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defaultThemeVersion="124226"/>
  <bookViews>
    <workbookView xWindow="-120" yWindow="-120" windowWidth="29040" windowHeight="15840" tabRatio="775"/>
  </bookViews>
  <sheets>
    <sheet name="00_Capa" sheetId="51" r:id="rId1"/>
    <sheet name="01_Resumo" sheetId="5" r:id="rId2"/>
    <sheet name="02_Orçamento" sheetId="8" r:id="rId3"/>
    <sheet name="03_Curva ABC" sheetId="50" r:id="rId4"/>
    <sheet name="04_Cronograma" sheetId="54" r:id="rId5"/>
    <sheet name="05_Encargos Sociais" sheetId="52" r:id="rId6"/>
    <sheet name="06_Composições_CPU_Resumo" sheetId="36" r:id="rId7"/>
    <sheet name="07_Composições_CPU_Analíticas" sheetId="37" r:id="rId8"/>
    <sheet name="CPU715" sheetId="75" r:id="rId9"/>
    <sheet name="41776-M" sheetId="81" r:id="rId10"/>
    <sheet name="CPU716" sheetId="76" r:id="rId11"/>
    <sheet name="RESUMO_MATERIAL BETUMINOSO" sheetId="82" r:id="rId12"/>
    <sheet name="MATERIAL BETUMINOSO_CAP-50-70" sheetId="78" state="hidden" r:id="rId13"/>
    <sheet name="MATERIAL BETUMINOSO_EAI" sheetId="77" state="hidden" r:id="rId14"/>
    <sheet name="MATERIAL BETUMINOSO_RR-1C" sheetId="80" state="hidden" r:id="rId15"/>
    <sheet name="MATERIAL BETUMININOSO_RR-1C-E" sheetId="79" state="hidden" r:id="rId16"/>
    <sheet name="08_DRN_Memória_PV (2)" sheetId="74" r:id="rId17"/>
    <sheet name="09_DRN_Memória_Tubos" sheetId="72" r:id="rId18"/>
    <sheet name="10_DRN_Memória_Boca de lobo" sheetId="70" r:id="rId19"/>
    <sheet name="11_DRN_BACIA DE DETENÇÃO" sheetId="66" r:id="rId20"/>
    <sheet name="12_PAV_Memória" sheetId="47" r:id="rId21"/>
    <sheet name="13_SIN_Memória" sheetId="48" r:id="rId22"/>
    <sheet name="CANTEIRO OBRAS" sheetId="73" state="hidden" r:id="rId23"/>
    <sheet name="PLANILHA DE DIMENS. - DRN" sheetId="69" r:id="rId24"/>
    <sheet name="SINAPI_COMPOSIÇÕES" sheetId="34" r:id="rId25"/>
    <sheet name="SINAPI_INSUMO" sheetId="35"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 localSheetId="16">#REF!</definedName>
    <definedName name="_" localSheetId="17">#REF!</definedName>
    <definedName name="_" localSheetId="18">#REF!</definedName>
    <definedName name="_" localSheetId="22">#REF!</definedName>
    <definedName name="_">#REF!</definedName>
    <definedName name="__SM1" localSheetId="3">#REF!</definedName>
    <definedName name="__SM1" localSheetId="20">#REF!</definedName>
    <definedName name="__SM1" localSheetId="21">#REF!</definedName>
    <definedName name="__SM1" localSheetId="22">#REF!</definedName>
    <definedName name="__SM1" localSheetId="23">#REF!</definedName>
    <definedName name="__SM1">#REF!</definedName>
    <definedName name="__SM10" localSheetId="3">#REF!</definedName>
    <definedName name="__SM10" localSheetId="20">#REF!</definedName>
    <definedName name="__SM10" localSheetId="21">#REF!</definedName>
    <definedName name="__SM10" localSheetId="22">#REF!</definedName>
    <definedName name="__SM10">#REF!</definedName>
    <definedName name="__SM11" localSheetId="3">#REF!</definedName>
    <definedName name="__SM11" localSheetId="20">#REF!</definedName>
    <definedName name="__SM11" localSheetId="21">#REF!</definedName>
    <definedName name="__SM11" localSheetId="22">#REF!</definedName>
    <definedName name="__SM11">#REF!</definedName>
    <definedName name="__SM12" localSheetId="3">#REF!</definedName>
    <definedName name="__SM12" localSheetId="20">#REF!</definedName>
    <definedName name="__SM12" localSheetId="22">#REF!</definedName>
    <definedName name="__SM12">#REF!</definedName>
    <definedName name="__sm13" localSheetId="3">#REF!</definedName>
    <definedName name="__sm13" localSheetId="20">#REF!</definedName>
    <definedName name="__sm13" localSheetId="22">#REF!</definedName>
    <definedName name="__sm13">#REF!</definedName>
    <definedName name="__SM2" localSheetId="3">#REF!</definedName>
    <definedName name="__SM2" localSheetId="20">#REF!</definedName>
    <definedName name="__SM2" localSheetId="22">#REF!</definedName>
    <definedName name="__SM2">#REF!</definedName>
    <definedName name="__SM3" localSheetId="3">#REF!</definedName>
    <definedName name="__SM3" localSheetId="20">#REF!</definedName>
    <definedName name="__SM3" localSheetId="22">#REF!</definedName>
    <definedName name="__SM3">#REF!</definedName>
    <definedName name="__SM4" localSheetId="3">#REF!</definedName>
    <definedName name="__SM4" localSheetId="20">#REF!</definedName>
    <definedName name="__SM4" localSheetId="22">#REF!</definedName>
    <definedName name="__SM4">#REF!</definedName>
    <definedName name="__SM5" localSheetId="3">#REF!</definedName>
    <definedName name="__SM5" localSheetId="20">#REF!</definedName>
    <definedName name="__SM5" localSheetId="22">#REF!</definedName>
    <definedName name="__SM5">#REF!</definedName>
    <definedName name="__SM6" localSheetId="3">#REF!</definedName>
    <definedName name="__SM6" localSheetId="20">#REF!</definedName>
    <definedName name="__SM6" localSheetId="22">#REF!</definedName>
    <definedName name="__SM6">#REF!</definedName>
    <definedName name="__SM7" localSheetId="3">#REF!</definedName>
    <definedName name="__SM7" localSheetId="20">#REF!</definedName>
    <definedName name="__SM7" localSheetId="22">#REF!</definedName>
    <definedName name="__SM7">#REF!</definedName>
    <definedName name="__SM8" localSheetId="3">#REF!</definedName>
    <definedName name="__SM8" localSheetId="20">#REF!</definedName>
    <definedName name="__SM8" localSheetId="22">#REF!</definedName>
    <definedName name="__SM8">#REF!</definedName>
    <definedName name="__SM9" localSheetId="3">#REF!</definedName>
    <definedName name="__SM9" localSheetId="20">#REF!</definedName>
    <definedName name="__SM9" localSheetId="22">#REF!</definedName>
    <definedName name="__SM9">#REF!</definedName>
    <definedName name="_1Excel_BuiltIn_Print_Area_3_1_1" localSheetId="22">#REF!</definedName>
    <definedName name="_1Excel_BuiltIn_Print_Area_3_1_1">#REF!</definedName>
    <definedName name="_2Excel_BuiltIn_Print_Area_3_1_1_1" localSheetId="22">#REF!</definedName>
    <definedName name="_2Excel_BuiltIn_Print_Area_3_1_1_1">#REF!</definedName>
    <definedName name="_xlnm._FilterDatabase" localSheetId="2" hidden="1">'02_Orçamento'!$C$1:$C$620</definedName>
    <definedName name="_xlnm._FilterDatabase" localSheetId="3" hidden="1">'03_Curva ABC'!$D$1:$D$186</definedName>
    <definedName name="_xlnm._FilterDatabase" localSheetId="5" hidden="1">'05_Encargos Sociais'!#REF!</definedName>
    <definedName name="_xlnm._FilterDatabase" localSheetId="7" hidden="1">'07_Composições_CPU_Analíticas'!$R$8:$R$11</definedName>
    <definedName name="_xlnm._FilterDatabase" localSheetId="17" hidden="1">'09_DRN_Memória_Tubos'!$A$16:$J$41</definedName>
    <definedName name="_xlnm._FilterDatabase" localSheetId="20" hidden="1">'12_PAV_Memória'!$A$6:$AA$16</definedName>
    <definedName name="_xlnm._FilterDatabase" localSheetId="21" hidden="1">'13_SIN_Memória'!#REF!</definedName>
    <definedName name="_Key1" localSheetId="3" hidden="1">#REF!</definedName>
    <definedName name="_Key1" localSheetId="16" hidden="1">#REF!</definedName>
    <definedName name="_Key1" localSheetId="17" hidden="1">#REF!</definedName>
    <definedName name="_Key1" localSheetId="9" hidden="1">#REF!</definedName>
    <definedName name="_Key1" localSheetId="22" hidden="1">#REF!</definedName>
    <definedName name="_Key1" localSheetId="23" hidden="1">#REF!</definedName>
    <definedName name="_Key2" localSheetId="3" hidden="1">#REF!</definedName>
    <definedName name="_Key2" localSheetId="22" hidden="1">#REF!</definedName>
    <definedName name="_Key2" hidden="1">#REF!</definedName>
    <definedName name="_Order1" hidden="1">255</definedName>
    <definedName name="_Order2" hidden="1">255</definedName>
    <definedName name="_SM1" localSheetId="3">#REF!</definedName>
    <definedName name="_SM1" localSheetId="20">#REF!</definedName>
    <definedName name="_SM1" localSheetId="21">#REF!</definedName>
    <definedName name="_SM1" localSheetId="22">#REF!</definedName>
    <definedName name="_SM1" localSheetId="23">#REF!</definedName>
    <definedName name="_SM1">#REF!</definedName>
    <definedName name="_SM10" localSheetId="3">#REF!</definedName>
    <definedName name="_SM10" localSheetId="20">#REF!</definedName>
    <definedName name="_SM10" localSheetId="21">#REF!</definedName>
    <definedName name="_SM10" localSheetId="22">#REF!</definedName>
    <definedName name="_SM10">#REF!</definedName>
    <definedName name="_SM11" localSheetId="3">#REF!</definedName>
    <definedName name="_SM11" localSheetId="20">#REF!</definedName>
    <definedName name="_SM11" localSheetId="21">#REF!</definedName>
    <definedName name="_SM11" localSheetId="22">#REF!</definedName>
    <definedName name="_SM11">#REF!</definedName>
    <definedName name="_SM1121" localSheetId="22">#REF!</definedName>
    <definedName name="_SM1121">#REF!</definedName>
    <definedName name="_SM12" localSheetId="3">#REF!</definedName>
    <definedName name="_SM12" localSheetId="20">#REF!</definedName>
    <definedName name="_SM12" localSheetId="22">#REF!</definedName>
    <definedName name="_SM12">#REF!</definedName>
    <definedName name="_sm13" localSheetId="3">#REF!</definedName>
    <definedName name="_sm13" localSheetId="20">#REF!</definedName>
    <definedName name="_sm13" localSheetId="22">#REF!</definedName>
    <definedName name="_sm13">#REF!</definedName>
    <definedName name="_SM2" localSheetId="3">#REF!</definedName>
    <definedName name="_SM2" localSheetId="20">#REF!</definedName>
    <definedName name="_SM2" localSheetId="22">#REF!</definedName>
    <definedName name="_SM2">#REF!</definedName>
    <definedName name="_SM3" localSheetId="3">#REF!</definedName>
    <definedName name="_SM3" localSheetId="20">#REF!</definedName>
    <definedName name="_SM3" localSheetId="22">#REF!</definedName>
    <definedName name="_SM3">#REF!</definedName>
    <definedName name="_SM4" localSheetId="3">#REF!</definedName>
    <definedName name="_SM4" localSheetId="20">#REF!</definedName>
    <definedName name="_SM4" localSheetId="22">#REF!</definedName>
    <definedName name="_SM4">#REF!</definedName>
    <definedName name="_SM5" localSheetId="3">#REF!</definedName>
    <definedName name="_SM5" localSheetId="20">#REF!</definedName>
    <definedName name="_SM5" localSheetId="22">#REF!</definedName>
    <definedName name="_SM5">#REF!</definedName>
    <definedName name="_SM6" localSheetId="3">#REF!</definedName>
    <definedName name="_SM6" localSheetId="20">#REF!</definedName>
    <definedName name="_SM6" localSheetId="22">#REF!</definedName>
    <definedName name="_SM6">#REF!</definedName>
    <definedName name="_SM7" localSheetId="3">#REF!</definedName>
    <definedName name="_SM7" localSheetId="20">#REF!</definedName>
    <definedName name="_SM7" localSheetId="22">#REF!</definedName>
    <definedName name="_SM7">#REF!</definedName>
    <definedName name="_SM8" localSheetId="3">#REF!</definedName>
    <definedName name="_SM8" localSheetId="20">#REF!</definedName>
    <definedName name="_SM8" localSheetId="22">#REF!</definedName>
    <definedName name="_SM8">#REF!</definedName>
    <definedName name="_SM9" localSheetId="3">#REF!</definedName>
    <definedName name="_SM9" localSheetId="20">#REF!</definedName>
    <definedName name="_SM9" localSheetId="22">#REF!</definedName>
    <definedName name="_SM9">#REF!</definedName>
    <definedName name="_Sort" localSheetId="3" hidden="1">#REF!</definedName>
    <definedName name="_Sort" localSheetId="22" hidden="1">#REF!</definedName>
    <definedName name="_Sort" hidden="1">#REF!</definedName>
    <definedName name="_sss" localSheetId="3">#REF!</definedName>
    <definedName name="_sss" localSheetId="20">#REF!</definedName>
    <definedName name="_sss" localSheetId="22">#REF!</definedName>
    <definedName name="_sss">#REF!</definedName>
    <definedName name="a" localSheetId="3">#REF!</definedName>
    <definedName name="a" localSheetId="20">#REF!</definedName>
    <definedName name="a" localSheetId="22">#REF!</definedName>
    <definedName name="a">#REF!</definedName>
    <definedName name="AA" localSheetId="22">#REF!</definedName>
    <definedName name="AA">#REF!</definedName>
    <definedName name="aaaa" localSheetId="3">#REF!</definedName>
    <definedName name="aaaa" localSheetId="20">#REF!</definedName>
    <definedName name="aaaa" localSheetId="22">#REF!</definedName>
    <definedName name="aaaa">#REF!</definedName>
    <definedName name="aaaaaaaaaaa" localSheetId="3">#REF!</definedName>
    <definedName name="aaaaaaaaaaa" localSheetId="20">#REF!</definedName>
    <definedName name="aaaaaaaaaaa" localSheetId="22">#REF!</definedName>
    <definedName name="aaaaaaaaaaa">#REF!</definedName>
    <definedName name="AAADSERWQR" localSheetId="22">#REF!</definedName>
    <definedName name="AAADSERWQR">#REF!</definedName>
    <definedName name="ADADADA" localSheetId="22">#REF!</definedName>
    <definedName name="ADADADA">#REF!</definedName>
    <definedName name="ADM_CENTRAL" localSheetId="0">#REF!</definedName>
    <definedName name="ADM_CENTRAL" localSheetId="3">#REF!</definedName>
    <definedName name="ADM_CENTRAL" localSheetId="4">#REF!</definedName>
    <definedName name="ADM_CENTRAL" localSheetId="5">#REF!</definedName>
    <definedName name="ADM_CENTRAL" localSheetId="20">#REF!</definedName>
    <definedName name="ADM_CENTRAL" localSheetId="22">#REF!</definedName>
    <definedName name="ADM_CENTRAL">#REF!</definedName>
    <definedName name="ADM_LOCAL" localSheetId="0">#REF!</definedName>
    <definedName name="ADM_LOCAL" localSheetId="3">#REF!</definedName>
    <definedName name="ADM_LOCAL" localSheetId="4">#REF!</definedName>
    <definedName name="ADM_LOCAL" localSheetId="5">#REF!</definedName>
    <definedName name="ADM_LOCAL" localSheetId="20">#REF!</definedName>
    <definedName name="ADM_LOCAL" localSheetId="22">#REF!</definedName>
    <definedName name="ADM_LOCAL">#REF!</definedName>
    <definedName name="Administração" localSheetId="3">#REF!</definedName>
    <definedName name="Administração" localSheetId="20">#REF!</definedName>
    <definedName name="Administração" localSheetId="22">#REF!</definedName>
    <definedName name="Administração">#REF!</definedName>
    <definedName name="ADSDSD" localSheetId="22">#REF!</definedName>
    <definedName name="ADSDSD">#REF!</definedName>
    <definedName name="_xlnm.Print_Area" localSheetId="0">'00_Capa'!$A$1:$B$26</definedName>
    <definedName name="_xlnm.Print_Area" localSheetId="1">'01_Resumo'!$A$1:$H$25</definedName>
    <definedName name="_xlnm.Print_Area" localSheetId="2">'02_Orçamento'!$A$1:$I$606</definedName>
    <definedName name="_xlnm.Print_Area" localSheetId="3">'03_Curva ABC'!$A$1:$L$195</definedName>
    <definedName name="_xlnm.Print_Area" localSheetId="4">'04_Cronograma'!$A$1:$V$33</definedName>
    <definedName name="_xlnm.Print_Area" localSheetId="5">'05_Encargos Sociais'!$A$1:$H$56</definedName>
    <definedName name="_xlnm.Print_Area" localSheetId="6">'06_Composições_CPU_Resumo'!$A$1:$F$86</definedName>
    <definedName name="_xlnm.Print_Area" localSheetId="7">'07_Composições_CPU_Analíticas'!$C$2:$L$2671</definedName>
    <definedName name="_xlnm.Print_Area" localSheetId="16">'08_DRN_Memória_PV (2)'!$A$1:$P$202</definedName>
    <definedName name="_xlnm.Print_Area" localSheetId="17">'09_DRN_Memória_Tubos'!$A$1:$AP$273</definedName>
    <definedName name="_xlnm.Print_Area" localSheetId="19">'11_DRN_BACIA DE DETENÇÃO'!$A$1:$R$63</definedName>
    <definedName name="_xlnm.Print_Area" localSheetId="20">'12_PAV_Memória'!$A$1:$AA$336</definedName>
    <definedName name="_xlnm.Print_Area" localSheetId="21">'13_SIN_Memória'!$A$1:$H$61</definedName>
    <definedName name="_xlnm.Print_Area" localSheetId="15">'MATERIAL BETUMININOSO_RR-1C-E'!$A$2:$U$17</definedName>
    <definedName name="_xlnm.Print_Area" localSheetId="12">'MATERIAL BETUMINOSO_CAP-50-70'!$A$2:$U$37</definedName>
    <definedName name="_xlnm.Print_Area" localSheetId="13">'MATERIAL BETUMINOSO_EAI'!$A$1:$U$15</definedName>
    <definedName name="_xlnm.Print_Area" localSheetId="14">'MATERIAL BETUMINOSO_RR-1C'!$A$2:$U$19</definedName>
    <definedName name="_xlnm.Print_Area" localSheetId="23">'PLANILHA DE DIMENS. - DRN'!$A$1:$W$196</definedName>
    <definedName name="_xlnm.Print_Area" localSheetId="11">'RESUMO_MATERIAL BETUMINOSO'!$A$1:$T$43</definedName>
    <definedName name="asas" localSheetId="3">#REF!</definedName>
    <definedName name="asas" localSheetId="20">#REF!</definedName>
    <definedName name="asas" localSheetId="21">#REF!</definedName>
    <definedName name="asas" localSheetId="22">#REF!</definedName>
    <definedName name="asas">#REF!</definedName>
    <definedName name="ASSDSADFQR3ER3R" localSheetId="22">#REF!</definedName>
    <definedName name="ASSDSADFQR3ER3R">#REF!</definedName>
    <definedName name="_xlnm.Database" localSheetId="3">#REF!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#REF!</definedName>
    <definedName name="BDI_CD_MATBETUM" localSheetId="0">#REF!</definedName>
    <definedName name="BDI_CD_MATBETUM" localSheetId="3">#REF!</definedName>
    <definedName name="BDI_CD_MATBETUM" localSheetId="4">#REF!</definedName>
    <definedName name="BDI_CD_MATBETUM" localSheetId="5">#REF!</definedName>
    <definedName name="BDI_CD_MATBETUM" localSheetId="20">#REF!</definedName>
    <definedName name="BDI_CD_MATBETUM" localSheetId="21">#REF!</definedName>
    <definedName name="BDI_CD_MATBETUM" localSheetId="22">#REF!</definedName>
    <definedName name="BDI_CD_MATBETUM">#REF!</definedName>
    <definedName name="BDI_GERAL" localSheetId="0">#REF!</definedName>
    <definedName name="BDI_GERAL" localSheetId="3">#REF!</definedName>
    <definedName name="BDI_GERAL" localSheetId="4">#REF!</definedName>
    <definedName name="BDI_GERAL" localSheetId="5">#REF!</definedName>
    <definedName name="BDI_GERAL" localSheetId="20">#REF!</definedName>
    <definedName name="BDI_GERAL" localSheetId="22">#REF!</definedName>
    <definedName name="BDI_GERAL">#REF!</definedName>
    <definedName name="BDI_PONDERADO" localSheetId="3">#REF!</definedName>
    <definedName name="BDI_PONDERADO" localSheetId="22">#REF!</definedName>
    <definedName name="BDI_PONDERADO">#REF!</definedName>
    <definedName name="Betune" localSheetId="3">#REF!</definedName>
    <definedName name="Betune" localSheetId="20">#REF!</definedName>
    <definedName name="Betune" localSheetId="22">#REF!</definedName>
    <definedName name="Betune">#REF!</definedName>
    <definedName name="BOCA_DE_LOBO_QTD_TOTAL" localSheetId="3">#REF!</definedName>
    <definedName name="BOCA_DE_LOBO_QTD_TOTAL" localSheetId="22">#REF!</definedName>
    <definedName name="BOCA_DE_LOBO_QTD_TOTAL">#REF!</definedName>
    <definedName name="COFINS" localSheetId="0">#REF!</definedName>
    <definedName name="COFINS" localSheetId="3">#REF!</definedName>
    <definedName name="COFINS" localSheetId="4">#REF!</definedName>
    <definedName name="COFINS" localSheetId="5">#REF!</definedName>
    <definedName name="COFINS" localSheetId="20">#REF!</definedName>
    <definedName name="COFINS" localSheetId="22">#REF!</definedName>
    <definedName name="COFINS">#REF!</definedName>
    <definedName name="comp2" localSheetId="3">[1]PLANILHA!#REF!</definedName>
    <definedName name="comp2" localSheetId="20">[1]PLANILHA!#REF!</definedName>
    <definedName name="comp2" localSheetId="22">[1]PLANILHA!#REF!</definedName>
    <definedName name="comp2">[1]PLANILHA!#REF!</definedName>
    <definedName name="compinst." localSheetId="3">[2]PLANILHA!#REF!</definedName>
    <definedName name="compinst." localSheetId="20">[2]PLANILHA!#REF!</definedName>
    <definedName name="compinst." localSheetId="22">[2]PLANILHA!#REF!</definedName>
    <definedName name="compinst.">[2]PLANILHA!#REF!</definedName>
    <definedName name="crogr" localSheetId="3">[3]PLANILHA!#REF!</definedName>
    <definedName name="crogr" localSheetId="20">[3]PLANILHA!#REF!</definedName>
    <definedName name="crogr" localSheetId="22">[3]PLANILHA!#REF!</definedName>
    <definedName name="crogr">[3]PLANILHA!#REF!</definedName>
    <definedName name="CTOK">'[4]CCALC  REDE REDE-01'!$F$2:$N$501</definedName>
    <definedName name="curva" localSheetId="3">#REF!</definedName>
    <definedName name="curva" localSheetId="20">#REF!</definedName>
    <definedName name="curva" localSheetId="21">#REF!</definedName>
    <definedName name="curva" localSheetId="22">#REF!</definedName>
    <definedName name="curva">#REF!</definedName>
    <definedName name="CUSTO_UNIT_02001000009SER" localSheetId="3">#REF!</definedName>
    <definedName name="CUSTO_UNIT_02001000009SER" localSheetId="22">#REF!</definedName>
    <definedName name="CUSTO_UNIT_02001000009SER">#REF!</definedName>
    <definedName name="CUSTO_UNIT_100000" localSheetId="0">#REF!</definedName>
    <definedName name="CUSTO_UNIT_100000" localSheetId="3">#REF!</definedName>
    <definedName name="CUSTO_UNIT_100000" localSheetId="4">#REF!</definedName>
    <definedName name="CUSTO_UNIT_100000" localSheetId="5">#REF!</definedName>
    <definedName name="CUSTO_UNIT_100000" localSheetId="20">#REF!</definedName>
    <definedName name="CUSTO_UNIT_100000" localSheetId="21">#REF!</definedName>
    <definedName name="CUSTO_UNIT_100000" localSheetId="22">#REF!</definedName>
    <definedName name="CUSTO_UNIT_100000">#REF!</definedName>
    <definedName name="CUSTO_UNIT_100001" localSheetId="0">#REF!</definedName>
    <definedName name="CUSTO_UNIT_100001" localSheetId="3">#REF!</definedName>
    <definedName name="CUSTO_UNIT_100001" localSheetId="4">#REF!</definedName>
    <definedName name="CUSTO_UNIT_100001" localSheetId="5">#REF!</definedName>
    <definedName name="CUSTO_UNIT_100001" localSheetId="20">#REF!</definedName>
    <definedName name="CUSTO_UNIT_100001" localSheetId="22">#REF!</definedName>
    <definedName name="CUSTO_UNIT_100001">#REF!</definedName>
    <definedName name="CUSTO_UNIT_100002" localSheetId="0">#REF!</definedName>
    <definedName name="CUSTO_UNIT_100002" localSheetId="3">#REF!</definedName>
    <definedName name="CUSTO_UNIT_100002" localSheetId="4">#REF!</definedName>
    <definedName name="CUSTO_UNIT_100002" localSheetId="5">#REF!</definedName>
    <definedName name="CUSTO_UNIT_100002" localSheetId="20">#REF!</definedName>
    <definedName name="CUSTO_UNIT_100002" localSheetId="22">#REF!</definedName>
    <definedName name="CUSTO_UNIT_100002">#REF!</definedName>
    <definedName name="CUSTO_UNIT_100003" localSheetId="0">#REF!</definedName>
    <definedName name="CUSTO_UNIT_100003" localSheetId="3">#REF!</definedName>
    <definedName name="CUSTO_UNIT_100003" localSheetId="4">#REF!</definedName>
    <definedName name="CUSTO_UNIT_100003" localSheetId="5">#REF!</definedName>
    <definedName name="CUSTO_UNIT_100003" localSheetId="20">#REF!</definedName>
    <definedName name="CUSTO_UNIT_100003" localSheetId="22">#REF!</definedName>
    <definedName name="CUSTO_UNIT_100003">#REF!</definedName>
    <definedName name="CUSTO_UNIT_100004" localSheetId="0">#REF!</definedName>
    <definedName name="CUSTO_UNIT_100004" localSheetId="3">#REF!</definedName>
    <definedName name="CUSTO_UNIT_100004" localSheetId="4">#REF!</definedName>
    <definedName name="CUSTO_UNIT_100004" localSheetId="5">#REF!</definedName>
    <definedName name="CUSTO_UNIT_100004" localSheetId="20">#REF!</definedName>
    <definedName name="CUSTO_UNIT_100004" localSheetId="22">#REF!</definedName>
    <definedName name="CUSTO_UNIT_100004">#REF!</definedName>
    <definedName name="CUSTO_UNIT_100005" localSheetId="0">#REF!</definedName>
    <definedName name="CUSTO_UNIT_100005" localSheetId="3">#REF!</definedName>
    <definedName name="CUSTO_UNIT_100005" localSheetId="4">#REF!</definedName>
    <definedName name="CUSTO_UNIT_100005" localSheetId="5">#REF!</definedName>
    <definedName name="CUSTO_UNIT_100005" localSheetId="20">#REF!</definedName>
    <definedName name="CUSTO_UNIT_100005" localSheetId="22">#REF!</definedName>
    <definedName name="CUSTO_UNIT_100005">#REF!</definedName>
    <definedName name="CUSTO_UNIT_100006" localSheetId="0">#REF!</definedName>
    <definedName name="CUSTO_UNIT_100006" localSheetId="3">#REF!</definedName>
    <definedName name="CUSTO_UNIT_100006" localSheetId="4">#REF!</definedName>
    <definedName name="CUSTO_UNIT_100006" localSheetId="5">#REF!</definedName>
    <definedName name="CUSTO_UNIT_100006" localSheetId="20">#REF!</definedName>
    <definedName name="CUSTO_UNIT_100006" localSheetId="22">#REF!</definedName>
    <definedName name="CUSTO_UNIT_100006">#REF!</definedName>
    <definedName name="CUSTO_UNIT_100007" localSheetId="0">#REF!</definedName>
    <definedName name="CUSTO_UNIT_100007" localSheetId="3">#REF!</definedName>
    <definedName name="CUSTO_UNIT_100007" localSheetId="4">#REF!</definedName>
    <definedName name="CUSTO_UNIT_100007" localSheetId="5">#REF!</definedName>
    <definedName name="CUSTO_UNIT_100007" localSheetId="20">#REF!</definedName>
    <definedName name="CUSTO_UNIT_100007" localSheetId="22">#REF!</definedName>
    <definedName name="CUSTO_UNIT_100007">#REF!</definedName>
    <definedName name="CUSTO_UNIT_100008" localSheetId="0">#REF!</definedName>
    <definedName name="CUSTO_UNIT_100008" localSheetId="3">#REF!</definedName>
    <definedName name="CUSTO_UNIT_100008" localSheetId="4">#REF!</definedName>
    <definedName name="CUSTO_UNIT_100008" localSheetId="5">#REF!</definedName>
    <definedName name="CUSTO_UNIT_100008" localSheetId="20">#REF!</definedName>
    <definedName name="CUSTO_UNIT_100008" localSheetId="22">#REF!</definedName>
    <definedName name="CUSTO_UNIT_100008">#REF!</definedName>
    <definedName name="CUSTO_UNIT_100009" localSheetId="0">#REF!</definedName>
    <definedName name="CUSTO_UNIT_100009" localSheetId="3">#REF!</definedName>
    <definedName name="CUSTO_UNIT_100009" localSheetId="4">#REF!</definedName>
    <definedName name="CUSTO_UNIT_100009" localSheetId="5">#REF!</definedName>
    <definedName name="CUSTO_UNIT_100009" localSheetId="20">#REF!</definedName>
    <definedName name="CUSTO_UNIT_100009" localSheetId="22">#REF!</definedName>
    <definedName name="CUSTO_UNIT_100009">#REF!</definedName>
    <definedName name="CUSTO_UNIT_2S0110009A" localSheetId="3">#REF!</definedName>
    <definedName name="CUSTO_UNIT_2S0110009A" localSheetId="22">#REF!</definedName>
    <definedName name="CUSTO_UNIT_2S0110009A">#REF!</definedName>
    <definedName name="CUSTO_UNIT_2S0110120" localSheetId="0">#REF!</definedName>
    <definedName name="CUSTO_UNIT_2S0110120" localSheetId="3">#REF!</definedName>
    <definedName name="CUSTO_UNIT_2S0110120" localSheetId="4">#REF!</definedName>
    <definedName name="CUSTO_UNIT_2S0110120" localSheetId="5">#REF!</definedName>
    <definedName name="CUSTO_UNIT_2S0110120" localSheetId="20">#REF!</definedName>
    <definedName name="CUSTO_UNIT_2S0110120" localSheetId="22">#REF!</definedName>
    <definedName name="CUSTO_UNIT_2S0110120">#REF!</definedName>
    <definedName name="CUSTO_UNIT_2S0223000A" localSheetId="0">'[5]2 S 02 230 50'!$J$45</definedName>
    <definedName name="CUSTO_UNIT_2S0223000A" localSheetId="4">'[5]2 S 02 230 50'!$J$45</definedName>
    <definedName name="CUSTO_UNIT_2S0223000A" localSheetId="5">'[5]2 S 02 230 50'!$J$45</definedName>
    <definedName name="CUSTO_UNIT_2S0223000A" localSheetId="20">'[6]2 S 02 230 50'!$J$45</definedName>
    <definedName name="CUSTO_UNIT_2S0223000A">'[6]2 S 02 230 50'!$J$45</definedName>
    <definedName name="CUSTO_UNIT_2S0230000A" localSheetId="0">#REF!</definedName>
    <definedName name="CUSTO_UNIT_2S0230000A" localSheetId="3">#REF!</definedName>
    <definedName name="CUSTO_UNIT_2S0230000A" localSheetId="4">#REF!</definedName>
    <definedName name="CUSTO_UNIT_2S0230000A" localSheetId="5">#REF!</definedName>
    <definedName name="CUSTO_UNIT_2S0230000A" localSheetId="20">#REF!</definedName>
    <definedName name="CUSTO_UNIT_2S0230000A" localSheetId="21">#REF!</definedName>
    <definedName name="CUSTO_UNIT_2S0230000A" localSheetId="22">#REF!</definedName>
    <definedName name="CUSTO_UNIT_2S0230000A">#REF!</definedName>
    <definedName name="CUSTO_UNIT_2S0240000A" localSheetId="0">#REF!</definedName>
    <definedName name="CUSTO_UNIT_2S0240000A" localSheetId="3">#REF!</definedName>
    <definedName name="CUSTO_UNIT_2S0240000A" localSheetId="4">#REF!</definedName>
    <definedName name="CUSTO_UNIT_2S0240000A" localSheetId="5">#REF!</definedName>
    <definedName name="CUSTO_UNIT_2S0240000A" localSheetId="20">#REF!</definedName>
    <definedName name="CUSTO_UNIT_2S0240000A" localSheetId="21">#REF!</definedName>
    <definedName name="CUSTO_UNIT_2S0240000A" localSheetId="22">#REF!</definedName>
    <definedName name="CUSTO_UNIT_2S0240000A">#REF!</definedName>
    <definedName name="CUSTO_UNIT_2S0254001A" localSheetId="0">#REF!</definedName>
    <definedName name="CUSTO_UNIT_2S0254001A" localSheetId="3">#REF!</definedName>
    <definedName name="CUSTO_UNIT_2S0254001A" localSheetId="4">#REF!</definedName>
    <definedName name="CUSTO_UNIT_2S0254001A" localSheetId="5">#REF!</definedName>
    <definedName name="CUSTO_UNIT_2S0254001A" localSheetId="20">#REF!</definedName>
    <definedName name="CUSTO_UNIT_2S0254001A" localSheetId="21">#REF!</definedName>
    <definedName name="CUSTO_UNIT_2S0254001A" localSheetId="22">#REF!</definedName>
    <definedName name="CUSTO_UNIT_2S0254001A">#REF!</definedName>
    <definedName name="CUSTO_UNIT_2S0332951A" localSheetId="0">#REF!</definedName>
    <definedName name="CUSTO_UNIT_2S0332951A" localSheetId="3">#REF!</definedName>
    <definedName name="CUSTO_UNIT_2S0332951A" localSheetId="4">#REF!</definedName>
    <definedName name="CUSTO_UNIT_2S0332951A" localSheetId="5">#REF!</definedName>
    <definedName name="CUSTO_UNIT_2S0332951A" localSheetId="20">#REF!</definedName>
    <definedName name="CUSTO_UNIT_2S0332951A" localSheetId="22">#REF!</definedName>
    <definedName name="CUSTO_UNIT_2S0332951A">#REF!</definedName>
    <definedName name="CUSTO_UNIT_2S0399101A" localSheetId="0">#REF!</definedName>
    <definedName name="CUSTO_UNIT_2S0399101A" localSheetId="3">#REF!</definedName>
    <definedName name="CUSTO_UNIT_2S0399101A" localSheetId="4">#REF!</definedName>
    <definedName name="CUSTO_UNIT_2S0399101A" localSheetId="5">#REF!</definedName>
    <definedName name="CUSTO_UNIT_2S0399101A" localSheetId="20">#REF!</definedName>
    <definedName name="CUSTO_UNIT_2S0399101A" localSheetId="22">#REF!</definedName>
    <definedName name="CUSTO_UNIT_2S0399101A">#REF!</definedName>
    <definedName name="CUSTO_UNIT_5S0110020A" localSheetId="0">#REF!</definedName>
    <definedName name="CUSTO_UNIT_5S0110020A" localSheetId="3">#REF!</definedName>
    <definedName name="CUSTO_UNIT_5S0110020A" localSheetId="4">#REF!</definedName>
    <definedName name="CUSTO_UNIT_5S0110020A" localSheetId="5">#REF!</definedName>
    <definedName name="CUSTO_UNIT_5S0110020A" localSheetId="20">#REF!</definedName>
    <definedName name="CUSTO_UNIT_5S0110020A" localSheetId="22">#REF!</definedName>
    <definedName name="CUSTO_UNIT_5S0110020A">#REF!</definedName>
    <definedName name="CUSTO_UNIT_99995" localSheetId="0">#REF!</definedName>
    <definedName name="CUSTO_UNIT_99995" localSheetId="3">#REF!</definedName>
    <definedName name="CUSTO_UNIT_99995" localSheetId="4">#REF!</definedName>
    <definedName name="CUSTO_UNIT_99995" localSheetId="5">#REF!</definedName>
    <definedName name="CUSTO_UNIT_99995" localSheetId="20">#REF!</definedName>
    <definedName name="CUSTO_UNIT_99995" localSheetId="22">#REF!</definedName>
    <definedName name="CUSTO_UNIT_99995">#REF!</definedName>
    <definedName name="CUSTO_UNIT_99996" localSheetId="0">#REF!</definedName>
    <definedName name="CUSTO_UNIT_99996" localSheetId="3">#REF!</definedName>
    <definedName name="CUSTO_UNIT_99996" localSheetId="4">#REF!</definedName>
    <definedName name="CUSTO_UNIT_99996" localSheetId="5">#REF!</definedName>
    <definedName name="CUSTO_UNIT_99996" localSheetId="20">#REF!</definedName>
    <definedName name="CUSTO_UNIT_99996" localSheetId="22">#REF!</definedName>
    <definedName name="CUSTO_UNIT_99996">#REF!</definedName>
    <definedName name="CUSTO_UNIT_99997" localSheetId="0">#REF!</definedName>
    <definedName name="CUSTO_UNIT_99997" localSheetId="3">#REF!</definedName>
    <definedName name="CUSTO_UNIT_99997" localSheetId="4">#REF!</definedName>
    <definedName name="CUSTO_UNIT_99997" localSheetId="5">#REF!</definedName>
    <definedName name="CUSTO_UNIT_99997" localSheetId="20">#REF!</definedName>
    <definedName name="CUSTO_UNIT_99997" localSheetId="22">#REF!</definedName>
    <definedName name="CUSTO_UNIT_99997">#REF!</definedName>
    <definedName name="CUSTO_UNIT_99998" localSheetId="0">#REF!</definedName>
    <definedName name="CUSTO_UNIT_99998" localSheetId="3">#REF!</definedName>
    <definedName name="CUSTO_UNIT_99998" localSheetId="4">#REF!</definedName>
    <definedName name="CUSTO_UNIT_99998" localSheetId="5">#REF!</definedName>
    <definedName name="CUSTO_UNIT_99998" localSheetId="20">#REF!</definedName>
    <definedName name="CUSTO_UNIT_99998" localSheetId="22">#REF!</definedName>
    <definedName name="CUSTO_UNIT_99998">#REF!</definedName>
    <definedName name="CUSTO_UNIT_99999" localSheetId="0">#REF!</definedName>
    <definedName name="CUSTO_UNIT_99999" localSheetId="3">#REF!</definedName>
    <definedName name="CUSTO_UNIT_99999" localSheetId="4">#REF!</definedName>
    <definedName name="CUSTO_UNIT_99999" localSheetId="5">#REF!</definedName>
    <definedName name="CUSTO_UNIT_99999" localSheetId="20">#REF!</definedName>
    <definedName name="CUSTO_UNIT_99999" localSheetId="22">#REF!</definedName>
    <definedName name="CUSTO_UNIT_99999">#REF!</definedName>
    <definedName name="dados" localSheetId="3">#REF!</definedName>
    <definedName name="dados" localSheetId="20">#REF!</definedName>
    <definedName name="dados" localSheetId="22">#REF!</definedName>
    <definedName name="dados" localSheetId="23">#REF!</definedName>
    <definedName name="dados">#REF!</definedName>
    <definedName name="DADOS_01">[7]PISO!$J$1:$L$1302</definedName>
    <definedName name="ddddddd" localSheetId="3">#REF!</definedName>
    <definedName name="ddddddd" localSheetId="20">#REF!</definedName>
    <definedName name="ddddddd" localSheetId="21">#REF!</definedName>
    <definedName name="ddddddd" localSheetId="22">#REF!</definedName>
    <definedName name="ddddddd">#REF!</definedName>
    <definedName name="DESP_FINANC" localSheetId="0">#REF!</definedName>
    <definedName name="DESP_FINANC" localSheetId="3">#REF!</definedName>
    <definedName name="DESP_FINANC" localSheetId="4">#REF!</definedName>
    <definedName name="DESP_FINANC" localSheetId="5">#REF!</definedName>
    <definedName name="DESP_FINANC" localSheetId="20">#REF!</definedName>
    <definedName name="DESP_FINANC" localSheetId="21">#REF!</definedName>
    <definedName name="DESP_FINANC" localSheetId="22">#REF!</definedName>
    <definedName name="DESP_FINANC">#REF!</definedName>
    <definedName name="DIAMETRO" localSheetId="3">#REF!</definedName>
    <definedName name="DIAMETRO" localSheetId="20">#REF!</definedName>
    <definedName name="DIAMETRO" localSheetId="21">#REF!</definedName>
    <definedName name="DIAMETRO" localSheetId="22">#REF!</definedName>
    <definedName name="DIAMETRO">#REF!</definedName>
    <definedName name="DMT_EXTRAORDINÁRIA" localSheetId="3">#REF!</definedName>
    <definedName name="DMT_EXTRAORDINÁRIA" localSheetId="22">#REF!</definedName>
    <definedName name="DMT_EXTRAORDINÁRIA">#REF!</definedName>
    <definedName name="DMT_NORMAL" localSheetId="3">#REF!</definedName>
    <definedName name="DMT_NORMAL" localSheetId="22">#REF!</definedName>
    <definedName name="DMT_NORMAL">#REF!</definedName>
    <definedName name="DRN" comment="Memória de cálculo que especifica os itens que compoem uma rede de drenagem segundo padrão NOVACAP." localSheetId="3">#REF!</definedName>
    <definedName name="DRN" comment="Memória de cálculo que especifica os itens que compoem uma rede de drenagem segundo padrão NOVACAP." localSheetId="20">#REF!</definedName>
    <definedName name="DRN" comment="Memória de cálculo que especifica os itens que compoem uma rede de drenagem segundo padrão NOVACAP." localSheetId="22">#REF!</definedName>
    <definedName name="DRN" comment="Memória de cálculo que especifica os itens que compoem uma rede de drenagem segundo padrão NOVACAP.">#REF!</definedName>
    <definedName name="DRN_dados" comment="Dados auxiliares  da tubulação da Drenagem." localSheetId="3">#REF!</definedName>
    <definedName name="DRN_dados" comment="Dados auxiliares  da tubulação da Drenagem." localSheetId="20">#REF!</definedName>
    <definedName name="DRN_dados" comment="Dados auxiliares  da tubulação da Drenagem." localSheetId="22">#REF!</definedName>
    <definedName name="DRN_dados" comment="Dados auxiliares  da tubulação da Drenagem.">#REF!</definedName>
    <definedName name="DRN_FUNDO" localSheetId="3">#REF!</definedName>
    <definedName name="DRN_FUNDO" localSheetId="20">#REF!</definedName>
    <definedName name="DRN_FUNDO" localSheetId="22">#REF!</definedName>
    <definedName name="DRN_FUNDO">#REF!</definedName>
    <definedName name="DRN_GALERIA" localSheetId="3">#REF!</definedName>
    <definedName name="DRN_GALERIA" localSheetId="20">#REF!</definedName>
    <definedName name="DRN_GALERIA" localSheetId="22">#REF!</definedName>
    <definedName name="DRN_GALERIA">#REF!</definedName>
    <definedName name="DRN_PAVIMENTO" localSheetId="3">#REF!</definedName>
    <definedName name="DRN_PAVIMENTO" localSheetId="20">#REF!</definedName>
    <definedName name="DRN_PAVIMENTO" localSheetId="22">#REF!</definedName>
    <definedName name="DRN_PAVIMENTO">#REF!</definedName>
    <definedName name="DRN_PISO" localSheetId="3">#REF!</definedName>
    <definedName name="DRN_PISO" localSheetId="20">#REF!</definedName>
    <definedName name="DRN_PISO" localSheetId="22">#REF!</definedName>
    <definedName name="DRN_PISO">#REF!</definedName>
    <definedName name="DRN_PISO_SIGLA" localSheetId="3">#REF!</definedName>
    <definedName name="DRN_PISO_SIGLA" localSheetId="20">#REF!</definedName>
    <definedName name="DRN_PISO_SIGLA" localSheetId="22">#REF!</definedName>
    <definedName name="DRN_PISO_SIGLA">#REF!</definedName>
    <definedName name="dsad">'[7]MEMÓRIA DE CÁLCULO - DRN'!$A$212:$J$222</definedName>
    <definedName name="DURACAO_OBRA" localSheetId="3">#REF!</definedName>
    <definedName name="DURACAO_OBRA" localSheetId="16">#REF!</definedName>
    <definedName name="DURACAO_OBRA" localSheetId="17">#REF!</definedName>
    <definedName name="DURACAO_OBRA" localSheetId="9">#REF!</definedName>
    <definedName name="DURACAO_OBRA" localSheetId="22">#REF!</definedName>
    <definedName name="DURACAO_OBRA" localSheetId="23">#REF!</definedName>
    <definedName name="DUTOS" localSheetId="3">#REF!</definedName>
    <definedName name="DUTOS" localSheetId="20">#REF!</definedName>
    <definedName name="DUTOS" localSheetId="21">#REF!</definedName>
    <definedName name="DUTOS" localSheetId="22">#REF!</definedName>
    <definedName name="DUTOS">#REF!</definedName>
    <definedName name="EMPOL_MAT_BERÇO" localSheetId="3">#REF!</definedName>
    <definedName name="EMPOL_MAT_BERÇO" localSheetId="22">#REF!</definedName>
    <definedName name="EMPOL_MAT_BERÇO">#REF!</definedName>
    <definedName name="Excel_BuiltIn_Print_Area_1" localSheetId="22">#REF!</definedName>
    <definedName name="Excel_BuiltIn_Print_Area_1">#REF!</definedName>
    <definedName name="Excel_BuiltIn_Print_Area_3" localSheetId="22">#REF!</definedName>
    <definedName name="Excel_BuiltIn_Print_Area_3">#REF!</definedName>
    <definedName name="Excel_BuiltIn_Print_Area_3_1" localSheetId="22">#REF!</definedName>
    <definedName name="Excel_BuiltIn_Print_Area_3_1">#REF!</definedName>
    <definedName name="Excel_BuiltIn_Print_Area_3_1_1" localSheetId="22">#REF!</definedName>
    <definedName name="Excel_BuiltIn_Print_Area_3_1_1">#REF!</definedName>
    <definedName name="Excel_BuiltIn_Print_Area_3_1_4" localSheetId="22">#REF!</definedName>
    <definedName name="Excel_BuiltIn_Print_Area_3_1_4">#REF!</definedName>
    <definedName name="Excel_BuiltIn_Print_Area_3_1_5" localSheetId="22">#REF!</definedName>
    <definedName name="Excel_BuiltIn_Print_Area_3_1_5">#REF!</definedName>
    <definedName name="Excel_BuiltIn_Print_Area_3_1_6" localSheetId="22">#REF!</definedName>
    <definedName name="Excel_BuiltIn_Print_Area_3_1_6">#REF!</definedName>
    <definedName name="Excel_BuiltIn_Print_Area_3_1_7" localSheetId="22">#REF!</definedName>
    <definedName name="Excel_BuiltIn_Print_Area_3_1_7">#REF!</definedName>
    <definedName name="Excel_BuiltIn_Print_Area_4" localSheetId="22">#REF!</definedName>
    <definedName name="Excel_BuiltIn_Print_Area_4">#REF!</definedName>
    <definedName name="Excel_BuiltIn_Print_Area_4_1" localSheetId="22">#REF!</definedName>
    <definedName name="Excel_BuiltIn_Print_Area_4_1">#REF!</definedName>
    <definedName name="Excel_BuiltIn_Print_Area_5" localSheetId="22">#REF!</definedName>
    <definedName name="Excel_BuiltIn_Print_Area_5">#REF!</definedName>
    <definedName name="Excel_BuiltIn_Print_Area_6" localSheetId="22">#REF!</definedName>
    <definedName name="Excel_BuiltIn_Print_Area_6">#REF!</definedName>
    <definedName name="Excel_BuiltIn_Print_Titles_1" localSheetId="22">#REF!</definedName>
    <definedName name="Excel_BuiltIn_Print_Titles_1">#REF!</definedName>
    <definedName name="Excel_BuiltIn_Print_Titles_4" localSheetId="22">#REF!</definedName>
    <definedName name="Excel_BuiltIn_Print_Titles_4">#REF!</definedName>
    <definedName name="Excel_BuiltIn_Print_Titles_4_1" localSheetId="22">#REF!</definedName>
    <definedName name="Excel_BuiltIn_Print_Titles_4_1">#REF!</definedName>
    <definedName name="Excel_BuiltIn_Print_Titles_5" localSheetId="22">#REF!</definedName>
    <definedName name="Excel_BuiltIn_Print_Titles_5">#REF!</definedName>
    <definedName name="Excel_BuiltIn_Print_Titles_6" localSheetId="22">#REF!</definedName>
    <definedName name="Excel_BuiltIn_Print_Titles_6">#REF!</definedName>
    <definedName name="F" localSheetId="22">#REF!</definedName>
    <definedName name="F">#REF!</definedName>
    <definedName name="F58D57" localSheetId="3">'03_Curva ABC'!#REF!</definedName>
    <definedName name="F58D57" localSheetId="9">'[8]02_Orçamento'!$F$88</definedName>
    <definedName name="F58D57" localSheetId="22">'[8]02_Orçamento'!$F$88</definedName>
    <definedName name="FATOR_CORR_PAVIM" localSheetId="0">#REF!</definedName>
    <definedName name="FATOR_CORR_PAVIM" localSheetId="3">#REF!</definedName>
    <definedName name="FATOR_CORR_PAVIM" localSheetId="4">#REF!</definedName>
    <definedName name="FATOR_CORR_PAVIM" localSheetId="5">#REF!</definedName>
    <definedName name="FATOR_CORR_PAVIM" localSheetId="20">#REF!</definedName>
    <definedName name="FATOR_CORR_PAVIM" localSheetId="22">#REF!</definedName>
    <definedName name="FATOR_CORR_PAVIM">#REF!</definedName>
    <definedName name="g" localSheetId="3">#REF!</definedName>
    <definedName name="g" localSheetId="20">#REF!</definedName>
    <definedName name="g" localSheetId="22">#REF!</definedName>
    <definedName name="g">#REF!</definedName>
    <definedName name="GARANTIAS" localSheetId="0">#REF!</definedName>
    <definedName name="GARANTIAS" localSheetId="3">#REF!</definedName>
    <definedName name="GARANTIAS" localSheetId="4">#REF!</definedName>
    <definedName name="GARANTIAS" localSheetId="5">#REF!</definedName>
    <definedName name="GARANTIAS" localSheetId="20">#REF!</definedName>
    <definedName name="GARANTIAS" localSheetId="22">#REF!</definedName>
    <definedName name="GARANTIAS">#REF!</definedName>
    <definedName name="Geom1" localSheetId="3">#REF!</definedName>
    <definedName name="Geom1" localSheetId="20">#REF!</definedName>
    <definedName name="Geom1" localSheetId="22">#REF!</definedName>
    <definedName name="Geom1">#REF!</definedName>
    <definedName name="GIS_LENGTH" localSheetId="3">#REF!</definedName>
    <definedName name="GIS_LENGTH" localSheetId="20">#REF!</definedName>
    <definedName name="GIS_LENGTH" localSheetId="22">#REF!</definedName>
    <definedName name="GIS_LENGTH">#REF!</definedName>
    <definedName name="IDENT" localSheetId="3">#REF!</definedName>
    <definedName name="IDENT" localSheetId="20">#REF!</definedName>
    <definedName name="IDENT" localSheetId="22">#REF!</definedName>
    <definedName name="IDENT">#REF!</definedName>
    <definedName name="IDENTIDADE" localSheetId="3">#REF!</definedName>
    <definedName name="IDENTIDADE" localSheetId="20">#REF!</definedName>
    <definedName name="IDENTIDADE" localSheetId="22">#REF!</definedName>
    <definedName name="IDENTIDADE">#REF!</definedName>
    <definedName name="ISS" localSheetId="0">#REF!</definedName>
    <definedName name="ISS" localSheetId="3">#REF!</definedName>
    <definedName name="ISS" localSheetId="4">#REF!</definedName>
    <definedName name="ISS" localSheetId="5">#REF!</definedName>
    <definedName name="ISS" localSheetId="20">#REF!</definedName>
    <definedName name="ISS" localSheetId="22">#REF!</definedName>
    <definedName name="ISS">#REF!</definedName>
    <definedName name="l.sociais" localSheetId="3">[3]PLANILHA!#REF!</definedName>
    <definedName name="l.sociais" localSheetId="20">[3]PLANILHA!#REF!</definedName>
    <definedName name="l.sociais" localSheetId="22">[3]PLANILHA!#REF!</definedName>
    <definedName name="l.sociais">[3]PLANILHA!#REF!</definedName>
    <definedName name="LIMP_SUP" localSheetId="3">#REF!</definedName>
    <definedName name="LIMP_SUP" localSheetId="16">#REF!</definedName>
    <definedName name="LIMP_SUP" localSheetId="17">#REF!</definedName>
    <definedName name="LIMP_SUP" localSheetId="9">#REF!</definedName>
    <definedName name="LIMP_SUP" localSheetId="22">#REF!</definedName>
    <definedName name="LIMP_SUP" localSheetId="23">#REF!</definedName>
    <definedName name="LUCRO" localSheetId="0">#REF!</definedName>
    <definedName name="LUCRO" localSheetId="3">#REF!</definedName>
    <definedName name="LUCRO" localSheetId="4">#REF!</definedName>
    <definedName name="LUCRO" localSheetId="5">#REF!</definedName>
    <definedName name="LUCRO" localSheetId="20">#REF!</definedName>
    <definedName name="LUCRO" localSheetId="21">#REF!</definedName>
    <definedName name="LUCRO" localSheetId="22">#REF!</definedName>
    <definedName name="LUCRO">#REF!</definedName>
    <definedName name="m" localSheetId="3">#REF!</definedName>
    <definedName name="m" localSheetId="20">#REF!</definedName>
    <definedName name="m" localSheetId="21">#REF!</definedName>
    <definedName name="m" localSheetId="22">#REF!</definedName>
    <definedName name="m" localSheetId="23">#REF!</definedName>
    <definedName name="m">#REF!</definedName>
    <definedName name="MO_SINAPI_TR1" localSheetId="3">#REF!</definedName>
    <definedName name="MO_SINAPI_TR1" localSheetId="22">#REF!</definedName>
    <definedName name="MO_SINAPI_TR1">#REF!</definedName>
    <definedName name="MO_SINAPI_TR3" localSheetId="3">#REF!</definedName>
    <definedName name="MO_SINAPI_TR3" localSheetId="22">#REF!</definedName>
    <definedName name="MO_SINAPI_TR3">#REF!</definedName>
    <definedName name="NAME" localSheetId="3">#REF!</definedName>
    <definedName name="NAME" localSheetId="20">#REF!</definedName>
    <definedName name="NAME" localSheetId="22">#REF!</definedName>
    <definedName name="NAME">#REF!</definedName>
    <definedName name="nao" localSheetId="3">#REF!</definedName>
    <definedName name="nao" localSheetId="20">#REF!</definedName>
    <definedName name="nao" localSheetId="22">#REF!</definedName>
    <definedName name="nao" localSheetId="23">#REF!</definedName>
    <definedName name="nao">#REF!</definedName>
    <definedName name="PIS" localSheetId="0">#REF!</definedName>
    <definedName name="PIS" localSheetId="3">#REF!</definedName>
    <definedName name="PIS" localSheetId="4">#REF!</definedName>
    <definedName name="PIS" localSheetId="5">#REF!</definedName>
    <definedName name="PIS" localSheetId="20">#REF!</definedName>
    <definedName name="PIS" localSheetId="22">#REF!</definedName>
    <definedName name="PIS">#REF!</definedName>
    <definedName name="PISO" localSheetId="3">#REF!</definedName>
    <definedName name="PISO" localSheetId="20">#REF!</definedName>
    <definedName name="PISO" localSheetId="22">#REF!</definedName>
    <definedName name="PISO">#REF!</definedName>
    <definedName name="POK">'[4]CCALC  REDE REDE-01'!$F$2:$J$720</definedName>
    <definedName name="popspkasdjhlasdbhasfknb" localSheetId="3">#REF!</definedName>
    <definedName name="popspkasdjhlasdbhasfknb" localSheetId="20">#REF!</definedName>
    <definedName name="popspkasdjhlasdbhasfknb" localSheetId="21">#REF!</definedName>
    <definedName name="popspkasdjhlasdbhasfknb" localSheetId="22">#REF!</definedName>
    <definedName name="popspkasdjhlasdbhasfknb">#REF!</definedName>
    <definedName name="Print_Area" localSheetId="11">'RESUMO_MATERIAL BETUMINOSO'!$B$2:$T$43</definedName>
    <definedName name="PV_ADUELAS_QTD_TOTAL" localSheetId="3">#REF!</definedName>
    <definedName name="PV_ADUELAS_QTD_TOTAL" localSheetId="22">#REF!</definedName>
    <definedName name="PV_ADUELAS_QTD_TOTAL">#REF!</definedName>
    <definedName name="PV_QTD_TOTAL_D_1000MM" localSheetId="3">#REF!</definedName>
    <definedName name="PV_QTD_TOTAL_D_1000MM" localSheetId="22">#REF!</definedName>
    <definedName name="PV_QTD_TOTAL_D_1000MM">#REF!</definedName>
    <definedName name="PV_QTD_TOTAL_D_1200MM" localSheetId="3">#REF!</definedName>
    <definedName name="PV_QTD_TOTAL_D_1200MM" localSheetId="22">#REF!</definedName>
    <definedName name="PV_QTD_TOTAL_D_1200MM">#REF!</definedName>
    <definedName name="PV_QTD_TOTAL_D_1500MM" localSheetId="3">#REF!</definedName>
    <definedName name="PV_QTD_TOTAL_D_1500MM" localSheetId="22">#REF!</definedName>
    <definedName name="PV_QTD_TOTAL_D_1500MM">#REF!</definedName>
    <definedName name="PV_QTD_TOTAL_D_2000MM" localSheetId="3">#REF!</definedName>
    <definedName name="PV_QTD_TOTAL_D_2000MM" localSheetId="22">#REF!</definedName>
    <definedName name="PV_QTD_TOTAL_D_2000MM">#REF!</definedName>
    <definedName name="PV_QTD_TOTAL_D_3000MM" localSheetId="3">#REF!</definedName>
    <definedName name="PV_QTD_TOTAL_D_3000MM" localSheetId="22">#REF!</definedName>
    <definedName name="PV_QTD_TOTAL_D_3000MM">#REF!</definedName>
    <definedName name="PV_QTD_TOTAL_D_300MM" localSheetId="3">#REF!</definedName>
    <definedName name="PV_QTD_TOTAL_D_300MM" localSheetId="22">#REF!</definedName>
    <definedName name="PV_QTD_TOTAL_D_300MM">#REF!</definedName>
    <definedName name="PV_QTD_TOTAL_D_400MM" localSheetId="3">#REF!</definedName>
    <definedName name="PV_QTD_TOTAL_D_400MM" localSheetId="22">#REF!</definedName>
    <definedName name="PV_QTD_TOTAL_D_400MM">#REF!</definedName>
    <definedName name="PV_QTD_TOTAL_D_500MM" localSheetId="3">#REF!</definedName>
    <definedName name="PV_QTD_TOTAL_D_500MM" localSheetId="22">#REF!</definedName>
    <definedName name="PV_QTD_TOTAL_D_500MM">#REF!</definedName>
    <definedName name="PV_QTD_TOTAL_D_600MM" localSheetId="3">#REF!</definedName>
    <definedName name="PV_QTD_TOTAL_D_600MM" localSheetId="22">#REF!</definedName>
    <definedName name="PV_QTD_TOTAL_D_600MM">#REF!</definedName>
    <definedName name="PV_QTD_TOTAL_D_800MM" localSheetId="3">#REF!</definedName>
    <definedName name="PV_QTD_TOTAL_D_800MM" localSheetId="22">#REF!</definedName>
    <definedName name="PV_QTD_TOTAL_D_800MM">#REF!</definedName>
    <definedName name="PV_QTD_TOTAL_ESTRIBOS" localSheetId="3">#REF!</definedName>
    <definedName name="PV_QTD_TOTAL_ESTRIBOS" localSheetId="22">#REF!</definedName>
    <definedName name="PV_QTD_TOTAL_ESTRIBOS">#REF!</definedName>
    <definedName name="RESERVATÓEIO" localSheetId="22">#REF!</definedName>
    <definedName name="RESERVATÓEIO">#REF!</definedName>
    <definedName name="RISCOS" localSheetId="0">#REF!</definedName>
    <definedName name="RISCOS" localSheetId="3">#REF!</definedName>
    <definedName name="RISCOS" localSheetId="4">#REF!</definedName>
    <definedName name="RISCOS" localSheetId="5">#REF!</definedName>
    <definedName name="RISCOS" localSheetId="20">#REF!</definedName>
    <definedName name="RISCOS" localSheetId="22">#REF!</definedName>
    <definedName name="RISCOS">#REF!</definedName>
    <definedName name="s" localSheetId="22">#REF!</definedName>
    <definedName name="s">#REF!</definedName>
    <definedName name="SS" localSheetId="22">#REF!</definedName>
    <definedName name="SS">#REF!</definedName>
    <definedName name="ssss" localSheetId="3">#REF!</definedName>
    <definedName name="ssss" localSheetId="20">#REF!</definedName>
    <definedName name="ssss" localSheetId="22">#REF!</definedName>
    <definedName name="ssss">#REF!</definedName>
    <definedName name="SSSWE2EWEWE" localSheetId="22">#REF!</definedName>
    <definedName name="SSSWE2EWEWE">#REF!</definedName>
    <definedName name="SUBTOTAL_01" localSheetId="0">#REF!</definedName>
    <definedName name="SUBTOTAL_01" localSheetId="3">#REF!</definedName>
    <definedName name="SUBTOTAL_01" localSheetId="4">#REF!</definedName>
    <definedName name="SUBTOTAL_01" localSheetId="5">#REF!</definedName>
    <definedName name="SUBTOTAL_01" localSheetId="20">#REF!</definedName>
    <definedName name="SUBTOTAL_01" localSheetId="22">#REF!</definedName>
    <definedName name="SUBTOTAL_01">#REF!</definedName>
    <definedName name="SUBTOTAL_02" localSheetId="0">#REF!</definedName>
    <definedName name="SUBTOTAL_02" localSheetId="3">#REF!</definedName>
    <definedName name="SUBTOTAL_02" localSheetId="4">#REF!</definedName>
    <definedName name="SUBTOTAL_02" localSheetId="5">#REF!</definedName>
    <definedName name="SUBTOTAL_02" localSheetId="20">#REF!</definedName>
    <definedName name="SUBTOTAL_02" localSheetId="22">#REF!</definedName>
    <definedName name="SUBTOTAL_02">#REF!</definedName>
    <definedName name="SUBTOTAL_03" localSheetId="0">#REF!</definedName>
    <definedName name="SUBTOTAL_03" localSheetId="3">#REF!</definedName>
    <definedName name="SUBTOTAL_03" localSheetId="4">#REF!</definedName>
    <definedName name="SUBTOTAL_03" localSheetId="5">#REF!</definedName>
    <definedName name="SUBTOTAL_03" localSheetId="20">#REF!</definedName>
    <definedName name="SUBTOTAL_03" localSheetId="22">#REF!</definedName>
    <definedName name="SUBTOTAL_03">#REF!</definedName>
    <definedName name="SUBTOTAL_04" localSheetId="3">'[9]PSQ - pavimentação'!#REF!</definedName>
    <definedName name="SUBTOTAL_04" localSheetId="22">'[9]PSQ - pavimentação'!#REF!</definedName>
    <definedName name="SUBTOTAL_04">'[9]PSQ - pavimentação'!#REF!</definedName>
    <definedName name="SUBTOTAL_05" localSheetId="0">#REF!</definedName>
    <definedName name="SUBTOTAL_05" localSheetId="3">#REF!</definedName>
    <definedName name="SUBTOTAL_05" localSheetId="4">#REF!</definedName>
    <definedName name="SUBTOTAL_05" localSheetId="5">#REF!</definedName>
    <definedName name="SUBTOTAL_05" localSheetId="20">#REF!</definedName>
    <definedName name="SUBTOTAL_05" localSheetId="21">#REF!</definedName>
    <definedName name="SUBTOTAL_05" localSheetId="22">#REF!</definedName>
    <definedName name="SUBTOTAL_05">#REF!</definedName>
    <definedName name="SUBTOTAL_06" localSheetId="0">#REF!</definedName>
    <definedName name="SUBTOTAL_06" localSheetId="3">#REF!</definedName>
    <definedName name="SUBTOTAL_06" localSheetId="4">#REF!</definedName>
    <definedName name="SUBTOTAL_06" localSheetId="5">#REF!</definedName>
    <definedName name="SUBTOTAL_06" localSheetId="20">#REF!</definedName>
    <definedName name="SUBTOTAL_06" localSheetId="21">#REF!</definedName>
    <definedName name="SUBTOTAL_06" localSheetId="22">#REF!</definedName>
    <definedName name="SUBTOTAL_06">#REF!</definedName>
    <definedName name="SUBTOTAL_07" localSheetId="0">#REF!</definedName>
    <definedName name="SUBTOTAL_07" localSheetId="3">#REF!</definedName>
    <definedName name="SUBTOTAL_07" localSheetId="4">#REF!</definedName>
    <definedName name="SUBTOTAL_07" localSheetId="5">#REF!</definedName>
    <definedName name="SUBTOTAL_07" localSheetId="20">#REF!</definedName>
    <definedName name="SUBTOTAL_07" localSheetId="21">#REF!</definedName>
    <definedName name="SUBTOTAL_07" localSheetId="22">#REF!</definedName>
    <definedName name="SUBTOTAL_07">#REF!</definedName>
    <definedName name="SUBTOTAL_08" localSheetId="0">#REF!</definedName>
    <definedName name="SUBTOTAL_08" localSheetId="3">#REF!</definedName>
    <definedName name="SUBTOTAL_08" localSheetId="4">#REF!</definedName>
    <definedName name="SUBTOTAL_08" localSheetId="5">#REF!</definedName>
    <definedName name="SUBTOTAL_08" localSheetId="20">#REF!</definedName>
    <definedName name="SUBTOTAL_08" localSheetId="22">#REF!</definedName>
    <definedName name="SUBTOTAL_08">#REF!</definedName>
    <definedName name="Summary" localSheetId="22">#REF!</definedName>
    <definedName name="Summary">#REF!</definedName>
    <definedName name="TAB_PSG" localSheetId="9">'[10]MEMÓRIA DE CÁLCULO_PSG'!$A$5:$K$94</definedName>
    <definedName name="TAB_PSG" localSheetId="22">'[11]MEMÓRIA DE CÁLCULO_PSG'!$A$5:$K$94</definedName>
    <definedName name="TABELA" localSheetId="3">#REF!</definedName>
    <definedName name="TABELA" localSheetId="20">#REF!</definedName>
    <definedName name="TABELA" localSheetId="21">#REF!</definedName>
    <definedName name="TABELA" localSheetId="22">#REF!</definedName>
    <definedName name="TABELA" localSheetId="23">#REF!</definedName>
    <definedName name="TABELA">#REF!</definedName>
    <definedName name="TABELA_SIN" localSheetId="3">#REF!</definedName>
    <definedName name="TABELA_SIN" localSheetId="20">#REF!</definedName>
    <definedName name="TABELA_SIN" localSheetId="21">#REF!</definedName>
    <definedName name="TABELA_SIN" localSheetId="22">#REF!</definedName>
    <definedName name="TABELA_SIN">#REF!</definedName>
    <definedName name="TABELA2011" localSheetId="3">#REF!</definedName>
    <definedName name="TABELA2011" localSheetId="20">#REF!</definedName>
    <definedName name="TABELA2011" localSheetId="21">#REF!</definedName>
    <definedName name="TABELA2011" localSheetId="22">#REF!</definedName>
    <definedName name="TABELA2011">#REF!</definedName>
    <definedName name="TALUDE" localSheetId="3">#REF!</definedName>
    <definedName name="TALUDE" localSheetId="20">#REF!</definedName>
    <definedName name="TALUDE" localSheetId="22">#REF!</definedName>
    <definedName name="TALUDE">#REF!</definedName>
    <definedName name="TAMPÃO">[4]CÁLCULO!$AO:$AO</definedName>
    <definedName name="TESTE_01" localSheetId="3">#REF!</definedName>
    <definedName name="TESTE_01" localSheetId="20">#REF!</definedName>
    <definedName name="TESTE_01" localSheetId="21">#REF!</definedName>
    <definedName name="TESTE_01" localSheetId="22">#REF!</definedName>
    <definedName name="TESTE_01">#REF!</definedName>
    <definedName name="_xlnm.Print_Titles" localSheetId="2">'02_Orçamento'!$1:$14</definedName>
    <definedName name="_xlnm.Print_Titles" localSheetId="3">'03_Curva ABC'!$1:$13</definedName>
    <definedName name="_xlnm.Print_Titles" localSheetId="6">'06_Composições_CPU_Resumo'!$1:$15</definedName>
    <definedName name="_xlnm.Print_Titles" localSheetId="7">'07_Composições_CPU_Analíticas'!$2:$12</definedName>
    <definedName name="_xlnm.Print_Titles" localSheetId="16">'08_DRN_Memória_PV (2)'!$1:$16</definedName>
    <definedName name="_xlnm.Print_Titles" localSheetId="17">'09_DRN_Memória_Tubos'!$1:$12</definedName>
    <definedName name="_xlnm.Print_Titles" localSheetId="20">'12_PAV_Memória'!$1:$12</definedName>
    <definedName name="_xlnm.Print_Titles" localSheetId="23">'PLANILHA DE DIMENS. - DRN'!$1:$2</definedName>
    <definedName name="TR14_SUBTOTAL_01" localSheetId="3">'[12]PSQ - sinalização viária'!#REF!</definedName>
    <definedName name="TR14_SUBTOTAL_01" localSheetId="16">'[12]PSQ - sinalização viária'!#REF!</definedName>
    <definedName name="TR14_SUBTOTAL_01" localSheetId="17">'[12]PSQ - sinalização viária'!#REF!</definedName>
    <definedName name="TR14_SUBTOTAL_01" localSheetId="9">'[12]PSQ - sinalização viária'!#REF!</definedName>
    <definedName name="TR14_SUBTOTAL_01" localSheetId="22">'[12]PSQ - sinalização viária'!#REF!</definedName>
    <definedName name="TR14_SUBTOTAL_01" localSheetId="23">'[12]PSQ - sinalização viária'!#REF!</definedName>
    <definedName name="TR14_SUBTOTAL_02" localSheetId="3">'[12]PSQ - sinalização viária'!#REF!</definedName>
    <definedName name="TR14_SUBTOTAL_02" localSheetId="16">'[12]PSQ - sinalização viária'!#REF!</definedName>
    <definedName name="TR14_SUBTOTAL_02" localSheetId="17">'[12]PSQ - sinalização viária'!#REF!</definedName>
    <definedName name="TR14_SUBTOTAL_02" localSheetId="9">'[12]PSQ - sinalização viária'!#REF!</definedName>
    <definedName name="TR14_SUBTOTAL_02" localSheetId="22">'[12]PSQ - sinalização viária'!#REF!</definedName>
    <definedName name="TR14_SUBTOTAL_02" localSheetId="23">'[12]PSQ - sinalização viária'!#REF!</definedName>
    <definedName name="TR14_SUBTOTAL_03" localSheetId="3">'[12]PSQ - sinalização viária'!#REF!</definedName>
    <definedName name="TR14_SUBTOTAL_03" localSheetId="22">'[12]PSQ - sinalização viária'!#REF!</definedName>
    <definedName name="TR14_SUBTOTAL_03">'[12]PSQ - sinalização viária'!#REF!</definedName>
    <definedName name="TR14_SUBTOTAL_04" localSheetId="3">'[12]PSQ - sinalização viária'!#REF!</definedName>
    <definedName name="TR14_SUBTOTAL_04" localSheetId="22">'[12]PSQ - sinalização viária'!#REF!</definedName>
    <definedName name="TR14_SUBTOTAL_04">'[12]PSQ - sinalização viária'!#REF!</definedName>
    <definedName name="TR14_SUBTOTAL_06" localSheetId="3">'[12]PSQ - sinalização viária'!#REF!</definedName>
    <definedName name="TR14_SUBTOTAL_06" localSheetId="22">'[12]PSQ - sinalização viária'!#REF!</definedName>
    <definedName name="TR14_SUBTOTAL_06">'[12]PSQ - sinalização viária'!#REF!</definedName>
    <definedName name="TR14_SUBTOTAL_08" localSheetId="3">'[12]PSQ - sinalização viária'!#REF!</definedName>
    <definedName name="TR14_SUBTOTAL_08" localSheetId="22">'[12]PSQ - sinalização viária'!#REF!</definedName>
    <definedName name="TR14_SUBTOTAL_08">'[12]PSQ - sinalização viária'!#REF!</definedName>
    <definedName name="TR14_SUBTOTAL_09" localSheetId="3">'[12]PSQ - sinalização viária'!#REF!</definedName>
    <definedName name="TR14_SUBTOTAL_09" localSheetId="22">'[12]PSQ - sinalização viária'!#REF!</definedName>
    <definedName name="TR14_SUBTOTAL_09">'[12]PSQ - sinalização viária'!#REF!</definedName>
    <definedName name="TRIBUTOS" localSheetId="0">#REF!</definedName>
    <definedName name="TRIBUTOS" localSheetId="3">#REF!</definedName>
    <definedName name="TRIBUTOS" localSheetId="4">#REF!</definedName>
    <definedName name="TRIBUTOS" localSheetId="5">#REF!</definedName>
    <definedName name="TRIBUTOS" localSheetId="20">#REF!</definedName>
    <definedName name="TRIBUTOS" localSheetId="21">#REF!</definedName>
    <definedName name="TRIBUTOS" localSheetId="22">#REF!</definedName>
    <definedName name="TRIBUTOS">#REF!</definedName>
    <definedName name="TUBO_COMPR_TOTAL_CA1_1000MM" localSheetId="3">#REF!</definedName>
    <definedName name="TUBO_COMPR_TOTAL_CA1_1000MM" localSheetId="22">#REF!</definedName>
    <definedName name="TUBO_COMPR_TOTAL_CA1_1000MM">#REF!</definedName>
    <definedName name="TUBO_COMPR_TOTAL_CA1_1200MM" localSheetId="3">#REF!</definedName>
    <definedName name="TUBO_COMPR_TOTAL_CA1_1200MM" localSheetId="22">#REF!</definedName>
    <definedName name="TUBO_COMPR_TOTAL_CA1_1200MM">#REF!</definedName>
    <definedName name="TUBO_COMPR_TOTAL_CA1_1500MM" localSheetId="3">#REF!</definedName>
    <definedName name="TUBO_COMPR_TOTAL_CA1_1500MM" localSheetId="22">#REF!</definedName>
    <definedName name="TUBO_COMPR_TOTAL_CA1_1500MM">#REF!</definedName>
    <definedName name="TUBO_COMPR_TOTAL_CA1_2000MM" localSheetId="3">#REF!</definedName>
    <definedName name="TUBO_COMPR_TOTAL_CA1_2000MM" localSheetId="22">#REF!</definedName>
    <definedName name="TUBO_COMPR_TOTAL_CA1_2000MM">#REF!</definedName>
    <definedName name="TUBO_COMPR_TOTAL_CA1_3000MM" localSheetId="3">#REF!</definedName>
    <definedName name="TUBO_COMPR_TOTAL_CA1_3000MM" localSheetId="22">#REF!</definedName>
    <definedName name="TUBO_COMPR_TOTAL_CA1_3000MM">#REF!</definedName>
    <definedName name="TUBO_COMPR_TOTAL_CA1_400MM" localSheetId="3">#REF!</definedName>
    <definedName name="TUBO_COMPR_TOTAL_CA1_400MM" localSheetId="22">#REF!</definedName>
    <definedName name="TUBO_COMPR_TOTAL_CA1_400MM">#REF!</definedName>
    <definedName name="TUBO_COMPR_TOTAL_CA1_500MM" localSheetId="3">#REF!</definedName>
    <definedName name="TUBO_COMPR_TOTAL_CA1_500MM" localSheetId="22">#REF!</definedName>
    <definedName name="TUBO_COMPR_TOTAL_CA1_500MM">#REF!</definedName>
    <definedName name="TUBO_COMPR_TOTAL_CA1_600MM" localSheetId="3">#REF!</definedName>
    <definedName name="TUBO_COMPR_TOTAL_CA1_600MM" localSheetId="22">#REF!</definedName>
    <definedName name="TUBO_COMPR_TOTAL_CA1_600MM">#REF!</definedName>
    <definedName name="TUBO_COMPR_TOTAL_CA1_800MM" localSheetId="3">#REF!</definedName>
    <definedName name="TUBO_COMPR_TOTAL_CA1_800MM" localSheetId="22">#REF!</definedName>
    <definedName name="TUBO_COMPR_TOTAL_CA1_800MM">#REF!</definedName>
    <definedName name="TUBO_DEMOLICAO_300_A_600MM" localSheetId="3">#REF!</definedName>
    <definedName name="TUBO_DEMOLICAO_300_A_600MM" localSheetId="22">#REF!</definedName>
    <definedName name="TUBO_DEMOLICAO_300_A_600MM">#REF!</definedName>
    <definedName name="TUBO_DEMOLICAO_800_A_1500MM" localSheetId="3">#REF!</definedName>
    <definedName name="TUBO_DEMOLICAO_800_A_1500MM" localSheetId="22">#REF!</definedName>
    <definedName name="TUBO_DEMOLICAO_800_A_1500MM">#REF!</definedName>
    <definedName name="TUNEL" localSheetId="3">#REF!</definedName>
    <definedName name="TUNEL" localSheetId="20">#REF!</definedName>
    <definedName name="TUNEL" localSheetId="22">#REF!</definedName>
    <definedName name="TUNEL">#REF!</definedName>
    <definedName name="VALA_ESCOR_ATE_4M_DIAM_ATE_600MM" localSheetId="3">#REF!</definedName>
    <definedName name="VALA_ESCOR_ATE_4M_DIAM_ATE_600MM" localSheetId="22">#REF!</definedName>
    <definedName name="VALA_ESCOR_ATE_4M_DIAM_ATE_600MM">#REF!</definedName>
    <definedName name="VALA_ESCOR_ATE_4M_DIAM_DE_800_ATE_1500MM" localSheetId="3">#REF!</definedName>
    <definedName name="VALA_ESCOR_ATE_4M_DIAM_DE_800_ATE_1500MM" localSheetId="22">#REF!</definedName>
    <definedName name="VALA_ESCOR_ATE_4M_DIAM_DE_800_ATE_1500MM">#REF!</definedName>
    <definedName name="VALA_ESCOR_DE_4_ATE_7M_DIAM_DE_800_ATE_1500MM" localSheetId="3">#REF!</definedName>
    <definedName name="VALA_ESCOR_DE_4_ATE_7M_DIAM_DE_800_ATE_1500MM" localSheetId="22">#REF!</definedName>
    <definedName name="VALA_ESCOR_DE_4_ATE_7M_DIAM_DE_800_ATE_1500MM">#REF!</definedName>
    <definedName name="VALA_REATERRO_MANUAL" localSheetId="3">#REF!</definedName>
    <definedName name="VALA_REATERRO_MANUAL" localSheetId="22">#REF!</definedName>
    <definedName name="VALA_REATERRO_MANUAL">#REF!</definedName>
    <definedName name="VALA_REATERRO_MEC" localSheetId="3">#REF!</definedName>
    <definedName name="VALA_REATERRO_MEC" localSheetId="22">#REF!</definedName>
    <definedName name="VALA_REATERRO_MEC">#REF!</definedName>
    <definedName name="VALA_VOL_ESCAV_ACIMA_DE_12_M" localSheetId="3">#REF!</definedName>
    <definedName name="VALA_VOL_ESCAV_ACIMA_DE_12_M" localSheetId="22">#REF!</definedName>
    <definedName name="VALA_VOL_ESCAV_ACIMA_DE_12_M">#REF!</definedName>
    <definedName name="VALA_VOL_ESCAV_ATE_3_M" localSheetId="3">#REF!</definedName>
    <definedName name="VALA_VOL_ESCAV_ATE_3_M" localSheetId="22">#REF!</definedName>
    <definedName name="VALA_VOL_ESCAV_ATE_3_M">#REF!</definedName>
    <definedName name="VALA_VOL_ESCAV_DE_3_A_5_M" localSheetId="3">#REF!</definedName>
    <definedName name="VALA_VOL_ESCAV_DE_3_A_5_M" localSheetId="22">#REF!</definedName>
    <definedName name="VALA_VOL_ESCAV_DE_3_A_5_M">#REF!</definedName>
    <definedName name="VALA_VOL_ESCAV_DE_5_A_9_M" localSheetId="3">#REF!</definedName>
    <definedName name="VALA_VOL_ESCAV_DE_5_A_9_M" localSheetId="22">#REF!</definedName>
    <definedName name="VALA_VOL_ESCAV_DE_5_A_9_M">#REF!</definedName>
    <definedName name="VALA_VOL_ESCAV_DE_9_A_12_M" localSheetId="3">#REF!</definedName>
    <definedName name="VALA_VOL_ESCAV_DE_9_A_12_M" localSheetId="22">#REF!</definedName>
    <definedName name="VALA_VOL_ESCAV_DE_9_A_12_M">#REF!</definedName>
    <definedName name="VALA_VOL_TOTAL_ESCAV" localSheetId="3">#REF!</definedName>
    <definedName name="VALA_VOL_TOTAL_ESCAV" localSheetId="22">#REF!</definedName>
    <definedName name="VALA_VOL_TOTAL_ESCAV">#REF!</definedName>
    <definedName name="VALOR_UNIT_02001000009SER" localSheetId="3">#REF!</definedName>
    <definedName name="VALOR_UNIT_02001000009SER" localSheetId="22">#REF!</definedName>
    <definedName name="VALOR_UNIT_02001000009SER">#REF!</definedName>
    <definedName name="VALOR_UNIT_100000" localSheetId="0">#REF!</definedName>
    <definedName name="VALOR_UNIT_100000" localSheetId="3">#REF!</definedName>
    <definedName name="VALOR_UNIT_100000" localSheetId="4">#REF!</definedName>
    <definedName name="VALOR_UNIT_100000" localSheetId="5">#REF!</definedName>
    <definedName name="VALOR_UNIT_100000" localSheetId="20">#REF!</definedName>
    <definedName name="VALOR_UNIT_100000" localSheetId="22">#REF!</definedName>
    <definedName name="VALOR_UNIT_100000">#REF!</definedName>
    <definedName name="VALOR_UNIT_100001" localSheetId="0">#REF!</definedName>
    <definedName name="VALOR_UNIT_100001" localSheetId="3">#REF!</definedName>
    <definedName name="VALOR_UNIT_100001" localSheetId="4">#REF!</definedName>
    <definedName name="VALOR_UNIT_100001" localSheetId="5">#REF!</definedName>
    <definedName name="VALOR_UNIT_100001" localSheetId="20">#REF!</definedName>
    <definedName name="VALOR_UNIT_100001" localSheetId="22">#REF!</definedName>
    <definedName name="VALOR_UNIT_100001">#REF!</definedName>
    <definedName name="VALOR_UNIT_100002" localSheetId="0">#REF!</definedName>
    <definedName name="VALOR_UNIT_100002" localSheetId="3">#REF!</definedName>
    <definedName name="VALOR_UNIT_100002" localSheetId="4">#REF!</definedName>
    <definedName name="VALOR_UNIT_100002" localSheetId="5">#REF!</definedName>
    <definedName name="VALOR_UNIT_100002" localSheetId="20">#REF!</definedName>
    <definedName name="VALOR_UNIT_100002" localSheetId="22">#REF!</definedName>
    <definedName name="VALOR_UNIT_100002">#REF!</definedName>
    <definedName name="VALOR_UNIT_100003" localSheetId="0">#REF!</definedName>
    <definedName name="VALOR_UNIT_100003" localSheetId="3">#REF!</definedName>
    <definedName name="VALOR_UNIT_100003" localSheetId="4">#REF!</definedName>
    <definedName name="VALOR_UNIT_100003" localSheetId="5">#REF!</definedName>
    <definedName name="VALOR_UNIT_100003" localSheetId="20">#REF!</definedName>
    <definedName name="VALOR_UNIT_100003" localSheetId="22">#REF!</definedName>
    <definedName name="VALOR_UNIT_100003">#REF!</definedName>
    <definedName name="VALOR_UNIT_100004" localSheetId="0">#REF!</definedName>
    <definedName name="VALOR_UNIT_100004" localSheetId="3">#REF!</definedName>
    <definedName name="VALOR_UNIT_100004" localSheetId="4">#REF!</definedName>
    <definedName name="VALOR_UNIT_100004" localSheetId="5">#REF!</definedName>
    <definedName name="VALOR_UNIT_100004" localSheetId="20">#REF!</definedName>
    <definedName name="VALOR_UNIT_100004" localSheetId="22">#REF!</definedName>
    <definedName name="VALOR_UNIT_100004">#REF!</definedName>
    <definedName name="VALOR_UNIT_100005" localSheetId="0">#REF!</definedName>
    <definedName name="VALOR_UNIT_100005" localSheetId="3">#REF!</definedName>
    <definedName name="VALOR_UNIT_100005" localSheetId="4">#REF!</definedName>
    <definedName name="VALOR_UNIT_100005" localSheetId="5">#REF!</definedName>
    <definedName name="VALOR_UNIT_100005" localSheetId="20">#REF!</definedName>
    <definedName name="VALOR_UNIT_100005" localSheetId="22">#REF!</definedName>
    <definedName name="VALOR_UNIT_100005">#REF!</definedName>
    <definedName name="VALOR_UNIT_100006" localSheetId="0">#REF!</definedName>
    <definedName name="VALOR_UNIT_100006" localSheetId="3">#REF!</definedName>
    <definedName name="VALOR_UNIT_100006" localSheetId="4">#REF!</definedName>
    <definedName name="VALOR_UNIT_100006" localSheetId="5">#REF!</definedName>
    <definedName name="VALOR_UNIT_100006" localSheetId="20">#REF!</definedName>
    <definedName name="VALOR_UNIT_100006" localSheetId="22">#REF!</definedName>
    <definedName name="VALOR_UNIT_100006">#REF!</definedName>
    <definedName name="VALOR_UNIT_100007" localSheetId="0">#REF!</definedName>
    <definedName name="VALOR_UNIT_100007" localSheetId="3">#REF!</definedName>
    <definedName name="VALOR_UNIT_100007" localSheetId="4">#REF!</definedName>
    <definedName name="VALOR_UNIT_100007" localSheetId="5">#REF!</definedName>
    <definedName name="VALOR_UNIT_100007" localSheetId="20">#REF!</definedName>
    <definedName name="VALOR_UNIT_100007" localSheetId="22">#REF!</definedName>
    <definedName name="VALOR_UNIT_100007">#REF!</definedName>
    <definedName name="VALOR_UNIT_100008" localSheetId="0">#REF!</definedName>
    <definedName name="VALOR_UNIT_100008" localSheetId="3">#REF!</definedName>
    <definedName name="VALOR_UNIT_100008" localSheetId="4">#REF!</definedName>
    <definedName name="VALOR_UNIT_100008" localSheetId="5">#REF!</definedName>
    <definedName name="VALOR_UNIT_100008" localSheetId="20">#REF!</definedName>
    <definedName name="VALOR_UNIT_100008" localSheetId="22">#REF!</definedName>
    <definedName name="VALOR_UNIT_100008">#REF!</definedName>
    <definedName name="VALOR_UNIT_100009" localSheetId="0">#REF!</definedName>
    <definedName name="VALOR_UNIT_100009" localSheetId="3">#REF!</definedName>
    <definedName name="VALOR_UNIT_100009" localSheetId="4">#REF!</definedName>
    <definedName name="VALOR_UNIT_100009" localSheetId="5">#REF!</definedName>
    <definedName name="VALOR_UNIT_100009" localSheetId="20">#REF!</definedName>
    <definedName name="VALOR_UNIT_100009" localSheetId="22">#REF!</definedName>
    <definedName name="VALOR_UNIT_100009">#REF!</definedName>
    <definedName name="VALOR_UNIT_2S0110009A" localSheetId="3">#REF!</definedName>
    <definedName name="VALOR_UNIT_2S0110009A" localSheetId="22">#REF!</definedName>
    <definedName name="VALOR_UNIT_2S0110009A">#REF!</definedName>
    <definedName name="VALOR_UNIT_2S0110120" localSheetId="0">#REF!</definedName>
    <definedName name="VALOR_UNIT_2S0110120" localSheetId="3">#REF!</definedName>
    <definedName name="VALOR_UNIT_2S0110120" localSheetId="4">#REF!</definedName>
    <definedName name="VALOR_UNIT_2S0110120" localSheetId="5">#REF!</definedName>
    <definedName name="VALOR_UNIT_2S0110120" localSheetId="20">#REF!</definedName>
    <definedName name="VALOR_UNIT_2S0110120" localSheetId="22">#REF!</definedName>
    <definedName name="VALOR_UNIT_2S0110120">#REF!</definedName>
    <definedName name="VALOR_UNIT_2S0230000A" localSheetId="0">#REF!</definedName>
    <definedName name="VALOR_UNIT_2S0230000A" localSheetId="3">#REF!</definedName>
    <definedName name="VALOR_UNIT_2S0230000A" localSheetId="4">#REF!</definedName>
    <definedName name="VALOR_UNIT_2S0230000A" localSheetId="5">#REF!</definedName>
    <definedName name="VALOR_UNIT_2S0230000A" localSheetId="20">#REF!</definedName>
    <definedName name="VALOR_UNIT_2S0230000A" localSheetId="22">#REF!</definedName>
    <definedName name="VALOR_UNIT_2S0230000A">#REF!</definedName>
    <definedName name="VALOR_UNIT_2S0240000A" localSheetId="0">#REF!</definedName>
    <definedName name="VALOR_UNIT_2S0240000A" localSheetId="3">#REF!</definedName>
    <definedName name="VALOR_UNIT_2S0240000A" localSheetId="4">#REF!</definedName>
    <definedName name="VALOR_UNIT_2S0240000A" localSheetId="5">#REF!</definedName>
    <definedName name="VALOR_UNIT_2S0240000A" localSheetId="20">#REF!</definedName>
    <definedName name="VALOR_UNIT_2S0240000A" localSheetId="22">#REF!</definedName>
    <definedName name="VALOR_UNIT_2S0240000A">#REF!</definedName>
    <definedName name="VALOR_UNIT_2S0254001A" localSheetId="0">#REF!</definedName>
    <definedName name="VALOR_UNIT_2S0254001A" localSheetId="3">#REF!</definedName>
    <definedName name="VALOR_UNIT_2S0254001A" localSheetId="4">#REF!</definedName>
    <definedName name="VALOR_UNIT_2S0254001A" localSheetId="5">#REF!</definedName>
    <definedName name="VALOR_UNIT_2S0254001A" localSheetId="20">#REF!</definedName>
    <definedName name="VALOR_UNIT_2S0254001A" localSheetId="22">#REF!</definedName>
    <definedName name="VALOR_UNIT_2S0254001A">#REF!</definedName>
    <definedName name="VALOR_UNIT_2S0332951A" localSheetId="0">#REF!</definedName>
    <definedName name="VALOR_UNIT_2S0332951A" localSheetId="3">#REF!</definedName>
    <definedName name="VALOR_UNIT_2S0332951A" localSheetId="4">#REF!</definedName>
    <definedName name="VALOR_UNIT_2S0332951A" localSheetId="5">#REF!</definedName>
    <definedName name="VALOR_UNIT_2S0332951A" localSheetId="20">#REF!</definedName>
    <definedName name="VALOR_UNIT_2S0332951A" localSheetId="22">#REF!</definedName>
    <definedName name="VALOR_UNIT_2S0332951A">#REF!</definedName>
    <definedName name="VALOR_UNIT_2S0399101A" localSheetId="0">#REF!</definedName>
    <definedName name="VALOR_UNIT_2S0399101A" localSheetId="3">#REF!</definedName>
    <definedName name="VALOR_UNIT_2S0399101A" localSheetId="4">#REF!</definedName>
    <definedName name="VALOR_UNIT_2S0399101A" localSheetId="5">#REF!</definedName>
    <definedName name="VALOR_UNIT_2S0399101A" localSheetId="20">#REF!</definedName>
    <definedName name="VALOR_UNIT_2S0399101A" localSheetId="22">#REF!</definedName>
    <definedName name="VALOR_UNIT_2S0399101A">#REF!</definedName>
    <definedName name="VALOR_UNIT_5S0110020A" localSheetId="0">#REF!</definedName>
    <definedName name="VALOR_UNIT_5S0110020A" localSheetId="3">#REF!</definedName>
    <definedName name="VALOR_UNIT_5S0110020A" localSheetId="4">#REF!</definedName>
    <definedName name="VALOR_UNIT_5S0110020A" localSheetId="5">#REF!</definedName>
    <definedName name="VALOR_UNIT_5S0110020A" localSheetId="20">#REF!</definedName>
    <definedName name="VALOR_UNIT_5S0110020A" localSheetId="22">#REF!</definedName>
    <definedName name="VALOR_UNIT_5S0110020A">#REF!</definedName>
    <definedName name="VALOR_UNIT_99995" localSheetId="0">#REF!</definedName>
    <definedName name="VALOR_UNIT_99995" localSheetId="3">#REF!</definedName>
    <definedName name="VALOR_UNIT_99995" localSheetId="4">#REF!</definedName>
    <definedName name="VALOR_UNIT_99995" localSheetId="5">#REF!</definedName>
    <definedName name="VALOR_UNIT_99995" localSheetId="20">#REF!</definedName>
    <definedName name="VALOR_UNIT_99995" localSheetId="22">#REF!</definedName>
    <definedName name="VALOR_UNIT_99995">#REF!</definedName>
    <definedName name="VALOR_UNIT_99996" localSheetId="0">#REF!</definedName>
    <definedName name="VALOR_UNIT_99996" localSheetId="3">#REF!</definedName>
    <definedName name="VALOR_UNIT_99996" localSheetId="4">#REF!</definedName>
    <definedName name="VALOR_UNIT_99996" localSheetId="5">#REF!</definedName>
    <definedName name="VALOR_UNIT_99996" localSheetId="20">#REF!</definedName>
    <definedName name="VALOR_UNIT_99996" localSheetId="22">#REF!</definedName>
    <definedName name="VALOR_UNIT_99996">#REF!</definedName>
    <definedName name="VALOR_UNIT_99997" localSheetId="0">#REF!</definedName>
    <definedName name="VALOR_UNIT_99997" localSheetId="3">#REF!</definedName>
    <definedName name="VALOR_UNIT_99997" localSheetId="4">#REF!</definedName>
    <definedName name="VALOR_UNIT_99997" localSheetId="5">#REF!</definedName>
    <definedName name="VALOR_UNIT_99997" localSheetId="20">#REF!</definedName>
    <definedName name="VALOR_UNIT_99997" localSheetId="22">#REF!</definedName>
    <definedName name="VALOR_UNIT_99997">#REF!</definedName>
    <definedName name="VALOR_UNIT_99998" localSheetId="0">#REF!</definedName>
    <definedName name="VALOR_UNIT_99998" localSheetId="3">#REF!</definedName>
    <definedName name="VALOR_UNIT_99998" localSheetId="4">#REF!</definedName>
    <definedName name="VALOR_UNIT_99998" localSheetId="5">#REF!</definedName>
    <definedName name="VALOR_UNIT_99998" localSheetId="20">#REF!</definedName>
    <definedName name="VALOR_UNIT_99998" localSheetId="22">#REF!</definedName>
    <definedName name="VALOR_UNIT_99998">#REF!</definedName>
    <definedName name="VALOR_UNIT_99999" localSheetId="0">#REF!</definedName>
    <definedName name="VALOR_UNIT_99999" localSheetId="3">#REF!</definedName>
    <definedName name="VALOR_UNIT_99999" localSheetId="4">#REF!</definedName>
    <definedName name="VALOR_UNIT_99999" localSheetId="5">#REF!</definedName>
    <definedName name="VALOR_UNIT_99999" localSheetId="20">#REF!</definedName>
    <definedName name="VALOR_UNIT_99999" localSheetId="22">#REF!</definedName>
    <definedName name="VALOR_UNIT_99999">#REF!</definedName>
    <definedName name="VIAS" localSheetId="2">#REF!</definedName>
    <definedName name="VIAS" localSheetId="3">#REF!</definedName>
    <definedName name="VIAS" localSheetId="20">#REF!</definedName>
    <definedName name="VIAS" localSheetId="22">#REF!</definedName>
    <definedName name="VIAS">#REF!</definedName>
    <definedName name="VOLUME_BERÇO" localSheetId="3">#REF!</definedName>
    <definedName name="VOLUME_BERÇO" localSheetId="22">#REF!</definedName>
    <definedName name="VOLUME_BERÇO">#REF!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R19" i="80" l="1"/>
  <c r="M19" i="80"/>
  <c r="I19" i="80"/>
  <c r="R18" i="80"/>
  <c r="M18" i="80"/>
  <c r="N18" i="80" s="1"/>
  <c r="I18" i="80"/>
  <c r="R17" i="80"/>
  <c r="M17" i="80"/>
  <c r="G17" i="80"/>
  <c r="I17" i="80" s="1"/>
  <c r="R16" i="80"/>
  <c r="M16" i="80"/>
  <c r="I16" i="80"/>
  <c r="R15" i="80"/>
  <c r="M15" i="80"/>
  <c r="G15" i="80"/>
  <c r="R14" i="80"/>
  <c r="M14" i="80"/>
  <c r="G14" i="80"/>
  <c r="R13" i="80"/>
  <c r="M13" i="80"/>
  <c r="I13" i="80"/>
  <c r="R12" i="80"/>
  <c r="M12" i="80"/>
  <c r="I12" i="80"/>
  <c r="R11" i="80"/>
  <c r="M11" i="80"/>
  <c r="I11" i="80"/>
  <c r="R17" i="79"/>
  <c r="M17" i="79"/>
  <c r="K17" i="79"/>
  <c r="I17" i="79"/>
  <c r="R16" i="79"/>
  <c r="M16" i="79"/>
  <c r="K16" i="79"/>
  <c r="I16" i="79"/>
  <c r="R15" i="79"/>
  <c r="M15" i="79"/>
  <c r="I15" i="79"/>
  <c r="R14" i="79"/>
  <c r="M14" i="79"/>
  <c r="I14" i="79"/>
  <c r="R13" i="79"/>
  <c r="M13" i="79"/>
  <c r="I13" i="79"/>
  <c r="R12" i="79"/>
  <c r="M12" i="79"/>
  <c r="I12" i="79"/>
  <c r="R11" i="79"/>
  <c r="M11" i="79"/>
  <c r="I11" i="79"/>
  <c r="R17" i="78"/>
  <c r="M17" i="78"/>
  <c r="I17" i="78"/>
  <c r="J17" i="78" s="1"/>
  <c r="K17" i="78" s="1"/>
  <c r="R16" i="78"/>
  <c r="N16" i="78"/>
  <c r="M16" i="78"/>
  <c r="I16" i="78"/>
  <c r="R15" i="78"/>
  <c r="M15" i="78"/>
  <c r="I15" i="78"/>
  <c r="R14" i="78"/>
  <c r="M14" i="78"/>
  <c r="I14" i="78"/>
  <c r="R13" i="78"/>
  <c r="M13" i="78"/>
  <c r="I13" i="78"/>
  <c r="R12" i="78"/>
  <c r="N12" i="78"/>
  <c r="M12" i="78"/>
  <c r="I12" i="78"/>
  <c r="R11" i="78"/>
  <c r="M11" i="78"/>
  <c r="I11" i="78"/>
  <c r="R13" i="77"/>
  <c r="M13" i="77"/>
  <c r="I13" i="77"/>
  <c r="R12" i="77"/>
  <c r="M12" i="77"/>
  <c r="I12" i="77"/>
  <c r="R11" i="77"/>
  <c r="M11" i="77"/>
  <c r="I11" i="77"/>
  <c r="R10" i="77"/>
  <c r="M10" i="77"/>
  <c r="I10" i="77"/>
  <c r="J11" i="77" l="1"/>
  <c r="J13" i="78"/>
  <c r="N13" i="78"/>
  <c r="J11" i="79"/>
  <c r="N11" i="80"/>
  <c r="N16" i="80"/>
  <c r="J10" i="77"/>
  <c r="N11" i="79"/>
  <c r="J15" i="79"/>
  <c r="N14" i="79"/>
  <c r="N10" i="77"/>
  <c r="K11" i="79"/>
  <c r="T18" i="80"/>
  <c r="O18" i="80"/>
  <c r="P18" i="80" s="1"/>
  <c r="S18" i="80" s="1"/>
  <c r="O11" i="80"/>
  <c r="N14" i="80"/>
  <c r="I15" i="80"/>
  <c r="O16" i="80"/>
  <c r="J17" i="80"/>
  <c r="K17" i="80" s="1"/>
  <c r="T17" i="80"/>
  <c r="N12" i="80"/>
  <c r="J13" i="80"/>
  <c r="N19" i="80"/>
  <c r="J18" i="80"/>
  <c r="K18" i="80" s="1"/>
  <c r="N17" i="80"/>
  <c r="N13" i="80"/>
  <c r="J11" i="80"/>
  <c r="T11" i="80"/>
  <c r="I14" i="80"/>
  <c r="N15" i="80"/>
  <c r="J16" i="80"/>
  <c r="O17" i="80"/>
  <c r="O15" i="80"/>
  <c r="J12" i="80"/>
  <c r="J19" i="80"/>
  <c r="K19" i="80" s="1"/>
  <c r="T15" i="79"/>
  <c r="N17" i="79"/>
  <c r="N12" i="79"/>
  <c r="J13" i="79"/>
  <c r="N13" i="79"/>
  <c r="N15" i="79"/>
  <c r="J16" i="79"/>
  <c r="J14" i="79"/>
  <c r="N16" i="79"/>
  <c r="J17" i="79"/>
  <c r="T17" i="79" s="1"/>
  <c r="J12" i="79"/>
  <c r="N11" i="78"/>
  <c r="O16" i="78"/>
  <c r="O11" i="78"/>
  <c r="N14" i="78"/>
  <c r="J15" i="78"/>
  <c r="T15" i="78"/>
  <c r="T17" i="78"/>
  <c r="J12" i="78"/>
  <c r="N17" i="78"/>
  <c r="O12" i="78"/>
  <c r="J16" i="78"/>
  <c r="J11" i="78"/>
  <c r="T11" i="78"/>
  <c r="N15" i="78"/>
  <c r="J14" i="78"/>
  <c r="N13" i="77"/>
  <c r="N11" i="77"/>
  <c r="T10" i="77"/>
  <c r="K10" i="77"/>
  <c r="N12" i="77"/>
  <c r="J13" i="77"/>
  <c r="T13" i="77"/>
  <c r="J12" i="77"/>
  <c r="P11" i="79" l="1"/>
  <c r="T12" i="79"/>
  <c r="K15" i="78"/>
  <c r="O12" i="79"/>
  <c r="O10" i="77"/>
  <c r="K13" i="78"/>
  <c r="P12" i="78"/>
  <c r="K14" i="79"/>
  <c r="P15" i="80"/>
  <c r="K11" i="77"/>
  <c r="T11" i="77"/>
  <c r="T13" i="78"/>
  <c r="P16" i="78"/>
  <c r="P16" i="80"/>
  <c r="O14" i="79"/>
  <c r="P11" i="80"/>
  <c r="K14" i="78"/>
  <c r="O13" i="78"/>
  <c r="K11" i="80"/>
  <c r="K13" i="80"/>
  <c r="U18" i="80"/>
  <c r="K15" i="79"/>
  <c r="O11" i="79"/>
  <c r="T13" i="79"/>
  <c r="K16" i="78"/>
  <c r="O16" i="79"/>
  <c r="K16" i="80"/>
  <c r="T12" i="77"/>
  <c r="T16" i="79"/>
  <c r="O14" i="80"/>
  <c r="K13" i="77"/>
  <c r="K12" i="78"/>
  <c r="K12" i="80"/>
  <c r="O12" i="77"/>
  <c r="O15" i="78"/>
  <c r="K11" i="78"/>
  <c r="P17" i="80"/>
  <c r="S17" i="80" s="1"/>
  <c r="U17" i="80" s="1"/>
  <c r="T16" i="80"/>
  <c r="T11" i="79"/>
  <c r="K13" i="79"/>
  <c r="K12" i="79"/>
  <c r="T14" i="79"/>
  <c r="O13" i="80"/>
  <c r="O19" i="80"/>
  <c r="P19" i="80" s="1"/>
  <c r="S19" i="80" s="1"/>
  <c r="U19" i="80" s="1"/>
  <c r="T12" i="80"/>
  <c r="O12" i="80"/>
  <c r="T19" i="80"/>
  <c r="T13" i="80"/>
  <c r="J15" i="80"/>
  <c r="J14" i="80"/>
  <c r="O17" i="79"/>
  <c r="P17" i="79" s="1"/>
  <c r="S17" i="79" s="1"/>
  <c r="U17" i="79" s="1"/>
  <c r="O15" i="79"/>
  <c r="O13" i="79"/>
  <c r="P12" i="79"/>
  <c r="T16" i="78"/>
  <c r="T14" i="78"/>
  <c r="T12" i="78"/>
  <c r="O17" i="78"/>
  <c r="P17" i="78" s="1"/>
  <c r="S17" i="78" s="1"/>
  <c r="U17" i="78" s="1"/>
  <c r="O14" i="78"/>
  <c r="P11" i="78"/>
  <c r="K12" i="77"/>
  <c r="O11" i="77"/>
  <c r="O13" i="77"/>
  <c r="S15" i="80" l="1"/>
  <c r="P13" i="77"/>
  <c r="P12" i="77"/>
  <c r="S16" i="80"/>
  <c r="P14" i="80"/>
  <c r="P16" i="79"/>
  <c r="P13" i="79"/>
  <c r="P10" i="77"/>
  <c r="P13" i="78"/>
  <c r="P11" i="77"/>
  <c r="P15" i="79"/>
  <c r="S16" i="78"/>
  <c r="P14" i="78"/>
  <c r="K14" i="80"/>
  <c r="P13" i="80"/>
  <c r="S12" i="78"/>
  <c r="P12" i="80"/>
  <c r="S11" i="79"/>
  <c r="K15" i="80"/>
  <c r="S11" i="80"/>
  <c r="P15" i="78"/>
  <c r="S11" i="78"/>
  <c r="S12" i="79"/>
  <c r="P14" i="79"/>
  <c r="T14" i="80"/>
  <c r="T15" i="80"/>
  <c r="U11" i="79" l="1"/>
  <c r="S14" i="78"/>
  <c r="U16" i="80"/>
  <c r="S15" i="78"/>
  <c r="S12" i="80"/>
  <c r="S12" i="77"/>
  <c r="U15" i="80"/>
  <c r="S13" i="78"/>
  <c r="S10" i="77"/>
  <c r="S14" i="79"/>
  <c r="U11" i="80"/>
  <c r="U12" i="78"/>
  <c r="S15" i="79"/>
  <c r="S13" i="79"/>
  <c r="S13" i="77"/>
  <c r="U11" i="78"/>
  <c r="S14" i="80"/>
  <c r="U12" i="79"/>
  <c r="U16" i="78"/>
  <c r="S13" i="80"/>
  <c r="S11" i="77"/>
  <c r="S16" i="79"/>
  <c r="U13" i="77" l="1"/>
  <c r="U12" i="77"/>
  <c r="U14" i="79"/>
  <c r="U14" i="78"/>
  <c r="U13" i="79"/>
  <c r="U13" i="80"/>
  <c r="U10" i="77"/>
  <c r="U12" i="80"/>
  <c r="U16" i="79"/>
  <c r="U15" i="79"/>
  <c r="U15" i="78"/>
  <c r="U11" i="77"/>
  <c r="U13" i="78"/>
  <c r="U14" i="80"/>
  <c r="B34" i="73" l="1"/>
  <c r="B18" i="73" s="1"/>
  <c r="B33" i="73"/>
  <c r="B17" i="73" s="1"/>
  <c r="B32" i="73"/>
  <c r="B16" i="73" s="1"/>
  <c r="B31" i="73"/>
  <c r="B10" i="73" s="1"/>
  <c r="E10" i="73" s="1"/>
  <c r="B30" i="73"/>
  <c r="B12" i="73" s="1"/>
  <c r="B29" i="73"/>
  <c r="B28" i="73"/>
  <c r="B27" i="73"/>
  <c r="B26" i="73"/>
  <c r="B24" i="73"/>
  <c r="B23" i="73"/>
  <c r="B22" i="73"/>
  <c r="D14" i="73"/>
  <c r="E14" i="73" s="1"/>
  <c r="D13" i="73"/>
  <c r="B13" i="73"/>
  <c r="E13" i="73" s="1"/>
  <c r="D12" i="73"/>
  <c r="D11" i="73"/>
  <c r="D10" i="73"/>
  <c r="B25" i="73" l="1"/>
  <c r="B11" i="73" s="1"/>
  <c r="E12" i="73"/>
  <c r="E11" i="73" l="1"/>
</calcChain>
</file>

<file path=xl/sharedStrings.xml><?xml version="1.0" encoding="utf-8"?>
<sst xmlns="http://schemas.openxmlformats.org/spreadsheetml/2006/main" count="94352" uniqueCount="14770">
  <si>
    <t>GOVERNO DO DISTRITO FEDERAL</t>
  </si>
  <si>
    <t>SECRETARIA DE ESTADO DE OBRAS E INFRAESTRUTURA DO DISTRITO FEDERAL – SODF</t>
  </si>
  <si>
    <t>SUBSECRETARIA DE PROJETOS, ORÇAMENTO E PLANEJAMENTO DE OBRAS – SUPOP</t>
  </si>
  <si>
    <t>DADOS DA OBRA:</t>
  </si>
  <si>
    <t>ELABORAÇÃO DE PROJETOS EXECUTIVOS DE INFRAESTRUTURA URBANA DE ÁREAS REMANESCENTES NA REGIÃO ADMINISTRATIVA DO SOL NASCENTE (LOTE 01) – RA XXXII.</t>
  </si>
  <si>
    <t>RESPONSÁVEL TÉCNICO:</t>
  </si>
  <si>
    <t>VALOR:</t>
  </si>
  <si>
    <t>MODIFICAÇÃO</t>
  </si>
  <si>
    <t>DATA</t>
  </si>
  <si>
    <t>Número da revisão</t>
  </si>
  <si>
    <t>Data da elaboração</t>
  </si>
  <si>
    <t>RESUMO DO ORÇAMENTO - OBRA DE INFRAESTRUTURA</t>
  </si>
  <si>
    <r>
      <t>DADOS DA OBRA:</t>
    </r>
    <r>
      <rPr>
        <sz val="9"/>
        <color theme="1"/>
        <rFont val="Calibri"/>
        <family val="2"/>
        <scheme val="minor"/>
      </rPr>
      <t xml:space="preserve"> </t>
    </r>
  </si>
  <si>
    <t>IDENTIFICAÇÃO:</t>
  </si>
  <si>
    <t>CONTRATO 015/2020</t>
  </si>
  <si>
    <t>PROCESSO:</t>
  </si>
  <si>
    <t>ORDEM DE SERVIÇO Nº 0047/2020.</t>
  </si>
  <si>
    <t>MARCO ANTONIO MACEDO DINIZ</t>
  </si>
  <si>
    <t>DURAÇÃO DA OBRA:</t>
  </si>
  <si>
    <t>ENCARGOS SOCIAIS:</t>
  </si>
  <si>
    <t>BDI:</t>
  </si>
  <si>
    <t>RESUMO GERAL DE PREÇOS</t>
  </si>
  <si>
    <t>ITEM</t>
  </si>
  <si>
    <t>DESCRIÇÃO</t>
  </si>
  <si>
    <t>%</t>
  </si>
  <si>
    <t>CUSTO TOTAL</t>
  </si>
  <si>
    <t>BDI</t>
  </si>
  <si>
    <t>TOTAL COM BDI</t>
  </si>
  <si>
    <t>Grupo:  01  - SERVIÇOS PRELIMINARES, GERAIS E ADMINISTRATIVOS</t>
  </si>
  <si>
    <t>Grupo:  02  - OBRAS DE DRENAGEM DE ÁGUAS PLUVIAIS</t>
  </si>
  <si>
    <t>Grupo:  03  - TERRAPLENAGEM</t>
  </si>
  <si>
    <t>Grupo:  04  - PAVIMENTAÇÃO VIÁRIA</t>
  </si>
  <si>
    <t>Grupo:  05  - SINALIZAÇÃO VIÁRIA</t>
  </si>
  <si>
    <t xml:space="preserve">TOTAL GERAL = </t>
  </si>
  <si>
    <t>ORÇAMENTO SINTÉTICO - OBRA DE INFRAESTRUTURA</t>
  </si>
  <si>
    <t>OBSERVAÇÕES</t>
  </si>
  <si>
    <t>Item</t>
  </si>
  <si>
    <t>Fonte</t>
  </si>
  <si>
    <t>Código</t>
  </si>
  <si>
    <t>Descrição</t>
  </si>
  <si>
    <t>Unid.</t>
  </si>
  <si>
    <t>Quant.</t>
  </si>
  <si>
    <t>Custo Unitário</t>
  </si>
  <si>
    <t>Custo 
Total Item</t>
  </si>
  <si>
    <t>Grupo:  1  - SERVIÇOS PRELIMINARES, GERAIS E ADMINISTRATIVOS</t>
  </si>
  <si>
    <t>01.01</t>
  </si>
  <si>
    <t>SERVIÇOS PRELIMINARES</t>
  </si>
  <si>
    <t>MOBILIZAÇÃO E DESMOBILIZAÇÃO DE EQUIPAMENTOS</t>
  </si>
  <si>
    <t>01.01.01</t>
  </si>
  <si>
    <t>OK</t>
  </si>
  <si>
    <t>MOBILIZAÇÃO E DESMOBILIZAÇÃO DE UTENSÍLIOS</t>
  </si>
  <si>
    <t>01.01.02</t>
  </si>
  <si>
    <t xml:space="preserve">INSTALAÇÕES DA OBRA </t>
  </si>
  <si>
    <t>01.01.03</t>
  </si>
  <si>
    <t>LIMPEZA</t>
  </si>
  <si>
    <t>01.01.04</t>
  </si>
  <si>
    <t>SINAPI-C</t>
  </si>
  <si>
    <t>Canteiro 800m²</t>
  </si>
  <si>
    <t>01.01.05</t>
  </si>
  <si>
    <t>Limpeza de 20cm</t>
  </si>
  <si>
    <t>01.01.06</t>
  </si>
  <si>
    <t>Expurgo SLU - Estrutural</t>
  </si>
  <si>
    <t>CONSTRUÇÕES E IDENTIFICAÇÃO DO CANTEIRO</t>
  </si>
  <si>
    <t>FECHAMENTO E IDENTIFICAÇÃO DO CANTEIRO</t>
  </si>
  <si>
    <t>01.01.07</t>
  </si>
  <si>
    <t>SINAPI-I</t>
  </si>
  <si>
    <t>4 Placas - GDF, CAIXA, CREA, IBRAM</t>
  </si>
  <si>
    <t>01.01.08</t>
  </si>
  <si>
    <t>TELHA METÁLICA</t>
  </si>
  <si>
    <t>01.01.09</t>
  </si>
  <si>
    <t>DMT NOVACAP</t>
  </si>
  <si>
    <t>01.01.10</t>
  </si>
  <si>
    <t>01.01.11</t>
  </si>
  <si>
    <t>CONSTRUÇÕES PROVISÓRIAS</t>
  </si>
  <si>
    <t>ALMOXARIFADO (1 un.mês)</t>
  </si>
  <si>
    <t>01.01.12</t>
  </si>
  <si>
    <t>ESCRITÓRIOS DA CONSTRUTORA  (2 un.mês)</t>
  </si>
  <si>
    <t>01.01.13</t>
  </si>
  <si>
    <t>SANITÁRIOS e VESTIÁRIOS (4 un.mês)</t>
  </si>
  <si>
    <t>01.01.14</t>
  </si>
  <si>
    <t>CENTRAL DE FÔRMAS E DE ARMAÇÃO</t>
  </si>
  <si>
    <t>01.01.15</t>
  </si>
  <si>
    <t>01.01.16</t>
  </si>
  <si>
    <t>01.01.17</t>
  </si>
  <si>
    <t>REFEITÓRIO SEM COZINHA (4 un.mês)</t>
  </si>
  <si>
    <t>01.01.18</t>
  </si>
  <si>
    <t>LIGAÇÕES PROVISÓRIAS PARA CANTEIRO DE OBRAS</t>
  </si>
  <si>
    <t>01.01.19</t>
  </si>
  <si>
    <t>NOVACAP</t>
  </si>
  <si>
    <t>5702-M</t>
  </si>
  <si>
    <t>01.01.20</t>
  </si>
  <si>
    <t>5703-M</t>
  </si>
  <si>
    <t>01.01.21</t>
  </si>
  <si>
    <t>01.01.22</t>
  </si>
  <si>
    <t>01.01.23</t>
  </si>
  <si>
    <t>01.01.24</t>
  </si>
  <si>
    <t>DNIT</t>
  </si>
  <si>
    <t>TAB. CONSULTORIA</t>
  </si>
  <si>
    <t>LABORATÓRIO DE ASFALTO</t>
  </si>
  <si>
    <t>MÊS</t>
  </si>
  <si>
    <t>01.01.25</t>
  </si>
  <si>
    <t>LABORATÓRIO DE CONCRETO</t>
  </si>
  <si>
    <t>01.01.26</t>
  </si>
  <si>
    <t>LABORATÓRIO DE SOLOS</t>
  </si>
  <si>
    <t>ADMINISTRAÇÃO LOCAL</t>
  </si>
  <si>
    <t>PESSOAL E ENCARGOS SOCIAIS</t>
  </si>
  <si>
    <t>01.01.27</t>
  </si>
  <si>
    <t>2 Engenheiros</t>
  </si>
  <si>
    <t>01.01.28</t>
  </si>
  <si>
    <t>1 Engenheiro</t>
  </si>
  <si>
    <t>01.01.29</t>
  </si>
  <si>
    <t>2 Engenheiro</t>
  </si>
  <si>
    <t>01.01.30</t>
  </si>
  <si>
    <t>2 Almoxarifes</t>
  </si>
  <si>
    <t>01.01.31</t>
  </si>
  <si>
    <t>1 Auxiliar de Escritório</t>
  </si>
  <si>
    <t>01.01.32</t>
  </si>
  <si>
    <t>41776-M</t>
  </si>
  <si>
    <t>VIGIA NOTURNO COM ENCARGOS COMPLEMENTARES (MENSALISTA)</t>
  </si>
  <si>
    <t>2 - Vigia Noturno</t>
  </si>
  <si>
    <t>01.01.33</t>
  </si>
  <si>
    <t>1 - Vigia Diurno</t>
  </si>
  <si>
    <t>01.01.34</t>
  </si>
  <si>
    <t>2 - Encarregados (1 drenagem / 1 pavimentação)</t>
  </si>
  <si>
    <t>01.01.35</t>
  </si>
  <si>
    <t>2 - Auxiliares Técnicos</t>
  </si>
  <si>
    <t>01.01.36</t>
  </si>
  <si>
    <t>1 - Auxiliares de Serviços Gerais</t>
  </si>
  <si>
    <t>01.01.37</t>
  </si>
  <si>
    <t>2 - Equipe topografia (12 meses)</t>
  </si>
  <si>
    <t>01.01.38</t>
  </si>
  <si>
    <t xml:space="preserve">1 - Auxiliares de Topografia </t>
  </si>
  <si>
    <t>01.01.39</t>
  </si>
  <si>
    <t>3 - Técnico de Laboratório</t>
  </si>
  <si>
    <t>01.01.40</t>
  </si>
  <si>
    <t>01.01.41</t>
  </si>
  <si>
    <t>1 - Caminhão pipa / 22 horas mensais (12 meses)</t>
  </si>
  <si>
    <t>CONSUMOS CANTEIRO</t>
  </si>
  <si>
    <t>CONSUMO</t>
  </si>
  <si>
    <t>01.01.42</t>
  </si>
  <si>
    <t>COMP.</t>
  </si>
  <si>
    <t>CPU715</t>
  </si>
  <si>
    <t>CONSUMO MENSAL DE ENERGIA ELÉTRICA- ESTIMADO</t>
  </si>
  <si>
    <t>Mês</t>
  </si>
  <si>
    <t>01.01.43</t>
  </si>
  <si>
    <t>CPU716</t>
  </si>
  <si>
    <t>CONSUMO MENSAL DE ÁGUA E ESGOTO - ESTIMADO</t>
  </si>
  <si>
    <t>Grupo:  2  - OBRAS DE DRENAGEM DE ÁGUAS PLUVIAIS</t>
  </si>
  <si>
    <t xml:space="preserve">02.01 - REDE TUBULAR </t>
  </si>
  <si>
    <t>REMOÇÃO REDE EXISTENTE Ø1500mm</t>
  </si>
  <si>
    <t>02.01.01</t>
  </si>
  <si>
    <t>02.01.02</t>
  </si>
  <si>
    <t>02.01.03</t>
  </si>
  <si>
    <t>BOTA FORA URE - TUBO DE 1500mm</t>
  </si>
  <si>
    <t>02.01.04</t>
  </si>
  <si>
    <t>101468-M</t>
  </si>
  <si>
    <t>02.01.05</t>
  </si>
  <si>
    <t>02.01.06</t>
  </si>
  <si>
    <t>CPU</t>
  </si>
  <si>
    <t>CPU_SLU_01</t>
  </si>
  <si>
    <t>REATERRO VALA</t>
  </si>
  <si>
    <t>02.01.07</t>
  </si>
  <si>
    <t>02.01.08</t>
  </si>
  <si>
    <t>02.01.09</t>
  </si>
  <si>
    <t>LOCAÇÃO E CADASTRO</t>
  </si>
  <si>
    <t>02.01.10</t>
  </si>
  <si>
    <t>02.01.11</t>
  </si>
  <si>
    <t>ENSAIOS DE ROMPIMENTO (UM ENSAIO A CADA 100 M)</t>
  </si>
  <si>
    <t>02.01.12</t>
  </si>
  <si>
    <t>4103-M</t>
  </si>
  <si>
    <t>02.01.13</t>
  </si>
  <si>
    <t xml:space="preserve">ESCAVAÇÃO </t>
  </si>
  <si>
    <t>02.01.14</t>
  </si>
  <si>
    <t xml:space="preserve">Escavação até 1,5m </t>
  </si>
  <si>
    <t>02.01.15</t>
  </si>
  <si>
    <t xml:space="preserve">Escavação de 1,5 até 3,0m </t>
  </si>
  <si>
    <t>02.01.16</t>
  </si>
  <si>
    <t xml:space="preserve">Escavação de 3,0 até 4,5m </t>
  </si>
  <si>
    <t>02.01.17</t>
  </si>
  <si>
    <t xml:space="preserve">Escavação de 4,5 até 6,0m </t>
  </si>
  <si>
    <t>02.01.18</t>
  </si>
  <si>
    <t>SICRO</t>
  </si>
  <si>
    <t>4805757-M</t>
  </si>
  <si>
    <t>Escavação Maior que 6,00m</t>
  </si>
  <si>
    <t>ESCORAMENTO DE VALAS</t>
  </si>
  <si>
    <t>DESCONTÍNUO</t>
  </si>
  <si>
    <t>02.01.19</t>
  </si>
  <si>
    <t>02.01.20</t>
  </si>
  <si>
    <t>02.01.21</t>
  </si>
  <si>
    <t>02.01.22</t>
  </si>
  <si>
    <t>02.01.23</t>
  </si>
  <si>
    <t>SICRO-M</t>
  </si>
  <si>
    <t>2108167-M</t>
  </si>
  <si>
    <t>CONTÍNUO</t>
  </si>
  <si>
    <t>02.01.24</t>
  </si>
  <si>
    <t>02.01.25</t>
  </si>
  <si>
    <t>02.01.26</t>
  </si>
  <si>
    <t>LASTRO FUNDO DE VALAS</t>
  </si>
  <si>
    <t>02.01.27</t>
  </si>
  <si>
    <t>Lastro de Vala com Brita</t>
  </si>
  <si>
    <t xml:space="preserve">FORNECIMENTO DE TUBOS </t>
  </si>
  <si>
    <t>02.01.28</t>
  </si>
  <si>
    <t>02.01.29</t>
  </si>
  <si>
    <t>02.01.30</t>
  </si>
  <si>
    <t>02.01.31</t>
  </si>
  <si>
    <t>02.01.32</t>
  </si>
  <si>
    <t>02.01.33</t>
  </si>
  <si>
    <t xml:space="preserve">TRANSPORTE DE TUBOS </t>
  </si>
  <si>
    <t>TUBO 600 mm</t>
  </si>
  <si>
    <t>02.01.34</t>
  </si>
  <si>
    <t>Extensão X Peso (0,337 t/m)</t>
  </si>
  <si>
    <t>02.01.35</t>
  </si>
  <si>
    <t>Até o Canteiro de Obras</t>
  </si>
  <si>
    <t>02.01.36</t>
  </si>
  <si>
    <t>Momento</t>
  </si>
  <si>
    <t>02.01.37</t>
  </si>
  <si>
    <t>Canteiro até Obra</t>
  </si>
  <si>
    <t>TUBO 800 mm</t>
  </si>
  <si>
    <t>02.01.38</t>
  </si>
  <si>
    <t>Extensão X Peso (0,582 t/m)</t>
  </si>
  <si>
    <t>02.01.39</t>
  </si>
  <si>
    <t>02.01.40</t>
  </si>
  <si>
    <t>02.01.41</t>
  </si>
  <si>
    <t>TUBO 1000 mm</t>
  </si>
  <si>
    <t>02.01.42</t>
  </si>
  <si>
    <t>Extensão X Peso (0,821 t/m)</t>
  </si>
  <si>
    <t>02.01.43</t>
  </si>
  <si>
    <t>02.01.44</t>
  </si>
  <si>
    <t>02.01.45</t>
  </si>
  <si>
    <t>TUBO 1200 mm</t>
  </si>
  <si>
    <t>02.01.46</t>
  </si>
  <si>
    <t>02.01.47</t>
  </si>
  <si>
    <t>02.01.48</t>
  </si>
  <si>
    <t>02.01.49</t>
  </si>
  <si>
    <t>TUBO 1500 mm</t>
  </si>
  <si>
    <t>02.01.50</t>
  </si>
  <si>
    <t>02.01.51</t>
  </si>
  <si>
    <t>02.01.52</t>
  </si>
  <si>
    <t>02.01.53</t>
  </si>
  <si>
    <t>ASSENTAMENTO DO TUBO</t>
  </si>
  <si>
    <t>02.01.54</t>
  </si>
  <si>
    <t>02.01.55</t>
  </si>
  <si>
    <t>02.01.56</t>
  </si>
  <si>
    <t>02.01.57</t>
  </si>
  <si>
    <t>02.01.58</t>
  </si>
  <si>
    <t>GALERIA 1650 x 1650 mm</t>
  </si>
  <si>
    <t>02.01.59</t>
  </si>
  <si>
    <t>02.01.60</t>
  </si>
  <si>
    <t>73682-M</t>
  </si>
  <si>
    <t>02.01.61</t>
  </si>
  <si>
    <t xml:space="preserve">COTAÇÃO </t>
  </si>
  <si>
    <t>COTAÇÃO_001</t>
  </si>
  <si>
    <t>GALERIA PREMOLDADA DE 1,65 X 1,65M</t>
  </si>
  <si>
    <t>M</t>
  </si>
  <si>
    <t xml:space="preserve">COTAÇÃO - AGUARDANDO 2 COTAÇÕES </t>
  </si>
  <si>
    <t>02.01.62</t>
  </si>
  <si>
    <t>5909130 - M</t>
  </si>
  <si>
    <t>02.01.63</t>
  </si>
  <si>
    <t>02.01.64</t>
  </si>
  <si>
    <t>02.01.65</t>
  </si>
  <si>
    <t>02.01.66</t>
  </si>
  <si>
    <t>6817843A - M</t>
  </si>
  <si>
    <t>GALERIA 1800 x 1800 mm</t>
  </si>
  <si>
    <t>02.01.67</t>
  </si>
  <si>
    <t>02.01.68</t>
  </si>
  <si>
    <t>02.01.69</t>
  </si>
  <si>
    <t>COTAÇÃO_002</t>
  </si>
  <si>
    <t>GALERIA PREMOLDADA DE 1,80 X 1,80M</t>
  </si>
  <si>
    <t>02.01.70</t>
  </si>
  <si>
    <t>02.01.71</t>
  </si>
  <si>
    <t>02.01.72</t>
  </si>
  <si>
    <t>02.01.73</t>
  </si>
  <si>
    <t>02.01.74</t>
  </si>
  <si>
    <t>6817843B - M</t>
  </si>
  <si>
    <t>GALERIA 2000 x 2000 mm</t>
  </si>
  <si>
    <t>02.01.75</t>
  </si>
  <si>
    <t>02.01.76</t>
  </si>
  <si>
    <t>02.01.77</t>
  </si>
  <si>
    <t>COTAÇÃO_003</t>
  </si>
  <si>
    <t>GALERIA PREMOLDADA DE 2,00 X 2,00M</t>
  </si>
  <si>
    <t>02.01.78</t>
  </si>
  <si>
    <t>02.01.79</t>
  </si>
  <si>
    <t>02.01.80</t>
  </si>
  <si>
    <t>02.01.81</t>
  </si>
  <si>
    <t>02.01.82</t>
  </si>
  <si>
    <t>6817843C - M</t>
  </si>
  <si>
    <t>GALERIA 2200 x 2200 mm</t>
  </si>
  <si>
    <t>02.01.83</t>
  </si>
  <si>
    <t>02.01.84</t>
  </si>
  <si>
    <t>02.01.85</t>
  </si>
  <si>
    <t>COTAÇÃO_004</t>
  </si>
  <si>
    <t>GALERIA PREMOLDADA DE 2,20 X 2,20M</t>
  </si>
  <si>
    <t>02.01.86</t>
  </si>
  <si>
    <t>02.01.87</t>
  </si>
  <si>
    <t>02.01.88</t>
  </si>
  <si>
    <t>02.01.89</t>
  </si>
  <si>
    <t>02.01.90</t>
  </si>
  <si>
    <t>6817843D - M</t>
  </si>
  <si>
    <t>GALERIA 2400 x 2400 mm</t>
  </si>
  <si>
    <t>02.01.91</t>
  </si>
  <si>
    <t>02.01.92</t>
  </si>
  <si>
    <t>02.01.93</t>
  </si>
  <si>
    <t>COTAÇÃO_005</t>
  </si>
  <si>
    <t>GALERIA PREMOLDADA DE 2,40 X 2,40M</t>
  </si>
  <si>
    <t>02.01.94</t>
  </si>
  <si>
    <t>02.01.95</t>
  </si>
  <si>
    <t>02.01.96</t>
  </si>
  <si>
    <t>02.01.97</t>
  </si>
  <si>
    <t>02.01.98</t>
  </si>
  <si>
    <t>6817843E - M</t>
  </si>
  <si>
    <t>GALERIA 2600 x 2600 mm</t>
  </si>
  <si>
    <t>02.01.99</t>
  </si>
  <si>
    <t>02.01.100</t>
  </si>
  <si>
    <t>02.01.101</t>
  </si>
  <si>
    <t>GALERIA PREMOLDADA DE 2,60 X 2,60M</t>
  </si>
  <si>
    <t>02.01.102</t>
  </si>
  <si>
    <t>02.01.103</t>
  </si>
  <si>
    <t>02.01.104</t>
  </si>
  <si>
    <t>02.01.105</t>
  </si>
  <si>
    <t>02.01.106</t>
  </si>
  <si>
    <t>6817843F - M</t>
  </si>
  <si>
    <t>REATERRO DE VALAS</t>
  </si>
  <si>
    <t>02.01.107</t>
  </si>
  <si>
    <t>02.01.108</t>
  </si>
  <si>
    <t>02.01.109</t>
  </si>
  <si>
    <t>02.01.110</t>
  </si>
  <si>
    <t>02.01.111</t>
  </si>
  <si>
    <t>REMOÇÃO DE MATERIAL EXCEDENTE - 3º DISTRITO - DER</t>
  </si>
  <si>
    <t>02.01.112</t>
  </si>
  <si>
    <t>02.01.113</t>
  </si>
  <si>
    <t xml:space="preserve">POÇOS DE VISITA </t>
  </si>
  <si>
    <t>02.01.114</t>
  </si>
  <si>
    <t>02.01.115</t>
  </si>
  <si>
    <t>02.01.116</t>
  </si>
  <si>
    <t>02.01.117</t>
  </si>
  <si>
    <t>02.01.118</t>
  </si>
  <si>
    <t>02.01.119</t>
  </si>
  <si>
    <t>02.01.120</t>
  </si>
  <si>
    <t xml:space="preserve">VERIFICAR </t>
  </si>
  <si>
    <t>BOCA DE LOBO</t>
  </si>
  <si>
    <t>BOCA DE LOBO - SIMPLES</t>
  </si>
  <si>
    <t>02.01.121</t>
  </si>
  <si>
    <t>ESCAVAÇÃO</t>
  </si>
  <si>
    <t>02.01.122</t>
  </si>
  <si>
    <t>02.01.123</t>
  </si>
  <si>
    <t>02.01.124</t>
  </si>
  <si>
    <t>02.01.125</t>
  </si>
  <si>
    <t>BOCA DE LOBO - DUPLA</t>
  </si>
  <si>
    <t>02.01.126</t>
  </si>
  <si>
    <t>02.01.127</t>
  </si>
  <si>
    <t>02.01.128</t>
  </si>
  <si>
    <t>02.01.129</t>
  </si>
  <si>
    <t>02.01.130</t>
  </si>
  <si>
    <t>BOCA DE LOBO - TRIPLA</t>
  </si>
  <si>
    <t>02.01.131</t>
  </si>
  <si>
    <t>02.01.132</t>
  </si>
  <si>
    <t>02.01.133</t>
  </si>
  <si>
    <t>02.01.134</t>
  </si>
  <si>
    <t>02.01.135</t>
  </si>
  <si>
    <t>BOCA DE LOBO - QUADRUPLA</t>
  </si>
  <si>
    <t>02.01.136</t>
  </si>
  <si>
    <t>02.01.137</t>
  </si>
  <si>
    <t>02.01.138</t>
  </si>
  <si>
    <t>02.01.139</t>
  </si>
  <si>
    <t>02.01.140</t>
  </si>
  <si>
    <t>BOCA DE LOBO - SIMPLES - COM GRELHA</t>
  </si>
  <si>
    <t>02.01.141</t>
  </si>
  <si>
    <t>02.01.142</t>
  </si>
  <si>
    <t>02.01.143</t>
  </si>
  <si>
    <t>02.01.144</t>
  </si>
  <si>
    <t>02.01.145</t>
  </si>
  <si>
    <t>BOCA DE LOBO - DUPLA - COM GRELHA</t>
  </si>
  <si>
    <t>02.01.146</t>
  </si>
  <si>
    <t>02.01.147</t>
  </si>
  <si>
    <t>02.01.148</t>
  </si>
  <si>
    <t>02.01.149</t>
  </si>
  <si>
    <t>02.01.150</t>
  </si>
  <si>
    <t>BOCA DE LOBO - TRIPLA - COM GRELHA</t>
  </si>
  <si>
    <t>02.01.151</t>
  </si>
  <si>
    <t>02.01.152</t>
  </si>
  <si>
    <t>02.01.153</t>
  </si>
  <si>
    <t>02.01.154</t>
  </si>
  <si>
    <t>02.01.155</t>
  </si>
  <si>
    <t>BOCA DE LOBO COM DETENÇÃO - SIMPLES</t>
  </si>
  <si>
    <t>02.01.156</t>
  </si>
  <si>
    <t>02.01.157</t>
  </si>
  <si>
    <t>CPU-013</t>
  </si>
  <si>
    <t>02.01.158</t>
  </si>
  <si>
    <t>02.01.159</t>
  </si>
  <si>
    <t>02.01.160</t>
  </si>
  <si>
    <t>SERVIÇOS PARA ACESSOS AOS POÇOS DE VISITAS ENTERRADOS</t>
  </si>
  <si>
    <t>02.01.161</t>
  </si>
  <si>
    <t>02.01.162</t>
  </si>
  <si>
    <t>02.01.163</t>
  </si>
  <si>
    <t>2 unidades por PV</t>
  </si>
  <si>
    <t>02.01.164</t>
  </si>
  <si>
    <t>02.01.165</t>
  </si>
  <si>
    <t>02.01.166</t>
  </si>
  <si>
    <t>02.01.167</t>
  </si>
  <si>
    <t>02.02 - RAMAL DE BOCA DE LOBO</t>
  </si>
  <si>
    <t>DEMOLIÇÃO PAVIMENTO EXISTENTE PARA IMPLANTAÇÃO DO RAMAL</t>
  </si>
  <si>
    <t>02.02.01</t>
  </si>
  <si>
    <t>02.02.02</t>
  </si>
  <si>
    <t>REMOÇÃO DE MATERIAL EXCEDENTE - URE</t>
  </si>
  <si>
    <t>02.02.03</t>
  </si>
  <si>
    <t>02.02.04</t>
  </si>
  <si>
    <t>02.02.05</t>
  </si>
  <si>
    <t>02.02.06</t>
  </si>
  <si>
    <t>02.02.07</t>
  </si>
  <si>
    <t>SINAPI-M</t>
  </si>
  <si>
    <t>02.02.08</t>
  </si>
  <si>
    <t>02.02.09</t>
  </si>
  <si>
    <t>02.02.10</t>
  </si>
  <si>
    <t>02.02.11</t>
  </si>
  <si>
    <t>02.02.12</t>
  </si>
  <si>
    <t>02.02.13</t>
  </si>
  <si>
    <t>TUBO 400 mm</t>
  </si>
  <si>
    <t>02.02.14</t>
  </si>
  <si>
    <t>02.02.15</t>
  </si>
  <si>
    <t>02.02.16</t>
  </si>
  <si>
    <t>02.02.17</t>
  </si>
  <si>
    <t>02.02.18</t>
  </si>
  <si>
    <t>02.02.19</t>
  </si>
  <si>
    <t>02.02.20</t>
  </si>
  <si>
    <t>02.02.21</t>
  </si>
  <si>
    <t>02.02.22</t>
  </si>
  <si>
    <t>02.02.23</t>
  </si>
  <si>
    <t>02.02.24</t>
  </si>
  <si>
    <t>02.02.25</t>
  </si>
  <si>
    <t>02.03 - BACIA DE DETENÇÃO -  LAGOAS DO LANÇAMENTO 01</t>
  </si>
  <si>
    <t>02.03.01</t>
  </si>
  <si>
    <t>Quantitativo Conforme Projeto</t>
  </si>
  <si>
    <t>02.03.02</t>
  </si>
  <si>
    <t>20 cm de Limpeza + Empolamento 1,12</t>
  </si>
  <si>
    <t>02.03.03</t>
  </si>
  <si>
    <t>02.03.04</t>
  </si>
  <si>
    <t>DISPOSIÇÃO FINAL DE RESÍDUOS DA CONSTRUÇÃO CIVIL SEGREGADOS - TAXA</t>
  </si>
  <si>
    <t>T</t>
  </si>
  <si>
    <t>02.03.05</t>
  </si>
  <si>
    <t>TRANPORTE MATERIAL CORTE - DEPÓSITO DER 3ª DISTRITO</t>
  </si>
  <si>
    <t>02.03.06</t>
  </si>
  <si>
    <t>DMT DER</t>
  </si>
  <si>
    <t>1KM</t>
  </si>
  <si>
    <t>URBANIZAÇÃO DA BACIA DE DETENÇÃO</t>
  </si>
  <si>
    <t>02.03.07</t>
  </si>
  <si>
    <t>02.03.08</t>
  </si>
  <si>
    <t>ESTRUTURA DE CHEGADA - DISSIPADOR 4 X A4</t>
  </si>
  <si>
    <t>02.03.09</t>
  </si>
  <si>
    <t>02.03.10</t>
  </si>
  <si>
    <t>3108005-M</t>
  </si>
  <si>
    <t>02.03.11</t>
  </si>
  <si>
    <t>QUADRO DE FERRO DETALHADO</t>
  </si>
  <si>
    <t>02.03.12</t>
  </si>
  <si>
    <t>02.03.13</t>
  </si>
  <si>
    <t>02.03.14</t>
  </si>
  <si>
    <t>02.03.15</t>
  </si>
  <si>
    <t>02.03.16</t>
  </si>
  <si>
    <t>02.03.17</t>
  </si>
  <si>
    <t>02.03.18</t>
  </si>
  <si>
    <t>02.03.19</t>
  </si>
  <si>
    <t>2306012-M</t>
  </si>
  <si>
    <t>ESTRUTURA DE INTERLIGAÇÃO 01 DAS LAGOAS (SAÍDA DA LAGOA - 1A E ENTRADA DA LAGOA - 1B)</t>
  </si>
  <si>
    <t>02.03.20</t>
  </si>
  <si>
    <t>02.03.21</t>
  </si>
  <si>
    <t>02.03.22</t>
  </si>
  <si>
    <t>02.03.23</t>
  </si>
  <si>
    <t>02.03.24</t>
  </si>
  <si>
    <t>02.03.25</t>
  </si>
  <si>
    <t>02.03.26</t>
  </si>
  <si>
    <t>02.03.27</t>
  </si>
  <si>
    <t>02.03.28</t>
  </si>
  <si>
    <t>GRADE PESADA, COM REQUADRO EM PERFIL, FORNECIDA E ASSENTADA COM ARGAMASSA 1:4 DE CIMENTO E AREIA</t>
  </si>
  <si>
    <t>M2</t>
  </si>
  <si>
    <t>ESTRUTURA DE INTERLIGAÇÃO 02 DAS LAGOAS (SAÍDA DA LAGOA - 1B E ENTRADA DA LAGOA - 1C)</t>
  </si>
  <si>
    <t>02.03.29</t>
  </si>
  <si>
    <t>02.03.30</t>
  </si>
  <si>
    <t>02.03.31</t>
  </si>
  <si>
    <t>02.03.32</t>
  </si>
  <si>
    <t>02.03.33</t>
  </si>
  <si>
    <t>02.03.34</t>
  </si>
  <si>
    <t>02.03.35</t>
  </si>
  <si>
    <t>02.03.36</t>
  </si>
  <si>
    <t>02.03.37</t>
  </si>
  <si>
    <t>ESTRUTURA DE INTERLIGAÇÃO 03 DAS LAGOAS (SAÍDA DA LAGOA - 1C E ENTRADA DA LAGOA - 1D)</t>
  </si>
  <si>
    <t>02.03.38</t>
  </si>
  <si>
    <t>02.03.39</t>
  </si>
  <si>
    <t>02.03.40</t>
  </si>
  <si>
    <t>02.03.41</t>
  </si>
  <si>
    <t>02.03.42</t>
  </si>
  <si>
    <t>02.03.43</t>
  </si>
  <si>
    <t>02.03.44</t>
  </si>
  <si>
    <t>02.03.45</t>
  </si>
  <si>
    <t>02.03.46</t>
  </si>
  <si>
    <t>ESTRUTURA DE SAÍDA LAGOA - 1D</t>
  </si>
  <si>
    <t>02.03.47</t>
  </si>
  <si>
    <t>02.03.48</t>
  </si>
  <si>
    <t>02.03.49</t>
  </si>
  <si>
    <t>02.03.50</t>
  </si>
  <si>
    <t>02.03.51</t>
  </si>
  <si>
    <t>02.03.52</t>
  </si>
  <si>
    <t>02.03.53</t>
  </si>
  <si>
    <t xml:space="preserve">CANAL COM DEGRAUS </t>
  </si>
  <si>
    <t>02.03.54</t>
  </si>
  <si>
    <t>02.03.55</t>
  </si>
  <si>
    <t>02.03.56</t>
  </si>
  <si>
    <t>02.03.57</t>
  </si>
  <si>
    <t>Soma GRUPO 02:</t>
  </si>
  <si>
    <t>CORTE E ATERRO PARA ACERTO DE GREIDES (COM APROVEITAMENTO DO MATERIAL ESCAVADO)</t>
  </si>
  <si>
    <t>CORTE</t>
  </si>
  <si>
    <t>03.01</t>
  </si>
  <si>
    <t>44 KM DE VIAS</t>
  </si>
  <si>
    <t>03.02</t>
  </si>
  <si>
    <t>ATERRO</t>
  </si>
  <si>
    <t>03.03</t>
  </si>
  <si>
    <t>03.04</t>
  </si>
  <si>
    <t>03.05</t>
  </si>
  <si>
    <t>03.06</t>
  </si>
  <si>
    <t>Soma GRUPO 03:</t>
  </si>
  <si>
    <t>DEMOLIÇÃO - ASFALTO</t>
  </si>
  <si>
    <t>04.01</t>
  </si>
  <si>
    <t>04.02</t>
  </si>
  <si>
    <t>04.03</t>
  </si>
  <si>
    <t>04.04</t>
  </si>
  <si>
    <t>DEMOLIÇÃO - MEIO FIO</t>
  </si>
  <si>
    <t>04.05</t>
  </si>
  <si>
    <t>04.06</t>
  </si>
  <si>
    <t>04.07</t>
  </si>
  <si>
    <t>04.08</t>
  </si>
  <si>
    <t>SUBSTITUIÇÃO DE SOLO COM RACHÃO</t>
  </si>
  <si>
    <t>04.09</t>
  </si>
  <si>
    <t>04.10</t>
  </si>
  <si>
    <t>04.11</t>
  </si>
  <si>
    <t>04.12</t>
  </si>
  <si>
    <t>CAMADA GRANULAR</t>
  </si>
  <si>
    <t>04.13</t>
  </si>
  <si>
    <t>04.14</t>
  </si>
  <si>
    <t>04.15</t>
  </si>
  <si>
    <t>04.16</t>
  </si>
  <si>
    <t>2003579-M</t>
  </si>
  <si>
    <t>REMOÇÃO DE ENTULHO / LIXO E RECOMPOSIÇÃO</t>
  </si>
  <si>
    <t>04.17</t>
  </si>
  <si>
    <t>04.18</t>
  </si>
  <si>
    <t>04.19</t>
  </si>
  <si>
    <t>04.20</t>
  </si>
  <si>
    <t>RECOMPOSIÇÃO</t>
  </si>
  <si>
    <t>04.21</t>
  </si>
  <si>
    <t xml:space="preserve">Transporte Solo Canteiro de Obras </t>
  </si>
  <si>
    <t>04.22</t>
  </si>
  <si>
    <t>04.23</t>
  </si>
  <si>
    <t>SUBLEITO</t>
  </si>
  <si>
    <t>04.24</t>
  </si>
  <si>
    <t xml:space="preserve">REFORÇO SUBLEITO SOLO LOCAL </t>
  </si>
  <si>
    <t>04.25</t>
  </si>
  <si>
    <t>04.26</t>
  </si>
  <si>
    <t>COMPOSIÇÃO</t>
  </si>
  <si>
    <t>96390-M</t>
  </si>
  <si>
    <t>SUB-BASE - VIA ARTERIAL, COLETORA PRINCIPAL e COLETORA SECUNDARIA - Material Proveniente da Escavação das Bacias 01 e 02 do Trecho 01 e Bacia 01 do Trecho 03 - Contrato 016</t>
  </si>
  <si>
    <t>04.27</t>
  </si>
  <si>
    <t>04.28</t>
  </si>
  <si>
    <t>Material proveniente da escavação das bacias 01 e 02 do trecho 01 do sol nascente e 01 do trecho 03 Contrato 016</t>
  </si>
  <si>
    <t>04.29</t>
  </si>
  <si>
    <t>SUB-BASE - VIA LOCAL -  SOLO LOCAL COM ADIÇÃO DE 2% DE CIMENTO - Material Proveniente da Escavação das Lagoas do Lançamento 02 do Trecho 03</t>
  </si>
  <si>
    <t>04.30</t>
  </si>
  <si>
    <t>Material Proveniente da Escavação das Lagoas do Lançamento 02 do trecho 03 - Contrato 015</t>
  </si>
  <si>
    <t>04.31</t>
  </si>
  <si>
    <t>04.32</t>
  </si>
  <si>
    <t>BASE - VIA COLETORA PRINCIPAL e COLETORA SECUNDARIA - SOLO LOCAL COM ADIÇÃO DE 2% DE CIMENTO - Material Proveniente da Escavação das Bacias 01 e 02 do Trecho 01 e Bacia 01 do Trecho 03 - Contrato 016</t>
  </si>
  <si>
    <t>04.33</t>
  </si>
  <si>
    <t>04.34</t>
  </si>
  <si>
    <t>04.35</t>
  </si>
  <si>
    <t xml:space="preserve">1KM </t>
  </si>
  <si>
    <t>BASE - BGTC - VIA ARTERIAL</t>
  </si>
  <si>
    <t>04.36</t>
  </si>
  <si>
    <t>Transporte Brita</t>
  </si>
  <si>
    <t>04.37</t>
  </si>
  <si>
    <t>04.38</t>
  </si>
  <si>
    <t>04.39</t>
  </si>
  <si>
    <t>04.40</t>
  </si>
  <si>
    <t>PAVIMENTO FLEXÍVEL</t>
  </si>
  <si>
    <t>04.41</t>
  </si>
  <si>
    <t>CBUQ - FAIXA C</t>
  </si>
  <si>
    <t>04.42</t>
  </si>
  <si>
    <t>04.43</t>
  </si>
  <si>
    <t>04.44</t>
  </si>
  <si>
    <t xml:space="preserve">CBUQ - FAIXA B - VIA ARTERIAL </t>
  </si>
  <si>
    <t>04.45</t>
  </si>
  <si>
    <t>04.46</t>
  </si>
  <si>
    <t>04.47</t>
  </si>
  <si>
    <t>AQUISIÇÃO DE MATERIAL BETUMINOSO</t>
  </si>
  <si>
    <t>04.48</t>
  </si>
  <si>
    <t>ANP 01</t>
  </si>
  <si>
    <t>04.49</t>
  </si>
  <si>
    <t>ANP 03</t>
  </si>
  <si>
    <t>AQUISIÇÃO DE MATERIAL BETUMINOSO - FAIXA B</t>
  </si>
  <si>
    <t>04.50</t>
  </si>
  <si>
    <t>TRATAMENTO SUPERFICIAL DUPLO (TSD)</t>
  </si>
  <si>
    <t>04.51</t>
  </si>
  <si>
    <t>04.52</t>
  </si>
  <si>
    <t>ANP 04</t>
  </si>
  <si>
    <t>CORDÃO DE CONCRETO PARA SEPARAÇÃO DO PAVIMENTO INTERTRAVADO E OUTROS PAVIMENTOS EM NÍVEL</t>
  </si>
  <si>
    <t>04.53</t>
  </si>
  <si>
    <t>04.54</t>
  </si>
  <si>
    <t>04.55</t>
  </si>
  <si>
    <t>04.56</t>
  </si>
  <si>
    <t>94273-M</t>
  </si>
  <si>
    <t>PAVIMENTO INTERTRAVADO</t>
  </si>
  <si>
    <t>04.57</t>
  </si>
  <si>
    <t>Bloco de 8cm</t>
  </si>
  <si>
    <t>CALÇADAS / MEIO FIO</t>
  </si>
  <si>
    <t>04.58</t>
  </si>
  <si>
    <t>Área Calçada</t>
  </si>
  <si>
    <t>04.59</t>
  </si>
  <si>
    <t>Espessura 5 cm</t>
  </si>
  <si>
    <t>04.60</t>
  </si>
  <si>
    <t>Espessura 7 cm</t>
  </si>
  <si>
    <t>04.61</t>
  </si>
  <si>
    <t>Extensão Meio Fio conforme projeto</t>
  </si>
  <si>
    <t>RAMPA ACESSIBILADE</t>
  </si>
  <si>
    <t>04.62</t>
  </si>
  <si>
    <t>04.63</t>
  </si>
  <si>
    <t>04.64</t>
  </si>
  <si>
    <t>04.65</t>
  </si>
  <si>
    <t>Soma GRUPO 04:</t>
  </si>
  <si>
    <t>Grupo: 05  - SINALIZAÇÃO VIÁRIA</t>
  </si>
  <si>
    <t>SINALIZAÇÃO HORIZONTAL</t>
  </si>
  <si>
    <t>05.01</t>
  </si>
  <si>
    <t>5214003-M</t>
  </si>
  <si>
    <t>ATUALIZANDO QUANTITATIVOS CONFOME REVISÃO DO PROJETO</t>
  </si>
  <si>
    <t>05.02</t>
  </si>
  <si>
    <t>5213408-M</t>
  </si>
  <si>
    <t>05.03</t>
  </si>
  <si>
    <t>5213358-M</t>
  </si>
  <si>
    <t>SINALIZAÇÃO VERTICAL</t>
  </si>
  <si>
    <t>05.04</t>
  </si>
  <si>
    <t>5213434-M</t>
  </si>
  <si>
    <t xml:space="preserve">TOTAL FINAL DO ORÇAMENTO DE DRENAGEM SEM B.D.I. = </t>
  </si>
  <si>
    <t xml:space="preserve">Parâmetros  do orçamento </t>
  </si>
  <si>
    <t>Valor</t>
  </si>
  <si>
    <t>Unidade</t>
  </si>
  <si>
    <t>DMT - Distância NOVACAP até CANTEIRO DE OBRAS</t>
  </si>
  <si>
    <t>Km</t>
  </si>
  <si>
    <t>DMT - CANTEIRO DE OBRAS até CENTRO DA OBRA</t>
  </si>
  <si>
    <t>Distância até o Bota-Fora</t>
  </si>
  <si>
    <t>Bota Espera</t>
  </si>
  <si>
    <t>DER 3ª Distrito (Depósito Material)</t>
  </si>
  <si>
    <t>Prazo da Obra</t>
  </si>
  <si>
    <t>Meses</t>
  </si>
  <si>
    <t xml:space="preserve">Massa Específica NATURAL </t>
  </si>
  <si>
    <t>t/m³</t>
  </si>
  <si>
    <t>Massa Específica SOLTA</t>
  </si>
  <si>
    <t>Massa Específica COMPACTADA</t>
  </si>
  <si>
    <t>Emp. de solo (compactado/solto)</t>
  </si>
  <si>
    <t>Emp. de solo (natural/solto)</t>
  </si>
  <si>
    <t xml:space="preserve">Emp. Material Demolido </t>
  </si>
  <si>
    <t>Concreto Asfáltico Usinado a quente</t>
  </si>
  <si>
    <t xml:space="preserve">Pavimento demolido </t>
  </si>
  <si>
    <t>CURVA ABC DE SERVIÇO</t>
  </si>
  <si>
    <t>Cód. CPU</t>
  </si>
  <si>
    <t>Quantidade</t>
  </si>
  <si>
    <t>Custo Total</t>
  </si>
  <si>
    <t>Custo Total Acumulado</t>
  </si>
  <si>
    <t>% Parcial</t>
  </si>
  <si>
    <t xml:space="preserve">% Acumulada </t>
  </si>
  <si>
    <t>CLASSIF.</t>
  </si>
  <si>
    <t>EXECUÇÃO DE VIA EM PISO INTERTRAVADO, COM BLOCO 16 FACES DE 22 X 11 CM, ESPESSURA 8 CM. AF_12/2015</t>
  </si>
  <si>
    <t>A</t>
  </si>
  <si>
    <t>TRANSPORTE COM CAMINHÃO BASCULANTE DE 14 M³, EM VIA URBANA PAVIMENTADA, DMT ATÉ 30 KM (UNIDADE: M3XKM). AF_07/2020</t>
  </si>
  <si>
    <t>M3XKM</t>
  </si>
  <si>
    <t>EXECUÇÃO DE PASSEIO (CALÇADA) OU PISO DE CONCRETO COM CONCRETO MOLDADO IN LOCO, USINADO, ACABAMENTO CONVENCIONAL, NÃO ARMADO. AF_07/2016</t>
  </si>
  <si>
    <t>M3</t>
  </si>
  <si>
    <t>ASSENTAMENTO DE GUIA (MEIO-FIO) EM TRECHO RETO, CONFECCIONADA EM CONCRETO PRÉ-FABRICADO, DIMENSÕES 100X15X13X30 CM (COMPRIMENTO X BASE INFERIOR X BASE SUPERIOR X ALTURA), PARA VIAS URBANAS (USO VIÁRIO). AF_06/2016</t>
  </si>
  <si>
    <t>COMP. 01</t>
  </si>
  <si>
    <t>CIMENTO ASFALTICO DE PETROLEO CAP-50-70</t>
  </si>
  <si>
    <t>ESCAVAÇÃO HORIZONTAL, INCLUINDO CARGA E DESCARGA EM SOLO DE 1A CATEGORIA COM TRATOR DE ESTEIRAS (150HP/LÂMINA: 3,18M3). AF_07/2020</t>
  </si>
  <si>
    <t>COMP. 04</t>
  </si>
  <si>
    <t>EMULSÃO ASFALTICA MODIFICADA POR POLÍMEROS - RR-1C-E</t>
  </si>
  <si>
    <t>EXECUÇÃO E COMPACTAÇÃO DE BASE E OU SUB BASE PARA PAVIMENTAÇÃO DE SOLO (PREDOMINANTEMENTE ARENOSO) COM CIMENTO (TEOR DE 2%) - EXCLUSIVE SOLO, ESCAVAÇÃO, CARGA E TRANSPORTE. AF_11/2019</t>
  </si>
  <si>
    <t>4011463-M</t>
  </si>
  <si>
    <t>CONCRETO ASFÁLTICO - FAIXA C - AREIA E BRITA COMERCIAIS</t>
  </si>
  <si>
    <t>LASTRO COM MATERIAL GRANULAR, APLICADO EM PISOS OU LAJES SOBRE SOLO, ESPESSURA DE *5 CM*. AF_08/2017</t>
  </si>
  <si>
    <t>TUBO DE CONCRETO PARA REDES COLETORAS DE ÁGUAS PLUVIAIS, DIÂMETRO DE 1200 MM, JUNTA RÍGIDA, INSTALADO EM LOCAL COM ALTO NÍVEL DE INTERFERÊNCIAS - FORNECIMENTO E ASSENTAMENTO. AF_12/2015</t>
  </si>
  <si>
    <t>ARMAÇÃO DE ESTRUTURAS DE CONCRETO ARMADO, EXCETO VIGAS, PILARES, LAJES E FUNDAÇÕES, UTILIZANDO AÇO CA-50 DE 8,0 MM - MONTAGEM. AF_12/2015</t>
  </si>
  <si>
    <t>KG</t>
  </si>
  <si>
    <t>4011459-M</t>
  </si>
  <si>
    <t>CONCRETO ASFÁLTICO - FAIXA B - AREIA E BRITA COMERCIAIS</t>
  </si>
  <si>
    <t>TRANSPORTE COM CAMINHÃO CARROCERIA COM GUINDAUTO (MUNCK),  MOMENTO MÁXIMO DE CARGA 11,7 TM, EM VIA URBANA PAVIMENTADA, DMT ATÉ 30KM (UNIDADE: TXKM). AF_07/2020</t>
  </si>
  <si>
    <t>TXKM</t>
  </si>
  <si>
    <t>ARMAÇÃO DE ESTRUTURAS DE CONCRETO ARMADO, EXCETO VIGAS, PILARES, LAJES E FUNDAÇÕES, UTILIZANDO AÇO CA-50 DE 10,0 MM - MONTAGEM. AF_12/2015</t>
  </si>
  <si>
    <t>TUBO DE CONCRETO ARMADO PARA AGUAS PLUVIAIS, CLASSE PA-1, COM ENCAIXE PONTA E BOLSA, DIAMETRO NOMINAL DE 1200 MM</t>
  </si>
  <si>
    <t xml:space="preserve">M     </t>
  </si>
  <si>
    <t>4011278-M</t>
  </si>
  <si>
    <t>BASE OU SUB-BASE DE BRITA GRADUADA TRATADA COM CIMENTO COM BRITA COMERCIAL</t>
  </si>
  <si>
    <t>PREPARO DE FUNDO DE VALA COM LARGURA MAIOR OU IGUAL A 1,5 M E MENOR QUE 2,5 M, COM CAMADA DE BRITA, LANÇAMENTO MECANIZADO. AF_08/2020</t>
  </si>
  <si>
    <t>ESCORAMENTO DE VALA, TIPO DESCONTÍNUO, COM PROFUNDIDADE DE 0 A 1,5 M, LARGURA MENOR QUE 1,5 M. AF_08/2020</t>
  </si>
  <si>
    <t>TUBO DE CONCRETO ARMADO PARA AGUAS PLUVIAIS, CLASSE PA-1, COM ENCAIXE PONTA E BOLSA, DIAMETRO NOMINAL DE = 600 MM</t>
  </si>
  <si>
    <t>ENGENHEIRO CIVIL DE OBRA PLENO COM ENCARGOS COMPLEMENTARES</t>
  </si>
  <si>
    <t>MES</t>
  </si>
  <si>
    <t>TRANSPORTE COM CAMINHÃO BASCULANTE DE 14 M³, EM VIA INTERNA (DENTRO DO CANTEIRO - UNIDADE:M3XKM). AF_07/2020</t>
  </si>
  <si>
    <t>ESCORAMENTO DE VALA, TIPO DESCONTÍNUO, COM PROFUNDIDADE DE 0 A 1,5 M, LARGURA MAIOR OU IGUAL A 1,5 M E MENOR QUE 2,5 M. AF_08/2020</t>
  </si>
  <si>
    <t>ESCORAMENTO DE VALA, TIPO DESCONTÍNUO, COM PROFUNDIDADE DE 1,5 A 3,0 M, LARGURA MAIOR OU IGUAL A 1,5 M E MENOR QUE 2,5 M. AF_08/2020</t>
  </si>
  <si>
    <t>CARGA, MANOBRA E DESCARGA DE SOLOS E MATERIAIS GRANULARES EM CAMINHÃO BASCULANTE 14 M³ - CARGA COM PÁ CARREGADEIRA (CAÇAMBA DE 1,7 A 2,8 M³ / 128 HP) E DESCARGA LIVRE (UNIDADE: M3). AF_07/2020</t>
  </si>
  <si>
    <t>ENGENHEIRO CIVIL DE OBRA JUNIOR COM ENCARGOS COMPLEMENTARES</t>
  </si>
  <si>
    <t>REGULARIZAÇÃO E COMPACTAÇÃO DE SUBLEITO DE SOLO  PREDOMINANTEMENTE ARGILOSO. AF_11/2019</t>
  </si>
  <si>
    <t>PINTURA DE FAIXA - TERMOPLÁSTICO POR ASPERSÃO - ESPESSURA DE 1,5 MM</t>
  </si>
  <si>
    <t>M²</t>
  </si>
  <si>
    <t>B</t>
  </si>
  <si>
    <t>ESCAVAÇÃO MECANIZADA DE VALA COM PROF. ATÉ 1,5 M (MÉDIA ENTRE MONTANTE E JUSANTE/UMA COMPOSIÇÃO POR TRECHO), COM ESCAVADEIRA HIDRÁULICA (0,8 M3), LARG. DE 1,5 M A 2,5 M, EM SOLO DE 1A CATEGORIA, EM LOCAIS COM ALTO NÍVEL DE INTERFERÊNCIA. AF_02/2021</t>
  </si>
  <si>
    <t>TUBO DE CONCRETO PARA REDES COLETORAS DE ÁGUAS PLUVIAIS, DIÂMETRO DE 1500 MM, JUNTA RÍGIDA, INSTALADO EM LOCAL COM ALTO NÍVEL DE INTERFERÊNCIAS - FORNECIMENTO E ASSENTAMENTO. AF_12/2015</t>
  </si>
  <si>
    <t>4456.1 - M</t>
  </si>
  <si>
    <t>BOCA DE LOBO SIMPLES EM ALVENARIA DE BLOCO DE CONCRETO (09X19X39) CM - REVESTIMENTO ARGAMASSA 1:3 E=2,5 CM COM MEIO FIO VAZADO E TAMPA DE CONCRETO. CONF. DET PROJETO  BOCA DE LOBO SIMPLES C/ MEIO FIO VAZADO NOVACAP E CPU NOVACAP 4456</t>
  </si>
  <si>
    <t>UND</t>
  </si>
  <si>
    <t>CONCRETAGEM DE EDIFICAÇÕES (PAREDES E LAJES) FEITAS COM SISTEMA DE FÔRMAS MANUSEÁVEIS, COM CONCRETO USINADO AUTOADENSÁVEL FCK 25 MPA - LANÇAMENTO E ACABAMENTO. AF_06/2015</t>
  </si>
  <si>
    <t xml:space="preserve">ASSENTAMENTO GALERIA PRÉ-MOLDADA 2,40x2,40m </t>
  </si>
  <si>
    <t>EXECUÇÃO E COMPACTAÇÃO DE BASE E OU SUB BASE PARA PAVIMENTAÇÃO DE SOLO (PREDOMINANTEMENTE ARENOSO) COM CAL (TEOR DE 4%) - EXCLUSIVE SOLO, ESCAVAÇÃO, CARGA E TRANSPORTE. AF_11/2019</t>
  </si>
  <si>
    <t xml:space="preserve">M3    </t>
  </si>
  <si>
    <t>TUBO DE CONCRETO ARMADO PARA AGUAS PLUVIAIS, CLASSE PA-1, COM ENCAIXE PONTA E BOLSA, DIAMETRO NOMINAL DE 400 MM</t>
  </si>
  <si>
    <t>REATERRO MECANIZADO DE VALA COM ESCAVADEIRA HIDRÁULICA (CAPACIDADE DA CAÇAMBA: 0,8 M³ / POTÊNCIA: 111 HP), LARGURA DE 1,5 A 2,5 M, PROFUNDIDADE ATÉ 1,5 M, COM SOLO DE 1ª CATEGORIA EM LOCAIS COM ALTO NÍVEL DE INTERFERÊNCIA. AF_04/2016</t>
  </si>
  <si>
    <t>MONTAGEM E DESMONTAGEM DE FÔRMA DE PILARES RETANGULARES E ESTRUTURAS SIMILARES, PÉ-DIREITO SIMPLES, EM CHAPA DE MADEIRA COMPENSADA RESINADA, 4 UTILIZAÇÕES. AF_09/2020</t>
  </si>
  <si>
    <t>TÉCNICO DE LABORATÓRIO E CAMPO DE CONSTRUÇÃO COM ENCARGOS COMPLEMENTARES</t>
  </si>
  <si>
    <t>ENGENHEIRO CIVIL DE OBRA SENIOR COM ENCARGOS COMPLEMENTARES</t>
  </si>
  <si>
    <t>TUBO DE CONCRETO ARMADO PARA AGUAS PLUVIAIS, CLASSE PA-1, COM ENCAIXE PONTA E BOLSA, DIAMETRO NOMINAL DE 1500 MM</t>
  </si>
  <si>
    <t>4011378-M</t>
  </si>
  <si>
    <t>TRATAMENTO SUPERFICIAL DUPLO COM BANHO DILUÍDO COM EMULSÃO COM POLÍMERO - BRITA COMERCIAL</t>
  </si>
  <si>
    <t>4456.2 - M</t>
  </si>
  <si>
    <t>BOCA DE LOBO DUPLA EM ALVENARIA DE BLOCO DE CONCRETO (9X19X39) CM - REVESTIMENTO ARGAMASSA 1:3 E=2,5 CM COM MEIO FIO VAZADO E TAMPA DE CONCRETO. CONF. DET PROJETO  BOCA DE LOBO DUPLA C/ MEIO FIO VAZADO NOVACAP E CPU NOVACAP 4456</t>
  </si>
  <si>
    <t>COMP. 02</t>
  </si>
  <si>
    <t>EMULSÃO ASFALTICA IMPRIMANTE - EAI</t>
  </si>
  <si>
    <t>DEMOLIÇÃO PARCIAL DE PAVIMENTO ASFÁLTICO, DE FORMA MECANIZADA, SEM REAPROVEITAMENTO. AF_12/2017</t>
  </si>
  <si>
    <t>REATERRO MANUAL APILOADO COM SOQUETE. AF_10/2017</t>
  </si>
  <si>
    <t>AUXILIAR TECNICO / ASSISTENTE DE ENGENHARIA (MENSALISTA)</t>
  </si>
  <si>
    <t xml:space="preserve">MES   </t>
  </si>
  <si>
    <t>ASSENTAMENTO DE TUBO DE CONCRETO PARA REDES COLETORAS DE ÁGUAS PLUVIAIS, DIÂMETRO DE 600 MM, JUNTA RÍGIDA, INSTALADO EM LOCAL COM ALTO NÍVEL DE INTERFERÊNCIAS (NÃO INCLUI FORNECIMENTO). AF_12/2015</t>
  </si>
  <si>
    <t>AUXILIAR DE LABORATORISTA DE SOLOS E DE CONCRETO COM ENCARGOS COMPLEMENTARES</t>
  </si>
  <si>
    <t>ESCAVAÇÃO MECANIZADA DE VALA COM PROF. MAIOR QUE 1,5 M ATÉ 3,0 M (MÉDIA ENTRE MONTANTE E JUSANTE/UMA COMPOSIÇÃO POR TRECHO), COM ESCAVADEIRA HIDRÁULICA (0,8 M3/111 HP), LARGURA ATÉ 1,5 M, EM SOLO DE 1A CATEGORIA, EM LOCAIS COM ALTO NÍVEL DE INTERFERÊNCIA. AF_02/2021</t>
  </si>
  <si>
    <t>4456.3 - M</t>
  </si>
  <si>
    <t>BOCA DE LOBO TRIPLA EM ALVENARIA DE BLOCO DE CONCRETO (9X19X39) CM - REVESTIMENTO ARGAMASSA 1:3 E=2,5 CM COM MEIO FIO VAZADO E TAMPA DE CONCRETO. CONF. DET PROJETO  BOCA DE LOBO TRIPLA C/ MEIO FIO VAZADO NOVACAP E CPU NOVACAP 4456</t>
  </si>
  <si>
    <t>CPU-007</t>
  </si>
  <si>
    <t>POÇO DE VISITA PADRÃO NOVACAP, PARA REDES DE DRENAGEM COM Ø 1200 MM (CONF. DES. 150/05), ESCAVAÇÃO E REATERRO CONSIDERADOS NA REDE, EXCLUÍDA A CHAMINÉ</t>
  </si>
  <si>
    <t xml:space="preserve">ASSENTAMENTO GALERIA PRÉ-MOLDADA 2,00x2,00m </t>
  </si>
  <si>
    <t>PROTEÇÃO SUPERFICIAL DE CANAL EM GABIÃO TIPO COLCHÃO, ALTURA DE 30 CENTÍMETROS, ENCHIMENTO COM PEDRA DE MÃO TIPO RACHÃO - FORNECIMENTO E EXECUÇÃO. AF_12/2015</t>
  </si>
  <si>
    <t>ALMOXARIFE COM ENCARGOS COMPLEMENTARES</t>
  </si>
  <si>
    <t>ESCORAMENTO DE VALA, TIPO DESCONTÍNUO, COM PROFUNDIDADE DE 3,0 A 4,5 M, LARGURA MAIOR OU IGUAL A 1,5 E MENOR QUE 2,5 M. AF_08/2020</t>
  </si>
  <si>
    <t>ASSENTAMENTO DE TUBO DE CONCRETO PARA REDES COLETORAS DE ÁGUAS PLUVIAIS, DIÂMETRO DE 400 MM, JUNTA RÍGIDA, INSTALADO EM LOCAL COM ALTO NÍVEL DE INTERFERÊNCIAS (NÃO INCLUI FORNECIMENTO). AF_12/2015</t>
  </si>
  <si>
    <t>CONFECÇÃO DE PLACA EM ALUMINIO, ESPESSURA DE 1,5 MM, MODULADA, AÉREA, COM PELÍCULA RETRORREFLETIVA TIPO I + III</t>
  </si>
  <si>
    <t>REATERRO MECANIZADO DE VALA COM ESCAVADEIRA HIDRÁULICA (CAPACIDADE DA CAÇAMBA: 0,8 M³ / POTÊNCIA: 111 HP), LARGURA DE 1,5 A 2,5 M, PROFUNDIDADE DE 1,5 A 3,0 M, COM SOLO DE 1ª CATEGORIA EM LOCAIS COM ALTO NÍVEL DE INTERFERÊNCIA. AF_04/2016</t>
  </si>
  <si>
    <t>TRANSPORTE COM CAMINHÃO CARROCERIA COM GUINDAUTO (MUNCK),  MOMENTO MÁXIMO DE CARGA 11,7 TM, EM VIA INTERNA (DENTRO DO CANTEIRO - UNIDADE: TXKM). AF_07/2020</t>
  </si>
  <si>
    <t>ESCORAMENTO DE VALA, TIPO CONTÍNUO, COM PROFUNDIDADE DE 0 A 1,5 M, LARGURA MAIOR OU IGUAL A 1,5 M E MENOR QUE 2,5 M. AF_08/2020</t>
  </si>
  <si>
    <t>CARGA E MANOBRA DE ADUELAS DE CONCRETO PRÉ-MOLDADAS EM CAVALO MECÂNICO COM SEMIRREBOQUE 22 T - CARGA COM CAMINHÃO GUINDAUTO DE 45 T.M</t>
  </si>
  <si>
    <t>TUBO DE CONCRETO ARMADO PARA AGUAS PLUVIAIS, CLASSE PA-1, COM ENCAIXE PONTA E BOLSA, DIAMETRO NOMINAL DE 1000 MM</t>
  </si>
  <si>
    <t>ASSENTAMENTO E FORNECIMENTO DE GUIA MEIO FIO VAZADO EM TRECHO RETO-TIPO GUIA CHAPÉU</t>
  </si>
  <si>
    <t>C</t>
  </si>
  <si>
    <t>ESCORAMENTO DE VALA, TIPO CONTÍNUO, COM PROFUNDIDADE DE 1,5 A 3,0 M, LARGURA MAIOR OU IGUAL A 1,5 M E MENOR QUE 2,5 M. AF_08/2020</t>
  </si>
  <si>
    <t>ENCARREGADO GERAL DE OBRAS COM ENCARGOS COMPLEMENTARES</t>
  </si>
  <si>
    <t>TUBO DE CONCRETO ARMADO PARA AGUAS PLUVIAIS, CLASSE PA-1, COM ENCAIXE PONTA E BOLSA, DIAMETRO NOMINAL DE 800 MM</t>
  </si>
  <si>
    <t>EXECUÇÃO E COMPACTAÇÃO DE BASE E OU SUB BASE PARA PAVIMENTAÇÃO DE PEDRA RACHÃO  - EXCLUSIVE CARGA E TRANSPORTE. AF_11/2019</t>
  </si>
  <si>
    <t>PINTURA DE SETAS E ZEBRADOS - TERMOPLÁSTICO POR ASPERSÃO - ESPESSURA DE 1,5 MM</t>
  </si>
  <si>
    <t>EXECUÇÃO E COMPACTAÇÃO DE BASE E OU SUB BASE PARA PAVIMENTAÇÃO DE SOLOS DE COMPORTAMENTO LATERÍTICO (ARENOSO) - EXCLUSIVE SOLO, ESCAVAÇÃO, CARGA E TRANSPORTE. AF_11/2019</t>
  </si>
  <si>
    <t>TAMPAO FOFO SIMPLES COM BASE, CLASSE B125 CARGA MAX 12,5 T, REDONDO TAMPA 600 MM, REDE PLUVIAL/ESGOTO</t>
  </si>
  <si>
    <t xml:space="preserve">UN    </t>
  </si>
  <si>
    <t>REATERRO MECANIZADO DE VALA COM ESCAVADEIRA HIDRÁULICA (CAPACIDADE DA CAÇAMBA: 0,8 M³ / POTÊNCIA: 111 HP), LARGURA DE 1,5 A 2,5 M, PROFUNDIDADE DE 3,0  A 4,5 M, COM SOLO (SEM SUBSTITUIÇÃO) DE 1ª CATEGORIA EM LOCAIS COM ALTO NÍVEL DE INTERFERÊNCIA. AF_04/2016</t>
  </si>
  <si>
    <t>RECOMPOSIÇÃO DE PAVIMENTO EM PARALELEPÍPEDOS, REJUNTAMENTO COM PÓ DE PEDRA, COM REAPROVEITAMENTO DOS PARALELEPÍPEDOS, PARA O FECHAMENTO DE VALAS - INCLUSO RETIRADA E COLOCAÇÃO DO MATERIAL. AF_12/2020</t>
  </si>
  <si>
    <t>LOCACAO DE CONTAINER 2,30 X 4,30 M, ALT. 2,50 M, P/ SANITARIO, C/ 5 BACIAS, 1 LAVATORIO E 4 MICTORIOS</t>
  </si>
  <si>
    <t>1600989-M</t>
  </si>
  <si>
    <t>DEMOLIÇÃO DE CONCRETO SIMPLES COM MARTELETE</t>
  </si>
  <si>
    <t>m3</t>
  </si>
  <si>
    <t>TOPOGRAFO COM ENCARGOS COMPLEMENTARES</t>
  </si>
  <si>
    <t>CPU-004</t>
  </si>
  <si>
    <t>POÇO DE VISITA PADRÃO NOVACAP, PARA REDES DE DRENAGEM COM Ø600mm (CONF. DES. 150/847.1), EXCLUÍDA A CHAMINÉ</t>
  </si>
  <si>
    <t>MURO DE GABIÃO, ENCHIMENTO COM PEDRA DE MÃO TIPO RACHÃO, DE GRAVIDADE, COM GAIOLAS DE COMPRIMENTO IGUAL A 2 M, PARA MUROS COM ALTURA MENOR OU IGUAL A 4 M  FORNECIMENTO E EXECUÇÃO. AF_12/2015</t>
  </si>
  <si>
    <t xml:space="preserve">ASSENTAMENTO GALERIA PRÉ-MOLDADA 2,20x2,20m </t>
  </si>
  <si>
    <t>PLANTIO DE GRAMA EM PLACAS. AF_05/2018</t>
  </si>
  <si>
    <t>CPU-008</t>
  </si>
  <si>
    <t>POÇO DE VISITA PADRÃO NOVACAP, PARA REDES DE DRENAGEM COM Ø 1500 MM (CONF. DES. 150/6), ESCAVAÇÃO E REATERRO CONSIDERADOS NA REDE, EXCLUÍDA A CHAMINÉ</t>
  </si>
  <si>
    <t>AUXILIAR DE ESCRITORIO COM ENCARGOS COMPLEMENTARES</t>
  </si>
  <si>
    <t>LOCACAO DE CONTAINER 2,30  X  6,00 M, ALT. 2,50 M, PARA ESCRITORIO, SEM DIVISORIAS INTERNAS E SEM SANITARIO</t>
  </si>
  <si>
    <t>CAMINHÃO PIPA 10.000 L TRUCADO, PESO BRUTO TOTAL 23.000 KG, CARGA ÚTIL MÁXIMA 15.935 KG, DISTÂNCIA ENTRE EIXOS 4,8 M, POTÊNCIA 230 CV, INCLUSIVE TANQUE DE AÇO PARA TRANSPORTE DE ÁGUA - CHP DIURNO. AF_06/2014</t>
  </si>
  <si>
    <t>CHP</t>
  </si>
  <si>
    <t>CERCA COM MOURÕES DE CONCRETO, RETO, H=3,00 M, ESPAÇAMENTO DE 2,5 M, CRAVADOS 0,5 M, COM 4 FIOS DE ARAME FARPADO Nº 14 CLASSE 250 - FORNECIMENTO E INSTALAÇÃO. AF_05/2020</t>
  </si>
  <si>
    <t>4456.4 - M</t>
  </si>
  <si>
    <t>BOCA DE LOBO QUADRUPLA EM ALVENARIA DE BLOCO DE CONCRETO (9X19X39) CM - REVESTIMENTO ARGAMASSA 1:3 E=2,5 CM COM MEIO FIO VAZADO E TAMPA DE CONCRETO. CONF. DET PROJETO  BOCA DE LOBO QUADRUPLA C/ MEIO FIO VAZADO NOVACAP E CPU NOVACAP 4456</t>
  </si>
  <si>
    <t>ESCAVAÇÃO MECANIZADA DE VALA COM PROF. DE 3,0 M ATÉ 4,5 M(MÉDIA ENTRE MONTANTE E JUSANTE/UMA COMPOSIÇÃO POR TRECHO), COM ESCAVADEIRA HIDRÁULICA (1,2 M3/155 HP), LARG. DE 1,5 M A 2,5 M, EM SOLO DE 1A CATEGORIA, EM LOCAIS COM ALTO NÍVEL DE INTERFERÊNCIA. AF_02/2021</t>
  </si>
  <si>
    <t>EXECUÇÃO E COMPACTAÇÃO DE ATERRO COM SOLO PREDOMINANTEMENTE ARGILOSO - EXCLUSIVE SOLO, ESCAVAÇÃO, CARGA E TRANSPORTE. AF_11/2019</t>
  </si>
  <si>
    <t>96401-M</t>
  </si>
  <si>
    <t>EXECUÇÃO DE IMPRIMAÇÃO SEM ASFALTO DILUÍDO EAI. AF_11/2019</t>
  </si>
  <si>
    <t>LOCAÇÃO DE REDE DE ÁGUA OU ESGOTO. AF_10/2018</t>
  </si>
  <si>
    <t>CARGA, MANOBRA E DESCARGA DE TUBOS DE CONCRETO, DN 1500 MM, EM CAMINHÃO CARROCERIA COM GUINDAUTO (MUNCK) 11,7 TM.</t>
  </si>
  <si>
    <t>TRANSPORTE COM CAMINHÃO CARROCERIA COM GUINDAUTO (MUNCK),  MOMENTO MÁXIMO DE CARGA 11,7 TM, EM VIA URBANA PAVIMENTADA, ADICIONAL PARA DMT EXCEDENTE A 30 KM (UNIDADE: TXKM). AF_07/2020</t>
  </si>
  <si>
    <t>ESCAVAÇÃO MECANIZADA DE VALA COM PROF. ATÉ 1,5 M (MÉDIA ENTRE MONTANTE E JUSANTE/UMA COMPOSIÇÃO POR TRECHO), COM RETROESCAVADEIRA (0,26 M3/88 HP), LARG. DE 0,8 M A 1,5 M, EM SOLO DE 1A CATEGORIA, EM LOCAIS COM ALTO NÍVEL DE INTERFERÊNCIA. AF_02/2021</t>
  </si>
  <si>
    <t>CARGA, MANOBRA E DESCARGA DE ENTULHO EM CAMINHÃO BASCULANTE 14 M³ - CARGA COM ESCAVADEIRA HIDRÁULICA  (CAÇAMBA DE 0,80 M³ / 111 HP) E DESCARGA LIVRE (UNIDADE: M3). AF_07/2020</t>
  </si>
  <si>
    <t>CHAMINÉ CIRCULAR PARA POÇO DE VISITA PARA DRENAGEM, EM CONCRETO PRÉ-MOLDADO, DIÂMETRO INTERNO = 0,6 M. AF_12/2020</t>
  </si>
  <si>
    <t>ASSENTAMENTO DE TUBO DE CONCRETO PARA REDES COLETORAS DE ÁGUAS PLUVIAIS, DIÂMETRO DE 1000 MM, JUNTA RÍGIDA, INSTALADO EM LOCAL COM ALTO NÍVEL DE INTERFERÊNCIAS (NÃO INCLUI FORNECIMENTO). AF_12/2015</t>
  </si>
  <si>
    <t>AUXILIAR DE TOPOGRAFO (MENSALISTA)</t>
  </si>
  <si>
    <t>CP_003</t>
  </si>
  <si>
    <t>LOCAÇÃO DE VEÍCULOS DE APOIO PARA CANTEIRO</t>
  </si>
  <si>
    <t>97955 - M</t>
  </si>
  <si>
    <t>BOCA DE LOBO DUPLA, INCLUSIVE GRELHA DE FERRO FUNDIDO ARTICULADA, NOVACAP (EXECUÇÃO)</t>
  </si>
  <si>
    <t>AUXILIAR DE SERVICOS GERAIS (MENSALISTA)</t>
  </si>
  <si>
    <t>LOCACAO DE CONTAINER 2,30  X  6,00 M, ALT. 2,50 M, COM 1 SANITARIO, PARA ESCRITORIO, COMPLETO, SEM DIVISORIAS INTERNAS</t>
  </si>
  <si>
    <t>CARGA, MANOBRA E DESCARGA DE TUBOS DE CONCRETO, DN 600 MM, EM CAMINHÃO CARROCERIA COM GUINDAUTO (MUNCK) 11,7 TM. AF_07/2020</t>
  </si>
  <si>
    <t>97953 - M</t>
  </si>
  <si>
    <t>BOCA DE LOBO SIMPLES, INCLUSIVE GRELHA DE FERRO FUNDIDO ARTICULADA, NOVACAP (EXECUÇÃO)</t>
  </si>
  <si>
    <t>CPU-006</t>
  </si>
  <si>
    <t>POÇO DE VISITA PADRÃO NOVACAP, PARA REDES DE DRENAGEM COM Ø 1000 MM (CONF. DES. 150/004), ESCAVAÇÃO E REATERRO CONSIDERADOS NA REDE, EXCLUÍDA A CHAMINÉ</t>
  </si>
  <si>
    <t>ASSENTAMENTO DE TUBO DE CONCRETO PARA REDES COLETORAS DE ÁGUAS PLUVIAIS, DIÂMETRO DE 800 MM, JUNTA RÍGIDA, INSTALADO EM LOCAL COM ALTO NÍVEL DE INTERFERÊNCIAS (NÃO INCLUI FORNECIMENTO). AF_12/2015</t>
  </si>
  <si>
    <t xml:space="preserve">ASSENTAMENTO GALERIA PRÉ-MOLDADA 1,80x1,80m </t>
  </si>
  <si>
    <t>TAPUME COM TELHA METÁLICA. AF_05/2018</t>
  </si>
  <si>
    <t>ARMAÇÃO DE ESTRUTURAS DE CONCRETO ARMADO, EXCETO VIGAS, PILARES, LAJES E FUNDAÇÕES, UTILIZANDO AÇO CA-50 DE 12,5 MM - MONTAGEM. AF_12/2015</t>
  </si>
  <si>
    <t>RECOMPOSIÇÃO DE REVESTIMENTO EM CONCRETO ASFÁLTICO (USINAGEM PRÓPRIA), PARA O FECHAMENTO DE VALAS - INCLUSO DEMOLIÇÃO DO PAVIMENTO. AF_12/2020</t>
  </si>
  <si>
    <t>LAMINADO ELESTOPLÁSTICO PARA SINALIZAÇÃO HORIZONTAL - ESPESSURA DE 1,5 mm - FORNECIMENTO E IMPLANTAÇÃO</t>
  </si>
  <si>
    <t>EXECUÇÃO DE CENTRAL DE FÔRMAS, PRODUÇÃO DE ARGAMASSA OU CONCRETO EM CANTEIRO DE OBRA, NÃO INCLUSO MOBILIÁRIO E EQUIPAMENTOS. AF_04/2016</t>
  </si>
  <si>
    <t>CARGA, MANOBRA E DESCARGA DE TUBOS DE CONCRETO, DN 1200 MM, EM CAMINHÃO CARROCERIA COM GUINDAUTO (MUNCK) 11,7 TM. AF_07/2020</t>
  </si>
  <si>
    <t>TRANSPORTE COM CAMINHÃO BASCULANTE DE 14 M³, EM VIA URBANA PAVIMENTADA, ADICIONAL PARA DMT EXCEDENTE A 30 KM (UNIDADE: M3XKM). AF_07/2020</t>
  </si>
  <si>
    <t>CADASTRO DE REDES, INCLUSIVE DESENHISTA</t>
  </si>
  <si>
    <t>CARGA, MANOBRA E DESCARGA DE TUBOS DE CONCRETO, DN 400 MM, EM CAMINHÃO CARROCERIA COM GUINDAUTO (MUNCK) 11,7 TM. AF_07/2020</t>
  </si>
  <si>
    <t>FORMAS DE COMPENSADO RESINADO 14 mm - USO GERAL - UTILIZAÇÃO DE 3 VEZES - CONFECÇÃO, INSTALAÇÃO E RETIRADA</t>
  </si>
  <si>
    <t>ROMPIMENTO DE TUBO DE CONCRETO, Ø de 300 a 600mm</t>
  </si>
  <si>
    <t>ESCORAMENTO DE VALA, TIPO CONTÍNUO, COM PROFUNDIDADE DE 3,0 A 4,5 M, LARGURA MAIOR OU IGUAL A 1,5 E MENOR QUE 2,5 M. AF_08/2020</t>
  </si>
  <si>
    <t>ESTACA STRAUSS D = 45CM - CONFECÇÃO</t>
  </si>
  <si>
    <t>GEOTEXTIL NAO TECIDO AGULHADO DE FILAMENTOS CONTINUOS 100% POLIESTER, RESITENCIA A TRACAO = 14 KN/M</t>
  </si>
  <si>
    <t xml:space="preserve">M2    </t>
  </si>
  <si>
    <t>EXECUÇÃO DE CENTRAL DE ARMADURA EM CANTEIRO DE OBRA, NÃO INCLUSO MOBILIÁRIO E EQUIPAMENTOS. AF_04/2016</t>
  </si>
  <si>
    <t>TUBO DE CONCRETO ARMADO PARA AGUAS PLUVIAIS, CLASSE PA-2, COM ENCAIXE PONTA E BOLSA, DIAMETRO NOMINAL DE 600 MM</t>
  </si>
  <si>
    <t xml:space="preserve">ASSENTAMENTO GALERIA PRÉ-MOLDADA 1,65x1,65m </t>
  </si>
  <si>
    <t xml:space="preserve">ASSENTAMENTO GALERIA PRÉ-MOLDADA 2,60x2,60m </t>
  </si>
  <si>
    <t>CP_001</t>
  </si>
  <si>
    <t>MOBILIZAÇÃO E DESMOBILIZAÇÃO PARA EQUIPAMENTOS PARA E DA OBRA, CONSIDERANDO CARRETA COM MOTORISTA DISPONÍVEIS.</t>
  </si>
  <si>
    <t>h</t>
  </si>
  <si>
    <t>DRENO LONGITUDINAL PROFUNDO PARA CORTE EM SOLO - DPS 08 - TUBO PEAD E BRITA COMERCIAL</t>
  </si>
  <si>
    <t>CPU-005</t>
  </si>
  <si>
    <t>POÇO DE VISITA PADRÃO NOVACAP, PARA REDES DE DRENAGEM COM Ø800mm (CONF. DES. 150/397), ESCAVAÇÃO E REATERRO CONSIDERADOS NA REDE, EXCLUÍDA A CHAMINÉ</t>
  </si>
  <si>
    <t>97955 - M1</t>
  </si>
  <si>
    <t>BOCA DE LOBO TRIPLA, INCLUSIVE GRELHA DE FERRO FUNDIDO ARTICULADA, NOVACAP (EXECUÇÃO)</t>
  </si>
  <si>
    <t>ESCORAMENTO COM PONTALETES D= 10cm - UTILIZAÇÃO DE 3 VEZES - CONFECÇÃO, INSTALAÇÃO E RETIRADA</t>
  </si>
  <si>
    <t>CP_002</t>
  </si>
  <si>
    <t>MOBILIZAÇÃO E DESMOBILIZAÇÃO E UTENSÍLIOS PARA E DA OBRA, CONSIDERANDO CAMINHÃO COM CARROCERIA DE MADEIRA E MOTORISTA DISPONÍVEIS.</t>
  </si>
  <si>
    <t>BOCA DE LOBO MEIO FIO SIMPLES COM DETENÇÃO</t>
  </si>
  <si>
    <t>REATERRO MECANIZADO DE VALA COM ESCAVADEIRA HIDRÁULICA (CAPACIDADE DA CAÇAMBA: 0,8 M³ / POTÊNCIA: 111 HP), LARGURA DE 1,5 A 2,5 M, PROFUNDIDADE DE 4,5 A 6,0 M, COM SOLO DE 1ª CATEGORIA EM LOCAIS COM ALTO NÍVEL DE INTERFERÊNCIA. AF_04/2016</t>
  </si>
  <si>
    <t>ESPALHAMENTO DE MATERIAL COM TRATOR DE ESTEIRAS. AF_11/2019</t>
  </si>
  <si>
    <t>EXECUÇÃO DE RESERVATÓRIO ELEVADO DE ÁGUA (1000 LITROS) EM CANTEIRO DE OBRA, APOIADO EM ESTRUTURA DE MADEIRA. AF_02/2016</t>
  </si>
  <si>
    <t>UN</t>
  </si>
  <si>
    <t>4104-M</t>
  </si>
  <si>
    <t>ROMPIMENTO DE TUBO DE CONCRETO, Ø de 800 a 1500mm</t>
  </si>
  <si>
    <t>PLACA DE OBRA (PARA CONSTRUCAO CIVIL) EM CHAPA GALVANIZADA *N. 22*, ADESIVADA, DE *2,0 X 1,125* M (SEM POSTES PARA FIXACAO)</t>
  </si>
  <si>
    <t>EXECUÇÃO DE GUARITA EM CANTEIRO DE OBRA EM CHAPA DE MADEIRA COMPENSADA, NÃO INCLUSO MOBILIÁRIO. AF_04/2016</t>
  </si>
  <si>
    <t>ARMAÇÃO DE ESTRUTURAS DE CONCRETO ARMADO, EXCETO VIGAS, PILARES, LAJES E FUNDAÇÕES, UTILIZANDO AÇO CA-60 DE 5,0 MM - MONTAGEM. AF_12/2015</t>
  </si>
  <si>
    <t>LIMPEZA MECANIZADA DE CAMADA VEGETAL, VEGETAÇÃO E PEQUENAS ÁRVORES (DIÂMETRO DE TRONCO MENOR QUE 0,20 M), COM TRATOR DE ESTEIRAS.AF_05/2018</t>
  </si>
  <si>
    <t>ESCAVAÇÃO MECANIZADA DE VALA COM PROF. MAIOR QUE 4,5 M ATÉ 6,0 M(MÉDIA ENTRE MONTANTE E JUSANTE/UMA COMPOSIÇÃO POR TRECHO), COM ESCAVADEIRA HIDRÁULICA (1,2 M3/155 HP), LARG. DE 1,5 M A 2,5 M, EM SOLO DE 1A CATEGORIA, EM LOCAIS COM ALTO NÍVEL DE INTERFERÊNCIA. AF_02/2021</t>
  </si>
  <si>
    <t>LIGAÇÃO PROVISÓRIA PARA LUZ E FORÇA, EM OBRAS, (INSTALAÇÃO MÍNIMA)</t>
  </si>
  <si>
    <t>Und</t>
  </si>
  <si>
    <t>CARGA, MANOBRA E DESCARGA DE TUBOS DE CONCRETO, DN 1000 MM, EM CAMINHÃO CARROCERIA COM GUINDAUTO (MUNCK) 11,7 TM. AF_07/2020</t>
  </si>
  <si>
    <t>TRANSPORTE COM CAMINHÃO CARROCERIA 9T, EM VIA URBANA PAVIMENTADA, DMT ATÉ 30KM (UNIDADE: TXKM). AF_07/2020</t>
  </si>
  <si>
    <t>CARGA, MANOBRA E DESCARGA DE TUBOS DE CONCRETO, DN 800 MM, EM CAMINHÃO CARROCERIA COM GUINDAUTO (MUNCK) 11,7 TM. AF_07/2020</t>
  </si>
  <si>
    <t>LIGAÇÃO PROVISÓRIA PARA ÁGUA EM OBRA, INCLUSIVE PEQUENAS OBRAS, INSTALAÇÃO SANITÁRIA, (INSTALAÇÃO MÍNIMA)</t>
  </si>
  <si>
    <t>TANQUE SÉPTICO CIRCULAR, EM CONCRETO PRÉ-MOLDADO, DIÂMETRO INTERNO = 1,10 M, ALTURA INTERNA = 2,50 M, VOLUME ÚTIL: 2138,2 L (PARA 5 CONTRIBUINTES). AF_12/2020</t>
  </si>
  <si>
    <t>TUBO DE CONCRETO PARA REDES COLETORAS DE ÁGUAS PLUVIAIS, DIÂMETRO DE 500 MM, JUNTA RÍGIDA, INSTALADO EM LOCAL COM ALTO NÍVEL DE INTERFERÊNCIAS - FORNECIMENTO E ASSENTAMENTO. AF_12/2015</t>
  </si>
  <si>
    <t>TRANSPORTE COM CAMINHÃO CARROCERIA 9T, EM VIA INTERNA (DENTRO DO CANTEIRO - UNIDADE: TXKM). AF_07/2020</t>
  </si>
  <si>
    <t>POÇO DE INSPEÇÃO CIRCULAR PARA ESGOTO, EM CONCRETO PRÉ-MOLDADO, DIÂMETRO INTERNO = 0,6 M, PROFUNDIDADE = 1,5 M, EXCLUINDO TAMPÃO. AF_12/2020</t>
  </si>
  <si>
    <t>REMOÇÃO DE TAPUME/ CHAPAS METÁLICAS E DE MADEIRA, DE FORMA MANUAL, SEM REAPROVEITAMENTO. AF_12/2017</t>
  </si>
  <si>
    <t>ESCAVAÇÃO MECÂNICA DE VALA EM MATERIAL DE 1ª CATEGORIA</t>
  </si>
  <si>
    <t>TRANSPORTE COM CAMINHÃO CARROCERIA 9T, EM VIA URBANA PAVIMENTADA, ADICIONAL PARA DMT EXCEDENTE A 30 KM (UNIDADE: TXKM). AF_07/2020</t>
  </si>
  <si>
    <t>TOTAL</t>
  </si>
  <si>
    <t>RESUMO</t>
  </si>
  <si>
    <t>CATEGORIA</t>
  </si>
  <si>
    <t>PERCENTUAL</t>
  </si>
  <si>
    <t>QUANTIDADE DE ITENS</t>
  </si>
  <si>
    <t>VALOR</t>
  </si>
  <si>
    <t>ACUMULADO</t>
  </si>
  <si>
    <t>CRONOGRAMA FÍSICO-FINANCEIRO</t>
  </si>
  <si>
    <t>CUSTO</t>
  </si>
  <si>
    <t>Mês 1</t>
  </si>
  <si>
    <t>Mês 2</t>
  </si>
  <si>
    <t>Mês 3</t>
  </si>
  <si>
    <t>Mês 4</t>
  </si>
  <si>
    <t>Mês 5</t>
  </si>
  <si>
    <t>Mês 6</t>
  </si>
  <si>
    <t>Mês 7</t>
  </si>
  <si>
    <t>Mês 8</t>
  </si>
  <si>
    <t>Mês 9</t>
  </si>
  <si>
    <t>Mês 10</t>
  </si>
  <si>
    <t>Mês 11</t>
  </si>
  <si>
    <t>Mês 12</t>
  </si>
  <si>
    <t>Mês 13</t>
  </si>
  <si>
    <t>Mês 14</t>
  </si>
  <si>
    <t>Mês 15</t>
  </si>
  <si>
    <t>Mês 16</t>
  </si>
  <si>
    <t>Mês 17</t>
  </si>
  <si>
    <t>Mês 18</t>
  </si>
  <si>
    <t>SERVIÇOS PRELIMINARES, GERAIS E ADMINISTRATIVOS</t>
  </si>
  <si>
    <t>OBRAS DE DRENAGEM DE ÁGUAS PLUVIAIS</t>
  </si>
  <si>
    <t>TERRAPLENAGEM</t>
  </si>
  <si>
    <t>PAVIMENTAÇÃO VIÁRIA</t>
  </si>
  <si>
    <t>SINALIZAÇÃO VIÁRIA</t>
  </si>
  <si>
    <t>TOTAL GERAL COM BDI</t>
  </si>
  <si>
    <t>TOTAL GERAL MENSAL</t>
  </si>
  <si>
    <t>% EXECUTADO NO MÊS</t>
  </si>
  <si>
    <t>TOTAL GERAL ACUMULADO</t>
  </si>
  <si>
    <t>% ACUMULADO</t>
  </si>
  <si>
    <t>SECRETARIA DE ESTADO DE INFRAESTRUTURA E SERVIÇOS PÚBLICOS</t>
  </si>
  <si>
    <t>SUBSECRETARIA DE PROJETOS, ORÇAMENTO E PLANEJAMENTO DE OBRAS</t>
  </si>
  <si>
    <t>DETALHAMENTO DOS ENCARGOS SOCIAIS ADOTADOS</t>
  </si>
  <si>
    <t>SINAPI - Composição de Encargos Sociais / Distrito Federal / Vigência a partir de Out/2020</t>
  </si>
  <si>
    <t>ENCARGOS SOCIAIS SOBRE A MÃO DE OBRA</t>
  </si>
  <si>
    <t>Com Desoneração</t>
  </si>
  <si>
    <t>Sem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</si>
  <si>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</si>
  <si>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</si>
  <si>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</si>
  <si>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</si>
  <si>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</si>
  <si>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</si>
  <si>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</si>
  <si>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</si>
  <si>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</si>
  <si>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</si>
  <si>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</si>
  <si>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</si>
  <si>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</si>
  <si>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</si>
  <si>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</si>
  <si>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</si>
  <si>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</si>
  <si>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</si>
  <si>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</si>
  <si>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</si>
  <si>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</si>
  <si>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Total</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</si>
  <si>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</si>
  <si>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</si>
  <si>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</si>
  <si>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</si>
  <si>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</si>
  <si>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</si>
  <si>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</si>
  <si>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</si>
  <si>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</si>
  <si>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</si>
  <si>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</si>
  <si>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</si>
  <si>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</si>
  <si>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</si>
  <si>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</si>
  <si>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</si>
  <si>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</si>
  <si>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</si>
  <si>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</si>
  <si>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</si>
  <si>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</si>
  <si>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</si>
  <si>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GRUPO C</t>
  </si>
  <si>
    <t>C1</t>
  </si>
  <si>
    <t>Aviso Prévio Indenizado</t>
  </si>
  <si>
    <t>C2</t>
  </si>
  <si>
    <t>Aviso Prévio Trabalhado</t>
  </si>
  <si>
    <t>C3</t>
  </si>
  <si>
    <t>Férias Indenizadas</t>
  </si>
  <si>
    <t>C4</t>
  </si>
  <si>
    <t>Depósito Rescisão Sem Justa Causa</t>
  </si>
  <si>
    <t>C5</t>
  </si>
  <si>
    <t>Indenização Adicional</t>
  </si>
  <si>
    <t>GRUPO D</t>
  </si>
  <si>
    <t>D1</t>
  </si>
  <si>
    <t xml:space="preserve">Reincidência de Grupo A sobre Grupo B </t>
  </si>
  <si>
    <t>D2</t>
  </si>
  <si>
    <t>Reincidência de Grupo A sobre Aviso Prévio Trabalhado e Reincidência do FGTS sobre Aviso Prévio Indenizado</t>
  </si>
  <si>
    <t>D</t>
  </si>
  <si>
    <t>TOTAL(A+B+C+D)</t>
  </si>
  <si>
    <t>RESUMO COMPOSIÇÕES DE PROJETO</t>
  </si>
  <si>
    <r>
      <t>DADOS DA OBRA:</t>
    </r>
    <r>
      <rPr>
        <sz val="9"/>
        <rFont val="Calibri"/>
        <family val="2"/>
        <scheme val="minor"/>
      </rPr>
      <t xml:space="preserve"> </t>
    </r>
  </si>
  <si>
    <t>CÓD. CPU</t>
  </si>
  <si>
    <t>REFER.</t>
  </si>
  <si>
    <t>UNIDADE</t>
  </si>
  <si>
    <t xml:space="preserve">ADMINISTRAÇÃO </t>
  </si>
  <si>
    <t xml:space="preserve">DRENAGEM </t>
  </si>
  <si>
    <t>POÇOS DE VISITA</t>
  </si>
  <si>
    <t>BOCAS DE LOBO</t>
  </si>
  <si>
    <t xml:space="preserve">GALERIAS </t>
  </si>
  <si>
    <t>PAVIMENTAÇÃO</t>
  </si>
  <si>
    <t>SINALIZAÇÃO</t>
  </si>
  <si>
    <t xml:space="preserve"> COMPOSIÇÕES DE PROJETO</t>
  </si>
  <si>
    <t>CPUs</t>
  </si>
  <si>
    <t>ADMINISTRAÇÃO</t>
  </si>
  <si>
    <t>CÓDIGO</t>
  </si>
  <si>
    <t>CLASS</t>
  </si>
  <si>
    <t>QTDE</t>
  </si>
  <si>
    <t>UTILIZAÇÃO</t>
  </si>
  <si>
    <t>CUSTO OPERACIONAL</t>
  </si>
  <si>
    <t>PREÇO TOTAL (R$)</t>
  </si>
  <si>
    <t>OPERATIVA</t>
  </si>
  <si>
    <t>IMPRODUTIVA</t>
  </si>
  <si>
    <t>OPERATIVO</t>
  </si>
  <si>
    <t>IMPRODUTIVO</t>
  </si>
  <si>
    <t>EQUIPAMENTO</t>
  </si>
  <si>
    <t>E9666</t>
  </si>
  <si>
    <t>Cavalo mecânico com semi-reboque com capacidade de 30 t - 265 kW</t>
  </si>
  <si>
    <t>H</t>
  </si>
  <si>
    <t/>
  </si>
  <si>
    <t>Custo Horário de Equipamentos</t>
  </si>
  <si>
    <t>MÃO-DE-OBRA</t>
  </si>
  <si>
    <t>Custo Horário da Mão-de-Obra</t>
  </si>
  <si>
    <t>Custo Horário de Execução</t>
  </si>
  <si>
    <t>Custo Unitário de Execução</t>
  </si>
  <si>
    <t>MATERIAL / SERVIÇOS DE TERCEIROS</t>
  </si>
  <si>
    <t>Custo Total de Material</t>
  </si>
  <si>
    <t>ATIVIDADES AUXILIARES</t>
  </si>
  <si>
    <t>Custo Total das Atividades</t>
  </si>
  <si>
    <t>E</t>
  </si>
  <si>
    <t>TRANSPORTE DE MATERIAIS</t>
  </si>
  <si>
    <t>Custo Total do Transporte de Materiais</t>
  </si>
  <si>
    <t>F</t>
  </si>
  <si>
    <t>TRANSPORTE DE MATERIAIS PRODUZIDOS / COMERCIAIS</t>
  </si>
  <si>
    <t>Custo Total do Transporte de Materiais Produzidos / Comerciais</t>
  </si>
  <si>
    <t>Produtividade da Equipe</t>
  </si>
  <si>
    <t>Custo Unitário Direto Total</t>
  </si>
  <si>
    <t>Lucro e Despesas Indiretas</t>
  </si>
  <si>
    <t>Preço Unitário Total</t>
  </si>
  <si>
    <t>Observações:</t>
  </si>
  <si>
    <t>Especificação de serviço: Manual de Custos Rodoviários - Vol. I - Metodologia e Conceitos. DNIT, 2003.</t>
  </si>
  <si>
    <t>O custo operativo do insumo inclui depreciação, manutenção e operação (insumos como mão-de-obra e combustível, por exemplo.)</t>
  </si>
  <si>
    <t>LDI não incluso. Explícito no total da planilha.</t>
  </si>
  <si>
    <t>E9686</t>
  </si>
  <si>
    <t>CAMINHÃO CARROCERIA COM GUINDAUTO COM CAPACIDADE DE 20 T. m - 136 Kw - MOTORISTA DE CAMINHÃO</t>
  </si>
  <si>
    <t>Especificação de serviço: SINAPI.</t>
  </si>
  <si>
    <t>O custo operativo inclui depreciação, manutenção e operação (insumos como mão-de-obra e combustível, por exemplo.)</t>
  </si>
  <si>
    <t>E9093</t>
  </si>
  <si>
    <t>Veículo leve - 53 kw (sem motorista)</t>
  </si>
  <si>
    <t>NOVACAP-M</t>
  </si>
  <si>
    <t>TUBO PARA DRENO CERÂMICO PB Ø 100 MM</t>
  </si>
  <si>
    <t>DRENAGEM</t>
  </si>
  <si>
    <t>!EM PROCESSO DE DESATIVACAO! COPIA HELIOGRAFICA</t>
  </si>
  <si>
    <t>!EM PROCESSO DE DESATIVACAO! PAPEL VEGETAL 90G/M2 - 0,8M DE LARGURA</t>
  </si>
  <si>
    <t xml:space="preserve">Especificação de serviço: </t>
  </si>
  <si>
    <t>E9066</t>
  </si>
  <si>
    <t>GRUPO GERADOR - 13/14 KVA</t>
  </si>
  <si>
    <t>E9535</t>
  </si>
  <si>
    <t>SERRA CIRCULAR COM BANCADA - D = 30 cm - 4 KW</t>
  </si>
  <si>
    <t>M0284</t>
  </si>
  <si>
    <t>CAIBRO DE PINHO DE 7,5 x 7,5 cm</t>
  </si>
  <si>
    <t>M0448</t>
  </si>
  <si>
    <t>COMPENSADO RESINADO DE 14 mm</t>
  </si>
  <si>
    <t>M0560</t>
  </si>
  <si>
    <t>DESMOLDANTE PARA FORMAS</t>
  </si>
  <si>
    <t>M0310</t>
  </si>
  <si>
    <t>PEÇA DE MADEIRA DE 2,5 x 7,5 cm</t>
  </si>
  <si>
    <t>M1205</t>
  </si>
  <si>
    <t>PREGO DE FERRO</t>
  </si>
  <si>
    <t>M0290</t>
  </si>
  <si>
    <t>TÁBUA DE 2,5 x 10 cm</t>
  </si>
  <si>
    <t>M0286</t>
  </si>
  <si>
    <t>TÁBUA DE 2,5 x 30 cm</t>
  </si>
  <si>
    <t>FABRICAÇÃO DE LAJE DE CONCRETO PARA FUNDO DE POÇO DE VISITA PADRÃO NOVACAP, MEDINDO 1,10 x 1,10 x 0,12 M, EXCLUSIVE CARGA, TRANSPORTE E DESCARGA DA LAJE NO FUNDO DO PV (0,3812 t/un).</t>
  </si>
  <si>
    <t>DMT 1KM</t>
  </si>
  <si>
    <t>CPU-009</t>
  </si>
  <si>
    <t>FABRICAÇÃO DE LAJE DE CONCRETO PARA TETO DE POÇO DE VISITA PADRÃO NOVACAP, MEDINDO 1,10 x 1,10 x 0,10 M, EXCLUSIVE CARGA, TRANSPORTE E DESCARGA DA LAJE SOBRE A ALVENARIA DO PV (0,3177 t/un).</t>
  </si>
  <si>
    <t>CPU-010</t>
  </si>
  <si>
    <t>FABRICAÇÃO DE LAJE DE CONCRETO PARA FUNDO DE POÇO DE VISITA PADRÃO NOVACAP, MEDINDO 1,10 x 1,10 x 0,10 M, EXCLUSIVE CARGA, TRANSPORTE E DESCARGA DA LAJE NO FUNDO DO PV (0,3812 t/un).</t>
  </si>
  <si>
    <t>CPU-011</t>
  </si>
  <si>
    <t>FABRICAÇÃO DE LAJE DE CONCRETO PARA FUNDO DE POÇO DE VISITA PADRÃO NOVACAP, MEDINDO 1,50 x 1,50 x 0,15 M, EXCLUSIVE CARGA, TRANSPORTE E DESCARGA DA LAJE NO FUNDO DO PV (0,8860 t/un).</t>
  </si>
  <si>
    <t>CPU-012</t>
  </si>
  <si>
    <t>FABRICAÇÃO DE LAJE DE CONCRETO PARA TETO DE POÇO DE VISITA PADRÃO NOVACAP, MEDINDO 1,50 x 1,50 x 0,10 M, EXCLUSIVE CARGA, TRANSPORTE E DESCARGA DA LAJE SOBRE A ALVENARIA DO PV (0,5907 t/un).</t>
  </si>
  <si>
    <t>SERVIÇOS GALERIAS</t>
  </si>
  <si>
    <t>E9660</t>
  </si>
  <si>
    <t>GUINDASTE MÓVEL SOBRE ESTEIRAS COM CAPACIDADE DE 40t - 186 KW</t>
  </si>
  <si>
    <t>E9041</t>
  </si>
  <si>
    <t>CAMINHÃO CARROCERIA COM GUINDAUTO COM CAPACIDADE DE 45 t.m - 188 KW</t>
  </si>
  <si>
    <t>E9665</t>
  </si>
  <si>
    <t>CAVALO MECÂNICO COM SEMIRREBOQUE COM CAPACIDADE DE 22 t - 240 KW</t>
  </si>
  <si>
    <t>COMPOSIÇÕES BOCAS DE LOBO</t>
  </si>
  <si>
    <t>310800-M</t>
  </si>
  <si>
    <t>97094-M</t>
  </si>
  <si>
    <t>87527-M</t>
  </si>
  <si>
    <t>SERVIÇO, COEFICIENTES E INSUMOS, REFERÊNCIA: TABELA SICRO/CENTRO OESTE/DISTRITO FEDERAL/2018 (DATA BASE: OUTUBRO
2018)(http://www.dnit.gov.br/custos-e-pagamentos/sicro/centro-oeste/centro-oeste) E SINAPI/CAIXA ECONÔMICA FEDERAL/2019 (DATA BASE:
JANEIRO 2019)(http://www.caixa.gov.br/site/Paginas/downloads.aspx#categoria_644)</t>
  </si>
  <si>
    <t>COTAÇÃO</t>
  </si>
  <si>
    <t>GRELHA BIARTICULADA DE FERRO FUNDIDO</t>
  </si>
  <si>
    <t>CPU-014</t>
  </si>
  <si>
    <t>GRELHA DE RETENÇÃO DE ENCAIXE</t>
  </si>
  <si>
    <t>74157/4 - M</t>
  </si>
  <si>
    <t>LANÇAMENTO / APLICAÇÃO MANUAL DE CONCRETO EM FUNDAÇÕES</t>
  </si>
  <si>
    <t>FORMAS DE COMPENSADO RESINADO 12mm - USO GERAL - UTILIZAÇÃO DE 2 VEZES - CONFECÇÃO, INSTALAÇÃO E RETIRADA</t>
  </si>
  <si>
    <t>GRUPO GERADOR - 13/14 Kva</t>
  </si>
  <si>
    <t>SERRA CIRCULAR COM BANCADA - D = 30 cm - 4kW</t>
  </si>
  <si>
    <t>M0447</t>
  </si>
  <si>
    <t>COMPENSADO RESINADO DE 12 mm</t>
  </si>
  <si>
    <t>L</t>
  </si>
  <si>
    <t>PEÇAS DE MADEIRA DE 2,5 x 7,5 cm</t>
  </si>
  <si>
    <t>REVESTIMENTO ARGAMASSA TRAÇO 1:3 (CIMENTO E AREIA) ACABAMENTO RÚSTICO ESPES. 2,0 CM</t>
  </si>
  <si>
    <t xml:space="preserve">CONCRETO USINADO BOMBEÁVEL FCK = 20MPA - LANÇAMENTO, ADENSAMENTO E ACABAMENTO. ORIGEM; SINAPI 97094 - CONCRETO 20 MPA </t>
  </si>
  <si>
    <t>M³</t>
  </si>
  <si>
    <t>3174-HI</t>
  </si>
  <si>
    <t>PRENSA ELÉTRICA , 100 T</t>
  </si>
  <si>
    <t>CHI</t>
  </si>
  <si>
    <t>Preço fev/2016</t>
  </si>
  <si>
    <t>3174-HP</t>
  </si>
  <si>
    <t>=</t>
  </si>
  <si>
    <t>E9526</t>
  </si>
  <si>
    <t>RETROESCAVADEIRA DE PNEUS COM CAPACIDADE DE 0,76m³ - 58kw</t>
  </si>
  <si>
    <t>SERRA CIRCULAR COM BANCADA - D=30cm - 4KW</t>
  </si>
  <si>
    <t>M0301</t>
  </si>
  <si>
    <t>PONTALETE PARA ESCORAMENTO - D=10cm</t>
  </si>
  <si>
    <t>M1850</t>
  </si>
  <si>
    <t>PRANCHÃO DE 7,5 X 30cm</t>
  </si>
  <si>
    <t>TÁBUA DE 2,5 X 10 cm</t>
  </si>
  <si>
    <t>TÁBUA DE 2,5 X ,30 cm</t>
  </si>
  <si>
    <t>E9726</t>
  </si>
  <si>
    <t>BATE-ESTAVAS STRAUSS - 15 Kw</t>
  </si>
  <si>
    <t>PAVIMENTO</t>
  </si>
  <si>
    <t>96402-M</t>
  </si>
  <si>
    <t>EXECUÇÃO DE PINTURA DE LIGAÇÃO SEM EMULSÃO ASFÁLTICA RR-1C. AF_11/2019</t>
  </si>
  <si>
    <t>USINAGEM DE CONCRETO ASFÁLTICO - FAIXA C - AREIA E BRITA COMERCIAIS</t>
  </si>
  <si>
    <t>6416078-M</t>
  </si>
  <si>
    <t>E9559</t>
  </si>
  <si>
    <t>AQUECEDOR DE FLUIDO TÉRMICO - 12kW</t>
  </si>
  <si>
    <t>E9689</t>
  </si>
  <si>
    <t>USINA DE ASFALTO A QUENTE GRAVIMÉTRICA COM CAPACIDADE DE 100/140 t/h - 260kW</t>
  </si>
  <si>
    <t>COMPOSIÇÃO ANP</t>
  </si>
  <si>
    <t>ANP</t>
  </si>
  <si>
    <t>M1941</t>
  </si>
  <si>
    <t>ÓLEO COMBUSTÍVEL 1A</t>
  </si>
  <si>
    <t>M1103</t>
  </si>
  <si>
    <t>PEDRISCO</t>
  </si>
  <si>
    <t>E9571</t>
  </si>
  <si>
    <t>CAMINHÃO TANQUE COM CAPACIDADE DE 10.000L - 188 KW</t>
  </si>
  <si>
    <t>E9514</t>
  </si>
  <si>
    <t>DISTRIBUIDOR DE AGREGADOS AUTOPROPELIDO - 130 KW</t>
  </si>
  <si>
    <t>E9762</t>
  </si>
  <si>
    <t>ROLO COMPACTADOR DE PNEUS AUTOPROPELIDO DE 27T -85 KW</t>
  </si>
  <si>
    <t>E9530</t>
  </si>
  <si>
    <t>ROLO COMPACTADOR LISO AUTOPROPELIDO VIBRATÓRIO DE 11T - 97KW</t>
  </si>
  <si>
    <t>6416042-M</t>
  </si>
  <si>
    <t>USINAGEM DE BRITA GRADUADA TRATADA COM CIMENTO E BRITA COMERCIAL EM USINA DE 300 t/h</t>
  </si>
  <si>
    <t>E9511</t>
  </si>
  <si>
    <t>CARREGADEIRA DE PNEUS COM CAPACIDADE DE 3,40 m³ - 195 kw</t>
  </si>
  <si>
    <t>E9779</t>
  </si>
  <si>
    <t>GRUPO GERADOR - 100/110 KVA</t>
  </si>
  <si>
    <t>E9615</t>
  </si>
  <si>
    <t>USINA MISTURADORA DE SOLOS COM CAPACIDADE DE 300 T/H</t>
  </si>
  <si>
    <t>M1135</t>
  </si>
  <si>
    <t>PÓ DE PEDRA</t>
  </si>
  <si>
    <t>ASSENTAMENTO DE GUIA (MEIO-FIO TIPO CORDÃO) EM TRECHO RETO, CONFECCIONADA EM CONCRETO PRÉ-FABRICADO, DIMENSÕES 80X10X10X30 CM (COMPRIMENTO X BASE INFERIOR X BASE SUPERIOR X ALTURA), PARA VIAS URBANAS (USO VIÁRIO). AF_06/2016</t>
  </si>
  <si>
    <t>6416143-M</t>
  </si>
  <si>
    <t>USINAGEM DE CONCRETO ASFÁLTICO - FAIXA B - AREIA E BRITA COMERCIAIS</t>
  </si>
  <si>
    <t>E9509</t>
  </si>
  <si>
    <t>CAMINHÃO TANQUE DISTRIBUIDOR DE ASFALTO COM CAPACIDADE DE 6.000 L - 7kw / 136 kW</t>
  </si>
  <si>
    <t>E9583</t>
  </si>
  <si>
    <t>DISTRIBUIDOR DE AGREGADOS REBOCÁVEL COM CAPACIDADE DE 1,9 m³</t>
  </si>
  <si>
    <t>ROLO COMPACTADOR DE PNEUS AUTOPROPELIDO DE 27T - 85kW</t>
  </si>
  <si>
    <t>E9558</t>
  </si>
  <si>
    <t>TANQUE DE ESTOCAGEM DE ASFALTO COM CAPACIDADE DE 30.000L</t>
  </si>
  <si>
    <t>E9556</t>
  </si>
  <si>
    <t>COMPACTADOR MANUAL DE PLACA VIBRATÓRIA - 3,00 Kw</t>
  </si>
  <si>
    <t>M1658</t>
  </si>
  <si>
    <t>TUBO PEAD CORRUGADO PERFURADO PARA DRENAGEM - D = 230 mm</t>
  </si>
  <si>
    <t>E9646</t>
  </si>
  <si>
    <t>COMPRESSOR DE AR PORTÁTIL DE 124 PCM - 27 KW</t>
  </si>
  <si>
    <t>E9524</t>
  </si>
  <si>
    <t>MARTELETE PERFURADOR/ROMPEDOR A AR COMPRIMIDO DE 25KG PARA ROCHA COM CAPACIDADE DE 2.040GPM</t>
  </si>
  <si>
    <t>E9071</t>
  </si>
  <si>
    <t>TRANSPORTADOR MANUAL CARRINHO DE MÃO COM CAPACIDADE DE 80L</t>
  </si>
  <si>
    <t>M1391</t>
  </si>
  <si>
    <t>PONTEIRO PARA MARTELETE - D=22mm e C=1,00m</t>
  </si>
  <si>
    <t>E9687</t>
  </si>
  <si>
    <t>CAMINHÃO CARROCERIA COM CAPACIDADE DE 5 T - 115 KW</t>
  </si>
  <si>
    <t>E9645</t>
  </si>
  <si>
    <t>CAMINHÃO DEMARCADOR DE FAIXAS COM SISTEMA DE PINTURA A QUENTE - 136 KW</t>
  </si>
  <si>
    <t>P9853</t>
  </si>
  <si>
    <t>PRÉ-MARCADOR</t>
  </si>
  <si>
    <t>M2040</t>
  </si>
  <si>
    <t>MASSA TERMOPLÁSTICA PARA ASPERSÃO</t>
  </si>
  <si>
    <t>kg</t>
  </si>
  <si>
    <t>CAMINHÃO CARROCERIA COM CAPACIDADE DE 5T - 115 KW</t>
  </si>
  <si>
    <t>E9507</t>
  </si>
  <si>
    <t>COMPUTADOR, PLOTTER DE RECORTE E SOFTWARE</t>
  </si>
  <si>
    <t>E9568</t>
  </si>
  <si>
    <t>FURADEIRA DE IMPACTO DE 12,5mm - 0,8 kW</t>
  </si>
  <si>
    <t>GRUPO GERADOR - 13/14 kVA</t>
  </si>
  <si>
    <t>E9623</t>
  </si>
  <si>
    <t>MÁQUINA DE BANCADA GUILHOTINA - 4kW</t>
  </si>
  <si>
    <t>E9622</t>
  </si>
  <si>
    <t>MÁQUINA DE BANCADA UNIVERSAL PARA CORTE DE CHAPA - 1,5 kW</t>
  </si>
  <si>
    <t>M3126</t>
  </si>
  <si>
    <t>BARRA DE AÇO GALVANIZADO</t>
  </si>
  <si>
    <t>M0366</t>
  </si>
  <si>
    <t>CANTONEIRA DE AÇO GALVANIZADO ASTM A36</t>
  </si>
  <si>
    <t>M0395</t>
  </si>
  <si>
    <t>CHAPA DE ALUMINIO - E=1,5 mm</t>
  </si>
  <si>
    <t>m²</t>
  </si>
  <si>
    <t>M3233</t>
  </si>
  <si>
    <t>FITA ADESIVA ESTRUTURAL DUPLA-FAZE DE 25x2mm</t>
  </si>
  <si>
    <t>m</t>
  </si>
  <si>
    <t>M0945</t>
  </si>
  <si>
    <t>PARAFUSO COM PORCA E ARRUELA DE PRESSÃO - D = 1/4"</t>
  </si>
  <si>
    <t>cj</t>
  </si>
  <si>
    <t>M0947</t>
  </si>
  <si>
    <t>PARAFUSO COM PORCA E ARRUELA DE PRESSÃO - D = 10mm</t>
  </si>
  <si>
    <t>M3235</t>
  </si>
  <si>
    <t>PELICULA RETRORREFLETIVA TIPO I</t>
  </si>
  <si>
    <t>M3237</t>
  </si>
  <si>
    <t>PELICULA RETROREFLETIVA TIPO III</t>
  </si>
  <si>
    <t>M0429</t>
  </si>
  <si>
    <t>PERFIL DE ALUMINIO L421 de 33 X 40 mm</t>
  </si>
  <si>
    <t>M0773</t>
  </si>
  <si>
    <t>PERFIL DE ALUMINIO L463 de 50 X 50 mm</t>
  </si>
  <si>
    <t>PINTURA ELETROSTÁTICA A PÓ COM TINTA POLIESTER EM CHAPA DE AÇO</t>
  </si>
  <si>
    <t>5212552-M</t>
  </si>
  <si>
    <t>E9076</t>
  </si>
  <si>
    <t>EQUIPAMENTO DE PINTURA COM CABINE DE 7,00 KW E ESTUFA DE 80.000 KCAL PARA PINTURA ELETROSTÁTICA</t>
  </si>
  <si>
    <t>M3153</t>
  </si>
  <si>
    <t>TINTA POLIESTER EM PÓ</t>
  </si>
  <si>
    <t>CAMINHÃO CARROCERIA COM CAPACIDADE DE 5 t - 115 Kw</t>
  </si>
  <si>
    <t>M0032</t>
  </si>
  <si>
    <t>ADESIVO DE CONTATO PARA LAMINADO ELASTOPLÁSTICO</t>
  </si>
  <si>
    <t>M0521</t>
  </si>
  <si>
    <t>LAMINADO ELASTOPLÁSTICO E = 1,5 mm</t>
  </si>
  <si>
    <t>COMP. 03</t>
  </si>
  <si>
    <t>AGÊNCIA DE DESENVOLVIMENTO DO DISTRITO FEDERAL – TERRACAP</t>
  </si>
  <si>
    <t>GERÊNCIA DE ENGENHARIA - GEREN</t>
  </si>
  <si>
    <t>PLANILHA  DE QUANTIDADES DE POÇO DE VISITA</t>
  </si>
  <si>
    <t>Planilha  de Quantidades de Poço de Visita</t>
  </si>
  <si>
    <t>POÇOS DE VISITA (PVs)</t>
  </si>
  <si>
    <t>TUBO</t>
  </si>
  <si>
    <t>PROF. (m)</t>
  </si>
  <si>
    <t>ADUELA</t>
  </si>
  <si>
    <t>ADUELA PROF. (m)</t>
  </si>
  <si>
    <t>ADUELA (un)</t>
  </si>
  <si>
    <t>ESTRIBO (un)</t>
  </si>
  <si>
    <t>PV-1.1_R01</t>
  </si>
  <si>
    <t>PV-1.2_R01</t>
  </si>
  <si>
    <t>PV-1.3_R01</t>
  </si>
  <si>
    <t>PV-1.4_R01</t>
  </si>
  <si>
    <t>PV-1.5_R01</t>
  </si>
  <si>
    <t>PV-1.6_R01</t>
  </si>
  <si>
    <t>PV-1.7_R01</t>
  </si>
  <si>
    <t>PV-1.8_R01</t>
  </si>
  <si>
    <t>TUBO Ø</t>
  </si>
  <si>
    <t>PV T-105 (un)</t>
  </si>
  <si>
    <t>GALERIAS</t>
  </si>
  <si>
    <t>PV-1.9_R01</t>
  </si>
  <si>
    <t>PV-1.10_R01</t>
  </si>
  <si>
    <t>PV-1.11_R01</t>
  </si>
  <si>
    <t>PV-1.12_R01</t>
  </si>
  <si>
    <t>PV-1.13_R01</t>
  </si>
  <si>
    <t>PV-1.14_R01</t>
  </si>
  <si>
    <t>PV-1.15_R01</t>
  </si>
  <si>
    <t>PV-1.16_R01</t>
  </si>
  <si>
    <t>PV-1.17_R01</t>
  </si>
  <si>
    <t>PV-1.18_R01</t>
  </si>
  <si>
    <t>Tampa do PV</t>
  </si>
  <si>
    <t>PV-1.19_R01</t>
  </si>
  <si>
    <t>T-105</t>
  </si>
  <si>
    <t>PV-1.20_R01</t>
  </si>
  <si>
    <t>Concreto</t>
  </si>
  <si>
    <t>PV-1.21_R01</t>
  </si>
  <si>
    <t>PV-1.22_R01</t>
  </si>
  <si>
    <t>PV-1.23_R01</t>
  </si>
  <si>
    <t>PV-1.24_R01</t>
  </si>
  <si>
    <t xml:space="preserve">TUBO </t>
  </si>
  <si>
    <t>ADUELA (m)</t>
  </si>
  <si>
    <t>ESTRIBO (m)</t>
  </si>
  <si>
    <t>PV (un)</t>
  </si>
  <si>
    <t>PV-1.25_R01</t>
  </si>
  <si>
    <t>PV-1.26_R01</t>
  </si>
  <si>
    <t>PV-1.27_R01</t>
  </si>
  <si>
    <t>PV-1.28_R01</t>
  </si>
  <si>
    <t>PV-1.29_R01</t>
  </si>
  <si>
    <t>PV-1.30_R01</t>
  </si>
  <si>
    <t>PV-1.31_R01</t>
  </si>
  <si>
    <t>PV-1.32_R01</t>
  </si>
  <si>
    <t>PV-1.33_R01</t>
  </si>
  <si>
    <t>PV-1.34_R01</t>
  </si>
  <si>
    <t>PV-1.35_R01</t>
  </si>
  <si>
    <t>PV-1.36_R01</t>
  </si>
  <si>
    <t>PV-1.37_R01</t>
  </si>
  <si>
    <t>PV-1.38_R01</t>
  </si>
  <si>
    <t>PV-1.39_R01</t>
  </si>
  <si>
    <t>PV-1.40_R01</t>
  </si>
  <si>
    <t>PV-1.41_R01</t>
  </si>
  <si>
    <t>PV-1.42_R01</t>
  </si>
  <si>
    <t>PV-1.43_R01</t>
  </si>
  <si>
    <t>PV-1.44_R01</t>
  </si>
  <si>
    <t>PV-1.45_R01</t>
  </si>
  <si>
    <t>NOVACAP - DETALHAMENTO EXECUTIVO DE PVs</t>
  </si>
  <si>
    <t>PV-1.46_R01</t>
  </si>
  <si>
    <t>PV</t>
  </si>
  <si>
    <t>Prof. (m)</t>
  </si>
  <si>
    <t>Nº Planta</t>
  </si>
  <si>
    <t>PV-1.47_R01</t>
  </si>
  <si>
    <t>150/0181</t>
  </si>
  <si>
    <t>PV-1.48_R01</t>
  </si>
  <si>
    <t>PV-1.49_R01</t>
  </si>
  <si>
    <t>PV-1.50_R01</t>
  </si>
  <si>
    <t>150/397</t>
  </si>
  <si>
    <t>PV-1.51_R01</t>
  </si>
  <si>
    <t>150/004</t>
  </si>
  <si>
    <t>PV-1.52_R01</t>
  </si>
  <si>
    <t>PV-1.53_R01</t>
  </si>
  <si>
    <t>150/6</t>
  </si>
  <si>
    <t>PV-1.54_R01</t>
  </si>
  <si>
    <t>PV-1.55_R01</t>
  </si>
  <si>
    <t>PV-1.56_R01</t>
  </si>
  <si>
    <t>PV-1.57_R01</t>
  </si>
  <si>
    <t>PV-2.1_R02</t>
  </si>
  <si>
    <t>PV-2.2_R02</t>
  </si>
  <si>
    <t>PV-2.3_R02</t>
  </si>
  <si>
    <t>PV-3.1_R03</t>
  </si>
  <si>
    <t>PV-4.1_R04</t>
  </si>
  <si>
    <t>PV-5.1_R05</t>
  </si>
  <si>
    <t>PV-6.1_R06</t>
  </si>
  <si>
    <t>PV-6.2_R06</t>
  </si>
  <si>
    <t>PV-7.1_R07</t>
  </si>
  <si>
    <t>PV-8.1_R08</t>
  </si>
  <si>
    <t>POÇO DE VISITA - ENTERRADO (INTERTRAVADO)</t>
  </si>
  <si>
    <t>Área (m²)</t>
  </si>
  <si>
    <t>Escavação (m³)</t>
  </si>
  <si>
    <t>Reaterro (m³)</t>
  </si>
  <si>
    <t>Aduela (und)</t>
  </si>
  <si>
    <t>Tampa de Ferro</t>
  </si>
  <si>
    <t>PV-9.1_R09</t>
  </si>
  <si>
    <t>PV-9.2_R09</t>
  </si>
  <si>
    <t>PV-9.3_R09</t>
  </si>
  <si>
    <t>PV-9A.1_R09A</t>
  </si>
  <si>
    <t>PV-10.1_R10</t>
  </si>
  <si>
    <t>PV-10.2_R10</t>
  </si>
  <si>
    <t>PV-10.3_R10</t>
  </si>
  <si>
    <t>PV-10.4_R10</t>
  </si>
  <si>
    <t>PV-11.1_R11</t>
  </si>
  <si>
    <t>PV-12.1_R12</t>
  </si>
  <si>
    <t>PV-13.1_R13</t>
  </si>
  <si>
    <t>PV-13.2_R13</t>
  </si>
  <si>
    <t>PV-13.3_R13</t>
  </si>
  <si>
    <t>PV-13.4_R13</t>
  </si>
  <si>
    <t>PV-13.5_R13</t>
  </si>
  <si>
    <t>PV-13.6_R13</t>
  </si>
  <si>
    <t>PV-13.7_R13</t>
  </si>
  <si>
    <t>PV-13.8_R13</t>
  </si>
  <si>
    <t>PV-13.9_R13</t>
  </si>
  <si>
    <t>PV-13.10_R13</t>
  </si>
  <si>
    <t>PV-13.11_R13</t>
  </si>
  <si>
    <t>PV-13.12_R13</t>
  </si>
  <si>
    <t>PV-13.13_R13</t>
  </si>
  <si>
    <t>PV-13.14_R13</t>
  </si>
  <si>
    <t>PV-13.15_R13</t>
  </si>
  <si>
    <t>PV-13.16_R13</t>
  </si>
  <si>
    <t>PV-13.17_R13</t>
  </si>
  <si>
    <t>PV-13.18_R13</t>
  </si>
  <si>
    <t>PV-13.19_R13</t>
  </si>
  <si>
    <t>PV-13.20_R13</t>
  </si>
  <si>
    <t>PV-13.21_R13</t>
  </si>
  <si>
    <t>PV-13.22_R13</t>
  </si>
  <si>
    <t>PV-13.23_R13</t>
  </si>
  <si>
    <t>PV-13.24_R13</t>
  </si>
  <si>
    <t>PV-13.25_R13</t>
  </si>
  <si>
    <t>PV-13.26_R13</t>
  </si>
  <si>
    <t>PV-13.27_R13</t>
  </si>
  <si>
    <t>PV-13.28_R13</t>
  </si>
  <si>
    <t>PV-13.29_R13</t>
  </si>
  <si>
    <t>PV-13.30_R13</t>
  </si>
  <si>
    <t>PV-14.1_R14</t>
  </si>
  <si>
    <t>PV-14.2_R14</t>
  </si>
  <si>
    <t>PV-14.3_R14</t>
  </si>
  <si>
    <t>PV-14.4_R14</t>
  </si>
  <si>
    <t>PV-14.5_R14</t>
  </si>
  <si>
    <t>PV-14.6_R14</t>
  </si>
  <si>
    <t>PV-14.7_R14</t>
  </si>
  <si>
    <t>PV-14.8_R14</t>
  </si>
  <si>
    <t>PV-14.9_R14</t>
  </si>
  <si>
    <t>PV-14.10_R14</t>
  </si>
  <si>
    <t>PV-14.11_R14</t>
  </si>
  <si>
    <t>PV-14.12_R14</t>
  </si>
  <si>
    <t>PV-14.13_R14</t>
  </si>
  <si>
    <t>PV-15.1_R15</t>
  </si>
  <si>
    <t>PV-15.2_R15</t>
  </si>
  <si>
    <t>PV-15.3_R15</t>
  </si>
  <si>
    <t>PV-15.4_R15</t>
  </si>
  <si>
    <t>PV-15A.1</t>
  </si>
  <si>
    <t>PV-16.1_R16</t>
  </si>
  <si>
    <t>PV-16.2_R16</t>
  </si>
  <si>
    <t>PV-17.1_R17</t>
  </si>
  <si>
    <t>PV-17.2_R17</t>
  </si>
  <si>
    <t>PV-17.3_R17</t>
  </si>
  <si>
    <t>PV-17.4_R17</t>
  </si>
  <si>
    <t>PV-17.5_R17</t>
  </si>
  <si>
    <t>PV-17.6_R17</t>
  </si>
  <si>
    <t>PV-17.7_R17</t>
  </si>
  <si>
    <t>PV-18.1_R18</t>
  </si>
  <si>
    <t>PV-19.1_R19</t>
  </si>
  <si>
    <t>PV-19.2_R19</t>
  </si>
  <si>
    <t>PV-19.3_R19</t>
  </si>
  <si>
    <t>PV-19.4_R19</t>
  </si>
  <si>
    <t>PV-19.5_R19</t>
  </si>
  <si>
    <t>PV-20.1_R20</t>
  </si>
  <si>
    <t>PV-20.2_R20</t>
  </si>
  <si>
    <t>PV-20.3_R20</t>
  </si>
  <si>
    <t>PV-20A.1_R20A</t>
  </si>
  <si>
    <t>PV-21.1_R21</t>
  </si>
  <si>
    <t>PV-21.2_R21</t>
  </si>
  <si>
    <t>PV-21.3_R21</t>
  </si>
  <si>
    <t>PV-21.4_R21</t>
  </si>
  <si>
    <t>PV-21.5_R21</t>
  </si>
  <si>
    <t>PV-21.6_R21</t>
  </si>
  <si>
    <t>PV-21.7_R21</t>
  </si>
  <si>
    <t>PV-22.1_R22</t>
  </si>
  <si>
    <t>PV-23.1_R23</t>
  </si>
  <si>
    <t>PV-23.2_R23</t>
  </si>
  <si>
    <t>PV-23.3_R23</t>
  </si>
  <si>
    <t>PV-25.1_R25</t>
  </si>
  <si>
    <t>PV-25.2_R25</t>
  </si>
  <si>
    <t>PV-26.1_R26</t>
  </si>
  <si>
    <t>PV-26.2_R26</t>
  </si>
  <si>
    <t>PV-26.3_R26</t>
  </si>
  <si>
    <t>PV-26.4_R26</t>
  </si>
  <si>
    <t>PV-26.5_R26</t>
  </si>
  <si>
    <t>PV-26.6_R26</t>
  </si>
  <si>
    <t>PV-26.7_R26</t>
  </si>
  <si>
    <t>PV-26.8_R26</t>
  </si>
  <si>
    <t>PV-28.1_R28</t>
  </si>
  <si>
    <t>PV-29.1_R29</t>
  </si>
  <si>
    <t>PV-30.1_R30</t>
  </si>
  <si>
    <t>PV-30.2_R30</t>
  </si>
  <si>
    <t>PV-31.1_R31</t>
  </si>
  <si>
    <t>PV-31.2_R31</t>
  </si>
  <si>
    <t>PV-31.3_R31</t>
  </si>
  <si>
    <t>PV-31.4_R31</t>
  </si>
  <si>
    <t>PV-31.5_R31</t>
  </si>
  <si>
    <t>PV-31.6_R31</t>
  </si>
  <si>
    <t>PV-31.7_R31</t>
  </si>
  <si>
    <t>PV-31.8_R31</t>
  </si>
  <si>
    <t>PV-31.9_R31</t>
  </si>
  <si>
    <t>PV-31.10_R31</t>
  </si>
  <si>
    <t>PV-31.11_R31</t>
  </si>
  <si>
    <t>PV-31.12_R31</t>
  </si>
  <si>
    <t>PV-31.13_R31</t>
  </si>
  <si>
    <t>PV-31.14_R31</t>
  </si>
  <si>
    <t>PV-31.15_R31</t>
  </si>
  <si>
    <t>PV-31.16_R31</t>
  </si>
  <si>
    <t>PLANILHA  DE QUANTIDADES DE REDE (TUBOS E GALERIAS)</t>
  </si>
  <si>
    <t>ESCAVAÇÃO  DE VALA</t>
  </si>
  <si>
    <t>ESCORAMENTO DE VALA - DESCONTINUO</t>
  </si>
  <si>
    <t>ESCORAMENTO DE VALA - CONTINUO</t>
  </si>
  <si>
    <t>REATERRO</t>
  </si>
  <si>
    <t>PV de entrada</t>
  </si>
  <si>
    <t>PV de saída</t>
  </si>
  <si>
    <t>SEÇÃO</t>
  </si>
  <si>
    <t>DIMENS. (m)</t>
  </si>
  <si>
    <t>Classe</t>
  </si>
  <si>
    <t>Comp (m)</t>
  </si>
  <si>
    <t>Larg. Fundo (m)</t>
  </si>
  <si>
    <t>Larg. Boca (m)</t>
  </si>
  <si>
    <t>Talude</t>
  </si>
  <si>
    <t>Escavação Total (m³)</t>
  </si>
  <si>
    <t>Esc. &lt; 1,5m (m³)</t>
  </si>
  <si>
    <t>Esc. 1,5 - 3,0m (m³)</t>
  </si>
  <si>
    <t>Esc. 3,0 - 4,5m (m³)</t>
  </si>
  <si>
    <t>Esc. 4,5 - 6,0m (m³)</t>
  </si>
  <si>
    <t>Esc. 6,0 - 9,0m (m³)</t>
  </si>
  <si>
    <t>Prof. Média (m)</t>
  </si>
  <si>
    <t>Escoramento de Valas (m³)</t>
  </si>
  <si>
    <t>Escor de Valas 0 até 1,5m (m²)</t>
  </si>
  <si>
    <t>Escor de Valas 1,5 até 3,0m (m²)</t>
  </si>
  <si>
    <t>Escor de Valas 3,0 até 4,5m (m²)</t>
  </si>
  <si>
    <t>Escor de Valas 4,5 até 6,0m (m²)</t>
  </si>
  <si>
    <t>Escor de Valas acima de 6,0m (m²)</t>
  </si>
  <si>
    <t>Altura Até 1º enchimento (m)</t>
  </si>
  <si>
    <t>Topo do lastro (m)</t>
  </si>
  <si>
    <t>Altura Lastro (m)</t>
  </si>
  <si>
    <t>Lastro Brita (m³)</t>
  </si>
  <si>
    <t>seção CIRC. (m²)</t>
  </si>
  <si>
    <t>seção Rectangular</t>
  </si>
  <si>
    <t>1º Ench. (m³)</t>
  </si>
  <si>
    <t>2º Ench. 1,5m Até 3,0(m³)</t>
  </si>
  <si>
    <t>2º Ench. 3,0m Até 4,5(m³)</t>
  </si>
  <si>
    <t>2º Ench. 4,5m Até 6,0(m³)</t>
  </si>
  <si>
    <t>2º Ench. Acime de 6,0m (m³)</t>
  </si>
  <si>
    <t>Bota Fora (m³)</t>
  </si>
  <si>
    <t>RET.</t>
  </si>
  <si>
    <t>Concreto Armado</t>
  </si>
  <si>
    <t>(*) NOVACAP - NORMAS DU - AGUAS PLUVIAIS - PG 4/20 - TABELA 2</t>
  </si>
  <si>
    <t>Largura de fundo de vala</t>
  </si>
  <si>
    <t>Ø (m)</t>
  </si>
  <si>
    <t>largura (m)</t>
  </si>
  <si>
    <t>Gal. (m)</t>
  </si>
  <si>
    <t>CRITÉRIOS DE MEDIÇÃO E PAGAMENTO pg. 22/33</t>
  </si>
  <si>
    <t>Pesos de elementos prémoldados</t>
  </si>
  <si>
    <t>FATORES</t>
  </si>
  <si>
    <t>r</t>
  </si>
  <si>
    <t>Tubos de concreto - D = 0,40 m - Tipo C-1</t>
  </si>
  <si>
    <t>t/m</t>
  </si>
  <si>
    <t>(*) NOVACAP - NORMAS DU - AGUAS PLUVIAIS - PG 9/20 - TABELA 5</t>
  </si>
  <si>
    <t>Tubos de concreto - D = 0,40 m - Tipo C-2</t>
  </si>
  <si>
    <t>Classificação de tubos de concreto</t>
  </si>
  <si>
    <t>Tubos de concreto - D = 0,60 m - Tipo CA-1</t>
  </si>
  <si>
    <t>CONCRETO SIMPLES</t>
  </si>
  <si>
    <t>Tubos de concreto - D = 0,60 m - Tipo CA-2</t>
  </si>
  <si>
    <t>Tubos de concreto - D = 0,80 m - Tipo CA-1</t>
  </si>
  <si>
    <t>C-1</t>
  </si>
  <si>
    <t>Tubos de concreto - D = 0,80 m - Tipo CA-2</t>
  </si>
  <si>
    <t>C-2</t>
  </si>
  <si>
    <t>Tubos de concreto - D = 1,00 m - Tipo CA-1</t>
  </si>
  <si>
    <t>CONCRETO ARMADO</t>
  </si>
  <si>
    <t>Tubos de concreto - D = 1,00 m - Tipo CA-2</t>
  </si>
  <si>
    <t>Tubos de concreto - D = 1,20 m - Tipo CA-1</t>
  </si>
  <si>
    <t>CA-3</t>
  </si>
  <si>
    <t>Tubos de concreto - D = 1,20 m - Tipo CA-2</t>
  </si>
  <si>
    <t>Tubos de concreto - D = 1,50 m - Tipo CA-1</t>
  </si>
  <si>
    <t>Tubos de concreto - D = 1,50 m - Tipo CA-2</t>
  </si>
  <si>
    <t>Galeria Pré-Moldada 1,65 x 1,65 m</t>
  </si>
  <si>
    <t>(*) NOVACAP - NORMAS DU - AGUAS PLUVIAIS - PG 6/20 - TABELA 3</t>
  </si>
  <si>
    <t>Galeria Pré-Moldada 1,80 x 1,80 m</t>
  </si>
  <si>
    <t>Ø/gal. (m)</t>
  </si>
  <si>
    <t>Espessuta da base</t>
  </si>
  <si>
    <t>Galeria Pré-Moldada 2,00 x 2,00 m</t>
  </si>
  <si>
    <t>Galeria Pré-Moldada 2,20 x 2,20 m</t>
  </si>
  <si>
    <t>Galeria Pré-Moldada 2,40 x 2,40 m</t>
  </si>
  <si>
    <t>Galeria Pré-Moldada 2,60 x 2,60 m</t>
  </si>
  <si>
    <t>LANÇ_R01</t>
  </si>
  <si>
    <t>CIRC.</t>
  </si>
  <si>
    <t>CA-1</t>
  </si>
  <si>
    <t>LANÇ_R02</t>
  </si>
  <si>
    <t>LANÇ_R03</t>
  </si>
  <si>
    <t>(*) NOVACAP - NORMAS DU - AGUAS PLUVIAIS - PG 8/20 - TABELA 4</t>
  </si>
  <si>
    <t>LANÇ_R04</t>
  </si>
  <si>
    <t>DIÂMETRO DOS TUBOS (m)</t>
  </si>
  <si>
    <t>ESPESSURA DAS PAREDES (cm)</t>
  </si>
  <si>
    <t>CLASSE DOS TUBOS</t>
  </si>
  <si>
    <t>DESIGNAÇÃO DA TELA - AÇO CA-60</t>
  </si>
  <si>
    <t>QUANTITATIVOS POR METRO DE GALERIA</t>
  </si>
  <si>
    <t>LANÇ._R05</t>
  </si>
  <si>
    <t>LASTRO 10 Mpa (m)</t>
  </si>
  <si>
    <t>CONC. 22,5 MPa</t>
  </si>
  <si>
    <t>FORMAS (m²)</t>
  </si>
  <si>
    <t>ESCORAM. (m³)</t>
  </si>
  <si>
    <t>AÇO CA-50 (kg)</t>
  </si>
  <si>
    <t>PB-159</t>
  </si>
  <si>
    <t>LANÇ_R06</t>
  </si>
  <si>
    <t>PB-246</t>
  </si>
  <si>
    <t>LANÇ_R07</t>
  </si>
  <si>
    <t>PB-283</t>
  </si>
  <si>
    <t>LANÇ_R08</t>
  </si>
  <si>
    <t>PB-113</t>
  </si>
  <si>
    <t>LANÇ_R09</t>
  </si>
  <si>
    <t>LANÇ_R09A</t>
  </si>
  <si>
    <t>CA-2</t>
  </si>
  <si>
    <t>PB-196</t>
  </si>
  <si>
    <t>PB-332</t>
  </si>
  <si>
    <t>LANÇ_R10</t>
  </si>
  <si>
    <t>LANÇ_R11</t>
  </si>
  <si>
    <t>LANÇ_R12</t>
  </si>
  <si>
    <t>2x PB-246</t>
  </si>
  <si>
    <t>PB-169</t>
  </si>
  <si>
    <t>PB-396</t>
  </si>
  <si>
    <t>2x PB-396</t>
  </si>
  <si>
    <t>LANÇ_R13</t>
  </si>
  <si>
    <t>LANÇ_R14</t>
  </si>
  <si>
    <t>PV-LANÇ_R15</t>
  </si>
  <si>
    <t>PV-LANÇ_R16</t>
  </si>
  <si>
    <t>PV-LANÇ_R17</t>
  </si>
  <si>
    <t>PV-LANÇ_R19</t>
  </si>
  <si>
    <t>PV-LANÇ_R20A</t>
  </si>
  <si>
    <t>PV-LANÇ_R21</t>
  </si>
  <si>
    <t>PV-LANÇ_R25</t>
  </si>
  <si>
    <t>PV-LANÇ_R26</t>
  </si>
  <si>
    <t>PV-LANÇ_R28</t>
  </si>
  <si>
    <t>PV-LANÇ_R29</t>
  </si>
  <si>
    <t>PV-LANÇ_R30</t>
  </si>
  <si>
    <t>PV-LANÇ_R31</t>
  </si>
  <si>
    <t>CLASSE TUBOS</t>
  </si>
  <si>
    <t>Comp.</t>
  </si>
  <si>
    <t>Peso Toneladas</t>
  </si>
  <si>
    <t>LASTRO VALA (m³)</t>
  </si>
  <si>
    <t>2º Ench. Até 1,5m (m³)</t>
  </si>
  <si>
    <t>Rompimento de Tubo</t>
  </si>
  <si>
    <t>Tubo 600 CA-1</t>
  </si>
  <si>
    <t>Tubo 600 CA-2</t>
  </si>
  <si>
    <t>Tubo 600 CA-3</t>
  </si>
  <si>
    <t>Tubo 800 CA-1</t>
  </si>
  <si>
    <t>Tubo 800 CA-2</t>
  </si>
  <si>
    <t>Tubo 800 CA-3</t>
  </si>
  <si>
    <t>Tubo 1000 CA-1</t>
  </si>
  <si>
    <t>Tubo 1000 CA-2</t>
  </si>
  <si>
    <t>Tubo 1000 CA-3</t>
  </si>
  <si>
    <t>Tubo 1200 CA-1</t>
  </si>
  <si>
    <t>Tubo 1200 CA-2</t>
  </si>
  <si>
    <t>Tubo 1200 CA-3</t>
  </si>
  <si>
    <t>Tubo 1500 CA-1</t>
  </si>
  <si>
    <t>Tubo 1500 CA-2</t>
  </si>
  <si>
    <t>Tubo 1500 CA-3</t>
  </si>
  <si>
    <t>Galeria 1650 x 1650</t>
  </si>
  <si>
    <t>Galeria 1800 x 1800</t>
  </si>
  <si>
    <t>Galeria 2000 x 2000</t>
  </si>
  <si>
    <t>Galeria 2200 x 2200</t>
  </si>
  <si>
    <t>Galeria 2400 x 2400</t>
  </si>
  <si>
    <t>Galeria 2600 x 2600</t>
  </si>
  <si>
    <t xml:space="preserve">DEMOLIÇÃO PAVIMENTO </t>
  </si>
  <si>
    <t>SICAD</t>
  </si>
  <si>
    <t>TOTAL TAMPA DE CONCRETO</t>
  </si>
  <si>
    <t>RESUMO DOS RAMAIS DE LIGAÇÃO DAS BOCAS DE LOBO E ESPECIAIS</t>
  </si>
  <si>
    <t>133-I-6-D</t>
  </si>
  <si>
    <t>TRECHOS</t>
  </si>
  <si>
    <t>Peso (t)</t>
  </si>
  <si>
    <t>Esc. ate 1,5m</t>
  </si>
  <si>
    <t>Esc. 3,0 - 5,0m (m³)</t>
  </si>
  <si>
    <t>Lastro Casc. (m³)</t>
  </si>
  <si>
    <t>2º Ench. (m³)</t>
  </si>
  <si>
    <t>133-II-4-C</t>
  </si>
  <si>
    <t>-</t>
  </si>
  <si>
    <t>133-II-4-D</t>
  </si>
  <si>
    <t>133-II-5-C</t>
  </si>
  <si>
    <t>133-III-3-B</t>
  </si>
  <si>
    <t>133-IV-1-A</t>
  </si>
  <si>
    <t>133-IV-1-B</t>
  </si>
  <si>
    <t>133-IV-2-A</t>
  </si>
  <si>
    <t>133-IV-3-D</t>
  </si>
  <si>
    <t>133-IV-1-C</t>
  </si>
  <si>
    <t>133-IV-1-D</t>
  </si>
  <si>
    <t>133-IV-6-B</t>
  </si>
  <si>
    <t>133-IV-4-A</t>
  </si>
  <si>
    <t>TOTAL COM GRELHA</t>
  </si>
  <si>
    <t>BL-SIMPLES QUALIDADE</t>
  </si>
  <si>
    <t>TOTAL GERAL</t>
  </si>
  <si>
    <t>BL-SMPLES QUALIDADE C/ GRELHA</t>
  </si>
  <si>
    <t>BL-DUPLA QUALIDADE C/ GRELHA</t>
  </si>
  <si>
    <t>FORA DA POLIGONAL</t>
  </si>
  <si>
    <t>RAMAL 400 - PAV EXIST. (Intertravado)</t>
  </si>
  <si>
    <t>RAMAL 400 - PAV EXIST. (CBUQ)</t>
  </si>
  <si>
    <t>RAMAL 600 - PAV EXIST. (Intertravado)</t>
  </si>
  <si>
    <t>RAMAL 600 - PAV EXIST. (CBUQ)</t>
  </si>
  <si>
    <t>DEMOLIÇÃO PAV. EXIST. (Intertravado)</t>
  </si>
  <si>
    <t>DEMOLIÇÃO PAV. EXIST. (CBUQ)</t>
  </si>
  <si>
    <t>REDE 1500 - DESATIVAR</t>
  </si>
  <si>
    <t>PV 1500 PROJETADOS - PAV EXISTENTE</t>
  </si>
  <si>
    <t xml:space="preserve">un </t>
  </si>
  <si>
    <t>RAMAL 400</t>
  </si>
  <si>
    <t>RAMAL 600</t>
  </si>
  <si>
    <t>Boca de Lobo com Meio fio vazado</t>
  </si>
  <si>
    <t>Simples</t>
  </si>
  <si>
    <t>Dupla</t>
  </si>
  <si>
    <t>Tripla</t>
  </si>
  <si>
    <t>Quadrupla</t>
  </si>
  <si>
    <t>Boca de Lobo com Grelha</t>
  </si>
  <si>
    <t>MEMÓRIA DE DRENAGEM</t>
  </si>
  <si>
    <t>Quantitativos BACIAS DE DETENÇÃO</t>
  </si>
  <si>
    <t>RESUMO BACIAS DE DETENÇÃO</t>
  </si>
  <si>
    <t>Vol. Corte (m³)</t>
  </si>
  <si>
    <t>Vol. Aterro (m³)</t>
  </si>
  <si>
    <t>Limpeza (m²)</t>
  </si>
  <si>
    <t>Grama (m²)</t>
  </si>
  <si>
    <t>Cerca</t>
  </si>
  <si>
    <t>Portão</t>
  </si>
  <si>
    <t>LAGOAS DO LANÇAMENTO 01</t>
  </si>
  <si>
    <t>LAGOA 01A</t>
  </si>
  <si>
    <t>LAGOA 01B</t>
  </si>
  <si>
    <t>LAGOA 01C</t>
  </si>
  <si>
    <t>LAGOA 01D</t>
  </si>
  <si>
    <t xml:space="preserve">DISPOSITIVOS </t>
  </si>
  <si>
    <t>Dissipadores</t>
  </si>
  <si>
    <t>Área Estrutura (m²)</t>
  </si>
  <si>
    <t>Geotextil (m²)</t>
  </si>
  <si>
    <t>Gabião tipo CAIXA (m²)</t>
  </si>
  <si>
    <t>Forma (m²)</t>
  </si>
  <si>
    <t>Aço (kg)</t>
  </si>
  <si>
    <t>Grade de Retenção</t>
  </si>
  <si>
    <t>Gradeamento do Vertedor</t>
  </si>
  <si>
    <t>Tubo de Ligação</t>
  </si>
  <si>
    <t>Dissipador entrada Lagoa 01 - 4xA4</t>
  </si>
  <si>
    <t>CA50B</t>
  </si>
  <si>
    <t>CA60</t>
  </si>
  <si>
    <t>Estrutura de Ligação 01</t>
  </si>
  <si>
    <t>Tubo DN 1500</t>
  </si>
  <si>
    <t>Estrutura de Ligação 02</t>
  </si>
  <si>
    <t>Estrutura de Ligação 03</t>
  </si>
  <si>
    <t>Tubo DN 1200</t>
  </si>
  <si>
    <t>Estrutura de Saida</t>
  </si>
  <si>
    <t>Tubo DN 500</t>
  </si>
  <si>
    <t>Canal com degraus - Lançamento</t>
  </si>
  <si>
    <t>MEMÓRIA DE CÁLCULO - PAVIMENTO</t>
  </si>
  <si>
    <t>Memória de Cálculo</t>
  </si>
  <si>
    <t>SERVIÇO</t>
  </si>
  <si>
    <t>REVESTIMENTO</t>
  </si>
  <si>
    <t>CLASSE DA VIA</t>
  </si>
  <si>
    <t>ESPESSURA PAV.</t>
  </si>
  <si>
    <t>EXTENSÃO</t>
  </si>
  <si>
    <t>LARGURA</t>
  </si>
  <si>
    <t>ÁREA</t>
  </si>
  <si>
    <t>TERRAPLENAGEM (m³)</t>
  </si>
  <si>
    <t>REFORÇO SUBLEITO (SOLO+CAL)</t>
  </si>
  <si>
    <t>COMPAC. SUB-LEITO</t>
  </si>
  <si>
    <t>ESPESSURA SUB-BASE</t>
  </si>
  <si>
    <r>
      <t>SUB-BASE -</t>
    </r>
    <r>
      <rPr>
        <b/>
        <sz val="8"/>
        <color rgb="FFFF0000"/>
        <rFont val="Arial"/>
        <family val="2"/>
      </rPr>
      <t xml:space="preserve"> </t>
    </r>
    <r>
      <rPr>
        <b/>
        <sz val="7"/>
        <color rgb="FFFF0000"/>
        <rFont val="Arial"/>
        <family val="2"/>
      </rPr>
      <t>(VIA ARTERIAL)</t>
    </r>
  </si>
  <si>
    <r>
      <t xml:space="preserve">SUB-BASE - </t>
    </r>
    <r>
      <rPr>
        <b/>
        <sz val="7"/>
        <color rgb="FFFF0000"/>
        <rFont val="Arial"/>
        <family val="2"/>
      </rPr>
      <t>(VIA COLETORA PRINCIPAL)</t>
    </r>
  </si>
  <si>
    <r>
      <t xml:space="preserve">SUB-BASE - </t>
    </r>
    <r>
      <rPr>
        <b/>
        <sz val="7"/>
        <color rgb="FFFF0000"/>
        <rFont val="Arial"/>
        <family val="2"/>
      </rPr>
      <t>(VIA COLETORA SECUNDARIA)</t>
    </r>
  </si>
  <si>
    <r>
      <t xml:space="preserve">SUB-BASE - </t>
    </r>
    <r>
      <rPr>
        <b/>
        <sz val="7"/>
        <color rgb="FFFF0000"/>
        <rFont val="Arial"/>
        <family val="2"/>
      </rPr>
      <t>(VIA LOCAL)</t>
    </r>
  </si>
  <si>
    <t>ESPESSURA BASE</t>
  </si>
  <si>
    <t>BASE (AREIA)</t>
  </si>
  <si>
    <t>BASE (BGTC)</t>
  </si>
  <si>
    <t>BASE (CASCALHO 2% CIM.)</t>
  </si>
  <si>
    <t>IMPRIMAÇÃO</t>
  </si>
  <si>
    <t>INTERTRAVADO</t>
  </si>
  <si>
    <t>TSD</t>
  </si>
  <si>
    <t>CBUQ</t>
  </si>
  <si>
    <t>BINDER</t>
  </si>
  <si>
    <t>(m)</t>
  </si>
  <si>
    <r>
      <t>(m</t>
    </r>
    <r>
      <rPr>
        <vertAlign val="superscript"/>
        <sz val="8"/>
        <rFont val="Arial"/>
        <family val="2"/>
      </rPr>
      <t>2</t>
    </r>
    <r>
      <rPr>
        <sz val="8"/>
        <rFont val="Arial"/>
        <family val="2"/>
      </rPr>
      <t>)</t>
    </r>
  </si>
  <si>
    <t>ATERRO EMPOLADO</t>
  </si>
  <si>
    <t xml:space="preserve">CORTE </t>
  </si>
  <si>
    <t>(m³)</t>
  </si>
  <si>
    <r>
      <t>(m</t>
    </r>
    <r>
      <rPr>
        <vertAlign val="superscript"/>
        <sz val="8"/>
        <rFont val="Arial"/>
        <family val="2"/>
      </rPr>
      <t>3</t>
    </r>
    <r>
      <rPr>
        <sz val="8"/>
        <rFont val="Arial"/>
        <family val="2"/>
      </rPr>
      <t>)</t>
    </r>
  </si>
  <si>
    <t>(m²)</t>
  </si>
  <si>
    <t>ESTRUTURAS DE PAVIMENTAÇÃO</t>
  </si>
  <si>
    <t>CLASSIFICAÇÃO</t>
  </si>
  <si>
    <t>BASE</t>
  </si>
  <si>
    <t>SUB-BASE</t>
  </si>
  <si>
    <t>REFORÇO</t>
  </si>
  <si>
    <t>CBUQ / BLOCO</t>
  </si>
  <si>
    <t>T01-AV.01</t>
  </si>
  <si>
    <t>IMPLANTAÇÃO</t>
  </si>
  <si>
    <t>FLEXIVEL</t>
  </si>
  <si>
    <t>VIA ARTERIAL</t>
  </si>
  <si>
    <t>T01-AV.02</t>
  </si>
  <si>
    <t>EXISTENTE</t>
  </si>
  <si>
    <t>VIA COLETORA PRINCIPAL</t>
  </si>
  <si>
    <t>T01-AV.03</t>
  </si>
  <si>
    <t>VIA COLETORA PRINCIPAL - REFORÇO DE SUBLEITO</t>
  </si>
  <si>
    <t>T01-AV.04</t>
  </si>
  <si>
    <t>VIA COLETORA SECUNDARIA</t>
  </si>
  <si>
    <t>T01-ROT.01</t>
  </si>
  <si>
    <t>VIA COLETORA SECUNDARIA - REFORÇO DE SUBLEITO</t>
  </si>
  <si>
    <t>T01-ROT.02</t>
  </si>
  <si>
    <t>VIA LOCAL</t>
  </si>
  <si>
    <t>T01-ROT.03</t>
  </si>
  <si>
    <t>VIA LOCAL - REFORÇO DE SUBLEITO</t>
  </si>
  <si>
    <t>T01-01</t>
  </si>
  <si>
    <t>T01-02</t>
  </si>
  <si>
    <t>T01-03</t>
  </si>
  <si>
    <t xml:space="preserve">IMPLANTAÇÃO </t>
  </si>
  <si>
    <t>T01-04</t>
  </si>
  <si>
    <t>T01-05</t>
  </si>
  <si>
    <t>T01-06</t>
  </si>
  <si>
    <t>T01-07</t>
  </si>
  <si>
    <t>T01-08</t>
  </si>
  <si>
    <t>T01-09</t>
  </si>
  <si>
    <t>T01-10</t>
  </si>
  <si>
    <t>T01-11</t>
  </si>
  <si>
    <t>T01-12</t>
  </si>
  <si>
    <t>T01-13</t>
  </si>
  <si>
    <t>T01-14</t>
  </si>
  <si>
    <t>T01-15</t>
  </si>
  <si>
    <t>T01-16</t>
  </si>
  <si>
    <t>T01-17</t>
  </si>
  <si>
    <t>T01-18</t>
  </si>
  <si>
    <t>T01-19</t>
  </si>
  <si>
    <t>T01-20</t>
  </si>
  <si>
    <t>T01-21</t>
  </si>
  <si>
    <t>T01-22</t>
  </si>
  <si>
    <t>T01-23</t>
  </si>
  <si>
    <t>T01-24</t>
  </si>
  <si>
    <t>T01-25</t>
  </si>
  <si>
    <t>T01-26</t>
  </si>
  <si>
    <t>T01-27</t>
  </si>
  <si>
    <t>T01-28</t>
  </si>
  <si>
    <t>T01-29</t>
  </si>
  <si>
    <t>T01-30</t>
  </si>
  <si>
    <t>T01-31</t>
  </si>
  <si>
    <t>T01-32</t>
  </si>
  <si>
    <t>T01-33</t>
  </si>
  <si>
    <t>T01-34</t>
  </si>
  <si>
    <t>T01-35</t>
  </si>
  <si>
    <t>T01-36</t>
  </si>
  <si>
    <t>T01-37</t>
  </si>
  <si>
    <t>T01-38</t>
  </si>
  <si>
    <t>T01-39</t>
  </si>
  <si>
    <t>T01-40</t>
  </si>
  <si>
    <t>T01-41</t>
  </si>
  <si>
    <t>T01-42</t>
  </si>
  <si>
    <t>T01-43</t>
  </si>
  <si>
    <t>T01-44</t>
  </si>
  <si>
    <t>T01-45</t>
  </si>
  <si>
    <t>T01-46</t>
  </si>
  <si>
    <t>T01-47</t>
  </si>
  <si>
    <t>T01-48</t>
  </si>
  <si>
    <t>T01-49</t>
  </si>
  <si>
    <t>T01-50</t>
  </si>
  <si>
    <t>T01-51</t>
  </si>
  <si>
    <t>T01-52</t>
  </si>
  <si>
    <t>T01-53</t>
  </si>
  <si>
    <t>T01-54</t>
  </si>
  <si>
    <t>T01-55</t>
  </si>
  <si>
    <t>T01-56</t>
  </si>
  <si>
    <t>T02-01</t>
  </si>
  <si>
    <t>T02-02</t>
  </si>
  <si>
    <t>T02-03</t>
  </si>
  <si>
    <t>T02-04</t>
  </si>
  <si>
    <t>T02-05</t>
  </si>
  <si>
    <t>T02-06</t>
  </si>
  <si>
    <t>T02-07</t>
  </si>
  <si>
    <t>T02-08</t>
  </si>
  <si>
    <t>T02-09</t>
  </si>
  <si>
    <t>T02-10</t>
  </si>
  <si>
    <t>T02-11</t>
  </si>
  <si>
    <t>T02-12</t>
  </si>
  <si>
    <t>T02-13</t>
  </si>
  <si>
    <t>T02-14</t>
  </si>
  <si>
    <t>T02-15</t>
  </si>
  <si>
    <t>T02-16</t>
  </si>
  <si>
    <t>T02-17</t>
  </si>
  <si>
    <t>T02-18</t>
  </si>
  <si>
    <t>T02-19</t>
  </si>
  <si>
    <t>T02-20</t>
  </si>
  <si>
    <t>T02-21</t>
  </si>
  <si>
    <t>T02-22</t>
  </si>
  <si>
    <t>T02-23</t>
  </si>
  <si>
    <t>T02-24</t>
  </si>
  <si>
    <t>T02-25</t>
  </si>
  <si>
    <t>T02-26</t>
  </si>
  <si>
    <t>T02-27</t>
  </si>
  <si>
    <t>LOTE 02</t>
  </si>
  <si>
    <t>T02-28</t>
  </si>
  <si>
    <t>T02-29</t>
  </si>
  <si>
    <t>T02-30</t>
  </si>
  <si>
    <t>T02-31</t>
  </si>
  <si>
    <t>T02-32</t>
  </si>
  <si>
    <t>T02-33</t>
  </si>
  <si>
    <t>T02-34</t>
  </si>
  <si>
    <t>T02-35</t>
  </si>
  <si>
    <t>T02-36</t>
  </si>
  <si>
    <t>T02-37</t>
  </si>
  <si>
    <t>T02-38</t>
  </si>
  <si>
    <t>T02-39</t>
  </si>
  <si>
    <t>T02-40</t>
  </si>
  <si>
    <t>T02-41</t>
  </si>
  <si>
    <t>T02-42</t>
  </si>
  <si>
    <t>T02-43</t>
  </si>
  <si>
    <t>T02-44</t>
  </si>
  <si>
    <t>T02-45</t>
  </si>
  <si>
    <t>T02-46</t>
  </si>
  <si>
    <t>T02-47</t>
  </si>
  <si>
    <t>T02-48</t>
  </si>
  <si>
    <t>T02-49</t>
  </si>
  <si>
    <t>T02-50</t>
  </si>
  <si>
    <t>T02-51</t>
  </si>
  <si>
    <t>T02-52</t>
  </si>
  <si>
    <t>T02-53</t>
  </si>
  <si>
    <t>T02-54</t>
  </si>
  <si>
    <t>T02-55</t>
  </si>
  <si>
    <t>T02-56</t>
  </si>
  <si>
    <t>T02-57</t>
  </si>
  <si>
    <t>T02-58</t>
  </si>
  <si>
    <t>T02-60</t>
  </si>
  <si>
    <t>T02-61</t>
  </si>
  <si>
    <t>T02-62</t>
  </si>
  <si>
    <t>T02-63</t>
  </si>
  <si>
    <t>T02-64</t>
  </si>
  <si>
    <t>T03-01</t>
  </si>
  <si>
    <t>T03-02</t>
  </si>
  <si>
    <t>T03-03</t>
  </si>
  <si>
    <t>T03-04</t>
  </si>
  <si>
    <t>T03-05</t>
  </si>
  <si>
    <t>T03-06</t>
  </si>
  <si>
    <t>T03-07</t>
  </si>
  <si>
    <t>T03-08</t>
  </si>
  <si>
    <t>T03-09</t>
  </si>
  <si>
    <t>T03-10</t>
  </si>
  <si>
    <t>T03-11</t>
  </si>
  <si>
    <t>T03-12</t>
  </si>
  <si>
    <t>T03-13</t>
  </si>
  <si>
    <t>T03-14</t>
  </si>
  <si>
    <t>T03-15</t>
  </si>
  <si>
    <t>T03-16</t>
  </si>
  <si>
    <t>T03-17</t>
  </si>
  <si>
    <t>T03-18</t>
  </si>
  <si>
    <t>T03-19</t>
  </si>
  <si>
    <t>T03-20</t>
  </si>
  <si>
    <t>T03-21</t>
  </si>
  <si>
    <t>T03-22</t>
  </si>
  <si>
    <t>T03-23</t>
  </si>
  <si>
    <t>T03-24</t>
  </si>
  <si>
    <t>T03-25</t>
  </si>
  <si>
    <t>T03-26</t>
  </si>
  <si>
    <t>T03-27</t>
  </si>
  <si>
    <t>T03-28</t>
  </si>
  <si>
    <t>T03-29</t>
  </si>
  <si>
    <t>T03-30</t>
  </si>
  <si>
    <t>T03-31</t>
  </si>
  <si>
    <t>T03-32</t>
  </si>
  <si>
    <t>T03-33</t>
  </si>
  <si>
    <t>T03-34</t>
  </si>
  <si>
    <t>T03-35</t>
  </si>
  <si>
    <t>T03-36</t>
  </si>
  <si>
    <t>T03-37</t>
  </si>
  <si>
    <t>T03-38</t>
  </si>
  <si>
    <t>T03-39</t>
  </si>
  <si>
    <t>T03-40</t>
  </si>
  <si>
    <t>T03-41</t>
  </si>
  <si>
    <t>T03-42</t>
  </si>
  <si>
    <t>T03-43</t>
  </si>
  <si>
    <t>T03-44</t>
  </si>
  <si>
    <t>T03-45</t>
  </si>
  <si>
    <t>T03-46</t>
  </si>
  <si>
    <t>T03-47</t>
  </si>
  <si>
    <t>T03-48</t>
  </si>
  <si>
    <t>T03-49</t>
  </si>
  <si>
    <t>T03-50</t>
  </si>
  <si>
    <t>T03-52</t>
  </si>
  <si>
    <t>T03-53</t>
  </si>
  <si>
    <t>T03-54</t>
  </si>
  <si>
    <t>T03-55</t>
  </si>
  <si>
    <t>T03-56</t>
  </si>
  <si>
    <t>T03-57</t>
  </si>
  <si>
    <t>T03-58</t>
  </si>
  <si>
    <t>T03-59</t>
  </si>
  <si>
    <t>T03-60</t>
  </si>
  <si>
    <t>T04-01</t>
  </si>
  <si>
    <t>T04-02</t>
  </si>
  <si>
    <t>T04-03</t>
  </si>
  <si>
    <t>T04-04</t>
  </si>
  <si>
    <t>T04-05</t>
  </si>
  <si>
    <t>T04-06</t>
  </si>
  <si>
    <t>T04-07</t>
  </si>
  <si>
    <t>T04-08</t>
  </si>
  <si>
    <t>T04-09</t>
  </si>
  <si>
    <t>T04-10</t>
  </si>
  <si>
    <t>T04-11</t>
  </si>
  <si>
    <t>T04-12</t>
  </si>
  <si>
    <t>T04-13</t>
  </si>
  <si>
    <t>T04-14</t>
  </si>
  <si>
    <t>T04-15</t>
  </si>
  <si>
    <t>T04-16</t>
  </si>
  <si>
    <t>T04-17</t>
  </si>
  <si>
    <t>T04-18</t>
  </si>
  <si>
    <t>T04-19</t>
  </si>
  <si>
    <t>T04-20</t>
  </si>
  <si>
    <t>T04-21</t>
  </si>
  <si>
    <t>T04-22</t>
  </si>
  <si>
    <t>T04-23</t>
  </si>
  <si>
    <t>T04-24</t>
  </si>
  <si>
    <t>T04-25</t>
  </si>
  <si>
    <t>T04-26</t>
  </si>
  <si>
    <t>T04-27</t>
  </si>
  <si>
    <t>T04-28</t>
  </si>
  <si>
    <t>T04-29</t>
  </si>
  <si>
    <t>T04-30</t>
  </si>
  <si>
    <t>T04-31</t>
  </si>
  <si>
    <t>T04-32</t>
  </si>
  <si>
    <t>T04-33</t>
  </si>
  <si>
    <t>T04-34</t>
  </si>
  <si>
    <t>T04-35</t>
  </si>
  <si>
    <t>T04-36</t>
  </si>
  <si>
    <t>T04-37</t>
  </si>
  <si>
    <t>T04-38</t>
  </si>
  <si>
    <t>T04-39</t>
  </si>
  <si>
    <t>T04-40</t>
  </si>
  <si>
    <t>T04-41</t>
  </si>
  <si>
    <t>T04-42</t>
  </si>
  <si>
    <t>T04-43</t>
  </si>
  <si>
    <t>T04-44</t>
  </si>
  <si>
    <t>T04-45</t>
  </si>
  <si>
    <t>T04-46</t>
  </si>
  <si>
    <t>T04-47</t>
  </si>
  <si>
    <t>T04-48</t>
  </si>
  <si>
    <t>T04-49</t>
  </si>
  <si>
    <t>T04-50</t>
  </si>
  <si>
    <t>T04-51</t>
  </si>
  <si>
    <t>T04-52</t>
  </si>
  <si>
    <t>T04-53</t>
  </si>
  <si>
    <t>T04-54</t>
  </si>
  <si>
    <t>T04-55</t>
  </si>
  <si>
    <t>T04-57</t>
  </si>
  <si>
    <t>T04-58</t>
  </si>
  <si>
    <t>T04-59</t>
  </si>
  <si>
    <t>T04-60</t>
  </si>
  <si>
    <t>T04-61</t>
  </si>
  <si>
    <t>T04-62</t>
  </si>
  <si>
    <t>T04-63</t>
  </si>
  <si>
    <t>T04-64</t>
  </si>
  <si>
    <t>T04-65</t>
  </si>
  <si>
    <t>T04-66</t>
  </si>
  <si>
    <t>T04-67</t>
  </si>
  <si>
    <t>T04-68</t>
  </si>
  <si>
    <t>T04-69</t>
  </si>
  <si>
    <t>T04-70</t>
  </si>
  <si>
    <t>T04-71</t>
  </si>
  <si>
    <t>T04-72</t>
  </si>
  <si>
    <t>T04-73</t>
  </si>
  <si>
    <t>T04-74</t>
  </si>
  <si>
    <t>T04-75</t>
  </si>
  <si>
    <t>T04-76</t>
  </si>
  <si>
    <t>T04-77</t>
  </si>
  <si>
    <t>T04-78</t>
  </si>
  <si>
    <t>T04-79</t>
  </si>
  <si>
    <t>T04-80</t>
  </si>
  <si>
    <t>T04-81</t>
  </si>
  <si>
    <t>T04-82</t>
  </si>
  <si>
    <t>T04-83</t>
  </si>
  <si>
    <t>T04-84</t>
  </si>
  <si>
    <t>T04-85</t>
  </si>
  <si>
    <t>T04-86</t>
  </si>
  <si>
    <t>T04-87</t>
  </si>
  <si>
    <t>T04-88</t>
  </si>
  <si>
    <t>T04-89</t>
  </si>
  <si>
    <t>T04-90</t>
  </si>
  <si>
    <t>T04-91</t>
  </si>
  <si>
    <t>CALÇADA CONCRETO</t>
  </si>
  <si>
    <t>VIA</t>
  </si>
  <si>
    <t>EIXO</t>
  </si>
  <si>
    <t>ESTACA</t>
  </si>
  <si>
    <t>COMP. (m)</t>
  </si>
  <si>
    <t>ESP. (m)</t>
  </si>
  <si>
    <t>LARGURA (m)</t>
  </si>
  <si>
    <t>VOLUME (m³)</t>
  </si>
  <si>
    <t>MEIO FIO - GUIA PROJETADO</t>
  </si>
  <si>
    <t>INÍCIO</t>
  </si>
  <si>
    <t>FINAL</t>
  </si>
  <si>
    <t>CORDÃO DE CONCRETO</t>
  </si>
  <si>
    <t>LOCAL</t>
  </si>
  <si>
    <t>1 + 0,00</t>
  </si>
  <si>
    <t>4 + 0,00</t>
  </si>
  <si>
    <t>DEMOLIÇÃO DE PAVIMENTO DE ASFALTO</t>
  </si>
  <si>
    <t>6 + 0,00</t>
  </si>
  <si>
    <t>10 + 0,00</t>
  </si>
  <si>
    <t>DEMOLIÇÃO MEIO FIO</t>
  </si>
  <si>
    <t>5 + 0,00</t>
  </si>
  <si>
    <t>9 + 0,00</t>
  </si>
  <si>
    <t>RAMPA DE ACESSIBILIDADE</t>
  </si>
  <si>
    <t>VCP</t>
  </si>
  <si>
    <t>3 + 0,00</t>
  </si>
  <si>
    <t>7 + 0,00</t>
  </si>
  <si>
    <t>25 + 0,00</t>
  </si>
  <si>
    <t>29 + 0,00</t>
  </si>
  <si>
    <t>12 + 0,00</t>
  </si>
  <si>
    <t>16 + 0,00</t>
  </si>
  <si>
    <t>Origem</t>
  </si>
  <si>
    <t>EAI (IMPRIMAÇÃO)</t>
  </si>
  <si>
    <r>
      <t>t/m</t>
    </r>
    <r>
      <rPr>
        <vertAlign val="superscript"/>
        <sz val="8"/>
        <rFont val="Arial"/>
        <family val="2"/>
      </rPr>
      <t>2</t>
    </r>
  </si>
  <si>
    <t>SINAPI</t>
  </si>
  <si>
    <t>SOLO MOLE E LENÇOL RASO - CAMADA DE RACHÃO</t>
  </si>
  <si>
    <t>EMULSÃO RR-1C</t>
  </si>
  <si>
    <t>ESCAVAÇÃO (m³)</t>
  </si>
  <si>
    <t>RACHÃO (m³)</t>
  </si>
  <si>
    <t>DPS 08</t>
  </si>
  <si>
    <t>EMULSÃO RR-1C-E</t>
  </si>
  <si>
    <t>CAP-50/70 (20) ou CAP-30/45 (40) - CAPA</t>
  </si>
  <si>
    <t>t/t</t>
  </si>
  <si>
    <t>20 + 10,00</t>
  </si>
  <si>
    <t>24 + 0,00</t>
  </si>
  <si>
    <t>CAP-50/70 (20) ou CAP-30/45 (40) - BINDER</t>
  </si>
  <si>
    <t>BLOCO INTERTRAVADO 5 cm</t>
  </si>
  <si>
    <t>BLOCO INTERTRAVADO 6 cm</t>
  </si>
  <si>
    <t>BLOCO PODOTATIL 6 cm</t>
  </si>
  <si>
    <t>CORDÃO</t>
  </si>
  <si>
    <t>MEIO-FIO</t>
  </si>
  <si>
    <t>area por unidade</t>
  </si>
  <si>
    <t>PESO MUDAS</t>
  </si>
  <si>
    <t>MEMÓRIA DE CÁLCULO - SINALIZAÇÃO</t>
  </si>
  <si>
    <t>Cor</t>
  </si>
  <si>
    <t>Tipo</t>
  </si>
  <si>
    <t>Exp</t>
  </si>
  <si>
    <t>m / un</t>
  </si>
  <si>
    <t>Linha de Bordo (LBO)</t>
  </si>
  <si>
    <t>Branca</t>
  </si>
  <si>
    <t>Mecânica</t>
  </si>
  <si>
    <t>Linha Simples Continua (LMS-1)</t>
  </si>
  <si>
    <t>Linha simples seccionada (LMS-2)</t>
  </si>
  <si>
    <t>Linha simples contínua (LFO-1)</t>
  </si>
  <si>
    <t>Amarela</t>
  </si>
  <si>
    <t>Linha simples seccionada (LFO-2)</t>
  </si>
  <si>
    <t>Linha de Retanção (LRE)</t>
  </si>
  <si>
    <t>Faixa de Pedestre (FTP)</t>
  </si>
  <si>
    <t>Manual</t>
  </si>
  <si>
    <t>Marcação Vagas Estacionamento (MER)</t>
  </si>
  <si>
    <t>Faixa Zebrados</t>
  </si>
  <si>
    <t>PNE</t>
  </si>
  <si>
    <t>AZUL</t>
  </si>
  <si>
    <t>IDOSO</t>
  </si>
  <si>
    <t>BRANCA</t>
  </si>
  <si>
    <t>SETA (RETA)</t>
  </si>
  <si>
    <t>SETA (CURVA)</t>
  </si>
  <si>
    <t>SETA (RETA CURVA)</t>
  </si>
  <si>
    <t>D (m)</t>
  </si>
  <si>
    <t>L (m)</t>
  </si>
  <si>
    <t>l (m)</t>
  </si>
  <si>
    <t>ÁREA (m²)</t>
  </si>
  <si>
    <t>ÁREA TOT. (m²)</t>
  </si>
  <si>
    <t>PLACAS REGULAMENTARES</t>
  </si>
  <si>
    <t>PL_IDOSO</t>
  </si>
  <si>
    <t>PL_PCD</t>
  </si>
  <si>
    <t>R-1</t>
  </si>
  <si>
    <t>R-2</t>
  </si>
  <si>
    <t>R-19 (40)</t>
  </si>
  <si>
    <t>R-19 (50)</t>
  </si>
  <si>
    <t>R-19 (60)</t>
  </si>
  <si>
    <t>R-24a</t>
  </si>
  <si>
    <t>R-28</t>
  </si>
  <si>
    <t>PLACAS ADVERTÊNCIA</t>
  </si>
  <si>
    <t>A-12</t>
  </si>
  <si>
    <t>A-32b</t>
  </si>
  <si>
    <t>A-45</t>
  </si>
  <si>
    <t>TOTAL GERAL DE PLACAS:</t>
  </si>
  <si>
    <t>DIMENSIONAMENTO DO CANTEIRO ATENDENDO A NR-18 E NR-24</t>
  </si>
  <si>
    <t>mês</t>
  </si>
  <si>
    <t>Quantidade H/mês</t>
  </si>
  <si>
    <t>pessoas</t>
  </si>
  <si>
    <t>Quantidade H/mês no canteiro</t>
  </si>
  <si>
    <t>Quant. H/mês no escritório</t>
  </si>
  <si>
    <t>QUANTITATIVO</t>
  </si>
  <si>
    <t>Container p/ escritório (2,3x6,0x2,5m)</t>
  </si>
  <si>
    <t>m2</t>
  </si>
  <si>
    <t>Barracão Vestiário e Banheiros</t>
  </si>
  <si>
    <t>Barracão para Almoxarifado</t>
  </si>
  <si>
    <t>Barracão Refeitório e Lazer</t>
  </si>
  <si>
    <t>Barracão para Depósito (área estimada)</t>
  </si>
  <si>
    <t xml:space="preserve">Central de Formas </t>
  </si>
  <si>
    <t>Guarita</t>
  </si>
  <si>
    <t>Estacionamento</t>
  </si>
  <si>
    <t>Garagem</t>
  </si>
  <si>
    <t>Área total</t>
  </si>
  <si>
    <t>MEMÓRIA DE CÁLCULO</t>
  </si>
  <si>
    <t>Refeitório (0,5 m2/pessoa)</t>
  </si>
  <si>
    <t>Área de Lazer (0,2 m2/pessoa)</t>
  </si>
  <si>
    <t>Vestiário (1,0 m2/pessoa)</t>
  </si>
  <si>
    <t>Banheiros</t>
  </si>
  <si>
    <t>lavatório (1m2 p/ cada 20 pessoas ou fração)</t>
  </si>
  <si>
    <t>vaso sanitário (1m2 p/ cada 20 pessoas ou fração)</t>
  </si>
  <si>
    <t>mictório (1m2 p/ cada 20 pessoas ou fração)</t>
  </si>
  <si>
    <t>Chuveiro (0,8m2 p/ cada 10 pessoas ou fração)</t>
  </si>
  <si>
    <t>Almoxarifado (0,2m2/pessoa)</t>
  </si>
  <si>
    <t>Escritório da Obra (1,8m2/pessoa no escritório)</t>
  </si>
  <si>
    <t>Guarita do vigia e portaria (2mX2m)</t>
  </si>
  <si>
    <t>Estacionamento (1eng; 1fiscal; 1visitante; 1adm; 1 idoso; 1PNE)</t>
  </si>
  <si>
    <t>Garagem (10 veículos)</t>
  </si>
  <si>
    <t>Placa de obra Manual GDF(2,0x2,0-GDF), (4,0x2,5-CEF), (2,0x1,25-CREA)</t>
  </si>
  <si>
    <t>ÁREA CONTRIBUIÇÃO (ha)</t>
  </si>
  <si>
    <t>COEF.
 ESCO.</t>
  </si>
  <si>
    <t>TEMPO 
CONC.</t>
  </si>
  <si>
    <t>INT. DA
 CHUVA</t>
  </si>
  <si>
    <t>VAZÃO
 EST.</t>
  </si>
  <si>
    <t>EXT.</t>
  </si>
  <si>
    <t>DECLIV.</t>
  </si>
  <si>
    <t>SEÇÃO
 COL.</t>
  </si>
  <si>
    <t>DIMENS.
 COL.</t>
  </si>
  <si>
    <t>LAMINA
 D'ÁGUA</t>
  </si>
  <si>
    <t xml:space="preserve">VELOC.
</t>
  </si>
  <si>
    <t>COTA TERRENO</t>
  </si>
  <si>
    <t>COTA
 SOLEIRA</t>
  </si>
  <si>
    <t>PROF.
 PV (m)</t>
  </si>
  <si>
    <t>MONT.</t>
  </si>
  <si>
    <t>JUS.</t>
  </si>
  <si>
    <t>TRECHO</t>
  </si>
  <si>
    <t>SECUND.</t>
  </si>
  <si>
    <t>ACUM.</t>
  </si>
  <si>
    <t>(s)</t>
  </si>
  <si>
    <t>(mm/hr)</t>
  </si>
  <si>
    <t>(l/s)</t>
  </si>
  <si>
    <t>(m/m)</t>
  </si>
  <si>
    <t>(mm)</t>
  </si>
  <si>
    <t>(%)</t>
  </si>
  <si>
    <t>(m/s)</t>
  </si>
  <si>
    <t>Mont.</t>
  </si>
  <si>
    <t>Jusa.</t>
  </si>
  <si>
    <t>Jus.</t>
  </si>
  <si>
    <t>Média</t>
  </si>
  <si>
    <t>ABRANGÊNCIA : NACIONAL                                              LOCALIDADE  : BRASILIA                                                                                                            DATA DE PREÇO   : 09/2021 REFERÊNCIA COLETA : MEDIANO</t>
  </si>
  <si>
    <t>DESCRICAO DA CLASSE</t>
  </si>
  <si>
    <t>SIGLA DA CLASSE</t>
  </si>
  <si>
    <t>DESCRICAO DO TIPO 1</t>
  </si>
  <si>
    <t>SIGLA DO TIPO 1</t>
  </si>
  <si>
    <t>CODIGO DO AGRUPADOR</t>
  </si>
  <si>
    <t>DESCRICAO DO AGRUPADOR</t>
  </si>
  <si>
    <t>CODIGO  DA COMPOSICAO</t>
  </si>
  <si>
    <t>DESCRICAO DA COMPOSICAO</t>
  </si>
  <si>
    <t>ORIGEM DE PREÇO</t>
  </si>
  <si>
    <t>VINCULO</t>
  </si>
  <si>
    <t>ASSENTAMENTO DE TUBOS E PECAS</t>
  </si>
  <si>
    <t>ASTU</t>
  </si>
  <si>
    <t>FORNEC E/OU ASSENT DE TUBO DE FERRO FUNDIDO JUNTA ELASTICA</t>
  </si>
  <si>
    <t>ASSENTAMENTO DE TUBO DE FERRO FUNDIDO PARA REDE DE ÁGUA, DN 80 MM, JUNTA ELÁSTICA, INSTALADO EM LOCAL COM NÍVEL ALTO DE INTERFERÊNCIAS (NÃO INCLUI FORNECIMENTO). AF_11/2017</t>
  </si>
  <si>
    <t>ATRIBUÍDO SÃO PAULO</t>
  </si>
  <si>
    <t>CAIXA REFERENCIAL</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</si>
  <si>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</si>
  <si>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</si>
  <si>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</si>
  <si>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</si>
  <si>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</si>
  <si>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</si>
  <si>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</si>
  <si>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</si>
  <si>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</si>
  <si>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</si>
  <si>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</si>
  <si>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</si>
  <si>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</si>
  <si>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</si>
  <si>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</si>
  <si>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</si>
  <si>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</si>
  <si>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</si>
  <si>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</si>
  <si>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</si>
  <si>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</si>
  <si>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</si>
  <si>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</si>
  <si>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</si>
  <si>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</si>
  <si>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</si>
  <si>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</si>
  <si>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</si>
  <si>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</si>
  <si>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</si>
  <si>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</si>
  <si>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FORNEC E/OU ASSENT DE TUBO DE ACO COM JUNTA SOLDADA</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</si>
  <si>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</si>
  <si>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</si>
  <si>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</si>
  <si>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</si>
  <si>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</si>
  <si>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</si>
  <si>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</si>
  <si>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</si>
  <si>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</si>
  <si>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</si>
  <si>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</si>
  <si>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</si>
  <si>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</si>
  <si>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</si>
  <si>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</si>
  <si>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</si>
  <si>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</si>
  <si>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</si>
  <si>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</si>
  <si>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</si>
  <si>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FORNEC E/OU ASSENT DE TUBO DE PVC COM JUNTA ELASTICA</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</si>
  <si>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</si>
  <si>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</si>
  <si>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</si>
  <si>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</si>
  <si>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</si>
  <si>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</si>
  <si>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</si>
  <si>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</si>
  <si>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</si>
  <si>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</si>
  <si>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</si>
  <si>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</si>
  <si>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</si>
  <si>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</si>
  <si>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</si>
  <si>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COEFICIENTE DE REPRESENTATIVIDADE</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</si>
  <si>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</si>
  <si>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</si>
  <si>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</si>
  <si>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</si>
  <si>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</si>
  <si>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</si>
  <si>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</si>
  <si>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</si>
  <si>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</si>
  <si>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</si>
  <si>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</si>
  <si>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</si>
  <si>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</si>
  <si>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</si>
  <si>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</si>
  <si>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</si>
  <si>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</si>
  <si>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</si>
  <si>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</si>
  <si>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</si>
  <si>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</si>
  <si>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</si>
  <si>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</si>
  <si>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</si>
  <si>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</si>
  <si>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</si>
  <si>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</si>
  <si>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</si>
  <si>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</si>
  <si>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</si>
  <si>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</si>
  <si>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</si>
  <si>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</si>
  <si>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</si>
  <si>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</si>
  <si>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</si>
  <si>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</si>
  <si>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</si>
  <si>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</si>
  <si>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</si>
  <si>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</si>
  <si>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</si>
  <si>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</si>
  <si>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</si>
  <si>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</si>
  <si>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</si>
  <si>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</si>
  <si>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FORNEC E/OU ASSENT DE TUBO DE CONCRETO COM JUNTA ELASTICA</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</si>
  <si>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</si>
  <si>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</si>
  <si>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</si>
  <si>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</si>
  <si>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</si>
  <si>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</si>
  <si>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</si>
  <si>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</si>
  <si>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</si>
  <si>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</si>
  <si>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</si>
  <si>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</si>
  <si>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</si>
  <si>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</si>
  <si>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</si>
  <si>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</si>
  <si>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</si>
  <si>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</si>
  <si>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</si>
  <si>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</si>
  <si>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</si>
  <si>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</si>
  <si>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</si>
  <si>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</si>
  <si>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</si>
  <si>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</si>
  <si>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</si>
  <si>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</si>
  <si>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</si>
  <si>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</si>
  <si>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</si>
  <si>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</si>
  <si>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FORNEC E/OU ASSENT DE TUBO DE CONCRETO COM JUNTA ARGAMASSADA</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</si>
  <si>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</si>
  <si>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</si>
  <si>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</si>
  <si>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</si>
  <si>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</si>
  <si>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</si>
  <si>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</si>
  <si>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</si>
  <si>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</si>
  <si>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</si>
  <si>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</si>
  <si>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</si>
  <si>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</si>
  <si>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</si>
  <si>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</si>
  <si>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</si>
  <si>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</si>
  <si>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</si>
  <si>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</si>
  <si>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</si>
  <si>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</si>
  <si>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</si>
  <si>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</si>
  <si>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</si>
  <si>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</si>
  <si>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</si>
  <si>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</si>
  <si>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</si>
  <si>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</si>
  <si>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</si>
  <si>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</si>
  <si>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</si>
  <si>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</si>
  <si>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</si>
  <si>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</si>
  <si>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</si>
  <si>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</si>
  <si>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</si>
  <si>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</si>
  <si>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FORNEC E/OU ASSENT DE TUBO PVC DEFOFO COM JUNTA ELASTICA</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</si>
  <si>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</si>
  <si>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</si>
  <si>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</si>
  <si>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</si>
  <si>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</si>
  <si>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</si>
  <si>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</si>
  <si>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</si>
  <si>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</si>
  <si>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</si>
  <si>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</si>
  <si>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</si>
  <si>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</si>
  <si>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</si>
  <si>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FORNEC E/OU ASSENT DE TUBO DE FERRO FUNDIDO JUNTA FLANGEADA</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</si>
  <si>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</si>
  <si>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</si>
  <si>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</si>
  <si>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</si>
  <si>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</si>
  <si>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</si>
  <si>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</si>
  <si>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</si>
  <si>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</si>
  <si>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</si>
  <si>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</si>
  <si>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</si>
  <si>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</si>
  <si>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</si>
  <si>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</si>
  <si>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</si>
  <si>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</si>
  <si>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</si>
  <si>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</si>
  <si>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</si>
  <si>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</si>
  <si>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</si>
  <si>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</si>
  <si>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</si>
  <si>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</si>
  <si>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</si>
  <si>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</si>
  <si>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</si>
  <si>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</si>
  <si>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</si>
  <si>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</si>
  <si>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</si>
  <si>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</si>
  <si>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</si>
  <si>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</si>
  <si>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</si>
  <si>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</si>
  <si>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</si>
  <si>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</si>
  <si>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</si>
  <si>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</si>
  <si>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</si>
  <si>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</si>
  <si>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</si>
  <si>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</si>
  <si>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</si>
  <si>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</si>
  <si>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</si>
  <si>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</si>
  <si>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</si>
  <si>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</si>
  <si>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</si>
  <si>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</si>
  <si>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</si>
  <si>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</si>
  <si>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</si>
  <si>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</si>
  <si>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</si>
  <si>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</si>
  <si>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</si>
  <si>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</si>
  <si>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</si>
  <si>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</si>
  <si>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</si>
  <si>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CANTEIRO DE OBRAS</t>
  </si>
  <si>
    <t>CANT</t>
  </si>
  <si>
    <t>CONSTRUCAO DO CANTEIRO</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</si>
  <si>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</si>
  <si>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</si>
  <si>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</si>
  <si>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</si>
  <si>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</si>
  <si>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</si>
  <si>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</si>
  <si>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</si>
  <si>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(2000 LITROS) EM CANTEIRO DE OBRA, APOIADO EM ESTRUTURA DE MADEIRA. AF_02/2016</t>
  </si>
  <si>
    <t>EXECUÇÃO DE DEPÓSITO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</si>
  <si>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</si>
  <si>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</si>
  <si>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</si>
  <si>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</si>
  <si>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</si>
  <si>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</si>
  <si>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</si>
  <si>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</si>
  <si>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</si>
  <si>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</si>
  <si>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</si>
  <si>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</si>
  <si>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</si>
  <si>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</si>
  <si>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</si>
  <si>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</si>
  <si>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</si>
  <si>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PISO PARA CONSTRUÇÃO TEMPORÁRIA EM MADEIRA, SEM REAPROVEITAMENTO. AF_05/2018</t>
  </si>
  <si>
    <t>ESTRUTURA DE MADEIRA PROVISÓRIA PARA SUPORTE DE CAIXA D ÁGUA ELEVADA DE 1000 LITROS. AF_05/2018_P</t>
  </si>
  <si>
    <t>ESTRUTURA DE MADEIRA PROVISÓRIA PARA SUPORTE DE CAIXA D ÁGUA ELEVADA DE 3000 LITROS. AF_05/2018_P</t>
  </si>
  <si>
    <t>CUSTOS HORÁRIOS DE MÁQUINAS E EQUIPAMENTOS</t>
  </si>
  <si>
    <t>CHOR</t>
  </si>
  <si>
    <t>CUSTO HORÁRIO PRODUTIVO DIURNO</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</si>
  <si>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</si>
  <si>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</si>
  <si>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</si>
  <si>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</si>
  <si>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</si>
  <si>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</si>
  <si>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</si>
  <si>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</si>
  <si>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</si>
  <si>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</si>
  <si>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</si>
  <si>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</si>
  <si>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</si>
  <si>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</si>
  <si>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</si>
  <si>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</si>
  <si>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</si>
  <si>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</si>
  <si>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</si>
  <si>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</si>
  <si>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</si>
  <si>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</si>
  <si>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</si>
  <si>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</si>
  <si>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</si>
  <si>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</si>
  <si>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</si>
  <si>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</si>
  <si>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</si>
  <si>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</si>
  <si>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</si>
  <si>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</si>
  <si>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</si>
  <si>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</si>
  <si>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</si>
  <si>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</si>
  <si>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</si>
  <si>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</si>
  <si>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</si>
  <si>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</si>
  <si>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</si>
  <si>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</si>
  <si>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</si>
  <si>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</si>
  <si>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</si>
  <si>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</si>
  <si>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</si>
  <si>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</si>
  <si>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</si>
  <si>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</si>
  <si>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</si>
  <si>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</si>
  <si>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</si>
  <si>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</si>
  <si>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</si>
  <si>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</si>
  <si>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</si>
  <si>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</si>
  <si>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</si>
  <si>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</si>
  <si>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</si>
  <si>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</si>
  <si>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</si>
  <si>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</si>
  <si>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</si>
  <si>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</si>
  <si>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</si>
  <si>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</si>
  <si>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</si>
  <si>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</si>
  <si>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</si>
  <si>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</si>
  <si>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</si>
  <si>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</si>
  <si>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</si>
  <si>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</si>
  <si>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</si>
  <si>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</si>
  <si>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</si>
  <si>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</si>
  <si>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</si>
  <si>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</si>
  <si>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</si>
  <si>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</si>
  <si>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</si>
  <si>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</si>
  <si>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</si>
  <si>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</si>
  <si>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</si>
  <si>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</si>
  <si>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</si>
  <si>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</si>
  <si>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</si>
  <si>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</si>
  <si>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</si>
  <si>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</si>
  <si>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</si>
  <si>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</si>
  <si>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</si>
  <si>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</si>
  <si>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</si>
  <si>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</si>
  <si>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</si>
  <si>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</si>
  <si>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</si>
  <si>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</si>
  <si>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</si>
  <si>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</si>
  <si>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</si>
  <si>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</si>
  <si>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</si>
  <si>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</si>
  <si>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</si>
  <si>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</si>
  <si>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</si>
  <si>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</si>
  <si>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</si>
  <si>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</si>
  <si>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</si>
  <si>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</si>
  <si>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</si>
  <si>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</si>
  <si>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</si>
  <si>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</si>
  <si>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</si>
  <si>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</si>
  <si>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</si>
  <si>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</si>
  <si>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</si>
  <si>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</si>
  <si>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</si>
  <si>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</si>
  <si>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</si>
  <si>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</si>
  <si>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</si>
  <si>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</si>
  <si>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</si>
  <si>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</si>
  <si>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</si>
  <si>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</si>
  <si>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</si>
  <si>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</si>
  <si>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CUSTO HORÁRIO IMPRODUTIVO DIURNO</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</si>
  <si>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</si>
  <si>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</si>
  <si>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</si>
  <si>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</si>
  <si>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</si>
  <si>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</si>
  <si>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</si>
  <si>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</si>
  <si>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</si>
  <si>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</si>
  <si>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</si>
  <si>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</si>
  <si>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</si>
  <si>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</si>
  <si>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</si>
  <si>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</si>
  <si>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</si>
  <si>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</si>
  <si>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</si>
  <si>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</si>
  <si>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</si>
  <si>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</si>
  <si>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</si>
  <si>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</si>
  <si>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</si>
  <si>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</si>
  <si>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</si>
  <si>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</si>
  <si>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</si>
  <si>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</si>
  <si>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</si>
  <si>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</si>
  <si>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</si>
  <si>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</si>
  <si>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</si>
  <si>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</si>
  <si>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</si>
  <si>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</si>
  <si>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</si>
  <si>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</si>
  <si>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</si>
  <si>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</si>
  <si>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</si>
  <si>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</si>
  <si>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</si>
  <si>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</si>
  <si>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</si>
  <si>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</si>
  <si>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</si>
  <si>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</si>
  <si>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</si>
  <si>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</si>
  <si>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</si>
  <si>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</si>
  <si>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</si>
  <si>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</si>
  <si>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</si>
  <si>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</si>
  <si>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</si>
  <si>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</si>
  <si>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</si>
  <si>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</si>
  <si>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</si>
  <si>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</si>
  <si>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</si>
  <si>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</si>
  <si>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</si>
  <si>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</si>
  <si>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</si>
  <si>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</si>
  <si>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</si>
  <si>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</si>
  <si>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</si>
  <si>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</si>
  <si>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</si>
  <si>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</si>
  <si>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</si>
  <si>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</si>
  <si>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</si>
  <si>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</si>
  <si>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</si>
  <si>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</si>
  <si>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</si>
  <si>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</si>
  <si>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</si>
  <si>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</si>
  <si>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</si>
  <si>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</si>
  <si>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</si>
  <si>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</si>
  <si>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</si>
  <si>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</si>
  <si>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</si>
  <si>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</si>
  <si>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</si>
  <si>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</si>
  <si>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</si>
  <si>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</si>
  <si>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</si>
  <si>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</si>
  <si>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</si>
  <si>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</si>
  <si>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</si>
  <si>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</si>
  <si>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</si>
  <si>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</si>
  <si>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</si>
  <si>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</si>
  <si>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</si>
  <si>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</si>
  <si>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</si>
  <si>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</si>
  <si>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</si>
  <si>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</si>
  <si>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</si>
  <si>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</si>
  <si>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</si>
  <si>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</si>
  <si>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</si>
  <si>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</si>
  <si>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</si>
  <si>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</si>
  <si>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</si>
  <si>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</si>
  <si>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</si>
  <si>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</si>
  <si>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</si>
  <si>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</si>
  <si>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</si>
  <si>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</si>
  <si>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</si>
  <si>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</si>
  <si>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</si>
  <si>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</si>
  <si>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</si>
  <si>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</si>
  <si>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</si>
  <si>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</si>
  <si>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</si>
  <si>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</si>
  <si>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</si>
  <si>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</si>
  <si>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</si>
  <si>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COMPOSIÇÕES AUXILIARES</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</si>
  <si>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</si>
  <si>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</si>
  <si>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</si>
  <si>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</si>
  <si>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</si>
  <si>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COLETADO</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</si>
  <si>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</si>
  <si>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</si>
  <si>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</si>
  <si>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</si>
  <si>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</si>
  <si>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</si>
  <si>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</si>
  <si>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</si>
  <si>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</si>
  <si>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</si>
  <si>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</si>
  <si>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</si>
  <si>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</si>
  <si>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</si>
  <si>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</si>
  <si>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</si>
  <si>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</si>
  <si>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</si>
  <si>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</si>
  <si>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</si>
  <si>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</si>
  <si>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</si>
  <si>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</si>
  <si>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</si>
  <si>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</si>
  <si>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</si>
  <si>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</si>
  <si>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</si>
  <si>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</si>
  <si>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</si>
  <si>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</si>
  <si>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</si>
  <si>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</si>
  <si>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</si>
  <si>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</si>
  <si>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</si>
  <si>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</si>
  <si>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</si>
  <si>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</si>
  <si>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</si>
  <si>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</si>
  <si>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</si>
  <si>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</si>
  <si>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</si>
  <si>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</si>
  <si>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</si>
  <si>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</si>
  <si>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</si>
  <si>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</si>
  <si>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</si>
  <si>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</si>
  <si>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</si>
  <si>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</si>
  <si>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</si>
  <si>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</si>
  <si>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</si>
  <si>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</si>
  <si>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</si>
  <si>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</si>
  <si>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</si>
  <si>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</si>
  <si>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</si>
  <si>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</si>
  <si>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</si>
  <si>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</si>
  <si>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</si>
  <si>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</si>
  <si>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</si>
  <si>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</si>
  <si>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</si>
  <si>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</si>
  <si>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</si>
  <si>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</si>
  <si>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</si>
  <si>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</si>
  <si>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</si>
  <si>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</si>
  <si>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</si>
  <si>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</si>
  <si>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</si>
  <si>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</si>
  <si>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</si>
  <si>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</si>
  <si>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</si>
  <si>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</si>
  <si>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</si>
  <si>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</si>
  <si>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</si>
  <si>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</si>
  <si>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</si>
  <si>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</si>
  <si>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</si>
  <si>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</si>
  <si>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</si>
  <si>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</si>
  <si>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</si>
  <si>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</si>
  <si>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</si>
  <si>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</si>
  <si>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</si>
  <si>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</si>
  <si>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</si>
  <si>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</si>
  <si>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</si>
  <si>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</si>
  <si>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</si>
  <si>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</si>
  <si>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</si>
  <si>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</si>
  <si>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</si>
  <si>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</si>
  <si>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</si>
  <si>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</si>
  <si>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</si>
  <si>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</si>
  <si>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</si>
  <si>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</si>
  <si>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</si>
  <si>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</si>
  <si>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</si>
  <si>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</si>
  <si>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</si>
  <si>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</si>
  <si>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</si>
  <si>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</si>
  <si>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</si>
  <si>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</si>
  <si>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</si>
  <si>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</si>
  <si>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</si>
  <si>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</si>
  <si>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</si>
  <si>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</si>
  <si>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</si>
  <si>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</si>
  <si>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</si>
  <si>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</si>
  <si>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</si>
  <si>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</si>
  <si>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</si>
  <si>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</si>
  <si>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</si>
  <si>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</si>
  <si>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</si>
  <si>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</si>
  <si>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</si>
  <si>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</si>
  <si>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</si>
  <si>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</si>
  <si>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</si>
  <si>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</si>
  <si>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</si>
  <si>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</si>
  <si>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</si>
  <si>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</si>
  <si>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</si>
  <si>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</si>
  <si>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</si>
  <si>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</si>
  <si>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</si>
  <si>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</si>
  <si>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</si>
  <si>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</si>
  <si>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</si>
  <si>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</si>
  <si>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</si>
  <si>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</si>
  <si>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</si>
  <si>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</si>
  <si>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</si>
  <si>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</si>
  <si>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</si>
  <si>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</si>
  <si>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</si>
  <si>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</si>
  <si>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</si>
  <si>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</si>
  <si>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</si>
  <si>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</si>
  <si>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</si>
  <si>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</si>
  <si>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</si>
  <si>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</si>
  <si>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</si>
  <si>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</si>
  <si>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</si>
  <si>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</si>
  <si>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</si>
  <si>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</si>
  <si>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</si>
  <si>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</si>
  <si>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</si>
  <si>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</si>
  <si>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</si>
  <si>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</si>
  <si>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</si>
  <si>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</si>
  <si>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</si>
  <si>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</si>
  <si>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</si>
  <si>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</si>
  <si>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</si>
  <si>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</si>
  <si>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</si>
  <si>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</si>
  <si>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</si>
  <si>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</si>
  <si>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</si>
  <si>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</si>
  <si>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</si>
  <si>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</si>
  <si>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</si>
  <si>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</si>
  <si>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</si>
  <si>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</si>
  <si>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</si>
  <si>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</si>
  <si>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</si>
  <si>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</si>
  <si>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</si>
  <si>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</si>
  <si>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</si>
  <si>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</si>
  <si>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</si>
  <si>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</si>
  <si>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</si>
  <si>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</si>
  <si>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</si>
  <si>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</si>
  <si>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</si>
  <si>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</si>
  <si>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</si>
  <si>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</si>
  <si>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</si>
  <si>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</si>
  <si>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</si>
  <si>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</si>
  <si>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</si>
  <si>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</si>
  <si>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</si>
  <si>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</si>
  <si>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</si>
  <si>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</si>
  <si>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</si>
  <si>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</si>
  <si>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</si>
  <si>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</si>
  <si>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</si>
  <si>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</si>
  <si>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</si>
  <si>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</si>
  <si>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</si>
  <si>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</si>
  <si>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</si>
  <si>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</si>
  <si>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</si>
  <si>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</si>
  <si>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</si>
  <si>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</si>
  <si>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</si>
  <si>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</si>
  <si>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</si>
  <si>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</si>
  <si>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</si>
  <si>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</si>
  <si>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</si>
  <si>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</si>
  <si>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</si>
  <si>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</si>
  <si>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</si>
  <si>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</si>
  <si>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</si>
  <si>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</si>
  <si>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</si>
  <si>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</si>
  <si>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</si>
  <si>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</si>
  <si>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</si>
  <si>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</si>
  <si>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</si>
  <si>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</si>
  <si>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</si>
  <si>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</si>
  <si>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</si>
  <si>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</si>
  <si>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</si>
  <si>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</si>
  <si>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</si>
  <si>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</si>
  <si>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</si>
  <si>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</si>
  <si>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</si>
  <si>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</si>
  <si>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</si>
  <si>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</si>
  <si>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</si>
  <si>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</si>
  <si>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</si>
  <si>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</si>
  <si>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</si>
  <si>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</si>
  <si>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</si>
  <si>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</si>
  <si>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</si>
  <si>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</si>
  <si>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</si>
  <si>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</si>
  <si>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</si>
  <si>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</si>
  <si>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</si>
  <si>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</si>
  <si>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</si>
  <si>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</si>
  <si>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</si>
  <si>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</si>
  <si>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</si>
  <si>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</si>
  <si>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</si>
  <si>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</si>
  <si>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</si>
  <si>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</si>
  <si>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</si>
  <si>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</si>
  <si>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</si>
  <si>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</si>
  <si>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</si>
  <si>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</si>
  <si>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</si>
  <si>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</si>
  <si>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</si>
  <si>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</si>
  <si>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</si>
  <si>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</si>
  <si>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</si>
  <si>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</si>
  <si>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</si>
  <si>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</si>
  <si>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</si>
  <si>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</si>
  <si>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</si>
  <si>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</si>
  <si>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</si>
  <si>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</si>
  <si>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</si>
  <si>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</si>
  <si>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</si>
  <si>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</si>
  <si>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</si>
  <si>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</si>
  <si>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</si>
  <si>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</si>
  <si>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</si>
  <si>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</si>
  <si>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</si>
  <si>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</si>
  <si>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</si>
  <si>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</si>
  <si>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</si>
  <si>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</si>
  <si>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</si>
  <si>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</si>
  <si>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</si>
  <si>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</si>
  <si>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</si>
  <si>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</si>
  <si>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</si>
  <si>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</si>
  <si>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</si>
  <si>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</si>
  <si>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</si>
  <si>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</si>
  <si>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</si>
  <si>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</si>
  <si>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</si>
  <si>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</si>
  <si>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</si>
  <si>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</si>
  <si>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</si>
  <si>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</si>
  <si>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</si>
  <si>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</si>
  <si>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</si>
  <si>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</si>
  <si>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</si>
  <si>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</si>
  <si>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</si>
  <si>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</si>
  <si>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</si>
  <si>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</si>
  <si>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</si>
  <si>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</si>
  <si>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</si>
  <si>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</si>
  <si>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</si>
  <si>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</si>
  <si>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</si>
  <si>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</si>
  <si>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</si>
  <si>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</si>
  <si>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</si>
  <si>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</si>
  <si>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</si>
  <si>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</si>
  <si>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</si>
  <si>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</si>
  <si>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</si>
  <si>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</si>
  <si>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</si>
  <si>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</si>
  <si>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</si>
  <si>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</si>
  <si>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</si>
  <si>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</si>
  <si>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</si>
  <si>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</si>
  <si>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</si>
  <si>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</si>
  <si>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</si>
  <si>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</si>
  <si>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</si>
  <si>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</si>
  <si>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</si>
  <si>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</si>
  <si>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</si>
  <si>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</si>
  <si>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</si>
  <si>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</si>
  <si>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</si>
  <si>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</si>
  <si>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</si>
  <si>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</si>
  <si>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</si>
  <si>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</si>
  <si>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</si>
  <si>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</si>
  <si>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</si>
  <si>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</si>
  <si>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</si>
  <si>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</si>
  <si>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</si>
  <si>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</si>
  <si>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</si>
  <si>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</si>
  <si>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</si>
  <si>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</si>
  <si>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</si>
  <si>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</si>
  <si>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</si>
  <si>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</si>
  <si>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</si>
  <si>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</si>
  <si>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</si>
  <si>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</si>
  <si>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</si>
  <si>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</si>
  <si>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</si>
  <si>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</si>
  <si>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</si>
  <si>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</si>
  <si>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</si>
  <si>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</si>
  <si>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</si>
  <si>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</si>
  <si>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</si>
  <si>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</si>
  <si>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</si>
  <si>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</si>
  <si>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</si>
  <si>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</si>
  <si>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</si>
  <si>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</si>
  <si>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</si>
  <si>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</si>
  <si>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</si>
  <si>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</si>
  <si>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</si>
  <si>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</si>
  <si>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</si>
  <si>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</si>
  <si>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</si>
  <si>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</si>
  <si>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</si>
  <si>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</si>
  <si>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</si>
  <si>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</si>
  <si>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</si>
  <si>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</si>
  <si>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</si>
  <si>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</si>
  <si>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</si>
  <si>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</si>
  <si>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</si>
  <si>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</si>
  <si>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</si>
  <si>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</si>
  <si>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</si>
  <si>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</si>
  <si>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</si>
  <si>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</si>
  <si>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</si>
  <si>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</si>
  <si>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</si>
  <si>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</si>
  <si>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</si>
  <si>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</si>
  <si>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</si>
  <si>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</si>
  <si>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</si>
  <si>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</si>
  <si>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</si>
  <si>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</si>
  <si>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</si>
  <si>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</si>
  <si>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</si>
  <si>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</si>
  <si>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</si>
  <si>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</si>
  <si>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</si>
  <si>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</si>
  <si>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</si>
  <si>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</si>
  <si>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</si>
  <si>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</si>
  <si>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</si>
  <si>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</si>
  <si>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</si>
  <si>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</si>
  <si>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</si>
  <si>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</si>
  <si>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</si>
  <si>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</si>
  <si>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</si>
  <si>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</si>
  <si>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</si>
  <si>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</si>
  <si>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</si>
  <si>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</si>
  <si>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</si>
  <si>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</si>
  <si>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</si>
  <si>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</si>
  <si>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</si>
  <si>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</si>
  <si>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</si>
  <si>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</si>
  <si>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</si>
  <si>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</si>
  <si>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</si>
  <si>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</si>
  <si>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</si>
  <si>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</si>
  <si>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</si>
  <si>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</si>
  <si>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</si>
  <si>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</si>
  <si>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</si>
  <si>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</si>
  <si>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</si>
  <si>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</si>
  <si>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</si>
  <si>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</si>
  <si>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</si>
  <si>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</si>
  <si>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</si>
  <si>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</si>
  <si>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</si>
  <si>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</si>
  <si>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</si>
  <si>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</si>
  <si>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</si>
  <si>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</si>
  <si>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</si>
  <si>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</si>
  <si>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</si>
  <si>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</si>
  <si>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</si>
  <si>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</si>
  <si>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</si>
  <si>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</si>
  <si>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</si>
  <si>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</si>
  <si>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</si>
  <si>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</si>
  <si>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COBERTURA</t>
  </si>
  <si>
    <t>COBE</t>
  </si>
  <si>
    <t>MADEIRAMENTO</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</si>
  <si>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</si>
  <si>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</si>
  <si>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</si>
  <si>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</si>
  <si>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</si>
  <si>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</si>
  <si>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</si>
  <si>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</si>
  <si>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</si>
  <si>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</si>
  <si>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</si>
  <si>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</si>
  <si>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</si>
  <si>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</si>
  <si>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</si>
  <si>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</si>
  <si>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</si>
  <si>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</si>
  <si>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</si>
  <si>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</si>
  <si>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</si>
  <si>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</si>
  <si>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</si>
  <si>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</si>
  <si>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</si>
  <si>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</si>
  <si>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</si>
  <si>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</si>
  <si>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</si>
  <si>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</si>
  <si>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</si>
  <si>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</si>
  <si>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</si>
  <si>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</si>
  <si>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</si>
  <si>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</si>
  <si>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</si>
  <si>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</si>
  <si>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</si>
  <si>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</si>
  <si>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</si>
  <si>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</si>
  <si>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</si>
  <si>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</si>
  <si>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</si>
  <si>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</si>
  <si>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</si>
  <si>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</si>
  <si>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</si>
  <si>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CERAMICA</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</si>
  <si>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</si>
  <si>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</si>
  <si>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</si>
  <si>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</si>
  <si>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</si>
  <si>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</si>
  <si>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</si>
  <si>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</si>
  <si>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</si>
  <si>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</si>
  <si>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</si>
  <si>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</si>
  <si>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</si>
  <si>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</si>
  <si>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</si>
  <si>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</si>
  <si>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</si>
  <si>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DE FIBROCIMENTO</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</si>
  <si>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</si>
  <si>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</si>
  <si>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t>
  </si>
  <si>
    <t>TELHAMENTO COM TELHA METALICA</t>
  </si>
  <si>
    <t>TELHAMENTO COM TELHA DE AÇO/ALUMÍNIO E = 0,5 MM, COM ATÉ 2 ÁGUAS, INCLUSO IÇAMENTO. AF_07/2019</t>
  </si>
  <si>
    <t>TELHAMENTO COM TELHA METÁLICA TERMOACÚSTICA E = 30 MM, COM ATÉ 2 ÁGUAS, INCLUSO IÇAMENTO. AF_07/2019</t>
  </si>
  <si>
    <t>CUMEEIRA CERAMICA</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</si>
  <si>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</si>
  <si>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</si>
  <si>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</si>
  <si>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</si>
  <si>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DE FIBROCIMENTO</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</si>
  <si>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</si>
  <si>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</si>
  <si>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</si>
  <si>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</si>
  <si>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</si>
  <si>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</si>
  <si>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</si>
  <si>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</si>
  <si>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PVC, PECAS E ACESSORIOS</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</si>
  <si>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</si>
  <si>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</si>
  <si>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METALICA</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</si>
  <si>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</si>
  <si>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</si>
  <si>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</si>
  <si>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METALICO</t>
  </si>
  <si>
    <t>RUFO EM CHAPA DE AÇO GALVANIZADO NÚMERO 24, CORTE DE 25 CM, INCLUSO TRANSPORTE VERTICAL. AF_07/2019</t>
  </si>
  <si>
    <t>TELHAMENTO COM TELHA DE FIBRA DE VIDRO</t>
  </si>
  <si>
    <t>TELHAMENTO COM TELHA ONDULADA DE FIBRA DE VIDRO E = 0,6 MM, PARA TELHADO COM INCLINAÇÃO MAIOR QUE 10°, COM ATÉ 2 ÁGUAS, INCLUSO IÇAMENTO. AF_07/2019</t>
  </si>
  <si>
    <t>ESTRUTURA METALICA</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</si>
  <si>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</si>
  <si>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</si>
  <si>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</si>
  <si>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</si>
  <si>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</si>
  <si>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</si>
  <si>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</si>
  <si>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</si>
  <si>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</si>
  <si>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</si>
  <si>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</si>
  <si>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</si>
  <si>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</si>
  <si>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</si>
  <si>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</si>
  <si>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</si>
  <si>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</si>
  <si>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</si>
  <si>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</si>
  <si>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</si>
  <si>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</si>
  <si>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</si>
  <si>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</si>
  <si>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</si>
  <si>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</si>
  <si>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</si>
  <si>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</si>
  <si>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</si>
  <si>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</si>
  <si>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</si>
  <si>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</si>
  <si>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</si>
  <si>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</si>
  <si>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</si>
  <si>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</si>
  <si>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</si>
  <si>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</si>
  <si>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</si>
  <si>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</si>
  <si>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</si>
  <si>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</si>
  <si>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</si>
  <si>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</si>
  <si>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</si>
  <si>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</si>
  <si>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</si>
  <si>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</si>
  <si>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</si>
  <si>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</si>
  <si>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</si>
  <si>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</si>
  <si>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</si>
  <si>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</si>
  <si>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</si>
  <si>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</si>
  <si>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</si>
  <si>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</si>
  <si>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</si>
  <si>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</si>
  <si>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</si>
  <si>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</si>
  <si>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</si>
  <si>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VIDRO</t>
  </si>
  <si>
    <t>TELHAMENTO COM TELHA DE ENCAIXE, TIPO FRANCESA DE VIDRO, COM ATÉ 2 ÁGUAS, INCLUSO TRANSPORTE VERTICAL. AF_07/2019</t>
  </si>
  <si>
    <t>DRENAGEM/OBRAS DE CONTENCAO/POCOS DE VISITA E CAIXAS</t>
  </si>
  <si>
    <t>DROP</t>
  </si>
  <si>
    <t>DRENOS</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</si>
  <si>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</si>
  <si>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</si>
  <si>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</si>
  <si>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</si>
  <si>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</si>
  <si>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</si>
  <si>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</si>
  <si>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</si>
  <si>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</si>
  <si>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</si>
  <si>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</si>
  <si>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</si>
  <si>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</si>
  <si>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</si>
  <si>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</si>
  <si>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</si>
  <si>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</si>
  <si>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</si>
  <si>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</si>
  <si>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</si>
  <si>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</si>
  <si>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</si>
  <si>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</si>
  <si>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</si>
  <si>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</si>
  <si>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</si>
  <si>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</si>
  <si>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</si>
  <si>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</si>
  <si>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</si>
  <si>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</si>
  <si>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</si>
  <si>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</si>
  <si>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</si>
  <si>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</si>
  <si>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</si>
  <si>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</si>
  <si>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</si>
  <si>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GABIOES</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</si>
  <si>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</si>
  <si>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</si>
  <si>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</si>
  <si>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</si>
  <si>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</si>
  <si>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</si>
  <si>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</si>
  <si>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</si>
  <si>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</si>
  <si>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</si>
  <si>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</si>
  <si>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</si>
  <si>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</si>
  <si>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SACO, DIÂMETRO DE 65 CENTÍMETROS, ENCHIMENTO MANUAL COM PEDRA DE MÃO TIPO RACHÃO - FORNECIMENTO E EXECUÇÃO. AF_12/2015</t>
  </si>
  <si>
    <t>MUROS DE ARRIMO</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</si>
  <si>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</si>
  <si>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</si>
  <si>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</si>
  <si>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</si>
  <si>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</si>
  <si>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</si>
  <si>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</si>
  <si>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</si>
  <si>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</si>
  <si>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</si>
  <si>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</si>
  <si>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</si>
  <si>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</si>
  <si>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</si>
  <si>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</si>
  <si>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</si>
  <si>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</si>
  <si>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</si>
  <si>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</si>
  <si>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</si>
  <si>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</si>
  <si>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</si>
  <si>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</si>
  <si>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</si>
  <si>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</si>
  <si>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</si>
  <si>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</si>
  <si>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</si>
  <si>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</si>
  <si>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</si>
  <si>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</si>
  <si>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</si>
  <si>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</si>
  <si>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</si>
  <si>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</si>
  <si>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</si>
  <si>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</si>
  <si>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</si>
  <si>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</si>
  <si>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</si>
  <si>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</si>
  <si>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</si>
  <si>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</si>
  <si>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</si>
  <si>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</si>
  <si>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</si>
  <si>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</si>
  <si>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</si>
  <si>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</si>
  <si>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</si>
  <si>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</si>
  <si>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</si>
  <si>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</si>
  <si>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</si>
  <si>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</si>
  <si>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</si>
  <si>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</si>
  <si>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</si>
  <si>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</si>
  <si>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</si>
  <si>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</si>
  <si>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</si>
  <si>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</si>
  <si>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</si>
  <si>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</si>
  <si>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</si>
  <si>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CALHAS DE DRENAGEM/ALAS DE GALERIAS (ESTRUT. DE LANCAMENTO)</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</si>
  <si>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</si>
  <si>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</si>
  <si>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</si>
  <si>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</si>
  <si>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</si>
  <si>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</si>
  <si>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</si>
  <si>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</si>
  <si>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</si>
  <si>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</si>
  <si>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</si>
  <si>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</si>
  <si>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</si>
  <si>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</si>
  <si>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</si>
  <si>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</si>
  <si>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</si>
  <si>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</si>
  <si>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POCOS DE VISITA/BOCAS DE LOBO/CX. DE PASSAGEM/CX. DIVERSAS</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</si>
  <si>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</si>
  <si>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</si>
  <si>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</si>
  <si>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</si>
  <si>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</si>
  <si>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</si>
  <si>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</si>
  <si>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</si>
  <si>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</si>
  <si>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</si>
  <si>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</si>
  <si>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</si>
  <si>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</si>
  <si>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</si>
  <si>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</si>
  <si>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</si>
  <si>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</si>
  <si>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</si>
  <si>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</si>
  <si>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</si>
  <si>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</si>
  <si>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</si>
  <si>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</si>
  <si>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</si>
  <si>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</si>
  <si>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</si>
  <si>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</si>
  <si>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</si>
  <si>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</si>
  <si>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</si>
  <si>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</si>
  <si>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</si>
  <si>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</si>
  <si>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</si>
  <si>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</si>
  <si>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</si>
  <si>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</si>
  <si>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</si>
  <si>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</si>
  <si>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</si>
  <si>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</si>
  <si>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</si>
  <si>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</si>
  <si>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</si>
  <si>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</si>
  <si>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</si>
  <si>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</si>
  <si>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</si>
  <si>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</si>
  <si>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</si>
  <si>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</si>
  <si>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</si>
  <si>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</si>
  <si>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</si>
  <si>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</si>
  <si>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</si>
  <si>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</si>
  <si>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</si>
  <si>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</si>
  <si>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</si>
  <si>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</si>
  <si>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</si>
  <si>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</si>
  <si>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</si>
  <si>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</si>
  <si>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</si>
  <si>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</si>
  <si>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</si>
  <si>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</si>
  <si>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</si>
  <si>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</si>
  <si>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</si>
  <si>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</si>
  <si>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</si>
  <si>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</si>
  <si>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</si>
  <si>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</si>
  <si>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</si>
  <si>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</si>
  <si>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</si>
  <si>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</si>
  <si>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</si>
  <si>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</si>
  <si>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</si>
  <si>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</si>
  <si>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</si>
  <si>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</si>
  <si>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</si>
  <si>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</si>
  <si>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</si>
  <si>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</si>
  <si>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</si>
  <si>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</si>
  <si>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</si>
  <si>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</si>
  <si>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</si>
  <si>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</si>
  <si>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</si>
  <si>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</si>
  <si>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</si>
  <si>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</si>
  <si>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</si>
  <si>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</si>
  <si>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</si>
  <si>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</si>
  <si>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</si>
  <si>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</si>
  <si>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</si>
  <si>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</si>
  <si>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</si>
  <si>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</si>
  <si>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</si>
  <si>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</si>
  <si>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</si>
  <si>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</si>
  <si>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</si>
  <si>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</si>
  <si>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</si>
  <si>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</si>
  <si>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</si>
  <si>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</si>
  <si>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</si>
  <si>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</si>
  <si>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</si>
  <si>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</si>
  <si>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</si>
  <si>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</si>
  <si>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</si>
  <si>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</si>
  <si>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</si>
  <si>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</si>
  <si>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</si>
  <si>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</si>
  <si>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</si>
  <si>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</si>
  <si>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</si>
  <si>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</si>
  <si>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</si>
  <si>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</si>
  <si>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</si>
  <si>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</si>
  <si>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</si>
  <si>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</si>
  <si>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</si>
  <si>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</si>
  <si>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</si>
  <si>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</si>
  <si>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</si>
  <si>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</si>
  <si>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</si>
  <si>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</si>
  <si>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</si>
  <si>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</si>
  <si>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</si>
  <si>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</si>
  <si>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</si>
  <si>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</si>
  <si>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</si>
  <si>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</si>
  <si>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</si>
  <si>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</si>
  <si>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</si>
  <si>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</si>
  <si>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</si>
  <si>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</si>
  <si>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</si>
  <si>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</si>
  <si>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</si>
  <si>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</si>
  <si>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</si>
  <si>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</si>
  <si>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</si>
  <si>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</si>
  <si>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</si>
  <si>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</si>
  <si>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</si>
  <si>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</si>
  <si>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</si>
  <si>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</si>
  <si>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</si>
  <si>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</si>
  <si>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</si>
  <si>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</si>
  <si>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</si>
  <si>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</si>
  <si>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</si>
  <si>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</si>
  <si>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</si>
  <si>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</si>
  <si>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</si>
  <si>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</si>
  <si>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</si>
  <si>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</si>
  <si>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</si>
  <si>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</si>
  <si>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</si>
  <si>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BASE PARA POÇO DE VISITA CIRCULAR PARA DRENAGEM, EM CONCRETO PRÉ-MOLDADO, DIÂMETRO INTERNO = 1,2 M, PROFUNDIDADE = 1,45 M, EXCLUINDO TAMPÃO. AF_05/2021</t>
  </si>
  <si>
    <t>MEIO FIO, LINHA D'AGUA E SARJERTA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</si>
  <si>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</si>
  <si>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</si>
  <si>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</si>
  <si>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</si>
  <si>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</si>
  <si>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</si>
  <si>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</si>
  <si>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</si>
  <si>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</si>
  <si>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</si>
  <si>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</si>
  <si>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</si>
  <si>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</si>
  <si>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</si>
  <si>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</si>
  <si>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</si>
  <si>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</si>
  <si>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</si>
  <si>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</si>
  <si>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</si>
  <si>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</si>
  <si>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</si>
  <si>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</si>
  <si>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</si>
  <si>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</si>
  <si>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</si>
  <si>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</si>
  <si>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</si>
  <si>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</si>
  <si>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</si>
  <si>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</si>
  <si>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BUEIROS</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</si>
  <si>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</si>
  <si>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</si>
  <si>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</si>
  <si>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</si>
  <si>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</si>
  <si>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</si>
  <si>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</si>
  <si>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</si>
  <si>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</si>
  <si>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</si>
  <si>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</si>
  <si>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</si>
  <si>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</si>
  <si>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</si>
  <si>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</si>
  <si>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</si>
  <si>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</si>
  <si>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</si>
  <si>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</si>
  <si>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</si>
  <si>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</si>
  <si>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</si>
  <si>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</si>
  <si>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</si>
  <si>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</si>
  <si>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</si>
  <si>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</si>
  <si>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</si>
  <si>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</si>
  <si>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</si>
  <si>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</si>
  <si>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</si>
  <si>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</si>
  <si>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</si>
  <si>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</si>
  <si>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</si>
  <si>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</si>
  <si>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</si>
  <si>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</si>
  <si>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</si>
  <si>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</si>
  <si>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</si>
  <si>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</si>
  <si>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</si>
  <si>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</si>
  <si>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</si>
  <si>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</si>
  <si>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</si>
  <si>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</si>
  <si>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</si>
  <si>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</si>
  <si>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</si>
  <si>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</si>
  <si>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</si>
  <si>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</si>
  <si>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</si>
  <si>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</si>
  <si>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</si>
  <si>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</si>
  <si>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</si>
  <si>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</si>
  <si>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</si>
  <si>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</si>
  <si>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</si>
  <si>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</si>
  <si>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</si>
  <si>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</si>
  <si>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</si>
  <si>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</si>
  <si>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</si>
  <si>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</si>
  <si>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</si>
  <si>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</si>
  <si>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</si>
  <si>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</si>
  <si>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</si>
  <si>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t>
  </si>
  <si>
    <t>ESCO</t>
  </si>
  <si>
    <t>ESCORAMENTO DE MADEIRA EM VALAS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</si>
  <si>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</si>
  <si>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</si>
  <si>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</si>
  <si>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</si>
  <si>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</si>
  <si>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</si>
  <si>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1,5 M A 3,0 M, LARGURA MENOR QUE 1,5 M. AF_08/2020</t>
  </si>
  <si>
    <t>ESCORAMENTO DE VALA, TIPO DESCONTÍNUO, COM PROFUNDIDADE DE 3,0 A 4,5 M, LARGURA MENOR QUE 1,5 M. AF_08/2020</t>
  </si>
  <si>
    <t>ESCORAMENTO DE VALA, TIPO CONTÍNUO, COM PROFUNDIDADE DE 0 A 1,5 M, LARGURA MENOR QUE 1,5 M. AF_08/2020</t>
  </si>
  <si>
    <t>ESCORAMENTO DE VALA, TIPO CONTÍNUO, COM PROFUNDIDADE DE 1,5 M A 3,0 M, LARGURA MENOR QUE 1,5 M. AF_08/2020</t>
  </si>
  <si>
    <t>ESCORAMENTO DE VALA, TIPO CONTÍNUO, COM PROFUNDIDADE DE 3,0 A 4,5 M, LARGURA MENOR QUE 1,5 M. AF_08/2020</t>
  </si>
  <si>
    <t>ESCORAMENTO METALICO EM VALAS OU POCOS</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</si>
  <si>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</si>
  <si>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</si>
  <si>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</si>
  <si>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</si>
  <si>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</si>
  <si>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</si>
  <si>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</si>
  <si>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</si>
  <si>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</si>
  <si>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</si>
  <si>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</si>
  <si>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</si>
  <si>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ESQUADRIAS/FERRAGENS/VIDROS</t>
  </si>
  <si>
    <t>ESQV</t>
  </si>
  <si>
    <t>PORTA DE MADEIRA</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</si>
  <si>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</si>
  <si>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</si>
  <si>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</si>
  <si>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</si>
  <si>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</si>
  <si>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</si>
  <si>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</si>
  <si>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</si>
  <si>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</si>
  <si>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</si>
  <si>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</si>
  <si>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</si>
  <si>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</si>
  <si>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</si>
  <si>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</si>
  <si>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</si>
  <si>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</si>
  <si>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</si>
  <si>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</si>
  <si>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</si>
  <si>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</si>
  <si>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</si>
  <si>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</si>
  <si>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</si>
  <si>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</si>
  <si>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</si>
  <si>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</si>
  <si>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</si>
  <si>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</si>
  <si>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</si>
  <si>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</si>
  <si>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</si>
  <si>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</si>
  <si>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</si>
  <si>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</si>
  <si>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</si>
  <si>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</si>
  <si>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</si>
  <si>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</si>
  <si>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</si>
  <si>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</si>
  <si>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</si>
  <si>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</si>
  <si>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</si>
  <si>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</si>
  <si>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</si>
  <si>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</si>
  <si>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</si>
  <si>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</si>
  <si>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</si>
  <si>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</si>
  <si>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</si>
  <si>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</si>
  <si>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</si>
  <si>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</si>
  <si>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</si>
  <si>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</si>
  <si>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</si>
  <si>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</si>
  <si>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</si>
  <si>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</si>
  <si>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</si>
  <si>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</si>
  <si>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</si>
  <si>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</si>
  <si>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</si>
  <si>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</si>
  <si>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</si>
  <si>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</si>
  <si>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</si>
  <si>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</si>
  <si>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</si>
  <si>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</si>
  <si>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</si>
  <si>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</si>
  <si>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</si>
  <si>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</si>
  <si>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</si>
  <si>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</si>
  <si>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</si>
  <si>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</si>
  <si>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</si>
  <si>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</si>
  <si>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</si>
  <si>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</si>
  <si>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</si>
  <si>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</si>
  <si>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</si>
  <si>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</si>
  <si>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</si>
  <si>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</si>
  <si>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</si>
  <si>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</si>
  <si>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</si>
  <si>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</si>
  <si>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</si>
  <si>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</si>
  <si>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</si>
  <si>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</si>
  <si>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</si>
  <si>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</si>
  <si>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</si>
  <si>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</si>
  <si>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</si>
  <si>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</si>
  <si>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</si>
  <si>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</si>
  <si>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</si>
  <si>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</si>
  <si>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</si>
  <si>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</si>
  <si>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</si>
  <si>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</si>
  <si>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</si>
  <si>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</si>
  <si>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E/OU TAMPA DE FERRO</t>
  </si>
  <si>
    <t>PORTA DE FERRO, DE ABRIR, TIPO GRADE COM CHAPA, COM GUARNIÇÕES. AF_12/2019</t>
  </si>
  <si>
    <t>JANELA DE FERRO</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</si>
  <si>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</si>
  <si>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</si>
  <si>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</si>
  <si>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</si>
  <si>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FERRO</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</si>
  <si>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</si>
  <si>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</si>
  <si>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</si>
  <si>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</si>
  <si>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</si>
  <si>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</si>
  <si>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</si>
  <si>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E/OU TAMPA DE ALUMINIO</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</si>
  <si>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</si>
  <si>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</si>
  <si>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</si>
  <si>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</si>
  <si>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</si>
  <si>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</si>
  <si>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</si>
  <si>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FERRAGENS PARA PORTAS</t>
  </si>
  <si>
    <t>MOLA HIDRAULICA DE PISO PARA PORTA DE VIDRO TEMPERADO. AF_01/2021</t>
  </si>
  <si>
    <t>JOGO DE FERRAGENS CROMADAS PARA PORTA DE VIDRO TEMPERADO, UMA FOLHA COMPOSTO DE DOBRADICAS SUPERIOR E INFERIOR, TRINCO, FECHADURA, CONTRA FECHADURA COM CAPUCHINHO SEM MOLA E PUXADOR. AF_01/2021</t>
  </si>
  <si>
    <t>FERRAGENS DIVERSAS</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</si>
  <si>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</si>
  <si>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</si>
  <si>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</si>
  <si>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</si>
  <si>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</si>
  <si>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</si>
  <si>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</si>
  <si>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</si>
  <si>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VIDROS/ESPELHOS</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</si>
  <si>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</si>
  <si>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</si>
  <si>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</si>
  <si>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</si>
  <si>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</si>
  <si>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</si>
  <si>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</si>
  <si>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</si>
  <si>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</si>
  <si>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</si>
  <si>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</si>
  <si>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</si>
  <si>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</si>
  <si>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</si>
  <si>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</si>
  <si>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</si>
  <si>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</si>
  <si>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</si>
  <si>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</si>
  <si>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</si>
  <si>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</si>
  <si>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</si>
  <si>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</si>
  <si>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</si>
  <si>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</si>
  <si>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</si>
  <si>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</si>
  <si>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</si>
  <si>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</si>
  <si>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</si>
  <si>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</si>
  <si>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</si>
  <si>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</si>
  <si>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</si>
  <si>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</si>
  <si>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ALUMINIO</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</si>
  <si>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</si>
  <si>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</si>
  <si>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</si>
  <si>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</si>
  <si>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</si>
  <si>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</si>
  <si>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FUNDACOES E ESTRUTURAS</t>
  </si>
  <si>
    <t>FUES</t>
  </si>
  <si>
    <t>TUBULOES</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</si>
  <si>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</si>
  <si>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</si>
  <si>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</si>
  <si>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</si>
  <si>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</si>
  <si>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</si>
  <si>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</si>
  <si>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</si>
  <si>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</si>
  <si>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</si>
  <si>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</si>
  <si>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</si>
  <si>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</si>
  <si>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</si>
  <si>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</si>
  <si>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</si>
  <si>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</si>
  <si>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</si>
  <si>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ESTACAS</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</si>
  <si>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</si>
  <si>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</si>
  <si>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</si>
  <si>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</si>
  <si>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</si>
  <si>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</si>
  <si>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</si>
  <si>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</si>
  <si>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</si>
  <si>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</si>
  <si>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</si>
  <si>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</si>
  <si>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</si>
  <si>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</si>
  <si>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</si>
  <si>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</si>
  <si>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</si>
  <si>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</si>
  <si>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</si>
  <si>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</si>
  <si>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</si>
  <si>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</si>
  <si>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</si>
  <si>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</si>
  <si>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</si>
  <si>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</si>
  <si>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</si>
  <si>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</si>
  <si>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</si>
  <si>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</si>
  <si>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</si>
  <si>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</si>
  <si>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</si>
  <si>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LASTROS/FUNDACOES DIVERSAS</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</si>
  <si>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</si>
  <si>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</si>
  <si>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</si>
  <si>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</si>
  <si>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</si>
  <si>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</si>
  <si>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</si>
  <si>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</si>
  <si>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</si>
  <si>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</si>
  <si>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</si>
  <si>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</si>
  <si>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</si>
  <si>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</si>
  <si>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</si>
  <si>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</si>
  <si>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</si>
  <si>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</si>
  <si>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</si>
  <si>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</si>
  <si>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</si>
  <si>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</si>
  <si>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</si>
  <si>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</si>
  <si>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</si>
  <si>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</si>
  <si>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</si>
  <si>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</si>
  <si>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</si>
  <si>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</si>
  <si>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</si>
  <si>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</si>
  <si>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</si>
  <si>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</si>
  <si>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</si>
  <si>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</si>
  <si>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</si>
  <si>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FORMAS/CIMBRAMENTOS/ESCORAMENTOS</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</si>
  <si>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</si>
  <si>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</si>
  <si>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</si>
  <si>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</si>
  <si>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</si>
  <si>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</si>
  <si>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</si>
  <si>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</si>
  <si>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</si>
  <si>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</si>
  <si>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</si>
  <si>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</si>
  <si>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</si>
  <si>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</si>
  <si>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</si>
  <si>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</si>
  <si>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</si>
  <si>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</si>
  <si>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</si>
  <si>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</si>
  <si>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</si>
  <si>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</si>
  <si>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</si>
  <si>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</si>
  <si>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</si>
  <si>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</si>
  <si>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</si>
  <si>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</si>
  <si>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</si>
  <si>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</si>
  <si>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</si>
  <si>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</si>
  <si>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</si>
  <si>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</si>
  <si>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</si>
  <si>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</si>
  <si>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</si>
  <si>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</si>
  <si>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</si>
  <si>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</si>
  <si>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</si>
  <si>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</si>
  <si>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</si>
  <si>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</si>
  <si>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</si>
  <si>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</si>
  <si>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</si>
  <si>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</si>
  <si>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</si>
  <si>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</si>
  <si>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</si>
  <si>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</si>
  <si>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</si>
  <si>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</si>
  <si>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</si>
  <si>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</si>
  <si>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</si>
  <si>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</si>
  <si>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</si>
  <si>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</si>
  <si>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</si>
  <si>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</si>
  <si>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</si>
  <si>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</si>
  <si>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</si>
  <si>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</si>
  <si>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</si>
  <si>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</si>
  <si>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</si>
  <si>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</si>
  <si>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</si>
  <si>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</si>
  <si>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</si>
  <si>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</si>
  <si>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</si>
  <si>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</si>
  <si>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</si>
  <si>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</si>
  <si>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</si>
  <si>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</si>
  <si>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</si>
  <si>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</si>
  <si>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</si>
  <si>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</si>
  <si>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</si>
  <si>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</si>
  <si>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</si>
  <si>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</si>
  <si>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</si>
  <si>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</si>
  <si>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</si>
  <si>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</si>
  <si>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</si>
  <si>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</si>
  <si>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</si>
  <si>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</si>
  <si>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</si>
  <si>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</si>
  <si>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</si>
  <si>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</si>
  <si>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</si>
  <si>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</si>
  <si>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</si>
  <si>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</si>
  <si>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</si>
  <si>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</si>
  <si>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</si>
  <si>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</si>
  <si>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</si>
  <si>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</si>
  <si>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</si>
  <si>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</si>
  <si>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</si>
  <si>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</si>
  <si>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</si>
  <si>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</si>
  <si>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</si>
  <si>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</si>
  <si>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</si>
  <si>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</si>
  <si>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</si>
  <si>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</si>
  <si>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</si>
  <si>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</si>
  <si>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</si>
  <si>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</si>
  <si>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</si>
  <si>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</si>
  <si>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</si>
  <si>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</si>
  <si>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</si>
  <si>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</si>
  <si>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</si>
  <si>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</si>
  <si>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</si>
  <si>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</si>
  <si>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</si>
  <si>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</si>
  <si>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</si>
  <si>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</si>
  <si>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</si>
  <si>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</si>
  <si>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</si>
  <si>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</si>
  <si>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</si>
  <si>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</si>
  <si>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</si>
  <si>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</si>
  <si>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</si>
  <si>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</si>
  <si>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</si>
  <si>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</si>
  <si>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</si>
  <si>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</si>
  <si>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</si>
  <si>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</si>
  <si>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</si>
  <si>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</si>
  <si>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</si>
  <si>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</si>
  <si>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</si>
  <si>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</si>
  <si>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</si>
  <si>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</si>
  <si>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</si>
  <si>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</si>
  <si>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</si>
  <si>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</si>
  <si>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</si>
  <si>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</si>
  <si>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</si>
  <si>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</si>
  <si>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</si>
  <si>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</si>
  <si>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</si>
  <si>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</si>
  <si>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</si>
  <si>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</si>
  <si>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</si>
  <si>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</si>
  <si>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</si>
  <si>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</si>
  <si>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</si>
  <si>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</si>
  <si>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</si>
  <si>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</si>
  <si>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</si>
  <si>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</si>
  <si>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</si>
  <si>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</si>
  <si>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</si>
  <si>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</si>
  <si>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</si>
  <si>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</si>
  <si>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</si>
  <si>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</si>
  <si>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</si>
  <si>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</si>
  <si>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</si>
  <si>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</si>
  <si>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</si>
  <si>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</si>
  <si>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</si>
  <si>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</si>
  <si>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ARMADURAS</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</si>
  <si>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</si>
  <si>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</si>
  <si>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</si>
  <si>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</si>
  <si>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</si>
  <si>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</si>
  <si>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</si>
  <si>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</si>
  <si>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</si>
  <si>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</si>
  <si>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</si>
  <si>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</si>
  <si>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</si>
  <si>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</si>
  <si>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</si>
  <si>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</si>
  <si>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</si>
  <si>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</si>
  <si>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</si>
  <si>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</si>
  <si>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</si>
  <si>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</si>
  <si>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</si>
  <si>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</si>
  <si>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</si>
  <si>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</si>
  <si>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</si>
  <si>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</si>
  <si>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</si>
  <si>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</si>
  <si>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</si>
  <si>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</si>
  <si>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</si>
  <si>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</si>
  <si>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</si>
  <si>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</si>
  <si>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</si>
  <si>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</si>
  <si>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</si>
  <si>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</si>
  <si>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</si>
  <si>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</si>
  <si>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</si>
  <si>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</si>
  <si>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</si>
  <si>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</si>
  <si>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</si>
  <si>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</si>
  <si>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</si>
  <si>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</si>
  <si>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</si>
  <si>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</si>
  <si>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</si>
  <si>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</si>
  <si>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</si>
  <si>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</si>
  <si>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</si>
  <si>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</si>
  <si>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</si>
  <si>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</si>
  <si>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</si>
  <si>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</si>
  <si>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</si>
  <si>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</si>
  <si>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</si>
  <si>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</si>
  <si>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</si>
  <si>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</si>
  <si>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</si>
  <si>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</si>
  <si>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</si>
  <si>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</si>
  <si>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</si>
  <si>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</si>
  <si>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</si>
  <si>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</si>
  <si>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</si>
  <si>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</si>
  <si>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</si>
  <si>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</si>
  <si>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</si>
  <si>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</si>
  <si>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AF_09/2021</t>
  </si>
  <si>
    <t>CORTE E DOBRA DE AÇO CA-50, DIÂMETRO DE 6,3 MM, UTILIZADO EM ESTRIBO CONTÍNUO HELICOIDAL. AF_09/2021</t>
  </si>
  <si>
    <t>CORTE E DOBRA DE AÇO CA-50, DIÂMERO DE 32 MM, UTILIZADO EM ESTRUTURAS DIVERSAS, EXCETO LAJE. AF_10/2016</t>
  </si>
  <si>
    <t>MONTAGEM DE ARMADURA DE ESTACAS, DIÂMETRO = 8,0 MM. AF_09/2021</t>
  </si>
  <si>
    <t>MONTAGEM DE ARMADURA DE ESTACAS, DIÂMETRO = 10,0 MM. AF_09/2021</t>
  </si>
  <si>
    <t>MONTAGEM DE ARMADURA DE ESTACAS, DIÂMETRO = 12,5 MM. AF_09/2021</t>
  </si>
  <si>
    <t>MONTAGEM DE ARMADURA DE ESTACAS, DIÂMETRO = 16,0 MM. AF_09/2021</t>
  </si>
  <si>
    <t>MONTAGEM DE ARMADURA DE ESTACAS, DIÂMETRO = 20,0 MM. AF_09/2021</t>
  </si>
  <si>
    <t>MONTAGEM DE ARMADURA DE ESTACAS, DIÂMETRO = 25,0 MM. AF_09/2021</t>
  </si>
  <si>
    <t>MONTAGEM DE ARMADURA DE ESTACAS, DIÂMETRO = 32,0 MM. AF_09/2021</t>
  </si>
  <si>
    <t>MONTAGEM DE ARMADURA TRANSVERSAL DE ESTACAS DE SEÇÃO CIRCULAR, DIÂMETRO = 5,0 MM. AF_09/2021</t>
  </si>
  <si>
    <t>MONTAGEM DE ARMADURA TRANSVERSAL DE ESTACAS DE SEÇÃO CIRCULAR, DIÂMETRO = 6,30 MM. AF_09/2021</t>
  </si>
  <si>
    <t>MONTAGEM DE ARMADURA TRANVERSAL DE ESTACAS DE SEÇÃO RETANGULAR, DIÂMETRO = 5,0 MM. AF_09/2021</t>
  </si>
  <si>
    <t>MONTAGEM DE ARMADURA TRANSVERSAL DE ESTACAS DE SEÇÃO RETANGULAR, DIÂMETRO = 6,30 MM. AF_09/2021</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</si>
  <si>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</si>
  <si>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</si>
  <si>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</si>
  <si>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</si>
  <si>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</si>
  <si>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</si>
  <si>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</si>
  <si>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</si>
  <si>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</si>
  <si>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</si>
  <si>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</si>
  <si>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</si>
  <si>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</si>
  <si>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</si>
  <si>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</si>
  <si>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</si>
  <si>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</si>
  <si>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</si>
  <si>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</si>
  <si>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</si>
  <si>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</si>
  <si>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</si>
  <si>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CONCRETOS</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</si>
  <si>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</si>
  <si>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</si>
  <si>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</si>
  <si>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</si>
  <si>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</si>
  <si>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</si>
  <si>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</si>
  <si>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</si>
  <si>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</si>
  <si>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</si>
  <si>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</si>
  <si>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</si>
  <si>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</si>
  <si>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</si>
  <si>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</si>
  <si>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</si>
  <si>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</si>
  <si>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</si>
  <si>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</si>
  <si>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</si>
  <si>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</si>
  <si>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</si>
  <si>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</si>
  <si>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</si>
  <si>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</si>
  <si>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</si>
  <si>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</si>
  <si>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</si>
  <si>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</si>
  <si>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</si>
  <si>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</si>
  <si>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</si>
  <si>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</si>
  <si>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</si>
  <si>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</si>
  <si>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</si>
  <si>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</si>
  <si>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</si>
  <si>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</si>
  <si>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</si>
  <si>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</si>
  <si>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</si>
  <si>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</si>
  <si>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</si>
  <si>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</si>
  <si>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</si>
  <si>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</si>
  <si>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</si>
  <si>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</si>
  <si>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</si>
  <si>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</si>
  <si>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</si>
  <si>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</si>
  <si>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</si>
  <si>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</si>
  <si>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</si>
  <si>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</si>
  <si>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</si>
  <si>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</si>
  <si>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</si>
  <si>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</si>
  <si>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</si>
  <si>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</si>
  <si>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</si>
  <si>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</si>
  <si>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</si>
  <si>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</si>
  <si>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</si>
  <si>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</si>
  <si>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</si>
  <si>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</si>
  <si>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</si>
  <si>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</si>
  <si>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</si>
  <si>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</si>
  <si>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</si>
  <si>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</si>
  <si>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</si>
  <si>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LAJE PRE-FABRICADA</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</si>
  <si>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</si>
  <si>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</si>
  <si>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EMBASAMENTOS</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</si>
  <si>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</si>
  <si>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</si>
  <si>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ADESIVOS PARA ESTRUTURAS</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</si>
  <si>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</si>
  <si>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</si>
  <si>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</si>
  <si>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CINTAS E VERGAS</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</si>
  <si>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</si>
  <si>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</si>
  <si>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</si>
  <si>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</si>
  <si>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</si>
  <si>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</si>
  <si>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</si>
  <si>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</si>
  <si>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</si>
  <si>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</si>
  <si>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</si>
  <si>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</si>
  <si>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</si>
  <si>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</si>
  <si>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</si>
  <si>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</si>
  <si>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</si>
  <si>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</si>
  <si>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</si>
  <si>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</si>
  <si>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</si>
  <si>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</si>
  <si>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</si>
  <si>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</si>
  <si>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ESTRUTURAS DIVERSAS</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</si>
  <si>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</si>
  <si>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</si>
  <si>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</si>
  <si>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</si>
  <si>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</si>
  <si>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</si>
  <si>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</si>
  <si>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</si>
  <si>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</si>
  <si>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</si>
  <si>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</si>
  <si>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</si>
  <si>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</si>
  <si>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</si>
  <si>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</si>
  <si>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</si>
  <si>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</si>
  <si>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</si>
  <si>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</si>
  <si>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</si>
  <si>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</si>
  <si>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</si>
  <si>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</si>
  <si>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</si>
  <si>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</si>
  <si>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</si>
  <si>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</si>
  <si>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</si>
  <si>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</si>
  <si>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</si>
  <si>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</si>
  <si>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</si>
  <si>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</si>
  <si>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</si>
  <si>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</si>
  <si>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</si>
  <si>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</si>
  <si>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</si>
  <si>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</si>
  <si>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</si>
  <si>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</si>
  <si>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</si>
  <si>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</si>
  <si>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</si>
  <si>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</si>
  <si>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</si>
  <si>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</si>
  <si>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</si>
  <si>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</si>
  <si>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</si>
  <si>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</si>
  <si>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</si>
  <si>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</si>
  <si>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</si>
  <si>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IMPERMEABILIZACOES E PROTECOES DIVERSAS</t>
  </si>
  <si>
    <t>IMPE</t>
  </si>
  <si>
    <t>IMPERMEABILIZACAO COM ARGAMASSA</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</si>
  <si>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</si>
  <si>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</si>
  <si>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</si>
  <si>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IMPERMEABILIZACAO COM ADITIVO</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</si>
  <si>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</si>
  <si>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</si>
  <si>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</si>
  <si>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</si>
  <si>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IMPERMEABILIZACAO COM MANTA</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</si>
  <si>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</si>
  <si>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</si>
  <si>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</si>
  <si>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</si>
  <si>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IMPERMEABILIZACAO BETUMINOSA C/EMULSAO ASFALTICA E ACRILICA</t>
  </si>
  <si>
    <t>IMPERMEABILIZAÇÃO DE SUPERFÍCIE COM EMULSÃO ASFÁLTICA, 2 DEMÃOS AF_06/2018</t>
  </si>
  <si>
    <t>PROTECAO DE SUPERFICIE COM ARGAMASSA</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</si>
  <si>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</si>
  <si>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</si>
  <si>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</si>
  <si>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</si>
  <si>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</si>
  <si>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</si>
  <si>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</si>
  <si>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</si>
  <si>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</si>
  <si>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</si>
  <si>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</si>
  <si>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INSTALACAO ELETRICA/ELETRIFICACAO E ILUMINACAO EXTERNA</t>
  </si>
  <si>
    <t>INEL</t>
  </si>
  <si>
    <t>ELETRODUTOS/CALHAS PARA LEITO DE CABOS</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</si>
  <si>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</si>
  <si>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</si>
  <si>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</si>
  <si>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</si>
  <si>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</si>
  <si>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</si>
  <si>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</si>
  <si>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</si>
  <si>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</si>
  <si>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</si>
  <si>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</si>
  <si>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</si>
  <si>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</si>
  <si>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</si>
  <si>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</si>
  <si>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</si>
  <si>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</si>
  <si>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</si>
  <si>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</si>
  <si>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</si>
  <si>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</si>
  <si>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</si>
  <si>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</si>
  <si>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</si>
  <si>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</si>
  <si>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</si>
  <si>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</si>
  <si>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</si>
  <si>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</si>
  <si>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</si>
  <si>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</si>
  <si>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</si>
  <si>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</si>
  <si>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</si>
  <si>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</si>
  <si>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</si>
  <si>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</si>
  <si>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</si>
  <si>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</si>
  <si>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</si>
  <si>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</si>
  <si>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</si>
  <si>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</si>
  <si>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</si>
  <si>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</si>
  <si>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</si>
  <si>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</si>
  <si>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</si>
  <si>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</si>
  <si>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</si>
  <si>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</si>
  <si>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</si>
  <si>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</si>
  <si>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</si>
  <si>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</si>
  <si>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</si>
  <si>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</si>
  <si>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</si>
  <si>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</si>
  <si>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</si>
  <si>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</si>
  <si>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</si>
  <si>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</si>
  <si>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CONEXOES</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</si>
  <si>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</si>
  <si>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</si>
  <si>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</si>
  <si>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</si>
  <si>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</si>
  <si>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</si>
  <si>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</si>
  <si>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</si>
  <si>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</si>
  <si>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</si>
  <si>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</si>
  <si>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</si>
  <si>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</si>
  <si>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</si>
  <si>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</si>
  <si>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</si>
  <si>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</si>
  <si>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</si>
  <si>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</si>
  <si>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</si>
  <si>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</si>
  <si>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</si>
  <si>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</si>
  <si>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</si>
  <si>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</si>
  <si>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</si>
  <si>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</si>
  <si>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</si>
  <si>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</si>
  <si>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</si>
  <si>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</si>
  <si>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</si>
  <si>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</si>
  <si>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</si>
  <si>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</si>
  <si>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</si>
  <si>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</si>
  <si>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</si>
  <si>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</si>
  <si>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</si>
  <si>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</si>
  <si>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</si>
  <si>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</si>
  <si>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</si>
  <si>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</si>
  <si>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</si>
  <si>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</si>
  <si>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</si>
  <si>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</si>
  <si>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</si>
  <si>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</si>
  <si>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</si>
  <si>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</si>
  <si>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</si>
  <si>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</si>
  <si>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</si>
  <si>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</si>
  <si>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</si>
  <si>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</si>
  <si>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</si>
  <si>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</si>
  <si>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</si>
  <si>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FIOS/CABOS</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</si>
  <si>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</si>
  <si>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</si>
  <si>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</si>
  <si>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</si>
  <si>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</si>
  <si>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</si>
  <si>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</si>
  <si>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</si>
  <si>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</si>
  <si>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</si>
  <si>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</si>
  <si>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</si>
  <si>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</si>
  <si>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</si>
  <si>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</si>
  <si>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</si>
  <si>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</si>
  <si>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</si>
  <si>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</si>
  <si>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</si>
  <si>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</si>
  <si>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</si>
  <si>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</si>
  <si>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</si>
  <si>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</si>
  <si>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</si>
  <si>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</si>
  <si>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</si>
  <si>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</si>
  <si>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</si>
  <si>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</si>
  <si>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</si>
  <si>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</si>
  <si>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</si>
  <si>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</si>
  <si>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</si>
  <si>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</si>
  <si>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</si>
  <si>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</si>
  <si>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</si>
  <si>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</si>
  <si>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</si>
  <si>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CAIXAS</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</si>
  <si>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</si>
  <si>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</si>
  <si>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</si>
  <si>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</si>
  <si>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</si>
  <si>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</si>
  <si>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</si>
  <si>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</si>
  <si>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</si>
  <si>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</si>
  <si>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</si>
  <si>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</si>
  <si>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</si>
  <si>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</si>
  <si>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</si>
  <si>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</si>
  <si>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</si>
  <si>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</si>
  <si>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</si>
  <si>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</si>
  <si>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</si>
  <si>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</si>
  <si>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</si>
  <si>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</si>
  <si>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</si>
  <si>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</si>
  <si>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</si>
  <si>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</si>
  <si>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</si>
  <si>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</si>
  <si>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</si>
  <si>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</si>
  <si>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</si>
  <si>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</si>
  <si>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</si>
  <si>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</si>
  <si>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</si>
  <si>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</si>
  <si>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</si>
  <si>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</si>
  <si>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</si>
  <si>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</si>
  <si>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</si>
  <si>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</si>
  <si>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</si>
  <si>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</si>
  <si>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</si>
  <si>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</si>
  <si>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</si>
  <si>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</si>
  <si>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</si>
  <si>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</si>
  <si>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</si>
  <si>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</si>
  <si>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</si>
  <si>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</si>
  <si>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</si>
  <si>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</si>
  <si>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</si>
  <si>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</si>
  <si>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</si>
  <si>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QUADROS/DISJUNTORES</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</si>
  <si>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</si>
  <si>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</si>
  <si>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</si>
  <si>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</si>
  <si>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</si>
  <si>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</si>
  <si>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</si>
  <si>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</si>
  <si>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</si>
  <si>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</si>
  <si>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</si>
  <si>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</si>
  <si>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</si>
  <si>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</si>
  <si>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</si>
  <si>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</si>
  <si>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</si>
  <si>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</si>
  <si>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</si>
  <si>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</si>
  <si>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</si>
  <si>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</si>
  <si>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</si>
  <si>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</si>
  <si>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</si>
  <si>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</si>
  <si>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</si>
  <si>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</si>
  <si>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</si>
  <si>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</si>
  <si>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</si>
  <si>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</si>
  <si>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</si>
  <si>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</si>
  <si>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</si>
  <si>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</si>
  <si>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</si>
  <si>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</si>
  <si>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</si>
  <si>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</si>
  <si>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</si>
  <si>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</si>
  <si>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</si>
  <si>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</si>
  <si>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</si>
  <si>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</si>
  <si>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</si>
  <si>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</si>
  <si>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</si>
  <si>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</si>
  <si>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</si>
  <si>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INTERRUPTOR/TOMADA</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</si>
  <si>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</si>
  <si>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</si>
  <si>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</si>
  <si>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</si>
  <si>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</si>
  <si>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</si>
  <si>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</si>
  <si>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</si>
  <si>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</si>
  <si>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</si>
  <si>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</si>
  <si>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</si>
  <si>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</si>
  <si>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</si>
  <si>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</si>
  <si>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</si>
  <si>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</si>
  <si>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</si>
  <si>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</si>
  <si>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</si>
  <si>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</si>
  <si>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</si>
  <si>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</si>
  <si>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</si>
  <si>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</si>
  <si>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</si>
  <si>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</si>
  <si>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</si>
  <si>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</si>
  <si>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</si>
  <si>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</si>
  <si>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</si>
  <si>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</si>
  <si>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</si>
  <si>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</si>
  <si>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</si>
  <si>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</si>
  <si>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</si>
  <si>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</si>
  <si>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</si>
  <si>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</si>
  <si>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</si>
  <si>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</si>
  <si>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</si>
  <si>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</si>
  <si>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</si>
  <si>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</si>
  <si>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</si>
  <si>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</si>
  <si>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</si>
  <si>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</si>
  <si>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</si>
  <si>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</si>
  <si>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</si>
  <si>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</si>
  <si>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</si>
  <si>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</si>
  <si>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</si>
  <si>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</si>
  <si>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</si>
  <si>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</si>
  <si>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</si>
  <si>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</si>
  <si>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</si>
  <si>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</si>
  <si>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</si>
  <si>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</si>
  <si>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</si>
  <si>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</si>
  <si>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</si>
  <si>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</si>
  <si>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</si>
  <si>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</si>
  <si>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</si>
  <si>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</si>
  <si>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</si>
  <si>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</si>
  <si>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</si>
  <si>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</si>
  <si>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</si>
  <si>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</si>
  <si>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</si>
  <si>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</si>
  <si>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</si>
  <si>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</si>
  <si>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</si>
  <si>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</si>
  <si>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</si>
  <si>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</si>
  <si>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</si>
  <si>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LUMINARIA INTERNA/BOCAL/LAMPADAS</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</si>
  <si>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</si>
  <si>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</si>
  <si>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</si>
  <si>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</si>
  <si>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</si>
  <si>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</si>
  <si>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</si>
  <si>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</si>
  <si>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</si>
  <si>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</si>
  <si>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</si>
  <si>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</si>
  <si>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</si>
  <si>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</si>
  <si>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</si>
  <si>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</si>
  <si>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</si>
  <si>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</si>
  <si>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</si>
  <si>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</si>
  <si>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</si>
  <si>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</si>
  <si>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</si>
  <si>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</si>
  <si>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</si>
  <si>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</si>
  <si>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</si>
  <si>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</si>
  <si>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</si>
  <si>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</si>
  <si>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</si>
  <si>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</si>
  <si>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</si>
  <si>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</si>
  <si>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</si>
  <si>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</si>
  <si>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FORNECIMENTO DE MAT/MO P/ELETRIFICACAO E ILUMINACAO PUBLICA</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</si>
  <si>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</si>
  <si>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</si>
  <si>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</si>
  <si>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</si>
  <si>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</si>
  <si>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</si>
  <si>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</si>
  <si>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</si>
  <si>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</si>
  <si>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</si>
  <si>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</si>
  <si>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</si>
  <si>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</si>
  <si>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</si>
  <si>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</si>
  <si>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</si>
  <si>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</si>
  <si>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</si>
  <si>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</si>
  <si>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</si>
  <si>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</si>
  <si>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</si>
  <si>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</si>
  <si>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</si>
  <si>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</si>
  <si>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</si>
  <si>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</si>
  <si>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</si>
  <si>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</si>
  <si>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</si>
  <si>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</si>
  <si>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</si>
  <si>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</si>
  <si>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</si>
  <si>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</si>
  <si>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</si>
  <si>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</si>
  <si>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</si>
  <si>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</si>
  <si>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</si>
  <si>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</si>
  <si>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</si>
  <si>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</si>
  <si>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</si>
  <si>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</si>
  <si>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</si>
  <si>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</si>
  <si>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</si>
  <si>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</si>
  <si>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</si>
  <si>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</si>
  <si>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</si>
  <si>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</si>
  <si>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</si>
  <si>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</si>
  <si>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</si>
  <si>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</si>
  <si>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</si>
  <si>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</si>
  <si>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</si>
  <si>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</si>
  <si>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</si>
  <si>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</si>
  <si>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</si>
  <si>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</si>
  <si>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</si>
  <si>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</si>
  <si>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</si>
  <si>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</si>
  <si>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</si>
  <si>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</si>
  <si>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</si>
  <si>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</si>
  <si>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</si>
  <si>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</si>
  <si>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</si>
  <si>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</si>
  <si>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</si>
  <si>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</si>
  <si>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</si>
  <si>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</si>
  <si>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</si>
  <si>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</si>
  <si>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</si>
  <si>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</si>
  <si>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</si>
  <si>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</si>
  <si>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</si>
  <si>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</si>
  <si>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</si>
  <si>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</si>
  <si>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</si>
  <si>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</si>
  <si>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</si>
  <si>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</si>
  <si>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</si>
  <si>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</si>
  <si>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</si>
  <si>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</si>
  <si>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</si>
  <si>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</si>
  <si>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</si>
  <si>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</si>
  <si>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</si>
  <si>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</si>
  <si>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</si>
  <si>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</si>
  <si>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</si>
  <si>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</si>
  <si>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</si>
  <si>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</si>
  <si>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POSTE DE CONCRETO</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</si>
  <si>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</si>
  <si>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</si>
  <si>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</si>
  <si>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</si>
  <si>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</si>
  <si>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</si>
  <si>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</si>
  <si>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</si>
  <si>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</si>
  <si>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</si>
  <si>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</si>
  <si>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</si>
  <si>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</si>
  <si>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</si>
  <si>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</si>
  <si>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</si>
  <si>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</si>
  <si>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</si>
  <si>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</si>
  <si>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</si>
  <si>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</si>
  <si>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</si>
  <si>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</si>
  <si>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</si>
  <si>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</si>
  <si>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</si>
  <si>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</si>
  <si>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</si>
  <si>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</si>
  <si>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</si>
  <si>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</si>
  <si>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</si>
  <si>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</si>
  <si>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</si>
  <si>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</si>
  <si>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</si>
  <si>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</si>
  <si>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</si>
  <si>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</si>
  <si>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</si>
  <si>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</si>
  <si>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METALICO</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</si>
  <si>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</si>
  <si>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</si>
  <si>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</si>
  <si>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</si>
  <si>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</si>
  <si>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LUMINARIA EXTERNA</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</si>
  <si>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</si>
  <si>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</si>
  <si>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</si>
  <si>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</si>
  <si>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</si>
  <si>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</si>
  <si>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TRANSFORMADORES</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</si>
  <si>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</si>
  <si>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</si>
  <si>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</si>
  <si>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</si>
  <si>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</si>
  <si>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</si>
  <si>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</si>
  <si>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</si>
  <si>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</si>
  <si>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PONTOS DE LUZ/TOMADAS ANTENA TV/CAMPAINHAS/INTERRUPTORES</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</si>
  <si>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</si>
  <si>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</si>
  <si>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</si>
  <si>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</si>
  <si>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</si>
  <si>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</si>
  <si>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</si>
  <si>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</si>
  <si>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</si>
  <si>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</si>
  <si>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</si>
  <si>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</si>
  <si>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SISTEMAS DE PROTECAO/ATERRAMENTO</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</si>
  <si>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</si>
  <si>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</si>
  <si>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</si>
  <si>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</si>
  <si>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</si>
  <si>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</si>
  <si>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</si>
  <si>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</si>
  <si>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</si>
  <si>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</si>
  <si>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</si>
  <si>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</si>
  <si>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</si>
  <si>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</si>
  <si>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</si>
  <si>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</si>
  <si>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INSTALACOES ESPECIAIS</t>
  </si>
  <si>
    <t>INES</t>
  </si>
  <si>
    <t>INCENDIO</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</si>
  <si>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</si>
  <si>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</si>
  <si>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</si>
  <si>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</si>
  <si>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</si>
  <si>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</si>
  <si>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</si>
  <si>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</si>
  <si>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</si>
  <si>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</si>
  <si>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</si>
  <si>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</si>
  <si>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</si>
  <si>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</si>
  <si>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TELEFONE</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</si>
  <si>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</si>
  <si>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</si>
  <si>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</si>
  <si>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</si>
  <si>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</si>
  <si>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</si>
  <si>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</si>
  <si>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</si>
  <si>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</si>
  <si>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</si>
  <si>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</si>
  <si>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</si>
  <si>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</si>
  <si>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</si>
  <si>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</si>
  <si>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</si>
  <si>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</si>
  <si>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</si>
  <si>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</si>
  <si>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</si>
  <si>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</si>
  <si>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</si>
  <si>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</si>
  <si>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</si>
  <si>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</si>
  <si>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</si>
  <si>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</si>
  <si>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</si>
  <si>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</si>
  <si>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</si>
  <si>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</si>
  <si>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</si>
  <si>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</si>
  <si>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</si>
  <si>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</si>
  <si>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</si>
  <si>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</si>
  <si>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</si>
  <si>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</si>
  <si>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</si>
  <si>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</si>
  <si>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</si>
  <si>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</si>
  <si>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</si>
  <si>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</si>
  <si>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t>
  </si>
  <si>
    <t>PINTURA ANTICORROSIVA DE DUTO METÁLICO. AF_04/2018</t>
  </si>
  <si>
    <t>GAS</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</si>
  <si>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</si>
  <si>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</si>
  <si>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INSTALACAO DE LOGICA</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</si>
  <si>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</si>
  <si>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</si>
  <si>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</si>
  <si>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</si>
  <si>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</si>
  <si>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</si>
  <si>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</si>
  <si>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</si>
  <si>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</si>
  <si>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</si>
  <si>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INSTALACOES HIDRO SANITARIAS</t>
  </si>
  <si>
    <t>INHI</t>
  </si>
  <si>
    <t>FORNEC. E ASSENTAMENTO DE TUBOS P/INSTALACAO DOMICILIAR</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</si>
  <si>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</si>
  <si>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</si>
  <si>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</si>
  <si>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</si>
  <si>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</si>
  <si>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</si>
  <si>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</si>
  <si>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</si>
  <si>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</si>
  <si>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</si>
  <si>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</si>
  <si>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</si>
  <si>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</si>
  <si>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</si>
  <si>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</si>
  <si>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</si>
  <si>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</si>
  <si>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</si>
  <si>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</si>
  <si>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</si>
  <si>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</si>
  <si>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</si>
  <si>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</si>
  <si>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</si>
  <si>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</si>
  <si>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</si>
  <si>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</si>
  <si>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</si>
  <si>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</si>
  <si>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</si>
  <si>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</si>
  <si>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</si>
  <si>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</si>
  <si>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</si>
  <si>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</si>
  <si>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</si>
  <si>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</si>
  <si>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</si>
  <si>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</si>
  <si>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</si>
  <si>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</si>
  <si>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</si>
  <si>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</si>
  <si>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</si>
  <si>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</si>
  <si>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</si>
  <si>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</si>
  <si>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</si>
  <si>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</si>
  <si>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</si>
  <si>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</si>
  <si>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</si>
  <si>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</si>
  <si>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</si>
  <si>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</si>
  <si>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</si>
  <si>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</si>
  <si>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</si>
  <si>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</si>
  <si>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</si>
  <si>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</si>
  <si>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</si>
  <si>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</si>
  <si>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</si>
  <si>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</si>
  <si>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</si>
  <si>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</si>
  <si>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</si>
  <si>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</si>
  <si>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</si>
  <si>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</si>
  <si>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</si>
  <si>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</si>
  <si>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</si>
  <si>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</si>
  <si>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</si>
  <si>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</si>
  <si>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</si>
  <si>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</si>
  <si>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</si>
  <si>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</si>
  <si>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</si>
  <si>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</si>
  <si>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</si>
  <si>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</si>
  <si>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</si>
  <si>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</si>
  <si>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</si>
  <si>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</si>
  <si>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</si>
  <si>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</si>
  <si>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</si>
  <si>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</si>
  <si>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</si>
  <si>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</si>
  <si>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</si>
  <si>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</si>
  <si>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</si>
  <si>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</si>
  <si>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</si>
  <si>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</si>
  <si>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</si>
  <si>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</si>
  <si>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</si>
  <si>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</si>
  <si>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</si>
  <si>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</si>
  <si>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</si>
  <si>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</si>
  <si>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</si>
  <si>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</si>
  <si>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</si>
  <si>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</si>
  <si>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</si>
  <si>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</si>
  <si>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</si>
  <si>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</si>
  <si>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</si>
  <si>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</si>
  <si>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</si>
  <si>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</si>
  <si>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</si>
  <si>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</si>
  <si>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</si>
  <si>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</si>
  <si>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</si>
  <si>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</si>
  <si>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</si>
  <si>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</si>
  <si>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</si>
  <si>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</si>
  <si>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</si>
  <si>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</si>
  <si>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</si>
  <si>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</si>
  <si>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</si>
  <si>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</si>
  <si>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</si>
  <si>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</si>
  <si>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</si>
  <si>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</si>
  <si>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</si>
  <si>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</si>
  <si>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</si>
  <si>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</si>
  <si>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</si>
  <si>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</si>
  <si>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</si>
  <si>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</si>
  <si>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</si>
  <si>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</si>
  <si>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</si>
  <si>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</si>
  <si>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</si>
  <si>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</si>
  <si>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</si>
  <si>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</si>
  <si>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</si>
  <si>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</si>
  <si>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</si>
  <si>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</si>
  <si>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</si>
  <si>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</si>
  <si>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</si>
  <si>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</si>
  <si>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</si>
  <si>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</si>
  <si>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</si>
  <si>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</si>
  <si>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</si>
  <si>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</si>
  <si>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</si>
  <si>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</si>
  <si>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</si>
  <si>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</si>
  <si>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</si>
  <si>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</si>
  <si>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</si>
  <si>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</si>
  <si>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</si>
  <si>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</si>
  <si>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</si>
  <si>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</si>
  <si>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</si>
  <si>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</si>
  <si>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</si>
  <si>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</si>
  <si>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</si>
  <si>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</si>
  <si>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</si>
  <si>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</si>
  <si>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</si>
  <si>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</si>
  <si>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</si>
  <si>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</si>
  <si>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</si>
  <si>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</si>
  <si>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</si>
  <si>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</si>
  <si>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</si>
  <si>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</si>
  <si>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</si>
  <si>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</si>
  <si>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</si>
  <si>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</si>
  <si>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</si>
  <si>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</si>
  <si>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</si>
  <si>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</si>
  <si>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</si>
  <si>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</si>
  <si>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</si>
  <si>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</si>
  <si>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</si>
  <si>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</si>
  <si>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</si>
  <si>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</si>
  <si>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</si>
  <si>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</si>
  <si>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</si>
  <si>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</si>
  <si>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</si>
  <si>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</si>
  <si>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</si>
  <si>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</si>
  <si>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</si>
  <si>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</si>
  <si>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</si>
  <si>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</si>
  <si>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</si>
  <si>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</si>
  <si>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</si>
  <si>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</si>
  <si>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</si>
  <si>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</si>
  <si>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</si>
  <si>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</si>
  <si>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</si>
  <si>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</si>
  <si>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</si>
  <si>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</si>
  <si>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</si>
  <si>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</si>
  <si>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</si>
  <si>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</si>
  <si>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</si>
  <si>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</si>
  <si>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</si>
  <si>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</si>
  <si>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</si>
  <si>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</si>
  <si>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</si>
  <si>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</si>
  <si>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</si>
  <si>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</si>
  <si>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</si>
  <si>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</si>
  <si>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</si>
  <si>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</si>
  <si>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</si>
  <si>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</si>
  <si>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</si>
  <si>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</si>
  <si>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</si>
  <si>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</si>
  <si>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</si>
  <si>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</si>
  <si>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</si>
  <si>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</si>
  <si>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</si>
  <si>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</si>
  <si>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</si>
  <si>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</si>
  <si>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</si>
  <si>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</si>
  <si>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</si>
  <si>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</si>
  <si>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</si>
  <si>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</si>
  <si>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</si>
  <si>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</si>
  <si>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</si>
  <si>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</si>
  <si>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</si>
  <si>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</si>
  <si>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</si>
  <si>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</si>
  <si>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</si>
  <si>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</si>
  <si>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</si>
  <si>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</si>
  <si>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</si>
  <si>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</si>
  <si>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</si>
  <si>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</si>
  <si>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</si>
  <si>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</si>
  <si>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</si>
  <si>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</si>
  <si>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</si>
  <si>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</si>
  <si>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</si>
  <si>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</si>
  <si>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</si>
  <si>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</si>
  <si>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</si>
  <si>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</si>
  <si>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</si>
  <si>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</si>
  <si>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</si>
  <si>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</si>
  <si>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</si>
  <si>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</si>
  <si>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</si>
  <si>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</si>
  <si>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</si>
  <si>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</si>
  <si>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</si>
  <si>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</si>
  <si>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</si>
  <si>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</si>
  <si>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</si>
  <si>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</si>
  <si>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</si>
  <si>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</si>
  <si>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</si>
  <si>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</si>
  <si>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</si>
  <si>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</si>
  <si>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</si>
  <si>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</si>
  <si>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</si>
  <si>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</si>
  <si>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</si>
  <si>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</si>
  <si>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</si>
  <si>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</si>
  <si>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</si>
  <si>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</si>
  <si>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</si>
  <si>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</si>
  <si>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</si>
  <si>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</si>
  <si>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</si>
  <si>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</si>
  <si>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</si>
  <si>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</si>
  <si>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</si>
  <si>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</si>
  <si>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</si>
  <si>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</si>
  <si>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</si>
  <si>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</si>
  <si>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</si>
  <si>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</si>
  <si>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</si>
  <si>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</si>
  <si>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</si>
  <si>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</si>
  <si>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</si>
  <si>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</si>
  <si>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</si>
  <si>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</si>
  <si>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</si>
  <si>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</si>
  <si>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</si>
  <si>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</si>
  <si>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</si>
  <si>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</si>
  <si>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</si>
  <si>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</si>
  <si>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</si>
  <si>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</si>
  <si>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</si>
  <si>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</si>
  <si>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</si>
  <si>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</si>
  <si>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</si>
  <si>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</si>
  <si>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</si>
  <si>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</si>
  <si>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</si>
  <si>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CURVAR 45 GRAUS, PVC, SERIE R, ÁGUA PLUVIAL, DN 100 MM, JUNTA ELÁSTICA, FORNECIDO E INSTALADO EM RAMAL DE ENCAMINHAMENTO.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</si>
  <si>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</si>
  <si>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</si>
  <si>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</si>
  <si>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</si>
  <si>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</si>
  <si>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</si>
  <si>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</si>
  <si>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</si>
  <si>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</si>
  <si>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</si>
  <si>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</si>
  <si>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</si>
  <si>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</si>
  <si>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</si>
  <si>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</si>
  <si>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</si>
  <si>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</si>
  <si>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</si>
  <si>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</si>
  <si>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</si>
  <si>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</si>
  <si>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</si>
  <si>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</si>
  <si>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</si>
  <si>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</si>
  <si>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</si>
  <si>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</si>
  <si>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</si>
  <si>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</si>
  <si>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</si>
  <si>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</si>
  <si>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</si>
  <si>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</si>
  <si>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</si>
  <si>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</si>
  <si>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</si>
  <si>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</si>
  <si>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</si>
  <si>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</si>
  <si>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</si>
  <si>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</si>
  <si>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</si>
  <si>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</si>
  <si>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CURVAR 45 GRAUS,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</si>
  <si>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</si>
  <si>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</si>
  <si>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</si>
  <si>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</si>
  <si>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</si>
  <si>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</si>
  <si>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</si>
  <si>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</si>
  <si>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</si>
  <si>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</si>
  <si>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</si>
  <si>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</si>
  <si>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</si>
  <si>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</si>
  <si>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</si>
  <si>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</si>
  <si>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</si>
  <si>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</si>
  <si>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</si>
  <si>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</si>
  <si>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</si>
  <si>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</si>
  <si>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</si>
  <si>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</si>
  <si>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</si>
  <si>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</si>
  <si>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</si>
  <si>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</si>
  <si>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</si>
  <si>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</si>
  <si>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</si>
  <si>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</si>
  <si>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</si>
  <si>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</si>
  <si>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</si>
  <si>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</si>
  <si>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</si>
  <si>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</si>
  <si>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</si>
  <si>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</si>
  <si>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</si>
  <si>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</si>
  <si>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</si>
  <si>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</si>
  <si>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</si>
  <si>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</si>
  <si>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</si>
  <si>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</si>
  <si>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</si>
  <si>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</si>
  <si>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</si>
  <si>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</si>
  <si>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</si>
  <si>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</si>
  <si>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</si>
  <si>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</si>
  <si>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</si>
  <si>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</si>
  <si>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</si>
  <si>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</si>
  <si>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</si>
  <si>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</si>
  <si>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</si>
  <si>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</si>
  <si>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</si>
  <si>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</si>
  <si>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</si>
  <si>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</si>
  <si>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</si>
  <si>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</si>
  <si>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</si>
  <si>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</si>
  <si>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</si>
  <si>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</si>
  <si>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</si>
  <si>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</si>
  <si>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</si>
  <si>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</si>
  <si>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</si>
  <si>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</si>
  <si>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</si>
  <si>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</si>
  <si>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TÊ DE INSPEÇÃO, PVC, SERIE R, ÁGUA PLUVIAL, DN 150 X 100 MM, JUNTA ELÁSTICA, FORNECIDO E INSTALADO EM CONDUTORES VERTICAIS DE ÁGUAS PLUVIAIS.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</si>
  <si>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</si>
  <si>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</si>
  <si>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</si>
  <si>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</si>
  <si>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</si>
  <si>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</si>
  <si>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</si>
  <si>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</si>
  <si>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</si>
  <si>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</si>
  <si>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</si>
  <si>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</si>
  <si>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</si>
  <si>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</si>
  <si>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</si>
  <si>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</si>
  <si>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</si>
  <si>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</si>
  <si>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</si>
  <si>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</si>
  <si>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</si>
  <si>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</si>
  <si>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</si>
  <si>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</si>
  <si>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</si>
  <si>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</si>
  <si>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</si>
  <si>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</si>
  <si>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</si>
  <si>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</si>
  <si>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</si>
  <si>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</si>
  <si>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</si>
  <si>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</si>
  <si>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</si>
  <si>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</si>
  <si>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</si>
  <si>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</si>
  <si>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</si>
  <si>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</si>
  <si>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</si>
  <si>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</si>
  <si>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</si>
  <si>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</si>
  <si>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</si>
  <si>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</si>
  <si>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</si>
  <si>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</si>
  <si>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</si>
  <si>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</si>
  <si>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</si>
  <si>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</si>
  <si>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</si>
  <si>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</si>
  <si>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</si>
  <si>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</si>
  <si>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</si>
  <si>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</si>
  <si>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</si>
  <si>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</si>
  <si>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</si>
  <si>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</si>
  <si>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</si>
  <si>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</si>
  <si>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</si>
  <si>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</si>
  <si>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</si>
  <si>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</si>
  <si>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</si>
  <si>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</si>
  <si>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</si>
  <si>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</si>
  <si>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</si>
  <si>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</si>
  <si>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</si>
  <si>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</si>
  <si>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</si>
  <si>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</si>
  <si>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</si>
  <si>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</si>
  <si>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</si>
  <si>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</si>
  <si>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</si>
  <si>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</si>
  <si>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</si>
  <si>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</si>
  <si>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</si>
  <si>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</si>
  <si>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</si>
  <si>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</si>
  <si>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</si>
  <si>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</si>
  <si>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</si>
  <si>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</si>
  <si>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</si>
  <si>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</si>
  <si>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</si>
  <si>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</si>
  <si>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</si>
  <si>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</si>
  <si>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</si>
  <si>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</si>
  <si>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</si>
  <si>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</si>
  <si>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</si>
  <si>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</si>
  <si>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</si>
  <si>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</si>
  <si>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</si>
  <si>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</si>
  <si>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</si>
  <si>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</si>
  <si>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</si>
  <si>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</si>
  <si>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</si>
  <si>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</si>
  <si>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</si>
  <si>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</si>
  <si>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</si>
  <si>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</si>
  <si>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</si>
  <si>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</si>
  <si>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</si>
  <si>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</si>
  <si>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</si>
  <si>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</si>
  <si>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</si>
  <si>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</si>
  <si>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</si>
  <si>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</si>
  <si>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</si>
  <si>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</si>
  <si>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</si>
  <si>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</si>
  <si>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</si>
  <si>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</si>
  <si>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</si>
  <si>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</si>
  <si>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</si>
  <si>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</si>
  <si>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</si>
  <si>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</si>
  <si>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</si>
  <si>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</si>
  <si>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</si>
  <si>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</si>
  <si>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</si>
  <si>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</si>
  <si>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</si>
  <si>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</si>
  <si>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</si>
  <si>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</si>
  <si>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</si>
  <si>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</si>
  <si>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</si>
  <si>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</si>
  <si>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</si>
  <si>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</si>
  <si>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</si>
  <si>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</si>
  <si>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</si>
  <si>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</si>
  <si>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</si>
  <si>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</si>
  <si>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</si>
  <si>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</si>
  <si>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</si>
  <si>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</si>
  <si>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</si>
  <si>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</si>
  <si>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</si>
  <si>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</si>
  <si>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</si>
  <si>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</si>
  <si>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</si>
  <si>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</si>
  <si>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</si>
  <si>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</si>
  <si>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</si>
  <si>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</si>
  <si>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</si>
  <si>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</si>
  <si>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</si>
  <si>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</si>
  <si>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</si>
  <si>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</si>
  <si>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</si>
  <si>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</si>
  <si>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</si>
  <si>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</si>
  <si>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</si>
  <si>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</si>
  <si>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</si>
  <si>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</si>
  <si>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</si>
  <si>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</si>
  <si>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</si>
  <si>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</si>
  <si>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</si>
  <si>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</si>
  <si>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</si>
  <si>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</si>
  <si>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</si>
  <si>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</si>
  <si>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</si>
  <si>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</si>
  <si>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</si>
  <si>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</si>
  <si>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</si>
  <si>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</si>
  <si>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</si>
  <si>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</si>
  <si>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</si>
  <si>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</si>
  <si>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</si>
  <si>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</si>
  <si>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</si>
  <si>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</si>
  <si>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</si>
  <si>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</si>
  <si>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</si>
  <si>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</si>
  <si>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</si>
  <si>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</si>
  <si>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</si>
  <si>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</si>
  <si>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</si>
  <si>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</si>
  <si>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</si>
  <si>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</si>
  <si>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</si>
  <si>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</si>
  <si>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</si>
  <si>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</si>
  <si>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</si>
  <si>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</si>
  <si>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</si>
  <si>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</si>
  <si>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</si>
  <si>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</si>
  <si>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</si>
  <si>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</si>
  <si>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</si>
  <si>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</si>
  <si>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</si>
  <si>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</si>
  <si>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</si>
  <si>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</si>
  <si>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</si>
  <si>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</si>
  <si>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</si>
  <si>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</si>
  <si>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</si>
  <si>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</si>
  <si>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</si>
  <si>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</si>
  <si>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</si>
  <si>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</si>
  <si>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</si>
  <si>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</si>
  <si>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</si>
  <si>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</si>
  <si>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</si>
  <si>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</si>
  <si>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</si>
  <si>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</si>
  <si>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</si>
  <si>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</si>
  <si>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</si>
  <si>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</si>
  <si>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</si>
  <si>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</si>
  <si>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</si>
  <si>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</si>
  <si>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</si>
  <si>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</si>
  <si>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</si>
  <si>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</si>
  <si>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</si>
  <si>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</si>
  <si>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</si>
  <si>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</si>
  <si>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</si>
  <si>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</si>
  <si>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</si>
  <si>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</si>
  <si>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</si>
  <si>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</si>
  <si>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</si>
  <si>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</si>
  <si>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</si>
  <si>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</si>
  <si>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</si>
  <si>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</si>
  <si>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</si>
  <si>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</si>
  <si>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</si>
  <si>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</si>
  <si>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</si>
  <si>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</si>
  <si>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</si>
  <si>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</si>
  <si>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</si>
  <si>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</si>
  <si>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</si>
  <si>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</si>
  <si>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</si>
  <si>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</si>
  <si>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</si>
  <si>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</si>
  <si>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</si>
  <si>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</si>
  <si>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</si>
  <si>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</si>
  <si>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</si>
  <si>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</si>
  <si>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</si>
  <si>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</si>
  <si>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</si>
  <si>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</si>
  <si>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</si>
  <si>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</si>
  <si>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</si>
  <si>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</si>
  <si>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</si>
  <si>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</si>
  <si>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</si>
  <si>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</si>
  <si>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</si>
  <si>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</si>
  <si>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</si>
  <si>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</si>
  <si>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</si>
  <si>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</si>
  <si>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</si>
  <si>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</si>
  <si>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</si>
  <si>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</si>
  <si>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</si>
  <si>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</si>
  <si>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</si>
  <si>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</si>
  <si>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</si>
  <si>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</si>
  <si>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</si>
  <si>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</si>
  <si>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</si>
  <si>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</si>
  <si>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</si>
  <si>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</si>
  <si>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</si>
  <si>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</si>
  <si>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</si>
  <si>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</si>
  <si>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</si>
  <si>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</si>
  <si>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</si>
  <si>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</si>
  <si>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</si>
  <si>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</si>
  <si>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</si>
  <si>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</si>
  <si>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</si>
  <si>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</si>
  <si>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</si>
  <si>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</si>
  <si>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</si>
  <si>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</si>
  <si>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</si>
  <si>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</si>
  <si>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</si>
  <si>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</si>
  <si>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</si>
  <si>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</si>
  <si>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</si>
  <si>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</si>
  <si>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</si>
  <si>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</si>
  <si>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</si>
  <si>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</si>
  <si>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</si>
  <si>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</si>
  <si>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</si>
  <si>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</si>
  <si>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</si>
  <si>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</si>
  <si>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</si>
  <si>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</si>
  <si>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</si>
  <si>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</si>
  <si>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</si>
  <si>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</si>
  <si>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</si>
  <si>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</si>
  <si>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</si>
  <si>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</si>
  <si>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</si>
  <si>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</si>
  <si>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</si>
  <si>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</si>
  <si>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</si>
  <si>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</si>
  <si>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</si>
  <si>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</si>
  <si>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</si>
  <si>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</si>
  <si>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</si>
  <si>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</si>
  <si>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</si>
  <si>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</si>
  <si>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</si>
  <si>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</si>
  <si>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</si>
  <si>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</si>
  <si>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</si>
  <si>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</si>
  <si>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</si>
  <si>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</si>
  <si>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</si>
  <si>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</si>
  <si>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</si>
  <si>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</si>
  <si>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</si>
  <si>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</si>
  <si>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</si>
  <si>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</si>
  <si>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</si>
  <si>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</si>
  <si>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</si>
  <si>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</si>
  <si>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</si>
  <si>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</si>
  <si>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</si>
  <si>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</si>
  <si>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</si>
  <si>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</si>
  <si>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</si>
  <si>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</si>
  <si>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</si>
  <si>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</si>
  <si>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</si>
  <si>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</si>
  <si>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</si>
  <si>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</si>
  <si>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</si>
  <si>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</si>
  <si>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</si>
  <si>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</si>
  <si>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</si>
  <si>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</si>
  <si>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</si>
  <si>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</si>
  <si>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</si>
  <si>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</si>
  <si>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</si>
  <si>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</si>
  <si>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</si>
  <si>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</si>
  <si>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</si>
  <si>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</si>
  <si>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</si>
  <si>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</si>
  <si>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</si>
  <si>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</si>
  <si>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</si>
  <si>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</si>
  <si>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</si>
  <si>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</si>
  <si>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</si>
  <si>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</si>
  <si>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</si>
  <si>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</si>
  <si>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</si>
  <si>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</si>
  <si>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</si>
  <si>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</si>
  <si>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</si>
  <si>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</si>
  <si>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</si>
  <si>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</si>
  <si>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</si>
  <si>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</si>
  <si>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</si>
  <si>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</si>
  <si>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</si>
  <si>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</si>
  <si>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</si>
  <si>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</si>
  <si>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</si>
  <si>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</si>
  <si>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</si>
  <si>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</si>
  <si>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</si>
  <si>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</si>
  <si>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</si>
  <si>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</si>
  <si>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</si>
  <si>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</si>
  <si>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</si>
  <si>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</si>
  <si>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</si>
  <si>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</si>
  <si>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</si>
  <si>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</si>
  <si>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</si>
  <si>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</si>
  <si>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</si>
  <si>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</si>
  <si>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</si>
  <si>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</si>
  <si>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</si>
  <si>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</si>
  <si>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</si>
  <si>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</si>
  <si>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</si>
  <si>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</si>
  <si>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</si>
  <si>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</si>
  <si>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</si>
  <si>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</si>
  <si>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</si>
  <si>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</si>
  <si>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</si>
  <si>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</si>
  <si>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</si>
  <si>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</si>
  <si>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</si>
  <si>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</si>
  <si>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</si>
  <si>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</si>
  <si>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</si>
  <si>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</si>
  <si>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</si>
  <si>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</si>
  <si>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</si>
  <si>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</si>
  <si>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</si>
  <si>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</si>
  <si>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</si>
  <si>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</si>
  <si>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</si>
  <si>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</si>
  <si>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</si>
  <si>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</si>
  <si>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</si>
  <si>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</si>
  <si>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</si>
  <si>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</si>
  <si>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</si>
  <si>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</si>
  <si>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</si>
  <si>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</si>
  <si>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</si>
  <si>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</si>
  <si>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</si>
  <si>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</si>
  <si>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SPRINKLER TIPO PENDENTE, 68 °C, UNIÃO POR ROSCA DN 15 (1/2") - FORNECIMENTO E INSTALAÇÃO. AF_10/2020</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</si>
  <si>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</si>
  <si>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</si>
  <si>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</si>
  <si>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</si>
  <si>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</si>
  <si>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</si>
  <si>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</si>
  <si>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</si>
  <si>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</si>
  <si>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</si>
  <si>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</si>
  <si>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</si>
  <si>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</si>
  <si>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</si>
  <si>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</si>
  <si>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</si>
  <si>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</si>
  <si>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</si>
  <si>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</si>
  <si>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</si>
  <si>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</si>
  <si>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</si>
  <si>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</si>
  <si>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</si>
  <si>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</si>
  <si>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</si>
  <si>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</si>
  <si>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</si>
  <si>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</si>
  <si>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</si>
  <si>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</si>
  <si>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</si>
  <si>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</si>
  <si>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</si>
  <si>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</si>
  <si>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</si>
  <si>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</si>
  <si>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</si>
  <si>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</si>
  <si>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</si>
  <si>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</si>
  <si>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</si>
  <si>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</si>
  <si>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</si>
  <si>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</si>
  <si>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</si>
  <si>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</si>
  <si>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</si>
  <si>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</si>
  <si>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</si>
  <si>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</si>
  <si>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</si>
  <si>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</si>
  <si>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</si>
  <si>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</si>
  <si>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</si>
  <si>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</si>
  <si>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</si>
  <si>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</si>
  <si>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</si>
  <si>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</si>
  <si>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</si>
  <si>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</si>
  <si>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</si>
  <si>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</si>
  <si>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</si>
  <si>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</si>
  <si>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</si>
  <si>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</si>
  <si>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</si>
  <si>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</si>
  <si>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</si>
  <si>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</si>
  <si>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</si>
  <si>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</si>
  <si>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</si>
  <si>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</si>
  <si>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</si>
  <si>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</si>
  <si>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</si>
  <si>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</si>
  <si>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</si>
  <si>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</si>
  <si>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</si>
  <si>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</si>
  <si>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</si>
  <si>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</si>
  <si>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</si>
  <si>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</si>
  <si>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</si>
  <si>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</si>
  <si>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</si>
  <si>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</si>
  <si>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</si>
  <si>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</si>
  <si>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</si>
  <si>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</si>
  <si>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</si>
  <si>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</si>
  <si>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</si>
  <si>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</si>
  <si>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</si>
  <si>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</si>
  <si>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</si>
  <si>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</si>
  <si>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</si>
  <si>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</si>
  <si>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</si>
  <si>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</si>
  <si>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</si>
  <si>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</si>
  <si>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</si>
  <si>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</si>
  <si>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</si>
  <si>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</si>
  <si>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</si>
  <si>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</si>
  <si>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</si>
  <si>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</si>
  <si>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</si>
  <si>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</si>
  <si>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</si>
  <si>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</si>
  <si>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</si>
  <si>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</si>
  <si>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</si>
  <si>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</si>
  <si>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</si>
  <si>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</si>
  <si>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</si>
  <si>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</si>
  <si>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</si>
  <si>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</si>
  <si>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</si>
  <si>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</si>
  <si>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</si>
  <si>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</si>
  <si>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</si>
  <si>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</si>
  <si>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</si>
  <si>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</si>
  <si>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</si>
  <si>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</si>
  <si>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</si>
  <si>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</si>
  <si>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</si>
  <si>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</si>
  <si>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</si>
  <si>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</si>
  <si>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</si>
  <si>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</si>
  <si>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</si>
  <si>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</si>
  <si>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</si>
  <si>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</si>
  <si>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</si>
  <si>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</si>
  <si>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</si>
  <si>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</si>
  <si>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</si>
  <si>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</si>
  <si>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</si>
  <si>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</si>
  <si>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</si>
  <si>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</si>
  <si>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</si>
  <si>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</si>
  <si>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</si>
  <si>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</si>
  <si>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</si>
  <si>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</si>
  <si>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</si>
  <si>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</si>
  <si>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</si>
  <si>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</si>
  <si>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</si>
  <si>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</si>
  <si>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</si>
  <si>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</si>
  <si>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</si>
  <si>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</si>
  <si>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</si>
  <si>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</si>
  <si>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</si>
  <si>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</si>
  <si>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</si>
  <si>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</si>
  <si>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</si>
  <si>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</si>
  <si>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</si>
  <si>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</si>
  <si>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</si>
  <si>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</si>
  <si>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</si>
  <si>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</si>
  <si>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</si>
  <si>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</si>
  <si>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</si>
  <si>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</si>
  <si>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</si>
  <si>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</si>
  <si>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</si>
  <si>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</si>
  <si>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</si>
  <si>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</si>
  <si>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</si>
  <si>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</si>
  <si>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</si>
  <si>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</si>
  <si>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</si>
  <si>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</si>
  <si>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</si>
  <si>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</si>
  <si>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</si>
  <si>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</si>
  <si>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</si>
  <si>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</si>
  <si>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</si>
  <si>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</si>
  <si>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</si>
  <si>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</si>
  <si>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</si>
  <si>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</si>
  <si>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</si>
  <si>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</si>
  <si>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</si>
  <si>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</si>
  <si>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</si>
  <si>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</si>
  <si>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</si>
  <si>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</si>
  <si>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</si>
  <si>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</si>
  <si>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</si>
  <si>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</si>
  <si>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</si>
  <si>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</si>
  <si>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</si>
  <si>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</si>
  <si>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</si>
  <si>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</si>
  <si>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</si>
  <si>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</si>
  <si>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</si>
  <si>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</si>
  <si>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</si>
  <si>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</si>
  <si>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</si>
  <si>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</si>
  <si>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</si>
  <si>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</si>
  <si>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</si>
  <si>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</si>
  <si>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</si>
  <si>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</si>
  <si>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</si>
  <si>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</si>
  <si>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</si>
  <si>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</si>
  <si>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</si>
  <si>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</si>
  <si>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</si>
  <si>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</si>
  <si>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</si>
  <si>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</si>
  <si>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</si>
  <si>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</si>
  <si>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</si>
  <si>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</si>
  <si>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</si>
  <si>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</si>
  <si>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</si>
  <si>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</si>
  <si>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</si>
  <si>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 FORNECIMENTO E INSTALAÇÃO. AF_01/2016</t>
  </si>
  <si>
    <t>CAIXAS D'DAGUA, DE INSPECAO E DE GORDURA</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</si>
  <si>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</si>
  <si>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</si>
  <si>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</si>
  <si>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</si>
  <si>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</si>
  <si>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</si>
  <si>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</si>
  <si>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</si>
  <si>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</si>
  <si>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</si>
  <si>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</si>
  <si>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</si>
  <si>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</si>
  <si>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</si>
  <si>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</si>
  <si>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</si>
  <si>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</si>
  <si>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</si>
  <si>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</si>
  <si>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</si>
  <si>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</si>
  <si>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</si>
  <si>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</si>
  <si>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</si>
  <si>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</si>
  <si>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</si>
  <si>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</si>
  <si>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</si>
  <si>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</si>
  <si>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</si>
  <si>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</si>
  <si>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</si>
  <si>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</si>
  <si>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</si>
  <si>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</si>
  <si>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</si>
  <si>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</si>
  <si>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</si>
  <si>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</si>
  <si>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</si>
  <si>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</si>
  <si>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</si>
  <si>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</si>
  <si>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</si>
  <si>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</si>
  <si>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</si>
  <si>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</si>
  <si>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</si>
  <si>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</si>
  <si>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</si>
  <si>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</si>
  <si>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</si>
  <si>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</si>
  <si>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</si>
  <si>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</si>
  <si>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</si>
  <si>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</si>
  <si>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</si>
  <si>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</si>
  <si>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RALOS/CAIXA SIFONADA</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</si>
  <si>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</si>
  <si>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</si>
  <si>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</si>
  <si>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</si>
  <si>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</si>
  <si>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</si>
  <si>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</si>
  <si>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APARELHOS SANITARIOS, LOUCAS, METAIS E OUTROS</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</si>
  <si>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</si>
  <si>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</si>
  <si>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</si>
  <si>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</si>
  <si>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</si>
  <si>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</si>
  <si>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</si>
  <si>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</si>
  <si>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</si>
  <si>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</si>
  <si>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</si>
  <si>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</si>
  <si>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</si>
  <si>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</si>
  <si>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</si>
  <si>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</si>
  <si>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</si>
  <si>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</si>
  <si>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</si>
  <si>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</si>
  <si>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</si>
  <si>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</si>
  <si>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</si>
  <si>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</si>
  <si>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</si>
  <si>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</si>
  <si>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</si>
  <si>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</si>
  <si>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</si>
  <si>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</si>
  <si>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</si>
  <si>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</si>
  <si>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</si>
  <si>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</si>
  <si>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</si>
  <si>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</si>
  <si>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</si>
  <si>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</si>
  <si>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</si>
  <si>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</si>
  <si>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</si>
  <si>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</si>
  <si>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</si>
  <si>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</si>
  <si>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</si>
  <si>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</si>
  <si>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</si>
  <si>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</si>
  <si>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</si>
  <si>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</si>
  <si>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</si>
  <si>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</si>
  <si>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</si>
  <si>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</si>
  <si>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</si>
  <si>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</si>
  <si>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</si>
  <si>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</si>
  <si>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</si>
  <si>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</si>
  <si>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</si>
  <si>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</si>
  <si>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</si>
  <si>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</si>
  <si>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</si>
  <si>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</si>
  <si>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</si>
  <si>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</si>
  <si>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</si>
  <si>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</si>
  <si>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</si>
  <si>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</si>
  <si>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</si>
  <si>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</si>
  <si>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</si>
  <si>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</si>
  <si>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</si>
  <si>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</si>
  <si>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</si>
  <si>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</si>
  <si>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</si>
  <si>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</si>
  <si>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</si>
  <si>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</si>
  <si>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</si>
  <si>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</si>
  <si>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</si>
  <si>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</si>
  <si>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</si>
  <si>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</si>
  <si>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</si>
  <si>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</si>
  <si>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</si>
  <si>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</si>
  <si>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</si>
  <si>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</si>
  <si>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</si>
  <si>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</si>
  <si>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</si>
  <si>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</si>
  <si>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</si>
  <si>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</si>
  <si>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</si>
  <si>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FOSSAS/SUMIDOUROS</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</si>
  <si>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</si>
  <si>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</si>
  <si>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</si>
  <si>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</si>
  <si>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</si>
  <si>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</si>
  <si>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</si>
  <si>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</si>
  <si>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</si>
  <si>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</si>
  <si>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</si>
  <si>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</si>
  <si>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</si>
  <si>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</si>
  <si>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</si>
  <si>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</si>
  <si>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</si>
  <si>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</si>
  <si>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</si>
  <si>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</si>
  <si>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</si>
  <si>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</si>
  <si>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</si>
  <si>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</si>
  <si>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</si>
  <si>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</si>
  <si>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</si>
  <si>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</si>
  <si>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</si>
  <si>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</si>
  <si>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</si>
  <si>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</si>
  <si>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</si>
  <si>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</si>
  <si>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</si>
  <si>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</si>
  <si>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</si>
  <si>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</si>
  <si>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</si>
  <si>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</si>
  <si>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</si>
  <si>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</si>
  <si>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</si>
  <si>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</si>
  <si>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</si>
  <si>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</si>
  <si>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</si>
  <si>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</si>
  <si>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</si>
  <si>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</si>
  <si>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</si>
  <si>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PONTOS DE AGUA/ESGOTO</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</si>
  <si>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</si>
  <si>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</si>
  <si>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REGISTROS/VALVULAS</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</si>
  <si>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</si>
  <si>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</si>
  <si>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</si>
  <si>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</si>
  <si>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</si>
  <si>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</si>
  <si>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</si>
  <si>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</si>
  <si>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</si>
  <si>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</si>
  <si>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</si>
  <si>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</si>
  <si>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</si>
  <si>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</si>
  <si>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</si>
  <si>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</si>
  <si>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</si>
  <si>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</si>
  <si>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</si>
  <si>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</si>
  <si>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</si>
  <si>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</si>
  <si>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</si>
  <si>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</si>
  <si>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</si>
  <si>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</si>
  <si>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</si>
  <si>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</si>
  <si>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</si>
  <si>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</si>
  <si>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</si>
  <si>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</si>
  <si>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</si>
  <si>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</si>
  <si>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</si>
  <si>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</si>
  <si>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</si>
  <si>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</si>
  <si>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</si>
  <si>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</si>
  <si>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</si>
  <si>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</si>
  <si>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</si>
  <si>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</si>
  <si>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</si>
  <si>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</si>
  <si>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</si>
  <si>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</si>
  <si>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</si>
  <si>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</si>
  <si>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</si>
  <si>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</si>
  <si>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</si>
  <si>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</si>
  <si>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</si>
  <si>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</si>
  <si>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</si>
  <si>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</si>
  <si>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</si>
  <si>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</si>
  <si>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</si>
  <si>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</si>
  <si>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</si>
  <si>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</si>
  <si>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</si>
  <si>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</si>
  <si>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</si>
  <si>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</si>
  <si>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</si>
  <si>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</si>
  <si>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</si>
  <si>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</si>
  <si>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</si>
  <si>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</si>
  <si>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</si>
  <si>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</si>
  <si>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</si>
  <si>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</si>
  <si>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</si>
  <si>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</si>
  <si>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</si>
  <si>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</si>
  <si>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</si>
  <si>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</si>
  <si>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</si>
  <si>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</si>
  <si>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</si>
  <si>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</si>
  <si>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</si>
  <si>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</si>
  <si>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HIDROMETRO</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</si>
  <si>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</si>
  <si>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</si>
  <si>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</si>
  <si>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</si>
  <si>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</si>
  <si>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</si>
  <si>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</si>
  <si>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</si>
  <si>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</si>
  <si>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</si>
  <si>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</si>
  <si>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</si>
  <si>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</si>
  <si>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</si>
  <si>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</si>
  <si>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</si>
  <si>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</si>
  <si>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</si>
  <si>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SERVICOS DIVERSOS</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</si>
  <si>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</si>
  <si>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</si>
  <si>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</si>
  <si>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</si>
  <si>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</si>
  <si>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</si>
  <si>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</si>
  <si>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</si>
  <si>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</si>
  <si>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</si>
  <si>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</si>
  <si>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</si>
  <si>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</si>
  <si>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</si>
  <si>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</si>
  <si>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</si>
  <si>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</si>
  <si>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</si>
  <si>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</si>
  <si>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</si>
  <si>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</si>
  <si>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</si>
  <si>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</si>
  <si>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</si>
  <si>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</si>
  <si>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</si>
  <si>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</si>
  <si>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</si>
  <si>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</si>
  <si>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</si>
  <si>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</si>
  <si>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</si>
  <si>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</si>
  <si>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</si>
  <si>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</si>
  <si>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</si>
  <si>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</si>
  <si>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</si>
  <si>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</si>
  <si>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</si>
  <si>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</si>
  <si>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</si>
  <si>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</si>
  <si>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</si>
  <si>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</si>
  <si>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</si>
  <si>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</si>
  <si>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</si>
  <si>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</si>
  <si>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</si>
  <si>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</si>
  <si>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</si>
  <si>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</si>
  <si>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</si>
  <si>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</si>
  <si>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</si>
  <si>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</si>
  <si>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</si>
  <si>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</si>
  <si>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</si>
  <si>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</si>
  <si>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</si>
  <si>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</si>
  <si>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</si>
  <si>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</si>
  <si>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</si>
  <si>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</si>
  <si>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</si>
  <si>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</si>
  <si>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</si>
  <si>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</si>
  <si>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</si>
  <si>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</si>
  <si>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</si>
  <si>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</si>
  <si>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</si>
  <si>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</si>
  <si>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</si>
  <si>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</si>
  <si>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</si>
  <si>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</si>
  <si>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</si>
  <si>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</si>
  <si>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</si>
  <si>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</si>
  <si>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</si>
  <si>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LIGACOES PREDIAIS AGUA/ESGOTO/ENERGIA/TELEFONE</t>
  </si>
  <si>
    <t>LIPR</t>
  </si>
  <si>
    <t>LIGACOES PREDIAIS DE ESGOTO</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</si>
  <si>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</si>
  <si>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</si>
  <si>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</si>
  <si>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</si>
  <si>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</si>
  <si>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</si>
  <si>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</si>
  <si>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</si>
  <si>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MOVIMENTO DE TERRA</t>
  </si>
  <si>
    <t>MOVT</t>
  </si>
  <si>
    <t>CORTE/ESCAVACAO EM JAZIDAS OU CAMPO ABERTO</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</si>
  <si>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</si>
  <si>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</si>
  <si>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</si>
  <si>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</si>
  <si>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</si>
  <si>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</si>
  <si>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</si>
  <si>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</si>
  <si>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</si>
  <si>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</si>
  <si>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</si>
  <si>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</si>
  <si>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</si>
  <si>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</si>
  <si>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</si>
  <si>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</si>
  <si>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</si>
  <si>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</si>
  <si>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</si>
  <si>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</si>
  <si>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</si>
  <si>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</si>
  <si>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</si>
  <si>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</si>
  <si>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</si>
  <si>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</si>
  <si>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</si>
  <si>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</si>
  <si>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</si>
  <si>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</si>
  <si>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</si>
  <si>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</si>
  <si>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</si>
  <si>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</si>
  <si>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</si>
  <si>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</si>
  <si>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</si>
  <si>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</si>
  <si>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</si>
  <si>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</si>
  <si>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</si>
  <si>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</si>
  <si>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</si>
  <si>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</si>
  <si>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</si>
  <si>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</si>
  <si>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</si>
  <si>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</si>
  <si>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</si>
  <si>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</si>
  <si>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</si>
  <si>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</si>
  <si>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</si>
  <si>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</si>
  <si>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</si>
  <si>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</si>
  <si>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</si>
  <si>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</si>
  <si>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</si>
  <si>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</si>
  <si>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</si>
  <si>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</si>
  <si>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</si>
  <si>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</si>
  <si>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</si>
  <si>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</si>
  <si>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</si>
  <si>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</si>
  <si>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</si>
  <si>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</si>
  <si>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</si>
  <si>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</si>
  <si>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</si>
  <si>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</si>
  <si>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</si>
  <si>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</si>
  <si>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</si>
  <si>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</si>
  <si>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</si>
  <si>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</si>
  <si>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</si>
  <si>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</si>
  <si>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</si>
  <si>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</si>
  <si>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</si>
  <si>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</si>
  <si>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</si>
  <si>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</si>
  <si>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</si>
  <si>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</si>
  <si>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</si>
  <si>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</si>
  <si>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</si>
  <si>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</si>
  <si>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</si>
  <si>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</si>
  <si>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</si>
  <si>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</si>
  <si>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</si>
  <si>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</si>
  <si>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</si>
  <si>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</si>
  <si>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</si>
  <si>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</si>
  <si>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</si>
  <si>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</si>
  <si>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</si>
  <si>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</si>
  <si>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</si>
  <si>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</si>
  <si>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</si>
  <si>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</si>
  <si>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</si>
  <si>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</si>
  <si>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</si>
  <si>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</si>
  <si>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</si>
  <si>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</si>
  <si>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</si>
  <si>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</si>
  <si>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</si>
  <si>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</si>
  <si>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</si>
  <si>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</si>
  <si>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ESCAVACAO DE VALAS</t>
  </si>
  <si>
    <t>ESCAVAÇÃO MECANIZADA DE VALA COM PROF. MAIOR QUE 3,0 M ATÉ 4,5 M(MÉDIA ENTRE MONTANTE E JUSANTE/UMA COMPOSIÇÃO POR TRECHO), COM ESCAVADEIRA HIDRÁULICA (0,8 M3/111 HP), LARG. MENOR QUE 1,5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</si>
  <si>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</si>
  <si>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MAIOR QUE 1,5 M E ATÉ 3,0 M(MÉDIA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</si>
  <si>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</si>
  <si>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(1,2 M3/155 HP), LARG. DE 1,5 M A 2,5 M, EM SOLO DE 1A CATEGORIA, LOCAIS COM BAIXO NÍVEL DE INTERFERÊNCIA. AF_02/2021</t>
  </si>
  <si>
    <t>ESCAVAÇÃO MECANIZADA DE VALA COM PROF. MAIOR QUE 4,5 M ATÉ 6,0 M (MÉDIA ENTRE MONTANTE E JUSANTE/UMA COMPOSIÇÃO POR TRECHO), COM ESCAVADEIRA HIDRÁULICA (1,2 M3/155 HP), LARG. DE 1,5 M A 2,5 M, EM SOLO DE 1A CATEGORIA, LOCAIS COM BAIXO NÍVEL DE INTERFERÊNCIA. AF_02/2021</t>
  </si>
  <si>
    <t>ESCAVAÇÃO MECANIZADA DE VALA COM PROF. ATÉ 1,5 M (MÉDIA ENTRE MONTANTE E JUSANTE/UMA COMPOSIÇÃO POR TRECHO), COM RETROESCAVADEIRA (0,26 M3/88 HP), LARG. MENOR QUE 0,8 M, EM SOLO DE 1A CATEGORIA, EM LOCAIS COM ALTO NÍVEL DE INTERFERÊNCIA. AF_02/2021</t>
  </si>
  <si>
    <t>ESCAVAÇÃO MECANIZADA DE VALA COM PROF. MAIOR QUE 1,5 M ATÉ 3,0 M (MÉDIA ENTRE MONTANTE E JUSANTE/UMA COMPOSIÇÃO POR TRECHO), COM RETROESCAVADEIRA (0,26 M3/88 HP), LARG. MENOR QUE 0,8 M, EM SOLO DE 1A CATEGORIA, EM LOCAIS COM ALTO NÍVEL DE INTERFERÊNCIA.AF_02/2021</t>
  </si>
  <si>
    <t>ESCAVAÇÃO MECANIZADA DE VALA COM PROF. MAIOR QUE 1,5 M ATÉ 3,0 M (MÉDIA ENTRE MONTANTE E JUSANTE/UMA COMPOSIÇÃO POR TRECHO), COM RETROESCAVADEIRA (0,26 M3/ POTÊNCIA:88 HP), LARGURA DE 0,8 M A 1,5 M, EM SOLO DE 1A CATEGORIA, EM LOCAIS COM ALTO NÍVEL DE INTERFERÊNCIA. AF_02/2021</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</si>
  <si>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</si>
  <si>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</si>
  <si>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</si>
  <si>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t>
  </si>
  <si>
    <t>ESCAVAÇÃO MANUAL DE VALA COM PROFUNDIDADE MENOR OU IGUAL A 1,30 M. AF_02/2021</t>
  </si>
  <si>
    <t>ESCAVAÇÃO MECANIZADA DE VALA COM PROF. ATÉ 1,5 M (MÉDIA ENTRE MONTANTE E JUSANTE/UMA COMPOSIÇÃO POR TRECHO), COM ESCAVADEIRA HIDRÁULICA (0,8 M3/111 HP), LARG. MENOR QUE 1,5 M, EM SOLO DE 1A CATEGORIA, EM LOCAIS COM ALTO NÍVEL DE INTERFERÊNCIA. AF_02/2021</t>
  </si>
  <si>
    <t>ESCAVAÇÃO MECANIZADA DE VALA COM PROF. MAIOR QUE  4,5 M ATÉ 6,0 M (MÉDIA ENTRE MONTANTE E JUSANTE/UMA COMPOSIÇÃO POR TRECHO), COM ESCAVADEIRA HIDRÁULICA (0,8 M3/111 H P), LARG. MENOR QUE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</si>
  <si>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</si>
  <si>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ATÉ 1,5 M (MÉDIA ENTRE MONTANTE E JUSANTE/UMA COMPOSIÇÃO POR TRECHO), COM ESCAVADEIRA HIDRÁULICA (0,8 M3/111 HP),LARG.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</si>
  <si>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</si>
  <si>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1,5 M ATÉ 3,0 M (MÉDIA ENTRE MONTANTE E JUSANTE/UMA COMPOSIÇÃO POR TRECHO),COM ESCAVADEIRA HIDRÁULICA (1,2 M3/155 HP),LARG. DE 1,5 M A 2,5 M, EM SOLO DE 1A CATEGORIA, LOCAIS COM BAIXO NÍVEL DE INTERFERÊNCIA. AF_02/2021</t>
  </si>
  <si>
    <t>ESCAVAÇÃO MECANIZADA DE VALA COM PROF. ATÉ 1,5 M (MÉDIA ENTRE MONTANTE E JUSANTE/UMA COMPOSIÇÃO POR TRECHO), COM ESCAVADEIRA HIDRÁULICA (0,8 M3/111 HP),LARG. MENOR QUE 1,5 M, EM SOLO DE MOLE, EM LOCAIS COM ALTO NÍVEL DE INTERFERÊNCIA. AF_02/2021</t>
  </si>
  <si>
    <t>ESCAVAÇÃO MECANIZADA DE VALA COM PROF. ATÉ 1,5 M (MÉDIA ENTRE MONTANTE E JUSANTE/UMA COMPOSIÇÃO POR TRECHO), COM ESCAVADEIRA HIDRÁULICA (0,8 M3/111 HP), LARG. DE 1,5 M A 2,5 M, EM SOLO MOLE, EM LOCAIS COM ALTO NÍVEL DE INTERFERÊNCIA. AF_02/2021</t>
  </si>
  <si>
    <t>ESCAVAÇÃO MECANIZADA DE VALA COM PROF. MAIOR QUE 1,5 M ATÉ 3,0 M (MÉDIA ENTRE MONTANTE E JUSANTE/UMA COMPOSIÇÃO POR TRECHO), COM ESCAVADEIRA HIDRÁULICA (0,8 M3/111 HP), LARGURA ATÉ 1,5 M, EM SOLO MOLE, EM LOCAIS COM ALTO NÍVEL DE INTERFERÊNCIA. AF_02/2021</t>
  </si>
  <si>
    <t>ESCAVAÇÃO MECANIZADA DE VALA COM PROF. MAIOR QUE 3,0 M ATÉ 4,5 M (MÉDIA ENTRE MONTANTE E JUSANTE/UMA COMPOSIÇÃO POR TRECHO), COM ESCAVADEIRA HIDRÁULICA (0,8 M3/111 HP), LARG. MENOR QUE 1,5 M, EM SOLO  MOLE, EM LOCAIS COM ALTO NÍVEL DE INTERFERÊNCIA. AF_02/2021</t>
  </si>
  <si>
    <t>ESCAVAÇÃO MECANIZADA DE VALA COM PROF. MAIOR QUE 4,5 M ATÉ 6,0 M (MÉDIA ENTRE MONTANTE E JUSANTE/UMA COMPOSIÇÃO POR TRECHO), COM ESCAVADEIRA HIDRÁULICA (0,8 M3/111 HP),LARG. MENOR QUE 1,5 M, EM SOLO DE MOLE, EM LOCAIS COM ALTO NÍVEL DE INTERFERÊNCIA. AF_02/2021</t>
  </si>
  <si>
    <t>ESCAVAÇÃO MECANIZADA DE VALA COM PROF. MAIOR QUE 1,5 M ATÉ 3,0 M (MÉDIA ENTRE MONTANTE E JUSANTE/UMA COMPOSIÇÃO POR TRECHO),COM ESCAVADEIRA HIDRÁULICA (1,2 M3/155 HP),LARG. DE 1,5 M A 2,5 M, EM SOLO MOLE, EM LOCAIS COM ALTO NÍVEL DE INTERFERÊNCIA. AF_02/2021</t>
  </si>
  <si>
    <t>ESCAVAÇÃO MECANIZADA DE VALA COM PROF. DE 3,0 M ATÉ 4,5 M (MÉDIA ENTRE MONTANTE E JUSANTE/UMA COMPOSIÇÃO POR TRECHO), COM ESCAVADEIRA HIDRÁULICA (1,2 M3/155 HP), LARG. DE 1,5 M A 2,5 M, EM SOLO MOLE, EM LOCAIS COM ALTO NÍVEL DE INTERFERÊNCIA. AF_02/2021</t>
  </si>
  <si>
    <t>ESCAVAÇÃO MECANIZADA DE VALA COM PROF. MAIOR QUE 4,5 M ATÉ 6,0 M (MÉDIA ENTRE MONTANTE E JUSANTE/UMA COMPOSIÇÃO POR TRECHO), COM ESCAVADEIRA HIDRÁULICA (1,2 M3/155 HP), LARG. DE 1,5 M A 2,5 M, EM SOLO MOLE , EM LOCAIS COM ALTO NÍVEL DE INTERFERÊNCIA. AF_02/2021</t>
  </si>
  <si>
    <t>ESCAVAÇÃO MECANIZADA DE VALA COM PROF. ATÉ 1,5 M (MÉDIA ENTRE MONTANTE E JUSANTE/UMA COMPOSIÇÃO POR TRECHO), COM ESCAVADEIRA HIDRÁULICA (0,8 M3/111 HP),LARG. MENOR QUE 1,5 M, EM SOLO MOLE, LOCAIS COM BAIXO NÍVEL DE INTERFERÊNCIA. AF_02/2021</t>
  </si>
  <si>
    <t>ESCAVAÇÃO MECANIZADA DE VALA COM PROF. ATÉ 1,5 M (MÉDIA ENTRE MONTANTE E JUSANTE/UMA COMPOSIÇÃO POR TRECHO), COM ESCAVADEIRA HIDRÁULICA (0,8 M3/111 HP), LARG. DE 1,5 M A 2,5 M, EM SOLO MOLE, LOCAIS COM BAIXO NÍVEL DE INTERFERÊNCIA. AF_02/2021</t>
  </si>
  <si>
    <t>ESCAVAÇÃO MECANIZADA DE VALA COM PROF. MAIOR QUE 1,5 M E ATÉ 3,0 M (MÉDIA ENTRE MONTANTE E JUSANTE/UMA COMPOSIÇÃO POR TRECHO), COM ESCAVADEIRA HIDRÁULICA (0,8 M3/111 HP), LARG. MENOR QUE 1,5 M, EM SOLO MOLE, LOCAIS COM BAIXO NÍVEL DE INTERFERÊNCIA. AF_02/2021</t>
  </si>
  <si>
    <t>ESCAVAÇÃO MECANIZADA DE VALA COM PROF.MAIOR QUE 3,0 M ATÉ 4,5 M (MÉDIA ENTRE MONTANTE E JUSANTE/UMA COMPOSIÇÃO POR TRECHO), COM ESCAVADEIRA HIDRÁULICA (0,8 M3/111 HP), LARG. MENOR QUE 1,5 M, EM SOLO MOLE, LOCAIS COM BAIXO NÍVEL DE INTERFERÊNCIA. AF_02/2021</t>
  </si>
  <si>
    <t>ESCAVAÇÃO MECANIZADA DE VALA COM PROF. MAIOR QUE 4,5 M ATÉ 6,0 M (MÉDIA ENTRE MONTANTE E JUSANTE/UMA COMPOSIÇÃO POR TRECHO),COM ESCAVADEIRA HIDRÁULICA (0,8 M3/111 HP), LARG. MENOR QUE 1,5 M, EM SOLO MOLE, LOCAIS COM BAIXO NÍVEL DE INTERFERÊNCIA. AF_02/2021</t>
  </si>
  <si>
    <t>ESCAVAÇÃO MECANIZADA DE VALA COM PROF. MAIOR QUE 1,5 M ATÉ 3,0 M (MÉDIA ENTRE MONTANTE E JUSANTE/UMA COMPOSIÇÃO POR TRECHO),COM ESCAVADEIRA HIDRÁULICA (1,2 M3/155 HP), LARG. DE 1,5 M A 2,5 M, EM SOLO MOLE, LOCAIS COM BAIXO NÍVEL DE INTERFERÊNCIA. AF_02/2021</t>
  </si>
  <si>
    <t>ESCAVAÇÃO MECANIZADA DE VALA COM PROF. MAIOR QUE 3,0 M ATÉ 4,5 M (MÉDIA ENTRE MONTANTE E JUSANTE/UMA COMPOSIÇÃO POR TRECHO), COM ESCAVADEIRA HIDRÁULICA (1,2 M3/155 HP), LARG. DE 1,5 M A 2,5 M, EM SOLO MOLE, LOCAIS COM BAIXO NÍVEL DE INTERFERÊNCIA. AF_02/2021</t>
  </si>
  <si>
    <t>ESCAVAÇÃO MECANIZADA DE VALA COM PROF. MAIOR QUE 4,5 M ATÉ 6,0 M (MÉDIA ENTRE MONTANTE E JUSANTE/UMA COMPOSIÇÃO POR TRECHO), COM ESCAVADEIRA HIDRÁULICA (1,2 M3/155 HP), LARG. DE 1,5 M A 2,5 M, EM SOLO MOLE, LOCAIS COM BAIXO NÍVEL DE INTERFERÊNCIA. AF_02/2021</t>
  </si>
  <si>
    <t>ESCAVAÇÃO MECANIZADA DE VALA COM PROF. ATÉ 1,5 M (MÉDIA ENTRE MONTANTE E JUSANTE/UMA COMPOSIÇÃO POR TRECHO), COM RETROESCAVADEIRA (0,26 M3/88 HP), LARG. MENOR QUE 0,8 M, EM SOLO MOLE, EM LOCAIS COM ALTO NÍVEL DE INTERFERÊNCIA. AF_02/2021</t>
  </si>
  <si>
    <t>ESCAVAÇÃO MECANIZADA DE VALA COM PROF. ATÉ 1,5 M (MÉDIA ENTRE MONTANTE E JUSANTE/UMA COMPOSIÇÃO POR TRECHO), COM RETROESCAVADEIRA (0,26 M3/88 HP), LARG. DE 0,8 M A 1,5 M, EM SOLO MOLE, EM LOCAIS COM ALTO NÍVEL DE INTERFERÊNCIA. AF_02/2021</t>
  </si>
  <si>
    <t>ESCAVAÇÃO MECANIZADA DE VALA COM PROF. MAIOR QUE 1,5 M ATÉ 3,0 M (MÉDIA ENTRE MONTANTE E JUSANTE/UMA COMPOSIÇÃO POR TRECHO), COM RETROESCAVADEIRA (0,26 M3/88 HP), LARG. MENOR QUE 0,8 M, EM SOLO MOLE, EM LOCAIS COM ALTO NÍVEL DE INTERFERÊNCIA. AF_02/2021</t>
  </si>
  <si>
    <t>ESCAVAÇÃO MECANIZADA DE VALA COM PROF. MAIOR QUE 1,5 M ATÉ 3,0 M (MÉDIA ENTRE MONTANTE E JUSANTE/UMA COMPOSIÇÃO POR TRECHO), COM RETROESCAVADEIRA (0,26 M3/ 88 HP), LARG. DE 0,8 M A 1,5 M, EM SOLO MOLE, EM LOCAIS COM ALTO NÍVEL DE INTERFERÊNCIA. AF_02/2021</t>
  </si>
  <si>
    <t>ESCAVAÇÃO MECANIZADA DE VALA COM PROF. ATÉ 1,5 M (MÉDIA ENTRE MONTANTE E JUSANTE/UMA COMPOSIÇÃO POR TRECHO) COM RETROESCAVADEIRA (0,26 M3 /88 HP), LARG. MENOR  QUE 0,8 M, EM SOLO MOLE, LOCAIS COM BAIXO NÍVEL DE NTERFERÊNCIA.  AF_02/2021</t>
  </si>
  <si>
    <t>ESCAVAÇÃO MECANIZADA DE VALA COM PROF. ATÉ 1,5 M (MÉDIA ENTRE MONTANTE E JUSANTE/UMA COMPOSIÇÃO POR TRECHO) COM RETROESCAVADEIRA (0,26 M3 / 88 HP), LARG. DE 0,8 M A 1,5 M, EM SOLO MOLE, LOCAIS COM BAIXO NÍVEL DE INTERFERÊNCIA. AF_02/2021</t>
  </si>
  <si>
    <t>ESCAVAÇÃO MECANIZADA DE VALA COM PROF. MAIOR QUE 1,5 M ATÉ 3,0 M (MÉDIA ENTRE MONTANTE E JUSANTE/UMA COMPOSIÇÃO POR TRECHO) COM RETROESCAVADEIRA (0,26 M3 /88 HP),LARG. MENOR QUE 0,8 M, EM SOLO MOLE, LOCAIS COM BAIXO NÍVEL DE INTERFERÊNCIA. AF_02/2021</t>
  </si>
  <si>
    <t>ESCAVAÇÃO MECANIZADA DE VALA COM PROF. MAIOR QUE 1,5 M ATÉ 3,0 M (MÉDIA ENTRE MONTANTE E JUSANTE/UMA COMPOSIÇÃO POR TRECHO) COM RETROESCAVADEIRA (0,26 M3 / 88 HP), LARG. DE 0,8 M A 1,5 M, EM SOLO MOLE, LOCAIS COM BAIXO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</si>
  <si>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</si>
  <si>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ESCAVADEIRA HIDRÁULICA (0,8 M3/111 HP), LARG. DE 1,5 M A 2,5 M, EM SOLO DE 2A CATEGORIA, EM LOCAIS COM ALTO NÍVEL DE INTERFERÊNCIA.  AF_02/2021</t>
  </si>
  <si>
    <t>ESCAVAÇÃO MECANIZADA DE VALA COM PROF. MAIOR QUE 1,5 M ATÉ 3,0 M (MÉDIA ENTRE MONTANTE E JUSANTE/UMA COMPOSIÇÃO POR TRECHO), COM ESCAVADEIRA HIDRÁULICA (0,8 M3/111 HP), LARG. ATÉ 1,5 M, EM SOLO DE 2A CATEGORIA, EM LOCAIS COM ALTO NÍVEL DE INTERFERÊNCIA.AF_02/2021</t>
  </si>
  <si>
    <t>ESCAVAÇÃO MECANIZADA DE VALA COM PROF. MAIOR QUE 3,0 M ATÉ 4,5 M (MÉDIA ENTRE MONTANTE E JUSANTE/UMA COMPOSIÇÃO POR TRECHO), COM ESCAVADEIRA HIDRÁULICA (0,8 M3/111 HP), LARG. MENOR QUE 1,5 M, EM SOLO DE 2A CATEGORIA, EM LOCAIS COM ALTO NÍVEL DE INTERFERÊNCIA.  AF_02/2021</t>
  </si>
  <si>
    <t>ESCAVAÇÃO MECANIZADA DE VALA COM PROF.MAIOR QUE 4,5 M ATÉ 6,0 M (MÉDIA ENTRE MONTANTE E JUSANTE/UMA COMPOSIÇÃO POR TRECHO),COM ESCAVADEIRA HIDRÁULICA (0,8 M3/111 HP), LARG. MENOR QUE 1,5 M, EM SOLO DE 2A CATEGORIA, EM LOCAIS COM ALTO NÍVEL DE INTERFERÊNCIA. AF_02/2021</t>
  </si>
  <si>
    <t>ESCAVAÇÃO MECANIZADA DE VALA COM PROF. MAIOR QUE 1,5 M ATÉ 3,0 M (MÉDIA ENTRE MONTANTE E JUSANTE/UMA COMPOSIÇÃO POR TRECHO),COM ESCAVADEIRA HIDRÁULICA (1,2 M3/155 HP),LARG. DE 1,5 M A 2,5 M, EM SOLO DE 2A CATEGORIA, EM LOCAIS COM ALTO NÍVEL DE INTERFERÊNCIA.  AF_02/2021</t>
  </si>
  <si>
    <t>ESCAVAÇÃO MECANIZADA DE VALA COM PROF. DE 3,0 M ATÉ 4,5 M (MÉDIA ENTRE MONTANTE E JUSANTE/UMA COMPOSIÇÃO POR TRECHO), COM ESCAVADEIRA HIDRÁULICA (1,2 M3/155 HP), LARG. DE 1,5 M A 2,5 M, EM SOLO DE 2A CATEGORIA, EM LOCAIS COM ALTO NÍVEL DE INTERFERÊNCIA.AF_02/2021</t>
  </si>
  <si>
    <t>ESCAVAÇÃO MECANIZADA DE VALA COM PROF. MAIOR QUE 4,5 M ATÉ 6,0 M (MÉDIA ENTRE MONTANTE E JUSANTE/UMA COMPOSIÇÃO POR TRECHO), COM ESCAVADEIRA HIDRÁULICA (1,2 M3/155 HP), LARG. DE 1,5 M A 2,5 M, EM SOLO DE 2A CATEGORIA, EM LOCAIS COM ALTO NÍVEL DE INTERFERÊNCIA. AF_02/2021</t>
  </si>
  <si>
    <t>ESCAVAÇÃO MECANIZADA DE VALA COM PROF. ATÉ 1,5 M (MÉDIA ENTRE MONTANTE E JUSANTE/UMA COMPOSIÇÃO POR TRECHO),COM ESCAVADEIRA HIDRÁULICA (0,8 M3/111 HP), LARG. MENOR QUE 1,5 M, EM SOLO DE 2A CATEGORIA, LOCAIS COM BAIXO NÍVEL DE INTERFERÊNCIA. AF_02/2021</t>
  </si>
  <si>
    <t>ESCAVAÇÃO MECANIZADA DE VALA COM PROF. ATÉ 1,5 M (MÉDIA ENTRE MONTANTE E JUSANTE/UMA COMPOSIÇÃO POR TRECHO), COM ESCAVADEIRA HIDRÁULICA (0,8 M3/111 HP), LARG. DE 1,5 M A 2,5 M, EM SOLO DE 2A CATEGORIA, LOCAIS COM BAIXO NÍVEL DE INTERFERÊNCIA. AF_02/2021</t>
  </si>
  <si>
    <t>ESCAVAÇÃO MECANIZADA DE VALA COM PROF. MAIOR QUE 1,5 M E ATÉ 3,0 M (MÉDIA ENTRE MONTANTE E JUSANTE/UMA COMPOSIÇÃO POR TRECHO), COM ESCAVADEIRA HIDRÁULICA (0,8 M3/111 HP), LARG. MENOR QUE 1,5 M, EM SOLO DE 2A CATEGORIA, LOCAIS COM BAIXO NÍVEL DE INTERFERÊNCIA. AF_02/2021</t>
  </si>
  <si>
    <t>ESCAVAÇÃO MECANIZADA DE VALA COM PROF.MAIOR QUE 3,0 M ATÉ 4,5 M (MÉDIA ENTRE MONTANTE E JUSANTE/UMA COMPOSIÇÃO POR TRECHO), COM ESCAVADEIRA HIDRÁULICA (0,8 M3/111 HP), LARG. MENOR QUE 1,5 M, EM SOLO DE 2A CATEGORIA, LOCAIS COM BAIXO NÍVEL DE INTERFERÊNCIA. AF_02/2021</t>
  </si>
  <si>
    <t>ESCAVAÇÃO MECANIZADA DE VALA COM PROF.MAIOR QUE 4,5 M ATÉ 6,0 M (MÉDIA ENTRE MONTANTE E JUSANTE/UMA COMPOSIÇÃO POR TRECHO),COM ESCAVADEIRA HIDRÁULICA (0,8 M3/111 HP), LARG. MENOR QUE 1,5 M, EM SOLO DE 2A CATEGORIA, EM LOCAIS COM BAIXO NÍVEL DE INTERFERÊNCIA. AF_02/2021</t>
  </si>
  <si>
    <t>ESCAVAÇÃO MECANIZADA DE VALA COM PROF. MAIOR QUE 1,5 M ATÉ 3,0 M (MÉDIA ENTRE MONTANTE E JUSANTE/UMA COMPOSIÇÃO POR TRECHO),COM ESCAVADEIRA HIDRÁULICA (1,2 M3/155 HP),LARG. DE 1,5 M A 2,5 M, EM SOLO DE 2A CATEGORIA, LOCAIS COM BAIXO NÍVEL DE INTERFERÊNCIA. AF_02/2021</t>
  </si>
  <si>
    <t>ESCAVAÇÃO MECANIZADA DE VALA COM PROF. MAIOR QUE 3,0 M ATÉ 4,5 M (MÉDIA ENTRE MONTANTE E JUSANTE/UMA COMPOSIÇÃO POR TRECHO), COM ESCAVADEIRA HIDRÁULICA (1,2 M3/155 HP), LARG. DE 1,5 M A 2,5 M, EM SOLO DE 2A CATEGORIA, LOCAIS COM BAIXO NÍVEL DE INTERFERÊNCIA. AF_02/2021</t>
  </si>
  <si>
    <t>ESCAVAÇÃO MECANIZADA DE VALA COM PROF. MAIOR QUE 4,5 M ATÉ 6,0 M (MÉDIA ENTRE MONTANTE E JUSANTE/UMA COMPOSIÇÃO POR TRECHO), COM ESCAVADEIRA HIDRÁULICA (1,2 M3/155 HP), LARG. DE 1,5 M A 2,5 M, EM SOLO DE 2A CATEGORIA, LOCAIS COM BAIXO NÍVEL DE INTERFERÊNCIA. AF_02/2021</t>
  </si>
  <si>
    <t>ESCAVAÇÃO MECANIZADA DE VALA COM PROF. ATÉ 1,5 M (MÉDIA ENTRE MONTANTE E JUSANTE/UMA COMPOSIÇÃO POR TRECHO), COM RETROESCAVADEIRA (0,26 M3/88 HP), LARG. MENOR QUE 0,8 M, EM SOLO DE 2A CATEGORIA, EM LOCAIS COM ALTO NÍVEL DE INTERFERÊNCIA. AF_02/2021</t>
  </si>
  <si>
    <t>ESCAVAÇÃO MECANIZADA DE VALA COM PROF. ATÉ 1,5 M (MÉDIA ENTRE MONTANTE E JUSANTE/UMA COMPOSIÇÃO POR TRECHO), COM RETROESCAVADEIRA (0,26 M3/88 HP), LARG. DE 0,8 M A 1,5 M, EM SOLO DE 2A CATEGORIA, EM LOCAIS COM ALTO NÍVEL DE INTERFERÊNCIA. AF_02/2021</t>
  </si>
  <si>
    <t>ESCAVAÇÃO MECANIZADA DE VALA COM PROF. MAIOR QUE 1,5 M ATÉ 3,0 M (MÉDIA ENTRE MONTANTE E JUSANTE/UMA COMPOSIÇÃO POR TRECHO), COM RETROESCAVADEIRA (0,26 M3/88 HP), LARG. MENOR QUE 0,8 M, EM SOLO DE 2A CATEGORIA, EM LOCAIS COM ALTO NÍVEL DE INTERFERÊNCIA.AF_02/2021</t>
  </si>
  <si>
    <t>ESCAVAÇÃO MECANIZADA DE VALA COM PROF. MAIOR QUE 1,5 M ATÉ 3,0 M (MÉDIA ENTRE MONTANTE E JUSANTE/UMA COMPOSIÇÃO POR TRECHO), COM RETROESCAVADEIRA (0,26 M3/88 HP), LARG. DE 0,8 M A 1,5 M, EM SOLO DE 2ª CATEGORIA, EM LOCAIS COM ALTO NÍVEL DE INTERFERÊNCIA.AF_02/2021</t>
  </si>
  <si>
    <t>ESCAVAÇÃO MECANIZADA DE VALA COM PROF. ATÉ 1,5 M (MÉDIA ENTRE MONTANTE E JUSANTE/UMA COMPOSIÇÃO POR TRECHO) COM RETROESCAVADEIRA (0,26 M3/88 HP), LARGURA MENOR  QUE 0,8 M, EM SOLO DE 2A CATEGORIA, EM LOCAIS COM BAIXO NÍVEL DE NTERFERÊNCIA. AF_02/2021</t>
  </si>
  <si>
    <t>ESCAVAÇÃO MECANIZADA DE VALA COM PROF. ATÉ 1,5 M (MÉDIA ENTRE MONTANTE E JUSANTE/UMA COMPOSIÇÃO POR TRECHO) COM RETROESCAVADEIRA (0,26 M3 /88 HP), LARG. DE 0,8 M A 1,5 M, EM SOLO DE 2A CATEGORIA, EM LOCAIS COM BAIXO NÍVEL DE INTERFERÊNCIA. AF_02/2021</t>
  </si>
  <si>
    <t>ESCAVAÇÃO MECANIZADA DE VALA COM PROF. MAIOR QUE 1,5 M ATÉ 3,0 M (MÉDIA ENTRE MONTANTE E JUSANTE/UMA COMPOSIÇÃO POR TRECHO) COM RETROESCAVADEIRA (0,26 M3/ 88 HP),LARG. MENOR QUE 0,8 M, EM SOLO DE 2ª CATEGORIA, EM LOCAIS COM BAIXO NÍVEL DE INTERFERÊNCIA.AF_02/2021</t>
  </si>
  <si>
    <t>ESCAVAÇÃO MECANIZADA DE VALA COM PROF. MAIOR QUE 1,5 M ATÉ 3,0 M (MÉDIA ENTRE MONTANTE E JUSANTE/UMA COMPOSIÇÃO POR TRECHO) COM RETROESCAVADEIRA (0,26 M3 / 88 HP), LARG. DE 0,8 M A 1,5 M, EM SOLO DE 2ª CATEGORIA, EM LOCAIS COM BAIXO NÍVEL DE INTERFERÊNCIA. AF_02/2021</t>
  </si>
  <si>
    <t>ATERRO COM OU S/COMPACTACAO</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</si>
  <si>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</si>
  <si>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</si>
  <si>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</si>
  <si>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</si>
  <si>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</si>
  <si>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</si>
  <si>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</si>
  <si>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</si>
  <si>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</si>
  <si>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</si>
  <si>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</si>
  <si>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</si>
  <si>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</si>
  <si>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</si>
  <si>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</si>
  <si>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</si>
  <si>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</si>
  <si>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</si>
  <si>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</si>
  <si>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</si>
  <si>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</si>
  <si>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</si>
  <si>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</si>
  <si>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</si>
  <si>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ARENOSO - EXCLUSIVE SOLO, ESCAVAÇÃO, CARGA E TRANSPORTE. AF_11/2019</t>
  </si>
  <si>
    <t>ATERRO/REATERRO DE VALAS COM OU S/COMPACTACAO</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</si>
  <si>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</si>
  <si>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</si>
  <si>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</si>
  <si>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</si>
  <si>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</si>
  <si>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</si>
  <si>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</si>
  <si>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</si>
  <si>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</si>
  <si>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</si>
  <si>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</si>
  <si>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</si>
  <si>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</si>
  <si>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</si>
  <si>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</si>
  <si>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</si>
  <si>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</si>
  <si>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</si>
  <si>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</si>
  <si>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CARGA, DESCARGA E/OU TRANSPORTE DE MATERIAIS</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</si>
  <si>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</si>
  <si>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</si>
  <si>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</si>
  <si>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</si>
  <si>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REGULARIZACAO E APILOAMENTO DE FUNDO DE VALAS</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</si>
  <si>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</si>
  <si>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</si>
  <si>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</si>
  <si>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</si>
  <si>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</si>
  <si>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</si>
  <si>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</si>
  <si>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</si>
  <si>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AREIA, LANÇAMENTO MECANIZADO. AF_08/2020</t>
  </si>
  <si>
    <t>COMPACTACAO OU APILOAMENTO</t>
  </si>
  <si>
    <t>UMIDIFICAÇÃO DE MATERIAL PARA VALAS COM CAMINHÃO PIPA 10000L. AF_11/2016</t>
  </si>
  <si>
    <t>PAREDES/PAINEIS</t>
  </si>
  <si>
    <t>PARE</t>
  </si>
  <si>
    <t>ALVENARIA DE TIJOLOS CERAMICOS</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</si>
  <si>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</si>
  <si>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</si>
  <si>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</si>
  <si>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</si>
  <si>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</si>
  <si>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</si>
  <si>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</si>
  <si>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</si>
  <si>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</si>
  <si>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</si>
  <si>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</si>
  <si>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</si>
  <si>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</si>
  <si>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</si>
  <si>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</si>
  <si>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</si>
  <si>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</si>
  <si>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</si>
  <si>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</si>
  <si>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</si>
  <si>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</si>
  <si>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</si>
  <si>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</si>
  <si>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</si>
  <si>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</si>
  <si>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</si>
  <si>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</si>
  <si>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</si>
  <si>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</si>
  <si>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</si>
  <si>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</si>
  <si>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</si>
  <si>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</si>
  <si>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</si>
  <si>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</si>
  <si>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</si>
  <si>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</si>
  <si>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</si>
  <si>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</si>
  <si>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</si>
  <si>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</si>
  <si>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</si>
  <si>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</si>
  <si>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</si>
  <si>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</si>
  <si>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</si>
  <si>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</si>
  <si>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</si>
  <si>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</si>
  <si>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</si>
  <si>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</si>
  <si>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</si>
  <si>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</si>
  <si>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</si>
  <si>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</si>
  <si>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</si>
  <si>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</si>
  <si>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</si>
  <si>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</si>
  <si>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DE VEDAÇÃO DE BLOCOS CERÂMICOS MACIÇOS DE 5X10X20CM (ESPESSURA 10CM) E ARGAMASSA DE ASSENTAMENTO COM PREPARO EM BETONEIRA. AF_05/2020</t>
  </si>
  <si>
    <t>ALVENARIA DE ELEMENTOS VAZADOS CERAMICOS</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</si>
  <si>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</si>
  <si>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</si>
  <si>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</si>
  <si>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</si>
  <si>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</si>
  <si>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</si>
  <si>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</si>
  <si>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</si>
  <si>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</si>
  <si>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</si>
  <si>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</si>
  <si>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</si>
  <si>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</si>
  <si>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</si>
  <si>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</si>
  <si>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</si>
  <si>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</si>
  <si>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</si>
  <si>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</si>
  <si>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</si>
  <si>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</si>
  <si>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</si>
  <si>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</si>
  <si>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</si>
  <si>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</si>
  <si>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</si>
  <si>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</si>
  <si>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</si>
  <si>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</si>
  <si>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</si>
  <si>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</si>
  <si>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</si>
  <si>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</si>
  <si>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BLOCOS DE CONCRETO</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</si>
  <si>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</si>
  <si>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</si>
  <si>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</si>
  <si>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</si>
  <si>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</si>
  <si>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</si>
  <si>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</si>
  <si>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</si>
  <si>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</si>
  <si>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</si>
  <si>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</si>
  <si>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</si>
  <si>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</si>
  <si>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</si>
  <si>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</si>
  <si>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</si>
  <si>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</si>
  <si>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</si>
  <si>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</si>
  <si>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</si>
  <si>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</si>
  <si>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</si>
  <si>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</si>
  <si>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</si>
  <si>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</si>
  <si>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</si>
  <si>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</si>
  <si>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ELEMENTOS VAZADOS DE CONCRETO</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</si>
  <si>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</si>
  <si>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</si>
  <si>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</si>
  <si>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</si>
  <si>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</si>
  <si>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</si>
  <si>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</si>
  <si>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</si>
  <si>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</si>
  <si>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</si>
  <si>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</si>
  <si>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</si>
  <si>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</si>
  <si>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</si>
  <si>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</si>
  <si>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</si>
  <si>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</si>
  <si>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</si>
  <si>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</si>
  <si>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</si>
  <si>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</si>
  <si>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</si>
  <si>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</si>
  <si>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</si>
  <si>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</si>
  <si>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</si>
  <si>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</si>
  <si>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</si>
  <si>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</si>
  <si>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</si>
  <si>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</si>
  <si>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</si>
  <si>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</si>
  <si>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</si>
  <si>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</si>
  <si>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BLOCOS DE VIDRO</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</si>
  <si>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</si>
  <si>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</si>
  <si>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DIVISORIAS/MARMORE/GRANITO/MARMORITE/CONCRETO/MAD.AGLOM.</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</si>
  <si>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</si>
  <si>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</si>
  <si>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</si>
  <si>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</si>
  <si>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</si>
  <si>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</si>
  <si>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</si>
  <si>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</si>
  <si>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</si>
  <si>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</si>
  <si>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</si>
  <si>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</si>
  <si>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</si>
  <si>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</si>
  <si>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</si>
  <si>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</si>
  <si>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</si>
  <si>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</si>
  <si>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</si>
  <si>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</si>
  <si>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</si>
  <si>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</si>
  <si>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</si>
  <si>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BLOCO-CONCRETO CELULAR</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</si>
  <si>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</si>
  <si>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</si>
  <si>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</si>
  <si>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PAVIMENTACAO</t>
  </si>
  <si>
    <t>PAVI</t>
  </si>
  <si>
    <t>RECOMPOSICAO DE PAVIMENTACAO</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</si>
  <si>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</si>
  <si>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</si>
  <si>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</si>
  <si>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</si>
  <si>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</si>
  <si>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</si>
  <si>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</si>
  <si>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</si>
  <si>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</si>
  <si>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</si>
  <si>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</si>
  <si>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</si>
  <si>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</si>
  <si>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</si>
  <si>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</si>
  <si>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</si>
  <si>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(60/40) COM CIMENTO (TEOR DE 4%) - INCLUSO RETIRADA E COLOCAÇÃO DO MATERIAL. AF_12/2020</t>
  </si>
  <si>
    <t>RECOMPOSIÇÃO DE BASE E OU SUB-BASE PARA REMENDO PROFUNDO DE SOLO BRITA (60/40) COM CIMENTO (TEOR DE 6%) - INCLUSO RETIRADA E COLOCAÇÃO DO MATERIAL. AF_12/2020</t>
  </si>
  <si>
    <t>RECOMPOSIÇÃO DE BASE E OU SUB-BASE PARA REMENDO PROFUNDO DE SOLO BRITA (60/40)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</si>
  <si>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</si>
  <si>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</si>
  <si>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</si>
  <si>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</si>
  <si>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</si>
  <si>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</si>
  <si>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</si>
  <si>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</si>
  <si>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</si>
  <si>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</si>
  <si>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</si>
  <si>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(60/40) COM CIMENTO (TEOR DE 4%) - INCLUSO RETIRADA E COLOCAÇÃO DO MATERIAL. AF_12/2020</t>
  </si>
  <si>
    <t>RECOMPOSIÇÃO DE BASE E OU SUB-BASE PARA FECHAMENTO DE VALAS DE SOLO BRITA (60/40) COM CIMENTO (TEOR DE 6%) - INCLUSO RETIRADA E COLOCAÇÃO DO MATERIAL. AF_12/2020</t>
  </si>
  <si>
    <t>RECOMPOSIÇÃO DE BASE E OU SUB-BASE PARA FECHAMENTO DE VALAS DE SOLO BRITA (60/40)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</si>
  <si>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</si>
  <si>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</si>
  <si>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</si>
  <si>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</si>
  <si>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</si>
  <si>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</si>
  <si>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</si>
  <si>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</si>
  <si>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</si>
  <si>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</si>
  <si>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</si>
  <si>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</si>
  <si>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</si>
  <si>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</si>
  <si>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</si>
  <si>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</si>
  <si>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</si>
  <si>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</si>
  <si>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</si>
  <si>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</si>
  <si>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</si>
  <si>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</si>
  <si>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</si>
  <si>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</si>
  <si>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</si>
  <si>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EXECUÇÃO DE TAPA BURACO COM APLICAÇÃO DE CONCRETO ASFÁLTICO (AQUISIÇÃO EM USINA) E PINTURA DE LIGAÇÃO. AF_12/2020</t>
  </si>
  <si>
    <t>RECOMPOSIÇÃO DE REVESTIMENTO EM CONCRETO ASFÁLTICO (AQUISIÇÃO EM USINA), PARA O FECHAMENTO DE VALAS - INCLUSO DEMOLIÇÃO DO PAVIMENTO. AF_12/2020</t>
  </si>
  <si>
    <t>EXECUÇÃO DE PINTURA DE LIGAÇÃO COM EMULSÃO ASFÁLTICA RR-2C, PARA O FECHAMENTO DE VALAS. AF_12/2020</t>
  </si>
  <si>
    <t>RECOMPOSIÇÃO DE PAVIMENTO EM PISO INTERTRAVADO, COM REAPROVEITAMENTO DOS BLOCOS INTERTRAVADOS, PARA FECHAMENTO DE VALAS - INCLUSO RETIRADA E COLOCAÇÃO DO MATERIAL. AF_12/2020</t>
  </si>
  <si>
    <t>REGULARIZACAO/REFORCO DE SUBLEITO</t>
  </si>
  <si>
    <t>REGULARIZAÇÃO E COMPACTAÇÃO DE SUBLEITO DE SOLO PREDOMINANTEMENTE ARENOSO. AF_11/2019</t>
  </si>
  <si>
    <t>EXECUCAO DE SUB-LEITO, LEITO, SUB-BASE, BASE ETC</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</si>
  <si>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</si>
  <si>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</si>
  <si>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</si>
  <si>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</si>
  <si>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</si>
  <si>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</si>
  <si>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</si>
  <si>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</si>
  <si>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</si>
  <si>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</si>
  <si>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</si>
  <si>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</si>
  <si>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</si>
  <si>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</si>
  <si>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</si>
  <si>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</si>
  <si>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</si>
  <si>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</si>
  <si>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</si>
  <si>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</si>
  <si>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</si>
  <si>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EXECUCAO DE PAVIMENTACOES DIVERSAS</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</si>
  <si>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</si>
  <si>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</si>
  <si>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</si>
  <si>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</si>
  <si>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</si>
  <si>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</si>
  <si>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</si>
  <si>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</si>
  <si>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</si>
  <si>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</si>
  <si>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</si>
  <si>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</si>
  <si>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</si>
  <si>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</si>
  <si>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</si>
  <si>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</si>
  <si>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</si>
  <si>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</si>
  <si>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</si>
  <si>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</si>
  <si>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</si>
  <si>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</si>
  <si>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</si>
  <si>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</si>
  <si>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</si>
  <si>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</si>
  <si>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</si>
  <si>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</si>
  <si>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</si>
  <si>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</si>
  <si>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EXECUÇÃO DE JUNTAS DE CONTRAÇÃO PARA PAVIMENTOS DE CONCRETO. AF_11/2017</t>
  </si>
  <si>
    <t>APLICAÇÃO DE GRAXA EM BARRAS DE TRANSFERÊNCIA PARA EXECUÇÃO DE PAVIMENTO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</si>
  <si>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</si>
  <si>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</si>
  <si>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</si>
  <si>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</si>
  <si>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</si>
  <si>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</si>
  <si>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</si>
  <si>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</si>
  <si>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</si>
  <si>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</si>
  <si>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</si>
  <si>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</si>
  <si>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</si>
  <si>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</si>
  <si>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</si>
  <si>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</si>
  <si>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</si>
  <si>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</si>
  <si>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</si>
  <si>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FABRICACAO/EXECUCAO DE CBUQ/PRE-MISTURADOS</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</si>
  <si>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</si>
  <si>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</si>
  <si>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</si>
  <si>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</si>
  <si>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</si>
  <si>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</si>
  <si>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</si>
  <si>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</si>
  <si>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</si>
  <si>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</si>
  <si>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</si>
  <si>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</si>
  <si>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</si>
  <si>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</si>
  <si>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</si>
  <si>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</si>
  <si>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PINTURAS</t>
  </si>
  <si>
    <t>PINT</t>
  </si>
  <si>
    <t>PINTURA DE PAREDE</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</si>
  <si>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</si>
  <si>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</si>
  <si>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</si>
  <si>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</si>
  <si>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</si>
  <si>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</si>
  <si>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</si>
  <si>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</si>
  <si>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</si>
  <si>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</si>
  <si>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</si>
  <si>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</si>
  <si>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</si>
  <si>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</si>
  <si>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</si>
  <si>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</si>
  <si>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</si>
  <si>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</si>
  <si>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</si>
  <si>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</si>
  <si>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</si>
  <si>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</si>
  <si>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</si>
  <si>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</si>
  <si>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</si>
  <si>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</si>
  <si>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</si>
  <si>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</si>
  <si>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</si>
  <si>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</si>
  <si>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</si>
  <si>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</si>
  <si>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</si>
  <si>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</si>
  <si>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</si>
  <si>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</si>
  <si>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</si>
  <si>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</si>
  <si>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</si>
  <si>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</si>
  <si>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</si>
  <si>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</si>
  <si>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</si>
  <si>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</si>
  <si>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</si>
  <si>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</si>
  <si>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</si>
  <si>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</si>
  <si>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</si>
  <si>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</si>
  <si>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</si>
  <si>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</si>
  <si>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</si>
  <si>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</si>
  <si>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</si>
  <si>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</si>
  <si>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</si>
  <si>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</si>
  <si>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</si>
  <si>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</si>
  <si>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</si>
  <si>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</si>
  <si>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</si>
  <si>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</si>
  <si>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</si>
  <si>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</si>
  <si>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</si>
  <si>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</si>
  <si>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</si>
  <si>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</si>
  <si>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PINTURA PARA METAL</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</si>
  <si>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</si>
  <si>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</si>
  <si>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</si>
  <si>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</si>
  <si>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</si>
  <si>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</si>
  <si>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</si>
  <si>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</si>
  <si>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</si>
  <si>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</si>
  <si>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</si>
  <si>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t>
  </si>
  <si>
    <t>PINTURA COM TINTA EPOXÍDICA DE FUNDO APLICADA A ROLO OU PINCEL SOBRE PERFIL METÁLICO EXECUTADO EM FÁBRICA (POR DEMÃO). AF_01/2020</t>
  </si>
  <si>
    <t>PINTURA COM TINTA EPOXÍDICA DE ACABAMENTO PULVERIZADA SOBRE PERFIL METÁLICO EXECUTADO EM FÁBRICA (POR DEMÃO). AF_01/2020_P</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</si>
  <si>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</si>
  <si>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</si>
  <si>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</si>
  <si>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</si>
  <si>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</si>
  <si>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</si>
  <si>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</si>
  <si>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</si>
  <si>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</si>
  <si>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</si>
  <si>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</si>
  <si>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</si>
  <si>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</si>
  <si>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</si>
  <si>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</si>
  <si>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</si>
  <si>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</si>
  <si>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</si>
  <si>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</si>
  <si>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</si>
  <si>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</si>
  <si>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</si>
  <si>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</si>
  <si>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</si>
  <si>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</si>
  <si>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t>
  </si>
  <si>
    <t>PINTURA COM TINTA ALQUÍDICA DE ACABAMENTO (ESMALTE SINTÉTICO FOSCO) APLICADA A ROLO OU PINCEL SOBRE SUPERFÍCIES METÁLICAS (EXCETO PERFIL) EXECUTADO EM OBRA (02 DEMÃOS). AF_01/2020</t>
  </si>
  <si>
    <t>PINTURA PARA PISO</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</si>
  <si>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</si>
  <si>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</si>
  <si>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</si>
  <si>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</si>
  <si>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</si>
  <si>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</si>
  <si>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</si>
  <si>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</si>
  <si>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</si>
  <si>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</si>
  <si>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</si>
  <si>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</si>
  <si>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</si>
  <si>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</si>
  <si>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</si>
  <si>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</si>
  <si>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</si>
  <si>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</si>
  <si>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</si>
  <si>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</si>
  <si>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PISOS</t>
  </si>
  <si>
    <t>PISO</t>
  </si>
  <si>
    <t>PISO CIMENTADO</t>
  </si>
  <si>
    <t>PISO CIMENTADO, TRAÇO 1:3 (CIMENTO E AREIA), ACABAMENTO LISO, ESPESSURA 4,0 CM, PREPARO MECÂNICO DA ARGAMASSA. AF_09/2020</t>
  </si>
  <si>
    <t>PISO CIMENTADO, TRAÇO 1:3 (CIMENTO E AREIA), ACABAMENTO RÚSTICO, ESPESSURA 4,0 CM, PREPARO MECÂNICO DA ARGAMASSA. AF_09/2020</t>
  </si>
  <si>
    <t>PISO DE MADEIRA</t>
  </si>
  <si>
    <t>PISO EM TACO DE MADEIRA 7X42CM, FIXADO COM COLA BASE DE PVA. AF_09/2020</t>
  </si>
  <si>
    <t>ASSOALHO DE MADEIRA. AF_09/2020</t>
  </si>
  <si>
    <t>PISO EM TACO DE MADEIRA 7X21CM, FIXADO COM COLA BASE DE PVA. AF_09/2020</t>
  </si>
  <si>
    <t>PISO CERAMICO</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</si>
  <si>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</si>
  <si>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</si>
  <si>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</si>
  <si>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</si>
  <si>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</si>
  <si>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</si>
  <si>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</si>
  <si>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</si>
  <si>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</si>
  <si>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</si>
  <si>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</si>
  <si>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</si>
  <si>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</si>
  <si>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</si>
  <si>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</si>
  <si>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</si>
  <si>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</si>
  <si>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</si>
  <si>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</si>
  <si>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</si>
  <si>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DE PEDRA</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</si>
  <si>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</si>
  <si>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</si>
  <si>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</si>
  <si>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</si>
  <si>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</si>
  <si>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</si>
  <si>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</si>
  <si>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</si>
  <si>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</si>
  <si>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</si>
  <si>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</si>
  <si>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</si>
  <si>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</si>
  <si>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</si>
  <si>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</si>
  <si>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</si>
  <si>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</si>
  <si>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VINILICO/BORRACHA</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</si>
  <si>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</si>
  <si>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</si>
  <si>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</si>
  <si>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</si>
  <si>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</si>
  <si>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</si>
  <si>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</si>
  <si>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</si>
  <si>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DE MARMORE/GRANITO</t>
  </si>
  <si>
    <t>PISO EM GRANITO APLICADO EM CALÇADAS OU PISOS EXTERNOS. AF_05/2020</t>
  </si>
  <si>
    <t>PISO EM MÁRMORE APLICADO EM CALÇADAS OU PISOS EXTERNOS. AF_05/2020</t>
  </si>
  <si>
    <t>SOLEIRA DE MARMORE/GRANITO</t>
  </si>
  <si>
    <t>SOLEIRA EM MÁRMORE, LARGURA 15 CM, ESPESSURA 2,0 CM. AF_09/2020</t>
  </si>
  <si>
    <t>RODAPÉ EM MÁRMORE, ALTURA 7 CM. AF_09/2020</t>
  </si>
  <si>
    <t>RODAPE DE MADEIRA</t>
  </si>
  <si>
    <t>RODAPÉ EM MADEIRA, ALTURA 7CM, FIXADO COM COLA. AF_09/2020</t>
  </si>
  <si>
    <t>RODAPÉ EM MADEIRA, ALTURA 7CM, FIXADO COM COLA E PARAFUSOS. AF_09/2020</t>
  </si>
  <si>
    <t>RODAPE CERAMICO</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</si>
  <si>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</si>
  <si>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</si>
  <si>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</si>
  <si>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</si>
  <si>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RODAPE DE MARMORE,GRANITO,MARMORITE,GRANILITE E OUTROS</t>
  </si>
  <si>
    <t>RODAPÉ EM ARDÓSIA ALTURA 10CM. AF_09/2020</t>
  </si>
  <si>
    <t>RODAPÉ EM MARMORITE, ALTURA 10CM. AF_09/2020</t>
  </si>
  <si>
    <t>PISO CONCRETO</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</si>
  <si>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</si>
  <si>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</si>
  <si>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</si>
  <si>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</si>
  <si>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</si>
  <si>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</si>
  <si>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</si>
  <si>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</si>
  <si>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</si>
  <si>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PISO EM CONCRETO 20 MPA PREPARO MECÂNICO, ESPESSURA 7CM. AF_09/2020</t>
  </si>
  <si>
    <t>CARPETE</t>
  </si>
  <si>
    <t>PISO TÊXTIL (CARPETE) EM PLACA. AF_09/2020</t>
  </si>
  <si>
    <t>PISO TÊXTIL (CARPETE) EM MANTA (ROLO) E = 6 A 7 MM. AF_09/2020</t>
  </si>
  <si>
    <t>PISO TÊXTIL (CARPETE) EM MANTA (ROLO) E = 9 A 10 MM. AF_09/2020</t>
  </si>
  <si>
    <t>REGULARIZACAO DE CONTRA-PISOS E OUTRAS SUPERFICIES</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</si>
  <si>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</si>
  <si>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</si>
  <si>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</si>
  <si>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</si>
  <si>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</si>
  <si>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</si>
  <si>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</si>
  <si>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</si>
  <si>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</si>
  <si>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</si>
  <si>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</si>
  <si>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</si>
  <si>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</si>
  <si>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</si>
  <si>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</si>
  <si>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</si>
  <si>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</si>
  <si>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</si>
  <si>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</si>
  <si>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</si>
  <si>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</si>
  <si>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</si>
  <si>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</si>
  <si>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</si>
  <si>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</si>
  <si>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</si>
  <si>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</si>
  <si>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</si>
  <si>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</si>
  <si>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</si>
  <si>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</si>
  <si>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</si>
  <si>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</si>
  <si>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</si>
  <si>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</si>
  <si>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</si>
  <si>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</si>
  <si>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</si>
  <si>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</si>
  <si>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</si>
  <si>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</si>
  <si>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</si>
  <si>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</si>
  <si>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</si>
  <si>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</si>
  <si>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</si>
  <si>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</si>
  <si>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</si>
  <si>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</si>
  <si>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</si>
  <si>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</si>
  <si>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</si>
  <si>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</si>
  <si>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</si>
  <si>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</si>
  <si>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</si>
  <si>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</si>
  <si>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</si>
  <si>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</si>
  <si>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</si>
  <si>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</si>
  <si>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REFORÇO SUPERFICIAL PARA CONTRAPISOS DE ARGAMASSA SEMI-SECA. AF_07/2021</t>
  </si>
  <si>
    <t>RODAPE VINILICO/BORRACHA</t>
  </si>
  <si>
    <t>RODAPÉ BORRACHA LISO, ALTURA = 7CM, ESPESSURA = 2 MM, PARA ARGAMASSA. AF_09/2020</t>
  </si>
  <si>
    <t>REVESTIMENTO E TRATAMENTO DE SUPERFICIES</t>
  </si>
  <si>
    <t>REVE</t>
  </si>
  <si>
    <t>CHAPISCO</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</si>
  <si>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</si>
  <si>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</si>
  <si>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</si>
  <si>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</si>
  <si>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</si>
  <si>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</si>
  <si>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</si>
  <si>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</si>
  <si>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</si>
  <si>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</si>
  <si>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</si>
  <si>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</si>
  <si>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</si>
  <si>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</si>
  <si>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</si>
  <si>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</si>
  <si>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</si>
  <si>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</si>
  <si>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</si>
  <si>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</si>
  <si>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</si>
  <si>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</si>
  <si>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</si>
  <si>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</si>
  <si>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</si>
  <si>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</si>
  <si>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</si>
  <si>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</si>
  <si>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</si>
  <si>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</si>
  <si>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</si>
  <si>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</si>
  <si>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EMBOCO</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</si>
  <si>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</si>
  <si>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</si>
  <si>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</si>
  <si>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</si>
  <si>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</si>
  <si>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</si>
  <si>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</si>
  <si>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</si>
  <si>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</si>
  <si>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</si>
  <si>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</si>
  <si>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</si>
  <si>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</si>
  <si>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</si>
  <si>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</si>
  <si>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</si>
  <si>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</si>
  <si>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</si>
  <si>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</si>
  <si>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</si>
  <si>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</si>
  <si>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</si>
  <si>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</si>
  <si>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</si>
  <si>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</si>
  <si>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</si>
  <si>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</si>
  <si>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</si>
  <si>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</si>
  <si>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</si>
  <si>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</si>
  <si>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</si>
  <si>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</si>
  <si>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</si>
  <si>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</si>
  <si>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</si>
  <si>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</si>
  <si>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</si>
  <si>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</si>
  <si>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</si>
  <si>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</si>
  <si>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</si>
  <si>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</si>
  <si>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</si>
  <si>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</si>
  <si>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</si>
  <si>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</si>
  <si>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</si>
  <si>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</si>
  <si>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</si>
  <si>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</si>
  <si>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</si>
  <si>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</si>
  <si>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</si>
  <si>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</si>
  <si>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</si>
  <si>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</si>
  <si>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</si>
  <si>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</si>
  <si>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</si>
  <si>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</si>
  <si>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</si>
  <si>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</si>
  <si>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</si>
  <si>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</si>
  <si>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</si>
  <si>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</si>
  <si>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</si>
  <si>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</si>
  <si>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</si>
  <si>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</si>
  <si>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</si>
  <si>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</si>
  <si>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</si>
  <si>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</si>
  <si>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</si>
  <si>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</si>
  <si>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</si>
  <si>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</si>
  <si>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</si>
  <si>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</si>
  <si>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</si>
  <si>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</si>
  <si>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</si>
  <si>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</si>
  <si>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</si>
  <si>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</si>
  <si>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</si>
  <si>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</si>
  <si>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</si>
  <si>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</si>
  <si>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</si>
  <si>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</si>
  <si>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</si>
  <si>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</si>
  <si>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</si>
  <si>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</si>
  <si>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</si>
  <si>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</si>
  <si>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</si>
  <si>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</si>
  <si>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</si>
  <si>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</si>
  <si>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</si>
  <si>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</si>
  <si>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</si>
  <si>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</si>
  <si>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</si>
  <si>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</si>
  <si>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</si>
  <si>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</si>
  <si>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</si>
  <si>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</si>
  <si>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</si>
  <si>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</si>
  <si>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</si>
  <si>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</si>
  <si>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</si>
  <si>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</si>
  <si>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</si>
  <si>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</si>
  <si>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</si>
  <si>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</si>
  <si>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</si>
  <si>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</si>
  <si>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</si>
  <si>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</si>
  <si>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</si>
  <si>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</si>
  <si>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</si>
  <si>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</si>
  <si>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PASTILHAS,CERAMICAS, PLACAS PRE-MOLDADAS E OUTROS</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</si>
  <si>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</si>
  <si>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</si>
  <si>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</si>
  <si>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</si>
  <si>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</si>
  <si>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</si>
  <si>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</si>
  <si>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</si>
  <si>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</si>
  <si>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</si>
  <si>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</si>
  <si>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</si>
  <si>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</si>
  <si>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</si>
  <si>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</si>
  <si>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</si>
  <si>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</si>
  <si>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</si>
  <si>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</si>
  <si>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</si>
  <si>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</si>
  <si>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</si>
  <si>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</si>
  <si>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</si>
  <si>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</si>
  <si>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</si>
  <si>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</si>
  <si>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</si>
  <si>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</si>
  <si>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</si>
  <si>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DE MARMORE/GRANITO</t>
  </si>
  <si>
    <t>PEITORIL LINEAR EM GRANITO OU MÁRMORE, L = 15CM, COMPRIMENTO DE ATÉ 2M, ASSENTADO COM ARGAMASSA 1:6 COM ADITIVO. AF_11/2020</t>
  </si>
  <si>
    <t>CHAPIM</t>
  </si>
  <si>
    <t>CHAPIM SOBRE MUROS LINEARES, EM GRANITO OU MÁRMORE, L = 25 CM, ASSENTADO COM ARGAMASSA 1:6 COM ADITIVO. AF_11/2020</t>
  </si>
  <si>
    <t>CHAPIM (RUFO CAPA) EM AÇO GALVANIZADO, CORTE 33. AF_11/2020</t>
  </si>
  <si>
    <t>FORRO DE MADEIRA</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</si>
  <si>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</si>
  <si>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</si>
  <si>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</si>
  <si>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DE GESSO</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</si>
  <si>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</si>
  <si>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</si>
  <si>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</si>
  <si>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</si>
  <si>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</si>
  <si>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</si>
  <si>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</si>
  <si>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METALICO/PVC</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</si>
  <si>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</si>
  <si>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</si>
  <si>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</si>
  <si>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</si>
  <si>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</si>
  <si>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RESTAURO</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</si>
  <si>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</si>
  <si>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</si>
  <si>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</si>
  <si>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</si>
  <si>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</si>
  <si>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</si>
  <si>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</si>
  <si>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</si>
  <si>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SEDI</t>
  </si>
  <si>
    <t>ARGAMASSAS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</si>
  <si>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</si>
  <si>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</si>
  <si>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</si>
  <si>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</si>
  <si>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</si>
  <si>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</si>
  <si>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</si>
  <si>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</si>
  <si>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</si>
  <si>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</si>
  <si>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</si>
  <si>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</si>
  <si>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</si>
  <si>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</si>
  <si>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</si>
  <si>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</si>
  <si>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</si>
  <si>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</si>
  <si>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</si>
  <si>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</si>
  <si>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</si>
  <si>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</si>
  <si>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</si>
  <si>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</si>
  <si>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</si>
  <si>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</si>
  <si>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</si>
  <si>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</si>
  <si>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</si>
  <si>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</si>
  <si>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</si>
  <si>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</si>
  <si>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</si>
  <si>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</si>
  <si>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</si>
  <si>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</si>
  <si>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</si>
  <si>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</si>
  <si>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</si>
  <si>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</si>
  <si>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</si>
  <si>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</si>
  <si>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</si>
  <si>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</si>
  <si>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</si>
  <si>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</si>
  <si>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</si>
  <si>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</si>
  <si>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</si>
  <si>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</si>
  <si>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</si>
  <si>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</si>
  <si>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</si>
  <si>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</si>
  <si>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</si>
  <si>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</si>
  <si>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</si>
  <si>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</si>
  <si>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</si>
  <si>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</si>
  <si>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</si>
  <si>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</si>
  <si>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</si>
  <si>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</si>
  <si>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</si>
  <si>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</si>
  <si>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</si>
  <si>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</si>
  <si>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</si>
  <si>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</si>
  <si>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</si>
  <si>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</si>
  <si>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</si>
  <si>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</si>
  <si>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</si>
  <si>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</si>
  <si>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</si>
  <si>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</si>
  <si>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</si>
  <si>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</si>
  <si>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</si>
  <si>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</si>
  <si>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</si>
  <si>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</si>
  <si>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</si>
  <si>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</si>
  <si>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</si>
  <si>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</si>
  <si>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</si>
  <si>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</si>
  <si>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</si>
  <si>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</si>
  <si>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</si>
  <si>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</si>
  <si>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</si>
  <si>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</si>
  <si>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</si>
  <si>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</si>
  <si>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</si>
  <si>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</si>
  <si>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</si>
  <si>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</si>
  <si>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</si>
  <si>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</si>
  <si>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</si>
  <si>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</si>
  <si>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</si>
  <si>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</si>
  <si>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</si>
  <si>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</si>
  <si>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</si>
  <si>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</si>
  <si>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</si>
  <si>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</si>
  <si>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</si>
  <si>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</si>
  <si>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</si>
  <si>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</si>
  <si>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</si>
  <si>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</si>
  <si>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</si>
  <si>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</si>
  <si>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</si>
  <si>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</si>
  <si>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</si>
  <si>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</si>
  <si>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</si>
  <si>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</si>
  <si>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</si>
  <si>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</si>
  <si>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</si>
  <si>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</si>
  <si>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</si>
  <si>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</si>
  <si>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</si>
  <si>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</si>
  <si>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</si>
  <si>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</si>
  <si>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</si>
  <si>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</si>
  <si>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</si>
  <si>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</si>
  <si>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</si>
  <si>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</si>
  <si>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CARGA, DESCARGA E TRANSPORTE DE MATERIAIS</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</si>
  <si>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</si>
  <si>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</si>
  <si>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</si>
  <si>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</si>
  <si>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</si>
  <si>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</si>
  <si>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</si>
  <si>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</si>
  <si>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</si>
  <si>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</si>
  <si>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</si>
  <si>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</si>
  <si>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</si>
  <si>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</si>
  <si>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</si>
  <si>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</si>
  <si>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</si>
  <si>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</si>
  <si>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</si>
  <si>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</si>
  <si>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</si>
  <si>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</si>
  <si>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</si>
  <si>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</si>
  <si>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</si>
  <si>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</si>
  <si>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</si>
  <si>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</si>
  <si>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</si>
  <si>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</si>
  <si>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</si>
  <si>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</si>
  <si>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</si>
  <si>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</si>
  <si>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</si>
  <si>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</si>
  <si>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</si>
  <si>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</si>
  <si>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</si>
  <si>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</si>
  <si>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</si>
  <si>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</si>
  <si>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</si>
  <si>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</si>
  <si>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</si>
  <si>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</si>
  <si>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</si>
  <si>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</si>
  <si>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</si>
  <si>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</si>
  <si>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</si>
  <si>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</si>
  <si>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</si>
  <si>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</si>
  <si>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</si>
  <si>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</si>
  <si>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</si>
  <si>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</si>
  <si>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</si>
  <si>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</si>
  <si>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</si>
  <si>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</si>
  <si>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</si>
  <si>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</si>
  <si>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</si>
  <si>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</si>
  <si>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</si>
  <si>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</si>
  <si>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</si>
  <si>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</si>
  <si>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</si>
  <si>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</si>
  <si>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</si>
  <si>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</si>
  <si>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</si>
  <si>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</si>
  <si>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</si>
  <si>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</si>
  <si>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</si>
  <si>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</si>
  <si>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</si>
  <si>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</si>
  <si>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</si>
  <si>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</si>
  <si>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</si>
  <si>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</si>
  <si>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</si>
  <si>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</si>
  <si>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</si>
  <si>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</si>
  <si>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</si>
  <si>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</si>
  <si>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</si>
  <si>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</si>
  <si>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</si>
  <si>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</si>
  <si>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</si>
  <si>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</si>
  <si>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</si>
  <si>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</si>
  <si>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</si>
  <si>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E ARREMATES FINAIS</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</si>
  <si>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</si>
  <si>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</si>
  <si>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</si>
  <si>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</si>
  <si>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</si>
  <si>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</si>
  <si>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</si>
  <si>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</si>
  <si>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</si>
  <si>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</si>
  <si>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</si>
  <si>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</si>
  <si>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</si>
  <si>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</si>
  <si>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</si>
  <si>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</si>
  <si>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</si>
  <si>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</si>
  <si>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</si>
  <si>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</si>
  <si>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</si>
  <si>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</si>
  <si>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</si>
  <si>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</si>
  <si>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</si>
  <si>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OUTROS</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</si>
  <si>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</si>
  <si>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</si>
  <si>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</si>
  <si>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</si>
  <si>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</si>
  <si>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</si>
  <si>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</si>
  <si>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</si>
  <si>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</si>
  <si>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</si>
  <si>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</si>
  <si>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</si>
  <si>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</si>
  <si>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</si>
  <si>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</si>
  <si>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</si>
  <si>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</si>
  <si>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</si>
  <si>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</si>
  <si>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</si>
  <si>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</si>
  <si>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</si>
  <si>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</si>
  <si>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</si>
  <si>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</si>
  <si>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</si>
  <si>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SERVICOS PRELIMINARES</t>
  </si>
  <si>
    <t>SERP</t>
  </si>
  <si>
    <t>DEMOLICOES/RETIRADAS</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</si>
  <si>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</si>
  <si>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</si>
  <si>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</si>
  <si>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</si>
  <si>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</si>
  <si>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</si>
  <si>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</si>
  <si>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</si>
  <si>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</si>
  <si>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</si>
  <si>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</si>
  <si>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</si>
  <si>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</si>
  <si>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</si>
  <si>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</si>
  <si>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</si>
  <si>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</si>
  <si>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</si>
  <si>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</si>
  <si>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</si>
  <si>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</si>
  <si>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</si>
  <si>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</si>
  <si>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</si>
  <si>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</si>
  <si>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</si>
  <si>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</si>
  <si>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</si>
  <si>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</si>
  <si>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</si>
  <si>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</si>
  <si>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</si>
  <si>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</si>
  <si>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</si>
  <si>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</si>
  <si>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</si>
  <si>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</si>
  <si>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</si>
  <si>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</si>
  <si>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</si>
  <si>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</si>
  <si>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</si>
  <si>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SERVICOS TECNICOS</t>
  </si>
  <si>
    <t>SERT</t>
  </si>
  <si>
    <t>CONTROLE TECNOLOGICO</t>
  </si>
  <si>
    <t>SERVIÇOS TÉCNICOS ESPECIALIZADOS PARA ACOMPANHAMENTO DE EXECUÇÃO DE FUNDAÇÕES PROFUNDAS E ESTRUTURAS DE CONTENÇÃO</t>
  </si>
  <si>
    <t>LOCACAO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</si>
  <si>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</si>
  <si>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</si>
  <si>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</si>
  <si>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</si>
  <si>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</si>
  <si>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PAVIMENTAÇÃO. AF_10/2018</t>
  </si>
  <si>
    <t>TRANPORTES, CARGAS E DESCARGAS</t>
  </si>
  <si>
    <t>TRAN</t>
  </si>
  <si>
    <t>TRANSPORTE COMERCIAL</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</si>
  <si>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</si>
  <si>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</si>
  <si>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</si>
  <si>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</si>
  <si>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</si>
  <si>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</si>
  <si>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</si>
  <si>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</si>
  <si>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</si>
  <si>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</si>
  <si>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</si>
  <si>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</si>
  <si>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</si>
  <si>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</si>
  <si>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</si>
  <si>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</si>
  <si>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</si>
  <si>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</si>
  <si>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</si>
  <si>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</si>
  <si>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</si>
  <si>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</si>
  <si>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</si>
  <si>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</si>
  <si>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</si>
  <si>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</si>
  <si>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</si>
  <si>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</si>
  <si>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</si>
  <si>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</si>
  <si>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</si>
  <si>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</si>
  <si>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</si>
  <si>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</si>
  <si>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</si>
  <si>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</si>
  <si>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</si>
  <si>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</si>
  <si>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</si>
  <si>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</si>
  <si>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</si>
  <si>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</si>
  <si>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</si>
  <si>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</si>
  <si>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</si>
  <si>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</si>
  <si>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</si>
  <si>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</si>
  <si>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</si>
  <si>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TRANSPORTE MATERIAIS BETUMINOSOS</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</si>
  <si>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</si>
  <si>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</si>
  <si>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</si>
  <si>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</si>
  <si>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</si>
  <si>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</si>
  <si>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</si>
  <si>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</si>
  <si>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</si>
  <si>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</si>
  <si>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</si>
  <si>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</si>
  <si>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(MECANICA)</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</si>
  <si>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</si>
  <si>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</si>
  <si>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</si>
  <si>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</si>
  <si>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</si>
  <si>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</si>
  <si>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</si>
  <si>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</si>
  <si>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</si>
  <si>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</si>
  <si>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</si>
  <si>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</si>
  <si>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</si>
  <si>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</si>
  <si>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</si>
  <si>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</si>
  <si>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</si>
  <si>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</si>
  <si>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</si>
  <si>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</si>
  <si>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</si>
  <si>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</si>
  <si>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</si>
  <si>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</si>
  <si>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</si>
  <si>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</si>
  <si>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</si>
  <si>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</si>
  <si>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</si>
  <si>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</si>
  <si>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</si>
  <si>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</si>
  <si>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</si>
  <si>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</si>
  <si>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</si>
  <si>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</si>
  <si>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</si>
  <si>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</si>
  <si>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</si>
  <si>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700 MM, EM CAMINHÃO CARROCERIA COM GUINDAUTO (MUNCK) 11,7 TM. AF_07/2020</t>
  </si>
  <si>
    <t>CARGA, MANOBRA E DESCARGA DE TUBOS DE CONCRETO, DN 900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</si>
  <si>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</si>
  <si>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</si>
  <si>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</si>
  <si>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</si>
  <si>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</si>
  <si>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</si>
  <si>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</si>
  <si>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</si>
  <si>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</si>
  <si>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</si>
  <si>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</si>
  <si>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</si>
  <si>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</si>
  <si>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</si>
  <si>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</si>
  <si>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</si>
  <si>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</si>
  <si>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</si>
  <si>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</si>
  <si>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URBANIZACAO</t>
  </si>
  <si>
    <t>URBA</t>
  </si>
  <si>
    <t>CERCA/PROTETORES</t>
  </si>
  <si>
    <t>RECOMPOSIÇÃO PARCIAL DE ARAME FARPADO Nº 14 CLASSE 250, FIXADO EM CERCA COM MOURÕES DE CONCRETO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</si>
  <si>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</si>
  <si>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</si>
  <si>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</si>
  <si>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</si>
  <si>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</si>
  <si>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</si>
  <si>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</si>
  <si>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</si>
  <si>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</si>
  <si>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</si>
  <si>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</si>
  <si>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</si>
  <si>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</si>
  <si>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</si>
  <si>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</si>
  <si>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</si>
  <si>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</si>
  <si>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</si>
  <si>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ARBORIZACAO, INCLUSIVE PREPARO DO SOLO</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</si>
  <si>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</si>
  <si>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</si>
  <si>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</si>
  <si>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</si>
  <si>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</si>
  <si>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</si>
  <si>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</si>
  <si>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</si>
  <si>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</si>
  <si>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GRAMA, INCLUSIVE PREPARO DO SOLO</t>
  </si>
  <si>
    <t>PLANTIO DE GRAMA EM PAVIMENTO CONCREGRAMA. AF_05/2018</t>
  </si>
  <si>
    <t>PLANTIO DE FORRAÇÃO. AF_05/2018</t>
  </si>
  <si>
    <t>MANUTENCAO E LIMPEZA DE AREAS VERDES</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</si>
  <si>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</si>
  <si>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</si>
  <si>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</si>
  <si>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</si>
  <si>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</si>
  <si>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</si>
  <si>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</si>
  <si>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</si>
  <si>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</si>
  <si>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</si>
  <si>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</si>
  <si>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</si>
  <si>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</si>
  <si>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</si>
  <si>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</si>
  <si>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</si>
  <si>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</si>
  <si>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</si>
  <si>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</si>
  <si>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</si>
  <si>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</si>
  <si>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</si>
  <si>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</si>
  <si>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</si>
  <si>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</si>
  <si>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</si>
  <si>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</si>
  <si>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</si>
  <si>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</si>
  <si>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</si>
  <si>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</si>
  <si>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</si>
  <si>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</si>
  <si>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</si>
  <si>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</si>
  <si>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</si>
  <si>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</si>
  <si>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</si>
  <si>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</si>
  <si>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</si>
  <si>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</si>
  <si>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</si>
  <si>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</si>
  <si>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</si>
  <si>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</si>
  <si>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</si>
  <si>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</si>
  <si>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</si>
  <si>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</si>
  <si>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</si>
  <si>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</si>
  <si>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</si>
  <si>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</si>
  <si>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</si>
  <si>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</si>
  <si>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</si>
  <si>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</si>
  <si>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</si>
  <si>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</si>
  <si>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</si>
  <si>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</si>
  <si>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</si>
  <si>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</si>
  <si>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</si>
  <si>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</si>
  <si>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</si>
  <si>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</si>
  <si>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</si>
  <si>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</si>
  <si>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</si>
  <si>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</si>
  <si>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</si>
  <si>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</si>
  <si>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</si>
  <si>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</si>
  <si>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</si>
  <si>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</si>
  <si>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</si>
  <si>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</si>
  <si>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</si>
  <si>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</si>
  <si>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</si>
  <si>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</si>
  <si>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</si>
  <si>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</si>
  <si>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</si>
  <si>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</si>
  <si>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</si>
  <si>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</si>
  <si>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</si>
  <si>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</si>
  <si>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</si>
  <si>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</si>
  <si>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</si>
  <si>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</si>
  <si>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</si>
  <si>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</si>
  <si>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</si>
  <si>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</si>
  <si>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</si>
  <si>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</si>
  <si>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</si>
  <si>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</si>
  <si>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</si>
  <si>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</si>
  <si>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</si>
  <si>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</si>
  <si>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</si>
  <si>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</si>
  <si>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</si>
  <si>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</si>
  <si>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</si>
  <si>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</si>
  <si>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</si>
  <si>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</si>
  <si>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</si>
  <si>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</si>
  <si>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</si>
  <si>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</si>
  <si>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</si>
  <si>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</si>
  <si>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</si>
  <si>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</si>
  <si>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</si>
  <si>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</si>
  <si>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</si>
  <si>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</si>
  <si>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</si>
  <si>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</si>
  <si>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</si>
  <si>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</si>
  <si>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</si>
  <si>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</si>
  <si>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</si>
  <si>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</si>
  <si>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</si>
  <si>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</si>
  <si>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</si>
  <si>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</si>
  <si>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</si>
  <si>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</si>
  <si>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</si>
  <si>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</si>
  <si>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</si>
  <si>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</si>
  <si>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</si>
  <si>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</si>
  <si>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</si>
  <si>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</si>
  <si>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</si>
  <si>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</si>
  <si>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</si>
  <si>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</si>
  <si>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</si>
  <si>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</si>
  <si>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</si>
  <si>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</si>
  <si>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</si>
  <si>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</si>
  <si>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</si>
  <si>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</si>
  <si>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</si>
  <si>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</si>
  <si>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</si>
  <si>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</si>
  <si>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</si>
  <si>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</si>
  <si>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</si>
  <si>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</si>
  <si>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</si>
  <si>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</si>
  <si>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</si>
  <si>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</si>
  <si>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</si>
  <si>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</si>
  <si>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</si>
  <si>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</si>
  <si>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</si>
  <si>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</si>
  <si>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</si>
  <si>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</si>
  <si>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</si>
  <si>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</si>
  <si>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</si>
  <si>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</si>
  <si>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</si>
  <si>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</si>
  <si>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</si>
  <si>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</si>
  <si>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</si>
  <si>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</si>
  <si>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</si>
  <si>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</si>
  <si>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</si>
  <si>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</si>
  <si>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</si>
  <si>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</si>
  <si>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</si>
  <si>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</si>
  <si>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</si>
  <si>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</si>
  <si>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</si>
  <si>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</si>
  <si>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</si>
  <si>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</si>
  <si>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</si>
  <si>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</si>
  <si>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</si>
  <si>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</si>
  <si>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</si>
  <si>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</si>
  <si>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</si>
  <si>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</si>
  <si>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</si>
  <si>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</si>
  <si>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</si>
  <si>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</si>
  <si>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</si>
  <si>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</si>
  <si>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</si>
  <si>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</si>
  <si>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</si>
  <si>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</si>
  <si>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</si>
  <si>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</si>
  <si>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</si>
  <si>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</si>
  <si>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</si>
  <si>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</si>
  <si>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</si>
  <si>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</si>
  <si>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</si>
  <si>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</si>
  <si>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</si>
  <si>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</si>
  <si>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</si>
  <si>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</si>
  <si>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</si>
  <si>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</si>
  <si>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</si>
  <si>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</si>
  <si>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</si>
  <si>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</si>
  <si>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</si>
  <si>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</si>
  <si>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</si>
  <si>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</si>
  <si>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</si>
  <si>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</si>
  <si>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</si>
  <si>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</si>
  <si>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</si>
  <si>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</si>
  <si>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</si>
  <si>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</si>
  <si>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</si>
  <si>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</si>
  <si>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</si>
  <si>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</si>
  <si>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</si>
  <si>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</si>
  <si>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</si>
  <si>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</si>
  <si>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</si>
  <si>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</si>
  <si>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</si>
  <si>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</si>
  <si>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</si>
  <si>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</si>
  <si>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</si>
  <si>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</si>
  <si>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</si>
  <si>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</si>
  <si>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</si>
  <si>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</si>
  <si>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</si>
  <si>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</si>
  <si>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</si>
  <si>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</si>
  <si>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</si>
  <si>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</si>
  <si>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</si>
  <si>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</si>
  <si>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</si>
  <si>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</si>
  <si>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</si>
  <si>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</si>
  <si>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</si>
  <si>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</si>
  <si>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</si>
  <si>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</si>
  <si>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</si>
  <si>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</si>
  <si>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</si>
  <si>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</si>
  <si>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</si>
  <si>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</si>
  <si>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</si>
  <si>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</si>
  <si>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</si>
  <si>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</si>
  <si>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</si>
  <si>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</si>
  <si>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</si>
  <si>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</si>
  <si>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</si>
  <si>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</si>
  <si>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</si>
  <si>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</si>
  <si>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</si>
  <si>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</si>
  <si>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</si>
  <si>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</si>
  <si>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</si>
  <si>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</si>
  <si>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</si>
  <si>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</si>
  <si>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</si>
  <si>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</si>
  <si>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</si>
  <si>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</si>
  <si>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</si>
  <si>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</si>
  <si>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</si>
  <si>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</si>
  <si>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</si>
  <si>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</si>
  <si>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</si>
  <si>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</si>
  <si>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</si>
  <si>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</si>
  <si>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</si>
  <si>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</si>
  <si>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</si>
  <si>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</si>
  <si>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</si>
  <si>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</si>
  <si>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</si>
  <si>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</si>
  <si>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</si>
  <si>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</si>
  <si>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</si>
  <si>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</si>
  <si>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</si>
  <si>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</si>
  <si>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</si>
  <si>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</si>
  <si>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</si>
  <si>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</si>
  <si>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</si>
  <si>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</si>
  <si>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</si>
  <si>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</si>
  <si>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</si>
  <si>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</si>
  <si>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</si>
  <si>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</si>
  <si>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</si>
  <si>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</si>
  <si>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</si>
  <si>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</si>
  <si>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</si>
  <si>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</si>
  <si>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</si>
  <si>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</si>
  <si>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</si>
  <si>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</si>
  <si>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</si>
  <si>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</si>
  <si>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</si>
  <si>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</si>
  <si>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</si>
  <si>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</si>
  <si>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</si>
  <si>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</si>
  <si>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</si>
  <si>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</si>
  <si>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</si>
  <si>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EM SONDAGEM COM ENCARGOS COMPLEMENTARES</t>
  </si>
  <si>
    <t>TELHADOR COM ENCARGOS COMPLEMENTARES</t>
  </si>
  <si>
    <t xml:space="preserve">        PRECOS DE INSUMOS</t>
  </si>
  <si>
    <t>MES DE COLETA: 09/2021</t>
  </si>
  <si>
    <t>LOCALIDADE: 4495 - BRASILIA</t>
  </si>
  <si>
    <t xml:space="preserve">CODIGO  </t>
  </si>
  <si>
    <t>DESCRICAO DO INSUMO</t>
  </si>
  <si>
    <t>ORIGEM DO PRECO</t>
  </si>
  <si>
    <t xml:space="preserve">  PRECO MEDIANO R$</t>
  </si>
  <si>
    <t>!EM PROCESSO DE DESATIVACAO! CHAPA DE MADEIRA COMPENSADA PLASTIFICADA PARA FORMA DE CONCRETO, DE 2,20 x 1,10 M, E = 6 MM</t>
  </si>
  <si>
    <t>CR</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</si>
  <si>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</si>
  <si>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</si>
  <si>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</si>
  <si>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 xml:space="preserve">C </t>
  </si>
  <si>
    <t>!EM PROCESSO DE DESATIVACAO! CHAPA DE MADEIRA COMPENSADA RESINADA PARA FORMA DE CONCRETO, DE *2,2 X 1,1* M, E = 20 MM</t>
  </si>
  <si>
    <t>!EM PROCESSO DE DESATIVACAO! CHAPA DE MADEIRA COMPENSADA RESINADA PARA FORMA DE CONCRETO, DE *2,2 X 1,1* M, E = 6 MM</t>
  </si>
  <si>
    <t>!EM PROCESSO DE DESATIVACAO! DOBRADICA EM ACO/FERRO, 3" X 2 1/2", E= 1,2 A 1,8 MM, SEM ANEL,  CROMADO OU ZINCADO, TAMPA BOLA, COM PARAFUSOS</t>
  </si>
  <si>
    <t>!EM PROCESSO DE DESATIVACAO! FUNDO SINTETICO NIVELADOR BRANCO FOSCO PARA MADEIRA</t>
  </si>
  <si>
    <t xml:space="preserve">GL    </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</si>
  <si>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</si>
  <si>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</si>
  <si>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</si>
  <si>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JANELA BASCULANTE, ACO, COM BATENTE/REQUADRO, 60 X 80 CM (SEM VIDROS)</t>
  </si>
  <si>
    <t>AS</t>
  </si>
  <si>
    <t>!EM PROCESSO DE DESATIVACAO! JANELA DE CORRER, ACO, BATENTE/REQUADRO DE 6 A 14 CM, QUADRICULADA, PINTURA ANTICORROSIVA, SEM VIDRO, BANDEIRA COM BASCULA, 4 FLS, 120  X 150 CM (A X L)</t>
  </si>
  <si>
    <t>!EM PROCESSO DE DESATIVACAO! LUMINARIA FECHADA P/ ILUMINACAO PUBLICA, TIPO ABL 50/F OU EQUIV, P/ LAMPADA A VAPOR DE MERCURIO 400W</t>
  </si>
  <si>
    <t>!EM PROCESSO DE DESATIVACAO! MASSA CORRIDA PVA PARA PAREDES INTERNAS</t>
  </si>
  <si>
    <t>!EM PROCESSO DE DESATIVACAO! TINTA LATEX PVA PREMIUM, COR BRANCA</t>
  </si>
  <si>
    <t>!EM PROCESSO DE DESATIVACAO! VERNIZ POLIURETANO BRILHANTE PARA MADEIRA, SEM FILTRO SOLAR, USO INTERNO E EXTERNO</t>
  </si>
  <si>
    <t xml:space="preserve">L     </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</si>
  <si>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</si>
  <si>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</si>
  <si>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</si>
  <si>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</si>
  <si>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</si>
  <si>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</si>
  <si>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</si>
  <si>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</si>
  <si>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</si>
  <si>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</si>
  <si>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</si>
  <si>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</si>
  <si>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</si>
  <si>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</si>
  <si>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</si>
  <si>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</si>
  <si>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</si>
  <si>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</si>
  <si>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</si>
  <si>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</si>
  <si>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</si>
  <si>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</si>
  <si>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</si>
  <si>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</si>
  <si>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</si>
  <si>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</si>
  <si>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</si>
  <si>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</si>
  <si>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</si>
  <si>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</si>
  <si>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</si>
  <si>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</si>
  <si>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</si>
  <si>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</si>
  <si>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</si>
  <si>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</si>
  <si>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</si>
  <si>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</si>
  <si>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</si>
  <si>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</si>
  <si>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</si>
  <si>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</si>
  <si>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</si>
  <si>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</si>
  <si>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</si>
  <si>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</si>
  <si>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</si>
  <si>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</si>
  <si>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</si>
  <si>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DE PAREDE,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</si>
  <si>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</si>
  <si>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</si>
  <si>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</si>
  <si>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</si>
  <si>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 xml:space="preserve">KG    </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</si>
  <si>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</si>
  <si>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</si>
  <si>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</si>
  <si>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</si>
  <si>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</si>
  <si>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</si>
  <si>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</si>
  <si>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</si>
  <si>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</si>
  <si>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</si>
  <si>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</si>
  <si>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</si>
  <si>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</si>
  <si>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</si>
  <si>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</si>
  <si>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</si>
  <si>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</si>
  <si>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</si>
  <si>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</si>
  <si>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</si>
  <si>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</si>
  <si>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</si>
  <si>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</si>
  <si>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</si>
  <si>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</si>
  <si>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</si>
  <si>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</si>
  <si>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</si>
  <si>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</si>
  <si>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</si>
  <si>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</si>
  <si>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</si>
  <si>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</si>
  <si>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</si>
  <si>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</si>
  <si>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</si>
  <si>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</si>
  <si>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</si>
  <si>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</si>
  <si>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</si>
  <si>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</si>
  <si>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</si>
  <si>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</si>
  <si>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</si>
  <si>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</si>
  <si>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</si>
  <si>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</si>
  <si>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</si>
  <si>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</si>
  <si>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</si>
  <si>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</si>
  <si>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</si>
  <si>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</si>
  <si>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</si>
  <si>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</si>
  <si>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</si>
  <si>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</si>
  <si>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</si>
  <si>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</si>
  <si>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</si>
  <si>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</si>
  <si>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</si>
  <si>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</si>
  <si>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</si>
  <si>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</si>
  <si>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</si>
  <si>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</si>
  <si>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</si>
  <si>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</si>
  <si>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</si>
  <si>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</si>
  <si>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</si>
  <si>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</si>
  <si>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</si>
  <si>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</si>
  <si>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</si>
  <si>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</si>
  <si>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</si>
  <si>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</si>
  <si>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</si>
  <si>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</si>
  <si>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</si>
  <si>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</si>
  <si>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</si>
  <si>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</si>
  <si>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</si>
  <si>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</si>
  <si>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</si>
  <si>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</si>
  <si>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</si>
  <si>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</si>
  <si>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</si>
  <si>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</si>
  <si>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</si>
  <si>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</si>
  <si>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</si>
  <si>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</si>
  <si>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</si>
  <si>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</si>
  <si>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</si>
  <si>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</si>
  <si>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</si>
  <si>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</si>
  <si>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</si>
  <si>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</si>
  <si>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</si>
  <si>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</si>
  <si>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</si>
  <si>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</si>
  <si>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</si>
  <si>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t>
  </si>
  <si>
    <t xml:space="preserve">H     </t>
  </si>
  <si>
    <t>AJUDANTE DE ARMADOR (MENSALISTA)</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</si>
  <si>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</si>
  <si>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</si>
  <si>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</si>
  <si>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</si>
  <si>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</si>
  <si>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</si>
  <si>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</si>
  <si>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</si>
  <si>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</si>
  <si>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</si>
  <si>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</si>
  <si>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</si>
  <si>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</si>
  <si>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</si>
  <si>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</si>
  <si>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</si>
  <si>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</si>
  <si>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</si>
  <si>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</si>
  <si>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</si>
  <si>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</si>
  <si>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</si>
  <si>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</si>
  <si>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</si>
  <si>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</si>
  <si>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ALIMENTACAO - MENSALISTA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</si>
  <si>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</si>
  <si>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</si>
  <si>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</si>
  <si>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</si>
  <si>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</si>
  <si>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</si>
  <si>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</si>
  <si>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</si>
  <si>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</si>
  <si>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</si>
  <si>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</si>
  <si>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</si>
  <si>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</si>
  <si>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</si>
  <si>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</si>
  <si>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</si>
  <si>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</si>
  <si>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</si>
  <si>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</si>
  <si>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</si>
  <si>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</si>
  <si>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</si>
  <si>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</si>
  <si>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</si>
  <si>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</si>
  <si>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</si>
  <si>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</si>
  <si>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</si>
  <si>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</si>
  <si>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</si>
  <si>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</si>
  <si>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</si>
  <si>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</si>
  <si>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</si>
  <si>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</si>
  <si>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</si>
  <si>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</si>
  <si>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</si>
  <si>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</si>
  <si>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</si>
  <si>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</si>
  <si>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</si>
  <si>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</si>
  <si>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</si>
  <si>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</si>
  <si>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</si>
  <si>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</si>
  <si>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</si>
  <si>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</si>
  <si>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</si>
  <si>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</si>
  <si>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</si>
  <si>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 VEDACAO, PVC FLEXIVEL, 100 MM, PARA SAIDA DE BACIA / VASO SANITARIO</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</si>
  <si>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</si>
  <si>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</si>
  <si>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</si>
  <si>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</si>
  <si>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</si>
  <si>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</si>
  <si>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</si>
  <si>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</si>
  <si>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</si>
  <si>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</si>
  <si>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</si>
  <si>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</si>
  <si>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</si>
  <si>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</si>
  <si>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</si>
  <si>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</si>
  <si>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</si>
  <si>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</si>
  <si>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</si>
  <si>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</si>
  <si>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</si>
  <si>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</si>
  <si>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</si>
  <si>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</si>
  <si>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</si>
  <si>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</si>
  <si>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</si>
  <si>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</si>
  <si>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</si>
  <si>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</si>
  <si>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</si>
  <si>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</si>
  <si>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</si>
  <si>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</si>
  <si>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</si>
  <si>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</si>
  <si>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</si>
  <si>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</si>
  <si>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</si>
  <si>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</si>
  <si>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</si>
  <si>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</si>
  <si>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</si>
  <si>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</si>
  <si>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</si>
  <si>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</si>
  <si>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</si>
  <si>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</si>
  <si>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</si>
  <si>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</si>
  <si>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</si>
  <si>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</si>
  <si>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</si>
  <si>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</si>
  <si>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</si>
  <si>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</si>
  <si>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</si>
  <si>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</si>
  <si>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</si>
  <si>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</si>
  <si>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</si>
  <si>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</si>
  <si>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</si>
  <si>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</si>
  <si>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</si>
  <si>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</si>
  <si>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</si>
  <si>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</si>
  <si>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</si>
  <si>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</si>
  <si>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</si>
  <si>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</si>
  <si>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</si>
  <si>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</si>
  <si>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</si>
  <si>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</si>
  <si>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</si>
  <si>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</si>
  <si>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</si>
  <si>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</si>
  <si>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</si>
  <si>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</si>
  <si>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</si>
  <si>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</si>
  <si>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</si>
  <si>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</si>
  <si>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</si>
  <si>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</si>
  <si>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</si>
  <si>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</si>
  <si>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</si>
  <si>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</si>
  <si>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</si>
  <si>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</si>
  <si>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</si>
  <si>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</si>
  <si>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</si>
  <si>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</si>
  <si>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</si>
  <si>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</si>
  <si>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</si>
  <si>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</si>
  <si>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</si>
  <si>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</si>
  <si>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</si>
  <si>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</si>
  <si>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</si>
  <si>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</si>
  <si>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</si>
  <si>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</si>
  <si>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</si>
  <si>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</si>
  <si>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</si>
  <si>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</si>
  <si>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</si>
  <si>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</si>
  <si>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</si>
  <si>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</si>
  <si>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</si>
  <si>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</si>
  <si>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</si>
  <si>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</si>
  <si>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</si>
  <si>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</si>
  <si>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</si>
  <si>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</si>
  <si>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</si>
  <si>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</si>
  <si>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</si>
  <si>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</si>
  <si>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</si>
  <si>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</si>
  <si>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</si>
  <si>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</si>
  <si>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</si>
  <si>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</si>
  <si>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</si>
  <si>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</si>
  <si>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</si>
  <si>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</si>
  <si>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</si>
  <si>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</si>
  <si>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</si>
  <si>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</si>
  <si>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</si>
  <si>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</si>
  <si>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</si>
  <si>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</si>
  <si>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</si>
  <si>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</si>
  <si>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</si>
  <si>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</si>
  <si>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</si>
  <si>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</si>
  <si>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</si>
  <si>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</si>
  <si>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</si>
  <si>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</si>
  <si>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</si>
  <si>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</si>
  <si>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</si>
  <si>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t>
  </si>
  <si>
    <t>AUXILIAR DE LABORATORISTA DE SOLOS E DE CONCRETO (MENSALISTA)</t>
  </si>
  <si>
    <t>AUXILIAR DE MECANICO</t>
  </si>
  <si>
    <t>AUXILIAR DE MECANICO (MENSALISTA)</t>
  </si>
  <si>
    <t>AUXILIAR DE PEDREIRO</t>
  </si>
  <si>
    <t>AUXILIAR DE PEDREIRO (MENSALISTA)</t>
  </si>
  <si>
    <t>AUXILIAR DE SERVICOS GERAIS</t>
  </si>
  <si>
    <t>AUXILIAR DE TOPOGRAFO</t>
  </si>
  <si>
    <t>AUXILIAR TECNICO / ASSISTENTE DE ENGENHARIA</t>
  </si>
  <si>
    <t>AVENTAL DE SEGURANCA DE RASPA DE COURO 1,00 X 0,60 M</t>
  </si>
  <si>
    <t>AZULEJISTA OU LADRILHEIRO</t>
  </si>
  <si>
    <t>AZULEJISTA OU LADRILHEIRO (MENSALISTA)</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</si>
  <si>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</si>
  <si>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</si>
  <si>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</si>
  <si>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</si>
  <si>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</si>
  <si>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</si>
  <si>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</si>
  <si>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</si>
  <si>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</si>
  <si>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</si>
  <si>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</si>
  <si>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</si>
  <si>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</si>
  <si>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</si>
  <si>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</si>
  <si>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</si>
  <si>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</si>
  <si>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</si>
  <si>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</si>
  <si>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</si>
  <si>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</si>
  <si>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</si>
  <si>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</si>
  <si>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</si>
  <si>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</si>
  <si>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</si>
  <si>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</si>
  <si>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</si>
  <si>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</si>
  <si>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</si>
  <si>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</si>
  <si>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</si>
  <si>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</si>
  <si>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</si>
  <si>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</si>
  <si>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</si>
  <si>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</si>
  <si>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</si>
  <si>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</si>
  <si>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</si>
  <si>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</si>
  <si>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</si>
  <si>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</si>
  <si>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</si>
  <si>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</si>
  <si>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</si>
  <si>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</si>
  <si>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</si>
  <si>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</si>
  <si>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</si>
  <si>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</si>
  <si>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</si>
  <si>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</si>
  <si>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</si>
  <si>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</si>
  <si>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 DE PAREDE (NAO INCLUI ACABAMENTOS)</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</si>
  <si>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</si>
  <si>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</si>
  <si>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</si>
  <si>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</si>
  <si>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</si>
  <si>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</si>
  <si>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 xml:space="preserve">JG    </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</si>
  <si>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</si>
  <si>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</si>
  <si>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</si>
  <si>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</si>
  <si>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</si>
  <si>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</si>
  <si>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</si>
  <si>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</si>
  <si>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</si>
  <si>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</si>
  <si>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</si>
  <si>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</si>
  <si>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</si>
  <si>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 TIJOLO DE VIDRO INCOLOR, CANELADO / ONDULADO, *19 X 19 X 8* CM (A X L X E)</t>
  </si>
  <si>
    <t>BLOCO / TIJOLO DE VIDRO INCOLOR, XADREZ, *20 X 20 X 10* CM (A X L X E)</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</si>
  <si>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</si>
  <si>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</si>
  <si>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</si>
  <si>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</si>
  <si>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</si>
  <si>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</si>
  <si>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</si>
  <si>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</si>
  <si>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</si>
  <si>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</si>
  <si>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</si>
  <si>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</si>
  <si>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</si>
  <si>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</si>
  <si>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</si>
  <si>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</si>
  <si>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</si>
  <si>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</si>
  <si>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</si>
  <si>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</si>
  <si>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</si>
  <si>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</si>
  <si>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</si>
  <si>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</si>
  <si>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</si>
  <si>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</si>
  <si>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</si>
  <si>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</si>
  <si>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</si>
  <si>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</si>
  <si>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</si>
  <si>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</si>
  <si>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</si>
  <si>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</si>
  <si>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</si>
  <si>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</si>
  <si>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</si>
  <si>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</si>
  <si>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</si>
  <si>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</si>
  <si>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</si>
  <si>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</si>
  <si>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</si>
  <si>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</si>
  <si>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</si>
  <si>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</si>
  <si>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</si>
  <si>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</si>
  <si>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</si>
  <si>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</si>
  <si>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</si>
  <si>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</si>
  <si>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</si>
  <si>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</si>
  <si>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</si>
  <si>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</si>
  <si>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</si>
  <si>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</si>
  <si>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</si>
  <si>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</si>
  <si>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</si>
  <si>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</si>
  <si>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</si>
  <si>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</si>
  <si>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</si>
  <si>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</si>
  <si>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</si>
  <si>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</si>
  <si>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</si>
  <si>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</si>
  <si>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</si>
  <si>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</si>
  <si>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</si>
  <si>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</si>
  <si>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</si>
  <si>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</si>
  <si>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</si>
  <si>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</si>
  <si>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</si>
  <si>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</si>
  <si>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</si>
  <si>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</si>
  <si>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</si>
  <si>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</si>
  <si>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</si>
  <si>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</si>
  <si>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</si>
  <si>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</si>
  <si>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</si>
  <si>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</si>
  <si>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</si>
  <si>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</si>
  <si>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</si>
  <si>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</si>
  <si>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</si>
  <si>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</si>
  <si>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</si>
  <si>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</si>
  <si>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</si>
  <si>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</si>
  <si>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</si>
  <si>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</si>
  <si>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</si>
  <si>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</si>
  <si>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</si>
  <si>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</si>
  <si>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</si>
  <si>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</si>
  <si>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</si>
  <si>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</si>
  <si>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</si>
  <si>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</si>
  <si>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</si>
  <si>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</si>
  <si>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</si>
  <si>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</si>
  <si>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</si>
  <si>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</si>
  <si>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</si>
  <si>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</si>
  <si>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</si>
  <si>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</si>
  <si>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</si>
  <si>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</si>
  <si>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</si>
  <si>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</si>
  <si>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</si>
  <si>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</si>
  <si>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</si>
  <si>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</si>
  <si>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</si>
  <si>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</si>
  <si>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</si>
  <si>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</si>
  <si>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</si>
  <si>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</si>
  <si>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</si>
  <si>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</si>
  <si>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</si>
  <si>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</si>
  <si>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</si>
  <si>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</si>
  <si>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</si>
  <si>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</si>
  <si>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</si>
  <si>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</si>
  <si>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</si>
  <si>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</si>
  <si>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</si>
  <si>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</si>
  <si>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</si>
  <si>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</si>
  <si>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</si>
  <si>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</si>
  <si>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</si>
  <si>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</si>
  <si>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</si>
  <si>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</si>
  <si>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</si>
  <si>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</si>
  <si>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</si>
  <si>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</si>
  <si>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</si>
  <si>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</si>
  <si>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</si>
  <si>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</si>
  <si>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</si>
  <si>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</si>
  <si>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</si>
  <si>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</si>
  <si>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</si>
  <si>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</si>
  <si>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</si>
  <si>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</si>
  <si>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</si>
  <si>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</si>
  <si>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</si>
  <si>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</si>
  <si>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</si>
  <si>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</si>
  <si>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</si>
  <si>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</si>
  <si>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</si>
  <si>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</si>
  <si>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</si>
  <si>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</si>
  <si>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</si>
  <si>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</si>
  <si>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</si>
  <si>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</si>
  <si>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</si>
  <si>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</si>
  <si>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</si>
  <si>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</si>
  <si>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</si>
  <si>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</si>
  <si>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</si>
  <si>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</si>
  <si>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</si>
  <si>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</si>
  <si>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</si>
  <si>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</si>
  <si>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</si>
  <si>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</si>
  <si>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</si>
  <si>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</si>
  <si>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</si>
  <si>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</si>
  <si>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</si>
  <si>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</si>
  <si>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</si>
  <si>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</si>
  <si>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</si>
  <si>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</si>
  <si>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</si>
  <si>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</si>
  <si>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</si>
  <si>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</si>
  <si>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</si>
  <si>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</si>
  <si>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</si>
  <si>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</si>
  <si>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</si>
  <si>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</si>
  <si>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</si>
  <si>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</si>
  <si>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</si>
  <si>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</si>
  <si>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</si>
  <si>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</si>
  <si>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</si>
  <si>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</si>
  <si>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</si>
  <si>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</si>
  <si>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</si>
  <si>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</si>
  <si>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</si>
  <si>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</si>
  <si>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</si>
  <si>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</si>
  <si>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</si>
  <si>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</si>
  <si>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</si>
  <si>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</si>
  <si>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</si>
  <si>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</si>
  <si>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</si>
  <si>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</si>
  <si>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</si>
  <si>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</si>
  <si>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</si>
  <si>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</si>
  <si>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</si>
  <si>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</si>
  <si>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</si>
  <si>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</si>
  <si>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</si>
  <si>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</si>
  <si>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</si>
  <si>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</si>
  <si>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</si>
  <si>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</si>
  <si>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</si>
  <si>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</si>
  <si>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</si>
  <si>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</si>
  <si>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</si>
  <si>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</si>
  <si>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</si>
  <si>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</si>
  <si>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</si>
  <si>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</si>
  <si>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</si>
  <si>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</si>
  <si>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</si>
  <si>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</si>
  <si>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</si>
  <si>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</si>
  <si>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</si>
  <si>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</si>
  <si>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</si>
  <si>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</si>
  <si>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</si>
  <si>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</si>
  <si>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</si>
  <si>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</si>
  <si>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</si>
  <si>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</si>
  <si>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</si>
  <si>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</si>
  <si>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</si>
  <si>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</si>
  <si>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</si>
  <si>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</si>
  <si>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</si>
  <si>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</si>
  <si>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</si>
  <si>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</si>
  <si>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</si>
  <si>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</si>
  <si>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</si>
  <si>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</si>
  <si>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</si>
  <si>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</si>
  <si>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</si>
  <si>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</si>
  <si>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</si>
  <si>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</si>
  <si>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</si>
  <si>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</si>
  <si>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</si>
  <si>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</si>
  <si>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</si>
  <si>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</si>
  <si>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</si>
  <si>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</si>
  <si>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</si>
  <si>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</si>
  <si>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</si>
  <si>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</si>
  <si>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</si>
  <si>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</si>
  <si>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</si>
  <si>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</si>
  <si>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</si>
  <si>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</si>
  <si>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</si>
  <si>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</si>
  <si>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</si>
  <si>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</si>
  <si>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</si>
  <si>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</si>
  <si>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</si>
  <si>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</si>
  <si>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</si>
  <si>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</si>
  <si>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</si>
  <si>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</si>
  <si>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</si>
  <si>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</si>
  <si>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</si>
  <si>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</si>
  <si>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</si>
  <si>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</si>
  <si>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</si>
  <si>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</si>
  <si>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</si>
  <si>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</si>
  <si>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</si>
  <si>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</si>
  <si>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</si>
  <si>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</si>
  <si>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</si>
  <si>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</si>
  <si>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</si>
  <si>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</si>
  <si>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</si>
  <si>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</si>
  <si>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</si>
  <si>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</si>
  <si>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</si>
  <si>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</si>
  <si>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</si>
  <si>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</si>
  <si>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</si>
  <si>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</si>
  <si>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</si>
  <si>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</si>
  <si>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</si>
  <si>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</si>
  <si>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</si>
  <si>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</si>
  <si>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</si>
  <si>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</si>
  <si>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</si>
  <si>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</si>
  <si>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</si>
  <si>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</si>
  <si>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</si>
  <si>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</si>
  <si>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</si>
  <si>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</si>
  <si>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</si>
  <si>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</si>
  <si>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</si>
  <si>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</si>
  <si>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</si>
  <si>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</si>
  <si>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</si>
  <si>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</si>
  <si>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</si>
  <si>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</si>
  <si>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</si>
  <si>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</si>
  <si>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</si>
  <si>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</si>
  <si>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</si>
  <si>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</si>
  <si>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</si>
  <si>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</si>
  <si>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</si>
  <si>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</si>
  <si>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</si>
  <si>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</si>
  <si>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</si>
  <si>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</si>
  <si>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</si>
  <si>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</si>
  <si>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</si>
  <si>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</si>
  <si>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</si>
  <si>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</si>
  <si>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</si>
  <si>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</si>
  <si>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</si>
  <si>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</si>
  <si>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</si>
  <si>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</si>
  <si>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</si>
  <si>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</si>
  <si>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</si>
  <si>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</si>
  <si>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</si>
  <si>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</si>
  <si>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</si>
  <si>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</si>
  <si>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</si>
  <si>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</si>
  <si>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</si>
  <si>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</si>
  <si>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</si>
  <si>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</si>
  <si>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</si>
  <si>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</si>
  <si>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</si>
  <si>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</si>
  <si>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</si>
  <si>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</si>
  <si>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</si>
  <si>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</si>
  <si>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</si>
  <si>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</si>
  <si>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</si>
  <si>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</si>
  <si>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</si>
  <si>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</si>
  <si>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</si>
  <si>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</si>
  <si>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</si>
  <si>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</si>
  <si>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</si>
  <si>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</si>
  <si>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</si>
  <si>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</si>
  <si>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</si>
  <si>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</si>
  <si>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</si>
  <si>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</si>
  <si>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</si>
  <si>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</si>
  <si>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</si>
  <si>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</si>
  <si>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</si>
  <si>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</si>
  <si>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</si>
  <si>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</si>
  <si>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</si>
  <si>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</si>
  <si>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</si>
  <si>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</si>
  <si>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</si>
  <si>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</si>
  <si>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</si>
  <si>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</si>
  <si>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</si>
  <si>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</si>
  <si>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</si>
  <si>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</si>
  <si>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</si>
  <si>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</si>
  <si>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</si>
  <si>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</si>
  <si>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</si>
  <si>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</si>
  <si>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</si>
  <si>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</si>
  <si>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</si>
  <si>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</si>
  <si>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</si>
  <si>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</si>
  <si>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</si>
  <si>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</si>
  <si>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</si>
  <si>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</si>
  <si>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</si>
  <si>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</si>
  <si>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</si>
  <si>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</si>
  <si>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</si>
  <si>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</si>
  <si>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</si>
  <si>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</si>
  <si>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</si>
  <si>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</si>
  <si>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</si>
  <si>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</si>
  <si>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</si>
  <si>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</si>
  <si>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</si>
  <si>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</si>
  <si>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</si>
  <si>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</si>
  <si>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</si>
  <si>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</si>
  <si>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</si>
  <si>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</si>
  <si>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</si>
  <si>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</si>
  <si>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</si>
  <si>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</si>
  <si>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</si>
  <si>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</si>
  <si>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</si>
  <si>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</si>
  <si>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</si>
  <si>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</si>
  <si>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</si>
  <si>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</si>
  <si>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</si>
  <si>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</si>
  <si>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</si>
  <si>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</si>
  <si>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</si>
  <si>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</si>
  <si>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</si>
  <si>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</si>
  <si>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</si>
  <si>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</si>
  <si>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</si>
  <si>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</si>
  <si>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</si>
  <si>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</si>
  <si>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</si>
  <si>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</si>
  <si>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</si>
  <si>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</si>
  <si>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</si>
  <si>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</si>
  <si>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</si>
  <si>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</si>
  <si>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</si>
  <si>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</si>
  <si>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</si>
  <si>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</si>
  <si>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</si>
  <si>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</si>
  <si>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</si>
  <si>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</si>
  <si>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</si>
  <si>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</si>
  <si>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</si>
  <si>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</si>
  <si>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</si>
  <si>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</si>
  <si>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</si>
  <si>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</si>
  <si>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</si>
  <si>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</si>
  <si>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</si>
  <si>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</si>
  <si>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</si>
  <si>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</si>
  <si>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</si>
  <si>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</si>
  <si>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</si>
  <si>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</si>
  <si>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</si>
  <si>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</si>
  <si>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</si>
  <si>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</si>
  <si>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</si>
  <si>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</si>
  <si>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</si>
  <si>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</si>
  <si>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</si>
  <si>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</si>
  <si>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</si>
  <si>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</si>
  <si>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</si>
  <si>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</si>
  <si>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</si>
  <si>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</si>
  <si>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</si>
  <si>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</si>
  <si>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</si>
  <si>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</si>
  <si>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</si>
  <si>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</si>
  <si>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</si>
  <si>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</si>
  <si>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</si>
  <si>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</si>
  <si>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</si>
  <si>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</si>
  <si>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</si>
  <si>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</si>
  <si>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</si>
  <si>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</si>
  <si>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</si>
  <si>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</si>
  <si>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</si>
  <si>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</si>
  <si>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</si>
  <si>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</si>
  <si>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</si>
  <si>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</si>
  <si>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</si>
  <si>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</si>
  <si>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</si>
  <si>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</si>
  <si>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</si>
  <si>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</si>
  <si>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</si>
  <si>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</si>
  <si>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</si>
  <si>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</si>
  <si>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</si>
  <si>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</si>
  <si>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</si>
  <si>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</si>
  <si>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</si>
  <si>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</si>
  <si>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</si>
  <si>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</si>
  <si>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</si>
  <si>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</si>
  <si>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</si>
  <si>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</si>
  <si>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</si>
  <si>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</si>
  <si>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</si>
  <si>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</si>
  <si>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</si>
  <si>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</si>
  <si>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</si>
  <si>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</si>
  <si>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</si>
  <si>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</si>
  <si>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</si>
  <si>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</si>
  <si>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</si>
  <si>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</si>
  <si>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</si>
  <si>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</si>
  <si>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</si>
  <si>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</si>
  <si>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</si>
  <si>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</si>
  <si>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</si>
  <si>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</si>
  <si>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</si>
  <si>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</si>
  <si>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</si>
  <si>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</si>
  <si>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</si>
  <si>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</si>
  <si>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</si>
  <si>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</si>
  <si>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</si>
  <si>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</si>
  <si>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</si>
  <si>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</si>
  <si>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</si>
  <si>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</si>
  <si>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</si>
  <si>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</si>
  <si>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</si>
  <si>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</si>
  <si>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</si>
  <si>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</si>
  <si>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</si>
  <si>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</si>
  <si>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</si>
  <si>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</si>
  <si>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</si>
  <si>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</si>
  <si>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</si>
  <si>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</si>
  <si>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</si>
  <si>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</si>
  <si>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</si>
  <si>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</si>
  <si>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</si>
  <si>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</si>
  <si>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</si>
  <si>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</si>
  <si>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</si>
  <si>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</si>
  <si>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</si>
  <si>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</si>
  <si>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</si>
  <si>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</si>
  <si>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</si>
  <si>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</si>
  <si>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</si>
  <si>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</si>
  <si>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</si>
  <si>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</si>
  <si>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</si>
  <si>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</si>
  <si>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</si>
  <si>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</si>
  <si>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</si>
  <si>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</si>
  <si>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</si>
  <si>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</si>
  <si>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</si>
  <si>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</si>
  <si>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</si>
  <si>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</si>
  <si>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</si>
  <si>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</si>
  <si>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</si>
  <si>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</si>
  <si>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</si>
  <si>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</si>
  <si>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</si>
  <si>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</si>
  <si>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</si>
  <si>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</si>
  <si>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</si>
  <si>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</si>
  <si>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</si>
  <si>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</si>
  <si>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</si>
  <si>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</si>
  <si>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</si>
  <si>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</si>
  <si>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</si>
  <si>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</si>
  <si>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</si>
  <si>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</si>
  <si>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</si>
  <si>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CIMENTO ASFALTICO DE PETROLEO A GRANEL (CAP) 50/70 (COLETADO CAIXA NA ANP ACRESCIDO DE ICMS)</t>
  </si>
  <si>
    <t>CIMENTO BRANCO</t>
  </si>
  <si>
    <t>CIMENTO IMPERMEABILIZANTE DE PEGA ULTRARRAPIDA PARA TAMPONAMENTOS</t>
  </si>
  <si>
    <t>CIMENTO PORTLAND COMPOSTO CP II-32</t>
  </si>
  <si>
    <t>CIMENTO PORTLAND DE ALTO FORNO (AF) CP III-40</t>
  </si>
  <si>
    <t>CIMENTO PORTLAND ESTRUTURAL BRANCO CPB-32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</si>
  <si>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</si>
  <si>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</si>
  <si>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</si>
  <si>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</si>
  <si>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</si>
  <si>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</si>
  <si>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</si>
  <si>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</si>
  <si>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</si>
  <si>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</si>
  <si>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</si>
  <si>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</si>
  <si>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</si>
  <si>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</si>
  <si>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</si>
  <si>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</si>
  <si>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</si>
  <si>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</si>
  <si>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</si>
  <si>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</si>
  <si>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</si>
  <si>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</si>
  <si>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</si>
  <si>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</si>
  <si>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</si>
  <si>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</si>
  <si>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</si>
  <si>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</si>
  <si>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</si>
  <si>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</si>
  <si>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</si>
  <si>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</si>
  <si>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</si>
  <si>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</si>
  <si>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</si>
  <si>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</si>
  <si>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</si>
  <si>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</si>
  <si>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</si>
  <si>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</si>
  <si>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</si>
  <si>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</si>
  <si>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</si>
  <si>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</si>
  <si>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</si>
  <si>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</si>
  <si>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</si>
  <si>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</si>
  <si>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</si>
  <si>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</si>
  <si>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</si>
  <si>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</si>
  <si>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</si>
  <si>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</si>
  <si>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</si>
  <si>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</si>
  <si>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</si>
  <si>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</si>
  <si>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</si>
  <si>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</si>
  <si>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</si>
  <si>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</si>
  <si>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</si>
  <si>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</si>
  <si>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</si>
  <si>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</si>
  <si>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</si>
  <si>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</si>
  <si>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</si>
  <si>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</si>
  <si>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</si>
  <si>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</si>
  <si>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</si>
  <si>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</si>
  <si>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</si>
  <si>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</si>
  <si>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</si>
  <si>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</si>
  <si>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</si>
  <si>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</si>
  <si>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</si>
  <si>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</si>
  <si>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</si>
  <si>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</si>
  <si>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</si>
  <si>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</si>
  <si>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</si>
  <si>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</si>
  <si>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</si>
  <si>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</si>
  <si>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</si>
  <si>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</si>
  <si>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</si>
  <si>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</si>
  <si>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</si>
  <si>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</si>
  <si>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</si>
  <si>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</si>
  <si>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</si>
  <si>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</si>
  <si>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</si>
  <si>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</si>
  <si>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</si>
  <si>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</si>
  <si>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</si>
  <si>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</si>
  <si>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</si>
  <si>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</si>
  <si>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</si>
  <si>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</si>
  <si>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</si>
  <si>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</si>
  <si>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</si>
  <si>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</si>
  <si>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</si>
  <si>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</si>
  <si>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</si>
  <si>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</si>
  <si>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</si>
  <si>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</si>
  <si>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</si>
  <si>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</si>
  <si>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</si>
  <si>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</si>
  <si>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</si>
  <si>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</si>
  <si>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</si>
  <si>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</si>
  <si>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</si>
  <si>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</si>
  <si>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</si>
  <si>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</si>
  <si>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</si>
  <si>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</si>
  <si>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</si>
  <si>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</si>
  <si>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</si>
  <si>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</si>
  <si>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</si>
  <si>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</si>
  <si>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</si>
  <si>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</si>
  <si>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</si>
  <si>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</si>
  <si>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</si>
  <si>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</si>
  <si>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</si>
  <si>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</si>
  <si>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</si>
  <si>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</si>
  <si>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</si>
  <si>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</si>
  <si>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</si>
  <si>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</si>
  <si>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</si>
  <si>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</si>
  <si>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</si>
  <si>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</si>
  <si>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</si>
  <si>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</si>
  <si>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</si>
  <si>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</si>
  <si>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</si>
  <si>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</si>
  <si>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</si>
  <si>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</si>
  <si>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</si>
  <si>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</si>
  <si>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</si>
  <si>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</si>
  <si>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</si>
  <si>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</si>
  <si>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</si>
  <si>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</si>
  <si>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</si>
  <si>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</si>
  <si>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</si>
  <si>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</si>
  <si>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</si>
  <si>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</si>
  <si>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</si>
  <si>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</si>
  <si>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</si>
  <si>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</si>
  <si>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</si>
  <si>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</si>
  <si>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</si>
  <si>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</si>
  <si>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</si>
  <si>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</si>
  <si>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</si>
  <si>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</si>
  <si>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</si>
  <si>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</si>
  <si>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</si>
  <si>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</si>
  <si>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</si>
  <si>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</si>
  <si>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</si>
  <si>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</si>
  <si>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</si>
  <si>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</si>
  <si>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</si>
  <si>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</si>
  <si>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</si>
  <si>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</si>
  <si>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</si>
  <si>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</si>
  <si>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</si>
  <si>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</si>
  <si>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</si>
  <si>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</si>
  <si>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</si>
  <si>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</si>
  <si>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</si>
  <si>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</si>
  <si>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</si>
  <si>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</si>
  <si>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</si>
  <si>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</si>
  <si>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</si>
  <si>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</si>
  <si>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</si>
  <si>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</si>
  <si>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</si>
  <si>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</si>
  <si>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</si>
  <si>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</si>
  <si>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</si>
  <si>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</si>
  <si>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</si>
  <si>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</si>
  <si>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</si>
  <si>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</si>
  <si>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</si>
  <si>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</si>
  <si>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</si>
  <si>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</si>
  <si>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</si>
  <si>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</si>
  <si>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</si>
  <si>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</si>
  <si>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</si>
  <si>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</si>
  <si>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</si>
  <si>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</si>
  <si>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</si>
  <si>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</si>
  <si>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</si>
  <si>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</si>
  <si>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</si>
  <si>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</si>
  <si>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</si>
  <si>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</si>
  <si>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</si>
  <si>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</si>
  <si>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</si>
  <si>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</si>
  <si>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</si>
  <si>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</si>
  <si>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</si>
  <si>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</si>
  <si>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</si>
  <si>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</si>
  <si>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</si>
  <si>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</si>
  <si>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</si>
  <si>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</si>
  <si>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</si>
  <si>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</si>
  <si>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</si>
  <si>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</si>
  <si>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</si>
  <si>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</si>
  <si>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</si>
  <si>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</si>
  <si>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</si>
  <si>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</si>
  <si>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</si>
  <si>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</si>
  <si>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</si>
  <si>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</si>
  <si>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</si>
  <si>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</si>
  <si>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</si>
  <si>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</si>
  <si>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</si>
  <si>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</si>
  <si>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</si>
  <si>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</si>
  <si>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</si>
  <si>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</si>
  <si>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</si>
  <si>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</si>
  <si>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</si>
  <si>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</si>
  <si>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</si>
  <si>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</si>
  <si>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</si>
  <si>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</si>
  <si>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</si>
  <si>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</si>
  <si>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</si>
  <si>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</si>
  <si>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</si>
  <si>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</si>
  <si>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</si>
  <si>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</si>
  <si>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</si>
  <si>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</si>
  <si>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</si>
  <si>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</si>
  <si>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</si>
  <si>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</si>
  <si>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</si>
  <si>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</si>
  <si>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</si>
  <si>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</si>
  <si>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</si>
  <si>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</si>
  <si>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</si>
  <si>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</si>
  <si>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</si>
  <si>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</si>
  <si>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</si>
  <si>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</si>
  <si>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</si>
  <si>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</si>
  <si>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</si>
  <si>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</si>
  <si>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</si>
  <si>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</si>
  <si>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</si>
  <si>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</si>
  <si>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</si>
  <si>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</si>
  <si>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</si>
  <si>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</si>
  <si>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</si>
  <si>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</si>
  <si>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</si>
  <si>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</si>
  <si>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</si>
  <si>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</si>
  <si>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</si>
  <si>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</si>
  <si>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</si>
  <si>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</si>
  <si>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</si>
  <si>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</si>
  <si>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</si>
  <si>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</si>
  <si>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</si>
  <si>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</si>
  <si>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</si>
  <si>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</si>
  <si>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</si>
  <si>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</si>
  <si>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</si>
  <si>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</si>
  <si>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</si>
  <si>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</si>
  <si>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</si>
  <si>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</si>
  <si>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</si>
  <si>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</si>
  <si>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</si>
  <si>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</si>
  <si>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</si>
  <si>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</si>
  <si>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</si>
  <si>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</si>
  <si>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</si>
  <si>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</si>
  <si>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</si>
  <si>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</si>
  <si>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</si>
  <si>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</si>
  <si>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</si>
  <si>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</si>
  <si>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</si>
  <si>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</si>
  <si>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</si>
  <si>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</si>
  <si>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</si>
  <si>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</si>
  <si>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</si>
  <si>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</si>
  <si>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</si>
  <si>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</si>
  <si>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</si>
  <si>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</si>
  <si>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</si>
  <si>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</si>
  <si>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</si>
  <si>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</si>
  <si>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</si>
  <si>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</si>
  <si>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</si>
  <si>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</si>
  <si>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</si>
  <si>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</si>
  <si>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</si>
  <si>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</si>
  <si>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</si>
  <si>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</si>
  <si>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</si>
  <si>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</si>
  <si>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</si>
  <si>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</si>
  <si>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</si>
  <si>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</si>
  <si>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</si>
  <si>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</si>
  <si>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</si>
  <si>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</si>
  <si>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</si>
  <si>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</si>
  <si>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</si>
  <si>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</si>
  <si>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</si>
  <si>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</si>
  <si>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</si>
  <si>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</si>
  <si>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</si>
  <si>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</si>
  <si>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</si>
  <si>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</si>
  <si>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</si>
  <si>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</si>
  <si>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</si>
  <si>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</si>
  <si>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</si>
  <si>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</si>
  <si>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</si>
  <si>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</si>
  <si>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</si>
  <si>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</si>
  <si>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</si>
  <si>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</si>
  <si>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</si>
  <si>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</si>
  <si>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</si>
  <si>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</si>
  <si>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</si>
  <si>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</si>
  <si>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</si>
  <si>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</si>
  <si>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</si>
  <si>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</si>
  <si>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</si>
  <si>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</si>
  <si>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</si>
  <si>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</si>
  <si>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</si>
  <si>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</si>
  <si>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</si>
  <si>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</si>
  <si>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</si>
  <si>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</si>
  <si>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</si>
  <si>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</si>
  <si>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</si>
  <si>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</si>
  <si>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</si>
  <si>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</si>
  <si>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</si>
  <si>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</si>
  <si>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</si>
  <si>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</si>
  <si>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</si>
  <si>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</si>
  <si>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</si>
  <si>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</si>
  <si>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</si>
  <si>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</si>
  <si>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</si>
  <si>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</si>
  <si>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</si>
  <si>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</si>
  <si>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</si>
  <si>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</si>
  <si>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</si>
  <si>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</si>
  <si>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</si>
  <si>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</si>
  <si>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</si>
  <si>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</si>
  <si>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</si>
  <si>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</si>
  <si>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</si>
  <si>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</si>
  <si>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</si>
  <si>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</si>
  <si>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</si>
  <si>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</si>
  <si>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</si>
  <si>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</si>
  <si>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</si>
  <si>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</si>
  <si>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</si>
  <si>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</si>
  <si>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</si>
  <si>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</si>
  <si>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</si>
  <si>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</si>
  <si>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</si>
  <si>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</si>
  <si>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</si>
  <si>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</si>
  <si>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</si>
  <si>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</si>
  <si>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</si>
  <si>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</si>
  <si>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</si>
  <si>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</si>
  <si>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</si>
  <si>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</si>
  <si>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</si>
  <si>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</si>
  <si>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</si>
  <si>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</si>
  <si>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</si>
  <si>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</si>
  <si>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</si>
  <si>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</si>
  <si>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</si>
  <si>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</si>
  <si>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</si>
  <si>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</si>
  <si>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</si>
  <si>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</si>
  <si>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</si>
  <si>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</si>
  <si>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</si>
  <si>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</si>
  <si>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</si>
  <si>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</si>
  <si>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</si>
  <si>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</si>
  <si>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</si>
  <si>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</si>
  <si>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</si>
  <si>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</si>
  <si>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</si>
  <si>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</si>
  <si>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</si>
  <si>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</si>
  <si>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</si>
  <si>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</si>
  <si>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</si>
  <si>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</si>
  <si>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</si>
  <si>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</si>
  <si>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</si>
  <si>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</si>
  <si>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</si>
  <si>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</si>
  <si>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</si>
  <si>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</si>
  <si>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</si>
  <si>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</si>
  <si>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</si>
  <si>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</si>
  <si>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</si>
  <si>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</si>
  <si>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</si>
  <si>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</si>
  <si>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</si>
  <si>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</si>
  <si>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</si>
  <si>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</si>
  <si>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</si>
  <si>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</si>
  <si>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</si>
  <si>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</si>
  <si>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</si>
  <si>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</si>
  <si>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</si>
  <si>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</si>
  <si>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</si>
  <si>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</si>
  <si>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</si>
  <si>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</si>
  <si>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</si>
  <si>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</si>
  <si>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</si>
  <si>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</si>
  <si>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</si>
  <si>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</si>
  <si>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</si>
  <si>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</si>
  <si>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</si>
  <si>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</si>
  <si>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</si>
  <si>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</si>
  <si>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</si>
  <si>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</si>
  <si>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</si>
  <si>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</si>
  <si>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</si>
  <si>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</si>
  <si>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</si>
  <si>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</si>
  <si>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</si>
  <si>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</si>
  <si>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</si>
  <si>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</si>
  <si>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</si>
  <si>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</si>
  <si>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</si>
  <si>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</si>
  <si>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</si>
  <si>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</si>
  <si>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</si>
  <si>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</si>
  <si>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</si>
  <si>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</si>
  <si>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</si>
  <si>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</si>
  <si>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</si>
  <si>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</si>
  <si>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</si>
  <si>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</si>
  <si>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</si>
  <si>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</si>
  <si>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</si>
  <si>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</si>
  <si>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</si>
  <si>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</si>
  <si>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</si>
  <si>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</si>
  <si>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</si>
  <si>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</si>
  <si>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</si>
  <si>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</si>
  <si>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</si>
  <si>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</si>
  <si>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</si>
  <si>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</si>
  <si>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</si>
  <si>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</si>
  <si>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</si>
  <si>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</si>
  <si>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</si>
  <si>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</si>
  <si>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</si>
  <si>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</si>
  <si>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</si>
  <si>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</si>
  <si>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</si>
  <si>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</si>
  <si>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</si>
  <si>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</si>
  <si>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</si>
  <si>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</si>
  <si>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</si>
  <si>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</si>
  <si>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</si>
  <si>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 CHUVEIRO METALICO, DE PAREDE, ARTICULAVEL, COM BRACO/CANO, SEM DESVIADOR</t>
  </si>
  <si>
    <t>DUCHA / CHUVEIRO METALICO, DE PAREDE, ARTICULAVEL, COM DESVIADOR E DUCHA MANUAL</t>
  </si>
  <si>
    <t>DUCHA / CHUVEIRO PLASTICO SIMPLES, 5 '', BRANCO, PARA ACOPLAR EM HASTE 1/2 ", AGUA FRIA</t>
  </si>
  <si>
    <t>DUCHA HIGIENICA PLASTICA COM REGISTRO METALICO 1/2 "</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</si>
  <si>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</si>
  <si>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</si>
  <si>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</si>
  <si>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</si>
  <si>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</si>
  <si>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</si>
  <si>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</si>
  <si>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</si>
  <si>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</si>
  <si>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</si>
  <si>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</si>
  <si>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</si>
  <si>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</si>
  <si>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</si>
  <si>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</si>
  <si>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</si>
  <si>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</si>
  <si>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</si>
  <si>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</si>
  <si>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</si>
  <si>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</si>
  <si>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</si>
  <si>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</si>
  <si>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</si>
  <si>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</si>
  <si>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</si>
  <si>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</si>
  <si>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</si>
  <si>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</si>
  <si>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</si>
  <si>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</si>
  <si>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</si>
  <si>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</si>
  <si>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</si>
  <si>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</si>
  <si>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</si>
  <si>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</si>
  <si>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</si>
  <si>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</si>
  <si>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</si>
  <si>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</si>
  <si>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</si>
  <si>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</si>
  <si>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</si>
  <si>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</si>
  <si>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</si>
  <si>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</si>
  <si>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</si>
  <si>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</si>
  <si>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</si>
  <si>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</si>
  <si>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</si>
  <si>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</si>
  <si>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</si>
  <si>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</si>
  <si>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</si>
  <si>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</si>
  <si>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</si>
  <si>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</si>
  <si>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</si>
  <si>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</si>
  <si>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</si>
  <si>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</si>
  <si>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</si>
  <si>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</si>
  <si>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</si>
  <si>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</si>
  <si>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</si>
  <si>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</si>
  <si>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</si>
  <si>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</si>
  <si>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</si>
  <si>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</si>
  <si>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</si>
  <si>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EMULSAO ASFALTICA ANIONICA</t>
  </si>
  <si>
    <t>EMULSAO ASFALTICA CATIONICA RL-1C PARA USO EM PAVIMENTACAO ASFALTICA (COLETADO CAIXA NA ANP ACRESCIDO DE ICMS)</t>
  </si>
  <si>
    <t>EMULSAO ASFALTICA CATIONICA RR-2C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</si>
  <si>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</si>
  <si>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</si>
  <si>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</si>
  <si>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</si>
  <si>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</si>
  <si>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</si>
  <si>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</si>
  <si>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</si>
  <si>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</si>
  <si>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</si>
  <si>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</si>
  <si>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ENERGIA ELETRICA ATE 2000 KWH INDUSTRIAL, SEM DEMANDA</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</si>
  <si>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</si>
  <si>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</si>
  <si>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</si>
  <si>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</si>
  <si>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</si>
  <si>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</si>
  <si>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</si>
  <si>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</si>
  <si>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</si>
  <si>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</si>
  <si>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</si>
  <si>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</si>
  <si>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</si>
  <si>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</si>
  <si>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</si>
  <si>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</si>
  <si>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</si>
  <si>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</si>
  <si>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</si>
  <si>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</si>
  <si>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</si>
  <si>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</si>
  <si>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</si>
  <si>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</si>
  <si>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</si>
  <si>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</si>
  <si>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</si>
  <si>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</si>
  <si>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</si>
  <si>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</si>
  <si>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</si>
  <si>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</si>
  <si>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</si>
  <si>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</si>
  <si>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</si>
  <si>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</si>
  <si>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</si>
  <si>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</si>
  <si>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</si>
  <si>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</si>
  <si>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</si>
  <si>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</si>
  <si>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</si>
  <si>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</si>
  <si>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</si>
  <si>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</si>
  <si>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</si>
  <si>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</si>
  <si>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</si>
  <si>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</si>
  <si>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</si>
  <si>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</si>
  <si>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</si>
  <si>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</si>
  <si>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</si>
  <si>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</si>
  <si>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</si>
  <si>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</si>
  <si>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</si>
  <si>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</si>
  <si>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</si>
  <si>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</si>
  <si>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</si>
  <si>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</si>
  <si>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</si>
  <si>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</si>
  <si>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</si>
  <si>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</si>
  <si>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</si>
  <si>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</si>
  <si>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</si>
  <si>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</si>
  <si>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</si>
  <si>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</si>
  <si>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</si>
  <si>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</si>
  <si>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</si>
  <si>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</si>
  <si>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</si>
  <si>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</si>
  <si>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</si>
  <si>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</si>
  <si>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</si>
  <si>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</si>
  <si>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</si>
  <si>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</si>
  <si>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</si>
  <si>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</si>
  <si>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</si>
  <si>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</si>
  <si>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</si>
  <si>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</si>
  <si>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</si>
  <si>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</si>
  <si>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</si>
  <si>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</si>
  <si>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</si>
  <si>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</si>
  <si>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</si>
  <si>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</si>
  <si>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</si>
  <si>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</si>
  <si>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</si>
  <si>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</si>
  <si>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</si>
  <si>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</si>
  <si>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</si>
  <si>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</si>
  <si>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</si>
  <si>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</si>
  <si>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</si>
  <si>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</si>
  <si>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t>
  </si>
  <si>
    <t>EXAMES - MENSALISTA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</si>
  <si>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</si>
  <si>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</si>
  <si>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</si>
  <si>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</si>
  <si>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</si>
  <si>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</si>
  <si>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</si>
  <si>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</si>
  <si>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</si>
  <si>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</si>
  <si>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</si>
  <si>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</si>
  <si>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</si>
  <si>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</si>
  <si>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</si>
  <si>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</si>
  <si>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</si>
  <si>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</si>
  <si>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</si>
  <si>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</si>
  <si>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</si>
  <si>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</si>
  <si>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</si>
  <si>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SEGURANCA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</si>
  <si>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</si>
  <si>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</si>
  <si>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</si>
  <si>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</si>
  <si>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</si>
  <si>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</si>
  <si>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</si>
  <si>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</si>
  <si>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</si>
  <si>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</si>
  <si>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</si>
  <si>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</si>
  <si>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</si>
  <si>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</si>
  <si>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</si>
  <si>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</si>
  <si>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</si>
  <si>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</si>
  <si>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</si>
  <si>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</si>
  <si>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</si>
  <si>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</si>
  <si>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</si>
  <si>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</si>
  <si>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</si>
  <si>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</si>
  <si>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</si>
  <si>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</si>
  <si>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</si>
  <si>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</si>
  <si>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</si>
  <si>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</si>
  <si>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</si>
  <si>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</si>
  <si>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</si>
  <si>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</si>
  <si>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</si>
  <si>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</si>
  <si>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</si>
  <si>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</si>
  <si>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</si>
  <si>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</si>
  <si>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</si>
  <si>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</si>
  <si>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</si>
  <si>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</si>
  <si>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</si>
  <si>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</si>
  <si>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</si>
  <si>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</si>
  <si>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</si>
  <si>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</si>
  <si>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</si>
  <si>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</si>
  <si>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</si>
  <si>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</si>
  <si>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</si>
  <si>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</si>
  <si>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</si>
  <si>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</si>
  <si>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</si>
  <si>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</si>
  <si>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</si>
  <si>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</si>
  <si>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</si>
  <si>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</si>
  <si>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</si>
  <si>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</si>
  <si>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</si>
  <si>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</si>
  <si>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</si>
  <si>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</si>
  <si>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</si>
  <si>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</si>
  <si>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</si>
  <si>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</si>
  <si>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</si>
  <si>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</si>
  <si>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</si>
  <si>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</si>
  <si>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</si>
  <si>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</si>
  <si>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</si>
  <si>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</si>
  <si>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</si>
  <si>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</si>
  <si>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</si>
  <si>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</si>
  <si>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</si>
  <si>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</si>
  <si>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</si>
  <si>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</si>
  <si>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</si>
  <si>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</si>
  <si>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</si>
  <si>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</si>
  <si>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</si>
  <si>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</si>
  <si>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</si>
  <si>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</si>
  <si>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</si>
  <si>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</si>
  <si>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</si>
  <si>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</si>
  <si>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</si>
  <si>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</si>
  <si>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</si>
  <si>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</si>
  <si>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</si>
  <si>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</si>
  <si>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</si>
  <si>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</si>
  <si>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</si>
  <si>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</si>
  <si>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</si>
  <si>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</si>
  <si>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</si>
  <si>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</si>
  <si>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</si>
  <si>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</si>
  <si>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</si>
  <si>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</si>
  <si>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</si>
  <si>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</si>
  <si>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</si>
  <si>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</si>
  <si>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</si>
  <si>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</si>
  <si>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</si>
  <si>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</si>
  <si>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</si>
  <si>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</si>
  <si>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</si>
  <si>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</si>
  <si>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</si>
  <si>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</si>
  <si>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</si>
  <si>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</si>
  <si>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</si>
  <si>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</si>
  <si>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</si>
  <si>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</si>
  <si>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</si>
  <si>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</si>
  <si>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</si>
  <si>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</si>
  <si>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</si>
  <si>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</si>
  <si>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</si>
  <si>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</si>
  <si>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</si>
  <si>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</si>
  <si>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</si>
  <si>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</si>
  <si>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</si>
  <si>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</si>
  <si>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</si>
  <si>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</si>
  <si>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</si>
  <si>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</si>
  <si>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</si>
  <si>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</si>
  <si>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</si>
  <si>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</si>
  <si>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</si>
  <si>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</si>
  <si>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</si>
  <si>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</si>
  <si>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</si>
  <si>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</si>
  <si>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</si>
  <si>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</si>
  <si>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</si>
  <si>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</si>
  <si>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</si>
  <si>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</si>
  <si>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</si>
  <si>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</si>
  <si>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</si>
  <si>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</si>
  <si>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</si>
  <si>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</si>
  <si>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</si>
  <si>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</si>
  <si>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</si>
  <si>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</si>
  <si>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</si>
  <si>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</si>
  <si>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</si>
  <si>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</si>
  <si>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</si>
  <si>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</si>
  <si>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</si>
  <si>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</si>
  <si>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</si>
  <si>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</si>
  <si>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</si>
  <si>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</si>
  <si>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</si>
  <si>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</si>
  <si>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</si>
  <si>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</si>
  <si>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</si>
  <si>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</si>
  <si>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</si>
  <si>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</si>
  <si>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</si>
  <si>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</si>
  <si>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</si>
  <si>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</si>
  <si>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</si>
  <si>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</si>
  <si>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</si>
  <si>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</si>
  <si>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</si>
  <si>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</si>
  <si>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</si>
  <si>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FIXA, EM PVC BRANCA, QUADRADA, 150 X 150 MM, PARA RALOS E CAIXAS</t>
  </si>
  <si>
    <t>GRELHA FIXA, PVC CROMADA, REDONDA, 150 MM, PARA RALOS E CAIXAS</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</si>
  <si>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</si>
  <si>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</si>
  <si>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</si>
  <si>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</si>
  <si>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</si>
  <si>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</si>
  <si>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</si>
  <si>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</si>
  <si>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</si>
  <si>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</si>
  <si>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</si>
  <si>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</si>
  <si>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</si>
  <si>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</si>
  <si>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</si>
  <si>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</si>
  <si>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</si>
  <si>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</si>
  <si>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</si>
  <si>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</si>
  <si>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</si>
  <si>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</si>
  <si>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</si>
  <si>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</si>
  <si>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</si>
  <si>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</si>
  <si>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</si>
  <si>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GUARNICAO/ALIZAR/VISTA, E = *1,3* CM, L = *5,0* CM HASTE REGULAVEL = *35* MM, EM MDF/PVC WOOD/ POLIESTIRENO OU MADEIRA LAMINADA, PRIMER BRANCO (JOGO PARA 1 FACE)</t>
  </si>
  <si>
    <t>GUARNICAO/ALIZAR/VISTA, E = *1,3* CM, L = *7,0* CM, EM POLIESTIRENO, BRANCO (JOGO PARA 1 FACE)</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</si>
  <si>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</si>
  <si>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</si>
  <si>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</si>
  <si>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</si>
  <si>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</si>
  <si>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</si>
  <si>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</si>
  <si>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</si>
  <si>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</si>
  <si>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</si>
  <si>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</si>
  <si>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</si>
  <si>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</si>
  <si>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</si>
  <si>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</si>
  <si>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</si>
  <si>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</si>
  <si>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</si>
  <si>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</si>
  <si>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</si>
  <si>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</si>
  <si>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</si>
  <si>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</si>
  <si>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</si>
  <si>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</si>
  <si>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</si>
  <si>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</si>
  <si>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</si>
  <si>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</si>
  <si>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</si>
  <si>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</si>
  <si>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</si>
  <si>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</si>
  <si>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</si>
  <si>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</si>
  <si>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</si>
  <si>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</si>
  <si>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</si>
  <si>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</si>
  <si>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</si>
  <si>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</si>
  <si>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</si>
  <si>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</si>
  <si>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</si>
  <si>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</si>
  <si>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</si>
  <si>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</si>
  <si>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</si>
  <si>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</si>
  <si>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</si>
  <si>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</si>
  <si>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</si>
  <si>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</si>
  <si>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</si>
  <si>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</si>
  <si>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</si>
  <si>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</si>
  <si>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</si>
  <si>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</si>
  <si>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</si>
  <si>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</si>
  <si>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</si>
  <si>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</si>
  <si>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</si>
  <si>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</si>
  <si>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</si>
  <si>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</si>
  <si>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</si>
  <si>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</si>
  <si>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</si>
  <si>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</si>
  <si>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</si>
  <si>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</si>
  <si>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</si>
  <si>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</si>
  <si>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</si>
  <si>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80 X 60 CM (A X L), ACABAMENTO ACET OU BRILHANTE,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</si>
  <si>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</si>
  <si>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</si>
  <si>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</si>
  <si>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</si>
  <si>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</si>
  <si>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</si>
  <si>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</si>
  <si>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</si>
  <si>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</si>
  <si>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</si>
  <si>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200 CM, 4 FLS,  BANDEIRA COM BASCULA,  ACABAMENTO ACET OU BRILHANTE, BATENTE/REQUADRO DE 6 A 14 CM, COM VIDRO, SEM GUARNICAO/ALIZAR</t>
  </si>
  <si>
    <t>JANELA DE CORRER EM ALUMINIO, 120 X 150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</si>
  <si>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</si>
  <si>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</si>
  <si>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</si>
  <si>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</si>
  <si>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</si>
  <si>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</si>
  <si>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</si>
  <si>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</si>
  <si>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</si>
  <si>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</si>
  <si>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</si>
  <si>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</si>
  <si>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</si>
  <si>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</si>
  <si>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</si>
  <si>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</si>
  <si>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</si>
  <si>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</si>
  <si>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</si>
  <si>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</si>
  <si>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</si>
  <si>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</si>
  <si>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</si>
  <si>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</si>
  <si>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</si>
  <si>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</si>
  <si>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</si>
  <si>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</si>
  <si>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</si>
  <si>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</si>
  <si>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</si>
  <si>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</si>
  <si>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</si>
  <si>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</si>
  <si>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</si>
  <si>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</si>
  <si>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</si>
  <si>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</si>
  <si>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</si>
  <si>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</si>
  <si>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</si>
  <si>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</si>
  <si>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</si>
  <si>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</si>
  <si>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</si>
  <si>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</si>
  <si>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</si>
  <si>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</si>
  <si>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</si>
  <si>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</si>
  <si>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</si>
  <si>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</si>
  <si>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</si>
  <si>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</si>
  <si>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</si>
  <si>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</si>
  <si>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</si>
  <si>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</si>
  <si>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</si>
  <si>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</si>
  <si>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</si>
  <si>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</si>
  <si>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</si>
  <si>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</si>
  <si>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</si>
  <si>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</si>
  <si>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</si>
  <si>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</si>
  <si>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</si>
  <si>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</si>
  <si>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</si>
  <si>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</si>
  <si>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</si>
  <si>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</si>
  <si>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</si>
  <si>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</si>
  <si>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</si>
  <si>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</si>
  <si>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</si>
  <si>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</si>
  <si>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</si>
  <si>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</si>
  <si>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</si>
  <si>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</si>
  <si>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</si>
  <si>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</si>
  <si>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</si>
  <si>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</si>
  <si>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</si>
  <si>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</si>
  <si>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</si>
  <si>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</si>
  <si>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</si>
  <si>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</si>
  <si>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</si>
  <si>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</si>
  <si>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</si>
  <si>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</si>
  <si>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</si>
  <si>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</si>
  <si>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</si>
  <si>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</si>
  <si>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</si>
  <si>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</si>
  <si>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</si>
  <si>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</si>
  <si>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</si>
  <si>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</si>
  <si>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</si>
  <si>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</si>
  <si>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</si>
  <si>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</si>
  <si>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</si>
  <si>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</si>
  <si>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</si>
  <si>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</si>
  <si>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</si>
  <si>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</si>
  <si>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</si>
  <si>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</si>
  <si>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</si>
  <si>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</si>
  <si>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</si>
  <si>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</si>
  <si>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</si>
  <si>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</si>
  <si>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</si>
  <si>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</si>
  <si>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</si>
  <si>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</si>
  <si>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</si>
  <si>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</si>
  <si>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</si>
  <si>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</si>
  <si>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</si>
  <si>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</si>
  <si>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</si>
  <si>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</si>
  <si>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</si>
  <si>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</si>
  <si>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</si>
  <si>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</si>
  <si>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</si>
  <si>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</si>
  <si>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</si>
  <si>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</si>
  <si>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</si>
  <si>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</si>
  <si>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</si>
  <si>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</si>
  <si>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</si>
  <si>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</si>
  <si>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</si>
  <si>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</si>
  <si>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</si>
  <si>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</si>
  <si>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</si>
  <si>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</si>
  <si>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</si>
  <si>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</si>
  <si>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</si>
  <si>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</si>
  <si>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</si>
  <si>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</si>
  <si>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</si>
  <si>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</si>
  <si>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</si>
  <si>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</si>
  <si>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</si>
  <si>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</si>
  <si>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</si>
  <si>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</si>
  <si>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</si>
  <si>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</si>
  <si>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</si>
  <si>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</si>
  <si>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</si>
  <si>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</si>
  <si>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</si>
  <si>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</si>
  <si>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</si>
  <si>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</si>
  <si>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</si>
  <si>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</si>
  <si>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</si>
  <si>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</si>
  <si>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</si>
  <si>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</si>
  <si>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</si>
  <si>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</si>
  <si>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</si>
  <si>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</si>
  <si>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</si>
  <si>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</si>
  <si>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</si>
  <si>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</si>
  <si>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</si>
  <si>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</si>
  <si>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</si>
  <si>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</si>
  <si>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</si>
  <si>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</si>
  <si>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</si>
  <si>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</si>
  <si>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</si>
  <si>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</si>
  <si>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</si>
  <si>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</si>
  <si>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</si>
  <si>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</si>
  <si>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</si>
  <si>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</si>
  <si>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</si>
  <si>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</si>
  <si>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</si>
  <si>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</si>
  <si>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</si>
  <si>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</si>
  <si>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</si>
  <si>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</si>
  <si>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</si>
  <si>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</si>
  <si>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</si>
  <si>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</si>
  <si>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</si>
  <si>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</si>
  <si>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</si>
  <si>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</si>
  <si>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</si>
  <si>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</si>
  <si>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</si>
  <si>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</si>
  <si>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</si>
  <si>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</si>
  <si>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</si>
  <si>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</si>
  <si>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</si>
  <si>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</si>
  <si>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</si>
  <si>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</si>
  <si>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</si>
  <si>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</si>
  <si>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</si>
  <si>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</si>
  <si>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</si>
  <si>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</si>
  <si>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</si>
  <si>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</si>
  <si>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</si>
  <si>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</si>
  <si>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</si>
  <si>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</si>
  <si>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</si>
  <si>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</si>
  <si>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</si>
  <si>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</si>
  <si>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</si>
  <si>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</si>
  <si>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</si>
  <si>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</si>
  <si>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</si>
  <si>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</si>
  <si>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</si>
  <si>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</si>
  <si>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</si>
  <si>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</si>
  <si>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</si>
  <si>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</si>
  <si>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</si>
  <si>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</si>
  <si>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</si>
  <si>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</si>
  <si>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</si>
  <si>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</si>
  <si>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</si>
  <si>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</si>
  <si>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</si>
  <si>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</si>
  <si>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</si>
  <si>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</si>
  <si>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</si>
  <si>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</si>
  <si>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</si>
  <si>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</si>
  <si>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</si>
  <si>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</si>
  <si>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</si>
  <si>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</si>
  <si>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</si>
  <si>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</si>
  <si>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</si>
  <si>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</si>
  <si>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LEITURISTA OU CADASTRISTA DE REDES DE AGUA E ESGOTO</t>
  </si>
  <si>
    <t>LEITURISTA OU CADASTRISTA DE REDES DE AGUA E ESGOTO (MENSALISTA)</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</si>
  <si>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</si>
  <si>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</si>
  <si>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</si>
  <si>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</si>
  <si>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</si>
  <si>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</si>
  <si>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</si>
  <si>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</si>
  <si>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</si>
  <si>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</si>
  <si>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</si>
  <si>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</si>
  <si>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</si>
  <si>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</si>
  <si>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</si>
  <si>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</si>
  <si>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</si>
  <si>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</si>
  <si>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</si>
  <si>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</si>
  <si>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</si>
  <si>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</si>
  <si>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</si>
  <si>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</si>
  <si>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</si>
  <si>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</si>
  <si>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</si>
  <si>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</si>
  <si>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</si>
  <si>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</si>
  <si>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</si>
  <si>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</si>
  <si>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</si>
  <si>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</si>
  <si>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</si>
  <si>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</si>
  <si>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</si>
  <si>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</si>
  <si>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</si>
  <si>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</si>
  <si>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</si>
  <si>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</si>
  <si>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</si>
  <si>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</si>
  <si>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</si>
  <si>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</si>
  <si>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</si>
  <si>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</si>
  <si>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</si>
  <si>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</si>
  <si>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</si>
  <si>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</si>
  <si>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</si>
  <si>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</si>
  <si>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</si>
  <si>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</si>
  <si>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</si>
  <si>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</si>
  <si>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</si>
  <si>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</si>
  <si>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</si>
  <si>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</si>
  <si>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</si>
  <si>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</si>
  <si>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</si>
  <si>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</si>
  <si>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</si>
  <si>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</si>
  <si>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</si>
  <si>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</si>
  <si>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</si>
  <si>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</si>
  <si>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</si>
  <si>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</si>
  <si>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</si>
  <si>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</si>
  <si>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</si>
  <si>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</si>
  <si>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</si>
  <si>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</si>
  <si>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</si>
  <si>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</si>
  <si>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</si>
  <si>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</si>
  <si>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</si>
  <si>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</si>
  <si>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</si>
  <si>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</si>
  <si>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</si>
  <si>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</si>
  <si>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</si>
  <si>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</si>
  <si>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</si>
  <si>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</si>
  <si>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</si>
  <si>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</si>
  <si>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</si>
  <si>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</si>
  <si>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</si>
  <si>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</si>
  <si>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</si>
  <si>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</si>
  <si>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</si>
  <si>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</si>
  <si>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</si>
  <si>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</si>
  <si>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</si>
  <si>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</si>
  <si>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</si>
  <si>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</si>
  <si>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</si>
  <si>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</si>
  <si>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</si>
  <si>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</si>
  <si>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</si>
  <si>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</si>
  <si>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</si>
  <si>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</si>
  <si>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</si>
  <si>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</si>
  <si>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</si>
  <si>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</si>
  <si>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</si>
  <si>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</si>
  <si>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</si>
  <si>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</si>
  <si>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</si>
  <si>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</si>
  <si>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</si>
  <si>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</si>
  <si>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</si>
  <si>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</si>
  <si>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</si>
  <si>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</si>
  <si>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</si>
  <si>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</si>
  <si>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</si>
  <si>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</si>
  <si>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</si>
  <si>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</si>
  <si>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</si>
  <si>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</si>
  <si>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</si>
  <si>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</si>
  <si>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</si>
  <si>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</si>
  <si>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</si>
  <si>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</si>
  <si>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</si>
  <si>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</si>
  <si>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</si>
  <si>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</si>
  <si>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</si>
  <si>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</si>
  <si>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</si>
  <si>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</si>
  <si>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</si>
  <si>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</si>
  <si>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</si>
  <si>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</si>
  <si>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</si>
  <si>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</si>
  <si>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</si>
  <si>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</si>
  <si>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</si>
  <si>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</si>
  <si>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</si>
  <si>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</si>
  <si>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</si>
  <si>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</si>
  <si>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</si>
  <si>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</si>
  <si>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</si>
  <si>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</si>
  <si>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</si>
  <si>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</si>
  <si>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</si>
  <si>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</si>
  <si>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</si>
  <si>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</si>
  <si>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</si>
  <si>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</si>
  <si>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</si>
  <si>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</si>
  <si>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</si>
  <si>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</si>
  <si>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</si>
  <si>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</si>
  <si>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</si>
  <si>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</si>
  <si>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</si>
  <si>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</si>
  <si>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</si>
  <si>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</si>
  <si>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</si>
  <si>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</si>
  <si>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</si>
  <si>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</si>
  <si>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</si>
  <si>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</si>
  <si>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</si>
  <si>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</si>
  <si>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</si>
  <si>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</si>
  <si>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</si>
  <si>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</si>
  <si>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</si>
  <si>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</si>
  <si>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</si>
  <si>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</si>
  <si>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</si>
  <si>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</si>
  <si>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</si>
  <si>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</si>
  <si>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</si>
  <si>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</si>
  <si>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</si>
  <si>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</si>
  <si>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</si>
  <si>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</si>
  <si>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</si>
  <si>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</si>
  <si>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</si>
  <si>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</si>
  <si>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</si>
  <si>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</si>
  <si>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</si>
  <si>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</si>
  <si>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</si>
  <si>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</si>
  <si>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</si>
  <si>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</si>
  <si>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</si>
  <si>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</si>
  <si>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</si>
  <si>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</si>
  <si>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</si>
  <si>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</si>
  <si>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</si>
  <si>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</si>
  <si>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</si>
  <si>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</si>
  <si>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</si>
  <si>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</si>
  <si>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</si>
  <si>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</si>
  <si>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</si>
  <si>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</si>
  <si>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</si>
  <si>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</si>
  <si>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</si>
  <si>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</si>
  <si>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</si>
  <si>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</si>
  <si>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</si>
  <si>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</si>
  <si>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</si>
  <si>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</si>
  <si>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</si>
  <si>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</si>
  <si>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</si>
  <si>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</si>
  <si>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</si>
  <si>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</si>
  <si>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</si>
  <si>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</si>
  <si>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</si>
  <si>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</si>
  <si>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</si>
  <si>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</si>
  <si>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</si>
  <si>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</si>
  <si>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</si>
  <si>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</si>
  <si>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</si>
  <si>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</si>
  <si>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</si>
  <si>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</si>
  <si>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</si>
  <si>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</si>
  <si>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</si>
  <si>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</si>
  <si>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</si>
  <si>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</si>
  <si>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</si>
  <si>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</si>
  <si>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</si>
  <si>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</si>
  <si>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</si>
  <si>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</si>
  <si>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</si>
  <si>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</si>
  <si>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</si>
  <si>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</si>
  <si>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</si>
  <si>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</si>
  <si>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</si>
  <si>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</si>
  <si>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</si>
  <si>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</si>
  <si>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</si>
  <si>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</si>
  <si>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</si>
  <si>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</si>
  <si>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</si>
  <si>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</si>
  <si>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</si>
  <si>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</si>
  <si>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</si>
  <si>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</si>
  <si>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</si>
  <si>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</si>
  <si>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</si>
  <si>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</si>
  <si>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</si>
  <si>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</si>
  <si>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</si>
  <si>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</si>
  <si>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</si>
  <si>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</si>
  <si>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</si>
  <si>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</si>
  <si>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</si>
  <si>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</si>
  <si>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</si>
  <si>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</si>
  <si>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</si>
  <si>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</si>
  <si>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</si>
  <si>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</si>
  <si>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</si>
  <si>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</si>
  <si>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</si>
  <si>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</si>
  <si>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</si>
  <si>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</si>
  <si>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</si>
  <si>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</si>
  <si>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</si>
  <si>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</si>
  <si>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</si>
  <si>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</si>
  <si>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</si>
  <si>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</si>
  <si>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</si>
  <si>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</si>
  <si>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</si>
  <si>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</si>
  <si>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</si>
  <si>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</si>
  <si>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</si>
  <si>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</si>
  <si>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</si>
  <si>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</si>
  <si>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</si>
  <si>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</si>
  <si>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</si>
  <si>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</si>
  <si>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</si>
  <si>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</si>
  <si>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</si>
  <si>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</si>
  <si>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</si>
  <si>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</si>
  <si>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</si>
  <si>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</si>
  <si>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</si>
  <si>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</si>
  <si>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</si>
  <si>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</si>
  <si>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</si>
  <si>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</si>
  <si>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</si>
  <si>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</si>
  <si>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</si>
  <si>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</si>
  <si>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</si>
  <si>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</si>
  <si>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</si>
  <si>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</si>
  <si>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</si>
  <si>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</si>
  <si>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</si>
  <si>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</si>
  <si>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</si>
  <si>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</si>
  <si>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</si>
  <si>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</si>
  <si>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</si>
  <si>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</si>
  <si>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</si>
  <si>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</si>
  <si>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</si>
  <si>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</si>
  <si>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</si>
  <si>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</si>
  <si>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</si>
  <si>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</si>
  <si>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</si>
  <si>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</si>
  <si>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</si>
  <si>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</si>
  <si>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</si>
  <si>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</si>
  <si>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</si>
  <si>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</si>
  <si>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</si>
  <si>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</si>
  <si>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</si>
  <si>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</si>
  <si>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</si>
  <si>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</si>
  <si>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</si>
  <si>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</si>
  <si>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</si>
  <si>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</si>
  <si>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</si>
  <si>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</si>
  <si>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</si>
  <si>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</si>
  <si>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</si>
  <si>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</si>
  <si>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</si>
  <si>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</si>
  <si>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</si>
  <si>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</si>
  <si>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</si>
  <si>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</si>
  <si>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</si>
  <si>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</si>
  <si>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 BLOCO ESTRUTURAL CERAMICO 14 X 19 X 19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</si>
  <si>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</si>
  <si>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</si>
  <si>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</si>
  <si>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</si>
  <si>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</si>
  <si>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</si>
  <si>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</si>
  <si>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</si>
  <si>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</si>
  <si>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</si>
  <si>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</si>
  <si>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</si>
  <si>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</si>
  <si>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</si>
  <si>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</si>
  <si>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</si>
  <si>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</si>
  <si>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</si>
  <si>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</si>
  <si>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</si>
  <si>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</si>
  <si>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INDICUDUAL, SIFONADO, LOUCA BRANCA, SEM COMPLEMENTOS</t>
  </si>
  <si>
    <t>MICTORIO INDIVIDUAL ACO INOX (AISI 304), E = 0,8 MM, DE *50  X 45  X 35* (C X A X P)</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</si>
  <si>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</si>
  <si>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</si>
  <si>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</si>
  <si>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</si>
  <si>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</si>
  <si>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</si>
  <si>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</si>
  <si>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</si>
  <si>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</si>
  <si>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</si>
  <si>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</si>
  <si>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</si>
  <si>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</si>
  <si>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</si>
  <si>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</si>
  <si>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CROMADO DE MESA, BICA BAIXA, PARA LAVATORIO (REF 1875)</t>
  </si>
  <si>
    <t>MISTURADOR CROMADO DE PAREDE PARA LAVATORIO (REF 1878)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</si>
  <si>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</si>
  <si>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</si>
  <si>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</si>
  <si>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ALTA MOVEL, COM AREJADOR ARTICULADO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</si>
  <si>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</si>
  <si>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</si>
  <si>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ACABAMENTO CROMADO</t>
  </si>
  <si>
    <t>MISTURADOR, BASE PARA CHUVEIRO/BANHEIRA, 1/2 " OU 3/4 ", SOLDAVEL OU ROSCAVEL (NAO INCLUI ACABAMENTOS)</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</si>
  <si>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</si>
  <si>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</si>
  <si>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</si>
  <si>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</si>
  <si>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</si>
  <si>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</si>
  <si>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</si>
  <si>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</si>
  <si>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</si>
  <si>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</si>
  <si>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</si>
  <si>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</si>
  <si>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</si>
  <si>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</si>
  <si>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</si>
  <si>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</si>
  <si>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</si>
  <si>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</si>
  <si>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</si>
  <si>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</si>
  <si>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</si>
  <si>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</si>
  <si>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</si>
  <si>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</si>
  <si>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</si>
  <si>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</si>
  <si>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</si>
  <si>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</si>
  <si>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</si>
  <si>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</si>
  <si>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</si>
  <si>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</si>
  <si>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</si>
  <si>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</si>
  <si>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</si>
  <si>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</si>
  <si>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</si>
  <si>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</si>
  <si>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</si>
  <si>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</si>
  <si>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</si>
  <si>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</si>
  <si>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</si>
  <si>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</si>
  <si>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</si>
  <si>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</si>
  <si>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</si>
  <si>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</si>
  <si>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</si>
  <si>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</si>
  <si>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</si>
  <si>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</si>
  <si>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</si>
  <si>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</si>
  <si>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</si>
  <si>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</si>
  <si>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</si>
  <si>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</si>
  <si>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</si>
  <si>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</si>
  <si>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</si>
  <si>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</si>
  <si>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</si>
  <si>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</si>
  <si>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</si>
  <si>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</si>
  <si>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</si>
  <si>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</si>
  <si>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</si>
  <si>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</si>
  <si>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</si>
  <si>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</si>
  <si>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</si>
  <si>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</si>
  <si>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</si>
  <si>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</si>
  <si>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</si>
  <si>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</si>
  <si>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</si>
  <si>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</si>
  <si>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</si>
  <si>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</si>
  <si>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</si>
  <si>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</si>
  <si>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</si>
  <si>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</si>
  <si>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</si>
  <si>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</si>
  <si>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</si>
  <si>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</si>
  <si>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</si>
  <si>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</si>
  <si>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</si>
  <si>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</si>
  <si>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</si>
  <si>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</si>
  <si>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</si>
  <si>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</si>
  <si>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</si>
  <si>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</si>
  <si>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</si>
  <si>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</si>
  <si>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</si>
  <si>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</si>
  <si>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</si>
  <si>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</si>
  <si>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</si>
  <si>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</si>
  <si>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</si>
  <si>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</si>
  <si>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</si>
  <si>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</si>
  <si>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</si>
  <si>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</si>
  <si>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</si>
  <si>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</si>
  <si>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</si>
  <si>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</si>
  <si>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</si>
  <si>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</si>
  <si>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</si>
  <si>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</si>
  <si>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</si>
  <si>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</si>
  <si>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</si>
  <si>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</si>
  <si>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</si>
  <si>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</si>
  <si>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</si>
  <si>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</si>
  <si>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</si>
  <si>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</si>
  <si>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</si>
  <si>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</si>
  <si>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</si>
  <si>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</si>
  <si>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</si>
  <si>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</si>
  <si>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</si>
  <si>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</si>
  <si>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</si>
  <si>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</si>
  <si>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</si>
  <si>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</si>
  <si>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</si>
  <si>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</si>
  <si>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</si>
  <si>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</si>
  <si>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</si>
  <si>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</si>
  <si>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</si>
  <si>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</si>
  <si>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</si>
  <si>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</si>
  <si>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</si>
  <si>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</si>
  <si>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</si>
  <si>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</si>
  <si>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</si>
  <si>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</si>
  <si>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</si>
  <si>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</si>
  <si>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</si>
  <si>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</si>
  <si>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</si>
  <si>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</si>
  <si>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</si>
  <si>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</si>
  <si>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</si>
  <si>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</si>
  <si>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</si>
  <si>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</si>
  <si>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</si>
  <si>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</si>
  <si>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</si>
  <si>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</si>
  <si>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</si>
  <si>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</si>
  <si>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</si>
  <si>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</si>
  <si>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</si>
  <si>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</si>
  <si>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</si>
  <si>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</si>
  <si>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</si>
  <si>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</si>
  <si>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</si>
  <si>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</si>
  <si>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</si>
  <si>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</si>
  <si>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</si>
  <si>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</si>
  <si>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</si>
  <si>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</si>
  <si>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</si>
  <si>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</si>
  <si>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</si>
  <si>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</si>
  <si>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</si>
  <si>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</si>
  <si>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</si>
  <si>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</si>
  <si>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</si>
  <si>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</si>
  <si>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</si>
  <si>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</si>
  <si>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</si>
  <si>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</si>
  <si>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</si>
  <si>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</si>
  <si>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</si>
  <si>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</si>
  <si>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</si>
  <si>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</si>
  <si>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</si>
  <si>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</si>
  <si>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</si>
  <si>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</si>
  <si>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</si>
  <si>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</si>
  <si>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</si>
  <si>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</si>
  <si>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</si>
  <si>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</si>
  <si>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</si>
  <si>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</si>
  <si>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</si>
  <si>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</si>
  <si>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</si>
  <si>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</si>
  <si>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</si>
  <si>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</si>
  <si>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</si>
  <si>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</si>
  <si>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</si>
  <si>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</si>
  <si>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</si>
  <si>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</si>
  <si>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</si>
  <si>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</si>
  <si>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</si>
  <si>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</si>
  <si>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</si>
  <si>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</si>
  <si>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</si>
  <si>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</si>
  <si>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</si>
  <si>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</si>
  <si>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</si>
  <si>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</si>
  <si>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</si>
  <si>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</si>
  <si>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</si>
  <si>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</si>
  <si>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</si>
  <si>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</si>
  <si>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</si>
  <si>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</si>
  <si>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</si>
  <si>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</si>
  <si>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</si>
  <si>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</si>
  <si>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</si>
  <si>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</si>
  <si>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</si>
  <si>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</si>
  <si>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</si>
  <si>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</si>
  <si>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</si>
  <si>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</si>
  <si>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</si>
  <si>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</si>
  <si>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</si>
  <si>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</si>
  <si>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</si>
  <si>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</si>
  <si>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</si>
  <si>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</si>
  <si>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</si>
  <si>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</si>
  <si>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</si>
  <si>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</si>
  <si>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</si>
  <si>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</si>
  <si>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</si>
  <si>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</si>
  <si>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</si>
  <si>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</si>
  <si>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</si>
  <si>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</si>
  <si>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</si>
  <si>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</si>
  <si>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</si>
  <si>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</si>
  <si>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</si>
  <si>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</si>
  <si>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</si>
  <si>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</si>
  <si>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</si>
  <si>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</si>
  <si>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</si>
  <si>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</si>
  <si>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</si>
  <si>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</si>
  <si>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</si>
  <si>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</si>
  <si>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</si>
  <si>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</si>
  <si>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</si>
  <si>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</si>
  <si>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</si>
  <si>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</si>
  <si>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</si>
  <si>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</si>
  <si>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</si>
  <si>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</si>
  <si>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</si>
  <si>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</si>
  <si>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</si>
  <si>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</si>
  <si>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</si>
  <si>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</si>
  <si>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</si>
  <si>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</si>
  <si>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</si>
  <si>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</si>
  <si>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</si>
  <si>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</si>
  <si>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</si>
  <si>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</si>
  <si>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</si>
  <si>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</si>
  <si>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</si>
  <si>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</si>
  <si>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</si>
  <si>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</si>
  <si>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</si>
  <si>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</si>
  <si>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</si>
  <si>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</si>
  <si>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</si>
  <si>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</si>
  <si>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</si>
  <si>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</si>
  <si>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</si>
  <si>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</si>
  <si>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</si>
  <si>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</si>
  <si>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</si>
  <si>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</si>
  <si>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</si>
  <si>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</si>
  <si>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</si>
  <si>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</si>
  <si>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</si>
  <si>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</si>
  <si>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</si>
  <si>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</si>
  <si>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</si>
  <si>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</si>
  <si>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</si>
  <si>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</si>
  <si>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</si>
  <si>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</si>
  <si>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</si>
  <si>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</si>
  <si>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</si>
  <si>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</si>
  <si>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</si>
  <si>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</si>
  <si>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</si>
  <si>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</si>
  <si>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</si>
  <si>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</si>
  <si>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</si>
  <si>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</si>
  <si>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</si>
  <si>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</si>
  <si>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</si>
  <si>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</si>
  <si>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</si>
  <si>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</si>
  <si>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</si>
  <si>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</si>
  <si>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</si>
  <si>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</si>
  <si>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</si>
  <si>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</si>
  <si>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</si>
  <si>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</si>
  <si>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</si>
  <si>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</si>
  <si>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</si>
  <si>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</si>
  <si>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</si>
  <si>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</si>
  <si>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</si>
  <si>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</si>
  <si>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</si>
  <si>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</si>
  <si>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</si>
  <si>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</si>
  <si>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</si>
  <si>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</si>
  <si>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</si>
  <si>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</si>
  <si>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</si>
  <si>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</si>
  <si>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</si>
  <si>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</si>
  <si>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</si>
  <si>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</si>
  <si>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</si>
  <si>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</si>
  <si>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</si>
  <si>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</si>
  <si>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</si>
  <si>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</si>
  <si>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</si>
  <si>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</si>
  <si>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</si>
  <si>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</si>
  <si>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</si>
  <si>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</si>
  <si>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</si>
  <si>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</si>
  <si>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</si>
  <si>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</si>
  <si>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</si>
  <si>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</si>
  <si>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</si>
  <si>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</si>
  <si>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</si>
  <si>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</si>
  <si>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</si>
  <si>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</si>
  <si>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</si>
  <si>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</si>
  <si>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</si>
  <si>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</si>
  <si>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</si>
  <si>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</si>
  <si>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</si>
  <si>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</si>
  <si>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</si>
  <si>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</si>
  <si>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</si>
  <si>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</si>
  <si>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</si>
  <si>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</si>
  <si>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</si>
  <si>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</si>
  <si>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</si>
  <si>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</si>
  <si>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</si>
  <si>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</si>
  <si>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</si>
  <si>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</si>
  <si>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</si>
  <si>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</si>
  <si>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</si>
  <si>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</si>
  <si>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</si>
  <si>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</si>
  <si>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</si>
  <si>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</si>
  <si>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</si>
  <si>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</si>
  <si>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</si>
  <si>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</si>
  <si>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</si>
  <si>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</si>
  <si>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</si>
  <si>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</si>
  <si>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</si>
  <si>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</si>
  <si>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</si>
  <si>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</si>
  <si>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</si>
  <si>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</si>
  <si>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</si>
  <si>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</si>
  <si>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</si>
  <si>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</si>
  <si>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</si>
  <si>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</si>
  <si>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</si>
  <si>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</si>
  <si>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</si>
  <si>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</si>
  <si>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</si>
  <si>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</si>
  <si>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</si>
  <si>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</si>
  <si>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</si>
  <si>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</si>
  <si>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</si>
  <si>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</si>
  <si>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</si>
  <si>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</si>
  <si>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</si>
  <si>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</si>
  <si>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</si>
  <si>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</si>
  <si>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</si>
  <si>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</si>
  <si>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</si>
  <si>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</si>
  <si>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</si>
  <si>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</si>
  <si>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</si>
  <si>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</si>
  <si>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</si>
  <si>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</si>
  <si>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</si>
  <si>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</si>
  <si>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</si>
  <si>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</si>
  <si>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</si>
  <si>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</si>
  <si>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</si>
  <si>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</si>
  <si>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</si>
  <si>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</si>
  <si>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</si>
  <si>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</si>
  <si>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</si>
  <si>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</si>
  <si>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</si>
  <si>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</si>
  <si>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</si>
  <si>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</si>
  <si>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</si>
  <si>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</si>
  <si>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</si>
  <si>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</si>
  <si>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</si>
  <si>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</si>
  <si>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</si>
  <si>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</si>
  <si>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</si>
  <si>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</si>
  <si>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</si>
  <si>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</si>
  <si>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</si>
  <si>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</si>
  <si>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</si>
  <si>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</si>
  <si>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</si>
  <si>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</si>
  <si>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</si>
  <si>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</si>
  <si>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</si>
  <si>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</si>
  <si>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</si>
  <si>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</si>
  <si>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</si>
  <si>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</si>
  <si>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</si>
  <si>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</si>
  <si>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</si>
  <si>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</si>
  <si>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</si>
  <si>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</si>
  <si>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</si>
  <si>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</si>
  <si>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</si>
  <si>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</si>
  <si>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</si>
  <si>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</si>
  <si>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</si>
  <si>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</si>
  <si>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</si>
  <si>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</si>
  <si>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</si>
  <si>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</si>
  <si>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</si>
  <si>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</si>
  <si>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</si>
  <si>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</si>
  <si>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</si>
  <si>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</si>
  <si>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</si>
  <si>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</si>
  <si>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</si>
  <si>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</si>
  <si>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</si>
  <si>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</si>
  <si>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</si>
  <si>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</si>
  <si>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</si>
  <si>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</si>
  <si>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</si>
  <si>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</si>
  <si>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</si>
  <si>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</si>
  <si>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</si>
  <si>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</si>
  <si>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</si>
  <si>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</si>
  <si>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</si>
  <si>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</si>
  <si>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</si>
  <si>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</si>
  <si>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</si>
  <si>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</si>
  <si>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</si>
  <si>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</si>
  <si>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</si>
  <si>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</si>
  <si>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</si>
  <si>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</si>
  <si>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</si>
  <si>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</si>
  <si>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</si>
  <si>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</si>
  <si>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</si>
  <si>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</si>
  <si>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</si>
  <si>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</si>
  <si>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</si>
  <si>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</si>
  <si>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</si>
  <si>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</si>
  <si>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</si>
  <si>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</si>
  <si>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</si>
  <si>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</si>
  <si>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</si>
  <si>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</si>
  <si>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</si>
  <si>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</si>
  <si>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</si>
  <si>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</si>
  <si>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</si>
  <si>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</si>
  <si>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</si>
  <si>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</si>
  <si>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</si>
  <si>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</si>
  <si>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</si>
  <si>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</si>
  <si>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</si>
  <si>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</si>
  <si>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</si>
  <si>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</si>
  <si>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</si>
  <si>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</si>
  <si>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</si>
  <si>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</si>
  <si>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</si>
  <si>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</si>
  <si>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</si>
  <si>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</si>
  <si>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</si>
  <si>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</si>
  <si>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</si>
  <si>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</si>
  <si>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</si>
  <si>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</si>
  <si>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</si>
  <si>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</si>
  <si>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</si>
  <si>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</si>
  <si>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</si>
  <si>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</si>
  <si>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</si>
  <si>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</si>
  <si>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</si>
  <si>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</si>
  <si>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</si>
  <si>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</si>
  <si>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</si>
  <si>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</si>
  <si>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</si>
  <si>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</si>
  <si>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</si>
  <si>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</si>
  <si>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</si>
  <si>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</si>
  <si>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</si>
  <si>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</si>
  <si>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</si>
  <si>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</si>
  <si>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</si>
  <si>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</si>
  <si>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</si>
  <si>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</si>
  <si>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</si>
  <si>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</si>
  <si>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</si>
  <si>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</si>
  <si>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</si>
  <si>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</si>
  <si>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</si>
  <si>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</si>
  <si>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</si>
  <si>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</si>
  <si>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</si>
  <si>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</si>
  <si>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</si>
  <si>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</si>
  <si>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</si>
  <si>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</si>
  <si>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</si>
  <si>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</si>
  <si>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</si>
  <si>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</si>
  <si>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</si>
  <si>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</si>
  <si>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</si>
  <si>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</si>
  <si>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</si>
  <si>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</si>
  <si>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</si>
  <si>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</si>
  <si>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</si>
  <si>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</si>
  <si>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</si>
  <si>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</si>
  <si>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</si>
  <si>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</si>
  <si>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</si>
  <si>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</si>
  <si>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</si>
  <si>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</si>
  <si>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</si>
  <si>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</si>
  <si>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</si>
  <si>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</si>
  <si>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</si>
  <si>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</si>
  <si>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</si>
  <si>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</si>
  <si>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</si>
  <si>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</si>
  <si>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</si>
  <si>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</si>
  <si>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</si>
  <si>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</si>
  <si>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</si>
  <si>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</si>
  <si>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</si>
  <si>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</si>
  <si>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</si>
  <si>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</si>
  <si>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</si>
  <si>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</si>
  <si>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</si>
  <si>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</si>
  <si>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</si>
  <si>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</si>
  <si>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</si>
  <si>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</si>
  <si>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</si>
  <si>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</si>
  <si>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</si>
  <si>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</si>
  <si>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</si>
  <si>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</si>
  <si>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</si>
  <si>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</si>
  <si>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</si>
  <si>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</si>
  <si>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</si>
  <si>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</si>
  <si>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</si>
  <si>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</si>
  <si>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</si>
  <si>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</si>
  <si>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</si>
  <si>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</si>
  <si>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</si>
  <si>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</si>
  <si>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</si>
  <si>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</si>
  <si>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</si>
  <si>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</si>
  <si>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</si>
  <si>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</si>
  <si>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</si>
  <si>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</si>
  <si>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</si>
  <si>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</si>
  <si>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</si>
  <si>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</si>
  <si>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</si>
  <si>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</si>
  <si>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</si>
  <si>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</si>
  <si>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</si>
  <si>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</si>
  <si>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</si>
  <si>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</si>
  <si>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</si>
  <si>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</si>
  <si>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</si>
  <si>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</si>
  <si>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SEGURO - MENSALISTA (COLETADO CAIXA)</t>
  </si>
  <si>
    <t>SEIXO ROLADO PARA APLICACAO EM CONCRETO (POSTO PEDREIRA/FORNECEDOR, SEM FRETE)</t>
  </si>
  <si>
    <t>SELADOR ACRILICO OPACO PREMIUM INTERIOR/EXTERIOR</t>
  </si>
  <si>
    <t>SELADOR HORIZONTAL PARA FITA DE ACO 1 "</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</si>
  <si>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</si>
  <si>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</si>
  <si>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</si>
  <si>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</si>
  <si>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</si>
  <si>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</si>
  <si>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</si>
  <si>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</si>
  <si>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</si>
  <si>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</si>
  <si>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</si>
  <si>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</si>
  <si>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</si>
  <si>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</si>
  <si>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</si>
  <si>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</si>
  <si>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</si>
  <si>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</si>
  <si>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</si>
  <si>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</si>
  <si>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</si>
  <si>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</si>
  <si>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</si>
  <si>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</si>
  <si>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</si>
  <si>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</si>
  <si>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</si>
  <si>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</si>
  <si>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</si>
  <si>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</si>
  <si>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</si>
  <si>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</si>
  <si>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</si>
  <si>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</si>
  <si>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</si>
  <si>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</si>
  <si>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</si>
  <si>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</si>
  <si>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</si>
  <si>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</si>
  <si>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</si>
  <si>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</si>
  <si>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</si>
  <si>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</si>
  <si>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</si>
  <si>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</si>
  <si>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</si>
  <si>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</si>
  <si>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</si>
  <si>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</si>
  <si>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</si>
  <si>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</si>
  <si>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</si>
  <si>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</si>
  <si>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</si>
  <si>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</si>
  <si>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</si>
  <si>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</si>
  <si>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</si>
  <si>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</si>
  <si>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</si>
  <si>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</si>
  <si>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</si>
  <si>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</si>
  <si>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</si>
  <si>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</si>
  <si>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</si>
  <si>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</si>
  <si>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</si>
  <si>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</si>
  <si>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</si>
  <si>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</si>
  <si>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</si>
  <si>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</si>
  <si>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</si>
  <si>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</si>
  <si>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</si>
  <si>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</si>
  <si>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</si>
  <si>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</si>
  <si>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</si>
  <si>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</si>
  <si>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</si>
  <si>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</si>
  <si>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</si>
  <si>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</si>
  <si>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</si>
  <si>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</si>
  <si>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</si>
  <si>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</si>
  <si>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</si>
  <si>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</si>
  <si>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</si>
  <si>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</si>
  <si>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</si>
  <si>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</si>
  <si>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</si>
  <si>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</si>
  <si>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</si>
  <si>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</si>
  <si>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</si>
  <si>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</si>
  <si>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</si>
  <si>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</si>
  <si>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</si>
  <si>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</si>
  <si>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</si>
  <si>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</si>
  <si>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</si>
  <si>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</si>
  <si>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</si>
  <si>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</si>
  <si>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</si>
  <si>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</si>
  <si>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</si>
  <si>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</si>
  <si>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</si>
  <si>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</si>
  <si>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</si>
  <si>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</si>
  <si>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</si>
  <si>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</si>
  <si>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</si>
  <si>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</si>
  <si>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</si>
  <si>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</si>
  <si>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</si>
  <si>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</si>
  <si>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</si>
  <si>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</si>
  <si>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</si>
  <si>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</si>
  <si>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</si>
  <si>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</si>
  <si>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</si>
  <si>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</si>
  <si>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</si>
  <si>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</si>
  <si>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</si>
  <si>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</si>
  <si>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</si>
  <si>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</si>
  <si>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</si>
  <si>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</si>
  <si>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</si>
  <si>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</si>
  <si>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</si>
  <si>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</si>
  <si>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</si>
  <si>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</si>
  <si>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</si>
  <si>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</si>
  <si>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</si>
  <si>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</si>
  <si>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</si>
  <si>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</si>
  <si>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</si>
  <si>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</si>
  <si>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</si>
  <si>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</si>
  <si>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</si>
  <si>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</si>
  <si>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</si>
  <si>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</si>
  <si>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</si>
  <si>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</si>
  <si>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</si>
  <si>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TARUGO DELIMITADOR DE PROFUNDIDADE EM ESPUMA DE POLIETILENO DE BAIXA DENSIDADE 10 MM, CINZA</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</si>
  <si>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</si>
  <si>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</si>
  <si>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</si>
  <si>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</si>
  <si>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</si>
  <si>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</si>
  <si>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</si>
  <si>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</si>
  <si>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</si>
  <si>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</si>
  <si>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</si>
  <si>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</si>
  <si>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</si>
  <si>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</si>
  <si>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</si>
  <si>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</si>
  <si>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</si>
  <si>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</si>
  <si>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</si>
  <si>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</si>
  <si>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</si>
  <si>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</si>
  <si>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</si>
  <si>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</si>
  <si>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</si>
  <si>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</si>
  <si>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</si>
  <si>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</si>
  <si>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</si>
  <si>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</si>
  <si>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</si>
  <si>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</si>
  <si>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</si>
  <si>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</si>
  <si>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</si>
  <si>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</si>
  <si>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</si>
  <si>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</si>
  <si>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</si>
  <si>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</si>
  <si>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</si>
  <si>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</si>
  <si>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</si>
  <si>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</si>
  <si>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</si>
  <si>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</si>
  <si>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</si>
  <si>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</si>
  <si>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</si>
  <si>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</si>
  <si>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</si>
  <si>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</si>
  <si>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</si>
  <si>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</si>
  <si>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</si>
  <si>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</si>
  <si>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</si>
  <si>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</si>
  <si>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</si>
  <si>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</si>
  <si>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</si>
  <si>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</si>
  <si>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</si>
  <si>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</si>
  <si>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</si>
  <si>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</si>
  <si>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</si>
  <si>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</si>
  <si>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</si>
  <si>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</si>
  <si>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</si>
  <si>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</si>
  <si>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</si>
  <si>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</si>
  <si>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</si>
  <si>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</si>
  <si>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</si>
  <si>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</si>
  <si>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</si>
  <si>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</si>
  <si>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</si>
  <si>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</si>
  <si>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</si>
  <si>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</si>
  <si>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</si>
  <si>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</si>
  <si>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</si>
  <si>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</si>
  <si>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</si>
  <si>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</si>
  <si>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</si>
  <si>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</si>
  <si>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</si>
  <si>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</si>
  <si>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</si>
  <si>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</si>
  <si>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</si>
  <si>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</si>
  <si>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</si>
  <si>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</si>
  <si>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</si>
  <si>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</si>
  <si>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</si>
  <si>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</si>
  <si>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</si>
  <si>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</si>
  <si>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</si>
  <si>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</si>
  <si>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</si>
  <si>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</si>
  <si>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</si>
  <si>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</si>
  <si>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</si>
  <si>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</si>
  <si>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</si>
  <si>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</si>
  <si>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</si>
  <si>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</si>
  <si>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</si>
  <si>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</si>
  <si>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</si>
  <si>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</si>
  <si>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</si>
  <si>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</si>
  <si>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</si>
  <si>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</si>
  <si>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</si>
  <si>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</si>
  <si>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</si>
  <si>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</si>
  <si>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</si>
  <si>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</si>
  <si>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</si>
  <si>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</si>
  <si>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</si>
  <si>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</si>
  <si>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</si>
  <si>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</si>
  <si>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</si>
  <si>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</si>
  <si>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</si>
  <si>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</si>
  <si>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</si>
  <si>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</si>
  <si>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</si>
  <si>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</si>
  <si>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</si>
  <si>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</si>
  <si>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</si>
  <si>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</si>
  <si>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</si>
  <si>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</si>
  <si>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</si>
  <si>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</si>
  <si>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</si>
  <si>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</si>
  <si>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</si>
  <si>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</si>
  <si>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</si>
  <si>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</si>
  <si>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</si>
  <si>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</si>
  <si>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</si>
  <si>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</si>
  <si>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</si>
  <si>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</si>
  <si>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</si>
  <si>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</si>
  <si>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</si>
  <si>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</si>
  <si>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</si>
  <si>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</si>
  <si>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</si>
  <si>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</si>
  <si>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</si>
  <si>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</si>
  <si>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</si>
  <si>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</si>
  <si>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</si>
  <si>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</si>
  <si>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</si>
  <si>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</si>
  <si>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</si>
  <si>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</si>
  <si>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</si>
  <si>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</si>
  <si>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</si>
  <si>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</si>
  <si>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</si>
  <si>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</si>
  <si>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</si>
  <si>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</si>
  <si>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</si>
  <si>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</si>
  <si>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</si>
  <si>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</si>
  <si>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</si>
  <si>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</si>
  <si>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</si>
  <si>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</si>
  <si>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</si>
  <si>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</si>
  <si>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</si>
  <si>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</si>
  <si>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</si>
  <si>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</si>
  <si>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</si>
  <si>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</si>
  <si>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</si>
  <si>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</si>
  <si>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</si>
  <si>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</si>
  <si>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</si>
  <si>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</si>
  <si>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</si>
  <si>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</si>
  <si>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</si>
  <si>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</si>
  <si>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</si>
  <si>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</si>
  <si>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</si>
  <si>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</si>
  <si>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</si>
  <si>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</si>
  <si>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</si>
  <si>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</si>
  <si>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</si>
  <si>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</si>
  <si>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</si>
  <si>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</si>
  <si>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</si>
  <si>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</si>
  <si>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</si>
  <si>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</si>
  <si>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</si>
  <si>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</si>
  <si>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</si>
  <si>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</si>
  <si>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</si>
  <si>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</si>
  <si>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</si>
  <si>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</si>
  <si>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</si>
  <si>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</si>
  <si>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</si>
  <si>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</si>
  <si>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</si>
  <si>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</si>
  <si>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</si>
  <si>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</si>
  <si>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</si>
  <si>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</si>
  <si>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</si>
  <si>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</si>
  <si>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</si>
  <si>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</si>
  <si>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</si>
  <si>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</si>
  <si>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</si>
  <si>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</si>
  <si>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</si>
  <si>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</si>
  <si>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</si>
  <si>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</si>
  <si>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</si>
  <si>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</si>
  <si>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</si>
  <si>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</si>
  <si>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</si>
  <si>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</si>
  <si>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</si>
  <si>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</si>
  <si>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</si>
  <si>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</si>
  <si>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</si>
  <si>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</si>
  <si>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</si>
  <si>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</si>
  <si>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</si>
  <si>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</si>
  <si>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</si>
  <si>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</si>
  <si>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</si>
  <si>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</si>
  <si>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</si>
  <si>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</si>
  <si>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</si>
  <si>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</si>
  <si>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</si>
  <si>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</si>
  <si>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</si>
  <si>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</si>
  <si>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</si>
  <si>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</si>
  <si>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</si>
  <si>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</si>
  <si>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</si>
  <si>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</si>
  <si>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</si>
  <si>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</si>
  <si>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</si>
  <si>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</si>
  <si>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</si>
  <si>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</si>
  <si>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</si>
  <si>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</si>
  <si>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</si>
  <si>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</si>
  <si>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</si>
  <si>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</si>
  <si>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</si>
  <si>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</si>
  <si>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</si>
  <si>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</si>
  <si>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</si>
  <si>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</si>
  <si>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</si>
  <si>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</si>
  <si>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</si>
  <si>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</si>
  <si>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</si>
  <si>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</si>
  <si>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</si>
  <si>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</si>
  <si>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</si>
  <si>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</si>
  <si>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</si>
  <si>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</si>
  <si>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</si>
  <si>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</si>
  <si>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</si>
  <si>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</si>
  <si>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</si>
  <si>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</si>
  <si>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</si>
  <si>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</si>
  <si>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</si>
  <si>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</si>
  <si>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</si>
  <si>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</si>
  <si>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</si>
  <si>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t>
  </si>
  <si>
    <t xml:space="preserve">CX    </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</si>
  <si>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</si>
  <si>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</si>
  <si>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</si>
  <si>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</si>
  <si>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</si>
  <si>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</si>
  <si>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</si>
  <si>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</si>
  <si>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</si>
  <si>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</si>
  <si>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</si>
  <si>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</si>
  <si>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</si>
  <si>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</si>
  <si>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</si>
  <si>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</si>
  <si>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</si>
  <si>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</si>
  <si>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</si>
  <si>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</si>
  <si>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</si>
  <si>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</si>
  <si>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</si>
  <si>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</si>
  <si>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</si>
  <si>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</si>
  <si>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</si>
  <si>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</si>
  <si>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</si>
  <si>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</si>
  <si>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</si>
  <si>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</si>
  <si>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</si>
  <si>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</si>
  <si>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</si>
  <si>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</si>
  <si>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</si>
  <si>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</si>
  <si>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</si>
  <si>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</si>
  <si>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</si>
  <si>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</si>
  <si>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</si>
  <si>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</si>
  <si>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</si>
  <si>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</si>
  <si>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</si>
  <si>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</si>
  <si>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</si>
  <si>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</si>
  <si>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</si>
  <si>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</si>
  <si>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CANO CURTO, SEM BICO, SEM AREJADOR, DE PAREDE, PARA TANQUE E USO GERAL, 1/2 " OU 3/4 " (REF 1143)</t>
  </si>
  <si>
    <t>TORNEIRA CROMADA DE MESA PARA LAVATORIO, BICA ALTA, COM AREJADOR (REF 1195)</t>
  </si>
  <si>
    <t>TORNEIRA CROMADA DE MESA PARA LAVATORIO, COM SENSOR DE PRESENCA A PILHA, COM AREJADOR EMBUTIDO</t>
  </si>
  <si>
    <t>TORNEIRA CROMADA DE MESA PARA LAVATORIO, MISTURADOR MONOCOMANDO, BICA BAIXA (REF 2875)</t>
  </si>
  <si>
    <t>TORNEIRA CROMADA DE MESA, PARA COZINHA, BICA MOVEL, COM AREJADOR, 1/2 " OU 3/4 " (REF 1167 / 1168)</t>
  </si>
  <si>
    <t>TORNEIRA CROMADA DE MESA, PARA LAVATORIO, TEMPORIZADA PRESSAO FECHAMENTO AUTOMATICO, BICA BAIXA</t>
  </si>
  <si>
    <t>TORNEIRA CROMADA DE PAREDE LONGA PARA LAVATORIO, COM AREJADOR, ACIONAMENTO ALAVANCA, 1/4 DE VOLTA (REF 1178)</t>
  </si>
  <si>
    <t>TORNEIRA CROMADA DE PAREDE, PARA COZINHA, BICA MOVEL, COM AREJADOR, 1/2 " OU 3/4 " (REF 1167 / 1168)</t>
  </si>
  <si>
    <t>TORNEIRA CROMADA PARA JARDIM / TANQUE, COM BICO PLASTICO, CANO LONGO, DE PAREDE, PADRAO POPULAR / USO GERAL , 1/2 " OU 3/4 " (REF 1153 / 1130)</t>
  </si>
  <si>
    <t>TORNEIRA CROMADA PARA TANQUE / JARDIM, SEM BICO , CANO LONGO, DE PAREDE, PADRAO POPULAR / USO GERAL, 1/2 " OU 3/4 " (REF 1126)</t>
  </si>
  <si>
    <t>TORNEIRA CROMADA, CANO CURTO, COM AREJADOR, SEM BICO PLASTICO, DE PAREDE, PARA USO GERAL,  1/2 " OU 3/4 " (REF 1152 / 1154)</t>
  </si>
  <si>
    <t>TORNEIRA CROMADA, RETA, DE PAREDE, PARA COZINHA, COM AREJADOR, PADRAO POPULAR, 1/2 " OU 3/4 " (REF 1159 / 1160)</t>
  </si>
  <si>
    <t>TORNEIRA CROMADA, RETA, DE PAREDE, PARA COZINHA, SEM BICO, SEM AREJADOR, PADRAO POPULAR, 1/2 " OU 3/4 " (REF 1158)</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</si>
  <si>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</si>
  <si>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</si>
  <si>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</si>
  <si>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</si>
  <si>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</si>
  <si>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</si>
  <si>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</si>
  <si>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</si>
  <si>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</si>
  <si>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</si>
  <si>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</si>
  <si>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CROMADA PARA LAVATORIO COM SENSOR DE APROXIMACAO ELETRICO, BIVOLT</t>
  </si>
  <si>
    <t>TORNEIRA DE MESA PARA LAVATORIO, FIXA, CROMADA, PADRAO POPULAR, 1/2 " OU 3/4 " (REF 1193)</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</si>
  <si>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</si>
  <si>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</si>
  <si>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ELETRICA DE PAREDE, BICA ALTA, PARA COZINHA, 5500 W (110/220 V)</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</si>
  <si>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</si>
  <si>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</si>
  <si>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</si>
  <si>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</si>
  <si>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</si>
  <si>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</si>
  <si>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</si>
  <si>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</si>
  <si>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</si>
  <si>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</si>
  <si>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</si>
  <si>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</si>
  <si>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</si>
  <si>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</si>
  <si>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</si>
  <si>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</si>
  <si>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</si>
  <si>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TRANSPORTE - MENSALISTA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</si>
  <si>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</si>
  <si>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</si>
  <si>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</si>
  <si>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</si>
  <si>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</si>
  <si>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</si>
  <si>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</si>
  <si>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</si>
  <si>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</si>
  <si>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</si>
  <si>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</si>
  <si>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</si>
  <si>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</si>
  <si>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</si>
  <si>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</si>
  <si>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</si>
  <si>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</si>
  <si>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</si>
  <si>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</si>
  <si>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</si>
  <si>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</si>
  <si>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</si>
  <si>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</si>
  <si>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</si>
  <si>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</si>
  <si>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</si>
  <si>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</si>
  <si>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</si>
  <si>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</si>
  <si>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</si>
  <si>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</si>
  <si>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</si>
  <si>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</si>
  <si>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</si>
  <si>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</si>
  <si>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</si>
  <si>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</si>
  <si>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</si>
  <si>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</si>
  <si>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</si>
  <si>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</si>
  <si>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</si>
  <si>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</si>
  <si>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</si>
  <si>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</si>
  <si>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</si>
  <si>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</si>
  <si>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</si>
  <si>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</si>
  <si>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</si>
  <si>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</si>
  <si>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</si>
  <si>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</si>
  <si>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</si>
  <si>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</si>
  <si>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</si>
  <si>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</si>
  <si>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</si>
  <si>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</si>
  <si>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</si>
  <si>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</si>
  <si>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</si>
  <si>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</si>
  <si>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</si>
  <si>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</si>
  <si>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</si>
  <si>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</si>
  <si>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</si>
  <si>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</si>
  <si>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</si>
  <si>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</si>
  <si>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</si>
  <si>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</si>
  <si>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</si>
  <si>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</si>
  <si>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</si>
  <si>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</si>
  <si>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</si>
  <si>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</si>
  <si>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</si>
  <si>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</si>
  <si>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</si>
  <si>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</si>
  <si>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</si>
  <si>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</si>
  <si>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</si>
  <si>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</si>
  <si>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</si>
  <si>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</si>
  <si>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</si>
  <si>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</si>
  <si>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</si>
  <si>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</si>
  <si>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</si>
  <si>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</si>
  <si>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</si>
  <si>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</si>
  <si>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</si>
  <si>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</si>
  <si>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</si>
  <si>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</si>
  <si>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</si>
  <si>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</si>
  <si>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</si>
  <si>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</si>
  <si>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</si>
  <si>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</si>
  <si>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</si>
  <si>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</si>
  <si>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</si>
  <si>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</si>
  <si>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</si>
  <si>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</si>
  <si>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</si>
  <si>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</si>
  <si>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</si>
  <si>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</si>
  <si>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</si>
  <si>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</si>
  <si>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</si>
  <si>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</si>
  <si>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</si>
  <si>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</si>
  <si>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</si>
  <si>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</si>
  <si>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</si>
  <si>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</si>
  <si>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</si>
  <si>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</si>
  <si>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</si>
  <si>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</si>
  <si>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</si>
  <si>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</si>
  <si>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</si>
  <si>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</si>
  <si>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</si>
  <si>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</si>
  <si>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</si>
  <si>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</si>
  <si>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</si>
  <si>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</si>
  <si>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1100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</si>
  <si>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</si>
  <si>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</si>
  <si>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</si>
  <si>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</si>
  <si>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</si>
  <si>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</si>
  <si>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</si>
  <si>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</si>
  <si>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</si>
  <si>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</si>
  <si>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</si>
  <si>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</si>
  <si>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</si>
  <si>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</si>
  <si>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</si>
  <si>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</si>
  <si>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</si>
  <si>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</si>
  <si>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</si>
  <si>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</si>
  <si>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</si>
  <si>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</si>
  <si>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</si>
  <si>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</si>
  <si>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</si>
  <si>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</si>
  <si>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</si>
  <si>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</si>
  <si>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</si>
  <si>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</si>
  <si>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</si>
  <si>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</si>
  <si>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</si>
  <si>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</si>
  <si>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</si>
  <si>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</si>
  <si>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</si>
  <si>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</si>
  <si>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</si>
  <si>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</si>
  <si>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</si>
  <si>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</si>
  <si>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</si>
  <si>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</si>
  <si>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</si>
  <si>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</si>
  <si>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</si>
  <si>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</si>
  <si>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</si>
  <si>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</si>
  <si>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</si>
  <si>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</si>
  <si>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</si>
  <si>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</si>
  <si>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</si>
  <si>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</si>
  <si>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</si>
  <si>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</si>
  <si>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</si>
  <si>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</si>
  <si>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</si>
  <si>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</si>
  <si>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</si>
  <si>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</si>
  <si>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</si>
  <si>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</si>
  <si>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</si>
  <si>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</si>
  <si>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</si>
  <si>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</si>
  <si>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</si>
  <si>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</si>
  <si>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</si>
  <si>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</si>
  <si>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</si>
  <si>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</si>
  <si>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</si>
  <si>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</si>
  <si>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</si>
  <si>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</si>
  <si>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</si>
  <si>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</si>
  <si>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</si>
  <si>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</si>
  <si>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</si>
  <si>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</si>
  <si>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</si>
  <si>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</si>
  <si>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</si>
  <si>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</si>
  <si>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</si>
  <si>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</si>
  <si>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</si>
  <si>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</si>
  <si>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</si>
  <si>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</si>
  <si>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</si>
  <si>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</si>
  <si>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</si>
  <si>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</si>
  <si>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</si>
  <si>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</si>
  <si>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</si>
  <si>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</si>
  <si>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</si>
  <si>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</si>
  <si>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</si>
  <si>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</si>
  <si>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</si>
  <si>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</si>
  <si>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</si>
  <si>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</si>
  <si>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</si>
  <si>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</si>
  <si>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</si>
  <si>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</si>
  <si>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</si>
  <si>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</si>
  <si>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</si>
  <si>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</si>
  <si>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</si>
  <si>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</si>
  <si>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</si>
  <si>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</si>
  <si>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</si>
  <si>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</si>
  <si>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</si>
  <si>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</si>
  <si>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</si>
  <si>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</si>
  <si>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</si>
  <si>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</si>
  <si>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</si>
  <si>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</si>
  <si>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</si>
  <si>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</si>
  <si>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</si>
  <si>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</si>
  <si>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</si>
  <si>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</si>
  <si>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</si>
  <si>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</si>
  <si>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</si>
  <si>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</si>
  <si>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</si>
  <si>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</si>
  <si>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</si>
  <si>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</si>
  <si>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</si>
  <si>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</si>
  <si>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</si>
  <si>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</si>
  <si>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</si>
  <si>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</si>
  <si>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</si>
  <si>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</si>
  <si>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</si>
  <si>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</si>
  <si>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</si>
  <si>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</si>
  <si>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</si>
  <si>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</si>
  <si>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</si>
  <si>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</si>
  <si>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</si>
  <si>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</si>
  <si>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</si>
  <si>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</si>
  <si>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</si>
  <si>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</si>
  <si>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</si>
  <si>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</si>
  <si>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</si>
  <si>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</si>
  <si>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</si>
  <si>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</si>
  <si>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</si>
  <si>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</si>
  <si>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</si>
  <si>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</si>
  <si>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</si>
  <si>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</si>
  <si>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</si>
  <si>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</si>
  <si>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</si>
  <si>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</si>
  <si>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</si>
  <si>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</si>
  <si>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</si>
  <si>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</si>
  <si>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</si>
  <si>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</si>
  <si>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</si>
  <si>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</si>
  <si>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</si>
  <si>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</si>
  <si>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</si>
  <si>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</si>
  <si>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</si>
  <si>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</si>
  <si>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</si>
  <si>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</si>
  <si>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</si>
  <si>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</si>
  <si>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</si>
  <si>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</si>
  <si>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</si>
  <si>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</si>
  <si>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</si>
  <si>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</si>
  <si>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</si>
  <si>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</si>
  <si>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</si>
  <si>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</si>
  <si>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</si>
  <si>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</si>
  <si>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</si>
  <si>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</si>
  <si>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</si>
  <si>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</si>
  <si>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</si>
  <si>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</si>
  <si>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</si>
  <si>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</si>
  <si>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</si>
  <si>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</si>
  <si>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</si>
  <si>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</si>
  <si>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</si>
  <si>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</si>
  <si>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</si>
  <si>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</si>
  <si>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</si>
  <si>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</si>
  <si>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</si>
  <si>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</si>
  <si>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</si>
  <si>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</si>
  <si>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</si>
  <si>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</si>
  <si>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</si>
  <si>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</si>
  <si>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</si>
  <si>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</si>
  <si>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</si>
  <si>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</si>
  <si>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</si>
  <si>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</si>
  <si>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</si>
  <si>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</si>
  <si>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</si>
  <si>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</si>
  <si>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</si>
  <si>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</si>
  <si>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</si>
  <si>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</si>
  <si>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</si>
  <si>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</si>
  <si>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</si>
  <si>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</si>
  <si>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</si>
  <si>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</si>
  <si>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</si>
  <si>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</si>
  <si>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</si>
  <si>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</si>
  <si>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</si>
  <si>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</si>
  <si>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</si>
  <si>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</si>
  <si>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</si>
  <si>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</si>
  <si>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</si>
  <si>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</si>
  <si>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ESCOAMENTO PARA TANQUE, EM METAL CROMADO, 1.1/2 ", SEM LADRAO, COM TAMPAO PLASTICO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</si>
  <si>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</si>
  <si>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</si>
  <si>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</si>
  <si>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</si>
  <si>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</si>
  <si>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</si>
  <si>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</si>
  <si>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</si>
  <si>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</si>
  <si>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</si>
  <si>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</si>
  <si>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</si>
  <si>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</si>
  <si>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</si>
  <si>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</si>
  <si>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</si>
  <si>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</si>
  <si>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</si>
  <si>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</si>
  <si>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</si>
  <si>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</si>
  <si>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</si>
  <si>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</si>
  <si>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</si>
  <si>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</si>
  <si>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</si>
  <si>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</si>
  <si>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</si>
  <si>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</si>
  <si>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</si>
  <si>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</si>
  <si>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</si>
  <si>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</si>
  <si>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</si>
  <si>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</si>
  <si>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</si>
  <si>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</si>
  <si>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</si>
  <si>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</si>
  <si>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</si>
  <si>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</si>
  <si>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</si>
  <si>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</si>
  <si>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</si>
  <si>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</si>
  <si>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</si>
  <si>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</si>
  <si>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</si>
  <si>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</si>
  <si>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</si>
  <si>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</si>
  <si>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</si>
  <si>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</si>
  <si>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</si>
  <si>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</si>
  <si>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</si>
  <si>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</si>
  <si>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</si>
  <si>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</si>
  <si>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</si>
  <si>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</si>
  <si>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</si>
  <si>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</si>
  <si>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</si>
  <si>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</si>
  <si>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</si>
  <si>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</si>
  <si>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</si>
  <si>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</si>
  <si>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</si>
  <si>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</si>
  <si>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</si>
  <si>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</si>
  <si>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</si>
  <si>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</si>
  <si>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</si>
  <si>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</si>
  <si>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</si>
  <si>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</si>
  <si>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</si>
  <si>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</si>
  <si>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</si>
  <si>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</si>
  <si>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</si>
  <si>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</si>
  <si>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</si>
  <si>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</si>
  <si>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</si>
  <si>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</si>
  <si>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</si>
  <si>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</si>
  <si>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</si>
  <si>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</si>
  <si>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</si>
  <si>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</si>
  <si>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</si>
  <si>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</si>
  <si>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</si>
  <si>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</si>
  <si>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</si>
  <si>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</si>
  <si>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</si>
  <si>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</si>
  <si>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</si>
  <si>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</si>
  <si>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</si>
  <si>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</si>
  <si>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</si>
  <si>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</si>
  <si>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</si>
  <si>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</si>
  <si>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TOTAL DE INSUMOS : 5205</t>
  </si>
  <si>
    <t>101189-M</t>
  </si>
  <si>
    <t>CERCA COM MOURÕES DE CONCRETO, SEÇÃO "T" PONTA INCLINADA, 10X10 CM, ESPAÇAMENTO DE 2,5 M, CRAVADOS 0,5 M, COM 10 FIOS DE ARAME FARPADO Nº 14 E UMA LINHA DE ARAME FARPADO ENROLADO - FORNECIMENTO E INSTALAÇÃO.</t>
  </si>
  <si>
    <t>CPU-015</t>
  </si>
  <si>
    <t>PORTAO EM TELA ARAME GALVANIZADO N.12 MALHA 2" E MOLDURA EM TUBOS DE ACO COM DUAS FOLHAS DE ABRIR, INCLUSO FERRAGENS</t>
  </si>
  <si>
    <t>CPU-016</t>
  </si>
  <si>
    <t>PLACA DE ADVERTÊNCIA DE 60 X 60 CM, FIXADA / AMARRADA EM CERCAMENTOS</t>
  </si>
  <si>
    <t>DIVERSOS</t>
  </si>
  <si>
    <t>ESTRUTURA LANÇAMENTO FINAL - DISSIPADOR B2</t>
  </si>
  <si>
    <t xml:space="preserve">Dissipador de Energia, para Redes Ø 600 mm (execução) - Padrão Novacap </t>
  </si>
  <si>
    <t>Escavação Manual de Valetas</t>
  </si>
  <si>
    <t>Lastro fundo de vala, com pedra britada</t>
  </si>
  <si>
    <t>Aterro Manual de vala, com apiloamento manual em camadas de até 0,2m</t>
  </si>
  <si>
    <t>Forma comum para concreto</t>
  </si>
  <si>
    <t>Armadura de aço CA-50 Ø6.3</t>
  </si>
  <si>
    <t>Armadura de aço CA-50 Ø8.0</t>
  </si>
  <si>
    <t>Armadura de aço CA-50 Ø10.0</t>
  </si>
  <si>
    <t>Concreto usinado, fck 25 Mpa</t>
  </si>
  <si>
    <t>02.03.58</t>
  </si>
  <si>
    <t>02.03.59</t>
  </si>
  <si>
    <t>02.03.60</t>
  </si>
  <si>
    <t>02.03.61</t>
  </si>
  <si>
    <t>02.03.62</t>
  </si>
  <si>
    <t>02.03.63</t>
  </si>
  <si>
    <t>02.03.64</t>
  </si>
  <si>
    <t>02.03.65</t>
  </si>
  <si>
    <t>02.03.66</t>
  </si>
  <si>
    <t>02.03.67</t>
  </si>
  <si>
    <t>02.03.68</t>
  </si>
  <si>
    <t>02.03.69</t>
  </si>
  <si>
    <t>02.03.70</t>
  </si>
  <si>
    <t>02.01.168</t>
  </si>
  <si>
    <t>02.01.169</t>
  </si>
  <si>
    <t>02.01.170</t>
  </si>
  <si>
    <t>02.01.171</t>
  </si>
  <si>
    <t>02.01.172</t>
  </si>
  <si>
    <t>02.01.173</t>
  </si>
  <si>
    <t>02.01.174</t>
  </si>
  <si>
    <t>02.01.175</t>
  </si>
  <si>
    <t>02.01.176</t>
  </si>
  <si>
    <t>02.01.177</t>
  </si>
  <si>
    <t>02.01.178</t>
  </si>
  <si>
    <t>02.01.179</t>
  </si>
  <si>
    <t>LANÇAMENTO DIRETO 01 - DISSIPADOR VERTICAL</t>
  </si>
  <si>
    <t>Lançamento Direto 01</t>
  </si>
  <si>
    <t>Tubo DN 800</t>
  </si>
  <si>
    <t>Gabião Colchão Reno (m³)</t>
  </si>
  <si>
    <t>Soma GRUPO 01:</t>
  </si>
  <si>
    <t>02.03.71</t>
  </si>
  <si>
    <t>02.03.72</t>
  </si>
  <si>
    <t>02.03.73</t>
  </si>
  <si>
    <t>02.03.74</t>
  </si>
  <si>
    <t>02.03.75</t>
  </si>
  <si>
    <t>02.03.76</t>
  </si>
  <si>
    <t>02.03.77</t>
  </si>
  <si>
    <t>02.03.78</t>
  </si>
  <si>
    <t>02.03.79</t>
  </si>
  <si>
    <t>02.03.80</t>
  </si>
  <si>
    <t>02.03.81</t>
  </si>
  <si>
    <t>02.03.82</t>
  </si>
  <si>
    <t>02.03.83</t>
  </si>
  <si>
    <t>02.03.84</t>
  </si>
  <si>
    <t>02.03.85</t>
  </si>
  <si>
    <t>02.03.86</t>
  </si>
  <si>
    <t>Soma GRUPO 05:</t>
  </si>
  <si>
    <t>Total de Fornecimento de Tubos e Galerias  (SEM B.D.I)</t>
  </si>
  <si>
    <t>Total de Fornecimento de Material Betuminoso  (SEM B.D.I)</t>
  </si>
  <si>
    <t>Total Final do Orçamento exceto tubos e Material Betuminoso (SEM B.D.I)</t>
  </si>
  <si>
    <t>FORNECIMENTO DOS TUBOS E GALERIAS (MATERIAL)</t>
  </si>
  <si>
    <t>02.03.87</t>
  </si>
  <si>
    <t>02.03.88</t>
  </si>
  <si>
    <t>02.03.89</t>
  </si>
  <si>
    <t>02.03.90</t>
  </si>
  <si>
    <t>02.03.91</t>
  </si>
  <si>
    <t>02.03.92</t>
  </si>
  <si>
    <t>02.03.93</t>
  </si>
  <si>
    <t>02.03.94</t>
  </si>
  <si>
    <t>02.03.95</t>
  </si>
  <si>
    <t>02.03.96</t>
  </si>
  <si>
    <t>02.03.97</t>
  </si>
  <si>
    <t>02.03.98</t>
  </si>
  <si>
    <t>02.03.99</t>
  </si>
  <si>
    <t>02.03.100</t>
  </si>
  <si>
    <t>02.03.101</t>
  </si>
  <si>
    <t>02.03.102</t>
  </si>
  <si>
    <t>02.03.103</t>
  </si>
  <si>
    <t>02.03.104</t>
  </si>
  <si>
    <t>02.03.105</t>
  </si>
  <si>
    <t>SEM DESONERAÇÃO</t>
  </si>
  <si>
    <t>113,69% (HORA) / 73,06% (MÊS)</t>
  </si>
  <si>
    <t>PCI.817.01 - CUSTO DE COMPOSIÇÕES - SINTÉTICO                                               DATA DE EMISSÃO: 15/10/2021 23:20:14            DATA DE RT: 15/10/2021</t>
  </si>
  <si>
    <t>ENCARGOS SOCIAIS SOBRE PREÇOS DA MÃO-DE-OBRA: 113,69%(HORA)   73,06%(MÊS)</t>
  </si>
  <si>
    <t>ENCARGOS SOCIAIS (%) HORISTA 113,69  MENSALISTA  73,06</t>
  </si>
  <si>
    <t>CPU715 CONS_LUZ</t>
  </si>
  <si>
    <t>EQUIPAMENTOS</t>
  </si>
  <si>
    <t xml:space="preserve">QUANT. </t>
  </si>
  <si>
    <t>CONSUMO HORÁRIO  MEDIO DOS EQUIPAMENTOS - KWH</t>
  </si>
  <si>
    <t>CONSUMO MENSAL =176 HORAS / MÊS             ( DIURNO) - 360 HORAS / MÊS (NOTURNO)</t>
  </si>
  <si>
    <t>FATOR DE DEMANDA - ESTIMADO ( DIA E  NOITE)</t>
  </si>
  <si>
    <t>TOTAL DE ENERGIA MENSAL (KW)</t>
  </si>
  <si>
    <t>TOMADAS - POTENCIA MEDIA</t>
  </si>
  <si>
    <t>LUZ - BARRACAO - 32W</t>
  </si>
  <si>
    <t>LUZ -CANTEIRO VS150W ( USO NOTURNO)</t>
  </si>
  <si>
    <t>BETONEIRA 320 LITROS</t>
  </si>
  <si>
    <t>VIBRADOR COM MANGOTE</t>
  </si>
  <si>
    <t>SERRA CIRCULAR DE MESA</t>
  </si>
  <si>
    <t>SERRA ELETRICA MANUAL- DISCO</t>
  </si>
  <si>
    <t>SERRA ELETRICA MANUAL- TICO TICO</t>
  </si>
  <si>
    <t>LIXADEIRA</t>
  </si>
  <si>
    <t>FURADEIRA</t>
  </si>
  <si>
    <t>SERRA MARMORE</t>
  </si>
  <si>
    <t>MÁQUINA DE SOLDA</t>
  </si>
  <si>
    <t>COMPRESSOR DE AR</t>
  </si>
  <si>
    <t>SERRA POLICORTE</t>
  </si>
  <si>
    <t>TOTAL MENSAL - FORNECIMENTO DE ENERGIA</t>
  </si>
  <si>
    <t>CPU716 CONS_ÁGUA</t>
  </si>
  <si>
    <t>SERVIÇOS</t>
  </si>
  <si>
    <t>QUANTIDADE MEDIA POR MÊS</t>
  </si>
  <si>
    <t>CONSUMO MEDIO (EM LITROS) POR PESSOAS OU M3</t>
  </si>
  <si>
    <t>CONSUMO MENSAL DE ÁGUA EM LITROS (22 DIAS POR MES)</t>
  </si>
  <si>
    <t>TOTAL DE  ESGOTO -MENSAL (L)</t>
  </si>
  <si>
    <t>TOTAL DE ÁGUA+ ESGOTO -MENSAL (L)</t>
  </si>
  <si>
    <t>ITEM14583 - SINAPI OUT/2019</t>
  </si>
  <si>
    <t>CANTEIRO -TOTAL=  50 PESSOAS</t>
  </si>
  <si>
    <t>CONSUMO MÍNIMO (10 M³)</t>
  </si>
  <si>
    <t>TOTAL (MENOS A TARIFA MÍNIMA)</t>
  </si>
  <si>
    <t>TOTAL MENSAL - FORNECIMENTO DE ÁGUA E ESGOTO</t>
  </si>
  <si>
    <t xml:space="preserve">TARIFA DE CONSUMO KW/H- SINAPI-DF  cód14250            </t>
  </si>
  <si>
    <t>Estudo Comparativo - Material Betuminoso - EAI</t>
  </si>
  <si>
    <t>REAJUSTE</t>
  </si>
  <si>
    <t>TIPOLOGIA DO MATERIAL</t>
  </si>
  <si>
    <t>PAVIMETAÇÃO</t>
  </si>
  <si>
    <t>IMPOSTOS</t>
  </si>
  <si>
    <t>COFINS</t>
  </si>
  <si>
    <t>DATA INICIAL</t>
  </si>
  <si>
    <t>ÍNDICE INICIAL</t>
  </si>
  <si>
    <t>PIS</t>
  </si>
  <si>
    <t>LEGENDA</t>
  </si>
  <si>
    <t>DATA FINAL</t>
  </si>
  <si>
    <t>ÍNDICE FINAL</t>
  </si>
  <si>
    <t xml:space="preserve"> ICMS</t>
  </si>
  <si>
    <t>ENTRADA DE DADOS</t>
  </si>
  <si>
    <t>DATA-BASE</t>
  </si>
  <si>
    <t>PRODUTOS</t>
  </si>
  <si>
    <t>LOCALIDADES</t>
  </si>
  <si>
    <t>CUSTO ANP (R$/Kg)</t>
  </si>
  <si>
    <t>CUSTO ANP</t>
  </si>
  <si>
    <t>IMPOSTOS DO PRODUTO</t>
  </si>
  <si>
    <t>CUSTO DO PRODUTO COM IMPOSTOS</t>
  </si>
  <si>
    <t>DMT's</t>
  </si>
  <si>
    <t>CUSTO DO TRANSPORTE RODOVIA PAVIMENTADA</t>
  </si>
  <si>
    <t>ICMS</t>
  </si>
  <si>
    <t>ATUALIZAÇÃO DO CUSTO DE TRANSPORTE</t>
  </si>
  <si>
    <t>CUSTO DO TRANSPORTE RODOVIA PAVIMENTADA COM IMPOSTOS E ATUALIZAÇÃO MONETÁRIA</t>
  </si>
  <si>
    <t xml:space="preserve">PEDÁGIO </t>
  </si>
  <si>
    <t>TOTAL TRANSPORTE</t>
  </si>
  <si>
    <t>TOTAL PRODUTO</t>
  </si>
  <si>
    <t>EMPRESAS</t>
  </si>
  <si>
    <t>ENDEREÇO</t>
  </si>
  <si>
    <t>ORIGEM
DISTRIBUIDORAS</t>
  </si>
  <si>
    <t>DESTINO</t>
  </si>
  <si>
    <t>ESTADO</t>
  </si>
  <si>
    <t>REGIÃO</t>
  </si>
  <si>
    <t>R$/t</t>
  </si>
  <si>
    <t>KM</t>
  </si>
  <si>
    <t>CUSTO POR EIXO</t>
  </si>
  <si>
    <t>EAI</t>
  </si>
  <si>
    <t>Refinaria Gabriel Passos (Regap)</t>
  </si>
  <si>
    <t>Av. Refinaria Gabriel Passos, 690 Distrito Industrial Paulo Camilo Sul Betim - MG CEP:32669-205</t>
  </si>
  <si>
    <t>BETIM - MG</t>
  </si>
  <si>
    <t>BRASÍLIA - DF</t>
  </si>
  <si>
    <t>PONTA GROSSA - PR</t>
  </si>
  <si>
    <t xml:space="preserve">Vendas ocorrida no estado </t>
  </si>
  <si>
    <t>Centro da capital</t>
  </si>
  <si>
    <t>CAPITAL - CUIABÁ - MT</t>
  </si>
  <si>
    <t>CAPITAL - FORTALEZA - CE</t>
  </si>
  <si>
    <t>Estudo Comparativo - Material Betuminoso - CAP 50/70</t>
  </si>
  <si>
    <t>REFINARIAS</t>
  </si>
  <si>
    <t>ORIGEM
REFINARIAS / CAPITAIS</t>
  </si>
  <si>
    <t>CAP 50-70</t>
  </si>
  <si>
    <t>CAPITAL - GOIÂNIA - GO</t>
  </si>
  <si>
    <t>CANOAS - RS</t>
  </si>
  <si>
    <t>CAMPO GRANDE - MS</t>
  </si>
  <si>
    <t>Estudo Comparativo - Material Betuminoso - RR1-C</t>
  </si>
  <si>
    <t>RR-1C-E</t>
  </si>
  <si>
    <t>BETIM-MG</t>
  </si>
  <si>
    <t>FORTALEZA - CE</t>
  </si>
  <si>
    <t>'NTA - NOVAS TÉCNICAS DE ASFALTOS S/A</t>
  </si>
  <si>
    <t>RUA SOFIA ATAURI FADIN, 150 SALA A - B. SANTA TEREZINHA - CEP:13140-000</t>
  </si>
  <si>
    <t>PAULINIA - SP</t>
  </si>
  <si>
    <t>COMPANHIA BRASILEIRA DE ASFALTOS DA AMAZÔNIA - IMPORTAÇÃO E EXPORTAÇÃO</t>
  </si>
  <si>
    <t>Avenida Doutor Olindo Dártora 2451, Galpão 02, Morro Grande - CEP:07726-555</t>
  </si>
  <si>
    <t>CAIEIRAS - SP</t>
  </si>
  <si>
    <t>VIAPOL LTDA.</t>
  </si>
  <si>
    <t>VITO ARDITO, 6401 KM 118,5 - JARDIM CAMPO GRANDE - CEP:12282-535</t>
  </si>
  <si>
    <t>CACAPAVA - SP</t>
  </si>
  <si>
    <t>CASA DO ASFALTO DISTRIBUIDORA, INDÚSTRIA E COMÉRCIO DE ASFALTO LTDA.</t>
  </si>
  <si>
    <t>BR 376, PARQUE INDUSTRIAL, S/N LOTE 6/7/7-A-3-1 - GL.PATR.MARIALVA - CEP:86990-000</t>
  </si>
  <si>
    <t>MARIALVA - PR</t>
  </si>
  <si>
    <t>PETROBRAS DISTRIBUIDORA S.A.</t>
  </si>
  <si>
    <t>RUA MAQUINISTA  ELEODORO JACINTO, 100  - OFICINAS - CEP:84045-170</t>
  </si>
  <si>
    <t>CAPITAL - CAMPO GRNADE - MS</t>
  </si>
  <si>
    <t>CUIABÁ-MT</t>
  </si>
  <si>
    <t>RR-1C</t>
  </si>
  <si>
    <t>UNID.</t>
  </si>
  <si>
    <t>COEF.</t>
  </si>
  <si>
    <t>PREÇO   (R$)</t>
  </si>
  <si>
    <t xml:space="preserve">SER.CG </t>
  </si>
  <si>
    <t>M.O.</t>
  </si>
  <si>
    <t>MAT.</t>
  </si>
  <si>
    <t>PREÇO (mão-de-obra):</t>
  </si>
  <si>
    <t>PREÇO TOTAL UNIT. :</t>
  </si>
  <si>
    <t>CPU-020</t>
  </si>
  <si>
    <t>ORIGEM
REFINARIAS / DISTRIBUIDORAS</t>
  </si>
  <si>
    <t>CAP 50/70</t>
  </si>
  <si>
    <t xml:space="preserve"> CPU1111</t>
  </si>
  <si>
    <t>MAT1108</t>
  </si>
  <si>
    <t>ok</t>
  </si>
  <si>
    <t>CIMENTO ASFALTICO DE PETRÓLEO</t>
  </si>
  <si>
    <t>CPU1112</t>
  </si>
  <si>
    <t>ASFALTO DILUÍDO</t>
  </si>
  <si>
    <t>EMULSÕES</t>
  </si>
  <si>
    <t>MAT1105</t>
  </si>
  <si>
    <t>RR1-C</t>
  </si>
  <si>
    <t>MAT1107</t>
  </si>
  <si>
    <t>M3900</t>
  </si>
  <si>
    <t>CUSTO MATERIAL BETUMINOSO - MAIO 2021</t>
  </si>
  <si>
    <t>LOCALIZAÇÃO</t>
  </si>
  <si>
    <t>DATA BASE</t>
  </si>
  <si>
    <t>A-1b</t>
  </si>
  <si>
    <t>A-18a</t>
  </si>
  <si>
    <t>A-18b</t>
  </si>
  <si>
    <t>R-3</t>
  </si>
  <si>
    <t>SETA (MUDANÇA DE FAIXA)</t>
  </si>
  <si>
    <t>SIM</t>
  </si>
  <si>
    <t>NÃO</t>
  </si>
</sst>
</file>

<file path=xl/styles.xml><?xml version="1.0" encoding="utf-8"?>
<styleSheet xmlns="http://schemas.openxmlformats.org/spreadsheetml/2006/main" xmlns:mc="http://schemas.openxmlformats.org/markup-compatibility/2006" xmlns:x14ac="http://schemas.microsoft.com/office/spreadsheetml/2009/9/ac" mc:Ignorable="x14ac">
  <numFmts count="42">
    <numFmt numFmtId="8" formatCode="&quot;R$&quot;\ #,##0.00;[Red]\-&quot;R$&quot;\ #,##0.00"/>
    <numFmt numFmtId="44" formatCode="_-&quot;R$&quot;\ * #,##0.00_-;\-&quot;R$&quot;\ * #,##0.00_-;_-&quot;R$&quot;\ * &quot;-&quot;??_-;_-@_-"/>
    <numFmt numFmtId="43" formatCode="_-* #,##0.00_-;\-* #,##0.00_-;_-* &quot;-&quot;??_-;_-@_-"/>
    <numFmt numFmtId="164" formatCode="#,##0.0000"/>
    <numFmt numFmtId="165" formatCode="&quot;R$&quot;\ #,##0.00"/>
    <numFmt numFmtId="166" formatCode="_(&quot;R$ &quot;* #,##0.00_);_(&quot;R$ &quot;* \(#,##0.00\);_(&quot;R$ &quot;* &quot;-&quot;??_);_(@_)"/>
    <numFmt numFmtId="167" formatCode="&quot;R$ &quot;#,##0_);[Red]\(&quot;R$ &quot;#,##0\)"/>
    <numFmt numFmtId="168" formatCode="_(&quot;$&quot;* #,##0.00_);_(&quot;$&quot;* \(#,##0.00\);_(&quot;$&quot;* &quot;-&quot;??_);_(@_)"/>
    <numFmt numFmtId="169" formatCode="_-&quot;L.&quot;\ * #,##0.00_-;\-&quot;L.&quot;\ * #,##0.00_-;_-&quot;L.&quot;\ * &quot;-&quot;??_-;_-@_-"/>
    <numFmt numFmtId="170" formatCode="\$#,##0\ ;\(\$#,##0\)"/>
    <numFmt numFmtId="171" formatCode="_(&quot;Cr$&quot;* #,##0.00_);_(&quot;Cr$&quot;* \(#,##0.00\);_(&quot;Cr$&quot;* &quot;-&quot;??_);_(@_)"/>
    <numFmt numFmtId="172" formatCode="_(* #,##0.00_);_(* \(#,##0.00\);_(* &quot;-&quot;??_);_(@_)"/>
    <numFmt numFmtId="173" formatCode="0.000"/>
    <numFmt numFmtId="174" formatCode="_(* #,##0.00000_);_(* \(#,##0.00000\);_(* &quot;-&quot;??_);_(@_)"/>
    <numFmt numFmtId="175" formatCode="0.0000"/>
    <numFmt numFmtId="176" formatCode="#,##0.00000"/>
    <numFmt numFmtId="177" formatCode="#,##0.000000"/>
    <numFmt numFmtId="178" formatCode="#,##0.00\ ;&quot; (&quot;#,##0.00\);&quot; -&quot;#\ ;@\ "/>
    <numFmt numFmtId="179" formatCode="[$R$-416]&quot; &quot;#,##0.00;[Red]&quot;-&quot;[$R$-416]&quot; &quot;#,##0.00"/>
    <numFmt numFmtId="180" formatCode="#,##0.00&quot; &quot;;&quot; (&quot;#,##0.00&quot;)&quot;;&quot; -&quot;#&quot; &quot;;@&quot; &quot;"/>
    <numFmt numFmtId="181" formatCode="[$-416]mmmm\-yy;@"/>
    <numFmt numFmtId="182" formatCode="_-&quot;R$&quot;* #,##0.00_-;\-&quot;R$&quot;* #,##0.00_-;_-&quot;R$&quot;* &quot;-&quot;??_-;_-@_-"/>
    <numFmt numFmtId="183" formatCode="_-&quot;R$&quot;* #,##0.0000_-;\-&quot;R$&quot;* #,##0.0000_-;_-&quot;R$&quot;* &quot;-&quot;??_-;_-@_-"/>
    <numFmt numFmtId="184" formatCode="#,##0.000"/>
    <numFmt numFmtId="185" formatCode="_(* #,##0.000_);_(* \(#,##0.000\);_(* &quot;-&quot;??_);_(@_)"/>
    <numFmt numFmtId="186" formatCode="_-* #,##0.00_-;\-* #,##0.00_-;_-* &quot;-&quot;???_-;_-@_-"/>
    <numFmt numFmtId="187" formatCode="0_);\(0\)"/>
    <numFmt numFmtId="188" formatCode="[$-F800]dddd\,\ mmmm\ dd\,\ yyyy"/>
    <numFmt numFmtId="189" formatCode="0\ &quot;(DIAS)&quot;"/>
    <numFmt numFmtId="190" formatCode="_-* #,##0.00000_-;\-* #,##0.00000_-;_-* &quot;-&quot;?????_-;_-@_-"/>
    <numFmt numFmtId="191" formatCode="_-&quot;R$&quot;\ * #,##0.0000_-;\-&quot;R$&quot;\ * #,##0.0000_-;_-&quot;R$&quot;\ * &quot;-&quot;??_-;_-@_-"/>
    <numFmt numFmtId="192" formatCode="0.00000"/>
    <numFmt numFmtId="193" formatCode="&quot;2º Ench. &quot;#,##0.00&quot;m (m³)&quot;"/>
    <numFmt numFmtId="194" formatCode="_-* #,##0.0000_-;\-* #,##0.0000_-;_-* &quot;-&quot;????_-;_-@_-"/>
    <numFmt numFmtId="195" formatCode="_-* #,##0.0000_-;\-* #,##0.0000_-;_-* &quot;-&quot;??_-;_-@_-"/>
    <numFmt numFmtId="196" formatCode="_(* #,##0.0000_);_(* \(#,##0.0000\);_(* &quot;-&quot;??_);_(@_)"/>
    <numFmt numFmtId="197" formatCode="_-* #,##0.000_-;\-* #,##0.000_-;_-* &quot;-&quot;???_-;_-@_-"/>
    <numFmt numFmtId="198" formatCode="0.000000"/>
    <numFmt numFmtId="199" formatCode="#,##0\ &quot;MÊS&quot;"/>
    <numFmt numFmtId="200" formatCode="_(* #,##0.00000000_);_(* \(#,##0.00000000\);_(* &quot;-&quot;??_);_(@_)"/>
    <numFmt numFmtId="201" formatCode="#,##0_ ;[Red]\-#,##0\ "/>
    <numFmt numFmtId="202" formatCode="#,##0.00_ ;[Red]\-#,##0.00\ "/>
  </numFmts>
  <fonts count="145">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i/>
      <sz val="22"/>
      <name val="Calibri"/>
      <family val="2"/>
      <scheme val="minor"/>
    </font>
    <font>
      <b/>
      <sz val="10"/>
      <name val="Arial"/>
      <family val="2"/>
    </font>
    <font>
      <sz val="12"/>
      <name val="Arial"/>
      <family val="2"/>
    </font>
    <font>
      <b/>
      <sz val="12"/>
      <name val="Calibri"/>
      <family val="2"/>
      <scheme val="minor"/>
    </font>
    <font>
      <sz val="12"/>
      <name val="Calibri"/>
      <family val="2"/>
      <scheme val="minor"/>
    </font>
    <font>
      <sz val="11"/>
      <color indexed="8"/>
      <name val="Calibri"/>
      <family val="2"/>
    </font>
    <font>
      <sz val="11"/>
      <color indexed="9"/>
      <name val="Calibri"/>
      <family val="2"/>
    </font>
    <font>
      <sz val="11"/>
      <color indexed="20"/>
      <name val="Calibri"/>
      <family val="2"/>
    </font>
    <font>
      <sz val="11"/>
      <color indexed="17"/>
      <name val="Calibri"/>
      <family val="2"/>
    </font>
    <font>
      <b/>
      <sz val="16"/>
      <color indexed="24"/>
      <name val="Arial"/>
      <family val="2"/>
    </font>
    <font>
      <b/>
      <sz val="12"/>
      <color indexed="24"/>
      <name val="Arial"/>
      <family val="2"/>
    </font>
    <font>
      <b/>
      <sz val="11"/>
      <color indexed="52"/>
      <name val="Calibri"/>
      <family val="2"/>
    </font>
    <font>
      <b/>
      <sz val="11"/>
      <color indexed="10"/>
      <name val="Calibri"/>
      <family val="2"/>
    </font>
    <font>
      <b/>
      <sz val="11"/>
      <color indexed="9"/>
      <name val="Calibri"/>
      <family val="2"/>
    </font>
    <font>
      <sz val="11"/>
      <color indexed="52"/>
      <name val="Calibri"/>
      <family val="2"/>
    </font>
    <font>
      <sz val="11"/>
      <color indexed="10"/>
      <name val="Calibri"/>
      <family val="2"/>
    </font>
    <font>
      <sz val="10"/>
      <color indexed="24"/>
      <name val="Arial"/>
      <family val="2"/>
    </font>
    <font>
      <sz val="12"/>
      <color indexed="24"/>
      <name val="Arial"/>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font>
    <font>
      <sz val="10"/>
      <name val="Courier"/>
      <family val="3"/>
    </font>
    <font>
      <sz val="11"/>
      <color indexed="60"/>
      <name val="Calibri"/>
      <family val="2"/>
    </font>
    <font>
      <sz val="11"/>
      <color indexed="19"/>
      <name val="Calibri"/>
      <family val="2"/>
    </font>
    <font>
      <sz val="11"/>
      <color rgb="FF000000"/>
      <name val="Calibri"/>
      <family val="2"/>
      <charset val="204"/>
    </font>
    <font>
      <sz val="10"/>
      <name val="MS Sans Serif"/>
      <family val="2"/>
    </font>
    <font>
      <sz val="10"/>
      <color rgb="FF000000"/>
      <name val="Arial"/>
      <family val="2"/>
    </font>
    <font>
      <sz val="11"/>
      <color rgb="FF000000"/>
      <name val="Calibri"/>
      <family val="2"/>
      <scheme val="minor"/>
    </font>
    <font>
      <sz val="11"/>
      <color theme="1"/>
      <name val="Arial"/>
      <family val="2"/>
    </font>
    <font>
      <sz val="8"/>
      <name val="Arial"/>
      <family val="2"/>
    </font>
    <font>
      <sz val="11"/>
      <color rgb="FF000000"/>
      <name val="Calibri"/>
      <family val="2"/>
    </font>
    <font>
      <b/>
      <sz val="11"/>
      <color indexed="63"/>
      <name val="Calibri"/>
      <family val="2"/>
    </font>
    <font>
      <b/>
      <sz val="18"/>
      <color indexed="56"/>
      <name val="Cambria"/>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b/>
      <sz val="12"/>
      <color indexed="8"/>
      <name val="Arial"/>
      <family val="2"/>
    </font>
    <font>
      <b/>
      <sz val="10"/>
      <color indexed="8"/>
      <name val="Arial"/>
      <family val="2"/>
    </font>
    <font>
      <b/>
      <i/>
      <sz val="10"/>
      <name val="Arial"/>
      <family val="2"/>
    </font>
    <font>
      <i/>
      <sz val="10"/>
      <name val="Arial"/>
      <family val="2"/>
    </font>
    <font>
      <sz val="9"/>
      <name val="Arial"/>
      <family val="2"/>
    </font>
    <font>
      <b/>
      <sz val="8"/>
      <name val="Arial"/>
      <family val="2"/>
    </font>
    <font>
      <sz val="10"/>
      <color theme="1"/>
      <name val="Arial"/>
      <family val="2"/>
    </font>
    <font>
      <b/>
      <sz val="11"/>
      <name val="Calibri"/>
      <family val="2"/>
      <scheme val="minor"/>
    </font>
    <font>
      <b/>
      <sz val="10"/>
      <name val="Calibri"/>
      <family val="2"/>
      <scheme val="minor"/>
    </font>
    <font>
      <sz val="11"/>
      <name val="Calibri"/>
      <family val="2"/>
      <scheme val="minor"/>
    </font>
    <font>
      <b/>
      <sz val="10"/>
      <color theme="1"/>
      <name val="Calibri"/>
      <family val="2"/>
      <scheme val="minor"/>
    </font>
    <font>
      <sz val="10"/>
      <name val="Calibri"/>
      <family val="2"/>
      <scheme val="minor"/>
    </font>
    <font>
      <b/>
      <sz val="11"/>
      <name val="Arial"/>
      <family val="2"/>
    </font>
    <font>
      <sz val="10"/>
      <color theme="1"/>
      <name val="Calibri"/>
      <family val="2"/>
      <scheme val="minor"/>
    </font>
    <font>
      <b/>
      <sz val="8"/>
      <name val="Symbol"/>
      <family val="1"/>
      <charset val="2"/>
    </font>
    <font>
      <sz val="8"/>
      <name val="Calibri"/>
      <family val="2"/>
      <scheme val="minor"/>
    </font>
    <font>
      <sz val="10"/>
      <name val="Arial"/>
      <family val="2"/>
    </font>
    <font>
      <sz val="10"/>
      <name val="Arial1"/>
    </font>
    <font>
      <sz val="11"/>
      <color indexed="8"/>
      <name val="Arial1"/>
    </font>
    <font>
      <b/>
      <i/>
      <sz val="16"/>
      <color theme="1"/>
      <name val="Arial1"/>
    </font>
    <font>
      <b/>
      <i/>
      <u/>
      <sz val="11"/>
      <color theme="1"/>
      <name val="Arial1"/>
    </font>
    <font>
      <sz val="11"/>
      <name val="Tahoma"/>
      <family val="2"/>
    </font>
    <font>
      <b/>
      <sz val="12"/>
      <color theme="1"/>
      <name val="Calibri"/>
      <family val="2"/>
      <scheme val="minor"/>
    </font>
    <font>
      <b/>
      <sz val="9"/>
      <color theme="1"/>
      <name val="Calibri"/>
      <family val="2"/>
      <scheme val="minor"/>
    </font>
    <font>
      <sz val="24"/>
      <color theme="1"/>
      <name val="Calibri"/>
      <family val="2"/>
      <scheme val="minor"/>
    </font>
    <font>
      <b/>
      <sz val="14"/>
      <name val="Arial"/>
      <family val="2"/>
    </font>
    <font>
      <b/>
      <sz val="14"/>
      <color theme="1"/>
      <name val="Arial"/>
      <family val="2"/>
    </font>
    <font>
      <b/>
      <sz val="10"/>
      <color rgb="FF000000"/>
      <name val="Arial"/>
      <family val="2"/>
    </font>
    <font>
      <sz val="10"/>
      <color theme="0"/>
      <name val="Arial"/>
      <family val="2"/>
    </font>
    <font>
      <b/>
      <i/>
      <sz val="10"/>
      <name val="Calibri"/>
      <family val="2"/>
      <scheme val="minor"/>
    </font>
    <font>
      <sz val="9"/>
      <color theme="1"/>
      <name val="Arial"/>
      <family val="2"/>
    </font>
    <font>
      <b/>
      <sz val="11"/>
      <color rgb="FF000000"/>
      <name val="Calibri"/>
      <family val="2"/>
      <scheme val="minor"/>
    </font>
    <font>
      <sz val="10"/>
      <color rgb="FF000000"/>
      <name val="Calibri"/>
      <family val="2"/>
      <scheme val="minor"/>
    </font>
    <font>
      <sz val="10"/>
      <color theme="1"/>
      <name val="Calibri"/>
      <family val="2"/>
    </font>
    <font>
      <vertAlign val="superscript"/>
      <sz val="8"/>
      <name val="Arial"/>
      <family val="2"/>
    </font>
    <font>
      <b/>
      <i/>
      <sz val="11"/>
      <color theme="0"/>
      <name val="Calibri"/>
      <family val="2"/>
      <scheme val="minor"/>
    </font>
    <font>
      <sz val="11"/>
      <color theme="1"/>
      <name val="Calibri"/>
      <family val="2"/>
    </font>
    <font>
      <b/>
      <sz val="10"/>
      <color rgb="FF000000"/>
      <name val="Calibri"/>
      <family val="2"/>
    </font>
    <font>
      <b/>
      <i/>
      <sz val="12"/>
      <color theme="1"/>
      <name val="Calibri"/>
      <family val="2"/>
      <scheme val="minor"/>
    </font>
    <font>
      <b/>
      <i/>
      <sz val="14"/>
      <color theme="1"/>
      <name val="Calibri"/>
      <family val="2"/>
      <scheme val="minor"/>
    </font>
    <font>
      <sz val="9"/>
      <color theme="1"/>
      <name val="Calibri"/>
      <family val="2"/>
      <scheme val="minor"/>
    </font>
    <font>
      <sz val="18"/>
      <color theme="1"/>
      <name val="Calibri"/>
      <family val="2"/>
      <scheme val="minor"/>
    </font>
    <font>
      <sz val="12"/>
      <color theme="1"/>
      <name val="Calibri"/>
      <family val="2"/>
      <scheme val="minor"/>
    </font>
    <font>
      <sz val="27.95"/>
      <color rgb="FF000000"/>
      <name val="Calibri"/>
      <family val="2"/>
      <scheme val="minor"/>
    </font>
    <font>
      <b/>
      <sz val="14"/>
      <color rgb="FF000000"/>
      <name val="Calibri"/>
      <family val="2"/>
      <scheme val="minor"/>
    </font>
    <font>
      <sz val="14"/>
      <color theme="1"/>
      <name val="Calibri"/>
      <family val="2"/>
      <scheme val="minor"/>
    </font>
    <font>
      <b/>
      <sz val="9"/>
      <name val="Calibri"/>
      <family val="2"/>
      <scheme val="minor"/>
    </font>
    <font>
      <sz val="9"/>
      <name val="Calibri"/>
      <family val="2"/>
      <scheme val="minor"/>
    </font>
    <font>
      <b/>
      <sz val="14"/>
      <name val="Calibri"/>
      <family val="2"/>
      <scheme val="minor"/>
    </font>
    <font>
      <b/>
      <i/>
      <sz val="12"/>
      <name val="Arial"/>
      <family val="2"/>
    </font>
    <font>
      <b/>
      <i/>
      <sz val="11"/>
      <color theme="1"/>
      <name val="Arial"/>
      <family val="2"/>
    </font>
    <font>
      <sz val="10"/>
      <name val="Arial"/>
      <family val="2"/>
    </font>
    <font>
      <b/>
      <i/>
      <sz val="11"/>
      <color rgb="FF000000"/>
      <name val="Calibri"/>
      <family val="2"/>
      <scheme val="minor"/>
    </font>
    <font>
      <b/>
      <i/>
      <sz val="14"/>
      <color theme="0"/>
      <name val="Calibri"/>
      <family val="2"/>
      <scheme val="minor"/>
    </font>
    <font>
      <sz val="10"/>
      <name val="Arial"/>
      <family val="2"/>
    </font>
    <font>
      <sz val="10"/>
      <name val="Courier New"/>
      <family val="3"/>
    </font>
    <font>
      <b/>
      <sz val="12"/>
      <name val="Arial"/>
      <family val="2"/>
    </font>
    <font>
      <u/>
      <sz val="11"/>
      <color theme="10"/>
      <name val="Calibri"/>
      <family val="2"/>
      <scheme val="minor"/>
    </font>
    <font>
      <b/>
      <u/>
      <sz val="10"/>
      <name val="Arial"/>
      <family val="2"/>
    </font>
    <font>
      <b/>
      <sz val="16"/>
      <name val="Arial"/>
      <family val="2"/>
    </font>
    <font>
      <b/>
      <i/>
      <sz val="16"/>
      <name val="Calibri"/>
      <family val="2"/>
      <scheme val="minor"/>
    </font>
    <font>
      <b/>
      <sz val="8"/>
      <color rgb="FFFF0000"/>
      <name val="Arial"/>
      <family val="2"/>
    </font>
    <font>
      <b/>
      <sz val="7"/>
      <color rgb="FFFF0000"/>
      <name val="Arial"/>
      <family val="2"/>
    </font>
    <font>
      <b/>
      <sz val="10"/>
      <color rgb="FFFF0000"/>
      <name val="Calibri"/>
      <family val="2"/>
      <scheme val="minor"/>
    </font>
    <font>
      <b/>
      <sz val="22"/>
      <color rgb="FFFF0000"/>
      <name val="Calibri"/>
      <family val="2"/>
      <scheme val="minor"/>
    </font>
    <font>
      <sz val="16"/>
      <color theme="1"/>
      <name val="Calibri"/>
      <family val="2"/>
      <scheme val="minor"/>
    </font>
    <font>
      <b/>
      <sz val="14"/>
      <color rgb="FF000000"/>
      <name val="Arial"/>
      <family val="2"/>
    </font>
    <font>
      <sz val="10"/>
      <color rgb="FFFF0000"/>
      <name val="Arial"/>
      <family val="2"/>
    </font>
    <font>
      <b/>
      <i/>
      <sz val="10"/>
      <color theme="1"/>
      <name val="Arial"/>
      <family val="2"/>
    </font>
    <font>
      <sz val="11"/>
      <color rgb="FF120000"/>
      <name val="Calibri"/>
      <family val="2"/>
      <scheme val="minor"/>
    </font>
    <font>
      <b/>
      <sz val="9"/>
      <color indexed="8"/>
      <name val="Arial"/>
      <family val="2"/>
    </font>
    <font>
      <sz val="9"/>
      <color indexed="8"/>
      <name val="Segoe UI"/>
      <family val="2"/>
    </font>
    <font>
      <b/>
      <sz val="9"/>
      <color indexed="8"/>
      <name val="Segoe UI"/>
      <family val="2"/>
    </font>
    <font>
      <sz val="9"/>
      <name val="Segoe UI"/>
      <family val="2"/>
    </font>
    <font>
      <b/>
      <sz val="9"/>
      <name val="Arial"/>
      <family val="2"/>
    </font>
    <font>
      <b/>
      <sz val="16"/>
      <color theme="1"/>
      <name val="Calibri"/>
      <family val="2"/>
      <scheme val="minor"/>
    </font>
    <font>
      <b/>
      <sz val="11"/>
      <color theme="1"/>
      <name val="Arial"/>
      <family val="2"/>
    </font>
    <font>
      <b/>
      <sz val="16"/>
      <color theme="1"/>
      <name val="Arial"/>
      <family val="2"/>
    </font>
    <font>
      <sz val="18"/>
      <color rgb="FF008542"/>
      <name val="Petrobras_sansxbold"/>
    </font>
    <font>
      <sz val="12"/>
      <color theme="1"/>
      <name val="Arial"/>
      <family val="2"/>
    </font>
    <font>
      <sz val="18"/>
      <color rgb="FF00B0F0"/>
      <name val="Petrobras_sansxbold"/>
    </font>
    <font>
      <sz val="12"/>
      <color rgb="FFFF0000"/>
      <name val="Arial"/>
      <family val="2"/>
    </font>
    <font>
      <b/>
      <sz val="10"/>
      <color theme="1"/>
      <name val="Arial"/>
      <family val="2"/>
    </font>
    <font>
      <b/>
      <sz val="22"/>
      <color theme="1"/>
      <name val="Calibri"/>
      <family val="2"/>
      <scheme val="minor"/>
    </font>
    <font>
      <sz val="11"/>
      <name val="Arial"/>
      <family val="2"/>
    </font>
  </fonts>
  <fills count="12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31"/>
        <bgColor indexed="22"/>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3"/>
        <bgColor indexed="26"/>
      </patternFill>
    </fill>
    <fill>
      <patternFill patternType="solid">
        <fgColor indexed="11"/>
        <bgColor indexed="49"/>
      </patternFill>
    </fill>
    <fill>
      <patternFill patternType="solid">
        <fgColor indexed="51"/>
        <bgColor indexed="34"/>
      </patternFill>
    </fill>
    <fill>
      <patternFill patternType="solid">
        <fgColor indexed="30"/>
        <bgColor indexed="21"/>
      </patternFill>
    </fill>
    <fill>
      <patternFill patternType="solid">
        <fgColor indexed="25"/>
        <bgColor indexed="61"/>
      </patternFill>
    </fill>
    <fill>
      <patternFill patternType="solid">
        <fgColor indexed="50"/>
        <bgColor indexed="5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bgColor indexed="26"/>
      </patternFill>
    </fill>
    <fill>
      <patternFill patternType="solid">
        <fgColor indexed="22"/>
        <bgColor indexed="31"/>
      </patternFill>
    </fill>
    <fill>
      <patternFill patternType="solid">
        <fgColor indexed="55"/>
        <bgColor indexed="57"/>
      </patternFill>
    </fill>
    <fill>
      <patternFill patternType="solid">
        <fgColor indexed="55"/>
        <bgColor indexed="23"/>
      </patternFill>
    </fill>
    <fill>
      <patternFill patternType="solid">
        <fgColor indexed="48"/>
        <bgColor indexed="30"/>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6"/>
        <bgColor indexed="45"/>
      </patternFill>
    </fill>
    <fill>
      <patternFill patternType="solid">
        <fgColor indexed="8"/>
        <bgColor indexed="58"/>
      </patternFill>
    </fill>
    <fill>
      <patternFill patternType="solid">
        <fgColor theme="6" tint="0.39997558519241921"/>
        <bgColor indexed="64"/>
      </patternFill>
    </fill>
    <fill>
      <patternFill patternType="solid">
        <fgColor indexed="65"/>
        <bgColor rgb="FF000000"/>
      </patternFill>
    </fill>
    <fill>
      <patternFill patternType="lightGray"/>
    </fill>
    <fill>
      <patternFill patternType="solid">
        <fgColor rgb="FFE6E6E6"/>
        <bgColor rgb="FF000000"/>
      </patternFill>
    </fill>
    <fill>
      <patternFill patternType="solid">
        <fgColor theme="4" tint="0.79998168889431442"/>
        <bgColor indexed="64"/>
      </patternFill>
    </fill>
    <fill>
      <patternFill patternType="solid">
        <fgColor theme="6" tint="0.79998168889431442"/>
        <bgColor rgb="FF000000"/>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7" tint="0.79998168889431442"/>
        <bgColor rgb="FF000000"/>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9" tint="0.79998168889431442"/>
        <bgColor rgb="FF000000"/>
      </patternFill>
    </fill>
    <fill>
      <patternFill patternType="solid">
        <fgColor theme="0" tint="-0.14999847407452621"/>
        <bgColor rgb="FF000000"/>
      </patternFill>
    </fill>
    <fill>
      <patternFill patternType="solid">
        <fgColor theme="9" tint="0.39997558519241921"/>
        <bgColor indexed="64"/>
      </patternFill>
    </fill>
    <fill>
      <patternFill patternType="solid">
        <fgColor theme="7" tint="0.39997558519241921"/>
        <bgColor indexed="64"/>
      </patternFill>
    </fill>
    <fill>
      <patternFill patternType="solid">
        <fgColor theme="1"/>
        <bgColor indexed="64"/>
      </patternFill>
    </fill>
    <fill>
      <patternFill patternType="solid">
        <fgColor theme="1" tint="0.499984740745262"/>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0000"/>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6" tint="0.59999389629810485"/>
        <bgColor rgb="FF000000"/>
      </patternFill>
    </fill>
    <fill>
      <patternFill patternType="solid">
        <fgColor rgb="FFC0C0C0"/>
        <bgColor rgb="FF000000"/>
      </patternFill>
    </fill>
  </fills>
  <borders count="18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hair">
        <color rgb="FF000000"/>
      </bottom>
      <diagonal/>
    </border>
    <border>
      <left/>
      <right style="thin">
        <color indexed="64"/>
      </right>
      <top/>
      <bottom style="hair">
        <color rgb="FF000000"/>
      </bottom>
      <diagonal/>
    </border>
    <border>
      <left style="medium">
        <color indexed="64"/>
      </left>
      <right style="thin">
        <color indexed="64"/>
      </right>
      <top/>
      <bottom style="thin">
        <color indexed="64"/>
      </bottom>
      <diagonal/>
    </border>
    <border>
      <left/>
      <right/>
      <top/>
      <bottom style="thick">
        <color indexed="57"/>
      </bottom>
      <diagonal/>
    </border>
    <border>
      <left/>
      <right/>
      <top/>
      <bottom style="thick">
        <color indexed="48"/>
      </bottom>
      <diagonal/>
    </border>
    <border>
      <left/>
      <right/>
      <top/>
      <bottom style="thick">
        <color indexed="42"/>
      </bottom>
      <diagonal/>
    </border>
    <border>
      <left/>
      <right/>
      <top/>
      <bottom style="medium">
        <color indexed="42"/>
      </bottom>
      <diagonal/>
    </border>
    <border>
      <left/>
      <right/>
      <top style="thin">
        <color indexed="48"/>
      </top>
      <bottom style="double">
        <color indexed="48"/>
      </bottom>
      <diagonal/>
    </border>
    <border>
      <left style="hair">
        <color indexed="64"/>
      </left>
      <right/>
      <top/>
      <bottom style="hair">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rgb="FF000000"/>
      </right>
      <top style="thin">
        <color indexed="64"/>
      </top>
      <bottom/>
      <diagonal/>
    </border>
    <border>
      <left style="thin">
        <color rgb="FF000000"/>
      </left>
      <right/>
      <top style="thin">
        <color indexed="64"/>
      </top>
      <bottom style="hair">
        <color rgb="FF000000"/>
      </bottom>
      <diagonal/>
    </border>
    <border>
      <left/>
      <right style="thin">
        <color rgb="FF000000"/>
      </right>
      <top style="thin">
        <color indexed="64"/>
      </top>
      <bottom style="hair">
        <color rgb="FF000000"/>
      </bottom>
      <diagonal/>
    </border>
    <border>
      <left style="hair">
        <color indexed="64"/>
      </left>
      <right style="hair">
        <color indexed="64"/>
      </right>
      <top/>
      <bottom style="thin">
        <color indexed="64"/>
      </bottom>
      <diagonal/>
    </border>
    <border>
      <left style="hair">
        <color indexed="64"/>
      </left>
      <right style="thin">
        <color rgb="FF000000"/>
      </right>
      <top/>
      <bottom style="thin">
        <color indexed="64"/>
      </bottom>
      <diagonal/>
    </border>
    <border>
      <left style="thin">
        <color rgb="FF000000"/>
      </left>
      <right style="hair">
        <color rgb="FF000000"/>
      </right>
      <top style="hair">
        <color rgb="FF000000"/>
      </top>
      <bottom style="thin">
        <color indexed="64"/>
      </bottom>
      <diagonal/>
    </border>
    <border>
      <left style="hair">
        <color rgb="FF000000"/>
      </left>
      <right style="thin">
        <color rgb="FF000000"/>
      </right>
      <top style="hair">
        <color rgb="FF000000"/>
      </top>
      <bottom style="thin">
        <color indexed="64"/>
      </bottom>
      <diagonal/>
    </border>
    <border>
      <left style="thin">
        <color indexed="64"/>
      </left>
      <right style="hair">
        <color rgb="FF000000"/>
      </right>
      <top/>
      <bottom style="hair">
        <color rgb="FF000000"/>
      </bottom>
      <diagonal/>
    </border>
    <border>
      <left style="hair">
        <color rgb="FF000000"/>
      </left>
      <right/>
      <top style="thin">
        <color indexed="64"/>
      </top>
      <bottom style="hair">
        <color rgb="FF000000"/>
      </bottom>
      <diagonal/>
    </border>
    <border>
      <left/>
      <right/>
      <top style="thin">
        <color indexed="64"/>
      </top>
      <bottom style="hair">
        <color rgb="FF000000"/>
      </bottom>
      <diagonal/>
    </border>
    <border>
      <left/>
      <right style="thin">
        <color indexed="64"/>
      </right>
      <top style="thin">
        <color indexed="64"/>
      </top>
      <bottom style="hair">
        <color rgb="FF000000"/>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right style="thin">
        <color indexed="64"/>
      </right>
      <top style="hair">
        <color rgb="FF000000"/>
      </top>
      <bottom style="hair">
        <color rgb="FF000000"/>
      </bottom>
      <diagonal/>
    </border>
    <border>
      <left style="hair">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indexed="64"/>
      </left>
      <right/>
      <top style="hair">
        <color rgb="FF000000"/>
      </top>
      <bottom style="hair">
        <color rgb="FF000000"/>
      </bottom>
      <diagonal/>
    </border>
    <border>
      <left style="thin">
        <color indexed="64"/>
      </left>
      <right/>
      <top style="hair">
        <color rgb="FF000000"/>
      </top>
      <bottom style="thin">
        <color indexed="64"/>
      </bottom>
      <diagonal/>
    </border>
    <border>
      <left/>
      <right/>
      <top style="hair">
        <color rgb="FF000000"/>
      </top>
      <bottom style="thin">
        <color indexed="64"/>
      </bottom>
      <diagonal/>
    </border>
    <border>
      <left/>
      <right style="hair">
        <color rgb="FF000000"/>
      </right>
      <top style="hair">
        <color rgb="FF000000"/>
      </top>
      <bottom style="thin">
        <color indexed="64"/>
      </bottom>
      <diagonal/>
    </border>
    <border>
      <left/>
      <right style="thin">
        <color indexed="64"/>
      </right>
      <top style="hair">
        <color rgb="FF000000"/>
      </top>
      <bottom style="thin">
        <color indexed="64"/>
      </bottom>
      <diagonal/>
    </border>
    <border>
      <left/>
      <right style="hair">
        <color rgb="FF000000"/>
      </right>
      <top/>
      <bottom style="hair">
        <color rgb="FF000000"/>
      </bottom>
      <diagonal/>
    </border>
    <border>
      <left style="hair">
        <color indexed="64"/>
      </left>
      <right/>
      <top style="hair">
        <color rgb="FF000000"/>
      </top>
      <bottom style="hair">
        <color indexed="64"/>
      </bottom>
      <diagonal/>
    </border>
    <border>
      <left style="hair">
        <color auto="1"/>
      </left>
      <right style="hair">
        <color auto="1"/>
      </right>
      <top style="hair">
        <color auto="1"/>
      </top>
      <bottom style="hair">
        <color auto="1"/>
      </bottom>
      <diagonal/>
    </border>
    <border>
      <left style="thin">
        <color indexed="64"/>
      </left>
      <right/>
      <top style="medium">
        <color auto="1"/>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hair">
        <color auto="1"/>
      </right>
      <top style="hair">
        <color auto="1"/>
      </top>
      <bottom style="hair">
        <color auto="1"/>
      </bottom>
      <diagonal/>
    </border>
    <border>
      <left style="hair">
        <color rgb="FF000000"/>
      </left>
      <right style="thin">
        <color indexed="64"/>
      </right>
      <top style="hair">
        <color rgb="FF000000"/>
      </top>
      <bottom style="hair">
        <color rgb="FF000000"/>
      </bottom>
      <diagonal/>
    </border>
    <border>
      <left style="thin">
        <color indexed="64"/>
      </left>
      <right style="hair">
        <color rgb="FF000000"/>
      </right>
      <top style="hair">
        <color rgb="FF000000"/>
      </top>
      <bottom style="hair">
        <color rgb="FF000000"/>
      </bottom>
      <diagonal/>
    </border>
    <border>
      <left style="hair">
        <color rgb="FF000000"/>
      </left>
      <right/>
      <top/>
      <bottom style="hair">
        <color rgb="FF000000"/>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hair">
        <color rgb="FF000000"/>
      </right>
      <top/>
      <bottom/>
      <diagonal/>
    </border>
    <border>
      <left style="hair">
        <color rgb="FF000000"/>
      </left>
      <right/>
      <top style="hair">
        <color rgb="FF000000"/>
      </top>
      <bottom/>
      <diagonal/>
    </border>
    <border>
      <left/>
      <right/>
      <top style="hair">
        <color rgb="FF000000"/>
      </top>
      <bottom/>
      <diagonal/>
    </border>
    <border>
      <left/>
      <right style="thin">
        <color indexed="64"/>
      </right>
      <top style="hair">
        <color rgb="FF000000"/>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diagonal/>
    </border>
    <border>
      <left style="hair">
        <color indexed="64"/>
      </left>
      <right/>
      <top style="hair">
        <color rgb="FF000000"/>
      </top>
      <bottom/>
      <diagonal/>
    </border>
    <border>
      <left/>
      <right style="hair">
        <color rgb="FF000000"/>
      </right>
      <top style="hair">
        <color rgb="FF000000"/>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thin">
        <color rgb="FF000000"/>
      </right>
      <top style="medium">
        <color indexed="64"/>
      </top>
      <bottom/>
      <diagonal/>
    </border>
    <border>
      <left style="thin">
        <color rgb="FF000000"/>
      </left>
      <right/>
      <top style="medium">
        <color indexed="64"/>
      </top>
      <bottom style="hair">
        <color rgb="FF000000"/>
      </bottom>
      <diagonal/>
    </border>
    <border>
      <left/>
      <right style="thin">
        <color rgb="FF000000"/>
      </right>
      <top style="medium">
        <color indexed="64"/>
      </top>
      <bottom style="hair">
        <color rgb="FF000000"/>
      </bottom>
      <diagonal/>
    </border>
    <border>
      <left style="medium">
        <color indexed="64"/>
      </left>
      <right style="hair">
        <color indexed="64"/>
      </right>
      <top/>
      <bottom style="thin">
        <color indexed="64"/>
      </bottom>
      <diagonal/>
    </border>
    <border>
      <left style="medium">
        <color indexed="64"/>
      </left>
      <right style="hair">
        <color rgb="FF000000"/>
      </right>
      <top/>
      <bottom style="hair">
        <color rgb="FF000000"/>
      </bottom>
      <diagonal/>
    </border>
    <border>
      <left/>
      <right style="medium">
        <color indexed="64"/>
      </right>
      <top style="thin">
        <color indexed="64"/>
      </top>
      <bottom style="hair">
        <color rgb="FF000000"/>
      </bottom>
      <diagonal/>
    </border>
    <border>
      <left/>
      <right style="medium">
        <color indexed="64"/>
      </right>
      <top style="hair">
        <color rgb="FF000000"/>
      </top>
      <bottom style="hair">
        <color rgb="FF000000"/>
      </bottom>
      <diagonal/>
    </border>
    <border>
      <left/>
      <right style="medium">
        <color indexed="64"/>
      </right>
      <top/>
      <bottom style="hair">
        <color rgb="FF000000"/>
      </bottom>
      <diagonal/>
    </border>
    <border>
      <left style="medium">
        <color indexed="64"/>
      </left>
      <right/>
      <top style="hair">
        <color rgb="FF000000"/>
      </top>
      <bottom style="hair">
        <color rgb="FF000000"/>
      </bottom>
      <diagonal/>
    </border>
    <border>
      <left style="medium">
        <color indexed="64"/>
      </left>
      <right/>
      <top style="hair">
        <color rgb="FF000000"/>
      </top>
      <bottom style="thin">
        <color indexed="64"/>
      </bottom>
      <diagonal/>
    </border>
    <border>
      <left/>
      <right style="medium">
        <color indexed="64"/>
      </right>
      <top style="hair">
        <color rgb="FF000000"/>
      </top>
      <bottom style="thin">
        <color indexed="64"/>
      </bottom>
      <diagonal/>
    </border>
    <border>
      <left style="medium">
        <color indexed="64"/>
      </left>
      <right/>
      <top/>
      <bottom style="hair">
        <color indexed="64"/>
      </bottom>
      <diagonal/>
    </border>
    <border>
      <left style="medium">
        <color indexed="64"/>
      </left>
      <right/>
      <top style="hair">
        <color rgb="FF000000"/>
      </top>
      <bottom style="hair">
        <color indexed="64"/>
      </bottom>
      <diagonal/>
    </border>
    <border>
      <left style="medium">
        <color indexed="64"/>
      </left>
      <right/>
      <top style="hair">
        <color rgb="FF000000"/>
      </top>
      <bottom style="medium">
        <color indexed="64"/>
      </bottom>
      <diagonal/>
    </border>
    <border>
      <left/>
      <right/>
      <top style="hair">
        <color rgb="FF000000"/>
      </top>
      <bottom style="medium">
        <color indexed="64"/>
      </bottom>
      <diagonal/>
    </border>
    <border>
      <left/>
      <right style="medium">
        <color indexed="64"/>
      </right>
      <top style="hair">
        <color rgb="FF000000"/>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auto="1"/>
      </left>
      <right style="thin">
        <color indexed="64"/>
      </right>
      <top style="thin">
        <color indexed="64"/>
      </top>
      <bottom/>
      <diagonal/>
    </border>
    <border>
      <left style="thin">
        <color indexed="64"/>
      </left>
      <right/>
      <top/>
      <bottom style="hair">
        <color indexed="64"/>
      </bottom>
      <diagonal/>
    </border>
    <border>
      <left style="thin">
        <color indexed="64"/>
      </left>
      <right/>
      <top style="hair">
        <color rgb="FF000000"/>
      </top>
      <bottom style="hair">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hair">
        <color auto="1"/>
      </left>
      <right style="hair">
        <color auto="1"/>
      </right>
      <top/>
      <bottom style="hair">
        <color auto="1"/>
      </bottom>
      <diagonal/>
    </border>
    <border>
      <left style="thin">
        <color rgb="FF000000"/>
      </left>
      <right style="hair">
        <color rgb="FF000000"/>
      </right>
      <top/>
      <bottom style="hair">
        <color rgb="FF000000"/>
      </bottom>
      <diagonal/>
    </border>
    <border>
      <left style="hair">
        <color rgb="FF000000"/>
      </left>
      <right style="thin">
        <color rgb="FF000000"/>
      </right>
      <top/>
      <bottom style="hair">
        <color rgb="FF000000"/>
      </bottom>
      <diagonal/>
    </border>
    <border>
      <left style="thin">
        <color indexed="64"/>
      </left>
      <right style="hair">
        <color rgb="FF000000"/>
      </right>
      <top/>
      <bottom style="thin">
        <color indexed="64"/>
      </bottom>
      <diagonal/>
    </border>
    <border>
      <left style="hair">
        <color rgb="FF000000"/>
      </left>
      <right/>
      <top style="thin">
        <color indexed="64"/>
      </top>
      <bottom style="thin">
        <color indexed="64"/>
      </bottom>
      <diagonal/>
    </border>
    <border>
      <left style="hair">
        <color indexed="64"/>
      </left>
      <right/>
      <top/>
      <bottom/>
      <diagonal/>
    </border>
    <border>
      <left/>
      <right style="hair">
        <color rgb="FF000000"/>
      </right>
      <top/>
      <bottom/>
      <diagonal/>
    </border>
    <border>
      <left style="medium">
        <color indexed="64"/>
      </left>
      <right/>
      <top style="hair">
        <color rgb="FF000000"/>
      </top>
      <bottom/>
      <diagonal/>
    </border>
    <border>
      <left/>
      <right style="medium">
        <color indexed="64"/>
      </right>
      <top style="hair">
        <color rgb="FF000000"/>
      </top>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right style="medium">
        <color indexed="64"/>
      </right>
      <top style="hair">
        <color auto="1"/>
      </top>
      <bottom style="hair">
        <color auto="1"/>
      </bottom>
      <diagonal/>
    </border>
    <border>
      <left/>
      <right style="medium">
        <color indexed="64"/>
      </right>
      <top style="hair">
        <color auto="1"/>
      </top>
      <bottom/>
      <diagonal/>
    </border>
    <border>
      <left/>
      <right style="medium">
        <color indexed="64"/>
      </right>
      <top style="medium">
        <color indexed="64"/>
      </top>
      <bottom style="hair">
        <color auto="1"/>
      </bottom>
      <diagonal/>
    </border>
    <border>
      <left/>
      <right style="medium">
        <color indexed="64"/>
      </right>
      <top style="hair">
        <color auto="1"/>
      </top>
      <bottom style="medium">
        <color indexed="64"/>
      </bottom>
      <diagonal/>
    </border>
    <border>
      <left/>
      <right style="medium">
        <color indexed="64"/>
      </right>
      <top/>
      <bottom style="hair">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hair">
        <color indexed="64"/>
      </left>
      <right style="hair">
        <color rgb="FF000000"/>
      </right>
      <top/>
      <bottom style="hair">
        <color rgb="FF000000"/>
      </bottom>
      <diagonal/>
    </border>
    <border>
      <left/>
      <right style="hair">
        <color rgb="FF000000"/>
      </right>
      <top style="hair">
        <color rgb="FF000000"/>
      </top>
      <bottom style="medium">
        <color indexed="64"/>
      </bottom>
      <diagonal/>
    </border>
  </borders>
  <cellStyleXfs count="57242">
    <xf numFmtId="0" fontId="0" fillId="0" borderId="0"/>
    <xf numFmtId="0" fontId="18" fillId="0" borderId="0"/>
    <xf numFmtId="0" fontId="18" fillId="0" borderId="0"/>
    <xf numFmtId="166" fontId="18" fillId="0" borderId="0" applyFont="0" applyFill="0" applyBorder="0" applyAlignment="0" applyProtection="0"/>
    <xf numFmtId="0" fontId="24" fillId="35" borderId="0" applyNumberFormat="0" applyBorder="0" applyAlignment="0" applyProtection="0"/>
    <xf numFmtId="0" fontId="24" fillId="36"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24" fillId="39" borderId="0" applyNumberFormat="0" applyBorder="0" applyAlignment="0" applyProtection="0"/>
    <xf numFmtId="0" fontId="24" fillId="4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4" fillId="4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4" fillId="35" borderId="0" applyNumberFormat="0" applyBorder="0" applyAlignment="0" applyProtection="0"/>
    <xf numFmtId="0" fontId="1" fillId="10" borderId="0" applyNumberFormat="0" applyBorder="0" applyAlignment="0" applyProtection="0"/>
    <xf numFmtId="0" fontId="24"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4" fillId="4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4" fillId="36" borderId="0" applyNumberFormat="0" applyBorder="0" applyAlignment="0" applyProtection="0"/>
    <xf numFmtId="0" fontId="1" fillId="14" borderId="0" applyNumberFormat="0" applyBorder="0" applyAlignment="0" applyProtection="0"/>
    <xf numFmtId="0" fontId="24"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4" fillId="4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4" fillId="37" borderId="0" applyNumberFormat="0" applyBorder="0" applyAlignment="0" applyProtection="0"/>
    <xf numFmtId="0" fontId="1" fillId="18" borderId="0" applyNumberFormat="0" applyBorder="0" applyAlignment="0" applyProtection="0"/>
    <xf numFmtId="0" fontId="24"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4" fillId="4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4" fillId="38" borderId="0" applyNumberFormat="0" applyBorder="0" applyAlignment="0" applyProtection="0"/>
    <xf numFmtId="0" fontId="1" fillId="22" borderId="0" applyNumberFormat="0" applyBorder="0" applyAlignment="0" applyProtection="0"/>
    <xf numFmtId="0" fontId="24"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4" fillId="39" borderId="0" applyNumberFormat="0" applyBorder="0" applyAlignment="0" applyProtection="0"/>
    <xf numFmtId="0" fontId="1" fillId="26" borderId="0" applyNumberFormat="0" applyBorder="0" applyAlignment="0" applyProtection="0"/>
    <xf numFmtId="0" fontId="24"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0" borderId="0" applyNumberFormat="0" applyBorder="0" applyAlignment="0" applyProtection="0"/>
    <xf numFmtId="0" fontId="1" fillId="30" borderId="0" applyNumberFormat="0" applyBorder="0" applyAlignment="0" applyProtection="0"/>
    <xf numFmtId="0" fontId="24"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1" borderId="0" applyNumberFormat="0" applyBorder="0" applyAlignment="0" applyProtection="0"/>
    <xf numFmtId="0" fontId="24" fillId="42" borderId="0" applyNumberFormat="0" applyBorder="0" applyAlignment="0" applyProtection="0"/>
    <xf numFmtId="0" fontId="24" fillId="44" borderId="0" applyNumberFormat="0" applyBorder="0" applyAlignment="0" applyProtection="0"/>
    <xf numFmtId="0" fontId="24" fillId="38" borderId="0" applyNumberFormat="0" applyBorder="0" applyAlignment="0" applyProtection="0"/>
    <xf numFmtId="0" fontId="24" fillId="41" borderId="0" applyNumberFormat="0" applyBorder="0" applyAlignment="0" applyProtection="0"/>
    <xf numFmtId="0" fontId="24" fillId="4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3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41" borderId="0" applyNumberFormat="0" applyBorder="0" applyAlignment="0" applyProtection="0"/>
    <xf numFmtId="0" fontId="1" fillId="11" borderId="0" applyNumberFormat="0" applyBorder="0" applyAlignment="0" applyProtection="0"/>
    <xf numFmtId="0" fontId="24"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4" fillId="42" borderId="0" applyNumberFormat="0" applyBorder="0" applyAlignment="0" applyProtection="0"/>
    <xf numFmtId="0" fontId="1" fillId="15" borderId="0" applyNumberFormat="0" applyBorder="0" applyAlignment="0" applyProtection="0"/>
    <xf numFmtId="0" fontId="24"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4" fillId="4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4" fillId="44" borderId="0" applyNumberFormat="0" applyBorder="0" applyAlignment="0" applyProtection="0"/>
    <xf numFmtId="0" fontId="1" fillId="19" borderId="0" applyNumberFormat="0" applyBorder="0" applyAlignment="0" applyProtection="0"/>
    <xf numFmtId="0" fontId="24"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4" fillId="3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4" fillId="38" borderId="0" applyNumberFormat="0" applyBorder="0" applyAlignment="0" applyProtection="0"/>
    <xf numFmtId="0" fontId="1" fillId="23" borderId="0" applyNumberFormat="0" applyBorder="0" applyAlignment="0" applyProtection="0"/>
    <xf numFmtId="0" fontId="24"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4" fillId="3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4" fillId="41" borderId="0" applyNumberFormat="0" applyBorder="0" applyAlignment="0" applyProtection="0"/>
    <xf numFmtId="0" fontId="1" fillId="27" borderId="0" applyNumberFormat="0" applyBorder="0" applyAlignment="0" applyProtection="0"/>
    <xf numFmtId="0" fontId="24"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4" fillId="43"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4" fillId="45" borderId="0" applyNumberFormat="0" applyBorder="0" applyAlignment="0" applyProtection="0"/>
    <xf numFmtId="0" fontId="1" fillId="31" borderId="0" applyNumberFormat="0" applyBorder="0" applyAlignment="0" applyProtection="0"/>
    <xf numFmtId="0" fontId="24" fillId="4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5" fillId="47" borderId="0" applyNumberFormat="0" applyBorder="0" applyAlignment="0" applyProtection="0"/>
    <xf numFmtId="0" fontId="25" fillId="42" borderId="0" applyNumberFormat="0" applyBorder="0" applyAlignment="0" applyProtection="0"/>
    <xf numFmtId="0" fontId="25" fillId="44"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0" borderId="0" applyNumberFormat="0" applyBorder="0" applyAlignment="0" applyProtection="0"/>
    <xf numFmtId="0" fontId="17" fillId="12" borderId="0" applyNumberFormat="0" applyBorder="0" applyAlignment="0" applyProtection="0"/>
    <xf numFmtId="0" fontId="25" fillId="47" borderId="0" applyNumberFormat="0" applyBorder="0" applyAlignment="0" applyProtection="0"/>
    <xf numFmtId="0" fontId="25" fillId="39" borderId="0" applyNumberFormat="0" applyBorder="0" applyAlignment="0" applyProtection="0"/>
    <xf numFmtId="0" fontId="17" fillId="16" borderId="0" applyNumberFormat="0" applyBorder="0" applyAlignment="0" applyProtection="0"/>
    <xf numFmtId="0" fontId="25" fillId="42" borderId="0" applyNumberFormat="0" applyBorder="0" applyAlignment="0" applyProtection="0"/>
    <xf numFmtId="0" fontId="25" fillId="51" borderId="0" applyNumberFormat="0" applyBorder="0" applyAlignment="0" applyProtection="0"/>
    <xf numFmtId="0" fontId="17" fillId="20" borderId="0" applyNumberFormat="0" applyBorder="0" applyAlignment="0" applyProtection="0"/>
    <xf numFmtId="0" fontId="25" fillId="44" borderId="0" applyNumberFormat="0" applyBorder="0" applyAlignment="0" applyProtection="0"/>
    <xf numFmtId="0" fontId="25" fillId="45" borderId="0" applyNumberFormat="0" applyBorder="0" applyAlignment="0" applyProtection="0"/>
    <xf numFmtId="0" fontId="17" fillId="24" borderId="0" applyNumberFormat="0" applyBorder="0" applyAlignment="0" applyProtection="0"/>
    <xf numFmtId="0" fontId="25" fillId="48" borderId="0" applyNumberFormat="0" applyBorder="0" applyAlignment="0" applyProtection="0"/>
    <xf numFmtId="0" fontId="25" fillId="36" borderId="0" applyNumberFormat="0" applyBorder="0" applyAlignment="0" applyProtection="0"/>
    <xf numFmtId="0" fontId="17" fillId="28" borderId="0" applyNumberFormat="0" applyBorder="0" applyAlignment="0" applyProtection="0"/>
    <xf numFmtId="0" fontId="25" fillId="49" borderId="0" applyNumberFormat="0" applyBorder="0" applyAlignment="0" applyProtection="0"/>
    <xf numFmtId="0" fontId="25" fillId="39" borderId="0" applyNumberFormat="0" applyBorder="0" applyAlignment="0" applyProtection="0"/>
    <xf numFmtId="0" fontId="17" fillId="32" borderId="0" applyNumberFormat="0" applyBorder="0" applyAlignment="0" applyProtection="0"/>
    <xf numFmtId="0" fontId="25" fillId="50" borderId="0" applyNumberFormat="0" applyBorder="0" applyAlignment="0" applyProtection="0"/>
    <xf numFmtId="0" fontId="25" fillId="42" borderId="0" applyNumberFormat="0" applyBorder="0" applyAlignment="0" applyProtection="0"/>
    <xf numFmtId="0" fontId="25" fillId="52" borderId="0" applyNumberFormat="0" applyBorder="0" applyAlignment="0" applyProtection="0"/>
    <xf numFmtId="0" fontId="25" fillId="53" borderId="0" applyNumberFormat="0" applyBorder="0" applyAlignment="0" applyProtection="0"/>
    <xf numFmtId="0" fontId="25" fillId="54"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1" borderId="0" applyNumberFormat="0" applyBorder="0" applyAlignment="0" applyProtection="0"/>
    <xf numFmtId="0" fontId="26" fillId="36" borderId="0" applyNumberFormat="0" applyBorder="0" applyAlignment="0" applyProtection="0"/>
    <xf numFmtId="0" fontId="6" fillId="2" borderId="0" applyNumberFormat="0" applyBorder="0" applyAlignment="0" applyProtection="0"/>
    <xf numFmtId="0" fontId="27" fillId="37" borderId="0" applyNumberFormat="0" applyBorder="0" applyAlignment="0" applyProtection="0"/>
    <xf numFmtId="0" fontId="27" fillId="39"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55" borderId="25" applyNumberFormat="0" applyAlignment="0" applyProtection="0"/>
    <xf numFmtId="0" fontId="11" fillId="6" borderId="4" applyNumberFormat="0" applyAlignment="0" applyProtection="0"/>
    <xf numFmtId="0" fontId="30" fillId="55" borderId="25" applyNumberFormat="0" applyAlignment="0" applyProtection="0"/>
    <xf numFmtId="0" fontId="31" fillId="56" borderId="25" applyNumberFormat="0" applyAlignment="0" applyProtection="0"/>
    <xf numFmtId="0" fontId="13" fillId="7" borderId="7" applyNumberFormat="0" applyAlignment="0" applyProtection="0"/>
    <xf numFmtId="0" fontId="32" fillId="57" borderId="26" applyNumberFormat="0" applyAlignment="0" applyProtection="0"/>
    <xf numFmtId="0" fontId="32" fillId="57" borderId="26" applyNumberFormat="0" applyAlignment="0" applyProtection="0"/>
    <xf numFmtId="0" fontId="12" fillId="0" borderId="6" applyNumberFormat="0" applyFill="0" applyAlignment="0" applyProtection="0"/>
    <xf numFmtId="0" fontId="33" fillId="0" borderId="27" applyNumberFormat="0" applyFill="0" applyAlignment="0" applyProtection="0"/>
    <xf numFmtId="0" fontId="34" fillId="0" borderId="28" applyNumberFormat="0" applyFill="0" applyAlignment="0" applyProtection="0"/>
    <xf numFmtId="0" fontId="32" fillId="57" borderId="26" applyNumberFormat="0" applyAlignment="0" applyProtection="0"/>
    <xf numFmtId="3" fontId="35" fillId="0" borderId="0" applyFont="0" applyFill="0" applyBorder="0" applyAlignment="0" applyProtection="0"/>
    <xf numFmtId="0" fontId="36" fillId="0" borderId="0" applyFont="0" applyFill="0" applyBorder="0" applyAlignment="0" applyProtection="0"/>
    <xf numFmtId="0" fontId="17" fillId="9" borderId="0" applyNumberFormat="0" applyBorder="0" applyAlignment="0" applyProtection="0"/>
    <xf numFmtId="0" fontId="25" fillId="52" borderId="0" applyNumberFormat="0" applyBorder="0" applyAlignment="0" applyProtection="0"/>
    <xf numFmtId="0" fontId="25" fillId="58" borderId="0" applyNumberFormat="0" applyBorder="0" applyAlignment="0" applyProtection="0"/>
    <xf numFmtId="0" fontId="17" fillId="13" borderId="0" applyNumberFormat="0" applyBorder="0" applyAlignment="0" applyProtection="0"/>
    <xf numFmtId="0" fontId="25" fillId="53" borderId="0" applyNumberFormat="0" applyBorder="0" applyAlignment="0" applyProtection="0"/>
    <xf numFmtId="0" fontId="25" fillId="51" borderId="0" applyNumberFormat="0" applyBorder="0" applyAlignment="0" applyProtection="0"/>
    <xf numFmtId="0" fontId="17" fillId="17" borderId="0" applyNumberFormat="0" applyBorder="0" applyAlignment="0" applyProtection="0"/>
    <xf numFmtId="0" fontId="25" fillId="54" borderId="0" applyNumberFormat="0" applyBorder="0" applyAlignment="0" applyProtection="0"/>
    <xf numFmtId="0" fontId="25" fillId="45" borderId="0" applyNumberFormat="0" applyBorder="0" applyAlignment="0" applyProtection="0"/>
    <xf numFmtId="0" fontId="17" fillId="21" borderId="0" applyNumberFormat="0" applyBorder="0" applyAlignment="0" applyProtection="0"/>
    <xf numFmtId="0" fontId="25" fillId="48" borderId="0" applyNumberFormat="0" applyBorder="0" applyAlignment="0" applyProtection="0"/>
    <xf numFmtId="0" fontId="25" fillId="59" borderId="0" applyNumberFormat="0" applyBorder="0" applyAlignment="0" applyProtection="0"/>
    <xf numFmtId="0" fontId="17" fillId="25" borderId="0" applyNumberFormat="0" applyBorder="0" applyAlignment="0" applyProtection="0"/>
    <xf numFmtId="0" fontId="25" fillId="49" borderId="0" applyNumberFormat="0" applyBorder="0" applyAlignment="0" applyProtection="0"/>
    <xf numFmtId="0" fontId="17" fillId="29" borderId="0" applyNumberFormat="0" applyBorder="0" applyAlignment="0" applyProtection="0"/>
    <xf numFmtId="0" fontId="25" fillId="51" borderId="0" applyNumberFormat="0" applyBorder="0" applyAlignment="0" applyProtection="0"/>
    <xf numFmtId="0" fontId="25" fillId="53" borderId="0" applyNumberFormat="0" applyBorder="0" applyAlignment="0" applyProtection="0"/>
    <xf numFmtId="0" fontId="9" fillId="5" borderId="4" applyNumberFormat="0" applyAlignment="0" applyProtection="0"/>
    <xf numFmtId="0" fontId="37" fillId="40" borderId="25" applyNumberFormat="0" applyAlignment="0" applyProtection="0"/>
    <xf numFmtId="0" fontId="37" fillId="46" borderId="25" applyNumberFormat="0" applyAlignment="0" applyProtection="0"/>
    <xf numFmtId="0" fontId="38" fillId="0" borderId="0" applyNumberFormat="0" applyFill="0" applyBorder="0" applyAlignment="0" applyProtection="0"/>
    <xf numFmtId="2" fontId="36" fillId="0" borderId="0" applyFont="0" applyFill="0" applyBorder="0" applyAlignment="0" applyProtection="0"/>
    <xf numFmtId="0" fontId="27" fillId="37" borderId="0" applyNumberFormat="0" applyBorder="0" applyAlignment="0" applyProtection="0"/>
    <xf numFmtId="0" fontId="39" fillId="0" borderId="29" applyNumberFormat="0" applyFill="0" applyAlignment="0" applyProtection="0"/>
    <xf numFmtId="0" fontId="40" fillId="0" borderId="30" applyNumberFormat="0" applyFill="0" applyAlignment="0" applyProtection="0"/>
    <xf numFmtId="0" fontId="41" fillId="0" borderId="31" applyNumberFormat="0" applyFill="0" applyAlignment="0" applyProtection="0"/>
    <xf numFmtId="0" fontId="41" fillId="0" borderId="0" applyNumberFormat="0" applyFill="0" applyBorder="0" applyAlignment="0" applyProtection="0"/>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7" fillId="3" borderId="0" applyNumberFormat="0" applyBorder="0" applyAlignment="0" applyProtection="0"/>
    <xf numFmtId="0" fontId="26" fillId="36" borderId="0" applyNumberFormat="0" applyBorder="0" applyAlignment="0" applyProtection="0"/>
    <xf numFmtId="0" fontId="26" fillId="38" borderId="0" applyNumberFormat="0" applyBorder="0" applyAlignment="0" applyProtection="0"/>
    <xf numFmtId="0" fontId="43" fillId="0" borderId="0"/>
    <xf numFmtId="0" fontId="37" fillId="40" borderId="25" applyNumberFormat="0" applyAlignment="0" applyProtection="0"/>
    <xf numFmtId="0" fontId="33" fillId="0" borderId="27" applyNumberFormat="0" applyFill="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8" fontId="18" fillId="0" borderId="0" applyFont="0" applyFill="0" applyBorder="0" applyAlignment="0" applyProtection="0"/>
    <xf numFmtId="166" fontId="18" fillId="0" borderId="0" applyFont="0" applyFill="0" applyBorder="0" applyAlignment="0" applyProtection="0"/>
    <xf numFmtId="44" fontId="18" fillId="0" borderId="0" applyFont="0" applyFill="0" applyBorder="0" applyAlignment="0" applyProtection="0"/>
    <xf numFmtId="169" fontId="18" fillId="0" borderId="0" applyFont="0" applyFill="0" applyBorder="0" applyAlignment="0" applyProtection="0"/>
    <xf numFmtId="44" fontId="18" fillId="0" borderId="0" applyFont="0" applyFill="0" applyBorder="0" applyAlignment="0" applyProtection="0"/>
    <xf numFmtId="169" fontId="18" fillId="0" borderId="0" applyFont="0" applyFill="0" applyBorder="0" applyAlignment="0" applyProtection="0"/>
    <xf numFmtId="44" fontId="1"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0" fontId="36" fillId="0" borderId="0" applyFont="0" applyFill="0" applyBorder="0" applyAlignment="0" applyProtection="0"/>
    <xf numFmtId="171" fontId="18" fillId="0" borderId="0" applyFont="0" applyFill="0" applyBorder="0" applyAlignment="0" applyProtection="0"/>
    <xf numFmtId="0" fontId="8" fillId="4" borderId="0" applyNumberFormat="0" applyBorder="0" applyAlignment="0" applyProtection="0"/>
    <xf numFmtId="0" fontId="44" fillId="46" borderId="0" applyNumberFormat="0" applyBorder="0" applyAlignment="0" applyProtection="0"/>
    <xf numFmtId="0" fontId="45" fillId="46" borderId="0" applyNumberFormat="0" applyBorder="0" applyAlignment="0" applyProtection="0"/>
    <xf numFmtId="0" fontId="44" fillId="4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47" fillId="0" borderId="0"/>
    <xf numFmtId="4" fontId="36" fillId="0" borderId="0">
      <alignment vertical="center" wrapText="1"/>
      <protection locked="0"/>
    </xf>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7"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47" fillId="0" borderId="0"/>
    <xf numFmtId="0" fontId="47" fillId="0" borderId="0"/>
    <xf numFmtId="0" fontId="47" fillId="0" borderId="0"/>
    <xf numFmtId="0" fontId="47" fillId="0" borderId="0"/>
    <xf numFmtId="0" fontId="47" fillId="0" borderId="0"/>
    <xf numFmtId="0" fontId="18"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4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49"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49" fillId="0" borderId="0"/>
    <xf numFmtId="0" fontId="18" fillId="0" borderId="0"/>
    <xf numFmtId="0" fontId="1" fillId="0" borderId="0"/>
    <xf numFmtId="0" fontId="1" fillId="0" borderId="0"/>
    <xf numFmtId="0" fontId="18" fillId="0" borderId="0"/>
    <xf numFmtId="0" fontId="18" fillId="0" borderId="0"/>
    <xf numFmtId="0" fontId="18" fillId="0" borderId="0"/>
    <xf numFmtId="0" fontId="50"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9" fillId="0" borderId="0"/>
    <xf numFmtId="0" fontId="18" fillId="0" borderId="0"/>
    <xf numFmtId="0" fontId="1" fillId="0" borderId="0"/>
    <xf numFmtId="0" fontId="1" fillId="0" borderId="0"/>
    <xf numFmtId="0" fontId="1" fillId="0" borderId="0"/>
    <xf numFmtId="0" fontId="1" fillId="0" borderId="0"/>
    <xf numFmtId="0" fontId="50"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50"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51"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47"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4" fontId="36" fillId="0" borderId="0">
      <alignment vertical="center" wrapText="1"/>
      <protection locked="0"/>
    </xf>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52"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36"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8" fillId="43" borderId="32"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43" borderId="32"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43" borderId="32" applyNumberFormat="0" applyFont="0" applyAlignment="0" applyProtection="0"/>
    <xf numFmtId="0" fontId="53" fillId="55" borderId="33" applyNumberFormat="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9" fontId="49"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49"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0" fontId="18" fillId="0" borderId="0"/>
    <xf numFmtId="9" fontId="1" fillId="0" borderId="0" applyFont="0" applyFill="0" applyBorder="0" applyAlignment="0" applyProtection="0"/>
    <xf numFmtId="9" fontId="18" fillId="0" borderId="0" applyFont="0" applyFill="0" applyBorder="0" applyAlignment="0" applyProtection="0"/>
    <xf numFmtId="10" fontId="36" fillId="0" borderId="0" applyFont="0" applyFill="0" applyBorder="0" applyAlignment="0" applyProtection="0"/>
    <xf numFmtId="0" fontId="10" fillId="6" borderId="5" applyNumberFormat="0" applyAlignment="0" applyProtection="0"/>
    <xf numFmtId="0" fontId="18" fillId="0" borderId="0"/>
    <xf numFmtId="0" fontId="18" fillId="0" borderId="0"/>
    <xf numFmtId="0" fontId="18" fillId="0" borderId="0"/>
    <xf numFmtId="0" fontId="53" fillId="56" borderId="33" applyNumberFormat="0" applyAlignment="0" applyProtection="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172" fontId="1"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43" fontId="24" fillId="0" borderId="0" applyFont="0" applyFill="0" applyBorder="0" applyAlignment="0" applyProtection="0"/>
    <xf numFmtId="0" fontId="18" fillId="0" borderId="0"/>
    <xf numFmtId="172" fontId="1"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0" fontId="18" fillId="0" borderId="0"/>
    <xf numFmtId="172" fontId="24"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43" fontId="49"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49" fillId="0" borderId="0" applyFont="0" applyFill="0" applyBorder="0" applyAlignment="0" applyProtection="0"/>
    <xf numFmtId="0" fontId="18" fillId="0" borderId="0"/>
    <xf numFmtId="172" fontId="18" fillId="0" borderId="0" applyFont="0" applyFill="0" applyBorder="0" applyAlignment="0" applyProtection="0"/>
    <xf numFmtId="172" fontId="5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51"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43" fontId="49" fillId="0" borderId="0" applyFont="0" applyFill="0" applyBorder="0" applyAlignment="0" applyProtection="0"/>
    <xf numFmtId="172" fontId="18" fillId="0" borderId="0" applyFont="0" applyFill="0" applyBorder="0" applyAlignment="0" applyProtection="0"/>
    <xf numFmtId="43" fontId="5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50"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49"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8" fillId="0" borderId="0" applyFont="0" applyFill="0" applyBorder="0" applyAlignment="0" applyProtection="0"/>
    <xf numFmtId="4" fontId="36" fillId="0" borderId="0" applyFont="0" applyFill="0" applyBorder="0" applyAlignment="0" applyProtection="0"/>
    <xf numFmtId="0" fontId="14" fillId="0" borderId="0" applyNumberFormat="0" applyFill="0" applyBorder="0" applyAlignment="0" applyProtection="0"/>
    <xf numFmtId="0" fontId="18" fillId="0" borderId="0"/>
    <xf numFmtId="0" fontId="18" fillId="0" borderId="0"/>
    <xf numFmtId="0" fontId="18" fillId="0" borderId="0"/>
    <xf numFmtId="0" fontId="34" fillId="0" borderId="0" applyNumberFormat="0" applyFill="0" applyBorder="0" applyAlignment="0" applyProtection="0"/>
    <xf numFmtId="0" fontId="18" fillId="0" borderId="0"/>
    <xf numFmtId="0" fontId="18" fillId="0" borderId="0"/>
    <xf numFmtId="0" fontId="15" fillId="0" borderId="0" applyNumberFormat="0" applyFill="0" applyBorder="0" applyAlignment="0" applyProtection="0"/>
    <xf numFmtId="0" fontId="18" fillId="0" borderId="0"/>
    <xf numFmtId="0" fontId="18" fillId="0" borderId="0"/>
    <xf numFmtId="0" fontId="18" fillId="0" borderId="0"/>
    <xf numFmtId="0" fontId="38" fillId="0" borderId="0" applyNumberFormat="0" applyFill="0" applyBorder="0" applyAlignment="0" applyProtection="0"/>
    <xf numFmtId="0" fontId="18" fillId="0" borderId="0"/>
    <xf numFmtId="0" fontId="18" fillId="0" borderId="0"/>
    <xf numFmtId="0" fontId="54" fillId="0" borderId="0" applyNumberFormat="0" applyFill="0" applyBorder="0" applyAlignment="0" applyProtection="0"/>
    <xf numFmtId="0" fontId="3" fillId="0" borderId="1" applyNumberFormat="0" applyFill="0" applyAlignment="0" applyProtection="0"/>
    <xf numFmtId="0" fontId="18" fillId="0" borderId="0"/>
    <xf numFmtId="0" fontId="18" fillId="0" borderId="0"/>
    <xf numFmtId="0" fontId="18" fillId="0" borderId="0"/>
    <xf numFmtId="0" fontId="55" fillId="0" borderId="34" applyNumberFormat="0" applyFill="0" applyAlignment="0" applyProtection="0"/>
    <xf numFmtId="0" fontId="18" fillId="0" borderId="0"/>
    <xf numFmtId="0" fontId="18" fillId="0" borderId="0"/>
    <xf numFmtId="0" fontId="4" fillId="0" borderId="2" applyNumberFormat="0" applyFill="0" applyAlignment="0" applyProtection="0"/>
    <xf numFmtId="0" fontId="18" fillId="0" borderId="0"/>
    <xf numFmtId="0" fontId="18" fillId="0" borderId="0"/>
    <xf numFmtId="0" fontId="18" fillId="0" borderId="0"/>
    <xf numFmtId="0" fontId="56" fillId="0" borderId="35" applyNumberFormat="0" applyFill="0" applyAlignment="0" applyProtection="0"/>
    <xf numFmtId="0" fontId="18" fillId="0" borderId="0"/>
    <xf numFmtId="0" fontId="18" fillId="0" borderId="0"/>
    <xf numFmtId="0" fontId="5" fillId="0" borderId="3" applyNumberFormat="0" applyFill="0" applyAlignment="0" applyProtection="0"/>
    <xf numFmtId="0" fontId="18" fillId="0" borderId="0"/>
    <xf numFmtId="0" fontId="18" fillId="0" borderId="0"/>
    <xf numFmtId="0" fontId="18" fillId="0" borderId="0"/>
    <xf numFmtId="0" fontId="57" fillId="0" borderId="36" applyNumberFormat="0" applyFill="0" applyAlignment="0" applyProtection="0"/>
    <xf numFmtId="0" fontId="18" fillId="0" borderId="0"/>
    <xf numFmtId="0" fontId="18" fillId="0" borderId="0"/>
    <xf numFmtId="0" fontId="5" fillId="0" borderId="0" applyNumberFormat="0" applyFill="0" applyBorder="0" applyAlignment="0" applyProtection="0"/>
    <xf numFmtId="0" fontId="18" fillId="0" borderId="0"/>
    <xf numFmtId="0" fontId="18" fillId="0" borderId="0"/>
    <xf numFmtId="0" fontId="18" fillId="0" borderId="0"/>
    <xf numFmtId="0" fontId="57" fillId="0" borderId="0" applyNumberFormat="0" applyFill="0" applyBorder="0" applyAlignment="0" applyProtection="0"/>
    <xf numFmtId="0" fontId="18" fillId="0" borderId="0"/>
    <xf numFmtId="0" fontId="18" fillId="0" borderId="0"/>
    <xf numFmtId="0" fontId="2" fillId="0" borderId="0" applyNumberFormat="0" applyFill="0" applyBorder="0" applyAlignment="0" applyProtection="0"/>
    <xf numFmtId="0" fontId="18" fillId="0" borderId="0"/>
    <xf numFmtId="0" fontId="18" fillId="0" borderId="0"/>
    <xf numFmtId="0" fontId="18" fillId="0" borderId="0"/>
    <xf numFmtId="0" fontId="58" fillId="0" borderId="0" applyNumberFormat="0" applyFill="0" applyBorder="0" applyAlignment="0" applyProtection="0"/>
    <xf numFmtId="0" fontId="18" fillId="0" borderId="0"/>
    <xf numFmtId="0" fontId="18" fillId="0" borderId="0"/>
    <xf numFmtId="0" fontId="16" fillId="0" borderId="9" applyNumberFormat="0" applyFill="0" applyAlignment="0" applyProtection="0"/>
    <xf numFmtId="0" fontId="18" fillId="0" borderId="0"/>
    <xf numFmtId="0" fontId="18" fillId="0" borderId="0"/>
    <xf numFmtId="0" fontId="18" fillId="0" borderId="0"/>
    <xf numFmtId="0" fontId="59" fillId="0" borderId="37" applyNumberFormat="0" applyFill="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172" fontId="1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2" fontId="18"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172" fontId="18"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50" fillId="0" borderId="0" applyFont="0" applyFill="0" applyBorder="0" applyAlignment="0" applyProtection="0"/>
    <xf numFmtId="172" fontId="24"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24"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0" fontId="18" fillId="0" borderId="0"/>
    <xf numFmtId="172" fontId="24" fillId="0" borderId="0" applyFont="0" applyFill="0" applyBorder="0" applyAlignment="0" applyProtection="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34"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76" fillId="0" borderId="0"/>
    <xf numFmtId="43" fontId="1" fillId="0" borderId="0" applyFont="0" applyFill="0" applyBorder="0" applyAlignment="0" applyProtection="0"/>
    <xf numFmtId="178" fontId="51" fillId="0" borderId="0"/>
    <xf numFmtId="178" fontId="51" fillId="0" borderId="0"/>
    <xf numFmtId="179" fontId="24" fillId="6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179" fontId="24" fillId="6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179" fontId="24" fillId="6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9"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9" fontId="24"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179" fontId="24" fillId="6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179" fontId="24" fillId="6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9"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9" fontId="24" fillId="69"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179" fontId="24" fillId="7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179" fontId="24" fillId="7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9"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9" fontId="24" fillId="7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179" fontId="24" fillId="7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179" fontId="24" fillId="7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9"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9" fontId="24" fillId="7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7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7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69"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7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179" fontId="24" fillId="7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179" fontId="24" fillId="7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9"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9" fontId="24" fillId="6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0"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5"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5"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9"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4" fillId="7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4" fillId="7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5" fillId="70"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17" fillId="12" borderId="0" applyNumberFormat="0" applyBorder="0" applyAlignment="0" applyProtection="0"/>
    <xf numFmtId="179" fontId="25" fillId="79"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17" fillId="16" borderId="0" applyNumberFormat="0" applyBorder="0" applyAlignment="0" applyProtection="0"/>
    <xf numFmtId="179" fontId="25" fillId="80" borderId="0" applyNumberFormat="0" applyBorder="0" applyAlignment="0" applyProtection="0"/>
    <xf numFmtId="0" fontId="17" fillId="44"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17" fillId="20" borderId="0" applyNumberFormat="0" applyBorder="0" applyAlignment="0" applyProtection="0"/>
    <xf numFmtId="179" fontId="25" fillId="68" borderId="0" applyNumberFormat="0" applyBorder="0" applyAlignment="0" applyProtection="0"/>
    <xf numFmtId="0" fontId="17" fillId="48"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17" fillId="24" borderId="0" applyNumberFormat="0" applyBorder="0" applyAlignment="0" applyProtection="0"/>
    <xf numFmtId="179" fontId="25" fillId="70"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17" fillId="28" borderId="0" applyNumberFormat="0" applyBorder="0" applyAlignment="0" applyProtection="0"/>
    <xf numFmtId="179" fontId="25" fillId="67" borderId="0" applyNumberFormat="0" applyBorder="0" applyAlignment="0" applyProtection="0"/>
    <xf numFmtId="0" fontId="17" fillId="50"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17" fillId="32"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6" fillId="2" borderId="0" applyNumberFormat="0" applyBorder="0" applyAlignment="0" applyProtection="0"/>
    <xf numFmtId="179" fontId="31" fillId="84" borderId="25" applyNumberFormat="0" applyAlignment="0" applyProtection="0"/>
    <xf numFmtId="179" fontId="31" fillId="84"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11" fillId="6" borderId="4" applyNumberFormat="0" applyAlignment="0" applyProtection="0"/>
    <xf numFmtId="179" fontId="32" fillId="86"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13" fillId="7" borderId="7" applyNumberFormat="0" applyAlignment="0" applyProtection="0"/>
    <xf numFmtId="179" fontId="34" fillId="0" borderId="28"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12" fillId="0" borderId="6" applyNumberFormat="0" applyFill="0" applyAlignment="0" applyProtection="0"/>
    <xf numFmtId="179" fontId="77" fillId="0" borderId="0" applyNumberFormat="0" applyFill="0" applyBorder="0" applyAlignment="0" applyProtection="0"/>
    <xf numFmtId="179" fontId="25" fillId="88"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17" fillId="9" borderId="0" applyNumberFormat="0" applyBorder="0" applyAlignment="0" applyProtection="0"/>
    <xf numFmtId="179" fontId="25" fillId="79"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17" fillId="13" borderId="0" applyNumberFormat="0" applyBorder="0" applyAlignment="0" applyProtection="0"/>
    <xf numFmtId="179" fontId="25" fillId="80"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17" fillId="17" borderId="0" applyNumberFormat="0" applyBorder="0" applyAlignment="0" applyProtection="0"/>
    <xf numFmtId="179" fontId="25" fillId="92"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17" fillId="21"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17" fillId="25" borderId="0" applyNumberFormat="0" applyBorder="0" applyAlignment="0" applyProtection="0"/>
    <xf numFmtId="179" fontId="25" fillId="90"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17" fillId="29" borderId="0" applyNumberFormat="0" applyBorder="0" applyAlignment="0" applyProtection="0"/>
    <xf numFmtId="179" fontId="37" fillId="75" borderId="25" applyNumberFormat="0" applyAlignment="0" applyProtection="0"/>
    <xf numFmtId="179" fontId="37" fillId="75"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9" fillId="5" borderId="4" applyNumberFormat="0" applyAlignment="0" applyProtection="0"/>
    <xf numFmtId="179" fontId="51" fillId="0" borderId="0" applyFill="0" applyBorder="0" applyAlignment="0" applyProtection="0"/>
    <xf numFmtId="179" fontId="21" fillId="0" borderId="0" applyFill="0" applyBorder="0" applyAlignment="0" applyProtection="0"/>
    <xf numFmtId="180" fontId="78" fillId="0" borderId="0"/>
    <xf numFmtId="179" fontId="79" fillId="0" borderId="0">
      <alignment horizontal="center"/>
    </xf>
    <xf numFmtId="179" fontId="79" fillId="0" borderId="0">
      <alignment horizontal="center" textRotation="90"/>
    </xf>
    <xf numFmtId="179" fontId="42" fillId="0" borderId="0" applyNumberFormat="0" applyFill="0" applyBorder="0" applyAlignment="0" applyProtection="0">
      <alignment vertical="top"/>
      <protection locked="0"/>
    </xf>
    <xf numFmtId="179" fontId="26" fillId="94"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7" fillId="3" borderId="0" applyNumberFormat="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44" fontId="1"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9" fontId="45"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8" fillId="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8"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66" fillId="0" borderId="0"/>
    <xf numFmtId="179" fontId="1" fillId="0" borderId="0"/>
    <xf numFmtId="179" fontId="18" fillId="0" borderId="0"/>
    <xf numFmtId="179"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1" fillId="69" borderId="32" applyNumberFormat="0" applyAlignment="0" applyProtection="0"/>
    <xf numFmtId="179" fontId="21" fillId="69" borderId="32" applyNumberForma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 fillId="8" borderId="8" applyNumberFormat="0" applyFont="0" applyAlignment="0" applyProtection="0"/>
    <xf numFmtId="179" fontId="21" fillId="95" borderId="0" applyNumberFormat="0" applyBorder="0" applyAlignment="0" applyProtection="0"/>
    <xf numFmtId="179" fontId="21" fillId="95" borderId="0" applyNumberFormat="0" applyBorder="0" applyAlignment="0" applyProtection="0"/>
    <xf numFmtId="179" fontId="21" fillId="0" borderId="0" applyNumberFormat="0" applyBorder="0" applyAlignment="0"/>
    <xf numFmtId="179" fontId="21" fillId="0" borderId="0" applyNumberFormat="0" applyBorder="0" applyAlignment="0"/>
    <xf numFmtId="9" fontId="2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9" fontId="80" fillId="0" borderId="0"/>
    <xf numFmtId="179" fontId="80" fillId="0" borderId="0"/>
    <xf numFmtId="179" fontId="53" fillId="84" borderId="33" applyNumberFormat="0" applyAlignment="0" applyProtection="0"/>
    <xf numFmtId="179" fontId="53" fillId="84"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10" fillId="6" borderId="5" applyNumberFormat="0" applyAlignment="0" applyProtection="0"/>
    <xf numFmtId="178" fontId="21" fillId="0" borderId="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8" fontId="21" fillId="0" borderId="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14"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15" fillId="0" borderId="0" applyNumberFormat="0" applyFill="0" applyBorder="0" applyAlignment="0" applyProtection="0"/>
    <xf numFmtId="179" fontId="55" fillId="0" borderId="64" applyNumberFormat="0" applyFill="0" applyAlignment="0" applyProtection="0"/>
    <xf numFmtId="179" fontId="55" fillId="0" borderId="65" applyNumberFormat="0" applyFill="0" applyAlignment="0" applyProtection="0"/>
    <xf numFmtId="179" fontId="39" fillId="0" borderId="29" applyNumberFormat="0" applyFill="0" applyAlignment="0" applyProtection="0"/>
    <xf numFmtId="179" fontId="55" fillId="0" borderId="65"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 fillId="0" borderId="1" applyNumberFormat="0" applyFill="0" applyAlignment="0" applyProtection="0"/>
    <xf numFmtId="179" fontId="54" fillId="0" borderId="0" applyNumberFormat="0" applyFill="0" applyBorder="0" applyAlignment="0" applyProtection="0"/>
    <xf numFmtId="179" fontId="54" fillId="0" borderId="0" applyNumberFormat="0" applyFill="0" applyBorder="0" applyAlignment="0" applyProtection="0"/>
    <xf numFmtId="179" fontId="2" fillId="0" borderId="0" applyNumberFormat="0" applyFill="0" applyBorder="0" applyAlignment="0" applyProtection="0"/>
    <xf numFmtId="179" fontId="56" fillId="0" borderId="66" applyNumberFormat="0" applyFill="0" applyAlignment="0" applyProtection="0"/>
    <xf numFmtId="179" fontId="40" fillId="0" borderId="30" applyNumberFormat="0" applyFill="0" applyAlignment="0" applyProtection="0"/>
    <xf numFmtId="179" fontId="40" fillId="0" borderId="30" applyNumberFormat="0" applyFill="0" applyAlignment="0" applyProtection="0"/>
    <xf numFmtId="179" fontId="40" fillId="0" borderId="30" applyNumberFormat="0" applyFill="0" applyAlignment="0" applyProtection="0"/>
    <xf numFmtId="179" fontId="4" fillId="0" borderId="2"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5" fillId="0" borderId="3" applyNumberFormat="0" applyFill="0" applyAlignment="0" applyProtection="0"/>
    <xf numFmtId="179" fontId="57" fillId="0" borderId="0" applyNumberFormat="0" applyFill="0" applyBorder="0" applyAlignment="0" applyProtection="0"/>
    <xf numFmtId="179" fontId="41" fillId="0" borderId="0" applyNumberFormat="0" applyFill="0" applyBorder="0" applyAlignment="0" applyProtection="0"/>
    <xf numFmtId="179" fontId="41" fillId="0" borderId="0" applyNumberFormat="0" applyFill="0" applyBorder="0" applyAlignment="0" applyProtection="0"/>
    <xf numFmtId="179" fontId="41" fillId="0" borderId="0" applyNumberFormat="0" applyFill="0" applyBorder="0" applyAlignment="0" applyProtection="0"/>
    <xf numFmtId="179" fontId="5" fillId="0" borderId="0" applyNumberFormat="0" applyFill="0" applyBorder="0" applyAlignment="0" applyProtection="0"/>
    <xf numFmtId="179" fontId="54" fillId="0" borderId="0" applyNumberFormat="0" applyFill="0" applyBorder="0" applyAlignment="0" applyProtection="0"/>
    <xf numFmtId="179" fontId="54" fillId="0" borderId="0" applyNumberFormat="0" applyFill="0" applyBorder="0" applyAlignment="0" applyProtection="0"/>
    <xf numFmtId="179" fontId="59" fillId="0" borderId="68" applyNumberFormat="0" applyFill="0" applyAlignment="0" applyProtection="0"/>
    <xf numFmtId="179" fontId="59" fillId="0" borderId="68"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16" fillId="0" borderId="9"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179" fontId="49" fillId="0" borderId="0"/>
    <xf numFmtId="182" fontId="1" fillId="0" borderId="0" applyFont="0" applyFill="0" applyBorder="0" applyAlignment="0" applyProtection="0"/>
    <xf numFmtId="9" fontId="66" fillId="0" borderId="0" applyFont="0" applyFill="0" applyBorder="0" applyAlignment="0" applyProtection="0"/>
    <xf numFmtId="0" fontId="66" fillId="0" borderId="0"/>
    <xf numFmtId="0" fontId="18" fillId="0" borderId="0"/>
    <xf numFmtId="0" fontId="111" fillId="0" borderId="0"/>
    <xf numFmtId="4" fontId="36" fillId="0" borderId="0">
      <alignment vertical="center" wrapText="1"/>
      <protection locked="0"/>
    </xf>
    <xf numFmtId="0" fontId="18" fillId="0" borderId="0"/>
    <xf numFmtId="0" fontId="18" fillId="0" borderId="0"/>
    <xf numFmtId="0" fontId="18" fillId="0" borderId="0"/>
    <xf numFmtId="0" fontId="18" fillId="0" borderId="0"/>
    <xf numFmtId="0" fontId="114" fillId="0" borderId="0"/>
    <xf numFmtId="0" fontId="117" fillId="0" borderId="0" applyNumberFormat="0" applyFill="0" applyBorder="0" applyAlignment="0" applyProtection="0"/>
    <xf numFmtId="0" fontId="18" fillId="0" borderId="0"/>
    <xf numFmtId="0" fontId="18" fillId="0" borderId="0"/>
    <xf numFmtId="0" fontId="18" fillId="0" borderId="0"/>
    <xf numFmtId="0" fontId="47" fillId="0" borderId="0"/>
  </cellStyleXfs>
  <cellXfs count="2090">
    <xf numFmtId="0" fontId="0" fillId="0" borderId="0" xfId="0"/>
    <xf numFmtId="0" fontId="18" fillId="0" borderId="0" xfId="2"/>
    <xf numFmtId="0" fontId="18" fillId="60" borderId="16" xfId="2" applyFill="1" applyBorder="1" applyAlignment="1">
      <alignment horizontal="center" vertical="center"/>
    </xf>
    <xf numFmtId="10" fontId="18" fillId="60" borderId="16" xfId="34164" applyNumberFormat="1" applyFill="1" applyBorder="1" applyAlignment="1">
      <alignment horizontal="center" vertical="center"/>
    </xf>
    <xf numFmtId="166" fontId="18" fillId="60" borderId="16" xfId="5210" applyFill="1" applyBorder="1" applyAlignment="1">
      <alignment horizontal="center" vertical="center"/>
    </xf>
    <xf numFmtId="0" fontId="18" fillId="0" borderId="0" xfId="5321"/>
    <xf numFmtId="0" fontId="18" fillId="0" borderId="0" xfId="5321" applyAlignment="1">
      <alignment vertical="center"/>
    </xf>
    <xf numFmtId="0" fontId="18" fillId="0" borderId="0" xfId="5321" applyAlignment="1">
      <alignment horizontal="left" vertical="center"/>
    </xf>
    <xf numFmtId="0" fontId="18" fillId="0" borderId="0" xfId="5321" applyAlignment="1">
      <alignment horizontal="center" vertical="center"/>
    </xf>
    <xf numFmtId="0" fontId="18" fillId="0" borderId="0" xfId="5321" applyAlignment="1">
      <alignment horizontal="right" vertical="center"/>
    </xf>
    <xf numFmtId="0" fontId="18" fillId="0" borderId="0" xfId="5321" applyAlignment="1">
      <alignment horizontal="left" vertical="center" wrapText="1"/>
    </xf>
    <xf numFmtId="0" fontId="18" fillId="0" borderId="39" xfId="5321" applyBorder="1" applyAlignment="1">
      <alignment horizontal="center" vertical="center"/>
    </xf>
    <xf numFmtId="0" fontId="18" fillId="33" borderId="0" xfId="5321" applyFill="1" applyAlignment="1">
      <alignment horizontal="center" vertical="center"/>
    </xf>
    <xf numFmtId="0" fontId="71" fillId="0" borderId="16" xfId="5321" applyFont="1" applyBorder="1" applyAlignment="1">
      <alignment horizontal="center" vertical="center" wrapText="1"/>
    </xf>
    <xf numFmtId="0" fontId="71" fillId="0" borderId="16" xfId="5321" applyFont="1" applyBorder="1" applyAlignment="1">
      <alignment vertical="center" wrapText="1"/>
    </xf>
    <xf numFmtId="0" fontId="73" fillId="0" borderId="16" xfId="5321" applyFont="1" applyBorder="1" applyAlignment="1">
      <alignment horizontal="center" vertical="center" wrapText="1"/>
    </xf>
    <xf numFmtId="0" fontId="18" fillId="0" borderId="0" xfId="5321" applyAlignment="1">
      <alignment horizontal="left"/>
    </xf>
    <xf numFmtId="0" fontId="18" fillId="0" borderId="10" xfId="5321" applyBorder="1"/>
    <xf numFmtId="0" fontId="18" fillId="0" borderId="11" xfId="5321" applyBorder="1"/>
    <xf numFmtId="0" fontId="18" fillId="0" borderId="12" xfId="5321" applyBorder="1"/>
    <xf numFmtId="0" fontId="18" fillId="0" borderId="13" xfId="5321" applyBorder="1"/>
    <xf numFmtId="0" fontId="18" fillId="0" borderId="14" xfId="5321" applyBorder="1"/>
    <xf numFmtId="0" fontId="65" fillId="0" borderId="15" xfId="5321" applyFont="1" applyBorder="1" applyAlignment="1">
      <alignment horizontal="center" vertical="center" wrapText="1"/>
    </xf>
    <xf numFmtId="0" fontId="74" fillId="0" borderId="16" xfId="5321" applyFont="1" applyBorder="1" applyAlignment="1">
      <alignment horizontal="center" vertical="center" wrapText="1"/>
    </xf>
    <xf numFmtId="0" fontId="65" fillId="0" borderId="17" xfId="5321" applyFont="1" applyBorder="1" applyAlignment="1">
      <alignment horizontal="center" vertical="center" wrapText="1"/>
    </xf>
    <xf numFmtId="0" fontId="51" fillId="0" borderId="15" xfId="5321" applyFont="1" applyBorder="1" applyAlignment="1">
      <alignment horizontal="left" vertical="center" wrapText="1"/>
    </xf>
    <xf numFmtId="174" fontId="51" fillId="0" borderId="16" xfId="36961" applyNumberFormat="1" applyFont="1" applyBorder="1" applyAlignment="1">
      <alignment horizontal="center" vertical="center" wrapText="1"/>
    </xf>
    <xf numFmtId="0" fontId="51" fillId="0" borderId="17" xfId="5321" applyFont="1" applyBorder="1" applyAlignment="1">
      <alignment horizontal="center" vertical="center" wrapText="1"/>
    </xf>
    <xf numFmtId="0" fontId="18" fillId="0" borderId="15" xfId="5321" applyBorder="1" applyAlignment="1">
      <alignment horizontal="center" vertical="center"/>
    </xf>
    <xf numFmtId="0" fontId="0" fillId="0" borderId="0" xfId="0" applyAlignment="1">
      <alignment horizontal="center" vertical="center"/>
    </xf>
    <xf numFmtId="0" fontId="20" fillId="60" borderId="16" xfId="2" applyFont="1" applyFill="1" applyBorder="1" applyAlignment="1">
      <alignment horizontal="center" vertical="center" wrapText="1"/>
    </xf>
    <xf numFmtId="0" fontId="0" fillId="0" borderId="0" xfId="0" applyAlignment="1">
      <alignment vertical="center"/>
    </xf>
    <xf numFmtId="9" fontId="82" fillId="0" borderId="0" xfId="39804" applyFont="1" applyAlignment="1">
      <alignment horizontal="left" vertical="center" indent="7"/>
    </xf>
    <xf numFmtId="0" fontId="83" fillId="0" borderId="0" xfId="0" applyFont="1" applyAlignment="1">
      <alignment vertical="center"/>
    </xf>
    <xf numFmtId="44" fontId="0" fillId="0" borderId="0" xfId="39803" applyFont="1" applyAlignment="1">
      <alignment vertical="center"/>
    </xf>
    <xf numFmtId="0" fontId="18" fillId="33" borderId="0" xfId="5321" applyFill="1" applyAlignment="1">
      <alignment vertical="center"/>
    </xf>
    <xf numFmtId="0" fontId="18" fillId="34" borderId="0" xfId="5321" applyFill="1"/>
    <xf numFmtId="2" fontId="68" fillId="0" borderId="16" xfId="5321" applyNumberFormat="1" applyFont="1" applyBorder="1" applyAlignment="1" applyProtection="1">
      <alignment horizontal="center" vertical="center"/>
      <protection hidden="1"/>
    </xf>
    <xf numFmtId="0" fontId="0" fillId="33" borderId="0" xfId="0" applyFill="1" applyAlignment="1">
      <alignment vertical="center"/>
    </xf>
    <xf numFmtId="0" fontId="0" fillId="33" borderId="0" xfId="0" applyFill="1"/>
    <xf numFmtId="0" fontId="0" fillId="33" borderId="0" xfId="0" applyFill="1" applyAlignment="1">
      <alignment horizontal="center" vertical="center"/>
    </xf>
    <xf numFmtId="179" fontId="18" fillId="33" borderId="16" xfId="57225" applyFont="1" applyFill="1" applyBorder="1" applyAlignment="1">
      <alignment horizontal="left" vertical="center" wrapText="1"/>
    </xf>
    <xf numFmtId="179" fontId="18" fillId="33" borderId="16" xfId="57225" applyFont="1" applyFill="1" applyBorder="1" applyAlignment="1">
      <alignment horizontal="center" vertical="center" wrapText="1"/>
    </xf>
    <xf numFmtId="182" fontId="18" fillId="33" borderId="17" xfId="57226" applyFont="1" applyFill="1" applyBorder="1" applyAlignment="1">
      <alignment horizontal="center" vertical="center" wrapText="1"/>
    </xf>
    <xf numFmtId="17" fontId="0" fillId="0" borderId="0" xfId="0" applyNumberFormat="1"/>
    <xf numFmtId="0" fontId="0" fillId="33" borderId="0" xfId="0" applyFill="1" applyAlignment="1" applyProtection="1">
      <alignment vertical="center"/>
      <protection locked="0"/>
    </xf>
    <xf numFmtId="0" fontId="0" fillId="33" borderId="0" xfId="0" applyFill="1" applyProtection="1">
      <protection locked="0"/>
    </xf>
    <xf numFmtId="17" fontId="0" fillId="33" borderId="0" xfId="0" applyNumberFormat="1" applyFill="1" applyAlignment="1">
      <alignment horizontal="center"/>
    </xf>
    <xf numFmtId="0" fontId="48" fillId="0" borderId="0" xfId="57225" applyNumberFormat="1" applyFont="1" applyAlignment="1">
      <alignment vertical="center"/>
    </xf>
    <xf numFmtId="0" fontId="87" fillId="0" borderId="70" xfId="57225" applyNumberFormat="1" applyFont="1" applyBorder="1" applyAlignment="1">
      <alignment horizontal="center" vertical="center"/>
    </xf>
    <xf numFmtId="0" fontId="87" fillId="97" borderId="71" xfId="57225" applyNumberFormat="1" applyFont="1" applyFill="1" applyBorder="1" applyAlignment="1">
      <alignment horizontal="left" vertical="center" wrapText="1"/>
    </xf>
    <xf numFmtId="179" fontId="87" fillId="97" borderId="72" xfId="57225" applyFont="1" applyFill="1" applyBorder="1" applyAlignment="1">
      <alignment horizontal="left" vertical="center" wrapText="1"/>
    </xf>
    <xf numFmtId="179" fontId="87" fillId="97" borderId="72" xfId="57225" applyFont="1" applyFill="1" applyBorder="1" applyAlignment="1">
      <alignment horizontal="center" vertical="center" wrapText="1"/>
    </xf>
    <xf numFmtId="179" fontId="87" fillId="97" borderId="73" xfId="57225" applyFont="1" applyFill="1" applyBorder="1" applyAlignment="1">
      <alignment vertical="center" wrapText="1"/>
    </xf>
    <xf numFmtId="177" fontId="87" fillId="97" borderId="74" xfId="57225" applyNumberFormat="1" applyFont="1" applyFill="1" applyBorder="1" applyAlignment="1">
      <alignment horizontal="centerContinuous" vertical="center" wrapText="1"/>
    </xf>
    <xf numFmtId="177" fontId="87" fillId="97" borderId="75" xfId="57225" applyNumberFormat="1" applyFont="1" applyFill="1" applyBorder="1" applyAlignment="1">
      <alignment horizontal="centerContinuous" vertical="center" wrapText="1"/>
    </xf>
    <xf numFmtId="4" fontId="87" fillId="97" borderId="74" xfId="57225" applyNumberFormat="1" applyFont="1" applyFill="1" applyBorder="1" applyAlignment="1">
      <alignment horizontal="centerContinuous" vertical="center" wrapText="1"/>
    </xf>
    <xf numFmtId="4" fontId="87" fillId="97" borderId="75" xfId="57225" applyNumberFormat="1" applyFont="1" applyFill="1" applyBorder="1" applyAlignment="1">
      <alignment horizontal="centerContinuous" vertical="center" wrapText="1"/>
    </xf>
    <xf numFmtId="4" fontId="87" fillId="97" borderId="60" xfId="57225" applyNumberFormat="1" applyFont="1" applyFill="1" applyBorder="1" applyAlignment="1">
      <alignment horizontal="right" vertical="center"/>
    </xf>
    <xf numFmtId="179" fontId="20" fillId="0" borderId="76" xfId="57225" applyFont="1" applyBorder="1" applyAlignment="1">
      <alignment horizontal="left" vertical="center" wrapText="1"/>
    </xf>
    <xf numFmtId="179" fontId="87" fillId="0" borderId="76" xfId="57225" applyFont="1" applyBorder="1" applyAlignment="1">
      <alignment horizontal="center" vertical="center" wrapText="1"/>
    </xf>
    <xf numFmtId="179" fontId="20" fillId="0" borderId="76" xfId="57225" applyFont="1" applyBorder="1" applyAlignment="1">
      <alignment horizontal="center" vertical="center" wrapText="1"/>
    </xf>
    <xf numFmtId="177" fontId="87" fillId="0" borderId="78" xfId="57225" applyNumberFormat="1" applyFont="1" applyBorder="1" applyAlignment="1">
      <alignment horizontal="center" vertical="center" wrapText="1"/>
    </xf>
    <xf numFmtId="177" fontId="87" fillId="0" borderId="79" xfId="57225" applyNumberFormat="1" applyFont="1" applyBorder="1" applyAlignment="1">
      <alignment horizontal="center" vertical="center" wrapText="1"/>
    </xf>
    <xf numFmtId="4" fontId="87" fillId="0" borderId="78" xfId="57225" applyNumberFormat="1" applyFont="1" applyBorder="1" applyAlignment="1">
      <alignment horizontal="center" vertical="center" wrapText="1"/>
    </xf>
    <xf numFmtId="4" fontId="87" fillId="0" borderId="79" xfId="57225" applyNumberFormat="1" applyFont="1" applyBorder="1" applyAlignment="1">
      <alignment horizontal="center" vertical="center" wrapText="1"/>
    </xf>
    <xf numFmtId="4" fontId="88" fillId="0" borderId="45" xfId="57225" applyNumberFormat="1" applyFont="1" applyBorder="1" applyAlignment="1">
      <alignment horizontal="right" vertical="center" wrapText="1"/>
    </xf>
    <xf numFmtId="0" fontId="87" fillId="0" borderId="80" xfId="57225" applyNumberFormat="1" applyFont="1" applyBorder="1" applyAlignment="1">
      <alignment horizontal="center" vertical="center" wrapText="1"/>
    </xf>
    <xf numFmtId="179" fontId="87" fillId="0" borderId="81" xfId="57225" applyFont="1" applyBorder="1" applyAlignment="1">
      <alignment vertical="center"/>
    </xf>
    <xf numFmtId="179" fontId="48" fillId="0" borderId="82" xfId="57225" applyFont="1" applyBorder="1" applyAlignment="1">
      <alignment horizontal="center" vertical="center"/>
    </xf>
    <xf numFmtId="4" fontId="48" fillId="0" borderId="82" xfId="57225" applyNumberFormat="1" applyFont="1" applyBorder="1" applyAlignment="1">
      <alignment horizontal="center" vertical="center"/>
    </xf>
    <xf numFmtId="177" fontId="48" fillId="0" borderId="82" xfId="57225" applyNumberFormat="1" applyFont="1" applyBorder="1" applyAlignment="1">
      <alignment horizontal="right" vertical="center" wrapText="1"/>
    </xf>
    <xf numFmtId="4" fontId="48" fillId="0" borderId="82" xfId="57225" applyNumberFormat="1" applyFont="1" applyBorder="1" applyAlignment="1">
      <alignment horizontal="right" vertical="center" wrapText="1"/>
    </xf>
    <xf numFmtId="4" fontId="48" fillId="0" borderId="83" xfId="57225" applyNumberFormat="1" applyFont="1" applyBorder="1" applyAlignment="1">
      <alignment horizontal="right" vertical="center" wrapText="1"/>
    </xf>
    <xf numFmtId="0" fontId="48" fillId="0" borderId="80" xfId="57225" applyNumberFormat="1" applyFont="1" applyBorder="1" applyAlignment="1">
      <alignment horizontal="center" vertical="center" wrapText="1"/>
    </xf>
    <xf numFmtId="179" fontId="48" fillId="0" borderId="84" xfId="57225" applyFont="1" applyBorder="1" applyAlignment="1">
      <alignment vertical="center" wrapText="1"/>
    </xf>
    <xf numFmtId="179" fontId="48" fillId="0" borderId="85" xfId="57225" applyFont="1" applyBorder="1" applyAlignment="1">
      <alignment horizontal="center" vertical="center" wrapText="1"/>
    </xf>
    <xf numFmtId="3" fontId="48" fillId="0" borderId="86" xfId="57225" applyNumberFormat="1" applyFont="1" applyBorder="1" applyAlignment="1">
      <alignment horizontal="center" vertical="center" wrapText="1"/>
    </xf>
    <xf numFmtId="177" fontId="48" fillId="0" borderId="87" xfId="57225" applyNumberFormat="1" applyFont="1" applyBorder="1" applyAlignment="1">
      <alignment vertical="center" wrapText="1"/>
    </xf>
    <xf numFmtId="177" fontId="48" fillId="0" borderId="88" xfId="57225" applyNumberFormat="1" applyFont="1" applyBorder="1" applyAlignment="1">
      <alignment vertical="center" wrapText="1"/>
    </xf>
    <xf numFmtId="4" fontId="48" fillId="0" borderId="87" xfId="57225" applyNumberFormat="1" applyFont="1" applyBorder="1" applyAlignment="1">
      <alignment vertical="center" wrapText="1"/>
    </xf>
    <xf numFmtId="4" fontId="48" fillId="0" borderId="89" xfId="57225" applyNumberFormat="1" applyFont="1" applyBorder="1" applyAlignment="1">
      <alignment vertical="center" wrapText="1"/>
    </xf>
    <xf numFmtId="0" fontId="48" fillId="0" borderId="80" xfId="57225" applyNumberFormat="1" applyFont="1" applyBorder="1" applyAlignment="1">
      <alignment horizontal="center" vertical="center"/>
    </xf>
    <xf numFmtId="179" fontId="48" fillId="0" borderId="90" xfId="57225" applyFont="1" applyBorder="1" applyAlignment="1">
      <alignment horizontal="left" vertical="center"/>
    </xf>
    <xf numFmtId="179" fontId="48" fillId="0" borderId="86" xfId="57225" applyFont="1" applyBorder="1" applyAlignment="1">
      <alignment horizontal="center" vertical="center"/>
    </xf>
    <xf numFmtId="4" fontId="48" fillId="0" borderId="86" xfId="57225" applyNumberFormat="1" applyFont="1" applyBorder="1" applyAlignment="1">
      <alignment horizontal="center" vertical="center"/>
    </xf>
    <xf numFmtId="177" fontId="48" fillId="0" borderId="86" xfId="57225" applyNumberFormat="1" applyFont="1" applyBorder="1" applyAlignment="1">
      <alignment horizontal="right" vertical="center"/>
    </xf>
    <xf numFmtId="4" fontId="48" fillId="0" borderId="86" xfId="57225" applyNumberFormat="1" applyFont="1" applyBorder="1" applyAlignment="1">
      <alignment horizontal="right" vertical="center"/>
    </xf>
    <xf numFmtId="4" fontId="87" fillId="0" borderId="91" xfId="57225" applyNumberFormat="1" applyFont="1" applyBorder="1" applyAlignment="1">
      <alignment horizontal="right" vertical="center"/>
    </xf>
    <xf numFmtId="4" fontId="87" fillId="0" borderId="62" xfId="57225" applyNumberFormat="1" applyFont="1" applyBorder="1" applyAlignment="1">
      <alignment horizontal="right" vertical="center"/>
    </xf>
    <xf numFmtId="179" fontId="87" fillId="0" borderId="90" xfId="57225" applyFont="1" applyBorder="1" applyAlignment="1">
      <alignment vertical="center"/>
    </xf>
    <xf numFmtId="177" fontId="48" fillId="0" borderId="86" xfId="57225" applyNumberFormat="1" applyFont="1" applyBorder="1" applyAlignment="1">
      <alignment horizontal="right" vertical="center" wrapText="1"/>
    </xf>
    <xf numFmtId="4" fontId="48" fillId="0" borderId="86" xfId="57225" applyNumberFormat="1" applyFont="1" applyBorder="1" applyAlignment="1">
      <alignment horizontal="right" vertical="center" wrapText="1"/>
    </xf>
    <xf numFmtId="4" fontId="48" fillId="0" borderId="89" xfId="57225" applyNumberFormat="1" applyFont="1" applyBorder="1" applyAlignment="1">
      <alignment horizontal="right" vertical="center" wrapText="1"/>
    </xf>
    <xf numFmtId="179" fontId="48" fillId="0" borderId="85" xfId="57225" applyFont="1" applyBorder="1" applyAlignment="1">
      <alignment horizontal="center" vertical="center" shrinkToFit="1"/>
    </xf>
    <xf numFmtId="177" fontId="48" fillId="98" borderId="88" xfId="57225" applyNumberFormat="1" applyFont="1" applyFill="1" applyBorder="1" applyAlignment="1">
      <alignment vertical="center" wrapText="1"/>
    </xf>
    <xf numFmtId="4" fontId="48" fillId="98" borderId="88" xfId="57225" applyNumberFormat="1" applyFont="1" applyFill="1" applyBorder="1" applyAlignment="1">
      <alignment vertical="center" wrapText="1"/>
    </xf>
    <xf numFmtId="179" fontId="48" fillId="0" borderId="90" xfId="57225" applyFont="1" applyBorder="1" applyAlignment="1">
      <alignment horizontal="left" vertical="center" wrapText="1"/>
    </xf>
    <xf numFmtId="179" fontId="48" fillId="0" borderId="86" xfId="57225" applyFont="1" applyBorder="1" applyAlignment="1">
      <alignment horizontal="center" vertical="center" wrapText="1"/>
    </xf>
    <xf numFmtId="4" fontId="48" fillId="0" borderId="86" xfId="57225" applyNumberFormat="1" applyFont="1" applyBorder="1" applyAlignment="1">
      <alignment horizontal="center" vertical="center" wrapText="1"/>
    </xf>
    <xf numFmtId="4" fontId="87" fillId="0" borderId="89" xfId="57225" applyNumberFormat="1" applyFont="1" applyBorder="1" applyAlignment="1">
      <alignment horizontal="right" vertical="center" wrapText="1"/>
    </xf>
    <xf numFmtId="4" fontId="87" fillId="0" borderId="89" xfId="57225" applyNumberFormat="1" applyFont="1" applyBorder="1" applyAlignment="1">
      <alignment horizontal="right" vertical="center"/>
    </xf>
    <xf numFmtId="0" fontId="87" fillId="0" borderId="80" xfId="57225" applyNumberFormat="1" applyFont="1" applyBorder="1" applyAlignment="1">
      <alignment horizontal="center" vertical="center"/>
    </xf>
    <xf numFmtId="4" fontId="48" fillId="0" borderId="89" xfId="57225" applyNumberFormat="1" applyFont="1" applyBorder="1" applyAlignment="1">
      <alignment horizontal="right" vertical="center"/>
    </xf>
    <xf numFmtId="179" fontId="87" fillId="99" borderId="92" xfId="57225" applyFont="1" applyFill="1" applyBorder="1" applyAlignment="1">
      <alignment vertical="center"/>
    </xf>
    <xf numFmtId="179" fontId="87" fillId="99" borderId="86" xfId="57225" applyFont="1" applyFill="1" applyBorder="1" applyAlignment="1">
      <alignment vertical="center"/>
    </xf>
    <xf numFmtId="179" fontId="87" fillId="99" borderId="85" xfId="57225" applyFont="1" applyFill="1" applyBorder="1" applyAlignment="1">
      <alignment horizontal="right" vertical="center"/>
    </xf>
    <xf numFmtId="179" fontId="87" fillId="99" borderId="61" xfId="57225" applyFont="1" applyFill="1" applyBorder="1" applyAlignment="1">
      <alignment horizontal="center" vertical="center"/>
    </xf>
    <xf numFmtId="4" fontId="87" fillId="99" borderId="62" xfId="57225" applyNumberFormat="1" applyFont="1" applyFill="1" applyBorder="1" applyAlignment="1">
      <alignment horizontal="right" vertical="center"/>
    </xf>
    <xf numFmtId="179" fontId="87" fillId="99" borderId="61" xfId="57225" applyFont="1" applyFill="1" applyBorder="1" applyAlignment="1">
      <alignment horizontal="right" vertical="center"/>
    </xf>
    <xf numFmtId="10" fontId="87" fillId="99" borderId="61" xfId="57227" applyNumberFormat="1" applyFont="1" applyFill="1" applyBorder="1" applyAlignment="1">
      <alignment horizontal="center" vertical="center"/>
    </xf>
    <xf numFmtId="179" fontId="87" fillId="99" borderId="93" xfId="57225" applyFont="1" applyFill="1" applyBorder="1" applyAlignment="1">
      <alignment vertical="center"/>
    </xf>
    <xf numFmtId="179" fontId="87" fillId="99" borderId="94" xfId="57225" applyFont="1" applyFill="1" applyBorder="1" applyAlignment="1">
      <alignment vertical="center"/>
    </xf>
    <xf numFmtId="179" fontId="87" fillId="99" borderId="95" xfId="57225" applyFont="1" applyFill="1" applyBorder="1" applyAlignment="1">
      <alignment horizontal="right" vertical="center"/>
    </xf>
    <xf numFmtId="179" fontId="87" fillId="99" borderId="94" xfId="57225" applyFont="1" applyFill="1" applyBorder="1" applyAlignment="1">
      <alignment horizontal="right" vertical="center"/>
    </xf>
    <xf numFmtId="4" fontId="87" fillId="99" borderId="96" xfId="57225" applyNumberFormat="1" applyFont="1" applyFill="1" applyBorder="1" applyAlignment="1">
      <alignment horizontal="right" vertical="center"/>
    </xf>
    <xf numFmtId="0" fontId="87" fillId="99" borderId="69" xfId="57225" applyNumberFormat="1" applyFont="1" applyFill="1" applyBorder="1" applyAlignment="1">
      <alignment vertical="center" wrapText="1"/>
    </xf>
    <xf numFmtId="179" fontId="48" fillId="99" borderId="61" xfId="57225" applyFont="1" applyFill="1" applyBorder="1" applyAlignment="1">
      <alignment vertical="center" wrapText="1"/>
    </xf>
    <xf numFmtId="179" fontId="48" fillId="99" borderId="97" xfId="57225" applyFont="1" applyFill="1" applyBorder="1" applyAlignment="1">
      <alignment vertical="center" wrapText="1"/>
    </xf>
    <xf numFmtId="0" fontId="48" fillId="99" borderId="98" xfId="57225" applyNumberFormat="1" applyFont="1" applyFill="1" applyBorder="1" applyAlignment="1">
      <alignment vertical="center" wrapText="1"/>
    </xf>
    <xf numFmtId="179" fontId="48" fillId="99" borderId="86" xfId="57225" applyFont="1" applyFill="1" applyBorder="1" applyAlignment="1">
      <alignment vertical="center" wrapText="1"/>
    </xf>
    <xf numFmtId="179" fontId="48" fillId="99" borderId="85" xfId="57225" applyFont="1" applyFill="1" applyBorder="1" applyAlignment="1">
      <alignment vertical="center" wrapText="1"/>
    </xf>
    <xf numFmtId="0" fontId="49" fillId="33" borderId="99" xfId="0" applyFont="1" applyFill="1" applyBorder="1" applyAlignment="1">
      <alignment horizontal="left" vertical="center" wrapText="1"/>
    </xf>
    <xf numFmtId="182" fontId="49" fillId="33" borderId="99" xfId="39806" applyNumberFormat="1" applyFont="1" applyFill="1" applyBorder="1" applyAlignment="1">
      <alignment horizontal="center" vertical="center" wrapText="1"/>
    </xf>
    <xf numFmtId="4" fontId="48" fillId="0" borderId="88" xfId="57225" applyNumberFormat="1" applyFont="1" applyBorder="1" applyAlignment="1">
      <alignment vertical="center" wrapText="1"/>
    </xf>
    <xf numFmtId="164" fontId="48" fillId="0" borderId="86" xfId="57225" applyNumberFormat="1" applyFont="1" applyBorder="1" applyAlignment="1">
      <alignment horizontal="center" vertical="center" wrapText="1"/>
    </xf>
    <xf numFmtId="176" fontId="48" fillId="0" borderId="86" xfId="57225" applyNumberFormat="1" applyFont="1" applyBorder="1" applyAlignment="1">
      <alignment horizontal="center" vertical="center" wrapText="1"/>
    </xf>
    <xf numFmtId="0" fontId="49" fillId="33" borderId="0" xfId="0" applyFont="1" applyFill="1" applyAlignment="1">
      <alignment horizontal="left" vertical="center" wrapText="1"/>
    </xf>
    <xf numFmtId="179" fontId="48" fillId="0" borderId="86" xfId="57225" applyFont="1" applyBorder="1" applyAlignment="1">
      <alignment horizontal="center" vertical="center" shrinkToFit="1"/>
    </xf>
    <xf numFmtId="177" fontId="48" fillId="0" borderId="86" xfId="57225" applyNumberFormat="1" applyFont="1" applyBorder="1" applyAlignment="1">
      <alignment vertical="center" wrapText="1"/>
    </xf>
    <xf numFmtId="177" fontId="48" fillId="98" borderId="86" xfId="57225" applyNumberFormat="1" applyFont="1" applyFill="1" applyBorder="1" applyAlignment="1">
      <alignment vertical="center" wrapText="1"/>
    </xf>
    <xf numFmtId="182" fontId="49" fillId="33" borderId="0" xfId="39806" applyNumberFormat="1" applyFont="1" applyFill="1" applyAlignment="1">
      <alignment horizontal="center" vertical="center" wrapText="1"/>
    </xf>
    <xf numFmtId="4" fontId="48" fillId="98" borderId="91" xfId="57225" applyNumberFormat="1" applyFont="1" applyFill="1" applyBorder="1" applyAlignment="1">
      <alignment vertical="center" wrapText="1"/>
    </xf>
    <xf numFmtId="0" fontId="21" fillId="0" borderId="0" xfId="5321" applyFont="1" applyAlignment="1" applyProtection="1">
      <alignment horizontal="center" vertical="center"/>
      <protection hidden="1"/>
    </xf>
    <xf numFmtId="0" fontId="63" fillId="0" borderId="0" xfId="5321" applyFont="1" applyAlignment="1" applyProtection="1">
      <alignment horizontal="left" vertical="top"/>
      <protection hidden="1"/>
    </xf>
    <xf numFmtId="0" fontId="18" fillId="0" borderId="0" xfId="5321" applyProtection="1">
      <protection hidden="1"/>
    </xf>
    <xf numFmtId="4" fontId="18" fillId="0" borderId="0" xfId="37240" applyNumberFormat="1" applyAlignment="1" applyProtection="1">
      <alignment horizontal="left" vertical="center"/>
      <protection hidden="1"/>
    </xf>
    <xf numFmtId="2" fontId="64" fillId="0" borderId="0" xfId="5321" applyNumberFormat="1" applyFont="1" applyAlignment="1" applyProtection="1">
      <alignment horizontal="center" vertical="center"/>
      <protection hidden="1"/>
    </xf>
    <xf numFmtId="0" fontId="18" fillId="0" borderId="0" xfId="5321" applyAlignment="1" applyProtection="1">
      <alignment horizontal="left"/>
      <protection hidden="1"/>
    </xf>
    <xf numFmtId="43" fontId="18" fillId="0" borderId="0" xfId="5321" applyNumberFormat="1" applyAlignment="1">
      <alignment horizontal="center" vertical="center"/>
    </xf>
    <xf numFmtId="43" fontId="18" fillId="0" borderId="0" xfId="5321" applyNumberFormat="1" applyAlignment="1">
      <alignment horizontal="right" vertical="center"/>
    </xf>
    <xf numFmtId="0" fontId="18" fillId="33" borderId="0" xfId="5321" applyFill="1"/>
    <xf numFmtId="0" fontId="0" fillId="0" borderId="16" xfId="0" applyBorder="1" applyAlignment="1">
      <alignment horizontal="center" vertical="center"/>
    </xf>
    <xf numFmtId="0" fontId="90" fillId="0" borderId="0" xfId="57228" applyFont="1"/>
    <xf numFmtId="0" fontId="90" fillId="0" borderId="0" xfId="57228" applyFont="1" applyAlignment="1">
      <alignment horizontal="center" vertical="center"/>
    </xf>
    <xf numFmtId="44" fontId="90" fillId="0" borderId="0" xfId="57228" applyNumberFormat="1" applyFont="1" applyAlignment="1">
      <alignment horizontal="center"/>
    </xf>
    <xf numFmtId="0" fontId="0" fillId="0" borderId="16" xfId="0" applyBorder="1" applyAlignment="1">
      <alignment horizontal="center" vertical="center" wrapText="1"/>
    </xf>
    <xf numFmtId="0" fontId="91" fillId="33" borderId="99" xfId="0" applyFont="1" applyFill="1" applyBorder="1" applyAlignment="1">
      <alignment horizontal="left" vertical="center" wrapText="1"/>
    </xf>
    <xf numFmtId="179" fontId="87" fillId="0" borderId="85" xfId="57225" applyFont="1" applyBorder="1" applyAlignment="1">
      <alignment horizontal="center" vertical="center" shrinkToFit="1"/>
    </xf>
    <xf numFmtId="179" fontId="87" fillId="0" borderId="85" xfId="57225" applyFont="1" applyBorder="1" applyAlignment="1">
      <alignment horizontal="center" vertical="center" wrapText="1"/>
    </xf>
    <xf numFmtId="164" fontId="87" fillId="0" borderId="86" xfId="57225" applyNumberFormat="1" applyFont="1" applyBorder="1" applyAlignment="1">
      <alignment horizontal="center" vertical="center" wrapText="1"/>
    </xf>
    <xf numFmtId="177" fontId="87" fillId="0" borderId="87" xfId="57225" applyNumberFormat="1" applyFont="1" applyBorder="1" applyAlignment="1">
      <alignment vertical="center" wrapText="1"/>
    </xf>
    <xf numFmtId="4" fontId="87" fillId="0" borderId="89" xfId="57225" applyNumberFormat="1" applyFont="1" applyBorder="1" applyAlignment="1">
      <alignment vertical="center" wrapText="1"/>
    </xf>
    <xf numFmtId="4" fontId="48" fillId="0" borderId="62" xfId="57225" applyNumberFormat="1" applyFont="1" applyBorder="1" applyAlignment="1">
      <alignment vertical="center" wrapText="1"/>
    </xf>
    <xf numFmtId="0" fontId="71" fillId="0" borderId="16" xfId="0" applyFont="1" applyBorder="1" applyAlignment="1">
      <alignment horizontal="center" vertical="center" wrapText="1"/>
    </xf>
    <xf numFmtId="0" fontId="92" fillId="0" borderId="16" xfId="0" applyFont="1" applyBorder="1" applyAlignment="1">
      <alignment horizontal="center" vertical="center" wrapText="1"/>
    </xf>
    <xf numFmtId="0" fontId="49" fillId="0" borderId="99" xfId="0" applyFont="1" applyBorder="1" applyAlignment="1">
      <alignment horizontal="left" vertical="center" wrapText="1"/>
    </xf>
    <xf numFmtId="182" fontId="49" fillId="0" borderId="99" xfId="39806" applyNumberFormat="1" applyFont="1" applyBorder="1" applyAlignment="1">
      <alignment horizontal="center" vertical="center" wrapText="1"/>
    </xf>
    <xf numFmtId="182" fontId="49" fillId="0" borderId="0" xfId="39806" applyNumberFormat="1" applyFont="1" applyAlignment="1">
      <alignment horizontal="center" vertical="center" wrapText="1"/>
    </xf>
    <xf numFmtId="4" fontId="48" fillId="0" borderId="91" xfId="57225" applyNumberFormat="1" applyFont="1" applyBorder="1" applyAlignment="1">
      <alignment vertical="center" wrapText="1"/>
    </xf>
    <xf numFmtId="0" fontId="49" fillId="0" borderId="0" xfId="0" applyFont="1" applyAlignment="1">
      <alignment horizontal="left" vertical="center" wrapText="1"/>
    </xf>
    <xf numFmtId="177" fontId="87" fillId="0" borderId="88" xfId="57225" applyNumberFormat="1" applyFont="1" applyBorder="1" applyAlignment="1">
      <alignment vertical="center" wrapText="1"/>
    </xf>
    <xf numFmtId="182" fontId="91" fillId="0" borderId="99" xfId="39806" applyNumberFormat="1" applyFont="1" applyBorder="1" applyAlignment="1">
      <alignment horizontal="center" vertical="center" wrapText="1"/>
    </xf>
    <xf numFmtId="4" fontId="87" fillId="0" borderId="88" xfId="57225" applyNumberFormat="1" applyFont="1" applyBorder="1" applyAlignment="1">
      <alignment vertical="center" wrapText="1"/>
    </xf>
    <xf numFmtId="0" fontId="20" fillId="64" borderId="16" xfId="16081" applyFont="1" applyFill="1" applyBorder="1" applyAlignment="1">
      <alignment horizontal="center" vertical="center"/>
    </xf>
    <xf numFmtId="0" fontId="18" fillId="0" borderId="16" xfId="16081" applyBorder="1" applyAlignment="1">
      <alignment horizontal="center" vertical="center"/>
    </xf>
    <xf numFmtId="43" fontId="18" fillId="0" borderId="16" xfId="39806" applyFont="1" applyBorder="1" applyAlignment="1">
      <alignment horizontal="center" vertical="center"/>
    </xf>
    <xf numFmtId="0" fontId="18" fillId="0" borderId="38" xfId="16081" applyBorder="1" applyAlignment="1">
      <alignment vertical="center"/>
    </xf>
    <xf numFmtId="0" fontId="18" fillId="0" borderId="21" xfId="16081" applyBorder="1" applyAlignment="1">
      <alignment vertical="center"/>
    </xf>
    <xf numFmtId="0" fontId="18" fillId="0" borderId="16" xfId="16081" applyBorder="1" applyAlignment="1">
      <alignment vertical="center"/>
    </xf>
    <xf numFmtId="185" fontId="20" fillId="64" borderId="16" xfId="16081" applyNumberFormat="1" applyFont="1" applyFill="1" applyBorder="1" applyAlignment="1">
      <alignment horizontal="center" vertical="center"/>
    </xf>
    <xf numFmtId="0" fontId="20" fillId="64" borderId="38" xfId="16081" applyFont="1" applyFill="1" applyBorder="1" applyAlignment="1">
      <alignment vertical="center"/>
    </xf>
    <xf numFmtId="0" fontId="20" fillId="64" borderId="21" xfId="16081" applyFont="1" applyFill="1" applyBorder="1" applyAlignment="1">
      <alignment vertical="center"/>
    </xf>
    <xf numFmtId="0" fontId="18" fillId="0" borderId="16" xfId="0" applyFont="1" applyBorder="1"/>
    <xf numFmtId="187" fontId="18" fillId="0" borderId="16" xfId="39806" applyNumberFormat="1" applyFont="1" applyBorder="1" applyAlignment="1">
      <alignment horizontal="center" vertical="center"/>
    </xf>
    <xf numFmtId="2" fontId="18" fillId="0" borderId="16" xfId="16081" applyNumberFormat="1" applyBorder="1" applyAlignment="1">
      <alignment horizontal="center" vertical="center"/>
    </xf>
    <xf numFmtId="2" fontId="20" fillId="64" borderId="21" xfId="16081" applyNumberFormat="1" applyFont="1" applyFill="1" applyBorder="1" applyAlignment="1">
      <alignment horizontal="center" vertical="center"/>
    </xf>
    <xf numFmtId="2" fontId="20" fillId="0" borderId="38" xfId="16081" applyNumberFormat="1" applyFont="1" applyBorder="1" applyAlignment="1">
      <alignment horizontal="right" vertical="center"/>
    </xf>
    <xf numFmtId="2" fontId="20" fillId="0" borderId="20" xfId="16081" applyNumberFormat="1" applyFont="1" applyBorder="1" applyAlignment="1">
      <alignment horizontal="right" vertical="center"/>
    </xf>
    <xf numFmtId="2" fontId="20" fillId="0" borderId="21" xfId="16081" applyNumberFormat="1" applyFont="1" applyBorder="1" applyAlignment="1">
      <alignment horizontal="center" vertical="center"/>
    </xf>
    <xf numFmtId="0" fontId="18" fillId="0" borderId="20" xfId="16081" applyBorder="1" applyAlignment="1">
      <alignment vertical="center"/>
    </xf>
    <xf numFmtId="0" fontId="18" fillId="0" borderId="0" xfId="16081" applyAlignment="1">
      <alignment vertical="center"/>
    </xf>
    <xf numFmtId="2" fontId="20" fillId="64" borderId="0" xfId="16081" applyNumberFormat="1" applyFont="1" applyFill="1" applyAlignment="1">
      <alignment horizontal="center" vertical="center"/>
    </xf>
    <xf numFmtId="0" fontId="73" fillId="0" borderId="20" xfId="5321" applyFont="1" applyBorder="1" applyAlignment="1">
      <alignment horizontal="center" vertical="center" wrapText="1"/>
    </xf>
    <xf numFmtId="0" fontId="71" fillId="0" borderId="20" xfId="5321" applyFont="1" applyBorder="1" applyAlignment="1">
      <alignment vertical="center" wrapText="1"/>
    </xf>
    <xf numFmtId="166" fontId="71" fillId="0" borderId="20" xfId="5210" applyFont="1" applyBorder="1" applyAlignment="1">
      <alignment horizontal="center" vertical="center" wrapText="1"/>
    </xf>
    <xf numFmtId="0" fontId="87" fillId="0" borderId="0" xfId="57225" applyNumberFormat="1" applyFont="1" applyAlignment="1">
      <alignment horizontal="center" vertical="center"/>
    </xf>
    <xf numFmtId="179" fontId="87" fillId="97" borderId="77" xfId="57225" applyFont="1" applyFill="1" applyBorder="1" applyAlignment="1">
      <alignment vertical="center" wrapText="1"/>
    </xf>
    <xf numFmtId="179" fontId="48" fillId="99" borderId="61" xfId="57225" applyFont="1" applyFill="1" applyBorder="1" applyAlignment="1">
      <alignment vertical="center"/>
    </xf>
    <xf numFmtId="179" fontId="48" fillId="99" borderId="86" xfId="57225" applyFont="1" applyFill="1" applyBorder="1" applyAlignment="1">
      <alignment vertical="center"/>
    </xf>
    <xf numFmtId="179" fontId="18" fillId="33" borderId="23" xfId="57225" applyFont="1" applyFill="1" applyBorder="1" applyAlignment="1">
      <alignment horizontal="left" vertical="center" wrapText="1"/>
    </xf>
    <xf numFmtId="179" fontId="18" fillId="33" borderId="23" xfId="57225" applyFont="1" applyFill="1" applyBorder="1" applyAlignment="1">
      <alignment horizontal="center" vertical="center" wrapText="1"/>
    </xf>
    <xf numFmtId="182" fontId="18" fillId="33" borderId="24" xfId="57226" applyFont="1" applyFill="1" applyBorder="1" applyAlignment="1">
      <alignment horizontal="center" vertical="center" wrapText="1"/>
    </xf>
    <xf numFmtId="43" fontId="73" fillId="0" borderId="16" xfId="37208" applyFont="1" applyFill="1" applyBorder="1" applyAlignment="1">
      <alignment horizontal="center" vertical="center" wrapText="1"/>
    </xf>
    <xf numFmtId="166" fontId="71" fillId="0" borderId="16" xfId="5210" applyFont="1" applyFill="1" applyBorder="1" applyAlignment="1">
      <alignment horizontal="center" vertical="center" wrapText="1"/>
    </xf>
    <xf numFmtId="43" fontId="71" fillId="0" borderId="16" xfId="37208" applyFont="1" applyFill="1" applyBorder="1" applyAlignment="1">
      <alignment horizontal="center" vertical="center" wrapText="1"/>
    </xf>
    <xf numFmtId="166" fontId="73" fillId="0" borderId="16" xfId="5210" applyFont="1" applyFill="1" applyBorder="1" applyAlignment="1">
      <alignment vertical="center"/>
    </xf>
    <xf numFmtId="0" fontId="73" fillId="0" borderId="0" xfId="5321" applyFont="1" applyAlignment="1">
      <alignment horizontal="center" vertical="center" wrapText="1"/>
    </xf>
    <xf numFmtId="0" fontId="71" fillId="0" borderId="0" xfId="5321" applyFont="1" applyAlignment="1">
      <alignment vertical="center" wrapText="1"/>
    </xf>
    <xf numFmtId="0" fontId="71" fillId="0" borderId="0" xfId="5321" applyFont="1" applyAlignment="1">
      <alignment horizontal="center" vertical="center" wrapText="1"/>
    </xf>
    <xf numFmtId="166" fontId="71" fillId="0" borderId="16" xfId="5210" applyFont="1" applyFill="1" applyBorder="1" applyAlignment="1">
      <alignment vertical="center"/>
    </xf>
    <xf numFmtId="0" fontId="71" fillId="0" borderId="16" xfId="5321" applyFont="1" applyBorder="1" applyAlignment="1">
      <alignment horizontal="center" vertical="center"/>
    </xf>
    <xf numFmtId="172" fontId="71" fillId="0" borderId="16" xfId="37240" applyFont="1" applyFill="1" applyBorder="1" applyAlignment="1">
      <alignment horizontal="center" vertical="center"/>
    </xf>
    <xf numFmtId="166" fontId="73" fillId="0" borderId="16" xfId="5210" applyFont="1" applyFill="1" applyBorder="1" applyAlignment="1">
      <alignment horizontal="center" vertical="center" wrapText="1"/>
    </xf>
    <xf numFmtId="10" fontId="66" fillId="0" borderId="16" xfId="39804" applyNumberFormat="1" applyFont="1" applyBorder="1" applyAlignment="1">
      <alignment horizontal="center" vertical="center"/>
    </xf>
    <xf numFmtId="0" fontId="64" fillId="0" borderId="0" xfId="5321" applyFont="1" applyAlignment="1">
      <alignment horizontal="center" vertical="center"/>
    </xf>
    <xf numFmtId="0" fontId="64" fillId="0" borderId="0" xfId="5321" applyFont="1"/>
    <xf numFmtId="0" fontId="63" fillId="0" borderId="0" xfId="5321" applyFont="1" applyAlignment="1">
      <alignment vertical="center"/>
    </xf>
    <xf numFmtId="0" fontId="87" fillId="99" borderId="0" xfId="57225" applyNumberFormat="1" applyFont="1" applyFill="1" applyAlignment="1">
      <alignment vertical="center" wrapText="1"/>
    </xf>
    <xf numFmtId="179" fontId="48" fillId="99" borderId="0" xfId="57225" applyFont="1" applyFill="1" applyAlignment="1">
      <alignment vertical="center" wrapText="1"/>
    </xf>
    <xf numFmtId="0" fontId="87" fillId="101" borderId="71" xfId="57225" applyNumberFormat="1" applyFont="1" applyFill="1" applyBorder="1" applyAlignment="1">
      <alignment horizontal="left" vertical="center" wrapText="1"/>
    </xf>
    <xf numFmtId="179" fontId="87" fillId="101" borderId="72" xfId="57225" applyFont="1" applyFill="1" applyBorder="1" applyAlignment="1">
      <alignment horizontal="left" vertical="center" wrapText="1"/>
    </xf>
    <xf numFmtId="179" fontId="87" fillId="101" borderId="72" xfId="57225" applyFont="1" applyFill="1" applyBorder="1" applyAlignment="1">
      <alignment horizontal="center" vertical="center" wrapText="1"/>
    </xf>
    <xf numFmtId="179" fontId="87" fillId="101" borderId="73" xfId="57225" applyFont="1" applyFill="1" applyBorder="1" applyAlignment="1">
      <alignment vertical="center" wrapText="1"/>
    </xf>
    <xf numFmtId="177" fontId="87" fillId="101" borderId="74" xfId="57225" applyNumberFormat="1" applyFont="1" applyFill="1" applyBorder="1" applyAlignment="1">
      <alignment horizontal="centerContinuous" vertical="center" wrapText="1"/>
    </xf>
    <xf numFmtId="177" fontId="87" fillId="101" borderId="75" xfId="57225" applyNumberFormat="1" applyFont="1" applyFill="1" applyBorder="1" applyAlignment="1">
      <alignment horizontal="centerContinuous" vertical="center" wrapText="1"/>
    </xf>
    <xf numFmtId="4" fontId="87" fillId="101" borderId="74" xfId="57225" applyNumberFormat="1" applyFont="1" applyFill="1" applyBorder="1" applyAlignment="1">
      <alignment horizontal="centerContinuous" vertical="center" wrapText="1"/>
    </xf>
    <xf numFmtId="4" fontId="87" fillId="101" borderId="75" xfId="57225" applyNumberFormat="1" applyFont="1" applyFill="1" applyBorder="1" applyAlignment="1">
      <alignment horizontal="centerContinuous" vertical="center" wrapText="1"/>
    </xf>
    <xf numFmtId="4" fontId="87" fillId="101" borderId="60" xfId="57225" applyNumberFormat="1" applyFont="1" applyFill="1" applyBorder="1" applyAlignment="1">
      <alignment horizontal="right" vertical="center"/>
    </xf>
    <xf numFmtId="0" fontId="87" fillId="102" borderId="70" xfId="57225" applyNumberFormat="1" applyFont="1" applyFill="1" applyBorder="1" applyAlignment="1">
      <alignment horizontal="center" vertical="center"/>
    </xf>
    <xf numFmtId="179" fontId="20" fillId="102" borderId="76" xfId="57225" applyFont="1" applyFill="1" applyBorder="1" applyAlignment="1">
      <alignment horizontal="left" vertical="center" wrapText="1"/>
    </xf>
    <xf numFmtId="179" fontId="87" fillId="102" borderId="76" xfId="57225" applyFont="1" applyFill="1" applyBorder="1" applyAlignment="1">
      <alignment horizontal="center" vertical="center" wrapText="1"/>
    </xf>
    <xf numFmtId="179" fontId="20" fillId="102" borderId="76" xfId="57225" applyFont="1" applyFill="1" applyBorder="1" applyAlignment="1">
      <alignment horizontal="center" vertical="center" wrapText="1"/>
    </xf>
    <xf numFmtId="2" fontId="87" fillId="101" borderId="77" xfId="57225" applyNumberFormat="1" applyFont="1" applyFill="1" applyBorder="1" applyAlignment="1">
      <alignment vertical="center" wrapText="1"/>
    </xf>
    <xf numFmtId="177" fontId="87" fillId="102" borderId="78" xfId="57225" applyNumberFormat="1" applyFont="1" applyFill="1" applyBorder="1" applyAlignment="1">
      <alignment horizontal="center" vertical="center" wrapText="1"/>
    </xf>
    <xf numFmtId="177" fontId="87" fillId="102" borderId="79" xfId="57225" applyNumberFormat="1" applyFont="1" applyFill="1" applyBorder="1" applyAlignment="1">
      <alignment horizontal="center" vertical="center" wrapText="1"/>
    </xf>
    <xf numFmtId="4" fontId="87" fillId="102" borderId="78" xfId="57225" applyNumberFormat="1" applyFont="1" applyFill="1" applyBorder="1" applyAlignment="1">
      <alignment horizontal="center" vertical="center" wrapText="1"/>
    </xf>
    <xf numFmtId="4" fontId="87" fillId="102" borderId="79" xfId="57225" applyNumberFormat="1" applyFont="1" applyFill="1" applyBorder="1" applyAlignment="1">
      <alignment horizontal="center" vertical="center" wrapText="1"/>
    </xf>
    <xf numFmtId="4" fontId="88" fillId="102" borderId="45" xfId="57225" applyNumberFormat="1" applyFont="1" applyFill="1" applyBorder="1" applyAlignment="1">
      <alignment horizontal="right" vertical="center" wrapText="1"/>
    </xf>
    <xf numFmtId="0" fontId="96" fillId="100" borderId="20" xfId="0" applyFont="1" applyFill="1" applyBorder="1" applyAlignment="1">
      <alignment horizontal="center" vertical="center"/>
    </xf>
    <xf numFmtId="0" fontId="96" fillId="100" borderId="20" xfId="0" applyFont="1" applyFill="1" applyBorder="1"/>
    <xf numFmtId="0" fontId="97" fillId="100" borderId="20" xfId="0" applyFont="1" applyFill="1" applyBorder="1" applyAlignment="1">
      <alignment horizontal="left"/>
    </xf>
    <xf numFmtId="0" fontId="18" fillId="34" borderId="0" xfId="5321" applyFill="1" applyAlignment="1">
      <alignment horizontal="center" vertical="center"/>
    </xf>
    <xf numFmtId="0" fontId="49" fillId="33" borderId="0" xfId="0" applyFont="1" applyFill="1" applyAlignment="1">
      <alignment horizontal="center" vertical="center" wrapText="1"/>
    </xf>
    <xf numFmtId="0" fontId="49" fillId="33" borderId="0" xfId="0" applyFont="1" applyFill="1" applyAlignment="1">
      <alignment vertical="center" wrapText="1"/>
    </xf>
    <xf numFmtId="43" fontId="96" fillId="33" borderId="0" xfId="0" applyNumberFormat="1" applyFont="1" applyFill="1" applyAlignment="1">
      <alignment horizontal="center" vertical="center"/>
    </xf>
    <xf numFmtId="0" fontId="82" fillId="33" borderId="110" xfId="0" applyFont="1" applyFill="1" applyBorder="1"/>
    <xf numFmtId="165" fontId="82" fillId="33" borderId="111" xfId="0" applyNumberFormat="1" applyFont="1" applyFill="1" applyBorder="1"/>
    <xf numFmtId="0" fontId="0" fillId="33" borderId="14" xfId="0" applyFill="1" applyBorder="1"/>
    <xf numFmtId="0" fontId="67" fillId="33" borderId="63" xfId="0" applyFont="1" applyFill="1" applyBorder="1" applyAlignment="1">
      <alignment horizontal="center" vertical="center"/>
    </xf>
    <xf numFmtId="43" fontId="67" fillId="33" borderId="43" xfId="39806" applyFont="1" applyFill="1" applyBorder="1" applyAlignment="1">
      <alignment horizontal="center" vertical="center" wrapText="1"/>
    </xf>
    <xf numFmtId="0" fontId="69" fillId="33" borderId="15" xfId="0" applyFont="1" applyFill="1" applyBorder="1" applyAlignment="1">
      <alignment horizontal="center" vertical="center"/>
    </xf>
    <xf numFmtId="10" fontId="69" fillId="33" borderId="16" xfId="39804" applyNumberFormat="1" applyFont="1" applyFill="1" applyBorder="1" applyAlignment="1">
      <alignment horizontal="center" vertical="center"/>
    </xf>
    <xf numFmtId="43" fontId="69" fillId="33" borderId="16" xfId="39806" applyFont="1" applyFill="1" applyBorder="1" applyAlignment="1">
      <alignment horizontal="center" vertical="center"/>
    </xf>
    <xf numFmtId="0" fontId="67" fillId="33" borderId="22" xfId="0" applyFont="1" applyFill="1" applyBorder="1" applyAlignment="1">
      <alignment horizontal="center" vertical="center"/>
    </xf>
    <xf numFmtId="9" fontId="67" fillId="33" borderId="23" xfId="39804" applyFont="1" applyFill="1" applyBorder="1" applyAlignment="1">
      <alignment horizontal="center" vertical="center"/>
    </xf>
    <xf numFmtId="43" fontId="67" fillId="33" borderId="23" xfId="39806" applyFont="1" applyFill="1" applyBorder="1" applyAlignment="1">
      <alignment horizontal="center" vertical="center"/>
    </xf>
    <xf numFmtId="0" fontId="19" fillId="0" borderId="0" xfId="5321" applyFont="1" applyAlignment="1">
      <alignment vertical="center"/>
    </xf>
    <xf numFmtId="0" fontId="100" fillId="0" borderId="0" xfId="0" applyFont="1" applyAlignment="1">
      <alignment vertical="center"/>
    </xf>
    <xf numFmtId="44" fontId="100" fillId="0" borderId="0" xfId="39803" applyFont="1" applyAlignment="1">
      <alignment vertical="center"/>
    </xf>
    <xf numFmtId="181" fontId="100" fillId="0" borderId="0" xfId="0" applyNumberFormat="1" applyFont="1" applyAlignment="1">
      <alignment horizontal="left" vertical="center"/>
    </xf>
    <xf numFmtId="10" fontId="100" fillId="0" borderId="0" xfId="0" applyNumberFormat="1" applyFont="1" applyAlignment="1">
      <alignment horizontal="left" vertical="center"/>
    </xf>
    <xf numFmtId="189" fontId="100" fillId="0" borderId="0" xfId="0" applyNumberFormat="1" applyFont="1" applyAlignment="1">
      <alignment horizontal="left" vertical="center"/>
    </xf>
    <xf numFmtId="9" fontId="100" fillId="0" borderId="0" xfId="39804" applyFont="1" applyAlignment="1">
      <alignment vertical="center"/>
    </xf>
    <xf numFmtId="8" fontId="84" fillId="0" borderId="0" xfId="39803" applyNumberFormat="1" applyFont="1" applyAlignment="1">
      <alignment horizontal="center" vertical="center"/>
    </xf>
    <xf numFmtId="8" fontId="101" fillId="0" borderId="16" xfId="39803" applyNumberFormat="1" applyFont="1" applyBorder="1" applyAlignment="1">
      <alignment horizontal="center" vertical="center"/>
    </xf>
    <xf numFmtId="8" fontId="102" fillId="0" borderId="16" xfId="39803" applyNumberFormat="1" applyFont="1" applyBorder="1" applyAlignment="1">
      <alignment horizontal="center" vertical="center"/>
    </xf>
    <xf numFmtId="188" fontId="102" fillId="0" borderId="16" xfId="0" applyNumberFormat="1" applyFont="1" applyBorder="1" applyAlignment="1">
      <alignment horizontal="center" vertical="center"/>
    </xf>
    <xf numFmtId="0" fontId="103" fillId="0" borderId="0" xfId="0" applyFont="1" applyAlignment="1">
      <alignment horizontal="center" vertical="center"/>
    </xf>
    <xf numFmtId="0" fontId="0" fillId="64" borderId="0" xfId="0" applyFill="1" applyAlignment="1">
      <alignment vertical="center"/>
    </xf>
    <xf numFmtId="44" fontId="0" fillId="64" borderId="0" xfId="39803" applyFont="1" applyFill="1" applyAlignment="1">
      <alignment vertical="center"/>
    </xf>
    <xf numFmtId="0" fontId="0" fillId="62" borderId="0" xfId="0" applyFill="1" applyAlignment="1">
      <alignment horizontal="centerContinuous" vertical="center"/>
    </xf>
    <xf numFmtId="44" fontId="0" fillId="62" borderId="0" xfId="39803" applyFont="1" applyFill="1" applyAlignment="1">
      <alignment horizontal="centerContinuous" vertical="center"/>
    </xf>
    <xf numFmtId="44" fontId="16" fillId="0" borderId="0" xfId="39803" applyFont="1" applyAlignment="1">
      <alignment horizontal="center" vertical="center"/>
    </xf>
    <xf numFmtId="0" fontId="16" fillId="0" borderId="0" xfId="0" applyFont="1" applyAlignment="1">
      <alignment horizontal="center" vertical="center"/>
    </xf>
    <xf numFmtId="0" fontId="16" fillId="0" borderId="16" xfId="0" applyFont="1" applyBorder="1" applyAlignment="1">
      <alignment horizontal="center" vertical="center" wrapText="1"/>
    </xf>
    <xf numFmtId="0" fontId="0" fillId="0" borderId="0" xfId="0" applyAlignment="1">
      <alignment vertical="center" wrapText="1"/>
    </xf>
    <xf numFmtId="10" fontId="0" fillId="0" borderId="0" xfId="0" applyNumberFormat="1" applyAlignment="1">
      <alignment horizontal="right" vertical="center"/>
    </xf>
    <xf numFmtId="10" fontId="0" fillId="0" borderId="0" xfId="39803" applyNumberFormat="1" applyFont="1" applyAlignment="1">
      <alignment horizontal="right" vertical="center"/>
    </xf>
    <xf numFmtId="0" fontId="16" fillId="100" borderId="0" xfId="0" applyFont="1" applyFill="1" applyAlignment="1">
      <alignment vertical="center"/>
    </xf>
    <xf numFmtId="0" fontId="16" fillId="100" borderId="0" xfId="0" applyFont="1" applyFill="1" applyAlignment="1">
      <alignment vertical="center" wrapText="1"/>
    </xf>
    <xf numFmtId="10" fontId="16" fillId="100" borderId="0" xfId="0" applyNumberFormat="1" applyFont="1" applyFill="1" applyAlignment="1">
      <alignment horizontal="right" vertical="center"/>
    </xf>
    <xf numFmtId="44" fontId="16" fillId="0" borderId="0" xfId="39803" applyFont="1" applyAlignment="1">
      <alignment vertical="center"/>
    </xf>
    <xf numFmtId="0" fontId="16" fillId="0" borderId="0" xfId="0" applyFont="1" applyAlignment="1">
      <alignment vertical="center"/>
    </xf>
    <xf numFmtId="0" fontId="0" fillId="62" borderId="0" xfId="0" applyFill="1" applyAlignment="1">
      <alignment horizontal="center" vertical="center" wrapText="1"/>
    </xf>
    <xf numFmtId="0" fontId="0" fillId="62" borderId="0" xfId="0" applyFill="1" applyAlignment="1">
      <alignment horizontal="right" vertical="center"/>
    </xf>
    <xf numFmtId="44" fontId="0" fillId="62" borderId="0" xfId="39803" applyFont="1" applyFill="1" applyAlignment="1">
      <alignment horizontal="right" vertical="center"/>
    </xf>
    <xf numFmtId="44" fontId="0" fillId="0" borderId="0" xfId="39803" applyFont="1" applyAlignment="1">
      <alignment horizontal="right" vertical="center"/>
    </xf>
    <xf numFmtId="10" fontId="0" fillId="0" borderId="0" xfId="39803" applyNumberFormat="1" applyFont="1" applyAlignment="1">
      <alignment vertical="center"/>
    </xf>
    <xf numFmtId="10" fontId="0" fillId="0" borderId="0" xfId="0" applyNumberFormat="1" applyAlignment="1">
      <alignment vertical="center"/>
    </xf>
    <xf numFmtId="10" fontId="16" fillId="100" borderId="0" xfId="0" applyNumberFormat="1" applyFont="1" applyFill="1" applyAlignment="1">
      <alignment vertical="center"/>
    </xf>
    <xf numFmtId="0" fontId="16" fillId="62" borderId="0" xfId="0" applyFont="1" applyFill="1" applyAlignment="1">
      <alignment vertical="center"/>
    </xf>
    <xf numFmtId="10" fontId="16" fillId="62" borderId="0" xfId="0" applyNumberFormat="1" applyFont="1" applyFill="1" applyAlignment="1">
      <alignment vertical="center"/>
    </xf>
    <xf numFmtId="10" fontId="20" fillId="0" borderId="16" xfId="39804" applyNumberFormat="1" applyFont="1" applyFill="1" applyBorder="1" applyAlignment="1">
      <alignment horizontal="center" vertical="center"/>
    </xf>
    <xf numFmtId="0" fontId="0" fillId="0" borderId="38" xfId="0" applyBorder="1" applyAlignment="1">
      <alignment vertical="center"/>
    </xf>
    <xf numFmtId="0" fontId="16" fillId="0" borderId="20" xfId="0" applyFont="1" applyBorder="1" applyAlignment="1">
      <alignment vertical="center" wrapText="1"/>
    </xf>
    <xf numFmtId="166" fontId="18" fillId="0" borderId="16" xfId="5210" applyFill="1" applyBorder="1" applyAlignment="1">
      <alignment horizontal="center" vertical="center"/>
    </xf>
    <xf numFmtId="0" fontId="83" fillId="0" borderId="0" xfId="0" applyFont="1" applyAlignment="1">
      <alignment horizontal="right" vertical="center"/>
    </xf>
    <xf numFmtId="44" fontId="0" fillId="0" borderId="0" xfId="39803" applyFont="1" applyBorder="1" applyAlignment="1">
      <alignment vertical="center"/>
    </xf>
    <xf numFmtId="9" fontId="82" fillId="0" borderId="0" xfId="39804" applyFont="1" applyBorder="1" applyAlignment="1">
      <alignment horizontal="left" vertical="center" indent="7"/>
    </xf>
    <xf numFmtId="44" fontId="100" fillId="0" borderId="0" xfId="39803" applyFont="1" applyBorder="1" applyAlignment="1">
      <alignment vertical="center"/>
    </xf>
    <xf numFmtId="0" fontId="18" fillId="0" borderId="16" xfId="21252" applyFont="1" applyBorder="1" applyAlignment="1">
      <alignment horizontal="center"/>
    </xf>
    <xf numFmtId="4" fontId="51" fillId="0" borderId="17" xfId="21252" applyNumberFormat="1" applyFont="1" applyBorder="1" applyAlignment="1">
      <alignment horizontal="center" vertical="center"/>
    </xf>
    <xf numFmtId="0" fontId="18" fillId="0" borderId="23" xfId="21252" applyFont="1" applyBorder="1" applyAlignment="1">
      <alignment horizontal="center"/>
    </xf>
    <xf numFmtId="4" fontId="51" fillId="0" borderId="24" xfId="21252" applyNumberFormat="1" applyFont="1" applyBorder="1" applyAlignment="1">
      <alignment horizontal="center" vertical="center"/>
    </xf>
    <xf numFmtId="9" fontId="82" fillId="33" borderId="0" xfId="39804" applyFont="1" applyFill="1" applyAlignment="1">
      <alignment horizontal="left" vertical="center" indent="7"/>
    </xf>
    <xf numFmtId="44" fontId="0" fillId="33" borderId="0" xfId="39803" applyFont="1" applyFill="1" applyAlignment="1">
      <alignment vertical="center"/>
    </xf>
    <xf numFmtId="0" fontId="83" fillId="33" borderId="0" xfId="0" applyFont="1" applyFill="1" applyAlignment="1">
      <alignment vertical="center"/>
    </xf>
    <xf numFmtId="0" fontId="100" fillId="33" borderId="0" xfId="0" applyFont="1" applyFill="1" applyAlignment="1">
      <alignment vertical="center"/>
    </xf>
    <xf numFmtId="9" fontId="100" fillId="33" borderId="0" xfId="39804" applyFont="1" applyFill="1" applyAlignment="1">
      <alignment vertical="center"/>
    </xf>
    <xf numFmtId="44" fontId="100" fillId="33" borderId="0" xfId="39803" applyFont="1" applyFill="1" applyAlignment="1">
      <alignment vertical="center"/>
    </xf>
    <xf numFmtId="0" fontId="19" fillId="33" borderId="0" xfId="5321" applyFont="1" applyFill="1" applyAlignment="1">
      <alignment vertical="center"/>
    </xf>
    <xf numFmtId="0" fontId="83" fillId="33" borderId="0" xfId="0" applyFont="1" applyFill="1" applyAlignment="1">
      <alignment horizontal="right" vertical="center"/>
    </xf>
    <xf numFmtId="181" fontId="100" fillId="33" borderId="0" xfId="0" applyNumberFormat="1" applyFont="1" applyFill="1" applyAlignment="1">
      <alignment horizontal="left" vertical="center"/>
    </xf>
    <xf numFmtId="0" fontId="18" fillId="33" borderId="0" xfId="2" applyFill="1"/>
    <xf numFmtId="10" fontId="100" fillId="33" borderId="0" xfId="0" applyNumberFormat="1" applyFont="1" applyFill="1" applyAlignment="1">
      <alignment horizontal="left" vertical="center"/>
    </xf>
    <xf numFmtId="189" fontId="100" fillId="33" borderId="0" xfId="0" applyNumberFormat="1" applyFont="1" applyFill="1" applyAlignment="1">
      <alignment horizontal="left" vertical="center"/>
    </xf>
    <xf numFmtId="0" fontId="0" fillId="103" borderId="0" xfId="0" applyFill="1"/>
    <xf numFmtId="0" fontId="18" fillId="33" borderId="15" xfId="57225" applyNumberFormat="1" applyFont="1" applyFill="1" applyBorder="1" applyAlignment="1">
      <alignment horizontal="center" vertical="center"/>
    </xf>
    <xf numFmtId="0" fontId="18" fillId="33" borderId="16" xfId="57225" applyNumberFormat="1" applyFont="1" applyFill="1" applyBorder="1" applyAlignment="1">
      <alignment horizontal="center" vertical="center"/>
    </xf>
    <xf numFmtId="0" fontId="18" fillId="33" borderId="22" xfId="57225" applyNumberFormat="1" applyFont="1" applyFill="1" applyBorder="1" applyAlignment="1">
      <alignment horizontal="center" vertical="center"/>
    </xf>
    <xf numFmtId="0" fontId="18" fillId="33" borderId="23" xfId="57225" applyNumberFormat="1" applyFont="1" applyFill="1" applyBorder="1" applyAlignment="1">
      <alignment horizontal="center" vertical="center"/>
    </xf>
    <xf numFmtId="0" fontId="69" fillId="33" borderId="0" xfId="0" applyFont="1" applyFill="1"/>
    <xf numFmtId="0" fontId="69" fillId="33" borderId="0" xfId="0" applyFont="1" applyFill="1" applyAlignment="1">
      <alignment vertical="center"/>
    </xf>
    <xf numFmtId="9" fontId="22" fillId="33" borderId="0" xfId="39804" applyFont="1" applyFill="1" applyAlignment="1">
      <alignment horizontal="left" vertical="center" indent="7"/>
    </xf>
    <xf numFmtId="44" fontId="69" fillId="33" borderId="0" xfId="39803" applyFont="1" applyFill="1" applyAlignment="1">
      <alignment vertical="center"/>
    </xf>
    <xf numFmtId="0" fontId="107" fillId="33" borderId="0" xfId="0" applyFont="1" applyFill="1" applyAlignment="1">
      <alignment vertical="center"/>
    </xf>
    <xf numFmtId="44" fontId="107" fillId="33" borderId="0" xfId="39803" applyFont="1" applyFill="1" applyAlignment="1">
      <alignment vertical="center"/>
    </xf>
    <xf numFmtId="0" fontId="106" fillId="33" borderId="0" xfId="0" applyFont="1" applyFill="1" applyAlignment="1">
      <alignment horizontal="right" vertical="center"/>
    </xf>
    <xf numFmtId="181" fontId="107" fillId="33" borderId="0" xfId="0" applyNumberFormat="1" applyFont="1" applyFill="1" applyAlignment="1">
      <alignment horizontal="left" vertical="center"/>
    </xf>
    <xf numFmtId="189" fontId="107" fillId="33" borderId="0" xfId="0" applyNumberFormat="1" applyFont="1" applyFill="1" applyAlignment="1">
      <alignment horizontal="left" vertical="center"/>
    </xf>
    <xf numFmtId="10" fontId="107" fillId="33" borderId="0" xfId="0" applyNumberFormat="1" applyFont="1" applyFill="1" applyAlignment="1">
      <alignment horizontal="left" vertical="center"/>
    </xf>
    <xf numFmtId="0" fontId="86" fillId="33" borderId="0" xfId="0" applyFont="1" applyFill="1" applyAlignment="1" applyProtection="1">
      <alignment vertical="center" wrapText="1"/>
      <protection locked="0"/>
    </xf>
    <xf numFmtId="182" fontId="49" fillId="0" borderId="99" xfId="39806" applyNumberFormat="1" applyFont="1" applyFill="1" applyBorder="1" applyAlignment="1">
      <alignment horizontal="center" vertical="center" wrapText="1"/>
    </xf>
    <xf numFmtId="0" fontId="100" fillId="0" borderId="0" xfId="0" applyFont="1" applyAlignment="1">
      <alignment horizontal="center"/>
    </xf>
    <xf numFmtId="9" fontId="100" fillId="0" borderId="0" xfId="39804" applyFont="1" applyBorder="1" applyAlignment="1">
      <alignment vertical="center"/>
    </xf>
    <xf numFmtId="44" fontId="48" fillId="0" borderId="86" xfId="57225" applyNumberFormat="1" applyFont="1" applyBorder="1" applyAlignment="1">
      <alignment horizontal="right" vertical="center"/>
    </xf>
    <xf numFmtId="183" fontId="49" fillId="0" borderId="99" xfId="39806" applyNumberFormat="1" applyFont="1" applyBorder="1" applyAlignment="1">
      <alignment horizontal="center" vertical="center" wrapText="1"/>
    </xf>
    <xf numFmtId="164" fontId="87" fillId="0" borderId="62" xfId="57225" applyNumberFormat="1" applyFont="1" applyBorder="1" applyAlignment="1">
      <alignment horizontal="right" vertical="center"/>
    </xf>
    <xf numFmtId="0" fontId="16" fillId="61" borderId="16" xfId="0" applyFont="1" applyFill="1" applyBorder="1" applyAlignment="1">
      <alignment horizontal="center" vertical="center"/>
    </xf>
    <xf numFmtId="44" fontId="16" fillId="61" borderId="16" xfId="39803" applyFont="1" applyFill="1" applyBorder="1" applyAlignment="1">
      <alignment horizontal="center" vertical="center"/>
    </xf>
    <xf numFmtId="44" fontId="16" fillId="61" borderId="16" xfId="39803" applyFont="1" applyFill="1" applyBorder="1" applyAlignment="1">
      <alignment horizontal="center" vertical="center" wrapText="1"/>
    </xf>
    <xf numFmtId="9" fontId="16" fillId="61" borderId="16" xfId="39804" applyFont="1" applyFill="1" applyBorder="1" applyAlignment="1">
      <alignment horizontal="center" vertical="center" wrapText="1"/>
    </xf>
    <xf numFmtId="43" fontId="18" fillId="0" borderId="0" xfId="5321" applyNumberFormat="1" applyAlignment="1">
      <alignment vertical="center"/>
    </xf>
    <xf numFmtId="177" fontId="48" fillId="0" borderId="119" xfId="57225" applyNumberFormat="1" applyFont="1" applyBorder="1" applyAlignment="1">
      <alignment vertical="center" wrapText="1"/>
    </xf>
    <xf numFmtId="177" fontId="48" fillId="0" borderId="89" xfId="57225" applyNumberFormat="1" applyFont="1" applyBorder="1" applyAlignment="1">
      <alignment vertical="center" wrapText="1"/>
    </xf>
    <xf numFmtId="177" fontId="48" fillId="0" borderId="120" xfId="57225" applyNumberFormat="1" applyFont="1" applyBorder="1" applyAlignment="1">
      <alignment vertical="center" wrapText="1"/>
    </xf>
    <xf numFmtId="177" fontId="48" fillId="0" borderId="92" xfId="57225" applyNumberFormat="1" applyFont="1" applyBorder="1" applyAlignment="1">
      <alignment vertical="center" wrapText="1"/>
    </xf>
    <xf numFmtId="164" fontId="48" fillId="0" borderId="87" xfId="57225" applyNumberFormat="1" applyFont="1" applyBorder="1" applyAlignment="1">
      <alignment vertical="center" wrapText="1"/>
    </xf>
    <xf numFmtId="164" fontId="48" fillId="0" borderId="88" xfId="57225" applyNumberFormat="1" applyFont="1" applyBorder="1" applyAlignment="1">
      <alignment vertical="center" wrapText="1"/>
    </xf>
    <xf numFmtId="183" fontId="49" fillId="0" borderId="99" xfId="39806" applyNumberFormat="1" applyFont="1" applyFill="1" applyBorder="1" applyAlignment="1">
      <alignment horizontal="center" vertical="center" wrapText="1"/>
    </xf>
    <xf numFmtId="182" fontId="69" fillId="0" borderId="99" xfId="39806" applyNumberFormat="1" applyFont="1" applyFill="1" applyBorder="1" applyAlignment="1">
      <alignment horizontal="center" vertical="center" wrapText="1"/>
    </xf>
    <xf numFmtId="182" fontId="18" fillId="0" borderId="88" xfId="57225" applyNumberFormat="1" applyFont="1" applyBorder="1" applyAlignment="1">
      <alignment vertical="center" wrapText="1"/>
    </xf>
    <xf numFmtId="182" fontId="49" fillId="0" borderId="0" xfId="39806" applyNumberFormat="1" applyFont="1" applyFill="1" applyAlignment="1">
      <alignment horizontal="center" vertical="center" wrapText="1"/>
    </xf>
    <xf numFmtId="182" fontId="48" fillId="0" borderId="91" xfId="57225" applyNumberFormat="1" applyFont="1" applyBorder="1" applyAlignment="1">
      <alignment vertical="center" wrapText="1"/>
    </xf>
    <xf numFmtId="183" fontId="49" fillId="0" borderId="118" xfId="39806" applyNumberFormat="1" applyFont="1" applyFill="1" applyBorder="1" applyAlignment="1">
      <alignment horizontal="center" vertical="center" wrapText="1"/>
    </xf>
    <xf numFmtId="0" fontId="83" fillId="33" borderId="0" xfId="0" applyFont="1" applyFill="1" applyAlignment="1">
      <alignment horizontal="left" vertical="center"/>
    </xf>
    <xf numFmtId="181" fontId="100" fillId="33" borderId="0" xfId="0" applyNumberFormat="1" applyFont="1" applyFill="1" applyAlignment="1">
      <alignment horizontal="right" vertical="center"/>
    </xf>
    <xf numFmtId="0" fontId="18" fillId="33" borderId="0" xfId="5321" applyFill="1" applyAlignment="1">
      <alignment horizontal="right" vertical="center"/>
    </xf>
    <xf numFmtId="0" fontId="18" fillId="33" borderId="0" xfId="5321" applyFill="1" applyAlignment="1">
      <alignment horizontal="left" vertical="center" wrapText="1"/>
    </xf>
    <xf numFmtId="9" fontId="100" fillId="33" borderId="0" xfId="39804" applyFont="1" applyFill="1" applyBorder="1" applyAlignment="1">
      <alignment vertical="center"/>
    </xf>
    <xf numFmtId="44" fontId="0" fillId="0" borderId="0" xfId="0" applyNumberFormat="1"/>
    <xf numFmtId="179" fontId="48" fillId="0" borderId="61" xfId="57225" applyFont="1" applyBorder="1" applyAlignment="1">
      <alignment horizontal="center" vertical="center"/>
    </xf>
    <xf numFmtId="4" fontId="48" fillId="0" borderId="61" xfId="57225" applyNumberFormat="1" applyFont="1" applyBorder="1" applyAlignment="1">
      <alignment horizontal="center" vertical="center"/>
    </xf>
    <xf numFmtId="182" fontId="49" fillId="34" borderId="99" xfId="39806" applyNumberFormat="1" applyFont="1" applyFill="1" applyBorder="1" applyAlignment="1">
      <alignment horizontal="center" vertical="center" wrapText="1"/>
    </xf>
    <xf numFmtId="182" fontId="49" fillId="34" borderId="0" xfId="39806" applyNumberFormat="1" applyFont="1" applyFill="1" applyAlignment="1">
      <alignment horizontal="center" vertical="center" wrapText="1"/>
    </xf>
    <xf numFmtId="0" fontId="0" fillId="0" borderId="16" xfId="0" applyBorder="1"/>
    <xf numFmtId="0" fontId="0" fillId="0" borderId="16" xfId="0" applyBorder="1" applyAlignment="1">
      <alignment horizontal="center"/>
    </xf>
    <xf numFmtId="0" fontId="20" fillId="60" borderId="16" xfId="2" applyFont="1" applyFill="1" applyBorder="1" applyAlignment="1">
      <alignment horizontal="center" vertical="center"/>
    </xf>
    <xf numFmtId="43" fontId="73" fillId="0" borderId="0" xfId="37208" applyFont="1" applyFill="1" applyBorder="1" applyAlignment="1">
      <alignment horizontal="center" vertical="center" wrapText="1"/>
    </xf>
    <xf numFmtId="166" fontId="71" fillId="0" borderId="0" xfId="5210" applyFont="1" applyFill="1" applyBorder="1" applyAlignment="1">
      <alignment horizontal="center" vertical="center" wrapText="1"/>
    </xf>
    <xf numFmtId="10" fontId="20" fillId="0" borderId="0" xfId="39804" applyNumberFormat="1" applyFont="1" applyFill="1" applyBorder="1" applyAlignment="1">
      <alignment horizontal="center" vertical="center"/>
    </xf>
    <xf numFmtId="0" fontId="20" fillId="0" borderId="0" xfId="5321" applyFont="1" applyAlignment="1">
      <alignment horizontal="center" vertical="center"/>
    </xf>
    <xf numFmtId="166" fontId="71" fillId="0" borderId="40" xfId="5210" applyFont="1" applyFill="1" applyBorder="1" applyAlignment="1">
      <alignment vertical="center"/>
    </xf>
    <xf numFmtId="166" fontId="73" fillId="0" borderId="39" xfId="5210" applyFont="1" applyFill="1" applyBorder="1" applyAlignment="1">
      <alignment vertical="center"/>
    </xf>
    <xf numFmtId="166" fontId="20" fillId="96" borderId="16" xfId="2" applyNumberFormat="1" applyFont="1" applyFill="1" applyBorder="1" applyAlignment="1">
      <alignment vertical="center" wrapText="1"/>
    </xf>
    <xf numFmtId="0" fontId="18" fillId="96" borderId="16" xfId="2" applyFill="1" applyBorder="1"/>
    <xf numFmtId="166" fontId="20" fillId="96" borderId="16" xfId="2" applyNumberFormat="1" applyFont="1" applyFill="1" applyBorder="1" applyAlignment="1">
      <alignment horizontal="center" vertical="center"/>
    </xf>
    <xf numFmtId="0" fontId="68" fillId="96" borderId="20" xfId="5321" applyFont="1" applyFill="1" applyBorder="1" applyAlignment="1">
      <alignment vertical="center"/>
    </xf>
    <xf numFmtId="43" fontId="70" fillId="96" borderId="20" xfId="37037" applyFont="1" applyFill="1" applyBorder="1" applyAlignment="1">
      <alignment horizontal="right" vertical="center"/>
    </xf>
    <xf numFmtId="43" fontId="70" fillId="96" borderId="21" xfId="37037" applyFont="1" applyFill="1" applyBorder="1" applyAlignment="1">
      <alignment horizontal="right" vertical="center"/>
    </xf>
    <xf numFmtId="9" fontId="67" fillId="33" borderId="0" xfId="39804" applyFont="1" applyFill="1" applyAlignment="1">
      <alignment horizontal="center" vertical="center"/>
    </xf>
    <xf numFmtId="184" fontId="48" fillId="0" borderId="86" xfId="57225" applyNumberFormat="1" applyFont="1" applyBorder="1" applyAlignment="1">
      <alignment horizontal="center" vertical="center" wrapText="1"/>
    </xf>
    <xf numFmtId="0" fontId="20" fillId="33" borderId="63" xfId="0" applyFont="1" applyFill="1" applyBorder="1" applyAlignment="1">
      <alignment horizontal="center" vertical="center"/>
    </xf>
    <xf numFmtId="0" fontId="20" fillId="33" borderId="43" xfId="0" applyFont="1" applyFill="1" applyBorder="1" applyAlignment="1">
      <alignment horizontal="center" vertical="center"/>
    </xf>
    <xf numFmtId="0" fontId="20" fillId="33" borderId="107" xfId="0" applyFont="1" applyFill="1" applyBorder="1" applyAlignment="1">
      <alignment horizontal="center" vertical="center"/>
    </xf>
    <xf numFmtId="0" fontId="14" fillId="0" borderId="0" xfId="0" applyFont="1" applyAlignment="1">
      <alignment vertical="center"/>
    </xf>
    <xf numFmtId="9" fontId="82" fillId="0" borderId="0" xfId="39804" applyFont="1" applyFill="1" applyBorder="1" applyAlignment="1">
      <alignment horizontal="left" vertical="center" indent="7"/>
    </xf>
    <xf numFmtId="44" fontId="0" fillId="0" borderId="0" xfId="39803" applyFont="1" applyFill="1" applyBorder="1" applyAlignment="1">
      <alignment vertical="center"/>
    </xf>
    <xf numFmtId="44" fontId="100" fillId="0" borderId="0" xfId="39803" applyFont="1" applyFill="1" applyBorder="1" applyAlignment="1">
      <alignment vertical="center"/>
    </xf>
    <xf numFmtId="0" fontId="23" fillId="0" borderId="0" xfId="5321" applyFont="1" applyAlignment="1">
      <alignment vertical="center" wrapText="1"/>
    </xf>
    <xf numFmtId="0" fontId="70" fillId="0" borderId="16" xfId="0" applyFont="1" applyBorder="1" applyAlignment="1">
      <alignment horizontal="left" vertical="center"/>
    </xf>
    <xf numFmtId="0" fontId="65" fillId="0" borderId="46" xfId="57229" applyFont="1" applyBorder="1" applyAlignment="1">
      <alignment horizontal="center" vertical="center"/>
    </xf>
    <xf numFmtId="0" fontId="65" fillId="0" borderId="101" xfId="57229" applyFont="1" applyBorder="1" applyAlignment="1">
      <alignment horizontal="center" vertical="center"/>
    </xf>
    <xf numFmtId="0" fontId="65" fillId="0" borderId="47" xfId="57229" applyFont="1" applyBorder="1" applyAlignment="1">
      <alignment horizontal="center" vertical="center"/>
    </xf>
    <xf numFmtId="0" fontId="65" fillId="0" borderId="101" xfId="57229" applyFont="1" applyBorder="1" applyAlignment="1">
      <alignment horizontal="center" vertical="center" wrapText="1"/>
    </xf>
    <xf numFmtId="0" fontId="65" fillId="0" borderId="102" xfId="57229" applyFont="1" applyBorder="1" applyAlignment="1">
      <alignment horizontal="center" vertical="center"/>
    </xf>
    <xf numFmtId="0" fontId="65" fillId="0" borderId="100" xfId="57229" applyFont="1" applyBorder="1" applyAlignment="1">
      <alignment horizontal="center" vertical="center" wrapText="1"/>
    </xf>
    <xf numFmtId="0" fontId="51" fillId="0" borderId="48" xfId="57229" applyFont="1" applyBorder="1"/>
    <xf numFmtId="0" fontId="51" fillId="0" borderId="103" xfId="57229" applyFont="1" applyBorder="1" applyAlignment="1">
      <alignment horizontal="center"/>
    </xf>
    <xf numFmtId="0" fontId="51" fillId="0" borderId="103" xfId="57229" applyFont="1" applyBorder="1"/>
    <xf numFmtId="0" fontId="51" fillId="0" borderId="112" xfId="57229" applyFont="1" applyBorder="1" applyAlignment="1">
      <alignment horizontal="center"/>
    </xf>
    <xf numFmtId="0" fontId="51" fillId="0" borderId="114" xfId="57229" applyFont="1" applyBorder="1" applyAlignment="1">
      <alignment horizontal="center" vertical="center"/>
    </xf>
    <xf numFmtId="4" fontId="20" fillId="0" borderId="40" xfId="57229" applyNumberFormat="1" applyFont="1" applyBorder="1" applyAlignment="1">
      <alignment horizontal="center" vertical="center"/>
    </xf>
    <xf numFmtId="0" fontId="0" fillId="0" borderId="15" xfId="0" applyBorder="1" applyAlignment="1">
      <alignment horizontal="center"/>
    </xf>
    <xf numFmtId="173" fontId="14" fillId="0" borderId="16" xfId="0" applyNumberFormat="1" applyFont="1" applyBorder="1" applyAlignment="1">
      <alignment horizontal="center"/>
    </xf>
    <xf numFmtId="173" fontId="14" fillId="0" borderId="17" xfId="0" applyNumberFormat="1" applyFont="1" applyBorder="1" applyAlignment="1">
      <alignment horizontal="center"/>
    </xf>
    <xf numFmtId="0" fontId="0" fillId="0" borderId="15" xfId="0" applyBorder="1" applyAlignment="1">
      <alignment horizontal="center" vertical="center"/>
    </xf>
    <xf numFmtId="173" fontId="14" fillId="0" borderId="16" xfId="0" applyNumberFormat="1" applyFont="1" applyBorder="1" applyAlignment="1">
      <alignment horizontal="center" vertical="center"/>
    </xf>
    <xf numFmtId="173" fontId="14" fillId="0" borderId="17" xfId="0" applyNumberFormat="1" applyFont="1"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wrapText="1"/>
    </xf>
    <xf numFmtId="4" fontId="18" fillId="0" borderId="0" xfId="0" applyNumberFormat="1" applyFont="1" applyAlignment="1">
      <alignment horizontal="center" vertical="center"/>
    </xf>
    <xf numFmtId="0" fontId="51" fillId="0" borderId="0" xfId="21252" applyFont="1" applyAlignment="1">
      <alignment horizontal="center" vertical="center"/>
    </xf>
    <xf numFmtId="0" fontId="0" fillId="0" borderId="39" xfId="0" applyBorder="1" applyAlignment="1">
      <alignment horizontal="left" vertical="center"/>
    </xf>
    <xf numFmtId="0" fontId="20" fillId="0" borderId="10" xfId="21252" applyFont="1" applyBorder="1" applyAlignment="1">
      <alignment horizontal="center"/>
    </xf>
    <xf numFmtId="0" fontId="65" fillId="0" borderId="56" xfId="21252" applyFont="1" applyBorder="1" applyAlignment="1">
      <alignment horizontal="center" vertical="center"/>
    </xf>
    <xf numFmtId="0" fontId="65" fillId="0" borderId="51" xfId="21252" applyFont="1" applyBorder="1" applyAlignment="1">
      <alignment horizontal="center" vertical="center"/>
    </xf>
    <xf numFmtId="0" fontId="65" fillId="0" borderId="15" xfId="21252" applyFont="1" applyBorder="1" applyAlignment="1">
      <alignment vertical="center"/>
    </xf>
    <xf numFmtId="4" fontId="0" fillId="0" borderId="0" xfId="0" applyNumberFormat="1" applyAlignment="1">
      <alignment horizontal="center" vertical="center"/>
    </xf>
    <xf numFmtId="0" fontId="65" fillId="0" borderId="22" xfId="21252" applyFont="1" applyBorder="1" applyAlignment="1">
      <alignment vertical="center"/>
    </xf>
    <xf numFmtId="0" fontId="72" fillId="0" borderId="0" xfId="21252" applyFont="1"/>
    <xf numFmtId="0" fontId="51" fillId="0" borderId="0" xfId="21252" applyFont="1"/>
    <xf numFmtId="0" fontId="65" fillId="0" borderId="50" xfId="21252" applyFont="1" applyBorder="1" applyAlignment="1">
      <alignment horizontal="center"/>
    </xf>
    <xf numFmtId="0" fontId="74" fillId="0" borderId="56" xfId="21252" applyFont="1" applyBorder="1" applyAlignment="1">
      <alignment horizontal="center"/>
    </xf>
    <xf numFmtId="0" fontId="65" fillId="0" borderId="56" xfId="21252" applyFont="1" applyBorder="1" applyAlignment="1">
      <alignment horizontal="center"/>
    </xf>
    <xf numFmtId="0" fontId="65" fillId="0" borderId="51" xfId="21252" applyFont="1" applyBorder="1" applyAlignment="1">
      <alignment horizontal="center"/>
    </xf>
    <xf numFmtId="2" fontId="14" fillId="0" borderId="0" xfId="0" applyNumberFormat="1" applyFont="1" applyAlignment="1">
      <alignment horizontal="center" vertical="center"/>
    </xf>
    <xf numFmtId="0" fontId="65" fillId="0" borderId="122" xfId="57229" applyFont="1" applyBorder="1" applyAlignment="1">
      <alignment horizontal="center" vertical="center"/>
    </xf>
    <xf numFmtId="173" fontId="14" fillId="0" borderId="23" xfId="0" applyNumberFormat="1" applyFont="1" applyBorder="1" applyAlignment="1">
      <alignment horizontal="center" vertical="center"/>
    </xf>
    <xf numFmtId="173" fontId="14" fillId="0" borderId="24" xfId="0" applyNumberFormat="1" applyFont="1" applyBorder="1" applyAlignment="1">
      <alignment horizontal="center" vertical="center"/>
    </xf>
    <xf numFmtId="0" fontId="0" fillId="0" borderId="23" xfId="0" applyBorder="1" applyAlignment="1">
      <alignment horizontal="center" vertical="center"/>
    </xf>
    <xf numFmtId="173" fontId="14" fillId="0" borderId="16" xfId="0" applyNumberFormat="1" applyFont="1" applyBorder="1" applyAlignment="1">
      <alignment horizontal="center" vertical="center" wrapText="1"/>
    </xf>
    <xf numFmtId="0" fontId="51" fillId="0" borderId="39" xfId="57229" applyFont="1" applyBorder="1"/>
    <xf numFmtId="0" fontId="51" fillId="0" borderId="0" xfId="57229" applyFont="1" applyAlignment="1">
      <alignment horizontal="center"/>
    </xf>
    <xf numFmtId="0" fontId="51" fillId="0" borderId="0" xfId="57229" applyFont="1"/>
    <xf numFmtId="4" fontId="20" fillId="0" borderId="0" xfId="57229" applyNumberFormat="1" applyFont="1" applyAlignment="1">
      <alignment horizontal="center" vertical="center"/>
    </xf>
    <xf numFmtId="0" fontId="18" fillId="0" borderId="0" xfId="57229" applyAlignment="1">
      <alignment horizontal="center"/>
    </xf>
    <xf numFmtId="4" fontId="20" fillId="0" borderId="113" xfId="57229" applyNumberFormat="1" applyFont="1" applyBorder="1" applyAlignment="1">
      <alignment horizontal="center" vertical="center"/>
    </xf>
    <xf numFmtId="0" fontId="18" fillId="0" borderId="103" xfId="57229" applyBorder="1" applyAlignment="1">
      <alignment horizontal="center"/>
    </xf>
    <xf numFmtId="4" fontId="20" fillId="0" borderId="103" xfId="57229" applyNumberFormat="1" applyFont="1" applyBorder="1" applyAlignment="1">
      <alignment horizontal="center" vertical="center"/>
    </xf>
    <xf numFmtId="0" fontId="71" fillId="0" borderId="16" xfId="57229" applyFont="1" applyBorder="1" applyAlignment="1">
      <alignment horizontal="center" vertical="center"/>
    </xf>
    <xf numFmtId="184" fontId="71" fillId="0" borderId="16" xfId="57229" applyNumberFormat="1" applyFont="1" applyBorder="1" applyAlignment="1">
      <alignment horizontal="center" vertical="center"/>
    </xf>
    <xf numFmtId="184" fontId="68" fillId="0" borderId="16" xfId="57229" applyNumberFormat="1" applyFont="1" applyBorder="1" applyAlignment="1">
      <alignment horizontal="center" vertical="center"/>
    </xf>
    <xf numFmtId="4" fontId="68" fillId="0" borderId="16" xfId="57229" applyNumberFormat="1" applyFont="1" applyBorder="1" applyAlignment="1">
      <alignment horizontal="center" vertical="center"/>
    </xf>
    <xf numFmtId="0" fontId="51" fillId="0" borderId="123" xfId="57229" applyFont="1" applyBorder="1" applyAlignment="1">
      <alignment horizontal="center"/>
    </xf>
    <xf numFmtId="0" fontId="68" fillId="104" borderId="16" xfId="57229" applyFont="1" applyFill="1" applyBorder="1" applyAlignment="1">
      <alignment horizontal="center" vertical="center"/>
    </xf>
    <xf numFmtId="0" fontId="65" fillId="0" borderId="23" xfId="57229" applyFont="1" applyBorder="1" applyAlignment="1">
      <alignment horizontal="center" vertical="center" wrapText="1"/>
    </xf>
    <xf numFmtId="0" fontId="65" fillId="0" borderId="109" xfId="57229" applyFont="1" applyBorder="1" applyAlignment="1">
      <alignment horizontal="center" vertical="center"/>
    </xf>
    <xf numFmtId="0" fontId="65" fillId="0" borderId="102" xfId="57229" applyFont="1" applyBorder="1" applyAlignment="1">
      <alignment horizontal="center" vertical="center" wrapText="1"/>
    </xf>
    <xf numFmtId="0" fontId="51" fillId="0" borderId="22" xfId="57229" applyFont="1" applyBorder="1" applyAlignment="1">
      <alignment horizontal="center" vertical="center"/>
    </xf>
    <xf numFmtId="0" fontId="51" fillId="0" borderId="24" xfId="57229" applyFont="1" applyBorder="1" applyAlignment="1">
      <alignment horizontal="center" vertical="center"/>
    </xf>
    <xf numFmtId="0" fontId="0" fillId="0" borderId="63" xfId="0" applyBorder="1" applyAlignment="1">
      <alignment horizontal="center" vertical="center"/>
    </xf>
    <xf numFmtId="0" fontId="0" fillId="0" borderId="43" xfId="0" applyBorder="1" applyAlignment="1">
      <alignment horizontal="center" vertical="center" wrapText="1"/>
    </xf>
    <xf numFmtId="173" fontId="14" fillId="0" borderId="43" xfId="0" applyNumberFormat="1" applyFont="1" applyBorder="1" applyAlignment="1">
      <alignment horizontal="center" vertical="center" wrapText="1"/>
    </xf>
    <xf numFmtId="173" fontId="14" fillId="0" borderId="43" xfId="0" applyNumberFormat="1" applyFont="1" applyBorder="1" applyAlignment="1">
      <alignment horizontal="center" vertical="center"/>
    </xf>
    <xf numFmtId="173" fontId="14" fillId="0" borderId="107" xfId="0" applyNumberFormat="1" applyFont="1" applyBorder="1" applyAlignment="1">
      <alignment horizontal="center" vertical="center"/>
    </xf>
    <xf numFmtId="0" fontId="95" fillId="0" borderId="56" xfId="0" applyFont="1" applyBorder="1" applyAlignment="1">
      <alignment horizontal="center" vertical="center"/>
    </xf>
    <xf numFmtId="0" fontId="95" fillId="0" borderId="51" xfId="0" applyFont="1" applyBorder="1" applyAlignment="1">
      <alignment horizontal="center" vertical="center"/>
    </xf>
    <xf numFmtId="0" fontId="95" fillId="0" borderId="23" xfId="0" applyFont="1" applyBorder="1" applyAlignment="1">
      <alignment horizontal="center" vertical="center"/>
    </xf>
    <xf numFmtId="0" fontId="95" fillId="0" borderId="24" xfId="0" applyFont="1" applyBorder="1" applyAlignment="1">
      <alignment horizontal="center" vertical="center"/>
    </xf>
    <xf numFmtId="0" fontId="71" fillId="0" borderId="20" xfId="5321" applyFont="1" applyBorder="1" applyAlignment="1">
      <alignment horizontal="center" vertical="center" wrapText="1"/>
    </xf>
    <xf numFmtId="173" fontId="68" fillId="0" borderId="16" xfId="5321" applyNumberFormat="1" applyFont="1" applyBorder="1" applyAlignment="1" applyProtection="1">
      <alignment horizontal="center" vertical="center"/>
      <protection hidden="1"/>
    </xf>
    <xf numFmtId="190" fontId="0" fillId="0" borderId="0" xfId="0" applyNumberFormat="1" applyAlignment="1">
      <alignment vertical="center"/>
    </xf>
    <xf numFmtId="179" fontId="49" fillId="33" borderId="99" xfId="0" applyNumberFormat="1" applyFont="1" applyFill="1" applyBorder="1" applyAlignment="1">
      <alignment horizontal="left" vertical="center" wrapText="1"/>
    </xf>
    <xf numFmtId="165" fontId="48" fillId="0" borderId="89" xfId="57225" applyNumberFormat="1" applyFont="1" applyBorder="1" applyAlignment="1">
      <alignment vertical="center" wrapText="1"/>
    </xf>
    <xf numFmtId="179" fontId="48" fillId="0" borderId="85" xfId="57225" applyFont="1" applyBorder="1" applyAlignment="1">
      <alignment horizontal="left" vertical="center" wrapText="1"/>
    </xf>
    <xf numFmtId="164" fontId="48" fillId="0" borderId="88" xfId="57225" applyNumberFormat="1" applyFont="1" applyBorder="1" applyAlignment="1">
      <alignment horizontal="center" vertical="center" wrapText="1"/>
    </xf>
    <xf numFmtId="182" fontId="49" fillId="0" borderId="0" xfId="39806" applyNumberFormat="1" applyFont="1" applyFill="1" applyBorder="1" applyAlignment="1">
      <alignment horizontal="center" vertical="center" wrapText="1"/>
    </xf>
    <xf numFmtId="179" fontId="49" fillId="0" borderId="99" xfId="0" applyNumberFormat="1" applyFont="1" applyBorder="1" applyAlignment="1">
      <alignment horizontal="left" vertical="center" wrapText="1"/>
    </xf>
    <xf numFmtId="2" fontId="18" fillId="0" borderId="16" xfId="16083" applyNumberFormat="1" applyBorder="1" applyAlignment="1">
      <alignment horizontal="center" vertical="center"/>
    </xf>
    <xf numFmtId="185" fontId="18" fillId="0" borderId="16" xfId="16083" applyNumberFormat="1" applyBorder="1" applyAlignment="1">
      <alignment horizontal="center" vertical="center"/>
    </xf>
    <xf numFmtId="172" fontId="18" fillId="0" borderId="16" xfId="16083" applyNumberFormat="1" applyBorder="1" applyAlignment="1">
      <alignment vertical="center"/>
    </xf>
    <xf numFmtId="43" fontId="18" fillId="0" borderId="16" xfId="39806" applyFont="1" applyFill="1" applyBorder="1" applyAlignment="1">
      <alignment horizontal="center" vertical="center"/>
    </xf>
    <xf numFmtId="2" fontId="0" fillId="0" borderId="0" xfId="0" applyNumberFormat="1" applyAlignment="1">
      <alignment vertical="center"/>
    </xf>
    <xf numFmtId="2" fontId="18" fillId="0" borderId="0" xfId="16081" applyNumberFormat="1" applyAlignment="1">
      <alignment horizontal="center" vertical="center"/>
    </xf>
    <xf numFmtId="173" fontId="18" fillId="0" borderId="16" xfId="16083" applyNumberFormat="1" applyBorder="1" applyAlignment="1">
      <alignment horizontal="center" vertical="center"/>
    </xf>
    <xf numFmtId="0" fontId="18" fillId="0" borderId="16" xfId="21252" applyFont="1" applyBorder="1" applyAlignment="1">
      <alignment horizontal="center" vertical="center"/>
    </xf>
    <xf numFmtId="0" fontId="65" fillId="0" borderId="15" xfId="21252" applyFont="1" applyBorder="1" applyAlignment="1">
      <alignment horizontal="left" vertical="center" wrapText="1"/>
    </xf>
    <xf numFmtId="0" fontId="87" fillId="0" borderId="124" xfId="57225" applyNumberFormat="1" applyFont="1" applyBorder="1" applyAlignment="1">
      <alignment horizontal="center" vertical="center"/>
    </xf>
    <xf numFmtId="179" fontId="87" fillId="0" borderId="125" xfId="57225" applyFont="1" applyBorder="1" applyAlignment="1">
      <alignment vertical="center"/>
    </xf>
    <xf numFmtId="179" fontId="48" fillId="0" borderId="126" xfId="57225" applyFont="1" applyBorder="1" applyAlignment="1">
      <alignment horizontal="center" vertical="center"/>
    </xf>
    <xf numFmtId="4" fontId="48" fillId="0" borderId="126" xfId="57225" applyNumberFormat="1" applyFont="1" applyBorder="1" applyAlignment="1">
      <alignment horizontal="center" vertical="center"/>
    </xf>
    <xf numFmtId="177" fontId="48" fillId="0" borderId="126" xfId="57225" applyNumberFormat="1" applyFont="1" applyBorder="1" applyAlignment="1">
      <alignment horizontal="right" vertical="center"/>
    </xf>
    <xf numFmtId="4" fontId="48" fillId="0" borderId="126" xfId="57225" applyNumberFormat="1" applyFont="1" applyBorder="1" applyAlignment="1">
      <alignment horizontal="right" vertical="center"/>
    </xf>
    <xf numFmtId="4" fontId="48" fillId="0" borderId="127" xfId="57225" applyNumberFormat="1" applyFont="1" applyBorder="1" applyAlignment="1">
      <alignment horizontal="right" vertical="center"/>
    </xf>
    <xf numFmtId="179" fontId="87" fillId="0" borderId="121" xfId="57225" applyFont="1" applyBorder="1" applyAlignment="1">
      <alignment vertical="center"/>
    </xf>
    <xf numFmtId="177" fontId="48" fillId="0" borderId="61" xfId="57225" applyNumberFormat="1" applyFont="1" applyBorder="1" applyAlignment="1">
      <alignment horizontal="right" vertical="center"/>
    </xf>
    <xf numFmtId="4" fontId="48" fillId="0" borderId="61" xfId="57225" applyNumberFormat="1" applyFont="1" applyBorder="1" applyAlignment="1">
      <alignment horizontal="right" vertical="center"/>
    </xf>
    <xf numFmtId="4" fontId="48" fillId="0" borderId="62" xfId="57225" applyNumberFormat="1" applyFont="1" applyBorder="1" applyAlignment="1">
      <alignment horizontal="right" vertical="center"/>
    </xf>
    <xf numFmtId="179" fontId="87" fillId="33" borderId="0" xfId="57225" applyFont="1" applyFill="1" applyAlignment="1">
      <alignment vertical="center"/>
    </xf>
    <xf numFmtId="179" fontId="48" fillId="33" borderId="0" xfId="57225" applyFont="1" applyFill="1" applyAlignment="1">
      <alignment horizontal="center" vertical="center"/>
    </xf>
    <xf numFmtId="4" fontId="48" fillId="33" borderId="0" xfId="57225" applyNumberFormat="1" applyFont="1" applyFill="1" applyAlignment="1">
      <alignment horizontal="center" vertical="center"/>
    </xf>
    <xf numFmtId="177" fontId="48" fillId="33" borderId="0" xfId="57225" applyNumberFormat="1" applyFont="1" applyFill="1" applyAlignment="1">
      <alignment horizontal="right" vertical="center"/>
    </xf>
    <xf numFmtId="4" fontId="48" fillId="33" borderId="0" xfId="57225" applyNumberFormat="1" applyFont="1" applyFill="1" applyAlignment="1">
      <alignment horizontal="right" vertical="center"/>
    </xf>
    <xf numFmtId="0" fontId="87" fillId="33" borderId="59" xfId="57225" applyNumberFormat="1" applyFont="1" applyFill="1" applyBorder="1" applyAlignment="1">
      <alignment horizontal="center" vertical="center"/>
    </xf>
    <xf numFmtId="179" fontId="87" fillId="33" borderId="18" xfId="57225" applyFont="1" applyFill="1" applyBorder="1" applyAlignment="1">
      <alignment vertical="center"/>
    </xf>
    <xf numFmtId="179" fontId="48" fillId="33" borderId="18" xfId="57225" applyFont="1" applyFill="1" applyBorder="1" applyAlignment="1">
      <alignment horizontal="center" vertical="center"/>
    </xf>
    <xf numFmtId="4" fontId="48" fillId="33" borderId="18" xfId="57225" applyNumberFormat="1" applyFont="1" applyFill="1" applyBorder="1" applyAlignment="1">
      <alignment horizontal="center" vertical="center"/>
    </xf>
    <xf numFmtId="177" fontId="48" fillId="33" borderId="18" xfId="57225" applyNumberFormat="1" applyFont="1" applyFill="1" applyBorder="1" applyAlignment="1">
      <alignment horizontal="right" vertical="center"/>
    </xf>
    <xf numFmtId="4" fontId="48" fillId="33" borderId="18" xfId="57225" applyNumberFormat="1" applyFont="1" applyFill="1" applyBorder="1" applyAlignment="1">
      <alignment horizontal="right" vertical="center"/>
    </xf>
    <xf numFmtId="4" fontId="48" fillId="33" borderId="60" xfId="57225" applyNumberFormat="1" applyFont="1" applyFill="1" applyBorder="1" applyAlignment="1">
      <alignment horizontal="right" vertical="center"/>
    </xf>
    <xf numFmtId="0" fontId="87" fillId="33" borderId="39" xfId="57225" applyNumberFormat="1" applyFont="1" applyFill="1" applyBorder="1" applyAlignment="1">
      <alignment horizontal="center" vertical="center"/>
    </xf>
    <xf numFmtId="4" fontId="48" fillId="33" borderId="40" xfId="57225" applyNumberFormat="1" applyFont="1" applyFill="1" applyBorder="1" applyAlignment="1">
      <alignment horizontal="right" vertical="center"/>
    </xf>
    <xf numFmtId="0" fontId="87" fillId="33" borderId="44" xfId="57225" applyNumberFormat="1" applyFont="1" applyFill="1" applyBorder="1" applyAlignment="1">
      <alignment horizontal="center" vertical="center"/>
    </xf>
    <xf numFmtId="179" fontId="87" fillId="33" borderId="19" xfId="57225" applyFont="1" applyFill="1" applyBorder="1" applyAlignment="1">
      <alignment vertical="center"/>
    </xf>
    <xf numFmtId="179" fontId="48" fillId="33" borderId="19" xfId="57225" applyFont="1" applyFill="1" applyBorder="1" applyAlignment="1">
      <alignment horizontal="center" vertical="center"/>
    </xf>
    <xf numFmtId="4" fontId="48" fillId="33" borderId="19" xfId="57225" applyNumberFormat="1" applyFont="1" applyFill="1" applyBorder="1" applyAlignment="1">
      <alignment horizontal="center" vertical="center"/>
    </xf>
    <xf numFmtId="177" fontId="48" fillId="33" borderId="19" xfId="57225" applyNumberFormat="1" applyFont="1" applyFill="1" applyBorder="1" applyAlignment="1">
      <alignment horizontal="right" vertical="center"/>
    </xf>
    <xf numFmtId="4" fontId="48" fillId="33" borderId="19" xfId="57225" applyNumberFormat="1" applyFont="1" applyFill="1" applyBorder="1" applyAlignment="1">
      <alignment horizontal="right" vertical="center"/>
    </xf>
    <xf numFmtId="4" fontId="48" fillId="33" borderId="45" xfId="57225" applyNumberFormat="1" applyFont="1" applyFill="1" applyBorder="1" applyAlignment="1">
      <alignment horizontal="right" vertical="center"/>
    </xf>
    <xf numFmtId="0" fontId="48" fillId="99" borderId="131" xfId="57225" applyNumberFormat="1" applyFont="1" applyFill="1" applyBorder="1" applyAlignment="1">
      <alignment vertical="center" wrapText="1"/>
    </xf>
    <xf numFmtId="179" fontId="48" fillId="99" borderId="132" xfId="57225" applyFont="1" applyFill="1" applyBorder="1" applyAlignment="1">
      <alignment vertical="center" wrapText="1"/>
    </xf>
    <xf numFmtId="0" fontId="87" fillId="101" borderId="133" xfId="57225" applyNumberFormat="1" applyFont="1" applyFill="1" applyBorder="1" applyAlignment="1">
      <alignment horizontal="left" vertical="center" wrapText="1"/>
    </xf>
    <xf numFmtId="179" fontId="87" fillId="101" borderId="134" xfId="57225" applyFont="1" applyFill="1" applyBorder="1" applyAlignment="1">
      <alignment horizontal="left" vertical="center" wrapText="1"/>
    </xf>
    <xf numFmtId="179" fontId="87" fillId="101" borderId="134" xfId="57225" applyFont="1" applyFill="1" applyBorder="1" applyAlignment="1">
      <alignment horizontal="center" vertical="center" wrapText="1"/>
    </xf>
    <xf numFmtId="179" fontId="87" fillId="101" borderId="135" xfId="57225" applyFont="1" applyFill="1" applyBorder="1" applyAlignment="1">
      <alignment vertical="center" wrapText="1"/>
    </xf>
    <xf numFmtId="177" fontId="87" fillId="101" borderId="136" xfId="57225" applyNumberFormat="1" applyFont="1" applyFill="1" applyBorder="1" applyAlignment="1">
      <alignment horizontal="centerContinuous" vertical="center" wrapText="1"/>
    </xf>
    <xf numFmtId="177" fontId="87" fillId="101" borderId="137" xfId="57225" applyNumberFormat="1" applyFont="1" applyFill="1" applyBorder="1" applyAlignment="1">
      <alignment horizontal="centerContinuous" vertical="center" wrapText="1"/>
    </xf>
    <xf numFmtId="4" fontId="87" fillId="101" borderId="136" xfId="57225" applyNumberFormat="1" applyFont="1" applyFill="1" applyBorder="1" applyAlignment="1">
      <alignment horizontal="centerContinuous" vertical="center" wrapText="1"/>
    </xf>
    <xf numFmtId="4" fontId="87" fillId="101" borderId="137" xfId="57225" applyNumberFormat="1" applyFont="1" applyFill="1" applyBorder="1" applyAlignment="1">
      <alignment horizontal="centerContinuous" vertical="center" wrapText="1"/>
    </xf>
    <xf numFmtId="4" fontId="87" fillId="101" borderId="12" xfId="57225" applyNumberFormat="1" applyFont="1" applyFill="1" applyBorder="1" applyAlignment="1">
      <alignment horizontal="right" vertical="center"/>
    </xf>
    <xf numFmtId="0" fontId="87" fillId="102" borderId="138" xfId="57225" applyNumberFormat="1" applyFont="1" applyFill="1" applyBorder="1" applyAlignment="1">
      <alignment horizontal="center" vertical="center"/>
    </xf>
    <xf numFmtId="4" fontId="88" fillId="102" borderId="128" xfId="57225" applyNumberFormat="1" applyFont="1" applyFill="1" applyBorder="1" applyAlignment="1">
      <alignment horizontal="right" vertical="center" wrapText="1"/>
    </xf>
    <xf numFmtId="0" fontId="87" fillId="0" borderId="139" xfId="57225" applyNumberFormat="1" applyFont="1" applyBorder="1" applyAlignment="1">
      <alignment horizontal="center" vertical="center" wrapText="1"/>
    </xf>
    <xf numFmtId="4" fontId="48" fillId="0" borderId="140" xfId="57225" applyNumberFormat="1" applyFont="1" applyBorder="1" applyAlignment="1">
      <alignment horizontal="right" vertical="center" wrapText="1"/>
    </xf>
    <xf numFmtId="0" fontId="48" fillId="0" borderId="139" xfId="57225" applyNumberFormat="1" applyFont="1" applyBorder="1" applyAlignment="1">
      <alignment horizontal="center" vertical="center" wrapText="1"/>
    </xf>
    <xf numFmtId="4" fontId="48" fillId="0" borderId="141" xfId="57225" applyNumberFormat="1" applyFont="1" applyBorder="1" applyAlignment="1">
      <alignment vertical="center" wrapText="1"/>
    </xf>
    <xf numFmtId="0" fontId="48" fillId="0" borderId="139" xfId="57225" applyNumberFormat="1" applyFont="1" applyBorder="1" applyAlignment="1">
      <alignment horizontal="center" vertical="center"/>
    </xf>
    <xf numFmtId="4" fontId="87" fillId="0" borderId="142" xfId="57225" applyNumberFormat="1" applyFont="1" applyBorder="1" applyAlignment="1">
      <alignment horizontal="right" vertical="center"/>
    </xf>
    <xf numFmtId="4" fontId="48" fillId="0" borderId="141" xfId="57225" applyNumberFormat="1" applyFont="1" applyBorder="1" applyAlignment="1">
      <alignment horizontal="right" vertical="center" wrapText="1"/>
    </xf>
    <xf numFmtId="182" fontId="49" fillId="0" borderId="0" xfId="39806" applyNumberFormat="1" applyFont="1" applyBorder="1" applyAlignment="1">
      <alignment horizontal="center" vertical="center" wrapText="1"/>
    </xf>
    <xf numFmtId="4" fontId="87" fillId="0" borderId="141" xfId="57225" applyNumberFormat="1" applyFont="1" applyBorder="1" applyAlignment="1">
      <alignment horizontal="right" vertical="center"/>
    </xf>
    <xf numFmtId="0" fontId="87" fillId="0" borderId="139" xfId="57225" applyNumberFormat="1" applyFont="1" applyBorder="1" applyAlignment="1">
      <alignment horizontal="center" vertical="center"/>
    </xf>
    <xf numFmtId="4" fontId="48" fillId="0" borderId="141" xfId="57225" applyNumberFormat="1" applyFont="1" applyBorder="1" applyAlignment="1">
      <alignment horizontal="right" vertical="center"/>
    </xf>
    <xf numFmtId="4" fontId="48" fillId="0" borderId="142" xfId="57225" applyNumberFormat="1" applyFont="1" applyBorder="1" applyAlignment="1">
      <alignment vertical="center" wrapText="1"/>
    </xf>
    <xf numFmtId="4" fontId="87" fillId="0" borderId="141" xfId="57225" applyNumberFormat="1" applyFont="1" applyBorder="1" applyAlignment="1">
      <alignment vertical="center" wrapText="1"/>
    </xf>
    <xf numFmtId="179" fontId="87" fillId="99" borderId="143" xfId="57225" applyFont="1" applyFill="1" applyBorder="1" applyAlignment="1">
      <alignment vertical="center"/>
    </xf>
    <xf numFmtId="4" fontId="87" fillId="99" borderId="142" xfId="57225" applyNumberFormat="1" applyFont="1" applyFill="1" applyBorder="1" applyAlignment="1">
      <alignment horizontal="right" vertical="center"/>
    </xf>
    <xf numFmtId="179" fontId="87" fillId="99" borderId="144" xfId="57225" applyFont="1" applyFill="1" applyBorder="1" applyAlignment="1">
      <alignment vertical="center"/>
    </xf>
    <xf numFmtId="4" fontId="87" fillId="99" borderId="145" xfId="57225" applyNumberFormat="1" applyFont="1" applyFill="1" applyBorder="1" applyAlignment="1">
      <alignment horizontal="right" vertical="center"/>
    </xf>
    <xf numFmtId="0" fontId="87" fillId="99" borderId="146" xfId="57225" applyNumberFormat="1" applyFont="1" applyFill="1" applyBorder="1" applyAlignment="1">
      <alignment vertical="center" wrapText="1"/>
    </xf>
    <xf numFmtId="179" fontId="48" fillId="99" borderId="142" xfId="57225" applyFont="1" applyFill="1" applyBorder="1" applyAlignment="1">
      <alignment vertical="center" wrapText="1"/>
    </xf>
    <xf numFmtId="0" fontId="48" fillId="99" borderId="147" xfId="57225" applyNumberFormat="1" applyFont="1" applyFill="1" applyBorder="1" applyAlignment="1">
      <alignment vertical="center" wrapText="1"/>
    </xf>
    <xf numFmtId="179" fontId="48" fillId="99" borderId="141" xfId="57225" applyFont="1" applyFill="1" applyBorder="1" applyAlignment="1">
      <alignment vertical="center" wrapText="1"/>
    </xf>
    <xf numFmtId="0" fontId="48" fillId="99" borderId="148" xfId="57225" applyNumberFormat="1" applyFont="1" applyFill="1" applyBorder="1" applyAlignment="1">
      <alignment vertical="center" wrapText="1"/>
    </xf>
    <xf numFmtId="179" fontId="48" fillId="99" borderId="150" xfId="57225" applyFont="1" applyFill="1" applyBorder="1" applyAlignment="1">
      <alignment vertical="center" wrapText="1"/>
    </xf>
    <xf numFmtId="0" fontId="18" fillId="0" borderId="16" xfId="5321" applyBorder="1" applyAlignment="1">
      <alignment horizontal="center" vertical="center"/>
    </xf>
    <xf numFmtId="184" fontId="48" fillId="0" borderId="89" xfId="57225" applyNumberFormat="1" applyFont="1" applyBorder="1" applyAlignment="1">
      <alignment vertical="center" wrapText="1"/>
    </xf>
    <xf numFmtId="184" fontId="87" fillId="0" borderId="62" xfId="57225" applyNumberFormat="1" applyFont="1" applyBorder="1" applyAlignment="1">
      <alignment horizontal="right" vertical="center"/>
    </xf>
    <xf numFmtId="179" fontId="48" fillId="0" borderId="90" xfId="57225" applyFont="1" applyBorder="1" applyAlignment="1">
      <alignment vertical="center" wrapText="1"/>
    </xf>
    <xf numFmtId="4" fontId="48" fillId="0" borderId="86" xfId="57225" applyNumberFormat="1" applyFont="1" applyBorder="1" applyAlignment="1">
      <alignment vertical="center" wrapText="1"/>
    </xf>
    <xf numFmtId="165" fontId="48" fillId="0" borderId="87" xfId="57225" applyNumberFormat="1" applyFont="1" applyBorder="1" applyAlignment="1">
      <alignment vertical="center" wrapText="1"/>
    </xf>
    <xf numFmtId="165" fontId="48" fillId="0" borderId="88" xfId="57225" applyNumberFormat="1" applyFont="1" applyBorder="1" applyAlignment="1">
      <alignment vertical="center" wrapText="1"/>
    </xf>
    <xf numFmtId="4" fontId="18" fillId="0" borderId="0" xfId="2" applyNumberFormat="1" applyAlignment="1">
      <alignment vertical="center"/>
    </xf>
    <xf numFmtId="43" fontId="18" fillId="0" borderId="0" xfId="2" applyNumberFormat="1"/>
    <xf numFmtId="0" fontId="20" fillId="0" borderId="0" xfId="57234" applyFont="1" applyAlignment="1">
      <alignment horizontal="center"/>
    </xf>
    <xf numFmtId="0" fontId="63" fillId="0" borderId="13" xfId="57234" applyFont="1" applyBorder="1"/>
    <xf numFmtId="0" fontId="18" fillId="0" borderId="0" xfId="57234"/>
    <xf numFmtId="0" fontId="18" fillId="0" borderId="14" xfId="57234" applyBorder="1"/>
    <xf numFmtId="0" fontId="18" fillId="0" borderId="13" xfId="57234" applyBorder="1"/>
    <xf numFmtId="0" fontId="20" fillId="0" borderId="13" xfId="57234" applyFont="1" applyBorder="1"/>
    <xf numFmtId="0" fontId="20" fillId="64" borderId="15" xfId="57234" applyFont="1" applyFill="1" applyBorder="1"/>
    <xf numFmtId="172" fontId="20" fillId="64" borderId="16" xfId="37240" applyFont="1" applyFill="1" applyBorder="1"/>
    <xf numFmtId="0" fontId="20" fillId="64" borderId="17" xfId="57234" applyFont="1" applyFill="1" applyBorder="1"/>
    <xf numFmtId="2" fontId="0" fillId="0" borderId="0" xfId="0" applyNumberFormat="1"/>
    <xf numFmtId="43" fontId="0" fillId="0" borderId="0" xfId="0" applyNumberFormat="1"/>
    <xf numFmtId="0" fontId="62" fillId="0" borderId="15" xfId="57234" applyFont="1" applyBorder="1"/>
    <xf numFmtId="0" fontId="20" fillId="0" borderId="16" xfId="57234" applyFont="1" applyBorder="1"/>
    <xf numFmtId="0" fontId="20" fillId="0" borderId="17" xfId="57234" applyFont="1" applyBorder="1"/>
    <xf numFmtId="0" fontId="63" fillId="0" borderId="15" xfId="57234" applyFont="1" applyBorder="1"/>
    <xf numFmtId="0" fontId="18" fillId="0" borderId="16" xfId="57234" applyBorder="1"/>
    <xf numFmtId="0" fontId="18" fillId="0" borderId="17" xfId="57234" applyBorder="1"/>
    <xf numFmtId="0" fontId="62" fillId="0" borderId="153" xfId="57234" applyFont="1" applyBorder="1"/>
    <xf numFmtId="0" fontId="20" fillId="0" borderId="41" xfId="57234" applyFont="1" applyBorder="1"/>
    <xf numFmtId="0" fontId="20" fillId="0" borderId="152" xfId="57234" applyFont="1" applyBorder="1"/>
    <xf numFmtId="2" fontId="20" fillId="0" borderId="16" xfId="57234" applyNumberFormat="1" applyFont="1" applyBorder="1"/>
    <xf numFmtId="0" fontId="18" fillId="33" borderId="0" xfId="57234" applyFill="1" applyAlignment="1" applyProtection="1">
      <alignment vertical="center" wrapText="1"/>
      <protection hidden="1"/>
    </xf>
    <xf numFmtId="4" fontId="117" fillId="0" borderId="113" xfId="57237" applyNumberFormat="1" applyFill="1" applyBorder="1" applyAlignment="1">
      <alignment horizontal="center" vertical="center"/>
    </xf>
    <xf numFmtId="4" fontId="0" fillId="0" borderId="0" xfId="0" applyNumberFormat="1" applyAlignment="1">
      <alignment vertical="center"/>
    </xf>
    <xf numFmtId="0" fontId="71" fillId="0" borderId="43" xfId="5321" applyFont="1" applyBorder="1" applyAlignment="1">
      <alignment horizontal="center" vertical="center" wrapText="1"/>
    </xf>
    <xf numFmtId="0" fontId="73" fillId="0" borderId="16" xfId="5321" applyFont="1" applyBorder="1" applyAlignment="1">
      <alignment horizontal="center" vertical="center"/>
    </xf>
    <xf numFmtId="0" fontId="93" fillId="0" borderId="16" xfId="0" applyFont="1" applyBorder="1" applyAlignment="1">
      <alignment horizontal="center" vertical="center"/>
    </xf>
    <xf numFmtId="0" fontId="73" fillId="0" borderId="16" xfId="5321" applyFont="1" applyBorder="1" applyAlignment="1">
      <alignment vertical="center" wrapText="1"/>
    </xf>
    <xf numFmtId="0" fontId="73" fillId="0" borderId="16" xfId="0" applyFont="1" applyBorder="1" applyAlignment="1">
      <alignment horizontal="center" vertical="center" wrapText="1"/>
    </xf>
    <xf numFmtId="173" fontId="71" fillId="0" borderId="16" xfId="57229" applyNumberFormat="1" applyFont="1" applyBorder="1" applyAlignment="1">
      <alignment horizontal="center" vertical="center"/>
    </xf>
    <xf numFmtId="0" fontId="87" fillId="99" borderId="154" xfId="57225" applyNumberFormat="1" applyFont="1" applyFill="1" applyBorder="1" applyAlignment="1">
      <alignment vertical="center" wrapText="1"/>
    </xf>
    <xf numFmtId="179" fontId="48" fillId="99" borderId="62" xfId="57225" applyFont="1" applyFill="1" applyBorder="1" applyAlignment="1">
      <alignment vertical="center" wrapText="1"/>
    </xf>
    <xf numFmtId="0" fontId="48" fillId="99" borderId="155" xfId="57225" applyNumberFormat="1" applyFont="1" applyFill="1" applyBorder="1" applyAlignment="1">
      <alignment vertical="center" wrapText="1"/>
    </xf>
    <xf numFmtId="179" fontId="48" fillId="99" borderId="89" xfId="57225" applyFont="1" applyFill="1" applyBorder="1" applyAlignment="1">
      <alignment vertical="center" wrapText="1"/>
    </xf>
    <xf numFmtId="0" fontId="48" fillId="99" borderId="93" xfId="57225" applyNumberFormat="1" applyFont="1" applyFill="1" applyBorder="1" applyAlignment="1">
      <alignment vertical="center" wrapText="1"/>
    </xf>
    <xf numFmtId="179" fontId="48" fillId="99" borderId="96" xfId="57225" applyFont="1" applyFill="1" applyBorder="1" applyAlignment="1">
      <alignment vertical="center" wrapText="1"/>
    </xf>
    <xf numFmtId="0" fontId="64" fillId="0" borderId="0" xfId="5321" applyFont="1" applyAlignment="1">
      <alignment horizontal="left" vertical="center" wrapText="1"/>
    </xf>
    <xf numFmtId="0" fontId="51" fillId="0" borderId="15" xfId="21252" applyFont="1" applyBorder="1" applyAlignment="1">
      <alignment vertical="center"/>
    </xf>
    <xf numFmtId="0" fontId="51" fillId="0" borderId="15" xfId="21252" applyFont="1" applyBorder="1" applyAlignment="1">
      <alignment vertical="center" wrapText="1"/>
    </xf>
    <xf numFmtId="0" fontId="51" fillId="0" borderId="22" xfId="21252" applyFont="1" applyBorder="1" applyAlignment="1">
      <alignment vertical="center"/>
    </xf>
    <xf numFmtId="174" fontId="51" fillId="0" borderId="16" xfId="36961" applyNumberFormat="1" applyFont="1" applyFill="1" applyBorder="1" applyAlignment="1">
      <alignment vertical="center"/>
    </xf>
    <xf numFmtId="174" fontId="51" fillId="0" borderId="16" xfId="37014" applyNumberFormat="1" applyFont="1" applyBorder="1" applyAlignment="1">
      <alignment vertical="center"/>
    </xf>
    <xf numFmtId="174" fontId="51" fillId="0" borderId="23" xfId="37014" applyNumberFormat="1" applyFont="1" applyBorder="1" applyAlignment="1">
      <alignment vertical="center"/>
    </xf>
    <xf numFmtId="0" fontId="51" fillId="0" borderId="16" xfId="21252" applyFont="1" applyBorder="1" applyAlignment="1">
      <alignment vertical="center"/>
    </xf>
    <xf numFmtId="0" fontId="51" fillId="0" borderId="17" xfId="21252" applyFont="1" applyBorder="1" applyAlignment="1">
      <alignment vertical="center"/>
    </xf>
    <xf numFmtId="0" fontId="51" fillId="0" borderId="23" xfId="21252" applyFont="1" applyBorder="1" applyAlignment="1">
      <alignment vertical="center"/>
    </xf>
    <xf numFmtId="0" fontId="51" fillId="0" borderId="24" xfId="21252" applyFont="1" applyBorder="1" applyAlignment="1">
      <alignment vertical="center"/>
    </xf>
    <xf numFmtId="0" fontId="51" fillId="0" borderId="52" xfId="57229" applyFont="1" applyBorder="1" applyAlignment="1">
      <alignment horizontal="center" vertical="center"/>
    </xf>
    <xf numFmtId="0" fontId="65" fillId="0" borderId="12" xfId="57229" applyFont="1" applyBorder="1" applyAlignment="1">
      <alignment horizontal="center" vertical="center"/>
    </xf>
    <xf numFmtId="0" fontId="51" fillId="0" borderId="113" xfId="57229" applyFont="1" applyBorder="1" applyAlignment="1">
      <alignment horizontal="center" vertical="center"/>
    </xf>
    <xf numFmtId="0" fontId="51" fillId="0" borderId="103" xfId="57229" applyFont="1" applyBorder="1" applyAlignment="1">
      <alignment horizontal="center" vertical="center"/>
    </xf>
    <xf numFmtId="0" fontId="51" fillId="0" borderId="49" xfId="57229" applyFont="1" applyBorder="1" applyAlignment="1">
      <alignment horizontal="center" vertical="center"/>
    </xf>
    <xf numFmtId="0" fontId="51" fillId="0" borderId="112" xfId="57229" applyFont="1" applyBorder="1" applyAlignment="1">
      <alignment horizontal="center" vertical="center"/>
    </xf>
    <xf numFmtId="0" fontId="51" fillId="0" borderId="48" xfId="57229" applyFont="1" applyBorder="1" applyAlignment="1">
      <alignment vertical="center"/>
    </xf>
    <xf numFmtId="0" fontId="51" fillId="0" borderId="103" xfId="57229" applyFont="1" applyBorder="1" applyAlignment="1">
      <alignment vertical="center"/>
    </xf>
    <xf numFmtId="164" fontId="48" fillId="98" borderId="88" xfId="57225" applyNumberFormat="1" applyFont="1" applyFill="1" applyBorder="1" applyAlignment="1">
      <alignment vertical="center" wrapText="1"/>
    </xf>
    <xf numFmtId="164" fontId="48" fillId="0" borderId="89" xfId="57225" applyNumberFormat="1" applyFont="1" applyBorder="1" applyAlignment="1">
      <alignment vertical="center" wrapText="1"/>
    </xf>
    <xf numFmtId="191" fontId="49" fillId="33" borderId="99" xfId="39803" applyNumberFormat="1" applyFont="1" applyFill="1" applyBorder="1" applyAlignment="1">
      <alignment horizontal="center" vertical="center" wrapText="1"/>
    </xf>
    <xf numFmtId="191" fontId="48" fillId="98" borderId="88" xfId="39803" applyNumberFormat="1" applyFont="1" applyFill="1" applyBorder="1" applyAlignment="1">
      <alignment vertical="center" wrapText="1"/>
    </xf>
    <xf numFmtId="183" fontId="49" fillId="33" borderId="99" xfId="39806" applyNumberFormat="1" applyFont="1" applyFill="1" applyBorder="1" applyAlignment="1">
      <alignment horizontal="center" vertical="center" wrapText="1"/>
    </xf>
    <xf numFmtId="164" fontId="87" fillId="0" borderId="89" xfId="57225" applyNumberFormat="1" applyFont="1" applyBorder="1" applyAlignment="1">
      <alignment horizontal="right" vertical="center"/>
    </xf>
    <xf numFmtId="0" fontId="18" fillId="0" borderId="0" xfId="5321" applyAlignment="1">
      <alignment horizontal="center" vertical="center" wrapText="1"/>
    </xf>
    <xf numFmtId="2" fontId="18" fillId="0" borderId="0" xfId="5321" applyNumberFormat="1" applyAlignment="1">
      <alignment horizontal="center" vertical="center"/>
    </xf>
    <xf numFmtId="173" fontId="18" fillId="0" borderId="0" xfId="5321" applyNumberFormat="1" applyAlignment="1">
      <alignment horizontal="center" vertical="center"/>
    </xf>
    <xf numFmtId="177" fontId="87" fillId="101" borderId="74" xfId="57225" applyNumberFormat="1" applyFont="1" applyFill="1" applyBorder="1" applyAlignment="1">
      <alignment horizontal="center" vertical="center" wrapText="1"/>
    </xf>
    <xf numFmtId="177" fontId="87" fillId="101" borderId="75" xfId="57225" applyNumberFormat="1" applyFont="1" applyFill="1" applyBorder="1" applyAlignment="1">
      <alignment horizontal="center" vertical="center" wrapText="1"/>
    </xf>
    <xf numFmtId="4" fontId="87" fillId="101" borderId="74" xfId="57225" applyNumberFormat="1" applyFont="1" applyFill="1" applyBorder="1" applyAlignment="1">
      <alignment horizontal="center" vertical="center" wrapText="1"/>
    </xf>
    <xf numFmtId="4" fontId="87" fillId="101" borderId="75" xfId="57225" applyNumberFormat="1" applyFont="1" applyFill="1" applyBorder="1" applyAlignment="1">
      <alignment horizontal="center" vertical="center" wrapText="1"/>
    </xf>
    <xf numFmtId="49" fontId="23" fillId="33" borderId="0" xfId="57238" applyNumberFormat="1" applyFont="1" applyFill="1" applyAlignment="1">
      <alignment horizontal="left" vertical="center" wrapText="1"/>
    </xf>
    <xf numFmtId="0" fontId="18" fillId="33" borderId="0" xfId="57238" applyFill="1"/>
    <xf numFmtId="0" fontId="18" fillId="33" borderId="0" xfId="57238" applyFill="1" applyAlignment="1">
      <alignment horizontal="center" vertical="center"/>
    </xf>
    <xf numFmtId="0" fontId="18" fillId="33" borderId="0" xfId="57238" applyFill="1" applyAlignment="1">
      <alignment horizontal="left" vertical="center"/>
    </xf>
    <xf numFmtId="49" fontId="22" fillId="33" borderId="0" xfId="57238" applyNumberFormat="1" applyFont="1" applyFill="1" applyAlignment="1">
      <alignment horizontal="left" vertical="center"/>
    </xf>
    <xf numFmtId="49" fontId="23" fillId="33" borderId="0" xfId="57238" applyNumberFormat="1" applyFont="1" applyFill="1" applyAlignment="1">
      <alignment horizontal="right" vertical="center" wrapText="1"/>
    </xf>
    <xf numFmtId="165" fontId="23" fillId="33" borderId="0" xfId="57238" applyNumberFormat="1" applyFont="1" applyFill="1" applyAlignment="1">
      <alignment horizontal="left" vertical="center" wrapText="1"/>
    </xf>
    <xf numFmtId="0" fontId="18" fillId="105" borderId="15" xfId="57238" applyFill="1" applyBorder="1" applyAlignment="1">
      <alignment horizontal="center" vertical="center"/>
    </xf>
    <xf numFmtId="4" fontId="18" fillId="33" borderId="0" xfId="57238" applyNumberFormat="1" applyFill="1" applyAlignment="1">
      <alignment horizontal="center" vertical="center"/>
    </xf>
    <xf numFmtId="0" fontId="20" fillId="62" borderId="110" xfId="57238" applyFont="1" applyFill="1" applyBorder="1" applyAlignment="1">
      <alignment horizontal="center" vertical="center"/>
    </xf>
    <xf numFmtId="0" fontId="20" fillId="62" borderId="161" xfId="57238" applyFont="1" applyFill="1" applyBorder="1" applyAlignment="1">
      <alignment horizontal="center" vertical="center"/>
    </xf>
    <xf numFmtId="0" fontId="20" fillId="62" borderId="161" xfId="57238" applyFont="1" applyFill="1" applyBorder="1" applyAlignment="1">
      <alignment horizontal="center" vertical="center" wrapText="1"/>
    </xf>
    <xf numFmtId="2" fontId="68" fillId="0" borderId="56" xfId="5321" applyNumberFormat="1" applyFont="1" applyBorder="1" applyAlignment="1" applyProtection="1">
      <alignment horizontal="center" vertical="center"/>
      <protection hidden="1"/>
    </xf>
    <xf numFmtId="0" fontId="51" fillId="0" borderId="49" xfId="57229" applyFont="1" applyBorder="1" applyAlignment="1">
      <alignment horizontal="center" vertical="center" wrapText="1"/>
    </xf>
    <xf numFmtId="0" fontId="65" fillId="0" borderId="47" xfId="57229" applyFont="1" applyBorder="1" applyAlignment="1">
      <alignment horizontal="center" vertical="center" wrapText="1"/>
    </xf>
    <xf numFmtId="0" fontId="51" fillId="0" borderId="112" xfId="57229" applyFont="1" applyBorder="1" applyAlignment="1">
      <alignment horizontal="center" vertical="center" wrapText="1"/>
    </xf>
    <xf numFmtId="165" fontId="18" fillId="0" borderId="0" xfId="5321" applyNumberFormat="1" applyAlignment="1">
      <alignment horizontal="center" vertical="center"/>
    </xf>
    <xf numFmtId="184" fontId="87" fillId="0" borderId="89" xfId="57225" applyNumberFormat="1" applyFont="1" applyBorder="1" applyAlignment="1">
      <alignment horizontal="right" vertical="center"/>
    </xf>
    <xf numFmtId="44" fontId="18" fillId="0" borderId="0" xfId="39803" applyFont="1"/>
    <xf numFmtId="10" fontId="66" fillId="0" borderId="16" xfId="39804" applyNumberFormat="1" applyFont="1" applyFill="1" applyBorder="1" applyAlignment="1">
      <alignment horizontal="center" vertical="center"/>
    </xf>
    <xf numFmtId="0" fontId="87" fillId="110" borderId="71" xfId="57225" applyNumberFormat="1" applyFont="1" applyFill="1" applyBorder="1" applyAlignment="1">
      <alignment horizontal="left" vertical="center" wrapText="1"/>
    </xf>
    <xf numFmtId="179" fontId="87" fillId="110" borderId="72" xfId="57225" applyFont="1" applyFill="1" applyBorder="1" applyAlignment="1">
      <alignment horizontal="left" vertical="center" wrapText="1"/>
    </xf>
    <xf numFmtId="179" fontId="87" fillId="110" borderId="72" xfId="57225" applyFont="1" applyFill="1" applyBorder="1" applyAlignment="1">
      <alignment horizontal="center" vertical="center" wrapText="1"/>
    </xf>
    <xf numFmtId="179" fontId="87" fillId="110" borderId="73" xfId="57225" applyFont="1" applyFill="1" applyBorder="1" applyAlignment="1">
      <alignment vertical="center" wrapText="1"/>
    </xf>
    <xf numFmtId="177" fontId="87" fillId="110" borderId="74" xfId="57225" applyNumberFormat="1" applyFont="1" applyFill="1" applyBorder="1" applyAlignment="1">
      <alignment horizontal="centerContinuous" vertical="center" wrapText="1"/>
    </xf>
    <xf numFmtId="177" fontId="87" fillId="110" borderId="75" xfId="57225" applyNumberFormat="1" applyFont="1" applyFill="1" applyBorder="1" applyAlignment="1">
      <alignment horizontal="centerContinuous" vertical="center" wrapText="1"/>
    </xf>
    <xf numFmtId="4" fontId="87" fillId="110" borderId="74" xfId="57225" applyNumberFormat="1" applyFont="1" applyFill="1" applyBorder="1" applyAlignment="1">
      <alignment horizontal="centerContinuous" vertical="center" wrapText="1"/>
    </xf>
    <xf numFmtId="4" fontId="87" fillId="110" borderId="75" xfId="57225" applyNumberFormat="1" applyFont="1" applyFill="1" applyBorder="1" applyAlignment="1">
      <alignment horizontal="centerContinuous" vertical="center" wrapText="1"/>
    </xf>
    <xf numFmtId="4" fontId="87" fillId="110" borderId="60" xfId="57225" applyNumberFormat="1" applyFont="1" applyFill="1" applyBorder="1" applyAlignment="1">
      <alignment horizontal="right" vertical="center"/>
    </xf>
    <xf numFmtId="0" fontId="87" fillId="111" borderId="44" xfId="57225" applyNumberFormat="1" applyFont="1" applyFill="1" applyBorder="1" applyAlignment="1">
      <alignment horizontal="center" vertical="center"/>
    </xf>
    <xf numFmtId="179" fontId="87" fillId="110" borderId="19" xfId="57225" applyFont="1" applyFill="1" applyBorder="1" applyAlignment="1">
      <alignment horizontal="left" vertical="center" wrapText="1"/>
    </xf>
    <xf numFmtId="179" fontId="87" fillId="111" borderId="76" xfId="57225" applyFont="1" applyFill="1" applyBorder="1" applyAlignment="1">
      <alignment horizontal="center" vertical="center" wrapText="1"/>
    </xf>
    <xf numFmtId="179" fontId="20" fillId="111" borderId="76" xfId="57225" applyFont="1" applyFill="1" applyBorder="1" applyAlignment="1">
      <alignment horizontal="center" vertical="center" wrapText="1"/>
    </xf>
    <xf numFmtId="2" fontId="87" fillId="110" borderId="77" xfId="57225" applyNumberFormat="1" applyFont="1" applyFill="1" applyBorder="1" applyAlignment="1">
      <alignment horizontal="right" vertical="center" wrapText="1"/>
    </xf>
    <xf numFmtId="177" fontId="87" fillId="111" borderId="78" xfId="57225" applyNumberFormat="1" applyFont="1" applyFill="1" applyBorder="1" applyAlignment="1">
      <alignment horizontal="center" vertical="center" wrapText="1"/>
    </xf>
    <xf numFmtId="177" fontId="87" fillId="111" borderId="79" xfId="57225" applyNumberFormat="1" applyFont="1" applyFill="1" applyBorder="1" applyAlignment="1">
      <alignment horizontal="center" vertical="center" wrapText="1"/>
    </xf>
    <xf numFmtId="4" fontId="87" fillId="111" borderId="78" xfId="57225" applyNumberFormat="1" applyFont="1" applyFill="1" applyBorder="1" applyAlignment="1">
      <alignment horizontal="center" vertical="center" wrapText="1"/>
    </xf>
    <xf numFmtId="4" fontId="87" fillId="111" borderId="79" xfId="57225" applyNumberFormat="1" applyFont="1" applyFill="1" applyBorder="1" applyAlignment="1">
      <alignment horizontal="center" vertical="center" wrapText="1"/>
    </xf>
    <xf numFmtId="4" fontId="88" fillId="111" borderId="45" xfId="57225" applyNumberFormat="1" applyFont="1" applyFill="1" applyBorder="1" applyAlignment="1">
      <alignment horizontal="right" vertical="center" wrapText="1"/>
    </xf>
    <xf numFmtId="192" fontId="18" fillId="0" borderId="0" xfId="5321" applyNumberFormat="1" applyAlignment="1">
      <alignment horizontal="center" vertical="center"/>
    </xf>
    <xf numFmtId="2" fontId="87" fillId="110" borderId="77" xfId="57225" applyNumberFormat="1" applyFont="1" applyFill="1" applyBorder="1" applyAlignment="1">
      <alignment vertical="center" wrapText="1"/>
    </xf>
    <xf numFmtId="0" fontId="48" fillId="99" borderId="0" xfId="57225" applyNumberFormat="1" applyFont="1" applyFill="1" applyAlignment="1">
      <alignment vertical="center" wrapText="1"/>
    </xf>
    <xf numFmtId="179" fontId="48" fillId="99" borderId="0" xfId="57225" applyFont="1" applyFill="1" applyAlignment="1">
      <alignment horizontal="center" vertical="top"/>
    </xf>
    <xf numFmtId="179" fontId="48" fillId="99" borderId="61" xfId="57225" applyFont="1" applyFill="1" applyBorder="1" applyAlignment="1">
      <alignment horizontal="center" vertical="top"/>
    </xf>
    <xf numFmtId="0" fontId="68" fillId="112" borderId="16" xfId="57229" applyFont="1" applyFill="1" applyBorder="1" applyAlignment="1">
      <alignment horizontal="center" vertical="center"/>
    </xf>
    <xf numFmtId="173" fontId="68" fillId="112" borderId="16" xfId="57229" applyNumberFormat="1" applyFont="1" applyFill="1" applyBorder="1" applyAlignment="1">
      <alignment horizontal="center" vertical="center"/>
    </xf>
    <xf numFmtId="184" fontId="68" fillId="112" borderId="16" xfId="57229" applyNumberFormat="1" applyFont="1" applyFill="1" applyBorder="1" applyAlignment="1">
      <alignment horizontal="center" vertical="center"/>
    </xf>
    <xf numFmtId="164" fontId="68" fillId="112" borderId="16" xfId="57229" applyNumberFormat="1" applyFont="1" applyFill="1" applyBorder="1" applyAlignment="1">
      <alignment horizontal="center" vertical="center"/>
    </xf>
    <xf numFmtId="4" fontId="68" fillId="112" borderId="16" xfId="57229" applyNumberFormat="1" applyFont="1" applyFill="1" applyBorder="1" applyAlignment="1">
      <alignment horizontal="center" vertical="center"/>
    </xf>
    <xf numFmtId="164" fontId="68" fillId="112" borderId="41" xfId="57229" applyNumberFormat="1" applyFont="1" applyFill="1" applyBorder="1" applyAlignment="1">
      <alignment horizontal="center" vertical="center"/>
    </xf>
    <xf numFmtId="184" fontId="68" fillId="112" borderId="41" xfId="57229" applyNumberFormat="1" applyFont="1" applyFill="1" applyBorder="1" applyAlignment="1">
      <alignment horizontal="center" vertical="center"/>
    </xf>
    <xf numFmtId="0" fontId="68" fillId="112" borderId="41" xfId="57229" applyFont="1" applyFill="1" applyBorder="1" applyAlignment="1">
      <alignment horizontal="center" vertical="center"/>
    </xf>
    <xf numFmtId="173" fontId="68" fillId="112" borderId="41" xfId="57229" applyNumberFormat="1" applyFont="1" applyFill="1" applyBorder="1" applyAlignment="1">
      <alignment horizontal="center" vertical="center"/>
    </xf>
    <xf numFmtId="164" fontId="68" fillId="112" borderId="43" xfId="57229" applyNumberFormat="1" applyFont="1" applyFill="1" applyBorder="1" applyAlignment="1">
      <alignment horizontal="center" vertical="center"/>
    </xf>
    <xf numFmtId="184" fontId="68" fillId="112" borderId="43" xfId="57229" applyNumberFormat="1" applyFont="1" applyFill="1" applyBorder="1" applyAlignment="1">
      <alignment horizontal="center" vertical="center"/>
    </xf>
    <xf numFmtId="0" fontId="68" fillId="112" borderId="43" xfId="57229" applyFont="1" applyFill="1" applyBorder="1" applyAlignment="1">
      <alignment horizontal="center" vertical="center"/>
    </xf>
    <xf numFmtId="173" fontId="68" fillId="112" borderId="43" xfId="57229" applyNumberFormat="1" applyFont="1" applyFill="1" applyBorder="1" applyAlignment="1">
      <alignment horizontal="center" vertical="center"/>
    </xf>
    <xf numFmtId="0" fontId="16" fillId="112" borderId="0" xfId="0" applyFont="1" applyFill="1" applyAlignment="1">
      <alignment vertical="center"/>
    </xf>
    <xf numFmtId="0" fontId="123" fillId="107" borderId="16" xfId="57229" applyFont="1" applyFill="1" applyBorder="1" applyAlignment="1">
      <alignment horizontal="center" vertical="center"/>
    </xf>
    <xf numFmtId="184" fontId="68" fillId="34" borderId="16" xfId="57229" applyNumberFormat="1" applyFont="1" applyFill="1" applyBorder="1" applyAlignment="1">
      <alignment horizontal="center" vertical="center"/>
    </xf>
    <xf numFmtId="0" fontId="68" fillId="112" borderId="16" xfId="57229" applyFont="1" applyFill="1" applyBorder="1" applyAlignment="1">
      <alignment horizontal="center" vertical="center" wrapText="1"/>
    </xf>
    <xf numFmtId="0" fontId="68" fillId="34" borderId="16" xfId="57229" applyFont="1" applyFill="1" applyBorder="1" applyAlignment="1">
      <alignment horizontal="center" vertical="center"/>
    </xf>
    <xf numFmtId="0" fontId="68" fillId="34" borderId="41" xfId="57229" applyFont="1" applyFill="1" applyBorder="1" applyAlignment="1">
      <alignment horizontal="center" vertical="center"/>
    </xf>
    <xf numFmtId="173" fontId="68" fillId="34" borderId="41" xfId="57229" applyNumberFormat="1" applyFont="1" applyFill="1" applyBorder="1" applyAlignment="1">
      <alignment horizontal="center" vertical="center"/>
    </xf>
    <xf numFmtId="164" fontId="68" fillId="34" borderId="16" xfId="57229" applyNumberFormat="1" applyFont="1" applyFill="1" applyBorder="1" applyAlignment="1">
      <alignment horizontal="center" vertical="center"/>
    </xf>
    <xf numFmtId="184" fontId="68" fillId="34" borderId="41" xfId="57229" applyNumberFormat="1" applyFont="1" applyFill="1" applyBorder="1" applyAlignment="1">
      <alignment horizontal="center" vertical="center"/>
    </xf>
    <xf numFmtId="166" fontId="18" fillId="0" borderId="0" xfId="2" applyNumberFormat="1"/>
    <xf numFmtId="0" fontId="118" fillId="33" borderId="0" xfId="57238" applyFont="1" applyFill="1"/>
    <xf numFmtId="0" fontId="20" fillId="33" borderId="0" xfId="57238" applyFont="1" applyFill="1" applyAlignment="1">
      <alignment vertical="center"/>
    </xf>
    <xf numFmtId="0" fontId="20" fillId="33" borderId="0" xfId="57238" applyFont="1" applyFill="1" applyAlignment="1">
      <alignment horizontal="center" vertical="center" wrapText="1"/>
    </xf>
    <xf numFmtId="0" fontId="20" fillId="62" borderId="162" xfId="57238" applyFont="1" applyFill="1" applyBorder="1" applyAlignment="1">
      <alignment vertical="center" wrapText="1"/>
    </xf>
    <xf numFmtId="0" fontId="20" fillId="62" borderId="106" xfId="57238" applyFont="1" applyFill="1" applyBorder="1" applyAlignment="1">
      <alignment vertical="center" wrapText="1"/>
    </xf>
    <xf numFmtId="4" fontId="18" fillId="105" borderId="16" xfId="57238" applyNumberFormat="1" applyFill="1" applyBorder="1" applyAlignment="1">
      <alignment vertical="center" wrapText="1"/>
    </xf>
    <xf numFmtId="0" fontId="18" fillId="105" borderId="50" xfId="57238" applyFill="1" applyBorder="1" applyAlignment="1">
      <alignment horizontal="center" vertical="center"/>
    </xf>
    <xf numFmtId="4" fontId="18" fillId="105" borderId="56" xfId="57238" applyNumberFormat="1" applyFill="1" applyBorder="1" applyAlignment="1">
      <alignment vertical="center" wrapText="1"/>
    </xf>
    <xf numFmtId="4" fontId="18" fillId="105" borderId="51" xfId="57238" applyNumberFormat="1" applyFill="1" applyBorder="1" applyAlignment="1">
      <alignment horizontal="center" vertical="center" wrapText="1"/>
    </xf>
    <xf numFmtId="4" fontId="18" fillId="105" borderId="17" xfId="57238" applyNumberFormat="1" applyFill="1" applyBorder="1" applyAlignment="1">
      <alignment horizontal="center" vertical="center" wrapText="1"/>
    </xf>
    <xf numFmtId="4" fontId="18" fillId="105" borderId="56" xfId="57238" applyNumberFormat="1" applyFill="1" applyBorder="1" applyAlignment="1">
      <alignment horizontal="center" vertical="center"/>
    </xf>
    <xf numFmtId="4" fontId="18" fillId="105" borderId="16" xfId="57238" applyNumberFormat="1" applyFill="1" applyBorder="1" applyAlignment="1">
      <alignment horizontal="center" vertical="center"/>
    </xf>
    <xf numFmtId="4" fontId="18" fillId="62" borderId="56" xfId="57238" applyNumberFormat="1" applyFill="1" applyBorder="1" applyAlignment="1">
      <alignment horizontal="center" vertical="center"/>
    </xf>
    <xf numFmtId="4" fontId="18" fillId="62" borderId="41" xfId="57238" applyNumberFormat="1" applyFill="1" applyBorder="1" applyAlignment="1">
      <alignment horizontal="center" vertical="center"/>
    </xf>
    <xf numFmtId="4" fontId="18" fillId="62" borderId="152" xfId="57238" applyNumberFormat="1" applyFill="1" applyBorder="1" applyAlignment="1">
      <alignment horizontal="center" vertical="center" wrapText="1"/>
    </xf>
    <xf numFmtId="4" fontId="18" fillId="111" borderId="56" xfId="57238" applyNumberFormat="1" applyFill="1" applyBorder="1" applyAlignment="1">
      <alignment horizontal="center" vertical="center"/>
    </xf>
    <xf numFmtId="4" fontId="18" fillId="106" borderId="56" xfId="57238" applyNumberFormat="1" applyFill="1" applyBorder="1" applyAlignment="1">
      <alignment horizontal="center" vertical="center"/>
    </xf>
    <xf numFmtId="4" fontId="18" fillId="62" borderId="43" xfId="57238" applyNumberFormat="1" applyFill="1" applyBorder="1" applyAlignment="1">
      <alignment horizontal="center" vertical="center"/>
    </xf>
    <xf numFmtId="4" fontId="18" fillId="62" borderId="107" xfId="57238" applyNumberFormat="1" applyFill="1" applyBorder="1" applyAlignment="1">
      <alignment horizontal="center" vertical="center" wrapText="1"/>
    </xf>
    <xf numFmtId="4" fontId="18" fillId="113" borderId="56" xfId="57238" applyNumberFormat="1" applyFill="1" applyBorder="1" applyAlignment="1">
      <alignment horizontal="center" vertical="center"/>
    </xf>
    <xf numFmtId="4" fontId="18" fillId="113" borderId="56" xfId="57238" applyNumberFormat="1" applyFill="1" applyBorder="1" applyAlignment="1">
      <alignment horizontal="center" vertical="center" wrapText="1"/>
    </xf>
    <xf numFmtId="4" fontId="18" fillId="113" borderId="23" xfId="57238" applyNumberFormat="1" applyFill="1" applyBorder="1" applyAlignment="1">
      <alignment horizontal="center" vertical="center"/>
    </xf>
    <xf numFmtId="4" fontId="18" fillId="113" borderId="23" xfId="57238" applyNumberFormat="1" applyFill="1" applyBorder="1" applyAlignment="1">
      <alignment horizontal="center" vertical="center" wrapText="1"/>
    </xf>
    <xf numFmtId="4" fontId="18" fillId="113" borderId="41" xfId="57238" applyNumberFormat="1" applyFill="1" applyBorder="1" applyAlignment="1">
      <alignment horizontal="center" vertical="center"/>
    </xf>
    <xf numFmtId="4" fontId="18" fillId="113" borderId="41" xfId="57238" applyNumberFormat="1" applyFill="1" applyBorder="1" applyAlignment="1">
      <alignment horizontal="center" vertical="center" wrapText="1"/>
    </xf>
    <xf numFmtId="4" fontId="18" fillId="62" borderId="56" xfId="57238" applyNumberFormat="1" applyFill="1" applyBorder="1" applyAlignment="1">
      <alignment horizontal="center" vertical="center" wrapText="1"/>
    </xf>
    <xf numFmtId="4" fontId="18" fillId="62" borderId="41" xfId="57238" applyNumberFormat="1" applyFill="1" applyBorder="1" applyAlignment="1">
      <alignment horizontal="center" vertical="center" wrapText="1"/>
    </xf>
    <xf numFmtId="4" fontId="18" fillId="106" borderId="56" xfId="57238" applyNumberFormat="1" applyFill="1" applyBorder="1" applyAlignment="1">
      <alignment horizontal="center" vertical="center" wrapText="1"/>
    </xf>
    <xf numFmtId="0" fontId="18" fillId="105" borderId="22" xfId="57238" applyFill="1" applyBorder="1" applyAlignment="1">
      <alignment horizontal="center" vertical="center"/>
    </xf>
    <xf numFmtId="4" fontId="18" fillId="105" borderId="23" xfId="57238" applyNumberFormat="1" applyFill="1" applyBorder="1" applyAlignment="1">
      <alignment horizontal="center" vertical="center"/>
    </xf>
    <xf numFmtId="4" fontId="18" fillId="105" borderId="23" xfId="57238" applyNumberFormat="1" applyFill="1" applyBorder="1" applyAlignment="1">
      <alignment vertical="center" wrapText="1"/>
    </xf>
    <xf numFmtId="4" fontId="18" fillId="105" borderId="24" xfId="57238" applyNumberFormat="1" applyFill="1" applyBorder="1" applyAlignment="1">
      <alignment horizontal="center" vertical="center" wrapText="1"/>
    </xf>
    <xf numFmtId="4" fontId="18" fillId="33" borderId="0" xfId="57238" applyNumberFormat="1" applyFill="1" applyAlignment="1">
      <alignment vertical="center" wrapText="1"/>
    </xf>
    <xf numFmtId="4" fontId="18" fillId="33" borderId="0" xfId="57238" applyNumberFormat="1" applyFill="1" applyAlignment="1">
      <alignment horizontal="center" vertical="center" wrapText="1"/>
    </xf>
    <xf numFmtId="4" fontId="18" fillId="113" borderId="16" xfId="57238" applyNumberFormat="1" applyFill="1" applyBorder="1" applyAlignment="1">
      <alignment horizontal="center" vertical="center"/>
    </xf>
    <xf numFmtId="4" fontId="18" fillId="113" borderId="16" xfId="57238" applyNumberFormat="1" applyFill="1" applyBorder="1" applyAlignment="1">
      <alignment horizontal="center" vertical="center" wrapText="1"/>
    </xf>
    <xf numFmtId="4" fontId="18" fillId="106" borderId="41" xfId="57238" applyNumberFormat="1" applyFill="1" applyBorder="1" applyAlignment="1">
      <alignment horizontal="center" vertical="center"/>
    </xf>
    <xf numFmtId="2" fontId="18" fillId="106" borderId="41" xfId="57238" applyNumberFormat="1" applyFill="1" applyBorder="1" applyAlignment="1">
      <alignment horizontal="center" vertical="center"/>
    </xf>
    <xf numFmtId="2" fontId="18" fillId="111" borderId="56" xfId="57238" applyNumberFormat="1" applyFill="1" applyBorder="1" applyAlignment="1">
      <alignment horizontal="center" vertical="center"/>
    </xf>
    <xf numFmtId="0" fontId="18" fillId="111" borderId="56" xfId="57238" applyFill="1" applyBorder="1" applyAlignment="1">
      <alignment horizontal="center" vertical="center"/>
    </xf>
    <xf numFmtId="4" fontId="18" fillId="111" borderId="51" xfId="57238" applyNumberFormat="1" applyFill="1" applyBorder="1" applyAlignment="1">
      <alignment horizontal="center" vertical="center"/>
    </xf>
    <xf numFmtId="2" fontId="18" fillId="111" borderId="16" xfId="57238" applyNumberFormat="1" applyFill="1" applyBorder="1" applyAlignment="1">
      <alignment horizontal="center" vertical="center"/>
    </xf>
    <xf numFmtId="0" fontId="18" fillId="111" borderId="16" xfId="57238" applyFill="1" applyBorder="1" applyAlignment="1">
      <alignment horizontal="center" vertical="center"/>
    </xf>
    <xf numFmtId="4" fontId="18" fillId="111" borderId="16" xfId="57238" applyNumberFormat="1" applyFill="1" applyBorder="1" applyAlignment="1">
      <alignment horizontal="center" vertical="center"/>
    </xf>
    <xf numFmtId="4" fontId="18" fillId="111" borderId="17" xfId="57238" applyNumberFormat="1" applyFill="1" applyBorder="1" applyAlignment="1">
      <alignment horizontal="center" vertical="center"/>
    </xf>
    <xf numFmtId="0" fontId="20" fillId="64" borderId="46" xfId="57238" applyFont="1" applyFill="1" applyBorder="1" applyAlignment="1">
      <alignment horizontal="center" vertical="center" wrapText="1"/>
    </xf>
    <xf numFmtId="0" fontId="20" fillId="64" borderId="101" xfId="57238" applyFont="1" applyFill="1" applyBorder="1" applyAlignment="1">
      <alignment horizontal="center" vertical="center" wrapText="1"/>
    </xf>
    <xf numFmtId="0" fontId="20" fillId="64" borderId="47" xfId="57238" applyFont="1" applyFill="1" applyBorder="1" applyAlignment="1">
      <alignment horizontal="center" vertical="center" wrapText="1"/>
    </xf>
    <xf numFmtId="0" fontId="124" fillId="0" borderId="13" xfId="0" applyFont="1" applyBorder="1" applyAlignment="1">
      <alignment vertical="center"/>
    </xf>
    <xf numFmtId="0" fontId="49" fillId="33" borderId="164" xfId="0" applyFont="1" applyFill="1" applyBorder="1" applyAlignment="1">
      <alignment horizontal="left" vertical="center" wrapText="1"/>
    </xf>
    <xf numFmtId="179" fontId="48" fillId="0" borderId="97" xfId="57225" applyFont="1" applyBorder="1" applyAlignment="1">
      <alignment horizontal="center" vertical="center" shrinkToFit="1"/>
    </xf>
    <xf numFmtId="179" fontId="48" fillId="0" borderId="97" xfId="57225" applyFont="1" applyBorder="1" applyAlignment="1">
      <alignment horizontal="center" vertical="center" wrapText="1"/>
    </xf>
    <xf numFmtId="164" fontId="48" fillId="0" borderId="61" xfId="57225" applyNumberFormat="1" applyFont="1" applyBorder="1" applyAlignment="1">
      <alignment horizontal="center" vertical="center" wrapText="1"/>
    </xf>
    <xf numFmtId="177" fontId="48" fillId="0" borderId="165" xfId="57225" applyNumberFormat="1" applyFont="1" applyBorder="1" applyAlignment="1">
      <alignment vertical="center" wrapText="1"/>
    </xf>
    <xf numFmtId="177" fontId="48" fillId="98" borderId="166" xfId="57225" applyNumberFormat="1" applyFont="1" applyFill="1" applyBorder="1" applyAlignment="1">
      <alignment vertical="center" wrapText="1"/>
    </xf>
    <xf numFmtId="182" fontId="49" fillId="33" borderId="164" xfId="39806" applyNumberFormat="1" applyFont="1" applyFill="1" applyBorder="1" applyAlignment="1">
      <alignment horizontal="center" vertical="center" wrapText="1"/>
    </xf>
    <xf numFmtId="4" fontId="48" fillId="98" borderId="166" xfId="57225" applyNumberFormat="1" applyFont="1" applyFill="1" applyBorder="1" applyAlignment="1">
      <alignment vertical="center" wrapText="1"/>
    </xf>
    <xf numFmtId="164" fontId="48" fillId="0" borderId="62" xfId="57225" applyNumberFormat="1" applyFont="1" applyBorder="1" applyAlignment="1">
      <alignment vertical="center" wrapText="1"/>
    </xf>
    <xf numFmtId="0" fontId="87" fillId="0" borderId="167" xfId="57225" applyNumberFormat="1" applyFont="1" applyBorder="1" applyAlignment="1">
      <alignment horizontal="center" vertical="center" wrapText="1"/>
    </xf>
    <xf numFmtId="179" fontId="87" fillId="0" borderId="168" xfId="57225" applyFont="1" applyBorder="1" applyAlignment="1">
      <alignment vertical="center"/>
    </xf>
    <xf numFmtId="179" fontId="48" fillId="0" borderId="20" xfId="57225" applyFont="1" applyBorder="1" applyAlignment="1">
      <alignment horizontal="center" vertical="center"/>
    </xf>
    <xf numFmtId="4" fontId="48" fillId="0" borderId="20" xfId="57225" applyNumberFormat="1" applyFont="1" applyBorder="1" applyAlignment="1">
      <alignment horizontal="center" vertical="center"/>
    </xf>
    <xf numFmtId="177" fontId="48" fillId="0" borderId="20" xfId="57225" applyNumberFormat="1" applyFont="1" applyBorder="1" applyAlignment="1">
      <alignment horizontal="right" vertical="center" wrapText="1"/>
    </xf>
    <xf numFmtId="4" fontId="48" fillId="0" borderId="20" xfId="57225" applyNumberFormat="1" applyFont="1" applyBorder="1" applyAlignment="1">
      <alignment horizontal="right" vertical="center" wrapText="1"/>
    </xf>
    <xf numFmtId="4" fontId="48" fillId="0" borderId="21" xfId="57225" applyNumberFormat="1" applyFont="1" applyBorder="1" applyAlignment="1">
      <alignment horizontal="right" vertical="center" wrapText="1"/>
    </xf>
    <xf numFmtId="179" fontId="48" fillId="99" borderId="86" xfId="57225" applyFont="1" applyFill="1" applyBorder="1" applyAlignment="1">
      <alignment horizontal="left" vertical="top" wrapText="1"/>
    </xf>
    <xf numFmtId="0" fontId="48" fillId="0" borderId="97" xfId="57225" applyNumberFormat="1" applyFont="1" applyBorder="1" applyAlignment="1">
      <alignment horizontal="center" vertical="center" wrapText="1"/>
    </xf>
    <xf numFmtId="4" fontId="48" fillId="0" borderId="61" xfId="57225" applyNumberFormat="1" applyFont="1" applyBorder="1" applyAlignment="1">
      <alignment vertical="center" wrapText="1"/>
    </xf>
    <xf numFmtId="179" fontId="48" fillId="99" borderId="126" xfId="57225" applyFont="1" applyFill="1" applyBorder="1" applyAlignment="1">
      <alignment horizontal="center" vertical="top"/>
    </xf>
    <xf numFmtId="0" fontId="87" fillId="99" borderId="169" xfId="57225" applyNumberFormat="1" applyFont="1" applyFill="1" applyBorder="1" applyAlignment="1">
      <alignment vertical="center" wrapText="1"/>
    </xf>
    <xf numFmtId="179" fontId="48" fillId="99" borderId="170" xfId="57225" applyFont="1" applyFill="1" applyBorder="1" applyAlignment="1">
      <alignment vertical="center" wrapText="1"/>
    </xf>
    <xf numFmtId="0" fontId="87" fillId="115" borderId="133" xfId="57225" applyNumberFormat="1" applyFont="1" applyFill="1" applyBorder="1" applyAlignment="1">
      <alignment horizontal="left" vertical="center" wrapText="1"/>
    </xf>
    <xf numFmtId="179" fontId="87" fillId="115" borderId="134" xfId="57225" applyFont="1" applyFill="1" applyBorder="1" applyAlignment="1">
      <alignment horizontal="left" vertical="center" wrapText="1"/>
    </xf>
    <xf numFmtId="179" fontId="87" fillId="115" borderId="134" xfId="57225" applyFont="1" applyFill="1" applyBorder="1" applyAlignment="1">
      <alignment horizontal="center" vertical="center" wrapText="1"/>
    </xf>
    <xf numFmtId="179" fontId="87" fillId="115" borderId="135" xfId="57225" applyFont="1" applyFill="1" applyBorder="1" applyAlignment="1">
      <alignment vertical="center" wrapText="1"/>
    </xf>
    <xf numFmtId="177" fontId="87" fillId="115" borderId="136" xfId="57225" applyNumberFormat="1" applyFont="1" applyFill="1" applyBorder="1" applyAlignment="1">
      <alignment horizontal="centerContinuous" vertical="center" wrapText="1"/>
    </xf>
    <xf numFmtId="177" fontId="87" fillId="115" borderId="137" xfId="57225" applyNumberFormat="1" applyFont="1" applyFill="1" applyBorder="1" applyAlignment="1">
      <alignment horizontal="centerContinuous" vertical="center" wrapText="1"/>
    </xf>
    <xf numFmtId="4" fontId="87" fillId="115" borderId="136" xfId="57225" applyNumberFormat="1" applyFont="1" applyFill="1" applyBorder="1" applyAlignment="1">
      <alignment horizontal="centerContinuous" vertical="center" wrapText="1"/>
    </xf>
    <xf numFmtId="4" fontId="87" fillId="115" borderId="137" xfId="57225" applyNumberFormat="1" applyFont="1" applyFill="1" applyBorder="1" applyAlignment="1">
      <alignment horizontal="centerContinuous" vertical="center" wrapText="1"/>
    </xf>
    <xf numFmtId="4" fontId="87" fillId="115" borderId="12" xfId="57225" applyNumberFormat="1" applyFont="1" applyFill="1" applyBorder="1" applyAlignment="1">
      <alignment horizontal="right" vertical="center"/>
    </xf>
    <xf numFmtId="0" fontId="87" fillId="64" borderId="138" xfId="57225" applyNumberFormat="1" applyFont="1" applyFill="1" applyBorder="1" applyAlignment="1">
      <alignment horizontal="center" vertical="center"/>
    </xf>
    <xf numFmtId="179" fontId="20" fillId="64" borderId="76" xfId="57225" applyFont="1" applyFill="1" applyBorder="1" applyAlignment="1">
      <alignment horizontal="left" vertical="center" wrapText="1"/>
    </xf>
    <xf numFmtId="179" fontId="87" fillId="64" borderId="76" xfId="57225" applyFont="1" applyFill="1" applyBorder="1" applyAlignment="1">
      <alignment horizontal="center" vertical="center" wrapText="1"/>
    </xf>
    <xf numFmtId="179" fontId="20" fillId="64" borderId="76" xfId="57225" applyFont="1" applyFill="1" applyBorder="1" applyAlignment="1">
      <alignment horizontal="center" vertical="center" wrapText="1"/>
    </xf>
    <xf numFmtId="2" fontId="87" fillId="115" borderId="77" xfId="57225" applyNumberFormat="1" applyFont="1" applyFill="1" applyBorder="1" applyAlignment="1">
      <alignment vertical="center" wrapText="1"/>
    </xf>
    <xf numFmtId="177" fontId="87" fillId="64" borderId="78" xfId="57225" applyNumberFormat="1" applyFont="1" applyFill="1" applyBorder="1" applyAlignment="1">
      <alignment horizontal="center" vertical="center" wrapText="1"/>
    </xf>
    <xf numFmtId="177" fontId="87" fillId="64" borderId="79" xfId="57225" applyNumberFormat="1" applyFont="1" applyFill="1" applyBorder="1" applyAlignment="1">
      <alignment horizontal="center" vertical="center" wrapText="1"/>
    </xf>
    <xf numFmtId="4" fontId="87" fillId="64" borderId="78" xfId="57225" applyNumberFormat="1" applyFont="1" applyFill="1" applyBorder="1" applyAlignment="1">
      <alignment horizontal="center" vertical="center" wrapText="1"/>
    </xf>
    <xf numFmtId="4" fontId="87" fillId="64" borderId="79" xfId="57225" applyNumberFormat="1" applyFont="1" applyFill="1" applyBorder="1" applyAlignment="1">
      <alignment horizontal="center" vertical="center" wrapText="1"/>
    </xf>
    <xf numFmtId="4" fontId="88" fillId="64" borderId="128" xfId="57225" applyNumberFormat="1" applyFont="1" applyFill="1" applyBorder="1" applyAlignment="1">
      <alignment horizontal="right" vertical="center" wrapText="1"/>
    </xf>
    <xf numFmtId="179" fontId="87" fillId="0" borderId="0" xfId="57225" applyFont="1" applyAlignment="1">
      <alignment vertical="center"/>
    </xf>
    <xf numFmtId="4" fontId="48" fillId="0" borderId="0" xfId="57225" applyNumberFormat="1" applyFont="1" applyAlignment="1">
      <alignment horizontal="right" vertical="center"/>
    </xf>
    <xf numFmtId="184" fontId="48" fillId="0" borderId="62" xfId="57225" applyNumberFormat="1" applyFont="1" applyBorder="1" applyAlignment="1">
      <alignment vertical="center" wrapText="1"/>
    </xf>
    <xf numFmtId="0" fontId="48" fillId="99" borderId="171" xfId="57225" applyNumberFormat="1" applyFont="1" applyFill="1" applyBorder="1" applyAlignment="1">
      <alignment vertical="center" wrapText="1"/>
    </xf>
    <xf numFmtId="179" fontId="48" fillId="99" borderId="172" xfId="57225" applyFont="1" applyFill="1" applyBorder="1" applyAlignment="1">
      <alignment vertical="center" wrapText="1"/>
    </xf>
    <xf numFmtId="164" fontId="48" fillId="33" borderId="86" xfId="57225" applyNumberFormat="1" applyFont="1" applyFill="1" applyBorder="1" applyAlignment="1">
      <alignment horizontal="center" vertical="center" wrapText="1"/>
    </xf>
    <xf numFmtId="0" fontId="87" fillId="102" borderId="44" xfId="57225" applyNumberFormat="1" applyFont="1" applyFill="1" applyBorder="1" applyAlignment="1">
      <alignment horizontal="center" vertical="center"/>
    </xf>
    <xf numFmtId="179" fontId="87" fillId="101" borderId="19" xfId="57225" applyFont="1" applyFill="1" applyBorder="1" applyAlignment="1">
      <alignment horizontal="left" vertical="center" wrapText="1"/>
    </xf>
    <xf numFmtId="0" fontId="23" fillId="33" borderId="0" xfId="5321" applyFont="1" applyFill="1" applyAlignment="1">
      <alignment vertical="center" wrapText="1"/>
    </xf>
    <xf numFmtId="43" fontId="18" fillId="0" borderId="0" xfId="5321" applyNumberFormat="1"/>
    <xf numFmtId="0" fontId="18" fillId="109" borderId="16" xfId="5321" applyFill="1" applyBorder="1" applyAlignment="1">
      <alignment horizontal="center" vertical="center" wrapText="1"/>
    </xf>
    <xf numFmtId="0" fontId="18" fillId="109" borderId="0" xfId="5321" applyFill="1" applyAlignment="1">
      <alignment horizontal="center" vertical="center" wrapText="1"/>
    </xf>
    <xf numFmtId="0" fontId="18" fillId="0" borderId="0" xfId="5321" applyAlignment="1">
      <alignment wrapText="1"/>
    </xf>
    <xf numFmtId="0" fontId="18" fillId="0" borderId="16" xfId="5321" applyBorder="1"/>
    <xf numFmtId="194" fontId="18" fillId="0" borderId="0" xfId="5321" applyNumberFormat="1"/>
    <xf numFmtId="4" fontId="20" fillId="0" borderId="16" xfId="5321" applyNumberFormat="1" applyFont="1" applyBorder="1" applyAlignment="1">
      <alignment horizontal="center"/>
    </xf>
    <xf numFmtId="43" fontId="18" fillId="0" borderId="0" xfId="39806" applyFont="1"/>
    <xf numFmtId="172" fontId="18" fillId="0" borderId="16" xfId="37240" applyFill="1" applyBorder="1"/>
    <xf numFmtId="195" fontId="18" fillId="0" borderId="0" xfId="5321" applyNumberFormat="1"/>
    <xf numFmtId="0" fontId="65" fillId="0" borderId="0" xfId="5321" applyFont="1" applyAlignment="1">
      <alignment horizontal="center"/>
    </xf>
    <xf numFmtId="0" fontId="51" fillId="0" borderId="0" xfId="5321" applyFont="1"/>
    <xf numFmtId="172" fontId="51" fillId="0" borderId="0" xfId="37240" applyFont="1" applyBorder="1" applyAlignment="1">
      <alignment horizontal="center"/>
    </xf>
    <xf numFmtId="2" fontId="18" fillId="0" borderId="13" xfId="5321" applyNumberFormat="1" applyBorder="1"/>
    <xf numFmtId="2" fontId="18" fillId="0" borderId="0" xfId="5321" applyNumberFormat="1"/>
    <xf numFmtId="2" fontId="18" fillId="0" borderId="156" xfId="5321" applyNumberFormat="1" applyBorder="1"/>
    <xf numFmtId="2" fontId="18" fillId="0" borderId="157" xfId="5321" applyNumberFormat="1" applyBorder="1"/>
    <xf numFmtId="0" fontId="18" fillId="0" borderId="52" xfId="5321" applyBorder="1"/>
    <xf numFmtId="172" fontId="18" fillId="0" borderId="39" xfId="37240" applyBorder="1"/>
    <xf numFmtId="172" fontId="18" fillId="0" borderId="0" xfId="37240"/>
    <xf numFmtId="172" fontId="18" fillId="0" borderId="0" xfId="37240" applyBorder="1"/>
    <xf numFmtId="43" fontId="18" fillId="33" borderId="0" xfId="5321" applyNumberFormat="1" applyFill="1"/>
    <xf numFmtId="0" fontId="18" fillId="0" borderId="19" xfId="5321" applyBorder="1"/>
    <xf numFmtId="0" fontId="18" fillId="0" borderId="45" xfId="5321" applyBorder="1"/>
    <xf numFmtId="0" fontId="18" fillId="33" borderId="41" xfId="5321" applyFill="1" applyBorder="1" applyAlignment="1">
      <alignment horizontal="center"/>
    </xf>
    <xf numFmtId="2" fontId="18" fillId="33" borderId="16" xfId="5321" applyNumberFormat="1" applyFill="1" applyBorder="1"/>
    <xf numFmtId="0" fontId="18" fillId="33" borderId="16" xfId="5321" applyFill="1" applyBorder="1" applyAlignment="1">
      <alignment horizontal="center"/>
    </xf>
    <xf numFmtId="2" fontId="18" fillId="33" borderId="16" xfId="5321" applyNumberFormat="1" applyFill="1" applyBorder="1" applyAlignment="1">
      <alignment horizontal="center"/>
    </xf>
    <xf numFmtId="0" fontId="18" fillId="33" borderId="20" xfId="5321" applyFill="1" applyBorder="1"/>
    <xf numFmtId="2" fontId="18" fillId="33" borderId="18" xfId="5321" applyNumberFormat="1" applyFill="1" applyBorder="1"/>
    <xf numFmtId="0" fontId="18" fillId="33" borderId="18" xfId="5321" applyFill="1" applyBorder="1" applyAlignment="1">
      <alignment horizontal="center"/>
    </xf>
    <xf numFmtId="2" fontId="18" fillId="33" borderId="18" xfId="5321" applyNumberFormat="1" applyFill="1" applyBorder="1" applyAlignment="1">
      <alignment horizontal="center"/>
    </xf>
    <xf numFmtId="4" fontId="18" fillId="33" borderId="18" xfId="5321" applyNumberFormat="1" applyFill="1" applyBorder="1" applyAlignment="1">
      <alignment horizontal="center"/>
    </xf>
    <xf numFmtId="0" fontId="18" fillId="33" borderId="18" xfId="5321" applyFill="1" applyBorder="1"/>
    <xf numFmtId="0" fontId="18" fillId="0" borderId="156" xfId="5321" applyBorder="1"/>
    <xf numFmtId="0" fontId="18" fillId="0" borderId="157" xfId="5321" applyBorder="1"/>
    <xf numFmtId="0" fontId="51" fillId="0" borderId="22" xfId="5321" applyFont="1" applyBorder="1" applyAlignment="1">
      <alignment horizontal="left" vertical="center" wrapText="1"/>
    </xf>
    <xf numFmtId="174" fontId="51" fillId="0" borderId="23" xfId="36961" applyNumberFormat="1" applyFont="1" applyBorder="1" applyAlignment="1">
      <alignment horizontal="center" vertical="center" wrapText="1"/>
    </xf>
    <xf numFmtId="0" fontId="51" fillId="0" borderId="24" xfId="5321" applyFont="1" applyBorder="1" applyAlignment="1">
      <alignment horizontal="center" vertical="center" wrapText="1"/>
    </xf>
    <xf numFmtId="0" fontId="18" fillId="33" borderId="42" xfId="5321" applyFill="1" applyBorder="1" applyAlignment="1">
      <alignment horizontal="center"/>
    </xf>
    <xf numFmtId="0" fontId="18" fillId="33" borderId="21" xfId="5321" applyFill="1" applyBorder="1"/>
    <xf numFmtId="2" fontId="18" fillId="33" borderId="41" xfId="5321" applyNumberFormat="1" applyFill="1" applyBorder="1"/>
    <xf numFmtId="2" fontId="18" fillId="33" borderId="20" xfId="5321" applyNumberFormat="1" applyFill="1" applyBorder="1"/>
    <xf numFmtId="0" fontId="18" fillId="33" borderId="20" xfId="5321" applyFill="1" applyBorder="1" applyAlignment="1">
      <alignment horizontal="center"/>
    </xf>
    <xf numFmtId="2" fontId="18" fillId="33" borderId="20" xfId="5321" applyNumberFormat="1" applyFill="1" applyBorder="1" applyAlignment="1">
      <alignment horizontal="center"/>
    </xf>
    <xf numFmtId="4" fontId="18" fillId="33" borderId="20" xfId="5321" applyNumberFormat="1" applyFill="1" applyBorder="1" applyAlignment="1">
      <alignment horizontal="center"/>
    </xf>
    <xf numFmtId="2" fontId="18" fillId="33" borderId="42" xfId="5321" applyNumberFormat="1" applyFill="1" applyBorder="1"/>
    <xf numFmtId="2" fontId="18" fillId="33" borderId="0" xfId="5321" applyNumberFormat="1" applyFill="1"/>
    <xf numFmtId="0" fontId="18" fillId="33" borderId="0" xfId="5321" applyFill="1" applyAlignment="1">
      <alignment horizontal="center"/>
    </xf>
    <xf numFmtId="2" fontId="18" fillId="33" borderId="0" xfId="5321" applyNumberFormat="1" applyFill="1" applyAlignment="1">
      <alignment horizontal="center"/>
    </xf>
    <xf numFmtId="4" fontId="18" fillId="33" borderId="0" xfId="5321" applyNumberFormat="1" applyFill="1" applyAlignment="1">
      <alignment horizontal="center"/>
    </xf>
    <xf numFmtId="2" fontId="18" fillId="0" borderId="0" xfId="5321" applyNumberFormat="1" applyAlignment="1">
      <alignment horizontal="center"/>
    </xf>
    <xf numFmtId="4" fontId="18" fillId="0" borderId="0" xfId="5321" applyNumberFormat="1" applyAlignment="1">
      <alignment horizontal="center"/>
    </xf>
    <xf numFmtId="0" fontId="127" fillId="0" borderId="13" xfId="5321" applyFont="1" applyBorder="1"/>
    <xf numFmtId="4" fontId="18" fillId="33" borderId="0" xfId="5321" applyNumberFormat="1" applyFill="1"/>
    <xf numFmtId="0" fontId="51" fillId="0" borderId="0" xfId="16084" applyFont="1" applyAlignment="1">
      <alignment horizontal="center" vertical="center" wrapText="1"/>
    </xf>
    <xf numFmtId="4" fontId="51" fillId="0" borderId="0" xfId="37035" applyNumberFormat="1" applyFont="1" applyAlignment="1">
      <alignment horizontal="right" vertical="center" wrapText="1"/>
    </xf>
    <xf numFmtId="0" fontId="51" fillId="0" borderId="0" xfId="5321" applyFont="1" applyAlignment="1">
      <alignment horizontal="left" vertical="center" wrapText="1"/>
    </xf>
    <xf numFmtId="0" fontId="51" fillId="0" borderId="0" xfId="5321" applyFont="1" applyAlignment="1">
      <alignment horizontal="center" vertical="center" wrapText="1"/>
    </xf>
    <xf numFmtId="166" fontId="51" fillId="0" borderId="0" xfId="5230" applyFont="1" applyAlignment="1">
      <alignment horizontal="center" vertical="center" wrapText="1"/>
    </xf>
    <xf numFmtId="0" fontId="51" fillId="0" borderId="15" xfId="16084" applyFont="1" applyBorder="1" applyAlignment="1">
      <alignment horizontal="center" vertical="center" wrapText="1"/>
    </xf>
    <xf numFmtId="4" fontId="51" fillId="0" borderId="16" xfId="37035" applyNumberFormat="1" applyFont="1" applyBorder="1" applyAlignment="1">
      <alignment horizontal="center" vertical="center" wrapText="1"/>
    </xf>
    <xf numFmtId="0" fontId="51" fillId="0" borderId="22" xfId="16084" applyFont="1" applyBorder="1" applyAlignment="1">
      <alignment horizontal="center" vertical="center" wrapText="1"/>
    </xf>
    <xf numFmtId="4" fontId="51" fillId="0" borderId="23" xfId="37035" applyNumberFormat="1" applyFont="1" applyBorder="1" applyAlignment="1">
      <alignment horizontal="center" vertical="center" wrapText="1"/>
    </xf>
    <xf numFmtId="0" fontId="18" fillId="0" borderId="17" xfId="5321" applyBorder="1" applyAlignment="1">
      <alignment horizontal="center" vertical="center"/>
    </xf>
    <xf numFmtId="0" fontId="18" fillId="0" borderId="22" xfId="5321" applyBorder="1" applyAlignment="1">
      <alignment horizontal="center" vertical="center"/>
    </xf>
    <xf numFmtId="0" fontId="18" fillId="0" borderId="23" xfId="5321" applyBorder="1" applyAlignment="1">
      <alignment horizontal="center" vertical="center"/>
    </xf>
    <xf numFmtId="0" fontId="18" fillId="0" borderId="24" xfId="5321" applyBorder="1" applyAlignment="1">
      <alignment horizontal="center" vertical="center"/>
    </xf>
    <xf numFmtId="4" fontId="51" fillId="0" borderId="0" xfId="5321" applyNumberFormat="1" applyFont="1" applyAlignment="1">
      <alignment horizontal="center" vertical="center" wrapText="1"/>
    </xf>
    <xf numFmtId="0" fontId="72" fillId="0" borderId="0" xfId="5321" applyFont="1" applyAlignment="1">
      <alignment horizontal="center" vertical="center"/>
    </xf>
    <xf numFmtId="0" fontId="90" fillId="0" borderId="22" xfId="0" applyFont="1" applyBorder="1" applyAlignment="1">
      <alignment horizontal="center" vertical="center" wrapText="1"/>
    </xf>
    <xf numFmtId="0" fontId="90" fillId="0" borderId="23" xfId="0" applyFont="1" applyBorder="1" applyAlignment="1">
      <alignment horizontal="center" vertical="center" wrapText="1"/>
    </xf>
    <xf numFmtId="0" fontId="90" fillId="0" borderId="24" xfId="0" applyFont="1" applyBorder="1" applyAlignment="1">
      <alignment horizontal="center" vertical="center" wrapText="1"/>
    </xf>
    <xf numFmtId="2" fontId="51" fillId="0" borderId="0" xfId="16084" applyNumberFormat="1" applyFont="1" applyAlignment="1">
      <alignment horizontal="center" vertical="center" wrapText="1"/>
    </xf>
    <xf numFmtId="4" fontId="51" fillId="0" borderId="0" xfId="37045" applyNumberFormat="1" applyFont="1" applyAlignment="1">
      <alignment horizontal="right" vertical="center" wrapText="1"/>
    </xf>
    <xf numFmtId="0" fontId="51" fillId="0" borderId="0" xfId="16084" applyFont="1" applyAlignment="1">
      <alignment horizontal="center" vertical="center"/>
    </xf>
    <xf numFmtId="0" fontId="51" fillId="0" borderId="0" xfId="16084" applyFont="1" applyAlignment="1">
      <alignment vertical="center" wrapText="1"/>
    </xf>
    <xf numFmtId="0" fontId="51" fillId="0" borderId="0" xfId="16084" applyFont="1" applyAlignment="1">
      <alignment horizontal="left" vertical="center" wrapText="1"/>
    </xf>
    <xf numFmtId="0" fontId="51" fillId="0" borderId="0" xfId="16084" quotePrefix="1" applyFont="1" applyAlignment="1">
      <alignment horizontal="center" vertical="center" wrapText="1"/>
    </xf>
    <xf numFmtId="0" fontId="51" fillId="0" borderId="0" xfId="16084" quotePrefix="1" applyFont="1" applyAlignment="1">
      <alignment horizontal="center" vertical="center"/>
    </xf>
    <xf numFmtId="0" fontId="85" fillId="0" borderId="0" xfId="5321" applyFont="1"/>
    <xf numFmtId="0" fontId="18" fillId="96" borderId="0" xfId="5321" applyFill="1"/>
    <xf numFmtId="0" fontId="18" fillId="116" borderId="0" xfId="5321" applyFill="1"/>
    <xf numFmtId="0" fontId="18" fillId="117" borderId="0" xfId="5321" applyFill="1"/>
    <xf numFmtId="2" fontId="0" fillId="0" borderId="0" xfId="37240" applyNumberFormat="1" applyFont="1" applyBorder="1" applyAlignment="1">
      <alignment horizontal="center" vertical="center"/>
    </xf>
    <xf numFmtId="2" fontId="0" fillId="0" borderId="0" xfId="37240" applyNumberFormat="1" applyFont="1" applyAlignment="1">
      <alignment horizontal="center" vertical="center"/>
    </xf>
    <xf numFmtId="175" fontId="18" fillId="0" borderId="0" xfId="5321" applyNumberFormat="1" applyAlignment="1">
      <alignment horizontal="center" vertical="center"/>
    </xf>
    <xf numFmtId="2" fontId="72" fillId="0" borderId="0" xfId="37240" applyNumberFormat="1" applyFont="1" applyAlignment="1">
      <alignment horizontal="center" vertical="center"/>
    </xf>
    <xf numFmtId="175" fontId="20" fillId="0" borderId="0" xfId="5321" applyNumberFormat="1" applyFont="1" applyAlignment="1">
      <alignment horizontal="center" vertical="center"/>
    </xf>
    <xf numFmtId="0" fontId="65" fillId="0" borderId="0" xfId="5321" applyFont="1" applyAlignment="1">
      <alignment horizontal="center" vertical="center" wrapText="1"/>
    </xf>
    <xf numFmtId="0" fontId="74" fillId="0" borderId="0" xfId="5321" applyFont="1" applyAlignment="1">
      <alignment horizontal="center" vertical="center" wrapText="1"/>
    </xf>
    <xf numFmtId="174" fontId="51" fillId="0" borderId="0" xfId="36961" applyNumberFormat="1" applyFont="1" applyAlignment="1">
      <alignment horizontal="center" vertical="center" wrapText="1"/>
    </xf>
    <xf numFmtId="172" fontId="18" fillId="0" borderId="0" xfId="37240" applyAlignment="1">
      <alignment horizontal="center" vertical="center"/>
    </xf>
    <xf numFmtId="4" fontId="18" fillId="0" borderId="0" xfId="5321" applyNumberFormat="1"/>
    <xf numFmtId="2" fontId="18" fillId="0" borderId="16" xfId="5321" applyNumberFormat="1" applyBorder="1" applyAlignment="1">
      <alignment horizontal="center"/>
    </xf>
    <xf numFmtId="0" fontId="18" fillId="62" borderId="16" xfId="5321" applyFill="1" applyBorder="1" applyAlignment="1">
      <alignment horizontal="center"/>
    </xf>
    <xf numFmtId="4" fontId="18" fillId="0" borderId="16" xfId="5321" applyNumberFormat="1" applyBorder="1" applyAlignment="1">
      <alignment horizontal="center"/>
    </xf>
    <xf numFmtId="2" fontId="18" fillId="0" borderId="16" xfId="5321" applyNumberFormat="1" applyBorder="1" applyAlignment="1">
      <alignment horizontal="center" vertical="center"/>
    </xf>
    <xf numFmtId="0" fontId="20" fillId="109" borderId="16" xfId="5321" applyFont="1" applyFill="1" applyBorder="1" applyAlignment="1">
      <alignment horizontal="center"/>
    </xf>
    <xf numFmtId="0" fontId="20" fillId="109" borderId="16" xfId="5321" applyFont="1" applyFill="1" applyBorder="1"/>
    <xf numFmtId="0" fontId="18" fillId="0" borderId="39" xfId="5321" applyBorder="1"/>
    <xf numFmtId="0" fontId="18" fillId="62" borderId="0" xfId="5321" applyFill="1"/>
    <xf numFmtId="0" fontId="128" fillId="33" borderId="16" xfId="57239" applyFont="1" applyFill="1" applyBorder="1" applyAlignment="1">
      <alignment horizontal="center"/>
    </xf>
    <xf numFmtId="0" fontId="16" fillId="33" borderId="16" xfId="0" applyFont="1" applyFill="1" applyBorder="1" applyAlignment="1">
      <alignment horizontal="center"/>
    </xf>
    <xf numFmtId="0" fontId="18" fillId="33" borderId="0" xfId="57239" applyFill="1"/>
    <xf numFmtId="192" fontId="129" fillId="33" borderId="16" xfId="0" applyNumberFormat="1" applyFont="1" applyFill="1" applyBorder="1" applyAlignment="1">
      <alignment horizontal="center"/>
    </xf>
    <xf numFmtId="2" fontId="1" fillId="33" borderId="16" xfId="23713" applyNumberFormat="1" applyFill="1" applyBorder="1" applyAlignment="1">
      <alignment horizontal="center"/>
    </xf>
    <xf numFmtId="173" fontId="129" fillId="33" borderId="16" xfId="0" applyNumberFormat="1" applyFont="1" applyFill="1" applyBorder="1" applyAlignment="1">
      <alignment horizontal="center"/>
    </xf>
    <xf numFmtId="2" fontId="1" fillId="33" borderId="16" xfId="26130" applyNumberFormat="1" applyFill="1" applyBorder="1" applyAlignment="1">
      <alignment horizontal="center"/>
    </xf>
    <xf numFmtId="173" fontId="0" fillId="33" borderId="16" xfId="0" applyNumberFormat="1" applyFill="1" applyBorder="1" applyAlignment="1">
      <alignment horizontal="center" vertical="center"/>
    </xf>
    <xf numFmtId="2" fontId="129" fillId="33" borderId="16" xfId="0" applyNumberFormat="1" applyFont="1" applyFill="1" applyBorder="1" applyAlignment="1">
      <alignment horizontal="center"/>
    </xf>
    <xf numFmtId="0" fontId="128" fillId="33" borderId="16" xfId="57239" applyFont="1" applyFill="1" applyBorder="1" applyAlignment="1">
      <alignment horizontal="center" wrapText="1"/>
    </xf>
    <xf numFmtId="0" fontId="128" fillId="33" borderId="16" xfId="57239" applyFont="1" applyFill="1" applyBorder="1" applyAlignment="1">
      <alignment horizontal="center" vertical="center" wrapText="1"/>
    </xf>
    <xf numFmtId="0" fontId="18" fillId="33" borderId="16" xfId="57239" applyFill="1" applyBorder="1" applyAlignment="1">
      <alignment horizontal="center"/>
    </xf>
    <xf numFmtId="2" fontId="0" fillId="33" borderId="16" xfId="0" applyNumberFormat="1" applyFill="1" applyBorder="1" applyAlignment="1">
      <alignment horizontal="center"/>
    </xf>
    <xf numFmtId="2" fontId="18" fillId="33" borderId="16" xfId="57239" applyNumberFormat="1" applyFill="1" applyBorder="1" applyAlignment="1">
      <alignment horizontal="center"/>
    </xf>
    <xf numFmtId="2" fontId="1" fillId="33" borderId="16" xfId="26137" applyNumberFormat="1" applyFill="1" applyBorder="1" applyAlignment="1">
      <alignment horizontal="center"/>
    </xf>
    <xf numFmtId="1" fontId="129" fillId="33" borderId="16" xfId="0" applyNumberFormat="1" applyFont="1" applyFill="1" applyBorder="1" applyAlignment="1">
      <alignment horizontal="center"/>
    </xf>
    <xf numFmtId="172" fontId="18" fillId="0" borderId="39" xfId="37240" applyFill="1" applyBorder="1"/>
    <xf numFmtId="172" fontId="18" fillId="0" borderId="0" xfId="37240" applyFill="1" applyBorder="1"/>
    <xf numFmtId="172" fontId="18" fillId="0" borderId="0" xfId="37240" applyFill="1" applyBorder="1" applyAlignment="1">
      <alignment horizontal="left"/>
    </xf>
    <xf numFmtId="185" fontId="18" fillId="0" borderId="0" xfId="37240" applyNumberFormat="1" applyFill="1" applyBorder="1"/>
    <xf numFmtId="195" fontId="18" fillId="0" borderId="0" xfId="37208" applyNumberFormat="1" applyFill="1" applyBorder="1" applyAlignment="1">
      <alignment horizontal="center" vertical="center"/>
    </xf>
    <xf numFmtId="196" fontId="18" fillId="0" borderId="0" xfId="37240" applyNumberFormat="1" applyFont="1" applyFill="1" applyBorder="1"/>
    <xf numFmtId="196" fontId="18" fillId="0" borderId="0" xfId="37240" applyNumberFormat="1" applyFill="1" applyBorder="1"/>
    <xf numFmtId="185" fontId="18" fillId="0" borderId="0" xfId="37240" applyNumberFormat="1" applyFont="1" applyFill="1" applyBorder="1"/>
    <xf numFmtId="172" fontId="18" fillId="0" borderId="41" xfId="37240" applyFill="1" applyBorder="1"/>
    <xf numFmtId="9" fontId="82" fillId="0" borderId="0" xfId="39804" applyFont="1" applyAlignment="1">
      <alignment horizontal="center" vertical="center"/>
    </xf>
    <xf numFmtId="0" fontId="18" fillId="0" borderId="16" xfId="5321" applyBorder="1" applyAlignment="1">
      <alignment horizontal="center"/>
    </xf>
    <xf numFmtId="0" fontId="90" fillId="0" borderId="16" xfId="0" applyFont="1" applyBorder="1" applyAlignment="1">
      <alignment horizontal="center" vertical="center" wrapText="1"/>
    </xf>
    <xf numFmtId="0" fontId="90" fillId="0" borderId="15" xfId="0" applyFont="1" applyBorder="1" applyAlignment="1">
      <alignment horizontal="center" vertical="center" wrapText="1"/>
    </xf>
    <xf numFmtId="0" fontId="90" fillId="0" borderId="17" xfId="0" applyFont="1" applyBorder="1" applyAlignment="1">
      <alignment horizontal="center" vertical="center" wrapText="1"/>
    </xf>
    <xf numFmtId="0" fontId="0" fillId="63" borderId="123" xfId="0" applyFill="1" applyBorder="1" applyAlignment="1">
      <alignment horizontal="center" vertical="center"/>
    </xf>
    <xf numFmtId="0" fontId="0" fillId="63" borderId="110" xfId="0" applyFill="1" applyBorder="1" applyAlignment="1">
      <alignment horizontal="center" vertical="center"/>
    </xf>
    <xf numFmtId="0" fontId="0" fillId="63" borderId="111" xfId="0" applyFill="1" applyBorder="1" applyAlignment="1">
      <alignment horizontal="center" vertical="center"/>
    </xf>
    <xf numFmtId="0" fontId="0" fillId="63" borderId="161" xfId="0" applyFill="1" applyBorder="1" applyAlignment="1">
      <alignment horizontal="center" vertical="center"/>
    </xf>
    <xf numFmtId="0" fontId="0" fillId="0" borderId="43" xfId="0" applyBorder="1" applyAlignment="1">
      <alignment horizontal="center" vertical="center"/>
    </xf>
    <xf numFmtId="0" fontId="0" fillId="118" borderId="0" xfId="0" applyFill="1" applyAlignment="1">
      <alignment horizontal="center" vertical="center"/>
    </xf>
    <xf numFmtId="0" fontId="0" fillId="0" borderId="0" xfId="0" applyAlignment="1">
      <alignment horizontal="left" vertical="center"/>
    </xf>
    <xf numFmtId="0" fontId="16" fillId="0" borderId="56" xfId="0" applyFont="1" applyBorder="1" applyAlignment="1">
      <alignment horizontal="center" vertical="center"/>
    </xf>
    <xf numFmtId="0" fontId="16" fillId="0" borderId="51" xfId="0" applyFont="1" applyBorder="1" applyAlignment="1">
      <alignment horizontal="center" vertical="center"/>
    </xf>
    <xf numFmtId="173" fontId="0" fillId="0" borderId="16" xfId="0" applyNumberFormat="1" applyBorder="1" applyAlignment="1">
      <alignment horizontal="center" vertical="center"/>
    </xf>
    <xf numFmtId="173" fontId="0" fillId="0" borderId="17" xfId="0" applyNumberFormat="1" applyBorder="1" applyAlignment="1">
      <alignment horizontal="center" vertical="center"/>
    </xf>
    <xf numFmtId="173" fontId="0" fillId="0" borderId="23" xfId="0" applyNumberFormat="1" applyBorder="1" applyAlignment="1">
      <alignment horizontal="center" vertical="center"/>
    </xf>
    <xf numFmtId="173" fontId="0" fillId="0" borderId="24" xfId="0" applyNumberFormat="1" applyBorder="1" applyAlignment="1">
      <alignment horizontal="center" vertical="center"/>
    </xf>
    <xf numFmtId="189" fontId="100" fillId="0" borderId="0" xfId="0" applyNumberFormat="1" applyFont="1" applyAlignment="1">
      <alignment vertical="center"/>
    </xf>
    <xf numFmtId="0" fontId="18" fillId="0" borderId="104" xfId="5321" applyBorder="1"/>
    <xf numFmtId="0" fontId="18" fillId="0" borderId="105" xfId="5321" applyBorder="1"/>
    <xf numFmtId="0" fontId="18" fillId="0" borderId="106" xfId="5321" applyBorder="1"/>
    <xf numFmtId="0" fontId="18" fillId="105" borderId="43" xfId="5321" applyFill="1" applyBorder="1" applyAlignment="1">
      <alignment horizontal="center" vertical="center" wrapText="1"/>
    </xf>
    <xf numFmtId="0" fontId="18" fillId="105" borderId="43" xfId="57238" applyFill="1" applyBorder="1" applyAlignment="1">
      <alignment horizontal="center" vertical="center" wrapText="1"/>
    </xf>
    <xf numFmtId="0" fontId="18" fillId="109" borderId="38" xfId="5331" applyFont="1" applyFill="1" applyBorder="1" applyAlignment="1">
      <alignment horizontal="center" vertical="center" wrapText="1"/>
    </xf>
    <xf numFmtId="0" fontId="18" fillId="102" borderId="63" xfId="5331" applyFont="1" applyFill="1" applyBorder="1" applyAlignment="1">
      <alignment horizontal="center" vertical="center" wrapText="1"/>
    </xf>
    <xf numFmtId="0" fontId="18" fillId="102" borderId="43" xfId="5331" applyFont="1" applyFill="1" applyBorder="1" applyAlignment="1">
      <alignment horizontal="center" vertical="center" wrapText="1"/>
    </xf>
    <xf numFmtId="0" fontId="18" fillId="102" borderId="107" xfId="5331" applyFont="1" applyFill="1" applyBorder="1" applyAlignment="1">
      <alignment horizontal="center" vertical="center" wrapText="1"/>
    </xf>
    <xf numFmtId="0" fontId="18" fillId="111" borderId="63" xfId="5331" applyFont="1" applyFill="1" applyBorder="1" applyAlignment="1">
      <alignment horizontal="center" vertical="center" wrapText="1"/>
    </xf>
    <xf numFmtId="0" fontId="18" fillId="111" borderId="43" xfId="5331" applyFont="1" applyFill="1" applyBorder="1" applyAlignment="1">
      <alignment horizontal="center" vertical="center" wrapText="1"/>
    </xf>
    <xf numFmtId="0" fontId="18" fillId="111" borderId="107" xfId="5331" applyFont="1" applyFill="1" applyBorder="1" applyAlignment="1">
      <alignment horizontal="center" vertical="center" wrapText="1"/>
    </xf>
    <xf numFmtId="0" fontId="18" fillId="109" borderId="110" xfId="5331" applyFont="1" applyFill="1" applyBorder="1" applyAlignment="1">
      <alignment horizontal="center" vertical="center" wrapText="1"/>
    </xf>
    <xf numFmtId="0" fontId="18" fillId="109" borderId="161" xfId="5331" applyFont="1" applyFill="1" applyBorder="1" applyAlignment="1">
      <alignment horizontal="center" vertical="center" wrapText="1"/>
    </xf>
    <xf numFmtId="0" fontId="18" fillId="109" borderId="161" xfId="5321" applyFill="1" applyBorder="1" applyAlignment="1">
      <alignment horizontal="center" vertical="center" wrapText="1"/>
    </xf>
    <xf numFmtId="0" fontId="18" fillId="109" borderId="111" xfId="5321" applyFill="1" applyBorder="1" applyAlignment="1">
      <alignment horizontal="center" vertical="center" wrapText="1"/>
    </xf>
    <xf numFmtId="0" fontId="18" fillId="100" borderId="45" xfId="5321" applyFill="1" applyBorder="1" applyAlignment="1">
      <alignment horizontal="center" vertical="center" wrapText="1"/>
    </xf>
    <xf numFmtId="193" fontId="18" fillId="100" borderId="16" xfId="5321" applyNumberFormat="1" applyFill="1" applyBorder="1" applyAlignment="1">
      <alignment horizontal="center" vertical="center" wrapText="1"/>
    </xf>
    <xf numFmtId="0" fontId="18" fillId="100" borderId="16" xfId="5321" applyFill="1" applyBorder="1" applyAlignment="1">
      <alignment horizontal="center" vertical="center" wrapText="1"/>
    </xf>
    <xf numFmtId="4" fontId="20" fillId="0" borderId="38" xfId="5321" applyNumberFormat="1" applyFont="1" applyBorder="1" applyAlignment="1">
      <alignment horizontal="center"/>
    </xf>
    <xf numFmtId="4" fontId="20" fillId="102" borderId="15" xfId="5321" applyNumberFormat="1" applyFont="1" applyFill="1" applyBorder="1" applyAlignment="1">
      <alignment horizontal="center"/>
    </xf>
    <xf numFmtId="4" fontId="20" fillId="102" borderId="16" xfId="5321" applyNumberFormat="1" applyFont="1" applyFill="1" applyBorder="1" applyAlignment="1">
      <alignment horizontal="center"/>
    </xf>
    <xf numFmtId="4" fontId="20" fillId="102" borderId="17" xfId="5321" applyNumberFormat="1" applyFont="1" applyFill="1" applyBorder="1" applyAlignment="1">
      <alignment horizontal="center"/>
    </xf>
    <xf numFmtId="4" fontId="20" fillId="111" borderId="15" xfId="5321" applyNumberFormat="1" applyFont="1" applyFill="1" applyBorder="1" applyAlignment="1">
      <alignment horizontal="center"/>
    </xf>
    <xf numFmtId="4" fontId="20" fillId="111" borderId="16" xfId="5321" applyNumberFormat="1" applyFont="1" applyFill="1" applyBorder="1" applyAlignment="1">
      <alignment horizontal="center"/>
    </xf>
    <xf numFmtId="4" fontId="20" fillId="111" borderId="17" xfId="5321" applyNumberFormat="1" applyFont="1" applyFill="1" applyBorder="1" applyAlignment="1">
      <alignment horizontal="center"/>
    </xf>
    <xf numFmtId="4" fontId="20" fillId="0" borderId="45" xfId="5321" applyNumberFormat="1" applyFont="1" applyBorder="1" applyAlignment="1">
      <alignment horizontal="center"/>
    </xf>
    <xf numFmtId="4" fontId="20" fillId="0" borderId="43" xfId="5321" applyNumberFormat="1" applyFont="1" applyBorder="1" applyAlignment="1">
      <alignment horizontal="center"/>
    </xf>
    <xf numFmtId="0" fontId="18" fillId="0" borderId="43" xfId="5321" applyBorder="1"/>
    <xf numFmtId="172" fontId="18" fillId="119" borderId="38" xfId="37240" applyFill="1" applyBorder="1" applyAlignment="1"/>
    <xf numFmtId="172" fontId="18" fillId="119" borderId="20" xfId="37240" applyFill="1" applyBorder="1" applyAlignment="1"/>
    <xf numFmtId="172" fontId="18" fillId="119" borderId="18" xfId="37240" applyFill="1" applyBorder="1" applyAlignment="1"/>
    <xf numFmtId="172" fontId="18" fillId="119" borderId="21" xfId="37240" applyFill="1" applyBorder="1" applyAlignment="1"/>
    <xf numFmtId="172" fontId="18" fillId="0" borderId="16" xfId="37240" applyFill="1" applyBorder="1" applyAlignment="1">
      <alignment horizontal="center"/>
    </xf>
    <xf numFmtId="172" fontId="18" fillId="0" borderId="16" xfId="37240" applyFill="1" applyBorder="1" applyAlignment="1">
      <alignment horizontal="left"/>
    </xf>
    <xf numFmtId="185" fontId="18" fillId="0" borderId="16" xfId="37240" applyNumberFormat="1" applyFill="1" applyBorder="1"/>
    <xf numFmtId="173" fontId="18" fillId="0" borderId="16" xfId="5321" applyNumberFormat="1" applyBorder="1"/>
    <xf numFmtId="172" fontId="18" fillId="0" borderId="38" xfId="37240" applyFill="1" applyBorder="1"/>
    <xf numFmtId="172" fontId="18" fillId="0" borderId="15" xfId="37240" applyFill="1" applyBorder="1"/>
    <xf numFmtId="172" fontId="18" fillId="0" borderId="17" xfId="37240" applyFill="1" applyBorder="1"/>
    <xf numFmtId="195" fontId="18" fillId="0" borderId="50" xfId="37208" applyNumberFormat="1" applyFill="1" applyBorder="1" applyAlignment="1">
      <alignment horizontal="center" vertical="center"/>
    </xf>
    <xf numFmtId="43" fontId="18" fillId="0" borderId="56" xfId="37208" applyFill="1" applyBorder="1" applyAlignment="1">
      <alignment horizontal="center" vertical="center"/>
    </xf>
    <xf numFmtId="195" fontId="18" fillId="0" borderId="56" xfId="37208" applyNumberFormat="1" applyFill="1" applyBorder="1" applyAlignment="1">
      <alignment horizontal="center" vertical="center"/>
    </xf>
    <xf numFmtId="196" fontId="18" fillId="0" borderId="56" xfId="37240" applyNumberFormat="1" applyFont="1" applyFill="1" applyBorder="1"/>
    <xf numFmtId="196" fontId="18" fillId="0" borderId="56" xfId="37240" applyNumberFormat="1" applyFill="1" applyBorder="1"/>
    <xf numFmtId="172" fontId="18" fillId="0" borderId="51" xfId="37240" applyFill="1" applyBorder="1"/>
    <xf numFmtId="185" fontId="18" fillId="0" borderId="21" xfId="37240" applyNumberFormat="1" applyFill="1" applyBorder="1"/>
    <xf numFmtId="196" fontId="18" fillId="0" borderId="16" xfId="37240" applyNumberFormat="1" applyFill="1" applyBorder="1"/>
    <xf numFmtId="185" fontId="18" fillId="0" borderId="16" xfId="37240" applyNumberFormat="1" applyFont="1" applyFill="1" applyBorder="1"/>
    <xf numFmtId="185" fontId="18" fillId="0" borderId="21" xfId="37240" applyNumberFormat="1" applyFont="1" applyFill="1" applyBorder="1"/>
    <xf numFmtId="195" fontId="18" fillId="0" borderId="15" xfId="37208" applyNumberFormat="1" applyFill="1" applyBorder="1" applyAlignment="1">
      <alignment horizontal="center" vertical="center"/>
    </xf>
    <xf numFmtId="43" fontId="18" fillId="0" borderId="16" xfId="37208" applyFill="1" applyBorder="1" applyAlignment="1">
      <alignment horizontal="center" vertical="center"/>
    </xf>
    <xf numFmtId="195" fontId="18" fillId="0" borderId="16" xfId="37208" applyNumberFormat="1" applyFill="1" applyBorder="1" applyAlignment="1">
      <alignment horizontal="center" vertical="center"/>
    </xf>
    <xf numFmtId="196" fontId="18" fillId="0" borderId="16" xfId="37240" applyNumberFormat="1" applyFont="1" applyFill="1" applyBorder="1"/>
    <xf numFmtId="0" fontId="18" fillId="0" borderId="50" xfId="5321" applyBorder="1"/>
    <xf numFmtId="0" fontId="18" fillId="0" borderId="56" xfId="5321" applyBorder="1"/>
    <xf numFmtId="0" fontId="18" fillId="0" borderId="51" xfId="5321" applyBorder="1"/>
    <xf numFmtId="0" fontId="18" fillId="0" borderId="15" xfId="5321" applyBorder="1"/>
    <xf numFmtId="0" fontId="18" fillId="0" borderId="17" xfId="5321" applyBorder="1"/>
    <xf numFmtId="0" fontId="18" fillId="34" borderId="13" xfId="5321" applyFill="1" applyBorder="1"/>
    <xf numFmtId="0" fontId="18" fillId="34" borderId="14" xfId="5321" applyFill="1" applyBorder="1"/>
    <xf numFmtId="0" fontId="51" fillId="34" borderId="15" xfId="5321" applyFont="1" applyFill="1" applyBorder="1" applyAlignment="1">
      <alignment horizontal="left" vertical="center" wrapText="1"/>
    </xf>
    <xf numFmtId="174" fontId="51" fillId="34" borderId="16" xfId="36961" applyNumberFormat="1" applyFont="1" applyFill="1" applyBorder="1" applyAlignment="1">
      <alignment horizontal="center" vertical="center" wrapText="1"/>
    </xf>
    <xf numFmtId="0" fontId="51" fillId="34" borderId="17" xfId="5321" applyFont="1" applyFill="1" applyBorder="1" applyAlignment="1">
      <alignment horizontal="center" vertical="center" wrapText="1"/>
    </xf>
    <xf numFmtId="0" fontId="18" fillId="120" borderId="0" xfId="5321" applyFill="1"/>
    <xf numFmtId="0" fontId="18" fillId="120" borderId="13" xfId="5321" applyFill="1" applyBorder="1"/>
    <xf numFmtId="2" fontId="18" fillId="120" borderId="0" xfId="5321" applyNumberFormat="1" applyFill="1"/>
    <xf numFmtId="0" fontId="18" fillId="120" borderId="14" xfId="5321" applyFill="1" applyBorder="1"/>
    <xf numFmtId="0" fontId="18" fillId="64" borderId="0" xfId="5321" applyFill="1"/>
    <xf numFmtId="0" fontId="18" fillId="64" borderId="13" xfId="5321" applyFill="1" applyBorder="1"/>
    <xf numFmtId="2" fontId="18" fillId="64" borderId="0" xfId="5321" applyNumberFormat="1" applyFill="1"/>
    <xf numFmtId="0" fontId="18" fillId="64" borderId="14" xfId="5321" applyFill="1" applyBorder="1"/>
    <xf numFmtId="197" fontId="18" fillId="33" borderId="0" xfId="5321" applyNumberFormat="1" applyFill="1"/>
    <xf numFmtId="173" fontId="18" fillId="34" borderId="0" xfId="5321" applyNumberFormat="1" applyFill="1"/>
    <xf numFmtId="172" fontId="18" fillId="0" borderId="41" xfId="37240" applyFill="1" applyBorder="1" applyAlignment="1">
      <alignment horizontal="left"/>
    </xf>
    <xf numFmtId="185" fontId="18" fillId="0" borderId="41" xfId="37240" applyNumberFormat="1" applyFill="1" applyBorder="1"/>
    <xf numFmtId="173" fontId="18" fillId="0" borderId="41" xfId="5321" applyNumberFormat="1" applyBorder="1"/>
    <xf numFmtId="172" fontId="18" fillId="0" borderId="59" xfId="37240" applyFill="1" applyBorder="1"/>
    <xf numFmtId="195" fontId="18" fillId="0" borderId="41" xfId="37208" applyNumberFormat="1" applyFill="1" applyBorder="1" applyAlignment="1">
      <alignment horizontal="center" vertical="center"/>
    </xf>
    <xf numFmtId="196" fontId="18" fillId="0" borderId="41" xfId="37240" applyNumberFormat="1" applyFont="1" applyFill="1" applyBorder="1"/>
    <xf numFmtId="172" fontId="18" fillId="0" borderId="22" xfId="37240" applyFill="1" applyBorder="1"/>
    <xf numFmtId="172" fontId="18" fillId="0" borderId="23" xfId="37240" applyFill="1" applyBorder="1"/>
    <xf numFmtId="172" fontId="18" fillId="0" borderId="24" xfId="37240" applyFill="1" applyBorder="1"/>
    <xf numFmtId="195" fontId="18" fillId="0" borderId="22" xfId="37208" applyNumberFormat="1" applyFill="1" applyBorder="1" applyAlignment="1">
      <alignment horizontal="center" vertical="center"/>
    </xf>
    <xf numFmtId="43" fontId="18" fillId="0" borderId="23" xfId="37208" applyFill="1" applyBorder="1" applyAlignment="1">
      <alignment horizontal="center" vertical="center"/>
    </xf>
    <xf numFmtId="195" fontId="18" fillId="0" borderId="23" xfId="37208" applyNumberFormat="1" applyFill="1" applyBorder="1" applyAlignment="1">
      <alignment horizontal="center" vertical="center"/>
    </xf>
    <xf numFmtId="196" fontId="18" fillId="0" borderId="23" xfId="37240" applyNumberFormat="1" applyFont="1" applyFill="1" applyBorder="1"/>
    <xf numFmtId="196" fontId="18" fillId="0" borderId="23" xfId="37240" applyNumberFormat="1" applyFill="1" applyBorder="1"/>
    <xf numFmtId="173" fontId="18" fillId="0" borderId="0" xfId="5321" applyNumberFormat="1"/>
    <xf numFmtId="175" fontId="18" fillId="0" borderId="0" xfId="5321" applyNumberFormat="1"/>
    <xf numFmtId="172" fontId="20" fillId="61" borderId="54" xfId="37240" applyFont="1" applyFill="1" applyBorder="1" applyAlignment="1"/>
    <xf numFmtId="172" fontId="20" fillId="61" borderId="55" xfId="37240" applyFont="1" applyFill="1" applyBorder="1" applyAlignment="1"/>
    <xf numFmtId="172" fontId="20" fillId="0" borderId="0" xfId="37240" applyFont="1" applyFill="1" applyBorder="1" applyAlignment="1"/>
    <xf numFmtId="0" fontId="18" fillId="109" borderId="23" xfId="5321" applyFill="1" applyBorder="1" applyAlignment="1">
      <alignment horizontal="center" vertical="center"/>
    </xf>
    <xf numFmtId="0" fontId="18" fillId="109" borderId="23" xfId="5321" applyFill="1" applyBorder="1" applyAlignment="1">
      <alignment horizontal="center" vertical="center" wrapText="1"/>
    </xf>
    <xf numFmtId="0" fontId="18" fillId="105" borderId="103" xfId="5321" applyFill="1" applyBorder="1" applyAlignment="1">
      <alignment horizontal="center" vertical="center" wrapText="1"/>
    </xf>
    <xf numFmtId="0" fontId="18" fillId="105" borderId="42" xfId="57238" applyFill="1" applyBorder="1" applyAlignment="1">
      <alignment horizontal="center" vertical="center" wrapText="1"/>
    </xf>
    <xf numFmtId="0" fontId="18" fillId="102" borderId="130" xfId="5331" applyFont="1" applyFill="1" applyBorder="1" applyAlignment="1">
      <alignment horizontal="center" vertical="center" wrapText="1"/>
    </xf>
    <xf numFmtId="0" fontId="18" fillId="102" borderId="42" xfId="5331" applyFont="1" applyFill="1" applyBorder="1" applyAlignment="1">
      <alignment horizontal="center" vertical="center" wrapText="1"/>
    </xf>
    <xf numFmtId="0" fontId="18" fillId="102" borderId="174" xfId="5331" applyFont="1" applyFill="1" applyBorder="1" applyAlignment="1">
      <alignment horizontal="center" vertical="center" wrapText="1"/>
    </xf>
    <xf numFmtId="0" fontId="18" fillId="111" borderId="130" xfId="5331" applyFont="1" applyFill="1" applyBorder="1" applyAlignment="1">
      <alignment horizontal="center" vertical="center" wrapText="1"/>
    </xf>
    <xf numFmtId="0" fontId="18" fillId="111" borderId="42" xfId="5331" applyFont="1" applyFill="1" applyBorder="1" applyAlignment="1">
      <alignment horizontal="center" vertical="center" wrapText="1"/>
    </xf>
    <xf numFmtId="0" fontId="18" fillId="111" borderId="174" xfId="5331" applyFont="1" applyFill="1" applyBorder="1" applyAlignment="1">
      <alignment horizontal="center" vertical="center" wrapText="1"/>
    </xf>
    <xf numFmtId="0" fontId="18" fillId="121" borderId="113" xfId="5321" applyFill="1" applyBorder="1" applyAlignment="1">
      <alignment horizontal="center" vertical="center" wrapText="1"/>
    </xf>
    <xf numFmtId="0" fontId="18" fillId="121" borderId="23" xfId="5321" applyFill="1" applyBorder="1" applyAlignment="1">
      <alignment horizontal="center" vertical="center" wrapText="1"/>
    </xf>
    <xf numFmtId="0" fontId="18" fillId="109" borderId="24" xfId="5321" applyFill="1" applyBorder="1" applyAlignment="1">
      <alignment horizontal="center" vertical="center" wrapText="1"/>
    </xf>
    <xf numFmtId="0" fontId="18" fillId="0" borderId="129" xfId="5321" applyBorder="1"/>
    <xf numFmtId="4" fontId="20" fillId="34" borderId="110" xfId="5321" applyNumberFormat="1" applyFont="1" applyFill="1" applyBorder="1" applyAlignment="1">
      <alignment horizontal="center" vertical="center"/>
    </xf>
    <xf numFmtId="4" fontId="20" fillId="34" borderId="161" xfId="5321" applyNumberFormat="1" applyFont="1" applyFill="1" applyBorder="1" applyAlignment="1">
      <alignment horizontal="center" vertical="center"/>
    </xf>
    <xf numFmtId="4" fontId="20" fillId="34" borderId="111" xfId="5321" applyNumberFormat="1" applyFont="1" applyFill="1" applyBorder="1" applyAlignment="1">
      <alignment horizontal="center" vertical="center"/>
    </xf>
    <xf numFmtId="0" fontId="18" fillId="0" borderId="128" xfId="5321" applyBorder="1"/>
    <xf numFmtId="0" fontId="18" fillId="33" borderId="153" xfId="5321" applyFill="1" applyBorder="1" applyAlignment="1">
      <alignment horizontal="center"/>
    </xf>
    <xf numFmtId="4" fontId="18" fillId="105" borderId="16" xfId="5321" applyNumberFormat="1" applyFill="1" applyBorder="1" applyAlignment="1">
      <alignment horizontal="center"/>
    </xf>
    <xf numFmtId="4" fontId="18" fillId="105" borderId="38" xfId="5321" applyNumberFormat="1" applyFill="1" applyBorder="1" applyAlignment="1">
      <alignment horizontal="center"/>
    </xf>
    <xf numFmtId="4" fontId="18" fillId="102" borderId="15" xfId="5321" applyNumberFormat="1" applyFill="1" applyBorder="1" applyAlignment="1">
      <alignment horizontal="center"/>
    </xf>
    <xf numFmtId="4" fontId="18" fillId="102" borderId="16" xfId="5321" applyNumberFormat="1" applyFill="1" applyBorder="1" applyAlignment="1">
      <alignment horizontal="center"/>
    </xf>
    <xf numFmtId="4" fontId="18" fillId="102" borderId="17" xfId="5321" applyNumberFormat="1" applyFill="1" applyBorder="1" applyAlignment="1">
      <alignment horizontal="center"/>
    </xf>
    <xf numFmtId="4" fontId="18" fillId="111" borderId="115" xfId="5321" applyNumberFormat="1" applyFill="1" applyBorder="1" applyAlignment="1">
      <alignment horizontal="center"/>
    </xf>
    <xf numFmtId="4" fontId="18" fillId="111" borderId="16" xfId="5321" applyNumberFormat="1" applyFill="1" applyBorder="1" applyAlignment="1">
      <alignment horizontal="center"/>
    </xf>
    <xf numFmtId="4" fontId="18" fillId="111" borderId="17" xfId="5321" applyNumberFormat="1" applyFill="1" applyBorder="1" applyAlignment="1">
      <alignment horizontal="center"/>
    </xf>
    <xf numFmtId="4" fontId="18" fillId="106" borderId="16" xfId="5321" applyNumberFormat="1" applyFill="1" applyBorder="1" applyAlignment="1">
      <alignment horizontal="center"/>
    </xf>
    <xf numFmtId="4" fontId="18" fillId="121" borderId="16" xfId="5321" applyNumberFormat="1" applyFill="1" applyBorder="1" applyAlignment="1">
      <alignment horizontal="center"/>
    </xf>
    <xf numFmtId="0" fontId="18" fillId="106" borderId="17" xfId="5321" applyFill="1" applyBorder="1"/>
    <xf numFmtId="0" fontId="18" fillId="33" borderId="115" xfId="5321" applyFill="1" applyBorder="1"/>
    <xf numFmtId="0" fontId="18" fillId="33" borderId="116" xfId="5321" applyFill="1" applyBorder="1"/>
    <xf numFmtId="0" fontId="18" fillId="33" borderId="14" xfId="5321" applyFill="1" applyBorder="1"/>
    <xf numFmtId="0" fontId="18" fillId="33" borderId="15" xfId="5321" applyFill="1" applyBorder="1" applyAlignment="1">
      <alignment horizontal="center"/>
    </xf>
    <xf numFmtId="4" fontId="18" fillId="111" borderId="15" xfId="5321" applyNumberFormat="1" applyFill="1" applyBorder="1" applyAlignment="1">
      <alignment horizontal="center"/>
    </xf>
    <xf numFmtId="0" fontId="18" fillId="33" borderId="13" xfId="5321" applyFill="1" applyBorder="1" applyAlignment="1">
      <alignment horizontal="center"/>
    </xf>
    <xf numFmtId="2" fontId="18" fillId="33" borderId="158" xfId="5321" applyNumberFormat="1" applyFill="1" applyBorder="1"/>
    <xf numFmtId="2" fontId="18" fillId="33" borderId="159" xfId="5321" applyNumberFormat="1" applyFill="1" applyBorder="1"/>
    <xf numFmtId="0" fontId="18" fillId="33" borderId="115" xfId="5321" applyFill="1" applyBorder="1" applyAlignment="1">
      <alignment horizontal="center"/>
    </xf>
    <xf numFmtId="0" fontId="18" fillId="33" borderId="158" xfId="5321" applyFill="1" applyBorder="1" applyAlignment="1">
      <alignment horizontal="center"/>
    </xf>
    <xf numFmtId="0" fontId="18" fillId="33" borderId="159" xfId="5321" applyFill="1" applyBorder="1" applyAlignment="1">
      <alignment horizontal="center"/>
    </xf>
    <xf numFmtId="0" fontId="18" fillId="33" borderId="130" xfId="5321" applyFill="1" applyBorder="1" applyAlignment="1">
      <alignment horizontal="center"/>
    </xf>
    <xf numFmtId="0" fontId="18" fillId="33" borderId="13" xfId="5321" applyFill="1" applyBorder="1"/>
    <xf numFmtId="0" fontId="18" fillId="33" borderId="158" xfId="5321" applyFill="1" applyBorder="1"/>
    <xf numFmtId="0" fontId="18" fillId="33" borderId="159" xfId="5321" applyFill="1" applyBorder="1"/>
    <xf numFmtId="2" fontId="18" fillId="33" borderId="115" xfId="5321" applyNumberFormat="1" applyFill="1" applyBorder="1"/>
    <xf numFmtId="2" fontId="18" fillId="33" borderId="116" xfId="5321" applyNumberFormat="1" applyFill="1" applyBorder="1"/>
    <xf numFmtId="2" fontId="18" fillId="33" borderId="13" xfId="5321" applyNumberFormat="1" applyFill="1" applyBorder="1"/>
    <xf numFmtId="2" fontId="18" fillId="33" borderId="14" xfId="5321" applyNumberFormat="1" applyFill="1" applyBorder="1"/>
    <xf numFmtId="0" fontId="18" fillId="33" borderId="22" xfId="5321" applyFill="1" applyBorder="1" applyAlignment="1">
      <alignment horizontal="center"/>
    </xf>
    <xf numFmtId="2" fontId="18" fillId="33" borderId="23" xfId="5321" applyNumberFormat="1" applyFill="1" applyBorder="1"/>
    <xf numFmtId="0" fontId="18" fillId="33" borderId="23" xfId="5321" applyFill="1" applyBorder="1" applyAlignment="1">
      <alignment horizontal="center"/>
    </xf>
    <xf numFmtId="2" fontId="18" fillId="33" borderId="23" xfId="5321" applyNumberFormat="1" applyFill="1" applyBorder="1" applyAlignment="1">
      <alignment horizontal="center"/>
    </xf>
    <xf numFmtId="4" fontId="18" fillId="105" borderId="23" xfId="5321" applyNumberFormat="1" applyFill="1" applyBorder="1" applyAlignment="1">
      <alignment horizontal="center"/>
    </xf>
    <xf numFmtId="4" fontId="18" fillId="105" borderId="109" xfId="5321" applyNumberFormat="1" applyFill="1" applyBorder="1" applyAlignment="1">
      <alignment horizontal="center"/>
    </xf>
    <xf numFmtId="4" fontId="18" fillId="102" borderId="22" xfId="5321" applyNumberFormat="1" applyFill="1" applyBorder="1" applyAlignment="1">
      <alignment horizontal="center"/>
    </xf>
    <xf numFmtId="4" fontId="18" fillId="102" borderId="23" xfId="5321" applyNumberFormat="1" applyFill="1" applyBorder="1" applyAlignment="1">
      <alignment horizontal="center"/>
    </xf>
    <xf numFmtId="4" fontId="18" fillId="102" borderId="24" xfId="5321" applyNumberFormat="1" applyFill="1" applyBorder="1" applyAlignment="1">
      <alignment horizontal="center"/>
    </xf>
    <xf numFmtId="4" fontId="18" fillId="111" borderId="22" xfId="5321" applyNumberFormat="1" applyFill="1" applyBorder="1" applyAlignment="1">
      <alignment horizontal="center"/>
    </xf>
    <xf numFmtId="4" fontId="18" fillId="111" borderId="23" xfId="5321" applyNumberFormat="1" applyFill="1" applyBorder="1" applyAlignment="1">
      <alignment horizontal="center"/>
    </xf>
    <xf numFmtId="4" fontId="18" fillId="111" borderId="24" xfId="5321" applyNumberFormat="1" applyFill="1" applyBorder="1" applyAlignment="1">
      <alignment horizontal="center"/>
    </xf>
    <xf numFmtId="4" fontId="18" fillId="106" borderId="23" xfId="5321" applyNumberFormat="1" applyFill="1" applyBorder="1" applyAlignment="1">
      <alignment horizontal="center"/>
    </xf>
    <xf numFmtId="4" fontId="18" fillId="121" borderId="23" xfId="5321" applyNumberFormat="1" applyFill="1" applyBorder="1" applyAlignment="1">
      <alignment horizontal="center"/>
    </xf>
    <xf numFmtId="0" fontId="18" fillId="106" borderId="24" xfId="5321" applyFill="1" applyBorder="1"/>
    <xf numFmtId="4" fontId="51" fillId="0" borderId="0" xfId="37035" applyNumberFormat="1" applyFont="1" applyFill="1" applyAlignment="1">
      <alignment horizontal="right" vertical="center" wrapText="1"/>
    </xf>
    <xf numFmtId="166" fontId="51" fillId="0" borderId="0" xfId="5230" applyFont="1" applyFill="1" applyAlignment="1">
      <alignment horizontal="center" vertical="center" wrapText="1"/>
    </xf>
    <xf numFmtId="0" fontId="0" fillId="0" borderId="17" xfId="0" applyBorder="1" applyAlignment="1">
      <alignment horizontal="center" vertical="center"/>
    </xf>
    <xf numFmtId="0" fontId="0" fillId="0" borderId="24" xfId="0" applyBorder="1" applyAlignment="1">
      <alignment horizontal="center" vertical="center"/>
    </xf>
    <xf numFmtId="0" fontId="20" fillId="62" borderId="16" xfId="57238" applyFont="1" applyFill="1" applyBorder="1" applyAlignment="1">
      <alignment horizontal="center" vertical="center"/>
    </xf>
    <xf numFmtId="0" fontId="20" fillId="62" borderId="16" xfId="57238" applyFont="1" applyFill="1" applyBorder="1" applyAlignment="1">
      <alignment horizontal="center" vertical="center" wrapText="1"/>
    </xf>
    <xf numFmtId="0" fontId="18" fillId="0" borderId="16" xfId="57238" applyBorder="1" applyAlignment="1">
      <alignment horizontal="center"/>
    </xf>
    <xf numFmtId="4" fontId="66" fillId="0" borderId="16" xfId="57238" applyNumberFormat="1" applyFont="1" applyBorder="1" applyAlignment="1">
      <alignment horizontal="center"/>
    </xf>
    <xf numFmtId="2" fontId="18" fillId="0" borderId="16" xfId="57238" applyNumberFormat="1" applyBorder="1" applyAlignment="1">
      <alignment horizontal="center" vertical="center"/>
    </xf>
    <xf numFmtId="4" fontId="18" fillId="0" borderId="16" xfId="57238" applyNumberFormat="1" applyBorder="1" applyAlignment="1">
      <alignment horizontal="center"/>
    </xf>
    <xf numFmtId="172" fontId="18" fillId="0" borderId="16" xfId="37240" applyFont="1" applyFill="1" applyBorder="1"/>
    <xf numFmtId="43" fontId="73" fillId="33" borderId="16" xfId="37208" applyFont="1" applyFill="1" applyBorder="1" applyAlignment="1">
      <alignment horizontal="center" vertical="center" wrapText="1"/>
    </xf>
    <xf numFmtId="172" fontId="71" fillId="33" borderId="16" xfId="37240" applyFont="1" applyFill="1" applyBorder="1" applyAlignment="1">
      <alignment horizontal="center" vertical="center"/>
    </xf>
    <xf numFmtId="43" fontId="71" fillId="33" borderId="16" xfId="37208" applyFont="1" applyFill="1" applyBorder="1" applyAlignment="1">
      <alignment horizontal="center" vertical="center" wrapText="1"/>
    </xf>
    <xf numFmtId="0" fontId="68" fillId="96" borderId="41" xfId="5321" applyFont="1" applyFill="1" applyBorder="1" applyAlignment="1" applyProtection="1">
      <alignment horizontal="center" vertical="center"/>
      <protection hidden="1"/>
    </xf>
    <xf numFmtId="0" fontId="18" fillId="0" borderId="15" xfId="57225" applyNumberFormat="1" applyFont="1" applyBorder="1" applyAlignment="1">
      <alignment horizontal="center" vertical="center"/>
    </xf>
    <xf numFmtId="0" fontId="18" fillId="0" borderId="16" xfId="57225" applyNumberFormat="1" applyFont="1" applyBorder="1" applyAlignment="1">
      <alignment horizontal="center" vertical="center"/>
    </xf>
    <xf numFmtId="179" fontId="18" fillId="0" borderId="16" xfId="57225" applyFont="1" applyBorder="1" applyAlignment="1">
      <alignment horizontal="left" vertical="center" wrapText="1"/>
    </xf>
    <xf numFmtId="179" fontId="18" fillId="0" borderId="16" xfId="57225" applyFont="1" applyBorder="1" applyAlignment="1">
      <alignment horizontal="center" vertical="center" wrapText="1"/>
    </xf>
    <xf numFmtId="182" fontId="18" fillId="0" borderId="17" xfId="57226" applyFont="1" applyFill="1" applyBorder="1" applyAlignment="1">
      <alignment horizontal="center" vertical="center" wrapText="1"/>
    </xf>
    <xf numFmtId="179" fontId="49" fillId="0" borderId="0" xfId="0" applyNumberFormat="1" applyFont="1" applyAlignment="1">
      <alignment horizontal="left" vertical="center" wrapText="1"/>
    </xf>
    <xf numFmtId="0" fontId="51" fillId="0" borderId="16" xfId="5321" applyFont="1" applyBorder="1" applyAlignment="1">
      <alignment horizontal="center" vertical="center" wrapText="1"/>
    </xf>
    <xf numFmtId="3" fontId="51" fillId="0" borderId="16" xfId="5321" applyNumberFormat="1" applyFont="1" applyBorder="1" applyAlignment="1">
      <alignment horizontal="center" vertical="center" wrapText="1"/>
    </xf>
    <xf numFmtId="4" fontId="65" fillId="0" borderId="16" xfId="37035" applyNumberFormat="1" applyFont="1" applyBorder="1" applyAlignment="1">
      <alignment horizontal="center" vertical="center" wrapText="1"/>
    </xf>
    <xf numFmtId="0" fontId="65" fillId="0" borderId="16" xfId="5321" applyFont="1" applyBorder="1" applyAlignment="1">
      <alignment horizontal="center" vertical="center" wrapText="1"/>
    </xf>
    <xf numFmtId="3" fontId="51" fillId="0" borderId="16" xfId="37035" applyNumberFormat="1" applyFont="1" applyBorder="1" applyAlignment="1">
      <alignment horizontal="center" vertical="center" wrapText="1"/>
    </xf>
    <xf numFmtId="4" fontId="51" fillId="0" borderId="0" xfId="37035" applyNumberFormat="1" applyFont="1" applyBorder="1" applyAlignment="1">
      <alignment horizontal="center" vertical="center" wrapText="1"/>
    </xf>
    <xf numFmtId="3" fontId="51" fillId="0" borderId="0" xfId="5321" applyNumberFormat="1" applyFont="1" applyAlignment="1">
      <alignment horizontal="center" vertical="center" wrapText="1"/>
    </xf>
    <xf numFmtId="0" fontId="18" fillId="0" borderId="38" xfId="16081" applyBorder="1" applyAlignment="1">
      <alignment horizontal="left" vertical="center"/>
    </xf>
    <xf numFmtId="187" fontId="18" fillId="0" borderId="16" xfId="39806" applyNumberFormat="1" applyFont="1" applyFill="1" applyBorder="1" applyAlignment="1">
      <alignment horizontal="center" vertical="center"/>
    </xf>
    <xf numFmtId="0" fontId="20" fillId="0" borderId="16" xfId="0" applyFont="1" applyBorder="1" applyAlignment="1">
      <alignment horizontal="center"/>
    </xf>
    <xf numFmtId="0" fontId="82" fillId="0" borderId="16" xfId="0" applyFont="1" applyBorder="1" applyAlignment="1">
      <alignment horizontal="center" vertical="center"/>
    </xf>
    <xf numFmtId="4" fontId="0" fillId="0" borderId="15" xfId="0" applyNumberFormat="1" applyBorder="1" applyAlignment="1">
      <alignment horizontal="center" vertical="center"/>
    </xf>
    <xf numFmtId="2" fontId="0" fillId="0" borderId="16" xfId="0" applyNumberFormat="1" applyBorder="1" applyAlignment="1">
      <alignment horizontal="center" vertical="center"/>
    </xf>
    <xf numFmtId="2" fontId="0" fillId="0" borderId="23" xfId="0" applyNumberFormat="1" applyBorder="1" applyAlignment="1">
      <alignment horizontal="center" vertical="center"/>
    </xf>
    <xf numFmtId="2" fontId="0" fillId="0" borderId="17" xfId="0" applyNumberFormat="1" applyBorder="1" applyAlignment="1">
      <alignment horizontal="center" vertical="center"/>
    </xf>
    <xf numFmtId="0" fontId="82" fillId="0" borderId="41" xfId="0" applyFont="1" applyBorder="1" applyAlignment="1">
      <alignment horizontal="center" vertical="center"/>
    </xf>
    <xf numFmtId="4" fontId="0" fillId="0" borderId="110" xfId="0" applyNumberFormat="1" applyBorder="1" applyAlignment="1">
      <alignment horizontal="center" vertical="center"/>
    </xf>
    <xf numFmtId="0" fontId="0" fillId="0" borderId="161" xfId="0" applyBorder="1" applyAlignment="1">
      <alignment horizontal="center" vertical="center"/>
    </xf>
    <xf numFmtId="2" fontId="0" fillId="0" borderId="161" xfId="0" applyNumberFormat="1" applyBorder="1" applyAlignment="1">
      <alignment horizontal="center" vertical="center"/>
    </xf>
    <xf numFmtId="2" fontId="0" fillId="0" borderId="111" xfId="0" applyNumberFormat="1" applyBorder="1" applyAlignment="1">
      <alignment horizontal="center" vertical="center"/>
    </xf>
    <xf numFmtId="0" fontId="0" fillId="0" borderId="12" xfId="0" applyBorder="1" applyAlignment="1">
      <alignment vertical="center"/>
    </xf>
    <xf numFmtId="0" fontId="16" fillId="96" borderId="42" xfId="0" applyFont="1" applyFill="1" applyBorder="1" applyAlignment="1">
      <alignment horizontal="center" vertical="center"/>
    </xf>
    <xf numFmtId="0" fontId="100" fillId="0" borderId="0" xfId="0" applyFont="1" applyAlignment="1">
      <alignment horizontal="left" vertical="center"/>
    </xf>
    <xf numFmtId="10" fontId="100" fillId="0" borderId="0" xfId="39804" applyNumberFormat="1" applyFont="1" applyAlignment="1">
      <alignment horizontal="left" vertical="center"/>
    </xf>
    <xf numFmtId="44" fontId="70" fillId="96" borderId="42" xfId="39803" applyFont="1" applyFill="1" applyBorder="1" applyAlignment="1">
      <alignment horizontal="center" vertical="center"/>
    </xf>
    <xf numFmtId="10" fontId="70" fillId="0" borderId="56" xfId="39804" applyNumberFormat="1" applyFont="1" applyBorder="1" applyAlignment="1">
      <alignment horizontal="center" vertical="center"/>
    </xf>
    <xf numFmtId="44" fontId="73" fillId="122" borderId="16" xfId="39803" applyFont="1" applyFill="1" applyBorder="1" applyAlignment="1">
      <alignment vertical="center"/>
    </xf>
    <xf numFmtId="0" fontId="73" fillId="122" borderId="0" xfId="0" applyFont="1" applyFill="1" applyAlignment="1">
      <alignment vertical="center"/>
    </xf>
    <xf numFmtId="0" fontId="73" fillId="122" borderId="40" xfId="0" applyFont="1" applyFill="1" applyBorder="1" applyAlignment="1">
      <alignment vertical="center"/>
    </xf>
    <xf numFmtId="44" fontId="70" fillId="0" borderId="23" xfId="39803" applyFont="1" applyBorder="1" applyAlignment="1">
      <alignment vertical="center"/>
    </xf>
    <xf numFmtId="10" fontId="70" fillId="0" borderId="101" xfId="39804" applyNumberFormat="1" applyFont="1" applyFill="1" applyBorder="1" applyAlignment="1">
      <alignment horizontal="center" vertical="center"/>
    </xf>
    <xf numFmtId="10" fontId="70" fillId="0" borderId="57" xfId="39804" applyNumberFormat="1" applyFont="1" applyBorder="1" applyAlignment="1">
      <alignment horizontal="center" vertical="center"/>
    </xf>
    <xf numFmtId="44" fontId="73" fillId="0" borderId="42" xfId="39803" applyFont="1" applyFill="1" applyBorder="1" applyAlignment="1">
      <alignment vertical="center"/>
    </xf>
    <xf numFmtId="44" fontId="73" fillId="122" borderId="21" xfId="39803" applyFont="1" applyFill="1" applyBorder="1" applyAlignment="1">
      <alignment vertical="center"/>
    </xf>
    <xf numFmtId="44" fontId="73" fillId="0" borderId="103" xfId="39803" applyFont="1" applyFill="1" applyBorder="1" applyAlignment="1">
      <alignment vertical="center"/>
    </xf>
    <xf numFmtId="44" fontId="73" fillId="0" borderId="43" xfId="39803" applyFont="1" applyBorder="1" applyAlignment="1">
      <alignment vertical="center"/>
    </xf>
    <xf numFmtId="0" fontId="73" fillId="0" borderId="0" xfId="0" applyFont="1" applyAlignment="1">
      <alignment horizontal="center" vertical="center"/>
    </xf>
    <xf numFmtId="0" fontId="73" fillId="0" borderId="40" xfId="0" applyFont="1" applyBorder="1" applyAlignment="1">
      <alignment horizontal="center" vertical="center"/>
    </xf>
    <xf numFmtId="44" fontId="70" fillId="0" borderId="16" xfId="39803" applyFont="1" applyBorder="1" applyAlignment="1">
      <alignment vertical="center"/>
    </xf>
    <xf numFmtId="10" fontId="70" fillId="0" borderId="16" xfId="39804" applyNumberFormat="1" applyFont="1" applyBorder="1" applyAlignment="1">
      <alignment vertical="center"/>
    </xf>
    <xf numFmtId="44" fontId="16" fillId="0" borderId="43" xfId="0" applyNumberFormat="1" applyFont="1" applyBorder="1" applyAlignment="1">
      <alignment horizontal="center" vertical="center" wrapText="1"/>
    </xf>
    <xf numFmtId="10" fontId="16" fillId="0" borderId="43" xfId="0" applyNumberFormat="1" applyFont="1" applyBorder="1" applyAlignment="1">
      <alignment horizontal="center" vertical="center" wrapText="1"/>
    </xf>
    <xf numFmtId="9" fontId="16" fillId="0" borderId="0" xfId="39804" applyFont="1" applyBorder="1" applyAlignment="1">
      <alignment vertical="center"/>
    </xf>
    <xf numFmtId="9" fontId="82" fillId="0" borderId="0" xfId="39804" applyFont="1" applyBorder="1" applyAlignment="1">
      <alignment vertical="center"/>
    </xf>
    <xf numFmtId="0" fontId="18" fillId="0" borderId="0" xfId="5321" applyAlignment="1">
      <alignment horizontal="center" vertical="center"/>
    </xf>
    <xf numFmtId="179" fontId="48" fillId="99" borderId="126" xfId="57225" applyFont="1" applyFill="1" applyBorder="1" applyAlignment="1">
      <alignment horizontal="center" vertical="top"/>
    </xf>
    <xf numFmtId="0" fontId="0" fillId="0" borderId="0" xfId="0" applyAlignment="1">
      <alignment horizontal="center" vertical="center"/>
    </xf>
    <xf numFmtId="0" fontId="0" fillId="0" borderId="16" xfId="0" applyBorder="1" applyAlignment="1">
      <alignment horizontal="center" vertical="center"/>
    </xf>
    <xf numFmtId="0" fontId="0" fillId="0" borderId="43" xfId="0" applyBorder="1" applyAlignment="1">
      <alignment horizontal="center" vertical="center"/>
    </xf>
    <xf numFmtId="0" fontId="0" fillId="0" borderId="23" xfId="0" applyBorder="1" applyAlignment="1">
      <alignment horizontal="center" vertical="center"/>
    </xf>
    <xf numFmtId="1" fontId="71" fillId="103" borderId="175" xfId="5321" applyNumberFormat="1" applyFont="1" applyFill="1" applyBorder="1" applyAlignment="1">
      <alignment horizontal="center" vertical="center"/>
    </xf>
    <xf numFmtId="0" fontId="18" fillId="0" borderId="16" xfId="5321" applyBorder="1" applyAlignment="1">
      <alignment horizontal="center"/>
    </xf>
    <xf numFmtId="0" fontId="0" fillId="0" borderId="63" xfId="0" applyBorder="1"/>
    <xf numFmtId="4" fontId="0" fillId="0" borderId="107" xfId="0" applyNumberFormat="1" applyBorder="1" applyAlignment="1">
      <alignment horizontal="center" vertical="center"/>
    </xf>
    <xf numFmtId="0" fontId="0" fillId="0" borderId="15" xfId="0" applyBorder="1"/>
    <xf numFmtId="4" fontId="0" fillId="0" borderId="17" xfId="0" applyNumberFormat="1" applyBorder="1" applyAlignment="1">
      <alignment horizontal="center" vertical="center"/>
    </xf>
    <xf numFmtId="0" fontId="0" fillId="0" borderId="15" xfId="0" applyBorder="1" applyAlignment="1">
      <alignment wrapText="1"/>
    </xf>
    <xf numFmtId="0" fontId="0" fillId="0" borderId="22" xfId="0" applyBorder="1"/>
    <xf numFmtId="4" fontId="0" fillId="0" borderId="24" xfId="0" applyNumberFormat="1" applyBorder="1" applyAlignment="1">
      <alignment horizontal="center"/>
    </xf>
    <xf numFmtId="0" fontId="18" fillId="0" borderId="0" xfId="5321" applyAlignment="1">
      <alignment horizontal="center" vertical="center"/>
    </xf>
    <xf numFmtId="0" fontId="18" fillId="0" borderId="16" xfId="5321" applyBorder="1" applyAlignment="1">
      <alignment horizontal="center"/>
    </xf>
    <xf numFmtId="4" fontId="18" fillId="0" borderId="16" xfId="57238" applyNumberFormat="1" applyBorder="1" applyAlignment="1">
      <alignment horizontal="center" vertical="center"/>
    </xf>
    <xf numFmtId="0" fontId="18" fillId="0" borderId="0" xfId="5321" applyAlignment="1">
      <alignment horizontal="center"/>
    </xf>
    <xf numFmtId="199" fontId="100" fillId="0" borderId="0" xfId="0" applyNumberFormat="1" applyFont="1" applyAlignment="1">
      <alignment horizontal="left" vertical="center"/>
    </xf>
    <xf numFmtId="0" fontId="67" fillId="33" borderId="43" xfId="0" applyFont="1" applyFill="1" applyBorder="1" applyAlignment="1">
      <alignment horizontal="center" vertical="center" wrapText="1"/>
    </xf>
    <xf numFmtId="0" fontId="18" fillId="0" borderId="0" xfId="5321" applyAlignment="1">
      <alignment horizontal="center" vertical="center"/>
    </xf>
    <xf numFmtId="0" fontId="73" fillId="0" borderId="0" xfId="5321" applyFont="1" applyBorder="1" applyAlignment="1">
      <alignment horizontal="center" vertical="center" wrapText="1"/>
    </xf>
    <xf numFmtId="0" fontId="71" fillId="0" borderId="0" xfId="5321" applyFont="1" applyBorder="1" applyAlignment="1">
      <alignment vertical="center" wrapText="1"/>
    </xf>
    <xf numFmtId="0" fontId="71" fillId="0" borderId="0" xfId="5321" applyFont="1" applyBorder="1" applyAlignment="1">
      <alignment horizontal="center" vertical="center" wrapText="1"/>
    </xf>
    <xf numFmtId="9" fontId="16" fillId="0" borderId="0" xfId="39804" applyFont="1" applyBorder="1" applyAlignment="1">
      <alignment horizontal="center" vertical="center"/>
    </xf>
    <xf numFmtId="9" fontId="82" fillId="0" borderId="0" xfId="39804" applyFont="1" applyBorder="1" applyAlignment="1">
      <alignment horizontal="center" vertical="center"/>
    </xf>
    <xf numFmtId="0" fontId="83" fillId="33" borderId="0" xfId="0" applyFont="1" applyFill="1" applyAlignment="1">
      <alignment horizontal="left" vertical="center"/>
    </xf>
    <xf numFmtId="0" fontId="18" fillId="0" borderId="0" xfId="5321" applyAlignment="1">
      <alignment horizontal="center" vertical="center"/>
    </xf>
    <xf numFmtId="0" fontId="70" fillId="96" borderId="23" xfId="5321" applyFont="1" applyFill="1" applyBorder="1" applyAlignment="1">
      <alignment horizontal="center" vertical="center" wrapText="1"/>
    </xf>
    <xf numFmtId="0" fontId="68" fillId="96" borderId="23" xfId="5321" applyFont="1" applyFill="1" applyBorder="1" applyAlignment="1">
      <alignment horizontal="center" vertical="center"/>
    </xf>
    <xf numFmtId="0" fontId="68" fillId="96" borderId="23" xfId="5321" applyFont="1" applyFill="1" applyBorder="1" applyAlignment="1">
      <alignment horizontal="center" vertical="center" wrapText="1"/>
    </xf>
    <xf numFmtId="164" fontId="68" fillId="96" borderId="23" xfId="5321" applyNumberFormat="1" applyFont="1" applyFill="1" applyBorder="1" applyAlignment="1">
      <alignment horizontal="center" vertical="center"/>
    </xf>
    <xf numFmtId="165" fontId="68" fillId="96" borderId="23" xfId="5321" applyNumberFormat="1" applyFont="1" applyFill="1" applyBorder="1" applyAlignment="1">
      <alignment horizontal="center" vertical="center" wrapText="1"/>
    </xf>
    <xf numFmtId="4" fontId="68" fillId="96" borderId="23" xfId="5321" applyNumberFormat="1" applyFont="1" applyFill="1" applyBorder="1" applyAlignment="1">
      <alignment horizontal="center" vertical="center" wrapText="1"/>
    </xf>
    <xf numFmtId="4" fontId="68" fillId="103" borderId="177" xfId="5321" applyNumberFormat="1" applyFont="1" applyFill="1" applyBorder="1" applyAlignment="1">
      <alignment horizontal="center" vertical="center" wrapText="1"/>
    </xf>
    <xf numFmtId="0" fontId="70" fillId="0" borderId="0" xfId="5321" applyFont="1" applyBorder="1" applyAlignment="1">
      <alignment horizontal="center" vertical="center" wrapText="1"/>
    </xf>
    <xf numFmtId="0" fontId="68" fillId="0" borderId="0" xfId="5321" applyFont="1" applyBorder="1" applyAlignment="1">
      <alignment horizontal="center" vertical="center"/>
    </xf>
    <xf numFmtId="0" fontId="68" fillId="0" borderId="0" xfId="5321" applyFont="1" applyBorder="1" applyAlignment="1">
      <alignment horizontal="center" vertical="center" wrapText="1"/>
    </xf>
    <xf numFmtId="164" fontId="68" fillId="0" borderId="0" xfId="5321" applyNumberFormat="1" applyFont="1" applyBorder="1" applyAlignment="1">
      <alignment horizontal="center" vertical="center"/>
    </xf>
    <xf numFmtId="165" fontId="68" fillId="0" borderId="0" xfId="5321" applyNumberFormat="1" applyFont="1" applyBorder="1" applyAlignment="1">
      <alignment horizontal="center" vertical="center" wrapText="1"/>
    </xf>
    <xf numFmtId="4" fontId="68" fillId="0" borderId="0" xfId="5321" applyNumberFormat="1" applyFont="1" applyBorder="1" applyAlignment="1">
      <alignment horizontal="center" vertical="center" wrapText="1"/>
    </xf>
    <xf numFmtId="0" fontId="18" fillId="107" borderId="56" xfId="57238" applyFill="1" applyBorder="1" applyAlignment="1">
      <alignment horizontal="center" vertical="center"/>
    </xf>
    <xf numFmtId="2" fontId="18" fillId="107" borderId="56" xfId="57238" applyNumberFormat="1" applyFill="1" applyBorder="1" applyAlignment="1">
      <alignment horizontal="center" vertical="center"/>
    </xf>
    <xf numFmtId="4" fontId="18" fillId="107" borderId="56" xfId="57238" applyNumberFormat="1" applyFill="1" applyBorder="1" applyAlignment="1">
      <alignment horizontal="center" vertical="center"/>
    </xf>
    <xf numFmtId="0" fontId="18" fillId="107" borderId="23" xfId="57238" applyFill="1" applyBorder="1" applyAlignment="1">
      <alignment horizontal="center" vertical="center"/>
    </xf>
    <xf numFmtId="2" fontId="18" fillId="107" borderId="23" xfId="57238" applyNumberFormat="1" applyFill="1" applyBorder="1" applyAlignment="1">
      <alignment horizontal="center" vertical="center"/>
    </xf>
    <xf numFmtId="4" fontId="18" fillId="107" borderId="23" xfId="57238" applyNumberFormat="1" applyFill="1" applyBorder="1" applyAlignment="1">
      <alignment horizontal="center" vertical="center"/>
    </xf>
    <xf numFmtId="0" fontId="18" fillId="111" borderId="41" xfId="57238" applyFill="1" applyBorder="1" applyAlignment="1">
      <alignment horizontal="center" vertical="center"/>
    </xf>
    <xf numFmtId="2" fontId="18" fillId="111" borderId="41" xfId="57238" applyNumberFormat="1" applyFill="1" applyBorder="1" applyAlignment="1">
      <alignment horizontal="center" vertical="center"/>
    </xf>
    <xf numFmtId="4" fontId="18" fillId="111" borderId="41" xfId="57238" applyNumberFormat="1" applyFill="1" applyBorder="1" applyAlignment="1">
      <alignment horizontal="center" vertical="center"/>
    </xf>
    <xf numFmtId="4" fontId="18" fillId="111" borderId="152" xfId="57238" applyNumberFormat="1" applyFill="1" applyBorder="1" applyAlignment="1">
      <alignment horizontal="center" vertical="center"/>
    </xf>
    <xf numFmtId="0" fontId="18" fillId="33" borderId="0" xfId="57238" applyFill="1" applyBorder="1" applyAlignment="1">
      <alignment horizontal="center" vertical="center"/>
    </xf>
    <xf numFmtId="2" fontId="18" fillId="33" borderId="0" xfId="57238" applyNumberFormat="1" applyFill="1" applyBorder="1" applyAlignment="1">
      <alignment horizontal="center" vertical="center"/>
    </xf>
    <xf numFmtId="4" fontId="18" fillId="33" borderId="0" xfId="57238" applyNumberFormat="1" applyFill="1" applyBorder="1" applyAlignment="1">
      <alignment horizontal="center" vertical="center"/>
    </xf>
    <xf numFmtId="1" fontId="71" fillId="0" borderId="16" xfId="5321" applyNumberFormat="1" applyFont="1" applyBorder="1" applyAlignment="1">
      <alignment horizontal="center" vertical="center"/>
    </xf>
    <xf numFmtId="166" fontId="73" fillId="103" borderId="175" xfId="5210" applyFont="1" applyFill="1" applyBorder="1" applyAlignment="1">
      <alignment vertical="center"/>
    </xf>
    <xf numFmtId="0" fontId="96" fillId="100" borderId="18" xfId="0" applyFont="1" applyFill="1" applyBorder="1" applyAlignment="1">
      <alignment horizontal="center" vertical="center"/>
    </xf>
    <xf numFmtId="0" fontId="96" fillId="100" borderId="18" xfId="0" applyFont="1" applyFill="1" applyBorder="1"/>
    <xf numFmtId="0" fontId="97" fillId="100" borderId="18" xfId="0" applyFont="1" applyFill="1" applyBorder="1" applyAlignment="1">
      <alignment horizontal="left"/>
    </xf>
    <xf numFmtId="0" fontId="73" fillId="0" borderId="43" xfId="5321" applyFont="1" applyBorder="1" applyAlignment="1">
      <alignment horizontal="center" vertical="center" wrapText="1"/>
    </xf>
    <xf numFmtId="0" fontId="71" fillId="0" borderId="43" xfId="5321" applyFont="1" applyBorder="1" applyAlignment="1">
      <alignment vertical="center" wrapText="1"/>
    </xf>
    <xf numFmtId="43" fontId="73" fillId="0" borderId="43" xfId="37208" applyFont="1" applyFill="1" applyBorder="1" applyAlignment="1">
      <alignment horizontal="center" vertical="center" wrapText="1"/>
    </xf>
    <xf numFmtId="166" fontId="71" fillId="0" borderId="43" xfId="5210" applyFont="1" applyFill="1" applyBorder="1" applyAlignment="1">
      <alignment horizontal="center" vertical="center" wrapText="1"/>
    </xf>
    <xf numFmtId="0" fontId="49" fillId="0" borderId="0" xfId="0" applyFont="1" applyBorder="1" applyAlignment="1">
      <alignment horizontal="center" vertical="center" wrapText="1"/>
    </xf>
    <xf numFmtId="0" fontId="49" fillId="0" borderId="0" xfId="0" applyFont="1" applyBorder="1" applyAlignment="1">
      <alignment vertical="center" wrapText="1"/>
    </xf>
    <xf numFmtId="43" fontId="49" fillId="0" borderId="0" xfId="39806" applyFont="1" applyBorder="1" applyAlignment="1">
      <alignment horizontal="center" vertical="center" wrapText="1"/>
    </xf>
    <xf numFmtId="0" fontId="87" fillId="100" borderId="38" xfId="0" applyFont="1" applyFill="1" applyBorder="1"/>
    <xf numFmtId="182" fontId="96" fillId="100" borderId="20" xfId="0" applyNumberFormat="1" applyFont="1" applyFill="1" applyBorder="1"/>
    <xf numFmtId="182" fontId="96" fillId="100" borderId="21" xfId="0" applyNumberFormat="1" applyFont="1" applyFill="1" applyBorder="1"/>
    <xf numFmtId="1" fontId="71" fillId="0" borderId="41" xfId="5321" applyNumberFormat="1" applyFont="1" applyBorder="1" applyAlignment="1">
      <alignment horizontal="center" vertical="center"/>
    </xf>
    <xf numFmtId="0" fontId="73" fillId="0" borderId="41" xfId="5321" applyFont="1" applyBorder="1" applyAlignment="1">
      <alignment horizontal="center" vertical="center" wrapText="1"/>
    </xf>
    <xf numFmtId="0" fontId="71" fillId="0" borderId="41" xfId="5321" applyFont="1" applyBorder="1" applyAlignment="1">
      <alignment vertical="center" wrapText="1"/>
    </xf>
    <xf numFmtId="0" fontId="71" fillId="0" borderId="41" xfId="5321" applyFont="1" applyBorder="1" applyAlignment="1">
      <alignment horizontal="center" vertical="center" wrapText="1"/>
    </xf>
    <xf numFmtId="43" fontId="73" fillId="0" borderId="41" xfId="37208" applyFont="1" applyFill="1" applyBorder="1" applyAlignment="1">
      <alignment horizontal="center" vertical="center" wrapText="1"/>
    </xf>
    <xf numFmtId="166" fontId="71" fillId="0" borderId="41" xfId="5210" applyFont="1" applyFill="1" applyBorder="1" applyAlignment="1">
      <alignment horizontal="center" vertical="center" wrapText="1"/>
    </xf>
    <xf numFmtId="166" fontId="71" fillId="0" borderId="41" xfId="5210" applyFont="1" applyFill="1" applyBorder="1" applyAlignment="1">
      <alignment vertical="center"/>
    </xf>
    <xf numFmtId="0" fontId="49" fillId="0" borderId="38" xfId="0" applyFont="1" applyBorder="1" applyAlignment="1">
      <alignment horizontal="center" vertical="center"/>
    </xf>
    <xf numFmtId="0" fontId="49" fillId="0" borderId="20" xfId="0" applyFont="1" applyBorder="1" applyAlignment="1">
      <alignment horizontal="center" vertical="center" wrapText="1"/>
    </xf>
    <xf numFmtId="0" fontId="91" fillId="0" borderId="20" xfId="0" applyFont="1" applyBorder="1" applyAlignment="1">
      <alignment vertical="center" wrapText="1"/>
    </xf>
    <xf numFmtId="0" fontId="91" fillId="0" borderId="20" xfId="0" applyFont="1" applyBorder="1" applyAlignment="1">
      <alignment horizontal="center" vertical="center" wrapText="1"/>
    </xf>
    <xf numFmtId="43" fontId="49" fillId="0" borderId="20" xfId="39806" applyFont="1" applyFill="1" applyBorder="1" applyAlignment="1">
      <alignment horizontal="center" vertical="center" wrapText="1"/>
    </xf>
    <xf numFmtId="43" fontId="49" fillId="0" borderId="21" xfId="39806" applyFont="1" applyFill="1" applyBorder="1" applyAlignment="1">
      <alignment horizontal="center" vertical="center" wrapText="1"/>
    </xf>
    <xf numFmtId="10" fontId="71" fillId="0" borderId="41" xfId="39804" applyNumberFormat="1" applyFont="1" applyFill="1" applyBorder="1" applyAlignment="1">
      <alignment vertical="center"/>
    </xf>
    <xf numFmtId="0" fontId="87" fillId="100" borderId="59" xfId="0" applyFont="1" applyFill="1" applyBorder="1" applyAlignment="1">
      <alignment horizontal="center"/>
    </xf>
    <xf numFmtId="182" fontId="96" fillId="100" borderId="18" xfId="0" applyNumberFormat="1" applyFont="1" applyFill="1" applyBorder="1"/>
    <xf numFmtId="182" fontId="96" fillId="100" borderId="60" xfId="0" applyNumberFormat="1" applyFont="1" applyFill="1" applyBorder="1"/>
    <xf numFmtId="1" fontId="71" fillId="0" borderId="38" xfId="5321" applyNumberFormat="1" applyFont="1" applyBorder="1" applyAlignment="1">
      <alignment horizontal="center" vertical="center"/>
    </xf>
    <xf numFmtId="0" fontId="49" fillId="0" borderId="20" xfId="0" applyFont="1" applyBorder="1" applyAlignment="1">
      <alignment vertical="center" wrapText="1"/>
    </xf>
    <xf numFmtId="43" fontId="49" fillId="0" borderId="20" xfId="39806" applyFont="1" applyBorder="1" applyAlignment="1">
      <alignment horizontal="center" vertical="center" wrapText="1"/>
    </xf>
    <xf numFmtId="182" fontId="49" fillId="0" borderId="20" xfId="39806" applyNumberFormat="1" applyFont="1" applyBorder="1" applyAlignment="1">
      <alignment horizontal="center" vertical="center" wrapText="1"/>
    </xf>
    <xf numFmtId="182" fontId="49" fillId="0" borderId="20" xfId="39806" applyNumberFormat="1" applyFont="1" applyFill="1" applyBorder="1" applyAlignment="1">
      <alignment horizontal="center" vertical="center" wrapText="1"/>
    </xf>
    <xf numFmtId="182" fontId="49" fillId="0" borderId="21" xfId="39806" applyNumberFormat="1" applyFont="1" applyFill="1" applyBorder="1" applyAlignment="1">
      <alignment horizontal="center" vertical="center" wrapText="1"/>
    </xf>
    <xf numFmtId="0" fontId="49" fillId="0" borderId="59" xfId="0" applyFont="1" applyBorder="1" applyAlignment="1">
      <alignment horizontal="center" vertical="center"/>
    </xf>
    <xf numFmtId="0" fontId="49" fillId="0" borderId="18" xfId="0" applyFont="1" applyBorder="1" applyAlignment="1">
      <alignment horizontal="center" vertical="center" wrapText="1"/>
    </xf>
    <xf numFmtId="0" fontId="91" fillId="0" borderId="18" xfId="0" applyFont="1" applyBorder="1" applyAlignment="1">
      <alignment vertical="center" wrapText="1"/>
    </xf>
    <xf numFmtId="0" fontId="91" fillId="0" borderId="18" xfId="0" applyFont="1" applyBorder="1" applyAlignment="1">
      <alignment horizontal="center" vertical="center" wrapText="1"/>
    </xf>
    <xf numFmtId="43" fontId="91" fillId="0" borderId="18" xfId="39806" applyFont="1" applyFill="1" applyBorder="1" applyAlignment="1">
      <alignment horizontal="center" vertical="center" wrapText="1"/>
    </xf>
    <xf numFmtId="43" fontId="91" fillId="0" borderId="60" xfId="39806" applyFont="1" applyFill="1" applyBorder="1" applyAlignment="1">
      <alignment horizontal="center" vertical="center" wrapText="1"/>
    </xf>
    <xf numFmtId="0" fontId="49" fillId="0" borderId="44" xfId="0" applyFont="1" applyBorder="1" applyAlignment="1">
      <alignment horizontal="center" vertical="center"/>
    </xf>
    <xf numFmtId="0" fontId="49" fillId="0" borderId="19" xfId="0" applyFont="1" applyBorder="1" applyAlignment="1">
      <alignment horizontal="center" vertical="center" wrapText="1"/>
    </xf>
    <xf numFmtId="0" fontId="91" fillId="0" borderId="19" xfId="0" applyFont="1" applyBorder="1" applyAlignment="1">
      <alignment vertical="center" wrapText="1"/>
    </xf>
    <xf numFmtId="0" fontId="91" fillId="0" borderId="19" xfId="0" applyFont="1" applyBorder="1" applyAlignment="1">
      <alignment horizontal="center" vertical="center" wrapText="1"/>
    </xf>
    <xf numFmtId="43" fontId="91" fillId="0" borderId="19" xfId="39806" applyFont="1" applyFill="1" applyBorder="1" applyAlignment="1">
      <alignment horizontal="center" vertical="center" wrapText="1"/>
    </xf>
    <xf numFmtId="43" fontId="91" fillId="0" borderId="45" xfId="39806" applyFont="1" applyFill="1" applyBorder="1" applyAlignment="1">
      <alignment horizontal="center" vertical="center" wrapText="1"/>
    </xf>
    <xf numFmtId="198" fontId="71" fillId="103" borderId="175" xfId="5321" applyNumberFormat="1" applyFont="1" applyFill="1" applyBorder="1" applyAlignment="1">
      <alignment horizontal="center" vertical="center"/>
    </xf>
    <xf numFmtId="10" fontId="71" fillId="0" borderId="16" xfId="39804" applyNumberFormat="1" applyFont="1" applyFill="1" applyBorder="1" applyAlignment="1">
      <alignment vertical="center"/>
    </xf>
    <xf numFmtId="0" fontId="18" fillId="103" borderId="175" xfId="5321" applyFill="1" applyBorder="1" applyAlignment="1">
      <alignment horizontal="center" vertical="center"/>
    </xf>
    <xf numFmtId="0" fontId="0" fillId="103" borderId="175" xfId="0" applyFill="1" applyBorder="1" applyAlignment="1">
      <alignment horizontal="center" vertical="center"/>
    </xf>
    <xf numFmtId="166" fontId="73" fillId="0" borderId="16" xfId="5210" applyFont="1" applyBorder="1" applyAlignment="1">
      <alignment vertical="center"/>
    </xf>
    <xf numFmtId="0" fontId="96" fillId="100" borderId="60" xfId="0" applyFont="1" applyFill="1" applyBorder="1"/>
    <xf numFmtId="1" fontId="71" fillId="0" borderId="43" xfId="5321" applyNumberFormat="1" applyFont="1" applyBorder="1" applyAlignment="1">
      <alignment horizontal="center" vertical="center"/>
    </xf>
    <xf numFmtId="166" fontId="71" fillId="0" borderId="43" xfId="5210" applyFont="1" applyFill="1" applyBorder="1" applyAlignment="1">
      <alignment vertical="center"/>
    </xf>
    <xf numFmtId="43" fontId="73" fillId="0" borderId="20" xfId="37208" applyFont="1" applyBorder="1" applyAlignment="1">
      <alignment horizontal="center" vertical="center" wrapText="1"/>
    </xf>
    <xf numFmtId="166" fontId="73" fillId="0" borderId="20" xfId="5210" applyFont="1" applyBorder="1" applyAlignment="1">
      <alignment vertical="center"/>
    </xf>
    <xf numFmtId="166" fontId="73" fillId="0" borderId="21" xfId="5210" applyFont="1" applyBorder="1" applyAlignment="1">
      <alignment vertical="center"/>
    </xf>
    <xf numFmtId="49" fontId="22" fillId="0" borderId="0" xfId="5321" applyNumberFormat="1" applyFont="1" applyBorder="1" applyAlignment="1">
      <alignment horizontal="right" vertical="center"/>
    </xf>
    <xf numFmtId="49" fontId="23" fillId="0" borderId="0" xfId="5321" applyNumberFormat="1" applyFont="1" applyBorder="1" applyAlignment="1">
      <alignment vertical="center" wrapText="1"/>
    </xf>
    <xf numFmtId="165" fontId="23" fillId="0" borderId="0" xfId="5321" applyNumberFormat="1" applyFont="1" applyBorder="1" applyAlignment="1">
      <alignment horizontal="left" vertical="center" wrapText="1"/>
    </xf>
    <xf numFmtId="49" fontId="23" fillId="33" borderId="0" xfId="5321" applyNumberFormat="1" applyFont="1" applyFill="1" applyBorder="1" applyAlignment="1">
      <alignment horizontal="left" vertical="center" wrapText="1"/>
    </xf>
    <xf numFmtId="0" fontId="20" fillId="0" borderId="0" xfId="5321" applyFont="1" applyBorder="1" applyAlignment="1">
      <alignment horizontal="left" vertical="center"/>
    </xf>
    <xf numFmtId="4" fontId="20" fillId="0" borderId="0" xfId="5321" applyNumberFormat="1" applyFont="1" applyBorder="1" applyAlignment="1">
      <alignment horizontal="center" vertical="center"/>
    </xf>
    <xf numFmtId="0" fontId="68" fillId="96" borderId="157" xfId="5321" applyFont="1" applyFill="1" applyBorder="1" applyAlignment="1">
      <alignment vertical="center"/>
    </xf>
    <xf numFmtId="0" fontId="68" fillId="96" borderId="157" xfId="5321" applyFont="1" applyFill="1" applyBorder="1" applyAlignment="1">
      <alignment horizontal="center" vertical="center"/>
    </xf>
    <xf numFmtId="0" fontId="72" fillId="96" borderId="54" xfId="5321" applyFont="1" applyFill="1" applyBorder="1" applyAlignment="1">
      <alignment vertical="center"/>
    </xf>
    <xf numFmtId="43" fontId="73" fillId="33" borderId="43" xfId="37208" applyFont="1" applyFill="1" applyBorder="1" applyAlignment="1">
      <alignment horizontal="center" vertical="center" wrapText="1"/>
    </xf>
    <xf numFmtId="1" fontId="71" fillId="103" borderId="176" xfId="5321" applyNumberFormat="1" applyFont="1" applyFill="1" applyBorder="1" applyAlignment="1">
      <alignment horizontal="center" vertical="center"/>
    </xf>
    <xf numFmtId="1" fontId="71" fillId="34" borderId="179" xfId="5321" applyNumberFormat="1" applyFont="1" applyFill="1" applyBorder="1" applyAlignment="1">
      <alignment horizontal="center" vertical="center" wrapText="1"/>
    </xf>
    <xf numFmtId="1" fontId="71" fillId="33" borderId="175" xfId="5321" applyNumberFormat="1" applyFont="1" applyFill="1" applyBorder="1" applyAlignment="1">
      <alignment horizontal="center" vertical="center"/>
    </xf>
    <xf numFmtId="2" fontId="71" fillId="103" borderId="175" xfId="5321" applyNumberFormat="1" applyFont="1" applyFill="1" applyBorder="1" applyAlignment="1">
      <alignment horizontal="center" vertical="center"/>
    </xf>
    <xf numFmtId="43" fontId="73" fillId="33" borderId="41" xfId="37208" applyFont="1" applyFill="1" applyBorder="1" applyAlignment="1">
      <alignment horizontal="center" vertical="center" wrapText="1"/>
    </xf>
    <xf numFmtId="0" fontId="68" fillId="96" borderId="18" xfId="5321" applyFont="1" applyFill="1" applyBorder="1" applyAlignment="1">
      <alignment vertical="center"/>
    </xf>
    <xf numFmtId="1" fontId="71" fillId="0" borderId="175" xfId="5321" applyNumberFormat="1" applyFont="1" applyBorder="1" applyAlignment="1">
      <alignment horizontal="center" vertical="center"/>
    </xf>
    <xf numFmtId="1" fontId="71" fillId="0" borderId="16" xfId="5321" applyNumberFormat="1" applyFont="1" applyFill="1" applyBorder="1" applyAlignment="1">
      <alignment horizontal="center" vertical="center"/>
    </xf>
    <xf numFmtId="0" fontId="72" fillId="96" borderId="38" xfId="5321" applyFont="1" applyFill="1" applyBorder="1" applyAlignment="1">
      <alignment vertical="center"/>
    </xf>
    <xf numFmtId="0" fontId="72" fillId="96" borderId="20" xfId="5321" applyFont="1" applyFill="1" applyBorder="1" applyAlignment="1">
      <alignment vertical="center"/>
    </xf>
    <xf numFmtId="0" fontId="72" fillId="96" borderId="21" xfId="5321" applyFont="1" applyFill="1" applyBorder="1" applyAlignment="1">
      <alignment vertical="center"/>
    </xf>
    <xf numFmtId="1" fontId="71" fillId="0" borderId="175" xfId="5321" applyNumberFormat="1" applyFont="1" applyBorder="1" applyAlignment="1">
      <alignment horizontal="center" vertical="center" wrapText="1"/>
    </xf>
    <xf numFmtId="175" fontId="71" fillId="103" borderId="175" xfId="5321" applyNumberFormat="1" applyFont="1" applyFill="1" applyBorder="1" applyAlignment="1">
      <alignment horizontal="center" vertical="center"/>
    </xf>
    <xf numFmtId="1" fontId="71" fillId="103" borderId="175" xfId="5321" applyNumberFormat="1" applyFont="1" applyFill="1" applyBorder="1" applyAlignment="1">
      <alignment horizontal="center" vertical="center" wrapText="1"/>
    </xf>
    <xf numFmtId="3" fontId="73" fillId="0" borderId="16" xfId="5321" applyNumberFormat="1" applyFont="1" applyBorder="1" applyAlignment="1">
      <alignment horizontal="center" vertical="center" wrapText="1"/>
    </xf>
    <xf numFmtId="43" fontId="70" fillId="96" borderId="38" xfId="37037" applyFont="1" applyFill="1" applyBorder="1" applyAlignment="1">
      <alignment vertical="center"/>
    </xf>
    <xf numFmtId="0" fontId="73" fillId="0" borderId="16" xfId="5321" applyFont="1" applyFill="1" applyBorder="1" applyAlignment="1">
      <alignment horizontal="center" vertical="center" wrapText="1"/>
    </xf>
    <xf numFmtId="0" fontId="71" fillId="0" borderId="16" xfId="5321" applyFont="1" applyFill="1" applyBorder="1" applyAlignment="1">
      <alignment vertical="center" wrapText="1"/>
    </xf>
    <xf numFmtId="0" fontId="71" fillId="0" borderId="16" xfId="5321" applyFont="1" applyFill="1" applyBorder="1" applyAlignment="1">
      <alignment horizontal="center" vertical="center" wrapText="1"/>
    </xf>
    <xf numFmtId="43" fontId="70" fillId="96" borderId="59" xfId="37037" applyFont="1" applyFill="1" applyBorder="1" applyAlignment="1">
      <alignment vertical="center"/>
    </xf>
    <xf numFmtId="43" fontId="70" fillId="96" borderId="18" xfId="37037" applyFont="1" applyFill="1" applyBorder="1" applyAlignment="1">
      <alignment horizontal="right" vertical="center"/>
    </xf>
    <xf numFmtId="43" fontId="70" fillId="96" borderId="60" xfId="37037" applyFont="1" applyFill="1" applyBorder="1" applyAlignment="1">
      <alignment horizontal="right" vertical="center"/>
    </xf>
    <xf numFmtId="0" fontId="71" fillId="60" borderId="59" xfId="5321" applyFont="1" applyFill="1" applyBorder="1" applyAlignment="1">
      <alignment horizontal="center" vertical="center" wrapText="1"/>
    </xf>
    <xf numFmtId="0" fontId="71" fillId="60" borderId="18" xfId="5321" applyFont="1" applyFill="1" applyBorder="1" applyAlignment="1">
      <alignment horizontal="center" vertical="center" wrapText="1"/>
    </xf>
    <xf numFmtId="0" fontId="71" fillId="60" borderId="60" xfId="5321" applyFont="1" applyFill="1" applyBorder="1" applyAlignment="1">
      <alignment horizontal="center" vertical="center" wrapText="1"/>
    </xf>
    <xf numFmtId="43" fontId="70" fillId="0" borderId="44" xfId="37037" applyFont="1" applyBorder="1" applyAlignment="1">
      <alignment horizontal="center" vertical="center"/>
    </xf>
    <xf numFmtId="43" fontId="70" fillId="0" borderId="19" xfId="37037" applyFont="1" applyBorder="1" applyAlignment="1">
      <alignment horizontal="center" vertical="center"/>
    </xf>
    <xf numFmtId="43" fontId="70" fillId="0" borderId="45" xfId="37037" applyFont="1" applyBorder="1" applyAlignment="1">
      <alignment horizontal="center" vertical="center"/>
    </xf>
    <xf numFmtId="0" fontId="68" fillId="96" borderId="38" xfId="5321" applyFont="1" applyFill="1" applyBorder="1" applyAlignment="1">
      <alignment vertical="center"/>
    </xf>
    <xf numFmtId="0" fontId="68" fillId="96" borderId="21" xfId="5321" applyFont="1" applyFill="1" applyBorder="1" applyAlignment="1">
      <alignment vertical="center"/>
    </xf>
    <xf numFmtId="0" fontId="73" fillId="0" borderId="16" xfId="5321" applyFont="1" applyFill="1" applyBorder="1" applyAlignment="1">
      <alignment horizontal="center" vertical="center"/>
    </xf>
    <xf numFmtId="0" fontId="71" fillId="0" borderId="16" xfId="5321" applyFont="1" applyFill="1" applyBorder="1" applyAlignment="1">
      <alignment horizontal="center" vertical="center"/>
    </xf>
    <xf numFmtId="0" fontId="71" fillId="0" borderId="16" xfId="0" applyFont="1" applyFill="1" applyBorder="1" applyAlignment="1">
      <alignment horizontal="center" vertical="center" wrapText="1"/>
    </xf>
    <xf numFmtId="43" fontId="71" fillId="0" borderId="41" xfId="37208" applyFont="1" applyFill="1" applyBorder="1" applyAlignment="1">
      <alignment horizontal="center" vertical="center" wrapText="1"/>
    </xf>
    <xf numFmtId="166" fontId="73" fillId="0" borderId="41" xfId="5210" applyFont="1" applyFill="1" applyBorder="1" applyAlignment="1">
      <alignment vertical="center"/>
    </xf>
    <xf numFmtId="0" fontId="18" fillId="0" borderId="0" xfId="57240"/>
    <xf numFmtId="0" fontId="115" fillId="0" borderId="0" xfId="57240" applyFont="1" applyAlignment="1">
      <alignment horizontal="left"/>
    </xf>
    <xf numFmtId="0" fontId="115" fillId="0" borderId="0" xfId="57240" applyFont="1" applyAlignment="1">
      <alignment horizontal="right"/>
    </xf>
    <xf numFmtId="4" fontId="115" fillId="0" borderId="0" xfId="57240" applyNumberFormat="1" applyFont="1" applyAlignment="1">
      <alignment horizontal="right"/>
    </xf>
    <xf numFmtId="0" fontId="18" fillId="0" borderId="0" xfId="57240" applyAlignment="1">
      <alignment horizontal="right"/>
    </xf>
    <xf numFmtId="4" fontId="18" fillId="0" borderId="0" xfId="57240" applyNumberFormat="1" applyAlignment="1">
      <alignment horizontal="right"/>
    </xf>
    <xf numFmtId="0" fontId="20" fillId="0" borderId="16" xfId="5321" applyFont="1" applyFill="1" applyBorder="1" applyAlignment="1">
      <alignment horizontal="center" vertical="center"/>
    </xf>
    <xf numFmtId="0" fontId="73" fillId="0" borderId="16" xfId="0" applyFont="1" applyFill="1" applyBorder="1" applyAlignment="1">
      <alignment horizontal="center" vertical="center" wrapText="1"/>
    </xf>
    <xf numFmtId="0" fontId="73" fillId="0" borderId="16" xfId="5321" applyFont="1" applyFill="1" applyBorder="1" applyAlignment="1">
      <alignment vertical="center" wrapText="1"/>
    </xf>
    <xf numFmtId="0" fontId="16" fillId="0" borderId="19" xfId="0" applyFont="1" applyBorder="1" applyAlignment="1">
      <alignment horizontal="center"/>
    </xf>
    <xf numFmtId="0" fontId="0" fillId="0" borderId="0" xfId="0" applyAlignment="1">
      <alignment horizontal="center" vertical="center"/>
    </xf>
    <xf numFmtId="0" fontId="16" fillId="0" borderId="153" xfId="0" applyFont="1" applyBorder="1" applyAlignment="1">
      <alignment horizontal="center" vertical="center"/>
    </xf>
    <xf numFmtId="1" fontId="89" fillId="0" borderId="16" xfId="5321" applyNumberFormat="1" applyFont="1" applyBorder="1" applyAlignment="1">
      <alignment horizontal="center" vertical="center"/>
    </xf>
    <xf numFmtId="4" fontId="130" fillId="0" borderId="0" xfId="57231" applyFont="1" applyAlignment="1" applyProtection="1">
      <alignment horizontal="left" vertical="center"/>
    </xf>
    <xf numFmtId="0" fontId="131" fillId="0" borderId="0" xfId="57232" applyFont="1" applyAlignment="1">
      <alignment horizontal="left" vertical="center" wrapText="1"/>
    </xf>
    <xf numFmtId="0" fontId="131" fillId="0" borderId="0" xfId="57232" applyFont="1" applyAlignment="1">
      <alignment vertical="center" wrapText="1"/>
    </xf>
    <xf numFmtId="0" fontId="132" fillId="0" borderId="0" xfId="57232" applyFont="1" applyAlignment="1">
      <alignment horizontal="center" vertical="center" wrapText="1"/>
    </xf>
    <xf numFmtId="0" fontId="133" fillId="0" borderId="0" xfId="57232" applyFont="1" applyAlignment="1">
      <alignment horizontal="right" vertical="center"/>
    </xf>
    <xf numFmtId="0" fontId="64" fillId="0" borderId="0" xfId="57232" applyFont="1" applyAlignment="1">
      <alignment vertical="center"/>
    </xf>
    <xf numFmtId="166" fontId="64" fillId="0" borderId="0" xfId="5212" applyFont="1" applyBorder="1" applyAlignment="1">
      <alignment vertical="center"/>
    </xf>
    <xf numFmtId="0" fontId="134" fillId="107" borderId="50" xfId="18536" applyFont="1" applyFill="1" applyBorder="1" applyAlignment="1">
      <alignment vertical="center" wrapText="1"/>
    </xf>
    <xf numFmtId="0" fontId="134" fillId="107" borderId="108" xfId="18536" applyFont="1" applyFill="1" applyBorder="1" applyAlignment="1">
      <alignment horizontal="left" vertical="center" wrapText="1"/>
    </xf>
    <xf numFmtId="0" fontId="134" fillId="107" borderId="54" xfId="18536" applyFont="1" applyFill="1" applyBorder="1" applyAlignment="1">
      <alignment horizontal="left" vertical="center" wrapText="1"/>
    </xf>
    <xf numFmtId="0" fontId="134" fillId="107" borderId="55" xfId="18536" applyFont="1" applyFill="1" applyBorder="1" applyAlignment="1">
      <alignment horizontal="left" vertical="center" wrapText="1"/>
    </xf>
    <xf numFmtId="0" fontId="134" fillId="107" borderId="15" xfId="18536" applyFont="1" applyFill="1" applyBorder="1" applyAlignment="1">
      <alignment horizontal="center" vertical="center" wrapText="1"/>
    </xf>
    <xf numFmtId="0" fontId="134" fillId="107" borderId="16" xfId="18536" applyFont="1" applyFill="1" applyBorder="1" applyAlignment="1">
      <alignment horizontal="center" vertical="center" wrapText="1"/>
    </xf>
    <xf numFmtId="0" fontId="134" fillId="107" borderId="17" xfId="18536" applyFont="1" applyFill="1" applyBorder="1" applyAlignment="1">
      <alignment horizontal="center" vertical="center" wrapText="1"/>
    </xf>
    <xf numFmtId="0" fontId="64" fillId="33" borderId="15" xfId="18536" applyFont="1" applyFill="1" applyBorder="1"/>
    <xf numFmtId="172" fontId="64" fillId="33" borderId="16" xfId="34273" applyFont="1" applyFill="1" applyBorder="1"/>
    <xf numFmtId="172" fontId="64" fillId="0" borderId="16" xfId="34273" applyFont="1" applyBorder="1"/>
    <xf numFmtId="172" fontId="64" fillId="0" borderId="17" xfId="34273" applyFont="1" applyBorder="1" applyAlignment="1"/>
    <xf numFmtId="185" fontId="64" fillId="0" borderId="16" xfId="34273" applyNumberFormat="1" applyFont="1" applyBorder="1"/>
    <xf numFmtId="0" fontId="64" fillId="33" borderId="15" xfId="18536" applyFont="1" applyFill="1" applyBorder="1" applyAlignment="1">
      <alignment vertical="top"/>
    </xf>
    <xf numFmtId="172" fontId="64" fillId="33" borderId="16" xfId="34273" applyFont="1" applyFill="1" applyBorder="1" applyAlignment="1">
      <alignment vertical="top"/>
    </xf>
    <xf numFmtId="172" fontId="64" fillId="33" borderId="17" xfId="34273" applyFont="1" applyFill="1" applyBorder="1" applyAlignment="1">
      <alignment vertical="top"/>
    </xf>
    <xf numFmtId="172" fontId="64" fillId="33" borderId="17" xfId="34273" applyFont="1" applyFill="1" applyBorder="1" applyAlignment="1"/>
    <xf numFmtId="44" fontId="134" fillId="0" borderId="24" xfId="5212" applyNumberFormat="1" applyFont="1" applyBorder="1" applyAlignment="1"/>
    <xf numFmtId="44" fontId="64" fillId="0" borderId="0" xfId="18536" applyNumberFormat="1" applyFont="1"/>
    <xf numFmtId="10" fontId="64" fillId="0" borderId="0" xfId="18536" applyNumberFormat="1" applyFont="1"/>
    <xf numFmtId="0" fontId="0" fillId="0" borderId="43" xfId="0" applyBorder="1"/>
    <xf numFmtId="10" fontId="14" fillId="0" borderId="43" xfId="0" applyNumberFormat="1" applyFont="1" applyBorder="1" applyAlignment="1">
      <alignment horizontal="center"/>
    </xf>
    <xf numFmtId="44" fontId="0" fillId="0" borderId="43" xfId="0" applyNumberFormat="1" applyBorder="1"/>
    <xf numFmtId="0" fontId="64" fillId="0" borderId="15" xfId="18536" applyFont="1" applyBorder="1"/>
    <xf numFmtId="172" fontId="64" fillId="0" borderId="16" xfId="34273" applyFont="1" applyFill="1" applyBorder="1"/>
    <xf numFmtId="200" fontId="64" fillId="33" borderId="16" xfId="34273" applyNumberFormat="1" applyFont="1" applyFill="1" applyBorder="1"/>
    <xf numFmtId="172" fontId="64" fillId="0" borderId="16" xfId="34273" applyFont="1" applyBorder="1" applyAlignment="1">
      <alignment horizontal="left"/>
    </xf>
    <xf numFmtId="172" fontId="64" fillId="107" borderId="16" xfId="34273" applyFont="1" applyFill="1" applyBorder="1"/>
    <xf numFmtId="44" fontId="134" fillId="0" borderId="17" xfId="5212" applyNumberFormat="1" applyFont="1" applyBorder="1" applyAlignment="1"/>
    <xf numFmtId="0" fontId="134" fillId="0" borderId="15" xfId="18536" applyFont="1" applyBorder="1" applyAlignment="1">
      <alignment horizontal="center"/>
    </xf>
    <xf numFmtId="0" fontId="134" fillId="0" borderId="16" xfId="18536" applyFont="1" applyBorder="1" applyAlignment="1">
      <alignment horizontal="center"/>
    </xf>
    <xf numFmtId="184" fontId="134" fillId="0" borderId="17" xfId="34273" applyNumberFormat="1" applyFont="1" applyBorder="1" applyAlignment="1">
      <alignment horizontal="center"/>
    </xf>
    <xf numFmtId="0" fontId="134" fillId="0" borderId="22" xfId="18536" applyFont="1" applyBorder="1" applyAlignment="1">
      <alignment horizontal="center"/>
    </xf>
    <xf numFmtId="0" fontId="134" fillId="0" borderId="23" xfId="18536" applyFont="1" applyBorder="1" applyAlignment="1">
      <alignment horizontal="center"/>
    </xf>
    <xf numFmtId="172" fontId="64" fillId="0" borderId="23" xfId="34273" applyFont="1" applyBorder="1"/>
    <xf numFmtId="172" fontId="134" fillId="0" borderId="24" xfId="34273" applyFont="1" applyBorder="1" applyAlignment="1">
      <alignment horizontal="center"/>
    </xf>
    <xf numFmtId="10" fontId="0" fillId="0" borderId="43" xfId="0" applyNumberFormat="1" applyBorder="1" applyAlignment="1">
      <alignment horizontal="center"/>
    </xf>
    <xf numFmtId="0" fontId="135" fillId="33" borderId="105" xfId="0" applyFont="1" applyFill="1" applyBorder="1" applyAlignment="1">
      <alignment vertical="center"/>
    </xf>
    <xf numFmtId="0" fontId="135" fillId="33" borderId="106" xfId="0" applyFont="1" applyFill="1" applyBorder="1" applyAlignment="1">
      <alignment vertical="center"/>
    </xf>
    <xf numFmtId="0" fontId="0" fillId="0" borderId="10" xfId="0" applyBorder="1"/>
    <xf numFmtId="0" fontId="0" fillId="0" borderId="11" xfId="0" applyBorder="1"/>
    <xf numFmtId="0" fontId="0" fillId="0" borderId="11" xfId="0" applyBorder="1" applyAlignment="1">
      <alignment horizontal="center"/>
    </xf>
    <xf numFmtId="0" fontId="0" fillId="0" borderId="12" xfId="0" applyBorder="1"/>
    <xf numFmtId="0" fontId="0" fillId="0" borderId="14" xfId="0" applyBorder="1"/>
    <xf numFmtId="9" fontId="0" fillId="34" borderId="16" xfId="39804" applyFont="1" applyFill="1" applyBorder="1" applyAlignment="1">
      <alignment horizontal="center"/>
    </xf>
    <xf numFmtId="0" fontId="0" fillId="0" borderId="0" xfId="0" applyAlignment="1">
      <alignment horizontal="center"/>
    </xf>
    <xf numFmtId="17" fontId="0" fillId="34" borderId="43" xfId="0" applyNumberFormat="1" applyFill="1" applyBorder="1" applyAlignment="1">
      <alignment horizontal="center"/>
    </xf>
    <xf numFmtId="0" fontId="0" fillId="34" borderId="43" xfId="0" applyFill="1" applyBorder="1" applyAlignment="1">
      <alignment horizontal="center"/>
    </xf>
    <xf numFmtId="10" fontId="0" fillId="34" borderId="16" xfId="39804" applyNumberFormat="1" applyFont="1" applyFill="1" applyBorder="1" applyAlignment="1">
      <alignment horizontal="center"/>
    </xf>
    <xf numFmtId="0" fontId="0" fillId="34" borderId="16" xfId="0" applyFill="1" applyBorder="1" applyAlignment="1">
      <alignment horizontal="center"/>
    </xf>
    <xf numFmtId="0" fontId="0" fillId="0" borderId="123" xfId="0" applyBorder="1" applyAlignment="1">
      <alignment horizontal="center"/>
    </xf>
    <xf numFmtId="0" fontId="0" fillId="34" borderId="105" xfId="0" applyFill="1" applyBorder="1"/>
    <xf numFmtId="0" fontId="0" fillId="0" borderId="13" xfId="0" applyBorder="1"/>
    <xf numFmtId="0" fontId="0" fillId="0" borderId="156" xfId="0" applyBorder="1"/>
    <xf numFmtId="0" fontId="134" fillId="0" borderId="0" xfId="57241" applyFont="1"/>
    <xf numFmtId="0" fontId="134" fillId="0" borderId="0" xfId="57241" applyFont="1" applyAlignment="1">
      <alignment horizontal="center"/>
    </xf>
    <xf numFmtId="0" fontId="134" fillId="0" borderId="130" xfId="57241" applyFont="1" applyBorder="1" applyAlignment="1">
      <alignment horizontal="center" vertical="center"/>
    </xf>
    <xf numFmtId="0" fontId="134" fillId="64" borderId="180" xfId="57241" applyFont="1" applyFill="1" applyBorder="1" applyAlignment="1">
      <alignment horizontal="center" vertical="center"/>
    </xf>
    <xf numFmtId="0" fontId="134" fillId="0" borderId="12" xfId="57241" applyFont="1" applyBorder="1" applyAlignment="1">
      <alignment horizontal="center" vertical="center"/>
    </xf>
    <xf numFmtId="0" fontId="136" fillId="0" borderId="180" xfId="0" applyFont="1" applyBorder="1" applyAlignment="1">
      <alignment vertical="center" wrapText="1"/>
    </xf>
    <xf numFmtId="0" fontId="136" fillId="0" borderId="55" xfId="0" applyFont="1" applyBorder="1" applyAlignment="1">
      <alignment vertical="center" wrapText="1"/>
    </xf>
    <xf numFmtId="0" fontId="136" fillId="0" borderId="55" xfId="0" applyFont="1" applyBorder="1" applyAlignment="1">
      <alignment horizontal="center" vertical="center"/>
    </xf>
    <xf numFmtId="0" fontId="136" fillId="0" borderId="180" xfId="0" applyFont="1" applyBorder="1" applyAlignment="1">
      <alignment horizontal="center" vertical="center" wrapText="1"/>
    </xf>
    <xf numFmtId="0" fontId="136" fillId="0" borderId="180" xfId="0" applyFont="1" applyBorder="1" applyAlignment="1">
      <alignment horizontal="center" vertical="center"/>
    </xf>
    <xf numFmtId="0" fontId="136" fillId="0" borderId="55" xfId="0" applyFont="1" applyBorder="1" applyAlignment="1">
      <alignment vertical="center"/>
    </xf>
    <xf numFmtId="0" fontId="136" fillId="0" borderId="180" xfId="0" applyFont="1" applyBorder="1" applyAlignment="1">
      <alignment vertical="center"/>
    </xf>
    <xf numFmtId="17" fontId="119" fillId="0" borderId="173" xfId="57241" applyNumberFormat="1" applyFont="1" applyBorder="1" applyAlignment="1">
      <alignment horizontal="center" vertical="center" wrapText="1"/>
    </xf>
    <xf numFmtId="0" fontId="21" fillId="64" borderId="173" xfId="57241" applyFont="1" applyFill="1" applyBorder="1" applyAlignment="1">
      <alignment horizontal="left" vertical="center" wrapText="1"/>
    </xf>
    <xf numFmtId="0" fontId="16" fillId="0" borderId="22" xfId="0" applyFont="1" applyBorder="1" applyAlignment="1">
      <alignment horizontal="center" vertical="center"/>
    </xf>
    <xf numFmtId="0" fontId="16" fillId="0" borderId="109" xfId="0" applyFont="1" applyBorder="1" applyAlignment="1">
      <alignment horizontal="center"/>
    </xf>
    <xf numFmtId="0" fontId="16" fillId="0" borderId="22" xfId="0" applyFont="1" applyBorder="1" applyAlignment="1">
      <alignment horizontal="center" wrapText="1"/>
    </xf>
    <xf numFmtId="0" fontId="16" fillId="0" borderId="117" xfId="0" applyFont="1" applyBorder="1" applyAlignment="1">
      <alignment horizontal="center"/>
    </xf>
    <xf numFmtId="0" fontId="134" fillId="0" borderId="181" xfId="57241" applyFont="1" applyBorder="1" applyAlignment="1">
      <alignment horizontal="center" vertical="center"/>
    </xf>
    <xf numFmtId="1" fontId="134" fillId="0" borderId="173" xfId="57241" applyNumberFormat="1" applyFont="1" applyBorder="1" applyAlignment="1">
      <alignment horizontal="center" vertical="center"/>
    </xf>
    <xf numFmtId="1" fontId="134" fillId="0" borderId="181" xfId="57241" applyNumberFormat="1" applyFont="1" applyBorder="1" applyAlignment="1">
      <alignment horizontal="center" vertical="center"/>
    </xf>
    <xf numFmtId="0" fontId="16" fillId="0" borderId="160" xfId="0" applyFont="1" applyBorder="1" applyAlignment="1">
      <alignment horizontal="center"/>
    </xf>
    <xf numFmtId="201" fontId="21" fillId="0" borderId="129" xfId="57241" applyNumberFormat="1" applyFont="1" applyBorder="1" applyAlignment="1">
      <alignment horizontal="center" vertical="center" wrapText="1"/>
    </xf>
    <xf numFmtId="0" fontId="138" fillId="0" borderId="45" xfId="0" applyFont="1" applyBorder="1" applyAlignment="1">
      <alignment vertical="center" wrapText="1"/>
    </xf>
    <xf numFmtId="0" fontId="21" fillId="64" borderId="19" xfId="57241" applyFont="1" applyFill="1" applyBorder="1" applyAlignment="1">
      <alignment horizontal="left" vertical="center" wrapText="1"/>
    </xf>
    <xf numFmtId="0" fontId="21" fillId="64" borderId="43" xfId="57241" quotePrefix="1" applyFont="1" applyFill="1" applyBorder="1" applyAlignment="1">
      <alignment horizontal="center" vertical="center" wrapText="1"/>
    </xf>
    <xf numFmtId="0" fontId="21" fillId="64" borderId="43" xfId="57241" applyFont="1" applyFill="1" applyBorder="1" applyAlignment="1">
      <alignment horizontal="center" vertical="center" wrapText="1"/>
    </xf>
    <xf numFmtId="192" fontId="21" fillId="34" borderId="43" xfId="0" applyNumberFormat="1" applyFont="1" applyFill="1" applyBorder="1" applyAlignment="1">
      <alignment horizontal="center" vertical="center"/>
    </xf>
    <xf numFmtId="4" fontId="21" fillId="0" borderId="43" xfId="57241" quotePrefix="1" applyNumberFormat="1" applyFont="1" applyBorder="1" applyAlignment="1">
      <alignment horizontal="center" vertical="center"/>
    </xf>
    <xf numFmtId="4" fontId="139" fillId="0" borderId="43" xfId="57241" quotePrefix="1" applyNumberFormat="1" applyFont="1" applyBorder="1" applyAlignment="1">
      <alignment horizontal="center" vertical="center"/>
    </xf>
    <xf numFmtId="4" fontId="139" fillId="124" borderId="43" xfId="57241" quotePrefix="1" applyNumberFormat="1" applyFont="1" applyFill="1" applyBorder="1" applyAlignment="1">
      <alignment horizontal="center" vertical="center"/>
    </xf>
    <xf numFmtId="0" fontId="139" fillId="34" borderId="43" xfId="0" applyFont="1" applyFill="1" applyBorder="1" applyAlignment="1">
      <alignment horizontal="center" vertical="center"/>
    </xf>
    <xf numFmtId="2" fontId="139" fillId="0" borderId="43" xfId="0" applyNumberFormat="1" applyFont="1" applyBorder="1" applyAlignment="1">
      <alignment horizontal="center" vertical="center"/>
    </xf>
    <xf numFmtId="2" fontId="139" fillId="124" borderId="43" xfId="0" applyNumberFormat="1" applyFont="1" applyFill="1" applyBorder="1" applyAlignment="1">
      <alignment horizontal="center" vertical="center"/>
    </xf>
    <xf numFmtId="2" fontId="139" fillId="34" borderId="43" xfId="0" applyNumberFormat="1" applyFont="1" applyFill="1" applyBorder="1" applyAlignment="1">
      <alignment horizontal="center" vertical="center"/>
    </xf>
    <xf numFmtId="202" fontId="139" fillId="0" borderId="43" xfId="0" applyNumberFormat="1" applyFont="1" applyBorder="1" applyAlignment="1">
      <alignment horizontal="center" vertical="center"/>
    </xf>
    <xf numFmtId="40" fontId="139" fillId="0" borderId="44" xfId="0" applyNumberFormat="1" applyFont="1" applyBorder="1" applyAlignment="1">
      <alignment horizontal="center" vertical="center"/>
    </xf>
    <xf numFmtId="40" fontId="139" fillId="0" borderId="182" xfId="0" applyNumberFormat="1" applyFont="1" applyBorder="1" applyAlignment="1">
      <alignment horizontal="center" vertical="center"/>
    </xf>
    <xf numFmtId="201" fontId="21" fillId="0" borderId="115" xfId="57241" applyNumberFormat="1" applyFont="1" applyBorder="1" applyAlignment="1">
      <alignment horizontal="center" vertical="center" wrapText="1"/>
    </xf>
    <xf numFmtId="0" fontId="138" fillId="0" borderId="60" xfId="0" applyFont="1" applyBorder="1" applyAlignment="1">
      <alignment vertical="center" wrapText="1"/>
    </xf>
    <xf numFmtId="0" fontId="21" fillId="64" borderId="18" xfId="57241" applyFont="1" applyFill="1" applyBorder="1" applyAlignment="1">
      <alignment horizontal="left" vertical="center" wrapText="1"/>
    </xf>
    <xf numFmtId="0" fontId="21" fillId="64" borderId="16" xfId="57241" quotePrefix="1" applyFont="1" applyFill="1" applyBorder="1" applyAlignment="1">
      <alignment horizontal="center" vertical="center" wrapText="1"/>
    </xf>
    <xf numFmtId="0" fontId="21" fillId="64" borderId="16" xfId="57241" applyFont="1" applyFill="1" applyBorder="1" applyAlignment="1">
      <alignment horizontal="center" vertical="center" wrapText="1"/>
    </xf>
    <xf numFmtId="192" fontId="21" fillId="34" borderId="16" xfId="0" applyNumberFormat="1" applyFont="1" applyFill="1" applyBorder="1" applyAlignment="1">
      <alignment horizontal="center" vertical="center"/>
    </xf>
    <xf numFmtId="4" fontId="139" fillId="0" borderId="16" xfId="57241" quotePrefix="1" applyNumberFormat="1" applyFont="1" applyBorder="1" applyAlignment="1">
      <alignment horizontal="center" vertical="center"/>
    </xf>
    <xf numFmtId="0" fontId="139" fillId="34" borderId="16" xfId="0" applyFont="1" applyFill="1" applyBorder="1" applyAlignment="1">
      <alignment horizontal="center" vertical="center"/>
    </xf>
    <xf numFmtId="2" fontId="139" fillId="0" borderId="16" xfId="0" applyNumberFormat="1" applyFont="1" applyBorder="1" applyAlignment="1">
      <alignment horizontal="center" vertical="center"/>
    </xf>
    <xf numFmtId="2" fontId="139" fillId="124" borderId="16" xfId="0" applyNumberFormat="1" applyFont="1" applyFill="1" applyBorder="1" applyAlignment="1">
      <alignment horizontal="center" vertical="center"/>
    </xf>
    <xf numFmtId="2" fontId="139" fillId="34" borderId="16" xfId="0" applyNumberFormat="1" applyFont="1" applyFill="1" applyBorder="1" applyAlignment="1">
      <alignment horizontal="center" vertical="center"/>
    </xf>
    <xf numFmtId="202" fontId="139" fillId="0" borderId="16" xfId="0" applyNumberFormat="1" applyFont="1" applyBorder="1" applyAlignment="1">
      <alignment horizontal="center" vertical="center"/>
    </xf>
    <xf numFmtId="40" fontId="139" fillId="0" borderId="38" xfId="0" applyNumberFormat="1" applyFont="1" applyBorder="1" applyAlignment="1">
      <alignment horizontal="center" vertical="center"/>
    </xf>
    <xf numFmtId="40" fontId="139" fillId="0" borderId="183" xfId="0" applyNumberFormat="1" applyFont="1" applyBorder="1" applyAlignment="1">
      <alignment horizontal="center" vertical="center"/>
    </xf>
    <xf numFmtId="0" fontId="140" fillId="0" borderId="58" xfId="0" applyFont="1" applyBorder="1" applyAlignment="1">
      <alignment vertical="center" wrapText="1"/>
    </xf>
    <xf numFmtId="0" fontId="21" fillId="0" borderId="58" xfId="57241" applyFont="1" applyBorder="1" applyAlignment="1">
      <alignment horizontal="left" vertical="center" wrapText="1"/>
    </xf>
    <xf numFmtId="0" fontId="69" fillId="34" borderId="43" xfId="0" applyFont="1" applyFill="1" applyBorder="1"/>
    <xf numFmtId="0" fontId="135" fillId="33" borderId="11" xfId="0" applyFont="1" applyFill="1" applyBorder="1" applyAlignment="1">
      <alignment vertical="center"/>
    </xf>
    <xf numFmtId="0" fontId="135" fillId="33" borderId="12" xfId="0" applyFont="1" applyFill="1" applyBorder="1" applyAlignment="1">
      <alignment vertical="center"/>
    </xf>
    <xf numFmtId="0" fontId="0" fillId="34" borderId="123" xfId="0" applyFill="1" applyBorder="1"/>
    <xf numFmtId="0" fontId="21" fillId="64" borderId="184" xfId="57241" applyFont="1" applyFill="1" applyBorder="1" applyAlignment="1">
      <alignment horizontal="left" vertical="center" wrapText="1"/>
    </xf>
    <xf numFmtId="0" fontId="16" fillId="0" borderId="117" xfId="0" applyFont="1" applyBorder="1" applyAlignment="1">
      <alignment horizontal="center" vertical="center"/>
    </xf>
    <xf numFmtId="0" fontId="67" fillId="0" borderId="181" xfId="57241" applyFont="1" applyBorder="1" applyAlignment="1">
      <alignment horizontal="center" vertical="center"/>
    </xf>
    <xf numFmtId="1" fontId="67" fillId="0" borderId="173" xfId="57241" applyNumberFormat="1" applyFont="1" applyBorder="1" applyAlignment="1">
      <alignment horizontal="center" vertical="center"/>
    </xf>
    <xf numFmtId="1" fontId="67" fillId="0" borderId="181" xfId="57241" applyNumberFormat="1" applyFont="1" applyBorder="1" applyAlignment="1">
      <alignment horizontal="center" vertical="center"/>
    </xf>
    <xf numFmtId="0" fontId="16" fillId="0" borderId="157" xfId="0" applyFont="1" applyBorder="1" applyAlignment="1">
      <alignment horizontal="center" vertical="center"/>
    </xf>
    <xf numFmtId="1" fontId="67" fillId="0" borderId="114" xfId="57241" applyNumberFormat="1" applyFont="1" applyBorder="1" applyAlignment="1">
      <alignment horizontal="center" vertical="center"/>
    </xf>
    <xf numFmtId="0" fontId="16" fillId="0" borderId="40" xfId="0" applyFont="1" applyBorder="1" applyAlignment="1">
      <alignment horizontal="center" vertical="center"/>
    </xf>
    <xf numFmtId="0" fontId="139" fillId="64" borderId="21" xfId="0" applyFont="1" applyFill="1" applyBorder="1" applyAlignment="1">
      <alignment horizontal="center" vertical="center" wrapText="1"/>
    </xf>
    <xf numFmtId="0" fontId="139" fillId="64" borderId="21" xfId="0" applyFont="1" applyFill="1" applyBorder="1" applyAlignment="1">
      <alignment horizontal="center" vertical="center"/>
    </xf>
    <xf numFmtId="192" fontId="21" fillId="34" borderId="43" xfId="57241" applyNumberFormat="1" applyFont="1" applyFill="1" applyBorder="1" applyAlignment="1">
      <alignment horizontal="center" vertical="center"/>
    </xf>
    <xf numFmtId="0" fontId="141" fillId="34" borderId="43" xfId="57241" applyFont="1" applyFill="1" applyBorder="1" applyAlignment="1">
      <alignment horizontal="center" vertical="center"/>
    </xf>
    <xf numFmtId="4" fontId="21" fillId="0" borderId="43" xfId="57241" applyNumberFormat="1" applyFont="1" applyBorder="1" applyAlignment="1">
      <alignment horizontal="center" vertical="center"/>
    </xf>
    <xf numFmtId="2" fontId="21" fillId="0" borderId="43" xfId="57241" applyNumberFormat="1" applyFont="1" applyBorder="1" applyAlignment="1">
      <alignment horizontal="center" vertical="center"/>
    </xf>
    <xf numFmtId="0" fontId="102" fillId="34" borderId="43" xfId="0" applyFont="1" applyFill="1" applyBorder="1" applyAlignment="1">
      <alignment horizontal="center" vertical="center"/>
    </xf>
    <xf numFmtId="4" fontId="21" fillId="34" borderId="43" xfId="57241" applyNumberFormat="1" applyFont="1" applyFill="1" applyBorder="1" applyAlignment="1">
      <alignment horizontal="center" vertical="center"/>
    </xf>
    <xf numFmtId="4" fontId="21" fillId="0" borderId="44" xfId="57241" applyNumberFormat="1" applyFont="1" applyBorder="1" applyAlignment="1">
      <alignment horizontal="center" vertical="center"/>
    </xf>
    <xf numFmtId="0" fontId="138" fillId="0" borderId="21" xfId="0" applyFont="1" applyBorder="1" applyAlignment="1">
      <alignment vertical="center" wrapText="1"/>
    </xf>
    <xf numFmtId="0" fontId="21" fillId="64" borderId="20" xfId="57241" applyFont="1" applyFill="1" applyBorder="1" applyAlignment="1">
      <alignment horizontal="left" vertical="center" wrapText="1"/>
    </xf>
    <xf numFmtId="4" fontId="21" fillId="0" borderId="16" xfId="57241" quotePrefix="1" applyNumberFormat="1" applyFont="1" applyBorder="1" applyAlignment="1">
      <alignment horizontal="center" vertical="center"/>
    </xf>
    <xf numFmtId="4" fontId="21" fillId="124" borderId="43" xfId="57241" quotePrefix="1" applyNumberFormat="1" applyFont="1" applyFill="1" applyBorder="1" applyAlignment="1">
      <alignment horizontal="center" vertical="center"/>
    </xf>
    <xf numFmtId="0" fontId="140" fillId="0" borderId="21" xfId="0" applyFont="1" applyBorder="1" applyAlignment="1">
      <alignment vertical="center" wrapText="1"/>
    </xf>
    <xf numFmtId="0" fontId="21" fillId="0" borderId="21" xfId="57241" applyFont="1" applyBorder="1" applyAlignment="1">
      <alignment horizontal="left" vertical="center" wrapText="1"/>
    </xf>
    <xf numFmtId="0" fontId="140" fillId="0" borderId="60" xfId="0" applyFont="1" applyBorder="1" applyAlignment="1">
      <alignment vertical="center" wrapText="1"/>
    </xf>
    <xf numFmtId="0" fontId="21" fillId="0" borderId="60" xfId="57241" applyFont="1" applyBorder="1" applyAlignment="1">
      <alignment horizontal="left" vertical="center" wrapText="1"/>
    </xf>
    <xf numFmtId="0" fontId="21" fillId="64" borderId="41" xfId="57241" quotePrefix="1" applyFont="1" applyFill="1" applyBorder="1" applyAlignment="1">
      <alignment horizontal="center" vertical="center" wrapText="1"/>
    </xf>
    <xf numFmtId="0" fontId="139" fillId="64" borderId="41" xfId="57241" applyFont="1" applyFill="1" applyBorder="1" applyAlignment="1">
      <alignment horizontal="center" vertical="center" wrapText="1"/>
    </xf>
    <xf numFmtId="192" fontId="21" fillId="34" borderId="41" xfId="0" applyNumberFormat="1" applyFont="1" applyFill="1" applyBorder="1" applyAlignment="1">
      <alignment horizontal="center" vertical="center"/>
    </xf>
    <xf numFmtId="4" fontId="139" fillId="0" borderId="42" xfId="57241" quotePrefix="1" applyNumberFormat="1" applyFont="1" applyBorder="1" applyAlignment="1">
      <alignment horizontal="center" vertical="center"/>
    </xf>
    <xf numFmtId="4" fontId="139" fillId="0" borderId="41" xfId="57241" quotePrefix="1" applyNumberFormat="1" applyFont="1" applyBorder="1" applyAlignment="1">
      <alignment horizontal="center" vertical="center"/>
    </xf>
    <xf numFmtId="0" fontId="139" fillId="34" borderId="42" xfId="0" applyFont="1" applyFill="1" applyBorder="1" applyAlignment="1">
      <alignment horizontal="center" vertical="center"/>
    </xf>
    <xf numFmtId="2" fontId="139" fillId="0" borderId="41" xfId="0" applyNumberFormat="1" applyFont="1" applyBorder="1" applyAlignment="1">
      <alignment horizontal="center" vertical="center"/>
    </xf>
    <xf numFmtId="4" fontId="21" fillId="0" borderId="42" xfId="57241" applyNumberFormat="1" applyFont="1" applyBorder="1" applyAlignment="1">
      <alignment horizontal="center" vertical="center"/>
    </xf>
    <xf numFmtId="2" fontId="139" fillId="34" borderId="42" xfId="0" applyNumberFormat="1" applyFont="1" applyFill="1" applyBorder="1" applyAlignment="1">
      <alignment horizontal="center" vertical="center"/>
    </xf>
    <xf numFmtId="202" fontId="139" fillId="0" borderId="41" xfId="0" applyNumberFormat="1" applyFont="1" applyBorder="1" applyAlignment="1">
      <alignment horizontal="center" vertical="center"/>
    </xf>
    <xf numFmtId="40" fontId="139" fillId="0" borderId="59" xfId="0" applyNumberFormat="1" applyFont="1" applyBorder="1" applyAlignment="1">
      <alignment horizontal="center" vertical="center"/>
    </xf>
    <xf numFmtId="0" fontId="21" fillId="0" borderId="160" xfId="57241" applyFont="1" applyBorder="1" applyAlignment="1">
      <alignment horizontal="left" vertical="center" wrapText="1"/>
    </xf>
    <xf numFmtId="0" fontId="69" fillId="34" borderId="16" xfId="0" applyFont="1" applyFill="1" applyBorder="1"/>
    <xf numFmtId="4" fontId="21" fillId="124" borderId="16" xfId="57241" quotePrefix="1" applyNumberFormat="1" applyFont="1" applyFill="1" applyBorder="1" applyAlignment="1">
      <alignment horizontal="center" vertical="center"/>
    </xf>
    <xf numFmtId="4" fontId="139" fillId="34" borderId="16" xfId="0" applyNumberFormat="1" applyFont="1" applyFill="1" applyBorder="1" applyAlignment="1">
      <alignment horizontal="center" vertical="center"/>
    </xf>
    <xf numFmtId="4" fontId="21" fillId="0" borderId="16" xfId="57241" applyNumberFormat="1" applyFont="1" applyBorder="1" applyAlignment="1">
      <alignment horizontal="center" vertical="center"/>
    </xf>
    <xf numFmtId="40" fontId="139" fillId="0" borderId="16" xfId="0" applyNumberFormat="1" applyFont="1" applyBorder="1" applyAlignment="1">
      <alignment horizontal="center" vertical="center"/>
    </xf>
    <xf numFmtId="0" fontId="140" fillId="0" borderId="0" xfId="0" applyFont="1" applyAlignment="1">
      <alignment vertical="center" wrapText="1"/>
    </xf>
    <xf numFmtId="0" fontId="21" fillId="0" borderId="0" xfId="57241" applyFont="1" applyAlignment="1">
      <alignment horizontal="left" vertical="center" wrapText="1"/>
    </xf>
    <xf numFmtId="0" fontId="21" fillId="64" borderId="103" xfId="57241" applyFont="1" applyFill="1" applyBorder="1" applyAlignment="1">
      <alignment horizontal="center" vertical="center" wrapText="1"/>
    </xf>
    <xf numFmtId="192" fontId="21" fillId="34" borderId="103" xfId="0" applyNumberFormat="1" applyFont="1" applyFill="1" applyBorder="1" applyAlignment="1">
      <alignment horizontal="center" vertical="center"/>
    </xf>
    <xf numFmtId="0" fontId="69" fillId="34" borderId="103" xfId="0" applyFont="1" applyFill="1" applyBorder="1"/>
    <xf numFmtId="4" fontId="21" fillId="0" borderId="103" xfId="57241" quotePrefix="1" applyNumberFormat="1" applyFont="1" applyBorder="1" applyAlignment="1">
      <alignment horizontal="center" vertical="center"/>
    </xf>
    <xf numFmtId="4" fontId="139" fillId="34" borderId="103" xfId="0" applyNumberFormat="1" applyFont="1" applyFill="1" applyBorder="1" applyAlignment="1">
      <alignment horizontal="center" vertical="center"/>
    </xf>
    <xf numFmtId="2" fontId="139" fillId="0" borderId="103" xfId="0" applyNumberFormat="1" applyFont="1" applyBorder="1" applyAlignment="1">
      <alignment horizontal="center" vertical="center"/>
    </xf>
    <xf numFmtId="2" fontId="139" fillId="34" borderId="103" xfId="0" applyNumberFormat="1" applyFont="1" applyFill="1" applyBorder="1" applyAlignment="1">
      <alignment horizontal="center" vertical="center"/>
    </xf>
    <xf numFmtId="202" fontId="139" fillId="0" borderId="103" xfId="0" applyNumberFormat="1" applyFont="1" applyBorder="1" applyAlignment="1">
      <alignment horizontal="center" vertical="center"/>
    </xf>
    <xf numFmtId="40" fontId="139" fillId="0" borderId="112" xfId="0" applyNumberFormat="1" applyFont="1" applyBorder="1" applyAlignment="1">
      <alignment horizontal="center" vertical="center"/>
    </xf>
    <xf numFmtId="0" fontId="135" fillId="33" borderId="10" xfId="0" applyFont="1" applyFill="1" applyBorder="1" applyAlignment="1">
      <alignment horizontal="center" vertical="center"/>
    </xf>
    <xf numFmtId="0" fontId="135" fillId="33" borderId="11" xfId="0" applyFont="1" applyFill="1" applyBorder="1" applyAlignment="1">
      <alignment horizontal="center" vertical="center"/>
    </xf>
    <xf numFmtId="0" fontId="72" fillId="0" borderId="130" xfId="57241" applyFont="1" applyBorder="1" applyAlignment="1">
      <alignment horizontal="center" vertical="center"/>
    </xf>
    <xf numFmtId="0" fontId="72" fillId="64" borderId="180" xfId="57241" applyFont="1" applyFill="1" applyBorder="1" applyAlignment="1">
      <alignment horizontal="center" vertical="center"/>
    </xf>
    <xf numFmtId="0" fontId="72" fillId="0" borderId="12" xfId="57241" applyFont="1" applyBorder="1" applyAlignment="1">
      <alignment horizontal="center" vertical="center"/>
    </xf>
    <xf numFmtId="17" fontId="116" fillId="0" borderId="158" xfId="57241" applyNumberFormat="1" applyFont="1" applyBorder="1" applyAlignment="1">
      <alignment horizontal="center" vertical="center" wrapText="1"/>
    </xf>
    <xf numFmtId="0" fontId="21" fillId="64" borderId="158" xfId="57241" applyFont="1" applyFill="1" applyBorder="1" applyAlignment="1">
      <alignment horizontal="left" vertical="center" wrapText="1"/>
    </xf>
    <xf numFmtId="0" fontId="16" fillId="0" borderId="59" xfId="0" applyFont="1" applyBorder="1" applyAlignment="1">
      <alignment horizontal="center"/>
    </xf>
    <xf numFmtId="0" fontId="16" fillId="0" borderId="153" xfId="0" applyFont="1" applyBorder="1" applyAlignment="1">
      <alignment horizontal="center" wrapText="1"/>
    </xf>
    <xf numFmtId="0" fontId="16" fillId="0" borderId="159" xfId="0" applyFont="1" applyBorder="1" applyAlignment="1">
      <alignment horizontal="center"/>
    </xf>
    <xf numFmtId="0" fontId="134" fillId="0" borderId="184" xfId="57241" applyFont="1" applyBorder="1" applyAlignment="1">
      <alignment horizontal="center" vertical="center"/>
    </xf>
    <xf numFmtId="1" fontId="134" fillId="0" borderId="158" xfId="57241" applyNumberFormat="1" applyFont="1" applyBorder="1" applyAlignment="1">
      <alignment horizontal="center" vertical="center"/>
    </xf>
    <xf numFmtId="1" fontId="134" fillId="0" borderId="184" xfId="57241" applyNumberFormat="1" applyFont="1" applyBorder="1" applyAlignment="1">
      <alignment horizontal="center" vertical="center"/>
    </xf>
    <xf numFmtId="0" fontId="16" fillId="0" borderId="18" xfId="0" applyFont="1" applyBorder="1" applyAlignment="1">
      <alignment horizontal="center" vertical="center"/>
    </xf>
    <xf numFmtId="201" fontId="139" fillId="0" borderId="16" xfId="57241" applyNumberFormat="1" applyFont="1" applyBorder="1" applyAlignment="1">
      <alignment horizontal="center" vertical="center" wrapText="1"/>
    </xf>
    <xf numFmtId="0" fontId="139" fillId="64" borderId="16" xfId="57241" applyFont="1" applyFill="1" applyBorder="1" applyAlignment="1">
      <alignment horizontal="left" vertical="center" wrapText="1"/>
    </xf>
    <xf numFmtId="0" fontId="139" fillId="64" borderId="16" xfId="57241" applyFont="1" applyFill="1" applyBorder="1" applyAlignment="1">
      <alignment horizontal="center" vertical="center" wrapText="1"/>
    </xf>
    <xf numFmtId="4" fontId="139" fillId="124" borderId="16" xfId="57241" quotePrefix="1" applyNumberFormat="1" applyFont="1" applyFill="1" applyBorder="1" applyAlignment="1">
      <alignment horizontal="center" vertical="center"/>
    </xf>
    <xf numFmtId="0" fontId="139" fillId="0" borderId="16" xfId="57241" applyFont="1" applyBorder="1" applyAlignment="1">
      <alignment horizontal="left" vertical="center" wrapText="1"/>
    </xf>
    <xf numFmtId="0" fontId="21" fillId="0" borderId="16" xfId="57241" applyFont="1" applyBorder="1" applyAlignment="1">
      <alignment horizontal="center" vertical="center" wrapText="1"/>
    </xf>
    <xf numFmtId="0" fontId="139" fillId="0" borderId="16" xfId="57241" applyFont="1" applyBorder="1" applyAlignment="1">
      <alignment horizontal="center" vertical="center" wrapText="1"/>
    </xf>
    <xf numFmtId="0" fontId="50" fillId="0" borderId="16" xfId="0" applyFont="1" applyBorder="1"/>
    <xf numFmtId="0" fontId="50" fillId="0" borderId="16" xfId="0" applyFont="1" applyBorder="1" applyAlignment="1">
      <alignment wrapText="1"/>
    </xf>
    <xf numFmtId="0" fontId="21" fillId="0" borderId="16" xfId="0" applyFont="1" applyBorder="1" applyAlignment="1">
      <alignment horizontal="center" vertical="center"/>
    </xf>
    <xf numFmtId="0" fontId="21" fillId="34" borderId="16" xfId="0" applyFont="1" applyFill="1" applyBorder="1" applyAlignment="1">
      <alignment horizontal="center" vertical="center"/>
    </xf>
    <xf numFmtId="0" fontId="21" fillId="33" borderId="16" xfId="57241" applyFont="1" applyFill="1" applyBorder="1" applyAlignment="1">
      <alignment horizontal="center" vertical="center" wrapText="1"/>
    </xf>
    <xf numFmtId="1" fontId="71" fillId="0" borderId="43" xfId="5321" applyNumberFormat="1" applyFont="1" applyFill="1" applyBorder="1" applyAlignment="1">
      <alignment horizontal="center" vertical="center"/>
    </xf>
    <xf numFmtId="0" fontId="48" fillId="0" borderId="185" xfId="57233" applyFont="1" applyBorder="1" applyAlignment="1">
      <alignment horizontal="left" vertical="top" wrapText="1"/>
    </xf>
    <xf numFmtId="44" fontId="48" fillId="0" borderId="97" xfId="57233" applyNumberFormat="1" applyFont="1" applyBorder="1" applyAlignment="1">
      <alignment horizontal="right" vertical="top" wrapText="1"/>
    </xf>
    <xf numFmtId="0" fontId="20" fillId="125" borderId="50" xfId="7379" applyFont="1" applyFill="1" applyBorder="1" applyAlignment="1">
      <alignment horizontal="center" vertical="center" wrapText="1"/>
    </xf>
    <xf numFmtId="0" fontId="20" fillId="125" borderId="56" xfId="7379" applyFont="1" applyFill="1" applyBorder="1" applyAlignment="1">
      <alignment horizontal="center" vertical="center" wrapText="1"/>
    </xf>
    <xf numFmtId="176" fontId="20" fillId="125" borderId="56" xfId="7379" applyNumberFormat="1" applyFont="1" applyFill="1" applyBorder="1" applyAlignment="1">
      <alignment horizontal="center" vertical="center" wrapText="1"/>
    </xf>
    <xf numFmtId="4" fontId="20" fillId="125" borderId="56" xfId="7379" applyNumberFormat="1" applyFont="1" applyFill="1" applyBorder="1" applyAlignment="1">
      <alignment horizontal="center" vertical="center" wrapText="1"/>
    </xf>
    <xf numFmtId="4" fontId="20" fillId="125" borderId="51" xfId="7379" applyNumberFormat="1" applyFont="1" applyFill="1" applyBorder="1" applyAlignment="1">
      <alignment horizontal="center" vertical="center" wrapText="1"/>
    </xf>
    <xf numFmtId="0" fontId="20" fillId="0" borderId="139" xfId="57233" applyFont="1" applyBorder="1" applyAlignment="1">
      <alignment horizontal="center" vertical="center" wrapText="1"/>
    </xf>
    <xf numFmtId="0" fontId="20" fillId="0" borderId="97" xfId="57233" applyFont="1" applyBorder="1" applyAlignment="1">
      <alignment horizontal="left" vertical="top" wrapText="1"/>
    </xf>
    <xf numFmtId="0" fontId="20" fillId="0" borderId="97" xfId="57233" applyFont="1" applyBorder="1" applyAlignment="1">
      <alignment horizontal="center" vertical="center" wrapText="1"/>
    </xf>
    <xf numFmtId="177" fontId="18" fillId="0" borderId="97" xfId="57233" applyNumberFormat="1" applyBorder="1" applyAlignment="1">
      <alignment horizontal="right" vertical="center" wrapText="1"/>
    </xf>
    <xf numFmtId="4" fontId="18" fillId="0" borderId="97" xfId="57233" applyNumberFormat="1" applyBorder="1" applyAlignment="1">
      <alignment horizontal="right" vertical="center" wrapText="1"/>
    </xf>
    <xf numFmtId="4" fontId="18" fillId="0" borderId="142" xfId="57233" applyNumberFormat="1" applyBorder="1" applyAlignment="1">
      <alignment horizontal="right" vertical="center" wrapText="1"/>
    </xf>
    <xf numFmtId="0" fontId="18" fillId="0" borderId="139" xfId="57233" applyBorder="1" applyAlignment="1">
      <alignment horizontal="center" vertical="center" wrapText="1"/>
    </xf>
    <xf numFmtId="0" fontId="18" fillId="0" borderId="97" xfId="57233" applyBorder="1" applyAlignment="1">
      <alignment horizontal="center" vertical="center" wrapText="1"/>
    </xf>
    <xf numFmtId="4" fontId="18" fillId="99" borderId="142" xfId="57233" applyNumberFormat="1" applyFill="1" applyBorder="1" applyAlignment="1">
      <alignment horizontal="right" vertical="top"/>
    </xf>
    <xf numFmtId="4" fontId="20" fillId="126" borderId="52" xfId="57233" applyNumberFormat="1" applyFont="1" applyFill="1" applyBorder="1" applyAlignment="1">
      <alignment horizontal="right" vertical="top"/>
    </xf>
    <xf numFmtId="0" fontId="48" fillId="99" borderId="13" xfId="57225" applyNumberFormat="1" applyFont="1" applyFill="1" applyBorder="1" applyAlignment="1">
      <alignment vertical="center" wrapText="1"/>
    </xf>
    <xf numFmtId="179" fontId="48" fillId="99" borderId="0" xfId="57225" applyFont="1" applyFill="1" applyBorder="1" applyAlignment="1">
      <alignment horizontal="center" vertical="top"/>
    </xf>
    <xf numFmtId="179" fontId="48" fillId="99" borderId="14" xfId="57225" applyFont="1" applyFill="1" applyBorder="1" applyAlignment="1">
      <alignment vertical="center" wrapText="1"/>
    </xf>
    <xf numFmtId="0" fontId="72" fillId="103" borderId="175" xfId="5321" applyFont="1" applyFill="1" applyBorder="1" applyAlignment="1">
      <alignment vertical="center"/>
    </xf>
    <xf numFmtId="173" fontId="71" fillId="103" borderId="175" xfId="5321" applyNumberFormat="1" applyFont="1" applyFill="1" applyBorder="1" applyAlignment="1">
      <alignment horizontal="center" vertical="center"/>
    </xf>
    <xf numFmtId="9" fontId="71" fillId="103" borderId="175" xfId="39804" applyFont="1" applyFill="1" applyBorder="1" applyAlignment="1">
      <alignment horizontal="center" vertical="center"/>
    </xf>
    <xf numFmtId="1" fontId="71" fillId="103" borderId="178" xfId="5321" applyNumberFormat="1" applyFont="1" applyFill="1" applyBorder="1" applyAlignment="1">
      <alignment horizontal="center" vertical="center"/>
    </xf>
    <xf numFmtId="49" fontId="68" fillId="96" borderId="23" xfId="5321" applyNumberFormat="1" applyFont="1" applyFill="1" applyBorder="1" applyAlignment="1">
      <alignment horizontal="center" vertical="center"/>
    </xf>
    <xf numFmtId="49" fontId="68" fillId="0" borderId="39" xfId="5321" applyNumberFormat="1" applyFont="1" applyBorder="1" applyAlignment="1">
      <alignment horizontal="center" vertical="center"/>
    </xf>
    <xf numFmtId="4" fontId="68" fillId="0" borderId="40" xfId="5321" applyNumberFormat="1" applyFont="1" applyBorder="1" applyAlignment="1">
      <alignment horizontal="center" vertical="center" wrapText="1"/>
    </xf>
    <xf numFmtId="0" fontId="49" fillId="0" borderId="39" xfId="0" applyFont="1" applyBorder="1" applyAlignment="1">
      <alignment vertical="center"/>
    </xf>
    <xf numFmtId="43" fontId="49" fillId="0" borderId="40" xfId="39806" applyFont="1" applyBorder="1" applyAlignment="1">
      <alignment horizontal="center" vertical="center" wrapText="1"/>
    </xf>
    <xf numFmtId="1" fontId="71" fillId="0" borderId="39" xfId="5321" applyNumberFormat="1" applyFont="1" applyBorder="1" applyAlignment="1">
      <alignment horizontal="center" vertical="center"/>
    </xf>
    <xf numFmtId="49" fontId="22" fillId="0" borderId="39" xfId="5321" applyNumberFormat="1" applyFont="1" applyBorder="1" applyAlignment="1">
      <alignment horizontal="left" vertical="center"/>
    </xf>
    <xf numFmtId="4" fontId="20" fillId="0" borderId="40" xfId="5321" applyNumberFormat="1" applyFont="1" applyBorder="1" applyAlignment="1">
      <alignment horizontal="center" vertical="center"/>
    </xf>
    <xf numFmtId="0" fontId="72" fillId="96" borderId="108" xfId="5321" applyFont="1" applyFill="1" applyBorder="1" applyAlignment="1">
      <alignment vertical="center"/>
    </xf>
    <xf numFmtId="0" fontId="72" fillId="96" borderId="57" xfId="5321" applyFont="1" applyFill="1" applyBorder="1" applyAlignment="1">
      <alignment vertical="center"/>
    </xf>
    <xf numFmtId="0" fontId="68" fillId="96" borderId="112" xfId="5321" applyFont="1" applyFill="1" applyBorder="1" applyAlignment="1">
      <alignment vertical="center"/>
    </xf>
    <xf numFmtId="0" fontId="68" fillId="96" borderId="113" xfId="5321" applyFont="1" applyFill="1" applyBorder="1" applyAlignment="1">
      <alignment horizontal="center" vertical="center"/>
    </xf>
    <xf numFmtId="0" fontId="68" fillId="96" borderId="59" xfId="5321" applyFont="1" applyFill="1" applyBorder="1" applyAlignment="1">
      <alignment vertical="center"/>
    </xf>
    <xf numFmtId="0" fontId="68" fillId="96" borderId="60" xfId="5321" applyFont="1" applyFill="1" applyBorder="1" applyAlignment="1">
      <alignment vertical="center"/>
    </xf>
    <xf numFmtId="0" fontId="68" fillId="0" borderId="56" xfId="5321" applyFont="1" applyBorder="1" applyAlignment="1" applyProtection="1">
      <alignment horizontal="center" vertical="center"/>
      <protection hidden="1"/>
    </xf>
    <xf numFmtId="0" fontId="68" fillId="0" borderId="16" xfId="5321" applyFont="1" applyBorder="1" applyAlignment="1" applyProtection="1">
      <alignment horizontal="center" vertical="center"/>
      <protection hidden="1"/>
    </xf>
    <xf numFmtId="0" fontId="64" fillId="0" borderId="16" xfId="5321" applyFont="1" applyBorder="1" applyAlignment="1">
      <alignment horizontal="left"/>
    </xf>
    <xf numFmtId="0" fontId="142" fillId="0" borderId="180" xfId="0" applyFont="1" applyBorder="1" applyAlignment="1">
      <alignment vertical="center" wrapText="1"/>
    </xf>
    <xf numFmtId="0" fontId="142" fillId="0" borderId="55" xfId="0" applyFont="1" applyBorder="1" applyAlignment="1">
      <alignment vertical="center" wrapText="1"/>
    </xf>
    <xf numFmtId="0" fontId="142" fillId="0" borderId="180" xfId="0" applyFont="1" applyBorder="1" applyAlignment="1">
      <alignment horizontal="center" vertical="center" wrapText="1"/>
    </xf>
    <xf numFmtId="0" fontId="20" fillId="0" borderId="46" xfId="57241" applyFont="1" applyBorder="1" applyAlignment="1">
      <alignment horizontal="center" vertical="center" wrapText="1"/>
    </xf>
    <xf numFmtId="0" fontId="20" fillId="64" borderId="180" xfId="57241" applyFont="1" applyFill="1" applyBorder="1" applyAlignment="1">
      <alignment horizontal="center" vertical="center" wrapText="1"/>
    </xf>
    <xf numFmtId="0" fontId="20" fillId="0" borderId="12" xfId="57241" applyFont="1" applyBorder="1" applyAlignment="1">
      <alignment horizontal="center" vertical="center" wrapText="1"/>
    </xf>
    <xf numFmtId="0" fontId="142" fillId="0" borderId="55" xfId="0" applyFont="1" applyBorder="1" applyAlignment="1">
      <alignment horizontal="center" vertical="center" wrapText="1"/>
    </xf>
    <xf numFmtId="0" fontId="142" fillId="0" borderId="54" xfId="0" applyFont="1" applyBorder="1" applyAlignment="1">
      <alignment vertical="center" wrapText="1"/>
    </xf>
    <xf numFmtId="4" fontId="21" fillId="0" borderId="43" xfId="57241" applyNumberFormat="1" applyFont="1" applyFill="1" applyBorder="1" applyAlignment="1">
      <alignment horizontal="center" vertical="center"/>
    </xf>
    <xf numFmtId="4" fontId="21" fillId="0" borderId="43" xfId="57241" quotePrefix="1" applyNumberFormat="1" applyFont="1" applyFill="1" applyBorder="1" applyAlignment="1">
      <alignment horizontal="center" vertical="center"/>
    </xf>
    <xf numFmtId="4" fontId="139" fillId="0" borderId="42" xfId="57241" quotePrefix="1" applyNumberFormat="1" applyFont="1" applyFill="1" applyBorder="1" applyAlignment="1">
      <alignment horizontal="center" vertical="center"/>
    </xf>
    <xf numFmtId="4" fontId="21" fillId="0" borderId="16" xfId="57241" quotePrefix="1" applyNumberFormat="1" applyFont="1" applyFill="1" applyBorder="1" applyAlignment="1">
      <alignment horizontal="center" vertical="center"/>
    </xf>
    <xf numFmtId="4" fontId="21" fillId="0" borderId="103" xfId="57241" quotePrefix="1" applyNumberFormat="1" applyFont="1" applyFill="1" applyBorder="1" applyAlignment="1">
      <alignment horizontal="center" vertical="center"/>
    </xf>
    <xf numFmtId="2" fontId="139" fillId="0" borderId="16" xfId="0" applyNumberFormat="1" applyFont="1" applyFill="1" applyBorder="1" applyAlignment="1">
      <alignment horizontal="center" vertical="center"/>
    </xf>
    <xf numFmtId="2" fontId="139" fillId="0" borderId="43" xfId="0" applyNumberFormat="1" applyFont="1" applyFill="1" applyBorder="1" applyAlignment="1">
      <alignment horizontal="center" vertical="center"/>
    </xf>
    <xf numFmtId="2" fontId="139" fillId="0" borderId="41" xfId="0" applyNumberFormat="1" applyFont="1" applyFill="1" applyBorder="1" applyAlignment="1">
      <alignment horizontal="center" vertical="center"/>
    </xf>
    <xf numFmtId="2" fontId="139" fillId="0" borderId="103" xfId="0" applyNumberFormat="1" applyFont="1" applyFill="1" applyBorder="1" applyAlignment="1">
      <alignment horizontal="center" vertical="center"/>
    </xf>
    <xf numFmtId="0" fontId="0" fillId="0" borderId="0" xfId="0" applyAlignment="1">
      <alignment horizontal="center" vertical="center" wrapText="1"/>
    </xf>
    <xf numFmtId="0" fontId="136" fillId="64" borderId="180" xfId="0" applyFont="1" applyFill="1" applyBorder="1" applyAlignment="1">
      <alignment horizontal="center" vertical="center" wrapText="1"/>
    </xf>
    <xf numFmtId="0" fontId="136" fillId="64" borderId="55" xfId="0" applyFont="1" applyFill="1" applyBorder="1" applyAlignment="1">
      <alignment horizontal="center" vertical="center" wrapText="1"/>
    </xf>
    <xf numFmtId="0" fontId="136" fillId="64" borderId="54" xfId="0" applyFont="1" applyFill="1" applyBorder="1" applyAlignment="1">
      <alignment horizontal="center" vertical="center" wrapText="1"/>
    </xf>
    <xf numFmtId="0" fontId="0" fillId="64" borderId="0" xfId="0" applyFill="1" applyAlignment="1">
      <alignment horizontal="center" vertical="center" wrapText="1"/>
    </xf>
    <xf numFmtId="0" fontId="16" fillId="64" borderId="22" xfId="0" applyFont="1" applyFill="1" applyBorder="1" applyAlignment="1">
      <alignment horizontal="center" vertical="center" wrapText="1"/>
    </xf>
    <xf numFmtId="0" fontId="16" fillId="64" borderId="24" xfId="0" applyFont="1" applyFill="1" applyBorder="1" applyAlignment="1">
      <alignment horizontal="center" vertical="center" wrapText="1"/>
    </xf>
    <xf numFmtId="0" fontId="105" fillId="0" borderId="158" xfId="0" applyFont="1" applyBorder="1" applyAlignment="1">
      <alignment horizontal="center" vertical="center"/>
    </xf>
    <xf numFmtId="0" fontId="105" fillId="0" borderId="14" xfId="0" applyFont="1" applyBorder="1" applyAlignment="1">
      <alignment horizontal="center" vertical="center"/>
    </xf>
    <xf numFmtId="0" fontId="105" fillId="0" borderId="13" xfId="0" applyFont="1" applyBorder="1" applyAlignment="1">
      <alignment horizontal="center" vertical="center"/>
    </xf>
    <xf numFmtId="0" fontId="105" fillId="0" borderId="129" xfId="0" applyFont="1" applyBorder="1" applyAlignment="1">
      <alignment horizontal="center" vertical="center"/>
    </xf>
    <xf numFmtId="201" fontId="21" fillId="64" borderId="153" xfId="57241" applyNumberFormat="1" applyFont="1" applyFill="1" applyBorder="1" applyAlignment="1">
      <alignment horizontal="center" vertical="center" wrapText="1"/>
    </xf>
    <xf numFmtId="0" fontId="0" fillId="0" borderId="158" xfId="0" applyBorder="1"/>
    <xf numFmtId="0" fontId="0" fillId="0" borderId="18" xfId="0" applyBorder="1"/>
    <xf numFmtId="0" fontId="0" fillId="0" borderId="18" xfId="0" applyBorder="1" applyAlignment="1">
      <alignment horizontal="center"/>
    </xf>
    <xf numFmtId="0" fontId="0" fillId="0" borderId="159" xfId="0" applyBorder="1"/>
    <xf numFmtId="201" fontId="21" fillId="64" borderId="22" xfId="57241" applyNumberFormat="1" applyFont="1" applyFill="1" applyBorder="1" applyAlignment="1">
      <alignment horizontal="center" vertical="center" wrapText="1"/>
    </xf>
    <xf numFmtId="17" fontId="72" fillId="64" borderId="158" xfId="57241" applyNumberFormat="1" applyFont="1" applyFill="1" applyBorder="1" applyAlignment="1">
      <alignment horizontal="center" vertical="center" wrapText="1"/>
    </xf>
    <xf numFmtId="0" fontId="144" fillId="64" borderId="158" xfId="57241" applyFont="1" applyFill="1" applyBorder="1" applyAlignment="1">
      <alignment horizontal="center" vertical="center" wrapText="1"/>
    </xf>
    <xf numFmtId="0" fontId="72" fillId="64" borderId="184" xfId="57241" applyFont="1" applyFill="1" applyBorder="1" applyAlignment="1">
      <alignment horizontal="center" vertical="center" wrapText="1"/>
    </xf>
    <xf numFmtId="1" fontId="72" fillId="64" borderId="181" xfId="57241" applyNumberFormat="1" applyFont="1" applyFill="1" applyBorder="1" applyAlignment="1">
      <alignment horizontal="center" vertical="center" wrapText="1"/>
    </xf>
    <xf numFmtId="1" fontId="72" fillId="64" borderId="184" xfId="57241" applyNumberFormat="1" applyFont="1" applyFill="1" applyBorder="1" applyAlignment="1">
      <alignment horizontal="center" vertical="center" wrapText="1"/>
    </xf>
    <xf numFmtId="1" fontId="72" fillId="64" borderId="151" xfId="57241" applyNumberFormat="1" applyFont="1" applyFill="1" applyBorder="1" applyAlignment="1">
      <alignment horizontal="center" vertical="center" wrapText="1"/>
    </xf>
    <xf numFmtId="201" fontId="21" fillId="64" borderId="50" xfId="57241" applyNumberFormat="1" applyFont="1" applyFill="1" applyBorder="1" applyAlignment="1">
      <alignment horizontal="center" vertical="center" wrapText="1"/>
    </xf>
    <xf numFmtId="40" fontId="139" fillId="0" borderId="43" xfId="0" applyNumberFormat="1" applyFont="1" applyBorder="1" applyAlignment="1">
      <alignment horizontal="center" vertical="center"/>
    </xf>
    <xf numFmtId="40" fontId="139" fillId="0" borderId="107" xfId="0" applyNumberFormat="1" applyFont="1" applyBorder="1" applyAlignment="1">
      <alignment horizontal="center" vertical="center"/>
    </xf>
    <xf numFmtId="201" fontId="21" fillId="64" borderId="15" xfId="57241" applyNumberFormat="1" applyFont="1" applyFill="1" applyBorder="1" applyAlignment="1">
      <alignment horizontal="center" vertical="center" wrapText="1"/>
    </xf>
    <xf numFmtId="40" fontId="139" fillId="0" borderId="17" xfId="0" applyNumberFormat="1" applyFont="1" applyBorder="1" applyAlignment="1">
      <alignment horizontal="center" vertical="center"/>
    </xf>
    <xf numFmtId="0" fontId="16" fillId="64" borderId="0" xfId="0" applyFont="1" applyFill="1" applyBorder="1" applyAlignment="1">
      <alignment horizontal="center" vertical="center" wrapText="1"/>
    </xf>
    <xf numFmtId="0" fontId="0" fillId="0" borderId="0" xfId="0" applyBorder="1"/>
    <xf numFmtId="0" fontId="105" fillId="0" borderId="0" xfId="0" applyFont="1" applyBorder="1" applyAlignment="1">
      <alignment horizontal="center" vertical="center"/>
    </xf>
    <xf numFmtId="0" fontId="0" fillId="0" borderId="0" xfId="0" applyBorder="1" applyAlignment="1">
      <alignment horizontal="center"/>
    </xf>
    <xf numFmtId="0" fontId="21" fillId="64" borderId="23" xfId="57241" applyFont="1" applyFill="1" applyBorder="1" applyAlignment="1">
      <alignment horizontal="center" vertical="center" wrapText="1"/>
    </xf>
    <xf numFmtId="4" fontId="21" fillId="0" borderId="23" xfId="57241" quotePrefix="1" applyNumberFormat="1" applyFont="1" applyBorder="1" applyAlignment="1">
      <alignment horizontal="center" vertical="center"/>
    </xf>
    <xf numFmtId="4" fontId="21" fillId="124" borderId="23" xfId="57241" quotePrefix="1" applyNumberFormat="1" applyFont="1" applyFill="1" applyBorder="1" applyAlignment="1">
      <alignment horizontal="center" vertical="center"/>
    </xf>
    <xf numFmtId="0" fontId="139" fillId="34" borderId="23" xfId="0" applyFont="1" applyFill="1" applyBorder="1" applyAlignment="1">
      <alignment horizontal="center" vertical="center"/>
    </xf>
    <xf numFmtId="2" fontId="139" fillId="0" borderId="23" xfId="0" applyNumberFormat="1" applyFont="1" applyBorder="1" applyAlignment="1">
      <alignment horizontal="center" vertical="center"/>
    </xf>
    <xf numFmtId="2" fontId="139" fillId="124" borderId="23" xfId="0" applyNumberFormat="1" applyFont="1" applyFill="1" applyBorder="1" applyAlignment="1">
      <alignment horizontal="center" vertical="center"/>
    </xf>
    <xf numFmtId="2" fontId="139" fillId="34" borderId="23" xfId="0" applyNumberFormat="1" applyFont="1" applyFill="1" applyBorder="1" applyAlignment="1">
      <alignment horizontal="center" vertical="center"/>
    </xf>
    <xf numFmtId="202" fontId="139" fillId="0" borderId="23" xfId="0" applyNumberFormat="1" applyFont="1" applyBorder="1" applyAlignment="1">
      <alignment horizontal="center" vertical="center"/>
    </xf>
    <xf numFmtId="40" fontId="139" fillId="0" borderId="23" xfId="0" applyNumberFormat="1" applyFont="1" applyBorder="1" applyAlignment="1">
      <alignment horizontal="center" vertical="center"/>
    </xf>
    <xf numFmtId="40" fontId="139" fillId="0" borderId="24" xfId="0" applyNumberFormat="1" applyFont="1" applyBorder="1" applyAlignment="1">
      <alignment horizontal="center" vertical="center"/>
    </xf>
    <xf numFmtId="173" fontId="139" fillId="34" borderId="16" xfId="0" applyNumberFormat="1" applyFont="1" applyFill="1" applyBorder="1" applyAlignment="1">
      <alignment horizontal="center" vertical="center"/>
    </xf>
    <xf numFmtId="173" fontId="105" fillId="0" borderId="0" xfId="0" applyNumberFormat="1" applyFont="1" applyBorder="1" applyAlignment="1">
      <alignment horizontal="center" vertical="center"/>
    </xf>
    <xf numFmtId="173" fontId="0" fillId="0" borderId="18" xfId="0" applyNumberFormat="1" applyBorder="1"/>
    <xf numFmtId="173" fontId="0" fillId="0" borderId="0" xfId="0" applyNumberFormat="1" applyBorder="1"/>
    <xf numFmtId="173" fontId="139" fillId="34" borderId="23" xfId="0" applyNumberFormat="1" applyFont="1" applyFill="1" applyBorder="1" applyAlignment="1">
      <alignment horizontal="center" vertical="center"/>
    </xf>
    <xf numFmtId="0" fontId="18" fillId="0" borderId="16" xfId="16081" applyFill="1" applyBorder="1" applyAlignment="1">
      <alignment horizontal="center" vertical="center"/>
    </xf>
    <xf numFmtId="2" fontId="18" fillId="0" borderId="16" xfId="16083" applyNumberFormat="1" applyFill="1" applyBorder="1" applyAlignment="1">
      <alignment horizontal="center" vertical="center"/>
    </xf>
    <xf numFmtId="172" fontId="18" fillId="0" borderId="16" xfId="16083" applyNumberFormat="1" applyFill="1" applyBorder="1" applyAlignment="1">
      <alignment vertical="center"/>
    </xf>
    <xf numFmtId="43" fontId="18" fillId="0" borderId="16" xfId="16083" applyNumberFormat="1" applyFill="1" applyBorder="1" applyAlignment="1">
      <alignment vertical="center"/>
    </xf>
    <xf numFmtId="185" fontId="18" fillId="0" borderId="16" xfId="16083" applyNumberFormat="1" applyFill="1" applyBorder="1" applyAlignment="1">
      <alignment vertical="center"/>
    </xf>
    <xf numFmtId="186" fontId="18" fillId="0" borderId="16" xfId="16083" applyNumberFormat="1" applyFill="1" applyBorder="1" applyAlignment="1">
      <alignment vertical="center"/>
    </xf>
    <xf numFmtId="185" fontId="18" fillId="0" borderId="16" xfId="16083" applyNumberFormat="1" applyFill="1" applyBorder="1" applyAlignment="1">
      <alignment horizontal="center" vertical="center"/>
    </xf>
    <xf numFmtId="0" fontId="0" fillId="0" borderId="0" xfId="0" applyFill="1" applyAlignment="1">
      <alignment vertical="center"/>
    </xf>
    <xf numFmtId="0" fontId="18" fillId="0" borderId="16" xfId="0" applyFont="1" applyFill="1" applyBorder="1"/>
    <xf numFmtId="0" fontId="18" fillId="0" borderId="16" xfId="16081" applyFill="1" applyBorder="1" applyAlignment="1">
      <alignment vertical="center"/>
    </xf>
    <xf numFmtId="1" fontId="18" fillId="0" borderId="16" xfId="39806" applyNumberFormat="1" applyFont="1" applyFill="1" applyBorder="1" applyAlignment="1">
      <alignment horizontal="center" vertical="center"/>
    </xf>
    <xf numFmtId="0" fontId="105" fillId="0" borderId="0" xfId="0" applyFont="1" applyAlignment="1">
      <alignment horizontal="center" vertical="center"/>
    </xf>
    <xf numFmtId="0" fontId="104" fillId="0" borderId="0" xfId="0" applyFont="1" applyAlignment="1">
      <alignment horizontal="center" vertical="center"/>
    </xf>
    <xf numFmtId="44" fontId="108" fillId="0" borderId="0" xfId="39803" applyFont="1" applyAlignment="1">
      <alignment horizontal="center" vertical="center"/>
    </xf>
    <xf numFmtId="8" fontId="108" fillId="0" borderId="0" xfId="39803" applyNumberFormat="1" applyFont="1" applyAlignment="1">
      <alignment horizontal="center" vertical="center"/>
    </xf>
    <xf numFmtId="9" fontId="70" fillId="0" borderId="0" xfId="39804" applyFont="1" applyAlignment="1">
      <alignment horizontal="center" vertical="center"/>
    </xf>
    <xf numFmtId="0" fontId="23" fillId="0" borderId="0" xfId="0" applyFont="1" applyAlignment="1">
      <alignment horizontal="center" vertical="center" wrapText="1"/>
    </xf>
    <xf numFmtId="0" fontId="18" fillId="60" borderId="16" xfId="2" applyFill="1" applyBorder="1" applyAlignment="1">
      <alignment horizontal="left" vertical="center"/>
    </xf>
    <xf numFmtId="9" fontId="16" fillId="0" borderId="0" xfId="39804" applyFont="1" applyBorder="1" applyAlignment="1">
      <alignment horizontal="center" vertical="center"/>
    </xf>
    <xf numFmtId="9" fontId="82" fillId="0" borderId="0" xfId="39804" applyFont="1" applyBorder="1" applyAlignment="1">
      <alignment horizontal="center" vertical="center"/>
    </xf>
    <xf numFmtId="0" fontId="20" fillId="60" borderId="16" xfId="2" applyFont="1" applyFill="1" applyBorder="1" applyAlignment="1">
      <alignment horizontal="center" vertical="center"/>
    </xf>
    <xf numFmtId="0" fontId="60" fillId="96" borderId="16" xfId="2" applyFont="1" applyFill="1" applyBorder="1" applyAlignment="1">
      <alignment horizontal="center" vertical="center"/>
    </xf>
    <xf numFmtId="44" fontId="82" fillId="64" borderId="16" xfId="39803" applyFont="1" applyFill="1" applyBorder="1" applyAlignment="1">
      <alignment horizontal="center" vertical="center"/>
    </xf>
    <xf numFmtId="0" fontId="83" fillId="33" borderId="0" xfId="0" applyFont="1" applyFill="1" applyAlignment="1">
      <alignment horizontal="left" vertical="center"/>
    </xf>
    <xf numFmtId="0" fontId="83" fillId="0" borderId="0" xfId="0" applyFont="1" applyAlignment="1">
      <alignment horizontal="left" vertical="center" wrapText="1"/>
    </xf>
    <xf numFmtId="0" fontId="61" fillId="96" borderId="16" xfId="2" applyFont="1" applyFill="1" applyBorder="1" applyAlignment="1">
      <alignment horizontal="right" vertical="center"/>
    </xf>
    <xf numFmtId="0" fontId="18" fillId="0" borderId="16" xfId="2" applyBorder="1" applyAlignment="1">
      <alignment horizontal="left" vertical="center"/>
    </xf>
    <xf numFmtId="0" fontId="64" fillId="60" borderId="16" xfId="2" applyFont="1" applyFill="1" applyBorder="1" applyAlignment="1">
      <alignment horizontal="left" vertical="center"/>
    </xf>
    <xf numFmtId="0" fontId="68" fillId="0" borderId="16" xfId="5321" applyFont="1" applyBorder="1" applyAlignment="1" applyProtection="1">
      <alignment horizontal="left" vertical="center"/>
      <protection hidden="1"/>
    </xf>
    <xf numFmtId="0" fontId="68" fillId="96" borderId="38" xfId="5321" applyFont="1" applyFill="1" applyBorder="1" applyAlignment="1" applyProtection="1">
      <alignment horizontal="center" vertical="center"/>
      <protection hidden="1"/>
    </xf>
    <xf numFmtId="0" fontId="68" fillId="96" borderId="20" xfId="5321" applyFont="1" applyFill="1" applyBorder="1" applyAlignment="1" applyProtection="1">
      <alignment horizontal="center" vertical="center"/>
      <protection hidden="1"/>
    </xf>
    <xf numFmtId="0" fontId="68" fillId="96" borderId="21" xfId="5321" applyFont="1" applyFill="1" applyBorder="1" applyAlignment="1" applyProtection="1">
      <alignment horizontal="center" vertical="center"/>
      <protection hidden="1"/>
    </xf>
    <xf numFmtId="166" fontId="68" fillId="96" borderId="161" xfId="5210" applyFont="1" applyFill="1" applyBorder="1" applyAlignment="1">
      <alignment horizontal="center" vertical="center"/>
    </xf>
    <xf numFmtId="0" fontId="112" fillId="96" borderId="16" xfId="0" applyFont="1" applyFill="1" applyBorder="1" applyAlignment="1">
      <alignment horizontal="center" vertical="center" wrapText="1"/>
    </xf>
    <xf numFmtId="0" fontId="112" fillId="96" borderId="59" xfId="0" applyFont="1" applyFill="1" applyBorder="1" applyAlignment="1">
      <alignment horizontal="center" vertical="center" wrapText="1"/>
    </xf>
    <xf numFmtId="0" fontId="112" fillId="96" borderId="18" xfId="0" applyFont="1" applyFill="1" applyBorder="1" applyAlignment="1">
      <alignment horizontal="center" vertical="center" wrapText="1"/>
    </xf>
    <xf numFmtId="0" fontId="112" fillId="96" borderId="60" xfId="0" applyFont="1" applyFill="1" applyBorder="1" applyAlignment="1">
      <alignment horizontal="center" vertical="center" wrapText="1"/>
    </xf>
    <xf numFmtId="166" fontId="68" fillId="96" borderId="16" xfId="5212" applyFont="1" applyFill="1" applyBorder="1" applyAlignment="1">
      <alignment horizontal="center" vertical="center"/>
    </xf>
    <xf numFmtId="166" fontId="68" fillId="96" borderId="41" xfId="5212" applyFont="1" applyFill="1" applyBorder="1" applyAlignment="1">
      <alignment horizontal="center" vertical="center"/>
    </xf>
    <xf numFmtId="164" fontId="68" fillId="96" borderId="110" xfId="34270" applyNumberFormat="1" applyFont="1" applyFill="1" applyBorder="1" applyAlignment="1">
      <alignment horizontal="center" vertical="center"/>
    </xf>
    <xf numFmtId="164" fontId="68" fillId="96" borderId="161" xfId="34270" applyNumberFormat="1" applyFont="1" applyFill="1" applyBorder="1" applyAlignment="1">
      <alignment horizontal="center" vertical="center"/>
    </xf>
    <xf numFmtId="0" fontId="68" fillId="96" borderId="59" xfId="5321" applyFont="1" applyFill="1" applyBorder="1" applyAlignment="1" applyProtection="1">
      <alignment horizontal="center" vertical="center"/>
      <protection hidden="1"/>
    </xf>
    <xf numFmtId="0" fontId="68" fillId="96" borderId="18" xfId="5321" applyFont="1" applyFill="1" applyBorder="1" applyAlignment="1" applyProtection="1">
      <alignment horizontal="center" vertical="center"/>
      <protection hidden="1"/>
    </xf>
    <xf numFmtId="0" fontId="68" fillId="96" borderId="60" xfId="5321" applyFont="1" applyFill="1" applyBorder="1" applyAlignment="1" applyProtection="1">
      <alignment horizontal="center" vertical="center"/>
      <protection hidden="1"/>
    </xf>
    <xf numFmtId="0" fontId="68" fillId="0" borderId="56" xfId="5321" applyFont="1" applyBorder="1" applyAlignment="1" applyProtection="1">
      <alignment horizontal="left" vertical="center"/>
      <protection hidden="1"/>
    </xf>
    <xf numFmtId="1" fontId="68" fillId="0" borderId="16" xfId="5321" applyNumberFormat="1" applyFont="1" applyBorder="1" applyAlignment="1">
      <alignment horizontal="center" vertical="center"/>
    </xf>
    <xf numFmtId="1" fontId="68" fillId="0" borderId="16" xfId="5321" applyNumberFormat="1" applyFont="1" applyFill="1" applyBorder="1" applyAlignment="1">
      <alignment horizontal="center" vertical="center"/>
    </xf>
    <xf numFmtId="0" fontId="112" fillId="96" borderId="39" xfId="0" applyFont="1" applyFill="1" applyBorder="1" applyAlignment="1">
      <alignment horizontal="center" vertical="center" wrapText="1"/>
    </xf>
    <xf numFmtId="0" fontId="112" fillId="96" borderId="0" xfId="0" applyFont="1" applyFill="1" applyBorder="1" applyAlignment="1">
      <alignment horizontal="center" vertical="center" wrapText="1"/>
    </xf>
    <xf numFmtId="0" fontId="112" fillId="96" borderId="40" xfId="0" applyFont="1" applyFill="1" applyBorder="1" applyAlignment="1">
      <alignment horizontal="center" vertical="center" wrapText="1"/>
    </xf>
    <xf numFmtId="0" fontId="70" fillId="0" borderId="16" xfId="5321" applyFont="1" applyBorder="1" applyAlignment="1">
      <alignment horizontal="center" vertical="center" wrapText="1"/>
    </xf>
    <xf numFmtId="1" fontId="68" fillId="0" borderId="38" xfId="5321" applyNumberFormat="1" applyFont="1" applyBorder="1" applyAlignment="1">
      <alignment horizontal="center" vertical="center"/>
    </xf>
    <xf numFmtId="1" fontId="68" fillId="0" borderId="20" xfId="5321" applyNumberFormat="1" applyFont="1" applyBorder="1" applyAlignment="1">
      <alignment horizontal="center" vertical="center"/>
    </xf>
    <xf numFmtId="1" fontId="68" fillId="0" borderId="21" xfId="5321" applyNumberFormat="1" applyFont="1" applyBorder="1" applyAlignment="1">
      <alignment horizontal="center" vertical="center"/>
    </xf>
    <xf numFmtId="1" fontId="68" fillId="64" borderId="16" xfId="5321" applyNumberFormat="1" applyFont="1" applyFill="1" applyBorder="1" applyAlignment="1">
      <alignment horizontal="center" vertical="center"/>
    </xf>
    <xf numFmtId="0" fontId="112" fillId="96" borderId="38" xfId="0" applyFont="1" applyFill="1" applyBorder="1" applyAlignment="1">
      <alignment horizontal="center" vertical="center" wrapText="1"/>
    </xf>
    <xf numFmtId="0" fontId="112" fillId="96" borderId="20" xfId="0" applyFont="1" applyFill="1" applyBorder="1" applyAlignment="1">
      <alignment horizontal="center" vertical="center" wrapText="1"/>
    </xf>
    <xf numFmtId="0" fontId="112" fillId="96" borderId="21" xfId="0" applyFont="1" applyFill="1" applyBorder="1" applyAlignment="1">
      <alignment horizontal="center" vertical="center" wrapText="1"/>
    </xf>
    <xf numFmtId="0" fontId="70" fillId="0" borderId="59" xfId="5321" applyFont="1" applyBorder="1" applyAlignment="1">
      <alignment horizontal="center" vertical="center" wrapText="1"/>
    </xf>
    <xf numFmtId="0" fontId="70" fillId="0" borderId="18" xfId="5321" applyFont="1" applyBorder="1" applyAlignment="1">
      <alignment horizontal="center" vertical="center" wrapText="1"/>
    </xf>
    <xf numFmtId="0" fontId="70" fillId="0" borderId="60" xfId="5321" applyFont="1" applyBorder="1" applyAlignment="1">
      <alignment horizontal="center" vertical="center" wrapText="1"/>
    </xf>
    <xf numFmtId="0" fontId="72" fillId="96" borderId="16" xfId="5321" applyFont="1" applyFill="1" applyBorder="1" applyAlignment="1">
      <alignment horizontal="left" vertical="center"/>
    </xf>
    <xf numFmtId="1" fontId="89" fillId="0" borderId="16" xfId="5321" applyNumberFormat="1" applyFont="1" applyBorder="1" applyAlignment="1">
      <alignment horizontal="center" vertical="center"/>
    </xf>
    <xf numFmtId="1" fontId="89" fillId="0" borderId="39" xfId="5321" applyNumberFormat="1" applyFont="1" applyBorder="1" applyAlignment="1">
      <alignment horizontal="center" vertical="center"/>
    </xf>
    <xf numFmtId="1" fontId="89" fillId="0" borderId="0" xfId="5321" applyNumberFormat="1" applyFont="1" applyBorder="1" applyAlignment="1">
      <alignment horizontal="center" vertical="center"/>
    </xf>
    <xf numFmtId="1" fontId="89" fillId="0" borderId="40" xfId="5321" applyNumberFormat="1" applyFont="1" applyBorder="1" applyAlignment="1">
      <alignment horizontal="center" vertical="center"/>
    </xf>
    <xf numFmtId="1" fontId="89" fillId="64" borderId="16" xfId="5321" applyNumberFormat="1" applyFont="1" applyFill="1" applyBorder="1" applyAlignment="1">
      <alignment horizontal="center" vertical="center"/>
    </xf>
    <xf numFmtId="1" fontId="89" fillId="64" borderId="39" xfId="5321" applyNumberFormat="1" applyFont="1" applyFill="1" applyBorder="1" applyAlignment="1">
      <alignment horizontal="center" vertical="center"/>
    </xf>
    <xf numFmtId="1" fontId="89" fillId="64" borderId="0" xfId="5321" applyNumberFormat="1" applyFont="1" applyFill="1" applyBorder="1" applyAlignment="1">
      <alignment horizontal="center" vertical="center"/>
    </xf>
    <xf numFmtId="1" fontId="89" fillId="64" borderId="40" xfId="5321" applyNumberFormat="1" applyFont="1" applyFill="1" applyBorder="1" applyAlignment="1">
      <alignment horizontal="center" vertical="center"/>
    </xf>
    <xf numFmtId="1" fontId="89" fillId="0" borderId="38" xfId="5321" applyNumberFormat="1" applyFont="1" applyBorder="1" applyAlignment="1">
      <alignment horizontal="center" vertical="center"/>
    </xf>
    <xf numFmtId="1" fontId="89" fillId="0" borderId="20" xfId="5321" applyNumberFormat="1" applyFont="1" applyBorder="1" applyAlignment="1">
      <alignment horizontal="center" vertical="center"/>
    </xf>
    <xf numFmtId="1" fontId="89" fillId="0" borderId="21" xfId="5321" applyNumberFormat="1" applyFont="1" applyBorder="1" applyAlignment="1">
      <alignment horizontal="center" vertical="center"/>
    </xf>
    <xf numFmtId="1" fontId="89" fillId="103" borderId="38" xfId="5321" applyNumberFormat="1" applyFont="1" applyFill="1" applyBorder="1" applyAlignment="1">
      <alignment horizontal="center" vertical="center"/>
    </xf>
    <xf numFmtId="1" fontId="89" fillId="103" borderId="20" xfId="5321" applyNumberFormat="1" applyFont="1" applyFill="1" applyBorder="1" applyAlignment="1">
      <alignment horizontal="center" vertical="center"/>
    </xf>
    <xf numFmtId="1" fontId="89" fillId="103" borderId="21" xfId="5321" applyNumberFormat="1" applyFont="1" applyFill="1" applyBorder="1" applyAlignment="1">
      <alignment horizontal="center" vertical="center"/>
    </xf>
    <xf numFmtId="1" fontId="89" fillId="64" borderId="59" xfId="5321" applyNumberFormat="1" applyFont="1" applyFill="1" applyBorder="1" applyAlignment="1">
      <alignment horizontal="center" vertical="center"/>
    </xf>
    <xf numFmtId="1" fontId="89" fillId="64" borderId="18" xfId="5321" applyNumberFormat="1" applyFont="1" applyFill="1" applyBorder="1" applyAlignment="1">
      <alignment horizontal="center" vertical="center"/>
    </xf>
    <xf numFmtId="1" fontId="89" fillId="64" borderId="60" xfId="5321" applyNumberFormat="1" applyFont="1" applyFill="1" applyBorder="1" applyAlignment="1">
      <alignment horizontal="center" vertical="center"/>
    </xf>
    <xf numFmtId="1" fontId="89" fillId="64" borderId="38" xfId="5321" applyNumberFormat="1" applyFont="1" applyFill="1" applyBorder="1" applyAlignment="1">
      <alignment horizontal="center" vertical="center"/>
    </xf>
    <xf numFmtId="1" fontId="89" fillId="64" borderId="20" xfId="5321" applyNumberFormat="1" applyFont="1" applyFill="1" applyBorder="1" applyAlignment="1">
      <alignment horizontal="center" vertical="center"/>
    </xf>
    <xf numFmtId="1" fontId="89" fillId="64" borderId="21" xfId="5321" applyNumberFormat="1" applyFont="1" applyFill="1" applyBorder="1" applyAlignment="1">
      <alignment horizontal="center" vertical="center"/>
    </xf>
    <xf numFmtId="1" fontId="89" fillId="103" borderId="16" xfId="5321" applyNumberFormat="1" applyFont="1" applyFill="1" applyBorder="1" applyAlignment="1">
      <alignment horizontal="center" vertical="center"/>
    </xf>
    <xf numFmtId="1" fontId="89" fillId="0" borderId="59" xfId="5321" applyNumberFormat="1" applyFont="1" applyBorder="1" applyAlignment="1">
      <alignment horizontal="center" vertical="center"/>
    </xf>
    <xf numFmtId="1" fontId="89" fillId="0" borderId="18" xfId="5321" applyNumberFormat="1" applyFont="1" applyBorder="1" applyAlignment="1">
      <alignment horizontal="center" vertical="center"/>
    </xf>
    <xf numFmtId="1" fontId="89" fillId="0" borderId="60" xfId="5321" applyNumberFormat="1" applyFont="1" applyBorder="1" applyAlignment="1">
      <alignment horizontal="center" vertical="center"/>
    </xf>
    <xf numFmtId="1" fontId="89" fillId="103" borderId="59" xfId="5321" applyNumberFormat="1" applyFont="1" applyFill="1" applyBorder="1" applyAlignment="1">
      <alignment horizontal="center" vertical="center"/>
    </xf>
    <xf numFmtId="1" fontId="89" fillId="103" borderId="18" xfId="5321" applyNumberFormat="1" applyFont="1" applyFill="1" applyBorder="1" applyAlignment="1">
      <alignment horizontal="center" vertical="center"/>
    </xf>
    <xf numFmtId="1" fontId="89" fillId="103" borderId="60" xfId="5321" applyNumberFormat="1" applyFont="1" applyFill="1" applyBorder="1" applyAlignment="1">
      <alignment horizontal="center" vertical="center"/>
    </xf>
    <xf numFmtId="0" fontId="18" fillId="0" borderId="0" xfId="5321" applyAlignment="1">
      <alignment horizontal="center" vertical="center"/>
    </xf>
    <xf numFmtId="1" fontId="71" fillId="103" borderId="176" xfId="5321" applyNumberFormat="1" applyFont="1" applyFill="1" applyBorder="1" applyAlignment="1">
      <alignment horizontal="center" vertical="center" wrapText="1"/>
    </xf>
    <xf numFmtId="1" fontId="71" fillId="103" borderId="179" xfId="5321" applyNumberFormat="1" applyFont="1" applyFill="1" applyBorder="1" applyAlignment="1">
      <alignment horizontal="center" vertical="center" wrapText="1"/>
    </xf>
    <xf numFmtId="0" fontId="100" fillId="0" borderId="0" xfId="0" applyFont="1" applyAlignment="1">
      <alignment horizontal="left" vertical="center" wrapText="1"/>
    </xf>
    <xf numFmtId="4" fontId="68" fillId="103" borderId="177" xfId="5321" applyNumberFormat="1" applyFont="1" applyFill="1" applyBorder="1" applyAlignment="1">
      <alignment horizontal="center" vertical="center" wrapText="1"/>
    </xf>
    <xf numFmtId="4" fontId="68" fillId="103" borderId="178" xfId="5321" applyNumberFormat="1" applyFont="1" applyFill="1" applyBorder="1" applyAlignment="1">
      <alignment horizontal="center" vertical="center" wrapText="1"/>
    </xf>
    <xf numFmtId="1" fontId="71" fillId="34" borderId="176" xfId="5321" applyNumberFormat="1" applyFont="1" applyFill="1" applyBorder="1" applyAlignment="1">
      <alignment horizontal="center" vertical="center" wrapText="1"/>
    </xf>
    <xf numFmtId="1" fontId="71" fillId="34" borderId="14" xfId="5321" applyNumberFormat="1" applyFont="1" applyFill="1" applyBorder="1" applyAlignment="1">
      <alignment horizontal="center" vertical="center" wrapText="1"/>
    </xf>
    <xf numFmtId="1" fontId="71" fillId="34" borderId="179" xfId="5321" applyNumberFormat="1" applyFont="1" applyFill="1" applyBorder="1" applyAlignment="1">
      <alignment horizontal="center" vertical="center" wrapText="1"/>
    </xf>
    <xf numFmtId="44" fontId="70" fillId="96" borderId="16" xfId="0" quotePrefix="1" applyNumberFormat="1" applyFont="1" applyFill="1" applyBorder="1" applyAlignment="1">
      <alignment horizontal="center" vertical="center"/>
    </xf>
    <xf numFmtId="0" fontId="72" fillId="0" borderId="39" xfId="5321" applyFont="1" applyBorder="1" applyAlignment="1">
      <alignment horizontal="left" vertical="center"/>
    </xf>
    <xf numFmtId="0" fontId="72" fillId="0" borderId="0" xfId="5321" applyFont="1" applyBorder="1" applyAlignment="1">
      <alignment horizontal="left" vertical="center"/>
    </xf>
    <xf numFmtId="0" fontId="72" fillId="0" borderId="40" xfId="5321" applyFont="1" applyBorder="1" applyAlignment="1">
      <alignment horizontal="left" vertical="center"/>
    </xf>
    <xf numFmtId="1" fontId="71" fillId="0" borderId="176" xfId="5321" applyNumberFormat="1" applyFont="1" applyBorder="1" applyAlignment="1">
      <alignment horizontal="center" vertical="center" wrapText="1"/>
    </xf>
    <xf numFmtId="1" fontId="71" fillId="0" borderId="14" xfId="5321" applyNumberFormat="1" applyFont="1" applyBorder="1" applyAlignment="1">
      <alignment horizontal="center" vertical="center" wrapText="1"/>
    </xf>
    <xf numFmtId="1" fontId="71" fillId="0" borderId="179" xfId="5321" applyNumberFormat="1" applyFont="1" applyBorder="1" applyAlignment="1">
      <alignment horizontal="center" vertical="center" wrapText="1"/>
    </xf>
    <xf numFmtId="44" fontId="16" fillId="63" borderId="19" xfId="0" applyNumberFormat="1" applyFont="1" applyFill="1" applyBorder="1" applyAlignment="1">
      <alignment horizontal="center" vertical="center"/>
    </xf>
    <xf numFmtId="0" fontId="16" fillId="63" borderId="19" xfId="0" applyFont="1" applyFill="1" applyBorder="1" applyAlignment="1">
      <alignment horizontal="center" vertical="center"/>
    </xf>
    <xf numFmtId="165" fontId="67" fillId="33" borderId="109" xfId="5241" applyNumberFormat="1" applyFont="1" applyFill="1" applyBorder="1" applyAlignment="1">
      <alignment horizontal="center" vertical="center"/>
    </xf>
    <xf numFmtId="165" fontId="67" fillId="33" borderId="58" xfId="5241" applyNumberFormat="1" applyFont="1" applyFill="1" applyBorder="1" applyAlignment="1">
      <alignment horizontal="center" vertical="center"/>
    </xf>
    <xf numFmtId="165" fontId="67" fillId="33" borderId="117" xfId="5241" applyNumberFormat="1" applyFont="1" applyFill="1" applyBorder="1" applyAlignment="1">
      <alignment horizontal="center" vertical="center"/>
    </xf>
    <xf numFmtId="0" fontId="67" fillId="33" borderId="104" xfId="0" applyFont="1" applyFill="1" applyBorder="1" applyAlignment="1">
      <alignment horizontal="center" vertical="center"/>
    </xf>
    <xf numFmtId="0" fontId="67" fillId="33" borderId="105" xfId="0" applyFont="1" applyFill="1" applyBorder="1" applyAlignment="1">
      <alignment horizontal="center" vertical="center"/>
    </xf>
    <xf numFmtId="0" fontId="67" fillId="33" borderId="106" xfId="0" applyFont="1" applyFill="1" applyBorder="1" applyAlignment="1">
      <alignment horizontal="center" vertical="center"/>
    </xf>
    <xf numFmtId="165" fontId="69" fillId="33" borderId="38" xfId="5241" applyNumberFormat="1" applyFont="1" applyFill="1" applyBorder="1" applyAlignment="1">
      <alignment horizontal="center" vertical="center"/>
    </xf>
    <xf numFmtId="165" fontId="69" fillId="33" borderId="21" xfId="5241" applyNumberFormat="1" applyFont="1" applyFill="1" applyBorder="1" applyAlignment="1">
      <alignment horizontal="center" vertical="center"/>
    </xf>
    <xf numFmtId="165" fontId="69" fillId="33" borderId="116" xfId="5241" applyNumberFormat="1" applyFont="1" applyFill="1" applyBorder="1" applyAlignment="1">
      <alignment horizontal="center" vertical="center"/>
    </xf>
    <xf numFmtId="0" fontId="67" fillId="33" borderId="108" xfId="0" applyFont="1" applyFill="1" applyBorder="1" applyAlignment="1">
      <alignment horizontal="center" vertical="center"/>
    </xf>
    <xf numFmtId="0" fontId="67" fillId="33" borderId="57" xfId="0" applyFont="1" applyFill="1" applyBorder="1" applyAlignment="1">
      <alignment horizontal="center" vertical="center"/>
    </xf>
    <xf numFmtId="0" fontId="67" fillId="33" borderId="55" xfId="0" applyFont="1" applyFill="1" applyBorder="1" applyAlignment="1">
      <alignment horizontal="center" vertical="center"/>
    </xf>
    <xf numFmtId="0" fontId="83" fillId="33" borderId="0" xfId="0" applyFont="1" applyFill="1" applyAlignment="1">
      <alignment horizontal="center" vertical="center"/>
    </xf>
    <xf numFmtId="9" fontId="16" fillId="0" borderId="0" xfId="39804" applyFont="1" applyAlignment="1">
      <alignment horizontal="center" vertical="center"/>
    </xf>
    <xf numFmtId="9" fontId="82" fillId="0" borderId="0" xfId="39804" applyFont="1" applyAlignment="1">
      <alignment horizontal="center" vertical="center"/>
    </xf>
    <xf numFmtId="0" fontId="73" fillId="0" borderId="46" xfId="0" applyFont="1" applyBorder="1" applyAlignment="1">
      <alignment horizontal="left" vertical="center" wrapText="1"/>
    </xf>
    <xf numFmtId="0" fontId="73" fillId="0" borderId="130" xfId="0" applyFont="1" applyBorder="1" applyAlignment="1">
      <alignment horizontal="left" vertical="center" wrapText="1"/>
    </xf>
    <xf numFmtId="0" fontId="73" fillId="0" borderId="48" xfId="0" applyFont="1" applyBorder="1" applyAlignment="1">
      <alignment horizontal="left" vertical="center" wrapText="1"/>
    </xf>
    <xf numFmtId="44" fontId="16" fillId="96" borderId="104" xfId="0" applyNumberFormat="1" applyFont="1" applyFill="1" applyBorder="1" applyAlignment="1">
      <alignment horizontal="center" vertical="center"/>
    </xf>
    <xf numFmtId="44" fontId="16" fillId="96" borderId="105" xfId="0" applyNumberFormat="1" applyFont="1" applyFill="1" applyBorder="1" applyAlignment="1">
      <alignment horizontal="center" vertical="center"/>
    </xf>
    <xf numFmtId="44" fontId="16" fillId="96" borderId="106" xfId="0" applyNumberFormat="1" applyFont="1" applyFill="1" applyBorder="1" applyAlignment="1">
      <alignment horizontal="center" vertical="center"/>
    </xf>
    <xf numFmtId="44" fontId="16" fillId="0" borderId="101" xfId="0" applyNumberFormat="1" applyFont="1" applyBorder="1" applyAlignment="1">
      <alignment horizontal="center" vertical="center" wrapText="1"/>
    </xf>
    <xf numFmtId="44" fontId="16" fillId="0" borderId="42" xfId="0" applyNumberFormat="1" applyFont="1" applyBorder="1" applyAlignment="1">
      <alignment horizontal="center" vertical="center" wrapText="1"/>
    </xf>
    <xf numFmtId="44" fontId="16" fillId="0" borderId="103" xfId="0" applyNumberFormat="1" applyFont="1" applyBorder="1" applyAlignment="1">
      <alignment horizontal="center" vertical="center" wrapText="1"/>
    </xf>
    <xf numFmtId="0" fontId="0" fillId="0" borderId="46" xfId="0" applyBorder="1" applyAlignment="1">
      <alignment horizontal="center" vertical="center"/>
    </xf>
    <xf numFmtId="0" fontId="0" fillId="0" borderId="130" xfId="0" applyBorder="1" applyAlignment="1">
      <alignment horizontal="center" vertical="center"/>
    </xf>
    <xf numFmtId="0" fontId="0" fillId="0" borderId="48" xfId="0" applyBorder="1" applyAlignment="1">
      <alignment horizontal="center" vertical="center"/>
    </xf>
    <xf numFmtId="0" fontId="73" fillId="0" borderId="101" xfId="0" applyFont="1" applyBorder="1" applyAlignment="1">
      <alignment horizontal="left" vertical="center" wrapText="1"/>
    </xf>
    <xf numFmtId="0" fontId="73" fillId="0" borderId="42" xfId="0" applyFont="1" applyBorder="1" applyAlignment="1">
      <alignment horizontal="left" vertical="center" wrapText="1"/>
    </xf>
    <xf numFmtId="0" fontId="73" fillId="0" borderId="103" xfId="0" applyFont="1" applyBorder="1" applyAlignment="1">
      <alignment horizontal="left" vertical="center" wrapText="1"/>
    </xf>
    <xf numFmtId="0" fontId="82" fillId="0" borderId="43" xfId="0" applyFont="1" applyBorder="1" applyAlignment="1">
      <alignment horizontal="center" vertical="center"/>
    </xf>
    <xf numFmtId="10" fontId="16" fillId="0" borderId="101" xfId="39804" applyNumberFormat="1" applyFont="1" applyBorder="1" applyAlignment="1">
      <alignment horizontal="center" vertical="center" wrapText="1"/>
    </xf>
    <xf numFmtId="10" fontId="16" fillId="0" borderId="42" xfId="39804" applyNumberFormat="1" applyFont="1" applyBorder="1" applyAlignment="1">
      <alignment horizontal="center" vertical="center" wrapText="1"/>
    </xf>
    <xf numFmtId="10" fontId="16" fillId="0" borderId="103" xfId="39804" applyNumberFormat="1" applyFont="1" applyBorder="1" applyAlignment="1">
      <alignment horizontal="center" vertical="center" wrapText="1"/>
    </xf>
    <xf numFmtId="10" fontId="16" fillId="0" borderId="100" xfId="39804" applyNumberFormat="1" applyFont="1" applyBorder="1" applyAlignment="1">
      <alignment horizontal="center" vertical="center" wrapText="1"/>
    </xf>
    <xf numFmtId="10" fontId="16" fillId="0" borderId="39" xfId="39804" applyNumberFormat="1" applyFont="1" applyBorder="1" applyAlignment="1">
      <alignment horizontal="center" vertical="center" wrapText="1"/>
    </xf>
    <xf numFmtId="10" fontId="16" fillId="0" borderId="112" xfId="39804" applyNumberFormat="1" applyFont="1" applyBorder="1" applyAlignment="1">
      <alignment horizontal="center"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56" xfId="0" applyBorder="1" applyAlignment="1">
      <alignment horizontal="center" vertical="center"/>
    </xf>
    <xf numFmtId="0" fontId="16" fillId="0" borderId="16" xfId="0" applyFont="1" applyBorder="1" applyAlignment="1">
      <alignment horizontal="center" vertical="center"/>
    </xf>
    <xf numFmtId="44" fontId="70" fillId="63" borderId="0" xfId="0" applyNumberFormat="1" applyFont="1" applyFill="1" applyAlignment="1">
      <alignment horizontal="center" vertical="center"/>
    </xf>
    <xf numFmtId="0" fontId="70" fillId="63" borderId="0" xfId="0" applyFont="1" applyFill="1" applyAlignment="1">
      <alignment horizontal="center" vertical="center"/>
    </xf>
    <xf numFmtId="9" fontId="67" fillId="33" borderId="0" xfId="39804" applyFont="1" applyFill="1" applyAlignment="1">
      <alignment horizontal="center" vertical="center"/>
    </xf>
    <xf numFmtId="9" fontId="22" fillId="33" borderId="0" xfId="39804" applyFont="1" applyFill="1" applyAlignment="1">
      <alignment horizontal="center" vertical="center"/>
    </xf>
    <xf numFmtId="44" fontId="109" fillId="63" borderId="53" xfId="0" applyNumberFormat="1" applyFont="1" applyFill="1" applyBorder="1" applyAlignment="1">
      <alignment horizontal="center" vertical="center"/>
    </xf>
    <xf numFmtId="44" fontId="109" fillId="63" borderId="54" xfId="0" applyNumberFormat="1" applyFont="1" applyFill="1" applyBorder="1" applyAlignment="1">
      <alignment horizontal="center" vertical="center"/>
    </xf>
    <xf numFmtId="44" fontId="109" fillId="63" borderId="55" xfId="0" applyNumberFormat="1" applyFont="1" applyFill="1" applyBorder="1" applyAlignment="1">
      <alignment horizontal="center" vertical="center"/>
    </xf>
    <xf numFmtId="0" fontId="106" fillId="33" borderId="0" xfId="0" applyFont="1" applyFill="1" applyAlignment="1">
      <alignment horizontal="left" vertical="center"/>
    </xf>
    <xf numFmtId="0" fontId="62" fillId="96" borderId="115" xfId="57225" applyNumberFormat="1" applyFont="1" applyFill="1" applyBorder="1" applyAlignment="1">
      <alignment horizontal="center" vertical="center"/>
    </xf>
    <xf numFmtId="0" fontId="62" fillId="96" borderId="20" xfId="57225" applyNumberFormat="1" applyFont="1" applyFill="1" applyBorder="1" applyAlignment="1">
      <alignment horizontal="center" vertical="center"/>
    </xf>
    <xf numFmtId="0" fontId="62" fillId="96" borderId="116" xfId="57225" applyNumberFormat="1" applyFont="1" applyFill="1" applyBorder="1" applyAlignment="1">
      <alignment horizontal="center" vertical="center"/>
    </xf>
    <xf numFmtId="0" fontId="86" fillId="103" borderId="0" xfId="0" applyFont="1" applyFill="1" applyAlignment="1">
      <alignment horizontal="center" vertical="center" wrapText="1"/>
    </xf>
    <xf numFmtId="0" fontId="62" fillId="0" borderId="115" xfId="57225" applyNumberFormat="1" applyFont="1" applyBorder="1" applyAlignment="1">
      <alignment horizontal="center" vertical="center"/>
    </xf>
    <xf numFmtId="0" fontId="62" fillId="0" borderId="20" xfId="57225" applyNumberFormat="1" applyFont="1" applyBorder="1" applyAlignment="1">
      <alignment horizontal="center" vertical="center"/>
    </xf>
    <xf numFmtId="0" fontId="62" fillId="0" borderId="116" xfId="57225" applyNumberFormat="1" applyFont="1" applyBorder="1" applyAlignment="1">
      <alignment horizontal="center" vertical="center"/>
    </xf>
    <xf numFmtId="179" fontId="48" fillId="99" borderId="86" xfId="57225" applyFont="1" applyFill="1" applyBorder="1" applyAlignment="1">
      <alignment horizontal="left" vertical="top" wrapText="1"/>
    </xf>
    <xf numFmtId="0" fontId="99" fillId="96" borderId="104" xfId="0" applyFont="1" applyFill="1" applyBorder="1" applyAlignment="1">
      <alignment horizontal="center" vertical="center"/>
    </xf>
    <xf numFmtId="0" fontId="99" fillId="96" borderId="105" xfId="0" applyFont="1" applyFill="1" applyBorder="1" applyAlignment="1">
      <alignment horizontal="center" vertical="center"/>
    </xf>
    <xf numFmtId="0" fontId="99" fillId="96" borderId="106" xfId="0" applyFont="1" applyFill="1" applyBorder="1" applyAlignment="1">
      <alignment horizontal="center" vertical="center"/>
    </xf>
    <xf numFmtId="179" fontId="48" fillId="99" borderId="86" xfId="57225" applyFont="1" applyFill="1" applyBorder="1" applyAlignment="1">
      <alignment horizontal="center" vertical="top"/>
    </xf>
    <xf numFmtId="0" fontId="126" fillId="114" borderId="104" xfId="57225" applyNumberFormat="1" applyFont="1" applyFill="1" applyBorder="1" applyAlignment="1">
      <alignment horizontal="center" vertical="center" wrapText="1"/>
    </xf>
    <xf numFmtId="0" fontId="126" fillId="114" borderId="105" xfId="57225" applyNumberFormat="1" applyFont="1" applyFill="1" applyBorder="1" applyAlignment="1">
      <alignment horizontal="center" vertical="center" wrapText="1"/>
    </xf>
    <xf numFmtId="0" fontId="126" fillId="114" borderId="106" xfId="57225" applyNumberFormat="1" applyFont="1" applyFill="1" applyBorder="1" applyAlignment="1">
      <alignment horizontal="center" vertical="center" wrapText="1"/>
    </xf>
    <xf numFmtId="179" fontId="48" fillId="99" borderId="126" xfId="57225" applyFont="1" applyFill="1" applyBorder="1" applyAlignment="1">
      <alignment horizontal="center" vertical="top"/>
    </xf>
    <xf numFmtId="179" fontId="48" fillId="99" borderId="126" xfId="57225" applyFont="1" applyFill="1" applyBorder="1" applyAlignment="1">
      <alignment horizontal="left" vertical="top" wrapText="1"/>
    </xf>
    <xf numFmtId="179" fontId="48" fillId="99" borderId="149" xfId="57225" applyFont="1" applyFill="1" applyBorder="1" applyAlignment="1">
      <alignment horizontal="left" vertical="top" wrapText="1"/>
    </xf>
    <xf numFmtId="179" fontId="48" fillId="99" borderId="0" xfId="57225" applyFont="1" applyFill="1" applyAlignment="1">
      <alignment horizontal="left" vertical="top" wrapText="1"/>
    </xf>
    <xf numFmtId="9" fontId="16" fillId="33" borderId="0" xfId="39804" applyFont="1" applyFill="1" applyAlignment="1">
      <alignment horizontal="center" vertical="center"/>
    </xf>
    <xf numFmtId="9" fontId="82" fillId="33" borderId="0" xfId="39804" applyFont="1" applyFill="1" applyAlignment="1">
      <alignment horizontal="center" vertical="center"/>
    </xf>
    <xf numFmtId="0" fontId="98" fillId="96" borderId="19" xfId="0" applyFont="1" applyFill="1" applyBorder="1" applyAlignment="1">
      <alignment horizontal="center"/>
    </xf>
    <xf numFmtId="44" fontId="110" fillId="63" borderId="38" xfId="0" applyNumberFormat="1" applyFont="1" applyFill="1" applyBorder="1" applyAlignment="1">
      <alignment horizontal="center" vertical="center"/>
    </xf>
    <xf numFmtId="0" fontId="110" fillId="63" borderId="20" xfId="0" applyFont="1" applyFill="1" applyBorder="1" applyAlignment="1">
      <alignment horizontal="center" vertical="center"/>
    </xf>
    <xf numFmtId="0" fontId="110" fillId="63" borderId="21" xfId="0" applyFont="1" applyFill="1" applyBorder="1" applyAlignment="1">
      <alignment horizontal="center" vertical="center"/>
    </xf>
    <xf numFmtId="0" fontId="99" fillId="96" borderId="10" xfId="0" applyFont="1" applyFill="1" applyBorder="1" applyAlignment="1">
      <alignment horizontal="center" vertical="center"/>
    </xf>
    <xf numFmtId="0" fontId="99" fillId="96" borderId="11" xfId="0" applyFont="1" applyFill="1" applyBorder="1" applyAlignment="1">
      <alignment horizontal="center" vertical="center"/>
    </xf>
    <xf numFmtId="0" fontId="99" fillId="96" borderId="12" xfId="0" applyFont="1" applyFill="1" applyBorder="1" applyAlignment="1">
      <alignment horizontal="center" vertical="center"/>
    </xf>
    <xf numFmtId="179" fontId="48" fillId="99" borderId="94" xfId="57225" applyFont="1" applyFill="1" applyBorder="1" applyAlignment="1">
      <alignment horizontal="center" vertical="top"/>
    </xf>
    <xf numFmtId="0" fontId="124" fillId="0" borderId="13" xfId="0" applyFont="1" applyBorder="1" applyAlignment="1">
      <alignment horizontal="center" vertical="center"/>
    </xf>
    <xf numFmtId="0" fontId="125" fillId="0" borderId="13" xfId="0" applyFont="1" applyBorder="1" applyAlignment="1">
      <alignment horizontal="center" vertical="center"/>
    </xf>
    <xf numFmtId="0" fontId="134" fillId="0" borderId="173" xfId="18536" applyFont="1" applyBorder="1" applyAlignment="1">
      <alignment horizontal="center"/>
    </xf>
    <xf numFmtId="0" fontId="134" fillId="0" borderId="160" xfId="18536" applyFont="1" applyBorder="1" applyAlignment="1">
      <alignment horizontal="center"/>
    </xf>
    <xf numFmtId="0" fontId="134" fillId="0" borderId="58" xfId="18536" applyFont="1" applyBorder="1" applyAlignment="1">
      <alignment horizontal="center"/>
    </xf>
    <xf numFmtId="0" fontId="18" fillId="99" borderId="143" xfId="57233" applyFill="1" applyBorder="1" applyAlignment="1">
      <alignment horizontal="right" vertical="top"/>
    </xf>
    <xf numFmtId="0" fontId="18" fillId="99" borderId="86" xfId="57233" applyFill="1" applyBorder="1" applyAlignment="1">
      <alignment horizontal="right" vertical="top"/>
    </xf>
    <xf numFmtId="0" fontId="18" fillId="99" borderId="85" xfId="57233" applyFill="1" applyBorder="1" applyAlignment="1">
      <alignment horizontal="right" vertical="top"/>
    </xf>
    <xf numFmtId="0" fontId="18" fillId="99" borderId="148" xfId="57233" applyFill="1" applyBorder="1" applyAlignment="1">
      <alignment horizontal="right" vertical="top"/>
    </xf>
    <xf numFmtId="0" fontId="18" fillId="99" borderId="149" xfId="57233" applyFill="1" applyBorder="1" applyAlignment="1">
      <alignment horizontal="right" vertical="top"/>
    </xf>
    <xf numFmtId="0" fontId="18" fillId="99" borderId="186" xfId="57233" applyFill="1" applyBorder="1" applyAlignment="1">
      <alignment horizontal="right" vertical="top"/>
    </xf>
    <xf numFmtId="0" fontId="134" fillId="0" borderId="15" xfId="18536" applyFont="1" applyBorder="1" applyAlignment="1">
      <alignment horizontal="center"/>
    </xf>
    <xf numFmtId="0" fontId="134" fillId="0" borderId="16" xfId="18536" applyFont="1" applyBorder="1" applyAlignment="1">
      <alignment horizontal="center"/>
    </xf>
    <xf numFmtId="0" fontId="116" fillId="64" borderId="56" xfId="57241" applyFont="1" applyFill="1" applyBorder="1" applyAlignment="1">
      <alignment horizontal="center" vertical="center" wrapText="1"/>
    </xf>
    <xf numFmtId="0" fontId="116" fillId="64" borderId="16" xfId="57241" applyFont="1" applyFill="1" applyBorder="1" applyAlignment="1">
      <alignment horizontal="center" vertical="center" wrapText="1"/>
    </xf>
    <xf numFmtId="0" fontId="116" fillId="64" borderId="23" xfId="57241" applyFont="1" applyFill="1" applyBorder="1" applyAlignment="1">
      <alignment horizontal="center" vertical="center" wrapText="1"/>
    </xf>
    <xf numFmtId="0" fontId="143" fillId="0" borderId="10" xfId="0" applyFont="1" applyBorder="1" applyAlignment="1">
      <alignment horizontal="center" vertical="center"/>
    </xf>
    <xf numFmtId="0" fontId="143" fillId="0" borderId="11" xfId="0" applyFont="1" applyBorder="1" applyAlignment="1">
      <alignment horizontal="center" vertical="center"/>
    </xf>
    <xf numFmtId="0" fontId="143" fillId="0" borderId="12" xfId="0" applyFont="1" applyBorder="1" applyAlignment="1">
      <alignment horizontal="center" vertical="center"/>
    </xf>
    <xf numFmtId="0" fontId="143" fillId="0" borderId="13" xfId="0" applyFont="1" applyBorder="1" applyAlignment="1">
      <alignment horizontal="center" vertical="center"/>
    </xf>
    <xf numFmtId="0" fontId="143" fillId="0" borderId="0" xfId="0" applyFont="1" applyBorder="1" applyAlignment="1">
      <alignment horizontal="center" vertical="center"/>
    </xf>
    <xf numFmtId="0" fontId="143" fillId="0" borderId="14" xfId="0" applyFont="1" applyBorder="1" applyAlignment="1">
      <alignment horizontal="center" vertical="center"/>
    </xf>
    <xf numFmtId="0" fontId="143" fillId="0" borderId="129" xfId="0" applyFont="1" applyBorder="1" applyAlignment="1">
      <alignment horizontal="center" vertical="center"/>
    </xf>
    <xf numFmtId="0" fontId="143" fillId="0" borderId="19" xfId="0" applyFont="1" applyBorder="1" applyAlignment="1">
      <alignment horizontal="center" vertical="center"/>
    </xf>
    <xf numFmtId="0" fontId="143" fillId="0" borderId="128" xfId="0" applyFont="1" applyBorder="1" applyAlignment="1">
      <alignment horizontal="center" vertical="center"/>
    </xf>
    <xf numFmtId="0" fontId="143" fillId="0" borderId="158" xfId="0" applyFont="1" applyBorder="1" applyAlignment="1">
      <alignment horizontal="center" vertical="center"/>
    </xf>
    <xf numFmtId="0" fontId="143" fillId="0" borderId="18" xfId="0" applyFont="1" applyBorder="1" applyAlignment="1">
      <alignment horizontal="center" vertical="center"/>
    </xf>
    <xf numFmtId="0" fontId="143" fillId="0" borderId="159" xfId="0" applyFont="1" applyBorder="1" applyAlignment="1">
      <alignment horizontal="center" vertical="center"/>
    </xf>
    <xf numFmtId="0" fontId="143" fillId="0" borderId="156" xfId="0" applyFont="1" applyBorder="1" applyAlignment="1">
      <alignment horizontal="center" vertical="center"/>
    </xf>
    <xf numFmtId="0" fontId="143" fillId="0" borderId="157" xfId="0" applyFont="1" applyBorder="1" applyAlignment="1">
      <alignment horizontal="center" vertical="center"/>
    </xf>
    <xf numFmtId="0" fontId="143" fillId="0" borderId="52" xfId="0" applyFont="1" applyBorder="1" applyAlignment="1">
      <alignment horizontal="center" vertical="center"/>
    </xf>
    <xf numFmtId="0" fontId="0" fillId="0" borderId="156" xfId="0" applyBorder="1" applyAlignment="1">
      <alignment horizontal="center"/>
    </xf>
    <xf numFmtId="0" fontId="0" fillId="0" borderId="157" xfId="0" applyBorder="1" applyAlignment="1">
      <alignment horizontal="center"/>
    </xf>
    <xf numFmtId="0" fontId="0" fillId="0" borderId="52" xfId="0" applyBorder="1" applyAlignment="1">
      <alignment horizontal="center"/>
    </xf>
    <xf numFmtId="0" fontId="72" fillId="64" borderId="54" xfId="57241" applyFont="1" applyFill="1" applyBorder="1" applyAlignment="1">
      <alignment horizontal="center" vertical="center" wrapText="1"/>
    </xf>
    <xf numFmtId="0" fontId="72" fillId="64" borderId="55" xfId="57241" applyFont="1" applyFill="1" applyBorder="1" applyAlignment="1">
      <alignment horizontal="center" vertical="center" wrapText="1"/>
    </xf>
    <xf numFmtId="0" fontId="136" fillId="64" borderId="53" xfId="0" applyFont="1" applyFill="1" applyBorder="1" applyAlignment="1">
      <alignment horizontal="center" vertical="center" wrapText="1"/>
    </xf>
    <xf numFmtId="0" fontId="136" fillId="64" borderId="55" xfId="0" applyFont="1" applyFill="1" applyBorder="1" applyAlignment="1">
      <alignment horizontal="center" vertical="center" wrapText="1"/>
    </xf>
    <xf numFmtId="0" fontId="20" fillId="64" borderId="53" xfId="57241" applyFont="1" applyFill="1" applyBorder="1" applyAlignment="1">
      <alignment horizontal="center" vertical="center" wrapText="1"/>
    </xf>
    <xf numFmtId="0" fontId="20" fillId="64" borderId="54" xfId="57241" applyFont="1" applyFill="1" applyBorder="1" applyAlignment="1">
      <alignment horizontal="center" vertical="center" wrapText="1"/>
    </xf>
    <xf numFmtId="0" fontId="20" fillId="64" borderId="55" xfId="57241" applyFont="1" applyFill="1" applyBorder="1" applyAlignment="1">
      <alignment horizontal="center" vertical="center" wrapText="1"/>
    </xf>
    <xf numFmtId="0" fontId="20" fillId="0" borderId="53" xfId="57241" applyFont="1" applyBorder="1" applyAlignment="1">
      <alignment horizontal="center" vertical="center" wrapText="1"/>
    </xf>
    <xf numFmtId="0" fontId="20" fillId="0" borderId="55" xfId="57241" applyFont="1" applyBorder="1" applyAlignment="1">
      <alignment horizontal="center" vertical="center" wrapText="1"/>
    </xf>
    <xf numFmtId="0" fontId="142" fillId="0" borderId="53" xfId="0" applyFont="1" applyBorder="1" applyAlignment="1">
      <alignment horizontal="center" vertical="center" wrapText="1"/>
    </xf>
    <xf numFmtId="0" fontId="142" fillId="0" borderId="55" xfId="0" applyFont="1" applyBorder="1" applyAlignment="1">
      <alignment horizontal="center" vertical="center" wrapText="1"/>
    </xf>
    <xf numFmtId="0" fontId="119" fillId="64" borderId="122" xfId="57241" applyFont="1" applyFill="1" applyBorder="1" applyAlignment="1">
      <alignment horizontal="center" vertical="center" wrapText="1"/>
    </xf>
    <xf numFmtId="0" fontId="119" fillId="64" borderId="151" xfId="57241" applyFont="1" applyFill="1" applyBorder="1" applyAlignment="1">
      <alignment horizontal="center" vertical="center" wrapText="1"/>
    </xf>
    <xf numFmtId="0" fontId="119" fillId="64" borderId="114" xfId="57241" applyFont="1" applyFill="1" applyBorder="1" applyAlignment="1">
      <alignment horizontal="center" vertical="center" wrapText="1"/>
    </xf>
    <xf numFmtId="0" fontId="135" fillId="33" borderId="10" xfId="0" applyFont="1" applyFill="1" applyBorder="1" applyAlignment="1">
      <alignment horizontal="center" vertical="center"/>
    </xf>
    <xf numFmtId="0" fontId="135" fillId="33" borderId="11" xfId="0" applyFont="1" applyFill="1" applyBorder="1" applyAlignment="1">
      <alignment horizontal="center" vertical="center"/>
    </xf>
    <xf numFmtId="0" fontId="0" fillId="0" borderId="153" xfId="0" applyBorder="1" applyAlignment="1">
      <alignment horizontal="center" vertical="center"/>
    </xf>
    <xf numFmtId="0" fontId="0" fillId="0" borderId="63" xfId="0" applyBorder="1" applyAlignment="1">
      <alignment horizontal="center" vertical="center"/>
    </xf>
    <xf numFmtId="0" fontId="0" fillId="0" borderId="16" xfId="0" applyBorder="1" applyAlignment="1">
      <alignment horizontal="center"/>
    </xf>
    <xf numFmtId="0" fontId="0" fillId="34" borderId="16" xfId="0" applyFill="1" applyBorder="1" applyAlignment="1">
      <alignment horizontal="center"/>
    </xf>
    <xf numFmtId="0" fontId="0" fillId="0" borderId="16" xfId="0" applyBorder="1" applyAlignment="1">
      <alignment horizontal="center" vertical="center"/>
    </xf>
    <xf numFmtId="0" fontId="0" fillId="0" borderId="104" xfId="0" applyBorder="1" applyAlignment="1">
      <alignment horizontal="center"/>
    </xf>
    <xf numFmtId="0" fontId="0" fillId="0" borderId="106" xfId="0" applyBorder="1" applyAlignment="1">
      <alignment horizontal="center"/>
    </xf>
    <xf numFmtId="0" fontId="137" fillId="64" borderId="122" xfId="57241" applyFont="1" applyFill="1" applyBorder="1" applyAlignment="1">
      <alignment horizontal="center" vertical="center" wrapText="1"/>
    </xf>
    <xf numFmtId="0" fontId="137" fillId="64" borderId="151" xfId="57241" applyFont="1" applyFill="1" applyBorder="1" applyAlignment="1">
      <alignment horizontal="center" vertical="center" wrapText="1"/>
    </xf>
    <xf numFmtId="0" fontId="137" fillId="64" borderId="114" xfId="57241" applyFont="1" applyFill="1" applyBorder="1" applyAlignment="1">
      <alignment horizontal="center" vertical="center" wrapText="1"/>
    </xf>
    <xf numFmtId="0" fontId="135" fillId="33" borderId="104" xfId="0" applyFont="1" applyFill="1" applyBorder="1" applyAlignment="1">
      <alignment horizontal="center" vertical="center"/>
    </xf>
    <xf numFmtId="0" fontId="135" fillId="33" borderId="105" xfId="0" applyFont="1" applyFill="1" applyBorder="1" applyAlignment="1">
      <alignment horizontal="center" vertical="center"/>
    </xf>
    <xf numFmtId="0" fontId="116" fillId="64" borderId="53" xfId="57241" applyFont="1" applyFill="1" applyBorder="1" applyAlignment="1">
      <alignment horizontal="center" vertical="center" wrapText="1"/>
    </xf>
    <xf numFmtId="0" fontId="116" fillId="64" borderId="54" xfId="57241" applyFont="1" applyFill="1" applyBorder="1" applyAlignment="1">
      <alignment horizontal="center" vertical="center" wrapText="1"/>
    </xf>
    <xf numFmtId="0" fontId="116" fillId="64" borderId="55" xfId="57241" applyFont="1" applyFill="1" applyBorder="1" applyAlignment="1">
      <alignment horizontal="center" vertical="center" wrapText="1"/>
    </xf>
    <xf numFmtId="0" fontId="134" fillId="0" borderId="53" xfId="57241" applyFont="1" applyBorder="1" applyAlignment="1">
      <alignment horizontal="center" vertical="center"/>
    </xf>
    <xf numFmtId="0" fontId="134" fillId="0" borderId="55" xfId="57241" applyFont="1" applyBorder="1" applyAlignment="1">
      <alignment horizontal="center" vertical="center"/>
    </xf>
    <xf numFmtId="0" fontId="136" fillId="0" borderId="53" xfId="0" applyFont="1" applyBorder="1" applyAlignment="1">
      <alignment horizontal="center" vertical="center"/>
    </xf>
    <xf numFmtId="0" fontId="136" fillId="0" borderId="55" xfId="0" applyFont="1" applyBorder="1" applyAlignment="1">
      <alignment horizontal="center" vertical="center"/>
    </xf>
    <xf numFmtId="0" fontId="137" fillId="64" borderId="16" xfId="57241" applyFont="1" applyFill="1" applyBorder="1" applyAlignment="1">
      <alignment horizontal="center" vertical="center" wrapText="1"/>
    </xf>
    <xf numFmtId="0" fontId="72" fillId="0" borderId="53" xfId="57241" applyFont="1" applyBorder="1" applyAlignment="1">
      <alignment horizontal="center" vertical="center"/>
    </xf>
    <xf numFmtId="0" fontId="72" fillId="0" borderId="55" xfId="57241" applyFont="1" applyBorder="1" applyAlignment="1">
      <alignment horizontal="center" vertical="center"/>
    </xf>
    <xf numFmtId="0" fontId="137" fillId="64" borderId="41" xfId="57241" applyFont="1" applyFill="1" applyBorder="1" applyAlignment="1">
      <alignment horizontal="center" vertical="center" wrapText="1"/>
    </xf>
    <xf numFmtId="0" fontId="137" fillId="64" borderId="42" xfId="57241" applyFont="1" applyFill="1" applyBorder="1" applyAlignment="1">
      <alignment horizontal="center" vertical="center" wrapText="1"/>
    </xf>
    <xf numFmtId="0" fontId="137" fillId="64" borderId="43" xfId="57241" applyFont="1" applyFill="1" applyBorder="1" applyAlignment="1">
      <alignment horizontal="center" vertical="center" wrapText="1"/>
    </xf>
    <xf numFmtId="0" fontId="18" fillId="0" borderId="16" xfId="5321" applyBorder="1" applyAlignment="1">
      <alignment horizontal="center"/>
    </xf>
    <xf numFmtId="0" fontId="62" fillId="109" borderId="41" xfId="5321" applyFont="1" applyFill="1" applyBorder="1" applyAlignment="1">
      <alignment horizontal="center" vertical="center" wrapText="1"/>
    </xf>
    <xf numFmtId="0" fontId="62" fillId="109" borderId="43" xfId="5321" applyFont="1" applyFill="1" applyBorder="1" applyAlignment="1">
      <alignment horizontal="center" vertical="center" wrapText="1"/>
    </xf>
    <xf numFmtId="0" fontId="62" fillId="109" borderId="41" xfId="5321" applyFont="1" applyFill="1" applyBorder="1" applyAlignment="1">
      <alignment horizontal="center" vertical="center"/>
    </xf>
    <xf numFmtId="0" fontId="62" fillId="109" borderId="43" xfId="5321" applyFont="1" applyFill="1" applyBorder="1" applyAlignment="1">
      <alignment horizontal="center" vertical="center"/>
    </xf>
    <xf numFmtId="4" fontId="62" fillId="109" borderId="41" xfId="5321" applyNumberFormat="1" applyFont="1" applyFill="1" applyBorder="1" applyAlignment="1">
      <alignment horizontal="center" vertical="center" wrapText="1"/>
    </xf>
    <xf numFmtId="4" fontId="62" fillId="109" borderId="43" xfId="5321" applyNumberFormat="1" applyFont="1" applyFill="1" applyBorder="1" applyAlignment="1">
      <alignment horizontal="center" vertical="center" wrapText="1"/>
    </xf>
    <xf numFmtId="4" fontId="62" fillId="109" borderId="41" xfId="5321" applyNumberFormat="1" applyFont="1" applyFill="1" applyBorder="1" applyAlignment="1">
      <alignment horizontal="center" vertical="center"/>
    </xf>
    <xf numFmtId="4" fontId="62" fillId="109" borderId="43" xfId="5321" applyNumberFormat="1" applyFont="1" applyFill="1" applyBorder="1" applyAlignment="1">
      <alignment horizontal="center" vertical="center"/>
    </xf>
    <xf numFmtId="0" fontId="51" fillId="61" borderId="16" xfId="16084" applyFont="1" applyFill="1" applyBorder="1" applyAlignment="1">
      <alignment horizontal="center" vertical="center" wrapText="1"/>
    </xf>
    <xf numFmtId="0" fontId="18" fillId="62" borderId="38" xfId="5321" applyFill="1" applyBorder="1" applyAlignment="1">
      <alignment horizontal="center"/>
    </xf>
    <xf numFmtId="0" fontId="18" fillId="62" borderId="20" xfId="5321" applyFill="1" applyBorder="1" applyAlignment="1">
      <alignment horizontal="center"/>
    </xf>
    <xf numFmtId="0" fontId="19" fillId="0" borderId="0" xfId="5321" applyFont="1" applyAlignment="1">
      <alignment horizontal="center" vertical="center"/>
    </xf>
    <xf numFmtId="0" fontId="20" fillId="109" borderId="38" xfId="5321" applyFont="1" applyFill="1" applyBorder="1" applyAlignment="1">
      <alignment horizontal="center"/>
    </xf>
    <xf numFmtId="0" fontId="20" fillId="109" borderId="20" xfId="5321" applyFont="1" applyFill="1" applyBorder="1" applyAlignment="1">
      <alignment horizontal="center"/>
    </xf>
    <xf numFmtId="0" fontId="20" fillId="109" borderId="21" xfId="5321" applyFont="1" applyFill="1" applyBorder="1" applyAlignment="1">
      <alignment horizontal="center"/>
    </xf>
    <xf numFmtId="0" fontId="51" fillId="0" borderId="0" xfId="16084" applyFont="1" applyAlignment="1">
      <alignment horizontal="center" vertical="center" wrapText="1"/>
    </xf>
    <xf numFmtId="0" fontId="18" fillId="109" borderId="173" xfId="5321" applyFill="1" applyBorder="1" applyAlignment="1">
      <alignment horizontal="center" vertical="center"/>
    </xf>
    <xf numFmtId="0" fontId="18" fillId="109" borderId="160" xfId="5321" applyFill="1" applyBorder="1" applyAlignment="1">
      <alignment horizontal="center" vertical="center"/>
    </xf>
    <xf numFmtId="0" fontId="18" fillId="109" borderId="58" xfId="5321" applyFill="1" applyBorder="1" applyAlignment="1">
      <alignment horizontal="center" vertical="center"/>
    </xf>
    <xf numFmtId="0" fontId="51" fillId="0" borderId="50" xfId="16084" applyFont="1" applyBorder="1" applyAlignment="1">
      <alignment horizontal="center" vertical="center" wrapText="1"/>
    </xf>
    <xf numFmtId="0" fontId="51" fillId="0" borderId="56" xfId="16084" applyFont="1" applyBorder="1" applyAlignment="1">
      <alignment horizontal="center" vertical="center" wrapText="1"/>
    </xf>
    <xf numFmtId="0" fontId="51" fillId="0" borderId="51" xfId="16084" applyFont="1" applyBorder="1" applyAlignment="1">
      <alignment horizontal="center" vertical="center" wrapText="1"/>
    </xf>
    <xf numFmtId="4" fontId="18" fillId="34" borderId="38" xfId="5321" applyNumberFormat="1" applyFill="1" applyBorder="1" applyAlignment="1">
      <alignment horizontal="center" vertical="center" wrapText="1"/>
    </xf>
    <xf numFmtId="4" fontId="18" fillId="34" borderId="116" xfId="5321" applyNumberFormat="1" applyFill="1" applyBorder="1" applyAlignment="1">
      <alignment horizontal="center" vertical="center" wrapText="1"/>
    </xf>
    <xf numFmtId="4" fontId="18" fillId="34" borderId="109" xfId="5321" applyNumberFormat="1" applyFill="1" applyBorder="1" applyAlignment="1">
      <alignment horizontal="center" vertical="center" wrapText="1"/>
    </xf>
    <xf numFmtId="4" fontId="18" fillId="34" borderId="117" xfId="5321" applyNumberFormat="1" applyFill="1" applyBorder="1" applyAlignment="1">
      <alignment horizontal="center" vertical="center" wrapText="1"/>
    </xf>
    <xf numFmtId="0" fontId="90" fillId="0" borderId="15" xfId="0" applyFont="1" applyBorder="1" applyAlignment="1">
      <alignment horizontal="center" vertical="center" wrapText="1"/>
    </xf>
    <xf numFmtId="0" fontId="90" fillId="0" borderId="16" xfId="0" applyFont="1" applyBorder="1" applyAlignment="1">
      <alignment horizontal="center" vertical="center" wrapText="1"/>
    </xf>
    <xf numFmtId="172" fontId="20" fillId="61" borderId="53" xfId="37240" applyFont="1" applyFill="1" applyBorder="1" applyAlignment="1">
      <alignment horizontal="center"/>
    </xf>
    <xf numFmtId="172" fontId="20" fillId="61" borderId="54" xfId="37240" applyFont="1" applyFill="1" applyBorder="1" applyAlignment="1">
      <alignment horizontal="center"/>
    </xf>
    <xf numFmtId="172" fontId="20" fillId="61" borderId="55" xfId="37240" applyFont="1" applyFill="1" applyBorder="1" applyAlignment="1">
      <alignment horizontal="center"/>
    </xf>
    <xf numFmtId="44" fontId="16" fillId="64" borderId="104" xfId="39803" applyFont="1" applyFill="1" applyBorder="1" applyAlignment="1">
      <alignment horizontal="center" vertical="center"/>
    </xf>
    <xf numFmtId="44" fontId="16" fillId="64" borderId="105" xfId="39803" applyFont="1" applyFill="1" applyBorder="1" applyAlignment="1">
      <alignment horizontal="center" vertical="center"/>
    </xf>
    <xf numFmtId="44" fontId="16" fillId="64" borderId="106" xfId="39803" applyFont="1" applyFill="1" applyBorder="1" applyAlignment="1">
      <alignment horizontal="center" vertical="center"/>
    </xf>
    <xf numFmtId="0" fontId="16" fillId="64" borderId="104" xfId="0" applyFont="1" applyFill="1" applyBorder="1" applyAlignment="1">
      <alignment horizontal="center" vertical="center"/>
    </xf>
    <xf numFmtId="0" fontId="16" fillId="64" borderId="105" xfId="0" applyFont="1" applyFill="1" applyBorder="1" applyAlignment="1">
      <alignment horizontal="center" vertical="center"/>
    </xf>
    <xf numFmtId="0" fontId="16" fillId="64" borderId="106" xfId="0" applyFont="1" applyFill="1" applyBorder="1" applyAlignment="1">
      <alignment horizontal="center" vertical="center"/>
    </xf>
    <xf numFmtId="0" fontId="72" fillId="64" borderId="104" xfId="5321" applyFont="1" applyFill="1" applyBorder="1" applyAlignment="1">
      <alignment horizontal="center"/>
    </xf>
    <xf numFmtId="0" fontId="72" fillId="64" borderId="105" xfId="5321" applyFont="1" applyFill="1" applyBorder="1" applyAlignment="1">
      <alignment horizontal="center"/>
    </xf>
    <xf numFmtId="0" fontId="72" fillId="64" borderId="106" xfId="5321" applyFont="1" applyFill="1" applyBorder="1" applyAlignment="1">
      <alignment horizontal="center"/>
    </xf>
    <xf numFmtId="0" fontId="65" fillId="0" borderId="0" xfId="5321" applyFont="1" applyAlignment="1">
      <alignment horizontal="center" vertical="center"/>
    </xf>
    <xf numFmtId="0" fontId="18" fillId="0" borderId="104" xfId="5321" applyBorder="1" applyAlignment="1">
      <alignment horizontal="center"/>
    </xf>
    <xf numFmtId="0" fontId="18" fillId="0" borderId="105" xfId="5321" applyBorder="1" applyAlignment="1">
      <alignment horizontal="center"/>
    </xf>
    <xf numFmtId="0" fontId="18" fillId="0" borderId="106" xfId="5321" applyBorder="1" applyAlignment="1">
      <alignment horizontal="center"/>
    </xf>
    <xf numFmtId="0" fontId="90" fillId="0" borderId="50" xfId="0" applyFont="1" applyBorder="1" applyAlignment="1">
      <alignment horizontal="center" vertical="center" wrapText="1"/>
    </xf>
    <xf numFmtId="0" fontId="90" fillId="0" borderId="56" xfId="0" applyFont="1" applyBorder="1" applyAlignment="1">
      <alignment horizontal="center" vertical="center" wrapText="1"/>
    </xf>
    <xf numFmtId="0" fontId="90" fillId="0" borderId="51" xfId="0" applyFont="1" applyBorder="1" applyAlignment="1">
      <alignment horizontal="center" vertical="center" wrapText="1"/>
    </xf>
    <xf numFmtId="0" fontId="90" fillId="0" borderId="17" xfId="0" applyFont="1" applyBorder="1" applyAlignment="1">
      <alignment horizontal="center" vertical="center" wrapText="1"/>
    </xf>
    <xf numFmtId="0" fontId="18" fillId="0" borderId="53" xfId="5321" applyBorder="1" applyAlignment="1">
      <alignment horizontal="center"/>
    </xf>
    <xf numFmtId="0" fontId="18" fillId="0" borderId="54" xfId="5321" applyBorder="1" applyAlignment="1">
      <alignment horizontal="center"/>
    </xf>
    <xf numFmtId="0" fontId="18" fillId="0" borderId="55" xfId="5321" applyBorder="1" applyAlignment="1">
      <alignment horizontal="center"/>
    </xf>
    <xf numFmtId="0" fontId="0" fillId="0" borderId="0" xfId="0" applyAlignment="1">
      <alignment horizontal="left" vertical="center"/>
    </xf>
    <xf numFmtId="0" fontId="0" fillId="0" borderId="22" xfId="0" applyBorder="1" applyAlignment="1">
      <alignment horizontal="center" vertical="center"/>
    </xf>
    <xf numFmtId="0" fontId="0" fillId="0" borderId="23" xfId="0" applyBorder="1" applyAlignment="1">
      <alignment horizontal="center" vertical="center"/>
    </xf>
    <xf numFmtId="0" fontId="16" fillId="0" borderId="50" xfId="0" applyFont="1" applyBorder="1" applyAlignment="1">
      <alignment horizontal="center" vertical="center"/>
    </xf>
    <xf numFmtId="0" fontId="16" fillId="0" borderId="56" xfId="0" applyFont="1" applyBorder="1" applyAlignment="1">
      <alignment horizontal="center" vertical="center"/>
    </xf>
    <xf numFmtId="0" fontId="0" fillId="0" borderId="15" xfId="0" applyBorder="1" applyAlignment="1">
      <alignment horizontal="center" vertical="center"/>
    </xf>
    <xf numFmtId="0" fontId="118" fillId="109" borderId="44" xfId="57238" applyFont="1" applyFill="1" applyBorder="1" applyAlignment="1">
      <alignment horizontal="center"/>
    </xf>
    <xf numFmtId="0" fontId="118" fillId="109" borderId="19" xfId="57238" applyFont="1" applyFill="1" applyBorder="1" applyAlignment="1">
      <alignment horizontal="center"/>
    </xf>
    <xf numFmtId="0" fontId="0" fillId="0" borderId="16" xfId="0" applyBorder="1" applyAlignment="1">
      <alignment horizontal="left" vertical="center"/>
    </xf>
    <xf numFmtId="0" fontId="0" fillId="0" borderId="0" xfId="0" applyAlignment="1">
      <alignment horizontal="center" vertical="center"/>
    </xf>
    <xf numFmtId="0" fontId="0" fillId="0" borderId="40" xfId="0" applyBorder="1" applyAlignment="1">
      <alignment horizontal="center" vertical="center"/>
    </xf>
    <xf numFmtId="0" fontId="0" fillId="0" borderId="43" xfId="0" applyBorder="1" applyAlignment="1">
      <alignment horizontal="center" vertical="center"/>
    </xf>
    <xf numFmtId="4" fontId="18" fillId="107" borderId="47" xfId="57238" applyNumberFormat="1" applyFill="1" applyBorder="1" applyAlignment="1">
      <alignment horizontal="center" vertical="center"/>
    </xf>
    <xf numFmtId="4" fontId="18" fillId="107" borderId="49" xfId="57238" applyNumberFormat="1" applyFill="1" applyBorder="1" applyAlignment="1">
      <alignment horizontal="center" vertical="center"/>
    </xf>
    <xf numFmtId="2" fontId="18" fillId="107" borderId="101" xfId="57238" applyNumberFormat="1" applyFill="1" applyBorder="1" applyAlignment="1">
      <alignment horizontal="center" vertical="center"/>
    </xf>
    <xf numFmtId="2" fontId="18" fillId="107" borderId="103" xfId="57238" applyNumberFormat="1" applyFill="1" applyBorder="1" applyAlignment="1">
      <alignment horizontal="center" vertical="center"/>
    </xf>
    <xf numFmtId="2" fontId="18" fillId="107" borderId="100" xfId="57238" applyNumberFormat="1" applyFill="1" applyBorder="1" applyAlignment="1">
      <alignment horizontal="center" vertical="center"/>
    </xf>
    <xf numFmtId="2" fontId="18" fillId="107" borderId="112" xfId="57238" applyNumberFormat="1" applyFill="1" applyBorder="1" applyAlignment="1">
      <alignment horizontal="center" vertical="center"/>
    </xf>
    <xf numFmtId="4" fontId="18" fillId="107" borderId="101" xfId="57238" applyNumberFormat="1" applyFill="1" applyBorder="1" applyAlignment="1">
      <alignment horizontal="center" vertical="center"/>
    </xf>
    <xf numFmtId="4" fontId="18" fillId="107" borderId="103" xfId="57238" applyNumberFormat="1" applyFill="1" applyBorder="1" applyAlignment="1">
      <alignment horizontal="center" vertical="center"/>
    </xf>
    <xf numFmtId="0" fontId="18" fillId="107" borderId="46" xfId="57238" applyFill="1" applyBorder="1" applyAlignment="1">
      <alignment horizontal="center" vertical="center"/>
    </xf>
    <xf numFmtId="0" fontId="18" fillId="107" borderId="48" xfId="57238" applyFill="1" applyBorder="1" applyAlignment="1">
      <alignment horizontal="center" vertical="center"/>
    </xf>
    <xf numFmtId="0" fontId="20" fillId="62" borderId="162" xfId="57238" applyFont="1" applyFill="1" applyBorder="1" applyAlignment="1">
      <alignment horizontal="center" vertical="center"/>
    </xf>
    <xf numFmtId="0" fontId="20" fillId="62" borderId="163" xfId="57238" applyFont="1" applyFill="1" applyBorder="1" applyAlignment="1">
      <alignment horizontal="center" vertical="center"/>
    </xf>
    <xf numFmtId="4" fontId="18" fillId="105" borderId="100" xfId="57238" applyNumberFormat="1" applyFill="1" applyBorder="1" applyAlignment="1">
      <alignment horizontal="center" vertical="center"/>
    </xf>
    <xf numFmtId="4" fontId="18" fillId="105" borderId="102" xfId="57238" applyNumberFormat="1" applyFill="1" applyBorder="1" applyAlignment="1">
      <alignment horizontal="center" vertical="center"/>
    </xf>
    <xf numFmtId="4" fontId="18" fillId="105" borderId="39" xfId="57238" applyNumberFormat="1" applyFill="1" applyBorder="1" applyAlignment="1">
      <alignment horizontal="center" vertical="center"/>
    </xf>
    <xf numFmtId="4" fontId="18" fillId="105" borderId="40" xfId="57238" applyNumberFormat="1" applyFill="1" applyBorder="1" applyAlignment="1">
      <alignment horizontal="center" vertical="center"/>
    </xf>
    <xf numFmtId="4" fontId="18" fillId="105" borderId="112" xfId="57238" applyNumberFormat="1" applyFill="1" applyBorder="1" applyAlignment="1">
      <alignment horizontal="center" vertical="center"/>
    </xf>
    <xf numFmtId="4" fontId="18" fillId="105" borderId="113" xfId="57238" applyNumberFormat="1" applyFill="1" applyBorder="1" applyAlignment="1">
      <alignment horizontal="center" vertical="center"/>
    </xf>
    <xf numFmtId="4" fontId="18" fillId="105" borderId="56" xfId="57238" applyNumberFormat="1" applyFill="1" applyBorder="1" applyAlignment="1">
      <alignment horizontal="center" vertical="center"/>
    </xf>
    <xf numFmtId="4" fontId="18" fillId="105" borderId="16" xfId="57238" applyNumberFormat="1" applyFill="1" applyBorder="1" applyAlignment="1">
      <alignment horizontal="center" vertical="center"/>
    </xf>
    <xf numFmtId="4" fontId="18" fillId="105" borderId="23" xfId="57238" applyNumberFormat="1" applyFill="1" applyBorder="1" applyAlignment="1">
      <alignment horizontal="center" vertical="center"/>
    </xf>
    <xf numFmtId="0" fontId="20" fillId="62" borderId="10" xfId="57238" applyFont="1" applyFill="1" applyBorder="1" applyAlignment="1">
      <alignment horizontal="center" vertical="center"/>
    </xf>
    <xf numFmtId="0" fontId="20" fillId="62" borderId="11" xfId="57238" applyFont="1" applyFill="1" applyBorder="1" applyAlignment="1">
      <alignment horizontal="center" vertical="center"/>
    </xf>
    <xf numFmtId="0" fontId="20" fillId="62" borderId="12" xfId="57238" applyFont="1" applyFill="1" applyBorder="1" applyAlignment="1">
      <alignment horizontal="center" vertical="center"/>
    </xf>
    <xf numFmtId="4" fontId="18" fillId="113" borderId="56" xfId="57238" applyNumberFormat="1" applyFill="1" applyBorder="1" applyAlignment="1">
      <alignment horizontal="center" vertical="center"/>
    </xf>
    <xf numFmtId="4" fontId="18" fillId="113" borderId="41" xfId="57238" applyNumberFormat="1" applyFill="1" applyBorder="1" applyAlignment="1">
      <alignment horizontal="center" vertical="center"/>
    </xf>
    <xf numFmtId="4" fontId="18" fillId="62" borderId="56" xfId="57238" applyNumberFormat="1" applyFill="1" applyBorder="1" applyAlignment="1">
      <alignment horizontal="center" vertical="center"/>
    </xf>
    <xf numFmtId="4" fontId="18" fillId="62" borderId="41" xfId="57238" applyNumberFormat="1" applyFill="1" applyBorder="1" applyAlignment="1">
      <alignment horizontal="center" vertical="center"/>
    </xf>
    <xf numFmtId="0" fontId="20" fillId="64" borderId="10" xfId="57238" applyFont="1" applyFill="1" applyBorder="1" applyAlignment="1">
      <alignment horizontal="center" vertical="center" wrapText="1"/>
    </xf>
    <xf numFmtId="0" fontId="20" fillId="64" borderId="11" xfId="57238" applyFont="1" applyFill="1" applyBorder="1" applyAlignment="1">
      <alignment horizontal="center" vertical="center" wrapText="1"/>
    </xf>
    <xf numFmtId="0" fontId="20" fillId="64" borderId="12" xfId="57238" applyFont="1" applyFill="1" applyBorder="1" applyAlignment="1">
      <alignment horizontal="center" vertical="center" wrapText="1"/>
    </xf>
    <xf numFmtId="4" fontId="18" fillId="106" borderId="56" xfId="57238" applyNumberFormat="1" applyFill="1" applyBorder="1" applyAlignment="1">
      <alignment horizontal="center" vertical="center"/>
    </xf>
    <xf numFmtId="4" fontId="18" fillId="106" borderId="41" xfId="57238" applyNumberFormat="1" applyFill="1" applyBorder="1" applyAlignment="1">
      <alignment horizontal="center" vertical="center"/>
    </xf>
    <xf numFmtId="0" fontId="20" fillId="33" borderId="0" xfId="57238" applyFont="1" applyFill="1" applyAlignment="1">
      <alignment horizontal="center" vertical="center" wrapText="1"/>
    </xf>
    <xf numFmtId="0" fontId="119" fillId="33" borderId="0" xfId="57238" applyFont="1" applyFill="1" applyAlignment="1">
      <alignment horizontal="center" vertical="center"/>
    </xf>
    <xf numFmtId="0" fontId="120" fillId="33" borderId="0" xfId="57238" applyFont="1" applyFill="1" applyAlignment="1">
      <alignment horizontal="center" vertical="center"/>
    </xf>
    <xf numFmtId="0" fontId="18" fillId="62" borderId="0" xfId="57238" applyFill="1" applyAlignment="1">
      <alignment horizontal="center"/>
    </xf>
    <xf numFmtId="0" fontId="118" fillId="109" borderId="13" xfId="57238" applyFont="1" applyFill="1" applyBorder="1" applyAlignment="1">
      <alignment horizontal="center"/>
    </xf>
    <xf numFmtId="0" fontId="118" fillId="109" borderId="0" xfId="57238" applyFont="1" applyFill="1" applyAlignment="1">
      <alignment horizontal="center"/>
    </xf>
    <xf numFmtId="4" fontId="18" fillId="62" borderId="107" xfId="57238" applyNumberFormat="1" applyFill="1" applyBorder="1" applyAlignment="1">
      <alignment horizontal="center" vertical="center"/>
    </xf>
    <xf numFmtId="4" fontId="18" fillId="62" borderId="152" xfId="57238" applyNumberFormat="1" applyFill="1" applyBorder="1" applyAlignment="1">
      <alignment horizontal="center" vertical="center"/>
    </xf>
    <xf numFmtId="0" fontId="18" fillId="113" borderId="50" xfId="57238" applyFill="1" applyBorder="1" applyAlignment="1">
      <alignment horizontal="center" vertical="center"/>
    </xf>
    <xf numFmtId="0" fontId="18" fillId="113" borderId="15" xfId="57238" applyFill="1" applyBorder="1" applyAlignment="1">
      <alignment horizontal="center" vertical="center"/>
    </xf>
    <xf numFmtId="0" fontId="18" fillId="113" borderId="22" xfId="57238" applyFill="1" applyBorder="1" applyAlignment="1">
      <alignment horizontal="center" vertical="center"/>
    </xf>
    <xf numFmtId="4" fontId="18" fillId="113" borderId="16" xfId="57238" applyNumberFormat="1" applyFill="1" applyBorder="1" applyAlignment="1">
      <alignment horizontal="center" vertical="center"/>
    </xf>
    <xf numFmtId="4" fontId="18" fillId="113" borderId="23" xfId="57238" applyNumberFormat="1" applyFill="1" applyBorder="1" applyAlignment="1">
      <alignment horizontal="center" vertical="center"/>
    </xf>
    <xf numFmtId="4" fontId="18" fillId="62" borderId="43" xfId="57238" applyNumberFormat="1" applyFill="1" applyBorder="1" applyAlignment="1">
      <alignment horizontal="center" vertical="center"/>
    </xf>
    <xf numFmtId="4" fontId="18" fillId="113" borderId="51" xfId="57238" applyNumberFormat="1" applyFill="1" applyBorder="1" applyAlignment="1">
      <alignment horizontal="center" vertical="center"/>
    </xf>
    <xf numFmtId="4" fontId="18" fillId="113" borderId="17" xfId="57238" applyNumberFormat="1" applyFill="1" applyBorder="1" applyAlignment="1">
      <alignment horizontal="center" vertical="center"/>
    </xf>
    <xf numFmtId="4" fontId="18" fillId="113" borderId="24" xfId="57238" applyNumberFormat="1" applyFill="1" applyBorder="1" applyAlignment="1">
      <alignment horizontal="center" vertical="center"/>
    </xf>
    <xf numFmtId="0" fontId="20" fillId="64" borderId="104" xfId="57238" applyFont="1" applyFill="1" applyBorder="1" applyAlignment="1">
      <alignment horizontal="center" vertical="center"/>
    </xf>
    <xf numFmtId="0" fontId="20" fillId="64" borderId="105" xfId="57238" applyFont="1" applyFill="1" applyBorder="1" applyAlignment="1">
      <alignment horizontal="center" vertical="center"/>
    </xf>
    <xf numFmtId="0" fontId="20" fillId="64" borderId="106" xfId="57238" applyFont="1" applyFill="1" applyBorder="1" applyAlignment="1">
      <alignment horizontal="center" vertical="center"/>
    </xf>
    <xf numFmtId="0" fontId="18" fillId="62" borderId="63" xfId="57238" applyFill="1" applyBorder="1" applyAlignment="1">
      <alignment horizontal="center" vertical="center"/>
    </xf>
    <xf numFmtId="0" fontId="18" fillId="62" borderId="153" xfId="57238" applyFill="1" applyBorder="1" applyAlignment="1">
      <alignment horizontal="center" vertical="center"/>
    </xf>
    <xf numFmtId="0" fontId="16" fillId="123" borderId="110" xfId="0" applyFont="1" applyFill="1" applyBorder="1" applyAlignment="1">
      <alignment horizontal="center" vertical="center" wrapText="1"/>
    </xf>
    <xf numFmtId="0" fontId="16" fillId="123" borderId="161" xfId="0" applyFont="1" applyFill="1" applyBorder="1" applyAlignment="1">
      <alignment horizontal="center" vertical="center" wrapText="1"/>
    </xf>
    <xf numFmtId="0" fontId="16" fillId="123" borderId="111" xfId="0" applyFont="1" applyFill="1" applyBorder="1" applyAlignment="1">
      <alignment horizontal="center" vertical="center" wrapText="1"/>
    </xf>
    <xf numFmtId="4" fontId="18" fillId="113" borderId="152" xfId="57238" applyNumberFormat="1" applyFill="1" applyBorder="1" applyAlignment="1">
      <alignment horizontal="center" vertical="center"/>
    </xf>
    <xf numFmtId="4" fontId="18" fillId="62" borderId="51" xfId="57238" applyNumberFormat="1" applyFill="1" applyBorder="1" applyAlignment="1">
      <alignment horizontal="center" vertical="center"/>
    </xf>
    <xf numFmtId="0" fontId="18" fillId="111" borderId="50" xfId="57238" applyFill="1" applyBorder="1" applyAlignment="1">
      <alignment horizontal="center" vertical="center"/>
    </xf>
    <xf numFmtId="0" fontId="18" fillId="111" borderId="15" xfId="57238" applyFill="1" applyBorder="1" applyAlignment="1">
      <alignment horizontal="center" vertical="center"/>
    </xf>
    <xf numFmtId="0" fontId="18" fillId="111" borderId="153" xfId="57238" applyFill="1" applyBorder="1" applyAlignment="1">
      <alignment horizontal="center" vertical="center"/>
    </xf>
    <xf numFmtId="2" fontId="18" fillId="111" borderId="101" xfId="57238" applyNumberFormat="1" applyFill="1" applyBorder="1" applyAlignment="1">
      <alignment horizontal="center" vertical="center"/>
    </xf>
    <xf numFmtId="2" fontId="18" fillId="111" borderId="42" xfId="57238" applyNumberFormat="1" applyFill="1" applyBorder="1" applyAlignment="1">
      <alignment horizontal="center" vertical="center"/>
    </xf>
    <xf numFmtId="0" fontId="18" fillId="62" borderId="50" xfId="57238" applyFill="1" applyBorder="1" applyAlignment="1">
      <alignment horizontal="center" vertical="center"/>
    </xf>
    <xf numFmtId="4" fontId="18" fillId="106" borderId="51" xfId="57238" applyNumberFormat="1" applyFill="1" applyBorder="1" applyAlignment="1">
      <alignment horizontal="center" vertical="center"/>
    </xf>
    <xf numFmtId="4" fontId="18" fillId="106" borderId="152" xfId="57238" applyNumberFormat="1" applyFill="1" applyBorder="1" applyAlignment="1">
      <alignment horizontal="center" vertical="center"/>
    </xf>
    <xf numFmtId="0" fontId="18" fillId="106" borderId="50" xfId="57238" applyFill="1" applyBorder="1" applyAlignment="1">
      <alignment horizontal="center" vertical="center"/>
    </xf>
    <xf numFmtId="0" fontId="18" fillId="106" borderId="153" xfId="57238" applyFill="1" applyBorder="1" applyAlignment="1">
      <alignment horizontal="center" vertical="center"/>
    </xf>
    <xf numFmtId="0" fontId="18" fillId="113" borderId="153" xfId="57238" applyFill="1" applyBorder="1" applyAlignment="1">
      <alignment horizontal="center" vertical="center"/>
    </xf>
    <xf numFmtId="0" fontId="68" fillId="107" borderId="38" xfId="57229" applyFont="1" applyFill="1" applyBorder="1" applyAlignment="1">
      <alignment horizontal="center" vertical="center"/>
    </xf>
    <xf numFmtId="0" fontId="68" fillId="107" borderId="20" xfId="57229" applyFont="1" applyFill="1" applyBorder="1" applyAlignment="1">
      <alignment horizontal="center" vertical="center"/>
    </xf>
    <xf numFmtId="0" fontId="68" fillId="107" borderId="21" xfId="57229" applyFont="1" applyFill="1" applyBorder="1" applyAlignment="1">
      <alignment horizontal="center" vertical="center"/>
    </xf>
    <xf numFmtId="0" fontId="67" fillId="104" borderId="38" xfId="57229" applyFont="1" applyFill="1" applyBorder="1" applyAlignment="1">
      <alignment horizontal="center" vertical="center"/>
    </xf>
    <xf numFmtId="0" fontId="67" fillId="104" borderId="20" xfId="57229" applyFont="1" applyFill="1" applyBorder="1" applyAlignment="1">
      <alignment horizontal="center" vertical="center"/>
    </xf>
    <xf numFmtId="0" fontId="67" fillId="104" borderId="21" xfId="57229" applyFont="1" applyFill="1" applyBorder="1" applyAlignment="1">
      <alignment horizontal="center" vertical="center"/>
    </xf>
    <xf numFmtId="0" fontId="68" fillId="112" borderId="41" xfId="57229" applyFont="1" applyFill="1" applyBorder="1" applyAlignment="1">
      <alignment horizontal="center" vertical="center"/>
    </xf>
    <xf numFmtId="0" fontId="68" fillId="112" borderId="43" xfId="57229" applyFont="1" applyFill="1" applyBorder="1" applyAlignment="1">
      <alignment horizontal="center" vertical="center"/>
    </xf>
    <xf numFmtId="0" fontId="65" fillId="0" borderId="100" xfId="57229" applyFont="1" applyBorder="1" applyAlignment="1">
      <alignment horizontal="center" vertical="center"/>
    </xf>
    <xf numFmtId="0" fontId="65" fillId="0" borderId="11" xfId="57229" applyFont="1" applyBorder="1" applyAlignment="1">
      <alignment horizontal="center" vertical="center"/>
    </xf>
    <xf numFmtId="9" fontId="16" fillId="0" borderId="0" xfId="39804" applyFont="1" applyFill="1" applyBorder="1" applyAlignment="1">
      <alignment horizontal="center" vertical="center"/>
    </xf>
    <xf numFmtId="9" fontId="82" fillId="0" borderId="0" xfId="39804" applyFont="1" applyFill="1" applyBorder="1" applyAlignment="1">
      <alignment horizontal="center" vertical="center"/>
    </xf>
    <xf numFmtId="0" fontId="65" fillId="0" borderId="50" xfId="57229" applyFont="1" applyBorder="1" applyAlignment="1">
      <alignment horizontal="center" vertical="center" wrapText="1"/>
    </xf>
    <xf numFmtId="0" fontId="65" fillId="0" borderId="51" xfId="57229" applyFont="1" applyBorder="1" applyAlignment="1">
      <alignment horizontal="center" vertical="center" wrapText="1"/>
    </xf>
    <xf numFmtId="0" fontId="0" fillId="0" borderId="59" xfId="0" applyBorder="1" applyAlignment="1">
      <alignment horizontal="left" vertical="center"/>
    </xf>
    <xf numFmtId="0" fontId="0" fillId="0" borderId="18" xfId="0" applyBorder="1" applyAlignment="1">
      <alignment horizontal="left" vertical="center"/>
    </xf>
    <xf numFmtId="0" fontId="113" fillId="0" borderId="46" xfId="0" applyFont="1" applyBorder="1" applyAlignment="1">
      <alignment horizontal="center" vertical="center"/>
    </xf>
    <xf numFmtId="0" fontId="113" fillId="0" borderId="101" xfId="0" applyFont="1" applyBorder="1" applyAlignment="1">
      <alignment horizontal="center" vertical="center"/>
    </xf>
    <xf numFmtId="0" fontId="113" fillId="0" borderId="47" xfId="0" applyFont="1" applyBorder="1" applyAlignment="1">
      <alignment horizontal="center" vertical="center"/>
    </xf>
    <xf numFmtId="0" fontId="95" fillId="0" borderId="56" xfId="0" applyFont="1" applyBorder="1" applyAlignment="1">
      <alignment horizontal="center" vertical="center"/>
    </xf>
    <xf numFmtId="0" fontId="95" fillId="0" borderId="50" xfId="0" applyFont="1" applyBorder="1" applyAlignment="1">
      <alignment horizontal="center" vertical="center"/>
    </xf>
    <xf numFmtId="0" fontId="95" fillId="0" borderId="22" xfId="0" applyFont="1" applyBorder="1" applyAlignment="1">
      <alignment horizontal="center" vertical="center"/>
    </xf>
    <xf numFmtId="0" fontId="95" fillId="0" borderId="23" xfId="0" applyFont="1" applyBorder="1" applyAlignment="1">
      <alignment horizontal="center" vertical="center"/>
    </xf>
    <xf numFmtId="0" fontId="16" fillId="0" borderId="51" xfId="0" applyFont="1" applyBorder="1" applyAlignment="1">
      <alignment horizontal="center" vertical="center" wrapText="1"/>
    </xf>
    <xf numFmtId="0" fontId="16" fillId="0" borderId="17" xfId="0" applyFont="1" applyBorder="1" applyAlignment="1">
      <alignment horizontal="center" vertical="center" wrapText="1"/>
    </xf>
    <xf numFmtId="0" fontId="82" fillId="0" borderId="104" xfId="0" applyFont="1" applyBorder="1" applyAlignment="1">
      <alignment horizontal="center" vertical="center"/>
    </xf>
    <xf numFmtId="0" fontId="82" fillId="0" borderId="105" xfId="0" applyFont="1" applyBorder="1" applyAlignment="1">
      <alignment horizontal="center" vertical="center"/>
    </xf>
    <xf numFmtId="0" fontId="82" fillId="0" borderId="106" xfId="0" applyFont="1" applyBorder="1" applyAlignment="1">
      <alignment horizontal="center" vertical="center"/>
    </xf>
    <xf numFmtId="0" fontId="16" fillId="0" borderId="122" xfId="0" applyFont="1" applyBorder="1" applyAlignment="1">
      <alignment horizontal="center" vertical="center" wrapText="1"/>
    </xf>
    <xf numFmtId="0" fontId="16" fillId="0" borderId="151" xfId="0" applyFont="1" applyBorder="1" applyAlignment="1">
      <alignment horizontal="center" vertical="center" wrapText="1"/>
    </xf>
    <xf numFmtId="0" fontId="16" fillId="0" borderId="15" xfId="0" applyFont="1" applyBorder="1" applyAlignment="1">
      <alignment horizontal="center" vertical="center"/>
    </xf>
    <xf numFmtId="0" fontId="82" fillId="0" borderId="56" xfId="0" applyFont="1" applyBorder="1" applyAlignment="1">
      <alignment horizontal="center" vertical="center"/>
    </xf>
    <xf numFmtId="0" fontId="82" fillId="0" borderId="16" xfId="0" applyFont="1" applyBorder="1" applyAlignment="1">
      <alignment horizontal="center" vertical="center"/>
    </xf>
    <xf numFmtId="0" fontId="16" fillId="0" borderId="56"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153" xfId="0" applyFont="1" applyBorder="1" applyAlignment="1">
      <alignment horizontal="center" vertical="center"/>
    </xf>
    <xf numFmtId="0" fontId="82" fillId="0" borderId="41" xfId="0" applyFont="1" applyBorder="1" applyAlignment="1">
      <alignment horizontal="center" vertical="center"/>
    </xf>
    <xf numFmtId="0" fontId="82" fillId="0" borderId="51" xfId="0" applyFont="1" applyBorder="1" applyAlignment="1">
      <alignment horizontal="center" vertical="center"/>
    </xf>
    <xf numFmtId="0" fontId="82" fillId="0" borderId="152" xfId="0" applyFont="1" applyBorder="1" applyAlignment="1">
      <alignment horizontal="center" vertical="center"/>
    </xf>
    <xf numFmtId="0" fontId="16" fillId="0" borderId="41" xfId="0" applyFont="1" applyBorder="1" applyAlignment="1">
      <alignment horizontal="center" vertical="center" wrapText="1"/>
    </xf>
    <xf numFmtId="0" fontId="20" fillId="64" borderId="0" xfId="16081" applyFont="1" applyFill="1" applyAlignment="1">
      <alignment horizontal="right" vertical="center"/>
    </xf>
    <xf numFmtId="43" fontId="20" fillId="64" borderId="38" xfId="39806" applyFont="1" applyFill="1" applyBorder="1" applyAlignment="1">
      <alignment horizontal="right" vertical="center"/>
    </xf>
    <xf numFmtId="43" fontId="20" fillId="64" borderId="20" xfId="39806" applyFont="1" applyFill="1" applyBorder="1" applyAlignment="1">
      <alignment horizontal="right" vertical="center"/>
    </xf>
    <xf numFmtId="43" fontId="20" fillId="64" borderId="21" xfId="39806" applyFont="1" applyFill="1" applyBorder="1" applyAlignment="1">
      <alignment horizontal="right" vertical="center"/>
    </xf>
    <xf numFmtId="0" fontId="20" fillId="64" borderId="38" xfId="16081" applyFont="1" applyFill="1" applyBorder="1" applyAlignment="1">
      <alignment horizontal="center" vertical="center"/>
    </xf>
    <xf numFmtId="0" fontId="20" fillId="64" borderId="20" xfId="16081" applyFont="1" applyFill="1" applyBorder="1" applyAlignment="1">
      <alignment horizontal="center" vertical="center"/>
    </xf>
    <xf numFmtId="0" fontId="20" fillId="64" borderId="21" xfId="16081" applyFont="1" applyFill="1" applyBorder="1" applyAlignment="1">
      <alignment horizontal="center" vertical="center"/>
    </xf>
    <xf numFmtId="0" fontId="18" fillId="0" borderId="38" xfId="16081" applyBorder="1" applyAlignment="1">
      <alignment vertical="center"/>
    </xf>
    <xf numFmtId="0" fontId="18" fillId="0" borderId="21" xfId="16081" applyBorder="1" applyAlignment="1">
      <alignment vertical="center"/>
    </xf>
    <xf numFmtId="0" fontId="18" fillId="0" borderId="38" xfId="16081" applyBorder="1" applyAlignment="1">
      <alignment horizontal="left" vertical="center"/>
    </xf>
    <xf numFmtId="0" fontId="18" fillId="0" borderId="21" xfId="16081" applyBorder="1" applyAlignment="1">
      <alignment horizontal="left" vertical="center"/>
    </xf>
    <xf numFmtId="2" fontId="20" fillId="64" borderId="38" xfId="16081" applyNumberFormat="1" applyFont="1" applyFill="1" applyBorder="1" applyAlignment="1">
      <alignment horizontal="right" vertical="center"/>
    </xf>
    <xf numFmtId="2" fontId="20" fillId="64" borderId="20" xfId="16081" applyNumberFormat="1" applyFont="1" applyFill="1" applyBorder="1" applyAlignment="1">
      <alignment horizontal="right" vertical="center"/>
    </xf>
    <xf numFmtId="0" fontId="18" fillId="0" borderId="38" xfId="16081" applyFill="1" applyBorder="1" applyAlignment="1">
      <alignment vertical="center"/>
    </xf>
    <xf numFmtId="0" fontId="18" fillId="0" borderId="21" xfId="16081" applyFill="1" applyBorder="1" applyAlignment="1">
      <alignment vertical="center"/>
    </xf>
    <xf numFmtId="0" fontId="20" fillId="64" borderId="38" xfId="0" applyFont="1" applyFill="1" applyBorder="1" applyAlignment="1">
      <alignment horizontal="center"/>
    </xf>
    <xf numFmtId="0" fontId="20" fillId="64" borderId="20" xfId="0" applyFont="1" applyFill="1" applyBorder="1" applyAlignment="1">
      <alignment horizontal="center"/>
    </xf>
    <xf numFmtId="0" fontId="20" fillId="64" borderId="21" xfId="0" applyFont="1" applyFill="1" applyBorder="1" applyAlignment="1">
      <alignment horizontal="center"/>
    </xf>
    <xf numFmtId="0" fontId="18" fillId="0" borderId="38" xfId="16081" applyBorder="1" applyAlignment="1">
      <alignment horizontal="center" vertical="center"/>
    </xf>
    <xf numFmtId="0" fontId="18" fillId="0" borderId="20" xfId="16081" applyBorder="1" applyAlignment="1">
      <alignment horizontal="center" vertical="center"/>
    </xf>
    <xf numFmtId="0" fontId="18" fillId="0" borderId="21" xfId="16081" applyBorder="1" applyAlignment="1">
      <alignment horizontal="center" vertical="center"/>
    </xf>
    <xf numFmtId="0" fontId="20" fillId="64" borderId="16" xfId="16081" applyFont="1" applyFill="1" applyBorder="1" applyAlignment="1">
      <alignment horizontal="center" vertical="center"/>
    </xf>
    <xf numFmtId="0" fontId="116" fillId="108" borderId="16" xfId="57234" applyFont="1" applyFill="1" applyBorder="1" applyAlignment="1">
      <alignment horizontal="center" vertical="center"/>
    </xf>
    <xf numFmtId="0" fontId="128" fillId="33" borderId="38" xfId="57239" applyFont="1" applyFill="1" applyBorder="1" applyAlignment="1">
      <alignment horizontal="center" vertical="center"/>
    </xf>
    <xf numFmtId="0" fontId="128" fillId="33" borderId="21" xfId="57239" applyFont="1" applyFill="1" applyBorder="1" applyAlignment="1">
      <alignment horizontal="center" vertical="center"/>
    </xf>
    <xf numFmtId="0" fontId="128" fillId="33" borderId="20" xfId="57239" applyFont="1" applyFill="1" applyBorder="1" applyAlignment="1">
      <alignment horizontal="center" vertical="center"/>
    </xf>
    <xf numFmtId="0" fontId="128" fillId="33" borderId="16" xfId="57239" applyFont="1" applyFill="1" applyBorder="1" applyAlignment="1">
      <alignment horizontal="center" vertical="center" wrapText="1"/>
    </xf>
    <xf numFmtId="0" fontId="128" fillId="33" borderId="16" xfId="57239" applyFont="1" applyFill="1" applyBorder="1" applyAlignment="1">
      <alignment horizontal="center" wrapText="1"/>
    </xf>
    <xf numFmtId="0" fontId="115" fillId="0" borderId="0" xfId="57240" applyFont="1" applyAlignment="1">
      <alignment horizontal="left" wrapText="1"/>
    </xf>
    <xf numFmtId="0" fontId="18" fillId="0" borderId="0" xfId="57240"/>
  </cellXfs>
  <cellStyles count="57242">
    <cellStyle name="12" xfId="39807"/>
    <cellStyle name="12 1" xfId="39808"/>
    <cellStyle name="20% - Accent1" xfId="4"/>
    <cellStyle name="20% - Accent2" xfId="5"/>
    <cellStyle name="20% - Accent3" xfId="6"/>
    <cellStyle name="20% - Accent4" xfId="7"/>
    <cellStyle name="20% - Accent5" xfId="8"/>
    <cellStyle name="20% - Accent6" xfId="9"/>
    <cellStyle name="20% - Ênfase1 1" xfId="39809"/>
    <cellStyle name="20% - Ênfase1 10" xfId="10"/>
    <cellStyle name="20% - Ênfase1 10 2" xfId="11"/>
    <cellStyle name="20% - Ênfase1 10 3" xfId="39810"/>
    <cellStyle name="20% - Ênfase1 11" xfId="12"/>
    <cellStyle name="20% - Ênfase1 12" xfId="13"/>
    <cellStyle name="20% - Ênfase1 13" xfId="14"/>
    <cellStyle name="20% - Ênfase1 2" xfId="15"/>
    <cellStyle name="20% - Ênfase1 2 10" xfId="16"/>
    <cellStyle name="20% - Ênfase1 2 11" xfId="17"/>
    <cellStyle name="20% - Ênfase1 2 12" xfId="18"/>
    <cellStyle name="20% - Ênfase1 2 2" xfId="19"/>
    <cellStyle name="20% - Ênfase1 2 2 2" xfId="20"/>
    <cellStyle name="20% - Ênfase1 2 2 2 2" xfId="21"/>
    <cellStyle name="20% - Ênfase1 2 2 2 2 2" xfId="22"/>
    <cellStyle name="20% - Ênfase1 2 2 2 2 2 2" xfId="23"/>
    <cellStyle name="20% - Ênfase1 2 2 2 2 2 2 2" xfId="24"/>
    <cellStyle name="20% - Ênfase1 2 2 2 2 2 2 3" xfId="39811"/>
    <cellStyle name="20% - Ênfase1 2 2 2 2 2 3" xfId="25"/>
    <cellStyle name="20% - Ênfase1 2 2 2 2 2 4" xfId="39812"/>
    <cellStyle name="20% - Ênfase1 2 2 2 2 3" xfId="26"/>
    <cellStyle name="20% - Ênfase1 2 2 2 2 3 2" xfId="27"/>
    <cellStyle name="20% - Ênfase1 2 2 2 2 3 2 2" xfId="28"/>
    <cellStyle name="20% - Ênfase1 2 2 2 2 3 2 3" xfId="39813"/>
    <cellStyle name="20% - Ênfase1 2 2 2 2 3 3" xfId="29"/>
    <cellStyle name="20% - Ênfase1 2 2 2 2 3 4" xfId="39814"/>
    <cellStyle name="20% - Ênfase1 2 2 2 2 4" xfId="30"/>
    <cellStyle name="20% - Ênfase1 2 2 2 2 4 2" xfId="31"/>
    <cellStyle name="20% - Ênfase1 2 2 2 2 4 3" xfId="39815"/>
    <cellStyle name="20% - Ênfase1 2 2 2 2 5" xfId="32"/>
    <cellStyle name="20% - Ênfase1 2 2 2 2 5 2" xfId="39816"/>
    <cellStyle name="20% - Ênfase1 2 2 2 2 6" xfId="33"/>
    <cellStyle name="20% - Ênfase1 2 2 2 2 7" xfId="39817"/>
    <cellStyle name="20% - Ênfase1 2 2 2 3" xfId="34"/>
    <cellStyle name="20% - Ênfase1 2 2 2 3 2" xfId="35"/>
    <cellStyle name="20% - Ênfase1 2 2 2 3 2 2" xfId="36"/>
    <cellStyle name="20% - Ênfase1 2 2 2 3 2 3" xfId="39818"/>
    <cellStyle name="20% - Ênfase1 2 2 2 3 3" xfId="37"/>
    <cellStyle name="20% - Ênfase1 2 2 2 3 4" xfId="39819"/>
    <cellStyle name="20% - Ênfase1 2 2 2 4" xfId="38"/>
    <cellStyle name="20% - Ênfase1 2 2 2 4 2" xfId="39"/>
    <cellStyle name="20% - Ênfase1 2 2 2 4 2 2" xfId="40"/>
    <cellStyle name="20% - Ênfase1 2 2 2 4 2 3" xfId="39820"/>
    <cellStyle name="20% - Ênfase1 2 2 2 4 3" xfId="41"/>
    <cellStyle name="20% - Ênfase1 2 2 2 4 4" xfId="39821"/>
    <cellStyle name="20% - Ênfase1 2 2 2 5" xfId="42"/>
    <cellStyle name="20% - Ênfase1 2 2 2 5 2" xfId="43"/>
    <cellStyle name="20% - Ênfase1 2 2 2 5 3" xfId="39822"/>
    <cellStyle name="20% - Ênfase1 2 2 2 6" xfId="44"/>
    <cellStyle name="20% - Ênfase1 2 2 2 6 2" xfId="39823"/>
    <cellStyle name="20% - Ênfase1 2 2 2 7" xfId="45"/>
    <cellStyle name="20% - Ênfase1 2 2 2 8" xfId="39824"/>
    <cellStyle name="20% - Ênfase1 2 2 3" xfId="46"/>
    <cellStyle name="20% - Ênfase1 2 2 3 2" xfId="47"/>
    <cellStyle name="20% - Ênfase1 2 2 3 2 2" xfId="48"/>
    <cellStyle name="20% - Ênfase1 2 2 3 2 2 2" xfId="49"/>
    <cellStyle name="20% - Ênfase1 2 2 3 2 2 3" xfId="39825"/>
    <cellStyle name="20% - Ênfase1 2 2 3 2 3" xfId="50"/>
    <cellStyle name="20% - Ênfase1 2 2 3 2 4" xfId="39826"/>
    <cellStyle name="20% - Ênfase1 2 2 3 3" xfId="51"/>
    <cellStyle name="20% - Ênfase1 2 2 3 3 2" xfId="52"/>
    <cellStyle name="20% - Ênfase1 2 2 3 3 2 2" xfId="53"/>
    <cellStyle name="20% - Ênfase1 2 2 3 3 2 3" xfId="39827"/>
    <cellStyle name="20% - Ênfase1 2 2 3 3 3" xfId="54"/>
    <cellStyle name="20% - Ênfase1 2 2 3 3 4" xfId="39828"/>
    <cellStyle name="20% - Ênfase1 2 2 3 4" xfId="55"/>
    <cellStyle name="20% - Ênfase1 2 2 3 4 2" xfId="56"/>
    <cellStyle name="20% - Ênfase1 2 2 3 4 3" xfId="39829"/>
    <cellStyle name="20% - Ênfase1 2 2 3 5" xfId="57"/>
    <cellStyle name="20% - Ênfase1 2 2 3 5 2" xfId="39830"/>
    <cellStyle name="20% - Ênfase1 2 2 3 6" xfId="58"/>
    <cellStyle name="20% - Ênfase1 2 2 3 7" xfId="39831"/>
    <cellStyle name="20% - Ênfase1 2 2 4" xfId="59"/>
    <cellStyle name="20% - Ênfase1 2 2 4 2" xfId="60"/>
    <cellStyle name="20% - Ênfase1 2 2 4 2 2" xfId="61"/>
    <cellStyle name="20% - Ênfase1 2 2 4 2 3" xfId="39832"/>
    <cellStyle name="20% - Ênfase1 2 2 4 3" xfId="62"/>
    <cellStyle name="20% - Ênfase1 2 2 4 4" xfId="39833"/>
    <cellStyle name="20% - Ênfase1 2 2 5" xfId="63"/>
    <cellStyle name="20% - Ênfase1 2 2 5 2" xfId="64"/>
    <cellStyle name="20% - Ênfase1 2 2 5 2 2" xfId="65"/>
    <cellStyle name="20% - Ênfase1 2 2 5 2 3" xfId="39834"/>
    <cellStyle name="20% - Ênfase1 2 2 5 3" xfId="66"/>
    <cellStyle name="20% - Ênfase1 2 2 5 4" xfId="39835"/>
    <cellStyle name="20% - Ênfase1 2 2 6" xfId="67"/>
    <cellStyle name="20% - Ênfase1 2 2 6 2" xfId="68"/>
    <cellStyle name="20% - Ênfase1 2 2 6 3" xfId="39836"/>
    <cellStyle name="20% - Ênfase1 2 2 7" xfId="69"/>
    <cellStyle name="20% - Ênfase1 2 2 7 2" xfId="39837"/>
    <cellStyle name="20% - Ênfase1 2 2 8" xfId="70"/>
    <cellStyle name="20% - Ênfase1 2 2 9" xfId="71"/>
    <cellStyle name="20% - Ênfase1 2 3" xfId="72"/>
    <cellStyle name="20% - Ênfase1 2 3 2" xfId="73"/>
    <cellStyle name="20% - Ênfase1 2 3 2 2" xfId="74"/>
    <cellStyle name="20% - Ênfase1 2 3 2 2 2" xfId="75"/>
    <cellStyle name="20% - Ênfase1 2 3 2 2 2 2" xfId="76"/>
    <cellStyle name="20% - Ênfase1 2 3 2 2 2 3" xfId="39838"/>
    <cellStyle name="20% - Ênfase1 2 3 2 2 3" xfId="77"/>
    <cellStyle name="20% - Ênfase1 2 3 2 2 4" xfId="39839"/>
    <cellStyle name="20% - Ênfase1 2 3 2 3" xfId="78"/>
    <cellStyle name="20% - Ênfase1 2 3 2 3 2" xfId="79"/>
    <cellStyle name="20% - Ênfase1 2 3 2 3 2 2" xfId="80"/>
    <cellStyle name="20% - Ênfase1 2 3 2 3 2 3" xfId="39840"/>
    <cellStyle name="20% - Ênfase1 2 3 2 3 3" xfId="81"/>
    <cellStyle name="20% - Ênfase1 2 3 2 3 4" xfId="39841"/>
    <cellStyle name="20% - Ênfase1 2 3 2 4" xfId="82"/>
    <cellStyle name="20% - Ênfase1 2 3 2 4 2" xfId="83"/>
    <cellStyle name="20% - Ênfase1 2 3 2 4 3" xfId="39842"/>
    <cellStyle name="20% - Ênfase1 2 3 2 5" xfId="84"/>
    <cellStyle name="20% - Ênfase1 2 3 2 5 2" xfId="39843"/>
    <cellStyle name="20% - Ênfase1 2 3 2 6" xfId="85"/>
    <cellStyle name="20% - Ênfase1 2 3 2 7" xfId="39844"/>
    <cellStyle name="20% - Ênfase1 2 3 3" xfId="86"/>
    <cellStyle name="20% - Ênfase1 2 3 3 2" xfId="87"/>
    <cellStyle name="20% - Ênfase1 2 3 3 2 2" xfId="88"/>
    <cellStyle name="20% - Ênfase1 2 3 3 2 3" xfId="39845"/>
    <cellStyle name="20% - Ênfase1 2 3 3 3" xfId="89"/>
    <cellStyle name="20% - Ênfase1 2 3 3 4" xfId="39846"/>
    <cellStyle name="20% - Ênfase1 2 3 4" xfId="90"/>
    <cellStyle name="20% - Ênfase1 2 3 4 2" xfId="91"/>
    <cellStyle name="20% - Ênfase1 2 3 4 2 2" xfId="92"/>
    <cellStyle name="20% - Ênfase1 2 3 4 2 3" xfId="39847"/>
    <cellStyle name="20% - Ênfase1 2 3 4 3" xfId="93"/>
    <cellStyle name="20% - Ênfase1 2 3 4 4" xfId="39848"/>
    <cellStyle name="20% - Ênfase1 2 3 5" xfId="94"/>
    <cellStyle name="20% - Ênfase1 2 3 5 2" xfId="95"/>
    <cellStyle name="20% - Ênfase1 2 3 5 3" xfId="39849"/>
    <cellStyle name="20% - Ênfase1 2 3 6" xfId="96"/>
    <cellStyle name="20% - Ênfase1 2 3 6 2" xfId="39850"/>
    <cellStyle name="20% - Ênfase1 2 3 7" xfId="97"/>
    <cellStyle name="20% - Ênfase1 2 3 8" xfId="39851"/>
    <cellStyle name="20% - Ênfase1 2 4" xfId="98"/>
    <cellStyle name="20% - Ênfase1 2 4 2" xfId="99"/>
    <cellStyle name="20% - Ênfase1 2 4 2 2" xfId="100"/>
    <cellStyle name="20% - Ênfase1 2 4 2 2 2" xfId="101"/>
    <cellStyle name="20% - Ênfase1 2 4 2 2 3" xfId="39852"/>
    <cellStyle name="20% - Ênfase1 2 4 2 3" xfId="102"/>
    <cellStyle name="20% - Ênfase1 2 4 2 4" xfId="39853"/>
    <cellStyle name="20% - Ênfase1 2 4 3" xfId="103"/>
    <cellStyle name="20% - Ênfase1 2 4 3 2" xfId="104"/>
    <cellStyle name="20% - Ênfase1 2 4 3 2 2" xfId="105"/>
    <cellStyle name="20% - Ênfase1 2 4 3 2 3" xfId="39854"/>
    <cellStyle name="20% - Ênfase1 2 4 3 3" xfId="106"/>
    <cellStyle name="20% - Ênfase1 2 4 3 4" xfId="39855"/>
    <cellStyle name="20% - Ênfase1 2 4 4" xfId="107"/>
    <cellStyle name="20% - Ênfase1 2 4 4 2" xfId="108"/>
    <cellStyle name="20% - Ênfase1 2 4 4 3" xfId="39856"/>
    <cellStyle name="20% - Ênfase1 2 4 5" xfId="109"/>
    <cellStyle name="20% - Ênfase1 2 4 5 2" xfId="39857"/>
    <cellStyle name="20% - Ênfase1 2 4 6" xfId="110"/>
    <cellStyle name="20% - Ênfase1 2 4 7" xfId="39858"/>
    <cellStyle name="20% - Ênfase1 2 5" xfId="111"/>
    <cellStyle name="20% - Ênfase1 2 5 2" xfId="112"/>
    <cellStyle name="20% - Ênfase1 2 5 2 2" xfId="113"/>
    <cellStyle name="20% - Ênfase1 2 5 2 3" xfId="39859"/>
    <cellStyle name="20% - Ênfase1 2 5 3" xfId="114"/>
    <cellStyle name="20% - Ênfase1 2 5 4" xfId="115"/>
    <cellStyle name="20% - Ênfase1 2 5 5" xfId="116"/>
    <cellStyle name="20% - Ênfase1 2 6" xfId="117"/>
    <cellStyle name="20% - Ênfase1 2 6 2" xfId="118"/>
    <cellStyle name="20% - Ênfase1 2 6 2 2" xfId="119"/>
    <cellStyle name="20% - Ênfase1 2 6 2 3" xfId="39860"/>
    <cellStyle name="20% - Ênfase1 2 6 3" xfId="120"/>
    <cellStyle name="20% - Ênfase1 2 6 4" xfId="39861"/>
    <cellStyle name="20% - Ênfase1 2 7" xfId="121"/>
    <cellStyle name="20% - Ênfase1 2 7 2" xfId="122"/>
    <cellStyle name="20% - Ênfase1 2 7 3" xfId="39862"/>
    <cellStyle name="20% - Ênfase1 2 8" xfId="123"/>
    <cellStyle name="20% - Ênfase1 2 8 2" xfId="39863"/>
    <cellStyle name="20% - Ênfase1 2 8 3" xfId="39864"/>
    <cellStyle name="20% - Ênfase1 2 9" xfId="124"/>
    <cellStyle name="20% - Ênfase1 3" xfId="125"/>
    <cellStyle name="20% - Ênfase1 3 10" xfId="126"/>
    <cellStyle name="20% - Ênfase1 3 11" xfId="39865"/>
    <cellStyle name="20% - Ênfase1 3 2" xfId="127"/>
    <cellStyle name="20% - Ênfase1 3 2 2" xfId="128"/>
    <cellStyle name="20% - Ênfase1 3 2 2 2" xfId="129"/>
    <cellStyle name="20% - Ênfase1 3 2 2 2 2" xfId="130"/>
    <cellStyle name="20% - Ênfase1 3 2 2 2 2 2" xfId="131"/>
    <cellStyle name="20% - Ênfase1 3 2 2 2 2 2 2" xfId="132"/>
    <cellStyle name="20% - Ênfase1 3 2 2 2 2 2 3" xfId="39866"/>
    <cellStyle name="20% - Ênfase1 3 2 2 2 2 3" xfId="133"/>
    <cellStyle name="20% - Ênfase1 3 2 2 2 2 4" xfId="39867"/>
    <cellStyle name="20% - Ênfase1 3 2 2 2 3" xfId="134"/>
    <cellStyle name="20% - Ênfase1 3 2 2 2 3 2" xfId="135"/>
    <cellStyle name="20% - Ênfase1 3 2 2 2 3 2 2" xfId="136"/>
    <cellStyle name="20% - Ênfase1 3 2 2 2 3 2 3" xfId="39868"/>
    <cellStyle name="20% - Ênfase1 3 2 2 2 3 3" xfId="137"/>
    <cellStyle name="20% - Ênfase1 3 2 2 2 3 4" xfId="39869"/>
    <cellStyle name="20% - Ênfase1 3 2 2 2 4" xfId="138"/>
    <cellStyle name="20% - Ênfase1 3 2 2 2 4 2" xfId="139"/>
    <cellStyle name="20% - Ênfase1 3 2 2 2 4 3" xfId="39870"/>
    <cellStyle name="20% - Ênfase1 3 2 2 2 5" xfId="140"/>
    <cellStyle name="20% - Ênfase1 3 2 2 2 5 2" xfId="39871"/>
    <cellStyle name="20% - Ênfase1 3 2 2 2 6" xfId="141"/>
    <cellStyle name="20% - Ênfase1 3 2 2 2 7" xfId="39872"/>
    <cellStyle name="20% - Ênfase1 3 2 2 3" xfId="142"/>
    <cellStyle name="20% - Ênfase1 3 2 2 3 2" xfId="143"/>
    <cellStyle name="20% - Ênfase1 3 2 2 3 2 2" xfId="144"/>
    <cellStyle name="20% - Ênfase1 3 2 2 3 2 3" xfId="39873"/>
    <cellStyle name="20% - Ênfase1 3 2 2 3 3" xfId="145"/>
    <cellStyle name="20% - Ênfase1 3 2 2 3 4" xfId="39874"/>
    <cellStyle name="20% - Ênfase1 3 2 2 4" xfId="146"/>
    <cellStyle name="20% - Ênfase1 3 2 2 4 2" xfId="147"/>
    <cellStyle name="20% - Ênfase1 3 2 2 4 2 2" xfId="148"/>
    <cellStyle name="20% - Ênfase1 3 2 2 4 2 3" xfId="39875"/>
    <cellStyle name="20% - Ênfase1 3 2 2 4 3" xfId="149"/>
    <cellStyle name="20% - Ênfase1 3 2 2 4 4" xfId="39876"/>
    <cellStyle name="20% - Ênfase1 3 2 2 5" xfId="150"/>
    <cellStyle name="20% - Ênfase1 3 2 2 5 2" xfId="151"/>
    <cellStyle name="20% - Ênfase1 3 2 2 5 3" xfId="39877"/>
    <cellStyle name="20% - Ênfase1 3 2 2 6" xfId="152"/>
    <cellStyle name="20% - Ênfase1 3 2 2 6 2" xfId="39878"/>
    <cellStyle name="20% - Ênfase1 3 2 2 7" xfId="153"/>
    <cellStyle name="20% - Ênfase1 3 2 2 8" xfId="39879"/>
    <cellStyle name="20% - Ênfase1 3 2 3" xfId="154"/>
    <cellStyle name="20% - Ênfase1 3 2 3 2" xfId="155"/>
    <cellStyle name="20% - Ênfase1 3 2 3 2 2" xfId="156"/>
    <cellStyle name="20% - Ênfase1 3 2 3 2 2 2" xfId="157"/>
    <cellStyle name="20% - Ênfase1 3 2 3 2 2 3" xfId="39880"/>
    <cellStyle name="20% - Ênfase1 3 2 3 2 3" xfId="158"/>
    <cellStyle name="20% - Ênfase1 3 2 3 2 4" xfId="39881"/>
    <cellStyle name="20% - Ênfase1 3 2 3 3" xfId="159"/>
    <cellStyle name="20% - Ênfase1 3 2 3 3 2" xfId="160"/>
    <cellStyle name="20% - Ênfase1 3 2 3 3 2 2" xfId="161"/>
    <cellStyle name="20% - Ênfase1 3 2 3 3 2 3" xfId="39882"/>
    <cellStyle name="20% - Ênfase1 3 2 3 3 3" xfId="162"/>
    <cellStyle name="20% - Ênfase1 3 2 3 3 4" xfId="39883"/>
    <cellStyle name="20% - Ênfase1 3 2 3 4" xfId="163"/>
    <cellStyle name="20% - Ênfase1 3 2 3 4 2" xfId="164"/>
    <cellStyle name="20% - Ênfase1 3 2 3 4 3" xfId="39884"/>
    <cellStyle name="20% - Ênfase1 3 2 3 5" xfId="165"/>
    <cellStyle name="20% - Ênfase1 3 2 3 5 2" xfId="39885"/>
    <cellStyle name="20% - Ênfase1 3 2 3 6" xfId="166"/>
    <cellStyle name="20% - Ênfase1 3 2 3 7" xfId="39886"/>
    <cellStyle name="20% - Ênfase1 3 2 4" xfId="167"/>
    <cellStyle name="20% - Ênfase1 3 2 4 2" xfId="168"/>
    <cellStyle name="20% - Ênfase1 3 2 4 2 2" xfId="169"/>
    <cellStyle name="20% - Ênfase1 3 2 4 2 3" xfId="39887"/>
    <cellStyle name="20% - Ênfase1 3 2 4 3" xfId="170"/>
    <cellStyle name="20% - Ênfase1 3 2 4 4" xfId="39888"/>
    <cellStyle name="20% - Ênfase1 3 2 5" xfId="171"/>
    <cellStyle name="20% - Ênfase1 3 2 5 2" xfId="172"/>
    <cellStyle name="20% - Ênfase1 3 2 5 2 2" xfId="173"/>
    <cellStyle name="20% - Ênfase1 3 2 5 2 3" xfId="39889"/>
    <cellStyle name="20% - Ênfase1 3 2 5 3" xfId="174"/>
    <cellStyle name="20% - Ênfase1 3 2 5 4" xfId="39890"/>
    <cellStyle name="20% - Ênfase1 3 2 6" xfId="175"/>
    <cellStyle name="20% - Ênfase1 3 2 6 2" xfId="176"/>
    <cellStyle name="20% - Ênfase1 3 2 6 3" xfId="39891"/>
    <cellStyle name="20% - Ênfase1 3 2 7" xfId="177"/>
    <cellStyle name="20% - Ênfase1 3 2 7 2" xfId="39892"/>
    <cellStyle name="20% - Ênfase1 3 2 8" xfId="178"/>
    <cellStyle name="20% - Ênfase1 3 2 9" xfId="179"/>
    <cellStyle name="20% - Ênfase1 3 3" xfId="180"/>
    <cellStyle name="20% - Ênfase1 3 3 2" xfId="181"/>
    <cellStyle name="20% - Ênfase1 3 3 2 2" xfId="182"/>
    <cellStyle name="20% - Ênfase1 3 3 2 2 2" xfId="183"/>
    <cellStyle name="20% - Ênfase1 3 3 2 2 2 2" xfId="184"/>
    <cellStyle name="20% - Ênfase1 3 3 2 2 2 3" xfId="39893"/>
    <cellStyle name="20% - Ênfase1 3 3 2 2 3" xfId="185"/>
    <cellStyle name="20% - Ênfase1 3 3 2 2 4" xfId="39894"/>
    <cellStyle name="20% - Ênfase1 3 3 2 3" xfId="186"/>
    <cellStyle name="20% - Ênfase1 3 3 2 3 2" xfId="187"/>
    <cellStyle name="20% - Ênfase1 3 3 2 3 2 2" xfId="188"/>
    <cellStyle name="20% - Ênfase1 3 3 2 3 2 3" xfId="39895"/>
    <cellStyle name="20% - Ênfase1 3 3 2 3 3" xfId="189"/>
    <cellStyle name="20% - Ênfase1 3 3 2 3 4" xfId="39896"/>
    <cellStyle name="20% - Ênfase1 3 3 2 4" xfId="190"/>
    <cellStyle name="20% - Ênfase1 3 3 2 4 2" xfId="191"/>
    <cellStyle name="20% - Ênfase1 3 3 2 4 3" xfId="39897"/>
    <cellStyle name="20% - Ênfase1 3 3 2 5" xfId="192"/>
    <cellStyle name="20% - Ênfase1 3 3 2 5 2" xfId="39898"/>
    <cellStyle name="20% - Ênfase1 3 3 2 6" xfId="193"/>
    <cellStyle name="20% - Ênfase1 3 3 2 7" xfId="39899"/>
    <cellStyle name="20% - Ênfase1 3 3 3" xfId="194"/>
    <cellStyle name="20% - Ênfase1 3 3 3 2" xfId="195"/>
    <cellStyle name="20% - Ênfase1 3 3 3 2 2" xfId="196"/>
    <cellStyle name="20% - Ênfase1 3 3 3 2 3" xfId="39900"/>
    <cellStyle name="20% - Ênfase1 3 3 3 3" xfId="197"/>
    <cellStyle name="20% - Ênfase1 3 3 3 4" xfId="39901"/>
    <cellStyle name="20% - Ênfase1 3 3 4" xfId="198"/>
    <cellStyle name="20% - Ênfase1 3 3 4 2" xfId="199"/>
    <cellStyle name="20% - Ênfase1 3 3 4 2 2" xfId="200"/>
    <cellStyle name="20% - Ênfase1 3 3 4 2 3" xfId="39902"/>
    <cellStyle name="20% - Ênfase1 3 3 4 3" xfId="201"/>
    <cellStyle name="20% - Ênfase1 3 3 4 4" xfId="39903"/>
    <cellStyle name="20% - Ênfase1 3 3 5" xfId="202"/>
    <cellStyle name="20% - Ênfase1 3 3 5 2" xfId="203"/>
    <cellStyle name="20% - Ênfase1 3 3 5 3" xfId="39904"/>
    <cellStyle name="20% - Ênfase1 3 3 6" xfId="204"/>
    <cellStyle name="20% - Ênfase1 3 3 6 2" xfId="39905"/>
    <cellStyle name="20% - Ênfase1 3 3 7" xfId="205"/>
    <cellStyle name="20% - Ênfase1 3 3 8" xfId="39906"/>
    <cellStyle name="20% - Ênfase1 3 4" xfId="206"/>
    <cellStyle name="20% - Ênfase1 3 4 2" xfId="207"/>
    <cellStyle name="20% - Ênfase1 3 4 2 2" xfId="208"/>
    <cellStyle name="20% - Ênfase1 3 4 2 2 2" xfId="209"/>
    <cellStyle name="20% - Ênfase1 3 4 2 2 3" xfId="39907"/>
    <cellStyle name="20% - Ênfase1 3 4 2 3" xfId="210"/>
    <cellStyle name="20% - Ênfase1 3 4 2 4" xfId="39908"/>
    <cellStyle name="20% - Ênfase1 3 4 3" xfId="211"/>
    <cellStyle name="20% - Ênfase1 3 4 3 2" xfId="212"/>
    <cellStyle name="20% - Ênfase1 3 4 3 2 2" xfId="213"/>
    <cellStyle name="20% - Ênfase1 3 4 3 2 3" xfId="39909"/>
    <cellStyle name="20% - Ênfase1 3 4 3 3" xfId="214"/>
    <cellStyle name="20% - Ênfase1 3 4 3 4" xfId="39910"/>
    <cellStyle name="20% - Ênfase1 3 4 4" xfId="215"/>
    <cellStyle name="20% - Ênfase1 3 4 4 2" xfId="216"/>
    <cellStyle name="20% - Ênfase1 3 4 4 3" xfId="39911"/>
    <cellStyle name="20% - Ênfase1 3 4 5" xfId="217"/>
    <cellStyle name="20% - Ênfase1 3 4 5 2" xfId="39912"/>
    <cellStyle name="20% - Ênfase1 3 4 6" xfId="218"/>
    <cellStyle name="20% - Ênfase1 3 4 7" xfId="39913"/>
    <cellStyle name="20% - Ênfase1 3 5" xfId="219"/>
    <cellStyle name="20% - Ênfase1 3 5 2" xfId="220"/>
    <cellStyle name="20% - Ênfase1 3 5 2 2" xfId="221"/>
    <cellStyle name="20% - Ênfase1 3 5 2 3" xfId="39914"/>
    <cellStyle name="20% - Ênfase1 3 5 3" xfId="222"/>
    <cellStyle name="20% - Ênfase1 3 5 4" xfId="39915"/>
    <cellStyle name="20% - Ênfase1 3 6" xfId="223"/>
    <cellStyle name="20% - Ênfase1 3 6 2" xfId="224"/>
    <cellStyle name="20% - Ênfase1 3 6 2 2" xfId="225"/>
    <cellStyle name="20% - Ênfase1 3 6 2 3" xfId="39916"/>
    <cellStyle name="20% - Ênfase1 3 6 3" xfId="226"/>
    <cellStyle name="20% - Ênfase1 3 6 4" xfId="39917"/>
    <cellStyle name="20% - Ênfase1 3 7" xfId="227"/>
    <cellStyle name="20% - Ênfase1 3 7 2" xfId="228"/>
    <cellStyle name="20% - Ênfase1 3 7 3" xfId="39918"/>
    <cellStyle name="20% - Ênfase1 3 8" xfId="229"/>
    <cellStyle name="20% - Ênfase1 3 8 2" xfId="39919"/>
    <cellStyle name="20% - Ênfase1 3 9" xfId="230"/>
    <cellStyle name="20% - Ênfase1 4" xfId="231"/>
    <cellStyle name="20% - Ênfase1 4 10" xfId="232"/>
    <cellStyle name="20% - Ênfase1 4 11" xfId="39920"/>
    <cellStyle name="20% - Ênfase1 4 2" xfId="233"/>
    <cellStyle name="20% - Ênfase1 4 2 2" xfId="234"/>
    <cellStyle name="20% - Ênfase1 4 2 2 2" xfId="235"/>
    <cellStyle name="20% - Ênfase1 4 2 2 2 2" xfId="236"/>
    <cellStyle name="20% - Ênfase1 4 2 2 2 2 2" xfId="237"/>
    <cellStyle name="20% - Ênfase1 4 2 2 2 2 2 2" xfId="238"/>
    <cellStyle name="20% - Ênfase1 4 2 2 2 2 2 3" xfId="39921"/>
    <cellStyle name="20% - Ênfase1 4 2 2 2 2 3" xfId="239"/>
    <cellStyle name="20% - Ênfase1 4 2 2 2 2 4" xfId="39922"/>
    <cellStyle name="20% - Ênfase1 4 2 2 2 3" xfId="240"/>
    <cellStyle name="20% - Ênfase1 4 2 2 2 3 2" xfId="241"/>
    <cellStyle name="20% - Ênfase1 4 2 2 2 3 2 2" xfId="242"/>
    <cellStyle name="20% - Ênfase1 4 2 2 2 3 2 3" xfId="39923"/>
    <cellStyle name="20% - Ênfase1 4 2 2 2 3 3" xfId="243"/>
    <cellStyle name="20% - Ênfase1 4 2 2 2 3 4" xfId="39924"/>
    <cellStyle name="20% - Ênfase1 4 2 2 2 4" xfId="244"/>
    <cellStyle name="20% - Ênfase1 4 2 2 2 4 2" xfId="245"/>
    <cellStyle name="20% - Ênfase1 4 2 2 2 4 3" xfId="39925"/>
    <cellStyle name="20% - Ênfase1 4 2 2 2 5" xfId="246"/>
    <cellStyle name="20% - Ênfase1 4 2 2 2 5 2" xfId="39926"/>
    <cellStyle name="20% - Ênfase1 4 2 2 2 6" xfId="247"/>
    <cellStyle name="20% - Ênfase1 4 2 2 2 7" xfId="39927"/>
    <cellStyle name="20% - Ênfase1 4 2 2 3" xfId="248"/>
    <cellStyle name="20% - Ênfase1 4 2 2 3 2" xfId="249"/>
    <cellStyle name="20% - Ênfase1 4 2 2 3 2 2" xfId="250"/>
    <cellStyle name="20% - Ênfase1 4 2 2 3 2 3" xfId="39928"/>
    <cellStyle name="20% - Ênfase1 4 2 2 3 3" xfId="251"/>
    <cellStyle name="20% - Ênfase1 4 2 2 3 4" xfId="39929"/>
    <cellStyle name="20% - Ênfase1 4 2 2 4" xfId="252"/>
    <cellStyle name="20% - Ênfase1 4 2 2 4 2" xfId="253"/>
    <cellStyle name="20% - Ênfase1 4 2 2 4 2 2" xfId="254"/>
    <cellStyle name="20% - Ênfase1 4 2 2 4 2 3" xfId="39930"/>
    <cellStyle name="20% - Ênfase1 4 2 2 4 3" xfId="255"/>
    <cellStyle name="20% - Ênfase1 4 2 2 4 4" xfId="39931"/>
    <cellStyle name="20% - Ênfase1 4 2 2 5" xfId="256"/>
    <cellStyle name="20% - Ênfase1 4 2 2 5 2" xfId="257"/>
    <cellStyle name="20% - Ênfase1 4 2 2 5 3" xfId="39932"/>
    <cellStyle name="20% - Ênfase1 4 2 2 6" xfId="258"/>
    <cellStyle name="20% - Ênfase1 4 2 2 6 2" xfId="39933"/>
    <cellStyle name="20% - Ênfase1 4 2 2 7" xfId="259"/>
    <cellStyle name="20% - Ênfase1 4 2 2 8" xfId="39934"/>
    <cellStyle name="20% - Ênfase1 4 2 3" xfId="260"/>
    <cellStyle name="20% - Ênfase1 4 2 3 2" xfId="261"/>
    <cellStyle name="20% - Ênfase1 4 2 3 2 2" xfId="262"/>
    <cellStyle name="20% - Ênfase1 4 2 3 2 2 2" xfId="263"/>
    <cellStyle name="20% - Ênfase1 4 2 3 2 2 3" xfId="39935"/>
    <cellStyle name="20% - Ênfase1 4 2 3 2 3" xfId="264"/>
    <cellStyle name="20% - Ênfase1 4 2 3 2 4" xfId="39936"/>
    <cellStyle name="20% - Ênfase1 4 2 3 3" xfId="265"/>
    <cellStyle name="20% - Ênfase1 4 2 3 3 2" xfId="266"/>
    <cellStyle name="20% - Ênfase1 4 2 3 3 2 2" xfId="267"/>
    <cellStyle name="20% - Ênfase1 4 2 3 3 2 3" xfId="39937"/>
    <cellStyle name="20% - Ênfase1 4 2 3 3 3" xfId="268"/>
    <cellStyle name="20% - Ênfase1 4 2 3 3 4" xfId="39938"/>
    <cellStyle name="20% - Ênfase1 4 2 3 4" xfId="269"/>
    <cellStyle name="20% - Ênfase1 4 2 3 4 2" xfId="270"/>
    <cellStyle name="20% - Ênfase1 4 2 3 4 3" xfId="39939"/>
    <cellStyle name="20% - Ênfase1 4 2 3 5" xfId="271"/>
    <cellStyle name="20% - Ênfase1 4 2 3 5 2" xfId="39940"/>
    <cellStyle name="20% - Ênfase1 4 2 3 6" xfId="272"/>
    <cellStyle name="20% - Ênfase1 4 2 3 7" xfId="39941"/>
    <cellStyle name="20% - Ênfase1 4 2 4" xfId="273"/>
    <cellStyle name="20% - Ênfase1 4 2 4 2" xfId="274"/>
    <cellStyle name="20% - Ênfase1 4 2 4 2 2" xfId="275"/>
    <cellStyle name="20% - Ênfase1 4 2 4 2 3" xfId="39942"/>
    <cellStyle name="20% - Ênfase1 4 2 4 3" xfId="276"/>
    <cellStyle name="20% - Ênfase1 4 2 4 4" xfId="39943"/>
    <cellStyle name="20% - Ênfase1 4 2 5" xfId="277"/>
    <cellStyle name="20% - Ênfase1 4 2 5 2" xfId="278"/>
    <cellStyle name="20% - Ênfase1 4 2 5 2 2" xfId="279"/>
    <cellStyle name="20% - Ênfase1 4 2 5 2 3" xfId="39944"/>
    <cellStyle name="20% - Ênfase1 4 2 5 3" xfId="280"/>
    <cellStyle name="20% - Ênfase1 4 2 5 4" xfId="39945"/>
    <cellStyle name="20% - Ênfase1 4 2 6" xfId="281"/>
    <cellStyle name="20% - Ênfase1 4 2 6 2" xfId="282"/>
    <cellStyle name="20% - Ênfase1 4 2 6 3" xfId="39946"/>
    <cellStyle name="20% - Ênfase1 4 2 7" xfId="283"/>
    <cellStyle name="20% - Ênfase1 4 2 7 2" xfId="39947"/>
    <cellStyle name="20% - Ênfase1 4 2 8" xfId="284"/>
    <cellStyle name="20% - Ênfase1 4 2 9" xfId="39948"/>
    <cellStyle name="20% - Ênfase1 4 3" xfId="285"/>
    <cellStyle name="20% - Ênfase1 4 3 2" xfId="286"/>
    <cellStyle name="20% - Ênfase1 4 3 2 2" xfId="287"/>
    <cellStyle name="20% - Ênfase1 4 3 2 2 2" xfId="288"/>
    <cellStyle name="20% - Ênfase1 4 3 2 2 2 2" xfId="289"/>
    <cellStyle name="20% - Ênfase1 4 3 2 2 2 3" xfId="39949"/>
    <cellStyle name="20% - Ênfase1 4 3 2 2 3" xfId="290"/>
    <cellStyle name="20% - Ênfase1 4 3 2 2 4" xfId="39950"/>
    <cellStyle name="20% - Ênfase1 4 3 2 3" xfId="291"/>
    <cellStyle name="20% - Ênfase1 4 3 2 3 2" xfId="292"/>
    <cellStyle name="20% - Ênfase1 4 3 2 3 2 2" xfId="293"/>
    <cellStyle name="20% - Ênfase1 4 3 2 3 2 3" xfId="39951"/>
    <cellStyle name="20% - Ênfase1 4 3 2 3 3" xfId="294"/>
    <cellStyle name="20% - Ênfase1 4 3 2 3 4" xfId="39952"/>
    <cellStyle name="20% - Ênfase1 4 3 2 4" xfId="295"/>
    <cellStyle name="20% - Ênfase1 4 3 2 4 2" xfId="296"/>
    <cellStyle name="20% - Ênfase1 4 3 2 4 3" xfId="39953"/>
    <cellStyle name="20% - Ênfase1 4 3 2 5" xfId="297"/>
    <cellStyle name="20% - Ênfase1 4 3 2 5 2" xfId="39954"/>
    <cellStyle name="20% - Ênfase1 4 3 2 6" xfId="298"/>
    <cellStyle name="20% - Ênfase1 4 3 2 7" xfId="39955"/>
    <cellStyle name="20% - Ênfase1 4 3 3" xfId="299"/>
    <cellStyle name="20% - Ênfase1 4 3 3 2" xfId="300"/>
    <cellStyle name="20% - Ênfase1 4 3 3 2 2" xfId="301"/>
    <cellStyle name="20% - Ênfase1 4 3 3 2 3" xfId="39956"/>
    <cellStyle name="20% - Ênfase1 4 3 3 3" xfId="302"/>
    <cellStyle name="20% - Ênfase1 4 3 3 4" xfId="39957"/>
    <cellStyle name="20% - Ênfase1 4 3 4" xfId="303"/>
    <cellStyle name="20% - Ênfase1 4 3 4 2" xfId="304"/>
    <cellStyle name="20% - Ênfase1 4 3 4 2 2" xfId="305"/>
    <cellStyle name="20% - Ênfase1 4 3 4 2 3" xfId="39958"/>
    <cellStyle name="20% - Ênfase1 4 3 4 3" xfId="306"/>
    <cellStyle name="20% - Ênfase1 4 3 4 4" xfId="39959"/>
    <cellStyle name="20% - Ênfase1 4 3 5" xfId="307"/>
    <cellStyle name="20% - Ênfase1 4 3 5 2" xfId="308"/>
    <cellStyle name="20% - Ênfase1 4 3 5 3" xfId="39960"/>
    <cellStyle name="20% - Ênfase1 4 3 6" xfId="309"/>
    <cellStyle name="20% - Ênfase1 4 3 6 2" xfId="39961"/>
    <cellStyle name="20% - Ênfase1 4 3 7" xfId="310"/>
    <cellStyle name="20% - Ênfase1 4 3 8" xfId="39962"/>
    <cellStyle name="20% - Ênfase1 4 4" xfId="311"/>
    <cellStyle name="20% - Ênfase1 4 4 2" xfId="312"/>
    <cellStyle name="20% - Ênfase1 4 4 2 2" xfId="313"/>
    <cellStyle name="20% - Ênfase1 4 4 2 2 2" xfId="314"/>
    <cellStyle name="20% - Ênfase1 4 4 2 2 3" xfId="39963"/>
    <cellStyle name="20% - Ênfase1 4 4 2 3" xfId="315"/>
    <cellStyle name="20% - Ênfase1 4 4 2 4" xfId="39964"/>
    <cellStyle name="20% - Ênfase1 4 4 3" xfId="316"/>
    <cellStyle name="20% - Ênfase1 4 4 3 2" xfId="317"/>
    <cellStyle name="20% - Ênfase1 4 4 3 2 2" xfId="318"/>
    <cellStyle name="20% - Ênfase1 4 4 3 2 3" xfId="39965"/>
    <cellStyle name="20% - Ênfase1 4 4 3 3" xfId="319"/>
    <cellStyle name="20% - Ênfase1 4 4 3 4" xfId="39966"/>
    <cellStyle name="20% - Ênfase1 4 4 4" xfId="320"/>
    <cellStyle name="20% - Ênfase1 4 4 4 2" xfId="321"/>
    <cellStyle name="20% - Ênfase1 4 4 4 3" xfId="39967"/>
    <cellStyle name="20% - Ênfase1 4 4 5" xfId="322"/>
    <cellStyle name="20% - Ênfase1 4 4 5 2" xfId="39968"/>
    <cellStyle name="20% - Ênfase1 4 4 6" xfId="323"/>
    <cellStyle name="20% - Ênfase1 4 4 7" xfId="39969"/>
    <cellStyle name="20% - Ênfase1 4 5" xfId="324"/>
    <cellStyle name="20% - Ênfase1 4 5 2" xfId="325"/>
    <cellStyle name="20% - Ênfase1 4 5 2 2" xfId="326"/>
    <cellStyle name="20% - Ênfase1 4 5 2 3" xfId="39970"/>
    <cellStyle name="20% - Ênfase1 4 5 3" xfId="327"/>
    <cellStyle name="20% - Ênfase1 4 5 4" xfId="39971"/>
    <cellStyle name="20% - Ênfase1 4 6" xfId="328"/>
    <cellStyle name="20% - Ênfase1 4 6 2" xfId="329"/>
    <cellStyle name="20% - Ênfase1 4 6 2 2" xfId="330"/>
    <cellStyle name="20% - Ênfase1 4 6 2 3" xfId="39972"/>
    <cellStyle name="20% - Ênfase1 4 6 3" xfId="331"/>
    <cellStyle name="20% - Ênfase1 4 6 4" xfId="39973"/>
    <cellStyle name="20% - Ênfase1 4 7" xfId="332"/>
    <cellStyle name="20% - Ênfase1 4 7 2" xfId="333"/>
    <cellStyle name="20% - Ênfase1 4 7 3" xfId="39974"/>
    <cellStyle name="20% - Ênfase1 4 8" xfId="334"/>
    <cellStyle name="20% - Ênfase1 4 8 2" xfId="39975"/>
    <cellStyle name="20% - Ênfase1 4 9" xfId="335"/>
    <cellStyle name="20% - Ênfase1 5" xfId="336"/>
    <cellStyle name="20% - Ênfase1 5 10" xfId="39976"/>
    <cellStyle name="20% - Ênfase1 5 2" xfId="337"/>
    <cellStyle name="20% - Ênfase1 5 2 2" xfId="338"/>
    <cellStyle name="20% - Ênfase1 5 2 2 2" xfId="339"/>
    <cellStyle name="20% - Ênfase1 5 2 2 2 2" xfId="340"/>
    <cellStyle name="20% - Ênfase1 5 2 2 2 2 2" xfId="341"/>
    <cellStyle name="20% - Ênfase1 5 2 2 2 2 3" xfId="39977"/>
    <cellStyle name="20% - Ênfase1 5 2 2 2 3" xfId="342"/>
    <cellStyle name="20% - Ênfase1 5 2 2 2 4" xfId="39978"/>
    <cellStyle name="20% - Ênfase1 5 2 2 3" xfId="343"/>
    <cellStyle name="20% - Ênfase1 5 2 2 3 2" xfId="344"/>
    <cellStyle name="20% - Ênfase1 5 2 2 3 2 2" xfId="345"/>
    <cellStyle name="20% - Ênfase1 5 2 2 3 2 3" xfId="39979"/>
    <cellStyle name="20% - Ênfase1 5 2 2 3 3" xfId="346"/>
    <cellStyle name="20% - Ênfase1 5 2 2 3 4" xfId="39980"/>
    <cellStyle name="20% - Ênfase1 5 2 2 4" xfId="347"/>
    <cellStyle name="20% - Ênfase1 5 2 2 4 2" xfId="348"/>
    <cellStyle name="20% - Ênfase1 5 2 2 4 3" xfId="39981"/>
    <cellStyle name="20% - Ênfase1 5 2 2 5" xfId="349"/>
    <cellStyle name="20% - Ênfase1 5 2 2 5 2" xfId="39982"/>
    <cellStyle name="20% - Ênfase1 5 2 2 6" xfId="350"/>
    <cellStyle name="20% - Ênfase1 5 2 2 7" xfId="39983"/>
    <cellStyle name="20% - Ênfase1 5 2 3" xfId="351"/>
    <cellStyle name="20% - Ênfase1 5 2 3 2" xfId="352"/>
    <cellStyle name="20% - Ênfase1 5 2 3 2 2" xfId="353"/>
    <cellStyle name="20% - Ênfase1 5 2 3 2 3" xfId="39984"/>
    <cellStyle name="20% - Ênfase1 5 2 3 3" xfId="354"/>
    <cellStyle name="20% - Ênfase1 5 2 3 4" xfId="39985"/>
    <cellStyle name="20% - Ênfase1 5 2 4" xfId="355"/>
    <cellStyle name="20% - Ênfase1 5 2 4 2" xfId="356"/>
    <cellStyle name="20% - Ênfase1 5 2 4 2 2" xfId="357"/>
    <cellStyle name="20% - Ênfase1 5 2 4 2 3" xfId="39986"/>
    <cellStyle name="20% - Ênfase1 5 2 4 3" xfId="358"/>
    <cellStyle name="20% - Ênfase1 5 2 4 4" xfId="39987"/>
    <cellStyle name="20% - Ênfase1 5 2 5" xfId="359"/>
    <cellStyle name="20% - Ênfase1 5 2 5 2" xfId="360"/>
    <cellStyle name="20% - Ênfase1 5 2 5 3" xfId="39988"/>
    <cellStyle name="20% - Ênfase1 5 2 6" xfId="361"/>
    <cellStyle name="20% - Ênfase1 5 2 6 2" xfId="39989"/>
    <cellStyle name="20% - Ênfase1 5 2 7" xfId="362"/>
    <cellStyle name="20% - Ênfase1 5 2 8" xfId="39990"/>
    <cellStyle name="20% - Ênfase1 5 3" xfId="363"/>
    <cellStyle name="20% - Ênfase1 5 3 2" xfId="364"/>
    <cellStyle name="20% - Ênfase1 5 3 2 2" xfId="365"/>
    <cellStyle name="20% - Ênfase1 5 3 2 2 2" xfId="366"/>
    <cellStyle name="20% - Ênfase1 5 3 2 2 3" xfId="39991"/>
    <cellStyle name="20% - Ênfase1 5 3 2 3" xfId="367"/>
    <cellStyle name="20% - Ênfase1 5 3 2 4" xfId="39992"/>
    <cellStyle name="20% - Ênfase1 5 3 3" xfId="368"/>
    <cellStyle name="20% - Ênfase1 5 3 3 2" xfId="369"/>
    <cellStyle name="20% - Ênfase1 5 3 3 2 2" xfId="370"/>
    <cellStyle name="20% - Ênfase1 5 3 3 2 3" xfId="39993"/>
    <cellStyle name="20% - Ênfase1 5 3 3 3" xfId="371"/>
    <cellStyle name="20% - Ênfase1 5 3 3 4" xfId="39994"/>
    <cellStyle name="20% - Ênfase1 5 3 4" xfId="372"/>
    <cellStyle name="20% - Ênfase1 5 3 4 2" xfId="373"/>
    <cellStyle name="20% - Ênfase1 5 3 4 3" xfId="39995"/>
    <cellStyle name="20% - Ênfase1 5 3 5" xfId="374"/>
    <cellStyle name="20% - Ênfase1 5 3 5 2" xfId="39996"/>
    <cellStyle name="20% - Ênfase1 5 3 6" xfId="375"/>
    <cellStyle name="20% - Ênfase1 5 3 7" xfId="39997"/>
    <cellStyle name="20% - Ênfase1 5 4" xfId="376"/>
    <cellStyle name="20% - Ênfase1 5 4 2" xfId="377"/>
    <cellStyle name="20% - Ênfase1 5 4 2 2" xfId="378"/>
    <cellStyle name="20% - Ênfase1 5 4 2 3" xfId="39998"/>
    <cellStyle name="20% - Ênfase1 5 4 3" xfId="379"/>
    <cellStyle name="20% - Ênfase1 5 4 4" xfId="39999"/>
    <cellStyle name="20% - Ênfase1 5 5" xfId="380"/>
    <cellStyle name="20% - Ênfase1 5 5 2" xfId="381"/>
    <cellStyle name="20% - Ênfase1 5 5 2 2" xfId="382"/>
    <cellStyle name="20% - Ênfase1 5 5 2 3" xfId="40000"/>
    <cellStyle name="20% - Ênfase1 5 5 3" xfId="383"/>
    <cellStyle name="20% - Ênfase1 5 5 4" xfId="40001"/>
    <cellStyle name="20% - Ênfase1 5 6" xfId="384"/>
    <cellStyle name="20% - Ênfase1 5 6 2" xfId="385"/>
    <cellStyle name="20% - Ênfase1 5 6 3" xfId="40002"/>
    <cellStyle name="20% - Ênfase1 5 7" xfId="386"/>
    <cellStyle name="20% - Ênfase1 5 7 2" xfId="40003"/>
    <cellStyle name="20% - Ênfase1 5 8" xfId="387"/>
    <cellStyle name="20% - Ênfase1 5 9" xfId="388"/>
    <cellStyle name="20% - Ênfase1 6" xfId="389"/>
    <cellStyle name="20% - Ênfase1 6 2" xfId="390"/>
    <cellStyle name="20% - Ênfase1 6 2 2" xfId="391"/>
    <cellStyle name="20% - Ênfase1 6 2 2 2" xfId="392"/>
    <cellStyle name="20% - Ênfase1 6 2 2 2 2" xfId="393"/>
    <cellStyle name="20% - Ênfase1 6 2 2 2 3" xfId="40004"/>
    <cellStyle name="20% - Ênfase1 6 2 2 3" xfId="394"/>
    <cellStyle name="20% - Ênfase1 6 2 2 4" xfId="40005"/>
    <cellStyle name="20% - Ênfase1 6 2 3" xfId="395"/>
    <cellStyle name="20% - Ênfase1 6 2 3 2" xfId="396"/>
    <cellStyle name="20% - Ênfase1 6 2 3 2 2" xfId="397"/>
    <cellStyle name="20% - Ênfase1 6 2 3 2 3" xfId="40006"/>
    <cellStyle name="20% - Ênfase1 6 2 3 3" xfId="398"/>
    <cellStyle name="20% - Ênfase1 6 2 3 4" xfId="40007"/>
    <cellStyle name="20% - Ênfase1 6 2 4" xfId="399"/>
    <cellStyle name="20% - Ênfase1 6 2 4 2" xfId="400"/>
    <cellStyle name="20% - Ênfase1 6 2 4 3" xfId="40008"/>
    <cellStyle name="20% - Ênfase1 6 2 5" xfId="401"/>
    <cellStyle name="20% - Ênfase1 6 2 5 2" xfId="40009"/>
    <cellStyle name="20% - Ênfase1 6 2 6" xfId="402"/>
    <cellStyle name="20% - Ênfase1 6 2 7" xfId="40010"/>
    <cellStyle name="20% - Ênfase1 6 3" xfId="403"/>
    <cellStyle name="20% - Ênfase1 6 3 2" xfId="404"/>
    <cellStyle name="20% - Ênfase1 6 3 2 2" xfId="405"/>
    <cellStyle name="20% - Ênfase1 6 3 2 3" xfId="40011"/>
    <cellStyle name="20% - Ênfase1 6 3 3" xfId="406"/>
    <cellStyle name="20% - Ênfase1 6 3 4" xfId="40012"/>
    <cellStyle name="20% - Ênfase1 6 4" xfId="407"/>
    <cellStyle name="20% - Ênfase1 6 4 2" xfId="408"/>
    <cellStyle name="20% - Ênfase1 6 4 2 2" xfId="409"/>
    <cellStyle name="20% - Ênfase1 6 4 2 3" xfId="40013"/>
    <cellStyle name="20% - Ênfase1 6 4 3" xfId="410"/>
    <cellStyle name="20% - Ênfase1 6 4 4" xfId="40014"/>
    <cellStyle name="20% - Ênfase1 6 5" xfId="411"/>
    <cellStyle name="20% - Ênfase1 6 5 2" xfId="412"/>
    <cellStyle name="20% - Ênfase1 6 5 3" xfId="40015"/>
    <cellStyle name="20% - Ênfase1 6 6" xfId="413"/>
    <cellStyle name="20% - Ênfase1 6 6 2" xfId="40016"/>
    <cellStyle name="20% - Ênfase1 6 7" xfId="414"/>
    <cellStyle name="20% - Ênfase1 6 8" xfId="40017"/>
    <cellStyle name="20% - Ênfase1 6 9" xfId="40018"/>
    <cellStyle name="20% - Ênfase1 7" xfId="415"/>
    <cellStyle name="20% - Ênfase1 7 2" xfId="416"/>
    <cellStyle name="20% - Ênfase1 7 2 2" xfId="417"/>
    <cellStyle name="20% - Ênfase1 7 2 2 2" xfId="418"/>
    <cellStyle name="20% - Ênfase1 7 2 2 3" xfId="40019"/>
    <cellStyle name="20% - Ênfase1 7 2 3" xfId="419"/>
    <cellStyle name="20% - Ênfase1 7 2 4" xfId="40020"/>
    <cellStyle name="20% - Ênfase1 7 3" xfId="420"/>
    <cellStyle name="20% - Ênfase1 7 3 2" xfId="421"/>
    <cellStyle name="20% - Ênfase1 7 3 2 2" xfId="422"/>
    <cellStyle name="20% - Ênfase1 7 3 2 3" xfId="40021"/>
    <cellStyle name="20% - Ênfase1 7 3 3" xfId="423"/>
    <cellStyle name="20% - Ênfase1 7 3 4" xfId="40022"/>
    <cellStyle name="20% - Ênfase1 7 4" xfId="424"/>
    <cellStyle name="20% - Ênfase1 7 4 2" xfId="425"/>
    <cellStyle name="20% - Ênfase1 7 4 3" xfId="40023"/>
    <cellStyle name="20% - Ênfase1 7 5" xfId="426"/>
    <cellStyle name="20% - Ênfase1 7 5 2" xfId="40024"/>
    <cellStyle name="20% - Ênfase1 7 6" xfId="427"/>
    <cellStyle name="20% - Ênfase1 7 7" xfId="40025"/>
    <cellStyle name="20% - Ênfase1 7 8" xfId="40026"/>
    <cellStyle name="20% - Ênfase1 8" xfId="428"/>
    <cellStyle name="20% - Ênfase1 8 2" xfId="429"/>
    <cellStyle name="20% - Ênfase1 8 2 2" xfId="430"/>
    <cellStyle name="20% - Ênfase1 8 2 3" xfId="40027"/>
    <cellStyle name="20% - Ênfase1 8 3" xfId="431"/>
    <cellStyle name="20% - Ênfase1 8 4" xfId="40028"/>
    <cellStyle name="20% - Ênfase1 8 5" xfId="40029"/>
    <cellStyle name="20% - Ênfase1 9" xfId="432"/>
    <cellStyle name="20% - Ênfase1 9 2" xfId="433"/>
    <cellStyle name="20% - Ênfase1 9 2 2" xfId="434"/>
    <cellStyle name="20% - Ênfase1 9 2 3" xfId="40030"/>
    <cellStyle name="20% - Ênfase1 9 3" xfId="435"/>
    <cellStyle name="20% - Ênfase1 9 4" xfId="40031"/>
    <cellStyle name="20% - Ênfase2 1" xfId="40032"/>
    <cellStyle name="20% - Ênfase2 10" xfId="436"/>
    <cellStyle name="20% - Ênfase2 10 2" xfId="437"/>
    <cellStyle name="20% - Ênfase2 10 3" xfId="40033"/>
    <cellStyle name="20% - Ênfase2 11" xfId="438"/>
    <cellStyle name="20% - Ênfase2 12" xfId="439"/>
    <cellStyle name="20% - Ênfase2 13" xfId="440"/>
    <cellStyle name="20% - Ênfase2 2" xfId="441"/>
    <cellStyle name="20% - Ênfase2 2 10" xfId="442"/>
    <cellStyle name="20% - Ênfase2 2 11" xfId="443"/>
    <cellStyle name="20% - Ênfase2 2 12" xfId="444"/>
    <cellStyle name="20% - Ênfase2 2 2" xfId="445"/>
    <cellStyle name="20% - Ênfase2 2 2 2" xfId="446"/>
    <cellStyle name="20% - Ênfase2 2 2 2 2" xfId="447"/>
    <cellStyle name="20% - Ênfase2 2 2 2 2 2" xfId="448"/>
    <cellStyle name="20% - Ênfase2 2 2 2 2 2 2" xfId="449"/>
    <cellStyle name="20% - Ênfase2 2 2 2 2 2 2 2" xfId="450"/>
    <cellStyle name="20% - Ênfase2 2 2 2 2 2 2 3" xfId="40034"/>
    <cellStyle name="20% - Ênfase2 2 2 2 2 2 3" xfId="451"/>
    <cellStyle name="20% - Ênfase2 2 2 2 2 2 4" xfId="40035"/>
    <cellStyle name="20% - Ênfase2 2 2 2 2 3" xfId="452"/>
    <cellStyle name="20% - Ênfase2 2 2 2 2 3 2" xfId="453"/>
    <cellStyle name="20% - Ênfase2 2 2 2 2 3 2 2" xfId="454"/>
    <cellStyle name="20% - Ênfase2 2 2 2 2 3 2 3" xfId="40036"/>
    <cellStyle name="20% - Ênfase2 2 2 2 2 3 3" xfId="455"/>
    <cellStyle name="20% - Ênfase2 2 2 2 2 3 4" xfId="40037"/>
    <cellStyle name="20% - Ênfase2 2 2 2 2 4" xfId="456"/>
    <cellStyle name="20% - Ênfase2 2 2 2 2 4 2" xfId="457"/>
    <cellStyle name="20% - Ênfase2 2 2 2 2 4 3" xfId="40038"/>
    <cellStyle name="20% - Ênfase2 2 2 2 2 5" xfId="458"/>
    <cellStyle name="20% - Ênfase2 2 2 2 2 5 2" xfId="40039"/>
    <cellStyle name="20% - Ênfase2 2 2 2 2 6" xfId="459"/>
    <cellStyle name="20% - Ênfase2 2 2 2 2 7" xfId="40040"/>
    <cellStyle name="20% - Ênfase2 2 2 2 3" xfId="460"/>
    <cellStyle name="20% - Ênfase2 2 2 2 3 2" xfId="461"/>
    <cellStyle name="20% - Ênfase2 2 2 2 3 2 2" xfId="462"/>
    <cellStyle name="20% - Ênfase2 2 2 2 3 2 3" xfId="40041"/>
    <cellStyle name="20% - Ênfase2 2 2 2 3 3" xfId="463"/>
    <cellStyle name="20% - Ênfase2 2 2 2 3 4" xfId="40042"/>
    <cellStyle name="20% - Ênfase2 2 2 2 4" xfId="464"/>
    <cellStyle name="20% - Ênfase2 2 2 2 4 2" xfId="465"/>
    <cellStyle name="20% - Ênfase2 2 2 2 4 2 2" xfId="466"/>
    <cellStyle name="20% - Ênfase2 2 2 2 4 2 3" xfId="40043"/>
    <cellStyle name="20% - Ênfase2 2 2 2 4 3" xfId="467"/>
    <cellStyle name="20% - Ênfase2 2 2 2 4 4" xfId="40044"/>
    <cellStyle name="20% - Ênfase2 2 2 2 5" xfId="468"/>
    <cellStyle name="20% - Ênfase2 2 2 2 5 2" xfId="469"/>
    <cellStyle name="20% - Ênfase2 2 2 2 5 3" xfId="40045"/>
    <cellStyle name="20% - Ênfase2 2 2 2 6" xfId="470"/>
    <cellStyle name="20% - Ênfase2 2 2 2 6 2" xfId="40046"/>
    <cellStyle name="20% - Ênfase2 2 2 2 7" xfId="471"/>
    <cellStyle name="20% - Ênfase2 2 2 2 8" xfId="40047"/>
    <cellStyle name="20% - Ênfase2 2 2 3" xfId="472"/>
    <cellStyle name="20% - Ênfase2 2 2 3 2" xfId="473"/>
    <cellStyle name="20% - Ênfase2 2 2 3 2 2" xfId="474"/>
    <cellStyle name="20% - Ênfase2 2 2 3 2 2 2" xfId="475"/>
    <cellStyle name="20% - Ênfase2 2 2 3 2 2 3" xfId="40048"/>
    <cellStyle name="20% - Ênfase2 2 2 3 2 3" xfId="476"/>
    <cellStyle name="20% - Ênfase2 2 2 3 2 4" xfId="40049"/>
    <cellStyle name="20% - Ênfase2 2 2 3 3" xfId="477"/>
    <cellStyle name="20% - Ênfase2 2 2 3 3 2" xfId="478"/>
    <cellStyle name="20% - Ênfase2 2 2 3 3 2 2" xfId="479"/>
    <cellStyle name="20% - Ênfase2 2 2 3 3 2 3" xfId="40050"/>
    <cellStyle name="20% - Ênfase2 2 2 3 3 3" xfId="480"/>
    <cellStyle name="20% - Ênfase2 2 2 3 3 4" xfId="40051"/>
    <cellStyle name="20% - Ênfase2 2 2 3 4" xfId="481"/>
    <cellStyle name="20% - Ênfase2 2 2 3 4 2" xfId="482"/>
    <cellStyle name="20% - Ênfase2 2 2 3 4 3" xfId="40052"/>
    <cellStyle name="20% - Ênfase2 2 2 3 5" xfId="483"/>
    <cellStyle name="20% - Ênfase2 2 2 3 5 2" xfId="40053"/>
    <cellStyle name="20% - Ênfase2 2 2 3 6" xfId="484"/>
    <cellStyle name="20% - Ênfase2 2 2 3 7" xfId="40054"/>
    <cellStyle name="20% - Ênfase2 2 2 4" xfId="485"/>
    <cellStyle name="20% - Ênfase2 2 2 4 2" xfId="486"/>
    <cellStyle name="20% - Ênfase2 2 2 4 2 2" xfId="487"/>
    <cellStyle name="20% - Ênfase2 2 2 4 2 3" xfId="40055"/>
    <cellStyle name="20% - Ênfase2 2 2 4 3" xfId="488"/>
    <cellStyle name="20% - Ênfase2 2 2 4 4" xfId="40056"/>
    <cellStyle name="20% - Ênfase2 2 2 5" xfId="489"/>
    <cellStyle name="20% - Ênfase2 2 2 5 2" xfId="490"/>
    <cellStyle name="20% - Ênfase2 2 2 5 2 2" xfId="491"/>
    <cellStyle name="20% - Ênfase2 2 2 5 2 3" xfId="40057"/>
    <cellStyle name="20% - Ênfase2 2 2 5 3" xfId="492"/>
    <cellStyle name="20% - Ênfase2 2 2 5 4" xfId="40058"/>
    <cellStyle name="20% - Ênfase2 2 2 6" xfId="493"/>
    <cellStyle name="20% - Ênfase2 2 2 6 2" xfId="494"/>
    <cellStyle name="20% - Ênfase2 2 2 6 3" xfId="40059"/>
    <cellStyle name="20% - Ênfase2 2 2 7" xfId="495"/>
    <cellStyle name="20% - Ênfase2 2 2 7 2" xfId="40060"/>
    <cellStyle name="20% - Ênfase2 2 2 8" xfId="496"/>
    <cellStyle name="20% - Ênfase2 2 2 9" xfId="497"/>
    <cellStyle name="20% - Ênfase2 2 3" xfId="498"/>
    <cellStyle name="20% - Ênfase2 2 3 2" xfId="499"/>
    <cellStyle name="20% - Ênfase2 2 3 2 2" xfId="500"/>
    <cellStyle name="20% - Ênfase2 2 3 2 2 2" xfId="501"/>
    <cellStyle name="20% - Ênfase2 2 3 2 2 2 2" xfId="502"/>
    <cellStyle name="20% - Ênfase2 2 3 2 2 2 3" xfId="40061"/>
    <cellStyle name="20% - Ênfase2 2 3 2 2 3" xfId="503"/>
    <cellStyle name="20% - Ênfase2 2 3 2 2 4" xfId="40062"/>
    <cellStyle name="20% - Ênfase2 2 3 2 3" xfId="504"/>
    <cellStyle name="20% - Ênfase2 2 3 2 3 2" xfId="505"/>
    <cellStyle name="20% - Ênfase2 2 3 2 3 2 2" xfId="506"/>
    <cellStyle name="20% - Ênfase2 2 3 2 3 2 3" xfId="40063"/>
    <cellStyle name="20% - Ênfase2 2 3 2 3 3" xfId="507"/>
    <cellStyle name="20% - Ênfase2 2 3 2 3 4" xfId="40064"/>
    <cellStyle name="20% - Ênfase2 2 3 2 4" xfId="508"/>
    <cellStyle name="20% - Ênfase2 2 3 2 4 2" xfId="509"/>
    <cellStyle name="20% - Ênfase2 2 3 2 4 3" xfId="40065"/>
    <cellStyle name="20% - Ênfase2 2 3 2 5" xfId="510"/>
    <cellStyle name="20% - Ênfase2 2 3 2 5 2" xfId="40066"/>
    <cellStyle name="20% - Ênfase2 2 3 2 6" xfId="511"/>
    <cellStyle name="20% - Ênfase2 2 3 2 7" xfId="40067"/>
    <cellStyle name="20% - Ênfase2 2 3 3" xfId="512"/>
    <cellStyle name="20% - Ênfase2 2 3 3 2" xfId="513"/>
    <cellStyle name="20% - Ênfase2 2 3 3 2 2" xfId="514"/>
    <cellStyle name="20% - Ênfase2 2 3 3 2 3" xfId="40068"/>
    <cellStyle name="20% - Ênfase2 2 3 3 3" xfId="515"/>
    <cellStyle name="20% - Ênfase2 2 3 3 4" xfId="40069"/>
    <cellStyle name="20% - Ênfase2 2 3 4" xfId="516"/>
    <cellStyle name="20% - Ênfase2 2 3 4 2" xfId="517"/>
    <cellStyle name="20% - Ênfase2 2 3 4 2 2" xfId="518"/>
    <cellStyle name="20% - Ênfase2 2 3 4 2 3" xfId="40070"/>
    <cellStyle name="20% - Ênfase2 2 3 4 3" xfId="519"/>
    <cellStyle name="20% - Ênfase2 2 3 4 4" xfId="40071"/>
    <cellStyle name="20% - Ênfase2 2 3 5" xfId="520"/>
    <cellStyle name="20% - Ênfase2 2 3 5 2" xfId="521"/>
    <cellStyle name="20% - Ênfase2 2 3 5 3" xfId="40072"/>
    <cellStyle name="20% - Ênfase2 2 3 6" xfId="522"/>
    <cellStyle name="20% - Ênfase2 2 3 6 2" xfId="40073"/>
    <cellStyle name="20% - Ênfase2 2 3 7" xfId="523"/>
    <cellStyle name="20% - Ênfase2 2 3 8" xfId="40074"/>
    <cellStyle name="20% - Ênfase2 2 4" xfId="524"/>
    <cellStyle name="20% - Ênfase2 2 4 2" xfId="525"/>
    <cellStyle name="20% - Ênfase2 2 4 2 2" xfId="526"/>
    <cellStyle name="20% - Ênfase2 2 4 2 2 2" xfId="527"/>
    <cellStyle name="20% - Ênfase2 2 4 2 2 3" xfId="40075"/>
    <cellStyle name="20% - Ênfase2 2 4 2 3" xfId="528"/>
    <cellStyle name="20% - Ênfase2 2 4 2 4" xfId="40076"/>
    <cellStyle name="20% - Ênfase2 2 4 3" xfId="529"/>
    <cellStyle name="20% - Ênfase2 2 4 3 2" xfId="530"/>
    <cellStyle name="20% - Ênfase2 2 4 3 2 2" xfId="531"/>
    <cellStyle name="20% - Ênfase2 2 4 3 2 3" xfId="40077"/>
    <cellStyle name="20% - Ênfase2 2 4 3 3" xfId="532"/>
    <cellStyle name="20% - Ênfase2 2 4 3 4" xfId="40078"/>
    <cellStyle name="20% - Ênfase2 2 4 4" xfId="533"/>
    <cellStyle name="20% - Ênfase2 2 4 4 2" xfId="534"/>
    <cellStyle name="20% - Ênfase2 2 4 4 3" xfId="40079"/>
    <cellStyle name="20% - Ênfase2 2 4 5" xfId="535"/>
    <cellStyle name="20% - Ênfase2 2 4 5 2" xfId="40080"/>
    <cellStyle name="20% - Ênfase2 2 4 6" xfId="536"/>
    <cellStyle name="20% - Ênfase2 2 4 7" xfId="40081"/>
    <cellStyle name="20% - Ênfase2 2 5" xfId="537"/>
    <cellStyle name="20% - Ênfase2 2 5 2" xfId="538"/>
    <cellStyle name="20% - Ênfase2 2 5 2 2" xfId="539"/>
    <cellStyle name="20% - Ênfase2 2 5 2 3" xfId="40082"/>
    <cellStyle name="20% - Ênfase2 2 5 3" xfId="540"/>
    <cellStyle name="20% - Ênfase2 2 5 4" xfId="541"/>
    <cellStyle name="20% - Ênfase2 2 5 5" xfId="542"/>
    <cellStyle name="20% - Ênfase2 2 6" xfId="543"/>
    <cellStyle name="20% - Ênfase2 2 6 2" xfId="544"/>
    <cellStyle name="20% - Ênfase2 2 6 2 2" xfId="545"/>
    <cellStyle name="20% - Ênfase2 2 6 2 3" xfId="40083"/>
    <cellStyle name="20% - Ênfase2 2 6 3" xfId="546"/>
    <cellStyle name="20% - Ênfase2 2 6 4" xfId="40084"/>
    <cellStyle name="20% - Ênfase2 2 7" xfId="547"/>
    <cellStyle name="20% - Ênfase2 2 7 2" xfId="548"/>
    <cellStyle name="20% - Ênfase2 2 7 3" xfId="40085"/>
    <cellStyle name="20% - Ênfase2 2 8" xfId="549"/>
    <cellStyle name="20% - Ênfase2 2 8 2" xfId="40086"/>
    <cellStyle name="20% - Ênfase2 2 8 3" xfId="40087"/>
    <cellStyle name="20% - Ênfase2 2 9" xfId="550"/>
    <cellStyle name="20% - Ênfase2 3" xfId="551"/>
    <cellStyle name="20% - Ênfase2 3 10" xfId="552"/>
    <cellStyle name="20% - Ênfase2 3 11" xfId="40088"/>
    <cellStyle name="20% - Ênfase2 3 2" xfId="553"/>
    <cellStyle name="20% - Ênfase2 3 2 2" xfId="554"/>
    <cellStyle name="20% - Ênfase2 3 2 2 2" xfId="555"/>
    <cellStyle name="20% - Ênfase2 3 2 2 2 2" xfId="556"/>
    <cellStyle name="20% - Ênfase2 3 2 2 2 2 2" xfId="557"/>
    <cellStyle name="20% - Ênfase2 3 2 2 2 2 2 2" xfId="558"/>
    <cellStyle name="20% - Ênfase2 3 2 2 2 2 2 3" xfId="40089"/>
    <cellStyle name="20% - Ênfase2 3 2 2 2 2 3" xfId="559"/>
    <cellStyle name="20% - Ênfase2 3 2 2 2 2 4" xfId="40090"/>
    <cellStyle name="20% - Ênfase2 3 2 2 2 3" xfId="560"/>
    <cellStyle name="20% - Ênfase2 3 2 2 2 3 2" xfId="561"/>
    <cellStyle name="20% - Ênfase2 3 2 2 2 3 2 2" xfId="562"/>
    <cellStyle name="20% - Ênfase2 3 2 2 2 3 2 3" xfId="40091"/>
    <cellStyle name="20% - Ênfase2 3 2 2 2 3 3" xfId="563"/>
    <cellStyle name="20% - Ênfase2 3 2 2 2 3 4" xfId="40092"/>
    <cellStyle name="20% - Ênfase2 3 2 2 2 4" xfId="564"/>
    <cellStyle name="20% - Ênfase2 3 2 2 2 4 2" xfId="565"/>
    <cellStyle name="20% - Ênfase2 3 2 2 2 4 3" xfId="40093"/>
    <cellStyle name="20% - Ênfase2 3 2 2 2 5" xfId="566"/>
    <cellStyle name="20% - Ênfase2 3 2 2 2 5 2" xfId="40094"/>
    <cellStyle name="20% - Ênfase2 3 2 2 2 6" xfId="567"/>
    <cellStyle name="20% - Ênfase2 3 2 2 2 7" xfId="40095"/>
    <cellStyle name="20% - Ênfase2 3 2 2 3" xfId="568"/>
    <cellStyle name="20% - Ênfase2 3 2 2 3 2" xfId="569"/>
    <cellStyle name="20% - Ênfase2 3 2 2 3 2 2" xfId="570"/>
    <cellStyle name="20% - Ênfase2 3 2 2 3 2 3" xfId="40096"/>
    <cellStyle name="20% - Ênfase2 3 2 2 3 3" xfId="571"/>
    <cellStyle name="20% - Ênfase2 3 2 2 3 4" xfId="40097"/>
    <cellStyle name="20% - Ênfase2 3 2 2 4" xfId="572"/>
    <cellStyle name="20% - Ênfase2 3 2 2 4 2" xfId="573"/>
    <cellStyle name="20% - Ênfase2 3 2 2 4 2 2" xfId="574"/>
    <cellStyle name="20% - Ênfase2 3 2 2 4 2 3" xfId="40098"/>
    <cellStyle name="20% - Ênfase2 3 2 2 4 3" xfId="575"/>
    <cellStyle name="20% - Ênfase2 3 2 2 4 4" xfId="40099"/>
    <cellStyle name="20% - Ênfase2 3 2 2 5" xfId="576"/>
    <cellStyle name="20% - Ênfase2 3 2 2 5 2" xfId="577"/>
    <cellStyle name="20% - Ênfase2 3 2 2 5 3" xfId="40100"/>
    <cellStyle name="20% - Ênfase2 3 2 2 6" xfId="578"/>
    <cellStyle name="20% - Ênfase2 3 2 2 6 2" xfId="40101"/>
    <cellStyle name="20% - Ênfase2 3 2 2 7" xfId="579"/>
    <cellStyle name="20% - Ênfase2 3 2 2 8" xfId="40102"/>
    <cellStyle name="20% - Ênfase2 3 2 3" xfId="580"/>
    <cellStyle name="20% - Ênfase2 3 2 3 2" xfId="581"/>
    <cellStyle name="20% - Ênfase2 3 2 3 2 2" xfId="582"/>
    <cellStyle name="20% - Ênfase2 3 2 3 2 2 2" xfId="583"/>
    <cellStyle name="20% - Ênfase2 3 2 3 2 2 3" xfId="40103"/>
    <cellStyle name="20% - Ênfase2 3 2 3 2 3" xfId="584"/>
    <cellStyle name="20% - Ênfase2 3 2 3 2 4" xfId="40104"/>
    <cellStyle name="20% - Ênfase2 3 2 3 3" xfId="585"/>
    <cellStyle name="20% - Ênfase2 3 2 3 3 2" xfId="586"/>
    <cellStyle name="20% - Ênfase2 3 2 3 3 2 2" xfId="587"/>
    <cellStyle name="20% - Ênfase2 3 2 3 3 2 3" xfId="40105"/>
    <cellStyle name="20% - Ênfase2 3 2 3 3 3" xfId="588"/>
    <cellStyle name="20% - Ênfase2 3 2 3 3 4" xfId="40106"/>
    <cellStyle name="20% - Ênfase2 3 2 3 4" xfId="589"/>
    <cellStyle name="20% - Ênfase2 3 2 3 4 2" xfId="590"/>
    <cellStyle name="20% - Ênfase2 3 2 3 4 3" xfId="40107"/>
    <cellStyle name="20% - Ênfase2 3 2 3 5" xfId="591"/>
    <cellStyle name="20% - Ênfase2 3 2 3 5 2" xfId="40108"/>
    <cellStyle name="20% - Ênfase2 3 2 3 6" xfId="592"/>
    <cellStyle name="20% - Ênfase2 3 2 3 7" xfId="40109"/>
    <cellStyle name="20% - Ênfase2 3 2 4" xfId="593"/>
    <cellStyle name="20% - Ênfase2 3 2 4 2" xfId="594"/>
    <cellStyle name="20% - Ênfase2 3 2 4 2 2" xfId="595"/>
    <cellStyle name="20% - Ênfase2 3 2 4 2 3" xfId="40110"/>
    <cellStyle name="20% - Ênfase2 3 2 4 3" xfId="596"/>
    <cellStyle name="20% - Ênfase2 3 2 4 4" xfId="40111"/>
    <cellStyle name="20% - Ênfase2 3 2 5" xfId="597"/>
    <cellStyle name="20% - Ênfase2 3 2 5 2" xfId="598"/>
    <cellStyle name="20% - Ênfase2 3 2 5 2 2" xfId="599"/>
    <cellStyle name="20% - Ênfase2 3 2 5 2 3" xfId="40112"/>
    <cellStyle name="20% - Ênfase2 3 2 5 3" xfId="600"/>
    <cellStyle name="20% - Ênfase2 3 2 5 4" xfId="40113"/>
    <cellStyle name="20% - Ênfase2 3 2 6" xfId="601"/>
    <cellStyle name="20% - Ênfase2 3 2 6 2" xfId="602"/>
    <cellStyle name="20% - Ênfase2 3 2 6 3" xfId="40114"/>
    <cellStyle name="20% - Ênfase2 3 2 7" xfId="603"/>
    <cellStyle name="20% - Ênfase2 3 2 7 2" xfId="40115"/>
    <cellStyle name="20% - Ênfase2 3 2 8" xfId="604"/>
    <cellStyle name="20% - Ênfase2 3 2 9" xfId="605"/>
    <cellStyle name="20% - Ênfase2 3 3" xfId="606"/>
    <cellStyle name="20% - Ênfase2 3 3 2" xfId="607"/>
    <cellStyle name="20% - Ênfase2 3 3 2 2" xfId="608"/>
    <cellStyle name="20% - Ênfase2 3 3 2 2 2" xfId="609"/>
    <cellStyle name="20% - Ênfase2 3 3 2 2 2 2" xfId="610"/>
    <cellStyle name="20% - Ênfase2 3 3 2 2 2 3" xfId="40116"/>
    <cellStyle name="20% - Ênfase2 3 3 2 2 3" xfId="611"/>
    <cellStyle name="20% - Ênfase2 3 3 2 2 4" xfId="40117"/>
    <cellStyle name="20% - Ênfase2 3 3 2 3" xfId="612"/>
    <cellStyle name="20% - Ênfase2 3 3 2 3 2" xfId="613"/>
    <cellStyle name="20% - Ênfase2 3 3 2 3 2 2" xfId="614"/>
    <cellStyle name="20% - Ênfase2 3 3 2 3 2 3" xfId="40118"/>
    <cellStyle name="20% - Ênfase2 3 3 2 3 3" xfId="615"/>
    <cellStyle name="20% - Ênfase2 3 3 2 3 4" xfId="40119"/>
    <cellStyle name="20% - Ênfase2 3 3 2 4" xfId="616"/>
    <cellStyle name="20% - Ênfase2 3 3 2 4 2" xfId="617"/>
    <cellStyle name="20% - Ênfase2 3 3 2 4 3" xfId="40120"/>
    <cellStyle name="20% - Ênfase2 3 3 2 5" xfId="618"/>
    <cellStyle name="20% - Ênfase2 3 3 2 5 2" xfId="40121"/>
    <cellStyle name="20% - Ênfase2 3 3 2 6" xfId="619"/>
    <cellStyle name="20% - Ênfase2 3 3 2 7" xfId="40122"/>
    <cellStyle name="20% - Ênfase2 3 3 3" xfId="620"/>
    <cellStyle name="20% - Ênfase2 3 3 3 2" xfId="621"/>
    <cellStyle name="20% - Ênfase2 3 3 3 2 2" xfId="622"/>
    <cellStyle name="20% - Ênfase2 3 3 3 2 3" xfId="40123"/>
    <cellStyle name="20% - Ênfase2 3 3 3 3" xfId="623"/>
    <cellStyle name="20% - Ênfase2 3 3 3 4" xfId="40124"/>
    <cellStyle name="20% - Ênfase2 3 3 4" xfId="624"/>
    <cellStyle name="20% - Ênfase2 3 3 4 2" xfId="625"/>
    <cellStyle name="20% - Ênfase2 3 3 4 2 2" xfId="626"/>
    <cellStyle name="20% - Ênfase2 3 3 4 2 3" xfId="40125"/>
    <cellStyle name="20% - Ênfase2 3 3 4 3" xfId="627"/>
    <cellStyle name="20% - Ênfase2 3 3 4 4" xfId="40126"/>
    <cellStyle name="20% - Ênfase2 3 3 5" xfId="628"/>
    <cellStyle name="20% - Ênfase2 3 3 5 2" xfId="629"/>
    <cellStyle name="20% - Ênfase2 3 3 5 3" xfId="40127"/>
    <cellStyle name="20% - Ênfase2 3 3 6" xfId="630"/>
    <cellStyle name="20% - Ênfase2 3 3 6 2" xfId="40128"/>
    <cellStyle name="20% - Ênfase2 3 3 7" xfId="631"/>
    <cellStyle name="20% - Ênfase2 3 3 8" xfId="40129"/>
    <cellStyle name="20% - Ênfase2 3 4" xfId="632"/>
    <cellStyle name="20% - Ênfase2 3 4 2" xfId="633"/>
    <cellStyle name="20% - Ênfase2 3 4 2 2" xfId="634"/>
    <cellStyle name="20% - Ênfase2 3 4 2 2 2" xfId="635"/>
    <cellStyle name="20% - Ênfase2 3 4 2 2 3" xfId="40130"/>
    <cellStyle name="20% - Ênfase2 3 4 2 3" xfId="636"/>
    <cellStyle name="20% - Ênfase2 3 4 2 4" xfId="40131"/>
    <cellStyle name="20% - Ênfase2 3 4 3" xfId="637"/>
    <cellStyle name="20% - Ênfase2 3 4 3 2" xfId="638"/>
    <cellStyle name="20% - Ênfase2 3 4 3 2 2" xfId="639"/>
    <cellStyle name="20% - Ênfase2 3 4 3 2 3" xfId="40132"/>
    <cellStyle name="20% - Ênfase2 3 4 3 3" xfId="640"/>
    <cellStyle name="20% - Ênfase2 3 4 3 4" xfId="40133"/>
    <cellStyle name="20% - Ênfase2 3 4 4" xfId="641"/>
    <cellStyle name="20% - Ênfase2 3 4 4 2" xfId="642"/>
    <cellStyle name="20% - Ênfase2 3 4 4 3" xfId="40134"/>
    <cellStyle name="20% - Ênfase2 3 4 5" xfId="643"/>
    <cellStyle name="20% - Ênfase2 3 4 5 2" xfId="40135"/>
    <cellStyle name="20% - Ênfase2 3 4 6" xfId="644"/>
    <cellStyle name="20% - Ênfase2 3 4 7" xfId="40136"/>
    <cellStyle name="20% - Ênfase2 3 5" xfId="645"/>
    <cellStyle name="20% - Ênfase2 3 5 2" xfId="646"/>
    <cellStyle name="20% - Ênfase2 3 5 2 2" xfId="647"/>
    <cellStyle name="20% - Ênfase2 3 5 2 3" xfId="40137"/>
    <cellStyle name="20% - Ênfase2 3 5 3" xfId="648"/>
    <cellStyle name="20% - Ênfase2 3 5 4" xfId="40138"/>
    <cellStyle name="20% - Ênfase2 3 6" xfId="649"/>
    <cellStyle name="20% - Ênfase2 3 6 2" xfId="650"/>
    <cellStyle name="20% - Ênfase2 3 6 2 2" xfId="651"/>
    <cellStyle name="20% - Ênfase2 3 6 2 3" xfId="40139"/>
    <cellStyle name="20% - Ênfase2 3 6 3" xfId="652"/>
    <cellStyle name="20% - Ênfase2 3 6 4" xfId="40140"/>
    <cellStyle name="20% - Ênfase2 3 7" xfId="653"/>
    <cellStyle name="20% - Ênfase2 3 7 2" xfId="654"/>
    <cellStyle name="20% - Ênfase2 3 7 3" xfId="40141"/>
    <cellStyle name="20% - Ênfase2 3 8" xfId="655"/>
    <cellStyle name="20% - Ênfase2 3 8 2" xfId="40142"/>
    <cellStyle name="20% - Ênfase2 3 9" xfId="656"/>
    <cellStyle name="20% - Ênfase2 4" xfId="657"/>
    <cellStyle name="20% - Ênfase2 4 10" xfId="658"/>
    <cellStyle name="20% - Ênfase2 4 11" xfId="40143"/>
    <cellStyle name="20% - Ênfase2 4 2" xfId="659"/>
    <cellStyle name="20% - Ênfase2 4 2 2" xfId="660"/>
    <cellStyle name="20% - Ênfase2 4 2 2 2" xfId="661"/>
    <cellStyle name="20% - Ênfase2 4 2 2 2 2" xfId="662"/>
    <cellStyle name="20% - Ênfase2 4 2 2 2 2 2" xfId="663"/>
    <cellStyle name="20% - Ênfase2 4 2 2 2 2 2 2" xfId="664"/>
    <cellStyle name="20% - Ênfase2 4 2 2 2 2 2 3" xfId="40144"/>
    <cellStyle name="20% - Ênfase2 4 2 2 2 2 3" xfId="665"/>
    <cellStyle name="20% - Ênfase2 4 2 2 2 2 4" xfId="40145"/>
    <cellStyle name="20% - Ênfase2 4 2 2 2 3" xfId="666"/>
    <cellStyle name="20% - Ênfase2 4 2 2 2 3 2" xfId="667"/>
    <cellStyle name="20% - Ênfase2 4 2 2 2 3 2 2" xfId="668"/>
    <cellStyle name="20% - Ênfase2 4 2 2 2 3 2 3" xfId="40146"/>
    <cellStyle name="20% - Ênfase2 4 2 2 2 3 3" xfId="669"/>
    <cellStyle name="20% - Ênfase2 4 2 2 2 3 4" xfId="40147"/>
    <cellStyle name="20% - Ênfase2 4 2 2 2 4" xfId="670"/>
    <cellStyle name="20% - Ênfase2 4 2 2 2 4 2" xfId="671"/>
    <cellStyle name="20% - Ênfase2 4 2 2 2 4 3" xfId="40148"/>
    <cellStyle name="20% - Ênfase2 4 2 2 2 5" xfId="672"/>
    <cellStyle name="20% - Ênfase2 4 2 2 2 5 2" xfId="40149"/>
    <cellStyle name="20% - Ênfase2 4 2 2 2 6" xfId="673"/>
    <cellStyle name="20% - Ênfase2 4 2 2 2 7" xfId="40150"/>
    <cellStyle name="20% - Ênfase2 4 2 2 3" xfId="674"/>
    <cellStyle name="20% - Ênfase2 4 2 2 3 2" xfId="675"/>
    <cellStyle name="20% - Ênfase2 4 2 2 3 2 2" xfId="676"/>
    <cellStyle name="20% - Ênfase2 4 2 2 3 2 3" xfId="40151"/>
    <cellStyle name="20% - Ênfase2 4 2 2 3 3" xfId="677"/>
    <cellStyle name="20% - Ênfase2 4 2 2 3 4" xfId="40152"/>
    <cellStyle name="20% - Ênfase2 4 2 2 4" xfId="678"/>
    <cellStyle name="20% - Ênfase2 4 2 2 4 2" xfId="679"/>
    <cellStyle name="20% - Ênfase2 4 2 2 4 2 2" xfId="680"/>
    <cellStyle name="20% - Ênfase2 4 2 2 4 2 3" xfId="40153"/>
    <cellStyle name="20% - Ênfase2 4 2 2 4 3" xfId="681"/>
    <cellStyle name="20% - Ênfase2 4 2 2 4 4" xfId="40154"/>
    <cellStyle name="20% - Ênfase2 4 2 2 5" xfId="682"/>
    <cellStyle name="20% - Ênfase2 4 2 2 5 2" xfId="683"/>
    <cellStyle name="20% - Ênfase2 4 2 2 5 3" xfId="40155"/>
    <cellStyle name="20% - Ênfase2 4 2 2 6" xfId="684"/>
    <cellStyle name="20% - Ênfase2 4 2 2 6 2" xfId="40156"/>
    <cellStyle name="20% - Ênfase2 4 2 2 7" xfId="685"/>
    <cellStyle name="20% - Ênfase2 4 2 2 8" xfId="40157"/>
    <cellStyle name="20% - Ênfase2 4 2 3" xfId="686"/>
    <cellStyle name="20% - Ênfase2 4 2 3 2" xfId="687"/>
    <cellStyle name="20% - Ênfase2 4 2 3 2 2" xfId="688"/>
    <cellStyle name="20% - Ênfase2 4 2 3 2 2 2" xfId="689"/>
    <cellStyle name="20% - Ênfase2 4 2 3 2 2 3" xfId="40158"/>
    <cellStyle name="20% - Ênfase2 4 2 3 2 3" xfId="690"/>
    <cellStyle name="20% - Ênfase2 4 2 3 2 4" xfId="40159"/>
    <cellStyle name="20% - Ênfase2 4 2 3 3" xfId="691"/>
    <cellStyle name="20% - Ênfase2 4 2 3 3 2" xfId="692"/>
    <cellStyle name="20% - Ênfase2 4 2 3 3 2 2" xfId="693"/>
    <cellStyle name="20% - Ênfase2 4 2 3 3 2 3" xfId="40160"/>
    <cellStyle name="20% - Ênfase2 4 2 3 3 3" xfId="694"/>
    <cellStyle name="20% - Ênfase2 4 2 3 3 4" xfId="40161"/>
    <cellStyle name="20% - Ênfase2 4 2 3 4" xfId="695"/>
    <cellStyle name="20% - Ênfase2 4 2 3 4 2" xfId="696"/>
    <cellStyle name="20% - Ênfase2 4 2 3 4 3" xfId="40162"/>
    <cellStyle name="20% - Ênfase2 4 2 3 5" xfId="697"/>
    <cellStyle name="20% - Ênfase2 4 2 3 5 2" xfId="40163"/>
    <cellStyle name="20% - Ênfase2 4 2 3 6" xfId="698"/>
    <cellStyle name="20% - Ênfase2 4 2 3 7" xfId="40164"/>
    <cellStyle name="20% - Ênfase2 4 2 4" xfId="699"/>
    <cellStyle name="20% - Ênfase2 4 2 4 2" xfId="700"/>
    <cellStyle name="20% - Ênfase2 4 2 4 2 2" xfId="701"/>
    <cellStyle name="20% - Ênfase2 4 2 4 2 3" xfId="40165"/>
    <cellStyle name="20% - Ênfase2 4 2 4 3" xfId="702"/>
    <cellStyle name="20% - Ênfase2 4 2 4 4" xfId="40166"/>
    <cellStyle name="20% - Ênfase2 4 2 5" xfId="703"/>
    <cellStyle name="20% - Ênfase2 4 2 5 2" xfId="704"/>
    <cellStyle name="20% - Ênfase2 4 2 5 2 2" xfId="705"/>
    <cellStyle name="20% - Ênfase2 4 2 5 2 3" xfId="40167"/>
    <cellStyle name="20% - Ênfase2 4 2 5 3" xfId="706"/>
    <cellStyle name="20% - Ênfase2 4 2 5 4" xfId="40168"/>
    <cellStyle name="20% - Ênfase2 4 2 6" xfId="707"/>
    <cellStyle name="20% - Ênfase2 4 2 6 2" xfId="708"/>
    <cellStyle name="20% - Ênfase2 4 2 6 3" xfId="40169"/>
    <cellStyle name="20% - Ênfase2 4 2 7" xfId="709"/>
    <cellStyle name="20% - Ênfase2 4 2 7 2" xfId="40170"/>
    <cellStyle name="20% - Ênfase2 4 2 8" xfId="710"/>
    <cellStyle name="20% - Ênfase2 4 2 9" xfId="40171"/>
    <cellStyle name="20% - Ênfase2 4 3" xfId="711"/>
    <cellStyle name="20% - Ênfase2 4 3 2" xfId="712"/>
    <cellStyle name="20% - Ênfase2 4 3 2 2" xfId="713"/>
    <cellStyle name="20% - Ênfase2 4 3 2 2 2" xfId="714"/>
    <cellStyle name="20% - Ênfase2 4 3 2 2 2 2" xfId="715"/>
    <cellStyle name="20% - Ênfase2 4 3 2 2 2 3" xfId="40172"/>
    <cellStyle name="20% - Ênfase2 4 3 2 2 3" xfId="716"/>
    <cellStyle name="20% - Ênfase2 4 3 2 2 4" xfId="40173"/>
    <cellStyle name="20% - Ênfase2 4 3 2 3" xfId="717"/>
    <cellStyle name="20% - Ênfase2 4 3 2 3 2" xfId="718"/>
    <cellStyle name="20% - Ênfase2 4 3 2 3 2 2" xfId="719"/>
    <cellStyle name="20% - Ênfase2 4 3 2 3 2 3" xfId="40174"/>
    <cellStyle name="20% - Ênfase2 4 3 2 3 3" xfId="720"/>
    <cellStyle name="20% - Ênfase2 4 3 2 3 4" xfId="40175"/>
    <cellStyle name="20% - Ênfase2 4 3 2 4" xfId="721"/>
    <cellStyle name="20% - Ênfase2 4 3 2 4 2" xfId="722"/>
    <cellStyle name="20% - Ênfase2 4 3 2 4 3" xfId="40176"/>
    <cellStyle name="20% - Ênfase2 4 3 2 5" xfId="723"/>
    <cellStyle name="20% - Ênfase2 4 3 2 5 2" xfId="40177"/>
    <cellStyle name="20% - Ênfase2 4 3 2 6" xfId="724"/>
    <cellStyle name="20% - Ênfase2 4 3 2 7" xfId="40178"/>
    <cellStyle name="20% - Ênfase2 4 3 3" xfId="725"/>
    <cellStyle name="20% - Ênfase2 4 3 3 2" xfId="726"/>
    <cellStyle name="20% - Ênfase2 4 3 3 2 2" xfId="727"/>
    <cellStyle name="20% - Ênfase2 4 3 3 2 3" xfId="40179"/>
    <cellStyle name="20% - Ênfase2 4 3 3 3" xfId="728"/>
    <cellStyle name="20% - Ênfase2 4 3 3 4" xfId="40180"/>
    <cellStyle name="20% - Ênfase2 4 3 4" xfId="729"/>
    <cellStyle name="20% - Ênfase2 4 3 4 2" xfId="730"/>
    <cellStyle name="20% - Ênfase2 4 3 4 2 2" xfId="731"/>
    <cellStyle name="20% - Ênfase2 4 3 4 2 3" xfId="40181"/>
    <cellStyle name="20% - Ênfase2 4 3 4 3" xfId="732"/>
    <cellStyle name="20% - Ênfase2 4 3 4 4" xfId="40182"/>
    <cellStyle name="20% - Ênfase2 4 3 5" xfId="733"/>
    <cellStyle name="20% - Ênfase2 4 3 5 2" xfId="734"/>
    <cellStyle name="20% - Ênfase2 4 3 5 3" xfId="40183"/>
    <cellStyle name="20% - Ênfase2 4 3 6" xfId="735"/>
    <cellStyle name="20% - Ênfase2 4 3 6 2" xfId="40184"/>
    <cellStyle name="20% - Ênfase2 4 3 7" xfId="736"/>
    <cellStyle name="20% - Ênfase2 4 3 8" xfId="40185"/>
    <cellStyle name="20% - Ênfase2 4 4" xfId="737"/>
    <cellStyle name="20% - Ênfase2 4 4 2" xfId="738"/>
    <cellStyle name="20% - Ênfase2 4 4 2 2" xfId="739"/>
    <cellStyle name="20% - Ênfase2 4 4 2 2 2" xfId="740"/>
    <cellStyle name="20% - Ênfase2 4 4 2 2 3" xfId="40186"/>
    <cellStyle name="20% - Ênfase2 4 4 2 3" xfId="741"/>
    <cellStyle name="20% - Ênfase2 4 4 2 4" xfId="40187"/>
    <cellStyle name="20% - Ênfase2 4 4 3" xfId="742"/>
    <cellStyle name="20% - Ênfase2 4 4 3 2" xfId="743"/>
    <cellStyle name="20% - Ênfase2 4 4 3 2 2" xfId="744"/>
    <cellStyle name="20% - Ênfase2 4 4 3 2 3" xfId="40188"/>
    <cellStyle name="20% - Ênfase2 4 4 3 3" xfId="745"/>
    <cellStyle name="20% - Ênfase2 4 4 3 4" xfId="40189"/>
    <cellStyle name="20% - Ênfase2 4 4 4" xfId="746"/>
    <cellStyle name="20% - Ênfase2 4 4 4 2" xfId="747"/>
    <cellStyle name="20% - Ênfase2 4 4 4 3" xfId="40190"/>
    <cellStyle name="20% - Ênfase2 4 4 5" xfId="748"/>
    <cellStyle name="20% - Ênfase2 4 4 5 2" xfId="40191"/>
    <cellStyle name="20% - Ênfase2 4 4 6" xfId="749"/>
    <cellStyle name="20% - Ênfase2 4 4 7" xfId="40192"/>
    <cellStyle name="20% - Ênfase2 4 5" xfId="750"/>
    <cellStyle name="20% - Ênfase2 4 5 2" xfId="751"/>
    <cellStyle name="20% - Ênfase2 4 5 2 2" xfId="752"/>
    <cellStyle name="20% - Ênfase2 4 5 2 3" xfId="40193"/>
    <cellStyle name="20% - Ênfase2 4 5 3" xfId="753"/>
    <cellStyle name="20% - Ênfase2 4 5 4" xfId="40194"/>
    <cellStyle name="20% - Ênfase2 4 6" xfId="754"/>
    <cellStyle name="20% - Ênfase2 4 6 2" xfId="755"/>
    <cellStyle name="20% - Ênfase2 4 6 2 2" xfId="756"/>
    <cellStyle name="20% - Ênfase2 4 6 2 3" xfId="40195"/>
    <cellStyle name="20% - Ênfase2 4 6 3" xfId="757"/>
    <cellStyle name="20% - Ênfase2 4 6 4" xfId="40196"/>
    <cellStyle name="20% - Ênfase2 4 7" xfId="758"/>
    <cellStyle name="20% - Ênfase2 4 7 2" xfId="759"/>
    <cellStyle name="20% - Ênfase2 4 7 3" xfId="40197"/>
    <cellStyle name="20% - Ênfase2 4 8" xfId="760"/>
    <cellStyle name="20% - Ênfase2 4 8 2" xfId="40198"/>
    <cellStyle name="20% - Ênfase2 4 9" xfId="761"/>
    <cellStyle name="20% - Ênfase2 5" xfId="762"/>
    <cellStyle name="20% - Ênfase2 5 10" xfId="40199"/>
    <cellStyle name="20% - Ênfase2 5 2" xfId="763"/>
    <cellStyle name="20% - Ênfase2 5 2 2" xfId="764"/>
    <cellStyle name="20% - Ênfase2 5 2 2 2" xfId="765"/>
    <cellStyle name="20% - Ênfase2 5 2 2 2 2" xfId="766"/>
    <cellStyle name="20% - Ênfase2 5 2 2 2 2 2" xfId="767"/>
    <cellStyle name="20% - Ênfase2 5 2 2 2 2 3" xfId="40200"/>
    <cellStyle name="20% - Ênfase2 5 2 2 2 3" xfId="768"/>
    <cellStyle name="20% - Ênfase2 5 2 2 2 4" xfId="40201"/>
    <cellStyle name="20% - Ênfase2 5 2 2 3" xfId="769"/>
    <cellStyle name="20% - Ênfase2 5 2 2 3 2" xfId="770"/>
    <cellStyle name="20% - Ênfase2 5 2 2 3 2 2" xfId="771"/>
    <cellStyle name="20% - Ênfase2 5 2 2 3 2 3" xfId="40202"/>
    <cellStyle name="20% - Ênfase2 5 2 2 3 3" xfId="772"/>
    <cellStyle name="20% - Ênfase2 5 2 2 3 4" xfId="40203"/>
    <cellStyle name="20% - Ênfase2 5 2 2 4" xfId="773"/>
    <cellStyle name="20% - Ênfase2 5 2 2 4 2" xfId="774"/>
    <cellStyle name="20% - Ênfase2 5 2 2 4 3" xfId="40204"/>
    <cellStyle name="20% - Ênfase2 5 2 2 5" xfId="775"/>
    <cellStyle name="20% - Ênfase2 5 2 2 5 2" xfId="40205"/>
    <cellStyle name="20% - Ênfase2 5 2 2 6" xfId="776"/>
    <cellStyle name="20% - Ênfase2 5 2 2 7" xfId="40206"/>
    <cellStyle name="20% - Ênfase2 5 2 3" xfId="777"/>
    <cellStyle name="20% - Ênfase2 5 2 3 2" xfId="778"/>
    <cellStyle name="20% - Ênfase2 5 2 3 2 2" xfId="779"/>
    <cellStyle name="20% - Ênfase2 5 2 3 2 3" xfId="40207"/>
    <cellStyle name="20% - Ênfase2 5 2 3 3" xfId="780"/>
    <cellStyle name="20% - Ênfase2 5 2 3 4" xfId="40208"/>
    <cellStyle name="20% - Ênfase2 5 2 4" xfId="781"/>
    <cellStyle name="20% - Ênfase2 5 2 4 2" xfId="782"/>
    <cellStyle name="20% - Ênfase2 5 2 4 2 2" xfId="783"/>
    <cellStyle name="20% - Ênfase2 5 2 4 2 3" xfId="40209"/>
    <cellStyle name="20% - Ênfase2 5 2 4 3" xfId="784"/>
    <cellStyle name="20% - Ênfase2 5 2 4 4" xfId="40210"/>
    <cellStyle name="20% - Ênfase2 5 2 5" xfId="785"/>
    <cellStyle name="20% - Ênfase2 5 2 5 2" xfId="786"/>
    <cellStyle name="20% - Ênfase2 5 2 5 3" xfId="40211"/>
    <cellStyle name="20% - Ênfase2 5 2 6" xfId="787"/>
    <cellStyle name="20% - Ênfase2 5 2 6 2" xfId="40212"/>
    <cellStyle name="20% - Ênfase2 5 2 7" xfId="788"/>
    <cellStyle name="20% - Ênfase2 5 2 8" xfId="40213"/>
    <cellStyle name="20% - Ênfase2 5 3" xfId="789"/>
    <cellStyle name="20% - Ênfase2 5 3 2" xfId="790"/>
    <cellStyle name="20% - Ênfase2 5 3 2 2" xfId="791"/>
    <cellStyle name="20% - Ênfase2 5 3 2 2 2" xfId="792"/>
    <cellStyle name="20% - Ênfase2 5 3 2 2 3" xfId="40214"/>
    <cellStyle name="20% - Ênfase2 5 3 2 3" xfId="793"/>
    <cellStyle name="20% - Ênfase2 5 3 2 4" xfId="40215"/>
    <cellStyle name="20% - Ênfase2 5 3 3" xfId="794"/>
    <cellStyle name="20% - Ênfase2 5 3 3 2" xfId="795"/>
    <cellStyle name="20% - Ênfase2 5 3 3 2 2" xfId="796"/>
    <cellStyle name="20% - Ênfase2 5 3 3 2 3" xfId="40216"/>
    <cellStyle name="20% - Ênfase2 5 3 3 3" xfId="797"/>
    <cellStyle name="20% - Ênfase2 5 3 3 4" xfId="40217"/>
    <cellStyle name="20% - Ênfase2 5 3 4" xfId="798"/>
    <cellStyle name="20% - Ênfase2 5 3 4 2" xfId="799"/>
    <cellStyle name="20% - Ênfase2 5 3 4 3" xfId="40218"/>
    <cellStyle name="20% - Ênfase2 5 3 5" xfId="800"/>
    <cellStyle name="20% - Ênfase2 5 3 5 2" xfId="40219"/>
    <cellStyle name="20% - Ênfase2 5 3 6" xfId="801"/>
    <cellStyle name="20% - Ênfase2 5 3 7" xfId="40220"/>
    <cellStyle name="20% - Ênfase2 5 4" xfId="802"/>
    <cellStyle name="20% - Ênfase2 5 4 2" xfId="803"/>
    <cellStyle name="20% - Ênfase2 5 4 2 2" xfId="804"/>
    <cellStyle name="20% - Ênfase2 5 4 2 3" xfId="40221"/>
    <cellStyle name="20% - Ênfase2 5 4 3" xfId="805"/>
    <cellStyle name="20% - Ênfase2 5 4 4" xfId="40222"/>
    <cellStyle name="20% - Ênfase2 5 5" xfId="806"/>
    <cellStyle name="20% - Ênfase2 5 5 2" xfId="807"/>
    <cellStyle name="20% - Ênfase2 5 5 2 2" xfId="808"/>
    <cellStyle name="20% - Ênfase2 5 5 2 3" xfId="40223"/>
    <cellStyle name="20% - Ênfase2 5 5 3" xfId="809"/>
    <cellStyle name="20% - Ênfase2 5 5 4" xfId="40224"/>
    <cellStyle name="20% - Ênfase2 5 6" xfId="810"/>
    <cellStyle name="20% - Ênfase2 5 6 2" xfId="811"/>
    <cellStyle name="20% - Ênfase2 5 6 3" xfId="40225"/>
    <cellStyle name="20% - Ênfase2 5 7" xfId="812"/>
    <cellStyle name="20% - Ênfase2 5 7 2" xfId="40226"/>
    <cellStyle name="20% - Ênfase2 5 8" xfId="813"/>
    <cellStyle name="20% - Ênfase2 5 9" xfId="814"/>
    <cellStyle name="20% - Ênfase2 6" xfId="815"/>
    <cellStyle name="20% - Ênfase2 6 2" xfId="816"/>
    <cellStyle name="20% - Ênfase2 6 2 2" xfId="817"/>
    <cellStyle name="20% - Ênfase2 6 2 2 2" xfId="818"/>
    <cellStyle name="20% - Ênfase2 6 2 2 2 2" xfId="819"/>
    <cellStyle name="20% - Ênfase2 6 2 2 2 3" xfId="40227"/>
    <cellStyle name="20% - Ênfase2 6 2 2 3" xfId="820"/>
    <cellStyle name="20% - Ênfase2 6 2 2 4" xfId="40228"/>
    <cellStyle name="20% - Ênfase2 6 2 3" xfId="821"/>
    <cellStyle name="20% - Ênfase2 6 2 3 2" xfId="822"/>
    <cellStyle name="20% - Ênfase2 6 2 3 2 2" xfId="823"/>
    <cellStyle name="20% - Ênfase2 6 2 3 2 3" xfId="40229"/>
    <cellStyle name="20% - Ênfase2 6 2 3 3" xfId="824"/>
    <cellStyle name="20% - Ênfase2 6 2 3 4" xfId="40230"/>
    <cellStyle name="20% - Ênfase2 6 2 4" xfId="825"/>
    <cellStyle name="20% - Ênfase2 6 2 4 2" xfId="826"/>
    <cellStyle name="20% - Ênfase2 6 2 4 3" xfId="40231"/>
    <cellStyle name="20% - Ênfase2 6 2 5" xfId="827"/>
    <cellStyle name="20% - Ênfase2 6 2 5 2" xfId="40232"/>
    <cellStyle name="20% - Ênfase2 6 2 6" xfId="828"/>
    <cellStyle name="20% - Ênfase2 6 2 7" xfId="40233"/>
    <cellStyle name="20% - Ênfase2 6 3" xfId="829"/>
    <cellStyle name="20% - Ênfase2 6 3 2" xfId="830"/>
    <cellStyle name="20% - Ênfase2 6 3 2 2" xfId="831"/>
    <cellStyle name="20% - Ênfase2 6 3 2 3" xfId="40234"/>
    <cellStyle name="20% - Ênfase2 6 3 3" xfId="832"/>
    <cellStyle name="20% - Ênfase2 6 3 4" xfId="40235"/>
    <cellStyle name="20% - Ênfase2 6 4" xfId="833"/>
    <cellStyle name="20% - Ênfase2 6 4 2" xfId="834"/>
    <cellStyle name="20% - Ênfase2 6 4 2 2" xfId="835"/>
    <cellStyle name="20% - Ênfase2 6 4 2 3" xfId="40236"/>
    <cellStyle name="20% - Ênfase2 6 4 3" xfId="836"/>
    <cellStyle name="20% - Ênfase2 6 4 4" xfId="40237"/>
    <cellStyle name="20% - Ênfase2 6 5" xfId="837"/>
    <cellStyle name="20% - Ênfase2 6 5 2" xfId="838"/>
    <cellStyle name="20% - Ênfase2 6 5 3" xfId="40238"/>
    <cellStyle name="20% - Ênfase2 6 6" xfId="839"/>
    <cellStyle name="20% - Ênfase2 6 6 2" xfId="40239"/>
    <cellStyle name="20% - Ênfase2 6 7" xfId="840"/>
    <cellStyle name="20% - Ênfase2 6 8" xfId="40240"/>
    <cellStyle name="20% - Ênfase2 6 9" xfId="40241"/>
    <cellStyle name="20% - Ênfase2 7" xfId="841"/>
    <cellStyle name="20% - Ênfase2 7 2" xfId="842"/>
    <cellStyle name="20% - Ênfase2 7 2 2" xfId="843"/>
    <cellStyle name="20% - Ênfase2 7 2 2 2" xfId="844"/>
    <cellStyle name="20% - Ênfase2 7 2 2 3" xfId="40242"/>
    <cellStyle name="20% - Ênfase2 7 2 3" xfId="845"/>
    <cellStyle name="20% - Ênfase2 7 2 4" xfId="40243"/>
    <cellStyle name="20% - Ênfase2 7 3" xfId="846"/>
    <cellStyle name="20% - Ênfase2 7 3 2" xfId="847"/>
    <cellStyle name="20% - Ênfase2 7 3 2 2" xfId="848"/>
    <cellStyle name="20% - Ênfase2 7 3 2 3" xfId="40244"/>
    <cellStyle name="20% - Ênfase2 7 3 3" xfId="849"/>
    <cellStyle name="20% - Ênfase2 7 3 4" xfId="40245"/>
    <cellStyle name="20% - Ênfase2 7 4" xfId="850"/>
    <cellStyle name="20% - Ênfase2 7 4 2" xfId="851"/>
    <cellStyle name="20% - Ênfase2 7 4 3" xfId="40246"/>
    <cellStyle name="20% - Ênfase2 7 5" xfId="852"/>
    <cellStyle name="20% - Ênfase2 7 5 2" xfId="40247"/>
    <cellStyle name="20% - Ênfase2 7 6" xfId="853"/>
    <cellStyle name="20% - Ênfase2 7 7" xfId="40248"/>
    <cellStyle name="20% - Ênfase2 7 8" xfId="40249"/>
    <cellStyle name="20% - Ênfase2 8" xfId="854"/>
    <cellStyle name="20% - Ênfase2 8 2" xfId="855"/>
    <cellStyle name="20% - Ênfase2 8 2 2" xfId="856"/>
    <cellStyle name="20% - Ênfase2 8 2 3" xfId="40250"/>
    <cellStyle name="20% - Ênfase2 8 3" xfId="857"/>
    <cellStyle name="20% - Ênfase2 8 4" xfId="40251"/>
    <cellStyle name="20% - Ênfase2 8 5" xfId="40252"/>
    <cellStyle name="20% - Ênfase2 9" xfId="858"/>
    <cellStyle name="20% - Ênfase2 9 2" xfId="859"/>
    <cellStyle name="20% - Ênfase2 9 2 2" xfId="860"/>
    <cellStyle name="20% - Ênfase2 9 2 3" xfId="40253"/>
    <cellStyle name="20% - Ênfase2 9 3" xfId="861"/>
    <cellStyle name="20% - Ênfase2 9 4" xfId="40254"/>
    <cellStyle name="20% - Ênfase3 1" xfId="40255"/>
    <cellStyle name="20% - Ênfase3 10" xfId="862"/>
    <cellStyle name="20% - Ênfase3 10 2" xfId="863"/>
    <cellStyle name="20% - Ênfase3 10 3" xfId="40256"/>
    <cellStyle name="20% - Ênfase3 11" xfId="864"/>
    <cellStyle name="20% - Ênfase3 12" xfId="865"/>
    <cellStyle name="20% - Ênfase3 13" xfId="866"/>
    <cellStyle name="20% - Ênfase3 2" xfId="867"/>
    <cellStyle name="20% - Ênfase3 2 10" xfId="868"/>
    <cellStyle name="20% - Ênfase3 2 11" xfId="869"/>
    <cellStyle name="20% - Ênfase3 2 12" xfId="870"/>
    <cellStyle name="20% - Ênfase3 2 2" xfId="871"/>
    <cellStyle name="20% - Ênfase3 2 2 2" xfId="872"/>
    <cellStyle name="20% - Ênfase3 2 2 2 2" xfId="873"/>
    <cellStyle name="20% - Ênfase3 2 2 2 2 2" xfId="874"/>
    <cellStyle name="20% - Ênfase3 2 2 2 2 2 2" xfId="875"/>
    <cellStyle name="20% - Ênfase3 2 2 2 2 2 2 2" xfId="876"/>
    <cellStyle name="20% - Ênfase3 2 2 2 2 2 2 3" xfId="40257"/>
    <cellStyle name="20% - Ênfase3 2 2 2 2 2 3" xfId="877"/>
    <cellStyle name="20% - Ênfase3 2 2 2 2 2 4" xfId="40258"/>
    <cellStyle name="20% - Ênfase3 2 2 2 2 3" xfId="878"/>
    <cellStyle name="20% - Ênfase3 2 2 2 2 3 2" xfId="879"/>
    <cellStyle name="20% - Ênfase3 2 2 2 2 3 2 2" xfId="880"/>
    <cellStyle name="20% - Ênfase3 2 2 2 2 3 2 3" xfId="40259"/>
    <cellStyle name="20% - Ênfase3 2 2 2 2 3 3" xfId="881"/>
    <cellStyle name="20% - Ênfase3 2 2 2 2 3 4" xfId="40260"/>
    <cellStyle name="20% - Ênfase3 2 2 2 2 4" xfId="882"/>
    <cellStyle name="20% - Ênfase3 2 2 2 2 4 2" xfId="883"/>
    <cellStyle name="20% - Ênfase3 2 2 2 2 4 3" xfId="40261"/>
    <cellStyle name="20% - Ênfase3 2 2 2 2 5" xfId="884"/>
    <cellStyle name="20% - Ênfase3 2 2 2 2 5 2" xfId="40262"/>
    <cellStyle name="20% - Ênfase3 2 2 2 2 6" xfId="885"/>
    <cellStyle name="20% - Ênfase3 2 2 2 2 7" xfId="40263"/>
    <cellStyle name="20% - Ênfase3 2 2 2 3" xfId="886"/>
    <cellStyle name="20% - Ênfase3 2 2 2 3 2" xfId="887"/>
    <cellStyle name="20% - Ênfase3 2 2 2 3 2 2" xfId="888"/>
    <cellStyle name="20% - Ênfase3 2 2 2 3 2 3" xfId="40264"/>
    <cellStyle name="20% - Ênfase3 2 2 2 3 3" xfId="889"/>
    <cellStyle name="20% - Ênfase3 2 2 2 3 4" xfId="40265"/>
    <cellStyle name="20% - Ênfase3 2 2 2 4" xfId="890"/>
    <cellStyle name="20% - Ênfase3 2 2 2 4 2" xfId="891"/>
    <cellStyle name="20% - Ênfase3 2 2 2 4 2 2" xfId="892"/>
    <cellStyle name="20% - Ênfase3 2 2 2 4 2 3" xfId="40266"/>
    <cellStyle name="20% - Ênfase3 2 2 2 4 3" xfId="893"/>
    <cellStyle name="20% - Ênfase3 2 2 2 4 4" xfId="40267"/>
    <cellStyle name="20% - Ênfase3 2 2 2 5" xfId="894"/>
    <cellStyle name="20% - Ênfase3 2 2 2 5 2" xfId="895"/>
    <cellStyle name="20% - Ênfase3 2 2 2 5 3" xfId="40268"/>
    <cellStyle name="20% - Ênfase3 2 2 2 6" xfId="896"/>
    <cellStyle name="20% - Ênfase3 2 2 2 6 2" xfId="40269"/>
    <cellStyle name="20% - Ênfase3 2 2 2 7" xfId="897"/>
    <cellStyle name="20% - Ênfase3 2 2 2 8" xfId="40270"/>
    <cellStyle name="20% - Ênfase3 2 2 3" xfId="898"/>
    <cellStyle name="20% - Ênfase3 2 2 3 2" xfId="899"/>
    <cellStyle name="20% - Ênfase3 2 2 3 2 2" xfId="900"/>
    <cellStyle name="20% - Ênfase3 2 2 3 2 2 2" xfId="901"/>
    <cellStyle name="20% - Ênfase3 2 2 3 2 2 3" xfId="40271"/>
    <cellStyle name="20% - Ênfase3 2 2 3 2 3" xfId="902"/>
    <cellStyle name="20% - Ênfase3 2 2 3 2 4" xfId="40272"/>
    <cellStyle name="20% - Ênfase3 2 2 3 3" xfId="903"/>
    <cellStyle name="20% - Ênfase3 2 2 3 3 2" xfId="904"/>
    <cellStyle name="20% - Ênfase3 2 2 3 3 2 2" xfId="905"/>
    <cellStyle name="20% - Ênfase3 2 2 3 3 2 3" xfId="40273"/>
    <cellStyle name="20% - Ênfase3 2 2 3 3 3" xfId="906"/>
    <cellStyle name="20% - Ênfase3 2 2 3 3 4" xfId="40274"/>
    <cellStyle name="20% - Ênfase3 2 2 3 4" xfId="907"/>
    <cellStyle name="20% - Ênfase3 2 2 3 4 2" xfId="908"/>
    <cellStyle name="20% - Ênfase3 2 2 3 4 3" xfId="40275"/>
    <cellStyle name="20% - Ênfase3 2 2 3 5" xfId="909"/>
    <cellStyle name="20% - Ênfase3 2 2 3 5 2" xfId="40276"/>
    <cellStyle name="20% - Ênfase3 2 2 3 6" xfId="910"/>
    <cellStyle name="20% - Ênfase3 2 2 3 7" xfId="40277"/>
    <cellStyle name="20% - Ênfase3 2 2 4" xfId="911"/>
    <cellStyle name="20% - Ênfase3 2 2 4 2" xfId="912"/>
    <cellStyle name="20% - Ênfase3 2 2 4 2 2" xfId="913"/>
    <cellStyle name="20% - Ênfase3 2 2 4 2 3" xfId="40278"/>
    <cellStyle name="20% - Ênfase3 2 2 4 3" xfId="914"/>
    <cellStyle name="20% - Ênfase3 2 2 4 4" xfId="40279"/>
    <cellStyle name="20% - Ênfase3 2 2 5" xfId="915"/>
    <cellStyle name="20% - Ênfase3 2 2 5 2" xfId="916"/>
    <cellStyle name="20% - Ênfase3 2 2 5 2 2" xfId="917"/>
    <cellStyle name="20% - Ênfase3 2 2 5 2 3" xfId="40280"/>
    <cellStyle name="20% - Ênfase3 2 2 5 3" xfId="918"/>
    <cellStyle name="20% - Ênfase3 2 2 5 4" xfId="40281"/>
    <cellStyle name="20% - Ênfase3 2 2 6" xfId="919"/>
    <cellStyle name="20% - Ênfase3 2 2 6 2" xfId="920"/>
    <cellStyle name="20% - Ênfase3 2 2 6 3" xfId="40282"/>
    <cellStyle name="20% - Ênfase3 2 2 7" xfId="921"/>
    <cellStyle name="20% - Ênfase3 2 2 7 2" xfId="40283"/>
    <cellStyle name="20% - Ênfase3 2 2 8" xfId="922"/>
    <cellStyle name="20% - Ênfase3 2 2 9" xfId="923"/>
    <cellStyle name="20% - Ênfase3 2 3" xfId="924"/>
    <cellStyle name="20% - Ênfase3 2 3 2" xfId="925"/>
    <cellStyle name="20% - Ênfase3 2 3 2 2" xfId="926"/>
    <cellStyle name="20% - Ênfase3 2 3 2 2 2" xfId="927"/>
    <cellStyle name="20% - Ênfase3 2 3 2 2 2 2" xfId="928"/>
    <cellStyle name="20% - Ênfase3 2 3 2 2 2 3" xfId="40284"/>
    <cellStyle name="20% - Ênfase3 2 3 2 2 3" xfId="929"/>
    <cellStyle name="20% - Ênfase3 2 3 2 2 4" xfId="40285"/>
    <cellStyle name="20% - Ênfase3 2 3 2 3" xfId="930"/>
    <cellStyle name="20% - Ênfase3 2 3 2 3 2" xfId="931"/>
    <cellStyle name="20% - Ênfase3 2 3 2 3 2 2" xfId="932"/>
    <cellStyle name="20% - Ênfase3 2 3 2 3 2 3" xfId="40286"/>
    <cellStyle name="20% - Ênfase3 2 3 2 3 3" xfId="933"/>
    <cellStyle name="20% - Ênfase3 2 3 2 3 4" xfId="40287"/>
    <cellStyle name="20% - Ênfase3 2 3 2 4" xfId="934"/>
    <cellStyle name="20% - Ênfase3 2 3 2 4 2" xfId="935"/>
    <cellStyle name="20% - Ênfase3 2 3 2 4 3" xfId="40288"/>
    <cellStyle name="20% - Ênfase3 2 3 2 5" xfId="936"/>
    <cellStyle name="20% - Ênfase3 2 3 2 5 2" xfId="40289"/>
    <cellStyle name="20% - Ênfase3 2 3 2 6" xfId="937"/>
    <cellStyle name="20% - Ênfase3 2 3 2 7" xfId="40290"/>
    <cellStyle name="20% - Ênfase3 2 3 3" xfId="938"/>
    <cellStyle name="20% - Ênfase3 2 3 3 2" xfId="939"/>
    <cellStyle name="20% - Ênfase3 2 3 3 2 2" xfId="940"/>
    <cellStyle name="20% - Ênfase3 2 3 3 2 3" xfId="40291"/>
    <cellStyle name="20% - Ênfase3 2 3 3 3" xfId="941"/>
    <cellStyle name="20% - Ênfase3 2 3 3 4" xfId="40292"/>
    <cellStyle name="20% - Ênfase3 2 3 4" xfId="942"/>
    <cellStyle name="20% - Ênfase3 2 3 4 2" xfId="943"/>
    <cellStyle name="20% - Ênfase3 2 3 4 2 2" xfId="944"/>
    <cellStyle name="20% - Ênfase3 2 3 4 2 3" xfId="40293"/>
    <cellStyle name="20% - Ênfase3 2 3 4 3" xfId="945"/>
    <cellStyle name="20% - Ênfase3 2 3 4 4" xfId="40294"/>
    <cellStyle name="20% - Ênfase3 2 3 5" xfId="946"/>
    <cellStyle name="20% - Ênfase3 2 3 5 2" xfId="947"/>
    <cellStyle name="20% - Ênfase3 2 3 5 3" xfId="40295"/>
    <cellStyle name="20% - Ênfase3 2 3 6" xfId="948"/>
    <cellStyle name="20% - Ênfase3 2 3 6 2" xfId="40296"/>
    <cellStyle name="20% - Ênfase3 2 3 7" xfId="949"/>
    <cellStyle name="20% - Ênfase3 2 3 8" xfId="40297"/>
    <cellStyle name="20% - Ênfase3 2 4" xfId="950"/>
    <cellStyle name="20% - Ênfase3 2 4 2" xfId="951"/>
    <cellStyle name="20% - Ênfase3 2 4 2 2" xfId="952"/>
    <cellStyle name="20% - Ênfase3 2 4 2 2 2" xfId="953"/>
    <cellStyle name="20% - Ênfase3 2 4 2 2 3" xfId="40298"/>
    <cellStyle name="20% - Ênfase3 2 4 2 3" xfId="954"/>
    <cellStyle name="20% - Ênfase3 2 4 2 4" xfId="40299"/>
    <cellStyle name="20% - Ênfase3 2 4 3" xfId="955"/>
    <cellStyle name="20% - Ênfase3 2 4 3 2" xfId="956"/>
    <cellStyle name="20% - Ênfase3 2 4 3 2 2" xfId="957"/>
    <cellStyle name="20% - Ênfase3 2 4 3 2 3" xfId="40300"/>
    <cellStyle name="20% - Ênfase3 2 4 3 3" xfId="958"/>
    <cellStyle name="20% - Ênfase3 2 4 3 4" xfId="40301"/>
    <cellStyle name="20% - Ênfase3 2 4 4" xfId="959"/>
    <cellStyle name="20% - Ênfase3 2 4 4 2" xfId="960"/>
    <cellStyle name="20% - Ênfase3 2 4 4 3" xfId="40302"/>
    <cellStyle name="20% - Ênfase3 2 4 5" xfId="961"/>
    <cellStyle name="20% - Ênfase3 2 4 5 2" xfId="40303"/>
    <cellStyle name="20% - Ênfase3 2 4 6" xfId="962"/>
    <cellStyle name="20% - Ênfase3 2 4 7" xfId="40304"/>
    <cellStyle name="20% - Ênfase3 2 5" xfId="963"/>
    <cellStyle name="20% - Ênfase3 2 5 2" xfId="964"/>
    <cellStyle name="20% - Ênfase3 2 5 2 2" xfId="965"/>
    <cellStyle name="20% - Ênfase3 2 5 2 3" xfId="40305"/>
    <cellStyle name="20% - Ênfase3 2 5 3" xfId="966"/>
    <cellStyle name="20% - Ênfase3 2 5 4" xfId="967"/>
    <cellStyle name="20% - Ênfase3 2 5 5" xfId="968"/>
    <cellStyle name="20% - Ênfase3 2 6" xfId="969"/>
    <cellStyle name="20% - Ênfase3 2 6 2" xfId="970"/>
    <cellStyle name="20% - Ênfase3 2 6 2 2" xfId="971"/>
    <cellStyle name="20% - Ênfase3 2 6 2 3" xfId="40306"/>
    <cellStyle name="20% - Ênfase3 2 6 3" xfId="972"/>
    <cellStyle name="20% - Ênfase3 2 6 4" xfId="40307"/>
    <cellStyle name="20% - Ênfase3 2 7" xfId="973"/>
    <cellStyle name="20% - Ênfase3 2 7 2" xfId="974"/>
    <cellStyle name="20% - Ênfase3 2 7 3" xfId="40308"/>
    <cellStyle name="20% - Ênfase3 2 8" xfId="975"/>
    <cellStyle name="20% - Ênfase3 2 8 2" xfId="40309"/>
    <cellStyle name="20% - Ênfase3 2 8 3" xfId="40310"/>
    <cellStyle name="20% - Ênfase3 2 9" xfId="976"/>
    <cellStyle name="20% - Ênfase3 3" xfId="977"/>
    <cellStyle name="20% - Ênfase3 3 10" xfId="978"/>
    <cellStyle name="20% - Ênfase3 3 11" xfId="40311"/>
    <cellStyle name="20% - Ênfase3 3 2" xfId="979"/>
    <cellStyle name="20% - Ênfase3 3 2 2" xfId="980"/>
    <cellStyle name="20% - Ênfase3 3 2 2 2" xfId="981"/>
    <cellStyle name="20% - Ênfase3 3 2 2 2 2" xfId="982"/>
    <cellStyle name="20% - Ênfase3 3 2 2 2 2 2" xfId="983"/>
    <cellStyle name="20% - Ênfase3 3 2 2 2 2 2 2" xfId="984"/>
    <cellStyle name="20% - Ênfase3 3 2 2 2 2 2 3" xfId="40312"/>
    <cellStyle name="20% - Ênfase3 3 2 2 2 2 3" xfId="985"/>
    <cellStyle name="20% - Ênfase3 3 2 2 2 2 4" xfId="40313"/>
    <cellStyle name="20% - Ênfase3 3 2 2 2 3" xfId="986"/>
    <cellStyle name="20% - Ênfase3 3 2 2 2 3 2" xfId="987"/>
    <cellStyle name="20% - Ênfase3 3 2 2 2 3 2 2" xfId="988"/>
    <cellStyle name="20% - Ênfase3 3 2 2 2 3 2 3" xfId="40314"/>
    <cellStyle name="20% - Ênfase3 3 2 2 2 3 3" xfId="989"/>
    <cellStyle name="20% - Ênfase3 3 2 2 2 3 4" xfId="40315"/>
    <cellStyle name="20% - Ênfase3 3 2 2 2 4" xfId="990"/>
    <cellStyle name="20% - Ênfase3 3 2 2 2 4 2" xfId="991"/>
    <cellStyle name="20% - Ênfase3 3 2 2 2 4 3" xfId="40316"/>
    <cellStyle name="20% - Ênfase3 3 2 2 2 5" xfId="992"/>
    <cellStyle name="20% - Ênfase3 3 2 2 2 5 2" xfId="40317"/>
    <cellStyle name="20% - Ênfase3 3 2 2 2 6" xfId="993"/>
    <cellStyle name="20% - Ênfase3 3 2 2 2 7" xfId="40318"/>
    <cellStyle name="20% - Ênfase3 3 2 2 3" xfId="994"/>
    <cellStyle name="20% - Ênfase3 3 2 2 3 2" xfId="995"/>
    <cellStyle name="20% - Ênfase3 3 2 2 3 2 2" xfId="996"/>
    <cellStyle name="20% - Ênfase3 3 2 2 3 2 3" xfId="40319"/>
    <cellStyle name="20% - Ênfase3 3 2 2 3 3" xfId="997"/>
    <cellStyle name="20% - Ênfase3 3 2 2 3 4" xfId="40320"/>
    <cellStyle name="20% - Ênfase3 3 2 2 4" xfId="998"/>
    <cellStyle name="20% - Ênfase3 3 2 2 4 2" xfId="999"/>
    <cellStyle name="20% - Ênfase3 3 2 2 4 2 2" xfId="1000"/>
    <cellStyle name="20% - Ênfase3 3 2 2 4 2 3" xfId="40321"/>
    <cellStyle name="20% - Ênfase3 3 2 2 4 3" xfId="1001"/>
    <cellStyle name="20% - Ênfase3 3 2 2 4 4" xfId="40322"/>
    <cellStyle name="20% - Ênfase3 3 2 2 5" xfId="1002"/>
    <cellStyle name="20% - Ênfase3 3 2 2 5 2" xfId="1003"/>
    <cellStyle name="20% - Ênfase3 3 2 2 5 3" xfId="40323"/>
    <cellStyle name="20% - Ênfase3 3 2 2 6" xfId="1004"/>
    <cellStyle name="20% - Ênfase3 3 2 2 6 2" xfId="40324"/>
    <cellStyle name="20% - Ênfase3 3 2 2 7" xfId="1005"/>
    <cellStyle name="20% - Ênfase3 3 2 2 8" xfId="40325"/>
    <cellStyle name="20% - Ênfase3 3 2 3" xfId="1006"/>
    <cellStyle name="20% - Ênfase3 3 2 3 2" xfId="1007"/>
    <cellStyle name="20% - Ênfase3 3 2 3 2 2" xfId="1008"/>
    <cellStyle name="20% - Ênfase3 3 2 3 2 2 2" xfId="1009"/>
    <cellStyle name="20% - Ênfase3 3 2 3 2 2 3" xfId="40326"/>
    <cellStyle name="20% - Ênfase3 3 2 3 2 3" xfId="1010"/>
    <cellStyle name="20% - Ênfase3 3 2 3 2 4" xfId="40327"/>
    <cellStyle name="20% - Ênfase3 3 2 3 3" xfId="1011"/>
    <cellStyle name="20% - Ênfase3 3 2 3 3 2" xfId="1012"/>
    <cellStyle name="20% - Ênfase3 3 2 3 3 2 2" xfId="1013"/>
    <cellStyle name="20% - Ênfase3 3 2 3 3 2 3" xfId="40328"/>
    <cellStyle name="20% - Ênfase3 3 2 3 3 3" xfId="1014"/>
    <cellStyle name="20% - Ênfase3 3 2 3 3 4" xfId="40329"/>
    <cellStyle name="20% - Ênfase3 3 2 3 4" xfId="1015"/>
    <cellStyle name="20% - Ênfase3 3 2 3 4 2" xfId="1016"/>
    <cellStyle name="20% - Ênfase3 3 2 3 4 3" xfId="40330"/>
    <cellStyle name="20% - Ênfase3 3 2 3 5" xfId="1017"/>
    <cellStyle name="20% - Ênfase3 3 2 3 5 2" xfId="40331"/>
    <cellStyle name="20% - Ênfase3 3 2 3 6" xfId="1018"/>
    <cellStyle name="20% - Ênfase3 3 2 3 7" xfId="40332"/>
    <cellStyle name="20% - Ênfase3 3 2 4" xfId="1019"/>
    <cellStyle name="20% - Ênfase3 3 2 4 2" xfId="1020"/>
    <cellStyle name="20% - Ênfase3 3 2 4 2 2" xfId="1021"/>
    <cellStyle name="20% - Ênfase3 3 2 4 2 3" xfId="40333"/>
    <cellStyle name="20% - Ênfase3 3 2 4 3" xfId="1022"/>
    <cellStyle name="20% - Ênfase3 3 2 4 4" xfId="40334"/>
    <cellStyle name="20% - Ênfase3 3 2 5" xfId="1023"/>
    <cellStyle name="20% - Ênfase3 3 2 5 2" xfId="1024"/>
    <cellStyle name="20% - Ênfase3 3 2 5 2 2" xfId="1025"/>
    <cellStyle name="20% - Ênfase3 3 2 5 2 3" xfId="40335"/>
    <cellStyle name="20% - Ênfase3 3 2 5 3" xfId="1026"/>
    <cellStyle name="20% - Ênfase3 3 2 5 4" xfId="40336"/>
    <cellStyle name="20% - Ênfase3 3 2 6" xfId="1027"/>
    <cellStyle name="20% - Ênfase3 3 2 6 2" xfId="1028"/>
    <cellStyle name="20% - Ênfase3 3 2 6 3" xfId="40337"/>
    <cellStyle name="20% - Ênfase3 3 2 7" xfId="1029"/>
    <cellStyle name="20% - Ênfase3 3 2 7 2" xfId="40338"/>
    <cellStyle name="20% - Ênfase3 3 2 8" xfId="1030"/>
    <cellStyle name="20% - Ênfase3 3 2 9" xfId="1031"/>
    <cellStyle name="20% - Ênfase3 3 3" xfId="1032"/>
    <cellStyle name="20% - Ênfase3 3 3 2" xfId="1033"/>
    <cellStyle name="20% - Ênfase3 3 3 2 2" xfId="1034"/>
    <cellStyle name="20% - Ênfase3 3 3 2 2 2" xfId="1035"/>
    <cellStyle name="20% - Ênfase3 3 3 2 2 2 2" xfId="1036"/>
    <cellStyle name="20% - Ênfase3 3 3 2 2 2 3" xfId="40339"/>
    <cellStyle name="20% - Ênfase3 3 3 2 2 3" xfId="1037"/>
    <cellStyle name="20% - Ênfase3 3 3 2 2 4" xfId="40340"/>
    <cellStyle name="20% - Ênfase3 3 3 2 3" xfId="1038"/>
    <cellStyle name="20% - Ênfase3 3 3 2 3 2" xfId="1039"/>
    <cellStyle name="20% - Ênfase3 3 3 2 3 2 2" xfId="1040"/>
    <cellStyle name="20% - Ênfase3 3 3 2 3 2 3" xfId="40341"/>
    <cellStyle name="20% - Ênfase3 3 3 2 3 3" xfId="1041"/>
    <cellStyle name="20% - Ênfase3 3 3 2 3 4" xfId="40342"/>
    <cellStyle name="20% - Ênfase3 3 3 2 4" xfId="1042"/>
    <cellStyle name="20% - Ênfase3 3 3 2 4 2" xfId="1043"/>
    <cellStyle name="20% - Ênfase3 3 3 2 4 3" xfId="40343"/>
    <cellStyle name="20% - Ênfase3 3 3 2 5" xfId="1044"/>
    <cellStyle name="20% - Ênfase3 3 3 2 5 2" xfId="40344"/>
    <cellStyle name="20% - Ênfase3 3 3 2 6" xfId="1045"/>
    <cellStyle name="20% - Ênfase3 3 3 2 7" xfId="40345"/>
    <cellStyle name="20% - Ênfase3 3 3 3" xfId="1046"/>
    <cellStyle name="20% - Ênfase3 3 3 3 2" xfId="1047"/>
    <cellStyle name="20% - Ênfase3 3 3 3 2 2" xfId="1048"/>
    <cellStyle name="20% - Ênfase3 3 3 3 2 3" xfId="40346"/>
    <cellStyle name="20% - Ênfase3 3 3 3 3" xfId="1049"/>
    <cellStyle name="20% - Ênfase3 3 3 3 4" xfId="40347"/>
    <cellStyle name="20% - Ênfase3 3 3 4" xfId="1050"/>
    <cellStyle name="20% - Ênfase3 3 3 4 2" xfId="1051"/>
    <cellStyle name="20% - Ênfase3 3 3 4 2 2" xfId="1052"/>
    <cellStyle name="20% - Ênfase3 3 3 4 2 3" xfId="40348"/>
    <cellStyle name="20% - Ênfase3 3 3 4 3" xfId="1053"/>
    <cellStyle name="20% - Ênfase3 3 3 4 4" xfId="40349"/>
    <cellStyle name="20% - Ênfase3 3 3 5" xfId="1054"/>
    <cellStyle name="20% - Ênfase3 3 3 5 2" xfId="1055"/>
    <cellStyle name="20% - Ênfase3 3 3 5 3" xfId="40350"/>
    <cellStyle name="20% - Ênfase3 3 3 6" xfId="1056"/>
    <cellStyle name="20% - Ênfase3 3 3 6 2" xfId="40351"/>
    <cellStyle name="20% - Ênfase3 3 3 7" xfId="1057"/>
    <cellStyle name="20% - Ênfase3 3 3 8" xfId="40352"/>
    <cellStyle name="20% - Ênfase3 3 4" xfId="1058"/>
    <cellStyle name="20% - Ênfase3 3 4 2" xfId="1059"/>
    <cellStyle name="20% - Ênfase3 3 4 2 2" xfId="1060"/>
    <cellStyle name="20% - Ênfase3 3 4 2 2 2" xfId="1061"/>
    <cellStyle name="20% - Ênfase3 3 4 2 2 3" xfId="40353"/>
    <cellStyle name="20% - Ênfase3 3 4 2 3" xfId="1062"/>
    <cellStyle name="20% - Ênfase3 3 4 2 4" xfId="40354"/>
    <cellStyle name="20% - Ênfase3 3 4 3" xfId="1063"/>
    <cellStyle name="20% - Ênfase3 3 4 3 2" xfId="1064"/>
    <cellStyle name="20% - Ênfase3 3 4 3 2 2" xfId="1065"/>
    <cellStyle name="20% - Ênfase3 3 4 3 2 3" xfId="40355"/>
    <cellStyle name="20% - Ênfase3 3 4 3 3" xfId="1066"/>
    <cellStyle name="20% - Ênfase3 3 4 3 4" xfId="40356"/>
    <cellStyle name="20% - Ênfase3 3 4 4" xfId="1067"/>
    <cellStyle name="20% - Ênfase3 3 4 4 2" xfId="1068"/>
    <cellStyle name="20% - Ênfase3 3 4 4 3" xfId="40357"/>
    <cellStyle name="20% - Ênfase3 3 4 5" xfId="1069"/>
    <cellStyle name="20% - Ênfase3 3 4 5 2" xfId="40358"/>
    <cellStyle name="20% - Ênfase3 3 4 6" xfId="1070"/>
    <cellStyle name="20% - Ênfase3 3 4 7" xfId="40359"/>
    <cellStyle name="20% - Ênfase3 3 5" xfId="1071"/>
    <cellStyle name="20% - Ênfase3 3 5 2" xfId="1072"/>
    <cellStyle name="20% - Ênfase3 3 5 2 2" xfId="1073"/>
    <cellStyle name="20% - Ênfase3 3 5 2 3" xfId="40360"/>
    <cellStyle name="20% - Ênfase3 3 5 3" xfId="1074"/>
    <cellStyle name="20% - Ênfase3 3 5 4" xfId="40361"/>
    <cellStyle name="20% - Ênfase3 3 6" xfId="1075"/>
    <cellStyle name="20% - Ênfase3 3 6 2" xfId="1076"/>
    <cellStyle name="20% - Ênfase3 3 6 2 2" xfId="1077"/>
    <cellStyle name="20% - Ênfase3 3 6 2 3" xfId="40362"/>
    <cellStyle name="20% - Ênfase3 3 6 3" xfId="1078"/>
    <cellStyle name="20% - Ênfase3 3 6 4" xfId="40363"/>
    <cellStyle name="20% - Ênfase3 3 7" xfId="1079"/>
    <cellStyle name="20% - Ênfase3 3 7 2" xfId="1080"/>
    <cellStyle name="20% - Ênfase3 3 7 3" xfId="40364"/>
    <cellStyle name="20% - Ênfase3 3 8" xfId="1081"/>
    <cellStyle name="20% - Ênfase3 3 8 2" xfId="40365"/>
    <cellStyle name="20% - Ênfase3 3 9" xfId="1082"/>
    <cellStyle name="20% - Ênfase3 4" xfId="1083"/>
    <cellStyle name="20% - Ênfase3 4 10" xfId="1084"/>
    <cellStyle name="20% - Ênfase3 4 11" xfId="40366"/>
    <cellStyle name="20% - Ênfase3 4 2" xfId="1085"/>
    <cellStyle name="20% - Ênfase3 4 2 2" xfId="1086"/>
    <cellStyle name="20% - Ênfase3 4 2 2 2" xfId="1087"/>
    <cellStyle name="20% - Ênfase3 4 2 2 2 2" xfId="1088"/>
    <cellStyle name="20% - Ênfase3 4 2 2 2 2 2" xfId="1089"/>
    <cellStyle name="20% - Ênfase3 4 2 2 2 2 2 2" xfId="1090"/>
    <cellStyle name="20% - Ênfase3 4 2 2 2 2 2 3" xfId="40367"/>
    <cellStyle name="20% - Ênfase3 4 2 2 2 2 3" xfId="1091"/>
    <cellStyle name="20% - Ênfase3 4 2 2 2 2 4" xfId="40368"/>
    <cellStyle name="20% - Ênfase3 4 2 2 2 3" xfId="1092"/>
    <cellStyle name="20% - Ênfase3 4 2 2 2 3 2" xfId="1093"/>
    <cellStyle name="20% - Ênfase3 4 2 2 2 3 2 2" xfId="1094"/>
    <cellStyle name="20% - Ênfase3 4 2 2 2 3 2 3" xfId="40369"/>
    <cellStyle name="20% - Ênfase3 4 2 2 2 3 3" xfId="1095"/>
    <cellStyle name="20% - Ênfase3 4 2 2 2 3 4" xfId="40370"/>
    <cellStyle name="20% - Ênfase3 4 2 2 2 4" xfId="1096"/>
    <cellStyle name="20% - Ênfase3 4 2 2 2 4 2" xfId="1097"/>
    <cellStyle name="20% - Ênfase3 4 2 2 2 4 3" xfId="40371"/>
    <cellStyle name="20% - Ênfase3 4 2 2 2 5" xfId="1098"/>
    <cellStyle name="20% - Ênfase3 4 2 2 2 5 2" xfId="40372"/>
    <cellStyle name="20% - Ênfase3 4 2 2 2 6" xfId="1099"/>
    <cellStyle name="20% - Ênfase3 4 2 2 2 7" xfId="40373"/>
    <cellStyle name="20% - Ênfase3 4 2 2 3" xfId="1100"/>
    <cellStyle name="20% - Ênfase3 4 2 2 3 2" xfId="1101"/>
    <cellStyle name="20% - Ênfase3 4 2 2 3 2 2" xfId="1102"/>
    <cellStyle name="20% - Ênfase3 4 2 2 3 2 3" xfId="40374"/>
    <cellStyle name="20% - Ênfase3 4 2 2 3 3" xfId="1103"/>
    <cellStyle name="20% - Ênfase3 4 2 2 3 4" xfId="40375"/>
    <cellStyle name="20% - Ênfase3 4 2 2 4" xfId="1104"/>
    <cellStyle name="20% - Ênfase3 4 2 2 4 2" xfId="1105"/>
    <cellStyle name="20% - Ênfase3 4 2 2 4 2 2" xfId="1106"/>
    <cellStyle name="20% - Ênfase3 4 2 2 4 2 3" xfId="40376"/>
    <cellStyle name="20% - Ênfase3 4 2 2 4 3" xfId="1107"/>
    <cellStyle name="20% - Ênfase3 4 2 2 4 4" xfId="40377"/>
    <cellStyle name="20% - Ênfase3 4 2 2 5" xfId="1108"/>
    <cellStyle name="20% - Ênfase3 4 2 2 5 2" xfId="1109"/>
    <cellStyle name="20% - Ênfase3 4 2 2 5 3" xfId="40378"/>
    <cellStyle name="20% - Ênfase3 4 2 2 6" xfId="1110"/>
    <cellStyle name="20% - Ênfase3 4 2 2 6 2" xfId="40379"/>
    <cellStyle name="20% - Ênfase3 4 2 2 7" xfId="1111"/>
    <cellStyle name="20% - Ênfase3 4 2 2 8" xfId="40380"/>
    <cellStyle name="20% - Ênfase3 4 2 3" xfId="1112"/>
    <cellStyle name="20% - Ênfase3 4 2 3 2" xfId="1113"/>
    <cellStyle name="20% - Ênfase3 4 2 3 2 2" xfId="1114"/>
    <cellStyle name="20% - Ênfase3 4 2 3 2 2 2" xfId="1115"/>
    <cellStyle name="20% - Ênfase3 4 2 3 2 2 3" xfId="40381"/>
    <cellStyle name="20% - Ênfase3 4 2 3 2 3" xfId="1116"/>
    <cellStyle name="20% - Ênfase3 4 2 3 2 4" xfId="40382"/>
    <cellStyle name="20% - Ênfase3 4 2 3 3" xfId="1117"/>
    <cellStyle name="20% - Ênfase3 4 2 3 3 2" xfId="1118"/>
    <cellStyle name="20% - Ênfase3 4 2 3 3 2 2" xfId="1119"/>
    <cellStyle name="20% - Ênfase3 4 2 3 3 2 3" xfId="40383"/>
    <cellStyle name="20% - Ênfase3 4 2 3 3 3" xfId="1120"/>
    <cellStyle name="20% - Ênfase3 4 2 3 3 4" xfId="40384"/>
    <cellStyle name="20% - Ênfase3 4 2 3 4" xfId="1121"/>
    <cellStyle name="20% - Ênfase3 4 2 3 4 2" xfId="1122"/>
    <cellStyle name="20% - Ênfase3 4 2 3 4 3" xfId="40385"/>
    <cellStyle name="20% - Ênfase3 4 2 3 5" xfId="1123"/>
    <cellStyle name="20% - Ênfase3 4 2 3 5 2" xfId="40386"/>
    <cellStyle name="20% - Ênfase3 4 2 3 6" xfId="1124"/>
    <cellStyle name="20% - Ênfase3 4 2 3 7" xfId="40387"/>
    <cellStyle name="20% - Ênfase3 4 2 4" xfId="1125"/>
    <cellStyle name="20% - Ênfase3 4 2 4 2" xfId="1126"/>
    <cellStyle name="20% - Ênfase3 4 2 4 2 2" xfId="1127"/>
    <cellStyle name="20% - Ênfase3 4 2 4 2 3" xfId="40388"/>
    <cellStyle name="20% - Ênfase3 4 2 4 3" xfId="1128"/>
    <cellStyle name="20% - Ênfase3 4 2 4 4" xfId="40389"/>
    <cellStyle name="20% - Ênfase3 4 2 5" xfId="1129"/>
    <cellStyle name="20% - Ênfase3 4 2 5 2" xfId="1130"/>
    <cellStyle name="20% - Ênfase3 4 2 5 2 2" xfId="1131"/>
    <cellStyle name="20% - Ênfase3 4 2 5 2 3" xfId="40390"/>
    <cellStyle name="20% - Ênfase3 4 2 5 3" xfId="1132"/>
    <cellStyle name="20% - Ênfase3 4 2 5 4" xfId="40391"/>
    <cellStyle name="20% - Ênfase3 4 2 6" xfId="1133"/>
    <cellStyle name="20% - Ênfase3 4 2 6 2" xfId="1134"/>
    <cellStyle name="20% - Ênfase3 4 2 6 3" xfId="40392"/>
    <cellStyle name="20% - Ênfase3 4 2 7" xfId="1135"/>
    <cellStyle name="20% - Ênfase3 4 2 7 2" xfId="40393"/>
    <cellStyle name="20% - Ênfase3 4 2 8" xfId="1136"/>
    <cellStyle name="20% - Ênfase3 4 2 9" xfId="40394"/>
    <cellStyle name="20% - Ênfase3 4 3" xfId="1137"/>
    <cellStyle name="20% - Ênfase3 4 3 2" xfId="1138"/>
    <cellStyle name="20% - Ênfase3 4 3 2 2" xfId="1139"/>
    <cellStyle name="20% - Ênfase3 4 3 2 2 2" xfId="1140"/>
    <cellStyle name="20% - Ênfase3 4 3 2 2 2 2" xfId="1141"/>
    <cellStyle name="20% - Ênfase3 4 3 2 2 2 3" xfId="40395"/>
    <cellStyle name="20% - Ênfase3 4 3 2 2 3" xfId="1142"/>
    <cellStyle name="20% - Ênfase3 4 3 2 2 4" xfId="40396"/>
    <cellStyle name="20% - Ênfase3 4 3 2 3" xfId="1143"/>
    <cellStyle name="20% - Ênfase3 4 3 2 3 2" xfId="1144"/>
    <cellStyle name="20% - Ênfase3 4 3 2 3 2 2" xfId="1145"/>
    <cellStyle name="20% - Ênfase3 4 3 2 3 2 3" xfId="40397"/>
    <cellStyle name="20% - Ênfase3 4 3 2 3 3" xfId="1146"/>
    <cellStyle name="20% - Ênfase3 4 3 2 3 4" xfId="40398"/>
    <cellStyle name="20% - Ênfase3 4 3 2 4" xfId="1147"/>
    <cellStyle name="20% - Ênfase3 4 3 2 4 2" xfId="1148"/>
    <cellStyle name="20% - Ênfase3 4 3 2 4 3" xfId="40399"/>
    <cellStyle name="20% - Ênfase3 4 3 2 5" xfId="1149"/>
    <cellStyle name="20% - Ênfase3 4 3 2 5 2" xfId="40400"/>
    <cellStyle name="20% - Ênfase3 4 3 2 6" xfId="1150"/>
    <cellStyle name="20% - Ênfase3 4 3 2 7" xfId="40401"/>
    <cellStyle name="20% - Ênfase3 4 3 3" xfId="1151"/>
    <cellStyle name="20% - Ênfase3 4 3 3 2" xfId="1152"/>
    <cellStyle name="20% - Ênfase3 4 3 3 2 2" xfId="1153"/>
    <cellStyle name="20% - Ênfase3 4 3 3 2 3" xfId="40402"/>
    <cellStyle name="20% - Ênfase3 4 3 3 3" xfId="1154"/>
    <cellStyle name="20% - Ênfase3 4 3 3 4" xfId="40403"/>
    <cellStyle name="20% - Ênfase3 4 3 4" xfId="1155"/>
    <cellStyle name="20% - Ênfase3 4 3 4 2" xfId="1156"/>
    <cellStyle name="20% - Ênfase3 4 3 4 2 2" xfId="1157"/>
    <cellStyle name="20% - Ênfase3 4 3 4 2 3" xfId="40404"/>
    <cellStyle name="20% - Ênfase3 4 3 4 3" xfId="1158"/>
    <cellStyle name="20% - Ênfase3 4 3 4 4" xfId="40405"/>
    <cellStyle name="20% - Ênfase3 4 3 5" xfId="1159"/>
    <cellStyle name="20% - Ênfase3 4 3 5 2" xfId="1160"/>
    <cellStyle name="20% - Ênfase3 4 3 5 3" xfId="40406"/>
    <cellStyle name="20% - Ênfase3 4 3 6" xfId="1161"/>
    <cellStyle name="20% - Ênfase3 4 3 6 2" xfId="40407"/>
    <cellStyle name="20% - Ênfase3 4 3 7" xfId="1162"/>
    <cellStyle name="20% - Ênfase3 4 3 8" xfId="40408"/>
    <cellStyle name="20% - Ênfase3 4 4" xfId="1163"/>
    <cellStyle name="20% - Ênfase3 4 4 2" xfId="1164"/>
    <cellStyle name="20% - Ênfase3 4 4 2 2" xfId="1165"/>
    <cellStyle name="20% - Ênfase3 4 4 2 2 2" xfId="1166"/>
    <cellStyle name="20% - Ênfase3 4 4 2 2 3" xfId="40409"/>
    <cellStyle name="20% - Ênfase3 4 4 2 3" xfId="1167"/>
    <cellStyle name="20% - Ênfase3 4 4 2 4" xfId="40410"/>
    <cellStyle name="20% - Ênfase3 4 4 3" xfId="1168"/>
    <cellStyle name="20% - Ênfase3 4 4 3 2" xfId="1169"/>
    <cellStyle name="20% - Ênfase3 4 4 3 2 2" xfId="1170"/>
    <cellStyle name="20% - Ênfase3 4 4 3 2 3" xfId="40411"/>
    <cellStyle name="20% - Ênfase3 4 4 3 3" xfId="1171"/>
    <cellStyle name="20% - Ênfase3 4 4 3 4" xfId="40412"/>
    <cellStyle name="20% - Ênfase3 4 4 4" xfId="1172"/>
    <cellStyle name="20% - Ênfase3 4 4 4 2" xfId="1173"/>
    <cellStyle name="20% - Ênfase3 4 4 4 3" xfId="40413"/>
    <cellStyle name="20% - Ênfase3 4 4 5" xfId="1174"/>
    <cellStyle name="20% - Ênfase3 4 4 5 2" xfId="40414"/>
    <cellStyle name="20% - Ênfase3 4 4 6" xfId="1175"/>
    <cellStyle name="20% - Ênfase3 4 4 7" xfId="40415"/>
    <cellStyle name="20% - Ênfase3 4 5" xfId="1176"/>
    <cellStyle name="20% - Ênfase3 4 5 2" xfId="1177"/>
    <cellStyle name="20% - Ênfase3 4 5 2 2" xfId="1178"/>
    <cellStyle name="20% - Ênfase3 4 5 2 3" xfId="40416"/>
    <cellStyle name="20% - Ênfase3 4 5 3" xfId="1179"/>
    <cellStyle name="20% - Ênfase3 4 5 4" xfId="40417"/>
    <cellStyle name="20% - Ênfase3 4 6" xfId="1180"/>
    <cellStyle name="20% - Ênfase3 4 6 2" xfId="1181"/>
    <cellStyle name="20% - Ênfase3 4 6 2 2" xfId="1182"/>
    <cellStyle name="20% - Ênfase3 4 6 2 3" xfId="40418"/>
    <cellStyle name="20% - Ênfase3 4 6 3" xfId="1183"/>
    <cellStyle name="20% - Ênfase3 4 6 4" xfId="40419"/>
    <cellStyle name="20% - Ênfase3 4 7" xfId="1184"/>
    <cellStyle name="20% - Ênfase3 4 7 2" xfId="1185"/>
    <cellStyle name="20% - Ênfase3 4 7 3" xfId="40420"/>
    <cellStyle name="20% - Ênfase3 4 8" xfId="1186"/>
    <cellStyle name="20% - Ênfase3 4 8 2" xfId="40421"/>
    <cellStyle name="20% - Ênfase3 4 9" xfId="1187"/>
    <cellStyle name="20% - Ênfase3 5" xfId="1188"/>
    <cellStyle name="20% - Ênfase3 5 10" xfId="40422"/>
    <cellStyle name="20% - Ênfase3 5 2" xfId="1189"/>
    <cellStyle name="20% - Ênfase3 5 2 2" xfId="1190"/>
    <cellStyle name="20% - Ênfase3 5 2 2 2" xfId="1191"/>
    <cellStyle name="20% - Ênfase3 5 2 2 2 2" xfId="1192"/>
    <cellStyle name="20% - Ênfase3 5 2 2 2 2 2" xfId="1193"/>
    <cellStyle name="20% - Ênfase3 5 2 2 2 2 3" xfId="40423"/>
    <cellStyle name="20% - Ênfase3 5 2 2 2 3" xfId="1194"/>
    <cellStyle name="20% - Ênfase3 5 2 2 2 4" xfId="40424"/>
    <cellStyle name="20% - Ênfase3 5 2 2 3" xfId="1195"/>
    <cellStyle name="20% - Ênfase3 5 2 2 3 2" xfId="1196"/>
    <cellStyle name="20% - Ênfase3 5 2 2 3 2 2" xfId="1197"/>
    <cellStyle name="20% - Ênfase3 5 2 2 3 2 3" xfId="40425"/>
    <cellStyle name="20% - Ênfase3 5 2 2 3 3" xfId="1198"/>
    <cellStyle name="20% - Ênfase3 5 2 2 3 4" xfId="40426"/>
    <cellStyle name="20% - Ênfase3 5 2 2 4" xfId="1199"/>
    <cellStyle name="20% - Ênfase3 5 2 2 4 2" xfId="1200"/>
    <cellStyle name="20% - Ênfase3 5 2 2 4 3" xfId="40427"/>
    <cellStyle name="20% - Ênfase3 5 2 2 5" xfId="1201"/>
    <cellStyle name="20% - Ênfase3 5 2 2 5 2" xfId="40428"/>
    <cellStyle name="20% - Ênfase3 5 2 2 6" xfId="1202"/>
    <cellStyle name="20% - Ênfase3 5 2 2 7" xfId="40429"/>
    <cellStyle name="20% - Ênfase3 5 2 3" xfId="1203"/>
    <cellStyle name="20% - Ênfase3 5 2 3 2" xfId="1204"/>
    <cellStyle name="20% - Ênfase3 5 2 3 2 2" xfId="1205"/>
    <cellStyle name="20% - Ênfase3 5 2 3 2 3" xfId="40430"/>
    <cellStyle name="20% - Ênfase3 5 2 3 3" xfId="1206"/>
    <cellStyle name="20% - Ênfase3 5 2 3 4" xfId="40431"/>
    <cellStyle name="20% - Ênfase3 5 2 4" xfId="1207"/>
    <cellStyle name="20% - Ênfase3 5 2 4 2" xfId="1208"/>
    <cellStyle name="20% - Ênfase3 5 2 4 2 2" xfId="1209"/>
    <cellStyle name="20% - Ênfase3 5 2 4 2 3" xfId="40432"/>
    <cellStyle name="20% - Ênfase3 5 2 4 3" xfId="1210"/>
    <cellStyle name="20% - Ênfase3 5 2 4 4" xfId="40433"/>
    <cellStyle name="20% - Ênfase3 5 2 5" xfId="1211"/>
    <cellStyle name="20% - Ênfase3 5 2 5 2" xfId="1212"/>
    <cellStyle name="20% - Ênfase3 5 2 5 3" xfId="40434"/>
    <cellStyle name="20% - Ênfase3 5 2 6" xfId="1213"/>
    <cellStyle name="20% - Ênfase3 5 2 6 2" xfId="40435"/>
    <cellStyle name="20% - Ênfase3 5 2 7" xfId="1214"/>
    <cellStyle name="20% - Ênfase3 5 2 8" xfId="40436"/>
    <cellStyle name="20% - Ênfase3 5 3" xfId="1215"/>
    <cellStyle name="20% - Ênfase3 5 3 2" xfId="1216"/>
    <cellStyle name="20% - Ênfase3 5 3 2 2" xfId="1217"/>
    <cellStyle name="20% - Ênfase3 5 3 2 2 2" xfId="1218"/>
    <cellStyle name="20% - Ênfase3 5 3 2 2 3" xfId="40437"/>
    <cellStyle name="20% - Ênfase3 5 3 2 3" xfId="1219"/>
    <cellStyle name="20% - Ênfase3 5 3 2 4" xfId="40438"/>
    <cellStyle name="20% - Ênfase3 5 3 3" xfId="1220"/>
    <cellStyle name="20% - Ênfase3 5 3 3 2" xfId="1221"/>
    <cellStyle name="20% - Ênfase3 5 3 3 2 2" xfId="1222"/>
    <cellStyle name="20% - Ênfase3 5 3 3 2 3" xfId="40439"/>
    <cellStyle name="20% - Ênfase3 5 3 3 3" xfId="1223"/>
    <cellStyle name="20% - Ênfase3 5 3 3 4" xfId="40440"/>
    <cellStyle name="20% - Ênfase3 5 3 4" xfId="1224"/>
    <cellStyle name="20% - Ênfase3 5 3 4 2" xfId="1225"/>
    <cellStyle name="20% - Ênfase3 5 3 4 3" xfId="40441"/>
    <cellStyle name="20% - Ênfase3 5 3 5" xfId="1226"/>
    <cellStyle name="20% - Ênfase3 5 3 5 2" xfId="40442"/>
    <cellStyle name="20% - Ênfase3 5 3 6" xfId="1227"/>
    <cellStyle name="20% - Ênfase3 5 3 7" xfId="40443"/>
    <cellStyle name="20% - Ênfase3 5 4" xfId="1228"/>
    <cellStyle name="20% - Ênfase3 5 4 2" xfId="1229"/>
    <cellStyle name="20% - Ênfase3 5 4 2 2" xfId="1230"/>
    <cellStyle name="20% - Ênfase3 5 4 2 3" xfId="40444"/>
    <cellStyle name="20% - Ênfase3 5 4 3" xfId="1231"/>
    <cellStyle name="20% - Ênfase3 5 4 4" xfId="40445"/>
    <cellStyle name="20% - Ênfase3 5 5" xfId="1232"/>
    <cellStyle name="20% - Ênfase3 5 5 2" xfId="1233"/>
    <cellStyle name="20% - Ênfase3 5 5 2 2" xfId="1234"/>
    <cellStyle name="20% - Ênfase3 5 5 2 3" xfId="40446"/>
    <cellStyle name="20% - Ênfase3 5 5 3" xfId="1235"/>
    <cellStyle name="20% - Ênfase3 5 5 4" xfId="40447"/>
    <cellStyle name="20% - Ênfase3 5 6" xfId="1236"/>
    <cellStyle name="20% - Ênfase3 5 6 2" xfId="1237"/>
    <cellStyle name="20% - Ênfase3 5 6 3" xfId="40448"/>
    <cellStyle name="20% - Ênfase3 5 7" xfId="1238"/>
    <cellStyle name="20% - Ênfase3 5 7 2" xfId="40449"/>
    <cellStyle name="20% - Ênfase3 5 8" xfId="1239"/>
    <cellStyle name="20% - Ênfase3 5 9" xfId="1240"/>
    <cellStyle name="20% - Ênfase3 6" xfId="1241"/>
    <cellStyle name="20% - Ênfase3 6 2" xfId="1242"/>
    <cellStyle name="20% - Ênfase3 6 2 2" xfId="1243"/>
    <cellStyle name="20% - Ênfase3 6 2 2 2" xfId="1244"/>
    <cellStyle name="20% - Ênfase3 6 2 2 2 2" xfId="1245"/>
    <cellStyle name="20% - Ênfase3 6 2 2 2 3" xfId="40450"/>
    <cellStyle name="20% - Ênfase3 6 2 2 3" xfId="1246"/>
    <cellStyle name="20% - Ênfase3 6 2 2 4" xfId="40451"/>
    <cellStyle name="20% - Ênfase3 6 2 3" xfId="1247"/>
    <cellStyle name="20% - Ênfase3 6 2 3 2" xfId="1248"/>
    <cellStyle name="20% - Ênfase3 6 2 3 2 2" xfId="1249"/>
    <cellStyle name="20% - Ênfase3 6 2 3 2 3" xfId="40452"/>
    <cellStyle name="20% - Ênfase3 6 2 3 3" xfId="1250"/>
    <cellStyle name="20% - Ênfase3 6 2 3 4" xfId="40453"/>
    <cellStyle name="20% - Ênfase3 6 2 4" xfId="1251"/>
    <cellStyle name="20% - Ênfase3 6 2 4 2" xfId="1252"/>
    <cellStyle name="20% - Ênfase3 6 2 4 3" xfId="40454"/>
    <cellStyle name="20% - Ênfase3 6 2 5" xfId="1253"/>
    <cellStyle name="20% - Ênfase3 6 2 5 2" xfId="40455"/>
    <cellStyle name="20% - Ênfase3 6 2 6" xfId="1254"/>
    <cellStyle name="20% - Ênfase3 6 2 7" xfId="40456"/>
    <cellStyle name="20% - Ênfase3 6 3" xfId="1255"/>
    <cellStyle name="20% - Ênfase3 6 3 2" xfId="1256"/>
    <cellStyle name="20% - Ênfase3 6 3 2 2" xfId="1257"/>
    <cellStyle name="20% - Ênfase3 6 3 2 3" xfId="40457"/>
    <cellStyle name="20% - Ênfase3 6 3 3" xfId="1258"/>
    <cellStyle name="20% - Ênfase3 6 3 4" xfId="40458"/>
    <cellStyle name="20% - Ênfase3 6 4" xfId="1259"/>
    <cellStyle name="20% - Ênfase3 6 4 2" xfId="1260"/>
    <cellStyle name="20% - Ênfase3 6 4 2 2" xfId="1261"/>
    <cellStyle name="20% - Ênfase3 6 4 2 3" xfId="40459"/>
    <cellStyle name="20% - Ênfase3 6 4 3" xfId="1262"/>
    <cellStyle name="20% - Ênfase3 6 4 4" xfId="40460"/>
    <cellStyle name="20% - Ênfase3 6 5" xfId="1263"/>
    <cellStyle name="20% - Ênfase3 6 5 2" xfId="1264"/>
    <cellStyle name="20% - Ênfase3 6 5 3" xfId="40461"/>
    <cellStyle name="20% - Ênfase3 6 6" xfId="1265"/>
    <cellStyle name="20% - Ênfase3 6 6 2" xfId="40462"/>
    <cellStyle name="20% - Ênfase3 6 7" xfId="1266"/>
    <cellStyle name="20% - Ênfase3 6 8" xfId="40463"/>
    <cellStyle name="20% - Ênfase3 6 9" xfId="40464"/>
    <cellStyle name="20% - Ênfase3 7" xfId="1267"/>
    <cellStyle name="20% - Ênfase3 7 2" xfId="1268"/>
    <cellStyle name="20% - Ênfase3 7 2 2" xfId="1269"/>
    <cellStyle name="20% - Ênfase3 7 2 2 2" xfId="1270"/>
    <cellStyle name="20% - Ênfase3 7 2 2 3" xfId="40465"/>
    <cellStyle name="20% - Ênfase3 7 2 3" xfId="1271"/>
    <cellStyle name="20% - Ênfase3 7 2 4" xfId="40466"/>
    <cellStyle name="20% - Ênfase3 7 3" xfId="1272"/>
    <cellStyle name="20% - Ênfase3 7 3 2" xfId="1273"/>
    <cellStyle name="20% - Ênfase3 7 3 2 2" xfId="1274"/>
    <cellStyle name="20% - Ênfase3 7 3 2 3" xfId="40467"/>
    <cellStyle name="20% - Ênfase3 7 3 3" xfId="1275"/>
    <cellStyle name="20% - Ênfase3 7 3 4" xfId="40468"/>
    <cellStyle name="20% - Ênfase3 7 4" xfId="1276"/>
    <cellStyle name="20% - Ênfase3 7 4 2" xfId="1277"/>
    <cellStyle name="20% - Ênfase3 7 4 3" xfId="40469"/>
    <cellStyle name="20% - Ênfase3 7 5" xfId="1278"/>
    <cellStyle name="20% - Ênfase3 7 5 2" xfId="40470"/>
    <cellStyle name="20% - Ênfase3 7 6" xfId="1279"/>
    <cellStyle name="20% - Ênfase3 7 7" xfId="40471"/>
    <cellStyle name="20% - Ênfase3 7 8" xfId="40472"/>
    <cellStyle name="20% - Ênfase3 8" xfId="1280"/>
    <cellStyle name="20% - Ênfase3 8 2" xfId="1281"/>
    <cellStyle name="20% - Ênfase3 8 2 2" xfId="1282"/>
    <cellStyle name="20% - Ênfase3 8 2 3" xfId="40473"/>
    <cellStyle name="20% - Ênfase3 8 3" xfId="1283"/>
    <cellStyle name="20% - Ênfase3 8 4" xfId="40474"/>
    <cellStyle name="20% - Ênfase3 8 5" xfId="40475"/>
    <cellStyle name="20% - Ênfase3 9" xfId="1284"/>
    <cellStyle name="20% - Ênfase3 9 2" xfId="1285"/>
    <cellStyle name="20% - Ênfase3 9 2 2" xfId="1286"/>
    <cellStyle name="20% - Ênfase3 9 2 3" xfId="40476"/>
    <cellStyle name="20% - Ênfase3 9 3" xfId="1287"/>
    <cellStyle name="20% - Ênfase3 9 4" xfId="40477"/>
    <cellStyle name="20% - Ênfase4 1" xfId="40478"/>
    <cellStyle name="20% - Ênfase4 10" xfId="1288"/>
    <cellStyle name="20% - Ênfase4 10 2" xfId="1289"/>
    <cellStyle name="20% - Ênfase4 10 3" xfId="40479"/>
    <cellStyle name="20% - Ênfase4 11" xfId="1290"/>
    <cellStyle name="20% - Ênfase4 12" xfId="1291"/>
    <cellStyle name="20% - Ênfase4 13" xfId="1292"/>
    <cellStyle name="20% - Ênfase4 2" xfId="1293"/>
    <cellStyle name="20% - Ênfase4 2 10" xfId="1294"/>
    <cellStyle name="20% - Ênfase4 2 11" xfId="1295"/>
    <cellStyle name="20% - Ênfase4 2 12" xfId="1296"/>
    <cellStyle name="20% - Ênfase4 2 2" xfId="1297"/>
    <cellStyle name="20% - Ênfase4 2 2 2" xfId="1298"/>
    <cellStyle name="20% - Ênfase4 2 2 2 2" xfId="1299"/>
    <cellStyle name="20% - Ênfase4 2 2 2 2 2" xfId="1300"/>
    <cellStyle name="20% - Ênfase4 2 2 2 2 2 2" xfId="1301"/>
    <cellStyle name="20% - Ênfase4 2 2 2 2 2 2 2" xfId="1302"/>
    <cellStyle name="20% - Ênfase4 2 2 2 2 2 2 3" xfId="40480"/>
    <cellStyle name="20% - Ênfase4 2 2 2 2 2 3" xfId="1303"/>
    <cellStyle name="20% - Ênfase4 2 2 2 2 2 4" xfId="40481"/>
    <cellStyle name="20% - Ênfase4 2 2 2 2 3" xfId="1304"/>
    <cellStyle name="20% - Ênfase4 2 2 2 2 3 2" xfId="1305"/>
    <cellStyle name="20% - Ênfase4 2 2 2 2 3 2 2" xfId="1306"/>
    <cellStyle name="20% - Ênfase4 2 2 2 2 3 2 3" xfId="40482"/>
    <cellStyle name="20% - Ênfase4 2 2 2 2 3 3" xfId="1307"/>
    <cellStyle name="20% - Ênfase4 2 2 2 2 3 4" xfId="40483"/>
    <cellStyle name="20% - Ênfase4 2 2 2 2 4" xfId="1308"/>
    <cellStyle name="20% - Ênfase4 2 2 2 2 4 2" xfId="1309"/>
    <cellStyle name="20% - Ênfase4 2 2 2 2 4 3" xfId="40484"/>
    <cellStyle name="20% - Ênfase4 2 2 2 2 5" xfId="1310"/>
    <cellStyle name="20% - Ênfase4 2 2 2 2 5 2" xfId="40485"/>
    <cellStyle name="20% - Ênfase4 2 2 2 2 6" xfId="1311"/>
    <cellStyle name="20% - Ênfase4 2 2 2 2 7" xfId="40486"/>
    <cellStyle name="20% - Ênfase4 2 2 2 3" xfId="1312"/>
    <cellStyle name="20% - Ênfase4 2 2 2 3 2" xfId="1313"/>
    <cellStyle name="20% - Ênfase4 2 2 2 3 2 2" xfId="1314"/>
    <cellStyle name="20% - Ênfase4 2 2 2 3 2 3" xfId="40487"/>
    <cellStyle name="20% - Ênfase4 2 2 2 3 3" xfId="1315"/>
    <cellStyle name="20% - Ênfase4 2 2 2 3 4" xfId="40488"/>
    <cellStyle name="20% - Ênfase4 2 2 2 4" xfId="1316"/>
    <cellStyle name="20% - Ênfase4 2 2 2 4 2" xfId="1317"/>
    <cellStyle name="20% - Ênfase4 2 2 2 4 2 2" xfId="1318"/>
    <cellStyle name="20% - Ênfase4 2 2 2 4 2 3" xfId="40489"/>
    <cellStyle name="20% - Ênfase4 2 2 2 4 3" xfId="1319"/>
    <cellStyle name="20% - Ênfase4 2 2 2 4 4" xfId="40490"/>
    <cellStyle name="20% - Ênfase4 2 2 2 5" xfId="1320"/>
    <cellStyle name="20% - Ênfase4 2 2 2 5 2" xfId="1321"/>
    <cellStyle name="20% - Ênfase4 2 2 2 5 3" xfId="40491"/>
    <cellStyle name="20% - Ênfase4 2 2 2 6" xfId="1322"/>
    <cellStyle name="20% - Ênfase4 2 2 2 6 2" xfId="40492"/>
    <cellStyle name="20% - Ênfase4 2 2 2 7" xfId="1323"/>
    <cellStyle name="20% - Ênfase4 2 2 2 8" xfId="40493"/>
    <cellStyle name="20% - Ênfase4 2 2 3" xfId="1324"/>
    <cellStyle name="20% - Ênfase4 2 2 3 2" xfId="1325"/>
    <cellStyle name="20% - Ênfase4 2 2 3 2 2" xfId="1326"/>
    <cellStyle name="20% - Ênfase4 2 2 3 2 2 2" xfId="1327"/>
    <cellStyle name="20% - Ênfase4 2 2 3 2 2 3" xfId="40494"/>
    <cellStyle name="20% - Ênfase4 2 2 3 2 3" xfId="1328"/>
    <cellStyle name="20% - Ênfase4 2 2 3 2 4" xfId="40495"/>
    <cellStyle name="20% - Ênfase4 2 2 3 3" xfId="1329"/>
    <cellStyle name="20% - Ênfase4 2 2 3 3 2" xfId="1330"/>
    <cellStyle name="20% - Ênfase4 2 2 3 3 2 2" xfId="1331"/>
    <cellStyle name="20% - Ênfase4 2 2 3 3 2 3" xfId="40496"/>
    <cellStyle name="20% - Ênfase4 2 2 3 3 3" xfId="1332"/>
    <cellStyle name="20% - Ênfase4 2 2 3 3 4" xfId="40497"/>
    <cellStyle name="20% - Ênfase4 2 2 3 4" xfId="1333"/>
    <cellStyle name="20% - Ênfase4 2 2 3 4 2" xfId="1334"/>
    <cellStyle name="20% - Ênfase4 2 2 3 4 3" xfId="40498"/>
    <cellStyle name="20% - Ênfase4 2 2 3 5" xfId="1335"/>
    <cellStyle name="20% - Ênfase4 2 2 3 5 2" xfId="40499"/>
    <cellStyle name="20% - Ênfase4 2 2 3 6" xfId="1336"/>
    <cellStyle name="20% - Ênfase4 2 2 3 7" xfId="40500"/>
    <cellStyle name="20% - Ênfase4 2 2 4" xfId="1337"/>
    <cellStyle name="20% - Ênfase4 2 2 4 2" xfId="1338"/>
    <cellStyle name="20% - Ênfase4 2 2 4 2 2" xfId="1339"/>
    <cellStyle name="20% - Ênfase4 2 2 4 2 3" xfId="40501"/>
    <cellStyle name="20% - Ênfase4 2 2 4 3" xfId="1340"/>
    <cellStyle name="20% - Ênfase4 2 2 4 4" xfId="40502"/>
    <cellStyle name="20% - Ênfase4 2 2 5" xfId="1341"/>
    <cellStyle name="20% - Ênfase4 2 2 5 2" xfId="1342"/>
    <cellStyle name="20% - Ênfase4 2 2 5 2 2" xfId="1343"/>
    <cellStyle name="20% - Ênfase4 2 2 5 2 3" xfId="40503"/>
    <cellStyle name="20% - Ênfase4 2 2 5 3" xfId="1344"/>
    <cellStyle name="20% - Ênfase4 2 2 5 4" xfId="40504"/>
    <cellStyle name="20% - Ênfase4 2 2 6" xfId="1345"/>
    <cellStyle name="20% - Ênfase4 2 2 6 2" xfId="1346"/>
    <cellStyle name="20% - Ênfase4 2 2 6 3" xfId="40505"/>
    <cellStyle name="20% - Ênfase4 2 2 7" xfId="1347"/>
    <cellStyle name="20% - Ênfase4 2 2 7 2" xfId="40506"/>
    <cellStyle name="20% - Ênfase4 2 2 8" xfId="1348"/>
    <cellStyle name="20% - Ênfase4 2 2 9" xfId="1349"/>
    <cellStyle name="20% - Ênfase4 2 3" xfId="1350"/>
    <cellStyle name="20% - Ênfase4 2 3 2" xfId="1351"/>
    <cellStyle name="20% - Ênfase4 2 3 2 2" xfId="1352"/>
    <cellStyle name="20% - Ênfase4 2 3 2 2 2" xfId="1353"/>
    <cellStyle name="20% - Ênfase4 2 3 2 2 2 2" xfId="1354"/>
    <cellStyle name="20% - Ênfase4 2 3 2 2 2 3" xfId="40507"/>
    <cellStyle name="20% - Ênfase4 2 3 2 2 3" xfId="1355"/>
    <cellStyle name="20% - Ênfase4 2 3 2 2 4" xfId="40508"/>
    <cellStyle name="20% - Ênfase4 2 3 2 3" xfId="1356"/>
    <cellStyle name="20% - Ênfase4 2 3 2 3 2" xfId="1357"/>
    <cellStyle name="20% - Ênfase4 2 3 2 3 2 2" xfId="1358"/>
    <cellStyle name="20% - Ênfase4 2 3 2 3 2 3" xfId="40509"/>
    <cellStyle name="20% - Ênfase4 2 3 2 3 3" xfId="1359"/>
    <cellStyle name="20% - Ênfase4 2 3 2 3 4" xfId="40510"/>
    <cellStyle name="20% - Ênfase4 2 3 2 4" xfId="1360"/>
    <cellStyle name="20% - Ênfase4 2 3 2 4 2" xfId="1361"/>
    <cellStyle name="20% - Ênfase4 2 3 2 4 3" xfId="40511"/>
    <cellStyle name="20% - Ênfase4 2 3 2 5" xfId="1362"/>
    <cellStyle name="20% - Ênfase4 2 3 2 5 2" xfId="40512"/>
    <cellStyle name="20% - Ênfase4 2 3 2 6" xfId="1363"/>
    <cellStyle name="20% - Ênfase4 2 3 2 7" xfId="40513"/>
    <cellStyle name="20% - Ênfase4 2 3 3" xfId="1364"/>
    <cellStyle name="20% - Ênfase4 2 3 3 2" xfId="1365"/>
    <cellStyle name="20% - Ênfase4 2 3 3 2 2" xfId="1366"/>
    <cellStyle name="20% - Ênfase4 2 3 3 2 3" xfId="40514"/>
    <cellStyle name="20% - Ênfase4 2 3 3 3" xfId="1367"/>
    <cellStyle name="20% - Ênfase4 2 3 3 4" xfId="40515"/>
    <cellStyle name="20% - Ênfase4 2 3 4" xfId="1368"/>
    <cellStyle name="20% - Ênfase4 2 3 4 2" xfId="1369"/>
    <cellStyle name="20% - Ênfase4 2 3 4 2 2" xfId="1370"/>
    <cellStyle name="20% - Ênfase4 2 3 4 2 3" xfId="40516"/>
    <cellStyle name="20% - Ênfase4 2 3 4 3" xfId="1371"/>
    <cellStyle name="20% - Ênfase4 2 3 4 4" xfId="40517"/>
    <cellStyle name="20% - Ênfase4 2 3 5" xfId="1372"/>
    <cellStyle name="20% - Ênfase4 2 3 5 2" xfId="1373"/>
    <cellStyle name="20% - Ênfase4 2 3 5 3" xfId="40518"/>
    <cellStyle name="20% - Ênfase4 2 3 6" xfId="1374"/>
    <cellStyle name="20% - Ênfase4 2 3 6 2" xfId="40519"/>
    <cellStyle name="20% - Ênfase4 2 3 7" xfId="1375"/>
    <cellStyle name="20% - Ênfase4 2 3 8" xfId="40520"/>
    <cellStyle name="20% - Ênfase4 2 4" xfId="1376"/>
    <cellStyle name="20% - Ênfase4 2 4 2" xfId="1377"/>
    <cellStyle name="20% - Ênfase4 2 4 2 2" xfId="1378"/>
    <cellStyle name="20% - Ênfase4 2 4 2 2 2" xfId="1379"/>
    <cellStyle name="20% - Ênfase4 2 4 2 2 3" xfId="40521"/>
    <cellStyle name="20% - Ênfase4 2 4 2 3" xfId="1380"/>
    <cellStyle name="20% - Ênfase4 2 4 2 4" xfId="40522"/>
    <cellStyle name="20% - Ênfase4 2 4 3" xfId="1381"/>
    <cellStyle name="20% - Ênfase4 2 4 3 2" xfId="1382"/>
    <cellStyle name="20% - Ênfase4 2 4 3 2 2" xfId="1383"/>
    <cellStyle name="20% - Ênfase4 2 4 3 2 3" xfId="40523"/>
    <cellStyle name="20% - Ênfase4 2 4 3 3" xfId="1384"/>
    <cellStyle name="20% - Ênfase4 2 4 3 4" xfId="40524"/>
    <cellStyle name="20% - Ênfase4 2 4 4" xfId="1385"/>
    <cellStyle name="20% - Ênfase4 2 4 4 2" xfId="1386"/>
    <cellStyle name="20% - Ênfase4 2 4 4 3" xfId="40525"/>
    <cellStyle name="20% - Ênfase4 2 4 5" xfId="1387"/>
    <cellStyle name="20% - Ênfase4 2 4 5 2" xfId="40526"/>
    <cellStyle name="20% - Ênfase4 2 4 6" xfId="1388"/>
    <cellStyle name="20% - Ênfase4 2 4 7" xfId="40527"/>
    <cellStyle name="20% - Ênfase4 2 5" xfId="1389"/>
    <cellStyle name="20% - Ênfase4 2 5 2" xfId="1390"/>
    <cellStyle name="20% - Ênfase4 2 5 2 2" xfId="1391"/>
    <cellStyle name="20% - Ênfase4 2 5 2 3" xfId="40528"/>
    <cellStyle name="20% - Ênfase4 2 5 3" xfId="1392"/>
    <cellStyle name="20% - Ênfase4 2 5 4" xfId="1393"/>
    <cellStyle name="20% - Ênfase4 2 5 5" xfId="1394"/>
    <cellStyle name="20% - Ênfase4 2 6" xfId="1395"/>
    <cellStyle name="20% - Ênfase4 2 6 2" xfId="1396"/>
    <cellStyle name="20% - Ênfase4 2 6 2 2" xfId="1397"/>
    <cellStyle name="20% - Ênfase4 2 6 2 3" xfId="40529"/>
    <cellStyle name="20% - Ênfase4 2 6 3" xfId="1398"/>
    <cellStyle name="20% - Ênfase4 2 6 4" xfId="40530"/>
    <cellStyle name="20% - Ênfase4 2 7" xfId="1399"/>
    <cellStyle name="20% - Ênfase4 2 7 2" xfId="1400"/>
    <cellStyle name="20% - Ênfase4 2 7 3" xfId="40531"/>
    <cellStyle name="20% - Ênfase4 2 8" xfId="1401"/>
    <cellStyle name="20% - Ênfase4 2 8 2" xfId="40532"/>
    <cellStyle name="20% - Ênfase4 2 8 3" xfId="40533"/>
    <cellStyle name="20% - Ênfase4 2 9" xfId="1402"/>
    <cellStyle name="20% - Ênfase4 3" xfId="1403"/>
    <cellStyle name="20% - Ênfase4 3 10" xfId="1404"/>
    <cellStyle name="20% - Ênfase4 3 11" xfId="40534"/>
    <cellStyle name="20% - Ênfase4 3 2" xfId="1405"/>
    <cellStyle name="20% - Ênfase4 3 2 2" xfId="1406"/>
    <cellStyle name="20% - Ênfase4 3 2 2 2" xfId="1407"/>
    <cellStyle name="20% - Ênfase4 3 2 2 2 2" xfId="1408"/>
    <cellStyle name="20% - Ênfase4 3 2 2 2 2 2" xfId="1409"/>
    <cellStyle name="20% - Ênfase4 3 2 2 2 2 2 2" xfId="1410"/>
    <cellStyle name="20% - Ênfase4 3 2 2 2 2 2 3" xfId="40535"/>
    <cellStyle name="20% - Ênfase4 3 2 2 2 2 3" xfId="1411"/>
    <cellStyle name="20% - Ênfase4 3 2 2 2 2 4" xfId="40536"/>
    <cellStyle name="20% - Ênfase4 3 2 2 2 3" xfId="1412"/>
    <cellStyle name="20% - Ênfase4 3 2 2 2 3 2" xfId="1413"/>
    <cellStyle name="20% - Ênfase4 3 2 2 2 3 2 2" xfId="1414"/>
    <cellStyle name="20% - Ênfase4 3 2 2 2 3 2 3" xfId="40537"/>
    <cellStyle name="20% - Ênfase4 3 2 2 2 3 3" xfId="1415"/>
    <cellStyle name="20% - Ênfase4 3 2 2 2 3 4" xfId="40538"/>
    <cellStyle name="20% - Ênfase4 3 2 2 2 4" xfId="1416"/>
    <cellStyle name="20% - Ênfase4 3 2 2 2 4 2" xfId="1417"/>
    <cellStyle name="20% - Ênfase4 3 2 2 2 4 3" xfId="40539"/>
    <cellStyle name="20% - Ênfase4 3 2 2 2 5" xfId="1418"/>
    <cellStyle name="20% - Ênfase4 3 2 2 2 5 2" xfId="40540"/>
    <cellStyle name="20% - Ênfase4 3 2 2 2 6" xfId="1419"/>
    <cellStyle name="20% - Ênfase4 3 2 2 2 7" xfId="40541"/>
    <cellStyle name="20% - Ênfase4 3 2 2 3" xfId="1420"/>
    <cellStyle name="20% - Ênfase4 3 2 2 3 2" xfId="1421"/>
    <cellStyle name="20% - Ênfase4 3 2 2 3 2 2" xfId="1422"/>
    <cellStyle name="20% - Ênfase4 3 2 2 3 2 3" xfId="40542"/>
    <cellStyle name="20% - Ênfase4 3 2 2 3 3" xfId="1423"/>
    <cellStyle name="20% - Ênfase4 3 2 2 3 4" xfId="40543"/>
    <cellStyle name="20% - Ênfase4 3 2 2 4" xfId="1424"/>
    <cellStyle name="20% - Ênfase4 3 2 2 4 2" xfId="1425"/>
    <cellStyle name="20% - Ênfase4 3 2 2 4 2 2" xfId="1426"/>
    <cellStyle name="20% - Ênfase4 3 2 2 4 2 3" xfId="40544"/>
    <cellStyle name="20% - Ênfase4 3 2 2 4 3" xfId="1427"/>
    <cellStyle name="20% - Ênfase4 3 2 2 4 4" xfId="40545"/>
    <cellStyle name="20% - Ênfase4 3 2 2 5" xfId="1428"/>
    <cellStyle name="20% - Ênfase4 3 2 2 5 2" xfId="1429"/>
    <cellStyle name="20% - Ênfase4 3 2 2 5 3" xfId="40546"/>
    <cellStyle name="20% - Ênfase4 3 2 2 6" xfId="1430"/>
    <cellStyle name="20% - Ênfase4 3 2 2 6 2" xfId="40547"/>
    <cellStyle name="20% - Ênfase4 3 2 2 7" xfId="1431"/>
    <cellStyle name="20% - Ênfase4 3 2 2 8" xfId="40548"/>
    <cellStyle name="20% - Ênfase4 3 2 3" xfId="1432"/>
    <cellStyle name="20% - Ênfase4 3 2 3 2" xfId="1433"/>
    <cellStyle name="20% - Ênfase4 3 2 3 2 2" xfId="1434"/>
    <cellStyle name="20% - Ênfase4 3 2 3 2 2 2" xfId="1435"/>
    <cellStyle name="20% - Ênfase4 3 2 3 2 2 3" xfId="40549"/>
    <cellStyle name="20% - Ênfase4 3 2 3 2 3" xfId="1436"/>
    <cellStyle name="20% - Ênfase4 3 2 3 2 4" xfId="40550"/>
    <cellStyle name="20% - Ênfase4 3 2 3 3" xfId="1437"/>
    <cellStyle name="20% - Ênfase4 3 2 3 3 2" xfId="1438"/>
    <cellStyle name="20% - Ênfase4 3 2 3 3 2 2" xfId="1439"/>
    <cellStyle name="20% - Ênfase4 3 2 3 3 2 3" xfId="40551"/>
    <cellStyle name="20% - Ênfase4 3 2 3 3 3" xfId="1440"/>
    <cellStyle name="20% - Ênfase4 3 2 3 3 4" xfId="40552"/>
    <cellStyle name="20% - Ênfase4 3 2 3 4" xfId="1441"/>
    <cellStyle name="20% - Ênfase4 3 2 3 4 2" xfId="1442"/>
    <cellStyle name="20% - Ênfase4 3 2 3 4 3" xfId="40553"/>
    <cellStyle name="20% - Ênfase4 3 2 3 5" xfId="1443"/>
    <cellStyle name="20% - Ênfase4 3 2 3 5 2" xfId="40554"/>
    <cellStyle name="20% - Ênfase4 3 2 3 6" xfId="1444"/>
    <cellStyle name="20% - Ênfase4 3 2 3 7" xfId="40555"/>
    <cellStyle name="20% - Ênfase4 3 2 4" xfId="1445"/>
    <cellStyle name="20% - Ênfase4 3 2 4 2" xfId="1446"/>
    <cellStyle name="20% - Ênfase4 3 2 4 2 2" xfId="1447"/>
    <cellStyle name="20% - Ênfase4 3 2 4 2 3" xfId="40556"/>
    <cellStyle name="20% - Ênfase4 3 2 4 3" xfId="1448"/>
    <cellStyle name="20% - Ênfase4 3 2 4 4" xfId="40557"/>
    <cellStyle name="20% - Ênfase4 3 2 5" xfId="1449"/>
    <cellStyle name="20% - Ênfase4 3 2 5 2" xfId="1450"/>
    <cellStyle name="20% - Ênfase4 3 2 5 2 2" xfId="1451"/>
    <cellStyle name="20% - Ênfase4 3 2 5 2 3" xfId="40558"/>
    <cellStyle name="20% - Ênfase4 3 2 5 3" xfId="1452"/>
    <cellStyle name="20% - Ênfase4 3 2 5 4" xfId="40559"/>
    <cellStyle name="20% - Ênfase4 3 2 6" xfId="1453"/>
    <cellStyle name="20% - Ênfase4 3 2 6 2" xfId="1454"/>
    <cellStyle name="20% - Ênfase4 3 2 6 3" xfId="40560"/>
    <cellStyle name="20% - Ênfase4 3 2 7" xfId="1455"/>
    <cellStyle name="20% - Ênfase4 3 2 7 2" xfId="40561"/>
    <cellStyle name="20% - Ênfase4 3 2 8" xfId="1456"/>
    <cellStyle name="20% - Ênfase4 3 2 9" xfId="1457"/>
    <cellStyle name="20% - Ênfase4 3 3" xfId="1458"/>
    <cellStyle name="20% - Ênfase4 3 3 2" xfId="1459"/>
    <cellStyle name="20% - Ênfase4 3 3 2 2" xfId="1460"/>
    <cellStyle name="20% - Ênfase4 3 3 2 2 2" xfId="1461"/>
    <cellStyle name="20% - Ênfase4 3 3 2 2 2 2" xfId="1462"/>
    <cellStyle name="20% - Ênfase4 3 3 2 2 2 3" xfId="40562"/>
    <cellStyle name="20% - Ênfase4 3 3 2 2 3" xfId="1463"/>
    <cellStyle name="20% - Ênfase4 3 3 2 2 4" xfId="40563"/>
    <cellStyle name="20% - Ênfase4 3 3 2 3" xfId="1464"/>
    <cellStyle name="20% - Ênfase4 3 3 2 3 2" xfId="1465"/>
    <cellStyle name="20% - Ênfase4 3 3 2 3 2 2" xfId="1466"/>
    <cellStyle name="20% - Ênfase4 3 3 2 3 2 3" xfId="40564"/>
    <cellStyle name="20% - Ênfase4 3 3 2 3 3" xfId="1467"/>
    <cellStyle name="20% - Ênfase4 3 3 2 3 4" xfId="40565"/>
    <cellStyle name="20% - Ênfase4 3 3 2 4" xfId="1468"/>
    <cellStyle name="20% - Ênfase4 3 3 2 4 2" xfId="1469"/>
    <cellStyle name="20% - Ênfase4 3 3 2 4 3" xfId="40566"/>
    <cellStyle name="20% - Ênfase4 3 3 2 5" xfId="1470"/>
    <cellStyle name="20% - Ênfase4 3 3 2 5 2" xfId="40567"/>
    <cellStyle name="20% - Ênfase4 3 3 2 6" xfId="1471"/>
    <cellStyle name="20% - Ênfase4 3 3 2 7" xfId="40568"/>
    <cellStyle name="20% - Ênfase4 3 3 3" xfId="1472"/>
    <cellStyle name="20% - Ênfase4 3 3 3 2" xfId="1473"/>
    <cellStyle name="20% - Ênfase4 3 3 3 2 2" xfId="1474"/>
    <cellStyle name="20% - Ênfase4 3 3 3 2 3" xfId="40569"/>
    <cellStyle name="20% - Ênfase4 3 3 3 3" xfId="1475"/>
    <cellStyle name="20% - Ênfase4 3 3 3 4" xfId="40570"/>
    <cellStyle name="20% - Ênfase4 3 3 4" xfId="1476"/>
    <cellStyle name="20% - Ênfase4 3 3 4 2" xfId="1477"/>
    <cellStyle name="20% - Ênfase4 3 3 4 2 2" xfId="1478"/>
    <cellStyle name="20% - Ênfase4 3 3 4 2 3" xfId="40571"/>
    <cellStyle name="20% - Ênfase4 3 3 4 3" xfId="1479"/>
    <cellStyle name="20% - Ênfase4 3 3 4 4" xfId="40572"/>
    <cellStyle name="20% - Ênfase4 3 3 5" xfId="1480"/>
    <cellStyle name="20% - Ênfase4 3 3 5 2" xfId="1481"/>
    <cellStyle name="20% - Ênfase4 3 3 5 3" xfId="40573"/>
    <cellStyle name="20% - Ênfase4 3 3 6" xfId="1482"/>
    <cellStyle name="20% - Ênfase4 3 3 6 2" xfId="40574"/>
    <cellStyle name="20% - Ênfase4 3 3 7" xfId="1483"/>
    <cellStyle name="20% - Ênfase4 3 3 8" xfId="40575"/>
    <cellStyle name="20% - Ênfase4 3 4" xfId="1484"/>
    <cellStyle name="20% - Ênfase4 3 4 2" xfId="1485"/>
    <cellStyle name="20% - Ênfase4 3 4 2 2" xfId="1486"/>
    <cellStyle name="20% - Ênfase4 3 4 2 2 2" xfId="1487"/>
    <cellStyle name="20% - Ênfase4 3 4 2 2 3" xfId="40576"/>
    <cellStyle name="20% - Ênfase4 3 4 2 3" xfId="1488"/>
    <cellStyle name="20% - Ênfase4 3 4 2 4" xfId="40577"/>
    <cellStyle name="20% - Ênfase4 3 4 3" xfId="1489"/>
    <cellStyle name="20% - Ênfase4 3 4 3 2" xfId="1490"/>
    <cellStyle name="20% - Ênfase4 3 4 3 2 2" xfId="1491"/>
    <cellStyle name="20% - Ênfase4 3 4 3 2 3" xfId="40578"/>
    <cellStyle name="20% - Ênfase4 3 4 3 3" xfId="1492"/>
    <cellStyle name="20% - Ênfase4 3 4 3 4" xfId="40579"/>
    <cellStyle name="20% - Ênfase4 3 4 4" xfId="1493"/>
    <cellStyle name="20% - Ênfase4 3 4 4 2" xfId="1494"/>
    <cellStyle name="20% - Ênfase4 3 4 4 3" xfId="40580"/>
    <cellStyle name="20% - Ênfase4 3 4 5" xfId="1495"/>
    <cellStyle name="20% - Ênfase4 3 4 5 2" xfId="40581"/>
    <cellStyle name="20% - Ênfase4 3 4 6" xfId="1496"/>
    <cellStyle name="20% - Ênfase4 3 4 7" xfId="40582"/>
    <cellStyle name="20% - Ênfase4 3 5" xfId="1497"/>
    <cellStyle name="20% - Ênfase4 3 5 2" xfId="1498"/>
    <cellStyle name="20% - Ênfase4 3 5 2 2" xfId="1499"/>
    <cellStyle name="20% - Ênfase4 3 5 2 3" xfId="40583"/>
    <cellStyle name="20% - Ênfase4 3 5 3" xfId="1500"/>
    <cellStyle name="20% - Ênfase4 3 5 4" xfId="40584"/>
    <cellStyle name="20% - Ênfase4 3 6" xfId="1501"/>
    <cellStyle name="20% - Ênfase4 3 6 2" xfId="1502"/>
    <cellStyle name="20% - Ênfase4 3 6 2 2" xfId="1503"/>
    <cellStyle name="20% - Ênfase4 3 6 2 3" xfId="40585"/>
    <cellStyle name="20% - Ênfase4 3 6 3" xfId="1504"/>
    <cellStyle name="20% - Ênfase4 3 6 4" xfId="40586"/>
    <cellStyle name="20% - Ênfase4 3 7" xfId="1505"/>
    <cellStyle name="20% - Ênfase4 3 7 2" xfId="1506"/>
    <cellStyle name="20% - Ênfase4 3 7 3" xfId="40587"/>
    <cellStyle name="20% - Ênfase4 3 8" xfId="1507"/>
    <cellStyle name="20% - Ênfase4 3 8 2" xfId="40588"/>
    <cellStyle name="20% - Ênfase4 3 9" xfId="1508"/>
    <cellStyle name="20% - Ênfase4 4" xfId="1509"/>
    <cellStyle name="20% - Ênfase4 4 10" xfId="1510"/>
    <cellStyle name="20% - Ênfase4 4 11" xfId="40589"/>
    <cellStyle name="20% - Ênfase4 4 2" xfId="1511"/>
    <cellStyle name="20% - Ênfase4 4 2 2" xfId="1512"/>
    <cellStyle name="20% - Ênfase4 4 2 2 2" xfId="1513"/>
    <cellStyle name="20% - Ênfase4 4 2 2 2 2" xfId="1514"/>
    <cellStyle name="20% - Ênfase4 4 2 2 2 2 2" xfId="1515"/>
    <cellStyle name="20% - Ênfase4 4 2 2 2 2 2 2" xfId="1516"/>
    <cellStyle name="20% - Ênfase4 4 2 2 2 2 2 3" xfId="40590"/>
    <cellStyle name="20% - Ênfase4 4 2 2 2 2 3" xfId="1517"/>
    <cellStyle name="20% - Ênfase4 4 2 2 2 2 4" xfId="40591"/>
    <cellStyle name="20% - Ênfase4 4 2 2 2 3" xfId="1518"/>
    <cellStyle name="20% - Ênfase4 4 2 2 2 3 2" xfId="1519"/>
    <cellStyle name="20% - Ênfase4 4 2 2 2 3 2 2" xfId="1520"/>
    <cellStyle name="20% - Ênfase4 4 2 2 2 3 2 3" xfId="40592"/>
    <cellStyle name="20% - Ênfase4 4 2 2 2 3 3" xfId="1521"/>
    <cellStyle name="20% - Ênfase4 4 2 2 2 3 4" xfId="40593"/>
    <cellStyle name="20% - Ênfase4 4 2 2 2 4" xfId="1522"/>
    <cellStyle name="20% - Ênfase4 4 2 2 2 4 2" xfId="1523"/>
    <cellStyle name="20% - Ênfase4 4 2 2 2 4 3" xfId="40594"/>
    <cellStyle name="20% - Ênfase4 4 2 2 2 5" xfId="1524"/>
    <cellStyle name="20% - Ênfase4 4 2 2 2 5 2" xfId="40595"/>
    <cellStyle name="20% - Ênfase4 4 2 2 2 6" xfId="1525"/>
    <cellStyle name="20% - Ênfase4 4 2 2 2 7" xfId="40596"/>
    <cellStyle name="20% - Ênfase4 4 2 2 3" xfId="1526"/>
    <cellStyle name="20% - Ênfase4 4 2 2 3 2" xfId="1527"/>
    <cellStyle name="20% - Ênfase4 4 2 2 3 2 2" xfId="1528"/>
    <cellStyle name="20% - Ênfase4 4 2 2 3 2 3" xfId="40597"/>
    <cellStyle name="20% - Ênfase4 4 2 2 3 3" xfId="1529"/>
    <cellStyle name="20% - Ênfase4 4 2 2 3 4" xfId="40598"/>
    <cellStyle name="20% - Ênfase4 4 2 2 4" xfId="1530"/>
    <cellStyle name="20% - Ênfase4 4 2 2 4 2" xfId="1531"/>
    <cellStyle name="20% - Ênfase4 4 2 2 4 2 2" xfId="1532"/>
    <cellStyle name="20% - Ênfase4 4 2 2 4 2 3" xfId="40599"/>
    <cellStyle name="20% - Ênfase4 4 2 2 4 3" xfId="1533"/>
    <cellStyle name="20% - Ênfase4 4 2 2 4 4" xfId="40600"/>
    <cellStyle name="20% - Ênfase4 4 2 2 5" xfId="1534"/>
    <cellStyle name="20% - Ênfase4 4 2 2 5 2" xfId="1535"/>
    <cellStyle name="20% - Ênfase4 4 2 2 5 3" xfId="40601"/>
    <cellStyle name="20% - Ênfase4 4 2 2 6" xfId="1536"/>
    <cellStyle name="20% - Ênfase4 4 2 2 6 2" xfId="40602"/>
    <cellStyle name="20% - Ênfase4 4 2 2 7" xfId="1537"/>
    <cellStyle name="20% - Ênfase4 4 2 2 8" xfId="40603"/>
    <cellStyle name="20% - Ênfase4 4 2 3" xfId="1538"/>
    <cellStyle name="20% - Ênfase4 4 2 3 2" xfId="1539"/>
    <cellStyle name="20% - Ênfase4 4 2 3 2 2" xfId="1540"/>
    <cellStyle name="20% - Ênfase4 4 2 3 2 2 2" xfId="1541"/>
    <cellStyle name="20% - Ênfase4 4 2 3 2 2 3" xfId="40604"/>
    <cellStyle name="20% - Ênfase4 4 2 3 2 3" xfId="1542"/>
    <cellStyle name="20% - Ênfase4 4 2 3 2 4" xfId="40605"/>
    <cellStyle name="20% - Ênfase4 4 2 3 3" xfId="1543"/>
    <cellStyle name="20% - Ênfase4 4 2 3 3 2" xfId="1544"/>
    <cellStyle name="20% - Ênfase4 4 2 3 3 2 2" xfId="1545"/>
    <cellStyle name="20% - Ênfase4 4 2 3 3 2 3" xfId="40606"/>
    <cellStyle name="20% - Ênfase4 4 2 3 3 3" xfId="1546"/>
    <cellStyle name="20% - Ênfase4 4 2 3 3 4" xfId="40607"/>
    <cellStyle name="20% - Ênfase4 4 2 3 4" xfId="1547"/>
    <cellStyle name="20% - Ênfase4 4 2 3 4 2" xfId="1548"/>
    <cellStyle name="20% - Ênfase4 4 2 3 4 3" xfId="40608"/>
    <cellStyle name="20% - Ênfase4 4 2 3 5" xfId="1549"/>
    <cellStyle name="20% - Ênfase4 4 2 3 5 2" xfId="40609"/>
    <cellStyle name="20% - Ênfase4 4 2 3 6" xfId="1550"/>
    <cellStyle name="20% - Ênfase4 4 2 3 7" xfId="40610"/>
    <cellStyle name="20% - Ênfase4 4 2 4" xfId="1551"/>
    <cellStyle name="20% - Ênfase4 4 2 4 2" xfId="1552"/>
    <cellStyle name="20% - Ênfase4 4 2 4 2 2" xfId="1553"/>
    <cellStyle name="20% - Ênfase4 4 2 4 2 3" xfId="40611"/>
    <cellStyle name="20% - Ênfase4 4 2 4 3" xfId="1554"/>
    <cellStyle name="20% - Ênfase4 4 2 4 4" xfId="40612"/>
    <cellStyle name="20% - Ênfase4 4 2 5" xfId="1555"/>
    <cellStyle name="20% - Ênfase4 4 2 5 2" xfId="1556"/>
    <cellStyle name="20% - Ênfase4 4 2 5 2 2" xfId="1557"/>
    <cellStyle name="20% - Ênfase4 4 2 5 2 3" xfId="40613"/>
    <cellStyle name="20% - Ênfase4 4 2 5 3" xfId="1558"/>
    <cellStyle name="20% - Ênfase4 4 2 5 4" xfId="40614"/>
    <cellStyle name="20% - Ênfase4 4 2 6" xfId="1559"/>
    <cellStyle name="20% - Ênfase4 4 2 6 2" xfId="1560"/>
    <cellStyle name="20% - Ênfase4 4 2 6 3" xfId="40615"/>
    <cellStyle name="20% - Ênfase4 4 2 7" xfId="1561"/>
    <cellStyle name="20% - Ênfase4 4 2 7 2" xfId="40616"/>
    <cellStyle name="20% - Ênfase4 4 2 8" xfId="1562"/>
    <cellStyle name="20% - Ênfase4 4 2 9" xfId="40617"/>
    <cellStyle name="20% - Ênfase4 4 3" xfId="1563"/>
    <cellStyle name="20% - Ênfase4 4 3 2" xfId="1564"/>
    <cellStyle name="20% - Ênfase4 4 3 2 2" xfId="1565"/>
    <cellStyle name="20% - Ênfase4 4 3 2 2 2" xfId="1566"/>
    <cellStyle name="20% - Ênfase4 4 3 2 2 2 2" xfId="1567"/>
    <cellStyle name="20% - Ênfase4 4 3 2 2 2 3" xfId="40618"/>
    <cellStyle name="20% - Ênfase4 4 3 2 2 3" xfId="1568"/>
    <cellStyle name="20% - Ênfase4 4 3 2 2 4" xfId="40619"/>
    <cellStyle name="20% - Ênfase4 4 3 2 3" xfId="1569"/>
    <cellStyle name="20% - Ênfase4 4 3 2 3 2" xfId="1570"/>
    <cellStyle name="20% - Ênfase4 4 3 2 3 2 2" xfId="1571"/>
    <cellStyle name="20% - Ênfase4 4 3 2 3 2 3" xfId="40620"/>
    <cellStyle name="20% - Ênfase4 4 3 2 3 3" xfId="1572"/>
    <cellStyle name="20% - Ênfase4 4 3 2 3 4" xfId="40621"/>
    <cellStyle name="20% - Ênfase4 4 3 2 4" xfId="1573"/>
    <cellStyle name="20% - Ênfase4 4 3 2 4 2" xfId="1574"/>
    <cellStyle name="20% - Ênfase4 4 3 2 4 3" xfId="40622"/>
    <cellStyle name="20% - Ênfase4 4 3 2 5" xfId="1575"/>
    <cellStyle name="20% - Ênfase4 4 3 2 5 2" xfId="40623"/>
    <cellStyle name="20% - Ênfase4 4 3 2 6" xfId="1576"/>
    <cellStyle name="20% - Ênfase4 4 3 2 7" xfId="40624"/>
    <cellStyle name="20% - Ênfase4 4 3 3" xfId="1577"/>
    <cellStyle name="20% - Ênfase4 4 3 3 2" xfId="1578"/>
    <cellStyle name="20% - Ênfase4 4 3 3 2 2" xfId="1579"/>
    <cellStyle name="20% - Ênfase4 4 3 3 2 3" xfId="40625"/>
    <cellStyle name="20% - Ênfase4 4 3 3 3" xfId="1580"/>
    <cellStyle name="20% - Ênfase4 4 3 3 4" xfId="40626"/>
    <cellStyle name="20% - Ênfase4 4 3 4" xfId="1581"/>
    <cellStyle name="20% - Ênfase4 4 3 4 2" xfId="1582"/>
    <cellStyle name="20% - Ênfase4 4 3 4 2 2" xfId="1583"/>
    <cellStyle name="20% - Ênfase4 4 3 4 2 3" xfId="40627"/>
    <cellStyle name="20% - Ênfase4 4 3 4 3" xfId="1584"/>
    <cellStyle name="20% - Ênfase4 4 3 4 4" xfId="40628"/>
    <cellStyle name="20% - Ênfase4 4 3 5" xfId="1585"/>
    <cellStyle name="20% - Ênfase4 4 3 5 2" xfId="1586"/>
    <cellStyle name="20% - Ênfase4 4 3 5 3" xfId="40629"/>
    <cellStyle name="20% - Ênfase4 4 3 6" xfId="1587"/>
    <cellStyle name="20% - Ênfase4 4 3 6 2" xfId="40630"/>
    <cellStyle name="20% - Ênfase4 4 3 7" xfId="1588"/>
    <cellStyle name="20% - Ênfase4 4 3 8" xfId="40631"/>
    <cellStyle name="20% - Ênfase4 4 4" xfId="1589"/>
    <cellStyle name="20% - Ênfase4 4 4 2" xfId="1590"/>
    <cellStyle name="20% - Ênfase4 4 4 2 2" xfId="1591"/>
    <cellStyle name="20% - Ênfase4 4 4 2 2 2" xfId="1592"/>
    <cellStyle name="20% - Ênfase4 4 4 2 2 3" xfId="40632"/>
    <cellStyle name="20% - Ênfase4 4 4 2 3" xfId="1593"/>
    <cellStyle name="20% - Ênfase4 4 4 2 4" xfId="40633"/>
    <cellStyle name="20% - Ênfase4 4 4 3" xfId="1594"/>
    <cellStyle name="20% - Ênfase4 4 4 3 2" xfId="1595"/>
    <cellStyle name="20% - Ênfase4 4 4 3 2 2" xfId="1596"/>
    <cellStyle name="20% - Ênfase4 4 4 3 2 3" xfId="40634"/>
    <cellStyle name="20% - Ênfase4 4 4 3 3" xfId="1597"/>
    <cellStyle name="20% - Ênfase4 4 4 3 4" xfId="40635"/>
    <cellStyle name="20% - Ênfase4 4 4 4" xfId="1598"/>
    <cellStyle name="20% - Ênfase4 4 4 4 2" xfId="1599"/>
    <cellStyle name="20% - Ênfase4 4 4 4 3" xfId="40636"/>
    <cellStyle name="20% - Ênfase4 4 4 5" xfId="1600"/>
    <cellStyle name="20% - Ênfase4 4 4 5 2" xfId="40637"/>
    <cellStyle name="20% - Ênfase4 4 4 6" xfId="1601"/>
    <cellStyle name="20% - Ênfase4 4 4 7" xfId="40638"/>
    <cellStyle name="20% - Ênfase4 4 5" xfId="1602"/>
    <cellStyle name="20% - Ênfase4 4 5 2" xfId="1603"/>
    <cellStyle name="20% - Ênfase4 4 5 2 2" xfId="1604"/>
    <cellStyle name="20% - Ênfase4 4 5 2 3" xfId="40639"/>
    <cellStyle name="20% - Ênfase4 4 5 3" xfId="1605"/>
    <cellStyle name="20% - Ênfase4 4 5 4" xfId="40640"/>
    <cellStyle name="20% - Ênfase4 4 6" xfId="1606"/>
    <cellStyle name="20% - Ênfase4 4 6 2" xfId="1607"/>
    <cellStyle name="20% - Ênfase4 4 6 2 2" xfId="1608"/>
    <cellStyle name="20% - Ênfase4 4 6 2 3" xfId="40641"/>
    <cellStyle name="20% - Ênfase4 4 6 3" xfId="1609"/>
    <cellStyle name="20% - Ênfase4 4 6 4" xfId="40642"/>
    <cellStyle name="20% - Ênfase4 4 7" xfId="1610"/>
    <cellStyle name="20% - Ênfase4 4 7 2" xfId="1611"/>
    <cellStyle name="20% - Ênfase4 4 7 3" xfId="40643"/>
    <cellStyle name="20% - Ênfase4 4 8" xfId="1612"/>
    <cellStyle name="20% - Ênfase4 4 8 2" xfId="40644"/>
    <cellStyle name="20% - Ênfase4 4 9" xfId="1613"/>
    <cellStyle name="20% - Ênfase4 5" xfId="1614"/>
    <cellStyle name="20% - Ênfase4 5 10" xfId="40645"/>
    <cellStyle name="20% - Ênfase4 5 2" xfId="1615"/>
    <cellStyle name="20% - Ênfase4 5 2 2" xfId="1616"/>
    <cellStyle name="20% - Ênfase4 5 2 2 2" xfId="1617"/>
    <cellStyle name="20% - Ênfase4 5 2 2 2 2" xfId="1618"/>
    <cellStyle name="20% - Ênfase4 5 2 2 2 2 2" xfId="1619"/>
    <cellStyle name="20% - Ênfase4 5 2 2 2 2 3" xfId="40646"/>
    <cellStyle name="20% - Ênfase4 5 2 2 2 3" xfId="1620"/>
    <cellStyle name="20% - Ênfase4 5 2 2 2 4" xfId="40647"/>
    <cellStyle name="20% - Ênfase4 5 2 2 3" xfId="1621"/>
    <cellStyle name="20% - Ênfase4 5 2 2 3 2" xfId="1622"/>
    <cellStyle name="20% - Ênfase4 5 2 2 3 2 2" xfId="1623"/>
    <cellStyle name="20% - Ênfase4 5 2 2 3 2 3" xfId="40648"/>
    <cellStyle name="20% - Ênfase4 5 2 2 3 3" xfId="1624"/>
    <cellStyle name="20% - Ênfase4 5 2 2 3 4" xfId="40649"/>
    <cellStyle name="20% - Ênfase4 5 2 2 4" xfId="1625"/>
    <cellStyle name="20% - Ênfase4 5 2 2 4 2" xfId="1626"/>
    <cellStyle name="20% - Ênfase4 5 2 2 4 3" xfId="40650"/>
    <cellStyle name="20% - Ênfase4 5 2 2 5" xfId="1627"/>
    <cellStyle name="20% - Ênfase4 5 2 2 5 2" xfId="40651"/>
    <cellStyle name="20% - Ênfase4 5 2 2 6" xfId="1628"/>
    <cellStyle name="20% - Ênfase4 5 2 2 7" xfId="40652"/>
    <cellStyle name="20% - Ênfase4 5 2 3" xfId="1629"/>
    <cellStyle name="20% - Ênfase4 5 2 3 2" xfId="1630"/>
    <cellStyle name="20% - Ênfase4 5 2 3 2 2" xfId="1631"/>
    <cellStyle name="20% - Ênfase4 5 2 3 2 3" xfId="40653"/>
    <cellStyle name="20% - Ênfase4 5 2 3 3" xfId="1632"/>
    <cellStyle name="20% - Ênfase4 5 2 3 4" xfId="40654"/>
    <cellStyle name="20% - Ênfase4 5 2 4" xfId="1633"/>
    <cellStyle name="20% - Ênfase4 5 2 4 2" xfId="1634"/>
    <cellStyle name="20% - Ênfase4 5 2 4 2 2" xfId="1635"/>
    <cellStyle name="20% - Ênfase4 5 2 4 2 3" xfId="40655"/>
    <cellStyle name="20% - Ênfase4 5 2 4 3" xfId="1636"/>
    <cellStyle name="20% - Ênfase4 5 2 4 4" xfId="40656"/>
    <cellStyle name="20% - Ênfase4 5 2 5" xfId="1637"/>
    <cellStyle name="20% - Ênfase4 5 2 5 2" xfId="1638"/>
    <cellStyle name="20% - Ênfase4 5 2 5 3" xfId="40657"/>
    <cellStyle name="20% - Ênfase4 5 2 6" xfId="1639"/>
    <cellStyle name="20% - Ênfase4 5 2 6 2" xfId="40658"/>
    <cellStyle name="20% - Ênfase4 5 2 7" xfId="1640"/>
    <cellStyle name="20% - Ênfase4 5 2 8" xfId="40659"/>
    <cellStyle name="20% - Ênfase4 5 3" xfId="1641"/>
    <cellStyle name="20% - Ênfase4 5 3 2" xfId="1642"/>
    <cellStyle name="20% - Ênfase4 5 3 2 2" xfId="1643"/>
    <cellStyle name="20% - Ênfase4 5 3 2 2 2" xfId="1644"/>
    <cellStyle name="20% - Ênfase4 5 3 2 2 3" xfId="40660"/>
    <cellStyle name="20% - Ênfase4 5 3 2 3" xfId="1645"/>
    <cellStyle name="20% - Ênfase4 5 3 2 4" xfId="40661"/>
    <cellStyle name="20% - Ênfase4 5 3 3" xfId="1646"/>
    <cellStyle name="20% - Ênfase4 5 3 3 2" xfId="1647"/>
    <cellStyle name="20% - Ênfase4 5 3 3 2 2" xfId="1648"/>
    <cellStyle name="20% - Ênfase4 5 3 3 2 3" xfId="40662"/>
    <cellStyle name="20% - Ênfase4 5 3 3 3" xfId="1649"/>
    <cellStyle name="20% - Ênfase4 5 3 3 4" xfId="40663"/>
    <cellStyle name="20% - Ênfase4 5 3 4" xfId="1650"/>
    <cellStyle name="20% - Ênfase4 5 3 4 2" xfId="1651"/>
    <cellStyle name="20% - Ênfase4 5 3 4 3" xfId="40664"/>
    <cellStyle name="20% - Ênfase4 5 3 5" xfId="1652"/>
    <cellStyle name="20% - Ênfase4 5 3 5 2" xfId="40665"/>
    <cellStyle name="20% - Ênfase4 5 3 6" xfId="1653"/>
    <cellStyle name="20% - Ênfase4 5 3 7" xfId="40666"/>
    <cellStyle name="20% - Ênfase4 5 4" xfId="1654"/>
    <cellStyle name="20% - Ênfase4 5 4 2" xfId="1655"/>
    <cellStyle name="20% - Ênfase4 5 4 2 2" xfId="1656"/>
    <cellStyle name="20% - Ênfase4 5 4 2 3" xfId="40667"/>
    <cellStyle name="20% - Ênfase4 5 4 3" xfId="1657"/>
    <cellStyle name="20% - Ênfase4 5 4 4" xfId="40668"/>
    <cellStyle name="20% - Ênfase4 5 5" xfId="1658"/>
    <cellStyle name="20% - Ênfase4 5 5 2" xfId="1659"/>
    <cellStyle name="20% - Ênfase4 5 5 2 2" xfId="1660"/>
    <cellStyle name="20% - Ênfase4 5 5 2 3" xfId="40669"/>
    <cellStyle name="20% - Ênfase4 5 5 3" xfId="1661"/>
    <cellStyle name="20% - Ênfase4 5 5 4" xfId="40670"/>
    <cellStyle name="20% - Ênfase4 5 6" xfId="1662"/>
    <cellStyle name="20% - Ênfase4 5 6 2" xfId="1663"/>
    <cellStyle name="20% - Ênfase4 5 6 3" xfId="40671"/>
    <cellStyle name="20% - Ênfase4 5 7" xfId="1664"/>
    <cellStyle name="20% - Ênfase4 5 7 2" xfId="40672"/>
    <cellStyle name="20% - Ênfase4 5 8" xfId="1665"/>
    <cellStyle name="20% - Ênfase4 5 9" xfId="1666"/>
    <cellStyle name="20% - Ênfase4 6" xfId="1667"/>
    <cellStyle name="20% - Ênfase4 6 2" xfId="1668"/>
    <cellStyle name="20% - Ênfase4 6 2 2" xfId="1669"/>
    <cellStyle name="20% - Ênfase4 6 2 2 2" xfId="1670"/>
    <cellStyle name="20% - Ênfase4 6 2 2 2 2" xfId="1671"/>
    <cellStyle name="20% - Ênfase4 6 2 2 2 3" xfId="40673"/>
    <cellStyle name="20% - Ênfase4 6 2 2 3" xfId="1672"/>
    <cellStyle name="20% - Ênfase4 6 2 2 4" xfId="40674"/>
    <cellStyle name="20% - Ênfase4 6 2 3" xfId="1673"/>
    <cellStyle name="20% - Ênfase4 6 2 3 2" xfId="1674"/>
    <cellStyle name="20% - Ênfase4 6 2 3 2 2" xfId="1675"/>
    <cellStyle name="20% - Ênfase4 6 2 3 2 3" xfId="40675"/>
    <cellStyle name="20% - Ênfase4 6 2 3 3" xfId="1676"/>
    <cellStyle name="20% - Ênfase4 6 2 3 4" xfId="40676"/>
    <cellStyle name="20% - Ênfase4 6 2 4" xfId="1677"/>
    <cellStyle name="20% - Ênfase4 6 2 4 2" xfId="1678"/>
    <cellStyle name="20% - Ênfase4 6 2 4 3" xfId="40677"/>
    <cellStyle name="20% - Ênfase4 6 2 5" xfId="1679"/>
    <cellStyle name="20% - Ênfase4 6 2 5 2" xfId="40678"/>
    <cellStyle name="20% - Ênfase4 6 2 6" xfId="1680"/>
    <cellStyle name="20% - Ênfase4 6 2 7" xfId="40679"/>
    <cellStyle name="20% - Ênfase4 6 3" xfId="1681"/>
    <cellStyle name="20% - Ênfase4 6 3 2" xfId="1682"/>
    <cellStyle name="20% - Ênfase4 6 3 2 2" xfId="1683"/>
    <cellStyle name="20% - Ênfase4 6 3 2 3" xfId="40680"/>
    <cellStyle name="20% - Ênfase4 6 3 3" xfId="1684"/>
    <cellStyle name="20% - Ênfase4 6 3 4" xfId="40681"/>
    <cellStyle name="20% - Ênfase4 6 4" xfId="1685"/>
    <cellStyle name="20% - Ênfase4 6 4 2" xfId="1686"/>
    <cellStyle name="20% - Ênfase4 6 4 2 2" xfId="1687"/>
    <cellStyle name="20% - Ênfase4 6 4 2 3" xfId="40682"/>
    <cellStyle name="20% - Ênfase4 6 4 3" xfId="1688"/>
    <cellStyle name="20% - Ênfase4 6 4 4" xfId="40683"/>
    <cellStyle name="20% - Ênfase4 6 5" xfId="1689"/>
    <cellStyle name="20% - Ênfase4 6 5 2" xfId="1690"/>
    <cellStyle name="20% - Ênfase4 6 5 3" xfId="40684"/>
    <cellStyle name="20% - Ênfase4 6 6" xfId="1691"/>
    <cellStyle name="20% - Ênfase4 6 6 2" xfId="40685"/>
    <cellStyle name="20% - Ênfase4 6 7" xfId="1692"/>
    <cellStyle name="20% - Ênfase4 6 8" xfId="40686"/>
    <cellStyle name="20% - Ênfase4 6 9" xfId="40687"/>
    <cellStyle name="20% - Ênfase4 7" xfId="1693"/>
    <cellStyle name="20% - Ênfase4 7 2" xfId="1694"/>
    <cellStyle name="20% - Ênfase4 7 2 2" xfId="1695"/>
    <cellStyle name="20% - Ênfase4 7 2 2 2" xfId="1696"/>
    <cellStyle name="20% - Ênfase4 7 2 2 3" xfId="40688"/>
    <cellStyle name="20% - Ênfase4 7 2 3" xfId="1697"/>
    <cellStyle name="20% - Ênfase4 7 2 4" xfId="40689"/>
    <cellStyle name="20% - Ênfase4 7 3" xfId="1698"/>
    <cellStyle name="20% - Ênfase4 7 3 2" xfId="1699"/>
    <cellStyle name="20% - Ênfase4 7 3 2 2" xfId="1700"/>
    <cellStyle name="20% - Ênfase4 7 3 2 3" xfId="40690"/>
    <cellStyle name="20% - Ênfase4 7 3 3" xfId="1701"/>
    <cellStyle name="20% - Ênfase4 7 3 4" xfId="40691"/>
    <cellStyle name="20% - Ênfase4 7 4" xfId="1702"/>
    <cellStyle name="20% - Ênfase4 7 4 2" xfId="1703"/>
    <cellStyle name="20% - Ênfase4 7 4 3" xfId="40692"/>
    <cellStyle name="20% - Ênfase4 7 5" xfId="1704"/>
    <cellStyle name="20% - Ênfase4 7 5 2" xfId="40693"/>
    <cellStyle name="20% - Ênfase4 7 6" xfId="1705"/>
    <cellStyle name="20% - Ênfase4 7 7" xfId="40694"/>
    <cellStyle name="20% - Ênfase4 7 8" xfId="40695"/>
    <cellStyle name="20% - Ênfase4 8" xfId="1706"/>
    <cellStyle name="20% - Ênfase4 8 2" xfId="1707"/>
    <cellStyle name="20% - Ênfase4 8 2 2" xfId="1708"/>
    <cellStyle name="20% - Ênfase4 8 2 3" xfId="40696"/>
    <cellStyle name="20% - Ênfase4 8 3" xfId="1709"/>
    <cellStyle name="20% - Ênfase4 8 4" xfId="40697"/>
    <cellStyle name="20% - Ênfase4 8 5" xfId="40698"/>
    <cellStyle name="20% - Ênfase4 9" xfId="1710"/>
    <cellStyle name="20% - Ênfase4 9 2" xfId="1711"/>
    <cellStyle name="20% - Ênfase4 9 2 2" xfId="1712"/>
    <cellStyle name="20% - Ênfase4 9 2 3" xfId="40699"/>
    <cellStyle name="20% - Ênfase4 9 3" xfId="1713"/>
    <cellStyle name="20% - Ênfase4 9 4" xfId="40700"/>
    <cellStyle name="20% - Ênfase5 1" xfId="40701"/>
    <cellStyle name="20% - Ênfase5 10" xfId="1714"/>
    <cellStyle name="20% - Ênfase5 10 2" xfId="1715"/>
    <cellStyle name="20% - Ênfase5 10 3" xfId="40702"/>
    <cellStyle name="20% - Ênfase5 11" xfId="1716"/>
    <cellStyle name="20% - Ênfase5 12" xfId="1717"/>
    <cellStyle name="20% - Ênfase5 13" xfId="1718"/>
    <cellStyle name="20% - Ênfase5 2" xfId="1719"/>
    <cellStyle name="20% - Ênfase5 2 10" xfId="1720"/>
    <cellStyle name="20% - Ênfase5 2 11" xfId="1721"/>
    <cellStyle name="20% - Ênfase5 2 2" xfId="1722"/>
    <cellStyle name="20% - Ênfase5 2 2 2" xfId="1723"/>
    <cellStyle name="20% - Ênfase5 2 2 2 2" xfId="1724"/>
    <cellStyle name="20% - Ênfase5 2 2 2 2 2" xfId="1725"/>
    <cellStyle name="20% - Ênfase5 2 2 2 2 2 2" xfId="1726"/>
    <cellStyle name="20% - Ênfase5 2 2 2 2 2 2 2" xfId="1727"/>
    <cellStyle name="20% - Ênfase5 2 2 2 2 2 2 3" xfId="40703"/>
    <cellStyle name="20% - Ênfase5 2 2 2 2 2 3" xfId="1728"/>
    <cellStyle name="20% - Ênfase5 2 2 2 2 2 4" xfId="40704"/>
    <cellStyle name="20% - Ênfase5 2 2 2 2 3" xfId="1729"/>
    <cellStyle name="20% - Ênfase5 2 2 2 2 3 2" xfId="1730"/>
    <cellStyle name="20% - Ênfase5 2 2 2 2 3 2 2" xfId="1731"/>
    <cellStyle name="20% - Ênfase5 2 2 2 2 3 2 3" xfId="40705"/>
    <cellStyle name="20% - Ênfase5 2 2 2 2 3 3" xfId="1732"/>
    <cellStyle name="20% - Ênfase5 2 2 2 2 3 4" xfId="40706"/>
    <cellStyle name="20% - Ênfase5 2 2 2 2 4" xfId="1733"/>
    <cellStyle name="20% - Ênfase5 2 2 2 2 4 2" xfId="1734"/>
    <cellStyle name="20% - Ênfase5 2 2 2 2 4 3" xfId="40707"/>
    <cellStyle name="20% - Ênfase5 2 2 2 2 5" xfId="1735"/>
    <cellStyle name="20% - Ênfase5 2 2 2 2 5 2" xfId="40708"/>
    <cellStyle name="20% - Ênfase5 2 2 2 2 6" xfId="1736"/>
    <cellStyle name="20% - Ênfase5 2 2 2 2 7" xfId="40709"/>
    <cellStyle name="20% - Ênfase5 2 2 2 3" xfId="1737"/>
    <cellStyle name="20% - Ênfase5 2 2 2 3 2" xfId="1738"/>
    <cellStyle name="20% - Ênfase5 2 2 2 3 2 2" xfId="1739"/>
    <cellStyle name="20% - Ênfase5 2 2 2 3 2 3" xfId="40710"/>
    <cellStyle name="20% - Ênfase5 2 2 2 3 3" xfId="1740"/>
    <cellStyle name="20% - Ênfase5 2 2 2 3 4" xfId="40711"/>
    <cellStyle name="20% - Ênfase5 2 2 2 4" xfId="1741"/>
    <cellStyle name="20% - Ênfase5 2 2 2 4 2" xfId="1742"/>
    <cellStyle name="20% - Ênfase5 2 2 2 4 2 2" xfId="1743"/>
    <cellStyle name="20% - Ênfase5 2 2 2 4 2 3" xfId="40712"/>
    <cellStyle name="20% - Ênfase5 2 2 2 4 3" xfId="1744"/>
    <cellStyle name="20% - Ênfase5 2 2 2 4 4" xfId="40713"/>
    <cellStyle name="20% - Ênfase5 2 2 2 5" xfId="1745"/>
    <cellStyle name="20% - Ênfase5 2 2 2 5 2" xfId="1746"/>
    <cellStyle name="20% - Ênfase5 2 2 2 5 3" xfId="40714"/>
    <cellStyle name="20% - Ênfase5 2 2 2 6" xfId="1747"/>
    <cellStyle name="20% - Ênfase5 2 2 2 6 2" xfId="40715"/>
    <cellStyle name="20% - Ênfase5 2 2 2 7" xfId="1748"/>
    <cellStyle name="20% - Ênfase5 2 2 2 8" xfId="40716"/>
    <cellStyle name="20% - Ênfase5 2 2 3" xfId="1749"/>
    <cellStyle name="20% - Ênfase5 2 2 3 2" xfId="1750"/>
    <cellStyle name="20% - Ênfase5 2 2 3 2 2" xfId="1751"/>
    <cellStyle name="20% - Ênfase5 2 2 3 2 2 2" xfId="1752"/>
    <cellStyle name="20% - Ênfase5 2 2 3 2 2 3" xfId="40717"/>
    <cellStyle name="20% - Ênfase5 2 2 3 2 3" xfId="1753"/>
    <cellStyle name="20% - Ênfase5 2 2 3 2 4" xfId="40718"/>
    <cellStyle name="20% - Ênfase5 2 2 3 3" xfId="1754"/>
    <cellStyle name="20% - Ênfase5 2 2 3 3 2" xfId="1755"/>
    <cellStyle name="20% - Ênfase5 2 2 3 3 2 2" xfId="1756"/>
    <cellStyle name="20% - Ênfase5 2 2 3 3 2 3" xfId="40719"/>
    <cellStyle name="20% - Ênfase5 2 2 3 3 3" xfId="1757"/>
    <cellStyle name="20% - Ênfase5 2 2 3 3 4" xfId="40720"/>
    <cellStyle name="20% - Ênfase5 2 2 3 4" xfId="1758"/>
    <cellStyle name="20% - Ênfase5 2 2 3 4 2" xfId="1759"/>
    <cellStyle name="20% - Ênfase5 2 2 3 4 3" xfId="40721"/>
    <cellStyle name="20% - Ênfase5 2 2 3 5" xfId="1760"/>
    <cellStyle name="20% - Ênfase5 2 2 3 5 2" xfId="40722"/>
    <cellStyle name="20% - Ênfase5 2 2 3 6" xfId="1761"/>
    <cellStyle name="20% - Ênfase5 2 2 3 7" xfId="40723"/>
    <cellStyle name="20% - Ênfase5 2 2 4" xfId="1762"/>
    <cellStyle name="20% - Ênfase5 2 2 4 2" xfId="1763"/>
    <cellStyle name="20% - Ênfase5 2 2 4 2 2" xfId="1764"/>
    <cellStyle name="20% - Ênfase5 2 2 4 2 3" xfId="40724"/>
    <cellStyle name="20% - Ênfase5 2 2 4 3" xfId="1765"/>
    <cellStyle name="20% - Ênfase5 2 2 4 4" xfId="40725"/>
    <cellStyle name="20% - Ênfase5 2 2 5" xfId="1766"/>
    <cellStyle name="20% - Ênfase5 2 2 5 2" xfId="1767"/>
    <cellStyle name="20% - Ênfase5 2 2 5 2 2" xfId="1768"/>
    <cellStyle name="20% - Ênfase5 2 2 5 2 3" xfId="40726"/>
    <cellStyle name="20% - Ênfase5 2 2 5 3" xfId="1769"/>
    <cellStyle name="20% - Ênfase5 2 2 5 4" xfId="40727"/>
    <cellStyle name="20% - Ênfase5 2 2 6" xfId="1770"/>
    <cellStyle name="20% - Ênfase5 2 2 6 2" xfId="1771"/>
    <cellStyle name="20% - Ênfase5 2 2 6 3" xfId="40728"/>
    <cellStyle name="20% - Ênfase5 2 2 7" xfId="1772"/>
    <cellStyle name="20% - Ênfase5 2 2 7 2" xfId="40729"/>
    <cellStyle name="20% - Ênfase5 2 2 8" xfId="1773"/>
    <cellStyle name="20% - Ênfase5 2 2 9" xfId="1774"/>
    <cellStyle name="20% - Ênfase5 2 3" xfId="1775"/>
    <cellStyle name="20% - Ênfase5 2 3 2" xfId="1776"/>
    <cellStyle name="20% - Ênfase5 2 3 2 2" xfId="1777"/>
    <cellStyle name="20% - Ênfase5 2 3 2 2 2" xfId="1778"/>
    <cellStyle name="20% - Ênfase5 2 3 2 2 2 2" xfId="1779"/>
    <cellStyle name="20% - Ênfase5 2 3 2 2 2 3" xfId="40730"/>
    <cellStyle name="20% - Ênfase5 2 3 2 2 3" xfId="1780"/>
    <cellStyle name="20% - Ênfase5 2 3 2 2 4" xfId="40731"/>
    <cellStyle name="20% - Ênfase5 2 3 2 3" xfId="1781"/>
    <cellStyle name="20% - Ênfase5 2 3 2 3 2" xfId="1782"/>
    <cellStyle name="20% - Ênfase5 2 3 2 3 2 2" xfId="1783"/>
    <cellStyle name="20% - Ênfase5 2 3 2 3 2 3" xfId="40732"/>
    <cellStyle name="20% - Ênfase5 2 3 2 3 3" xfId="1784"/>
    <cellStyle name="20% - Ênfase5 2 3 2 3 4" xfId="40733"/>
    <cellStyle name="20% - Ênfase5 2 3 2 4" xfId="1785"/>
    <cellStyle name="20% - Ênfase5 2 3 2 4 2" xfId="1786"/>
    <cellStyle name="20% - Ênfase5 2 3 2 4 3" xfId="40734"/>
    <cellStyle name="20% - Ênfase5 2 3 2 5" xfId="1787"/>
    <cellStyle name="20% - Ênfase5 2 3 2 5 2" xfId="40735"/>
    <cellStyle name="20% - Ênfase5 2 3 2 6" xfId="1788"/>
    <cellStyle name="20% - Ênfase5 2 3 2 7" xfId="40736"/>
    <cellStyle name="20% - Ênfase5 2 3 3" xfId="1789"/>
    <cellStyle name="20% - Ênfase5 2 3 3 2" xfId="1790"/>
    <cellStyle name="20% - Ênfase5 2 3 3 2 2" xfId="1791"/>
    <cellStyle name="20% - Ênfase5 2 3 3 2 3" xfId="40737"/>
    <cellStyle name="20% - Ênfase5 2 3 3 3" xfId="1792"/>
    <cellStyle name="20% - Ênfase5 2 3 3 4" xfId="40738"/>
    <cellStyle name="20% - Ênfase5 2 3 4" xfId="1793"/>
    <cellStyle name="20% - Ênfase5 2 3 4 2" xfId="1794"/>
    <cellStyle name="20% - Ênfase5 2 3 4 2 2" xfId="1795"/>
    <cellStyle name="20% - Ênfase5 2 3 4 2 3" xfId="40739"/>
    <cellStyle name="20% - Ênfase5 2 3 4 3" xfId="1796"/>
    <cellStyle name="20% - Ênfase5 2 3 4 4" xfId="40740"/>
    <cellStyle name="20% - Ênfase5 2 3 5" xfId="1797"/>
    <cellStyle name="20% - Ênfase5 2 3 5 2" xfId="1798"/>
    <cellStyle name="20% - Ênfase5 2 3 5 3" xfId="40741"/>
    <cellStyle name="20% - Ênfase5 2 3 6" xfId="1799"/>
    <cellStyle name="20% - Ênfase5 2 3 6 2" xfId="40742"/>
    <cellStyle name="20% - Ênfase5 2 3 7" xfId="1800"/>
    <cellStyle name="20% - Ênfase5 2 3 8" xfId="40743"/>
    <cellStyle name="20% - Ênfase5 2 4" xfId="1801"/>
    <cellStyle name="20% - Ênfase5 2 4 2" xfId="1802"/>
    <cellStyle name="20% - Ênfase5 2 4 2 2" xfId="1803"/>
    <cellStyle name="20% - Ênfase5 2 4 2 2 2" xfId="1804"/>
    <cellStyle name="20% - Ênfase5 2 4 2 2 3" xfId="40744"/>
    <cellStyle name="20% - Ênfase5 2 4 2 3" xfId="1805"/>
    <cellStyle name="20% - Ênfase5 2 4 2 4" xfId="40745"/>
    <cellStyle name="20% - Ênfase5 2 4 3" xfId="1806"/>
    <cellStyle name="20% - Ênfase5 2 4 3 2" xfId="1807"/>
    <cellStyle name="20% - Ênfase5 2 4 3 2 2" xfId="1808"/>
    <cellStyle name="20% - Ênfase5 2 4 3 2 3" xfId="40746"/>
    <cellStyle name="20% - Ênfase5 2 4 3 3" xfId="1809"/>
    <cellStyle name="20% - Ênfase5 2 4 3 4" xfId="40747"/>
    <cellStyle name="20% - Ênfase5 2 4 4" xfId="1810"/>
    <cellStyle name="20% - Ênfase5 2 4 4 2" xfId="1811"/>
    <cellStyle name="20% - Ênfase5 2 4 4 3" xfId="40748"/>
    <cellStyle name="20% - Ênfase5 2 4 5" xfId="1812"/>
    <cellStyle name="20% - Ênfase5 2 4 5 2" xfId="40749"/>
    <cellStyle name="20% - Ênfase5 2 4 6" xfId="1813"/>
    <cellStyle name="20% - Ênfase5 2 4 7" xfId="40750"/>
    <cellStyle name="20% - Ênfase5 2 5" xfId="1814"/>
    <cellStyle name="20% - Ênfase5 2 5 2" xfId="1815"/>
    <cellStyle name="20% - Ênfase5 2 5 2 2" xfId="1816"/>
    <cellStyle name="20% - Ênfase5 2 5 2 3" xfId="40751"/>
    <cellStyle name="20% - Ênfase5 2 5 3" xfId="1817"/>
    <cellStyle name="20% - Ênfase5 2 5 4" xfId="1818"/>
    <cellStyle name="20% - Ênfase5 2 5 5" xfId="1819"/>
    <cellStyle name="20% - Ênfase5 2 6" xfId="1820"/>
    <cellStyle name="20% - Ênfase5 2 6 2" xfId="1821"/>
    <cellStyle name="20% - Ênfase5 2 6 2 2" xfId="1822"/>
    <cellStyle name="20% - Ênfase5 2 6 2 3" xfId="40752"/>
    <cellStyle name="20% - Ênfase5 2 6 3" xfId="1823"/>
    <cellStyle name="20% - Ênfase5 2 6 4" xfId="40753"/>
    <cellStyle name="20% - Ênfase5 2 7" xfId="1824"/>
    <cellStyle name="20% - Ênfase5 2 7 2" xfId="1825"/>
    <cellStyle name="20% - Ênfase5 2 7 3" xfId="40754"/>
    <cellStyle name="20% - Ênfase5 2 8" xfId="1826"/>
    <cellStyle name="20% - Ênfase5 2 8 2" xfId="40755"/>
    <cellStyle name="20% - Ênfase5 2 8 3" xfId="40756"/>
    <cellStyle name="20% - Ênfase5 2 9" xfId="1827"/>
    <cellStyle name="20% - Ênfase5 3" xfId="1828"/>
    <cellStyle name="20% - Ênfase5 3 10" xfId="1829"/>
    <cellStyle name="20% - Ênfase5 3 11" xfId="40757"/>
    <cellStyle name="20% - Ênfase5 3 2" xfId="1830"/>
    <cellStyle name="20% - Ênfase5 3 2 2" xfId="1831"/>
    <cellStyle name="20% - Ênfase5 3 2 2 2" xfId="1832"/>
    <cellStyle name="20% - Ênfase5 3 2 2 2 2" xfId="1833"/>
    <cellStyle name="20% - Ênfase5 3 2 2 2 2 2" xfId="1834"/>
    <cellStyle name="20% - Ênfase5 3 2 2 2 2 2 2" xfId="1835"/>
    <cellStyle name="20% - Ênfase5 3 2 2 2 2 2 3" xfId="40758"/>
    <cellStyle name="20% - Ênfase5 3 2 2 2 2 3" xfId="1836"/>
    <cellStyle name="20% - Ênfase5 3 2 2 2 2 4" xfId="40759"/>
    <cellStyle name="20% - Ênfase5 3 2 2 2 3" xfId="1837"/>
    <cellStyle name="20% - Ênfase5 3 2 2 2 3 2" xfId="1838"/>
    <cellStyle name="20% - Ênfase5 3 2 2 2 3 2 2" xfId="1839"/>
    <cellStyle name="20% - Ênfase5 3 2 2 2 3 2 3" xfId="40760"/>
    <cellStyle name="20% - Ênfase5 3 2 2 2 3 3" xfId="1840"/>
    <cellStyle name="20% - Ênfase5 3 2 2 2 3 4" xfId="40761"/>
    <cellStyle name="20% - Ênfase5 3 2 2 2 4" xfId="1841"/>
    <cellStyle name="20% - Ênfase5 3 2 2 2 4 2" xfId="1842"/>
    <cellStyle name="20% - Ênfase5 3 2 2 2 4 3" xfId="40762"/>
    <cellStyle name="20% - Ênfase5 3 2 2 2 5" xfId="1843"/>
    <cellStyle name="20% - Ênfase5 3 2 2 2 5 2" xfId="40763"/>
    <cellStyle name="20% - Ênfase5 3 2 2 2 6" xfId="1844"/>
    <cellStyle name="20% - Ênfase5 3 2 2 2 7" xfId="40764"/>
    <cellStyle name="20% - Ênfase5 3 2 2 3" xfId="1845"/>
    <cellStyle name="20% - Ênfase5 3 2 2 3 2" xfId="1846"/>
    <cellStyle name="20% - Ênfase5 3 2 2 3 2 2" xfId="1847"/>
    <cellStyle name="20% - Ênfase5 3 2 2 3 2 3" xfId="40765"/>
    <cellStyle name="20% - Ênfase5 3 2 2 3 3" xfId="1848"/>
    <cellStyle name="20% - Ênfase5 3 2 2 3 4" xfId="40766"/>
    <cellStyle name="20% - Ênfase5 3 2 2 4" xfId="1849"/>
    <cellStyle name="20% - Ênfase5 3 2 2 4 2" xfId="1850"/>
    <cellStyle name="20% - Ênfase5 3 2 2 4 2 2" xfId="1851"/>
    <cellStyle name="20% - Ênfase5 3 2 2 4 2 3" xfId="40767"/>
    <cellStyle name="20% - Ênfase5 3 2 2 4 3" xfId="1852"/>
    <cellStyle name="20% - Ênfase5 3 2 2 4 4" xfId="40768"/>
    <cellStyle name="20% - Ênfase5 3 2 2 5" xfId="1853"/>
    <cellStyle name="20% - Ênfase5 3 2 2 5 2" xfId="1854"/>
    <cellStyle name="20% - Ênfase5 3 2 2 5 3" xfId="40769"/>
    <cellStyle name="20% - Ênfase5 3 2 2 6" xfId="1855"/>
    <cellStyle name="20% - Ênfase5 3 2 2 6 2" xfId="40770"/>
    <cellStyle name="20% - Ênfase5 3 2 2 7" xfId="1856"/>
    <cellStyle name="20% - Ênfase5 3 2 2 8" xfId="40771"/>
    <cellStyle name="20% - Ênfase5 3 2 3" xfId="1857"/>
    <cellStyle name="20% - Ênfase5 3 2 3 2" xfId="1858"/>
    <cellStyle name="20% - Ênfase5 3 2 3 2 2" xfId="1859"/>
    <cellStyle name="20% - Ênfase5 3 2 3 2 2 2" xfId="1860"/>
    <cellStyle name="20% - Ênfase5 3 2 3 2 2 3" xfId="40772"/>
    <cellStyle name="20% - Ênfase5 3 2 3 2 3" xfId="1861"/>
    <cellStyle name="20% - Ênfase5 3 2 3 2 4" xfId="40773"/>
    <cellStyle name="20% - Ênfase5 3 2 3 3" xfId="1862"/>
    <cellStyle name="20% - Ênfase5 3 2 3 3 2" xfId="1863"/>
    <cellStyle name="20% - Ênfase5 3 2 3 3 2 2" xfId="1864"/>
    <cellStyle name="20% - Ênfase5 3 2 3 3 2 3" xfId="40774"/>
    <cellStyle name="20% - Ênfase5 3 2 3 3 3" xfId="1865"/>
    <cellStyle name="20% - Ênfase5 3 2 3 3 4" xfId="40775"/>
    <cellStyle name="20% - Ênfase5 3 2 3 4" xfId="1866"/>
    <cellStyle name="20% - Ênfase5 3 2 3 4 2" xfId="1867"/>
    <cellStyle name="20% - Ênfase5 3 2 3 4 3" xfId="40776"/>
    <cellStyle name="20% - Ênfase5 3 2 3 5" xfId="1868"/>
    <cellStyle name="20% - Ênfase5 3 2 3 5 2" xfId="40777"/>
    <cellStyle name="20% - Ênfase5 3 2 3 6" xfId="1869"/>
    <cellStyle name="20% - Ênfase5 3 2 3 7" xfId="40778"/>
    <cellStyle name="20% - Ênfase5 3 2 4" xfId="1870"/>
    <cellStyle name="20% - Ênfase5 3 2 4 2" xfId="1871"/>
    <cellStyle name="20% - Ênfase5 3 2 4 2 2" xfId="1872"/>
    <cellStyle name="20% - Ênfase5 3 2 4 2 3" xfId="40779"/>
    <cellStyle name="20% - Ênfase5 3 2 4 3" xfId="1873"/>
    <cellStyle name="20% - Ênfase5 3 2 4 4" xfId="40780"/>
    <cellStyle name="20% - Ênfase5 3 2 5" xfId="1874"/>
    <cellStyle name="20% - Ênfase5 3 2 5 2" xfId="1875"/>
    <cellStyle name="20% - Ênfase5 3 2 5 2 2" xfId="1876"/>
    <cellStyle name="20% - Ênfase5 3 2 5 2 3" xfId="40781"/>
    <cellStyle name="20% - Ênfase5 3 2 5 3" xfId="1877"/>
    <cellStyle name="20% - Ênfase5 3 2 5 4" xfId="40782"/>
    <cellStyle name="20% - Ênfase5 3 2 6" xfId="1878"/>
    <cellStyle name="20% - Ênfase5 3 2 6 2" xfId="1879"/>
    <cellStyle name="20% - Ênfase5 3 2 6 3" xfId="40783"/>
    <cellStyle name="20% - Ênfase5 3 2 7" xfId="1880"/>
    <cellStyle name="20% - Ênfase5 3 2 7 2" xfId="40784"/>
    <cellStyle name="20% - Ênfase5 3 2 8" xfId="1881"/>
    <cellStyle name="20% - Ênfase5 3 2 9" xfId="1882"/>
    <cellStyle name="20% - Ênfase5 3 3" xfId="1883"/>
    <cellStyle name="20% - Ênfase5 3 3 2" xfId="1884"/>
    <cellStyle name="20% - Ênfase5 3 3 2 2" xfId="1885"/>
    <cellStyle name="20% - Ênfase5 3 3 2 2 2" xfId="1886"/>
    <cellStyle name="20% - Ênfase5 3 3 2 2 2 2" xfId="1887"/>
    <cellStyle name="20% - Ênfase5 3 3 2 2 2 3" xfId="40785"/>
    <cellStyle name="20% - Ênfase5 3 3 2 2 3" xfId="1888"/>
    <cellStyle name="20% - Ênfase5 3 3 2 2 4" xfId="40786"/>
    <cellStyle name="20% - Ênfase5 3 3 2 3" xfId="1889"/>
    <cellStyle name="20% - Ênfase5 3 3 2 3 2" xfId="1890"/>
    <cellStyle name="20% - Ênfase5 3 3 2 3 2 2" xfId="1891"/>
    <cellStyle name="20% - Ênfase5 3 3 2 3 2 3" xfId="40787"/>
    <cellStyle name="20% - Ênfase5 3 3 2 3 3" xfId="1892"/>
    <cellStyle name="20% - Ênfase5 3 3 2 3 4" xfId="40788"/>
    <cellStyle name="20% - Ênfase5 3 3 2 4" xfId="1893"/>
    <cellStyle name="20% - Ênfase5 3 3 2 4 2" xfId="1894"/>
    <cellStyle name="20% - Ênfase5 3 3 2 4 3" xfId="40789"/>
    <cellStyle name="20% - Ênfase5 3 3 2 5" xfId="1895"/>
    <cellStyle name="20% - Ênfase5 3 3 2 5 2" xfId="40790"/>
    <cellStyle name="20% - Ênfase5 3 3 2 6" xfId="1896"/>
    <cellStyle name="20% - Ênfase5 3 3 2 7" xfId="40791"/>
    <cellStyle name="20% - Ênfase5 3 3 3" xfId="1897"/>
    <cellStyle name="20% - Ênfase5 3 3 3 2" xfId="1898"/>
    <cellStyle name="20% - Ênfase5 3 3 3 2 2" xfId="1899"/>
    <cellStyle name="20% - Ênfase5 3 3 3 2 3" xfId="40792"/>
    <cellStyle name="20% - Ênfase5 3 3 3 3" xfId="1900"/>
    <cellStyle name="20% - Ênfase5 3 3 3 4" xfId="40793"/>
    <cellStyle name="20% - Ênfase5 3 3 4" xfId="1901"/>
    <cellStyle name="20% - Ênfase5 3 3 4 2" xfId="1902"/>
    <cellStyle name="20% - Ênfase5 3 3 4 2 2" xfId="1903"/>
    <cellStyle name="20% - Ênfase5 3 3 4 2 3" xfId="40794"/>
    <cellStyle name="20% - Ênfase5 3 3 4 3" xfId="1904"/>
    <cellStyle name="20% - Ênfase5 3 3 4 4" xfId="40795"/>
    <cellStyle name="20% - Ênfase5 3 3 5" xfId="1905"/>
    <cellStyle name="20% - Ênfase5 3 3 5 2" xfId="1906"/>
    <cellStyle name="20% - Ênfase5 3 3 5 3" xfId="40796"/>
    <cellStyle name="20% - Ênfase5 3 3 6" xfId="1907"/>
    <cellStyle name="20% - Ênfase5 3 3 6 2" xfId="40797"/>
    <cellStyle name="20% - Ênfase5 3 3 7" xfId="1908"/>
    <cellStyle name="20% - Ênfase5 3 3 8" xfId="40798"/>
    <cellStyle name="20% - Ênfase5 3 4" xfId="1909"/>
    <cellStyle name="20% - Ênfase5 3 4 2" xfId="1910"/>
    <cellStyle name="20% - Ênfase5 3 4 2 2" xfId="1911"/>
    <cellStyle name="20% - Ênfase5 3 4 2 2 2" xfId="1912"/>
    <cellStyle name="20% - Ênfase5 3 4 2 2 3" xfId="40799"/>
    <cellStyle name="20% - Ênfase5 3 4 2 3" xfId="1913"/>
    <cellStyle name="20% - Ênfase5 3 4 2 4" xfId="40800"/>
    <cellStyle name="20% - Ênfase5 3 4 3" xfId="1914"/>
    <cellStyle name="20% - Ênfase5 3 4 3 2" xfId="1915"/>
    <cellStyle name="20% - Ênfase5 3 4 3 2 2" xfId="1916"/>
    <cellStyle name="20% - Ênfase5 3 4 3 2 3" xfId="40801"/>
    <cellStyle name="20% - Ênfase5 3 4 3 3" xfId="1917"/>
    <cellStyle name="20% - Ênfase5 3 4 3 4" xfId="40802"/>
    <cellStyle name="20% - Ênfase5 3 4 4" xfId="1918"/>
    <cellStyle name="20% - Ênfase5 3 4 4 2" xfId="1919"/>
    <cellStyle name="20% - Ênfase5 3 4 4 3" xfId="40803"/>
    <cellStyle name="20% - Ênfase5 3 4 5" xfId="1920"/>
    <cellStyle name="20% - Ênfase5 3 4 5 2" xfId="40804"/>
    <cellStyle name="20% - Ênfase5 3 4 6" xfId="1921"/>
    <cellStyle name="20% - Ênfase5 3 4 7" xfId="40805"/>
    <cellStyle name="20% - Ênfase5 3 5" xfId="1922"/>
    <cellStyle name="20% - Ênfase5 3 5 2" xfId="1923"/>
    <cellStyle name="20% - Ênfase5 3 5 2 2" xfId="1924"/>
    <cellStyle name="20% - Ênfase5 3 5 2 3" xfId="40806"/>
    <cellStyle name="20% - Ênfase5 3 5 3" xfId="1925"/>
    <cellStyle name="20% - Ênfase5 3 5 4" xfId="40807"/>
    <cellStyle name="20% - Ênfase5 3 6" xfId="1926"/>
    <cellStyle name="20% - Ênfase5 3 6 2" xfId="1927"/>
    <cellStyle name="20% - Ênfase5 3 6 2 2" xfId="1928"/>
    <cellStyle name="20% - Ênfase5 3 6 2 3" xfId="40808"/>
    <cellStyle name="20% - Ênfase5 3 6 3" xfId="1929"/>
    <cellStyle name="20% - Ênfase5 3 6 4" xfId="40809"/>
    <cellStyle name="20% - Ênfase5 3 7" xfId="1930"/>
    <cellStyle name="20% - Ênfase5 3 7 2" xfId="1931"/>
    <cellStyle name="20% - Ênfase5 3 7 3" xfId="40810"/>
    <cellStyle name="20% - Ênfase5 3 8" xfId="1932"/>
    <cellStyle name="20% - Ênfase5 3 8 2" xfId="40811"/>
    <cellStyle name="20% - Ênfase5 3 9" xfId="1933"/>
    <cellStyle name="20% - Ênfase5 4" xfId="1934"/>
    <cellStyle name="20% - Ênfase5 4 10" xfId="1935"/>
    <cellStyle name="20% - Ênfase5 4 11" xfId="40812"/>
    <cellStyle name="20% - Ênfase5 4 2" xfId="1936"/>
    <cellStyle name="20% - Ênfase5 4 2 2" xfId="1937"/>
    <cellStyle name="20% - Ênfase5 4 2 2 2" xfId="1938"/>
    <cellStyle name="20% - Ênfase5 4 2 2 2 2" xfId="1939"/>
    <cellStyle name="20% - Ênfase5 4 2 2 2 2 2" xfId="1940"/>
    <cellStyle name="20% - Ênfase5 4 2 2 2 2 2 2" xfId="1941"/>
    <cellStyle name="20% - Ênfase5 4 2 2 2 2 2 3" xfId="40813"/>
    <cellStyle name="20% - Ênfase5 4 2 2 2 2 3" xfId="1942"/>
    <cellStyle name="20% - Ênfase5 4 2 2 2 2 4" xfId="40814"/>
    <cellStyle name="20% - Ênfase5 4 2 2 2 3" xfId="1943"/>
    <cellStyle name="20% - Ênfase5 4 2 2 2 3 2" xfId="1944"/>
    <cellStyle name="20% - Ênfase5 4 2 2 2 3 2 2" xfId="1945"/>
    <cellStyle name="20% - Ênfase5 4 2 2 2 3 2 3" xfId="40815"/>
    <cellStyle name="20% - Ênfase5 4 2 2 2 3 3" xfId="1946"/>
    <cellStyle name="20% - Ênfase5 4 2 2 2 3 4" xfId="40816"/>
    <cellStyle name="20% - Ênfase5 4 2 2 2 4" xfId="1947"/>
    <cellStyle name="20% - Ênfase5 4 2 2 2 4 2" xfId="1948"/>
    <cellStyle name="20% - Ênfase5 4 2 2 2 4 3" xfId="40817"/>
    <cellStyle name="20% - Ênfase5 4 2 2 2 5" xfId="1949"/>
    <cellStyle name="20% - Ênfase5 4 2 2 2 5 2" xfId="40818"/>
    <cellStyle name="20% - Ênfase5 4 2 2 2 6" xfId="1950"/>
    <cellStyle name="20% - Ênfase5 4 2 2 2 7" xfId="40819"/>
    <cellStyle name="20% - Ênfase5 4 2 2 3" xfId="1951"/>
    <cellStyle name="20% - Ênfase5 4 2 2 3 2" xfId="1952"/>
    <cellStyle name="20% - Ênfase5 4 2 2 3 2 2" xfId="1953"/>
    <cellStyle name="20% - Ênfase5 4 2 2 3 2 3" xfId="40820"/>
    <cellStyle name="20% - Ênfase5 4 2 2 3 3" xfId="1954"/>
    <cellStyle name="20% - Ênfase5 4 2 2 3 4" xfId="40821"/>
    <cellStyle name="20% - Ênfase5 4 2 2 4" xfId="1955"/>
    <cellStyle name="20% - Ênfase5 4 2 2 4 2" xfId="1956"/>
    <cellStyle name="20% - Ênfase5 4 2 2 4 2 2" xfId="1957"/>
    <cellStyle name="20% - Ênfase5 4 2 2 4 2 3" xfId="40822"/>
    <cellStyle name="20% - Ênfase5 4 2 2 4 3" xfId="1958"/>
    <cellStyle name="20% - Ênfase5 4 2 2 4 4" xfId="40823"/>
    <cellStyle name="20% - Ênfase5 4 2 2 5" xfId="1959"/>
    <cellStyle name="20% - Ênfase5 4 2 2 5 2" xfId="1960"/>
    <cellStyle name="20% - Ênfase5 4 2 2 5 3" xfId="40824"/>
    <cellStyle name="20% - Ênfase5 4 2 2 6" xfId="1961"/>
    <cellStyle name="20% - Ênfase5 4 2 2 6 2" xfId="40825"/>
    <cellStyle name="20% - Ênfase5 4 2 2 7" xfId="1962"/>
    <cellStyle name="20% - Ênfase5 4 2 2 8" xfId="40826"/>
    <cellStyle name="20% - Ênfase5 4 2 3" xfId="1963"/>
    <cellStyle name="20% - Ênfase5 4 2 3 2" xfId="1964"/>
    <cellStyle name="20% - Ênfase5 4 2 3 2 2" xfId="1965"/>
    <cellStyle name="20% - Ênfase5 4 2 3 2 2 2" xfId="1966"/>
    <cellStyle name="20% - Ênfase5 4 2 3 2 2 3" xfId="40827"/>
    <cellStyle name="20% - Ênfase5 4 2 3 2 3" xfId="1967"/>
    <cellStyle name="20% - Ênfase5 4 2 3 2 4" xfId="40828"/>
    <cellStyle name="20% - Ênfase5 4 2 3 3" xfId="1968"/>
    <cellStyle name="20% - Ênfase5 4 2 3 3 2" xfId="1969"/>
    <cellStyle name="20% - Ênfase5 4 2 3 3 2 2" xfId="1970"/>
    <cellStyle name="20% - Ênfase5 4 2 3 3 2 3" xfId="40829"/>
    <cellStyle name="20% - Ênfase5 4 2 3 3 3" xfId="1971"/>
    <cellStyle name="20% - Ênfase5 4 2 3 3 4" xfId="40830"/>
    <cellStyle name="20% - Ênfase5 4 2 3 4" xfId="1972"/>
    <cellStyle name="20% - Ênfase5 4 2 3 4 2" xfId="1973"/>
    <cellStyle name="20% - Ênfase5 4 2 3 4 3" xfId="40831"/>
    <cellStyle name="20% - Ênfase5 4 2 3 5" xfId="1974"/>
    <cellStyle name="20% - Ênfase5 4 2 3 5 2" xfId="40832"/>
    <cellStyle name="20% - Ênfase5 4 2 3 6" xfId="1975"/>
    <cellStyle name="20% - Ênfase5 4 2 3 7" xfId="40833"/>
    <cellStyle name="20% - Ênfase5 4 2 4" xfId="1976"/>
    <cellStyle name="20% - Ênfase5 4 2 4 2" xfId="1977"/>
    <cellStyle name="20% - Ênfase5 4 2 4 2 2" xfId="1978"/>
    <cellStyle name="20% - Ênfase5 4 2 4 2 3" xfId="40834"/>
    <cellStyle name="20% - Ênfase5 4 2 4 3" xfId="1979"/>
    <cellStyle name="20% - Ênfase5 4 2 4 4" xfId="40835"/>
    <cellStyle name="20% - Ênfase5 4 2 5" xfId="1980"/>
    <cellStyle name="20% - Ênfase5 4 2 5 2" xfId="1981"/>
    <cellStyle name="20% - Ênfase5 4 2 5 2 2" xfId="1982"/>
    <cellStyle name="20% - Ênfase5 4 2 5 2 3" xfId="40836"/>
    <cellStyle name="20% - Ênfase5 4 2 5 3" xfId="1983"/>
    <cellStyle name="20% - Ênfase5 4 2 5 4" xfId="40837"/>
    <cellStyle name="20% - Ênfase5 4 2 6" xfId="1984"/>
    <cellStyle name="20% - Ênfase5 4 2 6 2" xfId="1985"/>
    <cellStyle name="20% - Ênfase5 4 2 6 3" xfId="40838"/>
    <cellStyle name="20% - Ênfase5 4 2 7" xfId="1986"/>
    <cellStyle name="20% - Ênfase5 4 2 7 2" xfId="40839"/>
    <cellStyle name="20% - Ênfase5 4 2 8" xfId="1987"/>
    <cellStyle name="20% - Ênfase5 4 2 9" xfId="40840"/>
    <cellStyle name="20% - Ênfase5 4 3" xfId="1988"/>
    <cellStyle name="20% - Ênfase5 4 3 2" xfId="1989"/>
    <cellStyle name="20% - Ênfase5 4 3 2 2" xfId="1990"/>
    <cellStyle name="20% - Ênfase5 4 3 2 2 2" xfId="1991"/>
    <cellStyle name="20% - Ênfase5 4 3 2 2 2 2" xfId="1992"/>
    <cellStyle name="20% - Ênfase5 4 3 2 2 2 3" xfId="40841"/>
    <cellStyle name="20% - Ênfase5 4 3 2 2 3" xfId="1993"/>
    <cellStyle name="20% - Ênfase5 4 3 2 2 4" xfId="40842"/>
    <cellStyle name="20% - Ênfase5 4 3 2 3" xfId="1994"/>
    <cellStyle name="20% - Ênfase5 4 3 2 3 2" xfId="1995"/>
    <cellStyle name="20% - Ênfase5 4 3 2 3 2 2" xfId="1996"/>
    <cellStyle name="20% - Ênfase5 4 3 2 3 2 3" xfId="40843"/>
    <cellStyle name="20% - Ênfase5 4 3 2 3 3" xfId="1997"/>
    <cellStyle name="20% - Ênfase5 4 3 2 3 4" xfId="40844"/>
    <cellStyle name="20% - Ênfase5 4 3 2 4" xfId="1998"/>
    <cellStyle name="20% - Ênfase5 4 3 2 4 2" xfId="1999"/>
    <cellStyle name="20% - Ênfase5 4 3 2 4 3" xfId="40845"/>
    <cellStyle name="20% - Ênfase5 4 3 2 5" xfId="2000"/>
    <cellStyle name="20% - Ênfase5 4 3 2 5 2" xfId="40846"/>
    <cellStyle name="20% - Ênfase5 4 3 2 6" xfId="2001"/>
    <cellStyle name="20% - Ênfase5 4 3 2 7" xfId="40847"/>
    <cellStyle name="20% - Ênfase5 4 3 3" xfId="2002"/>
    <cellStyle name="20% - Ênfase5 4 3 3 2" xfId="2003"/>
    <cellStyle name="20% - Ênfase5 4 3 3 2 2" xfId="2004"/>
    <cellStyle name="20% - Ênfase5 4 3 3 2 3" xfId="40848"/>
    <cellStyle name="20% - Ênfase5 4 3 3 3" xfId="2005"/>
    <cellStyle name="20% - Ênfase5 4 3 3 4" xfId="40849"/>
    <cellStyle name="20% - Ênfase5 4 3 4" xfId="2006"/>
    <cellStyle name="20% - Ênfase5 4 3 4 2" xfId="2007"/>
    <cellStyle name="20% - Ênfase5 4 3 4 2 2" xfId="2008"/>
    <cellStyle name="20% - Ênfase5 4 3 4 2 3" xfId="40850"/>
    <cellStyle name="20% - Ênfase5 4 3 4 3" xfId="2009"/>
    <cellStyle name="20% - Ênfase5 4 3 4 4" xfId="40851"/>
    <cellStyle name="20% - Ênfase5 4 3 5" xfId="2010"/>
    <cellStyle name="20% - Ênfase5 4 3 5 2" xfId="2011"/>
    <cellStyle name="20% - Ênfase5 4 3 5 3" xfId="40852"/>
    <cellStyle name="20% - Ênfase5 4 3 6" xfId="2012"/>
    <cellStyle name="20% - Ênfase5 4 3 6 2" xfId="40853"/>
    <cellStyle name="20% - Ênfase5 4 3 7" xfId="2013"/>
    <cellStyle name="20% - Ênfase5 4 3 8" xfId="40854"/>
    <cellStyle name="20% - Ênfase5 4 4" xfId="2014"/>
    <cellStyle name="20% - Ênfase5 4 4 2" xfId="2015"/>
    <cellStyle name="20% - Ênfase5 4 4 2 2" xfId="2016"/>
    <cellStyle name="20% - Ênfase5 4 4 2 2 2" xfId="2017"/>
    <cellStyle name="20% - Ênfase5 4 4 2 2 3" xfId="40855"/>
    <cellStyle name="20% - Ênfase5 4 4 2 3" xfId="2018"/>
    <cellStyle name="20% - Ênfase5 4 4 2 4" xfId="40856"/>
    <cellStyle name="20% - Ênfase5 4 4 3" xfId="2019"/>
    <cellStyle name="20% - Ênfase5 4 4 3 2" xfId="2020"/>
    <cellStyle name="20% - Ênfase5 4 4 3 2 2" xfId="2021"/>
    <cellStyle name="20% - Ênfase5 4 4 3 2 3" xfId="40857"/>
    <cellStyle name="20% - Ênfase5 4 4 3 3" xfId="2022"/>
    <cellStyle name="20% - Ênfase5 4 4 3 4" xfId="40858"/>
    <cellStyle name="20% - Ênfase5 4 4 4" xfId="2023"/>
    <cellStyle name="20% - Ênfase5 4 4 4 2" xfId="2024"/>
    <cellStyle name="20% - Ênfase5 4 4 4 3" xfId="40859"/>
    <cellStyle name="20% - Ênfase5 4 4 5" xfId="2025"/>
    <cellStyle name="20% - Ênfase5 4 4 5 2" xfId="40860"/>
    <cellStyle name="20% - Ênfase5 4 4 6" xfId="2026"/>
    <cellStyle name="20% - Ênfase5 4 4 7" xfId="40861"/>
    <cellStyle name="20% - Ênfase5 4 5" xfId="2027"/>
    <cellStyle name="20% - Ênfase5 4 5 2" xfId="2028"/>
    <cellStyle name="20% - Ênfase5 4 5 2 2" xfId="2029"/>
    <cellStyle name="20% - Ênfase5 4 5 2 3" xfId="40862"/>
    <cellStyle name="20% - Ênfase5 4 5 3" xfId="2030"/>
    <cellStyle name="20% - Ênfase5 4 5 4" xfId="40863"/>
    <cellStyle name="20% - Ênfase5 4 6" xfId="2031"/>
    <cellStyle name="20% - Ênfase5 4 6 2" xfId="2032"/>
    <cellStyle name="20% - Ênfase5 4 6 2 2" xfId="2033"/>
    <cellStyle name="20% - Ênfase5 4 6 2 3" xfId="40864"/>
    <cellStyle name="20% - Ênfase5 4 6 3" xfId="2034"/>
    <cellStyle name="20% - Ênfase5 4 6 4" xfId="40865"/>
    <cellStyle name="20% - Ênfase5 4 7" xfId="2035"/>
    <cellStyle name="20% - Ênfase5 4 7 2" xfId="2036"/>
    <cellStyle name="20% - Ênfase5 4 7 3" xfId="40866"/>
    <cellStyle name="20% - Ênfase5 4 8" xfId="2037"/>
    <cellStyle name="20% - Ênfase5 4 8 2" xfId="40867"/>
    <cellStyle name="20% - Ênfase5 4 9" xfId="2038"/>
    <cellStyle name="20% - Ênfase5 5" xfId="2039"/>
    <cellStyle name="20% - Ênfase5 5 10" xfId="40868"/>
    <cellStyle name="20% - Ênfase5 5 2" xfId="2040"/>
    <cellStyle name="20% - Ênfase5 5 2 2" xfId="2041"/>
    <cellStyle name="20% - Ênfase5 5 2 2 2" xfId="2042"/>
    <cellStyle name="20% - Ênfase5 5 2 2 2 2" xfId="2043"/>
    <cellStyle name="20% - Ênfase5 5 2 2 2 2 2" xfId="2044"/>
    <cellStyle name="20% - Ênfase5 5 2 2 2 2 3" xfId="40869"/>
    <cellStyle name="20% - Ênfase5 5 2 2 2 3" xfId="2045"/>
    <cellStyle name="20% - Ênfase5 5 2 2 2 4" xfId="40870"/>
    <cellStyle name="20% - Ênfase5 5 2 2 3" xfId="2046"/>
    <cellStyle name="20% - Ênfase5 5 2 2 3 2" xfId="2047"/>
    <cellStyle name="20% - Ênfase5 5 2 2 3 2 2" xfId="2048"/>
    <cellStyle name="20% - Ênfase5 5 2 2 3 2 3" xfId="40871"/>
    <cellStyle name="20% - Ênfase5 5 2 2 3 3" xfId="2049"/>
    <cellStyle name="20% - Ênfase5 5 2 2 3 4" xfId="40872"/>
    <cellStyle name="20% - Ênfase5 5 2 2 4" xfId="2050"/>
    <cellStyle name="20% - Ênfase5 5 2 2 4 2" xfId="2051"/>
    <cellStyle name="20% - Ênfase5 5 2 2 4 3" xfId="40873"/>
    <cellStyle name="20% - Ênfase5 5 2 2 5" xfId="2052"/>
    <cellStyle name="20% - Ênfase5 5 2 2 5 2" xfId="40874"/>
    <cellStyle name="20% - Ênfase5 5 2 2 6" xfId="2053"/>
    <cellStyle name="20% - Ênfase5 5 2 2 7" xfId="40875"/>
    <cellStyle name="20% - Ênfase5 5 2 3" xfId="2054"/>
    <cellStyle name="20% - Ênfase5 5 2 3 2" xfId="2055"/>
    <cellStyle name="20% - Ênfase5 5 2 3 2 2" xfId="2056"/>
    <cellStyle name="20% - Ênfase5 5 2 3 2 3" xfId="40876"/>
    <cellStyle name="20% - Ênfase5 5 2 3 3" xfId="2057"/>
    <cellStyle name="20% - Ênfase5 5 2 3 4" xfId="40877"/>
    <cellStyle name="20% - Ênfase5 5 2 4" xfId="2058"/>
    <cellStyle name="20% - Ênfase5 5 2 4 2" xfId="2059"/>
    <cellStyle name="20% - Ênfase5 5 2 4 2 2" xfId="2060"/>
    <cellStyle name="20% - Ênfase5 5 2 4 2 3" xfId="40878"/>
    <cellStyle name="20% - Ênfase5 5 2 4 3" xfId="2061"/>
    <cellStyle name="20% - Ênfase5 5 2 4 4" xfId="40879"/>
    <cellStyle name="20% - Ênfase5 5 2 5" xfId="2062"/>
    <cellStyle name="20% - Ênfase5 5 2 5 2" xfId="2063"/>
    <cellStyle name="20% - Ênfase5 5 2 5 3" xfId="40880"/>
    <cellStyle name="20% - Ênfase5 5 2 6" xfId="2064"/>
    <cellStyle name="20% - Ênfase5 5 2 6 2" xfId="40881"/>
    <cellStyle name="20% - Ênfase5 5 2 7" xfId="2065"/>
    <cellStyle name="20% - Ênfase5 5 2 8" xfId="40882"/>
    <cellStyle name="20% - Ênfase5 5 3" xfId="2066"/>
    <cellStyle name="20% - Ênfase5 5 3 2" xfId="2067"/>
    <cellStyle name="20% - Ênfase5 5 3 2 2" xfId="2068"/>
    <cellStyle name="20% - Ênfase5 5 3 2 2 2" xfId="2069"/>
    <cellStyle name="20% - Ênfase5 5 3 2 2 3" xfId="40883"/>
    <cellStyle name="20% - Ênfase5 5 3 2 3" xfId="2070"/>
    <cellStyle name="20% - Ênfase5 5 3 2 4" xfId="40884"/>
    <cellStyle name="20% - Ênfase5 5 3 3" xfId="2071"/>
    <cellStyle name="20% - Ênfase5 5 3 3 2" xfId="2072"/>
    <cellStyle name="20% - Ênfase5 5 3 3 2 2" xfId="2073"/>
    <cellStyle name="20% - Ênfase5 5 3 3 2 3" xfId="40885"/>
    <cellStyle name="20% - Ênfase5 5 3 3 3" xfId="2074"/>
    <cellStyle name="20% - Ênfase5 5 3 3 4" xfId="40886"/>
    <cellStyle name="20% - Ênfase5 5 3 4" xfId="2075"/>
    <cellStyle name="20% - Ênfase5 5 3 4 2" xfId="2076"/>
    <cellStyle name="20% - Ênfase5 5 3 4 3" xfId="40887"/>
    <cellStyle name="20% - Ênfase5 5 3 5" xfId="2077"/>
    <cellStyle name="20% - Ênfase5 5 3 5 2" xfId="40888"/>
    <cellStyle name="20% - Ênfase5 5 3 6" xfId="2078"/>
    <cellStyle name="20% - Ênfase5 5 3 7" xfId="40889"/>
    <cellStyle name="20% - Ênfase5 5 4" xfId="2079"/>
    <cellStyle name="20% - Ênfase5 5 4 2" xfId="2080"/>
    <cellStyle name="20% - Ênfase5 5 4 2 2" xfId="2081"/>
    <cellStyle name="20% - Ênfase5 5 4 2 3" xfId="40890"/>
    <cellStyle name="20% - Ênfase5 5 4 3" xfId="2082"/>
    <cellStyle name="20% - Ênfase5 5 4 4" xfId="40891"/>
    <cellStyle name="20% - Ênfase5 5 5" xfId="2083"/>
    <cellStyle name="20% - Ênfase5 5 5 2" xfId="2084"/>
    <cellStyle name="20% - Ênfase5 5 5 2 2" xfId="2085"/>
    <cellStyle name="20% - Ênfase5 5 5 2 3" xfId="40892"/>
    <cellStyle name="20% - Ênfase5 5 5 3" xfId="2086"/>
    <cellStyle name="20% - Ênfase5 5 5 4" xfId="40893"/>
    <cellStyle name="20% - Ênfase5 5 6" xfId="2087"/>
    <cellStyle name="20% - Ênfase5 5 6 2" xfId="2088"/>
    <cellStyle name="20% - Ênfase5 5 6 3" xfId="40894"/>
    <cellStyle name="20% - Ênfase5 5 7" xfId="2089"/>
    <cellStyle name="20% - Ênfase5 5 7 2" xfId="40895"/>
    <cellStyle name="20% - Ênfase5 5 8" xfId="2090"/>
    <cellStyle name="20% - Ênfase5 5 9" xfId="2091"/>
    <cellStyle name="20% - Ênfase5 6" xfId="2092"/>
    <cellStyle name="20% - Ênfase5 6 2" xfId="2093"/>
    <cellStyle name="20% - Ênfase5 6 2 2" xfId="2094"/>
    <cellStyle name="20% - Ênfase5 6 2 2 2" xfId="2095"/>
    <cellStyle name="20% - Ênfase5 6 2 2 2 2" xfId="2096"/>
    <cellStyle name="20% - Ênfase5 6 2 2 2 3" xfId="40896"/>
    <cellStyle name="20% - Ênfase5 6 2 2 3" xfId="2097"/>
    <cellStyle name="20% - Ênfase5 6 2 2 4" xfId="40897"/>
    <cellStyle name="20% - Ênfase5 6 2 3" xfId="2098"/>
    <cellStyle name="20% - Ênfase5 6 2 3 2" xfId="2099"/>
    <cellStyle name="20% - Ênfase5 6 2 3 2 2" xfId="2100"/>
    <cellStyle name="20% - Ênfase5 6 2 3 2 3" xfId="40898"/>
    <cellStyle name="20% - Ênfase5 6 2 3 3" xfId="2101"/>
    <cellStyle name="20% - Ênfase5 6 2 3 4" xfId="40899"/>
    <cellStyle name="20% - Ênfase5 6 2 4" xfId="2102"/>
    <cellStyle name="20% - Ênfase5 6 2 4 2" xfId="2103"/>
    <cellStyle name="20% - Ênfase5 6 2 4 3" xfId="40900"/>
    <cellStyle name="20% - Ênfase5 6 2 5" xfId="2104"/>
    <cellStyle name="20% - Ênfase5 6 2 5 2" xfId="40901"/>
    <cellStyle name="20% - Ênfase5 6 2 6" xfId="2105"/>
    <cellStyle name="20% - Ênfase5 6 2 7" xfId="40902"/>
    <cellStyle name="20% - Ênfase5 6 3" xfId="2106"/>
    <cellStyle name="20% - Ênfase5 6 3 2" xfId="2107"/>
    <cellStyle name="20% - Ênfase5 6 3 2 2" xfId="2108"/>
    <cellStyle name="20% - Ênfase5 6 3 2 3" xfId="40903"/>
    <cellStyle name="20% - Ênfase5 6 3 3" xfId="2109"/>
    <cellStyle name="20% - Ênfase5 6 3 4" xfId="40904"/>
    <cellStyle name="20% - Ênfase5 6 4" xfId="2110"/>
    <cellStyle name="20% - Ênfase5 6 4 2" xfId="2111"/>
    <cellStyle name="20% - Ênfase5 6 4 2 2" xfId="2112"/>
    <cellStyle name="20% - Ênfase5 6 4 2 3" xfId="40905"/>
    <cellStyle name="20% - Ênfase5 6 4 3" xfId="2113"/>
    <cellStyle name="20% - Ênfase5 6 4 4" xfId="40906"/>
    <cellStyle name="20% - Ênfase5 6 5" xfId="2114"/>
    <cellStyle name="20% - Ênfase5 6 5 2" xfId="2115"/>
    <cellStyle name="20% - Ênfase5 6 5 3" xfId="40907"/>
    <cellStyle name="20% - Ênfase5 6 6" xfId="2116"/>
    <cellStyle name="20% - Ênfase5 6 6 2" xfId="40908"/>
    <cellStyle name="20% - Ênfase5 6 7" xfId="2117"/>
    <cellStyle name="20% - Ênfase5 6 8" xfId="40909"/>
    <cellStyle name="20% - Ênfase5 6 9" xfId="40910"/>
    <cellStyle name="20% - Ênfase5 7" xfId="2118"/>
    <cellStyle name="20% - Ênfase5 7 2" xfId="2119"/>
    <cellStyle name="20% - Ênfase5 7 2 2" xfId="2120"/>
    <cellStyle name="20% - Ênfase5 7 2 2 2" xfId="2121"/>
    <cellStyle name="20% - Ênfase5 7 2 2 3" xfId="40911"/>
    <cellStyle name="20% - Ênfase5 7 2 3" xfId="2122"/>
    <cellStyle name="20% - Ênfase5 7 2 4" xfId="40912"/>
    <cellStyle name="20% - Ênfase5 7 3" xfId="2123"/>
    <cellStyle name="20% - Ênfase5 7 3 2" xfId="2124"/>
    <cellStyle name="20% - Ênfase5 7 3 2 2" xfId="2125"/>
    <cellStyle name="20% - Ênfase5 7 3 2 3" xfId="40913"/>
    <cellStyle name="20% - Ênfase5 7 3 3" xfId="2126"/>
    <cellStyle name="20% - Ênfase5 7 3 4" xfId="40914"/>
    <cellStyle name="20% - Ênfase5 7 4" xfId="2127"/>
    <cellStyle name="20% - Ênfase5 7 4 2" xfId="2128"/>
    <cellStyle name="20% - Ênfase5 7 4 3" xfId="40915"/>
    <cellStyle name="20% - Ênfase5 7 5" xfId="2129"/>
    <cellStyle name="20% - Ênfase5 7 5 2" xfId="40916"/>
    <cellStyle name="20% - Ênfase5 7 6" xfId="2130"/>
    <cellStyle name="20% - Ênfase5 7 7" xfId="40917"/>
    <cellStyle name="20% - Ênfase5 7 8" xfId="40918"/>
    <cellStyle name="20% - Ênfase5 8" xfId="2131"/>
    <cellStyle name="20% - Ênfase5 8 2" xfId="2132"/>
    <cellStyle name="20% - Ênfase5 8 2 2" xfId="2133"/>
    <cellStyle name="20% - Ênfase5 8 2 3" xfId="40919"/>
    <cellStyle name="20% - Ênfase5 8 3" xfId="2134"/>
    <cellStyle name="20% - Ênfase5 8 4" xfId="40920"/>
    <cellStyle name="20% - Ênfase5 8 5" xfId="40921"/>
    <cellStyle name="20% - Ênfase5 9" xfId="2135"/>
    <cellStyle name="20% - Ênfase5 9 2" xfId="2136"/>
    <cellStyle name="20% - Ênfase5 9 2 2" xfId="2137"/>
    <cellStyle name="20% - Ênfase5 9 2 3" xfId="40922"/>
    <cellStyle name="20% - Ênfase5 9 3" xfId="2138"/>
    <cellStyle name="20% - Ênfase5 9 4" xfId="40923"/>
    <cellStyle name="20% - Ênfase6 1" xfId="40924"/>
    <cellStyle name="20% - Ênfase6 10" xfId="2139"/>
    <cellStyle name="20% - Ênfase6 10 2" xfId="2140"/>
    <cellStyle name="20% - Ênfase6 10 3" xfId="40925"/>
    <cellStyle name="20% - Ênfase6 11" xfId="2141"/>
    <cellStyle name="20% - Ênfase6 12" xfId="2142"/>
    <cellStyle name="20% - Ênfase6 13" xfId="2143"/>
    <cellStyle name="20% - Ênfase6 2" xfId="2144"/>
    <cellStyle name="20% - Ênfase6 2 10" xfId="2145"/>
    <cellStyle name="20% - Ênfase6 2 11" xfId="2146"/>
    <cellStyle name="20% - Ênfase6 2 12" xfId="2147"/>
    <cellStyle name="20% - Ênfase6 2 2" xfId="2148"/>
    <cellStyle name="20% - Ênfase6 2 2 2" xfId="2149"/>
    <cellStyle name="20% - Ênfase6 2 2 2 2" xfId="2150"/>
    <cellStyle name="20% - Ênfase6 2 2 2 2 2" xfId="2151"/>
    <cellStyle name="20% - Ênfase6 2 2 2 2 2 2" xfId="2152"/>
    <cellStyle name="20% - Ênfase6 2 2 2 2 2 2 2" xfId="2153"/>
    <cellStyle name="20% - Ênfase6 2 2 2 2 2 2 3" xfId="40926"/>
    <cellStyle name="20% - Ênfase6 2 2 2 2 2 3" xfId="2154"/>
    <cellStyle name="20% - Ênfase6 2 2 2 2 2 4" xfId="40927"/>
    <cellStyle name="20% - Ênfase6 2 2 2 2 3" xfId="2155"/>
    <cellStyle name="20% - Ênfase6 2 2 2 2 3 2" xfId="2156"/>
    <cellStyle name="20% - Ênfase6 2 2 2 2 3 2 2" xfId="2157"/>
    <cellStyle name="20% - Ênfase6 2 2 2 2 3 2 3" xfId="40928"/>
    <cellStyle name="20% - Ênfase6 2 2 2 2 3 3" xfId="2158"/>
    <cellStyle name="20% - Ênfase6 2 2 2 2 3 4" xfId="40929"/>
    <cellStyle name="20% - Ênfase6 2 2 2 2 4" xfId="2159"/>
    <cellStyle name="20% - Ênfase6 2 2 2 2 4 2" xfId="2160"/>
    <cellStyle name="20% - Ênfase6 2 2 2 2 4 3" xfId="40930"/>
    <cellStyle name="20% - Ênfase6 2 2 2 2 5" xfId="2161"/>
    <cellStyle name="20% - Ênfase6 2 2 2 2 5 2" xfId="40931"/>
    <cellStyle name="20% - Ênfase6 2 2 2 2 6" xfId="2162"/>
    <cellStyle name="20% - Ênfase6 2 2 2 2 7" xfId="40932"/>
    <cellStyle name="20% - Ênfase6 2 2 2 3" xfId="2163"/>
    <cellStyle name="20% - Ênfase6 2 2 2 3 2" xfId="2164"/>
    <cellStyle name="20% - Ênfase6 2 2 2 3 2 2" xfId="2165"/>
    <cellStyle name="20% - Ênfase6 2 2 2 3 2 3" xfId="40933"/>
    <cellStyle name="20% - Ênfase6 2 2 2 3 3" xfId="2166"/>
    <cellStyle name="20% - Ênfase6 2 2 2 3 4" xfId="40934"/>
    <cellStyle name="20% - Ênfase6 2 2 2 4" xfId="2167"/>
    <cellStyle name="20% - Ênfase6 2 2 2 4 2" xfId="2168"/>
    <cellStyle name="20% - Ênfase6 2 2 2 4 2 2" xfId="2169"/>
    <cellStyle name="20% - Ênfase6 2 2 2 4 2 3" xfId="40935"/>
    <cellStyle name="20% - Ênfase6 2 2 2 4 3" xfId="2170"/>
    <cellStyle name="20% - Ênfase6 2 2 2 4 4" xfId="40936"/>
    <cellStyle name="20% - Ênfase6 2 2 2 5" xfId="2171"/>
    <cellStyle name="20% - Ênfase6 2 2 2 5 2" xfId="2172"/>
    <cellStyle name="20% - Ênfase6 2 2 2 5 3" xfId="40937"/>
    <cellStyle name="20% - Ênfase6 2 2 2 6" xfId="2173"/>
    <cellStyle name="20% - Ênfase6 2 2 2 6 2" xfId="40938"/>
    <cellStyle name="20% - Ênfase6 2 2 2 7" xfId="2174"/>
    <cellStyle name="20% - Ênfase6 2 2 2 8" xfId="40939"/>
    <cellStyle name="20% - Ênfase6 2 2 3" xfId="2175"/>
    <cellStyle name="20% - Ênfase6 2 2 3 2" xfId="2176"/>
    <cellStyle name="20% - Ênfase6 2 2 3 2 2" xfId="2177"/>
    <cellStyle name="20% - Ênfase6 2 2 3 2 2 2" xfId="2178"/>
    <cellStyle name="20% - Ênfase6 2 2 3 2 2 3" xfId="40940"/>
    <cellStyle name="20% - Ênfase6 2 2 3 2 3" xfId="2179"/>
    <cellStyle name="20% - Ênfase6 2 2 3 2 4" xfId="40941"/>
    <cellStyle name="20% - Ênfase6 2 2 3 3" xfId="2180"/>
    <cellStyle name="20% - Ênfase6 2 2 3 3 2" xfId="2181"/>
    <cellStyle name="20% - Ênfase6 2 2 3 3 2 2" xfId="2182"/>
    <cellStyle name="20% - Ênfase6 2 2 3 3 2 3" xfId="40942"/>
    <cellStyle name="20% - Ênfase6 2 2 3 3 3" xfId="2183"/>
    <cellStyle name="20% - Ênfase6 2 2 3 3 4" xfId="40943"/>
    <cellStyle name="20% - Ênfase6 2 2 3 4" xfId="2184"/>
    <cellStyle name="20% - Ênfase6 2 2 3 4 2" xfId="2185"/>
    <cellStyle name="20% - Ênfase6 2 2 3 4 3" xfId="40944"/>
    <cellStyle name="20% - Ênfase6 2 2 3 5" xfId="2186"/>
    <cellStyle name="20% - Ênfase6 2 2 3 5 2" xfId="40945"/>
    <cellStyle name="20% - Ênfase6 2 2 3 6" xfId="2187"/>
    <cellStyle name="20% - Ênfase6 2 2 3 7" xfId="40946"/>
    <cellStyle name="20% - Ênfase6 2 2 4" xfId="2188"/>
    <cellStyle name="20% - Ênfase6 2 2 4 2" xfId="2189"/>
    <cellStyle name="20% - Ênfase6 2 2 4 2 2" xfId="2190"/>
    <cellStyle name="20% - Ênfase6 2 2 4 2 3" xfId="40947"/>
    <cellStyle name="20% - Ênfase6 2 2 4 3" xfId="2191"/>
    <cellStyle name="20% - Ênfase6 2 2 4 4" xfId="40948"/>
    <cellStyle name="20% - Ênfase6 2 2 5" xfId="2192"/>
    <cellStyle name="20% - Ênfase6 2 2 5 2" xfId="2193"/>
    <cellStyle name="20% - Ênfase6 2 2 5 2 2" xfId="2194"/>
    <cellStyle name="20% - Ênfase6 2 2 5 2 3" xfId="40949"/>
    <cellStyle name="20% - Ênfase6 2 2 5 3" xfId="2195"/>
    <cellStyle name="20% - Ênfase6 2 2 5 4" xfId="40950"/>
    <cellStyle name="20% - Ênfase6 2 2 6" xfId="2196"/>
    <cellStyle name="20% - Ênfase6 2 2 6 2" xfId="2197"/>
    <cellStyle name="20% - Ênfase6 2 2 6 3" xfId="40951"/>
    <cellStyle name="20% - Ênfase6 2 2 7" xfId="2198"/>
    <cellStyle name="20% - Ênfase6 2 2 7 2" xfId="40952"/>
    <cellStyle name="20% - Ênfase6 2 2 8" xfId="2199"/>
    <cellStyle name="20% - Ênfase6 2 2 9" xfId="2200"/>
    <cellStyle name="20% - Ênfase6 2 3" xfId="2201"/>
    <cellStyle name="20% - Ênfase6 2 3 2" xfId="2202"/>
    <cellStyle name="20% - Ênfase6 2 3 2 2" xfId="2203"/>
    <cellStyle name="20% - Ênfase6 2 3 2 2 2" xfId="2204"/>
    <cellStyle name="20% - Ênfase6 2 3 2 2 2 2" xfId="2205"/>
    <cellStyle name="20% - Ênfase6 2 3 2 2 2 3" xfId="40953"/>
    <cellStyle name="20% - Ênfase6 2 3 2 2 3" xfId="2206"/>
    <cellStyle name="20% - Ênfase6 2 3 2 2 4" xfId="40954"/>
    <cellStyle name="20% - Ênfase6 2 3 2 3" xfId="2207"/>
    <cellStyle name="20% - Ênfase6 2 3 2 3 2" xfId="2208"/>
    <cellStyle name="20% - Ênfase6 2 3 2 3 2 2" xfId="2209"/>
    <cellStyle name="20% - Ênfase6 2 3 2 3 2 3" xfId="40955"/>
    <cellStyle name="20% - Ênfase6 2 3 2 3 3" xfId="2210"/>
    <cellStyle name="20% - Ênfase6 2 3 2 3 4" xfId="40956"/>
    <cellStyle name="20% - Ênfase6 2 3 2 4" xfId="2211"/>
    <cellStyle name="20% - Ênfase6 2 3 2 4 2" xfId="2212"/>
    <cellStyle name="20% - Ênfase6 2 3 2 4 3" xfId="40957"/>
    <cellStyle name="20% - Ênfase6 2 3 2 5" xfId="2213"/>
    <cellStyle name="20% - Ênfase6 2 3 2 5 2" xfId="40958"/>
    <cellStyle name="20% - Ênfase6 2 3 2 6" xfId="2214"/>
    <cellStyle name="20% - Ênfase6 2 3 2 7" xfId="40959"/>
    <cellStyle name="20% - Ênfase6 2 3 3" xfId="2215"/>
    <cellStyle name="20% - Ênfase6 2 3 3 2" xfId="2216"/>
    <cellStyle name="20% - Ênfase6 2 3 3 2 2" xfId="2217"/>
    <cellStyle name="20% - Ênfase6 2 3 3 2 3" xfId="40960"/>
    <cellStyle name="20% - Ênfase6 2 3 3 3" xfId="2218"/>
    <cellStyle name="20% - Ênfase6 2 3 3 4" xfId="40961"/>
    <cellStyle name="20% - Ênfase6 2 3 4" xfId="2219"/>
    <cellStyle name="20% - Ênfase6 2 3 4 2" xfId="2220"/>
    <cellStyle name="20% - Ênfase6 2 3 4 2 2" xfId="2221"/>
    <cellStyle name="20% - Ênfase6 2 3 4 2 3" xfId="40962"/>
    <cellStyle name="20% - Ênfase6 2 3 4 3" xfId="2222"/>
    <cellStyle name="20% - Ênfase6 2 3 4 4" xfId="40963"/>
    <cellStyle name="20% - Ênfase6 2 3 5" xfId="2223"/>
    <cellStyle name="20% - Ênfase6 2 3 5 2" xfId="2224"/>
    <cellStyle name="20% - Ênfase6 2 3 5 3" xfId="40964"/>
    <cellStyle name="20% - Ênfase6 2 3 6" xfId="2225"/>
    <cellStyle name="20% - Ênfase6 2 3 6 2" xfId="40965"/>
    <cellStyle name="20% - Ênfase6 2 3 7" xfId="2226"/>
    <cellStyle name="20% - Ênfase6 2 3 8" xfId="40966"/>
    <cellStyle name="20% - Ênfase6 2 4" xfId="2227"/>
    <cellStyle name="20% - Ênfase6 2 4 2" xfId="2228"/>
    <cellStyle name="20% - Ênfase6 2 4 2 2" xfId="2229"/>
    <cellStyle name="20% - Ênfase6 2 4 2 2 2" xfId="2230"/>
    <cellStyle name="20% - Ênfase6 2 4 2 2 3" xfId="40967"/>
    <cellStyle name="20% - Ênfase6 2 4 2 3" xfId="2231"/>
    <cellStyle name="20% - Ênfase6 2 4 2 4" xfId="40968"/>
    <cellStyle name="20% - Ênfase6 2 4 3" xfId="2232"/>
    <cellStyle name="20% - Ênfase6 2 4 3 2" xfId="2233"/>
    <cellStyle name="20% - Ênfase6 2 4 3 2 2" xfId="2234"/>
    <cellStyle name="20% - Ênfase6 2 4 3 2 3" xfId="40969"/>
    <cellStyle name="20% - Ênfase6 2 4 3 3" xfId="2235"/>
    <cellStyle name="20% - Ênfase6 2 4 3 4" xfId="40970"/>
    <cellStyle name="20% - Ênfase6 2 4 4" xfId="2236"/>
    <cellStyle name="20% - Ênfase6 2 4 4 2" xfId="2237"/>
    <cellStyle name="20% - Ênfase6 2 4 4 3" xfId="40971"/>
    <cellStyle name="20% - Ênfase6 2 4 5" xfId="2238"/>
    <cellStyle name="20% - Ênfase6 2 4 5 2" xfId="40972"/>
    <cellStyle name="20% - Ênfase6 2 4 6" xfId="2239"/>
    <cellStyle name="20% - Ênfase6 2 4 7" xfId="40973"/>
    <cellStyle name="20% - Ênfase6 2 5" xfId="2240"/>
    <cellStyle name="20% - Ênfase6 2 5 2" xfId="2241"/>
    <cellStyle name="20% - Ênfase6 2 5 2 2" xfId="2242"/>
    <cellStyle name="20% - Ênfase6 2 5 2 3" xfId="40974"/>
    <cellStyle name="20% - Ênfase6 2 5 3" xfId="2243"/>
    <cellStyle name="20% - Ênfase6 2 5 4" xfId="2244"/>
    <cellStyle name="20% - Ênfase6 2 5 5" xfId="2245"/>
    <cellStyle name="20% - Ênfase6 2 6" xfId="2246"/>
    <cellStyle name="20% - Ênfase6 2 6 2" xfId="2247"/>
    <cellStyle name="20% - Ênfase6 2 6 2 2" xfId="2248"/>
    <cellStyle name="20% - Ênfase6 2 6 2 3" xfId="40975"/>
    <cellStyle name="20% - Ênfase6 2 6 3" xfId="2249"/>
    <cellStyle name="20% - Ênfase6 2 6 4" xfId="40976"/>
    <cellStyle name="20% - Ênfase6 2 7" xfId="2250"/>
    <cellStyle name="20% - Ênfase6 2 7 2" xfId="2251"/>
    <cellStyle name="20% - Ênfase6 2 7 3" xfId="40977"/>
    <cellStyle name="20% - Ênfase6 2 8" xfId="2252"/>
    <cellStyle name="20% - Ênfase6 2 8 2" xfId="40978"/>
    <cellStyle name="20% - Ênfase6 2 8 3" xfId="40979"/>
    <cellStyle name="20% - Ênfase6 2 9" xfId="2253"/>
    <cellStyle name="20% - Ênfase6 3" xfId="2254"/>
    <cellStyle name="20% - Ênfase6 3 10" xfId="2255"/>
    <cellStyle name="20% - Ênfase6 3 11" xfId="40980"/>
    <cellStyle name="20% - Ênfase6 3 2" xfId="2256"/>
    <cellStyle name="20% - Ênfase6 3 2 2" xfId="2257"/>
    <cellStyle name="20% - Ênfase6 3 2 2 2" xfId="2258"/>
    <cellStyle name="20% - Ênfase6 3 2 2 2 2" xfId="2259"/>
    <cellStyle name="20% - Ênfase6 3 2 2 2 2 2" xfId="2260"/>
    <cellStyle name="20% - Ênfase6 3 2 2 2 2 2 2" xfId="2261"/>
    <cellStyle name="20% - Ênfase6 3 2 2 2 2 2 3" xfId="40981"/>
    <cellStyle name="20% - Ênfase6 3 2 2 2 2 3" xfId="2262"/>
    <cellStyle name="20% - Ênfase6 3 2 2 2 2 4" xfId="40982"/>
    <cellStyle name="20% - Ênfase6 3 2 2 2 3" xfId="2263"/>
    <cellStyle name="20% - Ênfase6 3 2 2 2 3 2" xfId="2264"/>
    <cellStyle name="20% - Ênfase6 3 2 2 2 3 2 2" xfId="2265"/>
    <cellStyle name="20% - Ênfase6 3 2 2 2 3 2 3" xfId="40983"/>
    <cellStyle name="20% - Ênfase6 3 2 2 2 3 3" xfId="2266"/>
    <cellStyle name="20% - Ênfase6 3 2 2 2 3 4" xfId="40984"/>
    <cellStyle name="20% - Ênfase6 3 2 2 2 4" xfId="2267"/>
    <cellStyle name="20% - Ênfase6 3 2 2 2 4 2" xfId="2268"/>
    <cellStyle name="20% - Ênfase6 3 2 2 2 4 3" xfId="40985"/>
    <cellStyle name="20% - Ênfase6 3 2 2 2 5" xfId="2269"/>
    <cellStyle name="20% - Ênfase6 3 2 2 2 5 2" xfId="40986"/>
    <cellStyle name="20% - Ênfase6 3 2 2 2 6" xfId="2270"/>
    <cellStyle name="20% - Ênfase6 3 2 2 2 7" xfId="40987"/>
    <cellStyle name="20% - Ênfase6 3 2 2 3" xfId="2271"/>
    <cellStyle name="20% - Ênfase6 3 2 2 3 2" xfId="2272"/>
    <cellStyle name="20% - Ênfase6 3 2 2 3 2 2" xfId="2273"/>
    <cellStyle name="20% - Ênfase6 3 2 2 3 2 3" xfId="40988"/>
    <cellStyle name="20% - Ênfase6 3 2 2 3 3" xfId="2274"/>
    <cellStyle name="20% - Ênfase6 3 2 2 3 4" xfId="40989"/>
    <cellStyle name="20% - Ênfase6 3 2 2 4" xfId="2275"/>
    <cellStyle name="20% - Ênfase6 3 2 2 4 2" xfId="2276"/>
    <cellStyle name="20% - Ênfase6 3 2 2 4 2 2" xfId="2277"/>
    <cellStyle name="20% - Ênfase6 3 2 2 4 2 3" xfId="40990"/>
    <cellStyle name="20% - Ênfase6 3 2 2 4 3" xfId="2278"/>
    <cellStyle name="20% - Ênfase6 3 2 2 4 4" xfId="40991"/>
    <cellStyle name="20% - Ênfase6 3 2 2 5" xfId="2279"/>
    <cellStyle name="20% - Ênfase6 3 2 2 5 2" xfId="2280"/>
    <cellStyle name="20% - Ênfase6 3 2 2 5 3" xfId="40992"/>
    <cellStyle name="20% - Ênfase6 3 2 2 6" xfId="2281"/>
    <cellStyle name="20% - Ênfase6 3 2 2 6 2" xfId="40993"/>
    <cellStyle name="20% - Ênfase6 3 2 2 7" xfId="2282"/>
    <cellStyle name="20% - Ênfase6 3 2 2 8" xfId="40994"/>
    <cellStyle name="20% - Ênfase6 3 2 3" xfId="2283"/>
    <cellStyle name="20% - Ênfase6 3 2 3 2" xfId="2284"/>
    <cellStyle name="20% - Ênfase6 3 2 3 2 2" xfId="2285"/>
    <cellStyle name="20% - Ênfase6 3 2 3 2 2 2" xfId="2286"/>
    <cellStyle name="20% - Ênfase6 3 2 3 2 2 3" xfId="40995"/>
    <cellStyle name="20% - Ênfase6 3 2 3 2 3" xfId="2287"/>
    <cellStyle name="20% - Ênfase6 3 2 3 2 4" xfId="40996"/>
    <cellStyle name="20% - Ênfase6 3 2 3 3" xfId="2288"/>
    <cellStyle name="20% - Ênfase6 3 2 3 3 2" xfId="2289"/>
    <cellStyle name="20% - Ênfase6 3 2 3 3 2 2" xfId="2290"/>
    <cellStyle name="20% - Ênfase6 3 2 3 3 2 3" xfId="40997"/>
    <cellStyle name="20% - Ênfase6 3 2 3 3 3" xfId="2291"/>
    <cellStyle name="20% - Ênfase6 3 2 3 3 4" xfId="40998"/>
    <cellStyle name="20% - Ênfase6 3 2 3 4" xfId="2292"/>
    <cellStyle name="20% - Ênfase6 3 2 3 4 2" xfId="2293"/>
    <cellStyle name="20% - Ênfase6 3 2 3 4 3" xfId="40999"/>
    <cellStyle name="20% - Ênfase6 3 2 3 5" xfId="2294"/>
    <cellStyle name="20% - Ênfase6 3 2 3 5 2" xfId="41000"/>
    <cellStyle name="20% - Ênfase6 3 2 3 6" xfId="2295"/>
    <cellStyle name="20% - Ênfase6 3 2 3 7" xfId="41001"/>
    <cellStyle name="20% - Ênfase6 3 2 4" xfId="2296"/>
    <cellStyle name="20% - Ênfase6 3 2 4 2" xfId="2297"/>
    <cellStyle name="20% - Ênfase6 3 2 4 2 2" xfId="2298"/>
    <cellStyle name="20% - Ênfase6 3 2 4 2 3" xfId="41002"/>
    <cellStyle name="20% - Ênfase6 3 2 4 3" xfId="2299"/>
    <cellStyle name="20% - Ênfase6 3 2 4 4" xfId="41003"/>
    <cellStyle name="20% - Ênfase6 3 2 5" xfId="2300"/>
    <cellStyle name="20% - Ênfase6 3 2 5 2" xfId="2301"/>
    <cellStyle name="20% - Ênfase6 3 2 5 2 2" xfId="2302"/>
    <cellStyle name="20% - Ênfase6 3 2 5 2 3" xfId="41004"/>
    <cellStyle name="20% - Ênfase6 3 2 5 3" xfId="2303"/>
    <cellStyle name="20% - Ênfase6 3 2 5 4" xfId="41005"/>
    <cellStyle name="20% - Ênfase6 3 2 6" xfId="2304"/>
    <cellStyle name="20% - Ênfase6 3 2 6 2" xfId="2305"/>
    <cellStyle name="20% - Ênfase6 3 2 6 3" xfId="41006"/>
    <cellStyle name="20% - Ênfase6 3 2 7" xfId="2306"/>
    <cellStyle name="20% - Ênfase6 3 2 7 2" xfId="41007"/>
    <cellStyle name="20% - Ênfase6 3 2 8" xfId="2307"/>
    <cellStyle name="20% - Ênfase6 3 2 9" xfId="2308"/>
    <cellStyle name="20% - Ênfase6 3 3" xfId="2309"/>
    <cellStyle name="20% - Ênfase6 3 3 2" xfId="2310"/>
    <cellStyle name="20% - Ênfase6 3 3 2 2" xfId="2311"/>
    <cellStyle name="20% - Ênfase6 3 3 2 2 2" xfId="2312"/>
    <cellStyle name="20% - Ênfase6 3 3 2 2 2 2" xfId="2313"/>
    <cellStyle name="20% - Ênfase6 3 3 2 2 2 3" xfId="41008"/>
    <cellStyle name="20% - Ênfase6 3 3 2 2 3" xfId="2314"/>
    <cellStyle name="20% - Ênfase6 3 3 2 2 4" xfId="41009"/>
    <cellStyle name="20% - Ênfase6 3 3 2 3" xfId="2315"/>
    <cellStyle name="20% - Ênfase6 3 3 2 3 2" xfId="2316"/>
    <cellStyle name="20% - Ênfase6 3 3 2 3 2 2" xfId="2317"/>
    <cellStyle name="20% - Ênfase6 3 3 2 3 2 3" xfId="41010"/>
    <cellStyle name="20% - Ênfase6 3 3 2 3 3" xfId="2318"/>
    <cellStyle name="20% - Ênfase6 3 3 2 3 4" xfId="41011"/>
    <cellStyle name="20% - Ênfase6 3 3 2 4" xfId="2319"/>
    <cellStyle name="20% - Ênfase6 3 3 2 4 2" xfId="2320"/>
    <cellStyle name="20% - Ênfase6 3 3 2 4 3" xfId="41012"/>
    <cellStyle name="20% - Ênfase6 3 3 2 5" xfId="2321"/>
    <cellStyle name="20% - Ênfase6 3 3 2 5 2" xfId="41013"/>
    <cellStyle name="20% - Ênfase6 3 3 2 6" xfId="2322"/>
    <cellStyle name="20% - Ênfase6 3 3 2 7" xfId="41014"/>
    <cellStyle name="20% - Ênfase6 3 3 3" xfId="2323"/>
    <cellStyle name="20% - Ênfase6 3 3 3 2" xfId="2324"/>
    <cellStyle name="20% - Ênfase6 3 3 3 2 2" xfId="2325"/>
    <cellStyle name="20% - Ênfase6 3 3 3 2 3" xfId="41015"/>
    <cellStyle name="20% - Ênfase6 3 3 3 3" xfId="2326"/>
    <cellStyle name="20% - Ênfase6 3 3 3 4" xfId="41016"/>
    <cellStyle name="20% - Ênfase6 3 3 4" xfId="2327"/>
    <cellStyle name="20% - Ênfase6 3 3 4 2" xfId="2328"/>
    <cellStyle name="20% - Ênfase6 3 3 4 2 2" xfId="2329"/>
    <cellStyle name="20% - Ênfase6 3 3 4 2 3" xfId="41017"/>
    <cellStyle name="20% - Ênfase6 3 3 4 3" xfId="2330"/>
    <cellStyle name="20% - Ênfase6 3 3 4 4" xfId="41018"/>
    <cellStyle name="20% - Ênfase6 3 3 5" xfId="2331"/>
    <cellStyle name="20% - Ênfase6 3 3 5 2" xfId="2332"/>
    <cellStyle name="20% - Ênfase6 3 3 5 3" xfId="41019"/>
    <cellStyle name="20% - Ênfase6 3 3 6" xfId="2333"/>
    <cellStyle name="20% - Ênfase6 3 3 6 2" xfId="41020"/>
    <cellStyle name="20% - Ênfase6 3 3 7" xfId="2334"/>
    <cellStyle name="20% - Ênfase6 3 3 8" xfId="41021"/>
    <cellStyle name="20% - Ênfase6 3 4" xfId="2335"/>
    <cellStyle name="20% - Ênfase6 3 4 2" xfId="2336"/>
    <cellStyle name="20% - Ênfase6 3 4 2 2" xfId="2337"/>
    <cellStyle name="20% - Ênfase6 3 4 2 2 2" xfId="2338"/>
    <cellStyle name="20% - Ênfase6 3 4 2 2 3" xfId="41022"/>
    <cellStyle name="20% - Ênfase6 3 4 2 3" xfId="2339"/>
    <cellStyle name="20% - Ênfase6 3 4 2 4" xfId="41023"/>
    <cellStyle name="20% - Ênfase6 3 4 3" xfId="2340"/>
    <cellStyle name="20% - Ênfase6 3 4 3 2" xfId="2341"/>
    <cellStyle name="20% - Ênfase6 3 4 3 2 2" xfId="2342"/>
    <cellStyle name="20% - Ênfase6 3 4 3 2 3" xfId="41024"/>
    <cellStyle name="20% - Ênfase6 3 4 3 3" xfId="2343"/>
    <cellStyle name="20% - Ênfase6 3 4 3 4" xfId="41025"/>
    <cellStyle name="20% - Ênfase6 3 4 4" xfId="2344"/>
    <cellStyle name="20% - Ênfase6 3 4 4 2" xfId="2345"/>
    <cellStyle name="20% - Ênfase6 3 4 4 3" xfId="41026"/>
    <cellStyle name="20% - Ênfase6 3 4 5" xfId="2346"/>
    <cellStyle name="20% - Ênfase6 3 4 5 2" xfId="41027"/>
    <cellStyle name="20% - Ênfase6 3 4 6" xfId="2347"/>
    <cellStyle name="20% - Ênfase6 3 4 7" xfId="41028"/>
    <cellStyle name="20% - Ênfase6 3 5" xfId="2348"/>
    <cellStyle name="20% - Ênfase6 3 5 2" xfId="2349"/>
    <cellStyle name="20% - Ênfase6 3 5 2 2" xfId="2350"/>
    <cellStyle name="20% - Ênfase6 3 5 2 3" xfId="41029"/>
    <cellStyle name="20% - Ênfase6 3 5 3" xfId="2351"/>
    <cellStyle name="20% - Ênfase6 3 5 4" xfId="41030"/>
    <cellStyle name="20% - Ênfase6 3 6" xfId="2352"/>
    <cellStyle name="20% - Ênfase6 3 6 2" xfId="2353"/>
    <cellStyle name="20% - Ênfase6 3 6 2 2" xfId="2354"/>
    <cellStyle name="20% - Ênfase6 3 6 2 3" xfId="41031"/>
    <cellStyle name="20% - Ênfase6 3 6 3" xfId="2355"/>
    <cellStyle name="20% - Ênfase6 3 6 4" xfId="41032"/>
    <cellStyle name="20% - Ênfase6 3 7" xfId="2356"/>
    <cellStyle name="20% - Ênfase6 3 7 2" xfId="2357"/>
    <cellStyle name="20% - Ênfase6 3 7 3" xfId="41033"/>
    <cellStyle name="20% - Ênfase6 3 8" xfId="2358"/>
    <cellStyle name="20% - Ênfase6 3 8 2" xfId="41034"/>
    <cellStyle name="20% - Ênfase6 3 9" xfId="2359"/>
    <cellStyle name="20% - Ênfase6 4" xfId="2360"/>
    <cellStyle name="20% - Ênfase6 4 10" xfId="2361"/>
    <cellStyle name="20% - Ênfase6 4 11" xfId="41035"/>
    <cellStyle name="20% - Ênfase6 4 2" xfId="2362"/>
    <cellStyle name="20% - Ênfase6 4 2 2" xfId="2363"/>
    <cellStyle name="20% - Ênfase6 4 2 2 2" xfId="2364"/>
    <cellStyle name="20% - Ênfase6 4 2 2 2 2" xfId="2365"/>
    <cellStyle name="20% - Ênfase6 4 2 2 2 2 2" xfId="2366"/>
    <cellStyle name="20% - Ênfase6 4 2 2 2 2 2 2" xfId="2367"/>
    <cellStyle name="20% - Ênfase6 4 2 2 2 2 2 3" xfId="41036"/>
    <cellStyle name="20% - Ênfase6 4 2 2 2 2 3" xfId="2368"/>
    <cellStyle name="20% - Ênfase6 4 2 2 2 2 4" xfId="41037"/>
    <cellStyle name="20% - Ênfase6 4 2 2 2 3" xfId="2369"/>
    <cellStyle name="20% - Ênfase6 4 2 2 2 3 2" xfId="2370"/>
    <cellStyle name="20% - Ênfase6 4 2 2 2 3 2 2" xfId="2371"/>
    <cellStyle name="20% - Ênfase6 4 2 2 2 3 2 3" xfId="41038"/>
    <cellStyle name="20% - Ênfase6 4 2 2 2 3 3" xfId="2372"/>
    <cellStyle name="20% - Ênfase6 4 2 2 2 3 4" xfId="41039"/>
    <cellStyle name="20% - Ênfase6 4 2 2 2 4" xfId="2373"/>
    <cellStyle name="20% - Ênfase6 4 2 2 2 4 2" xfId="2374"/>
    <cellStyle name="20% - Ênfase6 4 2 2 2 4 3" xfId="41040"/>
    <cellStyle name="20% - Ênfase6 4 2 2 2 5" xfId="2375"/>
    <cellStyle name="20% - Ênfase6 4 2 2 2 5 2" xfId="41041"/>
    <cellStyle name="20% - Ênfase6 4 2 2 2 6" xfId="2376"/>
    <cellStyle name="20% - Ênfase6 4 2 2 2 7" xfId="41042"/>
    <cellStyle name="20% - Ênfase6 4 2 2 3" xfId="2377"/>
    <cellStyle name="20% - Ênfase6 4 2 2 3 2" xfId="2378"/>
    <cellStyle name="20% - Ênfase6 4 2 2 3 2 2" xfId="2379"/>
    <cellStyle name="20% - Ênfase6 4 2 2 3 2 3" xfId="41043"/>
    <cellStyle name="20% - Ênfase6 4 2 2 3 3" xfId="2380"/>
    <cellStyle name="20% - Ênfase6 4 2 2 3 4" xfId="41044"/>
    <cellStyle name="20% - Ênfase6 4 2 2 4" xfId="2381"/>
    <cellStyle name="20% - Ênfase6 4 2 2 4 2" xfId="2382"/>
    <cellStyle name="20% - Ênfase6 4 2 2 4 2 2" xfId="2383"/>
    <cellStyle name="20% - Ênfase6 4 2 2 4 2 3" xfId="41045"/>
    <cellStyle name="20% - Ênfase6 4 2 2 4 3" xfId="2384"/>
    <cellStyle name="20% - Ênfase6 4 2 2 4 4" xfId="41046"/>
    <cellStyle name="20% - Ênfase6 4 2 2 5" xfId="2385"/>
    <cellStyle name="20% - Ênfase6 4 2 2 5 2" xfId="2386"/>
    <cellStyle name="20% - Ênfase6 4 2 2 5 3" xfId="41047"/>
    <cellStyle name="20% - Ênfase6 4 2 2 6" xfId="2387"/>
    <cellStyle name="20% - Ênfase6 4 2 2 6 2" xfId="41048"/>
    <cellStyle name="20% - Ênfase6 4 2 2 7" xfId="2388"/>
    <cellStyle name="20% - Ênfase6 4 2 2 8" xfId="41049"/>
    <cellStyle name="20% - Ênfase6 4 2 3" xfId="2389"/>
    <cellStyle name="20% - Ênfase6 4 2 3 2" xfId="2390"/>
    <cellStyle name="20% - Ênfase6 4 2 3 2 2" xfId="2391"/>
    <cellStyle name="20% - Ênfase6 4 2 3 2 2 2" xfId="2392"/>
    <cellStyle name="20% - Ênfase6 4 2 3 2 2 3" xfId="41050"/>
    <cellStyle name="20% - Ênfase6 4 2 3 2 3" xfId="2393"/>
    <cellStyle name="20% - Ênfase6 4 2 3 2 4" xfId="41051"/>
    <cellStyle name="20% - Ênfase6 4 2 3 3" xfId="2394"/>
    <cellStyle name="20% - Ênfase6 4 2 3 3 2" xfId="2395"/>
    <cellStyle name="20% - Ênfase6 4 2 3 3 2 2" xfId="2396"/>
    <cellStyle name="20% - Ênfase6 4 2 3 3 2 3" xfId="41052"/>
    <cellStyle name="20% - Ênfase6 4 2 3 3 3" xfId="2397"/>
    <cellStyle name="20% - Ênfase6 4 2 3 3 4" xfId="41053"/>
    <cellStyle name="20% - Ênfase6 4 2 3 4" xfId="2398"/>
    <cellStyle name="20% - Ênfase6 4 2 3 4 2" xfId="2399"/>
    <cellStyle name="20% - Ênfase6 4 2 3 4 3" xfId="41054"/>
    <cellStyle name="20% - Ênfase6 4 2 3 5" xfId="2400"/>
    <cellStyle name="20% - Ênfase6 4 2 3 5 2" xfId="41055"/>
    <cellStyle name="20% - Ênfase6 4 2 3 6" xfId="2401"/>
    <cellStyle name="20% - Ênfase6 4 2 3 7" xfId="41056"/>
    <cellStyle name="20% - Ênfase6 4 2 4" xfId="2402"/>
    <cellStyle name="20% - Ênfase6 4 2 4 2" xfId="2403"/>
    <cellStyle name="20% - Ênfase6 4 2 4 2 2" xfId="2404"/>
    <cellStyle name="20% - Ênfase6 4 2 4 2 3" xfId="41057"/>
    <cellStyle name="20% - Ênfase6 4 2 4 3" xfId="2405"/>
    <cellStyle name="20% - Ênfase6 4 2 4 4" xfId="41058"/>
    <cellStyle name="20% - Ênfase6 4 2 5" xfId="2406"/>
    <cellStyle name="20% - Ênfase6 4 2 5 2" xfId="2407"/>
    <cellStyle name="20% - Ênfase6 4 2 5 2 2" xfId="2408"/>
    <cellStyle name="20% - Ênfase6 4 2 5 2 3" xfId="41059"/>
    <cellStyle name="20% - Ênfase6 4 2 5 3" xfId="2409"/>
    <cellStyle name="20% - Ênfase6 4 2 5 4" xfId="41060"/>
    <cellStyle name="20% - Ênfase6 4 2 6" xfId="2410"/>
    <cellStyle name="20% - Ênfase6 4 2 6 2" xfId="2411"/>
    <cellStyle name="20% - Ênfase6 4 2 6 3" xfId="41061"/>
    <cellStyle name="20% - Ênfase6 4 2 7" xfId="2412"/>
    <cellStyle name="20% - Ênfase6 4 2 7 2" xfId="41062"/>
    <cellStyle name="20% - Ênfase6 4 2 8" xfId="2413"/>
    <cellStyle name="20% - Ênfase6 4 2 9" xfId="41063"/>
    <cellStyle name="20% - Ênfase6 4 3" xfId="2414"/>
    <cellStyle name="20% - Ênfase6 4 3 2" xfId="2415"/>
    <cellStyle name="20% - Ênfase6 4 3 2 2" xfId="2416"/>
    <cellStyle name="20% - Ênfase6 4 3 2 2 2" xfId="2417"/>
    <cellStyle name="20% - Ênfase6 4 3 2 2 2 2" xfId="2418"/>
    <cellStyle name="20% - Ênfase6 4 3 2 2 2 3" xfId="41064"/>
    <cellStyle name="20% - Ênfase6 4 3 2 2 3" xfId="2419"/>
    <cellStyle name="20% - Ênfase6 4 3 2 2 4" xfId="41065"/>
    <cellStyle name="20% - Ênfase6 4 3 2 3" xfId="2420"/>
    <cellStyle name="20% - Ênfase6 4 3 2 3 2" xfId="2421"/>
    <cellStyle name="20% - Ênfase6 4 3 2 3 2 2" xfId="2422"/>
    <cellStyle name="20% - Ênfase6 4 3 2 3 2 3" xfId="41066"/>
    <cellStyle name="20% - Ênfase6 4 3 2 3 3" xfId="2423"/>
    <cellStyle name="20% - Ênfase6 4 3 2 3 4" xfId="41067"/>
    <cellStyle name="20% - Ênfase6 4 3 2 4" xfId="2424"/>
    <cellStyle name="20% - Ênfase6 4 3 2 4 2" xfId="2425"/>
    <cellStyle name="20% - Ênfase6 4 3 2 4 3" xfId="41068"/>
    <cellStyle name="20% - Ênfase6 4 3 2 5" xfId="2426"/>
    <cellStyle name="20% - Ênfase6 4 3 2 5 2" xfId="41069"/>
    <cellStyle name="20% - Ênfase6 4 3 2 6" xfId="2427"/>
    <cellStyle name="20% - Ênfase6 4 3 2 7" xfId="41070"/>
    <cellStyle name="20% - Ênfase6 4 3 3" xfId="2428"/>
    <cellStyle name="20% - Ênfase6 4 3 3 2" xfId="2429"/>
    <cellStyle name="20% - Ênfase6 4 3 3 2 2" xfId="2430"/>
    <cellStyle name="20% - Ênfase6 4 3 3 2 3" xfId="41071"/>
    <cellStyle name="20% - Ênfase6 4 3 3 3" xfId="2431"/>
    <cellStyle name="20% - Ênfase6 4 3 3 4" xfId="41072"/>
    <cellStyle name="20% - Ênfase6 4 3 4" xfId="2432"/>
    <cellStyle name="20% - Ênfase6 4 3 4 2" xfId="2433"/>
    <cellStyle name="20% - Ênfase6 4 3 4 2 2" xfId="2434"/>
    <cellStyle name="20% - Ênfase6 4 3 4 2 3" xfId="41073"/>
    <cellStyle name="20% - Ênfase6 4 3 4 3" xfId="2435"/>
    <cellStyle name="20% - Ênfase6 4 3 4 4" xfId="41074"/>
    <cellStyle name="20% - Ênfase6 4 3 5" xfId="2436"/>
    <cellStyle name="20% - Ênfase6 4 3 5 2" xfId="2437"/>
    <cellStyle name="20% - Ênfase6 4 3 5 3" xfId="41075"/>
    <cellStyle name="20% - Ênfase6 4 3 6" xfId="2438"/>
    <cellStyle name="20% - Ênfase6 4 3 6 2" xfId="41076"/>
    <cellStyle name="20% - Ênfase6 4 3 7" xfId="2439"/>
    <cellStyle name="20% - Ênfase6 4 3 8" xfId="41077"/>
    <cellStyle name="20% - Ênfase6 4 4" xfId="2440"/>
    <cellStyle name="20% - Ênfase6 4 4 2" xfId="2441"/>
    <cellStyle name="20% - Ênfase6 4 4 2 2" xfId="2442"/>
    <cellStyle name="20% - Ênfase6 4 4 2 2 2" xfId="2443"/>
    <cellStyle name="20% - Ênfase6 4 4 2 2 3" xfId="41078"/>
    <cellStyle name="20% - Ênfase6 4 4 2 3" xfId="2444"/>
    <cellStyle name="20% - Ênfase6 4 4 2 4" xfId="41079"/>
    <cellStyle name="20% - Ênfase6 4 4 3" xfId="2445"/>
    <cellStyle name="20% - Ênfase6 4 4 3 2" xfId="2446"/>
    <cellStyle name="20% - Ênfase6 4 4 3 2 2" xfId="2447"/>
    <cellStyle name="20% - Ênfase6 4 4 3 2 3" xfId="41080"/>
    <cellStyle name="20% - Ênfase6 4 4 3 3" xfId="2448"/>
    <cellStyle name="20% - Ênfase6 4 4 3 4" xfId="41081"/>
    <cellStyle name="20% - Ênfase6 4 4 4" xfId="2449"/>
    <cellStyle name="20% - Ênfase6 4 4 4 2" xfId="2450"/>
    <cellStyle name="20% - Ênfase6 4 4 4 3" xfId="41082"/>
    <cellStyle name="20% - Ênfase6 4 4 5" xfId="2451"/>
    <cellStyle name="20% - Ênfase6 4 4 5 2" xfId="41083"/>
    <cellStyle name="20% - Ênfase6 4 4 6" xfId="2452"/>
    <cellStyle name="20% - Ênfase6 4 4 7" xfId="41084"/>
    <cellStyle name="20% - Ênfase6 4 5" xfId="2453"/>
    <cellStyle name="20% - Ênfase6 4 5 2" xfId="2454"/>
    <cellStyle name="20% - Ênfase6 4 5 2 2" xfId="2455"/>
    <cellStyle name="20% - Ênfase6 4 5 2 3" xfId="41085"/>
    <cellStyle name="20% - Ênfase6 4 5 3" xfId="2456"/>
    <cellStyle name="20% - Ênfase6 4 5 4" xfId="41086"/>
    <cellStyle name="20% - Ênfase6 4 6" xfId="2457"/>
    <cellStyle name="20% - Ênfase6 4 6 2" xfId="2458"/>
    <cellStyle name="20% - Ênfase6 4 6 2 2" xfId="2459"/>
    <cellStyle name="20% - Ênfase6 4 6 2 3" xfId="41087"/>
    <cellStyle name="20% - Ênfase6 4 6 3" xfId="2460"/>
    <cellStyle name="20% - Ênfase6 4 6 4" xfId="41088"/>
    <cellStyle name="20% - Ênfase6 4 7" xfId="2461"/>
    <cellStyle name="20% - Ênfase6 4 7 2" xfId="2462"/>
    <cellStyle name="20% - Ênfase6 4 7 3" xfId="41089"/>
    <cellStyle name="20% - Ênfase6 4 8" xfId="2463"/>
    <cellStyle name="20% - Ênfase6 4 8 2" xfId="41090"/>
    <cellStyle name="20% - Ênfase6 4 9" xfId="2464"/>
    <cellStyle name="20% - Ênfase6 5" xfId="2465"/>
    <cellStyle name="20% - Ênfase6 5 10" xfId="41091"/>
    <cellStyle name="20% - Ênfase6 5 2" xfId="2466"/>
    <cellStyle name="20% - Ênfase6 5 2 2" xfId="2467"/>
    <cellStyle name="20% - Ênfase6 5 2 2 2" xfId="2468"/>
    <cellStyle name="20% - Ênfase6 5 2 2 2 2" xfId="2469"/>
    <cellStyle name="20% - Ênfase6 5 2 2 2 2 2" xfId="2470"/>
    <cellStyle name="20% - Ênfase6 5 2 2 2 2 3" xfId="41092"/>
    <cellStyle name="20% - Ênfase6 5 2 2 2 3" xfId="2471"/>
    <cellStyle name="20% - Ênfase6 5 2 2 2 4" xfId="41093"/>
    <cellStyle name="20% - Ênfase6 5 2 2 3" xfId="2472"/>
    <cellStyle name="20% - Ênfase6 5 2 2 3 2" xfId="2473"/>
    <cellStyle name="20% - Ênfase6 5 2 2 3 2 2" xfId="2474"/>
    <cellStyle name="20% - Ênfase6 5 2 2 3 2 3" xfId="41094"/>
    <cellStyle name="20% - Ênfase6 5 2 2 3 3" xfId="2475"/>
    <cellStyle name="20% - Ênfase6 5 2 2 3 4" xfId="41095"/>
    <cellStyle name="20% - Ênfase6 5 2 2 4" xfId="2476"/>
    <cellStyle name="20% - Ênfase6 5 2 2 4 2" xfId="2477"/>
    <cellStyle name="20% - Ênfase6 5 2 2 4 3" xfId="41096"/>
    <cellStyle name="20% - Ênfase6 5 2 2 5" xfId="2478"/>
    <cellStyle name="20% - Ênfase6 5 2 2 5 2" xfId="41097"/>
    <cellStyle name="20% - Ênfase6 5 2 2 6" xfId="2479"/>
    <cellStyle name="20% - Ênfase6 5 2 2 7" xfId="41098"/>
    <cellStyle name="20% - Ênfase6 5 2 3" xfId="2480"/>
    <cellStyle name="20% - Ênfase6 5 2 3 2" xfId="2481"/>
    <cellStyle name="20% - Ênfase6 5 2 3 2 2" xfId="2482"/>
    <cellStyle name="20% - Ênfase6 5 2 3 2 3" xfId="41099"/>
    <cellStyle name="20% - Ênfase6 5 2 3 3" xfId="2483"/>
    <cellStyle name="20% - Ênfase6 5 2 3 4" xfId="41100"/>
    <cellStyle name="20% - Ênfase6 5 2 4" xfId="2484"/>
    <cellStyle name="20% - Ênfase6 5 2 4 2" xfId="2485"/>
    <cellStyle name="20% - Ênfase6 5 2 4 2 2" xfId="2486"/>
    <cellStyle name="20% - Ênfase6 5 2 4 2 3" xfId="41101"/>
    <cellStyle name="20% - Ênfase6 5 2 4 3" xfId="2487"/>
    <cellStyle name="20% - Ênfase6 5 2 4 4" xfId="41102"/>
    <cellStyle name="20% - Ênfase6 5 2 5" xfId="2488"/>
    <cellStyle name="20% - Ênfase6 5 2 5 2" xfId="2489"/>
    <cellStyle name="20% - Ênfase6 5 2 5 3" xfId="41103"/>
    <cellStyle name="20% - Ênfase6 5 2 6" xfId="2490"/>
    <cellStyle name="20% - Ênfase6 5 2 6 2" xfId="41104"/>
    <cellStyle name="20% - Ênfase6 5 2 7" xfId="2491"/>
    <cellStyle name="20% - Ênfase6 5 2 8" xfId="41105"/>
    <cellStyle name="20% - Ênfase6 5 3" xfId="2492"/>
    <cellStyle name="20% - Ênfase6 5 3 2" xfId="2493"/>
    <cellStyle name="20% - Ênfase6 5 3 2 2" xfId="2494"/>
    <cellStyle name="20% - Ênfase6 5 3 2 2 2" xfId="2495"/>
    <cellStyle name="20% - Ênfase6 5 3 2 2 3" xfId="41106"/>
    <cellStyle name="20% - Ênfase6 5 3 2 3" xfId="2496"/>
    <cellStyle name="20% - Ênfase6 5 3 2 4" xfId="41107"/>
    <cellStyle name="20% - Ênfase6 5 3 3" xfId="2497"/>
    <cellStyle name="20% - Ênfase6 5 3 3 2" xfId="2498"/>
    <cellStyle name="20% - Ênfase6 5 3 3 2 2" xfId="2499"/>
    <cellStyle name="20% - Ênfase6 5 3 3 2 3" xfId="41108"/>
    <cellStyle name="20% - Ênfase6 5 3 3 3" xfId="2500"/>
    <cellStyle name="20% - Ênfase6 5 3 3 4" xfId="41109"/>
    <cellStyle name="20% - Ênfase6 5 3 4" xfId="2501"/>
    <cellStyle name="20% - Ênfase6 5 3 4 2" xfId="2502"/>
    <cellStyle name="20% - Ênfase6 5 3 4 3" xfId="41110"/>
    <cellStyle name="20% - Ênfase6 5 3 5" xfId="2503"/>
    <cellStyle name="20% - Ênfase6 5 3 5 2" xfId="41111"/>
    <cellStyle name="20% - Ênfase6 5 3 6" xfId="2504"/>
    <cellStyle name="20% - Ênfase6 5 3 7" xfId="41112"/>
    <cellStyle name="20% - Ênfase6 5 4" xfId="2505"/>
    <cellStyle name="20% - Ênfase6 5 4 2" xfId="2506"/>
    <cellStyle name="20% - Ênfase6 5 4 2 2" xfId="2507"/>
    <cellStyle name="20% - Ênfase6 5 4 2 3" xfId="41113"/>
    <cellStyle name="20% - Ênfase6 5 4 3" xfId="2508"/>
    <cellStyle name="20% - Ênfase6 5 4 4" xfId="41114"/>
    <cellStyle name="20% - Ênfase6 5 5" xfId="2509"/>
    <cellStyle name="20% - Ênfase6 5 5 2" xfId="2510"/>
    <cellStyle name="20% - Ênfase6 5 5 2 2" xfId="2511"/>
    <cellStyle name="20% - Ênfase6 5 5 2 3" xfId="41115"/>
    <cellStyle name="20% - Ênfase6 5 5 3" xfId="2512"/>
    <cellStyle name="20% - Ênfase6 5 5 4" xfId="41116"/>
    <cellStyle name="20% - Ênfase6 5 6" xfId="2513"/>
    <cellStyle name="20% - Ênfase6 5 6 2" xfId="2514"/>
    <cellStyle name="20% - Ênfase6 5 6 3" xfId="41117"/>
    <cellStyle name="20% - Ênfase6 5 7" xfId="2515"/>
    <cellStyle name="20% - Ênfase6 5 7 2" xfId="41118"/>
    <cellStyle name="20% - Ênfase6 5 8" xfId="2516"/>
    <cellStyle name="20% - Ênfase6 5 9" xfId="2517"/>
    <cellStyle name="20% - Ênfase6 6" xfId="2518"/>
    <cellStyle name="20% - Ênfase6 6 2" xfId="2519"/>
    <cellStyle name="20% - Ênfase6 6 2 2" xfId="2520"/>
    <cellStyle name="20% - Ênfase6 6 2 2 2" xfId="2521"/>
    <cellStyle name="20% - Ênfase6 6 2 2 2 2" xfId="2522"/>
    <cellStyle name="20% - Ênfase6 6 2 2 2 3" xfId="41119"/>
    <cellStyle name="20% - Ênfase6 6 2 2 3" xfId="2523"/>
    <cellStyle name="20% - Ênfase6 6 2 2 4" xfId="41120"/>
    <cellStyle name="20% - Ênfase6 6 2 3" xfId="2524"/>
    <cellStyle name="20% - Ênfase6 6 2 3 2" xfId="2525"/>
    <cellStyle name="20% - Ênfase6 6 2 3 2 2" xfId="2526"/>
    <cellStyle name="20% - Ênfase6 6 2 3 2 3" xfId="41121"/>
    <cellStyle name="20% - Ênfase6 6 2 3 3" xfId="2527"/>
    <cellStyle name="20% - Ênfase6 6 2 3 4" xfId="41122"/>
    <cellStyle name="20% - Ênfase6 6 2 4" xfId="2528"/>
    <cellStyle name="20% - Ênfase6 6 2 4 2" xfId="2529"/>
    <cellStyle name="20% - Ênfase6 6 2 4 3" xfId="41123"/>
    <cellStyle name="20% - Ênfase6 6 2 5" xfId="2530"/>
    <cellStyle name="20% - Ênfase6 6 2 5 2" xfId="41124"/>
    <cellStyle name="20% - Ênfase6 6 2 6" xfId="2531"/>
    <cellStyle name="20% - Ênfase6 6 2 7" xfId="41125"/>
    <cellStyle name="20% - Ênfase6 6 3" xfId="2532"/>
    <cellStyle name="20% - Ênfase6 6 3 2" xfId="2533"/>
    <cellStyle name="20% - Ênfase6 6 3 2 2" xfId="2534"/>
    <cellStyle name="20% - Ênfase6 6 3 2 3" xfId="41126"/>
    <cellStyle name="20% - Ênfase6 6 3 3" xfId="2535"/>
    <cellStyle name="20% - Ênfase6 6 3 4" xfId="41127"/>
    <cellStyle name="20% - Ênfase6 6 4" xfId="2536"/>
    <cellStyle name="20% - Ênfase6 6 4 2" xfId="2537"/>
    <cellStyle name="20% - Ênfase6 6 4 2 2" xfId="2538"/>
    <cellStyle name="20% - Ênfase6 6 4 2 3" xfId="41128"/>
    <cellStyle name="20% - Ênfase6 6 4 3" xfId="2539"/>
    <cellStyle name="20% - Ênfase6 6 4 4" xfId="41129"/>
    <cellStyle name="20% - Ênfase6 6 5" xfId="2540"/>
    <cellStyle name="20% - Ênfase6 6 5 2" xfId="2541"/>
    <cellStyle name="20% - Ênfase6 6 5 3" xfId="41130"/>
    <cellStyle name="20% - Ênfase6 6 6" xfId="2542"/>
    <cellStyle name="20% - Ênfase6 6 6 2" xfId="41131"/>
    <cellStyle name="20% - Ênfase6 6 7" xfId="2543"/>
    <cellStyle name="20% - Ênfase6 6 8" xfId="41132"/>
    <cellStyle name="20% - Ênfase6 6 9" xfId="41133"/>
    <cellStyle name="20% - Ênfase6 7" xfId="2544"/>
    <cellStyle name="20% - Ênfase6 7 2" xfId="2545"/>
    <cellStyle name="20% - Ênfase6 7 2 2" xfId="2546"/>
    <cellStyle name="20% - Ênfase6 7 2 2 2" xfId="2547"/>
    <cellStyle name="20% - Ênfase6 7 2 2 3" xfId="41134"/>
    <cellStyle name="20% - Ênfase6 7 2 3" xfId="2548"/>
    <cellStyle name="20% - Ênfase6 7 2 4" xfId="41135"/>
    <cellStyle name="20% - Ênfase6 7 3" xfId="2549"/>
    <cellStyle name="20% - Ênfase6 7 3 2" xfId="2550"/>
    <cellStyle name="20% - Ênfase6 7 3 2 2" xfId="2551"/>
    <cellStyle name="20% - Ênfase6 7 3 2 3" xfId="41136"/>
    <cellStyle name="20% - Ênfase6 7 3 3" xfId="2552"/>
    <cellStyle name="20% - Ênfase6 7 3 4" xfId="41137"/>
    <cellStyle name="20% - Ênfase6 7 4" xfId="2553"/>
    <cellStyle name="20% - Ênfase6 7 4 2" xfId="2554"/>
    <cellStyle name="20% - Ênfase6 7 4 3" xfId="41138"/>
    <cellStyle name="20% - Ênfase6 7 5" xfId="2555"/>
    <cellStyle name="20% - Ênfase6 7 5 2" xfId="41139"/>
    <cellStyle name="20% - Ênfase6 7 6" xfId="2556"/>
    <cellStyle name="20% - Ênfase6 7 7" xfId="41140"/>
    <cellStyle name="20% - Ênfase6 7 8" xfId="41141"/>
    <cellStyle name="20% - Ênfase6 8" xfId="2557"/>
    <cellStyle name="20% - Ênfase6 8 2" xfId="2558"/>
    <cellStyle name="20% - Ênfase6 8 2 2" xfId="2559"/>
    <cellStyle name="20% - Ênfase6 8 2 3" xfId="41142"/>
    <cellStyle name="20% - Ênfase6 8 3" xfId="2560"/>
    <cellStyle name="20% - Ênfase6 8 4" xfId="41143"/>
    <cellStyle name="20% - Ênfase6 8 5" xfId="41144"/>
    <cellStyle name="20% - Ênfase6 9" xfId="2561"/>
    <cellStyle name="20% - Ênfase6 9 2" xfId="2562"/>
    <cellStyle name="20% - Ênfase6 9 2 2" xfId="2563"/>
    <cellStyle name="20% - Ênfase6 9 2 3" xfId="41145"/>
    <cellStyle name="20% - Ênfase6 9 3" xfId="2564"/>
    <cellStyle name="20% - Ênfase6 9 4" xfId="41146"/>
    <cellStyle name="40% - Accent1" xfId="2565"/>
    <cellStyle name="40% - Accent2" xfId="2566"/>
    <cellStyle name="40% - Accent3" xfId="2567"/>
    <cellStyle name="40% - Accent4" xfId="2568"/>
    <cellStyle name="40% - Accent5" xfId="2569"/>
    <cellStyle name="40% - Accent6" xfId="2570"/>
    <cellStyle name="40% - Ênfase1 1" xfId="41147"/>
    <cellStyle name="40% - Ênfase1 10" xfId="2571"/>
    <cellStyle name="40% - Ênfase1 10 2" xfId="2572"/>
    <cellStyle name="40% - Ênfase1 10 3" xfId="41148"/>
    <cellStyle name="40% - Ênfase1 11" xfId="2573"/>
    <cellStyle name="40% - Ênfase1 12" xfId="2574"/>
    <cellStyle name="40% - Ênfase1 13" xfId="2575"/>
    <cellStyle name="40% - Ênfase1 2" xfId="2576"/>
    <cellStyle name="40% - Ênfase1 2 10" xfId="2577"/>
    <cellStyle name="40% - Ênfase1 2 11" xfId="2578"/>
    <cellStyle name="40% - Ênfase1 2 12" xfId="2579"/>
    <cellStyle name="40% - Ênfase1 2 2" xfId="2580"/>
    <cellStyle name="40% - Ênfase1 2 2 2" xfId="2581"/>
    <cellStyle name="40% - Ênfase1 2 2 2 2" xfId="2582"/>
    <cellStyle name="40% - Ênfase1 2 2 2 2 2" xfId="2583"/>
    <cellStyle name="40% - Ênfase1 2 2 2 2 2 2" xfId="2584"/>
    <cellStyle name="40% - Ênfase1 2 2 2 2 2 2 2" xfId="2585"/>
    <cellStyle name="40% - Ênfase1 2 2 2 2 2 2 3" xfId="41149"/>
    <cellStyle name="40% - Ênfase1 2 2 2 2 2 3" xfId="2586"/>
    <cellStyle name="40% - Ênfase1 2 2 2 2 2 4" xfId="41150"/>
    <cellStyle name="40% - Ênfase1 2 2 2 2 3" xfId="2587"/>
    <cellStyle name="40% - Ênfase1 2 2 2 2 3 2" xfId="2588"/>
    <cellStyle name="40% - Ênfase1 2 2 2 2 3 2 2" xfId="2589"/>
    <cellStyle name="40% - Ênfase1 2 2 2 2 3 2 3" xfId="41151"/>
    <cellStyle name="40% - Ênfase1 2 2 2 2 3 3" xfId="2590"/>
    <cellStyle name="40% - Ênfase1 2 2 2 2 3 4" xfId="41152"/>
    <cellStyle name="40% - Ênfase1 2 2 2 2 4" xfId="2591"/>
    <cellStyle name="40% - Ênfase1 2 2 2 2 4 2" xfId="2592"/>
    <cellStyle name="40% - Ênfase1 2 2 2 2 4 3" xfId="41153"/>
    <cellStyle name="40% - Ênfase1 2 2 2 2 5" xfId="2593"/>
    <cellStyle name="40% - Ênfase1 2 2 2 2 5 2" xfId="41154"/>
    <cellStyle name="40% - Ênfase1 2 2 2 2 6" xfId="2594"/>
    <cellStyle name="40% - Ênfase1 2 2 2 2 7" xfId="41155"/>
    <cellStyle name="40% - Ênfase1 2 2 2 3" xfId="2595"/>
    <cellStyle name="40% - Ênfase1 2 2 2 3 2" xfId="2596"/>
    <cellStyle name="40% - Ênfase1 2 2 2 3 2 2" xfId="2597"/>
    <cellStyle name="40% - Ênfase1 2 2 2 3 2 3" xfId="41156"/>
    <cellStyle name="40% - Ênfase1 2 2 2 3 3" xfId="2598"/>
    <cellStyle name="40% - Ênfase1 2 2 2 3 4" xfId="41157"/>
    <cellStyle name="40% - Ênfase1 2 2 2 4" xfId="2599"/>
    <cellStyle name="40% - Ênfase1 2 2 2 4 2" xfId="2600"/>
    <cellStyle name="40% - Ênfase1 2 2 2 4 2 2" xfId="2601"/>
    <cellStyle name="40% - Ênfase1 2 2 2 4 2 3" xfId="41158"/>
    <cellStyle name="40% - Ênfase1 2 2 2 4 3" xfId="2602"/>
    <cellStyle name="40% - Ênfase1 2 2 2 4 4" xfId="41159"/>
    <cellStyle name="40% - Ênfase1 2 2 2 5" xfId="2603"/>
    <cellStyle name="40% - Ênfase1 2 2 2 5 2" xfId="2604"/>
    <cellStyle name="40% - Ênfase1 2 2 2 5 3" xfId="41160"/>
    <cellStyle name="40% - Ênfase1 2 2 2 6" xfId="2605"/>
    <cellStyle name="40% - Ênfase1 2 2 2 6 2" xfId="41161"/>
    <cellStyle name="40% - Ênfase1 2 2 2 7" xfId="2606"/>
    <cellStyle name="40% - Ênfase1 2 2 2 8" xfId="41162"/>
    <cellStyle name="40% - Ênfase1 2 2 3" xfId="2607"/>
    <cellStyle name="40% - Ênfase1 2 2 3 2" xfId="2608"/>
    <cellStyle name="40% - Ênfase1 2 2 3 2 2" xfId="2609"/>
    <cellStyle name="40% - Ênfase1 2 2 3 2 2 2" xfId="2610"/>
    <cellStyle name="40% - Ênfase1 2 2 3 2 2 3" xfId="41163"/>
    <cellStyle name="40% - Ênfase1 2 2 3 2 3" xfId="2611"/>
    <cellStyle name="40% - Ênfase1 2 2 3 2 4" xfId="41164"/>
    <cellStyle name="40% - Ênfase1 2 2 3 3" xfId="2612"/>
    <cellStyle name="40% - Ênfase1 2 2 3 3 2" xfId="2613"/>
    <cellStyle name="40% - Ênfase1 2 2 3 3 2 2" xfId="2614"/>
    <cellStyle name="40% - Ênfase1 2 2 3 3 2 3" xfId="41165"/>
    <cellStyle name="40% - Ênfase1 2 2 3 3 3" xfId="2615"/>
    <cellStyle name="40% - Ênfase1 2 2 3 3 4" xfId="41166"/>
    <cellStyle name="40% - Ênfase1 2 2 3 4" xfId="2616"/>
    <cellStyle name="40% - Ênfase1 2 2 3 4 2" xfId="2617"/>
    <cellStyle name="40% - Ênfase1 2 2 3 4 3" xfId="41167"/>
    <cellStyle name="40% - Ênfase1 2 2 3 5" xfId="2618"/>
    <cellStyle name="40% - Ênfase1 2 2 3 5 2" xfId="41168"/>
    <cellStyle name="40% - Ênfase1 2 2 3 6" xfId="2619"/>
    <cellStyle name="40% - Ênfase1 2 2 3 7" xfId="41169"/>
    <cellStyle name="40% - Ênfase1 2 2 4" xfId="2620"/>
    <cellStyle name="40% - Ênfase1 2 2 4 2" xfId="2621"/>
    <cellStyle name="40% - Ênfase1 2 2 4 2 2" xfId="2622"/>
    <cellStyle name="40% - Ênfase1 2 2 4 2 3" xfId="41170"/>
    <cellStyle name="40% - Ênfase1 2 2 4 3" xfId="2623"/>
    <cellStyle name="40% - Ênfase1 2 2 4 4" xfId="41171"/>
    <cellStyle name="40% - Ênfase1 2 2 5" xfId="2624"/>
    <cellStyle name="40% - Ênfase1 2 2 5 2" xfId="2625"/>
    <cellStyle name="40% - Ênfase1 2 2 5 2 2" xfId="2626"/>
    <cellStyle name="40% - Ênfase1 2 2 5 2 3" xfId="41172"/>
    <cellStyle name="40% - Ênfase1 2 2 5 3" xfId="2627"/>
    <cellStyle name="40% - Ênfase1 2 2 5 4" xfId="41173"/>
    <cellStyle name="40% - Ênfase1 2 2 6" xfId="2628"/>
    <cellStyle name="40% - Ênfase1 2 2 6 2" xfId="2629"/>
    <cellStyle name="40% - Ênfase1 2 2 6 3" xfId="41174"/>
    <cellStyle name="40% - Ênfase1 2 2 7" xfId="2630"/>
    <cellStyle name="40% - Ênfase1 2 2 7 2" xfId="41175"/>
    <cellStyle name="40% - Ênfase1 2 2 8" xfId="2631"/>
    <cellStyle name="40% - Ênfase1 2 2 9" xfId="2632"/>
    <cellStyle name="40% - Ênfase1 2 3" xfId="2633"/>
    <cellStyle name="40% - Ênfase1 2 3 2" xfId="2634"/>
    <cellStyle name="40% - Ênfase1 2 3 2 2" xfId="2635"/>
    <cellStyle name="40% - Ênfase1 2 3 2 2 2" xfId="2636"/>
    <cellStyle name="40% - Ênfase1 2 3 2 2 2 2" xfId="2637"/>
    <cellStyle name="40% - Ênfase1 2 3 2 2 2 3" xfId="41176"/>
    <cellStyle name="40% - Ênfase1 2 3 2 2 3" xfId="2638"/>
    <cellStyle name="40% - Ênfase1 2 3 2 2 4" xfId="41177"/>
    <cellStyle name="40% - Ênfase1 2 3 2 3" xfId="2639"/>
    <cellStyle name="40% - Ênfase1 2 3 2 3 2" xfId="2640"/>
    <cellStyle name="40% - Ênfase1 2 3 2 3 2 2" xfId="2641"/>
    <cellStyle name="40% - Ênfase1 2 3 2 3 2 3" xfId="41178"/>
    <cellStyle name="40% - Ênfase1 2 3 2 3 3" xfId="2642"/>
    <cellStyle name="40% - Ênfase1 2 3 2 3 4" xfId="41179"/>
    <cellStyle name="40% - Ênfase1 2 3 2 4" xfId="2643"/>
    <cellStyle name="40% - Ênfase1 2 3 2 4 2" xfId="2644"/>
    <cellStyle name="40% - Ênfase1 2 3 2 4 3" xfId="41180"/>
    <cellStyle name="40% - Ênfase1 2 3 2 5" xfId="2645"/>
    <cellStyle name="40% - Ênfase1 2 3 2 5 2" xfId="41181"/>
    <cellStyle name="40% - Ênfase1 2 3 2 6" xfId="2646"/>
    <cellStyle name="40% - Ênfase1 2 3 2 7" xfId="41182"/>
    <cellStyle name="40% - Ênfase1 2 3 3" xfId="2647"/>
    <cellStyle name="40% - Ênfase1 2 3 3 2" xfId="2648"/>
    <cellStyle name="40% - Ênfase1 2 3 3 2 2" xfId="2649"/>
    <cellStyle name="40% - Ênfase1 2 3 3 2 3" xfId="41183"/>
    <cellStyle name="40% - Ênfase1 2 3 3 3" xfId="2650"/>
    <cellStyle name="40% - Ênfase1 2 3 3 4" xfId="41184"/>
    <cellStyle name="40% - Ênfase1 2 3 4" xfId="2651"/>
    <cellStyle name="40% - Ênfase1 2 3 4 2" xfId="2652"/>
    <cellStyle name="40% - Ênfase1 2 3 4 2 2" xfId="2653"/>
    <cellStyle name="40% - Ênfase1 2 3 4 2 3" xfId="41185"/>
    <cellStyle name="40% - Ênfase1 2 3 4 3" xfId="2654"/>
    <cellStyle name="40% - Ênfase1 2 3 4 4" xfId="41186"/>
    <cellStyle name="40% - Ênfase1 2 3 5" xfId="2655"/>
    <cellStyle name="40% - Ênfase1 2 3 5 2" xfId="2656"/>
    <cellStyle name="40% - Ênfase1 2 3 5 3" xfId="41187"/>
    <cellStyle name="40% - Ênfase1 2 3 6" xfId="2657"/>
    <cellStyle name="40% - Ênfase1 2 3 6 2" xfId="41188"/>
    <cellStyle name="40% - Ênfase1 2 3 7" xfId="2658"/>
    <cellStyle name="40% - Ênfase1 2 3 8" xfId="41189"/>
    <cellStyle name="40% - Ênfase1 2 4" xfId="2659"/>
    <cellStyle name="40% - Ênfase1 2 4 2" xfId="2660"/>
    <cellStyle name="40% - Ênfase1 2 4 2 2" xfId="2661"/>
    <cellStyle name="40% - Ênfase1 2 4 2 2 2" xfId="2662"/>
    <cellStyle name="40% - Ênfase1 2 4 2 2 3" xfId="41190"/>
    <cellStyle name="40% - Ênfase1 2 4 2 3" xfId="2663"/>
    <cellStyle name="40% - Ênfase1 2 4 2 4" xfId="41191"/>
    <cellStyle name="40% - Ênfase1 2 4 3" xfId="2664"/>
    <cellStyle name="40% - Ênfase1 2 4 3 2" xfId="2665"/>
    <cellStyle name="40% - Ênfase1 2 4 3 2 2" xfId="2666"/>
    <cellStyle name="40% - Ênfase1 2 4 3 2 3" xfId="41192"/>
    <cellStyle name="40% - Ênfase1 2 4 3 3" xfId="2667"/>
    <cellStyle name="40% - Ênfase1 2 4 3 4" xfId="41193"/>
    <cellStyle name="40% - Ênfase1 2 4 4" xfId="2668"/>
    <cellStyle name="40% - Ênfase1 2 4 4 2" xfId="2669"/>
    <cellStyle name="40% - Ênfase1 2 4 4 3" xfId="41194"/>
    <cellStyle name="40% - Ênfase1 2 4 5" xfId="2670"/>
    <cellStyle name="40% - Ênfase1 2 4 5 2" xfId="41195"/>
    <cellStyle name="40% - Ênfase1 2 4 6" xfId="2671"/>
    <cellStyle name="40% - Ênfase1 2 4 7" xfId="41196"/>
    <cellStyle name="40% - Ênfase1 2 5" xfId="2672"/>
    <cellStyle name="40% - Ênfase1 2 5 2" xfId="2673"/>
    <cellStyle name="40% - Ênfase1 2 5 2 2" xfId="2674"/>
    <cellStyle name="40% - Ênfase1 2 5 2 3" xfId="41197"/>
    <cellStyle name="40% - Ênfase1 2 5 3" xfId="2675"/>
    <cellStyle name="40% - Ênfase1 2 5 4" xfId="2676"/>
    <cellStyle name="40% - Ênfase1 2 5 5" xfId="2677"/>
    <cellStyle name="40% - Ênfase1 2 6" xfId="2678"/>
    <cellStyle name="40% - Ênfase1 2 6 2" xfId="2679"/>
    <cellStyle name="40% - Ênfase1 2 6 2 2" xfId="2680"/>
    <cellStyle name="40% - Ênfase1 2 6 2 3" xfId="41198"/>
    <cellStyle name="40% - Ênfase1 2 6 3" xfId="2681"/>
    <cellStyle name="40% - Ênfase1 2 6 4" xfId="41199"/>
    <cellStyle name="40% - Ênfase1 2 7" xfId="2682"/>
    <cellStyle name="40% - Ênfase1 2 7 2" xfId="2683"/>
    <cellStyle name="40% - Ênfase1 2 7 3" xfId="41200"/>
    <cellStyle name="40% - Ênfase1 2 8" xfId="2684"/>
    <cellStyle name="40% - Ênfase1 2 8 2" xfId="41201"/>
    <cellStyle name="40% - Ênfase1 2 8 3" xfId="41202"/>
    <cellStyle name="40% - Ênfase1 2 9" xfId="2685"/>
    <cellStyle name="40% - Ênfase1 3" xfId="2686"/>
    <cellStyle name="40% - Ênfase1 3 10" xfId="2687"/>
    <cellStyle name="40% - Ênfase1 3 11" xfId="41203"/>
    <cellStyle name="40% - Ênfase1 3 2" xfId="2688"/>
    <cellStyle name="40% - Ênfase1 3 2 2" xfId="2689"/>
    <cellStyle name="40% - Ênfase1 3 2 2 2" xfId="2690"/>
    <cellStyle name="40% - Ênfase1 3 2 2 2 2" xfId="2691"/>
    <cellStyle name="40% - Ênfase1 3 2 2 2 2 2" xfId="2692"/>
    <cellStyle name="40% - Ênfase1 3 2 2 2 2 2 2" xfId="2693"/>
    <cellStyle name="40% - Ênfase1 3 2 2 2 2 2 3" xfId="41204"/>
    <cellStyle name="40% - Ênfase1 3 2 2 2 2 3" xfId="2694"/>
    <cellStyle name="40% - Ênfase1 3 2 2 2 2 4" xfId="41205"/>
    <cellStyle name="40% - Ênfase1 3 2 2 2 3" xfId="2695"/>
    <cellStyle name="40% - Ênfase1 3 2 2 2 3 2" xfId="2696"/>
    <cellStyle name="40% - Ênfase1 3 2 2 2 3 2 2" xfId="2697"/>
    <cellStyle name="40% - Ênfase1 3 2 2 2 3 2 3" xfId="41206"/>
    <cellStyle name="40% - Ênfase1 3 2 2 2 3 3" xfId="2698"/>
    <cellStyle name="40% - Ênfase1 3 2 2 2 3 4" xfId="41207"/>
    <cellStyle name="40% - Ênfase1 3 2 2 2 4" xfId="2699"/>
    <cellStyle name="40% - Ênfase1 3 2 2 2 4 2" xfId="2700"/>
    <cellStyle name="40% - Ênfase1 3 2 2 2 4 3" xfId="41208"/>
    <cellStyle name="40% - Ênfase1 3 2 2 2 5" xfId="2701"/>
    <cellStyle name="40% - Ênfase1 3 2 2 2 5 2" xfId="41209"/>
    <cellStyle name="40% - Ênfase1 3 2 2 2 6" xfId="2702"/>
    <cellStyle name="40% - Ênfase1 3 2 2 2 7" xfId="41210"/>
    <cellStyle name="40% - Ênfase1 3 2 2 3" xfId="2703"/>
    <cellStyle name="40% - Ênfase1 3 2 2 3 2" xfId="2704"/>
    <cellStyle name="40% - Ênfase1 3 2 2 3 2 2" xfId="2705"/>
    <cellStyle name="40% - Ênfase1 3 2 2 3 2 3" xfId="41211"/>
    <cellStyle name="40% - Ênfase1 3 2 2 3 3" xfId="2706"/>
    <cellStyle name="40% - Ênfase1 3 2 2 3 4" xfId="41212"/>
    <cellStyle name="40% - Ênfase1 3 2 2 4" xfId="2707"/>
    <cellStyle name="40% - Ênfase1 3 2 2 4 2" xfId="2708"/>
    <cellStyle name="40% - Ênfase1 3 2 2 4 2 2" xfId="2709"/>
    <cellStyle name="40% - Ênfase1 3 2 2 4 2 3" xfId="41213"/>
    <cellStyle name="40% - Ênfase1 3 2 2 4 3" xfId="2710"/>
    <cellStyle name="40% - Ênfase1 3 2 2 4 4" xfId="41214"/>
    <cellStyle name="40% - Ênfase1 3 2 2 5" xfId="2711"/>
    <cellStyle name="40% - Ênfase1 3 2 2 5 2" xfId="2712"/>
    <cellStyle name="40% - Ênfase1 3 2 2 5 3" xfId="41215"/>
    <cellStyle name="40% - Ênfase1 3 2 2 6" xfId="2713"/>
    <cellStyle name="40% - Ênfase1 3 2 2 6 2" xfId="41216"/>
    <cellStyle name="40% - Ênfase1 3 2 2 7" xfId="2714"/>
    <cellStyle name="40% - Ênfase1 3 2 2 8" xfId="41217"/>
    <cellStyle name="40% - Ênfase1 3 2 3" xfId="2715"/>
    <cellStyle name="40% - Ênfase1 3 2 3 2" xfId="2716"/>
    <cellStyle name="40% - Ênfase1 3 2 3 2 2" xfId="2717"/>
    <cellStyle name="40% - Ênfase1 3 2 3 2 2 2" xfId="2718"/>
    <cellStyle name="40% - Ênfase1 3 2 3 2 2 3" xfId="41218"/>
    <cellStyle name="40% - Ênfase1 3 2 3 2 3" xfId="2719"/>
    <cellStyle name="40% - Ênfase1 3 2 3 2 4" xfId="41219"/>
    <cellStyle name="40% - Ênfase1 3 2 3 3" xfId="2720"/>
    <cellStyle name="40% - Ênfase1 3 2 3 3 2" xfId="2721"/>
    <cellStyle name="40% - Ênfase1 3 2 3 3 2 2" xfId="2722"/>
    <cellStyle name="40% - Ênfase1 3 2 3 3 2 3" xfId="41220"/>
    <cellStyle name="40% - Ênfase1 3 2 3 3 3" xfId="2723"/>
    <cellStyle name="40% - Ênfase1 3 2 3 3 4" xfId="41221"/>
    <cellStyle name="40% - Ênfase1 3 2 3 4" xfId="2724"/>
    <cellStyle name="40% - Ênfase1 3 2 3 4 2" xfId="2725"/>
    <cellStyle name="40% - Ênfase1 3 2 3 4 3" xfId="41222"/>
    <cellStyle name="40% - Ênfase1 3 2 3 5" xfId="2726"/>
    <cellStyle name="40% - Ênfase1 3 2 3 5 2" xfId="41223"/>
    <cellStyle name="40% - Ênfase1 3 2 3 6" xfId="2727"/>
    <cellStyle name="40% - Ênfase1 3 2 3 7" xfId="41224"/>
    <cellStyle name="40% - Ênfase1 3 2 4" xfId="2728"/>
    <cellStyle name="40% - Ênfase1 3 2 4 2" xfId="2729"/>
    <cellStyle name="40% - Ênfase1 3 2 4 2 2" xfId="2730"/>
    <cellStyle name="40% - Ênfase1 3 2 4 2 3" xfId="41225"/>
    <cellStyle name="40% - Ênfase1 3 2 4 3" xfId="2731"/>
    <cellStyle name="40% - Ênfase1 3 2 4 4" xfId="41226"/>
    <cellStyle name="40% - Ênfase1 3 2 5" xfId="2732"/>
    <cellStyle name="40% - Ênfase1 3 2 5 2" xfId="2733"/>
    <cellStyle name="40% - Ênfase1 3 2 5 2 2" xfId="2734"/>
    <cellStyle name="40% - Ênfase1 3 2 5 2 3" xfId="41227"/>
    <cellStyle name="40% - Ênfase1 3 2 5 3" xfId="2735"/>
    <cellStyle name="40% - Ênfase1 3 2 5 4" xfId="41228"/>
    <cellStyle name="40% - Ênfase1 3 2 6" xfId="2736"/>
    <cellStyle name="40% - Ênfase1 3 2 6 2" xfId="2737"/>
    <cellStyle name="40% - Ênfase1 3 2 6 3" xfId="41229"/>
    <cellStyle name="40% - Ênfase1 3 2 7" xfId="2738"/>
    <cellStyle name="40% - Ênfase1 3 2 7 2" xfId="41230"/>
    <cellStyle name="40% - Ênfase1 3 2 8" xfId="2739"/>
    <cellStyle name="40% - Ênfase1 3 2 9" xfId="2740"/>
    <cellStyle name="40% - Ênfase1 3 3" xfId="2741"/>
    <cellStyle name="40% - Ênfase1 3 3 2" xfId="2742"/>
    <cellStyle name="40% - Ênfase1 3 3 2 2" xfId="2743"/>
    <cellStyle name="40% - Ênfase1 3 3 2 2 2" xfId="2744"/>
    <cellStyle name="40% - Ênfase1 3 3 2 2 2 2" xfId="2745"/>
    <cellStyle name="40% - Ênfase1 3 3 2 2 2 3" xfId="41231"/>
    <cellStyle name="40% - Ênfase1 3 3 2 2 3" xfId="2746"/>
    <cellStyle name="40% - Ênfase1 3 3 2 2 4" xfId="41232"/>
    <cellStyle name="40% - Ênfase1 3 3 2 3" xfId="2747"/>
    <cellStyle name="40% - Ênfase1 3 3 2 3 2" xfId="2748"/>
    <cellStyle name="40% - Ênfase1 3 3 2 3 2 2" xfId="2749"/>
    <cellStyle name="40% - Ênfase1 3 3 2 3 2 3" xfId="41233"/>
    <cellStyle name="40% - Ênfase1 3 3 2 3 3" xfId="2750"/>
    <cellStyle name="40% - Ênfase1 3 3 2 3 4" xfId="41234"/>
    <cellStyle name="40% - Ênfase1 3 3 2 4" xfId="2751"/>
    <cellStyle name="40% - Ênfase1 3 3 2 4 2" xfId="2752"/>
    <cellStyle name="40% - Ênfase1 3 3 2 4 3" xfId="41235"/>
    <cellStyle name="40% - Ênfase1 3 3 2 5" xfId="2753"/>
    <cellStyle name="40% - Ênfase1 3 3 2 5 2" xfId="41236"/>
    <cellStyle name="40% - Ênfase1 3 3 2 6" xfId="2754"/>
    <cellStyle name="40% - Ênfase1 3 3 2 7" xfId="41237"/>
    <cellStyle name="40% - Ênfase1 3 3 3" xfId="2755"/>
    <cellStyle name="40% - Ênfase1 3 3 3 2" xfId="2756"/>
    <cellStyle name="40% - Ênfase1 3 3 3 2 2" xfId="2757"/>
    <cellStyle name="40% - Ênfase1 3 3 3 2 3" xfId="41238"/>
    <cellStyle name="40% - Ênfase1 3 3 3 3" xfId="2758"/>
    <cellStyle name="40% - Ênfase1 3 3 3 4" xfId="41239"/>
    <cellStyle name="40% - Ênfase1 3 3 4" xfId="2759"/>
    <cellStyle name="40% - Ênfase1 3 3 4 2" xfId="2760"/>
    <cellStyle name="40% - Ênfase1 3 3 4 2 2" xfId="2761"/>
    <cellStyle name="40% - Ênfase1 3 3 4 2 3" xfId="41240"/>
    <cellStyle name="40% - Ênfase1 3 3 4 3" xfId="2762"/>
    <cellStyle name="40% - Ênfase1 3 3 4 4" xfId="41241"/>
    <cellStyle name="40% - Ênfase1 3 3 5" xfId="2763"/>
    <cellStyle name="40% - Ênfase1 3 3 5 2" xfId="2764"/>
    <cellStyle name="40% - Ênfase1 3 3 5 3" xfId="41242"/>
    <cellStyle name="40% - Ênfase1 3 3 6" xfId="2765"/>
    <cellStyle name="40% - Ênfase1 3 3 6 2" xfId="41243"/>
    <cellStyle name="40% - Ênfase1 3 3 7" xfId="2766"/>
    <cellStyle name="40% - Ênfase1 3 3 8" xfId="41244"/>
    <cellStyle name="40% - Ênfase1 3 4" xfId="2767"/>
    <cellStyle name="40% - Ênfase1 3 4 2" xfId="2768"/>
    <cellStyle name="40% - Ênfase1 3 4 2 2" xfId="2769"/>
    <cellStyle name="40% - Ênfase1 3 4 2 2 2" xfId="2770"/>
    <cellStyle name="40% - Ênfase1 3 4 2 2 3" xfId="41245"/>
    <cellStyle name="40% - Ênfase1 3 4 2 3" xfId="2771"/>
    <cellStyle name="40% - Ênfase1 3 4 2 4" xfId="41246"/>
    <cellStyle name="40% - Ênfase1 3 4 3" xfId="2772"/>
    <cellStyle name="40% - Ênfase1 3 4 3 2" xfId="2773"/>
    <cellStyle name="40% - Ênfase1 3 4 3 2 2" xfId="2774"/>
    <cellStyle name="40% - Ênfase1 3 4 3 2 3" xfId="41247"/>
    <cellStyle name="40% - Ênfase1 3 4 3 3" xfId="2775"/>
    <cellStyle name="40% - Ênfase1 3 4 3 4" xfId="41248"/>
    <cellStyle name="40% - Ênfase1 3 4 4" xfId="2776"/>
    <cellStyle name="40% - Ênfase1 3 4 4 2" xfId="2777"/>
    <cellStyle name="40% - Ênfase1 3 4 4 3" xfId="41249"/>
    <cellStyle name="40% - Ênfase1 3 4 5" xfId="2778"/>
    <cellStyle name="40% - Ênfase1 3 4 5 2" xfId="41250"/>
    <cellStyle name="40% - Ênfase1 3 4 6" xfId="2779"/>
    <cellStyle name="40% - Ênfase1 3 4 7" xfId="41251"/>
    <cellStyle name="40% - Ênfase1 3 5" xfId="2780"/>
    <cellStyle name="40% - Ênfase1 3 5 2" xfId="2781"/>
    <cellStyle name="40% - Ênfase1 3 5 2 2" xfId="2782"/>
    <cellStyle name="40% - Ênfase1 3 5 2 3" xfId="41252"/>
    <cellStyle name="40% - Ênfase1 3 5 3" xfId="2783"/>
    <cellStyle name="40% - Ênfase1 3 5 4" xfId="41253"/>
    <cellStyle name="40% - Ênfase1 3 6" xfId="2784"/>
    <cellStyle name="40% - Ênfase1 3 6 2" xfId="2785"/>
    <cellStyle name="40% - Ênfase1 3 6 2 2" xfId="2786"/>
    <cellStyle name="40% - Ênfase1 3 6 2 3" xfId="41254"/>
    <cellStyle name="40% - Ênfase1 3 6 3" xfId="2787"/>
    <cellStyle name="40% - Ênfase1 3 6 4" xfId="41255"/>
    <cellStyle name="40% - Ênfase1 3 7" xfId="2788"/>
    <cellStyle name="40% - Ênfase1 3 7 2" xfId="2789"/>
    <cellStyle name="40% - Ênfase1 3 7 3" xfId="41256"/>
    <cellStyle name="40% - Ênfase1 3 8" xfId="2790"/>
    <cellStyle name="40% - Ênfase1 3 8 2" xfId="41257"/>
    <cellStyle name="40% - Ênfase1 3 9" xfId="2791"/>
    <cellStyle name="40% - Ênfase1 4" xfId="2792"/>
    <cellStyle name="40% - Ênfase1 4 10" xfId="2793"/>
    <cellStyle name="40% - Ênfase1 4 11" xfId="41258"/>
    <cellStyle name="40% - Ênfase1 4 2" xfId="2794"/>
    <cellStyle name="40% - Ênfase1 4 2 2" xfId="2795"/>
    <cellStyle name="40% - Ênfase1 4 2 2 2" xfId="2796"/>
    <cellStyle name="40% - Ênfase1 4 2 2 2 2" xfId="2797"/>
    <cellStyle name="40% - Ênfase1 4 2 2 2 2 2" xfId="2798"/>
    <cellStyle name="40% - Ênfase1 4 2 2 2 2 2 2" xfId="2799"/>
    <cellStyle name="40% - Ênfase1 4 2 2 2 2 2 3" xfId="41259"/>
    <cellStyle name="40% - Ênfase1 4 2 2 2 2 3" xfId="2800"/>
    <cellStyle name="40% - Ênfase1 4 2 2 2 2 4" xfId="41260"/>
    <cellStyle name="40% - Ênfase1 4 2 2 2 3" xfId="2801"/>
    <cellStyle name="40% - Ênfase1 4 2 2 2 3 2" xfId="2802"/>
    <cellStyle name="40% - Ênfase1 4 2 2 2 3 2 2" xfId="2803"/>
    <cellStyle name="40% - Ênfase1 4 2 2 2 3 2 3" xfId="41261"/>
    <cellStyle name="40% - Ênfase1 4 2 2 2 3 3" xfId="2804"/>
    <cellStyle name="40% - Ênfase1 4 2 2 2 3 4" xfId="41262"/>
    <cellStyle name="40% - Ênfase1 4 2 2 2 4" xfId="2805"/>
    <cellStyle name="40% - Ênfase1 4 2 2 2 4 2" xfId="2806"/>
    <cellStyle name="40% - Ênfase1 4 2 2 2 4 3" xfId="41263"/>
    <cellStyle name="40% - Ênfase1 4 2 2 2 5" xfId="2807"/>
    <cellStyle name="40% - Ênfase1 4 2 2 2 5 2" xfId="41264"/>
    <cellStyle name="40% - Ênfase1 4 2 2 2 6" xfId="2808"/>
    <cellStyle name="40% - Ênfase1 4 2 2 2 7" xfId="41265"/>
    <cellStyle name="40% - Ênfase1 4 2 2 3" xfId="2809"/>
    <cellStyle name="40% - Ênfase1 4 2 2 3 2" xfId="2810"/>
    <cellStyle name="40% - Ênfase1 4 2 2 3 2 2" xfId="2811"/>
    <cellStyle name="40% - Ênfase1 4 2 2 3 2 3" xfId="41266"/>
    <cellStyle name="40% - Ênfase1 4 2 2 3 3" xfId="2812"/>
    <cellStyle name="40% - Ênfase1 4 2 2 3 4" xfId="41267"/>
    <cellStyle name="40% - Ênfase1 4 2 2 4" xfId="2813"/>
    <cellStyle name="40% - Ênfase1 4 2 2 4 2" xfId="2814"/>
    <cellStyle name="40% - Ênfase1 4 2 2 4 2 2" xfId="2815"/>
    <cellStyle name="40% - Ênfase1 4 2 2 4 2 3" xfId="41268"/>
    <cellStyle name="40% - Ênfase1 4 2 2 4 3" xfId="2816"/>
    <cellStyle name="40% - Ênfase1 4 2 2 4 4" xfId="41269"/>
    <cellStyle name="40% - Ênfase1 4 2 2 5" xfId="2817"/>
    <cellStyle name="40% - Ênfase1 4 2 2 5 2" xfId="2818"/>
    <cellStyle name="40% - Ênfase1 4 2 2 5 3" xfId="41270"/>
    <cellStyle name="40% - Ênfase1 4 2 2 6" xfId="2819"/>
    <cellStyle name="40% - Ênfase1 4 2 2 6 2" xfId="41271"/>
    <cellStyle name="40% - Ênfase1 4 2 2 7" xfId="2820"/>
    <cellStyle name="40% - Ênfase1 4 2 2 8" xfId="41272"/>
    <cellStyle name="40% - Ênfase1 4 2 3" xfId="2821"/>
    <cellStyle name="40% - Ênfase1 4 2 3 2" xfId="2822"/>
    <cellStyle name="40% - Ênfase1 4 2 3 2 2" xfId="2823"/>
    <cellStyle name="40% - Ênfase1 4 2 3 2 2 2" xfId="2824"/>
    <cellStyle name="40% - Ênfase1 4 2 3 2 2 3" xfId="41273"/>
    <cellStyle name="40% - Ênfase1 4 2 3 2 3" xfId="2825"/>
    <cellStyle name="40% - Ênfase1 4 2 3 2 4" xfId="41274"/>
    <cellStyle name="40% - Ênfase1 4 2 3 3" xfId="2826"/>
    <cellStyle name="40% - Ênfase1 4 2 3 3 2" xfId="2827"/>
    <cellStyle name="40% - Ênfase1 4 2 3 3 2 2" xfId="2828"/>
    <cellStyle name="40% - Ênfase1 4 2 3 3 2 3" xfId="41275"/>
    <cellStyle name="40% - Ênfase1 4 2 3 3 3" xfId="2829"/>
    <cellStyle name="40% - Ênfase1 4 2 3 3 4" xfId="41276"/>
    <cellStyle name="40% - Ênfase1 4 2 3 4" xfId="2830"/>
    <cellStyle name="40% - Ênfase1 4 2 3 4 2" xfId="2831"/>
    <cellStyle name="40% - Ênfase1 4 2 3 4 3" xfId="41277"/>
    <cellStyle name="40% - Ênfase1 4 2 3 5" xfId="2832"/>
    <cellStyle name="40% - Ênfase1 4 2 3 5 2" xfId="41278"/>
    <cellStyle name="40% - Ênfase1 4 2 3 6" xfId="2833"/>
    <cellStyle name="40% - Ênfase1 4 2 3 7" xfId="41279"/>
    <cellStyle name="40% - Ênfase1 4 2 4" xfId="2834"/>
    <cellStyle name="40% - Ênfase1 4 2 4 2" xfId="2835"/>
    <cellStyle name="40% - Ênfase1 4 2 4 2 2" xfId="2836"/>
    <cellStyle name="40% - Ênfase1 4 2 4 2 3" xfId="41280"/>
    <cellStyle name="40% - Ênfase1 4 2 4 3" xfId="2837"/>
    <cellStyle name="40% - Ênfase1 4 2 4 4" xfId="41281"/>
    <cellStyle name="40% - Ênfase1 4 2 5" xfId="2838"/>
    <cellStyle name="40% - Ênfase1 4 2 5 2" xfId="2839"/>
    <cellStyle name="40% - Ênfase1 4 2 5 2 2" xfId="2840"/>
    <cellStyle name="40% - Ênfase1 4 2 5 2 3" xfId="41282"/>
    <cellStyle name="40% - Ênfase1 4 2 5 3" xfId="2841"/>
    <cellStyle name="40% - Ênfase1 4 2 5 4" xfId="41283"/>
    <cellStyle name="40% - Ênfase1 4 2 6" xfId="2842"/>
    <cellStyle name="40% - Ênfase1 4 2 6 2" xfId="2843"/>
    <cellStyle name="40% - Ênfase1 4 2 6 3" xfId="41284"/>
    <cellStyle name="40% - Ênfase1 4 2 7" xfId="2844"/>
    <cellStyle name="40% - Ênfase1 4 2 7 2" xfId="41285"/>
    <cellStyle name="40% - Ênfase1 4 2 8" xfId="2845"/>
    <cellStyle name="40% - Ênfase1 4 2 9" xfId="41286"/>
    <cellStyle name="40% - Ênfase1 4 3" xfId="2846"/>
    <cellStyle name="40% - Ênfase1 4 3 2" xfId="2847"/>
    <cellStyle name="40% - Ênfase1 4 3 2 2" xfId="2848"/>
    <cellStyle name="40% - Ênfase1 4 3 2 2 2" xfId="2849"/>
    <cellStyle name="40% - Ênfase1 4 3 2 2 2 2" xfId="2850"/>
    <cellStyle name="40% - Ênfase1 4 3 2 2 2 3" xfId="41287"/>
    <cellStyle name="40% - Ênfase1 4 3 2 2 3" xfId="2851"/>
    <cellStyle name="40% - Ênfase1 4 3 2 2 4" xfId="41288"/>
    <cellStyle name="40% - Ênfase1 4 3 2 3" xfId="2852"/>
    <cellStyle name="40% - Ênfase1 4 3 2 3 2" xfId="2853"/>
    <cellStyle name="40% - Ênfase1 4 3 2 3 2 2" xfId="2854"/>
    <cellStyle name="40% - Ênfase1 4 3 2 3 2 3" xfId="41289"/>
    <cellStyle name="40% - Ênfase1 4 3 2 3 3" xfId="2855"/>
    <cellStyle name="40% - Ênfase1 4 3 2 3 4" xfId="41290"/>
    <cellStyle name="40% - Ênfase1 4 3 2 4" xfId="2856"/>
    <cellStyle name="40% - Ênfase1 4 3 2 4 2" xfId="2857"/>
    <cellStyle name="40% - Ênfase1 4 3 2 4 3" xfId="41291"/>
    <cellStyle name="40% - Ênfase1 4 3 2 5" xfId="2858"/>
    <cellStyle name="40% - Ênfase1 4 3 2 5 2" xfId="41292"/>
    <cellStyle name="40% - Ênfase1 4 3 2 6" xfId="2859"/>
    <cellStyle name="40% - Ênfase1 4 3 2 7" xfId="41293"/>
    <cellStyle name="40% - Ênfase1 4 3 3" xfId="2860"/>
    <cellStyle name="40% - Ênfase1 4 3 3 2" xfId="2861"/>
    <cellStyle name="40% - Ênfase1 4 3 3 2 2" xfId="2862"/>
    <cellStyle name="40% - Ênfase1 4 3 3 2 3" xfId="41294"/>
    <cellStyle name="40% - Ênfase1 4 3 3 3" xfId="2863"/>
    <cellStyle name="40% - Ênfase1 4 3 3 4" xfId="41295"/>
    <cellStyle name="40% - Ênfase1 4 3 4" xfId="2864"/>
    <cellStyle name="40% - Ênfase1 4 3 4 2" xfId="2865"/>
    <cellStyle name="40% - Ênfase1 4 3 4 2 2" xfId="2866"/>
    <cellStyle name="40% - Ênfase1 4 3 4 2 3" xfId="41296"/>
    <cellStyle name="40% - Ênfase1 4 3 4 3" xfId="2867"/>
    <cellStyle name="40% - Ênfase1 4 3 4 4" xfId="41297"/>
    <cellStyle name="40% - Ênfase1 4 3 5" xfId="2868"/>
    <cellStyle name="40% - Ênfase1 4 3 5 2" xfId="2869"/>
    <cellStyle name="40% - Ênfase1 4 3 5 3" xfId="41298"/>
    <cellStyle name="40% - Ênfase1 4 3 6" xfId="2870"/>
    <cellStyle name="40% - Ênfase1 4 3 6 2" xfId="41299"/>
    <cellStyle name="40% - Ênfase1 4 3 7" xfId="2871"/>
    <cellStyle name="40% - Ênfase1 4 3 8" xfId="41300"/>
    <cellStyle name="40% - Ênfase1 4 4" xfId="2872"/>
    <cellStyle name="40% - Ênfase1 4 4 2" xfId="2873"/>
    <cellStyle name="40% - Ênfase1 4 4 2 2" xfId="2874"/>
    <cellStyle name="40% - Ênfase1 4 4 2 2 2" xfId="2875"/>
    <cellStyle name="40% - Ênfase1 4 4 2 2 3" xfId="41301"/>
    <cellStyle name="40% - Ênfase1 4 4 2 3" xfId="2876"/>
    <cellStyle name="40% - Ênfase1 4 4 2 4" xfId="41302"/>
    <cellStyle name="40% - Ênfase1 4 4 3" xfId="2877"/>
    <cellStyle name="40% - Ênfase1 4 4 3 2" xfId="2878"/>
    <cellStyle name="40% - Ênfase1 4 4 3 2 2" xfId="2879"/>
    <cellStyle name="40% - Ênfase1 4 4 3 2 3" xfId="41303"/>
    <cellStyle name="40% - Ênfase1 4 4 3 3" xfId="2880"/>
    <cellStyle name="40% - Ênfase1 4 4 3 4" xfId="41304"/>
    <cellStyle name="40% - Ênfase1 4 4 4" xfId="2881"/>
    <cellStyle name="40% - Ênfase1 4 4 4 2" xfId="2882"/>
    <cellStyle name="40% - Ênfase1 4 4 4 3" xfId="41305"/>
    <cellStyle name="40% - Ênfase1 4 4 5" xfId="2883"/>
    <cellStyle name="40% - Ênfase1 4 4 5 2" xfId="41306"/>
    <cellStyle name="40% - Ênfase1 4 4 6" xfId="2884"/>
    <cellStyle name="40% - Ênfase1 4 4 7" xfId="41307"/>
    <cellStyle name="40% - Ênfase1 4 5" xfId="2885"/>
    <cellStyle name="40% - Ênfase1 4 5 2" xfId="2886"/>
    <cellStyle name="40% - Ênfase1 4 5 2 2" xfId="2887"/>
    <cellStyle name="40% - Ênfase1 4 5 2 3" xfId="41308"/>
    <cellStyle name="40% - Ênfase1 4 5 3" xfId="2888"/>
    <cellStyle name="40% - Ênfase1 4 5 4" xfId="41309"/>
    <cellStyle name="40% - Ênfase1 4 6" xfId="2889"/>
    <cellStyle name="40% - Ênfase1 4 6 2" xfId="2890"/>
    <cellStyle name="40% - Ênfase1 4 6 2 2" xfId="2891"/>
    <cellStyle name="40% - Ênfase1 4 6 2 3" xfId="41310"/>
    <cellStyle name="40% - Ênfase1 4 6 3" xfId="2892"/>
    <cellStyle name="40% - Ênfase1 4 6 4" xfId="41311"/>
    <cellStyle name="40% - Ênfase1 4 7" xfId="2893"/>
    <cellStyle name="40% - Ênfase1 4 7 2" xfId="2894"/>
    <cellStyle name="40% - Ênfase1 4 7 3" xfId="41312"/>
    <cellStyle name="40% - Ênfase1 4 8" xfId="2895"/>
    <cellStyle name="40% - Ênfase1 4 8 2" xfId="41313"/>
    <cellStyle name="40% - Ênfase1 4 9" xfId="2896"/>
    <cellStyle name="40% - Ênfase1 5" xfId="2897"/>
    <cellStyle name="40% - Ênfase1 5 10" xfId="41314"/>
    <cellStyle name="40% - Ênfase1 5 2" xfId="2898"/>
    <cellStyle name="40% - Ênfase1 5 2 2" xfId="2899"/>
    <cellStyle name="40% - Ênfase1 5 2 2 2" xfId="2900"/>
    <cellStyle name="40% - Ênfase1 5 2 2 2 2" xfId="2901"/>
    <cellStyle name="40% - Ênfase1 5 2 2 2 2 2" xfId="2902"/>
    <cellStyle name="40% - Ênfase1 5 2 2 2 2 3" xfId="41315"/>
    <cellStyle name="40% - Ênfase1 5 2 2 2 3" xfId="2903"/>
    <cellStyle name="40% - Ênfase1 5 2 2 2 4" xfId="41316"/>
    <cellStyle name="40% - Ênfase1 5 2 2 3" xfId="2904"/>
    <cellStyle name="40% - Ênfase1 5 2 2 3 2" xfId="2905"/>
    <cellStyle name="40% - Ênfase1 5 2 2 3 2 2" xfId="2906"/>
    <cellStyle name="40% - Ênfase1 5 2 2 3 2 3" xfId="41317"/>
    <cellStyle name="40% - Ênfase1 5 2 2 3 3" xfId="2907"/>
    <cellStyle name="40% - Ênfase1 5 2 2 3 4" xfId="41318"/>
    <cellStyle name="40% - Ênfase1 5 2 2 4" xfId="2908"/>
    <cellStyle name="40% - Ênfase1 5 2 2 4 2" xfId="2909"/>
    <cellStyle name="40% - Ênfase1 5 2 2 4 3" xfId="41319"/>
    <cellStyle name="40% - Ênfase1 5 2 2 5" xfId="2910"/>
    <cellStyle name="40% - Ênfase1 5 2 2 5 2" xfId="41320"/>
    <cellStyle name="40% - Ênfase1 5 2 2 6" xfId="2911"/>
    <cellStyle name="40% - Ênfase1 5 2 2 7" xfId="41321"/>
    <cellStyle name="40% - Ênfase1 5 2 3" xfId="2912"/>
    <cellStyle name="40% - Ênfase1 5 2 3 2" xfId="2913"/>
    <cellStyle name="40% - Ênfase1 5 2 3 2 2" xfId="2914"/>
    <cellStyle name="40% - Ênfase1 5 2 3 2 3" xfId="41322"/>
    <cellStyle name="40% - Ênfase1 5 2 3 3" xfId="2915"/>
    <cellStyle name="40% - Ênfase1 5 2 3 4" xfId="41323"/>
    <cellStyle name="40% - Ênfase1 5 2 4" xfId="2916"/>
    <cellStyle name="40% - Ênfase1 5 2 4 2" xfId="2917"/>
    <cellStyle name="40% - Ênfase1 5 2 4 2 2" xfId="2918"/>
    <cellStyle name="40% - Ênfase1 5 2 4 2 3" xfId="41324"/>
    <cellStyle name="40% - Ênfase1 5 2 4 3" xfId="2919"/>
    <cellStyle name="40% - Ênfase1 5 2 4 4" xfId="41325"/>
    <cellStyle name="40% - Ênfase1 5 2 5" xfId="2920"/>
    <cellStyle name="40% - Ênfase1 5 2 5 2" xfId="2921"/>
    <cellStyle name="40% - Ênfase1 5 2 5 3" xfId="41326"/>
    <cellStyle name="40% - Ênfase1 5 2 6" xfId="2922"/>
    <cellStyle name="40% - Ênfase1 5 2 6 2" xfId="41327"/>
    <cellStyle name="40% - Ênfase1 5 2 7" xfId="2923"/>
    <cellStyle name="40% - Ênfase1 5 2 8" xfId="41328"/>
    <cellStyle name="40% - Ênfase1 5 3" xfId="2924"/>
    <cellStyle name="40% - Ênfase1 5 3 2" xfId="2925"/>
    <cellStyle name="40% - Ênfase1 5 3 2 2" xfId="2926"/>
    <cellStyle name="40% - Ênfase1 5 3 2 2 2" xfId="2927"/>
    <cellStyle name="40% - Ênfase1 5 3 2 2 3" xfId="41329"/>
    <cellStyle name="40% - Ênfase1 5 3 2 3" xfId="2928"/>
    <cellStyle name="40% - Ênfase1 5 3 2 4" xfId="41330"/>
    <cellStyle name="40% - Ênfase1 5 3 3" xfId="2929"/>
    <cellStyle name="40% - Ênfase1 5 3 3 2" xfId="2930"/>
    <cellStyle name="40% - Ênfase1 5 3 3 2 2" xfId="2931"/>
    <cellStyle name="40% - Ênfase1 5 3 3 2 3" xfId="41331"/>
    <cellStyle name="40% - Ênfase1 5 3 3 3" xfId="2932"/>
    <cellStyle name="40% - Ênfase1 5 3 3 4" xfId="41332"/>
    <cellStyle name="40% - Ênfase1 5 3 4" xfId="2933"/>
    <cellStyle name="40% - Ênfase1 5 3 4 2" xfId="2934"/>
    <cellStyle name="40% - Ênfase1 5 3 4 3" xfId="41333"/>
    <cellStyle name="40% - Ênfase1 5 3 5" xfId="2935"/>
    <cellStyle name="40% - Ênfase1 5 3 5 2" xfId="41334"/>
    <cellStyle name="40% - Ênfase1 5 3 6" xfId="2936"/>
    <cellStyle name="40% - Ênfase1 5 3 7" xfId="41335"/>
    <cellStyle name="40% - Ênfase1 5 4" xfId="2937"/>
    <cellStyle name="40% - Ênfase1 5 4 2" xfId="2938"/>
    <cellStyle name="40% - Ênfase1 5 4 2 2" xfId="2939"/>
    <cellStyle name="40% - Ênfase1 5 4 2 3" xfId="41336"/>
    <cellStyle name="40% - Ênfase1 5 4 3" xfId="2940"/>
    <cellStyle name="40% - Ênfase1 5 4 4" xfId="41337"/>
    <cellStyle name="40% - Ênfase1 5 5" xfId="2941"/>
    <cellStyle name="40% - Ênfase1 5 5 2" xfId="2942"/>
    <cellStyle name="40% - Ênfase1 5 5 2 2" xfId="2943"/>
    <cellStyle name="40% - Ênfase1 5 5 2 3" xfId="41338"/>
    <cellStyle name="40% - Ênfase1 5 5 3" xfId="2944"/>
    <cellStyle name="40% - Ênfase1 5 5 4" xfId="41339"/>
    <cellStyle name="40% - Ênfase1 5 6" xfId="2945"/>
    <cellStyle name="40% - Ênfase1 5 6 2" xfId="2946"/>
    <cellStyle name="40% - Ênfase1 5 6 3" xfId="41340"/>
    <cellStyle name="40% - Ênfase1 5 7" xfId="2947"/>
    <cellStyle name="40% - Ênfase1 5 7 2" xfId="41341"/>
    <cellStyle name="40% - Ênfase1 5 8" xfId="2948"/>
    <cellStyle name="40% - Ênfase1 5 9" xfId="2949"/>
    <cellStyle name="40% - Ênfase1 6" xfId="2950"/>
    <cellStyle name="40% - Ênfase1 6 2" xfId="2951"/>
    <cellStyle name="40% - Ênfase1 6 2 2" xfId="2952"/>
    <cellStyle name="40% - Ênfase1 6 2 2 2" xfId="2953"/>
    <cellStyle name="40% - Ênfase1 6 2 2 2 2" xfId="2954"/>
    <cellStyle name="40% - Ênfase1 6 2 2 2 3" xfId="41342"/>
    <cellStyle name="40% - Ênfase1 6 2 2 3" xfId="2955"/>
    <cellStyle name="40% - Ênfase1 6 2 2 4" xfId="41343"/>
    <cellStyle name="40% - Ênfase1 6 2 3" xfId="2956"/>
    <cellStyle name="40% - Ênfase1 6 2 3 2" xfId="2957"/>
    <cellStyle name="40% - Ênfase1 6 2 3 2 2" xfId="2958"/>
    <cellStyle name="40% - Ênfase1 6 2 3 2 3" xfId="41344"/>
    <cellStyle name="40% - Ênfase1 6 2 3 3" xfId="2959"/>
    <cellStyle name="40% - Ênfase1 6 2 3 4" xfId="41345"/>
    <cellStyle name="40% - Ênfase1 6 2 4" xfId="2960"/>
    <cellStyle name="40% - Ênfase1 6 2 4 2" xfId="2961"/>
    <cellStyle name="40% - Ênfase1 6 2 4 3" xfId="41346"/>
    <cellStyle name="40% - Ênfase1 6 2 5" xfId="2962"/>
    <cellStyle name="40% - Ênfase1 6 2 5 2" xfId="41347"/>
    <cellStyle name="40% - Ênfase1 6 2 6" xfId="2963"/>
    <cellStyle name="40% - Ênfase1 6 2 7" xfId="41348"/>
    <cellStyle name="40% - Ênfase1 6 3" xfId="2964"/>
    <cellStyle name="40% - Ênfase1 6 3 2" xfId="2965"/>
    <cellStyle name="40% - Ênfase1 6 3 2 2" xfId="2966"/>
    <cellStyle name="40% - Ênfase1 6 3 2 3" xfId="41349"/>
    <cellStyle name="40% - Ênfase1 6 3 3" xfId="2967"/>
    <cellStyle name="40% - Ênfase1 6 3 4" xfId="41350"/>
    <cellStyle name="40% - Ênfase1 6 4" xfId="2968"/>
    <cellStyle name="40% - Ênfase1 6 4 2" xfId="2969"/>
    <cellStyle name="40% - Ênfase1 6 4 2 2" xfId="2970"/>
    <cellStyle name="40% - Ênfase1 6 4 2 3" xfId="41351"/>
    <cellStyle name="40% - Ênfase1 6 4 3" xfId="2971"/>
    <cellStyle name="40% - Ênfase1 6 4 4" xfId="41352"/>
    <cellStyle name="40% - Ênfase1 6 5" xfId="2972"/>
    <cellStyle name="40% - Ênfase1 6 5 2" xfId="2973"/>
    <cellStyle name="40% - Ênfase1 6 5 3" xfId="41353"/>
    <cellStyle name="40% - Ênfase1 6 6" xfId="2974"/>
    <cellStyle name="40% - Ênfase1 6 6 2" xfId="41354"/>
    <cellStyle name="40% - Ênfase1 6 7" xfId="2975"/>
    <cellStyle name="40% - Ênfase1 6 8" xfId="41355"/>
    <cellStyle name="40% - Ênfase1 6 9" xfId="41356"/>
    <cellStyle name="40% - Ênfase1 7" xfId="2976"/>
    <cellStyle name="40% - Ênfase1 7 2" xfId="2977"/>
    <cellStyle name="40% - Ênfase1 7 2 2" xfId="2978"/>
    <cellStyle name="40% - Ênfase1 7 2 2 2" xfId="2979"/>
    <cellStyle name="40% - Ênfase1 7 2 2 3" xfId="41357"/>
    <cellStyle name="40% - Ênfase1 7 2 3" xfId="2980"/>
    <cellStyle name="40% - Ênfase1 7 2 4" xfId="41358"/>
    <cellStyle name="40% - Ênfase1 7 3" xfId="2981"/>
    <cellStyle name="40% - Ênfase1 7 3 2" xfId="2982"/>
    <cellStyle name="40% - Ênfase1 7 3 2 2" xfId="2983"/>
    <cellStyle name="40% - Ênfase1 7 3 2 3" xfId="41359"/>
    <cellStyle name="40% - Ênfase1 7 3 3" xfId="2984"/>
    <cellStyle name="40% - Ênfase1 7 3 4" xfId="41360"/>
    <cellStyle name="40% - Ênfase1 7 4" xfId="2985"/>
    <cellStyle name="40% - Ênfase1 7 4 2" xfId="2986"/>
    <cellStyle name="40% - Ênfase1 7 4 3" xfId="41361"/>
    <cellStyle name="40% - Ênfase1 7 5" xfId="2987"/>
    <cellStyle name="40% - Ênfase1 7 5 2" xfId="41362"/>
    <cellStyle name="40% - Ênfase1 7 6" xfId="2988"/>
    <cellStyle name="40% - Ênfase1 7 7" xfId="41363"/>
    <cellStyle name="40% - Ênfase1 7 8" xfId="41364"/>
    <cellStyle name="40% - Ênfase1 8" xfId="2989"/>
    <cellStyle name="40% - Ênfase1 8 2" xfId="2990"/>
    <cellStyle name="40% - Ênfase1 8 2 2" xfId="2991"/>
    <cellStyle name="40% - Ênfase1 8 2 3" xfId="41365"/>
    <cellStyle name="40% - Ênfase1 8 3" xfId="2992"/>
    <cellStyle name="40% - Ênfase1 8 4" xfId="41366"/>
    <cellStyle name="40% - Ênfase1 8 5" xfId="41367"/>
    <cellStyle name="40% - Ênfase1 9" xfId="2993"/>
    <cellStyle name="40% - Ênfase1 9 2" xfId="2994"/>
    <cellStyle name="40% - Ênfase1 9 2 2" xfId="2995"/>
    <cellStyle name="40% - Ênfase1 9 2 3" xfId="41368"/>
    <cellStyle name="40% - Ênfase1 9 3" xfId="2996"/>
    <cellStyle name="40% - Ênfase1 9 4" xfId="41369"/>
    <cellStyle name="40% - Ênfase2 1" xfId="41370"/>
    <cellStyle name="40% - Ênfase2 10" xfId="2997"/>
    <cellStyle name="40% - Ênfase2 10 2" xfId="2998"/>
    <cellStyle name="40% - Ênfase2 10 3" xfId="41371"/>
    <cellStyle name="40% - Ênfase2 11" xfId="2999"/>
    <cellStyle name="40% - Ênfase2 12" xfId="3000"/>
    <cellStyle name="40% - Ênfase2 13" xfId="3001"/>
    <cellStyle name="40% - Ênfase2 2" xfId="3002"/>
    <cellStyle name="40% - Ênfase2 2 10" xfId="3003"/>
    <cellStyle name="40% - Ênfase2 2 11" xfId="3004"/>
    <cellStyle name="40% - Ênfase2 2 2" xfId="3005"/>
    <cellStyle name="40% - Ênfase2 2 2 2" xfId="3006"/>
    <cellStyle name="40% - Ênfase2 2 2 2 2" xfId="3007"/>
    <cellStyle name="40% - Ênfase2 2 2 2 2 2" xfId="3008"/>
    <cellStyle name="40% - Ênfase2 2 2 2 2 2 2" xfId="3009"/>
    <cellStyle name="40% - Ênfase2 2 2 2 2 2 2 2" xfId="3010"/>
    <cellStyle name="40% - Ênfase2 2 2 2 2 2 2 3" xfId="41372"/>
    <cellStyle name="40% - Ênfase2 2 2 2 2 2 3" xfId="3011"/>
    <cellStyle name="40% - Ênfase2 2 2 2 2 2 4" xfId="41373"/>
    <cellStyle name="40% - Ênfase2 2 2 2 2 3" xfId="3012"/>
    <cellStyle name="40% - Ênfase2 2 2 2 2 3 2" xfId="3013"/>
    <cellStyle name="40% - Ênfase2 2 2 2 2 3 2 2" xfId="3014"/>
    <cellStyle name="40% - Ênfase2 2 2 2 2 3 2 3" xfId="41374"/>
    <cellStyle name="40% - Ênfase2 2 2 2 2 3 3" xfId="3015"/>
    <cellStyle name="40% - Ênfase2 2 2 2 2 3 4" xfId="41375"/>
    <cellStyle name="40% - Ênfase2 2 2 2 2 4" xfId="3016"/>
    <cellStyle name="40% - Ênfase2 2 2 2 2 4 2" xfId="3017"/>
    <cellStyle name="40% - Ênfase2 2 2 2 2 4 3" xfId="41376"/>
    <cellStyle name="40% - Ênfase2 2 2 2 2 5" xfId="3018"/>
    <cellStyle name="40% - Ênfase2 2 2 2 2 5 2" xfId="41377"/>
    <cellStyle name="40% - Ênfase2 2 2 2 2 6" xfId="3019"/>
    <cellStyle name="40% - Ênfase2 2 2 2 2 7" xfId="41378"/>
    <cellStyle name="40% - Ênfase2 2 2 2 3" xfId="3020"/>
    <cellStyle name="40% - Ênfase2 2 2 2 3 2" xfId="3021"/>
    <cellStyle name="40% - Ênfase2 2 2 2 3 2 2" xfId="3022"/>
    <cellStyle name="40% - Ênfase2 2 2 2 3 2 3" xfId="41379"/>
    <cellStyle name="40% - Ênfase2 2 2 2 3 3" xfId="3023"/>
    <cellStyle name="40% - Ênfase2 2 2 2 3 4" xfId="41380"/>
    <cellStyle name="40% - Ênfase2 2 2 2 4" xfId="3024"/>
    <cellStyle name="40% - Ênfase2 2 2 2 4 2" xfId="3025"/>
    <cellStyle name="40% - Ênfase2 2 2 2 4 2 2" xfId="3026"/>
    <cellStyle name="40% - Ênfase2 2 2 2 4 2 3" xfId="41381"/>
    <cellStyle name="40% - Ênfase2 2 2 2 4 3" xfId="3027"/>
    <cellStyle name="40% - Ênfase2 2 2 2 4 4" xfId="41382"/>
    <cellStyle name="40% - Ênfase2 2 2 2 5" xfId="3028"/>
    <cellStyle name="40% - Ênfase2 2 2 2 5 2" xfId="3029"/>
    <cellStyle name="40% - Ênfase2 2 2 2 5 3" xfId="41383"/>
    <cellStyle name="40% - Ênfase2 2 2 2 6" xfId="3030"/>
    <cellStyle name="40% - Ênfase2 2 2 2 6 2" xfId="41384"/>
    <cellStyle name="40% - Ênfase2 2 2 2 7" xfId="3031"/>
    <cellStyle name="40% - Ênfase2 2 2 2 8" xfId="41385"/>
    <cellStyle name="40% - Ênfase2 2 2 3" xfId="3032"/>
    <cellStyle name="40% - Ênfase2 2 2 3 2" xfId="3033"/>
    <cellStyle name="40% - Ênfase2 2 2 3 2 2" xfId="3034"/>
    <cellStyle name="40% - Ênfase2 2 2 3 2 2 2" xfId="3035"/>
    <cellStyle name="40% - Ênfase2 2 2 3 2 2 3" xfId="41386"/>
    <cellStyle name="40% - Ênfase2 2 2 3 2 3" xfId="3036"/>
    <cellStyle name="40% - Ênfase2 2 2 3 2 4" xfId="41387"/>
    <cellStyle name="40% - Ênfase2 2 2 3 3" xfId="3037"/>
    <cellStyle name="40% - Ênfase2 2 2 3 3 2" xfId="3038"/>
    <cellStyle name="40% - Ênfase2 2 2 3 3 2 2" xfId="3039"/>
    <cellStyle name="40% - Ênfase2 2 2 3 3 2 3" xfId="41388"/>
    <cellStyle name="40% - Ênfase2 2 2 3 3 3" xfId="3040"/>
    <cellStyle name="40% - Ênfase2 2 2 3 3 4" xfId="41389"/>
    <cellStyle name="40% - Ênfase2 2 2 3 4" xfId="3041"/>
    <cellStyle name="40% - Ênfase2 2 2 3 4 2" xfId="3042"/>
    <cellStyle name="40% - Ênfase2 2 2 3 4 3" xfId="41390"/>
    <cellStyle name="40% - Ênfase2 2 2 3 5" xfId="3043"/>
    <cellStyle name="40% - Ênfase2 2 2 3 5 2" xfId="41391"/>
    <cellStyle name="40% - Ênfase2 2 2 3 6" xfId="3044"/>
    <cellStyle name="40% - Ênfase2 2 2 3 7" xfId="41392"/>
    <cellStyle name="40% - Ênfase2 2 2 4" xfId="3045"/>
    <cellStyle name="40% - Ênfase2 2 2 4 2" xfId="3046"/>
    <cellStyle name="40% - Ênfase2 2 2 4 2 2" xfId="3047"/>
    <cellStyle name="40% - Ênfase2 2 2 4 2 3" xfId="41393"/>
    <cellStyle name="40% - Ênfase2 2 2 4 3" xfId="3048"/>
    <cellStyle name="40% - Ênfase2 2 2 4 4" xfId="41394"/>
    <cellStyle name="40% - Ênfase2 2 2 5" xfId="3049"/>
    <cellStyle name="40% - Ênfase2 2 2 5 2" xfId="3050"/>
    <cellStyle name="40% - Ênfase2 2 2 5 2 2" xfId="3051"/>
    <cellStyle name="40% - Ênfase2 2 2 5 2 3" xfId="41395"/>
    <cellStyle name="40% - Ênfase2 2 2 5 3" xfId="3052"/>
    <cellStyle name="40% - Ênfase2 2 2 5 4" xfId="41396"/>
    <cellStyle name="40% - Ênfase2 2 2 6" xfId="3053"/>
    <cellStyle name="40% - Ênfase2 2 2 6 2" xfId="3054"/>
    <cellStyle name="40% - Ênfase2 2 2 6 3" xfId="41397"/>
    <cellStyle name="40% - Ênfase2 2 2 7" xfId="3055"/>
    <cellStyle name="40% - Ênfase2 2 2 7 2" xfId="41398"/>
    <cellStyle name="40% - Ênfase2 2 2 8" xfId="3056"/>
    <cellStyle name="40% - Ênfase2 2 2 9" xfId="3057"/>
    <cellStyle name="40% - Ênfase2 2 3" xfId="3058"/>
    <cellStyle name="40% - Ênfase2 2 3 2" xfId="3059"/>
    <cellStyle name="40% - Ênfase2 2 3 2 2" xfId="3060"/>
    <cellStyle name="40% - Ênfase2 2 3 2 2 2" xfId="3061"/>
    <cellStyle name="40% - Ênfase2 2 3 2 2 2 2" xfId="3062"/>
    <cellStyle name="40% - Ênfase2 2 3 2 2 2 3" xfId="41399"/>
    <cellStyle name="40% - Ênfase2 2 3 2 2 3" xfId="3063"/>
    <cellStyle name="40% - Ênfase2 2 3 2 2 4" xfId="41400"/>
    <cellStyle name="40% - Ênfase2 2 3 2 3" xfId="3064"/>
    <cellStyle name="40% - Ênfase2 2 3 2 3 2" xfId="3065"/>
    <cellStyle name="40% - Ênfase2 2 3 2 3 2 2" xfId="3066"/>
    <cellStyle name="40% - Ênfase2 2 3 2 3 2 3" xfId="41401"/>
    <cellStyle name="40% - Ênfase2 2 3 2 3 3" xfId="3067"/>
    <cellStyle name="40% - Ênfase2 2 3 2 3 4" xfId="41402"/>
    <cellStyle name="40% - Ênfase2 2 3 2 4" xfId="3068"/>
    <cellStyle name="40% - Ênfase2 2 3 2 4 2" xfId="3069"/>
    <cellStyle name="40% - Ênfase2 2 3 2 4 3" xfId="41403"/>
    <cellStyle name="40% - Ênfase2 2 3 2 5" xfId="3070"/>
    <cellStyle name="40% - Ênfase2 2 3 2 5 2" xfId="41404"/>
    <cellStyle name="40% - Ênfase2 2 3 2 6" xfId="3071"/>
    <cellStyle name="40% - Ênfase2 2 3 2 7" xfId="41405"/>
    <cellStyle name="40% - Ênfase2 2 3 3" xfId="3072"/>
    <cellStyle name="40% - Ênfase2 2 3 3 2" xfId="3073"/>
    <cellStyle name="40% - Ênfase2 2 3 3 2 2" xfId="3074"/>
    <cellStyle name="40% - Ênfase2 2 3 3 2 3" xfId="41406"/>
    <cellStyle name="40% - Ênfase2 2 3 3 3" xfId="3075"/>
    <cellStyle name="40% - Ênfase2 2 3 3 4" xfId="41407"/>
    <cellStyle name="40% - Ênfase2 2 3 4" xfId="3076"/>
    <cellStyle name="40% - Ênfase2 2 3 4 2" xfId="3077"/>
    <cellStyle name="40% - Ênfase2 2 3 4 2 2" xfId="3078"/>
    <cellStyle name="40% - Ênfase2 2 3 4 2 3" xfId="41408"/>
    <cellStyle name="40% - Ênfase2 2 3 4 3" xfId="3079"/>
    <cellStyle name="40% - Ênfase2 2 3 4 4" xfId="41409"/>
    <cellStyle name="40% - Ênfase2 2 3 5" xfId="3080"/>
    <cellStyle name="40% - Ênfase2 2 3 5 2" xfId="3081"/>
    <cellStyle name="40% - Ênfase2 2 3 5 3" xfId="41410"/>
    <cellStyle name="40% - Ênfase2 2 3 6" xfId="3082"/>
    <cellStyle name="40% - Ênfase2 2 3 6 2" xfId="41411"/>
    <cellStyle name="40% - Ênfase2 2 3 7" xfId="3083"/>
    <cellStyle name="40% - Ênfase2 2 3 8" xfId="41412"/>
    <cellStyle name="40% - Ênfase2 2 4" xfId="3084"/>
    <cellStyle name="40% - Ênfase2 2 4 2" xfId="3085"/>
    <cellStyle name="40% - Ênfase2 2 4 2 2" xfId="3086"/>
    <cellStyle name="40% - Ênfase2 2 4 2 2 2" xfId="3087"/>
    <cellStyle name="40% - Ênfase2 2 4 2 2 3" xfId="41413"/>
    <cellStyle name="40% - Ênfase2 2 4 2 3" xfId="3088"/>
    <cellStyle name="40% - Ênfase2 2 4 2 4" xfId="41414"/>
    <cellStyle name="40% - Ênfase2 2 4 3" xfId="3089"/>
    <cellStyle name="40% - Ênfase2 2 4 3 2" xfId="3090"/>
    <cellStyle name="40% - Ênfase2 2 4 3 2 2" xfId="3091"/>
    <cellStyle name="40% - Ênfase2 2 4 3 2 3" xfId="41415"/>
    <cellStyle name="40% - Ênfase2 2 4 3 3" xfId="3092"/>
    <cellStyle name="40% - Ênfase2 2 4 3 4" xfId="41416"/>
    <cellStyle name="40% - Ênfase2 2 4 4" xfId="3093"/>
    <cellStyle name="40% - Ênfase2 2 4 4 2" xfId="3094"/>
    <cellStyle name="40% - Ênfase2 2 4 4 3" xfId="41417"/>
    <cellStyle name="40% - Ênfase2 2 4 5" xfId="3095"/>
    <cellStyle name="40% - Ênfase2 2 4 5 2" xfId="41418"/>
    <cellStyle name="40% - Ênfase2 2 4 6" xfId="3096"/>
    <cellStyle name="40% - Ênfase2 2 4 7" xfId="41419"/>
    <cellStyle name="40% - Ênfase2 2 5" xfId="3097"/>
    <cellStyle name="40% - Ênfase2 2 5 2" xfId="3098"/>
    <cellStyle name="40% - Ênfase2 2 5 2 2" xfId="3099"/>
    <cellStyle name="40% - Ênfase2 2 5 2 3" xfId="41420"/>
    <cellStyle name="40% - Ênfase2 2 5 3" xfId="3100"/>
    <cellStyle name="40% - Ênfase2 2 5 4" xfId="3101"/>
    <cellStyle name="40% - Ênfase2 2 5 5" xfId="3102"/>
    <cellStyle name="40% - Ênfase2 2 6" xfId="3103"/>
    <cellStyle name="40% - Ênfase2 2 6 2" xfId="3104"/>
    <cellStyle name="40% - Ênfase2 2 6 2 2" xfId="3105"/>
    <cellStyle name="40% - Ênfase2 2 6 2 3" xfId="41421"/>
    <cellStyle name="40% - Ênfase2 2 6 3" xfId="3106"/>
    <cellStyle name="40% - Ênfase2 2 6 4" xfId="41422"/>
    <cellStyle name="40% - Ênfase2 2 7" xfId="3107"/>
    <cellStyle name="40% - Ênfase2 2 7 2" xfId="3108"/>
    <cellStyle name="40% - Ênfase2 2 7 3" xfId="41423"/>
    <cellStyle name="40% - Ênfase2 2 8" xfId="3109"/>
    <cellStyle name="40% - Ênfase2 2 8 2" xfId="41424"/>
    <cellStyle name="40% - Ênfase2 2 8 3" xfId="41425"/>
    <cellStyle name="40% - Ênfase2 2 9" xfId="3110"/>
    <cellStyle name="40% - Ênfase2 3" xfId="3111"/>
    <cellStyle name="40% - Ênfase2 3 10" xfId="3112"/>
    <cellStyle name="40% - Ênfase2 3 11" xfId="41426"/>
    <cellStyle name="40% - Ênfase2 3 2" xfId="3113"/>
    <cellStyle name="40% - Ênfase2 3 2 2" xfId="3114"/>
    <cellStyle name="40% - Ênfase2 3 2 2 2" xfId="3115"/>
    <cellStyle name="40% - Ênfase2 3 2 2 2 2" xfId="3116"/>
    <cellStyle name="40% - Ênfase2 3 2 2 2 2 2" xfId="3117"/>
    <cellStyle name="40% - Ênfase2 3 2 2 2 2 2 2" xfId="3118"/>
    <cellStyle name="40% - Ênfase2 3 2 2 2 2 2 3" xfId="41427"/>
    <cellStyle name="40% - Ênfase2 3 2 2 2 2 3" xfId="3119"/>
    <cellStyle name="40% - Ênfase2 3 2 2 2 2 4" xfId="41428"/>
    <cellStyle name="40% - Ênfase2 3 2 2 2 3" xfId="3120"/>
    <cellStyle name="40% - Ênfase2 3 2 2 2 3 2" xfId="3121"/>
    <cellStyle name="40% - Ênfase2 3 2 2 2 3 2 2" xfId="3122"/>
    <cellStyle name="40% - Ênfase2 3 2 2 2 3 2 3" xfId="41429"/>
    <cellStyle name="40% - Ênfase2 3 2 2 2 3 3" xfId="3123"/>
    <cellStyle name="40% - Ênfase2 3 2 2 2 3 4" xfId="41430"/>
    <cellStyle name="40% - Ênfase2 3 2 2 2 4" xfId="3124"/>
    <cellStyle name="40% - Ênfase2 3 2 2 2 4 2" xfId="3125"/>
    <cellStyle name="40% - Ênfase2 3 2 2 2 4 3" xfId="41431"/>
    <cellStyle name="40% - Ênfase2 3 2 2 2 5" xfId="3126"/>
    <cellStyle name="40% - Ênfase2 3 2 2 2 5 2" xfId="41432"/>
    <cellStyle name="40% - Ênfase2 3 2 2 2 6" xfId="3127"/>
    <cellStyle name="40% - Ênfase2 3 2 2 2 7" xfId="41433"/>
    <cellStyle name="40% - Ênfase2 3 2 2 3" xfId="3128"/>
    <cellStyle name="40% - Ênfase2 3 2 2 3 2" xfId="3129"/>
    <cellStyle name="40% - Ênfase2 3 2 2 3 2 2" xfId="3130"/>
    <cellStyle name="40% - Ênfase2 3 2 2 3 2 3" xfId="41434"/>
    <cellStyle name="40% - Ênfase2 3 2 2 3 3" xfId="3131"/>
    <cellStyle name="40% - Ênfase2 3 2 2 3 4" xfId="41435"/>
    <cellStyle name="40% - Ênfase2 3 2 2 4" xfId="3132"/>
    <cellStyle name="40% - Ênfase2 3 2 2 4 2" xfId="3133"/>
    <cellStyle name="40% - Ênfase2 3 2 2 4 2 2" xfId="3134"/>
    <cellStyle name="40% - Ênfase2 3 2 2 4 2 3" xfId="41436"/>
    <cellStyle name="40% - Ênfase2 3 2 2 4 3" xfId="3135"/>
    <cellStyle name="40% - Ênfase2 3 2 2 4 4" xfId="41437"/>
    <cellStyle name="40% - Ênfase2 3 2 2 5" xfId="3136"/>
    <cellStyle name="40% - Ênfase2 3 2 2 5 2" xfId="3137"/>
    <cellStyle name="40% - Ênfase2 3 2 2 5 3" xfId="41438"/>
    <cellStyle name="40% - Ênfase2 3 2 2 6" xfId="3138"/>
    <cellStyle name="40% - Ênfase2 3 2 2 6 2" xfId="41439"/>
    <cellStyle name="40% - Ênfase2 3 2 2 7" xfId="3139"/>
    <cellStyle name="40% - Ênfase2 3 2 2 8" xfId="41440"/>
    <cellStyle name="40% - Ênfase2 3 2 3" xfId="3140"/>
    <cellStyle name="40% - Ênfase2 3 2 3 2" xfId="3141"/>
    <cellStyle name="40% - Ênfase2 3 2 3 2 2" xfId="3142"/>
    <cellStyle name="40% - Ênfase2 3 2 3 2 2 2" xfId="3143"/>
    <cellStyle name="40% - Ênfase2 3 2 3 2 2 3" xfId="41441"/>
    <cellStyle name="40% - Ênfase2 3 2 3 2 3" xfId="3144"/>
    <cellStyle name="40% - Ênfase2 3 2 3 2 4" xfId="41442"/>
    <cellStyle name="40% - Ênfase2 3 2 3 3" xfId="3145"/>
    <cellStyle name="40% - Ênfase2 3 2 3 3 2" xfId="3146"/>
    <cellStyle name="40% - Ênfase2 3 2 3 3 2 2" xfId="3147"/>
    <cellStyle name="40% - Ênfase2 3 2 3 3 2 3" xfId="41443"/>
    <cellStyle name="40% - Ênfase2 3 2 3 3 3" xfId="3148"/>
    <cellStyle name="40% - Ênfase2 3 2 3 3 4" xfId="41444"/>
    <cellStyle name="40% - Ênfase2 3 2 3 4" xfId="3149"/>
    <cellStyle name="40% - Ênfase2 3 2 3 4 2" xfId="3150"/>
    <cellStyle name="40% - Ênfase2 3 2 3 4 3" xfId="41445"/>
    <cellStyle name="40% - Ênfase2 3 2 3 5" xfId="3151"/>
    <cellStyle name="40% - Ênfase2 3 2 3 5 2" xfId="41446"/>
    <cellStyle name="40% - Ênfase2 3 2 3 6" xfId="3152"/>
    <cellStyle name="40% - Ênfase2 3 2 3 7" xfId="41447"/>
    <cellStyle name="40% - Ênfase2 3 2 4" xfId="3153"/>
    <cellStyle name="40% - Ênfase2 3 2 4 2" xfId="3154"/>
    <cellStyle name="40% - Ênfase2 3 2 4 2 2" xfId="3155"/>
    <cellStyle name="40% - Ênfase2 3 2 4 2 3" xfId="41448"/>
    <cellStyle name="40% - Ênfase2 3 2 4 3" xfId="3156"/>
    <cellStyle name="40% - Ênfase2 3 2 4 4" xfId="41449"/>
    <cellStyle name="40% - Ênfase2 3 2 5" xfId="3157"/>
    <cellStyle name="40% - Ênfase2 3 2 5 2" xfId="3158"/>
    <cellStyle name="40% - Ênfase2 3 2 5 2 2" xfId="3159"/>
    <cellStyle name="40% - Ênfase2 3 2 5 2 3" xfId="41450"/>
    <cellStyle name="40% - Ênfase2 3 2 5 3" xfId="3160"/>
    <cellStyle name="40% - Ênfase2 3 2 5 4" xfId="41451"/>
    <cellStyle name="40% - Ênfase2 3 2 6" xfId="3161"/>
    <cellStyle name="40% - Ênfase2 3 2 6 2" xfId="3162"/>
    <cellStyle name="40% - Ênfase2 3 2 6 3" xfId="41452"/>
    <cellStyle name="40% - Ênfase2 3 2 7" xfId="3163"/>
    <cellStyle name="40% - Ênfase2 3 2 7 2" xfId="41453"/>
    <cellStyle name="40% - Ênfase2 3 2 8" xfId="3164"/>
    <cellStyle name="40% - Ênfase2 3 2 9" xfId="3165"/>
    <cellStyle name="40% - Ênfase2 3 3" xfId="3166"/>
    <cellStyle name="40% - Ênfase2 3 3 2" xfId="3167"/>
    <cellStyle name="40% - Ênfase2 3 3 2 2" xfId="3168"/>
    <cellStyle name="40% - Ênfase2 3 3 2 2 2" xfId="3169"/>
    <cellStyle name="40% - Ênfase2 3 3 2 2 2 2" xfId="3170"/>
    <cellStyle name="40% - Ênfase2 3 3 2 2 2 3" xfId="41454"/>
    <cellStyle name="40% - Ênfase2 3 3 2 2 3" xfId="3171"/>
    <cellStyle name="40% - Ênfase2 3 3 2 2 4" xfId="41455"/>
    <cellStyle name="40% - Ênfase2 3 3 2 3" xfId="3172"/>
    <cellStyle name="40% - Ênfase2 3 3 2 3 2" xfId="3173"/>
    <cellStyle name="40% - Ênfase2 3 3 2 3 2 2" xfId="3174"/>
    <cellStyle name="40% - Ênfase2 3 3 2 3 2 3" xfId="41456"/>
    <cellStyle name="40% - Ênfase2 3 3 2 3 3" xfId="3175"/>
    <cellStyle name="40% - Ênfase2 3 3 2 3 4" xfId="41457"/>
    <cellStyle name="40% - Ênfase2 3 3 2 4" xfId="3176"/>
    <cellStyle name="40% - Ênfase2 3 3 2 4 2" xfId="3177"/>
    <cellStyle name="40% - Ênfase2 3 3 2 4 3" xfId="41458"/>
    <cellStyle name="40% - Ênfase2 3 3 2 5" xfId="3178"/>
    <cellStyle name="40% - Ênfase2 3 3 2 5 2" xfId="41459"/>
    <cellStyle name="40% - Ênfase2 3 3 2 6" xfId="3179"/>
    <cellStyle name="40% - Ênfase2 3 3 2 7" xfId="41460"/>
    <cellStyle name="40% - Ênfase2 3 3 3" xfId="3180"/>
    <cellStyle name="40% - Ênfase2 3 3 3 2" xfId="3181"/>
    <cellStyle name="40% - Ênfase2 3 3 3 2 2" xfId="3182"/>
    <cellStyle name="40% - Ênfase2 3 3 3 2 3" xfId="41461"/>
    <cellStyle name="40% - Ênfase2 3 3 3 3" xfId="3183"/>
    <cellStyle name="40% - Ênfase2 3 3 3 4" xfId="41462"/>
    <cellStyle name="40% - Ênfase2 3 3 4" xfId="3184"/>
    <cellStyle name="40% - Ênfase2 3 3 4 2" xfId="3185"/>
    <cellStyle name="40% - Ênfase2 3 3 4 2 2" xfId="3186"/>
    <cellStyle name="40% - Ênfase2 3 3 4 2 3" xfId="41463"/>
    <cellStyle name="40% - Ênfase2 3 3 4 3" xfId="3187"/>
    <cellStyle name="40% - Ênfase2 3 3 4 4" xfId="41464"/>
    <cellStyle name="40% - Ênfase2 3 3 5" xfId="3188"/>
    <cellStyle name="40% - Ênfase2 3 3 5 2" xfId="3189"/>
    <cellStyle name="40% - Ênfase2 3 3 5 3" xfId="41465"/>
    <cellStyle name="40% - Ênfase2 3 3 6" xfId="3190"/>
    <cellStyle name="40% - Ênfase2 3 3 6 2" xfId="41466"/>
    <cellStyle name="40% - Ênfase2 3 3 7" xfId="3191"/>
    <cellStyle name="40% - Ênfase2 3 3 8" xfId="41467"/>
    <cellStyle name="40% - Ênfase2 3 4" xfId="3192"/>
    <cellStyle name="40% - Ênfase2 3 4 2" xfId="3193"/>
    <cellStyle name="40% - Ênfase2 3 4 2 2" xfId="3194"/>
    <cellStyle name="40% - Ênfase2 3 4 2 2 2" xfId="3195"/>
    <cellStyle name="40% - Ênfase2 3 4 2 2 3" xfId="41468"/>
    <cellStyle name="40% - Ênfase2 3 4 2 3" xfId="3196"/>
    <cellStyle name="40% - Ênfase2 3 4 2 4" xfId="41469"/>
    <cellStyle name="40% - Ênfase2 3 4 3" xfId="3197"/>
    <cellStyle name="40% - Ênfase2 3 4 3 2" xfId="3198"/>
    <cellStyle name="40% - Ênfase2 3 4 3 2 2" xfId="3199"/>
    <cellStyle name="40% - Ênfase2 3 4 3 2 3" xfId="41470"/>
    <cellStyle name="40% - Ênfase2 3 4 3 3" xfId="3200"/>
    <cellStyle name="40% - Ênfase2 3 4 3 4" xfId="41471"/>
    <cellStyle name="40% - Ênfase2 3 4 4" xfId="3201"/>
    <cellStyle name="40% - Ênfase2 3 4 4 2" xfId="3202"/>
    <cellStyle name="40% - Ênfase2 3 4 4 3" xfId="41472"/>
    <cellStyle name="40% - Ênfase2 3 4 5" xfId="3203"/>
    <cellStyle name="40% - Ênfase2 3 4 5 2" xfId="41473"/>
    <cellStyle name="40% - Ênfase2 3 4 6" xfId="3204"/>
    <cellStyle name="40% - Ênfase2 3 4 7" xfId="41474"/>
    <cellStyle name="40% - Ênfase2 3 5" xfId="3205"/>
    <cellStyle name="40% - Ênfase2 3 5 2" xfId="3206"/>
    <cellStyle name="40% - Ênfase2 3 5 2 2" xfId="3207"/>
    <cellStyle name="40% - Ênfase2 3 5 2 3" xfId="41475"/>
    <cellStyle name="40% - Ênfase2 3 5 3" xfId="3208"/>
    <cellStyle name="40% - Ênfase2 3 5 4" xfId="41476"/>
    <cellStyle name="40% - Ênfase2 3 6" xfId="3209"/>
    <cellStyle name="40% - Ênfase2 3 6 2" xfId="3210"/>
    <cellStyle name="40% - Ênfase2 3 6 2 2" xfId="3211"/>
    <cellStyle name="40% - Ênfase2 3 6 2 3" xfId="41477"/>
    <cellStyle name="40% - Ênfase2 3 6 3" xfId="3212"/>
    <cellStyle name="40% - Ênfase2 3 6 4" xfId="41478"/>
    <cellStyle name="40% - Ênfase2 3 7" xfId="3213"/>
    <cellStyle name="40% - Ênfase2 3 7 2" xfId="3214"/>
    <cellStyle name="40% - Ênfase2 3 7 3" xfId="41479"/>
    <cellStyle name="40% - Ênfase2 3 8" xfId="3215"/>
    <cellStyle name="40% - Ênfase2 3 8 2" xfId="41480"/>
    <cellStyle name="40% - Ênfase2 3 9" xfId="3216"/>
    <cellStyle name="40% - Ênfase2 4" xfId="3217"/>
    <cellStyle name="40% - Ênfase2 4 10" xfId="3218"/>
    <cellStyle name="40% - Ênfase2 4 11" xfId="41481"/>
    <cellStyle name="40% - Ênfase2 4 2" xfId="3219"/>
    <cellStyle name="40% - Ênfase2 4 2 2" xfId="3220"/>
    <cellStyle name="40% - Ênfase2 4 2 2 2" xfId="3221"/>
    <cellStyle name="40% - Ênfase2 4 2 2 2 2" xfId="3222"/>
    <cellStyle name="40% - Ênfase2 4 2 2 2 2 2" xfId="3223"/>
    <cellStyle name="40% - Ênfase2 4 2 2 2 2 2 2" xfId="3224"/>
    <cellStyle name="40% - Ênfase2 4 2 2 2 2 2 3" xfId="41482"/>
    <cellStyle name="40% - Ênfase2 4 2 2 2 2 3" xfId="3225"/>
    <cellStyle name="40% - Ênfase2 4 2 2 2 2 4" xfId="41483"/>
    <cellStyle name="40% - Ênfase2 4 2 2 2 3" xfId="3226"/>
    <cellStyle name="40% - Ênfase2 4 2 2 2 3 2" xfId="3227"/>
    <cellStyle name="40% - Ênfase2 4 2 2 2 3 2 2" xfId="3228"/>
    <cellStyle name="40% - Ênfase2 4 2 2 2 3 2 3" xfId="41484"/>
    <cellStyle name="40% - Ênfase2 4 2 2 2 3 3" xfId="3229"/>
    <cellStyle name="40% - Ênfase2 4 2 2 2 3 4" xfId="41485"/>
    <cellStyle name="40% - Ênfase2 4 2 2 2 4" xfId="3230"/>
    <cellStyle name="40% - Ênfase2 4 2 2 2 4 2" xfId="3231"/>
    <cellStyle name="40% - Ênfase2 4 2 2 2 4 3" xfId="41486"/>
    <cellStyle name="40% - Ênfase2 4 2 2 2 5" xfId="3232"/>
    <cellStyle name="40% - Ênfase2 4 2 2 2 5 2" xfId="41487"/>
    <cellStyle name="40% - Ênfase2 4 2 2 2 6" xfId="3233"/>
    <cellStyle name="40% - Ênfase2 4 2 2 2 7" xfId="41488"/>
    <cellStyle name="40% - Ênfase2 4 2 2 3" xfId="3234"/>
    <cellStyle name="40% - Ênfase2 4 2 2 3 2" xfId="3235"/>
    <cellStyle name="40% - Ênfase2 4 2 2 3 2 2" xfId="3236"/>
    <cellStyle name="40% - Ênfase2 4 2 2 3 2 3" xfId="41489"/>
    <cellStyle name="40% - Ênfase2 4 2 2 3 3" xfId="3237"/>
    <cellStyle name="40% - Ênfase2 4 2 2 3 4" xfId="41490"/>
    <cellStyle name="40% - Ênfase2 4 2 2 4" xfId="3238"/>
    <cellStyle name="40% - Ênfase2 4 2 2 4 2" xfId="3239"/>
    <cellStyle name="40% - Ênfase2 4 2 2 4 2 2" xfId="3240"/>
    <cellStyle name="40% - Ênfase2 4 2 2 4 2 3" xfId="41491"/>
    <cellStyle name="40% - Ênfase2 4 2 2 4 3" xfId="3241"/>
    <cellStyle name="40% - Ênfase2 4 2 2 4 4" xfId="41492"/>
    <cellStyle name="40% - Ênfase2 4 2 2 5" xfId="3242"/>
    <cellStyle name="40% - Ênfase2 4 2 2 5 2" xfId="3243"/>
    <cellStyle name="40% - Ênfase2 4 2 2 5 3" xfId="41493"/>
    <cellStyle name="40% - Ênfase2 4 2 2 6" xfId="3244"/>
    <cellStyle name="40% - Ênfase2 4 2 2 6 2" xfId="41494"/>
    <cellStyle name="40% - Ênfase2 4 2 2 7" xfId="3245"/>
    <cellStyle name="40% - Ênfase2 4 2 2 8" xfId="41495"/>
    <cellStyle name="40% - Ênfase2 4 2 3" xfId="3246"/>
    <cellStyle name="40% - Ênfase2 4 2 3 2" xfId="3247"/>
    <cellStyle name="40% - Ênfase2 4 2 3 2 2" xfId="3248"/>
    <cellStyle name="40% - Ênfase2 4 2 3 2 2 2" xfId="3249"/>
    <cellStyle name="40% - Ênfase2 4 2 3 2 2 3" xfId="41496"/>
    <cellStyle name="40% - Ênfase2 4 2 3 2 3" xfId="3250"/>
    <cellStyle name="40% - Ênfase2 4 2 3 2 4" xfId="41497"/>
    <cellStyle name="40% - Ênfase2 4 2 3 3" xfId="3251"/>
    <cellStyle name="40% - Ênfase2 4 2 3 3 2" xfId="3252"/>
    <cellStyle name="40% - Ênfase2 4 2 3 3 2 2" xfId="3253"/>
    <cellStyle name="40% - Ênfase2 4 2 3 3 2 3" xfId="41498"/>
    <cellStyle name="40% - Ênfase2 4 2 3 3 3" xfId="3254"/>
    <cellStyle name="40% - Ênfase2 4 2 3 3 4" xfId="41499"/>
    <cellStyle name="40% - Ênfase2 4 2 3 4" xfId="3255"/>
    <cellStyle name="40% - Ênfase2 4 2 3 4 2" xfId="3256"/>
    <cellStyle name="40% - Ênfase2 4 2 3 4 3" xfId="41500"/>
    <cellStyle name="40% - Ênfase2 4 2 3 5" xfId="3257"/>
    <cellStyle name="40% - Ênfase2 4 2 3 5 2" xfId="41501"/>
    <cellStyle name="40% - Ênfase2 4 2 3 6" xfId="3258"/>
    <cellStyle name="40% - Ênfase2 4 2 3 7" xfId="41502"/>
    <cellStyle name="40% - Ênfase2 4 2 4" xfId="3259"/>
    <cellStyle name="40% - Ênfase2 4 2 4 2" xfId="3260"/>
    <cellStyle name="40% - Ênfase2 4 2 4 2 2" xfId="3261"/>
    <cellStyle name="40% - Ênfase2 4 2 4 2 3" xfId="41503"/>
    <cellStyle name="40% - Ênfase2 4 2 4 3" xfId="3262"/>
    <cellStyle name="40% - Ênfase2 4 2 4 4" xfId="41504"/>
    <cellStyle name="40% - Ênfase2 4 2 5" xfId="3263"/>
    <cellStyle name="40% - Ênfase2 4 2 5 2" xfId="3264"/>
    <cellStyle name="40% - Ênfase2 4 2 5 2 2" xfId="3265"/>
    <cellStyle name="40% - Ênfase2 4 2 5 2 3" xfId="41505"/>
    <cellStyle name="40% - Ênfase2 4 2 5 3" xfId="3266"/>
    <cellStyle name="40% - Ênfase2 4 2 5 4" xfId="41506"/>
    <cellStyle name="40% - Ênfase2 4 2 6" xfId="3267"/>
    <cellStyle name="40% - Ênfase2 4 2 6 2" xfId="3268"/>
    <cellStyle name="40% - Ênfase2 4 2 6 3" xfId="41507"/>
    <cellStyle name="40% - Ênfase2 4 2 7" xfId="3269"/>
    <cellStyle name="40% - Ênfase2 4 2 7 2" xfId="41508"/>
    <cellStyle name="40% - Ênfase2 4 2 8" xfId="3270"/>
    <cellStyle name="40% - Ênfase2 4 2 9" xfId="41509"/>
    <cellStyle name="40% - Ênfase2 4 3" xfId="3271"/>
    <cellStyle name="40% - Ênfase2 4 3 2" xfId="3272"/>
    <cellStyle name="40% - Ênfase2 4 3 2 2" xfId="3273"/>
    <cellStyle name="40% - Ênfase2 4 3 2 2 2" xfId="3274"/>
    <cellStyle name="40% - Ênfase2 4 3 2 2 2 2" xfId="3275"/>
    <cellStyle name="40% - Ênfase2 4 3 2 2 2 3" xfId="41510"/>
    <cellStyle name="40% - Ênfase2 4 3 2 2 3" xfId="3276"/>
    <cellStyle name="40% - Ênfase2 4 3 2 2 4" xfId="41511"/>
    <cellStyle name="40% - Ênfase2 4 3 2 3" xfId="3277"/>
    <cellStyle name="40% - Ênfase2 4 3 2 3 2" xfId="3278"/>
    <cellStyle name="40% - Ênfase2 4 3 2 3 2 2" xfId="3279"/>
    <cellStyle name="40% - Ênfase2 4 3 2 3 2 3" xfId="41512"/>
    <cellStyle name="40% - Ênfase2 4 3 2 3 3" xfId="3280"/>
    <cellStyle name="40% - Ênfase2 4 3 2 3 4" xfId="41513"/>
    <cellStyle name="40% - Ênfase2 4 3 2 4" xfId="3281"/>
    <cellStyle name="40% - Ênfase2 4 3 2 4 2" xfId="3282"/>
    <cellStyle name="40% - Ênfase2 4 3 2 4 3" xfId="41514"/>
    <cellStyle name="40% - Ênfase2 4 3 2 5" xfId="3283"/>
    <cellStyle name="40% - Ênfase2 4 3 2 5 2" xfId="41515"/>
    <cellStyle name="40% - Ênfase2 4 3 2 6" xfId="3284"/>
    <cellStyle name="40% - Ênfase2 4 3 2 7" xfId="41516"/>
    <cellStyle name="40% - Ênfase2 4 3 3" xfId="3285"/>
    <cellStyle name="40% - Ênfase2 4 3 3 2" xfId="3286"/>
    <cellStyle name="40% - Ênfase2 4 3 3 2 2" xfId="3287"/>
    <cellStyle name="40% - Ênfase2 4 3 3 2 3" xfId="41517"/>
    <cellStyle name="40% - Ênfase2 4 3 3 3" xfId="3288"/>
    <cellStyle name="40% - Ênfase2 4 3 3 4" xfId="41518"/>
    <cellStyle name="40% - Ênfase2 4 3 4" xfId="3289"/>
    <cellStyle name="40% - Ênfase2 4 3 4 2" xfId="3290"/>
    <cellStyle name="40% - Ênfase2 4 3 4 2 2" xfId="3291"/>
    <cellStyle name="40% - Ênfase2 4 3 4 2 3" xfId="41519"/>
    <cellStyle name="40% - Ênfase2 4 3 4 3" xfId="3292"/>
    <cellStyle name="40% - Ênfase2 4 3 4 4" xfId="41520"/>
    <cellStyle name="40% - Ênfase2 4 3 5" xfId="3293"/>
    <cellStyle name="40% - Ênfase2 4 3 5 2" xfId="3294"/>
    <cellStyle name="40% - Ênfase2 4 3 5 3" xfId="41521"/>
    <cellStyle name="40% - Ênfase2 4 3 6" xfId="3295"/>
    <cellStyle name="40% - Ênfase2 4 3 6 2" xfId="41522"/>
    <cellStyle name="40% - Ênfase2 4 3 7" xfId="3296"/>
    <cellStyle name="40% - Ênfase2 4 3 8" xfId="41523"/>
    <cellStyle name="40% - Ênfase2 4 4" xfId="3297"/>
    <cellStyle name="40% - Ênfase2 4 4 2" xfId="3298"/>
    <cellStyle name="40% - Ênfase2 4 4 2 2" xfId="3299"/>
    <cellStyle name="40% - Ênfase2 4 4 2 2 2" xfId="3300"/>
    <cellStyle name="40% - Ênfase2 4 4 2 2 3" xfId="41524"/>
    <cellStyle name="40% - Ênfase2 4 4 2 3" xfId="3301"/>
    <cellStyle name="40% - Ênfase2 4 4 2 4" xfId="41525"/>
    <cellStyle name="40% - Ênfase2 4 4 3" xfId="3302"/>
    <cellStyle name="40% - Ênfase2 4 4 3 2" xfId="3303"/>
    <cellStyle name="40% - Ênfase2 4 4 3 2 2" xfId="3304"/>
    <cellStyle name="40% - Ênfase2 4 4 3 2 3" xfId="41526"/>
    <cellStyle name="40% - Ênfase2 4 4 3 3" xfId="3305"/>
    <cellStyle name="40% - Ênfase2 4 4 3 4" xfId="41527"/>
    <cellStyle name="40% - Ênfase2 4 4 4" xfId="3306"/>
    <cellStyle name="40% - Ênfase2 4 4 4 2" xfId="3307"/>
    <cellStyle name="40% - Ênfase2 4 4 4 3" xfId="41528"/>
    <cellStyle name="40% - Ênfase2 4 4 5" xfId="3308"/>
    <cellStyle name="40% - Ênfase2 4 4 5 2" xfId="41529"/>
    <cellStyle name="40% - Ênfase2 4 4 6" xfId="3309"/>
    <cellStyle name="40% - Ênfase2 4 4 7" xfId="41530"/>
    <cellStyle name="40% - Ênfase2 4 5" xfId="3310"/>
    <cellStyle name="40% - Ênfase2 4 5 2" xfId="3311"/>
    <cellStyle name="40% - Ênfase2 4 5 2 2" xfId="3312"/>
    <cellStyle name="40% - Ênfase2 4 5 2 3" xfId="41531"/>
    <cellStyle name="40% - Ênfase2 4 5 3" xfId="3313"/>
    <cellStyle name="40% - Ênfase2 4 5 4" xfId="41532"/>
    <cellStyle name="40% - Ênfase2 4 6" xfId="3314"/>
    <cellStyle name="40% - Ênfase2 4 6 2" xfId="3315"/>
    <cellStyle name="40% - Ênfase2 4 6 2 2" xfId="3316"/>
    <cellStyle name="40% - Ênfase2 4 6 2 3" xfId="41533"/>
    <cellStyle name="40% - Ênfase2 4 6 3" xfId="3317"/>
    <cellStyle name="40% - Ênfase2 4 6 4" xfId="41534"/>
    <cellStyle name="40% - Ênfase2 4 7" xfId="3318"/>
    <cellStyle name="40% - Ênfase2 4 7 2" xfId="3319"/>
    <cellStyle name="40% - Ênfase2 4 7 3" xfId="41535"/>
    <cellStyle name="40% - Ênfase2 4 8" xfId="3320"/>
    <cellStyle name="40% - Ênfase2 4 8 2" xfId="41536"/>
    <cellStyle name="40% - Ênfase2 4 9" xfId="3321"/>
    <cellStyle name="40% - Ênfase2 5" xfId="3322"/>
    <cellStyle name="40% - Ênfase2 5 10" xfId="41537"/>
    <cellStyle name="40% - Ênfase2 5 2" xfId="3323"/>
    <cellStyle name="40% - Ênfase2 5 2 2" xfId="3324"/>
    <cellStyle name="40% - Ênfase2 5 2 2 2" xfId="3325"/>
    <cellStyle name="40% - Ênfase2 5 2 2 2 2" xfId="3326"/>
    <cellStyle name="40% - Ênfase2 5 2 2 2 2 2" xfId="3327"/>
    <cellStyle name="40% - Ênfase2 5 2 2 2 2 3" xfId="41538"/>
    <cellStyle name="40% - Ênfase2 5 2 2 2 3" xfId="3328"/>
    <cellStyle name="40% - Ênfase2 5 2 2 2 4" xfId="41539"/>
    <cellStyle name="40% - Ênfase2 5 2 2 3" xfId="3329"/>
    <cellStyle name="40% - Ênfase2 5 2 2 3 2" xfId="3330"/>
    <cellStyle name="40% - Ênfase2 5 2 2 3 2 2" xfId="3331"/>
    <cellStyle name="40% - Ênfase2 5 2 2 3 2 3" xfId="41540"/>
    <cellStyle name="40% - Ênfase2 5 2 2 3 3" xfId="3332"/>
    <cellStyle name="40% - Ênfase2 5 2 2 3 4" xfId="41541"/>
    <cellStyle name="40% - Ênfase2 5 2 2 4" xfId="3333"/>
    <cellStyle name="40% - Ênfase2 5 2 2 4 2" xfId="3334"/>
    <cellStyle name="40% - Ênfase2 5 2 2 4 3" xfId="41542"/>
    <cellStyle name="40% - Ênfase2 5 2 2 5" xfId="3335"/>
    <cellStyle name="40% - Ênfase2 5 2 2 5 2" xfId="41543"/>
    <cellStyle name="40% - Ênfase2 5 2 2 6" xfId="3336"/>
    <cellStyle name="40% - Ênfase2 5 2 2 7" xfId="41544"/>
    <cellStyle name="40% - Ênfase2 5 2 3" xfId="3337"/>
    <cellStyle name="40% - Ênfase2 5 2 3 2" xfId="3338"/>
    <cellStyle name="40% - Ênfase2 5 2 3 2 2" xfId="3339"/>
    <cellStyle name="40% - Ênfase2 5 2 3 2 3" xfId="41545"/>
    <cellStyle name="40% - Ênfase2 5 2 3 3" xfId="3340"/>
    <cellStyle name="40% - Ênfase2 5 2 3 4" xfId="41546"/>
    <cellStyle name="40% - Ênfase2 5 2 4" xfId="3341"/>
    <cellStyle name="40% - Ênfase2 5 2 4 2" xfId="3342"/>
    <cellStyle name="40% - Ênfase2 5 2 4 2 2" xfId="3343"/>
    <cellStyle name="40% - Ênfase2 5 2 4 2 3" xfId="41547"/>
    <cellStyle name="40% - Ênfase2 5 2 4 3" xfId="3344"/>
    <cellStyle name="40% - Ênfase2 5 2 4 4" xfId="41548"/>
    <cellStyle name="40% - Ênfase2 5 2 5" xfId="3345"/>
    <cellStyle name="40% - Ênfase2 5 2 5 2" xfId="3346"/>
    <cellStyle name="40% - Ênfase2 5 2 5 3" xfId="41549"/>
    <cellStyle name="40% - Ênfase2 5 2 6" xfId="3347"/>
    <cellStyle name="40% - Ênfase2 5 2 6 2" xfId="41550"/>
    <cellStyle name="40% - Ênfase2 5 2 7" xfId="3348"/>
    <cellStyle name="40% - Ênfase2 5 2 8" xfId="41551"/>
    <cellStyle name="40% - Ênfase2 5 3" xfId="3349"/>
    <cellStyle name="40% - Ênfase2 5 3 2" xfId="3350"/>
    <cellStyle name="40% - Ênfase2 5 3 2 2" xfId="3351"/>
    <cellStyle name="40% - Ênfase2 5 3 2 2 2" xfId="3352"/>
    <cellStyle name="40% - Ênfase2 5 3 2 2 3" xfId="41552"/>
    <cellStyle name="40% - Ênfase2 5 3 2 3" xfId="3353"/>
    <cellStyle name="40% - Ênfase2 5 3 2 4" xfId="41553"/>
    <cellStyle name="40% - Ênfase2 5 3 3" xfId="3354"/>
    <cellStyle name="40% - Ênfase2 5 3 3 2" xfId="3355"/>
    <cellStyle name="40% - Ênfase2 5 3 3 2 2" xfId="3356"/>
    <cellStyle name="40% - Ênfase2 5 3 3 2 3" xfId="41554"/>
    <cellStyle name="40% - Ênfase2 5 3 3 3" xfId="3357"/>
    <cellStyle name="40% - Ênfase2 5 3 3 4" xfId="41555"/>
    <cellStyle name="40% - Ênfase2 5 3 4" xfId="3358"/>
    <cellStyle name="40% - Ênfase2 5 3 4 2" xfId="3359"/>
    <cellStyle name="40% - Ênfase2 5 3 4 3" xfId="41556"/>
    <cellStyle name="40% - Ênfase2 5 3 5" xfId="3360"/>
    <cellStyle name="40% - Ênfase2 5 3 5 2" xfId="41557"/>
    <cellStyle name="40% - Ênfase2 5 3 6" xfId="3361"/>
    <cellStyle name="40% - Ênfase2 5 3 7" xfId="41558"/>
    <cellStyle name="40% - Ênfase2 5 4" xfId="3362"/>
    <cellStyle name="40% - Ênfase2 5 4 2" xfId="3363"/>
    <cellStyle name="40% - Ênfase2 5 4 2 2" xfId="3364"/>
    <cellStyle name="40% - Ênfase2 5 4 2 3" xfId="41559"/>
    <cellStyle name="40% - Ênfase2 5 4 3" xfId="3365"/>
    <cellStyle name="40% - Ênfase2 5 4 4" xfId="41560"/>
    <cellStyle name="40% - Ênfase2 5 5" xfId="3366"/>
    <cellStyle name="40% - Ênfase2 5 5 2" xfId="3367"/>
    <cellStyle name="40% - Ênfase2 5 5 2 2" xfId="3368"/>
    <cellStyle name="40% - Ênfase2 5 5 2 3" xfId="41561"/>
    <cellStyle name="40% - Ênfase2 5 5 3" xfId="3369"/>
    <cellStyle name="40% - Ênfase2 5 5 4" xfId="41562"/>
    <cellStyle name="40% - Ênfase2 5 6" xfId="3370"/>
    <cellStyle name="40% - Ênfase2 5 6 2" xfId="3371"/>
    <cellStyle name="40% - Ênfase2 5 6 3" xfId="41563"/>
    <cellStyle name="40% - Ênfase2 5 7" xfId="3372"/>
    <cellStyle name="40% - Ênfase2 5 7 2" xfId="41564"/>
    <cellStyle name="40% - Ênfase2 5 8" xfId="3373"/>
    <cellStyle name="40% - Ênfase2 5 9" xfId="3374"/>
    <cellStyle name="40% - Ênfase2 6" xfId="3375"/>
    <cellStyle name="40% - Ênfase2 6 2" xfId="3376"/>
    <cellStyle name="40% - Ênfase2 6 2 2" xfId="3377"/>
    <cellStyle name="40% - Ênfase2 6 2 2 2" xfId="3378"/>
    <cellStyle name="40% - Ênfase2 6 2 2 2 2" xfId="3379"/>
    <cellStyle name="40% - Ênfase2 6 2 2 2 3" xfId="41565"/>
    <cellStyle name="40% - Ênfase2 6 2 2 3" xfId="3380"/>
    <cellStyle name="40% - Ênfase2 6 2 2 4" xfId="41566"/>
    <cellStyle name="40% - Ênfase2 6 2 3" xfId="3381"/>
    <cellStyle name="40% - Ênfase2 6 2 3 2" xfId="3382"/>
    <cellStyle name="40% - Ênfase2 6 2 3 2 2" xfId="3383"/>
    <cellStyle name="40% - Ênfase2 6 2 3 2 3" xfId="41567"/>
    <cellStyle name="40% - Ênfase2 6 2 3 3" xfId="3384"/>
    <cellStyle name="40% - Ênfase2 6 2 3 4" xfId="41568"/>
    <cellStyle name="40% - Ênfase2 6 2 4" xfId="3385"/>
    <cellStyle name="40% - Ênfase2 6 2 4 2" xfId="3386"/>
    <cellStyle name="40% - Ênfase2 6 2 4 3" xfId="41569"/>
    <cellStyle name="40% - Ênfase2 6 2 5" xfId="3387"/>
    <cellStyle name="40% - Ênfase2 6 2 5 2" xfId="41570"/>
    <cellStyle name="40% - Ênfase2 6 2 6" xfId="3388"/>
    <cellStyle name="40% - Ênfase2 6 2 7" xfId="41571"/>
    <cellStyle name="40% - Ênfase2 6 3" xfId="3389"/>
    <cellStyle name="40% - Ênfase2 6 3 2" xfId="3390"/>
    <cellStyle name="40% - Ênfase2 6 3 2 2" xfId="3391"/>
    <cellStyle name="40% - Ênfase2 6 3 2 3" xfId="41572"/>
    <cellStyle name="40% - Ênfase2 6 3 3" xfId="3392"/>
    <cellStyle name="40% - Ênfase2 6 3 4" xfId="41573"/>
    <cellStyle name="40% - Ênfase2 6 4" xfId="3393"/>
    <cellStyle name="40% - Ênfase2 6 4 2" xfId="3394"/>
    <cellStyle name="40% - Ênfase2 6 4 2 2" xfId="3395"/>
    <cellStyle name="40% - Ênfase2 6 4 2 3" xfId="41574"/>
    <cellStyle name="40% - Ênfase2 6 4 3" xfId="3396"/>
    <cellStyle name="40% - Ênfase2 6 4 4" xfId="41575"/>
    <cellStyle name="40% - Ênfase2 6 5" xfId="3397"/>
    <cellStyle name="40% - Ênfase2 6 5 2" xfId="3398"/>
    <cellStyle name="40% - Ênfase2 6 5 3" xfId="41576"/>
    <cellStyle name="40% - Ênfase2 6 6" xfId="3399"/>
    <cellStyle name="40% - Ênfase2 6 6 2" xfId="41577"/>
    <cellStyle name="40% - Ênfase2 6 7" xfId="3400"/>
    <cellStyle name="40% - Ênfase2 6 8" xfId="41578"/>
    <cellStyle name="40% - Ênfase2 6 9" xfId="41579"/>
    <cellStyle name="40% - Ênfase2 7" xfId="3401"/>
    <cellStyle name="40% - Ênfase2 7 2" xfId="3402"/>
    <cellStyle name="40% - Ênfase2 7 2 2" xfId="3403"/>
    <cellStyle name="40% - Ênfase2 7 2 2 2" xfId="3404"/>
    <cellStyle name="40% - Ênfase2 7 2 2 3" xfId="41580"/>
    <cellStyle name="40% - Ênfase2 7 2 3" xfId="3405"/>
    <cellStyle name="40% - Ênfase2 7 2 4" xfId="41581"/>
    <cellStyle name="40% - Ênfase2 7 3" xfId="3406"/>
    <cellStyle name="40% - Ênfase2 7 3 2" xfId="3407"/>
    <cellStyle name="40% - Ênfase2 7 3 2 2" xfId="3408"/>
    <cellStyle name="40% - Ênfase2 7 3 2 3" xfId="41582"/>
    <cellStyle name="40% - Ênfase2 7 3 3" xfId="3409"/>
    <cellStyle name="40% - Ênfase2 7 3 4" xfId="41583"/>
    <cellStyle name="40% - Ênfase2 7 4" xfId="3410"/>
    <cellStyle name="40% - Ênfase2 7 4 2" xfId="3411"/>
    <cellStyle name="40% - Ênfase2 7 4 3" xfId="41584"/>
    <cellStyle name="40% - Ênfase2 7 5" xfId="3412"/>
    <cellStyle name="40% - Ênfase2 7 5 2" xfId="41585"/>
    <cellStyle name="40% - Ênfase2 7 6" xfId="3413"/>
    <cellStyle name="40% - Ênfase2 7 7" xfId="41586"/>
    <cellStyle name="40% - Ênfase2 7 8" xfId="41587"/>
    <cellStyle name="40% - Ênfase2 8" xfId="3414"/>
    <cellStyle name="40% - Ênfase2 8 2" xfId="3415"/>
    <cellStyle name="40% - Ênfase2 8 2 2" xfId="3416"/>
    <cellStyle name="40% - Ênfase2 8 2 3" xfId="41588"/>
    <cellStyle name="40% - Ênfase2 8 3" xfId="3417"/>
    <cellStyle name="40% - Ênfase2 8 4" xfId="41589"/>
    <cellStyle name="40% - Ênfase2 8 5" xfId="41590"/>
    <cellStyle name="40% - Ênfase2 9" xfId="3418"/>
    <cellStyle name="40% - Ênfase2 9 2" xfId="3419"/>
    <cellStyle name="40% - Ênfase2 9 2 2" xfId="3420"/>
    <cellStyle name="40% - Ênfase2 9 2 3" xfId="41591"/>
    <cellStyle name="40% - Ênfase2 9 3" xfId="3421"/>
    <cellStyle name="40% - Ênfase2 9 4" xfId="41592"/>
    <cellStyle name="40% - Ênfase3 1" xfId="41593"/>
    <cellStyle name="40% - Ênfase3 10" xfId="3422"/>
    <cellStyle name="40% - Ênfase3 10 2" xfId="3423"/>
    <cellStyle name="40% - Ênfase3 10 3" xfId="41594"/>
    <cellStyle name="40% - Ênfase3 11" xfId="3424"/>
    <cellStyle name="40% - Ênfase3 12" xfId="3425"/>
    <cellStyle name="40% - Ênfase3 13" xfId="3426"/>
    <cellStyle name="40% - Ênfase3 2" xfId="3427"/>
    <cellStyle name="40% - Ênfase3 2 10" xfId="3428"/>
    <cellStyle name="40% - Ênfase3 2 11" xfId="3429"/>
    <cellStyle name="40% - Ênfase3 2 12" xfId="3430"/>
    <cellStyle name="40% - Ênfase3 2 2" xfId="3431"/>
    <cellStyle name="40% - Ênfase3 2 2 2" xfId="3432"/>
    <cellStyle name="40% - Ênfase3 2 2 2 2" xfId="3433"/>
    <cellStyle name="40% - Ênfase3 2 2 2 2 2" xfId="3434"/>
    <cellStyle name="40% - Ênfase3 2 2 2 2 2 2" xfId="3435"/>
    <cellStyle name="40% - Ênfase3 2 2 2 2 2 2 2" xfId="3436"/>
    <cellStyle name="40% - Ênfase3 2 2 2 2 2 2 3" xfId="41595"/>
    <cellStyle name="40% - Ênfase3 2 2 2 2 2 3" xfId="3437"/>
    <cellStyle name="40% - Ênfase3 2 2 2 2 2 4" xfId="41596"/>
    <cellStyle name="40% - Ênfase3 2 2 2 2 3" xfId="3438"/>
    <cellStyle name="40% - Ênfase3 2 2 2 2 3 2" xfId="3439"/>
    <cellStyle name="40% - Ênfase3 2 2 2 2 3 2 2" xfId="3440"/>
    <cellStyle name="40% - Ênfase3 2 2 2 2 3 2 3" xfId="41597"/>
    <cellStyle name="40% - Ênfase3 2 2 2 2 3 3" xfId="3441"/>
    <cellStyle name="40% - Ênfase3 2 2 2 2 3 4" xfId="41598"/>
    <cellStyle name="40% - Ênfase3 2 2 2 2 4" xfId="3442"/>
    <cellStyle name="40% - Ênfase3 2 2 2 2 4 2" xfId="3443"/>
    <cellStyle name="40% - Ênfase3 2 2 2 2 4 3" xfId="41599"/>
    <cellStyle name="40% - Ênfase3 2 2 2 2 5" xfId="3444"/>
    <cellStyle name="40% - Ênfase3 2 2 2 2 5 2" xfId="41600"/>
    <cellStyle name="40% - Ênfase3 2 2 2 2 6" xfId="3445"/>
    <cellStyle name="40% - Ênfase3 2 2 2 2 7" xfId="41601"/>
    <cellStyle name="40% - Ênfase3 2 2 2 3" xfId="3446"/>
    <cellStyle name="40% - Ênfase3 2 2 2 3 2" xfId="3447"/>
    <cellStyle name="40% - Ênfase3 2 2 2 3 2 2" xfId="3448"/>
    <cellStyle name="40% - Ênfase3 2 2 2 3 2 3" xfId="41602"/>
    <cellStyle name="40% - Ênfase3 2 2 2 3 3" xfId="3449"/>
    <cellStyle name="40% - Ênfase3 2 2 2 3 4" xfId="41603"/>
    <cellStyle name="40% - Ênfase3 2 2 2 4" xfId="3450"/>
    <cellStyle name="40% - Ênfase3 2 2 2 4 2" xfId="3451"/>
    <cellStyle name="40% - Ênfase3 2 2 2 4 2 2" xfId="3452"/>
    <cellStyle name="40% - Ênfase3 2 2 2 4 2 3" xfId="41604"/>
    <cellStyle name="40% - Ênfase3 2 2 2 4 3" xfId="3453"/>
    <cellStyle name="40% - Ênfase3 2 2 2 4 4" xfId="41605"/>
    <cellStyle name="40% - Ênfase3 2 2 2 5" xfId="3454"/>
    <cellStyle name="40% - Ênfase3 2 2 2 5 2" xfId="3455"/>
    <cellStyle name="40% - Ênfase3 2 2 2 5 3" xfId="41606"/>
    <cellStyle name="40% - Ênfase3 2 2 2 6" xfId="3456"/>
    <cellStyle name="40% - Ênfase3 2 2 2 6 2" xfId="41607"/>
    <cellStyle name="40% - Ênfase3 2 2 2 7" xfId="3457"/>
    <cellStyle name="40% - Ênfase3 2 2 2 8" xfId="41608"/>
    <cellStyle name="40% - Ênfase3 2 2 3" xfId="3458"/>
    <cellStyle name="40% - Ênfase3 2 2 3 2" xfId="3459"/>
    <cellStyle name="40% - Ênfase3 2 2 3 2 2" xfId="3460"/>
    <cellStyle name="40% - Ênfase3 2 2 3 2 2 2" xfId="3461"/>
    <cellStyle name="40% - Ênfase3 2 2 3 2 2 3" xfId="41609"/>
    <cellStyle name="40% - Ênfase3 2 2 3 2 3" xfId="3462"/>
    <cellStyle name="40% - Ênfase3 2 2 3 2 4" xfId="41610"/>
    <cellStyle name="40% - Ênfase3 2 2 3 3" xfId="3463"/>
    <cellStyle name="40% - Ênfase3 2 2 3 3 2" xfId="3464"/>
    <cellStyle name="40% - Ênfase3 2 2 3 3 2 2" xfId="3465"/>
    <cellStyle name="40% - Ênfase3 2 2 3 3 2 3" xfId="41611"/>
    <cellStyle name="40% - Ênfase3 2 2 3 3 3" xfId="3466"/>
    <cellStyle name="40% - Ênfase3 2 2 3 3 4" xfId="41612"/>
    <cellStyle name="40% - Ênfase3 2 2 3 4" xfId="3467"/>
    <cellStyle name="40% - Ênfase3 2 2 3 4 2" xfId="3468"/>
    <cellStyle name="40% - Ênfase3 2 2 3 4 3" xfId="41613"/>
    <cellStyle name="40% - Ênfase3 2 2 3 5" xfId="3469"/>
    <cellStyle name="40% - Ênfase3 2 2 3 5 2" xfId="41614"/>
    <cellStyle name="40% - Ênfase3 2 2 3 6" xfId="3470"/>
    <cellStyle name="40% - Ênfase3 2 2 3 7" xfId="41615"/>
    <cellStyle name="40% - Ênfase3 2 2 4" xfId="3471"/>
    <cellStyle name="40% - Ênfase3 2 2 4 2" xfId="3472"/>
    <cellStyle name="40% - Ênfase3 2 2 4 2 2" xfId="3473"/>
    <cellStyle name="40% - Ênfase3 2 2 4 2 3" xfId="41616"/>
    <cellStyle name="40% - Ênfase3 2 2 4 3" xfId="3474"/>
    <cellStyle name="40% - Ênfase3 2 2 4 4" xfId="41617"/>
    <cellStyle name="40% - Ênfase3 2 2 5" xfId="3475"/>
    <cellStyle name="40% - Ênfase3 2 2 5 2" xfId="3476"/>
    <cellStyle name="40% - Ênfase3 2 2 5 2 2" xfId="3477"/>
    <cellStyle name="40% - Ênfase3 2 2 5 2 3" xfId="41618"/>
    <cellStyle name="40% - Ênfase3 2 2 5 3" xfId="3478"/>
    <cellStyle name="40% - Ênfase3 2 2 5 4" xfId="41619"/>
    <cellStyle name="40% - Ênfase3 2 2 6" xfId="3479"/>
    <cellStyle name="40% - Ênfase3 2 2 6 2" xfId="3480"/>
    <cellStyle name="40% - Ênfase3 2 2 6 3" xfId="41620"/>
    <cellStyle name="40% - Ênfase3 2 2 7" xfId="3481"/>
    <cellStyle name="40% - Ênfase3 2 2 7 2" xfId="41621"/>
    <cellStyle name="40% - Ênfase3 2 2 8" xfId="3482"/>
    <cellStyle name="40% - Ênfase3 2 2 9" xfId="3483"/>
    <cellStyle name="40% - Ênfase3 2 3" xfId="3484"/>
    <cellStyle name="40% - Ênfase3 2 3 2" xfId="3485"/>
    <cellStyle name="40% - Ênfase3 2 3 2 2" xfId="3486"/>
    <cellStyle name="40% - Ênfase3 2 3 2 2 2" xfId="3487"/>
    <cellStyle name="40% - Ênfase3 2 3 2 2 2 2" xfId="3488"/>
    <cellStyle name="40% - Ênfase3 2 3 2 2 2 3" xfId="41622"/>
    <cellStyle name="40% - Ênfase3 2 3 2 2 3" xfId="3489"/>
    <cellStyle name="40% - Ênfase3 2 3 2 2 4" xfId="41623"/>
    <cellStyle name="40% - Ênfase3 2 3 2 3" xfId="3490"/>
    <cellStyle name="40% - Ênfase3 2 3 2 3 2" xfId="3491"/>
    <cellStyle name="40% - Ênfase3 2 3 2 3 2 2" xfId="3492"/>
    <cellStyle name="40% - Ênfase3 2 3 2 3 2 3" xfId="41624"/>
    <cellStyle name="40% - Ênfase3 2 3 2 3 3" xfId="3493"/>
    <cellStyle name="40% - Ênfase3 2 3 2 3 4" xfId="41625"/>
    <cellStyle name="40% - Ênfase3 2 3 2 4" xfId="3494"/>
    <cellStyle name="40% - Ênfase3 2 3 2 4 2" xfId="3495"/>
    <cellStyle name="40% - Ênfase3 2 3 2 4 3" xfId="41626"/>
    <cellStyle name="40% - Ênfase3 2 3 2 5" xfId="3496"/>
    <cellStyle name="40% - Ênfase3 2 3 2 5 2" xfId="41627"/>
    <cellStyle name="40% - Ênfase3 2 3 2 6" xfId="3497"/>
    <cellStyle name="40% - Ênfase3 2 3 2 7" xfId="41628"/>
    <cellStyle name="40% - Ênfase3 2 3 3" xfId="3498"/>
    <cellStyle name="40% - Ênfase3 2 3 3 2" xfId="3499"/>
    <cellStyle name="40% - Ênfase3 2 3 3 2 2" xfId="3500"/>
    <cellStyle name="40% - Ênfase3 2 3 3 2 3" xfId="41629"/>
    <cellStyle name="40% - Ênfase3 2 3 3 3" xfId="3501"/>
    <cellStyle name="40% - Ênfase3 2 3 3 4" xfId="41630"/>
    <cellStyle name="40% - Ênfase3 2 3 4" xfId="3502"/>
    <cellStyle name="40% - Ênfase3 2 3 4 2" xfId="3503"/>
    <cellStyle name="40% - Ênfase3 2 3 4 2 2" xfId="3504"/>
    <cellStyle name="40% - Ênfase3 2 3 4 2 3" xfId="41631"/>
    <cellStyle name="40% - Ênfase3 2 3 4 3" xfId="3505"/>
    <cellStyle name="40% - Ênfase3 2 3 4 4" xfId="41632"/>
    <cellStyle name="40% - Ênfase3 2 3 5" xfId="3506"/>
    <cellStyle name="40% - Ênfase3 2 3 5 2" xfId="3507"/>
    <cellStyle name="40% - Ênfase3 2 3 5 3" xfId="41633"/>
    <cellStyle name="40% - Ênfase3 2 3 6" xfId="3508"/>
    <cellStyle name="40% - Ênfase3 2 3 6 2" xfId="41634"/>
    <cellStyle name="40% - Ênfase3 2 3 7" xfId="3509"/>
    <cellStyle name="40% - Ênfase3 2 3 8" xfId="41635"/>
    <cellStyle name="40% - Ênfase3 2 4" xfId="3510"/>
    <cellStyle name="40% - Ênfase3 2 4 2" xfId="3511"/>
    <cellStyle name="40% - Ênfase3 2 4 2 2" xfId="3512"/>
    <cellStyle name="40% - Ênfase3 2 4 2 2 2" xfId="3513"/>
    <cellStyle name="40% - Ênfase3 2 4 2 2 3" xfId="41636"/>
    <cellStyle name="40% - Ênfase3 2 4 2 3" xfId="3514"/>
    <cellStyle name="40% - Ênfase3 2 4 2 4" xfId="41637"/>
    <cellStyle name="40% - Ênfase3 2 4 3" xfId="3515"/>
    <cellStyle name="40% - Ênfase3 2 4 3 2" xfId="3516"/>
    <cellStyle name="40% - Ênfase3 2 4 3 2 2" xfId="3517"/>
    <cellStyle name="40% - Ênfase3 2 4 3 2 3" xfId="41638"/>
    <cellStyle name="40% - Ênfase3 2 4 3 3" xfId="3518"/>
    <cellStyle name="40% - Ênfase3 2 4 3 4" xfId="41639"/>
    <cellStyle name="40% - Ênfase3 2 4 4" xfId="3519"/>
    <cellStyle name="40% - Ênfase3 2 4 4 2" xfId="3520"/>
    <cellStyle name="40% - Ênfase3 2 4 4 3" xfId="41640"/>
    <cellStyle name="40% - Ênfase3 2 4 5" xfId="3521"/>
    <cellStyle name="40% - Ênfase3 2 4 5 2" xfId="41641"/>
    <cellStyle name="40% - Ênfase3 2 4 6" xfId="3522"/>
    <cellStyle name="40% - Ênfase3 2 4 7" xfId="41642"/>
    <cellStyle name="40% - Ênfase3 2 5" xfId="3523"/>
    <cellStyle name="40% - Ênfase3 2 5 2" xfId="3524"/>
    <cellStyle name="40% - Ênfase3 2 5 2 2" xfId="3525"/>
    <cellStyle name="40% - Ênfase3 2 5 2 3" xfId="41643"/>
    <cellStyle name="40% - Ênfase3 2 5 3" xfId="3526"/>
    <cellStyle name="40% - Ênfase3 2 5 4" xfId="3527"/>
    <cellStyle name="40% - Ênfase3 2 5 5" xfId="3528"/>
    <cellStyle name="40% - Ênfase3 2 6" xfId="3529"/>
    <cellStyle name="40% - Ênfase3 2 6 2" xfId="3530"/>
    <cellStyle name="40% - Ênfase3 2 6 2 2" xfId="3531"/>
    <cellStyle name="40% - Ênfase3 2 6 2 3" xfId="41644"/>
    <cellStyle name="40% - Ênfase3 2 6 3" xfId="3532"/>
    <cellStyle name="40% - Ênfase3 2 6 4" xfId="41645"/>
    <cellStyle name="40% - Ênfase3 2 7" xfId="3533"/>
    <cellStyle name="40% - Ênfase3 2 7 2" xfId="3534"/>
    <cellStyle name="40% - Ênfase3 2 7 3" xfId="41646"/>
    <cellStyle name="40% - Ênfase3 2 8" xfId="3535"/>
    <cellStyle name="40% - Ênfase3 2 8 2" xfId="41647"/>
    <cellStyle name="40% - Ênfase3 2 8 3" xfId="41648"/>
    <cellStyle name="40% - Ênfase3 2 9" xfId="3536"/>
    <cellStyle name="40% - Ênfase3 3" xfId="3537"/>
    <cellStyle name="40% - Ênfase3 3 10" xfId="3538"/>
    <cellStyle name="40% - Ênfase3 3 11" xfId="41649"/>
    <cellStyle name="40% - Ênfase3 3 2" xfId="3539"/>
    <cellStyle name="40% - Ênfase3 3 2 2" xfId="3540"/>
    <cellStyle name="40% - Ênfase3 3 2 2 2" xfId="3541"/>
    <cellStyle name="40% - Ênfase3 3 2 2 2 2" xfId="3542"/>
    <cellStyle name="40% - Ênfase3 3 2 2 2 2 2" xfId="3543"/>
    <cellStyle name="40% - Ênfase3 3 2 2 2 2 2 2" xfId="3544"/>
    <cellStyle name="40% - Ênfase3 3 2 2 2 2 2 3" xfId="41650"/>
    <cellStyle name="40% - Ênfase3 3 2 2 2 2 3" xfId="3545"/>
    <cellStyle name="40% - Ênfase3 3 2 2 2 2 4" xfId="41651"/>
    <cellStyle name="40% - Ênfase3 3 2 2 2 3" xfId="3546"/>
    <cellStyle name="40% - Ênfase3 3 2 2 2 3 2" xfId="3547"/>
    <cellStyle name="40% - Ênfase3 3 2 2 2 3 2 2" xfId="3548"/>
    <cellStyle name="40% - Ênfase3 3 2 2 2 3 2 3" xfId="41652"/>
    <cellStyle name="40% - Ênfase3 3 2 2 2 3 3" xfId="3549"/>
    <cellStyle name="40% - Ênfase3 3 2 2 2 3 4" xfId="41653"/>
    <cellStyle name="40% - Ênfase3 3 2 2 2 4" xfId="3550"/>
    <cellStyle name="40% - Ênfase3 3 2 2 2 4 2" xfId="3551"/>
    <cellStyle name="40% - Ênfase3 3 2 2 2 4 3" xfId="41654"/>
    <cellStyle name="40% - Ênfase3 3 2 2 2 5" xfId="3552"/>
    <cellStyle name="40% - Ênfase3 3 2 2 2 5 2" xfId="41655"/>
    <cellStyle name="40% - Ênfase3 3 2 2 2 6" xfId="3553"/>
    <cellStyle name="40% - Ênfase3 3 2 2 2 7" xfId="41656"/>
    <cellStyle name="40% - Ênfase3 3 2 2 3" xfId="3554"/>
    <cellStyle name="40% - Ênfase3 3 2 2 3 2" xfId="3555"/>
    <cellStyle name="40% - Ênfase3 3 2 2 3 2 2" xfId="3556"/>
    <cellStyle name="40% - Ênfase3 3 2 2 3 2 3" xfId="41657"/>
    <cellStyle name="40% - Ênfase3 3 2 2 3 3" xfId="3557"/>
    <cellStyle name="40% - Ênfase3 3 2 2 3 4" xfId="41658"/>
    <cellStyle name="40% - Ênfase3 3 2 2 4" xfId="3558"/>
    <cellStyle name="40% - Ênfase3 3 2 2 4 2" xfId="3559"/>
    <cellStyle name="40% - Ênfase3 3 2 2 4 2 2" xfId="3560"/>
    <cellStyle name="40% - Ênfase3 3 2 2 4 2 3" xfId="41659"/>
    <cellStyle name="40% - Ênfase3 3 2 2 4 3" xfId="3561"/>
    <cellStyle name="40% - Ênfase3 3 2 2 4 4" xfId="41660"/>
    <cellStyle name="40% - Ênfase3 3 2 2 5" xfId="3562"/>
    <cellStyle name="40% - Ênfase3 3 2 2 5 2" xfId="3563"/>
    <cellStyle name="40% - Ênfase3 3 2 2 5 3" xfId="41661"/>
    <cellStyle name="40% - Ênfase3 3 2 2 6" xfId="3564"/>
    <cellStyle name="40% - Ênfase3 3 2 2 6 2" xfId="41662"/>
    <cellStyle name="40% - Ênfase3 3 2 2 7" xfId="3565"/>
    <cellStyle name="40% - Ênfase3 3 2 2 8" xfId="41663"/>
    <cellStyle name="40% - Ênfase3 3 2 3" xfId="3566"/>
    <cellStyle name="40% - Ênfase3 3 2 3 2" xfId="3567"/>
    <cellStyle name="40% - Ênfase3 3 2 3 2 2" xfId="3568"/>
    <cellStyle name="40% - Ênfase3 3 2 3 2 2 2" xfId="3569"/>
    <cellStyle name="40% - Ênfase3 3 2 3 2 2 3" xfId="41664"/>
    <cellStyle name="40% - Ênfase3 3 2 3 2 3" xfId="3570"/>
    <cellStyle name="40% - Ênfase3 3 2 3 2 4" xfId="41665"/>
    <cellStyle name="40% - Ênfase3 3 2 3 3" xfId="3571"/>
    <cellStyle name="40% - Ênfase3 3 2 3 3 2" xfId="3572"/>
    <cellStyle name="40% - Ênfase3 3 2 3 3 2 2" xfId="3573"/>
    <cellStyle name="40% - Ênfase3 3 2 3 3 2 3" xfId="41666"/>
    <cellStyle name="40% - Ênfase3 3 2 3 3 3" xfId="3574"/>
    <cellStyle name="40% - Ênfase3 3 2 3 3 4" xfId="41667"/>
    <cellStyle name="40% - Ênfase3 3 2 3 4" xfId="3575"/>
    <cellStyle name="40% - Ênfase3 3 2 3 4 2" xfId="3576"/>
    <cellStyle name="40% - Ênfase3 3 2 3 4 3" xfId="41668"/>
    <cellStyle name="40% - Ênfase3 3 2 3 5" xfId="3577"/>
    <cellStyle name="40% - Ênfase3 3 2 3 5 2" xfId="41669"/>
    <cellStyle name="40% - Ênfase3 3 2 3 6" xfId="3578"/>
    <cellStyle name="40% - Ênfase3 3 2 3 7" xfId="41670"/>
    <cellStyle name="40% - Ênfase3 3 2 4" xfId="3579"/>
    <cellStyle name="40% - Ênfase3 3 2 4 2" xfId="3580"/>
    <cellStyle name="40% - Ênfase3 3 2 4 2 2" xfId="3581"/>
    <cellStyle name="40% - Ênfase3 3 2 4 2 3" xfId="41671"/>
    <cellStyle name="40% - Ênfase3 3 2 4 3" xfId="3582"/>
    <cellStyle name="40% - Ênfase3 3 2 4 4" xfId="41672"/>
    <cellStyle name="40% - Ênfase3 3 2 5" xfId="3583"/>
    <cellStyle name="40% - Ênfase3 3 2 5 2" xfId="3584"/>
    <cellStyle name="40% - Ênfase3 3 2 5 2 2" xfId="3585"/>
    <cellStyle name="40% - Ênfase3 3 2 5 2 3" xfId="41673"/>
    <cellStyle name="40% - Ênfase3 3 2 5 3" xfId="3586"/>
    <cellStyle name="40% - Ênfase3 3 2 5 4" xfId="41674"/>
    <cellStyle name="40% - Ênfase3 3 2 6" xfId="3587"/>
    <cellStyle name="40% - Ênfase3 3 2 6 2" xfId="3588"/>
    <cellStyle name="40% - Ênfase3 3 2 6 3" xfId="41675"/>
    <cellStyle name="40% - Ênfase3 3 2 7" xfId="3589"/>
    <cellStyle name="40% - Ênfase3 3 2 7 2" xfId="41676"/>
    <cellStyle name="40% - Ênfase3 3 2 8" xfId="3590"/>
    <cellStyle name="40% - Ênfase3 3 2 9" xfId="3591"/>
    <cellStyle name="40% - Ênfase3 3 3" xfId="3592"/>
    <cellStyle name="40% - Ênfase3 3 3 2" xfId="3593"/>
    <cellStyle name="40% - Ênfase3 3 3 2 2" xfId="3594"/>
    <cellStyle name="40% - Ênfase3 3 3 2 2 2" xfId="3595"/>
    <cellStyle name="40% - Ênfase3 3 3 2 2 2 2" xfId="3596"/>
    <cellStyle name="40% - Ênfase3 3 3 2 2 2 3" xfId="41677"/>
    <cellStyle name="40% - Ênfase3 3 3 2 2 3" xfId="3597"/>
    <cellStyle name="40% - Ênfase3 3 3 2 2 4" xfId="41678"/>
    <cellStyle name="40% - Ênfase3 3 3 2 3" xfId="3598"/>
    <cellStyle name="40% - Ênfase3 3 3 2 3 2" xfId="3599"/>
    <cellStyle name="40% - Ênfase3 3 3 2 3 2 2" xfId="3600"/>
    <cellStyle name="40% - Ênfase3 3 3 2 3 2 3" xfId="41679"/>
    <cellStyle name="40% - Ênfase3 3 3 2 3 3" xfId="3601"/>
    <cellStyle name="40% - Ênfase3 3 3 2 3 4" xfId="41680"/>
    <cellStyle name="40% - Ênfase3 3 3 2 4" xfId="3602"/>
    <cellStyle name="40% - Ênfase3 3 3 2 4 2" xfId="3603"/>
    <cellStyle name="40% - Ênfase3 3 3 2 4 3" xfId="41681"/>
    <cellStyle name="40% - Ênfase3 3 3 2 5" xfId="3604"/>
    <cellStyle name="40% - Ênfase3 3 3 2 5 2" xfId="41682"/>
    <cellStyle name="40% - Ênfase3 3 3 2 6" xfId="3605"/>
    <cellStyle name="40% - Ênfase3 3 3 2 7" xfId="41683"/>
    <cellStyle name="40% - Ênfase3 3 3 3" xfId="3606"/>
    <cellStyle name="40% - Ênfase3 3 3 3 2" xfId="3607"/>
    <cellStyle name="40% - Ênfase3 3 3 3 2 2" xfId="3608"/>
    <cellStyle name="40% - Ênfase3 3 3 3 2 3" xfId="41684"/>
    <cellStyle name="40% - Ênfase3 3 3 3 3" xfId="3609"/>
    <cellStyle name="40% - Ênfase3 3 3 3 4" xfId="41685"/>
    <cellStyle name="40% - Ênfase3 3 3 4" xfId="3610"/>
    <cellStyle name="40% - Ênfase3 3 3 4 2" xfId="3611"/>
    <cellStyle name="40% - Ênfase3 3 3 4 2 2" xfId="3612"/>
    <cellStyle name="40% - Ênfase3 3 3 4 2 3" xfId="41686"/>
    <cellStyle name="40% - Ênfase3 3 3 4 3" xfId="3613"/>
    <cellStyle name="40% - Ênfase3 3 3 4 4" xfId="41687"/>
    <cellStyle name="40% - Ênfase3 3 3 5" xfId="3614"/>
    <cellStyle name="40% - Ênfase3 3 3 5 2" xfId="3615"/>
    <cellStyle name="40% - Ênfase3 3 3 5 3" xfId="41688"/>
    <cellStyle name="40% - Ênfase3 3 3 6" xfId="3616"/>
    <cellStyle name="40% - Ênfase3 3 3 6 2" xfId="41689"/>
    <cellStyle name="40% - Ênfase3 3 3 7" xfId="3617"/>
    <cellStyle name="40% - Ênfase3 3 3 8" xfId="41690"/>
    <cellStyle name="40% - Ênfase3 3 4" xfId="3618"/>
    <cellStyle name="40% - Ênfase3 3 4 2" xfId="3619"/>
    <cellStyle name="40% - Ênfase3 3 4 2 2" xfId="3620"/>
    <cellStyle name="40% - Ênfase3 3 4 2 2 2" xfId="3621"/>
    <cellStyle name="40% - Ênfase3 3 4 2 2 3" xfId="41691"/>
    <cellStyle name="40% - Ênfase3 3 4 2 3" xfId="3622"/>
    <cellStyle name="40% - Ênfase3 3 4 2 4" xfId="41692"/>
    <cellStyle name="40% - Ênfase3 3 4 3" xfId="3623"/>
    <cellStyle name="40% - Ênfase3 3 4 3 2" xfId="3624"/>
    <cellStyle name="40% - Ênfase3 3 4 3 2 2" xfId="3625"/>
    <cellStyle name="40% - Ênfase3 3 4 3 2 3" xfId="41693"/>
    <cellStyle name="40% - Ênfase3 3 4 3 3" xfId="3626"/>
    <cellStyle name="40% - Ênfase3 3 4 3 4" xfId="41694"/>
    <cellStyle name="40% - Ênfase3 3 4 4" xfId="3627"/>
    <cellStyle name="40% - Ênfase3 3 4 4 2" xfId="3628"/>
    <cellStyle name="40% - Ênfase3 3 4 4 3" xfId="41695"/>
    <cellStyle name="40% - Ênfase3 3 4 5" xfId="3629"/>
    <cellStyle name="40% - Ênfase3 3 4 5 2" xfId="41696"/>
    <cellStyle name="40% - Ênfase3 3 4 6" xfId="3630"/>
    <cellStyle name="40% - Ênfase3 3 4 7" xfId="41697"/>
    <cellStyle name="40% - Ênfase3 3 5" xfId="3631"/>
    <cellStyle name="40% - Ênfase3 3 5 2" xfId="3632"/>
    <cellStyle name="40% - Ênfase3 3 5 2 2" xfId="3633"/>
    <cellStyle name="40% - Ênfase3 3 5 2 3" xfId="41698"/>
    <cellStyle name="40% - Ênfase3 3 5 3" xfId="3634"/>
    <cellStyle name="40% - Ênfase3 3 5 4" xfId="41699"/>
    <cellStyle name="40% - Ênfase3 3 6" xfId="3635"/>
    <cellStyle name="40% - Ênfase3 3 6 2" xfId="3636"/>
    <cellStyle name="40% - Ênfase3 3 6 2 2" xfId="3637"/>
    <cellStyle name="40% - Ênfase3 3 6 2 3" xfId="41700"/>
    <cellStyle name="40% - Ênfase3 3 6 3" xfId="3638"/>
    <cellStyle name="40% - Ênfase3 3 6 4" xfId="41701"/>
    <cellStyle name="40% - Ênfase3 3 7" xfId="3639"/>
    <cellStyle name="40% - Ênfase3 3 7 2" xfId="3640"/>
    <cellStyle name="40% - Ênfase3 3 7 3" xfId="41702"/>
    <cellStyle name="40% - Ênfase3 3 8" xfId="3641"/>
    <cellStyle name="40% - Ênfase3 3 8 2" xfId="41703"/>
    <cellStyle name="40% - Ênfase3 3 9" xfId="3642"/>
    <cellStyle name="40% - Ênfase3 4" xfId="3643"/>
    <cellStyle name="40% - Ênfase3 4 10" xfId="3644"/>
    <cellStyle name="40% - Ênfase3 4 11" xfId="41704"/>
    <cellStyle name="40% - Ênfase3 4 2" xfId="3645"/>
    <cellStyle name="40% - Ênfase3 4 2 2" xfId="3646"/>
    <cellStyle name="40% - Ênfase3 4 2 2 2" xfId="3647"/>
    <cellStyle name="40% - Ênfase3 4 2 2 2 2" xfId="3648"/>
    <cellStyle name="40% - Ênfase3 4 2 2 2 2 2" xfId="3649"/>
    <cellStyle name="40% - Ênfase3 4 2 2 2 2 2 2" xfId="3650"/>
    <cellStyle name="40% - Ênfase3 4 2 2 2 2 2 3" xfId="41705"/>
    <cellStyle name="40% - Ênfase3 4 2 2 2 2 3" xfId="3651"/>
    <cellStyle name="40% - Ênfase3 4 2 2 2 2 4" xfId="41706"/>
    <cellStyle name="40% - Ênfase3 4 2 2 2 3" xfId="3652"/>
    <cellStyle name="40% - Ênfase3 4 2 2 2 3 2" xfId="3653"/>
    <cellStyle name="40% - Ênfase3 4 2 2 2 3 2 2" xfId="3654"/>
    <cellStyle name="40% - Ênfase3 4 2 2 2 3 2 3" xfId="41707"/>
    <cellStyle name="40% - Ênfase3 4 2 2 2 3 3" xfId="3655"/>
    <cellStyle name="40% - Ênfase3 4 2 2 2 3 4" xfId="41708"/>
    <cellStyle name="40% - Ênfase3 4 2 2 2 4" xfId="3656"/>
    <cellStyle name="40% - Ênfase3 4 2 2 2 4 2" xfId="3657"/>
    <cellStyle name="40% - Ênfase3 4 2 2 2 4 3" xfId="41709"/>
    <cellStyle name="40% - Ênfase3 4 2 2 2 5" xfId="3658"/>
    <cellStyle name="40% - Ênfase3 4 2 2 2 5 2" xfId="41710"/>
    <cellStyle name="40% - Ênfase3 4 2 2 2 6" xfId="3659"/>
    <cellStyle name="40% - Ênfase3 4 2 2 2 7" xfId="41711"/>
    <cellStyle name="40% - Ênfase3 4 2 2 3" xfId="3660"/>
    <cellStyle name="40% - Ênfase3 4 2 2 3 2" xfId="3661"/>
    <cellStyle name="40% - Ênfase3 4 2 2 3 2 2" xfId="3662"/>
    <cellStyle name="40% - Ênfase3 4 2 2 3 2 3" xfId="41712"/>
    <cellStyle name="40% - Ênfase3 4 2 2 3 3" xfId="3663"/>
    <cellStyle name="40% - Ênfase3 4 2 2 3 4" xfId="41713"/>
    <cellStyle name="40% - Ênfase3 4 2 2 4" xfId="3664"/>
    <cellStyle name="40% - Ênfase3 4 2 2 4 2" xfId="3665"/>
    <cellStyle name="40% - Ênfase3 4 2 2 4 2 2" xfId="3666"/>
    <cellStyle name="40% - Ênfase3 4 2 2 4 2 3" xfId="41714"/>
    <cellStyle name="40% - Ênfase3 4 2 2 4 3" xfId="3667"/>
    <cellStyle name="40% - Ênfase3 4 2 2 4 4" xfId="41715"/>
    <cellStyle name="40% - Ênfase3 4 2 2 5" xfId="3668"/>
    <cellStyle name="40% - Ênfase3 4 2 2 5 2" xfId="3669"/>
    <cellStyle name="40% - Ênfase3 4 2 2 5 3" xfId="41716"/>
    <cellStyle name="40% - Ênfase3 4 2 2 6" xfId="3670"/>
    <cellStyle name="40% - Ênfase3 4 2 2 6 2" xfId="41717"/>
    <cellStyle name="40% - Ênfase3 4 2 2 7" xfId="3671"/>
    <cellStyle name="40% - Ênfase3 4 2 2 8" xfId="41718"/>
    <cellStyle name="40% - Ênfase3 4 2 3" xfId="3672"/>
    <cellStyle name="40% - Ênfase3 4 2 3 2" xfId="3673"/>
    <cellStyle name="40% - Ênfase3 4 2 3 2 2" xfId="3674"/>
    <cellStyle name="40% - Ênfase3 4 2 3 2 2 2" xfId="3675"/>
    <cellStyle name="40% - Ênfase3 4 2 3 2 2 3" xfId="41719"/>
    <cellStyle name="40% - Ênfase3 4 2 3 2 3" xfId="3676"/>
    <cellStyle name="40% - Ênfase3 4 2 3 2 4" xfId="41720"/>
    <cellStyle name="40% - Ênfase3 4 2 3 3" xfId="3677"/>
    <cellStyle name="40% - Ênfase3 4 2 3 3 2" xfId="3678"/>
    <cellStyle name="40% - Ênfase3 4 2 3 3 2 2" xfId="3679"/>
    <cellStyle name="40% - Ênfase3 4 2 3 3 2 3" xfId="41721"/>
    <cellStyle name="40% - Ênfase3 4 2 3 3 3" xfId="3680"/>
    <cellStyle name="40% - Ênfase3 4 2 3 3 4" xfId="41722"/>
    <cellStyle name="40% - Ênfase3 4 2 3 4" xfId="3681"/>
    <cellStyle name="40% - Ênfase3 4 2 3 4 2" xfId="3682"/>
    <cellStyle name="40% - Ênfase3 4 2 3 4 3" xfId="41723"/>
    <cellStyle name="40% - Ênfase3 4 2 3 5" xfId="3683"/>
    <cellStyle name="40% - Ênfase3 4 2 3 5 2" xfId="41724"/>
    <cellStyle name="40% - Ênfase3 4 2 3 6" xfId="3684"/>
    <cellStyle name="40% - Ênfase3 4 2 3 7" xfId="41725"/>
    <cellStyle name="40% - Ênfase3 4 2 4" xfId="3685"/>
    <cellStyle name="40% - Ênfase3 4 2 4 2" xfId="3686"/>
    <cellStyle name="40% - Ênfase3 4 2 4 2 2" xfId="3687"/>
    <cellStyle name="40% - Ênfase3 4 2 4 2 3" xfId="41726"/>
    <cellStyle name="40% - Ênfase3 4 2 4 3" xfId="3688"/>
    <cellStyle name="40% - Ênfase3 4 2 4 4" xfId="41727"/>
    <cellStyle name="40% - Ênfase3 4 2 5" xfId="3689"/>
    <cellStyle name="40% - Ênfase3 4 2 5 2" xfId="3690"/>
    <cellStyle name="40% - Ênfase3 4 2 5 2 2" xfId="3691"/>
    <cellStyle name="40% - Ênfase3 4 2 5 2 3" xfId="41728"/>
    <cellStyle name="40% - Ênfase3 4 2 5 3" xfId="3692"/>
    <cellStyle name="40% - Ênfase3 4 2 5 4" xfId="41729"/>
    <cellStyle name="40% - Ênfase3 4 2 6" xfId="3693"/>
    <cellStyle name="40% - Ênfase3 4 2 6 2" xfId="3694"/>
    <cellStyle name="40% - Ênfase3 4 2 6 3" xfId="41730"/>
    <cellStyle name="40% - Ênfase3 4 2 7" xfId="3695"/>
    <cellStyle name="40% - Ênfase3 4 2 7 2" xfId="41731"/>
    <cellStyle name="40% - Ênfase3 4 2 8" xfId="3696"/>
    <cellStyle name="40% - Ênfase3 4 2 9" xfId="41732"/>
    <cellStyle name="40% - Ênfase3 4 3" xfId="3697"/>
    <cellStyle name="40% - Ênfase3 4 3 2" xfId="3698"/>
    <cellStyle name="40% - Ênfase3 4 3 2 2" xfId="3699"/>
    <cellStyle name="40% - Ênfase3 4 3 2 2 2" xfId="3700"/>
    <cellStyle name="40% - Ênfase3 4 3 2 2 2 2" xfId="3701"/>
    <cellStyle name="40% - Ênfase3 4 3 2 2 2 3" xfId="41733"/>
    <cellStyle name="40% - Ênfase3 4 3 2 2 3" xfId="3702"/>
    <cellStyle name="40% - Ênfase3 4 3 2 2 4" xfId="41734"/>
    <cellStyle name="40% - Ênfase3 4 3 2 3" xfId="3703"/>
    <cellStyle name="40% - Ênfase3 4 3 2 3 2" xfId="3704"/>
    <cellStyle name="40% - Ênfase3 4 3 2 3 2 2" xfId="3705"/>
    <cellStyle name="40% - Ênfase3 4 3 2 3 2 3" xfId="41735"/>
    <cellStyle name="40% - Ênfase3 4 3 2 3 3" xfId="3706"/>
    <cellStyle name="40% - Ênfase3 4 3 2 3 4" xfId="41736"/>
    <cellStyle name="40% - Ênfase3 4 3 2 4" xfId="3707"/>
    <cellStyle name="40% - Ênfase3 4 3 2 4 2" xfId="3708"/>
    <cellStyle name="40% - Ênfase3 4 3 2 4 3" xfId="41737"/>
    <cellStyle name="40% - Ênfase3 4 3 2 5" xfId="3709"/>
    <cellStyle name="40% - Ênfase3 4 3 2 5 2" xfId="41738"/>
    <cellStyle name="40% - Ênfase3 4 3 2 6" xfId="3710"/>
    <cellStyle name="40% - Ênfase3 4 3 2 7" xfId="41739"/>
    <cellStyle name="40% - Ênfase3 4 3 3" xfId="3711"/>
    <cellStyle name="40% - Ênfase3 4 3 3 2" xfId="3712"/>
    <cellStyle name="40% - Ênfase3 4 3 3 2 2" xfId="3713"/>
    <cellStyle name="40% - Ênfase3 4 3 3 2 3" xfId="41740"/>
    <cellStyle name="40% - Ênfase3 4 3 3 3" xfId="3714"/>
    <cellStyle name="40% - Ênfase3 4 3 3 4" xfId="41741"/>
    <cellStyle name="40% - Ênfase3 4 3 4" xfId="3715"/>
    <cellStyle name="40% - Ênfase3 4 3 4 2" xfId="3716"/>
    <cellStyle name="40% - Ênfase3 4 3 4 2 2" xfId="3717"/>
    <cellStyle name="40% - Ênfase3 4 3 4 2 3" xfId="41742"/>
    <cellStyle name="40% - Ênfase3 4 3 4 3" xfId="3718"/>
    <cellStyle name="40% - Ênfase3 4 3 4 4" xfId="41743"/>
    <cellStyle name="40% - Ênfase3 4 3 5" xfId="3719"/>
    <cellStyle name="40% - Ênfase3 4 3 5 2" xfId="3720"/>
    <cellStyle name="40% - Ênfase3 4 3 5 3" xfId="41744"/>
    <cellStyle name="40% - Ênfase3 4 3 6" xfId="3721"/>
    <cellStyle name="40% - Ênfase3 4 3 6 2" xfId="41745"/>
    <cellStyle name="40% - Ênfase3 4 3 7" xfId="3722"/>
    <cellStyle name="40% - Ênfase3 4 3 8" xfId="41746"/>
    <cellStyle name="40% - Ênfase3 4 4" xfId="3723"/>
    <cellStyle name="40% - Ênfase3 4 4 2" xfId="3724"/>
    <cellStyle name="40% - Ênfase3 4 4 2 2" xfId="3725"/>
    <cellStyle name="40% - Ênfase3 4 4 2 2 2" xfId="3726"/>
    <cellStyle name="40% - Ênfase3 4 4 2 2 3" xfId="41747"/>
    <cellStyle name="40% - Ênfase3 4 4 2 3" xfId="3727"/>
    <cellStyle name="40% - Ênfase3 4 4 2 4" xfId="41748"/>
    <cellStyle name="40% - Ênfase3 4 4 3" xfId="3728"/>
    <cellStyle name="40% - Ênfase3 4 4 3 2" xfId="3729"/>
    <cellStyle name="40% - Ênfase3 4 4 3 2 2" xfId="3730"/>
    <cellStyle name="40% - Ênfase3 4 4 3 2 3" xfId="41749"/>
    <cellStyle name="40% - Ênfase3 4 4 3 3" xfId="3731"/>
    <cellStyle name="40% - Ênfase3 4 4 3 4" xfId="41750"/>
    <cellStyle name="40% - Ênfase3 4 4 4" xfId="3732"/>
    <cellStyle name="40% - Ênfase3 4 4 4 2" xfId="3733"/>
    <cellStyle name="40% - Ênfase3 4 4 4 3" xfId="41751"/>
    <cellStyle name="40% - Ênfase3 4 4 5" xfId="3734"/>
    <cellStyle name="40% - Ênfase3 4 4 5 2" xfId="41752"/>
    <cellStyle name="40% - Ênfase3 4 4 6" xfId="3735"/>
    <cellStyle name="40% - Ênfase3 4 4 7" xfId="41753"/>
    <cellStyle name="40% - Ênfase3 4 5" xfId="3736"/>
    <cellStyle name="40% - Ênfase3 4 5 2" xfId="3737"/>
    <cellStyle name="40% - Ênfase3 4 5 2 2" xfId="3738"/>
    <cellStyle name="40% - Ênfase3 4 5 2 3" xfId="41754"/>
    <cellStyle name="40% - Ênfase3 4 5 3" xfId="3739"/>
    <cellStyle name="40% - Ênfase3 4 5 4" xfId="41755"/>
    <cellStyle name="40% - Ênfase3 4 6" xfId="3740"/>
    <cellStyle name="40% - Ênfase3 4 6 2" xfId="3741"/>
    <cellStyle name="40% - Ênfase3 4 6 2 2" xfId="3742"/>
    <cellStyle name="40% - Ênfase3 4 6 2 3" xfId="41756"/>
    <cellStyle name="40% - Ênfase3 4 6 3" xfId="3743"/>
    <cellStyle name="40% - Ênfase3 4 6 4" xfId="41757"/>
    <cellStyle name="40% - Ênfase3 4 7" xfId="3744"/>
    <cellStyle name="40% - Ênfase3 4 7 2" xfId="3745"/>
    <cellStyle name="40% - Ênfase3 4 7 3" xfId="41758"/>
    <cellStyle name="40% - Ênfase3 4 8" xfId="3746"/>
    <cellStyle name="40% - Ênfase3 4 8 2" xfId="41759"/>
    <cellStyle name="40% - Ênfase3 4 9" xfId="3747"/>
    <cellStyle name="40% - Ênfase3 5" xfId="3748"/>
    <cellStyle name="40% - Ênfase3 5 10" xfId="41760"/>
    <cellStyle name="40% - Ênfase3 5 2" xfId="3749"/>
    <cellStyle name="40% - Ênfase3 5 2 2" xfId="3750"/>
    <cellStyle name="40% - Ênfase3 5 2 2 2" xfId="3751"/>
    <cellStyle name="40% - Ênfase3 5 2 2 2 2" xfId="3752"/>
    <cellStyle name="40% - Ênfase3 5 2 2 2 2 2" xfId="3753"/>
    <cellStyle name="40% - Ênfase3 5 2 2 2 2 3" xfId="41761"/>
    <cellStyle name="40% - Ênfase3 5 2 2 2 3" xfId="3754"/>
    <cellStyle name="40% - Ênfase3 5 2 2 2 4" xfId="41762"/>
    <cellStyle name="40% - Ênfase3 5 2 2 3" xfId="3755"/>
    <cellStyle name="40% - Ênfase3 5 2 2 3 2" xfId="3756"/>
    <cellStyle name="40% - Ênfase3 5 2 2 3 2 2" xfId="3757"/>
    <cellStyle name="40% - Ênfase3 5 2 2 3 2 3" xfId="41763"/>
    <cellStyle name="40% - Ênfase3 5 2 2 3 3" xfId="3758"/>
    <cellStyle name="40% - Ênfase3 5 2 2 3 4" xfId="41764"/>
    <cellStyle name="40% - Ênfase3 5 2 2 4" xfId="3759"/>
    <cellStyle name="40% - Ênfase3 5 2 2 4 2" xfId="3760"/>
    <cellStyle name="40% - Ênfase3 5 2 2 4 3" xfId="41765"/>
    <cellStyle name="40% - Ênfase3 5 2 2 5" xfId="3761"/>
    <cellStyle name="40% - Ênfase3 5 2 2 5 2" xfId="41766"/>
    <cellStyle name="40% - Ênfase3 5 2 2 6" xfId="3762"/>
    <cellStyle name="40% - Ênfase3 5 2 2 7" xfId="41767"/>
    <cellStyle name="40% - Ênfase3 5 2 3" xfId="3763"/>
    <cellStyle name="40% - Ênfase3 5 2 3 2" xfId="3764"/>
    <cellStyle name="40% - Ênfase3 5 2 3 2 2" xfId="3765"/>
    <cellStyle name="40% - Ênfase3 5 2 3 2 3" xfId="41768"/>
    <cellStyle name="40% - Ênfase3 5 2 3 3" xfId="3766"/>
    <cellStyle name="40% - Ênfase3 5 2 3 4" xfId="41769"/>
    <cellStyle name="40% - Ênfase3 5 2 4" xfId="3767"/>
    <cellStyle name="40% - Ênfase3 5 2 4 2" xfId="3768"/>
    <cellStyle name="40% - Ênfase3 5 2 4 2 2" xfId="3769"/>
    <cellStyle name="40% - Ênfase3 5 2 4 2 3" xfId="41770"/>
    <cellStyle name="40% - Ênfase3 5 2 4 3" xfId="3770"/>
    <cellStyle name="40% - Ênfase3 5 2 4 4" xfId="41771"/>
    <cellStyle name="40% - Ênfase3 5 2 5" xfId="3771"/>
    <cellStyle name="40% - Ênfase3 5 2 5 2" xfId="3772"/>
    <cellStyle name="40% - Ênfase3 5 2 5 3" xfId="41772"/>
    <cellStyle name="40% - Ênfase3 5 2 6" xfId="3773"/>
    <cellStyle name="40% - Ênfase3 5 2 6 2" xfId="41773"/>
    <cellStyle name="40% - Ênfase3 5 2 7" xfId="3774"/>
    <cellStyle name="40% - Ênfase3 5 2 8" xfId="41774"/>
    <cellStyle name="40% - Ênfase3 5 3" xfId="3775"/>
    <cellStyle name="40% - Ênfase3 5 3 2" xfId="3776"/>
    <cellStyle name="40% - Ênfase3 5 3 2 2" xfId="3777"/>
    <cellStyle name="40% - Ênfase3 5 3 2 2 2" xfId="3778"/>
    <cellStyle name="40% - Ênfase3 5 3 2 2 3" xfId="41775"/>
    <cellStyle name="40% - Ênfase3 5 3 2 3" xfId="3779"/>
    <cellStyle name="40% - Ênfase3 5 3 2 4" xfId="41776"/>
    <cellStyle name="40% - Ênfase3 5 3 3" xfId="3780"/>
    <cellStyle name="40% - Ênfase3 5 3 3 2" xfId="3781"/>
    <cellStyle name="40% - Ênfase3 5 3 3 2 2" xfId="3782"/>
    <cellStyle name="40% - Ênfase3 5 3 3 2 3" xfId="41777"/>
    <cellStyle name="40% - Ênfase3 5 3 3 3" xfId="3783"/>
    <cellStyle name="40% - Ênfase3 5 3 3 4" xfId="41778"/>
    <cellStyle name="40% - Ênfase3 5 3 4" xfId="3784"/>
    <cellStyle name="40% - Ênfase3 5 3 4 2" xfId="3785"/>
    <cellStyle name="40% - Ênfase3 5 3 4 3" xfId="41779"/>
    <cellStyle name="40% - Ênfase3 5 3 5" xfId="3786"/>
    <cellStyle name="40% - Ênfase3 5 3 5 2" xfId="41780"/>
    <cellStyle name="40% - Ênfase3 5 3 6" xfId="3787"/>
    <cellStyle name="40% - Ênfase3 5 3 7" xfId="41781"/>
    <cellStyle name="40% - Ênfase3 5 4" xfId="3788"/>
    <cellStyle name="40% - Ênfase3 5 4 2" xfId="3789"/>
    <cellStyle name="40% - Ênfase3 5 4 2 2" xfId="3790"/>
    <cellStyle name="40% - Ênfase3 5 4 2 3" xfId="41782"/>
    <cellStyle name="40% - Ênfase3 5 4 3" xfId="3791"/>
    <cellStyle name="40% - Ênfase3 5 4 4" xfId="41783"/>
    <cellStyle name="40% - Ênfase3 5 5" xfId="3792"/>
    <cellStyle name="40% - Ênfase3 5 5 2" xfId="3793"/>
    <cellStyle name="40% - Ênfase3 5 5 2 2" xfId="3794"/>
    <cellStyle name="40% - Ênfase3 5 5 2 3" xfId="41784"/>
    <cellStyle name="40% - Ênfase3 5 5 3" xfId="3795"/>
    <cellStyle name="40% - Ênfase3 5 5 4" xfId="41785"/>
    <cellStyle name="40% - Ênfase3 5 6" xfId="3796"/>
    <cellStyle name="40% - Ênfase3 5 6 2" xfId="3797"/>
    <cellStyle name="40% - Ênfase3 5 6 3" xfId="41786"/>
    <cellStyle name="40% - Ênfase3 5 7" xfId="3798"/>
    <cellStyle name="40% - Ênfase3 5 7 2" xfId="41787"/>
    <cellStyle name="40% - Ênfase3 5 8" xfId="3799"/>
    <cellStyle name="40% - Ênfase3 5 9" xfId="3800"/>
    <cellStyle name="40% - Ênfase3 6" xfId="3801"/>
    <cellStyle name="40% - Ênfase3 6 2" xfId="3802"/>
    <cellStyle name="40% - Ênfase3 6 2 2" xfId="3803"/>
    <cellStyle name="40% - Ênfase3 6 2 2 2" xfId="3804"/>
    <cellStyle name="40% - Ênfase3 6 2 2 2 2" xfId="3805"/>
    <cellStyle name="40% - Ênfase3 6 2 2 2 3" xfId="41788"/>
    <cellStyle name="40% - Ênfase3 6 2 2 3" xfId="3806"/>
    <cellStyle name="40% - Ênfase3 6 2 2 4" xfId="41789"/>
    <cellStyle name="40% - Ênfase3 6 2 3" xfId="3807"/>
    <cellStyle name="40% - Ênfase3 6 2 3 2" xfId="3808"/>
    <cellStyle name="40% - Ênfase3 6 2 3 2 2" xfId="3809"/>
    <cellStyle name="40% - Ênfase3 6 2 3 2 3" xfId="41790"/>
    <cellStyle name="40% - Ênfase3 6 2 3 3" xfId="3810"/>
    <cellStyle name="40% - Ênfase3 6 2 3 4" xfId="41791"/>
    <cellStyle name="40% - Ênfase3 6 2 4" xfId="3811"/>
    <cellStyle name="40% - Ênfase3 6 2 4 2" xfId="3812"/>
    <cellStyle name="40% - Ênfase3 6 2 4 3" xfId="41792"/>
    <cellStyle name="40% - Ênfase3 6 2 5" xfId="3813"/>
    <cellStyle name="40% - Ênfase3 6 2 5 2" xfId="41793"/>
    <cellStyle name="40% - Ênfase3 6 2 6" xfId="3814"/>
    <cellStyle name="40% - Ênfase3 6 2 7" xfId="41794"/>
    <cellStyle name="40% - Ênfase3 6 3" xfId="3815"/>
    <cellStyle name="40% - Ênfase3 6 3 2" xfId="3816"/>
    <cellStyle name="40% - Ênfase3 6 3 2 2" xfId="3817"/>
    <cellStyle name="40% - Ênfase3 6 3 2 3" xfId="41795"/>
    <cellStyle name="40% - Ênfase3 6 3 3" xfId="3818"/>
    <cellStyle name="40% - Ênfase3 6 3 4" xfId="41796"/>
    <cellStyle name="40% - Ênfase3 6 4" xfId="3819"/>
    <cellStyle name="40% - Ênfase3 6 4 2" xfId="3820"/>
    <cellStyle name="40% - Ênfase3 6 4 2 2" xfId="3821"/>
    <cellStyle name="40% - Ênfase3 6 4 2 3" xfId="41797"/>
    <cellStyle name="40% - Ênfase3 6 4 3" xfId="3822"/>
    <cellStyle name="40% - Ênfase3 6 4 4" xfId="41798"/>
    <cellStyle name="40% - Ênfase3 6 5" xfId="3823"/>
    <cellStyle name="40% - Ênfase3 6 5 2" xfId="3824"/>
    <cellStyle name="40% - Ênfase3 6 5 3" xfId="41799"/>
    <cellStyle name="40% - Ênfase3 6 6" xfId="3825"/>
    <cellStyle name="40% - Ênfase3 6 6 2" xfId="41800"/>
    <cellStyle name="40% - Ênfase3 6 7" xfId="3826"/>
    <cellStyle name="40% - Ênfase3 6 8" xfId="41801"/>
    <cellStyle name="40% - Ênfase3 6 9" xfId="41802"/>
    <cellStyle name="40% - Ênfase3 7" xfId="3827"/>
    <cellStyle name="40% - Ênfase3 7 2" xfId="3828"/>
    <cellStyle name="40% - Ênfase3 7 2 2" xfId="3829"/>
    <cellStyle name="40% - Ênfase3 7 2 2 2" xfId="3830"/>
    <cellStyle name="40% - Ênfase3 7 2 2 3" xfId="41803"/>
    <cellStyle name="40% - Ênfase3 7 2 3" xfId="3831"/>
    <cellStyle name="40% - Ênfase3 7 2 4" xfId="41804"/>
    <cellStyle name="40% - Ênfase3 7 3" xfId="3832"/>
    <cellStyle name="40% - Ênfase3 7 3 2" xfId="3833"/>
    <cellStyle name="40% - Ênfase3 7 3 2 2" xfId="3834"/>
    <cellStyle name="40% - Ênfase3 7 3 2 3" xfId="41805"/>
    <cellStyle name="40% - Ênfase3 7 3 3" xfId="3835"/>
    <cellStyle name="40% - Ênfase3 7 3 4" xfId="41806"/>
    <cellStyle name="40% - Ênfase3 7 4" xfId="3836"/>
    <cellStyle name="40% - Ênfase3 7 4 2" xfId="3837"/>
    <cellStyle name="40% - Ênfase3 7 4 3" xfId="41807"/>
    <cellStyle name="40% - Ênfase3 7 5" xfId="3838"/>
    <cellStyle name="40% - Ênfase3 7 5 2" xfId="41808"/>
    <cellStyle name="40% - Ênfase3 7 6" xfId="3839"/>
    <cellStyle name="40% - Ênfase3 7 7" xfId="41809"/>
    <cellStyle name="40% - Ênfase3 7 8" xfId="41810"/>
    <cellStyle name="40% - Ênfase3 8" xfId="3840"/>
    <cellStyle name="40% - Ênfase3 8 2" xfId="3841"/>
    <cellStyle name="40% - Ênfase3 8 2 2" xfId="3842"/>
    <cellStyle name="40% - Ênfase3 8 2 3" xfId="41811"/>
    <cellStyle name="40% - Ênfase3 8 3" xfId="3843"/>
    <cellStyle name="40% - Ênfase3 8 4" xfId="41812"/>
    <cellStyle name="40% - Ênfase3 8 5" xfId="41813"/>
    <cellStyle name="40% - Ênfase3 9" xfId="3844"/>
    <cellStyle name="40% - Ênfase3 9 2" xfId="3845"/>
    <cellStyle name="40% - Ênfase3 9 2 2" xfId="3846"/>
    <cellStyle name="40% - Ênfase3 9 2 3" xfId="41814"/>
    <cellStyle name="40% - Ênfase3 9 3" xfId="3847"/>
    <cellStyle name="40% - Ênfase3 9 4" xfId="41815"/>
    <cellStyle name="40% - Ênfase4 1" xfId="41816"/>
    <cellStyle name="40% - Ênfase4 10" xfId="3848"/>
    <cellStyle name="40% - Ênfase4 10 2" xfId="3849"/>
    <cellStyle name="40% - Ênfase4 10 3" xfId="41817"/>
    <cellStyle name="40% - Ênfase4 11" xfId="3850"/>
    <cellStyle name="40% - Ênfase4 12" xfId="3851"/>
    <cellStyle name="40% - Ênfase4 13" xfId="3852"/>
    <cellStyle name="40% - Ênfase4 2" xfId="3853"/>
    <cellStyle name="40% - Ênfase4 2 10" xfId="3854"/>
    <cellStyle name="40% - Ênfase4 2 11" xfId="3855"/>
    <cellStyle name="40% - Ênfase4 2 12" xfId="3856"/>
    <cellStyle name="40% - Ênfase4 2 2" xfId="3857"/>
    <cellStyle name="40% - Ênfase4 2 2 2" xfId="3858"/>
    <cellStyle name="40% - Ênfase4 2 2 2 2" xfId="3859"/>
    <cellStyle name="40% - Ênfase4 2 2 2 2 2" xfId="3860"/>
    <cellStyle name="40% - Ênfase4 2 2 2 2 2 2" xfId="3861"/>
    <cellStyle name="40% - Ênfase4 2 2 2 2 2 2 2" xfId="3862"/>
    <cellStyle name="40% - Ênfase4 2 2 2 2 2 2 3" xfId="41818"/>
    <cellStyle name="40% - Ênfase4 2 2 2 2 2 3" xfId="3863"/>
    <cellStyle name="40% - Ênfase4 2 2 2 2 2 4" xfId="41819"/>
    <cellStyle name="40% - Ênfase4 2 2 2 2 3" xfId="3864"/>
    <cellStyle name="40% - Ênfase4 2 2 2 2 3 2" xfId="3865"/>
    <cellStyle name="40% - Ênfase4 2 2 2 2 3 2 2" xfId="3866"/>
    <cellStyle name="40% - Ênfase4 2 2 2 2 3 2 3" xfId="41820"/>
    <cellStyle name="40% - Ênfase4 2 2 2 2 3 3" xfId="3867"/>
    <cellStyle name="40% - Ênfase4 2 2 2 2 3 4" xfId="41821"/>
    <cellStyle name="40% - Ênfase4 2 2 2 2 4" xfId="3868"/>
    <cellStyle name="40% - Ênfase4 2 2 2 2 4 2" xfId="3869"/>
    <cellStyle name="40% - Ênfase4 2 2 2 2 4 3" xfId="41822"/>
    <cellStyle name="40% - Ênfase4 2 2 2 2 5" xfId="3870"/>
    <cellStyle name="40% - Ênfase4 2 2 2 2 5 2" xfId="41823"/>
    <cellStyle name="40% - Ênfase4 2 2 2 2 6" xfId="3871"/>
    <cellStyle name="40% - Ênfase4 2 2 2 2 7" xfId="41824"/>
    <cellStyle name="40% - Ênfase4 2 2 2 3" xfId="3872"/>
    <cellStyle name="40% - Ênfase4 2 2 2 3 2" xfId="3873"/>
    <cellStyle name="40% - Ênfase4 2 2 2 3 2 2" xfId="3874"/>
    <cellStyle name="40% - Ênfase4 2 2 2 3 2 3" xfId="41825"/>
    <cellStyle name="40% - Ênfase4 2 2 2 3 3" xfId="3875"/>
    <cellStyle name="40% - Ênfase4 2 2 2 3 4" xfId="41826"/>
    <cellStyle name="40% - Ênfase4 2 2 2 4" xfId="3876"/>
    <cellStyle name="40% - Ênfase4 2 2 2 4 2" xfId="3877"/>
    <cellStyle name="40% - Ênfase4 2 2 2 4 2 2" xfId="3878"/>
    <cellStyle name="40% - Ênfase4 2 2 2 4 2 3" xfId="41827"/>
    <cellStyle name="40% - Ênfase4 2 2 2 4 3" xfId="3879"/>
    <cellStyle name="40% - Ênfase4 2 2 2 4 4" xfId="41828"/>
    <cellStyle name="40% - Ênfase4 2 2 2 5" xfId="3880"/>
    <cellStyle name="40% - Ênfase4 2 2 2 5 2" xfId="3881"/>
    <cellStyle name="40% - Ênfase4 2 2 2 5 3" xfId="41829"/>
    <cellStyle name="40% - Ênfase4 2 2 2 6" xfId="3882"/>
    <cellStyle name="40% - Ênfase4 2 2 2 6 2" xfId="41830"/>
    <cellStyle name="40% - Ênfase4 2 2 2 7" xfId="3883"/>
    <cellStyle name="40% - Ênfase4 2 2 2 8" xfId="41831"/>
    <cellStyle name="40% - Ênfase4 2 2 3" xfId="3884"/>
    <cellStyle name="40% - Ênfase4 2 2 3 2" xfId="3885"/>
    <cellStyle name="40% - Ênfase4 2 2 3 2 2" xfId="3886"/>
    <cellStyle name="40% - Ênfase4 2 2 3 2 2 2" xfId="3887"/>
    <cellStyle name="40% - Ênfase4 2 2 3 2 2 3" xfId="41832"/>
    <cellStyle name="40% - Ênfase4 2 2 3 2 3" xfId="3888"/>
    <cellStyle name="40% - Ênfase4 2 2 3 2 4" xfId="41833"/>
    <cellStyle name="40% - Ênfase4 2 2 3 3" xfId="3889"/>
    <cellStyle name="40% - Ênfase4 2 2 3 3 2" xfId="3890"/>
    <cellStyle name="40% - Ênfase4 2 2 3 3 2 2" xfId="3891"/>
    <cellStyle name="40% - Ênfase4 2 2 3 3 2 3" xfId="41834"/>
    <cellStyle name="40% - Ênfase4 2 2 3 3 3" xfId="3892"/>
    <cellStyle name="40% - Ênfase4 2 2 3 3 4" xfId="41835"/>
    <cellStyle name="40% - Ênfase4 2 2 3 4" xfId="3893"/>
    <cellStyle name="40% - Ênfase4 2 2 3 4 2" xfId="3894"/>
    <cellStyle name="40% - Ênfase4 2 2 3 4 3" xfId="41836"/>
    <cellStyle name="40% - Ênfase4 2 2 3 5" xfId="3895"/>
    <cellStyle name="40% - Ênfase4 2 2 3 5 2" xfId="41837"/>
    <cellStyle name="40% - Ênfase4 2 2 3 6" xfId="3896"/>
    <cellStyle name="40% - Ênfase4 2 2 3 7" xfId="41838"/>
    <cellStyle name="40% - Ênfase4 2 2 4" xfId="3897"/>
    <cellStyle name="40% - Ênfase4 2 2 4 2" xfId="3898"/>
    <cellStyle name="40% - Ênfase4 2 2 4 2 2" xfId="3899"/>
    <cellStyle name="40% - Ênfase4 2 2 4 2 3" xfId="41839"/>
    <cellStyle name="40% - Ênfase4 2 2 4 3" xfId="3900"/>
    <cellStyle name="40% - Ênfase4 2 2 4 4" xfId="41840"/>
    <cellStyle name="40% - Ênfase4 2 2 5" xfId="3901"/>
    <cellStyle name="40% - Ênfase4 2 2 5 2" xfId="3902"/>
    <cellStyle name="40% - Ênfase4 2 2 5 2 2" xfId="3903"/>
    <cellStyle name="40% - Ênfase4 2 2 5 2 3" xfId="41841"/>
    <cellStyle name="40% - Ênfase4 2 2 5 3" xfId="3904"/>
    <cellStyle name="40% - Ênfase4 2 2 5 4" xfId="41842"/>
    <cellStyle name="40% - Ênfase4 2 2 6" xfId="3905"/>
    <cellStyle name="40% - Ênfase4 2 2 6 2" xfId="3906"/>
    <cellStyle name="40% - Ênfase4 2 2 6 3" xfId="41843"/>
    <cellStyle name="40% - Ênfase4 2 2 7" xfId="3907"/>
    <cellStyle name="40% - Ênfase4 2 2 7 2" xfId="41844"/>
    <cellStyle name="40% - Ênfase4 2 2 8" xfId="3908"/>
    <cellStyle name="40% - Ênfase4 2 2 9" xfId="3909"/>
    <cellStyle name="40% - Ênfase4 2 3" xfId="3910"/>
    <cellStyle name="40% - Ênfase4 2 3 2" xfId="3911"/>
    <cellStyle name="40% - Ênfase4 2 3 2 2" xfId="3912"/>
    <cellStyle name="40% - Ênfase4 2 3 2 2 2" xfId="3913"/>
    <cellStyle name="40% - Ênfase4 2 3 2 2 2 2" xfId="3914"/>
    <cellStyle name="40% - Ênfase4 2 3 2 2 2 3" xfId="41845"/>
    <cellStyle name="40% - Ênfase4 2 3 2 2 3" xfId="3915"/>
    <cellStyle name="40% - Ênfase4 2 3 2 2 4" xfId="41846"/>
    <cellStyle name="40% - Ênfase4 2 3 2 3" xfId="3916"/>
    <cellStyle name="40% - Ênfase4 2 3 2 3 2" xfId="3917"/>
    <cellStyle name="40% - Ênfase4 2 3 2 3 2 2" xfId="3918"/>
    <cellStyle name="40% - Ênfase4 2 3 2 3 2 3" xfId="41847"/>
    <cellStyle name="40% - Ênfase4 2 3 2 3 3" xfId="3919"/>
    <cellStyle name="40% - Ênfase4 2 3 2 3 4" xfId="41848"/>
    <cellStyle name="40% - Ênfase4 2 3 2 4" xfId="3920"/>
    <cellStyle name="40% - Ênfase4 2 3 2 4 2" xfId="3921"/>
    <cellStyle name="40% - Ênfase4 2 3 2 4 3" xfId="41849"/>
    <cellStyle name="40% - Ênfase4 2 3 2 5" xfId="3922"/>
    <cellStyle name="40% - Ênfase4 2 3 2 5 2" xfId="41850"/>
    <cellStyle name="40% - Ênfase4 2 3 2 6" xfId="3923"/>
    <cellStyle name="40% - Ênfase4 2 3 2 7" xfId="41851"/>
    <cellStyle name="40% - Ênfase4 2 3 3" xfId="3924"/>
    <cellStyle name="40% - Ênfase4 2 3 3 2" xfId="3925"/>
    <cellStyle name="40% - Ênfase4 2 3 3 2 2" xfId="3926"/>
    <cellStyle name="40% - Ênfase4 2 3 3 2 3" xfId="41852"/>
    <cellStyle name="40% - Ênfase4 2 3 3 3" xfId="3927"/>
    <cellStyle name="40% - Ênfase4 2 3 3 4" xfId="41853"/>
    <cellStyle name="40% - Ênfase4 2 3 4" xfId="3928"/>
    <cellStyle name="40% - Ênfase4 2 3 4 2" xfId="3929"/>
    <cellStyle name="40% - Ênfase4 2 3 4 2 2" xfId="3930"/>
    <cellStyle name="40% - Ênfase4 2 3 4 2 3" xfId="41854"/>
    <cellStyle name="40% - Ênfase4 2 3 4 3" xfId="3931"/>
    <cellStyle name="40% - Ênfase4 2 3 4 4" xfId="41855"/>
    <cellStyle name="40% - Ênfase4 2 3 5" xfId="3932"/>
    <cellStyle name="40% - Ênfase4 2 3 5 2" xfId="3933"/>
    <cellStyle name="40% - Ênfase4 2 3 5 3" xfId="41856"/>
    <cellStyle name="40% - Ênfase4 2 3 6" xfId="3934"/>
    <cellStyle name="40% - Ênfase4 2 3 6 2" xfId="41857"/>
    <cellStyle name="40% - Ênfase4 2 3 7" xfId="3935"/>
    <cellStyle name="40% - Ênfase4 2 3 8" xfId="41858"/>
    <cellStyle name="40% - Ênfase4 2 4" xfId="3936"/>
    <cellStyle name="40% - Ênfase4 2 4 2" xfId="3937"/>
    <cellStyle name="40% - Ênfase4 2 4 2 2" xfId="3938"/>
    <cellStyle name="40% - Ênfase4 2 4 2 2 2" xfId="3939"/>
    <cellStyle name="40% - Ênfase4 2 4 2 2 3" xfId="41859"/>
    <cellStyle name="40% - Ênfase4 2 4 2 3" xfId="3940"/>
    <cellStyle name="40% - Ênfase4 2 4 2 4" xfId="41860"/>
    <cellStyle name="40% - Ênfase4 2 4 3" xfId="3941"/>
    <cellStyle name="40% - Ênfase4 2 4 3 2" xfId="3942"/>
    <cellStyle name="40% - Ênfase4 2 4 3 2 2" xfId="3943"/>
    <cellStyle name="40% - Ênfase4 2 4 3 2 3" xfId="41861"/>
    <cellStyle name="40% - Ênfase4 2 4 3 3" xfId="3944"/>
    <cellStyle name="40% - Ênfase4 2 4 3 4" xfId="41862"/>
    <cellStyle name="40% - Ênfase4 2 4 4" xfId="3945"/>
    <cellStyle name="40% - Ênfase4 2 4 4 2" xfId="3946"/>
    <cellStyle name="40% - Ênfase4 2 4 4 3" xfId="41863"/>
    <cellStyle name="40% - Ênfase4 2 4 5" xfId="3947"/>
    <cellStyle name="40% - Ênfase4 2 4 5 2" xfId="41864"/>
    <cellStyle name="40% - Ênfase4 2 4 6" xfId="3948"/>
    <cellStyle name="40% - Ênfase4 2 4 7" xfId="41865"/>
    <cellStyle name="40% - Ênfase4 2 5" xfId="3949"/>
    <cellStyle name="40% - Ênfase4 2 5 2" xfId="3950"/>
    <cellStyle name="40% - Ênfase4 2 5 2 2" xfId="3951"/>
    <cellStyle name="40% - Ênfase4 2 5 2 3" xfId="41866"/>
    <cellStyle name="40% - Ênfase4 2 5 3" xfId="3952"/>
    <cellStyle name="40% - Ênfase4 2 5 4" xfId="3953"/>
    <cellStyle name="40% - Ênfase4 2 5 5" xfId="3954"/>
    <cellStyle name="40% - Ênfase4 2 6" xfId="3955"/>
    <cellStyle name="40% - Ênfase4 2 6 2" xfId="3956"/>
    <cellStyle name="40% - Ênfase4 2 6 2 2" xfId="3957"/>
    <cellStyle name="40% - Ênfase4 2 6 2 3" xfId="41867"/>
    <cellStyle name="40% - Ênfase4 2 6 3" xfId="3958"/>
    <cellStyle name="40% - Ênfase4 2 6 4" xfId="41868"/>
    <cellStyle name="40% - Ênfase4 2 7" xfId="3959"/>
    <cellStyle name="40% - Ênfase4 2 7 2" xfId="3960"/>
    <cellStyle name="40% - Ênfase4 2 7 3" xfId="41869"/>
    <cellStyle name="40% - Ênfase4 2 8" xfId="3961"/>
    <cellStyle name="40% - Ênfase4 2 8 2" xfId="41870"/>
    <cellStyle name="40% - Ênfase4 2 8 3" xfId="41871"/>
    <cellStyle name="40% - Ênfase4 2 9" xfId="3962"/>
    <cellStyle name="40% - Ênfase4 3" xfId="3963"/>
    <cellStyle name="40% - Ênfase4 3 10" xfId="3964"/>
    <cellStyle name="40% - Ênfase4 3 11" xfId="41872"/>
    <cellStyle name="40% - Ênfase4 3 2" xfId="3965"/>
    <cellStyle name="40% - Ênfase4 3 2 2" xfId="3966"/>
    <cellStyle name="40% - Ênfase4 3 2 2 2" xfId="3967"/>
    <cellStyle name="40% - Ênfase4 3 2 2 2 2" xfId="3968"/>
    <cellStyle name="40% - Ênfase4 3 2 2 2 2 2" xfId="3969"/>
    <cellStyle name="40% - Ênfase4 3 2 2 2 2 2 2" xfId="3970"/>
    <cellStyle name="40% - Ênfase4 3 2 2 2 2 2 3" xfId="41873"/>
    <cellStyle name="40% - Ênfase4 3 2 2 2 2 3" xfId="3971"/>
    <cellStyle name="40% - Ênfase4 3 2 2 2 2 4" xfId="41874"/>
    <cellStyle name="40% - Ênfase4 3 2 2 2 3" xfId="3972"/>
    <cellStyle name="40% - Ênfase4 3 2 2 2 3 2" xfId="3973"/>
    <cellStyle name="40% - Ênfase4 3 2 2 2 3 2 2" xfId="3974"/>
    <cellStyle name="40% - Ênfase4 3 2 2 2 3 2 3" xfId="41875"/>
    <cellStyle name="40% - Ênfase4 3 2 2 2 3 3" xfId="3975"/>
    <cellStyle name="40% - Ênfase4 3 2 2 2 3 4" xfId="41876"/>
    <cellStyle name="40% - Ênfase4 3 2 2 2 4" xfId="3976"/>
    <cellStyle name="40% - Ênfase4 3 2 2 2 4 2" xfId="3977"/>
    <cellStyle name="40% - Ênfase4 3 2 2 2 4 3" xfId="41877"/>
    <cellStyle name="40% - Ênfase4 3 2 2 2 5" xfId="3978"/>
    <cellStyle name="40% - Ênfase4 3 2 2 2 5 2" xfId="41878"/>
    <cellStyle name="40% - Ênfase4 3 2 2 2 6" xfId="3979"/>
    <cellStyle name="40% - Ênfase4 3 2 2 2 7" xfId="41879"/>
    <cellStyle name="40% - Ênfase4 3 2 2 3" xfId="3980"/>
    <cellStyle name="40% - Ênfase4 3 2 2 3 2" xfId="3981"/>
    <cellStyle name="40% - Ênfase4 3 2 2 3 2 2" xfId="3982"/>
    <cellStyle name="40% - Ênfase4 3 2 2 3 2 3" xfId="41880"/>
    <cellStyle name="40% - Ênfase4 3 2 2 3 3" xfId="3983"/>
    <cellStyle name="40% - Ênfase4 3 2 2 3 4" xfId="41881"/>
    <cellStyle name="40% - Ênfase4 3 2 2 4" xfId="3984"/>
    <cellStyle name="40% - Ênfase4 3 2 2 4 2" xfId="3985"/>
    <cellStyle name="40% - Ênfase4 3 2 2 4 2 2" xfId="3986"/>
    <cellStyle name="40% - Ênfase4 3 2 2 4 2 3" xfId="41882"/>
    <cellStyle name="40% - Ênfase4 3 2 2 4 3" xfId="3987"/>
    <cellStyle name="40% - Ênfase4 3 2 2 4 4" xfId="41883"/>
    <cellStyle name="40% - Ênfase4 3 2 2 5" xfId="3988"/>
    <cellStyle name="40% - Ênfase4 3 2 2 5 2" xfId="3989"/>
    <cellStyle name="40% - Ênfase4 3 2 2 5 3" xfId="41884"/>
    <cellStyle name="40% - Ênfase4 3 2 2 6" xfId="3990"/>
    <cellStyle name="40% - Ênfase4 3 2 2 6 2" xfId="41885"/>
    <cellStyle name="40% - Ênfase4 3 2 2 7" xfId="3991"/>
    <cellStyle name="40% - Ênfase4 3 2 2 8" xfId="41886"/>
    <cellStyle name="40% - Ênfase4 3 2 3" xfId="3992"/>
    <cellStyle name="40% - Ênfase4 3 2 3 2" xfId="3993"/>
    <cellStyle name="40% - Ênfase4 3 2 3 2 2" xfId="3994"/>
    <cellStyle name="40% - Ênfase4 3 2 3 2 2 2" xfId="3995"/>
    <cellStyle name="40% - Ênfase4 3 2 3 2 2 3" xfId="41887"/>
    <cellStyle name="40% - Ênfase4 3 2 3 2 3" xfId="3996"/>
    <cellStyle name="40% - Ênfase4 3 2 3 2 4" xfId="41888"/>
    <cellStyle name="40% - Ênfase4 3 2 3 3" xfId="3997"/>
    <cellStyle name="40% - Ênfase4 3 2 3 3 2" xfId="3998"/>
    <cellStyle name="40% - Ênfase4 3 2 3 3 2 2" xfId="3999"/>
    <cellStyle name="40% - Ênfase4 3 2 3 3 2 3" xfId="41889"/>
    <cellStyle name="40% - Ênfase4 3 2 3 3 3" xfId="4000"/>
    <cellStyle name="40% - Ênfase4 3 2 3 3 4" xfId="41890"/>
    <cellStyle name="40% - Ênfase4 3 2 3 4" xfId="4001"/>
    <cellStyle name="40% - Ênfase4 3 2 3 4 2" xfId="4002"/>
    <cellStyle name="40% - Ênfase4 3 2 3 4 3" xfId="41891"/>
    <cellStyle name="40% - Ênfase4 3 2 3 5" xfId="4003"/>
    <cellStyle name="40% - Ênfase4 3 2 3 5 2" xfId="41892"/>
    <cellStyle name="40% - Ênfase4 3 2 3 6" xfId="4004"/>
    <cellStyle name="40% - Ênfase4 3 2 3 7" xfId="41893"/>
    <cellStyle name="40% - Ênfase4 3 2 4" xfId="4005"/>
    <cellStyle name="40% - Ênfase4 3 2 4 2" xfId="4006"/>
    <cellStyle name="40% - Ênfase4 3 2 4 2 2" xfId="4007"/>
    <cellStyle name="40% - Ênfase4 3 2 4 2 3" xfId="41894"/>
    <cellStyle name="40% - Ênfase4 3 2 4 3" xfId="4008"/>
    <cellStyle name="40% - Ênfase4 3 2 4 4" xfId="41895"/>
    <cellStyle name="40% - Ênfase4 3 2 5" xfId="4009"/>
    <cellStyle name="40% - Ênfase4 3 2 5 2" xfId="4010"/>
    <cellStyle name="40% - Ênfase4 3 2 5 2 2" xfId="4011"/>
    <cellStyle name="40% - Ênfase4 3 2 5 2 3" xfId="41896"/>
    <cellStyle name="40% - Ênfase4 3 2 5 3" xfId="4012"/>
    <cellStyle name="40% - Ênfase4 3 2 5 4" xfId="41897"/>
    <cellStyle name="40% - Ênfase4 3 2 6" xfId="4013"/>
    <cellStyle name="40% - Ênfase4 3 2 6 2" xfId="4014"/>
    <cellStyle name="40% - Ênfase4 3 2 6 3" xfId="41898"/>
    <cellStyle name="40% - Ênfase4 3 2 7" xfId="4015"/>
    <cellStyle name="40% - Ênfase4 3 2 7 2" xfId="41899"/>
    <cellStyle name="40% - Ênfase4 3 2 8" xfId="4016"/>
    <cellStyle name="40% - Ênfase4 3 2 9" xfId="4017"/>
    <cellStyle name="40% - Ênfase4 3 3" xfId="4018"/>
    <cellStyle name="40% - Ênfase4 3 3 2" xfId="4019"/>
    <cellStyle name="40% - Ênfase4 3 3 2 2" xfId="4020"/>
    <cellStyle name="40% - Ênfase4 3 3 2 2 2" xfId="4021"/>
    <cellStyle name="40% - Ênfase4 3 3 2 2 2 2" xfId="4022"/>
    <cellStyle name="40% - Ênfase4 3 3 2 2 2 3" xfId="41900"/>
    <cellStyle name="40% - Ênfase4 3 3 2 2 3" xfId="4023"/>
    <cellStyle name="40% - Ênfase4 3 3 2 2 4" xfId="41901"/>
    <cellStyle name="40% - Ênfase4 3 3 2 3" xfId="4024"/>
    <cellStyle name="40% - Ênfase4 3 3 2 3 2" xfId="4025"/>
    <cellStyle name="40% - Ênfase4 3 3 2 3 2 2" xfId="4026"/>
    <cellStyle name="40% - Ênfase4 3 3 2 3 2 3" xfId="41902"/>
    <cellStyle name="40% - Ênfase4 3 3 2 3 3" xfId="4027"/>
    <cellStyle name="40% - Ênfase4 3 3 2 3 4" xfId="41903"/>
    <cellStyle name="40% - Ênfase4 3 3 2 4" xfId="4028"/>
    <cellStyle name="40% - Ênfase4 3 3 2 4 2" xfId="4029"/>
    <cellStyle name="40% - Ênfase4 3 3 2 4 3" xfId="41904"/>
    <cellStyle name="40% - Ênfase4 3 3 2 5" xfId="4030"/>
    <cellStyle name="40% - Ênfase4 3 3 2 5 2" xfId="41905"/>
    <cellStyle name="40% - Ênfase4 3 3 2 6" xfId="4031"/>
    <cellStyle name="40% - Ênfase4 3 3 2 7" xfId="41906"/>
    <cellStyle name="40% - Ênfase4 3 3 3" xfId="4032"/>
    <cellStyle name="40% - Ênfase4 3 3 3 2" xfId="4033"/>
    <cellStyle name="40% - Ênfase4 3 3 3 2 2" xfId="4034"/>
    <cellStyle name="40% - Ênfase4 3 3 3 2 3" xfId="41907"/>
    <cellStyle name="40% - Ênfase4 3 3 3 3" xfId="4035"/>
    <cellStyle name="40% - Ênfase4 3 3 3 4" xfId="41908"/>
    <cellStyle name="40% - Ênfase4 3 3 4" xfId="4036"/>
    <cellStyle name="40% - Ênfase4 3 3 4 2" xfId="4037"/>
    <cellStyle name="40% - Ênfase4 3 3 4 2 2" xfId="4038"/>
    <cellStyle name="40% - Ênfase4 3 3 4 2 3" xfId="41909"/>
    <cellStyle name="40% - Ênfase4 3 3 4 3" xfId="4039"/>
    <cellStyle name="40% - Ênfase4 3 3 4 4" xfId="41910"/>
    <cellStyle name="40% - Ênfase4 3 3 5" xfId="4040"/>
    <cellStyle name="40% - Ênfase4 3 3 5 2" xfId="4041"/>
    <cellStyle name="40% - Ênfase4 3 3 5 3" xfId="41911"/>
    <cellStyle name="40% - Ênfase4 3 3 6" xfId="4042"/>
    <cellStyle name="40% - Ênfase4 3 3 6 2" xfId="41912"/>
    <cellStyle name="40% - Ênfase4 3 3 7" xfId="4043"/>
    <cellStyle name="40% - Ênfase4 3 3 8" xfId="41913"/>
    <cellStyle name="40% - Ênfase4 3 4" xfId="4044"/>
    <cellStyle name="40% - Ênfase4 3 4 2" xfId="4045"/>
    <cellStyle name="40% - Ênfase4 3 4 2 2" xfId="4046"/>
    <cellStyle name="40% - Ênfase4 3 4 2 2 2" xfId="4047"/>
    <cellStyle name="40% - Ênfase4 3 4 2 2 3" xfId="41914"/>
    <cellStyle name="40% - Ênfase4 3 4 2 3" xfId="4048"/>
    <cellStyle name="40% - Ênfase4 3 4 2 4" xfId="41915"/>
    <cellStyle name="40% - Ênfase4 3 4 3" xfId="4049"/>
    <cellStyle name="40% - Ênfase4 3 4 3 2" xfId="4050"/>
    <cellStyle name="40% - Ênfase4 3 4 3 2 2" xfId="4051"/>
    <cellStyle name="40% - Ênfase4 3 4 3 2 3" xfId="41916"/>
    <cellStyle name="40% - Ênfase4 3 4 3 3" xfId="4052"/>
    <cellStyle name="40% - Ênfase4 3 4 3 4" xfId="41917"/>
    <cellStyle name="40% - Ênfase4 3 4 4" xfId="4053"/>
    <cellStyle name="40% - Ênfase4 3 4 4 2" xfId="4054"/>
    <cellStyle name="40% - Ênfase4 3 4 4 3" xfId="41918"/>
    <cellStyle name="40% - Ênfase4 3 4 5" xfId="4055"/>
    <cellStyle name="40% - Ênfase4 3 4 5 2" xfId="41919"/>
    <cellStyle name="40% - Ênfase4 3 4 6" xfId="4056"/>
    <cellStyle name="40% - Ênfase4 3 4 7" xfId="41920"/>
    <cellStyle name="40% - Ênfase4 3 5" xfId="4057"/>
    <cellStyle name="40% - Ênfase4 3 5 2" xfId="4058"/>
    <cellStyle name="40% - Ênfase4 3 5 2 2" xfId="4059"/>
    <cellStyle name="40% - Ênfase4 3 5 2 3" xfId="41921"/>
    <cellStyle name="40% - Ênfase4 3 5 3" xfId="4060"/>
    <cellStyle name="40% - Ênfase4 3 5 4" xfId="41922"/>
    <cellStyle name="40% - Ênfase4 3 6" xfId="4061"/>
    <cellStyle name="40% - Ênfase4 3 6 2" xfId="4062"/>
    <cellStyle name="40% - Ênfase4 3 6 2 2" xfId="4063"/>
    <cellStyle name="40% - Ênfase4 3 6 2 3" xfId="41923"/>
    <cellStyle name="40% - Ênfase4 3 6 3" xfId="4064"/>
    <cellStyle name="40% - Ênfase4 3 6 4" xfId="41924"/>
    <cellStyle name="40% - Ênfase4 3 7" xfId="4065"/>
    <cellStyle name="40% - Ênfase4 3 7 2" xfId="4066"/>
    <cellStyle name="40% - Ênfase4 3 7 3" xfId="41925"/>
    <cellStyle name="40% - Ênfase4 3 8" xfId="4067"/>
    <cellStyle name="40% - Ênfase4 3 8 2" xfId="41926"/>
    <cellStyle name="40% - Ênfase4 3 9" xfId="4068"/>
    <cellStyle name="40% - Ênfase4 4" xfId="4069"/>
    <cellStyle name="40% - Ênfase4 4 10" xfId="4070"/>
    <cellStyle name="40% - Ênfase4 4 11" xfId="41927"/>
    <cellStyle name="40% - Ênfase4 4 2" xfId="4071"/>
    <cellStyle name="40% - Ênfase4 4 2 2" xfId="4072"/>
    <cellStyle name="40% - Ênfase4 4 2 2 2" xfId="4073"/>
    <cellStyle name="40% - Ênfase4 4 2 2 2 2" xfId="4074"/>
    <cellStyle name="40% - Ênfase4 4 2 2 2 2 2" xfId="4075"/>
    <cellStyle name="40% - Ênfase4 4 2 2 2 2 2 2" xfId="4076"/>
    <cellStyle name="40% - Ênfase4 4 2 2 2 2 2 3" xfId="41928"/>
    <cellStyle name="40% - Ênfase4 4 2 2 2 2 3" xfId="4077"/>
    <cellStyle name="40% - Ênfase4 4 2 2 2 2 4" xfId="41929"/>
    <cellStyle name="40% - Ênfase4 4 2 2 2 3" xfId="4078"/>
    <cellStyle name="40% - Ênfase4 4 2 2 2 3 2" xfId="4079"/>
    <cellStyle name="40% - Ênfase4 4 2 2 2 3 2 2" xfId="4080"/>
    <cellStyle name="40% - Ênfase4 4 2 2 2 3 2 3" xfId="41930"/>
    <cellStyle name="40% - Ênfase4 4 2 2 2 3 3" xfId="4081"/>
    <cellStyle name="40% - Ênfase4 4 2 2 2 3 4" xfId="41931"/>
    <cellStyle name="40% - Ênfase4 4 2 2 2 4" xfId="4082"/>
    <cellStyle name="40% - Ênfase4 4 2 2 2 4 2" xfId="4083"/>
    <cellStyle name="40% - Ênfase4 4 2 2 2 4 3" xfId="41932"/>
    <cellStyle name="40% - Ênfase4 4 2 2 2 5" xfId="4084"/>
    <cellStyle name="40% - Ênfase4 4 2 2 2 5 2" xfId="41933"/>
    <cellStyle name="40% - Ênfase4 4 2 2 2 6" xfId="4085"/>
    <cellStyle name="40% - Ênfase4 4 2 2 2 7" xfId="41934"/>
    <cellStyle name="40% - Ênfase4 4 2 2 3" xfId="4086"/>
    <cellStyle name="40% - Ênfase4 4 2 2 3 2" xfId="4087"/>
    <cellStyle name="40% - Ênfase4 4 2 2 3 2 2" xfId="4088"/>
    <cellStyle name="40% - Ênfase4 4 2 2 3 2 3" xfId="41935"/>
    <cellStyle name="40% - Ênfase4 4 2 2 3 3" xfId="4089"/>
    <cellStyle name="40% - Ênfase4 4 2 2 3 4" xfId="41936"/>
    <cellStyle name="40% - Ênfase4 4 2 2 4" xfId="4090"/>
    <cellStyle name="40% - Ênfase4 4 2 2 4 2" xfId="4091"/>
    <cellStyle name="40% - Ênfase4 4 2 2 4 2 2" xfId="4092"/>
    <cellStyle name="40% - Ênfase4 4 2 2 4 2 3" xfId="41937"/>
    <cellStyle name="40% - Ênfase4 4 2 2 4 3" xfId="4093"/>
    <cellStyle name="40% - Ênfase4 4 2 2 4 4" xfId="41938"/>
    <cellStyle name="40% - Ênfase4 4 2 2 5" xfId="4094"/>
    <cellStyle name="40% - Ênfase4 4 2 2 5 2" xfId="4095"/>
    <cellStyle name="40% - Ênfase4 4 2 2 5 3" xfId="41939"/>
    <cellStyle name="40% - Ênfase4 4 2 2 6" xfId="4096"/>
    <cellStyle name="40% - Ênfase4 4 2 2 6 2" xfId="41940"/>
    <cellStyle name="40% - Ênfase4 4 2 2 7" xfId="4097"/>
    <cellStyle name="40% - Ênfase4 4 2 2 8" xfId="41941"/>
    <cellStyle name="40% - Ênfase4 4 2 3" xfId="4098"/>
    <cellStyle name="40% - Ênfase4 4 2 3 2" xfId="4099"/>
    <cellStyle name="40% - Ênfase4 4 2 3 2 2" xfId="4100"/>
    <cellStyle name="40% - Ênfase4 4 2 3 2 2 2" xfId="4101"/>
    <cellStyle name="40% - Ênfase4 4 2 3 2 2 3" xfId="41942"/>
    <cellStyle name="40% - Ênfase4 4 2 3 2 3" xfId="4102"/>
    <cellStyle name="40% - Ênfase4 4 2 3 2 4" xfId="41943"/>
    <cellStyle name="40% - Ênfase4 4 2 3 3" xfId="4103"/>
    <cellStyle name="40% - Ênfase4 4 2 3 3 2" xfId="4104"/>
    <cellStyle name="40% - Ênfase4 4 2 3 3 2 2" xfId="4105"/>
    <cellStyle name="40% - Ênfase4 4 2 3 3 2 3" xfId="41944"/>
    <cellStyle name="40% - Ênfase4 4 2 3 3 3" xfId="4106"/>
    <cellStyle name="40% - Ênfase4 4 2 3 3 4" xfId="41945"/>
    <cellStyle name="40% - Ênfase4 4 2 3 4" xfId="4107"/>
    <cellStyle name="40% - Ênfase4 4 2 3 4 2" xfId="4108"/>
    <cellStyle name="40% - Ênfase4 4 2 3 4 3" xfId="41946"/>
    <cellStyle name="40% - Ênfase4 4 2 3 5" xfId="4109"/>
    <cellStyle name="40% - Ênfase4 4 2 3 5 2" xfId="41947"/>
    <cellStyle name="40% - Ênfase4 4 2 3 6" xfId="4110"/>
    <cellStyle name="40% - Ênfase4 4 2 3 7" xfId="41948"/>
    <cellStyle name="40% - Ênfase4 4 2 4" xfId="4111"/>
    <cellStyle name="40% - Ênfase4 4 2 4 2" xfId="4112"/>
    <cellStyle name="40% - Ênfase4 4 2 4 2 2" xfId="4113"/>
    <cellStyle name="40% - Ênfase4 4 2 4 2 3" xfId="41949"/>
    <cellStyle name="40% - Ênfase4 4 2 4 3" xfId="4114"/>
    <cellStyle name="40% - Ênfase4 4 2 4 4" xfId="41950"/>
    <cellStyle name="40% - Ênfase4 4 2 5" xfId="4115"/>
    <cellStyle name="40% - Ênfase4 4 2 5 2" xfId="4116"/>
    <cellStyle name="40% - Ênfase4 4 2 5 2 2" xfId="4117"/>
    <cellStyle name="40% - Ênfase4 4 2 5 2 3" xfId="41951"/>
    <cellStyle name="40% - Ênfase4 4 2 5 3" xfId="4118"/>
    <cellStyle name="40% - Ênfase4 4 2 5 4" xfId="41952"/>
    <cellStyle name="40% - Ênfase4 4 2 6" xfId="4119"/>
    <cellStyle name="40% - Ênfase4 4 2 6 2" xfId="4120"/>
    <cellStyle name="40% - Ênfase4 4 2 6 3" xfId="41953"/>
    <cellStyle name="40% - Ênfase4 4 2 7" xfId="4121"/>
    <cellStyle name="40% - Ênfase4 4 2 7 2" xfId="41954"/>
    <cellStyle name="40% - Ênfase4 4 2 8" xfId="4122"/>
    <cellStyle name="40% - Ênfase4 4 2 9" xfId="41955"/>
    <cellStyle name="40% - Ênfase4 4 3" xfId="4123"/>
    <cellStyle name="40% - Ênfase4 4 3 2" xfId="4124"/>
    <cellStyle name="40% - Ênfase4 4 3 2 2" xfId="4125"/>
    <cellStyle name="40% - Ênfase4 4 3 2 2 2" xfId="4126"/>
    <cellStyle name="40% - Ênfase4 4 3 2 2 2 2" xfId="4127"/>
    <cellStyle name="40% - Ênfase4 4 3 2 2 2 3" xfId="41956"/>
    <cellStyle name="40% - Ênfase4 4 3 2 2 3" xfId="4128"/>
    <cellStyle name="40% - Ênfase4 4 3 2 2 4" xfId="41957"/>
    <cellStyle name="40% - Ênfase4 4 3 2 3" xfId="4129"/>
    <cellStyle name="40% - Ênfase4 4 3 2 3 2" xfId="4130"/>
    <cellStyle name="40% - Ênfase4 4 3 2 3 2 2" xfId="4131"/>
    <cellStyle name="40% - Ênfase4 4 3 2 3 2 3" xfId="41958"/>
    <cellStyle name="40% - Ênfase4 4 3 2 3 3" xfId="4132"/>
    <cellStyle name="40% - Ênfase4 4 3 2 3 4" xfId="41959"/>
    <cellStyle name="40% - Ênfase4 4 3 2 4" xfId="4133"/>
    <cellStyle name="40% - Ênfase4 4 3 2 4 2" xfId="4134"/>
    <cellStyle name="40% - Ênfase4 4 3 2 4 3" xfId="41960"/>
    <cellStyle name="40% - Ênfase4 4 3 2 5" xfId="4135"/>
    <cellStyle name="40% - Ênfase4 4 3 2 5 2" xfId="41961"/>
    <cellStyle name="40% - Ênfase4 4 3 2 6" xfId="4136"/>
    <cellStyle name="40% - Ênfase4 4 3 2 7" xfId="41962"/>
    <cellStyle name="40% - Ênfase4 4 3 3" xfId="4137"/>
    <cellStyle name="40% - Ênfase4 4 3 3 2" xfId="4138"/>
    <cellStyle name="40% - Ênfase4 4 3 3 2 2" xfId="4139"/>
    <cellStyle name="40% - Ênfase4 4 3 3 2 3" xfId="41963"/>
    <cellStyle name="40% - Ênfase4 4 3 3 3" xfId="4140"/>
    <cellStyle name="40% - Ênfase4 4 3 3 4" xfId="41964"/>
    <cellStyle name="40% - Ênfase4 4 3 4" xfId="4141"/>
    <cellStyle name="40% - Ênfase4 4 3 4 2" xfId="4142"/>
    <cellStyle name="40% - Ênfase4 4 3 4 2 2" xfId="4143"/>
    <cellStyle name="40% - Ênfase4 4 3 4 2 3" xfId="41965"/>
    <cellStyle name="40% - Ênfase4 4 3 4 3" xfId="4144"/>
    <cellStyle name="40% - Ênfase4 4 3 4 4" xfId="41966"/>
    <cellStyle name="40% - Ênfase4 4 3 5" xfId="4145"/>
    <cellStyle name="40% - Ênfase4 4 3 5 2" xfId="4146"/>
    <cellStyle name="40% - Ênfase4 4 3 5 3" xfId="41967"/>
    <cellStyle name="40% - Ênfase4 4 3 6" xfId="4147"/>
    <cellStyle name="40% - Ênfase4 4 3 6 2" xfId="41968"/>
    <cellStyle name="40% - Ênfase4 4 3 7" xfId="4148"/>
    <cellStyle name="40% - Ênfase4 4 3 8" xfId="41969"/>
    <cellStyle name="40% - Ênfase4 4 4" xfId="4149"/>
    <cellStyle name="40% - Ênfase4 4 4 2" xfId="4150"/>
    <cellStyle name="40% - Ênfase4 4 4 2 2" xfId="4151"/>
    <cellStyle name="40% - Ênfase4 4 4 2 2 2" xfId="4152"/>
    <cellStyle name="40% - Ênfase4 4 4 2 2 3" xfId="41970"/>
    <cellStyle name="40% - Ênfase4 4 4 2 3" xfId="4153"/>
    <cellStyle name="40% - Ênfase4 4 4 2 4" xfId="41971"/>
    <cellStyle name="40% - Ênfase4 4 4 3" xfId="4154"/>
    <cellStyle name="40% - Ênfase4 4 4 3 2" xfId="4155"/>
    <cellStyle name="40% - Ênfase4 4 4 3 2 2" xfId="4156"/>
    <cellStyle name="40% - Ênfase4 4 4 3 2 3" xfId="41972"/>
    <cellStyle name="40% - Ênfase4 4 4 3 3" xfId="4157"/>
    <cellStyle name="40% - Ênfase4 4 4 3 4" xfId="41973"/>
    <cellStyle name="40% - Ênfase4 4 4 4" xfId="4158"/>
    <cellStyle name="40% - Ênfase4 4 4 4 2" xfId="4159"/>
    <cellStyle name="40% - Ênfase4 4 4 4 3" xfId="41974"/>
    <cellStyle name="40% - Ênfase4 4 4 5" xfId="4160"/>
    <cellStyle name="40% - Ênfase4 4 4 5 2" xfId="41975"/>
    <cellStyle name="40% - Ênfase4 4 4 6" xfId="4161"/>
    <cellStyle name="40% - Ênfase4 4 4 7" xfId="41976"/>
    <cellStyle name="40% - Ênfase4 4 5" xfId="4162"/>
    <cellStyle name="40% - Ênfase4 4 5 2" xfId="4163"/>
    <cellStyle name="40% - Ênfase4 4 5 2 2" xfId="4164"/>
    <cellStyle name="40% - Ênfase4 4 5 2 3" xfId="41977"/>
    <cellStyle name="40% - Ênfase4 4 5 3" xfId="4165"/>
    <cellStyle name="40% - Ênfase4 4 5 4" xfId="41978"/>
    <cellStyle name="40% - Ênfase4 4 6" xfId="4166"/>
    <cellStyle name="40% - Ênfase4 4 6 2" xfId="4167"/>
    <cellStyle name="40% - Ênfase4 4 6 2 2" xfId="4168"/>
    <cellStyle name="40% - Ênfase4 4 6 2 3" xfId="41979"/>
    <cellStyle name="40% - Ênfase4 4 6 3" xfId="4169"/>
    <cellStyle name="40% - Ênfase4 4 6 4" xfId="41980"/>
    <cellStyle name="40% - Ênfase4 4 7" xfId="4170"/>
    <cellStyle name="40% - Ênfase4 4 7 2" xfId="4171"/>
    <cellStyle name="40% - Ênfase4 4 7 3" xfId="41981"/>
    <cellStyle name="40% - Ênfase4 4 8" xfId="4172"/>
    <cellStyle name="40% - Ênfase4 4 8 2" xfId="41982"/>
    <cellStyle name="40% - Ênfase4 4 9" xfId="4173"/>
    <cellStyle name="40% - Ênfase4 5" xfId="4174"/>
    <cellStyle name="40% - Ênfase4 5 10" xfId="41983"/>
    <cellStyle name="40% - Ênfase4 5 2" xfId="4175"/>
    <cellStyle name="40% - Ênfase4 5 2 2" xfId="4176"/>
    <cellStyle name="40% - Ênfase4 5 2 2 2" xfId="4177"/>
    <cellStyle name="40% - Ênfase4 5 2 2 2 2" xfId="4178"/>
    <cellStyle name="40% - Ênfase4 5 2 2 2 2 2" xfId="4179"/>
    <cellStyle name="40% - Ênfase4 5 2 2 2 2 3" xfId="41984"/>
    <cellStyle name="40% - Ênfase4 5 2 2 2 3" xfId="4180"/>
    <cellStyle name="40% - Ênfase4 5 2 2 2 4" xfId="41985"/>
    <cellStyle name="40% - Ênfase4 5 2 2 3" xfId="4181"/>
    <cellStyle name="40% - Ênfase4 5 2 2 3 2" xfId="4182"/>
    <cellStyle name="40% - Ênfase4 5 2 2 3 2 2" xfId="4183"/>
    <cellStyle name="40% - Ênfase4 5 2 2 3 2 3" xfId="41986"/>
    <cellStyle name="40% - Ênfase4 5 2 2 3 3" xfId="4184"/>
    <cellStyle name="40% - Ênfase4 5 2 2 3 4" xfId="41987"/>
    <cellStyle name="40% - Ênfase4 5 2 2 4" xfId="4185"/>
    <cellStyle name="40% - Ênfase4 5 2 2 4 2" xfId="4186"/>
    <cellStyle name="40% - Ênfase4 5 2 2 4 3" xfId="41988"/>
    <cellStyle name="40% - Ênfase4 5 2 2 5" xfId="4187"/>
    <cellStyle name="40% - Ênfase4 5 2 2 5 2" xfId="41989"/>
    <cellStyle name="40% - Ênfase4 5 2 2 6" xfId="4188"/>
    <cellStyle name="40% - Ênfase4 5 2 2 7" xfId="41990"/>
    <cellStyle name="40% - Ênfase4 5 2 3" xfId="4189"/>
    <cellStyle name="40% - Ênfase4 5 2 3 2" xfId="4190"/>
    <cellStyle name="40% - Ênfase4 5 2 3 2 2" xfId="4191"/>
    <cellStyle name="40% - Ênfase4 5 2 3 2 3" xfId="41991"/>
    <cellStyle name="40% - Ênfase4 5 2 3 3" xfId="4192"/>
    <cellStyle name="40% - Ênfase4 5 2 3 4" xfId="41992"/>
    <cellStyle name="40% - Ênfase4 5 2 4" xfId="4193"/>
    <cellStyle name="40% - Ênfase4 5 2 4 2" xfId="4194"/>
    <cellStyle name="40% - Ênfase4 5 2 4 2 2" xfId="4195"/>
    <cellStyle name="40% - Ênfase4 5 2 4 2 3" xfId="41993"/>
    <cellStyle name="40% - Ênfase4 5 2 4 3" xfId="4196"/>
    <cellStyle name="40% - Ênfase4 5 2 4 4" xfId="41994"/>
    <cellStyle name="40% - Ênfase4 5 2 5" xfId="4197"/>
    <cellStyle name="40% - Ênfase4 5 2 5 2" xfId="4198"/>
    <cellStyle name="40% - Ênfase4 5 2 5 3" xfId="41995"/>
    <cellStyle name="40% - Ênfase4 5 2 6" xfId="4199"/>
    <cellStyle name="40% - Ênfase4 5 2 6 2" xfId="41996"/>
    <cellStyle name="40% - Ênfase4 5 2 7" xfId="4200"/>
    <cellStyle name="40% - Ênfase4 5 2 8" xfId="41997"/>
    <cellStyle name="40% - Ênfase4 5 3" xfId="4201"/>
    <cellStyle name="40% - Ênfase4 5 3 2" xfId="4202"/>
    <cellStyle name="40% - Ênfase4 5 3 2 2" xfId="4203"/>
    <cellStyle name="40% - Ênfase4 5 3 2 2 2" xfId="4204"/>
    <cellStyle name="40% - Ênfase4 5 3 2 2 3" xfId="41998"/>
    <cellStyle name="40% - Ênfase4 5 3 2 3" xfId="4205"/>
    <cellStyle name="40% - Ênfase4 5 3 2 4" xfId="41999"/>
    <cellStyle name="40% - Ênfase4 5 3 3" xfId="4206"/>
    <cellStyle name="40% - Ênfase4 5 3 3 2" xfId="4207"/>
    <cellStyle name="40% - Ênfase4 5 3 3 2 2" xfId="4208"/>
    <cellStyle name="40% - Ênfase4 5 3 3 2 3" xfId="42000"/>
    <cellStyle name="40% - Ênfase4 5 3 3 3" xfId="4209"/>
    <cellStyle name="40% - Ênfase4 5 3 3 4" xfId="42001"/>
    <cellStyle name="40% - Ênfase4 5 3 4" xfId="4210"/>
    <cellStyle name="40% - Ênfase4 5 3 4 2" xfId="4211"/>
    <cellStyle name="40% - Ênfase4 5 3 4 3" xfId="42002"/>
    <cellStyle name="40% - Ênfase4 5 3 5" xfId="4212"/>
    <cellStyle name="40% - Ênfase4 5 3 5 2" xfId="42003"/>
    <cellStyle name="40% - Ênfase4 5 3 6" xfId="4213"/>
    <cellStyle name="40% - Ênfase4 5 3 7" xfId="42004"/>
    <cellStyle name="40% - Ênfase4 5 4" xfId="4214"/>
    <cellStyle name="40% - Ênfase4 5 4 2" xfId="4215"/>
    <cellStyle name="40% - Ênfase4 5 4 2 2" xfId="4216"/>
    <cellStyle name="40% - Ênfase4 5 4 2 3" xfId="42005"/>
    <cellStyle name="40% - Ênfase4 5 4 3" xfId="4217"/>
    <cellStyle name="40% - Ênfase4 5 4 4" xfId="42006"/>
    <cellStyle name="40% - Ênfase4 5 5" xfId="4218"/>
    <cellStyle name="40% - Ênfase4 5 5 2" xfId="4219"/>
    <cellStyle name="40% - Ênfase4 5 5 2 2" xfId="4220"/>
    <cellStyle name="40% - Ênfase4 5 5 2 3" xfId="42007"/>
    <cellStyle name="40% - Ênfase4 5 5 3" xfId="4221"/>
    <cellStyle name="40% - Ênfase4 5 5 4" xfId="42008"/>
    <cellStyle name="40% - Ênfase4 5 6" xfId="4222"/>
    <cellStyle name="40% - Ênfase4 5 6 2" xfId="4223"/>
    <cellStyle name="40% - Ênfase4 5 6 3" xfId="42009"/>
    <cellStyle name="40% - Ênfase4 5 7" xfId="4224"/>
    <cellStyle name="40% - Ênfase4 5 7 2" xfId="42010"/>
    <cellStyle name="40% - Ênfase4 5 8" xfId="4225"/>
    <cellStyle name="40% - Ênfase4 5 9" xfId="4226"/>
    <cellStyle name="40% - Ênfase4 6" xfId="4227"/>
    <cellStyle name="40% - Ênfase4 6 2" xfId="4228"/>
    <cellStyle name="40% - Ênfase4 6 2 2" xfId="4229"/>
    <cellStyle name="40% - Ênfase4 6 2 2 2" xfId="4230"/>
    <cellStyle name="40% - Ênfase4 6 2 2 2 2" xfId="4231"/>
    <cellStyle name="40% - Ênfase4 6 2 2 2 3" xfId="42011"/>
    <cellStyle name="40% - Ênfase4 6 2 2 3" xfId="4232"/>
    <cellStyle name="40% - Ênfase4 6 2 2 4" xfId="42012"/>
    <cellStyle name="40% - Ênfase4 6 2 3" xfId="4233"/>
    <cellStyle name="40% - Ênfase4 6 2 3 2" xfId="4234"/>
    <cellStyle name="40% - Ênfase4 6 2 3 2 2" xfId="4235"/>
    <cellStyle name="40% - Ênfase4 6 2 3 2 3" xfId="42013"/>
    <cellStyle name="40% - Ênfase4 6 2 3 3" xfId="4236"/>
    <cellStyle name="40% - Ênfase4 6 2 3 4" xfId="42014"/>
    <cellStyle name="40% - Ênfase4 6 2 4" xfId="4237"/>
    <cellStyle name="40% - Ênfase4 6 2 4 2" xfId="4238"/>
    <cellStyle name="40% - Ênfase4 6 2 4 3" xfId="42015"/>
    <cellStyle name="40% - Ênfase4 6 2 5" xfId="4239"/>
    <cellStyle name="40% - Ênfase4 6 2 5 2" xfId="42016"/>
    <cellStyle name="40% - Ênfase4 6 2 6" xfId="4240"/>
    <cellStyle name="40% - Ênfase4 6 2 7" xfId="42017"/>
    <cellStyle name="40% - Ênfase4 6 3" xfId="4241"/>
    <cellStyle name="40% - Ênfase4 6 3 2" xfId="4242"/>
    <cellStyle name="40% - Ênfase4 6 3 2 2" xfId="4243"/>
    <cellStyle name="40% - Ênfase4 6 3 2 3" xfId="42018"/>
    <cellStyle name="40% - Ênfase4 6 3 3" xfId="4244"/>
    <cellStyle name="40% - Ênfase4 6 3 4" xfId="42019"/>
    <cellStyle name="40% - Ênfase4 6 4" xfId="4245"/>
    <cellStyle name="40% - Ênfase4 6 4 2" xfId="4246"/>
    <cellStyle name="40% - Ênfase4 6 4 2 2" xfId="4247"/>
    <cellStyle name="40% - Ênfase4 6 4 2 3" xfId="42020"/>
    <cellStyle name="40% - Ênfase4 6 4 3" xfId="4248"/>
    <cellStyle name="40% - Ênfase4 6 4 4" xfId="42021"/>
    <cellStyle name="40% - Ênfase4 6 5" xfId="4249"/>
    <cellStyle name="40% - Ênfase4 6 5 2" xfId="4250"/>
    <cellStyle name="40% - Ênfase4 6 5 3" xfId="42022"/>
    <cellStyle name="40% - Ênfase4 6 6" xfId="4251"/>
    <cellStyle name="40% - Ênfase4 6 6 2" xfId="42023"/>
    <cellStyle name="40% - Ênfase4 6 7" xfId="4252"/>
    <cellStyle name="40% - Ênfase4 6 8" xfId="42024"/>
    <cellStyle name="40% - Ênfase4 6 9" xfId="42025"/>
    <cellStyle name="40% - Ênfase4 7" xfId="4253"/>
    <cellStyle name="40% - Ênfase4 7 2" xfId="4254"/>
    <cellStyle name="40% - Ênfase4 7 2 2" xfId="4255"/>
    <cellStyle name="40% - Ênfase4 7 2 2 2" xfId="4256"/>
    <cellStyle name="40% - Ênfase4 7 2 2 3" xfId="42026"/>
    <cellStyle name="40% - Ênfase4 7 2 3" xfId="4257"/>
    <cellStyle name="40% - Ênfase4 7 2 4" xfId="42027"/>
    <cellStyle name="40% - Ênfase4 7 3" xfId="4258"/>
    <cellStyle name="40% - Ênfase4 7 3 2" xfId="4259"/>
    <cellStyle name="40% - Ênfase4 7 3 2 2" xfId="4260"/>
    <cellStyle name="40% - Ênfase4 7 3 2 3" xfId="42028"/>
    <cellStyle name="40% - Ênfase4 7 3 3" xfId="4261"/>
    <cellStyle name="40% - Ênfase4 7 3 4" xfId="42029"/>
    <cellStyle name="40% - Ênfase4 7 4" xfId="4262"/>
    <cellStyle name="40% - Ênfase4 7 4 2" xfId="4263"/>
    <cellStyle name="40% - Ênfase4 7 4 3" xfId="42030"/>
    <cellStyle name="40% - Ênfase4 7 5" xfId="4264"/>
    <cellStyle name="40% - Ênfase4 7 5 2" xfId="42031"/>
    <cellStyle name="40% - Ênfase4 7 6" xfId="4265"/>
    <cellStyle name="40% - Ênfase4 7 7" xfId="42032"/>
    <cellStyle name="40% - Ênfase4 7 8" xfId="42033"/>
    <cellStyle name="40% - Ênfase4 8" xfId="4266"/>
    <cellStyle name="40% - Ênfase4 8 2" xfId="4267"/>
    <cellStyle name="40% - Ênfase4 8 2 2" xfId="4268"/>
    <cellStyle name="40% - Ênfase4 8 2 3" xfId="42034"/>
    <cellStyle name="40% - Ênfase4 8 3" xfId="4269"/>
    <cellStyle name="40% - Ênfase4 8 4" xfId="42035"/>
    <cellStyle name="40% - Ênfase4 8 5" xfId="42036"/>
    <cellStyle name="40% - Ênfase4 9" xfId="4270"/>
    <cellStyle name="40% - Ênfase4 9 2" xfId="4271"/>
    <cellStyle name="40% - Ênfase4 9 2 2" xfId="4272"/>
    <cellStyle name="40% - Ênfase4 9 2 3" xfId="42037"/>
    <cellStyle name="40% - Ênfase4 9 3" xfId="4273"/>
    <cellStyle name="40% - Ênfase4 9 4" xfId="42038"/>
    <cellStyle name="40% - Ênfase5 1" xfId="42039"/>
    <cellStyle name="40% - Ênfase5 10" xfId="4274"/>
    <cellStyle name="40% - Ênfase5 10 2" xfId="4275"/>
    <cellStyle name="40% - Ênfase5 10 3" xfId="42040"/>
    <cellStyle name="40% - Ênfase5 11" xfId="4276"/>
    <cellStyle name="40% - Ênfase5 12" xfId="4277"/>
    <cellStyle name="40% - Ênfase5 13" xfId="4278"/>
    <cellStyle name="40% - Ênfase5 2" xfId="4279"/>
    <cellStyle name="40% - Ênfase5 2 10" xfId="4280"/>
    <cellStyle name="40% - Ênfase5 2 11" xfId="4281"/>
    <cellStyle name="40% - Ênfase5 2 12" xfId="4282"/>
    <cellStyle name="40% - Ênfase5 2 2" xfId="4283"/>
    <cellStyle name="40% - Ênfase5 2 2 2" xfId="4284"/>
    <cellStyle name="40% - Ênfase5 2 2 2 2" xfId="4285"/>
    <cellStyle name="40% - Ênfase5 2 2 2 2 2" xfId="4286"/>
    <cellStyle name="40% - Ênfase5 2 2 2 2 2 2" xfId="4287"/>
    <cellStyle name="40% - Ênfase5 2 2 2 2 2 2 2" xfId="4288"/>
    <cellStyle name="40% - Ênfase5 2 2 2 2 2 2 3" xfId="42041"/>
    <cellStyle name="40% - Ênfase5 2 2 2 2 2 3" xfId="4289"/>
    <cellStyle name="40% - Ênfase5 2 2 2 2 2 4" xfId="42042"/>
    <cellStyle name="40% - Ênfase5 2 2 2 2 3" xfId="4290"/>
    <cellStyle name="40% - Ênfase5 2 2 2 2 3 2" xfId="4291"/>
    <cellStyle name="40% - Ênfase5 2 2 2 2 3 2 2" xfId="4292"/>
    <cellStyle name="40% - Ênfase5 2 2 2 2 3 2 3" xfId="42043"/>
    <cellStyle name="40% - Ênfase5 2 2 2 2 3 3" xfId="4293"/>
    <cellStyle name="40% - Ênfase5 2 2 2 2 3 4" xfId="42044"/>
    <cellStyle name="40% - Ênfase5 2 2 2 2 4" xfId="4294"/>
    <cellStyle name="40% - Ênfase5 2 2 2 2 4 2" xfId="4295"/>
    <cellStyle name="40% - Ênfase5 2 2 2 2 4 3" xfId="42045"/>
    <cellStyle name="40% - Ênfase5 2 2 2 2 5" xfId="4296"/>
    <cellStyle name="40% - Ênfase5 2 2 2 2 5 2" xfId="42046"/>
    <cellStyle name="40% - Ênfase5 2 2 2 2 6" xfId="4297"/>
    <cellStyle name="40% - Ênfase5 2 2 2 2 7" xfId="42047"/>
    <cellStyle name="40% - Ênfase5 2 2 2 3" xfId="4298"/>
    <cellStyle name="40% - Ênfase5 2 2 2 3 2" xfId="4299"/>
    <cellStyle name="40% - Ênfase5 2 2 2 3 2 2" xfId="4300"/>
    <cellStyle name="40% - Ênfase5 2 2 2 3 2 3" xfId="42048"/>
    <cellStyle name="40% - Ênfase5 2 2 2 3 3" xfId="4301"/>
    <cellStyle name="40% - Ênfase5 2 2 2 3 4" xfId="42049"/>
    <cellStyle name="40% - Ênfase5 2 2 2 4" xfId="4302"/>
    <cellStyle name="40% - Ênfase5 2 2 2 4 2" xfId="4303"/>
    <cellStyle name="40% - Ênfase5 2 2 2 4 2 2" xfId="4304"/>
    <cellStyle name="40% - Ênfase5 2 2 2 4 2 3" xfId="42050"/>
    <cellStyle name="40% - Ênfase5 2 2 2 4 3" xfId="4305"/>
    <cellStyle name="40% - Ênfase5 2 2 2 4 4" xfId="42051"/>
    <cellStyle name="40% - Ênfase5 2 2 2 5" xfId="4306"/>
    <cellStyle name="40% - Ênfase5 2 2 2 5 2" xfId="4307"/>
    <cellStyle name="40% - Ênfase5 2 2 2 5 3" xfId="42052"/>
    <cellStyle name="40% - Ênfase5 2 2 2 6" xfId="4308"/>
    <cellStyle name="40% - Ênfase5 2 2 2 6 2" xfId="42053"/>
    <cellStyle name="40% - Ênfase5 2 2 2 7" xfId="4309"/>
    <cellStyle name="40% - Ênfase5 2 2 2 8" xfId="42054"/>
    <cellStyle name="40% - Ênfase5 2 2 3" xfId="4310"/>
    <cellStyle name="40% - Ênfase5 2 2 3 2" xfId="4311"/>
    <cellStyle name="40% - Ênfase5 2 2 3 2 2" xfId="4312"/>
    <cellStyle name="40% - Ênfase5 2 2 3 2 2 2" xfId="4313"/>
    <cellStyle name="40% - Ênfase5 2 2 3 2 2 3" xfId="42055"/>
    <cellStyle name="40% - Ênfase5 2 2 3 2 3" xfId="4314"/>
    <cellStyle name="40% - Ênfase5 2 2 3 2 4" xfId="42056"/>
    <cellStyle name="40% - Ênfase5 2 2 3 3" xfId="4315"/>
    <cellStyle name="40% - Ênfase5 2 2 3 3 2" xfId="4316"/>
    <cellStyle name="40% - Ênfase5 2 2 3 3 2 2" xfId="4317"/>
    <cellStyle name="40% - Ênfase5 2 2 3 3 2 3" xfId="42057"/>
    <cellStyle name="40% - Ênfase5 2 2 3 3 3" xfId="4318"/>
    <cellStyle name="40% - Ênfase5 2 2 3 3 4" xfId="42058"/>
    <cellStyle name="40% - Ênfase5 2 2 3 4" xfId="4319"/>
    <cellStyle name="40% - Ênfase5 2 2 3 4 2" xfId="4320"/>
    <cellStyle name="40% - Ênfase5 2 2 3 4 3" xfId="42059"/>
    <cellStyle name="40% - Ênfase5 2 2 3 5" xfId="4321"/>
    <cellStyle name="40% - Ênfase5 2 2 3 5 2" xfId="42060"/>
    <cellStyle name="40% - Ênfase5 2 2 3 6" xfId="4322"/>
    <cellStyle name="40% - Ênfase5 2 2 3 7" xfId="42061"/>
    <cellStyle name="40% - Ênfase5 2 2 4" xfId="4323"/>
    <cellStyle name="40% - Ênfase5 2 2 4 2" xfId="4324"/>
    <cellStyle name="40% - Ênfase5 2 2 4 2 2" xfId="4325"/>
    <cellStyle name="40% - Ênfase5 2 2 4 2 3" xfId="42062"/>
    <cellStyle name="40% - Ênfase5 2 2 4 3" xfId="4326"/>
    <cellStyle name="40% - Ênfase5 2 2 4 4" xfId="42063"/>
    <cellStyle name="40% - Ênfase5 2 2 5" xfId="4327"/>
    <cellStyle name="40% - Ênfase5 2 2 5 2" xfId="4328"/>
    <cellStyle name="40% - Ênfase5 2 2 5 2 2" xfId="4329"/>
    <cellStyle name="40% - Ênfase5 2 2 5 2 3" xfId="42064"/>
    <cellStyle name="40% - Ênfase5 2 2 5 3" xfId="4330"/>
    <cellStyle name="40% - Ênfase5 2 2 5 4" xfId="42065"/>
    <cellStyle name="40% - Ênfase5 2 2 6" xfId="4331"/>
    <cellStyle name="40% - Ênfase5 2 2 6 2" xfId="4332"/>
    <cellStyle name="40% - Ênfase5 2 2 6 3" xfId="42066"/>
    <cellStyle name="40% - Ênfase5 2 2 7" xfId="4333"/>
    <cellStyle name="40% - Ênfase5 2 2 7 2" xfId="42067"/>
    <cellStyle name="40% - Ênfase5 2 2 8" xfId="4334"/>
    <cellStyle name="40% - Ênfase5 2 2 9" xfId="4335"/>
    <cellStyle name="40% - Ênfase5 2 3" xfId="4336"/>
    <cellStyle name="40% - Ênfase5 2 3 2" xfId="4337"/>
    <cellStyle name="40% - Ênfase5 2 3 2 2" xfId="4338"/>
    <cellStyle name="40% - Ênfase5 2 3 2 2 2" xfId="4339"/>
    <cellStyle name="40% - Ênfase5 2 3 2 2 2 2" xfId="4340"/>
    <cellStyle name="40% - Ênfase5 2 3 2 2 2 3" xfId="42068"/>
    <cellStyle name="40% - Ênfase5 2 3 2 2 3" xfId="4341"/>
    <cellStyle name="40% - Ênfase5 2 3 2 2 4" xfId="42069"/>
    <cellStyle name="40% - Ênfase5 2 3 2 3" xfId="4342"/>
    <cellStyle name="40% - Ênfase5 2 3 2 3 2" xfId="4343"/>
    <cellStyle name="40% - Ênfase5 2 3 2 3 2 2" xfId="4344"/>
    <cellStyle name="40% - Ênfase5 2 3 2 3 2 3" xfId="42070"/>
    <cellStyle name="40% - Ênfase5 2 3 2 3 3" xfId="4345"/>
    <cellStyle name="40% - Ênfase5 2 3 2 3 4" xfId="42071"/>
    <cellStyle name="40% - Ênfase5 2 3 2 4" xfId="4346"/>
    <cellStyle name="40% - Ênfase5 2 3 2 4 2" xfId="4347"/>
    <cellStyle name="40% - Ênfase5 2 3 2 4 3" xfId="42072"/>
    <cellStyle name="40% - Ênfase5 2 3 2 5" xfId="4348"/>
    <cellStyle name="40% - Ênfase5 2 3 2 5 2" xfId="42073"/>
    <cellStyle name="40% - Ênfase5 2 3 2 6" xfId="4349"/>
    <cellStyle name="40% - Ênfase5 2 3 2 7" xfId="42074"/>
    <cellStyle name="40% - Ênfase5 2 3 3" xfId="4350"/>
    <cellStyle name="40% - Ênfase5 2 3 3 2" xfId="4351"/>
    <cellStyle name="40% - Ênfase5 2 3 3 2 2" xfId="4352"/>
    <cellStyle name="40% - Ênfase5 2 3 3 2 3" xfId="42075"/>
    <cellStyle name="40% - Ênfase5 2 3 3 3" xfId="4353"/>
    <cellStyle name="40% - Ênfase5 2 3 3 4" xfId="42076"/>
    <cellStyle name="40% - Ênfase5 2 3 4" xfId="4354"/>
    <cellStyle name="40% - Ênfase5 2 3 4 2" xfId="4355"/>
    <cellStyle name="40% - Ênfase5 2 3 4 2 2" xfId="4356"/>
    <cellStyle name="40% - Ênfase5 2 3 4 2 3" xfId="42077"/>
    <cellStyle name="40% - Ênfase5 2 3 4 3" xfId="4357"/>
    <cellStyle name="40% - Ênfase5 2 3 4 4" xfId="42078"/>
    <cellStyle name="40% - Ênfase5 2 3 5" xfId="4358"/>
    <cellStyle name="40% - Ênfase5 2 3 5 2" xfId="4359"/>
    <cellStyle name="40% - Ênfase5 2 3 5 3" xfId="42079"/>
    <cellStyle name="40% - Ênfase5 2 3 6" xfId="4360"/>
    <cellStyle name="40% - Ênfase5 2 3 6 2" xfId="42080"/>
    <cellStyle name="40% - Ênfase5 2 3 7" xfId="4361"/>
    <cellStyle name="40% - Ênfase5 2 3 8" xfId="42081"/>
    <cellStyle name="40% - Ênfase5 2 4" xfId="4362"/>
    <cellStyle name="40% - Ênfase5 2 4 2" xfId="4363"/>
    <cellStyle name="40% - Ênfase5 2 4 2 2" xfId="4364"/>
    <cellStyle name="40% - Ênfase5 2 4 2 2 2" xfId="4365"/>
    <cellStyle name="40% - Ênfase5 2 4 2 2 3" xfId="42082"/>
    <cellStyle name="40% - Ênfase5 2 4 2 3" xfId="4366"/>
    <cellStyle name="40% - Ênfase5 2 4 2 4" xfId="42083"/>
    <cellStyle name="40% - Ênfase5 2 4 3" xfId="4367"/>
    <cellStyle name="40% - Ênfase5 2 4 3 2" xfId="4368"/>
    <cellStyle name="40% - Ênfase5 2 4 3 2 2" xfId="4369"/>
    <cellStyle name="40% - Ênfase5 2 4 3 2 3" xfId="42084"/>
    <cellStyle name="40% - Ênfase5 2 4 3 3" xfId="4370"/>
    <cellStyle name="40% - Ênfase5 2 4 3 4" xfId="42085"/>
    <cellStyle name="40% - Ênfase5 2 4 4" xfId="4371"/>
    <cellStyle name="40% - Ênfase5 2 4 4 2" xfId="4372"/>
    <cellStyle name="40% - Ênfase5 2 4 4 3" xfId="42086"/>
    <cellStyle name="40% - Ênfase5 2 4 5" xfId="4373"/>
    <cellStyle name="40% - Ênfase5 2 4 5 2" xfId="42087"/>
    <cellStyle name="40% - Ênfase5 2 4 6" xfId="4374"/>
    <cellStyle name="40% - Ênfase5 2 4 7" xfId="42088"/>
    <cellStyle name="40% - Ênfase5 2 5" xfId="4375"/>
    <cellStyle name="40% - Ênfase5 2 5 2" xfId="4376"/>
    <cellStyle name="40% - Ênfase5 2 5 2 2" xfId="4377"/>
    <cellStyle name="40% - Ênfase5 2 5 2 3" xfId="42089"/>
    <cellStyle name="40% - Ênfase5 2 5 3" xfId="4378"/>
    <cellStyle name="40% - Ênfase5 2 5 4" xfId="4379"/>
    <cellStyle name="40% - Ênfase5 2 5 5" xfId="4380"/>
    <cellStyle name="40% - Ênfase5 2 6" xfId="4381"/>
    <cellStyle name="40% - Ênfase5 2 6 2" xfId="4382"/>
    <cellStyle name="40% - Ênfase5 2 6 2 2" xfId="4383"/>
    <cellStyle name="40% - Ênfase5 2 6 2 3" xfId="42090"/>
    <cellStyle name="40% - Ênfase5 2 6 3" xfId="4384"/>
    <cellStyle name="40% - Ênfase5 2 6 4" xfId="42091"/>
    <cellStyle name="40% - Ênfase5 2 7" xfId="4385"/>
    <cellStyle name="40% - Ênfase5 2 7 2" xfId="4386"/>
    <cellStyle name="40% - Ênfase5 2 7 3" xfId="42092"/>
    <cellStyle name="40% - Ênfase5 2 8" xfId="4387"/>
    <cellStyle name="40% - Ênfase5 2 8 2" xfId="42093"/>
    <cellStyle name="40% - Ênfase5 2 8 3" xfId="42094"/>
    <cellStyle name="40% - Ênfase5 2 9" xfId="4388"/>
    <cellStyle name="40% - Ênfase5 3" xfId="4389"/>
    <cellStyle name="40% - Ênfase5 3 10" xfId="4390"/>
    <cellStyle name="40% - Ênfase5 3 11" xfId="42095"/>
    <cellStyle name="40% - Ênfase5 3 2" xfId="4391"/>
    <cellStyle name="40% - Ênfase5 3 2 2" xfId="4392"/>
    <cellStyle name="40% - Ênfase5 3 2 2 2" xfId="4393"/>
    <cellStyle name="40% - Ênfase5 3 2 2 2 2" xfId="4394"/>
    <cellStyle name="40% - Ênfase5 3 2 2 2 2 2" xfId="4395"/>
    <cellStyle name="40% - Ênfase5 3 2 2 2 2 2 2" xfId="4396"/>
    <cellStyle name="40% - Ênfase5 3 2 2 2 2 2 3" xfId="42096"/>
    <cellStyle name="40% - Ênfase5 3 2 2 2 2 3" xfId="4397"/>
    <cellStyle name="40% - Ênfase5 3 2 2 2 2 4" xfId="42097"/>
    <cellStyle name="40% - Ênfase5 3 2 2 2 3" xfId="4398"/>
    <cellStyle name="40% - Ênfase5 3 2 2 2 3 2" xfId="4399"/>
    <cellStyle name="40% - Ênfase5 3 2 2 2 3 2 2" xfId="4400"/>
    <cellStyle name="40% - Ênfase5 3 2 2 2 3 2 3" xfId="42098"/>
    <cellStyle name="40% - Ênfase5 3 2 2 2 3 3" xfId="4401"/>
    <cellStyle name="40% - Ênfase5 3 2 2 2 3 4" xfId="42099"/>
    <cellStyle name="40% - Ênfase5 3 2 2 2 4" xfId="4402"/>
    <cellStyle name="40% - Ênfase5 3 2 2 2 4 2" xfId="4403"/>
    <cellStyle name="40% - Ênfase5 3 2 2 2 4 3" xfId="42100"/>
    <cellStyle name="40% - Ênfase5 3 2 2 2 5" xfId="4404"/>
    <cellStyle name="40% - Ênfase5 3 2 2 2 5 2" xfId="42101"/>
    <cellStyle name="40% - Ênfase5 3 2 2 2 6" xfId="4405"/>
    <cellStyle name="40% - Ênfase5 3 2 2 2 7" xfId="42102"/>
    <cellStyle name="40% - Ênfase5 3 2 2 3" xfId="4406"/>
    <cellStyle name="40% - Ênfase5 3 2 2 3 2" xfId="4407"/>
    <cellStyle name="40% - Ênfase5 3 2 2 3 2 2" xfId="4408"/>
    <cellStyle name="40% - Ênfase5 3 2 2 3 2 3" xfId="42103"/>
    <cellStyle name="40% - Ênfase5 3 2 2 3 3" xfId="4409"/>
    <cellStyle name="40% - Ênfase5 3 2 2 3 4" xfId="42104"/>
    <cellStyle name="40% - Ênfase5 3 2 2 4" xfId="4410"/>
    <cellStyle name="40% - Ênfase5 3 2 2 4 2" xfId="4411"/>
    <cellStyle name="40% - Ênfase5 3 2 2 4 2 2" xfId="4412"/>
    <cellStyle name="40% - Ênfase5 3 2 2 4 2 3" xfId="42105"/>
    <cellStyle name="40% - Ênfase5 3 2 2 4 3" xfId="4413"/>
    <cellStyle name="40% - Ênfase5 3 2 2 4 4" xfId="42106"/>
    <cellStyle name="40% - Ênfase5 3 2 2 5" xfId="4414"/>
    <cellStyle name="40% - Ênfase5 3 2 2 5 2" xfId="4415"/>
    <cellStyle name="40% - Ênfase5 3 2 2 5 3" xfId="42107"/>
    <cellStyle name="40% - Ênfase5 3 2 2 6" xfId="4416"/>
    <cellStyle name="40% - Ênfase5 3 2 2 6 2" xfId="42108"/>
    <cellStyle name="40% - Ênfase5 3 2 2 7" xfId="4417"/>
    <cellStyle name="40% - Ênfase5 3 2 2 8" xfId="42109"/>
    <cellStyle name="40% - Ênfase5 3 2 3" xfId="4418"/>
    <cellStyle name="40% - Ênfase5 3 2 3 2" xfId="4419"/>
    <cellStyle name="40% - Ênfase5 3 2 3 2 2" xfId="4420"/>
    <cellStyle name="40% - Ênfase5 3 2 3 2 2 2" xfId="4421"/>
    <cellStyle name="40% - Ênfase5 3 2 3 2 2 3" xfId="42110"/>
    <cellStyle name="40% - Ênfase5 3 2 3 2 3" xfId="4422"/>
    <cellStyle name="40% - Ênfase5 3 2 3 2 4" xfId="42111"/>
    <cellStyle name="40% - Ênfase5 3 2 3 3" xfId="4423"/>
    <cellStyle name="40% - Ênfase5 3 2 3 3 2" xfId="4424"/>
    <cellStyle name="40% - Ênfase5 3 2 3 3 2 2" xfId="4425"/>
    <cellStyle name="40% - Ênfase5 3 2 3 3 2 3" xfId="42112"/>
    <cellStyle name="40% - Ênfase5 3 2 3 3 3" xfId="4426"/>
    <cellStyle name="40% - Ênfase5 3 2 3 3 4" xfId="42113"/>
    <cellStyle name="40% - Ênfase5 3 2 3 4" xfId="4427"/>
    <cellStyle name="40% - Ênfase5 3 2 3 4 2" xfId="4428"/>
    <cellStyle name="40% - Ênfase5 3 2 3 4 3" xfId="42114"/>
    <cellStyle name="40% - Ênfase5 3 2 3 5" xfId="4429"/>
    <cellStyle name="40% - Ênfase5 3 2 3 5 2" xfId="42115"/>
    <cellStyle name="40% - Ênfase5 3 2 3 6" xfId="4430"/>
    <cellStyle name="40% - Ênfase5 3 2 3 7" xfId="42116"/>
    <cellStyle name="40% - Ênfase5 3 2 4" xfId="4431"/>
    <cellStyle name="40% - Ênfase5 3 2 4 2" xfId="4432"/>
    <cellStyle name="40% - Ênfase5 3 2 4 2 2" xfId="4433"/>
    <cellStyle name="40% - Ênfase5 3 2 4 2 3" xfId="42117"/>
    <cellStyle name="40% - Ênfase5 3 2 4 3" xfId="4434"/>
    <cellStyle name="40% - Ênfase5 3 2 4 4" xfId="42118"/>
    <cellStyle name="40% - Ênfase5 3 2 5" xfId="4435"/>
    <cellStyle name="40% - Ênfase5 3 2 5 2" xfId="4436"/>
    <cellStyle name="40% - Ênfase5 3 2 5 2 2" xfId="4437"/>
    <cellStyle name="40% - Ênfase5 3 2 5 2 3" xfId="42119"/>
    <cellStyle name="40% - Ênfase5 3 2 5 3" xfId="4438"/>
    <cellStyle name="40% - Ênfase5 3 2 5 4" xfId="42120"/>
    <cellStyle name="40% - Ênfase5 3 2 6" xfId="4439"/>
    <cellStyle name="40% - Ênfase5 3 2 6 2" xfId="4440"/>
    <cellStyle name="40% - Ênfase5 3 2 6 3" xfId="42121"/>
    <cellStyle name="40% - Ênfase5 3 2 7" xfId="4441"/>
    <cellStyle name="40% - Ênfase5 3 2 7 2" xfId="42122"/>
    <cellStyle name="40% - Ênfase5 3 2 8" xfId="4442"/>
    <cellStyle name="40% - Ênfase5 3 2 9" xfId="4443"/>
    <cellStyle name="40% - Ênfase5 3 3" xfId="4444"/>
    <cellStyle name="40% - Ênfase5 3 3 2" xfId="4445"/>
    <cellStyle name="40% - Ênfase5 3 3 2 2" xfId="4446"/>
    <cellStyle name="40% - Ênfase5 3 3 2 2 2" xfId="4447"/>
    <cellStyle name="40% - Ênfase5 3 3 2 2 2 2" xfId="4448"/>
    <cellStyle name="40% - Ênfase5 3 3 2 2 2 3" xfId="42123"/>
    <cellStyle name="40% - Ênfase5 3 3 2 2 3" xfId="4449"/>
    <cellStyle name="40% - Ênfase5 3 3 2 2 4" xfId="42124"/>
    <cellStyle name="40% - Ênfase5 3 3 2 3" xfId="4450"/>
    <cellStyle name="40% - Ênfase5 3 3 2 3 2" xfId="4451"/>
    <cellStyle name="40% - Ênfase5 3 3 2 3 2 2" xfId="4452"/>
    <cellStyle name="40% - Ênfase5 3 3 2 3 2 3" xfId="42125"/>
    <cellStyle name="40% - Ênfase5 3 3 2 3 3" xfId="4453"/>
    <cellStyle name="40% - Ênfase5 3 3 2 3 4" xfId="42126"/>
    <cellStyle name="40% - Ênfase5 3 3 2 4" xfId="4454"/>
    <cellStyle name="40% - Ênfase5 3 3 2 4 2" xfId="4455"/>
    <cellStyle name="40% - Ênfase5 3 3 2 4 3" xfId="42127"/>
    <cellStyle name="40% - Ênfase5 3 3 2 5" xfId="4456"/>
    <cellStyle name="40% - Ênfase5 3 3 2 5 2" xfId="42128"/>
    <cellStyle name="40% - Ênfase5 3 3 2 6" xfId="4457"/>
    <cellStyle name="40% - Ênfase5 3 3 2 7" xfId="42129"/>
    <cellStyle name="40% - Ênfase5 3 3 3" xfId="4458"/>
    <cellStyle name="40% - Ênfase5 3 3 3 2" xfId="4459"/>
    <cellStyle name="40% - Ênfase5 3 3 3 2 2" xfId="4460"/>
    <cellStyle name="40% - Ênfase5 3 3 3 2 3" xfId="42130"/>
    <cellStyle name="40% - Ênfase5 3 3 3 3" xfId="4461"/>
    <cellStyle name="40% - Ênfase5 3 3 3 4" xfId="42131"/>
    <cellStyle name="40% - Ênfase5 3 3 4" xfId="4462"/>
    <cellStyle name="40% - Ênfase5 3 3 4 2" xfId="4463"/>
    <cellStyle name="40% - Ênfase5 3 3 4 2 2" xfId="4464"/>
    <cellStyle name="40% - Ênfase5 3 3 4 2 3" xfId="42132"/>
    <cellStyle name="40% - Ênfase5 3 3 4 3" xfId="4465"/>
    <cellStyle name="40% - Ênfase5 3 3 4 4" xfId="42133"/>
    <cellStyle name="40% - Ênfase5 3 3 5" xfId="4466"/>
    <cellStyle name="40% - Ênfase5 3 3 5 2" xfId="4467"/>
    <cellStyle name="40% - Ênfase5 3 3 5 3" xfId="42134"/>
    <cellStyle name="40% - Ênfase5 3 3 6" xfId="4468"/>
    <cellStyle name="40% - Ênfase5 3 3 6 2" xfId="42135"/>
    <cellStyle name="40% - Ênfase5 3 3 7" xfId="4469"/>
    <cellStyle name="40% - Ênfase5 3 3 8" xfId="42136"/>
    <cellStyle name="40% - Ênfase5 3 4" xfId="4470"/>
    <cellStyle name="40% - Ênfase5 3 4 2" xfId="4471"/>
    <cellStyle name="40% - Ênfase5 3 4 2 2" xfId="4472"/>
    <cellStyle name="40% - Ênfase5 3 4 2 2 2" xfId="4473"/>
    <cellStyle name="40% - Ênfase5 3 4 2 2 3" xfId="42137"/>
    <cellStyle name="40% - Ênfase5 3 4 2 3" xfId="4474"/>
    <cellStyle name="40% - Ênfase5 3 4 2 4" xfId="42138"/>
    <cellStyle name="40% - Ênfase5 3 4 3" xfId="4475"/>
    <cellStyle name="40% - Ênfase5 3 4 3 2" xfId="4476"/>
    <cellStyle name="40% - Ênfase5 3 4 3 2 2" xfId="4477"/>
    <cellStyle name="40% - Ênfase5 3 4 3 2 3" xfId="42139"/>
    <cellStyle name="40% - Ênfase5 3 4 3 3" xfId="4478"/>
    <cellStyle name="40% - Ênfase5 3 4 3 4" xfId="42140"/>
    <cellStyle name="40% - Ênfase5 3 4 4" xfId="4479"/>
    <cellStyle name="40% - Ênfase5 3 4 4 2" xfId="4480"/>
    <cellStyle name="40% - Ênfase5 3 4 4 3" xfId="42141"/>
    <cellStyle name="40% - Ênfase5 3 4 5" xfId="4481"/>
    <cellStyle name="40% - Ênfase5 3 4 5 2" xfId="42142"/>
    <cellStyle name="40% - Ênfase5 3 4 6" xfId="4482"/>
    <cellStyle name="40% - Ênfase5 3 4 7" xfId="42143"/>
    <cellStyle name="40% - Ênfase5 3 5" xfId="4483"/>
    <cellStyle name="40% - Ênfase5 3 5 2" xfId="4484"/>
    <cellStyle name="40% - Ênfase5 3 5 2 2" xfId="4485"/>
    <cellStyle name="40% - Ênfase5 3 5 2 3" xfId="42144"/>
    <cellStyle name="40% - Ênfase5 3 5 3" xfId="4486"/>
    <cellStyle name="40% - Ênfase5 3 5 4" xfId="42145"/>
    <cellStyle name="40% - Ênfase5 3 6" xfId="4487"/>
    <cellStyle name="40% - Ênfase5 3 6 2" xfId="4488"/>
    <cellStyle name="40% - Ênfase5 3 6 2 2" xfId="4489"/>
    <cellStyle name="40% - Ênfase5 3 6 2 3" xfId="42146"/>
    <cellStyle name="40% - Ênfase5 3 6 3" xfId="4490"/>
    <cellStyle name="40% - Ênfase5 3 6 4" xfId="42147"/>
    <cellStyle name="40% - Ênfase5 3 7" xfId="4491"/>
    <cellStyle name="40% - Ênfase5 3 7 2" xfId="4492"/>
    <cellStyle name="40% - Ênfase5 3 7 3" xfId="42148"/>
    <cellStyle name="40% - Ênfase5 3 8" xfId="4493"/>
    <cellStyle name="40% - Ênfase5 3 8 2" xfId="42149"/>
    <cellStyle name="40% - Ênfase5 3 9" xfId="4494"/>
    <cellStyle name="40% - Ênfase5 4" xfId="4495"/>
    <cellStyle name="40% - Ênfase5 4 10" xfId="4496"/>
    <cellStyle name="40% - Ênfase5 4 11" xfId="42150"/>
    <cellStyle name="40% - Ênfase5 4 2" xfId="4497"/>
    <cellStyle name="40% - Ênfase5 4 2 2" xfId="4498"/>
    <cellStyle name="40% - Ênfase5 4 2 2 2" xfId="4499"/>
    <cellStyle name="40% - Ênfase5 4 2 2 2 2" xfId="4500"/>
    <cellStyle name="40% - Ênfase5 4 2 2 2 2 2" xfId="4501"/>
    <cellStyle name="40% - Ênfase5 4 2 2 2 2 2 2" xfId="4502"/>
    <cellStyle name="40% - Ênfase5 4 2 2 2 2 2 3" xfId="42151"/>
    <cellStyle name="40% - Ênfase5 4 2 2 2 2 3" xfId="4503"/>
    <cellStyle name="40% - Ênfase5 4 2 2 2 2 4" xfId="42152"/>
    <cellStyle name="40% - Ênfase5 4 2 2 2 3" xfId="4504"/>
    <cellStyle name="40% - Ênfase5 4 2 2 2 3 2" xfId="4505"/>
    <cellStyle name="40% - Ênfase5 4 2 2 2 3 2 2" xfId="4506"/>
    <cellStyle name="40% - Ênfase5 4 2 2 2 3 2 3" xfId="42153"/>
    <cellStyle name="40% - Ênfase5 4 2 2 2 3 3" xfId="4507"/>
    <cellStyle name="40% - Ênfase5 4 2 2 2 3 4" xfId="42154"/>
    <cellStyle name="40% - Ênfase5 4 2 2 2 4" xfId="4508"/>
    <cellStyle name="40% - Ênfase5 4 2 2 2 4 2" xfId="4509"/>
    <cellStyle name="40% - Ênfase5 4 2 2 2 4 3" xfId="42155"/>
    <cellStyle name="40% - Ênfase5 4 2 2 2 5" xfId="4510"/>
    <cellStyle name="40% - Ênfase5 4 2 2 2 5 2" xfId="42156"/>
    <cellStyle name="40% - Ênfase5 4 2 2 2 6" xfId="4511"/>
    <cellStyle name="40% - Ênfase5 4 2 2 2 7" xfId="42157"/>
    <cellStyle name="40% - Ênfase5 4 2 2 3" xfId="4512"/>
    <cellStyle name="40% - Ênfase5 4 2 2 3 2" xfId="4513"/>
    <cellStyle name="40% - Ênfase5 4 2 2 3 2 2" xfId="4514"/>
    <cellStyle name="40% - Ênfase5 4 2 2 3 2 3" xfId="42158"/>
    <cellStyle name="40% - Ênfase5 4 2 2 3 3" xfId="4515"/>
    <cellStyle name="40% - Ênfase5 4 2 2 3 4" xfId="42159"/>
    <cellStyle name="40% - Ênfase5 4 2 2 4" xfId="4516"/>
    <cellStyle name="40% - Ênfase5 4 2 2 4 2" xfId="4517"/>
    <cellStyle name="40% - Ênfase5 4 2 2 4 2 2" xfId="4518"/>
    <cellStyle name="40% - Ênfase5 4 2 2 4 2 3" xfId="42160"/>
    <cellStyle name="40% - Ênfase5 4 2 2 4 3" xfId="4519"/>
    <cellStyle name="40% - Ênfase5 4 2 2 4 4" xfId="42161"/>
    <cellStyle name="40% - Ênfase5 4 2 2 5" xfId="4520"/>
    <cellStyle name="40% - Ênfase5 4 2 2 5 2" xfId="4521"/>
    <cellStyle name="40% - Ênfase5 4 2 2 5 3" xfId="42162"/>
    <cellStyle name="40% - Ênfase5 4 2 2 6" xfId="4522"/>
    <cellStyle name="40% - Ênfase5 4 2 2 6 2" xfId="42163"/>
    <cellStyle name="40% - Ênfase5 4 2 2 7" xfId="4523"/>
    <cellStyle name="40% - Ênfase5 4 2 2 8" xfId="42164"/>
    <cellStyle name="40% - Ênfase5 4 2 3" xfId="4524"/>
    <cellStyle name="40% - Ênfase5 4 2 3 2" xfId="4525"/>
    <cellStyle name="40% - Ênfase5 4 2 3 2 2" xfId="4526"/>
    <cellStyle name="40% - Ênfase5 4 2 3 2 2 2" xfId="4527"/>
    <cellStyle name="40% - Ênfase5 4 2 3 2 2 3" xfId="42165"/>
    <cellStyle name="40% - Ênfase5 4 2 3 2 3" xfId="4528"/>
    <cellStyle name="40% - Ênfase5 4 2 3 2 4" xfId="42166"/>
    <cellStyle name="40% - Ênfase5 4 2 3 3" xfId="4529"/>
    <cellStyle name="40% - Ênfase5 4 2 3 3 2" xfId="4530"/>
    <cellStyle name="40% - Ênfase5 4 2 3 3 2 2" xfId="4531"/>
    <cellStyle name="40% - Ênfase5 4 2 3 3 2 3" xfId="42167"/>
    <cellStyle name="40% - Ênfase5 4 2 3 3 3" xfId="4532"/>
    <cellStyle name="40% - Ênfase5 4 2 3 3 4" xfId="42168"/>
    <cellStyle name="40% - Ênfase5 4 2 3 4" xfId="4533"/>
    <cellStyle name="40% - Ênfase5 4 2 3 4 2" xfId="4534"/>
    <cellStyle name="40% - Ênfase5 4 2 3 4 3" xfId="42169"/>
    <cellStyle name="40% - Ênfase5 4 2 3 5" xfId="4535"/>
    <cellStyle name="40% - Ênfase5 4 2 3 5 2" xfId="42170"/>
    <cellStyle name="40% - Ênfase5 4 2 3 6" xfId="4536"/>
    <cellStyle name="40% - Ênfase5 4 2 3 7" xfId="42171"/>
    <cellStyle name="40% - Ênfase5 4 2 4" xfId="4537"/>
    <cellStyle name="40% - Ênfase5 4 2 4 2" xfId="4538"/>
    <cellStyle name="40% - Ênfase5 4 2 4 2 2" xfId="4539"/>
    <cellStyle name="40% - Ênfase5 4 2 4 2 3" xfId="42172"/>
    <cellStyle name="40% - Ênfase5 4 2 4 3" xfId="4540"/>
    <cellStyle name="40% - Ênfase5 4 2 4 4" xfId="42173"/>
    <cellStyle name="40% - Ênfase5 4 2 5" xfId="4541"/>
    <cellStyle name="40% - Ênfase5 4 2 5 2" xfId="4542"/>
    <cellStyle name="40% - Ênfase5 4 2 5 2 2" xfId="4543"/>
    <cellStyle name="40% - Ênfase5 4 2 5 2 3" xfId="42174"/>
    <cellStyle name="40% - Ênfase5 4 2 5 3" xfId="4544"/>
    <cellStyle name="40% - Ênfase5 4 2 5 4" xfId="42175"/>
    <cellStyle name="40% - Ênfase5 4 2 6" xfId="4545"/>
    <cellStyle name="40% - Ênfase5 4 2 6 2" xfId="4546"/>
    <cellStyle name="40% - Ênfase5 4 2 6 3" xfId="42176"/>
    <cellStyle name="40% - Ênfase5 4 2 7" xfId="4547"/>
    <cellStyle name="40% - Ênfase5 4 2 7 2" xfId="42177"/>
    <cellStyle name="40% - Ênfase5 4 2 8" xfId="4548"/>
    <cellStyle name="40% - Ênfase5 4 2 9" xfId="42178"/>
    <cellStyle name="40% - Ênfase5 4 3" xfId="4549"/>
    <cellStyle name="40% - Ênfase5 4 3 2" xfId="4550"/>
    <cellStyle name="40% - Ênfase5 4 3 2 2" xfId="4551"/>
    <cellStyle name="40% - Ênfase5 4 3 2 2 2" xfId="4552"/>
    <cellStyle name="40% - Ênfase5 4 3 2 2 2 2" xfId="4553"/>
    <cellStyle name="40% - Ênfase5 4 3 2 2 2 3" xfId="42179"/>
    <cellStyle name="40% - Ênfase5 4 3 2 2 3" xfId="4554"/>
    <cellStyle name="40% - Ênfase5 4 3 2 2 4" xfId="42180"/>
    <cellStyle name="40% - Ênfase5 4 3 2 3" xfId="4555"/>
    <cellStyle name="40% - Ênfase5 4 3 2 3 2" xfId="4556"/>
    <cellStyle name="40% - Ênfase5 4 3 2 3 2 2" xfId="4557"/>
    <cellStyle name="40% - Ênfase5 4 3 2 3 2 3" xfId="42181"/>
    <cellStyle name="40% - Ênfase5 4 3 2 3 3" xfId="4558"/>
    <cellStyle name="40% - Ênfase5 4 3 2 3 4" xfId="42182"/>
    <cellStyle name="40% - Ênfase5 4 3 2 4" xfId="4559"/>
    <cellStyle name="40% - Ênfase5 4 3 2 4 2" xfId="4560"/>
    <cellStyle name="40% - Ênfase5 4 3 2 4 3" xfId="42183"/>
    <cellStyle name="40% - Ênfase5 4 3 2 5" xfId="4561"/>
    <cellStyle name="40% - Ênfase5 4 3 2 5 2" xfId="42184"/>
    <cellStyle name="40% - Ênfase5 4 3 2 6" xfId="4562"/>
    <cellStyle name="40% - Ênfase5 4 3 2 7" xfId="42185"/>
    <cellStyle name="40% - Ênfase5 4 3 3" xfId="4563"/>
    <cellStyle name="40% - Ênfase5 4 3 3 2" xfId="4564"/>
    <cellStyle name="40% - Ênfase5 4 3 3 2 2" xfId="4565"/>
    <cellStyle name="40% - Ênfase5 4 3 3 2 3" xfId="42186"/>
    <cellStyle name="40% - Ênfase5 4 3 3 3" xfId="4566"/>
    <cellStyle name="40% - Ênfase5 4 3 3 4" xfId="42187"/>
    <cellStyle name="40% - Ênfase5 4 3 4" xfId="4567"/>
    <cellStyle name="40% - Ênfase5 4 3 4 2" xfId="4568"/>
    <cellStyle name="40% - Ênfase5 4 3 4 2 2" xfId="4569"/>
    <cellStyle name="40% - Ênfase5 4 3 4 2 3" xfId="42188"/>
    <cellStyle name="40% - Ênfase5 4 3 4 3" xfId="4570"/>
    <cellStyle name="40% - Ênfase5 4 3 4 4" xfId="42189"/>
    <cellStyle name="40% - Ênfase5 4 3 5" xfId="4571"/>
    <cellStyle name="40% - Ênfase5 4 3 5 2" xfId="4572"/>
    <cellStyle name="40% - Ênfase5 4 3 5 3" xfId="42190"/>
    <cellStyle name="40% - Ênfase5 4 3 6" xfId="4573"/>
    <cellStyle name="40% - Ênfase5 4 3 6 2" xfId="42191"/>
    <cellStyle name="40% - Ênfase5 4 3 7" xfId="4574"/>
    <cellStyle name="40% - Ênfase5 4 3 8" xfId="42192"/>
    <cellStyle name="40% - Ênfase5 4 4" xfId="4575"/>
    <cellStyle name="40% - Ênfase5 4 4 2" xfId="4576"/>
    <cellStyle name="40% - Ênfase5 4 4 2 2" xfId="4577"/>
    <cellStyle name="40% - Ênfase5 4 4 2 2 2" xfId="4578"/>
    <cellStyle name="40% - Ênfase5 4 4 2 2 3" xfId="42193"/>
    <cellStyle name="40% - Ênfase5 4 4 2 3" xfId="4579"/>
    <cellStyle name="40% - Ênfase5 4 4 2 4" xfId="42194"/>
    <cellStyle name="40% - Ênfase5 4 4 3" xfId="4580"/>
    <cellStyle name="40% - Ênfase5 4 4 3 2" xfId="4581"/>
    <cellStyle name="40% - Ênfase5 4 4 3 2 2" xfId="4582"/>
    <cellStyle name="40% - Ênfase5 4 4 3 2 3" xfId="42195"/>
    <cellStyle name="40% - Ênfase5 4 4 3 3" xfId="4583"/>
    <cellStyle name="40% - Ênfase5 4 4 3 4" xfId="42196"/>
    <cellStyle name="40% - Ênfase5 4 4 4" xfId="4584"/>
    <cellStyle name="40% - Ênfase5 4 4 4 2" xfId="4585"/>
    <cellStyle name="40% - Ênfase5 4 4 4 3" xfId="42197"/>
    <cellStyle name="40% - Ênfase5 4 4 5" xfId="4586"/>
    <cellStyle name="40% - Ênfase5 4 4 5 2" xfId="42198"/>
    <cellStyle name="40% - Ênfase5 4 4 6" xfId="4587"/>
    <cellStyle name="40% - Ênfase5 4 4 7" xfId="42199"/>
    <cellStyle name="40% - Ênfase5 4 5" xfId="4588"/>
    <cellStyle name="40% - Ênfase5 4 5 2" xfId="4589"/>
    <cellStyle name="40% - Ênfase5 4 5 2 2" xfId="4590"/>
    <cellStyle name="40% - Ênfase5 4 5 2 3" xfId="42200"/>
    <cellStyle name="40% - Ênfase5 4 5 3" xfId="4591"/>
    <cellStyle name="40% - Ênfase5 4 5 4" xfId="42201"/>
    <cellStyle name="40% - Ênfase5 4 6" xfId="4592"/>
    <cellStyle name="40% - Ênfase5 4 6 2" xfId="4593"/>
    <cellStyle name="40% - Ênfase5 4 6 2 2" xfId="4594"/>
    <cellStyle name="40% - Ênfase5 4 6 2 3" xfId="42202"/>
    <cellStyle name="40% - Ênfase5 4 6 3" xfId="4595"/>
    <cellStyle name="40% - Ênfase5 4 6 4" xfId="42203"/>
    <cellStyle name="40% - Ênfase5 4 7" xfId="4596"/>
    <cellStyle name="40% - Ênfase5 4 7 2" xfId="4597"/>
    <cellStyle name="40% - Ênfase5 4 7 3" xfId="42204"/>
    <cellStyle name="40% - Ênfase5 4 8" xfId="4598"/>
    <cellStyle name="40% - Ênfase5 4 8 2" xfId="42205"/>
    <cellStyle name="40% - Ênfase5 4 9" xfId="4599"/>
    <cellStyle name="40% - Ênfase5 5" xfId="4600"/>
    <cellStyle name="40% - Ênfase5 5 10" xfId="42206"/>
    <cellStyle name="40% - Ênfase5 5 2" xfId="4601"/>
    <cellStyle name="40% - Ênfase5 5 2 2" xfId="4602"/>
    <cellStyle name="40% - Ênfase5 5 2 2 2" xfId="4603"/>
    <cellStyle name="40% - Ênfase5 5 2 2 2 2" xfId="4604"/>
    <cellStyle name="40% - Ênfase5 5 2 2 2 2 2" xfId="4605"/>
    <cellStyle name="40% - Ênfase5 5 2 2 2 2 3" xfId="42207"/>
    <cellStyle name="40% - Ênfase5 5 2 2 2 3" xfId="4606"/>
    <cellStyle name="40% - Ênfase5 5 2 2 2 4" xfId="42208"/>
    <cellStyle name="40% - Ênfase5 5 2 2 3" xfId="4607"/>
    <cellStyle name="40% - Ênfase5 5 2 2 3 2" xfId="4608"/>
    <cellStyle name="40% - Ênfase5 5 2 2 3 2 2" xfId="4609"/>
    <cellStyle name="40% - Ênfase5 5 2 2 3 2 3" xfId="42209"/>
    <cellStyle name="40% - Ênfase5 5 2 2 3 3" xfId="4610"/>
    <cellStyle name="40% - Ênfase5 5 2 2 3 4" xfId="42210"/>
    <cellStyle name="40% - Ênfase5 5 2 2 4" xfId="4611"/>
    <cellStyle name="40% - Ênfase5 5 2 2 4 2" xfId="4612"/>
    <cellStyle name="40% - Ênfase5 5 2 2 4 3" xfId="42211"/>
    <cellStyle name="40% - Ênfase5 5 2 2 5" xfId="4613"/>
    <cellStyle name="40% - Ênfase5 5 2 2 5 2" xfId="42212"/>
    <cellStyle name="40% - Ênfase5 5 2 2 6" xfId="4614"/>
    <cellStyle name="40% - Ênfase5 5 2 2 7" xfId="42213"/>
    <cellStyle name="40% - Ênfase5 5 2 3" xfId="4615"/>
    <cellStyle name="40% - Ênfase5 5 2 3 2" xfId="4616"/>
    <cellStyle name="40% - Ênfase5 5 2 3 2 2" xfId="4617"/>
    <cellStyle name="40% - Ênfase5 5 2 3 2 3" xfId="42214"/>
    <cellStyle name="40% - Ênfase5 5 2 3 3" xfId="4618"/>
    <cellStyle name="40% - Ênfase5 5 2 3 4" xfId="42215"/>
    <cellStyle name="40% - Ênfase5 5 2 4" xfId="4619"/>
    <cellStyle name="40% - Ênfase5 5 2 4 2" xfId="4620"/>
    <cellStyle name="40% - Ênfase5 5 2 4 2 2" xfId="4621"/>
    <cellStyle name="40% - Ênfase5 5 2 4 2 3" xfId="42216"/>
    <cellStyle name="40% - Ênfase5 5 2 4 3" xfId="4622"/>
    <cellStyle name="40% - Ênfase5 5 2 4 4" xfId="42217"/>
    <cellStyle name="40% - Ênfase5 5 2 5" xfId="4623"/>
    <cellStyle name="40% - Ênfase5 5 2 5 2" xfId="4624"/>
    <cellStyle name="40% - Ênfase5 5 2 5 3" xfId="42218"/>
    <cellStyle name="40% - Ênfase5 5 2 6" xfId="4625"/>
    <cellStyle name="40% - Ênfase5 5 2 6 2" xfId="42219"/>
    <cellStyle name="40% - Ênfase5 5 2 7" xfId="4626"/>
    <cellStyle name="40% - Ênfase5 5 2 8" xfId="42220"/>
    <cellStyle name="40% - Ênfase5 5 3" xfId="4627"/>
    <cellStyle name="40% - Ênfase5 5 3 2" xfId="4628"/>
    <cellStyle name="40% - Ênfase5 5 3 2 2" xfId="4629"/>
    <cellStyle name="40% - Ênfase5 5 3 2 2 2" xfId="4630"/>
    <cellStyle name="40% - Ênfase5 5 3 2 2 3" xfId="42221"/>
    <cellStyle name="40% - Ênfase5 5 3 2 3" xfId="4631"/>
    <cellStyle name="40% - Ênfase5 5 3 2 4" xfId="42222"/>
    <cellStyle name="40% - Ênfase5 5 3 3" xfId="4632"/>
    <cellStyle name="40% - Ênfase5 5 3 3 2" xfId="4633"/>
    <cellStyle name="40% - Ênfase5 5 3 3 2 2" xfId="4634"/>
    <cellStyle name="40% - Ênfase5 5 3 3 2 3" xfId="42223"/>
    <cellStyle name="40% - Ênfase5 5 3 3 3" xfId="4635"/>
    <cellStyle name="40% - Ênfase5 5 3 3 4" xfId="42224"/>
    <cellStyle name="40% - Ênfase5 5 3 4" xfId="4636"/>
    <cellStyle name="40% - Ênfase5 5 3 4 2" xfId="4637"/>
    <cellStyle name="40% - Ênfase5 5 3 4 3" xfId="42225"/>
    <cellStyle name="40% - Ênfase5 5 3 5" xfId="4638"/>
    <cellStyle name="40% - Ênfase5 5 3 5 2" xfId="42226"/>
    <cellStyle name="40% - Ênfase5 5 3 6" xfId="4639"/>
    <cellStyle name="40% - Ênfase5 5 3 7" xfId="42227"/>
    <cellStyle name="40% - Ênfase5 5 4" xfId="4640"/>
    <cellStyle name="40% - Ênfase5 5 4 2" xfId="4641"/>
    <cellStyle name="40% - Ênfase5 5 4 2 2" xfId="4642"/>
    <cellStyle name="40% - Ênfase5 5 4 2 3" xfId="42228"/>
    <cellStyle name="40% - Ênfase5 5 4 3" xfId="4643"/>
    <cellStyle name="40% - Ênfase5 5 4 4" xfId="42229"/>
    <cellStyle name="40% - Ênfase5 5 5" xfId="4644"/>
    <cellStyle name="40% - Ênfase5 5 5 2" xfId="4645"/>
    <cellStyle name="40% - Ênfase5 5 5 2 2" xfId="4646"/>
    <cellStyle name="40% - Ênfase5 5 5 2 3" xfId="42230"/>
    <cellStyle name="40% - Ênfase5 5 5 3" xfId="4647"/>
    <cellStyle name="40% - Ênfase5 5 5 4" xfId="42231"/>
    <cellStyle name="40% - Ênfase5 5 6" xfId="4648"/>
    <cellStyle name="40% - Ênfase5 5 6 2" xfId="4649"/>
    <cellStyle name="40% - Ênfase5 5 6 3" xfId="42232"/>
    <cellStyle name="40% - Ênfase5 5 7" xfId="4650"/>
    <cellStyle name="40% - Ênfase5 5 7 2" xfId="42233"/>
    <cellStyle name="40% - Ênfase5 5 8" xfId="4651"/>
    <cellStyle name="40% - Ênfase5 5 9" xfId="4652"/>
    <cellStyle name="40% - Ênfase5 6" xfId="4653"/>
    <cellStyle name="40% - Ênfase5 6 2" xfId="4654"/>
    <cellStyle name="40% - Ênfase5 6 2 2" xfId="4655"/>
    <cellStyle name="40% - Ênfase5 6 2 2 2" xfId="4656"/>
    <cellStyle name="40% - Ênfase5 6 2 2 2 2" xfId="4657"/>
    <cellStyle name="40% - Ênfase5 6 2 2 2 3" xfId="42234"/>
    <cellStyle name="40% - Ênfase5 6 2 2 3" xfId="4658"/>
    <cellStyle name="40% - Ênfase5 6 2 2 4" xfId="42235"/>
    <cellStyle name="40% - Ênfase5 6 2 3" xfId="4659"/>
    <cellStyle name="40% - Ênfase5 6 2 3 2" xfId="4660"/>
    <cellStyle name="40% - Ênfase5 6 2 3 2 2" xfId="4661"/>
    <cellStyle name="40% - Ênfase5 6 2 3 2 3" xfId="42236"/>
    <cellStyle name="40% - Ênfase5 6 2 3 3" xfId="4662"/>
    <cellStyle name="40% - Ênfase5 6 2 3 4" xfId="42237"/>
    <cellStyle name="40% - Ênfase5 6 2 4" xfId="4663"/>
    <cellStyle name="40% - Ênfase5 6 2 4 2" xfId="4664"/>
    <cellStyle name="40% - Ênfase5 6 2 4 3" xfId="42238"/>
    <cellStyle name="40% - Ênfase5 6 2 5" xfId="4665"/>
    <cellStyle name="40% - Ênfase5 6 2 5 2" xfId="42239"/>
    <cellStyle name="40% - Ênfase5 6 2 6" xfId="4666"/>
    <cellStyle name="40% - Ênfase5 6 2 7" xfId="42240"/>
    <cellStyle name="40% - Ênfase5 6 3" xfId="4667"/>
    <cellStyle name="40% - Ênfase5 6 3 2" xfId="4668"/>
    <cellStyle name="40% - Ênfase5 6 3 2 2" xfId="4669"/>
    <cellStyle name="40% - Ênfase5 6 3 2 3" xfId="42241"/>
    <cellStyle name="40% - Ênfase5 6 3 3" xfId="4670"/>
    <cellStyle name="40% - Ênfase5 6 3 4" xfId="42242"/>
    <cellStyle name="40% - Ênfase5 6 4" xfId="4671"/>
    <cellStyle name="40% - Ênfase5 6 4 2" xfId="4672"/>
    <cellStyle name="40% - Ênfase5 6 4 2 2" xfId="4673"/>
    <cellStyle name="40% - Ênfase5 6 4 2 3" xfId="42243"/>
    <cellStyle name="40% - Ênfase5 6 4 3" xfId="4674"/>
    <cellStyle name="40% - Ênfase5 6 4 4" xfId="42244"/>
    <cellStyle name="40% - Ênfase5 6 5" xfId="4675"/>
    <cellStyle name="40% - Ênfase5 6 5 2" xfId="4676"/>
    <cellStyle name="40% - Ênfase5 6 5 3" xfId="42245"/>
    <cellStyle name="40% - Ênfase5 6 6" xfId="4677"/>
    <cellStyle name="40% - Ênfase5 6 6 2" xfId="42246"/>
    <cellStyle name="40% - Ênfase5 6 7" xfId="4678"/>
    <cellStyle name="40% - Ênfase5 6 8" xfId="42247"/>
    <cellStyle name="40% - Ênfase5 6 9" xfId="42248"/>
    <cellStyle name="40% - Ênfase5 7" xfId="4679"/>
    <cellStyle name="40% - Ênfase5 7 2" xfId="4680"/>
    <cellStyle name="40% - Ênfase5 7 2 2" xfId="4681"/>
    <cellStyle name="40% - Ênfase5 7 2 2 2" xfId="4682"/>
    <cellStyle name="40% - Ênfase5 7 2 2 3" xfId="42249"/>
    <cellStyle name="40% - Ênfase5 7 2 3" xfId="4683"/>
    <cellStyle name="40% - Ênfase5 7 2 4" xfId="42250"/>
    <cellStyle name="40% - Ênfase5 7 3" xfId="4684"/>
    <cellStyle name="40% - Ênfase5 7 3 2" xfId="4685"/>
    <cellStyle name="40% - Ênfase5 7 3 2 2" xfId="4686"/>
    <cellStyle name="40% - Ênfase5 7 3 2 3" xfId="42251"/>
    <cellStyle name="40% - Ênfase5 7 3 3" xfId="4687"/>
    <cellStyle name="40% - Ênfase5 7 3 4" xfId="42252"/>
    <cellStyle name="40% - Ênfase5 7 4" xfId="4688"/>
    <cellStyle name="40% - Ênfase5 7 4 2" xfId="4689"/>
    <cellStyle name="40% - Ênfase5 7 4 3" xfId="42253"/>
    <cellStyle name="40% - Ênfase5 7 5" xfId="4690"/>
    <cellStyle name="40% - Ênfase5 7 5 2" xfId="42254"/>
    <cellStyle name="40% - Ênfase5 7 6" xfId="4691"/>
    <cellStyle name="40% - Ênfase5 7 7" xfId="42255"/>
    <cellStyle name="40% - Ênfase5 7 8" xfId="42256"/>
    <cellStyle name="40% - Ênfase5 8" xfId="4692"/>
    <cellStyle name="40% - Ênfase5 8 2" xfId="4693"/>
    <cellStyle name="40% - Ênfase5 8 2 2" xfId="4694"/>
    <cellStyle name="40% - Ênfase5 8 2 3" xfId="42257"/>
    <cellStyle name="40% - Ênfase5 8 3" xfId="4695"/>
    <cellStyle name="40% - Ênfase5 8 4" xfId="42258"/>
    <cellStyle name="40% - Ênfase5 8 5" xfId="42259"/>
    <cellStyle name="40% - Ênfase5 9" xfId="4696"/>
    <cellStyle name="40% - Ênfase5 9 2" xfId="4697"/>
    <cellStyle name="40% - Ênfase5 9 2 2" xfId="4698"/>
    <cellStyle name="40% - Ênfase5 9 2 3" xfId="42260"/>
    <cellStyle name="40% - Ênfase5 9 3" xfId="4699"/>
    <cellStyle name="40% - Ênfase5 9 4" xfId="42261"/>
    <cellStyle name="40% - Ênfase6 1" xfId="42262"/>
    <cellStyle name="40% - Ênfase6 10" xfId="4700"/>
    <cellStyle name="40% - Ênfase6 10 2" xfId="4701"/>
    <cellStyle name="40% - Ênfase6 10 3" xfId="42263"/>
    <cellStyle name="40% - Ênfase6 11" xfId="4702"/>
    <cellStyle name="40% - Ênfase6 12" xfId="4703"/>
    <cellStyle name="40% - Ênfase6 13" xfId="4704"/>
    <cellStyle name="40% - Ênfase6 2" xfId="4705"/>
    <cellStyle name="40% - Ênfase6 2 10" xfId="4706"/>
    <cellStyle name="40% - Ênfase6 2 11" xfId="4707"/>
    <cellStyle name="40% - Ênfase6 2 12" xfId="4708"/>
    <cellStyle name="40% - Ênfase6 2 2" xfId="4709"/>
    <cellStyle name="40% - Ênfase6 2 2 2" xfId="4710"/>
    <cellStyle name="40% - Ênfase6 2 2 2 2" xfId="4711"/>
    <cellStyle name="40% - Ênfase6 2 2 2 2 2" xfId="4712"/>
    <cellStyle name="40% - Ênfase6 2 2 2 2 2 2" xfId="4713"/>
    <cellStyle name="40% - Ênfase6 2 2 2 2 2 2 2" xfId="4714"/>
    <cellStyle name="40% - Ênfase6 2 2 2 2 2 2 3" xfId="42264"/>
    <cellStyle name="40% - Ênfase6 2 2 2 2 2 3" xfId="4715"/>
    <cellStyle name="40% - Ênfase6 2 2 2 2 2 4" xfId="42265"/>
    <cellStyle name="40% - Ênfase6 2 2 2 2 3" xfId="4716"/>
    <cellStyle name="40% - Ênfase6 2 2 2 2 3 2" xfId="4717"/>
    <cellStyle name="40% - Ênfase6 2 2 2 2 3 2 2" xfId="4718"/>
    <cellStyle name="40% - Ênfase6 2 2 2 2 3 2 3" xfId="42266"/>
    <cellStyle name="40% - Ênfase6 2 2 2 2 3 3" xfId="4719"/>
    <cellStyle name="40% - Ênfase6 2 2 2 2 3 4" xfId="42267"/>
    <cellStyle name="40% - Ênfase6 2 2 2 2 4" xfId="4720"/>
    <cellStyle name="40% - Ênfase6 2 2 2 2 4 2" xfId="4721"/>
    <cellStyle name="40% - Ênfase6 2 2 2 2 4 3" xfId="42268"/>
    <cellStyle name="40% - Ênfase6 2 2 2 2 5" xfId="4722"/>
    <cellStyle name="40% - Ênfase6 2 2 2 2 5 2" xfId="42269"/>
    <cellStyle name="40% - Ênfase6 2 2 2 2 6" xfId="4723"/>
    <cellStyle name="40% - Ênfase6 2 2 2 2 7" xfId="42270"/>
    <cellStyle name="40% - Ênfase6 2 2 2 3" xfId="4724"/>
    <cellStyle name="40% - Ênfase6 2 2 2 3 2" xfId="4725"/>
    <cellStyle name="40% - Ênfase6 2 2 2 3 2 2" xfId="4726"/>
    <cellStyle name="40% - Ênfase6 2 2 2 3 2 3" xfId="42271"/>
    <cellStyle name="40% - Ênfase6 2 2 2 3 3" xfId="4727"/>
    <cellStyle name="40% - Ênfase6 2 2 2 3 4" xfId="42272"/>
    <cellStyle name="40% - Ênfase6 2 2 2 4" xfId="4728"/>
    <cellStyle name="40% - Ênfase6 2 2 2 4 2" xfId="4729"/>
    <cellStyle name="40% - Ênfase6 2 2 2 4 2 2" xfId="4730"/>
    <cellStyle name="40% - Ênfase6 2 2 2 4 2 3" xfId="42273"/>
    <cellStyle name="40% - Ênfase6 2 2 2 4 3" xfId="4731"/>
    <cellStyle name="40% - Ênfase6 2 2 2 4 4" xfId="42274"/>
    <cellStyle name="40% - Ênfase6 2 2 2 5" xfId="4732"/>
    <cellStyle name="40% - Ênfase6 2 2 2 5 2" xfId="4733"/>
    <cellStyle name="40% - Ênfase6 2 2 2 5 3" xfId="42275"/>
    <cellStyle name="40% - Ênfase6 2 2 2 6" xfId="4734"/>
    <cellStyle name="40% - Ênfase6 2 2 2 6 2" xfId="42276"/>
    <cellStyle name="40% - Ênfase6 2 2 2 7" xfId="4735"/>
    <cellStyle name="40% - Ênfase6 2 2 2 8" xfId="42277"/>
    <cellStyle name="40% - Ênfase6 2 2 3" xfId="4736"/>
    <cellStyle name="40% - Ênfase6 2 2 3 2" xfId="4737"/>
    <cellStyle name="40% - Ênfase6 2 2 3 2 2" xfId="4738"/>
    <cellStyle name="40% - Ênfase6 2 2 3 2 2 2" xfId="4739"/>
    <cellStyle name="40% - Ênfase6 2 2 3 2 2 3" xfId="42278"/>
    <cellStyle name="40% - Ênfase6 2 2 3 2 3" xfId="4740"/>
    <cellStyle name="40% - Ênfase6 2 2 3 2 4" xfId="42279"/>
    <cellStyle name="40% - Ênfase6 2 2 3 3" xfId="4741"/>
    <cellStyle name="40% - Ênfase6 2 2 3 3 2" xfId="4742"/>
    <cellStyle name="40% - Ênfase6 2 2 3 3 2 2" xfId="4743"/>
    <cellStyle name="40% - Ênfase6 2 2 3 3 2 3" xfId="42280"/>
    <cellStyle name="40% - Ênfase6 2 2 3 3 3" xfId="4744"/>
    <cellStyle name="40% - Ênfase6 2 2 3 3 4" xfId="42281"/>
    <cellStyle name="40% - Ênfase6 2 2 3 4" xfId="4745"/>
    <cellStyle name="40% - Ênfase6 2 2 3 4 2" xfId="4746"/>
    <cellStyle name="40% - Ênfase6 2 2 3 4 3" xfId="42282"/>
    <cellStyle name="40% - Ênfase6 2 2 3 5" xfId="4747"/>
    <cellStyle name="40% - Ênfase6 2 2 3 5 2" xfId="42283"/>
    <cellStyle name="40% - Ênfase6 2 2 3 6" xfId="4748"/>
    <cellStyle name="40% - Ênfase6 2 2 3 7" xfId="42284"/>
    <cellStyle name="40% - Ênfase6 2 2 4" xfId="4749"/>
    <cellStyle name="40% - Ênfase6 2 2 4 2" xfId="4750"/>
    <cellStyle name="40% - Ênfase6 2 2 4 2 2" xfId="4751"/>
    <cellStyle name="40% - Ênfase6 2 2 4 2 3" xfId="42285"/>
    <cellStyle name="40% - Ênfase6 2 2 4 3" xfId="4752"/>
    <cellStyle name="40% - Ênfase6 2 2 4 4" xfId="42286"/>
    <cellStyle name="40% - Ênfase6 2 2 5" xfId="4753"/>
    <cellStyle name="40% - Ênfase6 2 2 5 2" xfId="4754"/>
    <cellStyle name="40% - Ênfase6 2 2 5 2 2" xfId="4755"/>
    <cellStyle name="40% - Ênfase6 2 2 5 2 3" xfId="42287"/>
    <cellStyle name="40% - Ênfase6 2 2 5 3" xfId="4756"/>
    <cellStyle name="40% - Ênfase6 2 2 5 4" xfId="42288"/>
    <cellStyle name="40% - Ênfase6 2 2 6" xfId="4757"/>
    <cellStyle name="40% - Ênfase6 2 2 6 2" xfId="4758"/>
    <cellStyle name="40% - Ênfase6 2 2 6 3" xfId="42289"/>
    <cellStyle name="40% - Ênfase6 2 2 7" xfId="4759"/>
    <cellStyle name="40% - Ênfase6 2 2 7 2" xfId="42290"/>
    <cellStyle name="40% - Ênfase6 2 2 8" xfId="4760"/>
    <cellStyle name="40% - Ênfase6 2 2 9" xfId="4761"/>
    <cellStyle name="40% - Ênfase6 2 3" xfId="4762"/>
    <cellStyle name="40% - Ênfase6 2 3 2" xfId="4763"/>
    <cellStyle name="40% - Ênfase6 2 3 2 2" xfId="4764"/>
    <cellStyle name="40% - Ênfase6 2 3 2 2 2" xfId="4765"/>
    <cellStyle name="40% - Ênfase6 2 3 2 2 2 2" xfId="4766"/>
    <cellStyle name="40% - Ênfase6 2 3 2 2 2 3" xfId="42291"/>
    <cellStyle name="40% - Ênfase6 2 3 2 2 3" xfId="4767"/>
    <cellStyle name="40% - Ênfase6 2 3 2 2 4" xfId="42292"/>
    <cellStyle name="40% - Ênfase6 2 3 2 3" xfId="4768"/>
    <cellStyle name="40% - Ênfase6 2 3 2 3 2" xfId="4769"/>
    <cellStyle name="40% - Ênfase6 2 3 2 3 2 2" xfId="4770"/>
    <cellStyle name="40% - Ênfase6 2 3 2 3 2 3" xfId="42293"/>
    <cellStyle name="40% - Ênfase6 2 3 2 3 3" xfId="4771"/>
    <cellStyle name="40% - Ênfase6 2 3 2 3 4" xfId="42294"/>
    <cellStyle name="40% - Ênfase6 2 3 2 4" xfId="4772"/>
    <cellStyle name="40% - Ênfase6 2 3 2 4 2" xfId="4773"/>
    <cellStyle name="40% - Ênfase6 2 3 2 4 3" xfId="42295"/>
    <cellStyle name="40% - Ênfase6 2 3 2 5" xfId="4774"/>
    <cellStyle name="40% - Ênfase6 2 3 2 5 2" xfId="42296"/>
    <cellStyle name="40% - Ênfase6 2 3 2 6" xfId="4775"/>
    <cellStyle name="40% - Ênfase6 2 3 2 7" xfId="42297"/>
    <cellStyle name="40% - Ênfase6 2 3 3" xfId="4776"/>
    <cellStyle name="40% - Ênfase6 2 3 3 2" xfId="4777"/>
    <cellStyle name="40% - Ênfase6 2 3 3 2 2" xfId="4778"/>
    <cellStyle name="40% - Ênfase6 2 3 3 2 3" xfId="42298"/>
    <cellStyle name="40% - Ênfase6 2 3 3 3" xfId="4779"/>
    <cellStyle name="40% - Ênfase6 2 3 3 4" xfId="42299"/>
    <cellStyle name="40% - Ênfase6 2 3 4" xfId="4780"/>
    <cellStyle name="40% - Ênfase6 2 3 4 2" xfId="4781"/>
    <cellStyle name="40% - Ênfase6 2 3 4 2 2" xfId="4782"/>
    <cellStyle name="40% - Ênfase6 2 3 4 2 3" xfId="42300"/>
    <cellStyle name="40% - Ênfase6 2 3 4 3" xfId="4783"/>
    <cellStyle name="40% - Ênfase6 2 3 4 4" xfId="42301"/>
    <cellStyle name="40% - Ênfase6 2 3 5" xfId="4784"/>
    <cellStyle name="40% - Ênfase6 2 3 5 2" xfId="4785"/>
    <cellStyle name="40% - Ênfase6 2 3 5 3" xfId="42302"/>
    <cellStyle name="40% - Ênfase6 2 3 6" xfId="4786"/>
    <cellStyle name="40% - Ênfase6 2 3 6 2" xfId="42303"/>
    <cellStyle name="40% - Ênfase6 2 3 7" xfId="4787"/>
    <cellStyle name="40% - Ênfase6 2 3 8" xfId="42304"/>
    <cellStyle name="40% - Ênfase6 2 4" xfId="4788"/>
    <cellStyle name="40% - Ênfase6 2 4 2" xfId="4789"/>
    <cellStyle name="40% - Ênfase6 2 4 2 2" xfId="4790"/>
    <cellStyle name="40% - Ênfase6 2 4 2 2 2" xfId="4791"/>
    <cellStyle name="40% - Ênfase6 2 4 2 2 3" xfId="42305"/>
    <cellStyle name="40% - Ênfase6 2 4 2 3" xfId="4792"/>
    <cellStyle name="40% - Ênfase6 2 4 2 4" xfId="42306"/>
    <cellStyle name="40% - Ênfase6 2 4 3" xfId="4793"/>
    <cellStyle name="40% - Ênfase6 2 4 3 2" xfId="4794"/>
    <cellStyle name="40% - Ênfase6 2 4 3 2 2" xfId="4795"/>
    <cellStyle name="40% - Ênfase6 2 4 3 2 3" xfId="42307"/>
    <cellStyle name="40% - Ênfase6 2 4 3 3" xfId="4796"/>
    <cellStyle name="40% - Ênfase6 2 4 3 4" xfId="42308"/>
    <cellStyle name="40% - Ênfase6 2 4 4" xfId="4797"/>
    <cellStyle name="40% - Ênfase6 2 4 4 2" xfId="4798"/>
    <cellStyle name="40% - Ênfase6 2 4 4 3" xfId="42309"/>
    <cellStyle name="40% - Ênfase6 2 4 5" xfId="4799"/>
    <cellStyle name="40% - Ênfase6 2 4 5 2" xfId="42310"/>
    <cellStyle name="40% - Ênfase6 2 4 6" xfId="4800"/>
    <cellStyle name="40% - Ênfase6 2 4 7" xfId="42311"/>
    <cellStyle name="40% - Ênfase6 2 5" xfId="4801"/>
    <cellStyle name="40% - Ênfase6 2 5 2" xfId="4802"/>
    <cellStyle name="40% - Ênfase6 2 5 2 2" xfId="4803"/>
    <cellStyle name="40% - Ênfase6 2 5 2 3" xfId="42312"/>
    <cellStyle name="40% - Ênfase6 2 5 3" xfId="4804"/>
    <cellStyle name="40% - Ênfase6 2 5 4" xfId="4805"/>
    <cellStyle name="40% - Ênfase6 2 5 5" xfId="4806"/>
    <cellStyle name="40% - Ênfase6 2 6" xfId="4807"/>
    <cellStyle name="40% - Ênfase6 2 6 2" xfId="4808"/>
    <cellStyle name="40% - Ênfase6 2 6 2 2" xfId="4809"/>
    <cellStyle name="40% - Ênfase6 2 6 2 3" xfId="42313"/>
    <cellStyle name="40% - Ênfase6 2 6 3" xfId="4810"/>
    <cellStyle name="40% - Ênfase6 2 6 4" xfId="42314"/>
    <cellStyle name="40% - Ênfase6 2 7" xfId="4811"/>
    <cellStyle name="40% - Ênfase6 2 7 2" xfId="4812"/>
    <cellStyle name="40% - Ênfase6 2 7 3" xfId="42315"/>
    <cellStyle name="40% - Ênfase6 2 8" xfId="4813"/>
    <cellStyle name="40% - Ênfase6 2 8 2" xfId="42316"/>
    <cellStyle name="40% - Ênfase6 2 8 3" xfId="42317"/>
    <cellStyle name="40% - Ênfase6 2 9" xfId="4814"/>
    <cellStyle name="40% - Ênfase6 3" xfId="4815"/>
    <cellStyle name="40% - Ênfase6 3 10" xfId="4816"/>
    <cellStyle name="40% - Ênfase6 3 11" xfId="42318"/>
    <cellStyle name="40% - Ênfase6 3 2" xfId="4817"/>
    <cellStyle name="40% - Ênfase6 3 2 2" xfId="4818"/>
    <cellStyle name="40% - Ênfase6 3 2 2 2" xfId="4819"/>
    <cellStyle name="40% - Ênfase6 3 2 2 2 2" xfId="4820"/>
    <cellStyle name="40% - Ênfase6 3 2 2 2 2 2" xfId="4821"/>
    <cellStyle name="40% - Ênfase6 3 2 2 2 2 2 2" xfId="4822"/>
    <cellStyle name="40% - Ênfase6 3 2 2 2 2 2 3" xfId="42319"/>
    <cellStyle name="40% - Ênfase6 3 2 2 2 2 3" xfId="4823"/>
    <cellStyle name="40% - Ênfase6 3 2 2 2 2 4" xfId="42320"/>
    <cellStyle name="40% - Ênfase6 3 2 2 2 3" xfId="4824"/>
    <cellStyle name="40% - Ênfase6 3 2 2 2 3 2" xfId="4825"/>
    <cellStyle name="40% - Ênfase6 3 2 2 2 3 2 2" xfId="4826"/>
    <cellStyle name="40% - Ênfase6 3 2 2 2 3 2 3" xfId="42321"/>
    <cellStyle name="40% - Ênfase6 3 2 2 2 3 3" xfId="4827"/>
    <cellStyle name="40% - Ênfase6 3 2 2 2 3 4" xfId="42322"/>
    <cellStyle name="40% - Ênfase6 3 2 2 2 4" xfId="4828"/>
    <cellStyle name="40% - Ênfase6 3 2 2 2 4 2" xfId="4829"/>
    <cellStyle name="40% - Ênfase6 3 2 2 2 4 3" xfId="42323"/>
    <cellStyle name="40% - Ênfase6 3 2 2 2 5" xfId="4830"/>
    <cellStyle name="40% - Ênfase6 3 2 2 2 5 2" xfId="42324"/>
    <cellStyle name="40% - Ênfase6 3 2 2 2 6" xfId="4831"/>
    <cellStyle name="40% - Ênfase6 3 2 2 2 7" xfId="42325"/>
    <cellStyle name="40% - Ênfase6 3 2 2 3" xfId="4832"/>
    <cellStyle name="40% - Ênfase6 3 2 2 3 2" xfId="4833"/>
    <cellStyle name="40% - Ênfase6 3 2 2 3 2 2" xfId="4834"/>
    <cellStyle name="40% - Ênfase6 3 2 2 3 2 3" xfId="42326"/>
    <cellStyle name="40% - Ênfase6 3 2 2 3 3" xfId="4835"/>
    <cellStyle name="40% - Ênfase6 3 2 2 3 4" xfId="42327"/>
    <cellStyle name="40% - Ênfase6 3 2 2 4" xfId="4836"/>
    <cellStyle name="40% - Ênfase6 3 2 2 4 2" xfId="4837"/>
    <cellStyle name="40% - Ênfase6 3 2 2 4 2 2" xfId="4838"/>
    <cellStyle name="40% - Ênfase6 3 2 2 4 2 3" xfId="42328"/>
    <cellStyle name="40% - Ênfase6 3 2 2 4 3" xfId="4839"/>
    <cellStyle name="40% - Ênfase6 3 2 2 4 4" xfId="42329"/>
    <cellStyle name="40% - Ênfase6 3 2 2 5" xfId="4840"/>
    <cellStyle name="40% - Ênfase6 3 2 2 5 2" xfId="4841"/>
    <cellStyle name="40% - Ênfase6 3 2 2 5 3" xfId="42330"/>
    <cellStyle name="40% - Ênfase6 3 2 2 6" xfId="4842"/>
    <cellStyle name="40% - Ênfase6 3 2 2 6 2" xfId="42331"/>
    <cellStyle name="40% - Ênfase6 3 2 2 7" xfId="4843"/>
    <cellStyle name="40% - Ênfase6 3 2 2 8" xfId="42332"/>
    <cellStyle name="40% - Ênfase6 3 2 3" xfId="4844"/>
    <cellStyle name="40% - Ênfase6 3 2 3 2" xfId="4845"/>
    <cellStyle name="40% - Ênfase6 3 2 3 2 2" xfId="4846"/>
    <cellStyle name="40% - Ênfase6 3 2 3 2 2 2" xfId="4847"/>
    <cellStyle name="40% - Ênfase6 3 2 3 2 2 3" xfId="42333"/>
    <cellStyle name="40% - Ênfase6 3 2 3 2 3" xfId="4848"/>
    <cellStyle name="40% - Ênfase6 3 2 3 2 4" xfId="42334"/>
    <cellStyle name="40% - Ênfase6 3 2 3 3" xfId="4849"/>
    <cellStyle name="40% - Ênfase6 3 2 3 3 2" xfId="4850"/>
    <cellStyle name="40% - Ênfase6 3 2 3 3 2 2" xfId="4851"/>
    <cellStyle name="40% - Ênfase6 3 2 3 3 2 3" xfId="42335"/>
    <cellStyle name="40% - Ênfase6 3 2 3 3 3" xfId="4852"/>
    <cellStyle name="40% - Ênfase6 3 2 3 3 4" xfId="42336"/>
    <cellStyle name="40% - Ênfase6 3 2 3 4" xfId="4853"/>
    <cellStyle name="40% - Ênfase6 3 2 3 4 2" xfId="4854"/>
    <cellStyle name="40% - Ênfase6 3 2 3 4 3" xfId="42337"/>
    <cellStyle name="40% - Ênfase6 3 2 3 5" xfId="4855"/>
    <cellStyle name="40% - Ênfase6 3 2 3 5 2" xfId="42338"/>
    <cellStyle name="40% - Ênfase6 3 2 3 6" xfId="4856"/>
    <cellStyle name="40% - Ênfase6 3 2 3 7" xfId="42339"/>
    <cellStyle name="40% - Ênfase6 3 2 4" xfId="4857"/>
    <cellStyle name="40% - Ênfase6 3 2 4 2" xfId="4858"/>
    <cellStyle name="40% - Ênfase6 3 2 4 2 2" xfId="4859"/>
    <cellStyle name="40% - Ênfase6 3 2 4 2 3" xfId="42340"/>
    <cellStyle name="40% - Ênfase6 3 2 4 3" xfId="4860"/>
    <cellStyle name="40% - Ênfase6 3 2 4 4" xfId="42341"/>
    <cellStyle name="40% - Ênfase6 3 2 5" xfId="4861"/>
    <cellStyle name="40% - Ênfase6 3 2 5 2" xfId="4862"/>
    <cellStyle name="40% - Ênfase6 3 2 5 2 2" xfId="4863"/>
    <cellStyle name="40% - Ênfase6 3 2 5 2 3" xfId="42342"/>
    <cellStyle name="40% - Ênfase6 3 2 5 3" xfId="4864"/>
    <cellStyle name="40% - Ênfase6 3 2 5 4" xfId="42343"/>
    <cellStyle name="40% - Ênfase6 3 2 6" xfId="4865"/>
    <cellStyle name="40% - Ênfase6 3 2 6 2" xfId="4866"/>
    <cellStyle name="40% - Ênfase6 3 2 6 3" xfId="42344"/>
    <cellStyle name="40% - Ênfase6 3 2 7" xfId="4867"/>
    <cellStyle name="40% - Ênfase6 3 2 7 2" xfId="42345"/>
    <cellStyle name="40% - Ênfase6 3 2 8" xfId="4868"/>
    <cellStyle name="40% - Ênfase6 3 2 9" xfId="4869"/>
    <cellStyle name="40% - Ênfase6 3 3" xfId="4870"/>
    <cellStyle name="40% - Ênfase6 3 3 2" xfId="4871"/>
    <cellStyle name="40% - Ênfase6 3 3 2 2" xfId="4872"/>
    <cellStyle name="40% - Ênfase6 3 3 2 2 2" xfId="4873"/>
    <cellStyle name="40% - Ênfase6 3 3 2 2 2 2" xfId="4874"/>
    <cellStyle name="40% - Ênfase6 3 3 2 2 2 3" xfId="42346"/>
    <cellStyle name="40% - Ênfase6 3 3 2 2 3" xfId="4875"/>
    <cellStyle name="40% - Ênfase6 3 3 2 2 4" xfId="42347"/>
    <cellStyle name="40% - Ênfase6 3 3 2 3" xfId="4876"/>
    <cellStyle name="40% - Ênfase6 3 3 2 3 2" xfId="4877"/>
    <cellStyle name="40% - Ênfase6 3 3 2 3 2 2" xfId="4878"/>
    <cellStyle name="40% - Ênfase6 3 3 2 3 2 3" xfId="42348"/>
    <cellStyle name="40% - Ênfase6 3 3 2 3 3" xfId="4879"/>
    <cellStyle name="40% - Ênfase6 3 3 2 3 4" xfId="42349"/>
    <cellStyle name="40% - Ênfase6 3 3 2 4" xfId="4880"/>
    <cellStyle name="40% - Ênfase6 3 3 2 4 2" xfId="4881"/>
    <cellStyle name="40% - Ênfase6 3 3 2 4 3" xfId="42350"/>
    <cellStyle name="40% - Ênfase6 3 3 2 5" xfId="4882"/>
    <cellStyle name="40% - Ênfase6 3 3 2 5 2" xfId="42351"/>
    <cellStyle name="40% - Ênfase6 3 3 2 6" xfId="4883"/>
    <cellStyle name="40% - Ênfase6 3 3 2 7" xfId="42352"/>
    <cellStyle name="40% - Ênfase6 3 3 3" xfId="4884"/>
    <cellStyle name="40% - Ênfase6 3 3 3 2" xfId="4885"/>
    <cellStyle name="40% - Ênfase6 3 3 3 2 2" xfId="4886"/>
    <cellStyle name="40% - Ênfase6 3 3 3 2 3" xfId="42353"/>
    <cellStyle name="40% - Ênfase6 3 3 3 3" xfId="4887"/>
    <cellStyle name="40% - Ênfase6 3 3 3 4" xfId="42354"/>
    <cellStyle name="40% - Ênfase6 3 3 4" xfId="4888"/>
    <cellStyle name="40% - Ênfase6 3 3 4 2" xfId="4889"/>
    <cellStyle name="40% - Ênfase6 3 3 4 2 2" xfId="4890"/>
    <cellStyle name="40% - Ênfase6 3 3 4 2 3" xfId="42355"/>
    <cellStyle name="40% - Ênfase6 3 3 4 3" xfId="4891"/>
    <cellStyle name="40% - Ênfase6 3 3 4 4" xfId="42356"/>
    <cellStyle name="40% - Ênfase6 3 3 5" xfId="4892"/>
    <cellStyle name="40% - Ênfase6 3 3 5 2" xfId="4893"/>
    <cellStyle name="40% - Ênfase6 3 3 5 3" xfId="42357"/>
    <cellStyle name="40% - Ênfase6 3 3 6" xfId="4894"/>
    <cellStyle name="40% - Ênfase6 3 3 6 2" xfId="42358"/>
    <cellStyle name="40% - Ênfase6 3 3 7" xfId="4895"/>
    <cellStyle name="40% - Ênfase6 3 3 8" xfId="42359"/>
    <cellStyle name="40% - Ênfase6 3 4" xfId="4896"/>
    <cellStyle name="40% - Ênfase6 3 4 2" xfId="4897"/>
    <cellStyle name="40% - Ênfase6 3 4 2 2" xfId="4898"/>
    <cellStyle name="40% - Ênfase6 3 4 2 2 2" xfId="4899"/>
    <cellStyle name="40% - Ênfase6 3 4 2 2 3" xfId="42360"/>
    <cellStyle name="40% - Ênfase6 3 4 2 3" xfId="4900"/>
    <cellStyle name="40% - Ênfase6 3 4 2 4" xfId="42361"/>
    <cellStyle name="40% - Ênfase6 3 4 3" xfId="4901"/>
    <cellStyle name="40% - Ênfase6 3 4 3 2" xfId="4902"/>
    <cellStyle name="40% - Ênfase6 3 4 3 2 2" xfId="4903"/>
    <cellStyle name="40% - Ênfase6 3 4 3 2 3" xfId="42362"/>
    <cellStyle name="40% - Ênfase6 3 4 3 3" xfId="4904"/>
    <cellStyle name="40% - Ênfase6 3 4 3 4" xfId="42363"/>
    <cellStyle name="40% - Ênfase6 3 4 4" xfId="4905"/>
    <cellStyle name="40% - Ênfase6 3 4 4 2" xfId="4906"/>
    <cellStyle name="40% - Ênfase6 3 4 4 3" xfId="42364"/>
    <cellStyle name="40% - Ênfase6 3 4 5" xfId="4907"/>
    <cellStyle name="40% - Ênfase6 3 4 5 2" xfId="42365"/>
    <cellStyle name="40% - Ênfase6 3 4 6" xfId="4908"/>
    <cellStyle name="40% - Ênfase6 3 4 7" xfId="42366"/>
    <cellStyle name="40% - Ênfase6 3 5" xfId="4909"/>
    <cellStyle name="40% - Ênfase6 3 5 2" xfId="4910"/>
    <cellStyle name="40% - Ênfase6 3 5 2 2" xfId="4911"/>
    <cellStyle name="40% - Ênfase6 3 5 2 3" xfId="42367"/>
    <cellStyle name="40% - Ênfase6 3 5 3" xfId="4912"/>
    <cellStyle name="40% - Ênfase6 3 5 4" xfId="42368"/>
    <cellStyle name="40% - Ênfase6 3 6" xfId="4913"/>
    <cellStyle name="40% - Ênfase6 3 6 2" xfId="4914"/>
    <cellStyle name="40% - Ênfase6 3 6 2 2" xfId="4915"/>
    <cellStyle name="40% - Ênfase6 3 6 2 3" xfId="42369"/>
    <cellStyle name="40% - Ênfase6 3 6 3" xfId="4916"/>
    <cellStyle name="40% - Ênfase6 3 6 4" xfId="42370"/>
    <cellStyle name="40% - Ênfase6 3 7" xfId="4917"/>
    <cellStyle name="40% - Ênfase6 3 7 2" xfId="4918"/>
    <cellStyle name="40% - Ênfase6 3 7 3" xfId="42371"/>
    <cellStyle name="40% - Ênfase6 3 8" xfId="4919"/>
    <cellStyle name="40% - Ênfase6 3 8 2" xfId="42372"/>
    <cellStyle name="40% - Ênfase6 3 9" xfId="4920"/>
    <cellStyle name="40% - Ênfase6 4" xfId="4921"/>
    <cellStyle name="40% - Ênfase6 4 10" xfId="4922"/>
    <cellStyle name="40% - Ênfase6 4 11" xfId="42373"/>
    <cellStyle name="40% - Ênfase6 4 2" xfId="4923"/>
    <cellStyle name="40% - Ênfase6 4 2 2" xfId="4924"/>
    <cellStyle name="40% - Ênfase6 4 2 2 2" xfId="4925"/>
    <cellStyle name="40% - Ênfase6 4 2 2 2 2" xfId="4926"/>
    <cellStyle name="40% - Ênfase6 4 2 2 2 2 2" xfId="4927"/>
    <cellStyle name="40% - Ênfase6 4 2 2 2 2 2 2" xfId="4928"/>
    <cellStyle name="40% - Ênfase6 4 2 2 2 2 2 3" xfId="42374"/>
    <cellStyle name="40% - Ênfase6 4 2 2 2 2 3" xfId="4929"/>
    <cellStyle name="40% - Ênfase6 4 2 2 2 2 4" xfId="42375"/>
    <cellStyle name="40% - Ênfase6 4 2 2 2 3" xfId="4930"/>
    <cellStyle name="40% - Ênfase6 4 2 2 2 3 2" xfId="4931"/>
    <cellStyle name="40% - Ênfase6 4 2 2 2 3 2 2" xfId="4932"/>
    <cellStyle name="40% - Ênfase6 4 2 2 2 3 2 3" xfId="42376"/>
    <cellStyle name="40% - Ênfase6 4 2 2 2 3 3" xfId="4933"/>
    <cellStyle name="40% - Ênfase6 4 2 2 2 3 4" xfId="42377"/>
    <cellStyle name="40% - Ênfase6 4 2 2 2 4" xfId="4934"/>
    <cellStyle name="40% - Ênfase6 4 2 2 2 4 2" xfId="4935"/>
    <cellStyle name="40% - Ênfase6 4 2 2 2 4 3" xfId="42378"/>
    <cellStyle name="40% - Ênfase6 4 2 2 2 5" xfId="4936"/>
    <cellStyle name="40% - Ênfase6 4 2 2 2 5 2" xfId="42379"/>
    <cellStyle name="40% - Ênfase6 4 2 2 2 6" xfId="4937"/>
    <cellStyle name="40% - Ênfase6 4 2 2 2 7" xfId="42380"/>
    <cellStyle name="40% - Ênfase6 4 2 2 3" xfId="4938"/>
    <cellStyle name="40% - Ênfase6 4 2 2 3 2" xfId="4939"/>
    <cellStyle name="40% - Ênfase6 4 2 2 3 2 2" xfId="4940"/>
    <cellStyle name="40% - Ênfase6 4 2 2 3 2 3" xfId="42381"/>
    <cellStyle name="40% - Ênfase6 4 2 2 3 3" xfId="4941"/>
    <cellStyle name="40% - Ênfase6 4 2 2 3 4" xfId="42382"/>
    <cellStyle name="40% - Ênfase6 4 2 2 4" xfId="4942"/>
    <cellStyle name="40% - Ênfase6 4 2 2 4 2" xfId="4943"/>
    <cellStyle name="40% - Ênfase6 4 2 2 4 2 2" xfId="4944"/>
    <cellStyle name="40% - Ênfase6 4 2 2 4 2 3" xfId="42383"/>
    <cellStyle name="40% - Ênfase6 4 2 2 4 3" xfId="4945"/>
    <cellStyle name="40% - Ênfase6 4 2 2 4 4" xfId="42384"/>
    <cellStyle name="40% - Ênfase6 4 2 2 5" xfId="4946"/>
    <cellStyle name="40% - Ênfase6 4 2 2 5 2" xfId="4947"/>
    <cellStyle name="40% - Ênfase6 4 2 2 5 3" xfId="42385"/>
    <cellStyle name="40% - Ênfase6 4 2 2 6" xfId="4948"/>
    <cellStyle name="40% - Ênfase6 4 2 2 6 2" xfId="42386"/>
    <cellStyle name="40% - Ênfase6 4 2 2 7" xfId="4949"/>
    <cellStyle name="40% - Ênfase6 4 2 2 8" xfId="42387"/>
    <cellStyle name="40% - Ênfase6 4 2 3" xfId="4950"/>
    <cellStyle name="40% - Ênfase6 4 2 3 2" xfId="4951"/>
    <cellStyle name="40% - Ênfase6 4 2 3 2 2" xfId="4952"/>
    <cellStyle name="40% - Ênfase6 4 2 3 2 2 2" xfId="4953"/>
    <cellStyle name="40% - Ênfase6 4 2 3 2 2 3" xfId="42388"/>
    <cellStyle name="40% - Ênfase6 4 2 3 2 3" xfId="4954"/>
    <cellStyle name="40% - Ênfase6 4 2 3 2 4" xfId="42389"/>
    <cellStyle name="40% - Ênfase6 4 2 3 3" xfId="4955"/>
    <cellStyle name="40% - Ênfase6 4 2 3 3 2" xfId="4956"/>
    <cellStyle name="40% - Ênfase6 4 2 3 3 2 2" xfId="4957"/>
    <cellStyle name="40% - Ênfase6 4 2 3 3 2 3" xfId="42390"/>
    <cellStyle name="40% - Ênfase6 4 2 3 3 3" xfId="4958"/>
    <cellStyle name="40% - Ênfase6 4 2 3 3 4" xfId="42391"/>
    <cellStyle name="40% - Ênfase6 4 2 3 4" xfId="4959"/>
    <cellStyle name="40% - Ênfase6 4 2 3 4 2" xfId="4960"/>
    <cellStyle name="40% - Ênfase6 4 2 3 4 3" xfId="42392"/>
    <cellStyle name="40% - Ênfase6 4 2 3 5" xfId="4961"/>
    <cellStyle name="40% - Ênfase6 4 2 3 5 2" xfId="42393"/>
    <cellStyle name="40% - Ênfase6 4 2 3 6" xfId="4962"/>
    <cellStyle name="40% - Ênfase6 4 2 3 7" xfId="42394"/>
    <cellStyle name="40% - Ênfase6 4 2 4" xfId="4963"/>
    <cellStyle name="40% - Ênfase6 4 2 4 2" xfId="4964"/>
    <cellStyle name="40% - Ênfase6 4 2 4 2 2" xfId="4965"/>
    <cellStyle name="40% - Ênfase6 4 2 4 2 3" xfId="42395"/>
    <cellStyle name="40% - Ênfase6 4 2 4 3" xfId="4966"/>
    <cellStyle name="40% - Ênfase6 4 2 4 4" xfId="42396"/>
    <cellStyle name="40% - Ênfase6 4 2 5" xfId="4967"/>
    <cellStyle name="40% - Ênfase6 4 2 5 2" xfId="4968"/>
    <cellStyle name="40% - Ênfase6 4 2 5 2 2" xfId="4969"/>
    <cellStyle name="40% - Ênfase6 4 2 5 2 3" xfId="42397"/>
    <cellStyle name="40% - Ênfase6 4 2 5 3" xfId="4970"/>
    <cellStyle name="40% - Ênfase6 4 2 5 4" xfId="42398"/>
    <cellStyle name="40% - Ênfase6 4 2 6" xfId="4971"/>
    <cellStyle name="40% - Ênfase6 4 2 6 2" xfId="4972"/>
    <cellStyle name="40% - Ênfase6 4 2 6 3" xfId="42399"/>
    <cellStyle name="40% - Ênfase6 4 2 7" xfId="4973"/>
    <cellStyle name="40% - Ênfase6 4 2 7 2" xfId="42400"/>
    <cellStyle name="40% - Ênfase6 4 2 8" xfId="4974"/>
    <cellStyle name="40% - Ênfase6 4 2 9" xfId="42401"/>
    <cellStyle name="40% - Ênfase6 4 3" xfId="4975"/>
    <cellStyle name="40% - Ênfase6 4 3 2" xfId="4976"/>
    <cellStyle name="40% - Ênfase6 4 3 2 2" xfId="4977"/>
    <cellStyle name="40% - Ênfase6 4 3 2 2 2" xfId="4978"/>
    <cellStyle name="40% - Ênfase6 4 3 2 2 2 2" xfId="4979"/>
    <cellStyle name="40% - Ênfase6 4 3 2 2 2 3" xfId="42402"/>
    <cellStyle name="40% - Ênfase6 4 3 2 2 3" xfId="4980"/>
    <cellStyle name="40% - Ênfase6 4 3 2 2 4" xfId="42403"/>
    <cellStyle name="40% - Ênfase6 4 3 2 3" xfId="4981"/>
    <cellStyle name="40% - Ênfase6 4 3 2 3 2" xfId="4982"/>
    <cellStyle name="40% - Ênfase6 4 3 2 3 2 2" xfId="4983"/>
    <cellStyle name="40% - Ênfase6 4 3 2 3 2 3" xfId="42404"/>
    <cellStyle name="40% - Ênfase6 4 3 2 3 3" xfId="4984"/>
    <cellStyle name="40% - Ênfase6 4 3 2 3 4" xfId="42405"/>
    <cellStyle name="40% - Ênfase6 4 3 2 4" xfId="4985"/>
    <cellStyle name="40% - Ênfase6 4 3 2 4 2" xfId="4986"/>
    <cellStyle name="40% - Ênfase6 4 3 2 4 3" xfId="42406"/>
    <cellStyle name="40% - Ênfase6 4 3 2 5" xfId="4987"/>
    <cellStyle name="40% - Ênfase6 4 3 2 5 2" xfId="42407"/>
    <cellStyle name="40% - Ênfase6 4 3 2 6" xfId="4988"/>
    <cellStyle name="40% - Ênfase6 4 3 2 7" xfId="42408"/>
    <cellStyle name="40% - Ênfase6 4 3 3" xfId="4989"/>
    <cellStyle name="40% - Ênfase6 4 3 3 2" xfId="4990"/>
    <cellStyle name="40% - Ênfase6 4 3 3 2 2" xfId="4991"/>
    <cellStyle name="40% - Ênfase6 4 3 3 2 3" xfId="42409"/>
    <cellStyle name="40% - Ênfase6 4 3 3 3" xfId="4992"/>
    <cellStyle name="40% - Ênfase6 4 3 3 4" xfId="42410"/>
    <cellStyle name="40% - Ênfase6 4 3 4" xfId="4993"/>
    <cellStyle name="40% - Ênfase6 4 3 4 2" xfId="4994"/>
    <cellStyle name="40% - Ênfase6 4 3 4 2 2" xfId="4995"/>
    <cellStyle name="40% - Ênfase6 4 3 4 2 3" xfId="42411"/>
    <cellStyle name="40% - Ênfase6 4 3 4 3" xfId="4996"/>
    <cellStyle name="40% - Ênfase6 4 3 4 4" xfId="42412"/>
    <cellStyle name="40% - Ênfase6 4 3 5" xfId="4997"/>
    <cellStyle name="40% - Ênfase6 4 3 5 2" xfId="4998"/>
    <cellStyle name="40% - Ênfase6 4 3 5 3" xfId="42413"/>
    <cellStyle name="40% - Ênfase6 4 3 6" xfId="4999"/>
    <cellStyle name="40% - Ênfase6 4 3 6 2" xfId="42414"/>
    <cellStyle name="40% - Ênfase6 4 3 7" xfId="5000"/>
    <cellStyle name="40% - Ênfase6 4 3 8" xfId="42415"/>
    <cellStyle name="40% - Ênfase6 4 4" xfId="5001"/>
    <cellStyle name="40% - Ênfase6 4 4 2" xfId="5002"/>
    <cellStyle name="40% - Ênfase6 4 4 2 2" xfId="5003"/>
    <cellStyle name="40% - Ênfase6 4 4 2 2 2" xfId="5004"/>
    <cellStyle name="40% - Ênfase6 4 4 2 2 3" xfId="42416"/>
    <cellStyle name="40% - Ênfase6 4 4 2 3" xfId="5005"/>
    <cellStyle name="40% - Ênfase6 4 4 2 4" xfId="42417"/>
    <cellStyle name="40% - Ênfase6 4 4 3" xfId="5006"/>
    <cellStyle name="40% - Ênfase6 4 4 3 2" xfId="5007"/>
    <cellStyle name="40% - Ênfase6 4 4 3 2 2" xfId="5008"/>
    <cellStyle name="40% - Ênfase6 4 4 3 2 3" xfId="42418"/>
    <cellStyle name="40% - Ênfase6 4 4 3 3" xfId="5009"/>
    <cellStyle name="40% - Ênfase6 4 4 3 4" xfId="42419"/>
    <cellStyle name="40% - Ênfase6 4 4 4" xfId="5010"/>
    <cellStyle name="40% - Ênfase6 4 4 4 2" xfId="5011"/>
    <cellStyle name="40% - Ênfase6 4 4 4 3" xfId="42420"/>
    <cellStyle name="40% - Ênfase6 4 4 5" xfId="5012"/>
    <cellStyle name="40% - Ênfase6 4 4 5 2" xfId="42421"/>
    <cellStyle name="40% - Ênfase6 4 4 6" xfId="5013"/>
    <cellStyle name="40% - Ênfase6 4 4 7" xfId="42422"/>
    <cellStyle name="40% - Ênfase6 4 5" xfId="5014"/>
    <cellStyle name="40% - Ênfase6 4 5 2" xfId="5015"/>
    <cellStyle name="40% - Ênfase6 4 5 2 2" xfId="5016"/>
    <cellStyle name="40% - Ênfase6 4 5 2 3" xfId="42423"/>
    <cellStyle name="40% - Ênfase6 4 5 3" xfId="5017"/>
    <cellStyle name="40% - Ênfase6 4 5 4" xfId="42424"/>
    <cellStyle name="40% - Ênfase6 4 6" xfId="5018"/>
    <cellStyle name="40% - Ênfase6 4 6 2" xfId="5019"/>
    <cellStyle name="40% - Ênfase6 4 6 2 2" xfId="5020"/>
    <cellStyle name="40% - Ênfase6 4 6 2 3" xfId="42425"/>
    <cellStyle name="40% - Ênfase6 4 6 3" xfId="5021"/>
    <cellStyle name="40% - Ênfase6 4 6 4" xfId="42426"/>
    <cellStyle name="40% - Ênfase6 4 7" xfId="5022"/>
    <cellStyle name="40% - Ênfase6 4 7 2" xfId="5023"/>
    <cellStyle name="40% - Ênfase6 4 7 3" xfId="42427"/>
    <cellStyle name="40% - Ênfase6 4 8" xfId="5024"/>
    <cellStyle name="40% - Ênfase6 4 8 2" xfId="42428"/>
    <cellStyle name="40% - Ênfase6 4 9" xfId="5025"/>
    <cellStyle name="40% - Ênfase6 5" xfId="5026"/>
    <cellStyle name="40% - Ênfase6 5 10" xfId="42429"/>
    <cellStyle name="40% - Ênfase6 5 2" xfId="5027"/>
    <cellStyle name="40% - Ênfase6 5 2 2" xfId="5028"/>
    <cellStyle name="40% - Ênfase6 5 2 2 2" xfId="5029"/>
    <cellStyle name="40% - Ênfase6 5 2 2 2 2" xfId="5030"/>
    <cellStyle name="40% - Ênfase6 5 2 2 2 2 2" xfId="5031"/>
    <cellStyle name="40% - Ênfase6 5 2 2 2 2 3" xfId="42430"/>
    <cellStyle name="40% - Ênfase6 5 2 2 2 3" xfId="5032"/>
    <cellStyle name="40% - Ênfase6 5 2 2 2 4" xfId="42431"/>
    <cellStyle name="40% - Ênfase6 5 2 2 3" xfId="5033"/>
    <cellStyle name="40% - Ênfase6 5 2 2 3 2" xfId="5034"/>
    <cellStyle name="40% - Ênfase6 5 2 2 3 2 2" xfId="5035"/>
    <cellStyle name="40% - Ênfase6 5 2 2 3 2 3" xfId="42432"/>
    <cellStyle name="40% - Ênfase6 5 2 2 3 3" xfId="5036"/>
    <cellStyle name="40% - Ênfase6 5 2 2 3 4" xfId="42433"/>
    <cellStyle name="40% - Ênfase6 5 2 2 4" xfId="5037"/>
    <cellStyle name="40% - Ênfase6 5 2 2 4 2" xfId="5038"/>
    <cellStyle name="40% - Ênfase6 5 2 2 4 3" xfId="42434"/>
    <cellStyle name="40% - Ênfase6 5 2 2 5" xfId="5039"/>
    <cellStyle name="40% - Ênfase6 5 2 2 5 2" xfId="42435"/>
    <cellStyle name="40% - Ênfase6 5 2 2 6" xfId="5040"/>
    <cellStyle name="40% - Ênfase6 5 2 2 7" xfId="42436"/>
    <cellStyle name="40% - Ênfase6 5 2 3" xfId="5041"/>
    <cellStyle name="40% - Ênfase6 5 2 3 2" xfId="5042"/>
    <cellStyle name="40% - Ênfase6 5 2 3 2 2" xfId="5043"/>
    <cellStyle name="40% - Ênfase6 5 2 3 2 3" xfId="42437"/>
    <cellStyle name="40% - Ênfase6 5 2 3 3" xfId="5044"/>
    <cellStyle name="40% - Ênfase6 5 2 3 4" xfId="42438"/>
    <cellStyle name="40% - Ênfase6 5 2 4" xfId="5045"/>
    <cellStyle name="40% - Ênfase6 5 2 4 2" xfId="5046"/>
    <cellStyle name="40% - Ênfase6 5 2 4 2 2" xfId="5047"/>
    <cellStyle name="40% - Ênfase6 5 2 4 2 3" xfId="42439"/>
    <cellStyle name="40% - Ênfase6 5 2 4 3" xfId="5048"/>
    <cellStyle name="40% - Ênfase6 5 2 4 4" xfId="42440"/>
    <cellStyle name="40% - Ênfase6 5 2 5" xfId="5049"/>
    <cellStyle name="40% - Ênfase6 5 2 5 2" xfId="5050"/>
    <cellStyle name="40% - Ênfase6 5 2 5 3" xfId="42441"/>
    <cellStyle name="40% - Ênfase6 5 2 6" xfId="5051"/>
    <cellStyle name="40% - Ênfase6 5 2 6 2" xfId="42442"/>
    <cellStyle name="40% - Ênfase6 5 2 7" xfId="5052"/>
    <cellStyle name="40% - Ênfase6 5 2 8" xfId="42443"/>
    <cellStyle name="40% - Ênfase6 5 3" xfId="5053"/>
    <cellStyle name="40% - Ênfase6 5 3 2" xfId="5054"/>
    <cellStyle name="40% - Ênfase6 5 3 2 2" xfId="5055"/>
    <cellStyle name="40% - Ênfase6 5 3 2 2 2" xfId="5056"/>
    <cellStyle name="40% - Ênfase6 5 3 2 2 3" xfId="42444"/>
    <cellStyle name="40% - Ênfase6 5 3 2 3" xfId="5057"/>
    <cellStyle name="40% - Ênfase6 5 3 2 4" xfId="42445"/>
    <cellStyle name="40% - Ênfase6 5 3 3" xfId="5058"/>
    <cellStyle name="40% - Ênfase6 5 3 3 2" xfId="5059"/>
    <cellStyle name="40% - Ênfase6 5 3 3 2 2" xfId="5060"/>
    <cellStyle name="40% - Ênfase6 5 3 3 2 3" xfId="42446"/>
    <cellStyle name="40% - Ênfase6 5 3 3 3" xfId="5061"/>
    <cellStyle name="40% - Ênfase6 5 3 3 4" xfId="42447"/>
    <cellStyle name="40% - Ênfase6 5 3 4" xfId="5062"/>
    <cellStyle name="40% - Ênfase6 5 3 4 2" xfId="5063"/>
    <cellStyle name="40% - Ênfase6 5 3 4 3" xfId="42448"/>
    <cellStyle name="40% - Ênfase6 5 3 5" xfId="5064"/>
    <cellStyle name="40% - Ênfase6 5 3 5 2" xfId="42449"/>
    <cellStyle name="40% - Ênfase6 5 3 6" xfId="5065"/>
    <cellStyle name="40% - Ênfase6 5 3 7" xfId="42450"/>
    <cellStyle name="40% - Ênfase6 5 4" xfId="5066"/>
    <cellStyle name="40% - Ênfase6 5 4 2" xfId="5067"/>
    <cellStyle name="40% - Ênfase6 5 4 2 2" xfId="5068"/>
    <cellStyle name="40% - Ênfase6 5 4 2 3" xfId="42451"/>
    <cellStyle name="40% - Ênfase6 5 4 3" xfId="5069"/>
    <cellStyle name="40% - Ênfase6 5 4 4" xfId="42452"/>
    <cellStyle name="40% - Ênfase6 5 5" xfId="5070"/>
    <cellStyle name="40% - Ênfase6 5 5 2" xfId="5071"/>
    <cellStyle name="40% - Ênfase6 5 5 2 2" xfId="5072"/>
    <cellStyle name="40% - Ênfase6 5 5 2 3" xfId="42453"/>
    <cellStyle name="40% - Ênfase6 5 5 3" xfId="5073"/>
    <cellStyle name="40% - Ênfase6 5 5 4" xfId="42454"/>
    <cellStyle name="40% - Ênfase6 5 6" xfId="5074"/>
    <cellStyle name="40% - Ênfase6 5 6 2" xfId="5075"/>
    <cellStyle name="40% - Ênfase6 5 6 3" xfId="42455"/>
    <cellStyle name="40% - Ênfase6 5 7" xfId="5076"/>
    <cellStyle name="40% - Ênfase6 5 7 2" xfId="42456"/>
    <cellStyle name="40% - Ênfase6 5 8" xfId="5077"/>
    <cellStyle name="40% - Ênfase6 5 9" xfId="5078"/>
    <cellStyle name="40% - Ênfase6 6" xfId="5079"/>
    <cellStyle name="40% - Ênfase6 6 2" xfId="5080"/>
    <cellStyle name="40% - Ênfase6 6 2 2" xfId="5081"/>
    <cellStyle name="40% - Ênfase6 6 2 2 2" xfId="5082"/>
    <cellStyle name="40% - Ênfase6 6 2 2 2 2" xfId="5083"/>
    <cellStyle name="40% - Ênfase6 6 2 2 2 3" xfId="42457"/>
    <cellStyle name="40% - Ênfase6 6 2 2 3" xfId="5084"/>
    <cellStyle name="40% - Ênfase6 6 2 2 4" xfId="42458"/>
    <cellStyle name="40% - Ênfase6 6 2 3" xfId="5085"/>
    <cellStyle name="40% - Ênfase6 6 2 3 2" xfId="5086"/>
    <cellStyle name="40% - Ênfase6 6 2 3 2 2" xfId="5087"/>
    <cellStyle name="40% - Ênfase6 6 2 3 2 3" xfId="42459"/>
    <cellStyle name="40% - Ênfase6 6 2 3 3" xfId="5088"/>
    <cellStyle name="40% - Ênfase6 6 2 3 4" xfId="42460"/>
    <cellStyle name="40% - Ênfase6 6 2 4" xfId="5089"/>
    <cellStyle name="40% - Ênfase6 6 2 4 2" xfId="5090"/>
    <cellStyle name="40% - Ênfase6 6 2 4 3" xfId="42461"/>
    <cellStyle name="40% - Ênfase6 6 2 5" xfId="5091"/>
    <cellStyle name="40% - Ênfase6 6 2 5 2" xfId="42462"/>
    <cellStyle name="40% - Ênfase6 6 2 6" xfId="5092"/>
    <cellStyle name="40% - Ênfase6 6 2 7" xfId="42463"/>
    <cellStyle name="40% - Ênfase6 6 3" xfId="5093"/>
    <cellStyle name="40% - Ênfase6 6 3 2" xfId="5094"/>
    <cellStyle name="40% - Ênfase6 6 3 2 2" xfId="5095"/>
    <cellStyle name="40% - Ênfase6 6 3 2 3" xfId="42464"/>
    <cellStyle name="40% - Ênfase6 6 3 3" xfId="5096"/>
    <cellStyle name="40% - Ênfase6 6 3 4" xfId="42465"/>
    <cellStyle name="40% - Ênfase6 6 4" xfId="5097"/>
    <cellStyle name="40% - Ênfase6 6 4 2" xfId="5098"/>
    <cellStyle name="40% - Ênfase6 6 4 2 2" xfId="5099"/>
    <cellStyle name="40% - Ênfase6 6 4 2 3" xfId="42466"/>
    <cellStyle name="40% - Ênfase6 6 4 3" xfId="5100"/>
    <cellStyle name="40% - Ênfase6 6 4 4" xfId="42467"/>
    <cellStyle name="40% - Ênfase6 6 5" xfId="5101"/>
    <cellStyle name="40% - Ênfase6 6 5 2" xfId="5102"/>
    <cellStyle name="40% - Ênfase6 6 5 3" xfId="42468"/>
    <cellStyle name="40% - Ênfase6 6 6" xfId="5103"/>
    <cellStyle name="40% - Ênfase6 6 6 2" xfId="42469"/>
    <cellStyle name="40% - Ênfase6 6 7" xfId="5104"/>
    <cellStyle name="40% - Ênfase6 6 8" xfId="42470"/>
    <cellStyle name="40% - Ênfase6 6 9" xfId="42471"/>
    <cellStyle name="40% - Ênfase6 7" xfId="5105"/>
    <cellStyle name="40% - Ênfase6 7 2" xfId="5106"/>
    <cellStyle name="40% - Ênfase6 7 2 2" xfId="5107"/>
    <cellStyle name="40% - Ênfase6 7 2 2 2" xfId="5108"/>
    <cellStyle name="40% - Ênfase6 7 2 2 3" xfId="42472"/>
    <cellStyle name="40% - Ênfase6 7 2 3" xfId="5109"/>
    <cellStyle name="40% - Ênfase6 7 2 4" xfId="42473"/>
    <cellStyle name="40% - Ênfase6 7 3" xfId="5110"/>
    <cellStyle name="40% - Ênfase6 7 3 2" xfId="5111"/>
    <cellStyle name="40% - Ênfase6 7 3 2 2" xfId="5112"/>
    <cellStyle name="40% - Ênfase6 7 3 2 3" xfId="42474"/>
    <cellStyle name="40% - Ênfase6 7 3 3" xfId="5113"/>
    <cellStyle name="40% - Ênfase6 7 3 4" xfId="42475"/>
    <cellStyle name="40% - Ênfase6 7 4" xfId="5114"/>
    <cellStyle name="40% - Ênfase6 7 4 2" xfId="5115"/>
    <cellStyle name="40% - Ênfase6 7 4 3" xfId="42476"/>
    <cellStyle name="40% - Ênfase6 7 5" xfId="5116"/>
    <cellStyle name="40% - Ênfase6 7 5 2" xfId="42477"/>
    <cellStyle name="40% - Ênfase6 7 6" xfId="5117"/>
    <cellStyle name="40% - Ênfase6 7 7" xfId="42478"/>
    <cellStyle name="40% - Ênfase6 7 8" xfId="42479"/>
    <cellStyle name="40% - Ênfase6 8" xfId="5118"/>
    <cellStyle name="40% - Ênfase6 8 2" xfId="5119"/>
    <cellStyle name="40% - Ênfase6 8 2 2" xfId="5120"/>
    <cellStyle name="40% - Ênfase6 8 2 3" xfId="42480"/>
    <cellStyle name="40% - Ênfase6 8 3" xfId="5121"/>
    <cellStyle name="40% - Ênfase6 8 4" xfId="42481"/>
    <cellStyle name="40% - Ênfase6 8 5" xfId="42482"/>
    <cellStyle name="40% - Ênfase6 9" xfId="5122"/>
    <cellStyle name="40% - Ênfase6 9 2" xfId="5123"/>
    <cellStyle name="40% - Ênfase6 9 2 2" xfId="5124"/>
    <cellStyle name="40% - Ênfase6 9 2 3" xfId="42483"/>
    <cellStyle name="40% - Ênfase6 9 3" xfId="5125"/>
    <cellStyle name="40% - Ênfase6 9 4" xfId="42484"/>
    <cellStyle name="60% - Accent1" xfId="5126"/>
    <cellStyle name="60% - Accent2" xfId="5127"/>
    <cellStyle name="60% - Accent3" xfId="5128"/>
    <cellStyle name="60% - Accent4" xfId="5129"/>
    <cellStyle name="60% - Accent5" xfId="5130"/>
    <cellStyle name="60% - Accent6" xfId="5131"/>
    <cellStyle name="60% - Ênfase1 1" xfId="42485"/>
    <cellStyle name="60% - Ênfase1 2" xfId="5132"/>
    <cellStyle name="60% - Ênfase1 2 2" xfId="5133"/>
    <cellStyle name="60% - Ênfase1 2 3" xfId="5134"/>
    <cellStyle name="60% - Ênfase1 3" xfId="42486"/>
    <cellStyle name="60% - Ênfase1 4" xfId="42487"/>
    <cellStyle name="60% - Ênfase1 5" xfId="42488"/>
    <cellStyle name="60% - Ênfase1 6" xfId="42489"/>
    <cellStyle name="60% - Ênfase1 7" xfId="42490"/>
    <cellStyle name="60% - Ênfase1 8" xfId="42491"/>
    <cellStyle name="60% - Ênfase2 1" xfId="42492"/>
    <cellStyle name="60% - Ênfase2 2" xfId="5135"/>
    <cellStyle name="60% - Ênfase2 2 2" xfId="5136"/>
    <cellStyle name="60% - Ênfase2 2 3" xfId="5137"/>
    <cellStyle name="60% - Ênfase2 3" xfId="42493"/>
    <cellStyle name="60% - Ênfase2 4" xfId="42494"/>
    <cellStyle name="60% - Ênfase2 5" xfId="42495"/>
    <cellStyle name="60% - Ênfase2 6" xfId="42496"/>
    <cellStyle name="60% - Ênfase2 7" xfId="42497"/>
    <cellStyle name="60% - Ênfase2 8" xfId="42498"/>
    <cellStyle name="60% - Ênfase3 1" xfId="42499"/>
    <cellStyle name="60% - Ênfase3 2" xfId="5138"/>
    <cellStyle name="60% - Ênfase3 2 2" xfId="5139"/>
    <cellStyle name="60% - Ênfase3 2 3" xfId="5140"/>
    <cellStyle name="60% - Ênfase3 2 4" xfId="42500"/>
    <cellStyle name="60% - Ênfase3 3" xfId="42501"/>
    <cellStyle name="60% - Ênfase3 4" xfId="42502"/>
    <cellStyle name="60% - Ênfase3 5" xfId="42503"/>
    <cellStyle name="60% - Ênfase3 6" xfId="42504"/>
    <cellStyle name="60% - Ênfase3 7" xfId="42505"/>
    <cellStyle name="60% - Ênfase3 8" xfId="42506"/>
    <cellStyle name="60% - Ênfase4 1" xfId="42507"/>
    <cellStyle name="60% - Ênfase4 2" xfId="5141"/>
    <cellStyle name="60% - Ênfase4 2 2" xfId="5142"/>
    <cellStyle name="60% - Ênfase4 2 3" xfId="5143"/>
    <cellStyle name="60% - Ênfase4 2 4" xfId="42508"/>
    <cellStyle name="60% - Ênfase4 3" xfId="42509"/>
    <cellStyle name="60% - Ênfase4 4" xfId="42510"/>
    <cellStyle name="60% - Ênfase4 5" xfId="42511"/>
    <cellStyle name="60% - Ênfase4 6" xfId="42512"/>
    <cellStyle name="60% - Ênfase4 7" xfId="42513"/>
    <cellStyle name="60% - Ênfase4 8" xfId="42514"/>
    <cellStyle name="60% - Ênfase5 1" xfId="42515"/>
    <cellStyle name="60% - Ênfase5 2" xfId="5144"/>
    <cellStyle name="60% - Ênfase5 2 2" xfId="5145"/>
    <cellStyle name="60% - Ênfase5 2 3" xfId="5146"/>
    <cellStyle name="60% - Ênfase5 3" xfId="42516"/>
    <cellStyle name="60% - Ênfase5 4" xfId="42517"/>
    <cellStyle name="60% - Ênfase5 5" xfId="42518"/>
    <cellStyle name="60% - Ênfase5 6" xfId="42519"/>
    <cellStyle name="60% - Ênfase5 7" xfId="42520"/>
    <cellStyle name="60% - Ênfase5 8" xfId="42521"/>
    <cellStyle name="60% - Ênfase6 1" xfId="42522"/>
    <cellStyle name="60% - Ênfase6 2" xfId="5147"/>
    <cellStyle name="60% - Ênfase6 2 2" xfId="5148"/>
    <cellStyle name="60% - Ênfase6 2 3" xfId="5149"/>
    <cellStyle name="60% - Ênfase6 2 4" xfId="42523"/>
    <cellStyle name="60% - Ênfase6 3" xfId="42524"/>
    <cellStyle name="60% - Ênfase6 4" xfId="42525"/>
    <cellStyle name="60% - Ênfase6 5" xfId="42526"/>
    <cellStyle name="60% - Ênfase6 6" xfId="42527"/>
    <cellStyle name="60% - Ênfase6 7" xfId="42528"/>
    <cellStyle name="60% - Ênfase6 8" xfId="42529"/>
    <cellStyle name="Accent1" xfId="5150"/>
    <cellStyle name="Accent2" xfId="5151"/>
    <cellStyle name="Accent3" xfId="5152"/>
    <cellStyle name="Accent4" xfId="5153"/>
    <cellStyle name="Accent5" xfId="5154"/>
    <cellStyle name="Accent6" xfId="5155"/>
    <cellStyle name="Bad" xfId="5156"/>
    <cellStyle name="Bom 1" xfId="42530"/>
    <cellStyle name="Bom 2" xfId="5157"/>
    <cellStyle name="Bom 2 2" xfId="5158"/>
    <cellStyle name="Bom 2 3" xfId="5159"/>
    <cellStyle name="Bom 3" xfId="42531"/>
    <cellStyle name="Bom 4" xfId="42532"/>
    <cellStyle name="Bom 5" xfId="42533"/>
    <cellStyle name="Bom 6" xfId="42534"/>
    <cellStyle name="Bom 7" xfId="42535"/>
    <cellStyle name="Bom 8" xfId="42536"/>
    <cellStyle name="Cabeçalho 1" xfId="5160"/>
    <cellStyle name="Cabeçalho 2" xfId="5161"/>
    <cellStyle name="Calculation" xfId="5162"/>
    <cellStyle name="Cálculo 1" xfId="42537"/>
    <cellStyle name="Cálculo 1 2" xfId="42538"/>
    <cellStyle name="Cálculo 2" xfId="5163"/>
    <cellStyle name="Cálculo 2 10" xfId="57085"/>
    <cellStyle name="Cálculo 2 2" xfId="5164"/>
    <cellStyle name="Cálculo 2 2 2" xfId="57086"/>
    <cellStyle name="Cálculo 2 2 2 2" xfId="57087"/>
    <cellStyle name="Cálculo 2 2 3" xfId="57088"/>
    <cellStyle name="Cálculo 2 2 3 2" xfId="57089"/>
    <cellStyle name="Cálculo 2 2 4" xfId="57090"/>
    <cellStyle name="Cálculo 2 2 4 2" xfId="57091"/>
    <cellStyle name="Cálculo 2 2 5" xfId="57092"/>
    <cellStyle name="Cálculo 2 2 5 2" xfId="57093"/>
    <cellStyle name="Cálculo 2 2 6" xfId="57094"/>
    <cellStyle name="Cálculo 2 2 6 2" xfId="57095"/>
    <cellStyle name="Cálculo 2 2 7" xfId="57096"/>
    <cellStyle name="Cálculo 2 3" xfId="5165"/>
    <cellStyle name="Cálculo 2 3 2" xfId="57097"/>
    <cellStyle name="Cálculo 2 3 2 2" xfId="57098"/>
    <cellStyle name="Cálculo 2 3 3" xfId="57099"/>
    <cellStyle name="Cálculo 2 3 3 2" xfId="57100"/>
    <cellStyle name="Cálculo 2 3 4" xfId="57101"/>
    <cellStyle name="Cálculo 2 3 4 2" xfId="57102"/>
    <cellStyle name="Cálculo 2 3 5" xfId="57103"/>
    <cellStyle name="Cálculo 2 3 5 2" xfId="57104"/>
    <cellStyle name="Cálculo 2 3 6" xfId="57105"/>
    <cellStyle name="Cálculo 2 3 6 2" xfId="57106"/>
    <cellStyle name="Cálculo 2 3 7" xfId="57107"/>
    <cellStyle name="Cálculo 2 4" xfId="57108"/>
    <cellStyle name="Cálculo 2 4 2" xfId="57109"/>
    <cellStyle name="Cálculo 2 5" xfId="57110"/>
    <cellStyle name="Cálculo 2 5 2" xfId="57111"/>
    <cellStyle name="Cálculo 2 6" xfId="57112"/>
    <cellStyle name="Cálculo 2 6 2" xfId="57113"/>
    <cellStyle name="Cálculo 2 7" xfId="57114"/>
    <cellStyle name="Cálculo 2 7 2" xfId="57115"/>
    <cellStyle name="Cálculo 2 8" xfId="57116"/>
    <cellStyle name="Cálculo 2 8 2" xfId="57117"/>
    <cellStyle name="Cálculo 2 9" xfId="57118"/>
    <cellStyle name="Cálculo 2 9 2" xfId="57119"/>
    <cellStyle name="Cálculo 3" xfId="42539"/>
    <cellStyle name="Cálculo 3 2" xfId="42540"/>
    <cellStyle name="Cálculo 4" xfId="42541"/>
    <cellStyle name="Cálculo 4 2" xfId="42542"/>
    <cellStyle name="Cálculo 5" xfId="42543"/>
    <cellStyle name="Cálculo 5 2" xfId="42544"/>
    <cellStyle name="Cálculo 6" xfId="42545"/>
    <cellStyle name="Cálculo 6 2" xfId="42546"/>
    <cellStyle name="Cálculo 7" xfId="42547"/>
    <cellStyle name="Cálculo 7 2" xfId="42548"/>
    <cellStyle name="Cálculo 8" xfId="42549"/>
    <cellStyle name="Célula de Verificação 1" xfId="42550"/>
    <cellStyle name="Célula de Verificação 2" xfId="5166"/>
    <cellStyle name="Célula de Verificação 2 2" xfId="5167"/>
    <cellStyle name="Célula de Verificação 2 3" xfId="5168"/>
    <cellStyle name="Célula de Verificação 3" xfId="42551"/>
    <cellStyle name="Célula de Verificação 4" xfId="42552"/>
    <cellStyle name="Célula de Verificação 5" xfId="42553"/>
    <cellStyle name="Célula de Verificação 6" xfId="42554"/>
    <cellStyle name="Célula de Verificação 7" xfId="42555"/>
    <cellStyle name="Célula de Verificação 8" xfId="42556"/>
    <cellStyle name="Célula Vinculada 1" xfId="42557"/>
    <cellStyle name="Célula Vinculada 2" xfId="5169"/>
    <cellStyle name="Célula Vinculada 2 2" xfId="5170"/>
    <cellStyle name="Célula Vinculada 2 3" xfId="5171"/>
    <cellStyle name="Célula Vinculada 3" xfId="42558"/>
    <cellStyle name="Célula Vinculada 4" xfId="42559"/>
    <cellStyle name="Célula Vinculada 5" xfId="42560"/>
    <cellStyle name="Célula Vinculada 6" xfId="42561"/>
    <cellStyle name="Célula Vinculada 7" xfId="42562"/>
    <cellStyle name="Célula Vinculada 8" xfId="42563"/>
    <cellStyle name="Check Cell" xfId="5172"/>
    <cellStyle name="Comma0" xfId="5173"/>
    <cellStyle name="Data" xfId="5174"/>
    <cellStyle name="Default" xfId="42564"/>
    <cellStyle name="Ênfase1 1" xfId="42565"/>
    <cellStyle name="Ênfase1 2" xfId="5175"/>
    <cellStyle name="Ênfase1 2 2" xfId="5176"/>
    <cellStyle name="Ênfase1 2 3" xfId="5177"/>
    <cellStyle name="Ênfase1 3" xfId="42566"/>
    <cellStyle name="Ênfase1 4" xfId="42567"/>
    <cellStyle name="Ênfase1 5" xfId="42568"/>
    <cellStyle name="Ênfase1 6" xfId="42569"/>
    <cellStyle name="Ênfase1 7" xfId="42570"/>
    <cellStyle name="Ênfase1 8" xfId="42571"/>
    <cellStyle name="Ênfase2 1" xfId="42572"/>
    <cellStyle name="Ênfase2 2" xfId="5178"/>
    <cellStyle name="Ênfase2 2 2" xfId="5179"/>
    <cellStyle name="Ênfase2 2 3" xfId="5180"/>
    <cellStyle name="Ênfase2 3" xfId="42573"/>
    <cellStyle name="Ênfase2 4" xfId="42574"/>
    <cellStyle name="Ênfase2 5" xfId="42575"/>
    <cellStyle name="Ênfase2 6" xfId="42576"/>
    <cellStyle name="Ênfase2 7" xfId="42577"/>
    <cellStyle name="Ênfase2 8" xfId="42578"/>
    <cellStyle name="Ênfase3 1" xfId="42579"/>
    <cellStyle name="Ênfase3 2" xfId="5181"/>
    <cellStyle name="Ênfase3 2 2" xfId="5182"/>
    <cellStyle name="Ênfase3 2 3" xfId="5183"/>
    <cellStyle name="Ênfase3 3" xfId="42580"/>
    <cellStyle name="Ênfase3 4" xfId="42581"/>
    <cellStyle name="Ênfase3 5" xfId="42582"/>
    <cellStyle name="Ênfase3 6" xfId="42583"/>
    <cellStyle name="Ênfase3 7" xfId="42584"/>
    <cellStyle name="Ênfase3 8" xfId="42585"/>
    <cellStyle name="Ênfase4 1" xfId="42586"/>
    <cellStyle name="Ênfase4 2" xfId="5184"/>
    <cellStyle name="Ênfase4 2 2" xfId="5185"/>
    <cellStyle name="Ênfase4 2 3" xfId="5186"/>
    <cellStyle name="Ênfase4 3" xfId="42587"/>
    <cellStyle name="Ênfase4 4" xfId="42588"/>
    <cellStyle name="Ênfase4 5" xfId="42589"/>
    <cellStyle name="Ênfase4 6" xfId="42590"/>
    <cellStyle name="Ênfase4 7" xfId="42591"/>
    <cellStyle name="Ênfase4 8" xfId="42592"/>
    <cellStyle name="Ênfase5 1" xfId="42593"/>
    <cellStyle name="Ênfase5 2" xfId="5187"/>
    <cellStyle name="Ênfase5 2 2" xfId="5188"/>
    <cellStyle name="Ênfase5 3" xfId="42594"/>
    <cellStyle name="Ênfase5 4" xfId="42595"/>
    <cellStyle name="Ênfase5 5" xfId="42596"/>
    <cellStyle name="Ênfase5 6" xfId="42597"/>
    <cellStyle name="Ênfase5 7" xfId="42598"/>
    <cellStyle name="Ênfase5 8" xfId="42599"/>
    <cellStyle name="Ênfase6 1" xfId="42600"/>
    <cellStyle name="Ênfase6 2" xfId="5189"/>
    <cellStyle name="Ênfase6 2 2" xfId="5190"/>
    <cellStyle name="Ênfase6 2 3" xfId="5191"/>
    <cellStyle name="Ênfase6 3" xfId="42601"/>
    <cellStyle name="Ênfase6 4" xfId="42602"/>
    <cellStyle name="Ênfase6 5" xfId="42603"/>
    <cellStyle name="Ênfase6 6" xfId="42604"/>
    <cellStyle name="Ênfase6 7" xfId="42605"/>
    <cellStyle name="Ênfase6 8" xfId="42606"/>
    <cellStyle name="Entrada 1" xfId="42607"/>
    <cellStyle name="Entrada 1 2" xfId="42608"/>
    <cellStyle name="Entrada 2" xfId="5192"/>
    <cellStyle name="Entrada 2 10" xfId="57120"/>
    <cellStyle name="Entrada 2 2" xfId="5193"/>
    <cellStyle name="Entrada 2 2 2" xfId="57121"/>
    <cellStyle name="Entrada 2 2 2 2" xfId="57122"/>
    <cellStyle name="Entrada 2 2 3" xfId="57123"/>
    <cellStyle name="Entrada 2 2 3 2" xfId="57124"/>
    <cellStyle name="Entrada 2 2 4" xfId="57125"/>
    <cellStyle name="Entrada 2 2 4 2" xfId="57126"/>
    <cellStyle name="Entrada 2 2 5" xfId="57127"/>
    <cellStyle name="Entrada 2 2 5 2" xfId="57128"/>
    <cellStyle name="Entrada 2 2 6" xfId="57129"/>
    <cellStyle name="Entrada 2 2 6 2" xfId="57130"/>
    <cellStyle name="Entrada 2 2 7" xfId="57131"/>
    <cellStyle name="Entrada 2 3" xfId="5194"/>
    <cellStyle name="Entrada 2 3 2" xfId="57132"/>
    <cellStyle name="Entrada 2 3 2 2" xfId="57133"/>
    <cellStyle name="Entrada 2 3 3" xfId="57134"/>
    <cellStyle name="Entrada 2 3 3 2" xfId="57135"/>
    <cellStyle name="Entrada 2 3 4" xfId="57136"/>
    <cellStyle name="Entrada 2 3 4 2" xfId="57137"/>
    <cellStyle name="Entrada 2 3 5" xfId="57138"/>
    <cellStyle name="Entrada 2 3 5 2" xfId="57139"/>
    <cellStyle name="Entrada 2 3 6" xfId="57140"/>
    <cellStyle name="Entrada 2 3 6 2" xfId="57141"/>
    <cellStyle name="Entrada 2 3 7" xfId="57142"/>
    <cellStyle name="Entrada 2 4" xfId="57143"/>
    <cellStyle name="Entrada 2 4 2" xfId="57144"/>
    <cellStyle name="Entrada 2 5" xfId="57145"/>
    <cellStyle name="Entrada 2 5 2" xfId="57146"/>
    <cellStyle name="Entrada 2 6" xfId="57147"/>
    <cellStyle name="Entrada 2 6 2" xfId="57148"/>
    <cellStyle name="Entrada 2 7" xfId="57149"/>
    <cellStyle name="Entrada 2 7 2" xfId="57150"/>
    <cellStyle name="Entrada 2 8" xfId="57151"/>
    <cellStyle name="Entrada 2 8 2" xfId="57152"/>
    <cellStyle name="Entrada 2 9" xfId="57153"/>
    <cellStyle name="Entrada 2 9 2" xfId="57154"/>
    <cellStyle name="Entrada 3" xfId="42609"/>
    <cellStyle name="Entrada 3 2" xfId="42610"/>
    <cellStyle name="Entrada 4" xfId="42611"/>
    <cellStyle name="Entrada 4 2" xfId="42612"/>
    <cellStyle name="Entrada 5" xfId="42613"/>
    <cellStyle name="Entrada 5 2" xfId="42614"/>
    <cellStyle name="Entrada 6" xfId="42615"/>
    <cellStyle name="Entrada 6 2" xfId="42616"/>
    <cellStyle name="Entrada 7" xfId="42617"/>
    <cellStyle name="Entrada 7 2" xfId="42618"/>
    <cellStyle name="Entrada 8" xfId="42619"/>
    <cellStyle name="Euro" xfId="42620"/>
    <cellStyle name="Euro 1" xfId="42621"/>
    <cellStyle name="Excel_BuiltIn_Comma" xfId="42622"/>
    <cellStyle name="Explanatory Text" xfId="5195"/>
    <cellStyle name="Fixo" xfId="5196"/>
    <cellStyle name="Good" xfId="5197"/>
    <cellStyle name="Heading" xfId="42623"/>
    <cellStyle name="Heading 1" xfId="5198"/>
    <cellStyle name="Heading 2" xfId="5199"/>
    <cellStyle name="Heading 3" xfId="5200"/>
    <cellStyle name="Heading 4" xfId="5201"/>
    <cellStyle name="Heading1" xfId="42624"/>
    <cellStyle name="Hiperlink" xfId="57237" builtinId="8"/>
    <cellStyle name="Hiperlink 2" xfId="5202"/>
    <cellStyle name="Hyperlink 2" xfId="5203"/>
    <cellStyle name="Hyperlink 3" xfId="42625"/>
    <cellStyle name="Incorreto 1" xfId="42626"/>
    <cellStyle name="Incorreto 2" xfId="5204"/>
    <cellStyle name="Incorreto 2 2" xfId="5205"/>
    <cellStyle name="Incorreto 2 3" xfId="5206"/>
    <cellStyle name="Incorreto 3" xfId="42627"/>
    <cellStyle name="Incorreto 4" xfId="42628"/>
    <cellStyle name="Incorreto 5" xfId="42629"/>
    <cellStyle name="Incorreto 6" xfId="42630"/>
    <cellStyle name="Incorreto 7" xfId="42631"/>
    <cellStyle name="Incorreto 8" xfId="42632"/>
    <cellStyle name="Indefinido" xfId="5207"/>
    <cellStyle name="Input" xfId="5208"/>
    <cellStyle name="Linked Cell" xfId="5209"/>
    <cellStyle name="Moeda" xfId="39803" builtinId="4"/>
    <cellStyle name="Moeda 10" xfId="5210"/>
    <cellStyle name="Moeda 10 2" xfId="42633"/>
    <cellStyle name="Moeda 10 3" xfId="42634"/>
    <cellStyle name="Moeda 11" xfId="57226"/>
    <cellStyle name="Moeda 2" xfId="3"/>
    <cellStyle name="Moeda 2 2" xfId="5211"/>
    <cellStyle name="Moeda 2 2 2" xfId="5212"/>
    <cellStyle name="Moeda 2 2 3" xfId="5213"/>
    <cellStyle name="Moeda 2 2 3 2" xfId="5214"/>
    <cellStyle name="Moeda 2 2 3 2 2" xfId="42635"/>
    <cellStyle name="Moeda 2 2 3 3" xfId="5215"/>
    <cellStyle name="Moeda 2 2 4" xfId="5216"/>
    <cellStyle name="Moeda 2 2 5" xfId="5217"/>
    <cellStyle name="Moeda 2 3" xfId="5218"/>
    <cellStyle name="Moeda 2 3 2" xfId="5219"/>
    <cellStyle name="Moeda 2 3 3" xfId="5220"/>
    <cellStyle name="Moeda 2 3 4" xfId="5221"/>
    <cellStyle name="Moeda 2 3 5" xfId="5222"/>
    <cellStyle name="Moeda 2 4" xfId="5223"/>
    <cellStyle name="Moeda 2 4 2" xfId="5224"/>
    <cellStyle name="Moeda 2 4 3" xfId="42636"/>
    <cellStyle name="Moeda 2 5" xfId="5225"/>
    <cellStyle name="Moeda 2 6" xfId="5226"/>
    <cellStyle name="Moeda 2 7" xfId="5227"/>
    <cellStyle name="Moeda 3" xfId="5228"/>
    <cellStyle name="Moeda 3 2" xfId="5229"/>
    <cellStyle name="Moeda 3 2 2" xfId="5230"/>
    <cellStyle name="Moeda 3 2 2 2" xfId="5231"/>
    <cellStyle name="Moeda 3 2 2 2 2" xfId="42637"/>
    <cellStyle name="Moeda 3 2 2 3" xfId="5232"/>
    <cellStyle name="Moeda 3 2 3" xfId="5233"/>
    <cellStyle name="Moeda 3 2 4" xfId="5234"/>
    <cellStyle name="Moeda 3 2 5" xfId="5235"/>
    <cellStyle name="Moeda 3 2 6" xfId="5236"/>
    <cellStyle name="Moeda 3 3" xfId="5237"/>
    <cellStyle name="Moeda 3 4" xfId="5238"/>
    <cellStyle name="Moeda 3 5" xfId="5239"/>
    <cellStyle name="Moeda 3 6" xfId="5240"/>
    <cellStyle name="Moeda 4" xfId="5241"/>
    <cellStyle name="Moeda 4 2" xfId="5242"/>
    <cellStyle name="Moeda 4 3" xfId="5243"/>
    <cellStyle name="Moeda 4 4" xfId="5244"/>
    <cellStyle name="Moeda 5" xfId="5245"/>
    <cellStyle name="Moeda 5 2" xfId="5246"/>
    <cellStyle name="Moeda 5 3" xfId="5247"/>
    <cellStyle name="Moeda 5 4" xfId="5248"/>
    <cellStyle name="Moeda 5 5" xfId="5249"/>
    <cellStyle name="Moeda 6" xfId="5250"/>
    <cellStyle name="Moeda 6 2" xfId="5251"/>
    <cellStyle name="Moeda 6 3" xfId="42638"/>
    <cellStyle name="Moeda 7" xfId="5252"/>
    <cellStyle name="Moeda 7 2" xfId="5253"/>
    <cellStyle name="Moeda 7 3" xfId="42639"/>
    <cellStyle name="Moeda 8" xfId="5254"/>
    <cellStyle name="Moeda 8 2" xfId="5255"/>
    <cellStyle name="Moeda 8 3" xfId="42640"/>
    <cellStyle name="Moeda 9" xfId="5256"/>
    <cellStyle name="Moeda 9 2" xfId="42641"/>
    <cellStyle name="Moeda 9 3" xfId="42642"/>
    <cellStyle name="Moeda0" xfId="5257"/>
    <cellStyle name="mpenho" xfId="5258"/>
    <cellStyle name="Neutra 1" xfId="42643"/>
    <cellStyle name="Neutra 2" xfId="5259"/>
    <cellStyle name="Neutra 2 2" xfId="5260"/>
    <cellStyle name="Neutra 2 3" xfId="5261"/>
    <cellStyle name="Neutra 3" xfId="42644"/>
    <cellStyle name="Neutra 4" xfId="42645"/>
    <cellStyle name="Neutra 5" xfId="42646"/>
    <cellStyle name="Neutra 6" xfId="42647"/>
    <cellStyle name="Neutra 7" xfId="42648"/>
    <cellStyle name="Neutra 8" xfId="42649"/>
    <cellStyle name="Neutral" xfId="5262"/>
    <cellStyle name="Normal" xfId="0" builtinId="0"/>
    <cellStyle name="Normal 10" xfId="5263"/>
    <cellStyle name="Normal 10 10" xfId="5264"/>
    <cellStyle name="Normal 10 10 2" xfId="5265"/>
    <cellStyle name="Normal 10 10 2 2" xfId="5266"/>
    <cellStyle name="Normal 10 10 2 2 2" xfId="5267"/>
    <cellStyle name="Normal 10 10 2 2 2 2" xfId="5268"/>
    <cellStyle name="Normal 10 10 2 2 2 3" xfId="42650"/>
    <cellStyle name="Normal 10 10 2 2 3" xfId="5269"/>
    <cellStyle name="Normal 10 10 2 2 4" xfId="42651"/>
    <cellStyle name="Normal 10 10 2 3" xfId="5270"/>
    <cellStyle name="Normal 10 10 2 3 2" xfId="5271"/>
    <cellStyle name="Normal 10 10 2 3 2 2" xfId="5272"/>
    <cellStyle name="Normal 10 10 2 3 2 3" xfId="42652"/>
    <cellStyle name="Normal 10 10 2 3 3" xfId="5273"/>
    <cellStyle name="Normal 10 10 2 3 4" xfId="42653"/>
    <cellStyle name="Normal 10 10 2 4" xfId="5274"/>
    <cellStyle name="Normal 10 10 2 4 2" xfId="5275"/>
    <cellStyle name="Normal 10 10 2 4 3" xfId="42654"/>
    <cellStyle name="Normal 10 10 2 5" xfId="5276"/>
    <cellStyle name="Normal 10 10 2 5 2" xfId="42655"/>
    <cellStyle name="Normal 10 10 2 6" xfId="5277"/>
    <cellStyle name="Normal 10 10 2 7" xfId="42656"/>
    <cellStyle name="Normal 10 10 3" xfId="5278"/>
    <cellStyle name="Normal 10 10 3 2" xfId="5279"/>
    <cellStyle name="Normal 10 10 3 2 2" xfId="5280"/>
    <cellStyle name="Normal 10 10 3 2 3" xfId="42657"/>
    <cellStyle name="Normal 10 10 3 3" xfId="5281"/>
    <cellStyle name="Normal 10 10 3 4" xfId="42658"/>
    <cellStyle name="Normal 10 10 4" xfId="5282"/>
    <cellStyle name="Normal 10 10 4 2" xfId="5283"/>
    <cellStyle name="Normal 10 10 4 2 2" xfId="5284"/>
    <cellStyle name="Normal 10 10 4 2 3" xfId="42659"/>
    <cellStyle name="Normal 10 10 4 3" xfId="5285"/>
    <cellStyle name="Normal 10 10 4 4" xfId="42660"/>
    <cellStyle name="Normal 10 10 5" xfId="5286"/>
    <cellStyle name="Normal 10 10 5 2" xfId="5287"/>
    <cellStyle name="Normal 10 10 5 3" xfId="42661"/>
    <cellStyle name="Normal 10 10 6" xfId="5288"/>
    <cellStyle name="Normal 10 10 6 2" xfId="42662"/>
    <cellStyle name="Normal 10 10 7" xfId="5289"/>
    <cellStyle name="Normal 10 10 8" xfId="42663"/>
    <cellStyle name="Normal 10 11" xfId="5290"/>
    <cellStyle name="Normal 10 11 2" xfId="5291"/>
    <cellStyle name="Normal 10 11 2 2" xfId="5292"/>
    <cellStyle name="Normal 10 11 2 2 2" xfId="5293"/>
    <cellStyle name="Normal 10 11 2 2 3" xfId="42664"/>
    <cellStyle name="Normal 10 11 2 3" xfId="5294"/>
    <cellStyle name="Normal 10 11 2 4" xfId="42665"/>
    <cellStyle name="Normal 10 11 3" xfId="5295"/>
    <cellStyle name="Normal 10 11 3 2" xfId="5296"/>
    <cellStyle name="Normal 10 11 3 2 2" xfId="5297"/>
    <cellStyle name="Normal 10 11 3 2 3" xfId="42666"/>
    <cellStyle name="Normal 10 11 3 3" xfId="5298"/>
    <cellStyle name="Normal 10 11 3 4" xfId="42667"/>
    <cellStyle name="Normal 10 11 4" xfId="5299"/>
    <cellStyle name="Normal 10 11 4 2" xfId="5300"/>
    <cellStyle name="Normal 10 11 4 3" xfId="42668"/>
    <cellStyle name="Normal 10 11 5" xfId="5301"/>
    <cellStyle name="Normal 10 11 5 2" xfId="42669"/>
    <cellStyle name="Normal 10 11 6" xfId="5302"/>
    <cellStyle name="Normal 10 11 7" xfId="42670"/>
    <cellStyle name="Normal 10 12" xfId="5303"/>
    <cellStyle name="Normal 10 12 2" xfId="5304"/>
    <cellStyle name="Normal 10 12 2 2" xfId="5305"/>
    <cellStyle name="Normal 10 12 2 3" xfId="42671"/>
    <cellStyle name="Normal 10 12 3" xfId="5306"/>
    <cellStyle name="Normal 10 12 3 2" xfId="42672"/>
    <cellStyle name="Normal 10 12 4" xfId="5307"/>
    <cellStyle name="Normal 10 12 5" xfId="5308"/>
    <cellStyle name="Normal 10 13" xfId="5309"/>
    <cellStyle name="Normal 10 13 2" xfId="5310"/>
    <cellStyle name="Normal 10 13 2 2" xfId="5311"/>
    <cellStyle name="Normal 10 13 2 3" xfId="42673"/>
    <cellStyle name="Normal 10 13 3" xfId="5312"/>
    <cellStyle name="Normal 10 13 4" xfId="42674"/>
    <cellStyle name="Normal 10 14" xfId="5313"/>
    <cellStyle name="Normal 10 14 2" xfId="5314"/>
    <cellStyle name="Normal 10 14 3" xfId="42675"/>
    <cellStyle name="Normal 10 15" xfId="5315"/>
    <cellStyle name="Normal 10 15 2" xfId="5316"/>
    <cellStyle name="Normal 10 15 3" xfId="42676"/>
    <cellStyle name="Normal 10 16" xfId="5317"/>
    <cellStyle name="Normal 10 17" xfId="5318"/>
    <cellStyle name="Normal 10 18" xfId="5319"/>
    <cellStyle name="Normal 10 19" xfId="5320"/>
    <cellStyle name="Normal 10 2" xfId="5321"/>
    <cellStyle name="Normal 10 2 10" xfId="5322"/>
    <cellStyle name="Normal 10 2 10 2" xfId="5323"/>
    <cellStyle name="Normal 10 2 10 2 2" xfId="5324"/>
    <cellStyle name="Normal 10 2 10 2 3" xfId="42677"/>
    <cellStyle name="Normal 10 2 10 3" xfId="5325"/>
    <cellStyle name="Normal 10 2 10 4" xfId="42678"/>
    <cellStyle name="Normal 10 2 11" xfId="5326"/>
    <cellStyle name="Normal 10 2 11 2" xfId="5327"/>
    <cellStyle name="Normal 10 2 11 3" xfId="42679"/>
    <cellStyle name="Normal 10 2 12" xfId="5328"/>
    <cellStyle name="Normal 10 2 12 2" xfId="42680"/>
    <cellStyle name="Normal 10 2 13" xfId="5329"/>
    <cellStyle name="Normal 10 2 14" xfId="5330"/>
    <cellStyle name="Normal 10 2 15" xfId="42681"/>
    <cellStyle name="Normal 10 2 2" xfId="5331"/>
    <cellStyle name="Normal 10 2 2 10" xfId="5332"/>
    <cellStyle name="Normal 10 2 2 11" xfId="42682"/>
    <cellStyle name="Normal 10 2 2 12" xfId="57238"/>
    <cellStyle name="Normal 10 2 2 2" xfId="5333"/>
    <cellStyle name="Normal 10 2 2 2 2" xfId="5334"/>
    <cellStyle name="Normal 10 2 2 2 2 2" xfId="5335"/>
    <cellStyle name="Normal 10 2 2 2 2 2 2" xfId="5336"/>
    <cellStyle name="Normal 10 2 2 2 2 2 2 2" xfId="5337"/>
    <cellStyle name="Normal 10 2 2 2 2 2 2 2 2" xfId="5338"/>
    <cellStyle name="Normal 10 2 2 2 2 2 2 2 3" xfId="42683"/>
    <cellStyle name="Normal 10 2 2 2 2 2 2 3" xfId="5339"/>
    <cellStyle name="Normal 10 2 2 2 2 2 2 4" xfId="42684"/>
    <cellStyle name="Normal 10 2 2 2 2 2 3" xfId="5340"/>
    <cellStyle name="Normal 10 2 2 2 2 2 3 2" xfId="5341"/>
    <cellStyle name="Normal 10 2 2 2 2 2 3 2 2" xfId="5342"/>
    <cellStyle name="Normal 10 2 2 2 2 2 3 2 3" xfId="42685"/>
    <cellStyle name="Normal 10 2 2 2 2 2 3 3" xfId="5343"/>
    <cellStyle name="Normal 10 2 2 2 2 2 3 4" xfId="42686"/>
    <cellStyle name="Normal 10 2 2 2 2 2 4" xfId="5344"/>
    <cellStyle name="Normal 10 2 2 2 2 2 4 2" xfId="5345"/>
    <cellStyle name="Normal 10 2 2 2 2 2 4 3" xfId="42687"/>
    <cellStyle name="Normal 10 2 2 2 2 2 5" xfId="5346"/>
    <cellStyle name="Normal 10 2 2 2 2 2 5 2" xfId="42688"/>
    <cellStyle name="Normal 10 2 2 2 2 2 6" xfId="5347"/>
    <cellStyle name="Normal 10 2 2 2 2 2 7" xfId="42689"/>
    <cellStyle name="Normal 10 2 2 2 2 3" xfId="5348"/>
    <cellStyle name="Normal 10 2 2 2 2 3 2" xfId="5349"/>
    <cellStyle name="Normal 10 2 2 2 2 3 2 2" xfId="5350"/>
    <cellStyle name="Normal 10 2 2 2 2 3 2 3" xfId="42690"/>
    <cellStyle name="Normal 10 2 2 2 2 3 3" xfId="5351"/>
    <cellStyle name="Normal 10 2 2 2 2 3 4" xfId="42691"/>
    <cellStyle name="Normal 10 2 2 2 2 4" xfId="5352"/>
    <cellStyle name="Normal 10 2 2 2 2 4 2" xfId="5353"/>
    <cellStyle name="Normal 10 2 2 2 2 4 2 2" xfId="5354"/>
    <cellStyle name="Normal 10 2 2 2 2 4 2 3" xfId="42692"/>
    <cellStyle name="Normal 10 2 2 2 2 4 3" xfId="5355"/>
    <cellStyle name="Normal 10 2 2 2 2 4 4" xfId="42693"/>
    <cellStyle name="Normal 10 2 2 2 2 5" xfId="5356"/>
    <cellStyle name="Normal 10 2 2 2 2 5 2" xfId="5357"/>
    <cellStyle name="Normal 10 2 2 2 2 5 3" xfId="42694"/>
    <cellStyle name="Normal 10 2 2 2 2 6" xfId="5358"/>
    <cellStyle name="Normal 10 2 2 2 2 6 2" xfId="42695"/>
    <cellStyle name="Normal 10 2 2 2 2 7" xfId="5359"/>
    <cellStyle name="Normal 10 2 2 2 2 8" xfId="42696"/>
    <cellStyle name="Normal 10 2 2 2 3" xfId="5360"/>
    <cellStyle name="Normal 10 2 2 2 3 2" xfId="5361"/>
    <cellStyle name="Normal 10 2 2 2 3 2 2" xfId="5362"/>
    <cellStyle name="Normal 10 2 2 2 3 2 2 2" xfId="5363"/>
    <cellStyle name="Normal 10 2 2 2 3 2 2 3" xfId="42697"/>
    <cellStyle name="Normal 10 2 2 2 3 2 3" xfId="5364"/>
    <cellStyle name="Normal 10 2 2 2 3 2 4" xfId="42698"/>
    <cellStyle name="Normal 10 2 2 2 3 3" xfId="5365"/>
    <cellStyle name="Normal 10 2 2 2 3 3 2" xfId="5366"/>
    <cellStyle name="Normal 10 2 2 2 3 3 2 2" xfId="5367"/>
    <cellStyle name="Normal 10 2 2 2 3 3 2 3" xfId="42699"/>
    <cellStyle name="Normal 10 2 2 2 3 3 3" xfId="5368"/>
    <cellStyle name="Normal 10 2 2 2 3 3 4" xfId="42700"/>
    <cellStyle name="Normal 10 2 2 2 3 4" xfId="5369"/>
    <cellStyle name="Normal 10 2 2 2 3 4 2" xfId="5370"/>
    <cellStyle name="Normal 10 2 2 2 3 4 3" xfId="42701"/>
    <cellStyle name="Normal 10 2 2 2 3 5" xfId="5371"/>
    <cellStyle name="Normal 10 2 2 2 3 5 2" xfId="42702"/>
    <cellStyle name="Normal 10 2 2 2 3 6" xfId="5372"/>
    <cellStyle name="Normal 10 2 2 2 3 7" xfId="42703"/>
    <cellStyle name="Normal 10 2 2 2 4" xfId="5373"/>
    <cellStyle name="Normal 10 2 2 2 4 2" xfId="5374"/>
    <cellStyle name="Normal 10 2 2 2 4 2 2" xfId="5375"/>
    <cellStyle name="Normal 10 2 2 2 4 2 3" xfId="42704"/>
    <cellStyle name="Normal 10 2 2 2 4 3" xfId="5376"/>
    <cellStyle name="Normal 10 2 2 2 4 4" xfId="42705"/>
    <cellStyle name="Normal 10 2 2 2 5" xfId="5377"/>
    <cellStyle name="Normal 10 2 2 2 5 2" xfId="5378"/>
    <cellStyle name="Normal 10 2 2 2 5 2 2" xfId="5379"/>
    <cellStyle name="Normal 10 2 2 2 5 2 3" xfId="42706"/>
    <cellStyle name="Normal 10 2 2 2 5 3" xfId="5380"/>
    <cellStyle name="Normal 10 2 2 2 5 4" xfId="42707"/>
    <cellStyle name="Normal 10 2 2 2 6" xfId="5381"/>
    <cellStyle name="Normal 10 2 2 2 6 2" xfId="5382"/>
    <cellStyle name="Normal 10 2 2 2 6 3" xfId="42708"/>
    <cellStyle name="Normal 10 2 2 2 7" xfId="5383"/>
    <cellStyle name="Normal 10 2 2 2 7 2" xfId="42709"/>
    <cellStyle name="Normal 10 2 2 2 8" xfId="5384"/>
    <cellStyle name="Normal 10 2 2 2 9" xfId="42710"/>
    <cellStyle name="Normal 10 2 2 3" xfId="5385"/>
    <cellStyle name="Normal 10 2 2 3 2" xfId="5386"/>
    <cellStyle name="Normal 10 2 2 3 2 2" xfId="5387"/>
    <cellStyle name="Normal 10 2 2 3 2 2 2" xfId="5388"/>
    <cellStyle name="Normal 10 2 2 3 2 2 2 2" xfId="5389"/>
    <cellStyle name="Normal 10 2 2 3 2 2 2 3" xfId="42711"/>
    <cellStyle name="Normal 10 2 2 3 2 2 3" xfId="5390"/>
    <cellStyle name="Normal 10 2 2 3 2 2 4" xfId="42712"/>
    <cellStyle name="Normal 10 2 2 3 2 3" xfId="5391"/>
    <cellStyle name="Normal 10 2 2 3 2 3 2" xfId="5392"/>
    <cellStyle name="Normal 10 2 2 3 2 3 2 2" xfId="5393"/>
    <cellStyle name="Normal 10 2 2 3 2 3 2 3" xfId="42713"/>
    <cellStyle name="Normal 10 2 2 3 2 3 3" xfId="5394"/>
    <cellStyle name="Normal 10 2 2 3 2 3 4" xfId="42714"/>
    <cellStyle name="Normal 10 2 2 3 2 4" xfId="5395"/>
    <cellStyle name="Normal 10 2 2 3 2 4 2" xfId="5396"/>
    <cellStyle name="Normal 10 2 2 3 2 4 3" xfId="42715"/>
    <cellStyle name="Normal 10 2 2 3 2 5" xfId="5397"/>
    <cellStyle name="Normal 10 2 2 3 2 5 2" xfId="42716"/>
    <cellStyle name="Normal 10 2 2 3 2 6" xfId="5398"/>
    <cellStyle name="Normal 10 2 2 3 2 7" xfId="42717"/>
    <cellStyle name="Normal 10 2 2 3 3" xfId="5399"/>
    <cellStyle name="Normal 10 2 2 3 3 2" xfId="5400"/>
    <cellStyle name="Normal 10 2 2 3 3 2 2" xfId="5401"/>
    <cellStyle name="Normal 10 2 2 3 3 2 3" xfId="42718"/>
    <cellStyle name="Normal 10 2 2 3 3 3" xfId="5402"/>
    <cellStyle name="Normal 10 2 2 3 3 4" xfId="42719"/>
    <cellStyle name="Normal 10 2 2 3 4" xfId="5403"/>
    <cellStyle name="Normal 10 2 2 3 4 2" xfId="5404"/>
    <cellStyle name="Normal 10 2 2 3 4 2 2" xfId="5405"/>
    <cellStyle name="Normal 10 2 2 3 4 2 3" xfId="42720"/>
    <cellStyle name="Normal 10 2 2 3 4 3" xfId="5406"/>
    <cellStyle name="Normal 10 2 2 3 4 4" xfId="42721"/>
    <cellStyle name="Normal 10 2 2 3 5" xfId="5407"/>
    <cellStyle name="Normal 10 2 2 3 5 2" xfId="5408"/>
    <cellStyle name="Normal 10 2 2 3 5 3" xfId="42722"/>
    <cellStyle name="Normal 10 2 2 3 6" xfId="5409"/>
    <cellStyle name="Normal 10 2 2 3 6 2" xfId="42723"/>
    <cellStyle name="Normal 10 2 2 3 7" xfId="5410"/>
    <cellStyle name="Normal 10 2 2 3 8" xfId="42724"/>
    <cellStyle name="Normal 10 2 2 4" xfId="5411"/>
    <cellStyle name="Normal 10 2 2 4 2" xfId="5412"/>
    <cellStyle name="Normal 10 2 2 4 2 2" xfId="5413"/>
    <cellStyle name="Normal 10 2 2 4 2 2 2" xfId="5414"/>
    <cellStyle name="Normal 10 2 2 4 2 2 3" xfId="42725"/>
    <cellStyle name="Normal 10 2 2 4 2 3" xfId="5415"/>
    <cellStyle name="Normal 10 2 2 4 2 4" xfId="42726"/>
    <cellStyle name="Normal 10 2 2 4 3" xfId="5416"/>
    <cellStyle name="Normal 10 2 2 4 3 2" xfId="5417"/>
    <cellStyle name="Normal 10 2 2 4 3 2 2" xfId="5418"/>
    <cellStyle name="Normal 10 2 2 4 3 2 3" xfId="42727"/>
    <cellStyle name="Normal 10 2 2 4 3 3" xfId="5419"/>
    <cellStyle name="Normal 10 2 2 4 3 4" xfId="42728"/>
    <cellStyle name="Normal 10 2 2 4 4" xfId="5420"/>
    <cellStyle name="Normal 10 2 2 4 4 2" xfId="5421"/>
    <cellStyle name="Normal 10 2 2 4 4 3" xfId="42729"/>
    <cellStyle name="Normal 10 2 2 4 5" xfId="5422"/>
    <cellStyle name="Normal 10 2 2 4 5 2" xfId="42730"/>
    <cellStyle name="Normal 10 2 2 4 6" xfId="5423"/>
    <cellStyle name="Normal 10 2 2 4 7" xfId="42731"/>
    <cellStyle name="Normal 10 2 2 5" xfId="5424"/>
    <cellStyle name="Normal 10 2 2 5 2" xfId="5425"/>
    <cellStyle name="Normal 10 2 2 5 2 2" xfId="5426"/>
    <cellStyle name="Normal 10 2 2 5 2 2 2" xfId="5427"/>
    <cellStyle name="Normal 10 2 2 5 2 2 3" xfId="42732"/>
    <cellStyle name="Normal 10 2 2 5 2 3" xfId="5428"/>
    <cellStyle name="Normal 10 2 2 5 2 4" xfId="42733"/>
    <cellStyle name="Normal 10 2 2 5 3" xfId="5429"/>
    <cellStyle name="Normal 10 2 2 5 3 2" xfId="5430"/>
    <cellStyle name="Normal 10 2 2 5 3 3" xfId="42734"/>
    <cellStyle name="Normal 10 2 2 5 4" xfId="5431"/>
    <cellStyle name="Normal 10 2 2 5 5" xfId="42735"/>
    <cellStyle name="Normal 10 2 2 5 6" xfId="42736"/>
    <cellStyle name="Normal 10 2 2 6" xfId="5432"/>
    <cellStyle name="Normal 10 2 2 6 2" xfId="5433"/>
    <cellStyle name="Normal 10 2 2 6 2 2" xfId="5434"/>
    <cellStyle name="Normal 10 2 2 6 2 3" xfId="42737"/>
    <cellStyle name="Normal 10 2 2 6 3" xfId="5435"/>
    <cellStyle name="Normal 10 2 2 6 4" xfId="42738"/>
    <cellStyle name="Normal 10 2 2 7" xfId="5436"/>
    <cellStyle name="Normal 10 2 2 7 2" xfId="5437"/>
    <cellStyle name="Normal 10 2 2 7 2 2" xfId="5438"/>
    <cellStyle name="Normal 10 2 2 7 2 3" xfId="42739"/>
    <cellStyle name="Normal 10 2 2 7 3" xfId="5439"/>
    <cellStyle name="Normal 10 2 2 7 4" xfId="42740"/>
    <cellStyle name="Normal 10 2 2 8" xfId="5440"/>
    <cellStyle name="Normal 10 2 2 8 2" xfId="5441"/>
    <cellStyle name="Normal 10 2 2 8 3" xfId="42741"/>
    <cellStyle name="Normal 10 2 2 9" xfId="5442"/>
    <cellStyle name="Normal 10 2 2 9 2" xfId="42742"/>
    <cellStyle name="Normal 10 2 3" xfId="5443"/>
    <cellStyle name="Normal 10 2 3 10" xfId="5444"/>
    <cellStyle name="Normal 10 2 3 11" xfId="42743"/>
    <cellStyle name="Normal 10 2 3 2" xfId="5445"/>
    <cellStyle name="Normal 10 2 3 2 2" xfId="5446"/>
    <cellStyle name="Normal 10 2 3 2 2 2" xfId="5447"/>
    <cellStyle name="Normal 10 2 3 2 2 2 2" xfId="5448"/>
    <cellStyle name="Normal 10 2 3 2 2 2 2 2" xfId="5449"/>
    <cellStyle name="Normal 10 2 3 2 2 2 2 2 2" xfId="5450"/>
    <cellStyle name="Normal 10 2 3 2 2 2 2 2 3" xfId="42744"/>
    <cellStyle name="Normal 10 2 3 2 2 2 2 3" xfId="5451"/>
    <cellStyle name="Normal 10 2 3 2 2 2 2 4" xfId="42745"/>
    <cellStyle name="Normal 10 2 3 2 2 2 3" xfId="5452"/>
    <cellStyle name="Normal 10 2 3 2 2 2 3 2" xfId="5453"/>
    <cellStyle name="Normal 10 2 3 2 2 2 3 2 2" xfId="5454"/>
    <cellStyle name="Normal 10 2 3 2 2 2 3 2 3" xfId="42746"/>
    <cellStyle name="Normal 10 2 3 2 2 2 3 3" xfId="5455"/>
    <cellStyle name="Normal 10 2 3 2 2 2 3 4" xfId="42747"/>
    <cellStyle name="Normal 10 2 3 2 2 2 4" xfId="5456"/>
    <cellStyle name="Normal 10 2 3 2 2 2 4 2" xfId="5457"/>
    <cellStyle name="Normal 10 2 3 2 2 2 4 3" xfId="42748"/>
    <cellStyle name="Normal 10 2 3 2 2 2 5" xfId="5458"/>
    <cellStyle name="Normal 10 2 3 2 2 2 5 2" xfId="42749"/>
    <cellStyle name="Normal 10 2 3 2 2 2 6" xfId="5459"/>
    <cellStyle name="Normal 10 2 3 2 2 2 7" xfId="42750"/>
    <cellStyle name="Normal 10 2 3 2 2 3" xfId="5460"/>
    <cellStyle name="Normal 10 2 3 2 2 3 2" xfId="5461"/>
    <cellStyle name="Normal 10 2 3 2 2 3 2 2" xfId="5462"/>
    <cellStyle name="Normal 10 2 3 2 2 3 2 3" xfId="42751"/>
    <cellStyle name="Normal 10 2 3 2 2 3 3" xfId="5463"/>
    <cellStyle name="Normal 10 2 3 2 2 3 4" xfId="42752"/>
    <cellStyle name="Normal 10 2 3 2 2 4" xfId="5464"/>
    <cellStyle name="Normal 10 2 3 2 2 4 2" xfId="5465"/>
    <cellStyle name="Normal 10 2 3 2 2 4 2 2" xfId="5466"/>
    <cellStyle name="Normal 10 2 3 2 2 4 2 3" xfId="42753"/>
    <cellStyle name="Normal 10 2 3 2 2 4 3" xfId="5467"/>
    <cellStyle name="Normal 10 2 3 2 2 4 4" xfId="42754"/>
    <cellStyle name="Normal 10 2 3 2 2 5" xfId="5468"/>
    <cellStyle name="Normal 10 2 3 2 2 5 2" xfId="5469"/>
    <cellStyle name="Normal 10 2 3 2 2 5 3" xfId="42755"/>
    <cellStyle name="Normal 10 2 3 2 2 6" xfId="5470"/>
    <cellStyle name="Normal 10 2 3 2 2 6 2" xfId="42756"/>
    <cellStyle name="Normal 10 2 3 2 2 7" xfId="5471"/>
    <cellStyle name="Normal 10 2 3 2 2 8" xfId="42757"/>
    <cellStyle name="Normal 10 2 3 2 3" xfId="5472"/>
    <cellStyle name="Normal 10 2 3 2 3 2" xfId="5473"/>
    <cellStyle name="Normal 10 2 3 2 3 2 2" xfId="5474"/>
    <cellStyle name="Normal 10 2 3 2 3 2 2 2" xfId="5475"/>
    <cellStyle name="Normal 10 2 3 2 3 2 2 3" xfId="42758"/>
    <cellStyle name="Normal 10 2 3 2 3 2 3" xfId="5476"/>
    <cellStyle name="Normal 10 2 3 2 3 2 4" xfId="42759"/>
    <cellStyle name="Normal 10 2 3 2 3 3" xfId="5477"/>
    <cellStyle name="Normal 10 2 3 2 3 3 2" xfId="5478"/>
    <cellStyle name="Normal 10 2 3 2 3 3 2 2" xfId="5479"/>
    <cellStyle name="Normal 10 2 3 2 3 3 2 3" xfId="42760"/>
    <cellStyle name="Normal 10 2 3 2 3 3 3" xfId="5480"/>
    <cellStyle name="Normal 10 2 3 2 3 3 4" xfId="42761"/>
    <cellStyle name="Normal 10 2 3 2 3 4" xfId="5481"/>
    <cellStyle name="Normal 10 2 3 2 3 4 2" xfId="5482"/>
    <cellStyle name="Normal 10 2 3 2 3 4 3" xfId="42762"/>
    <cellStyle name="Normal 10 2 3 2 3 5" xfId="5483"/>
    <cellStyle name="Normal 10 2 3 2 3 5 2" xfId="42763"/>
    <cellStyle name="Normal 10 2 3 2 3 6" xfId="5484"/>
    <cellStyle name="Normal 10 2 3 2 3 7" xfId="42764"/>
    <cellStyle name="Normal 10 2 3 2 4" xfId="5485"/>
    <cellStyle name="Normal 10 2 3 2 4 2" xfId="5486"/>
    <cellStyle name="Normal 10 2 3 2 4 2 2" xfId="5487"/>
    <cellStyle name="Normal 10 2 3 2 4 2 3" xfId="42765"/>
    <cellStyle name="Normal 10 2 3 2 4 3" xfId="5488"/>
    <cellStyle name="Normal 10 2 3 2 4 4" xfId="42766"/>
    <cellStyle name="Normal 10 2 3 2 5" xfId="5489"/>
    <cellStyle name="Normal 10 2 3 2 5 2" xfId="5490"/>
    <cellStyle name="Normal 10 2 3 2 5 2 2" xfId="5491"/>
    <cellStyle name="Normal 10 2 3 2 5 2 3" xfId="42767"/>
    <cellStyle name="Normal 10 2 3 2 5 3" xfId="5492"/>
    <cellStyle name="Normal 10 2 3 2 5 4" xfId="42768"/>
    <cellStyle name="Normal 10 2 3 2 6" xfId="5493"/>
    <cellStyle name="Normal 10 2 3 2 6 2" xfId="5494"/>
    <cellStyle name="Normal 10 2 3 2 6 3" xfId="42769"/>
    <cellStyle name="Normal 10 2 3 2 7" xfId="5495"/>
    <cellStyle name="Normal 10 2 3 2 7 2" xfId="42770"/>
    <cellStyle name="Normal 10 2 3 2 8" xfId="5496"/>
    <cellStyle name="Normal 10 2 3 2 9" xfId="42771"/>
    <cellStyle name="Normal 10 2 3 3" xfId="5497"/>
    <cellStyle name="Normal 10 2 3 3 2" xfId="5498"/>
    <cellStyle name="Normal 10 2 3 3 2 2" xfId="5499"/>
    <cellStyle name="Normal 10 2 3 3 2 2 2" xfId="5500"/>
    <cellStyle name="Normal 10 2 3 3 2 2 2 2" xfId="5501"/>
    <cellStyle name="Normal 10 2 3 3 2 2 2 3" xfId="42772"/>
    <cellStyle name="Normal 10 2 3 3 2 2 3" xfId="5502"/>
    <cellStyle name="Normal 10 2 3 3 2 2 4" xfId="42773"/>
    <cellStyle name="Normal 10 2 3 3 2 3" xfId="5503"/>
    <cellStyle name="Normal 10 2 3 3 2 3 2" xfId="5504"/>
    <cellStyle name="Normal 10 2 3 3 2 3 2 2" xfId="5505"/>
    <cellStyle name="Normal 10 2 3 3 2 3 2 3" xfId="42774"/>
    <cellStyle name="Normal 10 2 3 3 2 3 3" xfId="5506"/>
    <cellStyle name="Normal 10 2 3 3 2 3 4" xfId="42775"/>
    <cellStyle name="Normal 10 2 3 3 2 4" xfId="5507"/>
    <cellStyle name="Normal 10 2 3 3 2 4 2" xfId="5508"/>
    <cellStyle name="Normal 10 2 3 3 2 4 3" xfId="42776"/>
    <cellStyle name="Normal 10 2 3 3 2 5" xfId="5509"/>
    <cellStyle name="Normal 10 2 3 3 2 5 2" xfId="42777"/>
    <cellStyle name="Normal 10 2 3 3 2 6" xfId="5510"/>
    <cellStyle name="Normal 10 2 3 3 2 7" xfId="42778"/>
    <cellStyle name="Normal 10 2 3 3 3" xfId="5511"/>
    <cellStyle name="Normal 10 2 3 3 3 2" xfId="5512"/>
    <cellStyle name="Normal 10 2 3 3 3 2 2" xfId="5513"/>
    <cellStyle name="Normal 10 2 3 3 3 2 3" xfId="42779"/>
    <cellStyle name="Normal 10 2 3 3 3 3" xfId="5514"/>
    <cellStyle name="Normal 10 2 3 3 3 4" xfId="42780"/>
    <cellStyle name="Normal 10 2 3 3 4" xfId="5515"/>
    <cellStyle name="Normal 10 2 3 3 4 2" xfId="5516"/>
    <cellStyle name="Normal 10 2 3 3 4 2 2" xfId="5517"/>
    <cellStyle name="Normal 10 2 3 3 4 2 3" xfId="42781"/>
    <cellStyle name="Normal 10 2 3 3 4 3" xfId="5518"/>
    <cellStyle name="Normal 10 2 3 3 4 4" xfId="42782"/>
    <cellStyle name="Normal 10 2 3 3 5" xfId="5519"/>
    <cellStyle name="Normal 10 2 3 3 5 2" xfId="5520"/>
    <cellStyle name="Normal 10 2 3 3 5 3" xfId="42783"/>
    <cellStyle name="Normal 10 2 3 3 6" xfId="5521"/>
    <cellStyle name="Normal 10 2 3 3 6 2" xfId="42784"/>
    <cellStyle name="Normal 10 2 3 3 7" xfId="5522"/>
    <cellStyle name="Normal 10 2 3 3 8" xfId="42785"/>
    <cellStyle name="Normal 10 2 3 4" xfId="5523"/>
    <cellStyle name="Normal 10 2 3 4 2" xfId="5524"/>
    <cellStyle name="Normal 10 2 3 4 2 2" xfId="5525"/>
    <cellStyle name="Normal 10 2 3 4 2 2 2" xfId="5526"/>
    <cellStyle name="Normal 10 2 3 4 2 2 3" xfId="42786"/>
    <cellStyle name="Normal 10 2 3 4 2 3" xfId="5527"/>
    <cellStyle name="Normal 10 2 3 4 2 4" xfId="42787"/>
    <cellStyle name="Normal 10 2 3 4 3" xfId="5528"/>
    <cellStyle name="Normal 10 2 3 4 3 2" xfId="5529"/>
    <cellStyle name="Normal 10 2 3 4 3 2 2" xfId="5530"/>
    <cellStyle name="Normal 10 2 3 4 3 2 3" xfId="42788"/>
    <cellStyle name="Normal 10 2 3 4 3 3" xfId="5531"/>
    <cellStyle name="Normal 10 2 3 4 3 4" xfId="42789"/>
    <cellStyle name="Normal 10 2 3 4 4" xfId="5532"/>
    <cellStyle name="Normal 10 2 3 4 4 2" xfId="5533"/>
    <cellStyle name="Normal 10 2 3 4 4 3" xfId="42790"/>
    <cellStyle name="Normal 10 2 3 4 5" xfId="5534"/>
    <cellStyle name="Normal 10 2 3 4 5 2" xfId="42791"/>
    <cellStyle name="Normal 10 2 3 4 6" xfId="5535"/>
    <cellStyle name="Normal 10 2 3 4 7" xfId="42792"/>
    <cellStyle name="Normal 10 2 3 5" xfId="5536"/>
    <cellStyle name="Normal 10 2 3 5 2" xfId="5537"/>
    <cellStyle name="Normal 10 2 3 5 2 2" xfId="5538"/>
    <cellStyle name="Normal 10 2 3 5 2 2 2" xfId="5539"/>
    <cellStyle name="Normal 10 2 3 5 2 2 3" xfId="42793"/>
    <cellStyle name="Normal 10 2 3 5 2 3" xfId="5540"/>
    <cellStyle name="Normal 10 2 3 5 2 4" xfId="42794"/>
    <cellStyle name="Normal 10 2 3 5 3" xfId="5541"/>
    <cellStyle name="Normal 10 2 3 5 3 2" xfId="5542"/>
    <cellStyle name="Normal 10 2 3 5 3 3" xfId="42795"/>
    <cellStyle name="Normal 10 2 3 5 4" xfId="5543"/>
    <cellStyle name="Normal 10 2 3 5 5" xfId="42796"/>
    <cellStyle name="Normal 10 2 3 5 6" xfId="42797"/>
    <cellStyle name="Normal 10 2 3 6" xfId="5544"/>
    <cellStyle name="Normal 10 2 3 6 2" xfId="5545"/>
    <cellStyle name="Normal 10 2 3 6 2 2" xfId="5546"/>
    <cellStyle name="Normal 10 2 3 6 2 3" xfId="42798"/>
    <cellStyle name="Normal 10 2 3 6 3" xfId="5547"/>
    <cellStyle name="Normal 10 2 3 6 4" xfId="42799"/>
    <cellStyle name="Normal 10 2 3 7" xfId="5548"/>
    <cellStyle name="Normal 10 2 3 7 2" xfId="5549"/>
    <cellStyle name="Normal 10 2 3 7 2 2" xfId="5550"/>
    <cellStyle name="Normal 10 2 3 7 2 3" xfId="42800"/>
    <cellStyle name="Normal 10 2 3 7 3" xfId="5551"/>
    <cellStyle name="Normal 10 2 3 7 4" xfId="42801"/>
    <cellStyle name="Normal 10 2 3 8" xfId="5552"/>
    <cellStyle name="Normal 10 2 3 8 2" xfId="5553"/>
    <cellStyle name="Normal 10 2 3 8 3" xfId="42802"/>
    <cellStyle name="Normal 10 2 3 9" xfId="5554"/>
    <cellStyle name="Normal 10 2 3 9 2" xfId="42803"/>
    <cellStyle name="Normal 10 2 4" xfId="5555"/>
    <cellStyle name="Normal 10 2 4 10" xfId="42804"/>
    <cellStyle name="Normal 10 2 4 2" xfId="5556"/>
    <cellStyle name="Normal 10 2 4 2 2" xfId="5557"/>
    <cellStyle name="Normal 10 2 4 2 2 2" xfId="5558"/>
    <cellStyle name="Normal 10 2 4 2 2 2 2" xfId="5559"/>
    <cellStyle name="Normal 10 2 4 2 2 2 2 2" xfId="5560"/>
    <cellStyle name="Normal 10 2 4 2 2 2 2 2 2" xfId="5561"/>
    <cellStyle name="Normal 10 2 4 2 2 2 2 2 3" xfId="42805"/>
    <cellStyle name="Normal 10 2 4 2 2 2 2 3" xfId="5562"/>
    <cellStyle name="Normal 10 2 4 2 2 2 2 4" xfId="42806"/>
    <cellStyle name="Normal 10 2 4 2 2 2 3" xfId="5563"/>
    <cellStyle name="Normal 10 2 4 2 2 2 3 2" xfId="5564"/>
    <cellStyle name="Normal 10 2 4 2 2 2 3 2 2" xfId="5565"/>
    <cellStyle name="Normal 10 2 4 2 2 2 3 2 3" xfId="42807"/>
    <cellStyle name="Normal 10 2 4 2 2 2 3 3" xfId="5566"/>
    <cellStyle name="Normal 10 2 4 2 2 2 3 4" xfId="42808"/>
    <cellStyle name="Normal 10 2 4 2 2 2 4" xfId="5567"/>
    <cellStyle name="Normal 10 2 4 2 2 2 4 2" xfId="5568"/>
    <cellStyle name="Normal 10 2 4 2 2 2 4 3" xfId="42809"/>
    <cellStyle name="Normal 10 2 4 2 2 2 5" xfId="5569"/>
    <cellStyle name="Normal 10 2 4 2 2 2 5 2" xfId="42810"/>
    <cellStyle name="Normal 10 2 4 2 2 2 6" xfId="5570"/>
    <cellStyle name="Normal 10 2 4 2 2 2 7" xfId="42811"/>
    <cellStyle name="Normal 10 2 4 2 2 3" xfId="5571"/>
    <cellStyle name="Normal 10 2 4 2 2 3 2" xfId="5572"/>
    <cellStyle name="Normal 10 2 4 2 2 3 2 2" xfId="5573"/>
    <cellStyle name="Normal 10 2 4 2 2 3 2 3" xfId="42812"/>
    <cellStyle name="Normal 10 2 4 2 2 3 3" xfId="5574"/>
    <cellStyle name="Normal 10 2 4 2 2 3 4" xfId="42813"/>
    <cellStyle name="Normal 10 2 4 2 2 4" xfId="5575"/>
    <cellStyle name="Normal 10 2 4 2 2 4 2" xfId="5576"/>
    <cellStyle name="Normal 10 2 4 2 2 4 2 2" xfId="5577"/>
    <cellStyle name="Normal 10 2 4 2 2 4 2 3" xfId="42814"/>
    <cellStyle name="Normal 10 2 4 2 2 4 3" xfId="5578"/>
    <cellStyle name="Normal 10 2 4 2 2 4 4" xfId="42815"/>
    <cellStyle name="Normal 10 2 4 2 2 5" xfId="5579"/>
    <cellStyle name="Normal 10 2 4 2 2 5 2" xfId="5580"/>
    <cellStyle name="Normal 10 2 4 2 2 5 3" xfId="42816"/>
    <cellStyle name="Normal 10 2 4 2 2 6" xfId="5581"/>
    <cellStyle name="Normal 10 2 4 2 2 6 2" xfId="42817"/>
    <cellStyle name="Normal 10 2 4 2 2 7" xfId="5582"/>
    <cellStyle name="Normal 10 2 4 2 2 8" xfId="42818"/>
    <cellStyle name="Normal 10 2 4 2 3" xfId="5583"/>
    <cellStyle name="Normal 10 2 4 2 3 2" xfId="5584"/>
    <cellStyle name="Normal 10 2 4 2 3 2 2" xfId="5585"/>
    <cellStyle name="Normal 10 2 4 2 3 2 2 2" xfId="5586"/>
    <cellStyle name="Normal 10 2 4 2 3 2 2 3" xfId="42819"/>
    <cellStyle name="Normal 10 2 4 2 3 2 3" xfId="5587"/>
    <cellStyle name="Normal 10 2 4 2 3 2 4" xfId="42820"/>
    <cellStyle name="Normal 10 2 4 2 3 3" xfId="5588"/>
    <cellStyle name="Normal 10 2 4 2 3 3 2" xfId="5589"/>
    <cellStyle name="Normal 10 2 4 2 3 3 2 2" xfId="5590"/>
    <cellStyle name="Normal 10 2 4 2 3 3 2 3" xfId="42821"/>
    <cellStyle name="Normal 10 2 4 2 3 3 3" xfId="5591"/>
    <cellStyle name="Normal 10 2 4 2 3 3 4" xfId="42822"/>
    <cellStyle name="Normal 10 2 4 2 3 4" xfId="5592"/>
    <cellStyle name="Normal 10 2 4 2 3 4 2" xfId="5593"/>
    <cellStyle name="Normal 10 2 4 2 3 4 3" xfId="42823"/>
    <cellStyle name="Normal 10 2 4 2 3 5" xfId="5594"/>
    <cellStyle name="Normal 10 2 4 2 3 5 2" xfId="42824"/>
    <cellStyle name="Normal 10 2 4 2 3 6" xfId="5595"/>
    <cellStyle name="Normal 10 2 4 2 3 7" xfId="42825"/>
    <cellStyle name="Normal 10 2 4 2 4" xfId="5596"/>
    <cellStyle name="Normal 10 2 4 2 4 2" xfId="5597"/>
    <cellStyle name="Normal 10 2 4 2 4 2 2" xfId="5598"/>
    <cellStyle name="Normal 10 2 4 2 4 2 3" xfId="42826"/>
    <cellStyle name="Normal 10 2 4 2 4 3" xfId="5599"/>
    <cellStyle name="Normal 10 2 4 2 4 4" xfId="42827"/>
    <cellStyle name="Normal 10 2 4 2 5" xfId="5600"/>
    <cellStyle name="Normal 10 2 4 2 5 2" xfId="5601"/>
    <cellStyle name="Normal 10 2 4 2 5 2 2" xfId="5602"/>
    <cellStyle name="Normal 10 2 4 2 5 2 3" xfId="42828"/>
    <cellStyle name="Normal 10 2 4 2 5 3" xfId="5603"/>
    <cellStyle name="Normal 10 2 4 2 5 4" xfId="42829"/>
    <cellStyle name="Normal 10 2 4 2 6" xfId="5604"/>
    <cellStyle name="Normal 10 2 4 2 6 2" xfId="5605"/>
    <cellStyle name="Normal 10 2 4 2 6 3" xfId="42830"/>
    <cellStyle name="Normal 10 2 4 2 7" xfId="5606"/>
    <cellStyle name="Normal 10 2 4 2 7 2" xfId="42831"/>
    <cellStyle name="Normal 10 2 4 2 8" xfId="5607"/>
    <cellStyle name="Normal 10 2 4 2 9" xfId="42832"/>
    <cellStyle name="Normal 10 2 4 3" xfId="5608"/>
    <cellStyle name="Normal 10 2 4 3 2" xfId="5609"/>
    <cellStyle name="Normal 10 2 4 3 2 2" xfId="5610"/>
    <cellStyle name="Normal 10 2 4 3 2 2 2" xfId="5611"/>
    <cellStyle name="Normal 10 2 4 3 2 2 2 2" xfId="5612"/>
    <cellStyle name="Normal 10 2 4 3 2 2 2 3" xfId="42833"/>
    <cellStyle name="Normal 10 2 4 3 2 2 3" xfId="5613"/>
    <cellStyle name="Normal 10 2 4 3 2 2 4" xfId="42834"/>
    <cellStyle name="Normal 10 2 4 3 2 3" xfId="5614"/>
    <cellStyle name="Normal 10 2 4 3 2 3 2" xfId="5615"/>
    <cellStyle name="Normal 10 2 4 3 2 3 2 2" xfId="5616"/>
    <cellStyle name="Normal 10 2 4 3 2 3 2 3" xfId="42835"/>
    <cellStyle name="Normal 10 2 4 3 2 3 3" xfId="5617"/>
    <cellStyle name="Normal 10 2 4 3 2 3 4" xfId="42836"/>
    <cellStyle name="Normal 10 2 4 3 2 4" xfId="5618"/>
    <cellStyle name="Normal 10 2 4 3 2 4 2" xfId="5619"/>
    <cellStyle name="Normal 10 2 4 3 2 4 3" xfId="42837"/>
    <cellStyle name="Normal 10 2 4 3 2 5" xfId="5620"/>
    <cellStyle name="Normal 10 2 4 3 2 5 2" xfId="42838"/>
    <cellStyle name="Normal 10 2 4 3 2 6" xfId="5621"/>
    <cellStyle name="Normal 10 2 4 3 2 7" xfId="42839"/>
    <cellStyle name="Normal 10 2 4 3 3" xfId="5622"/>
    <cellStyle name="Normal 10 2 4 3 3 2" xfId="5623"/>
    <cellStyle name="Normal 10 2 4 3 3 2 2" xfId="5624"/>
    <cellStyle name="Normal 10 2 4 3 3 2 3" xfId="42840"/>
    <cellStyle name="Normal 10 2 4 3 3 3" xfId="5625"/>
    <cellStyle name="Normal 10 2 4 3 3 4" xfId="42841"/>
    <cellStyle name="Normal 10 2 4 3 4" xfId="5626"/>
    <cellStyle name="Normal 10 2 4 3 4 2" xfId="5627"/>
    <cellStyle name="Normal 10 2 4 3 4 2 2" xfId="5628"/>
    <cellStyle name="Normal 10 2 4 3 4 2 3" xfId="42842"/>
    <cellStyle name="Normal 10 2 4 3 4 3" xfId="5629"/>
    <cellStyle name="Normal 10 2 4 3 4 4" xfId="42843"/>
    <cellStyle name="Normal 10 2 4 3 5" xfId="5630"/>
    <cellStyle name="Normal 10 2 4 3 5 2" xfId="5631"/>
    <cellStyle name="Normal 10 2 4 3 5 3" xfId="42844"/>
    <cellStyle name="Normal 10 2 4 3 6" xfId="5632"/>
    <cellStyle name="Normal 10 2 4 3 6 2" xfId="42845"/>
    <cellStyle name="Normal 10 2 4 3 7" xfId="5633"/>
    <cellStyle name="Normal 10 2 4 3 8" xfId="42846"/>
    <cellStyle name="Normal 10 2 4 4" xfId="5634"/>
    <cellStyle name="Normal 10 2 4 4 2" xfId="5635"/>
    <cellStyle name="Normal 10 2 4 4 2 2" xfId="5636"/>
    <cellStyle name="Normal 10 2 4 4 2 2 2" xfId="5637"/>
    <cellStyle name="Normal 10 2 4 4 2 2 3" xfId="42847"/>
    <cellStyle name="Normal 10 2 4 4 2 3" xfId="5638"/>
    <cellStyle name="Normal 10 2 4 4 2 4" xfId="42848"/>
    <cellStyle name="Normal 10 2 4 4 3" xfId="5639"/>
    <cellStyle name="Normal 10 2 4 4 3 2" xfId="5640"/>
    <cellStyle name="Normal 10 2 4 4 3 2 2" xfId="5641"/>
    <cellStyle name="Normal 10 2 4 4 3 2 3" xfId="42849"/>
    <cellStyle name="Normal 10 2 4 4 3 3" xfId="5642"/>
    <cellStyle name="Normal 10 2 4 4 3 4" xfId="42850"/>
    <cellStyle name="Normal 10 2 4 4 4" xfId="5643"/>
    <cellStyle name="Normal 10 2 4 4 4 2" xfId="5644"/>
    <cellStyle name="Normal 10 2 4 4 4 3" xfId="42851"/>
    <cellStyle name="Normal 10 2 4 4 5" xfId="5645"/>
    <cellStyle name="Normal 10 2 4 4 5 2" xfId="42852"/>
    <cellStyle name="Normal 10 2 4 4 6" xfId="5646"/>
    <cellStyle name="Normal 10 2 4 4 7" xfId="42853"/>
    <cellStyle name="Normal 10 2 4 5" xfId="5647"/>
    <cellStyle name="Normal 10 2 4 5 2" xfId="5648"/>
    <cellStyle name="Normal 10 2 4 5 2 2" xfId="5649"/>
    <cellStyle name="Normal 10 2 4 5 2 3" xfId="42854"/>
    <cellStyle name="Normal 10 2 4 5 3" xfId="5650"/>
    <cellStyle name="Normal 10 2 4 5 4" xfId="42855"/>
    <cellStyle name="Normal 10 2 4 6" xfId="5651"/>
    <cellStyle name="Normal 10 2 4 6 2" xfId="5652"/>
    <cellStyle name="Normal 10 2 4 6 2 2" xfId="5653"/>
    <cellStyle name="Normal 10 2 4 6 2 3" xfId="42856"/>
    <cellStyle name="Normal 10 2 4 6 3" xfId="5654"/>
    <cellStyle name="Normal 10 2 4 6 4" xfId="42857"/>
    <cellStyle name="Normal 10 2 4 7" xfId="5655"/>
    <cellStyle name="Normal 10 2 4 7 2" xfId="5656"/>
    <cellStyle name="Normal 10 2 4 7 3" xfId="42858"/>
    <cellStyle name="Normal 10 2 4 8" xfId="5657"/>
    <cellStyle name="Normal 10 2 4 8 2" xfId="42859"/>
    <cellStyle name="Normal 10 2 4 9" xfId="5658"/>
    <cellStyle name="Normal 10 2 5" xfId="5659"/>
    <cellStyle name="Normal 10 2 5 10" xfId="57232"/>
    <cellStyle name="Normal 10 2 5 2" xfId="5660"/>
    <cellStyle name="Normal 10 2 5 2 2" xfId="5661"/>
    <cellStyle name="Normal 10 2 5 2 2 2" xfId="5662"/>
    <cellStyle name="Normal 10 2 5 2 2 2 2" xfId="5663"/>
    <cellStyle name="Normal 10 2 5 2 2 2 2 2" xfId="5664"/>
    <cellStyle name="Normal 10 2 5 2 2 2 2 3" xfId="42860"/>
    <cellStyle name="Normal 10 2 5 2 2 2 3" xfId="5665"/>
    <cellStyle name="Normal 10 2 5 2 2 2 4" xfId="42861"/>
    <cellStyle name="Normal 10 2 5 2 2 3" xfId="5666"/>
    <cellStyle name="Normal 10 2 5 2 2 3 2" xfId="5667"/>
    <cellStyle name="Normal 10 2 5 2 2 3 2 2" xfId="5668"/>
    <cellStyle name="Normal 10 2 5 2 2 3 2 3" xfId="42862"/>
    <cellStyle name="Normal 10 2 5 2 2 3 3" xfId="5669"/>
    <cellStyle name="Normal 10 2 5 2 2 3 4" xfId="42863"/>
    <cellStyle name="Normal 10 2 5 2 2 4" xfId="5670"/>
    <cellStyle name="Normal 10 2 5 2 2 4 2" xfId="5671"/>
    <cellStyle name="Normal 10 2 5 2 2 4 3" xfId="42864"/>
    <cellStyle name="Normal 10 2 5 2 2 5" xfId="5672"/>
    <cellStyle name="Normal 10 2 5 2 2 5 2" xfId="42865"/>
    <cellStyle name="Normal 10 2 5 2 2 6" xfId="5673"/>
    <cellStyle name="Normal 10 2 5 2 2 7" xfId="42866"/>
    <cellStyle name="Normal 10 2 5 2 3" xfId="5674"/>
    <cellStyle name="Normal 10 2 5 2 3 2" xfId="5675"/>
    <cellStyle name="Normal 10 2 5 2 3 2 2" xfId="5676"/>
    <cellStyle name="Normal 10 2 5 2 3 2 3" xfId="42867"/>
    <cellStyle name="Normal 10 2 5 2 3 3" xfId="5677"/>
    <cellStyle name="Normal 10 2 5 2 3 4" xfId="42868"/>
    <cellStyle name="Normal 10 2 5 2 4" xfId="5678"/>
    <cellStyle name="Normal 10 2 5 2 4 2" xfId="5679"/>
    <cellStyle name="Normal 10 2 5 2 4 2 2" xfId="5680"/>
    <cellStyle name="Normal 10 2 5 2 4 2 3" xfId="42869"/>
    <cellStyle name="Normal 10 2 5 2 4 3" xfId="5681"/>
    <cellStyle name="Normal 10 2 5 2 4 4" xfId="42870"/>
    <cellStyle name="Normal 10 2 5 2 5" xfId="5682"/>
    <cellStyle name="Normal 10 2 5 2 5 2" xfId="5683"/>
    <cellStyle name="Normal 10 2 5 2 5 3" xfId="42871"/>
    <cellStyle name="Normal 10 2 5 2 6" xfId="5684"/>
    <cellStyle name="Normal 10 2 5 2 6 2" xfId="42872"/>
    <cellStyle name="Normal 10 2 5 2 7" xfId="5685"/>
    <cellStyle name="Normal 10 2 5 2 8" xfId="42873"/>
    <cellStyle name="Normal 10 2 5 3" xfId="5686"/>
    <cellStyle name="Normal 10 2 5 3 2" xfId="5687"/>
    <cellStyle name="Normal 10 2 5 3 2 2" xfId="5688"/>
    <cellStyle name="Normal 10 2 5 3 2 2 2" xfId="5689"/>
    <cellStyle name="Normal 10 2 5 3 2 2 3" xfId="42874"/>
    <cellStyle name="Normal 10 2 5 3 2 3" xfId="5690"/>
    <cellStyle name="Normal 10 2 5 3 2 4" xfId="42875"/>
    <cellStyle name="Normal 10 2 5 3 3" xfId="5691"/>
    <cellStyle name="Normal 10 2 5 3 3 2" xfId="5692"/>
    <cellStyle name="Normal 10 2 5 3 3 2 2" xfId="5693"/>
    <cellStyle name="Normal 10 2 5 3 3 2 3" xfId="42876"/>
    <cellStyle name="Normal 10 2 5 3 3 3" xfId="5694"/>
    <cellStyle name="Normal 10 2 5 3 3 4" xfId="42877"/>
    <cellStyle name="Normal 10 2 5 3 4" xfId="5695"/>
    <cellStyle name="Normal 10 2 5 3 4 2" xfId="5696"/>
    <cellStyle name="Normal 10 2 5 3 4 3" xfId="42878"/>
    <cellStyle name="Normal 10 2 5 3 5" xfId="5697"/>
    <cellStyle name="Normal 10 2 5 3 5 2" xfId="42879"/>
    <cellStyle name="Normal 10 2 5 3 6" xfId="5698"/>
    <cellStyle name="Normal 10 2 5 3 7" xfId="42880"/>
    <cellStyle name="Normal 10 2 5 4" xfId="5699"/>
    <cellStyle name="Normal 10 2 5 4 2" xfId="5700"/>
    <cellStyle name="Normal 10 2 5 4 2 2" xfId="5701"/>
    <cellStyle name="Normal 10 2 5 4 2 3" xfId="42881"/>
    <cellStyle name="Normal 10 2 5 4 3" xfId="5702"/>
    <cellStyle name="Normal 10 2 5 4 4" xfId="42882"/>
    <cellStyle name="Normal 10 2 5 5" xfId="5703"/>
    <cellStyle name="Normal 10 2 5 5 2" xfId="5704"/>
    <cellStyle name="Normal 10 2 5 5 2 2" xfId="5705"/>
    <cellStyle name="Normal 10 2 5 5 2 3" xfId="42883"/>
    <cellStyle name="Normal 10 2 5 5 3" xfId="5706"/>
    <cellStyle name="Normal 10 2 5 5 4" xfId="42884"/>
    <cellStyle name="Normal 10 2 5 6" xfId="5707"/>
    <cellStyle name="Normal 10 2 5 6 2" xfId="5708"/>
    <cellStyle name="Normal 10 2 5 6 3" xfId="42885"/>
    <cellStyle name="Normal 10 2 5 7" xfId="5709"/>
    <cellStyle name="Normal 10 2 5 7 2" xfId="42886"/>
    <cellStyle name="Normal 10 2 5 8" xfId="5710"/>
    <cellStyle name="Normal 10 2 5 9" xfId="42887"/>
    <cellStyle name="Normal 10 2 6" xfId="5711"/>
    <cellStyle name="Normal 10 2 6 2" xfId="5712"/>
    <cellStyle name="Normal 10 2 6 2 2" xfId="5713"/>
    <cellStyle name="Normal 10 2 6 2 2 2" xfId="5714"/>
    <cellStyle name="Normal 10 2 6 2 2 2 2" xfId="5715"/>
    <cellStyle name="Normal 10 2 6 2 2 2 3" xfId="42888"/>
    <cellStyle name="Normal 10 2 6 2 2 3" xfId="5716"/>
    <cellStyle name="Normal 10 2 6 2 2 4" xfId="42889"/>
    <cellStyle name="Normal 10 2 6 2 3" xfId="5717"/>
    <cellStyle name="Normal 10 2 6 2 3 2" xfId="5718"/>
    <cellStyle name="Normal 10 2 6 2 3 2 2" xfId="5719"/>
    <cellStyle name="Normal 10 2 6 2 3 2 3" xfId="42890"/>
    <cellStyle name="Normal 10 2 6 2 3 3" xfId="5720"/>
    <cellStyle name="Normal 10 2 6 2 3 4" xfId="42891"/>
    <cellStyle name="Normal 10 2 6 2 4" xfId="5721"/>
    <cellStyle name="Normal 10 2 6 2 4 2" xfId="5722"/>
    <cellStyle name="Normal 10 2 6 2 4 3" xfId="42892"/>
    <cellStyle name="Normal 10 2 6 2 5" xfId="5723"/>
    <cellStyle name="Normal 10 2 6 2 5 2" xfId="42893"/>
    <cellStyle name="Normal 10 2 6 2 6" xfId="5724"/>
    <cellStyle name="Normal 10 2 6 2 7" xfId="42894"/>
    <cellStyle name="Normal 10 2 6 3" xfId="5725"/>
    <cellStyle name="Normal 10 2 6 3 2" xfId="5726"/>
    <cellStyle name="Normal 10 2 6 3 2 2" xfId="5727"/>
    <cellStyle name="Normal 10 2 6 3 2 3" xfId="42895"/>
    <cellStyle name="Normal 10 2 6 3 3" xfId="5728"/>
    <cellStyle name="Normal 10 2 6 3 4" xfId="42896"/>
    <cellStyle name="Normal 10 2 6 4" xfId="5729"/>
    <cellStyle name="Normal 10 2 6 4 2" xfId="5730"/>
    <cellStyle name="Normal 10 2 6 4 2 2" xfId="5731"/>
    <cellStyle name="Normal 10 2 6 4 2 3" xfId="42897"/>
    <cellStyle name="Normal 10 2 6 4 3" xfId="5732"/>
    <cellStyle name="Normal 10 2 6 4 4" xfId="42898"/>
    <cellStyle name="Normal 10 2 6 5" xfId="5733"/>
    <cellStyle name="Normal 10 2 6 5 2" xfId="5734"/>
    <cellStyle name="Normal 10 2 6 5 3" xfId="42899"/>
    <cellStyle name="Normal 10 2 6 6" xfId="5735"/>
    <cellStyle name="Normal 10 2 6 6 2" xfId="42900"/>
    <cellStyle name="Normal 10 2 6 7" xfId="5736"/>
    <cellStyle name="Normal 10 2 6 8" xfId="42901"/>
    <cellStyle name="Normal 10 2 7" xfId="5737"/>
    <cellStyle name="Normal 10 2 7 2" xfId="5738"/>
    <cellStyle name="Normal 10 2 7 2 2" xfId="5739"/>
    <cellStyle name="Normal 10 2 7 2 2 2" xfId="5740"/>
    <cellStyle name="Normal 10 2 7 2 2 3" xfId="42902"/>
    <cellStyle name="Normal 10 2 7 2 3" xfId="5741"/>
    <cellStyle name="Normal 10 2 7 2 4" xfId="42903"/>
    <cellStyle name="Normal 10 2 7 3" xfId="5742"/>
    <cellStyle name="Normal 10 2 7 3 2" xfId="5743"/>
    <cellStyle name="Normal 10 2 7 3 2 2" xfId="5744"/>
    <cellStyle name="Normal 10 2 7 3 2 3" xfId="42904"/>
    <cellStyle name="Normal 10 2 7 3 3" xfId="5745"/>
    <cellStyle name="Normal 10 2 7 3 4" xfId="42905"/>
    <cellStyle name="Normal 10 2 7 4" xfId="5746"/>
    <cellStyle name="Normal 10 2 7 4 2" xfId="5747"/>
    <cellStyle name="Normal 10 2 7 4 3" xfId="42906"/>
    <cellStyle name="Normal 10 2 7 5" xfId="5748"/>
    <cellStyle name="Normal 10 2 7 5 2" xfId="42907"/>
    <cellStyle name="Normal 10 2 7 6" xfId="5749"/>
    <cellStyle name="Normal 10 2 7 7" xfId="42908"/>
    <cellStyle name="Normal 10 2 8" xfId="5750"/>
    <cellStyle name="Normal 10 2 8 2" xfId="5751"/>
    <cellStyle name="Normal 10 2 8 2 2" xfId="5752"/>
    <cellStyle name="Normal 10 2 8 2 2 2" xfId="5753"/>
    <cellStyle name="Normal 10 2 8 2 2 3" xfId="42909"/>
    <cellStyle name="Normal 10 2 8 2 3" xfId="5754"/>
    <cellStyle name="Normal 10 2 8 2 4" xfId="42910"/>
    <cellStyle name="Normal 10 2 8 3" xfId="5755"/>
    <cellStyle name="Normal 10 2 8 3 2" xfId="5756"/>
    <cellStyle name="Normal 10 2 8 3 2 2" xfId="5757"/>
    <cellStyle name="Normal 10 2 8 3 2 3" xfId="42911"/>
    <cellStyle name="Normal 10 2 8 3 3" xfId="5758"/>
    <cellStyle name="Normal 10 2 8 3 4" xfId="42912"/>
    <cellStyle name="Normal 10 2 8 4" xfId="5759"/>
    <cellStyle name="Normal 10 2 8 4 2" xfId="5760"/>
    <cellStyle name="Normal 10 2 8 4 3" xfId="42913"/>
    <cellStyle name="Normal 10 2 8 5" xfId="5761"/>
    <cellStyle name="Normal 10 2 8 6" xfId="42914"/>
    <cellStyle name="Normal 10 2 8 7" xfId="42915"/>
    <cellStyle name="Normal 10 2 9" xfId="5762"/>
    <cellStyle name="Normal 10 2 9 2" xfId="5763"/>
    <cellStyle name="Normal 10 2 9 2 2" xfId="5764"/>
    <cellStyle name="Normal 10 2 9 2 3" xfId="42916"/>
    <cellStyle name="Normal 10 2 9 3" xfId="5765"/>
    <cellStyle name="Normal 10 2 9 4" xfId="42917"/>
    <cellStyle name="Normal 10 20" xfId="5766"/>
    <cellStyle name="Normal 10 3" xfId="5767"/>
    <cellStyle name="Normal 10 3 10" xfId="5768"/>
    <cellStyle name="Normal 10 3 10 2" xfId="5769"/>
    <cellStyle name="Normal 10 3 10 3" xfId="42918"/>
    <cellStyle name="Normal 10 3 11" xfId="5770"/>
    <cellStyle name="Normal 10 3 11 2" xfId="42919"/>
    <cellStyle name="Normal 10 3 12" xfId="5771"/>
    <cellStyle name="Normal 10 3 13" xfId="42920"/>
    <cellStyle name="Normal 10 3 2" xfId="5772"/>
    <cellStyle name="Normal 10 3 2 10" xfId="42921"/>
    <cellStyle name="Normal 10 3 2 2" xfId="5773"/>
    <cellStyle name="Normal 10 3 2 2 2" xfId="5774"/>
    <cellStyle name="Normal 10 3 2 2 2 2" xfId="5775"/>
    <cellStyle name="Normal 10 3 2 2 2 2 2" xfId="5776"/>
    <cellStyle name="Normal 10 3 2 2 2 2 2 2" xfId="5777"/>
    <cellStyle name="Normal 10 3 2 2 2 2 2 2 2" xfId="5778"/>
    <cellStyle name="Normal 10 3 2 2 2 2 2 2 3" xfId="42922"/>
    <cellStyle name="Normal 10 3 2 2 2 2 2 3" xfId="5779"/>
    <cellStyle name="Normal 10 3 2 2 2 2 2 4" xfId="42923"/>
    <cellStyle name="Normal 10 3 2 2 2 2 3" xfId="5780"/>
    <cellStyle name="Normal 10 3 2 2 2 2 3 2" xfId="5781"/>
    <cellStyle name="Normal 10 3 2 2 2 2 3 2 2" xfId="5782"/>
    <cellStyle name="Normal 10 3 2 2 2 2 3 2 3" xfId="42924"/>
    <cellStyle name="Normal 10 3 2 2 2 2 3 3" xfId="5783"/>
    <cellStyle name="Normal 10 3 2 2 2 2 3 4" xfId="42925"/>
    <cellStyle name="Normal 10 3 2 2 2 2 4" xfId="5784"/>
    <cellStyle name="Normal 10 3 2 2 2 2 4 2" xfId="5785"/>
    <cellStyle name="Normal 10 3 2 2 2 2 4 3" xfId="42926"/>
    <cellStyle name="Normal 10 3 2 2 2 2 5" xfId="5786"/>
    <cellStyle name="Normal 10 3 2 2 2 2 5 2" xfId="42927"/>
    <cellStyle name="Normal 10 3 2 2 2 2 6" xfId="5787"/>
    <cellStyle name="Normal 10 3 2 2 2 2 7" xfId="42928"/>
    <cellStyle name="Normal 10 3 2 2 2 3" xfId="5788"/>
    <cellStyle name="Normal 10 3 2 2 2 3 2" xfId="5789"/>
    <cellStyle name="Normal 10 3 2 2 2 3 2 2" xfId="5790"/>
    <cellStyle name="Normal 10 3 2 2 2 3 2 3" xfId="42929"/>
    <cellStyle name="Normal 10 3 2 2 2 3 3" xfId="5791"/>
    <cellStyle name="Normal 10 3 2 2 2 3 4" xfId="42930"/>
    <cellStyle name="Normal 10 3 2 2 2 4" xfId="5792"/>
    <cellStyle name="Normal 10 3 2 2 2 4 2" xfId="5793"/>
    <cellStyle name="Normal 10 3 2 2 2 4 2 2" xfId="5794"/>
    <cellStyle name="Normal 10 3 2 2 2 4 2 3" xfId="42931"/>
    <cellStyle name="Normal 10 3 2 2 2 4 3" xfId="5795"/>
    <cellStyle name="Normal 10 3 2 2 2 4 4" xfId="42932"/>
    <cellStyle name="Normal 10 3 2 2 2 5" xfId="5796"/>
    <cellStyle name="Normal 10 3 2 2 2 5 2" xfId="5797"/>
    <cellStyle name="Normal 10 3 2 2 2 5 3" xfId="42933"/>
    <cellStyle name="Normal 10 3 2 2 2 6" xfId="5798"/>
    <cellStyle name="Normal 10 3 2 2 2 6 2" xfId="42934"/>
    <cellStyle name="Normal 10 3 2 2 2 7" xfId="5799"/>
    <cellStyle name="Normal 10 3 2 2 2 8" xfId="42935"/>
    <cellStyle name="Normal 10 3 2 2 3" xfId="5800"/>
    <cellStyle name="Normal 10 3 2 2 3 2" xfId="5801"/>
    <cellStyle name="Normal 10 3 2 2 3 2 2" xfId="5802"/>
    <cellStyle name="Normal 10 3 2 2 3 2 2 2" xfId="5803"/>
    <cellStyle name="Normal 10 3 2 2 3 2 2 3" xfId="42936"/>
    <cellStyle name="Normal 10 3 2 2 3 2 3" xfId="5804"/>
    <cellStyle name="Normal 10 3 2 2 3 2 4" xfId="42937"/>
    <cellStyle name="Normal 10 3 2 2 3 3" xfId="5805"/>
    <cellStyle name="Normal 10 3 2 2 3 3 2" xfId="5806"/>
    <cellStyle name="Normal 10 3 2 2 3 3 2 2" xfId="5807"/>
    <cellStyle name="Normal 10 3 2 2 3 3 2 3" xfId="42938"/>
    <cellStyle name="Normal 10 3 2 2 3 3 3" xfId="5808"/>
    <cellStyle name="Normal 10 3 2 2 3 3 4" xfId="42939"/>
    <cellStyle name="Normal 10 3 2 2 3 4" xfId="5809"/>
    <cellStyle name="Normal 10 3 2 2 3 4 2" xfId="5810"/>
    <cellStyle name="Normal 10 3 2 2 3 4 3" xfId="42940"/>
    <cellStyle name="Normal 10 3 2 2 3 5" xfId="5811"/>
    <cellStyle name="Normal 10 3 2 2 3 5 2" xfId="42941"/>
    <cellStyle name="Normal 10 3 2 2 3 6" xfId="5812"/>
    <cellStyle name="Normal 10 3 2 2 3 7" xfId="42942"/>
    <cellStyle name="Normal 10 3 2 2 4" xfId="5813"/>
    <cellStyle name="Normal 10 3 2 2 4 2" xfId="5814"/>
    <cellStyle name="Normal 10 3 2 2 4 2 2" xfId="5815"/>
    <cellStyle name="Normal 10 3 2 2 4 2 3" xfId="42943"/>
    <cellStyle name="Normal 10 3 2 2 4 3" xfId="5816"/>
    <cellStyle name="Normal 10 3 2 2 4 4" xfId="42944"/>
    <cellStyle name="Normal 10 3 2 2 5" xfId="5817"/>
    <cellStyle name="Normal 10 3 2 2 5 2" xfId="5818"/>
    <cellStyle name="Normal 10 3 2 2 5 2 2" xfId="5819"/>
    <cellStyle name="Normal 10 3 2 2 5 2 3" xfId="42945"/>
    <cellStyle name="Normal 10 3 2 2 5 3" xfId="5820"/>
    <cellStyle name="Normal 10 3 2 2 5 4" xfId="42946"/>
    <cellStyle name="Normal 10 3 2 2 6" xfId="5821"/>
    <cellStyle name="Normal 10 3 2 2 6 2" xfId="5822"/>
    <cellStyle name="Normal 10 3 2 2 6 3" xfId="42947"/>
    <cellStyle name="Normal 10 3 2 2 7" xfId="5823"/>
    <cellStyle name="Normal 10 3 2 2 7 2" xfId="42948"/>
    <cellStyle name="Normal 10 3 2 2 8" xfId="5824"/>
    <cellStyle name="Normal 10 3 2 2 9" xfId="42949"/>
    <cellStyle name="Normal 10 3 2 3" xfId="5825"/>
    <cellStyle name="Normal 10 3 2 3 2" xfId="5826"/>
    <cellStyle name="Normal 10 3 2 3 2 2" xfId="5827"/>
    <cellStyle name="Normal 10 3 2 3 2 2 2" xfId="5828"/>
    <cellStyle name="Normal 10 3 2 3 2 2 2 2" xfId="5829"/>
    <cellStyle name="Normal 10 3 2 3 2 2 2 3" xfId="42950"/>
    <cellStyle name="Normal 10 3 2 3 2 2 3" xfId="5830"/>
    <cellStyle name="Normal 10 3 2 3 2 2 4" xfId="42951"/>
    <cellStyle name="Normal 10 3 2 3 2 3" xfId="5831"/>
    <cellStyle name="Normal 10 3 2 3 2 3 2" xfId="5832"/>
    <cellStyle name="Normal 10 3 2 3 2 3 2 2" xfId="5833"/>
    <cellStyle name="Normal 10 3 2 3 2 3 2 3" xfId="42952"/>
    <cellStyle name="Normal 10 3 2 3 2 3 3" xfId="5834"/>
    <cellStyle name="Normal 10 3 2 3 2 3 4" xfId="42953"/>
    <cellStyle name="Normal 10 3 2 3 2 4" xfId="5835"/>
    <cellStyle name="Normal 10 3 2 3 2 4 2" xfId="5836"/>
    <cellStyle name="Normal 10 3 2 3 2 4 3" xfId="42954"/>
    <cellStyle name="Normal 10 3 2 3 2 5" xfId="5837"/>
    <cellStyle name="Normal 10 3 2 3 2 5 2" xfId="42955"/>
    <cellStyle name="Normal 10 3 2 3 2 6" xfId="5838"/>
    <cellStyle name="Normal 10 3 2 3 2 7" xfId="42956"/>
    <cellStyle name="Normal 10 3 2 3 3" xfId="5839"/>
    <cellStyle name="Normal 10 3 2 3 3 2" xfId="5840"/>
    <cellStyle name="Normal 10 3 2 3 3 2 2" xfId="5841"/>
    <cellStyle name="Normal 10 3 2 3 3 2 3" xfId="42957"/>
    <cellStyle name="Normal 10 3 2 3 3 3" xfId="5842"/>
    <cellStyle name="Normal 10 3 2 3 3 4" xfId="42958"/>
    <cellStyle name="Normal 10 3 2 3 4" xfId="5843"/>
    <cellStyle name="Normal 10 3 2 3 4 2" xfId="5844"/>
    <cellStyle name="Normal 10 3 2 3 4 2 2" xfId="5845"/>
    <cellStyle name="Normal 10 3 2 3 4 2 3" xfId="42959"/>
    <cellStyle name="Normal 10 3 2 3 4 3" xfId="5846"/>
    <cellStyle name="Normal 10 3 2 3 4 4" xfId="42960"/>
    <cellStyle name="Normal 10 3 2 3 5" xfId="5847"/>
    <cellStyle name="Normal 10 3 2 3 5 2" xfId="5848"/>
    <cellStyle name="Normal 10 3 2 3 5 3" xfId="42961"/>
    <cellStyle name="Normal 10 3 2 3 6" xfId="5849"/>
    <cellStyle name="Normal 10 3 2 3 6 2" xfId="42962"/>
    <cellStyle name="Normal 10 3 2 3 7" xfId="5850"/>
    <cellStyle name="Normal 10 3 2 3 8" xfId="42963"/>
    <cellStyle name="Normal 10 3 2 4" xfId="5851"/>
    <cellStyle name="Normal 10 3 2 4 2" xfId="5852"/>
    <cellStyle name="Normal 10 3 2 4 2 2" xfId="5853"/>
    <cellStyle name="Normal 10 3 2 4 2 2 2" xfId="5854"/>
    <cellStyle name="Normal 10 3 2 4 2 2 3" xfId="42964"/>
    <cellStyle name="Normal 10 3 2 4 2 3" xfId="5855"/>
    <cellStyle name="Normal 10 3 2 4 2 4" xfId="42965"/>
    <cellStyle name="Normal 10 3 2 4 3" xfId="5856"/>
    <cellStyle name="Normal 10 3 2 4 3 2" xfId="5857"/>
    <cellStyle name="Normal 10 3 2 4 3 2 2" xfId="5858"/>
    <cellStyle name="Normal 10 3 2 4 3 2 3" xfId="42966"/>
    <cellStyle name="Normal 10 3 2 4 3 3" xfId="5859"/>
    <cellStyle name="Normal 10 3 2 4 3 4" xfId="42967"/>
    <cellStyle name="Normal 10 3 2 4 4" xfId="5860"/>
    <cellStyle name="Normal 10 3 2 4 4 2" xfId="5861"/>
    <cellStyle name="Normal 10 3 2 4 4 3" xfId="42968"/>
    <cellStyle name="Normal 10 3 2 4 5" xfId="5862"/>
    <cellStyle name="Normal 10 3 2 4 5 2" xfId="42969"/>
    <cellStyle name="Normal 10 3 2 4 6" xfId="5863"/>
    <cellStyle name="Normal 10 3 2 4 7" xfId="42970"/>
    <cellStyle name="Normal 10 3 2 5" xfId="5864"/>
    <cellStyle name="Normal 10 3 2 5 2" xfId="5865"/>
    <cellStyle name="Normal 10 3 2 5 2 2" xfId="5866"/>
    <cellStyle name="Normal 10 3 2 5 2 3" xfId="42971"/>
    <cellStyle name="Normal 10 3 2 5 3" xfId="5867"/>
    <cellStyle name="Normal 10 3 2 5 4" xfId="42972"/>
    <cellStyle name="Normal 10 3 2 6" xfId="5868"/>
    <cellStyle name="Normal 10 3 2 6 2" xfId="5869"/>
    <cellStyle name="Normal 10 3 2 6 2 2" xfId="5870"/>
    <cellStyle name="Normal 10 3 2 6 2 3" xfId="42973"/>
    <cellStyle name="Normal 10 3 2 6 3" xfId="5871"/>
    <cellStyle name="Normal 10 3 2 6 4" xfId="42974"/>
    <cellStyle name="Normal 10 3 2 7" xfId="5872"/>
    <cellStyle name="Normal 10 3 2 7 2" xfId="5873"/>
    <cellStyle name="Normal 10 3 2 7 3" xfId="42975"/>
    <cellStyle name="Normal 10 3 2 8" xfId="5874"/>
    <cellStyle name="Normal 10 3 2 8 2" xfId="42976"/>
    <cellStyle name="Normal 10 3 2 9" xfId="5875"/>
    <cellStyle name="Normal 10 3 3" xfId="5876"/>
    <cellStyle name="Normal 10 3 3 10" xfId="42977"/>
    <cellStyle name="Normal 10 3 3 2" xfId="5877"/>
    <cellStyle name="Normal 10 3 3 2 2" xfId="5878"/>
    <cellStyle name="Normal 10 3 3 2 2 2" xfId="5879"/>
    <cellStyle name="Normal 10 3 3 2 2 2 2" xfId="5880"/>
    <cellStyle name="Normal 10 3 3 2 2 2 2 2" xfId="5881"/>
    <cellStyle name="Normal 10 3 3 2 2 2 2 2 2" xfId="5882"/>
    <cellStyle name="Normal 10 3 3 2 2 2 2 2 3" xfId="42978"/>
    <cellStyle name="Normal 10 3 3 2 2 2 2 3" xfId="5883"/>
    <cellStyle name="Normal 10 3 3 2 2 2 2 4" xfId="42979"/>
    <cellStyle name="Normal 10 3 3 2 2 2 3" xfId="5884"/>
    <cellStyle name="Normal 10 3 3 2 2 2 3 2" xfId="5885"/>
    <cellStyle name="Normal 10 3 3 2 2 2 3 2 2" xfId="5886"/>
    <cellStyle name="Normal 10 3 3 2 2 2 3 2 3" xfId="42980"/>
    <cellStyle name="Normal 10 3 3 2 2 2 3 3" xfId="5887"/>
    <cellStyle name="Normal 10 3 3 2 2 2 3 4" xfId="42981"/>
    <cellStyle name="Normal 10 3 3 2 2 2 4" xfId="5888"/>
    <cellStyle name="Normal 10 3 3 2 2 2 4 2" xfId="5889"/>
    <cellStyle name="Normal 10 3 3 2 2 2 4 3" xfId="42982"/>
    <cellStyle name="Normal 10 3 3 2 2 2 5" xfId="5890"/>
    <cellStyle name="Normal 10 3 3 2 2 2 5 2" xfId="42983"/>
    <cellStyle name="Normal 10 3 3 2 2 2 6" xfId="5891"/>
    <cellStyle name="Normal 10 3 3 2 2 2 7" xfId="42984"/>
    <cellStyle name="Normal 10 3 3 2 2 3" xfId="5892"/>
    <cellStyle name="Normal 10 3 3 2 2 3 2" xfId="5893"/>
    <cellStyle name="Normal 10 3 3 2 2 3 2 2" xfId="5894"/>
    <cellStyle name="Normal 10 3 3 2 2 3 2 3" xfId="42985"/>
    <cellStyle name="Normal 10 3 3 2 2 3 3" xfId="5895"/>
    <cellStyle name="Normal 10 3 3 2 2 3 4" xfId="42986"/>
    <cellStyle name="Normal 10 3 3 2 2 4" xfId="5896"/>
    <cellStyle name="Normal 10 3 3 2 2 4 2" xfId="5897"/>
    <cellStyle name="Normal 10 3 3 2 2 4 2 2" xfId="5898"/>
    <cellStyle name="Normal 10 3 3 2 2 4 2 3" xfId="42987"/>
    <cellStyle name="Normal 10 3 3 2 2 4 3" xfId="5899"/>
    <cellStyle name="Normal 10 3 3 2 2 4 4" xfId="42988"/>
    <cellStyle name="Normal 10 3 3 2 2 5" xfId="5900"/>
    <cellStyle name="Normal 10 3 3 2 2 5 2" xfId="5901"/>
    <cellStyle name="Normal 10 3 3 2 2 5 3" xfId="42989"/>
    <cellStyle name="Normal 10 3 3 2 2 6" xfId="5902"/>
    <cellStyle name="Normal 10 3 3 2 2 6 2" xfId="42990"/>
    <cellStyle name="Normal 10 3 3 2 2 7" xfId="5903"/>
    <cellStyle name="Normal 10 3 3 2 2 8" xfId="42991"/>
    <cellStyle name="Normal 10 3 3 2 3" xfId="5904"/>
    <cellStyle name="Normal 10 3 3 2 3 2" xfId="5905"/>
    <cellStyle name="Normal 10 3 3 2 3 2 2" xfId="5906"/>
    <cellStyle name="Normal 10 3 3 2 3 2 2 2" xfId="5907"/>
    <cellStyle name="Normal 10 3 3 2 3 2 2 3" xfId="42992"/>
    <cellStyle name="Normal 10 3 3 2 3 2 3" xfId="5908"/>
    <cellStyle name="Normal 10 3 3 2 3 2 4" xfId="42993"/>
    <cellStyle name="Normal 10 3 3 2 3 3" xfId="5909"/>
    <cellStyle name="Normal 10 3 3 2 3 3 2" xfId="5910"/>
    <cellStyle name="Normal 10 3 3 2 3 3 2 2" xfId="5911"/>
    <cellStyle name="Normal 10 3 3 2 3 3 2 3" xfId="42994"/>
    <cellStyle name="Normal 10 3 3 2 3 3 3" xfId="5912"/>
    <cellStyle name="Normal 10 3 3 2 3 3 4" xfId="42995"/>
    <cellStyle name="Normal 10 3 3 2 3 4" xfId="5913"/>
    <cellStyle name="Normal 10 3 3 2 3 4 2" xfId="5914"/>
    <cellStyle name="Normal 10 3 3 2 3 4 3" xfId="42996"/>
    <cellStyle name="Normal 10 3 3 2 3 5" xfId="5915"/>
    <cellStyle name="Normal 10 3 3 2 3 5 2" xfId="42997"/>
    <cellStyle name="Normal 10 3 3 2 3 6" xfId="5916"/>
    <cellStyle name="Normal 10 3 3 2 3 7" xfId="42998"/>
    <cellStyle name="Normal 10 3 3 2 4" xfId="5917"/>
    <cellStyle name="Normal 10 3 3 2 4 2" xfId="5918"/>
    <cellStyle name="Normal 10 3 3 2 4 2 2" xfId="5919"/>
    <cellStyle name="Normal 10 3 3 2 4 2 3" xfId="42999"/>
    <cellStyle name="Normal 10 3 3 2 4 3" xfId="5920"/>
    <cellStyle name="Normal 10 3 3 2 4 4" xfId="43000"/>
    <cellStyle name="Normal 10 3 3 2 5" xfId="5921"/>
    <cellStyle name="Normal 10 3 3 2 5 2" xfId="5922"/>
    <cellStyle name="Normal 10 3 3 2 5 2 2" xfId="5923"/>
    <cellStyle name="Normal 10 3 3 2 5 2 3" xfId="43001"/>
    <cellStyle name="Normal 10 3 3 2 5 3" xfId="5924"/>
    <cellStyle name="Normal 10 3 3 2 5 4" xfId="43002"/>
    <cellStyle name="Normal 10 3 3 2 6" xfId="5925"/>
    <cellStyle name="Normal 10 3 3 2 6 2" xfId="5926"/>
    <cellStyle name="Normal 10 3 3 2 6 3" xfId="43003"/>
    <cellStyle name="Normal 10 3 3 2 7" xfId="5927"/>
    <cellStyle name="Normal 10 3 3 2 7 2" xfId="43004"/>
    <cellStyle name="Normal 10 3 3 2 8" xfId="5928"/>
    <cellStyle name="Normal 10 3 3 2 9" xfId="43005"/>
    <cellStyle name="Normal 10 3 3 3" xfId="5929"/>
    <cellStyle name="Normal 10 3 3 3 2" xfId="5930"/>
    <cellStyle name="Normal 10 3 3 3 2 2" xfId="5931"/>
    <cellStyle name="Normal 10 3 3 3 2 2 2" xfId="5932"/>
    <cellStyle name="Normal 10 3 3 3 2 2 2 2" xfId="5933"/>
    <cellStyle name="Normal 10 3 3 3 2 2 2 3" xfId="43006"/>
    <cellStyle name="Normal 10 3 3 3 2 2 3" xfId="5934"/>
    <cellStyle name="Normal 10 3 3 3 2 2 4" xfId="43007"/>
    <cellStyle name="Normal 10 3 3 3 2 3" xfId="5935"/>
    <cellStyle name="Normal 10 3 3 3 2 3 2" xfId="5936"/>
    <cellStyle name="Normal 10 3 3 3 2 3 2 2" xfId="5937"/>
    <cellStyle name="Normal 10 3 3 3 2 3 2 3" xfId="43008"/>
    <cellStyle name="Normal 10 3 3 3 2 3 3" xfId="5938"/>
    <cellStyle name="Normal 10 3 3 3 2 3 4" xfId="43009"/>
    <cellStyle name="Normal 10 3 3 3 2 4" xfId="5939"/>
    <cellStyle name="Normal 10 3 3 3 2 4 2" xfId="5940"/>
    <cellStyle name="Normal 10 3 3 3 2 4 3" xfId="43010"/>
    <cellStyle name="Normal 10 3 3 3 2 5" xfId="5941"/>
    <cellStyle name="Normal 10 3 3 3 2 5 2" xfId="43011"/>
    <cellStyle name="Normal 10 3 3 3 2 6" xfId="5942"/>
    <cellStyle name="Normal 10 3 3 3 2 7" xfId="43012"/>
    <cellStyle name="Normal 10 3 3 3 3" xfId="5943"/>
    <cellStyle name="Normal 10 3 3 3 3 2" xfId="5944"/>
    <cellStyle name="Normal 10 3 3 3 3 2 2" xfId="5945"/>
    <cellStyle name="Normal 10 3 3 3 3 2 3" xfId="43013"/>
    <cellStyle name="Normal 10 3 3 3 3 3" xfId="5946"/>
    <cellStyle name="Normal 10 3 3 3 3 4" xfId="43014"/>
    <cellStyle name="Normal 10 3 3 3 4" xfId="5947"/>
    <cellStyle name="Normal 10 3 3 3 4 2" xfId="5948"/>
    <cellStyle name="Normal 10 3 3 3 4 2 2" xfId="5949"/>
    <cellStyle name="Normal 10 3 3 3 4 2 3" xfId="43015"/>
    <cellStyle name="Normal 10 3 3 3 4 3" xfId="5950"/>
    <cellStyle name="Normal 10 3 3 3 4 4" xfId="43016"/>
    <cellStyle name="Normal 10 3 3 3 5" xfId="5951"/>
    <cellStyle name="Normal 10 3 3 3 5 2" xfId="5952"/>
    <cellStyle name="Normal 10 3 3 3 5 3" xfId="43017"/>
    <cellStyle name="Normal 10 3 3 3 6" xfId="5953"/>
    <cellStyle name="Normal 10 3 3 3 6 2" xfId="43018"/>
    <cellStyle name="Normal 10 3 3 3 7" xfId="5954"/>
    <cellStyle name="Normal 10 3 3 3 8" xfId="43019"/>
    <cellStyle name="Normal 10 3 3 4" xfId="5955"/>
    <cellStyle name="Normal 10 3 3 4 2" xfId="5956"/>
    <cellStyle name="Normal 10 3 3 4 2 2" xfId="5957"/>
    <cellStyle name="Normal 10 3 3 4 2 2 2" xfId="5958"/>
    <cellStyle name="Normal 10 3 3 4 2 2 3" xfId="43020"/>
    <cellStyle name="Normal 10 3 3 4 2 3" xfId="5959"/>
    <cellStyle name="Normal 10 3 3 4 2 4" xfId="43021"/>
    <cellStyle name="Normal 10 3 3 4 3" xfId="5960"/>
    <cellStyle name="Normal 10 3 3 4 3 2" xfId="5961"/>
    <cellStyle name="Normal 10 3 3 4 3 2 2" xfId="5962"/>
    <cellStyle name="Normal 10 3 3 4 3 2 3" xfId="43022"/>
    <cellStyle name="Normal 10 3 3 4 3 3" xfId="5963"/>
    <cellStyle name="Normal 10 3 3 4 3 4" xfId="43023"/>
    <cellStyle name="Normal 10 3 3 4 4" xfId="5964"/>
    <cellStyle name="Normal 10 3 3 4 4 2" xfId="5965"/>
    <cellStyle name="Normal 10 3 3 4 4 3" xfId="43024"/>
    <cellStyle name="Normal 10 3 3 4 5" xfId="5966"/>
    <cellStyle name="Normal 10 3 3 4 5 2" xfId="43025"/>
    <cellStyle name="Normal 10 3 3 4 6" xfId="5967"/>
    <cellStyle name="Normal 10 3 3 4 7" xfId="43026"/>
    <cellStyle name="Normal 10 3 3 5" xfId="5968"/>
    <cellStyle name="Normal 10 3 3 5 2" xfId="5969"/>
    <cellStyle name="Normal 10 3 3 5 2 2" xfId="5970"/>
    <cellStyle name="Normal 10 3 3 5 2 3" xfId="43027"/>
    <cellStyle name="Normal 10 3 3 5 3" xfId="5971"/>
    <cellStyle name="Normal 10 3 3 5 4" xfId="43028"/>
    <cellStyle name="Normal 10 3 3 6" xfId="5972"/>
    <cellStyle name="Normal 10 3 3 6 2" xfId="5973"/>
    <cellStyle name="Normal 10 3 3 6 2 2" xfId="5974"/>
    <cellStyle name="Normal 10 3 3 6 2 3" xfId="43029"/>
    <cellStyle name="Normal 10 3 3 6 3" xfId="5975"/>
    <cellStyle name="Normal 10 3 3 6 4" xfId="43030"/>
    <cellStyle name="Normal 10 3 3 7" xfId="5976"/>
    <cellStyle name="Normal 10 3 3 7 2" xfId="5977"/>
    <cellStyle name="Normal 10 3 3 7 3" xfId="43031"/>
    <cellStyle name="Normal 10 3 3 8" xfId="5978"/>
    <cellStyle name="Normal 10 3 3 8 2" xfId="43032"/>
    <cellStyle name="Normal 10 3 3 9" xfId="5979"/>
    <cellStyle name="Normal 10 3 4" xfId="5980"/>
    <cellStyle name="Normal 10 3 4 10" xfId="43033"/>
    <cellStyle name="Normal 10 3 4 2" xfId="5981"/>
    <cellStyle name="Normal 10 3 4 2 2" xfId="5982"/>
    <cellStyle name="Normal 10 3 4 2 2 2" xfId="5983"/>
    <cellStyle name="Normal 10 3 4 2 2 2 2" xfId="5984"/>
    <cellStyle name="Normal 10 3 4 2 2 2 2 2" xfId="5985"/>
    <cellStyle name="Normal 10 3 4 2 2 2 2 2 2" xfId="5986"/>
    <cellStyle name="Normal 10 3 4 2 2 2 2 2 3" xfId="43034"/>
    <cellStyle name="Normal 10 3 4 2 2 2 2 3" xfId="5987"/>
    <cellStyle name="Normal 10 3 4 2 2 2 2 4" xfId="43035"/>
    <cellStyle name="Normal 10 3 4 2 2 2 3" xfId="5988"/>
    <cellStyle name="Normal 10 3 4 2 2 2 3 2" xfId="5989"/>
    <cellStyle name="Normal 10 3 4 2 2 2 3 2 2" xfId="5990"/>
    <cellStyle name="Normal 10 3 4 2 2 2 3 2 3" xfId="43036"/>
    <cellStyle name="Normal 10 3 4 2 2 2 3 3" xfId="5991"/>
    <cellStyle name="Normal 10 3 4 2 2 2 3 4" xfId="43037"/>
    <cellStyle name="Normal 10 3 4 2 2 2 4" xfId="5992"/>
    <cellStyle name="Normal 10 3 4 2 2 2 4 2" xfId="5993"/>
    <cellStyle name="Normal 10 3 4 2 2 2 4 3" xfId="43038"/>
    <cellStyle name="Normal 10 3 4 2 2 2 5" xfId="5994"/>
    <cellStyle name="Normal 10 3 4 2 2 2 5 2" xfId="43039"/>
    <cellStyle name="Normal 10 3 4 2 2 2 6" xfId="5995"/>
    <cellStyle name="Normal 10 3 4 2 2 2 7" xfId="43040"/>
    <cellStyle name="Normal 10 3 4 2 2 3" xfId="5996"/>
    <cellStyle name="Normal 10 3 4 2 2 3 2" xfId="5997"/>
    <cellStyle name="Normal 10 3 4 2 2 3 2 2" xfId="5998"/>
    <cellStyle name="Normal 10 3 4 2 2 3 2 3" xfId="43041"/>
    <cellStyle name="Normal 10 3 4 2 2 3 3" xfId="5999"/>
    <cellStyle name="Normal 10 3 4 2 2 3 4" xfId="43042"/>
    <cellStyle name="Normal 10 3 4 2 2 4" xfId="6000"/>
    <cellStyle name="Normal 10 3 4 2 2 4 2" xfId="6001"/>
    <cellStyle name="Normal 10 3 4 2 2 4 2 2" xfId="6002"/>
    <cellStyle name="Normal 10 3 4 2 2 4 2 3" xfId="43043"/>
    <cellStyle name="Normal 10 3 4 2 2 4 3" xfId="6003"/>
    <cellStyle name="Normal 10 3 4 2 2 4 4" xfId="43044"/>
    <cellStyle name="Normal 10 3 4 2 2 5" xfId="6004"/>
    <cellStyle name="Normal 10 3 4 2 2 5 2" xfId="6005"/>
    <cellStyle name="Normal 10 3 4 2 2 5 3" xfId="43045"/>
    <cellStyle name="Normal 10 3 4 2 2 6" xfId="6006"/>
    <cellStyle name="Normal 10 3 4 2 2 6 2" xfId="43046"/>
    <cellStyle name="Normal 10 3 4 2 2 7" xfId="6007"/>
    <cellStyle name="Normal 10 3 4 2 2 8" xfId="43047"/>
    <cellStyle name="Normal 10 3 4 2 3" xfId="6008"/>
    <cellStyle name="Normal 10 3 4 2 3 2" xfId="6009"/>
    <cellStyle name="Normal 10 3 4 2 3 2 2" xfId="6010"/>
    <cellStyle name="Normal 10 3 4 2 3 2 2 2" xfId="6011"/>
    <cellStyle name="Normal 10 3 4 2 3 2 2 3" xfId="43048"/>
    <cellStyle name="Normal 10 3 4 2 3 2 3" xfId="6012"/>
    <cellStyle name="Normal 10 3 4 2 3 2 4" xfId="43049"/>
    <cellStyle name="Normal 10 3 4 2 3 3" xfId="6013"/>
    <cellStyle name="Normal 10 3 4 2 3 3 2" xfId="6014"/>
    <cellStyle name="Normal 10 3 4 2 3 3 2 2" xfId="6015"/>
    <cellStyle name="Normal 10 3 4 2 3 3 2 3" xfId="43050"/>
    <cellStyle name="Normal 10 3 4 2 3 3 3" xfId="6016"/>
    <cellStyle name="Normal 10 3 4 2 3 3 4" xfId="43051"/>
    <cellStyle name="Normal 10 3 4 2 3 4" xfId="6017"/>
    <cellStyle name="Normal 10 3 4 2 3 4 2" xfId="6018"/>
    <cellStyle name="Normal 10 3 4 2 3 4 3" xfId="43052"/>
    <cellStyle name="Normal 10 3 4 2 3 5" xfId="6019"/>
    <cellStyle name="Normal 10 3 4 2 3 5 2" xfId="43053"/>
    <cellStyle name="Normal 10 3 4 2 3 6" xfId="6020"/>
    <cellStyle name="Normal 10 3 4 2 3 7" xfId="43054"/>
    <cellStyle name="Normal 10 3 4 2 4" xfId="6021"/>
    <cellStyle name="Normal 10 3 4 2 4 2" xfId="6022"/>
    <cellStyle name="Normal 10 3 4 2 4 2 2" xfId="6023"/>
    <cellStyle name="Normal 10 3 4 2 4 2 3" xfId="43055"/>
    <cellStyle name="Normal 10 3 4 2 4 3" xfId="6024"/>
    <cellStyle name="Normal 10 3 4 2 4 4" xfId="43056"/>
    <cellStyle name="Normal 10 3 4 2 5" xfId="6025"/>
    <cellStyle name="Normal 10 3 4 2 5 2" xfId="6026"/>
    <cellStyle name="Normal 10 3 4 2 5 2 2" xfId="6027"/>
    <cellStyle name="Normal 10 3 4 2 5 2 3" xfId="43057"/>
    <cellStyle name="Normal 10 3 4 2 5 3" xfId="6028"/>
    <cellStyle name="Normal 10 3 4 2 5 4" xfId="43058"/>
    <cellStyle name="Normal 10 3 4 2 6" xfId="6029"/>
    <cellStyle name="Normal 10 3 4 2 6 2" xfId="6030"/>
    <cellStyle name="Normal 10 3 4 2 6 3" xfId="43059"/>
    <cellStyle name="Normal 10 3 4 2 7" xfId="6031"/>
    <cellStyle name="Normal 10 3 4 2 7 2" xfId="43060"/>
    <cellStyle name="Normal 10 3 4 2 8" xfId="6032"/>
    <cellStyle name="Normal 10 3 4 2 9" xfId="43061"/>
    <cellStyle name="Normal 10 3 4 3" xfId="6033"/>
    <cellStyle name="Normal 10 3 4 3 2" xfId="6034"/>
    <cellStyle name="Normal 10 3 4 3 2 2" xfId="6035"/>
    <cellStyle name="Normal 10 3 4 3 2 2 2" xfId="6036"/>
    <cellStyle name="Normal 10 3 4 3 2 2 2 2" xfId="6037"/>
    <cellStyle name="Normal 10 3 4 3 2 2 2 3" xfId="43062"/>
    <cellStyle name="Normal 10 3 4 3 2 2 3" xfId="6038"/>
    <cellStyle name="Normal 10 3 4 3 2 2 4" xfId="43063"/>
    <cellStyle name="Normal 10 3 4 3 2 3" xfId="6039"/>
    <cellStyle name="Normal 10 3 4 3 2 3 2" xfId="6040"/>
    <cellStyle name="Normal 10 3 4 3 2 3 2 2" xfId="6041"/>
    <cellStyle name="Normal 10 3 4 3 2 3 2 3" xfId="43064"/>
    <cellStyle name="Normal 10 3 4 3 2 3 3" xfId="6042"/>
    <cellStyle name="Normal 10 3 4 3 2 3 4" xfId="43065"/>
    <cellStyle name="Normal 10 3 4 3 2 4" xfId="6043"/>
    <cellStyle name="Normal 10 3 4 3 2 4 2" xfId="6044"/>
    <cellStyle name="Normal 10 3 4 3 2 4 3" xfId="43066"/>
    <cellStyle name="Normal 10 3 4 3 2 5" xfId="6045"/>
    <cellStyle name="Normal 10 3 4 3 2 5 2" xfId="43067"/>
    <cellStyle name="Normal 10 3 4 3 2 6" xfId="6046"/>
    <cellStyle name="Normal 10 3 4 3 2 7" xfId="43068"/>
    <cellStyle name="Normal 10 3 4 3 3" xfId="6047"/>
    <cellStyle name="Normal 10 3 4 3 3 2" xfId="6048"/>
    <cellStyle name="Normal 10 3 4 3 3 2 2" xfId="6049"/>
    <cellStyle name="Normal 10 3 4 3 3 2 3" xfId="43069"/>
    <cellStyle name="Normal 10 3 4 3 3 3" xfId="6050"/>
    <cellStyle name="Normal 10 3 4 3 3 4" xfId="43070"/>
    <cellStyle name="Normal 10 3 4 3 4" xfId="6051"/>
    <cellStyle name="Normal 10 3 4 3 4 2" xfId="6052"/>
    <cellStyle name="Normal 10 3 4 3 4 2 2" xfId="6053"/>
    <cellStyle name="Normal 10 3 4 3 4 2 3" xfId="43071"/>
    <cellStyle name="Normal 10 3 4 3 4 3" xfId="6054"/>
    <cellStyle name="Normal 10 3 4 3 4 4" xfId="43072"/>
    <cellStyle name="Normal 10 3 4 3 5" xfId="6055"/>
    <cellStyle name="Normal 10 3 4 3 5 2" xfId="6056"/>
    <cellStyle name="Normal 10 3 4 3 5 3" xfId="43073"/>
    <cellStyle name="Normal 10 3 4 3 6" xfId="6057"/>
    <cellStyle name="Normal 10 3 4 3 6 2" xfId="43074"/>
    <cellStyle name="Normal 10 3 4 3 7" xfId="6058"/>
    <cellStyle name="Normal 10 3 4 3 8" xfId="43075"/>
    <cellStyle name="Normal 10 3 4 4" xfId="6059"/>
    <cellStyle name="Normal 10 3 4 4 2" xfId="6060"/>
    <cellStyle name="Normal 10 3 4 4 2 2" xfId="6061"/>
    <cellStyle name="Normal 10 3 4 4 2 2 2" xfId="6062"/>
    <cellStyle name="Normal 10 3 4 4 2 2 3" xfId="43076"/>
    <cellStyle name="Normal 10 3 4 4 2 3" xfId="6063"/>
    <cellStyle name="Normal 10 3 4 4 2 4" xfId="43077"/>
    <cellStyle name="Normal 10 3 4 4 3" xfId="6064"/>
    <cellStyle name="Normal 10 3 4 4 3 2" xfId="6065"/>
    <cellStyle name="Normal 10 3 4 4 3 2 2" xfId="6066"/>
    <cellStyle name="Normal 10 3 4 4 3 2 3" xfId="43078"/>
    <cellStyle name="Normal 10 3 4 4 3 3" xfId="6067"/>
    <cellStyle name="Normal 10 3 4 4 3 4" xfId="43079"/>
    <cellStyle name="Normal 10 3 4 4 4" xfId="6068"/>
    <cellStyle name="Normal 10 3 4 4 4 2" xfId="6069"/>
    <cellStyle name="Normal 10 3 4 4 4 3" xfId="43080"/>
    <cellStyle name="Normal 10 3 4 4 5" xfId="6070"/>
    <cellStyle name="Normal 10 3 4 4 5 2" xfId="43081"/>
    <cellStyle name="Normal 10 3 4 4 6" xfId="6071"/>
    <cellStyle name="Normal 10 3 4 4 7" xfId="43082"/>
    <cellStyle name="Normal 10 3 4 5" xfId="6072"/>
    <cellStyle name="Normal 10 3 4 5 2" xfId="6073"/>
    <cellStyle name="Normal 10 3 4 5 2 2" xfId="6074"/>
    <cellStyle name="Normal 10 3 4 5 2 3" xfId="43083"/>
    <cellStyle name="Normal 10 3 4 5 3" xfId="6075"/>
    <cellStyle name="Normal 10 3 4 5 4" xfId="43084"/>
    <cellStyle name="Normal 10 3 4 6" xfId="6076"/>
    <cellStyle name="Normal 10 3 4 6 2" xfId="6077"/>
    <cellStyle name="Normal 10 3 4 6 2 2" xfId="6078"/>
    <cellStyle name="Normal 10 3 4 6 2 3" xfId="43085"/>
    <cellStyle name="Normal 10 3 4 6 3" xfId="6079"/>
    <cellStyle name="Normal 10 3 4 6 4" xfId="43086"/>
    <cellStyle name="Normal 10 3 4 7" xfId="6080"/>
    <cellStyle name="Normal 10 3 4 7 2" xfId="6081"/>
    <cellStyle name="Normal 10 3 4 7 3" xfId="43087"/>
    <cellStyle name="Normal 10 3 4 8" xfId="6082"/>
    <cellStyle name="Normal 10 3 4 8 2" xfId="43088"/>
    <cellStyle name="Normal 10 3 4 9" xfId="6083"/>
    <cellStyle name="Normal 10 3 5" xfId="6084"/>
    <cellStyle name="Normal 10 3 5 2" xfId="6085"/>
    <cellStyle name="Normal 10 3 5 2 2" xfId="6086"/>
    <cellStyle name="Normal 10 3 5 2 2 2" xfId="6087"/>
    <cellStyle name="Normal 10 3 5 2 2 2 2" xfId="6088"/>
    <cellStyle name="Normal 10 3 5 2 2 2 2 2" xfId="6089"/>
    <cellStyle name="Normal 10 3 5 2 2 2 2 3" xfId="43089"/>
    <cellStyle name="Normal 10 3 5 2 2 2 3" xfId="6090"/>
    <cellStyle name="Normal 10 3 5 2 2 2 4" xfId="43090"/>
    <cellStyle name="Normal 10 3 5 2 2 3" xfId="6091"/>
    <cellStyle name="Normal 10 3 5 2 2 3 2" xfId="6092"/>
    <cellStyle name="Normal 10 3 5 2 2 3 2 2" xfId="6093"/>
    <cellStyle name="Normal 10 3 5 2 2 3 2 3" xfId="43091"/>
    <cellStyle name="Normal 10 3 5 2 2 3 3" xfId="6094"/>
    <cellStyle name="Normal 10 3 5 2 2 3 4" xfId="43092"/>
    <cellStyle name="Normal 10 3 5 2 2 4" xfId="6095"/>
    <cellStyle name="Normal 10 3 5 2 2 4 2" xfId="6096"/>
    <cellStyle name="Normal 10 3 5 2 2 4 3" xfId="43093"/>
    <cellStyle name="Normal 10 3 5 2 2 5" xfId="6097"/>
    <cellStyle name="Normal 10 3 5 2 2 5 2" xfId="43094"/>
    <cellStyle name="Normal 10 3 5 2 2 6" xfId="6098"/>
    <cellStyle name="Normal 10 3 5 2 2 7" xfId="43095"/>
    <cellStyle name="Normal 10 3 5 2 3" xfId="6099"/>
    <cellStyle name="Normal 10 3 5 2 3 2" xfId="6100"/>
    <cellStyle name="Normal 10 3 5 2 3 2 2" xfId="6101"/>
    <cellStyle name="Normal 10 3 5 2 3 2 3" xfId="43096"/>
    <cellStyle name="Normal 10 3 5 2 3 3" xfId="6102"/>
    <cellStyle name="Normal 10 3 5 2 3 4" xfId="43097"/>
    <cellStyle name="Normal 10 3 5 2 4" xfId="6103"/>
    <cellStyle name="Normal 10 3 5 2 4 2" xfId="6104"/>
    <cellStyle name="Normal 10 3 5 2 4 2 2" xfId="6105"/>
    <cellStyle name="Normal 10 3 5 2 4 2 3" xfId="43098"/>
    <cellStyle name="Normal 10 3 5 2 4 3" xfId="6106"/>
    <cellStyle name="Normal 10 3 5 2 4 4" xfId="43099"/>
    <cellStyle name="Normal 10 3 5 2 5" xfId="6107"/>
    <cellStyle name="Normal 10 3 5 2 5 2" xfId="6108"/>
    <cellStyle name="Normal 10 3 5 2 5 3" xfId="43100"/>
    <cellStyle name="Normal 10 3 5 2 6" xfId="6109"/>
    <cellStyle name="Normal 10 3 5 2 6 2" xfId="43101"/>
    <cellStyle name="Normal 10 3 5 2 7" xfId="6110"/>
    <cellStyle name="Normal 10 3 5 2 8" xfId="43102"/>
    <cellStyle name="Normal 10 3 5 3" xfId="6111"/>
    <cellStyle name="Normal 10 3 5 3 2" xfId="6112"/>
    <cellStyle name="Normal 10 3 5 3 2 2" xfId="6113"/>
    <cellStyle name="Normal 10 3 5 3 2 2 2" xfId="6114"/>
    <cellStyle name="Normal 10 3 5 3 2 2 3" xfId="43103"/>
    <cellStyle name="Normal 10 3 5 3 2 3" xfId="6115"/>
    <cellStyle name="Normal 10 3 5 3 2 4" xfId="43104"/>
    <cellStyle name="Normal 10 3 5 3 3" xfId="6116"/>
    <cellStyle name="Normal 10 3 5 3 3 2" xfId="6117"/>
    <cellStyle name="Normal 10 3 5 3 3 2 2" xfId="6118"/>
    <cellStyle name="Normal 10 3 5 3 3 2 3" xfId="43105"/>
    <cellStyle name="Normal 10 3 5 3 3 3" xfId="6119"/>
    <cellStyle name="Normal 10 3 5 3 3 4" xfId="43106"/>
    <cellStyle name="Normal 10 3 5 3 4" xfId="6120"/>
    <cellStyle name="Normal 10 3 5 3 4 2" xfId="6121"/>
    <cellStyle name="Normal 10 3 5 3 4 3" xfId="43107"/>
    <cellStyle name="Normal 10 3 5 3 5" xfId="6122"/>
    <cellStyle name="Normal 10 3 5 3 5 2" xfId="43108"/>
    <cellStyle name="Normal 10 3 5 3 6" xfId="6123"/>
    <cellStyle name="Normal 10 3 5 3 7" xfId="43109"/>
    <cellStyle name="Normal 10 3 5 4" xfId="6124"/>
    <cellStyle name="Normal 10 3 5 4 2" xfId="6125"/>
    <cellStyle name="Normal 10 3 5 4 2 2" xfId="6126"/>
    <cellStyle name="Normal 10 3 5 4 2 3" xfId="43110"/>
    <cellStyle name="Normal 10 3 5 4 3" xfId="6127"/>
    <cellStyle name="Normal 10 3 5 4 4" xfId="43111"/>
    <cellStyle name="Normal 10 3 5 5" xfId="6128"/>
    <cellStyle name="Normal 10 3 5 5 2" xfId="6129"/>
    <cellStyle name="Normal 10 3 5 5 2 2" xfId="6130"/>
    <cellStyle name="Normal 10 3 5 5 2 3" xfId="43112"/>
    <cellStyle name="Normal 10 3 5 5 3" xfId="6131"/>
    <cellStyle name="Normal 10 3 5 5 4" xfId="43113"/>
    <cellStyle name="Normal 10 3 5 6" xfId="6132"/>
    <cellStyle name="Normal 10 3 5 6 2" xfId="6133"/>
    <cellStyle name="Normal 10 3 5 6 3" xfId="43114"/>
    <cellStyle name="Normal 10 3 5 7" xfId="6134"/>
    <cellStyle name="Normal 10 3 5 7 2" xfId="43115"/>
    <cellStyle name="Normal 10 3 5 8" xfId="6135"/>
    <cellStyle name="Normal 10 3 5 9" xfId="43116"/>
    <cellStyle name="Normal 10 3 6" xfId="6136"/>
    <cellStyle name="Normal 10 3 6 2" xfId="6137"/>
    <cellStyle name="Normal 10 3 6 2 2" xfId="6138"/>
    <cellStyle name="Normal 10 3 6 2 2 2" xfId="6139"/>
    <cellStyle name="Normal 10 3 6 2 2 2 2" xfId="6140"/>
    <cellStyle name="Normal 10 3 6 2 2 2 3" xfId="43117"/>
    <cellStyle name="Normal 10 3 6 2 2 3" xfId="6141"/>
    <cellStyle name="Normal 10 3 6 2 2 4" xfId="43118"/>
    <cellStyle name="Normal 10 3 6 2 3" xfId="6142"/>
    <cellStyle name="Normal 10 3 6 2 3 2" xfId="6143"/>
    <cellStyle name="Normal 10 3 6 2 3 2 2" xfId="6144"/>
    <cellStyle name="Normal 10 3 6 2 3 2 3" xfId="43119"/>
    <cellStyle name="Normal 10 3 6 2 3 3" xfId="6145"/>
    <cellStyle name="Normal 10 3 6 2 3 4" xfId="43120"/>
    <cellStyle name="Normal 10 3 6 2 4" xfId="6146"/>
    <cellStyle name="Normal 10 3 6 2 4 2" xfId="6147"/>
    <cellStyle name="Normal 10 3 6 2 4 3" xfId="43121"/>
    <cellStyle name="Normal 10 3 6 2 5" xfId="6148"/>
    <cellStyle name="Normal 10 3 6 2 5 2" xfId="43122"/>
    <cellStyle name="Normal 10 3 6 2 6" xfId="6149"/>
    <cellStyle name="Normal 10 3 6 2 7" xfId="43123"/>
    <cellStyle name="Normal 10 3 6 3" xfId="6150"/>
    <cellStyle name="Normal 10 3 6 3 2" xfId="6151"/>
    <cellStyle name="Normal 10 3 6 3 2 2" xfId="6152"/>
    <cellStyle name="Normal 10 3 6 3 2 3" xfId="43124"/>
    <cellStyle name="Normal 10 3 6 3 3" xfId="6153"/>
    <cellStyle name="Normal 10 3 6 3 4" xfId="43125"/>
    <cellStyle name="Normal 10 3 6 4" xfId="6154"/>
    <cellStyle name="Normal 10 3 6 4 2" xfId="6155"/>
    <cellStyle name="Normal 10 3 6 4 2 2" xfId="6156"/>
    <cellStyle name="Normal 10 3 6 4 2 3" xfId="43126"/>
    <cellStyle name="Normal 10 3 6 4 3" xfId="6157"/>
    <cellStyle name="Normal 10 3 6 4 4" xfId="43127"/>
    <cellStyle name="Normal 10 3 6 5" xfId="6158"/>
    <cellStyle name="Normal 10 3 6 5 2" xfId="6159"/>
    <cellStyle name="Normal 10 3 6 5 3" xfId="43128"/>
    <cellStyle name="Normal 10 3 6 6" xfId="6160"/>
    <cellStyle name="Normal 10 3 6 6 2" xfId="43129"/>
    <cellStyle name="Normal 10 3 6 7" xfId="6161"/>
    <cellStyle name="Normal 10 3 6 8" xfId="43130"/>
    <cellStyle name="Normal 10 3 7" xfId="6162"/>
    <cellStyle name="Normal 10 3 7 2" xfId="6163"/>
    <cellStyle name="Normal 10 3 7 2 2" xfId="6164"/>
    <cellStyle name="Normal 10 3 7 2 2 2" xfId="6165"/>
    <cellStyle name="Normal 10 3 7 2 2 3" xfId="43131"/>
    <cellStyle name="Normal 10 3 7 2 3" xfId="6166"/>
    <cellStyle name="Normal 10 3 7 2 4" xfId="43132"/>
    <cellStyle name="Normal 10 3 7 3" xfId="6167"/>
    <cellStyle name="Normal 10 3 7 3 2" xfId="6168"/>
    <cellStyle name="Normal 10 3 7 3 2 2" xfId="6169"/>
    <cellStyle name="Normal 10 3 7 3 2 3" xfId="43133"/>
    <cellStyle name="Normal 10 3 7 3 3" xfId="6170"/>
    <cellStyle name="Normal 10 3 7 3 4" xfId="43134"/>
    <cellStyle name="Normal 10 3 7 4" xfId="6171"/>
    <cellStyle name="Normal 10 3 7 4 2" xfId="6172"/>
    <cellStyle name="Normal 10 3 7 4 3" xfId="43135"/>
    <cellStyle name="Normal 10 3 7 5" xfId="6173"/>
    <cellStyle name="Normal 10 3 7 5 2" xfId="43136"/>
    <cellStyle name="Normal 10 3 7 6" xfId="6174"/>
    <cellStyle name="Normal 10 3 7 7" xfId="43137"/>
    <cellStyle name="Normal 10 3 8" xfId="6175"/>
    <cellStyle name="Normal 10 3 8 2" xfId="6176"/>
    <cellStyle name="Normal 10 3 8 2 2" xfId="6177"/>
    <cellStyle name="Normal 10 3 8 2 3" xfId="43138"/>
    <cellStyle name="Normal 10 3 8 3" xfId="6178"/>
    <cellStyle name="Normal 10 3 8 4" xfId="43139"/>
    <cellStyle name="Normal 10 3 9" xfId="6179"/>
    <cellStyle name="Normal 10 3 9 2" xfId="6180"/>
    <cellStyle name="Normal 10 3 9 2 2" xfId="6181"/>
    <cellStyle name="Normal 10 3 9 2 3" xfId="43140"/>
    <cellStyle name="Normal 10 3 9 3" xfId="6182"/>
    <cellStyle name="Normal 10 3 9 4" xfId="43141"/>
    <cellStyle name="Normal 10 4" xfId="6183"/>
    <cellStyle name="Normal 10 4 10" xfId="6184"/>
    <cellStyle name="Normal 10 4 10 2" xfId="6185"/>
    <cellStyle name="Normal 10 4 10 3" xfId="43142"/>
    <cellStyle name="Normal 10 4 11" xfId="6186"/>
    <cellStyle name="Normal 10 4 11 2" xfId="43143"/>
    <cellStyle name="Normal 10 4 12" xfId="6187"/>
    <cellStyle name="Normal 10 4 13" xfId="43144"/>
    <cellStyle name="Normal 10 4 2" xfId="6188"/>
    <cellStyle name="Normal 10 4 2 10" xfId="43145"/>
    <cellStyle name="Normal 10 4 2 2" xfId="6189"/>
    <cellStyle name="Normal 10 4 2 2 2" xfId="6190"/>
    <cellStyle name="Normal 10 4 2 2 2 2" xfId="6191"/>
    <cellStyle name="Normal 10 4 2 2 2 2 2" xfId="6192"/>
    <cellStyle name="Normal 10 4 2 2 2 2 2 2" xfId="6193"/>
    <cellStyle name="Normal 10 4 2 2 2 2 2 2 2" xfId="6194"/>
    <cellStyle name="Normal 10 4 2 2 2 2 2 2 3" xfId="43146"/>
    <cellStyle name="Normal 10 4 2 2 2 2 2 3" xfId="6195"/>
    <cellStyle name="Normal 10 4 2 2 2 2 2 4" xfId="43147"/>
    <cellStyle name="Normal 10 4 2 2 2 2 3" xfId="6196"/>
    <cellStyle name="Normal 10 4 2 2 2 2 3 2" xfId="6197"/>
    <cellStyle name="Normal 10 4 2 2 2 2 3 2 2" xfId="6198"/>
    <cellStyle name="Normal 10 4 2 2 2 2 3 2 3" xfId="43148"/>
    <cellStyle name="Normal 10 4 2 2 2 2 3 3" xfId="6199"/>
    <cellStyle name="Normal 10 4 2 2 2 2 3 4" xfId="43149"/>
    <cellStyle name="Normal 10 4 2 2 2 2 4" xfId="6200"/>
    <cellStyle name="Normal 10 4 2 2 2 2 4 2" xfId="6201"/>
    <cellStyle name="Normal 10 4 2 2 2 2 4 3" xfId="43150"/>
    <cellStyle name="Normal 10 4 2 2 2 2 5" xfId="6202"/>
    <cellStyle name="Normal 10 4 2 2 2 2 5 2" xfId="43151"/>
    <cellStyle name="Normal 10 4 2 2 2 2 6" xfId="6203"/>
    <cellStyle name="Normal 10 4 2 2 2 2 7" xfId="43152"/>
    <cellStyle name="Normal 10 4 2 2 2 3" xfId="6204"/>
    <cellStyle name="Normal 10 4 2 2 2 3 2" xfId="6205"/>
    <cellStyle name="Normal 10 4 2 2 2 3 2 2" xfId="6206"/>
    <cellStyle name="Normal 10 4 2 2 2 3 2 3" xfId="43153"/>
    <cellStyle name="Normal 10 4 2 2 2 3 3" xfId="6207"/>
    <cellStyle name="Normal 10 4 2 2 2 3 4" xfId="43154"/>
    <cellStyle name="Normal 10 4 2 2 2 4" xfId="6208"/>
    <cellStyle name="Normal 10 4 2 2 2 4 2" xfId="6209"/>
    <cellStyle name="Normal 10 4 2 2 2 4 2 2" xfId="6210"/>
    <cellStyle name="Normal 10 4 2 2 2 4 2 3" xfId="43155"/>
    <cellStyle name="Normal 10 4 2 2 2 4 3" xfId="6211"/>
    <cellStyle name="Normal 10 4 2 2 2 4 4" xfId="43156"/>
    <cellStyle name="Normal 10 4 2 2 2 5" xfId="6212"/>
    <cellStyle name="Normal 10 4 2 2 2 5 2" xfId="6213"/>
    <cellStyle name="Normal 10 4 2 2 2 5 3" xfId="43157"/>
    <cellStyle name="Normal 10 4 2 2 2 6" xfId="6214"/>
    <cellStyle name="Normal 10 4 2 2 2 6 2" xfId="43158"/>
    <cellStyle name="Normal 10 4 2 2 2 7" xfId="6215"/>
    <cellStyle name="Normal 10 4 2 2 2 8" xfId="43159"/>
    <cellStyle name="Normal 10 4 2 2 3" xfId="6216"/>
    <cellStyle name="Normal 10 4 2 2 3 2" xfId="6217"/>
    <cellStyle name="Normal 10 4 2 2 3 2 2" xfId="6218"/>
    <cellStyle name="Normal 10 4 2 2 3 2 2 2" xfId="6219"/>
    <cellStyle name="Normal 10 4 2 2 3 2 2 3" xfId="43160"/>
    <cellStyle name="Normal 10 4 2 2 3 2 3" xfId="6220"/>
    <cellStyle name="Normal 10 4 2 2 3 2 4" xfId="43161"/>
    <cellStyle name="Normal 10 4 2 2 3 3" xfId="6221"/>
    <cellStyle name="Normal 10 4 2 2 3 3 2" xfId="6222"/>
    <cellStyle name="Normal 10 4 2 2 3 3 2 2" xfId="6223"/>
    <cellStyle name="Normal 10 4 2 2 3 3 2 3" xfId="43162"/>
    <cellStyle name="Normal 10 4 2 2 3 3 3" xfId="6224"/>
    <cellStyle name="Normal 10 4 2 2 3 3 4" xfId="43163"/>
    <cellStyle name="Normal 10 4 2 2 3 4" xfId="6225"/>
    <cellStyle name="Normal 10 4 2 2 3 4 2" xfId="6226"/>
    <cellStyle name="Normal 10 4 2 2 3 4 3" xfId="43164"/>
    <cellStyle name="Normal 10 4 2 2 3 5" xfId="6227"/>
    <cellStyle name="Normal 10 4 2 2 3 5 2" xfId="43165"/>
    <cellStyle name="Normal 10 4 2 2 3 6" xfId="6228"/>
    <cellStyle name="Normal 10 4 2 2 3 7" xfId="43166"/>
    <cellStyle name="Normal 10 4 2 2 4" xfId="6229"/>
    <cellStyle name="Normal 10 4 2 2 4 2" xfId="6230"/>
    <cellStyle name="Normal 10 4 2 2 4 2 2" xfId="6231"/>
    <cellStyle name="Normal 10 4 2 2 4 2 3" xfId="43167"/>
    <cellStyle name="Normal 10 4 2 2 4 3" xfId="6232"/>
    <cellStyle name="Normal 10 4 2 2 4 4" xfId="43168"/>
    <cellStyle name="Normal 10 4 2 2 5" xfId="6233"/>
    <cellStyle name="Normal 10 4 2 2 5 2" xfId="6234"/>
    <cellStyle name="Normal 10 4 2 2 5 2 2" xfId="6235"/>
    <cellStyle name="Normal 10 4 2 2 5 2 3" xfId="43169"/>
    <cellStyle name="Normal 10 4 2 2 5 3" xfId="6236"/>
    <cellStyle name="Normal 10 4 2 2 5 4" xfId="43170"/>
    <cellStyle name="Normal 10 4 2 2 6" xfId="6237"/>
    <cellStyle name="Normal 10 4 2 2 6 2" xfId="6238"/>
    <cellStyle name="Normal 10 4 2 2 6 3" xfId="43171"/>
    <cellStyle name="Normal 10 4 2 2 7" xfId="6239"/>
    <cellStyle name="Normal 10 4 2 2 7 2" xfId="43172"/>
    <cellStyle name="Normal 10 4 2 2 8" xfId="6240"/>
    <cellStyle name="Normal 10 4 2 2 9" xfId="43173"/>
    <cellStyle name="Normal 10 4 2 3" xfId="6241"/>
    <cellStyle name="Normal 10 4 2 3 2" xfId="6242"/>
    <cellStyle name="Normal 10 4 2 3 2 2" xfId="6243"/>
    <cellStyle name="Normal 10 4 2 3 2 2 2" xfId="6244"/>
    <cellStyle name="Normal 10 4 2 3 2 2 2 2" xfId="6245"/>
    <cellStyle name="Normal 10 4 2 3 2 2 2 3" xfId="43174"/>
    <cellStyle name="Normal 10 4 2 3 2 2 3" xfId="6246"/>
    <cellStyle name="Normal 10 4 2 3 2 2 4" xfId="43175"/>
    <cellStyle name="Normal 10 4 2 3 2 3" xfId="6247"/>
    <cellStyle name="Normal 10 4 2 3 2 3 2" xfId="6248"/>
    <cellStyle name="Normal 10 4 2 3 2 3 2 2" xfId="6249"/>
    <cellStyle name="Normal 10 4 2 3 2 3 2 3" xfId="43176"/>
    <cellStyle name="Normal 10 4 2 3 2 3 3" xfId="6250"/>
    <cellStyle name="Normal 10 4 2 3 2 3 4" xfId="43177"/>
    <cellStyle name="Normal 10 4 2 3 2 4" xfId="6251"/>
    <cellStyle name="Normal 10 4 2 3 2 4 2" xfId="6252"/>
    <cellStyle name="Normal 10 4 2 3 2 4 3" xfId="43178"/>
    <cellStyle name="Normal 10 4 2 3 2 5" xfId="6253"/>
    <cellStyle name="Normal 10 4 2 3 2 5 2" xfId="43179"/>
    <cellStyle name="Normal 10 4 2 3 2 6" xfId="6254"/>
    <cellStyle name="Normal 10 4 2 3 2 7" xfId="43180"/>
    <cellStyle name="Normal 10 4 2 3 3" xfId="6255"/>
    <cellStyle name="Normal 10 4 2 3 3 2" xfId="6256"/>
    <cellStyle name="Normal 10 4 2 3 3 2 2" xfId="6257"/>
    <cellStyle name="Normal 10 4 2 3 3 2 3" xfId="43181"/>
    <cellStyle name="Normal 10 4 2 3 3 3" xfId="6258"/>
    <cellStyle name="Normal 10 4 2 3 3 4" xfId="43182"/>
    <cellStyle name="Normal 10 4 2 3 4" xfId="6259"/>
    <cellStyle name="Normal 10 4 2 3 4 2" xfId="6260"/>
    <cellStyle name="Normal 10 4 2 3 4 2 2" xfId="6261"/>
    <cellStyle name="Normal 10 4 2 3 4 2 3" xfId="43183"/>
    <cellStyle name="Normal 10 4 2 3 4 3" xfId="6262"/>
    <cellStyle name="Normal 10 4 2 3 4 4" xfId="43184"/>
    <cellStyle name="Normal 10 4 2 3 5" xfId="6263"/>
    <cellStyle name="Normal 10 4 2 3 5 2" xfId="6264"/>
    <cellStyle name="Normal 10 4 2 3 5 3" xfId="43185"/>
    <cellStyle name="Normal 10 4 2 3 6" xfId="6265"/>
    <cellStyle name="Normal 10 4 2 3 6 2" xfId="43186"/>
    <cellStyle name="Normal 10 4 2 3 7" xfId="6266"/>
    <cellStyle name="Normal 10 4 2 3 8" xfId="43187"/>
    <cellStyle name="Normal 10 4 2 4" xfId="6267"/>
    <cellStyle name="Normal 10 4 2 4 2" xfId="6268"/>
    <cellStyle name="Normal 10 4 2 4 2 2" xfId="6269"/>
    <cellStyle name="Normal 10 4 2 4 2 2 2" xfId="6270"/>
    <cellStyle name="Normal 10 4 2 4 2 2 3" xfId="43188"/>
    <cellStyle name="Normal 10 4 2 4 2 3" xfId="6271"/>
    <cellStyle name="Normal 10 4 2 4 2 4" xfId="43189"/>
    <cellStyle name="Normal 10 4 2 4 3" xfId="6272"/>
    <cellStyle name="Normal 10 4 2 4 3 2" xfId="6273"/>
    <cellStyle name="Normal 10 4 2 4 3 2 2" xfId="6274"/>
    <cellStyle name="Normal 10 4 2 4 3 2 3" xfId="43190"/>
    <cellStyle name="Normal 10 4 2 4 3 3" xfId="6275"/>
    <cellStyle name="Normal 10 4 2 4 3 4" xfId="43191"/>
    <cellStyle name="Normal 10 4 2 4 4" xfId="6276"/>
    <cellStyle name="Normal 10 4 2 4 4 2" xfId="6277"/>
    <cellStyle name="Normal 10 4 2 4 4 3" xfId="43192"/>
    <cellStyle name="Normal 10 4 2 4 5" xfId="6278"/>
    <cellStyle name="Normal 10 4 2 4 5 2" xfId="43193"/>
    <cellStyle name="Normal 10 4 2 4 6" xfId="6279"/>
    <cellStyle name="Normal 10 4 2 4 7" xfId="43194"/>
    <cellStyle name="Normal 10 4 2 5" xfId="6280"/>
    <cellStyle name="Normal 10 4 2 5 2" xfId="6281"/>
    <cellStyle name="Normal 10 4 2 5 2 2" xfId="6282"/>
    <cellStyle name="Normal 10 4 2 5 2 3" xfId="43195"/>
    <cellStyle name="Normal 10 4 2 5 3" xfId="6283"/>
    <cellStyle name="Normal 10 4 2 5 4" xfId="43196"/>
    <cellStyle name="Normal 10 4 2 6" xfId="6284"/>
    <cellStyle name="Normal 10 4 2 6 2" xfId="6285"/>
    <cellStyle name="Normal 10 4 2 6 2 2" xfId="6286"/>
    <cellStyle name="Normal 10 4 2 6 2 3" xfId="43197"/>
    <cellStyle name="Normal 10 4 2 6 3" xfId="6287"/>
    <cellStyle name="Normal 10 4 2 6 4" xfId="43198"/>
    <cellStyle name="Normal 10 4 2 7" xfId="6288"/>
    <cellStyle name="Normal 10 4 2 7 2" xfId="6289"/>
    <cellStyle name="Normal 10 4 2 7 3" xfId="43199"/>
    <cellStyle name="Normal 10 4 2 8" xfId="6290"/>
    <cellStyle name="Normal 10 4 2 8 2" xfId="43200"/>
    <cellStyle name="Normal 10 4 2 9" xfId="6291"/>
    <cellStyle name="Normal 10 4 3" xfId="6292"/>
    <cellStyle name="Normal 10 4 3 10" xfId="43201"/>
    <cellStyle name="Normal 10 4 3 2" xfId="6293"/>
    <cellStyle name="Normal 10 4 3 2 2" xfId="6294"/>
    <cellStyle name="Normal 10 4 3 2 2 2" xfId="6295"/>
    <cellStyle name="Normal 10 4 3 2 2 2 2" xfId="6296"/>
    <cellStyle name="Normal 10 4 3 2 2 2 2 2" xfId="6297"/>
    <cellStyle name="Normal 10 4 3 2 2 2 2 2 2" xfId="6298"/>
    <cellStyle name="Normal 10 4 3 2 2 2 2 2 3" xfId="43202"/>
    <cellStyle name="Normal 10 4 3 2 2 2 2 3" xfId="6299"/>
    <cellStyle name="Normal 10 4 3 2 2 2 2 4" xfId="43203"/>
    <cellStyle name="Normal 10 4 3 2 2 2 3" xfId="6300"/>
    <cellStyle name="Normal 10 4 3 2 2 2 3 2" xfId="6301"/>
    <cellStyle name="Normal 10 4 3 2 2 2 3 2 2" xfId="6302"/>
    <cellStyle name="Normal 10 4 3 2 2 2 3 2 3" xfId="43204"/>
    <cellStyle name="Normal 10 4 3 2 2 2 3 3" xfId="6303"/>
    <cellStyle name="Normal 10 4 3 2 2 2 3 4" xfId="43205"/>
    <cellStyle name="Normal 10 4 3 2 2 2 4" xfId="6304"/>
    <cellStyle name="Normal 10 4 3 2 2 2 4 2" xfId="6305"/>
    <cellStyle name="Normal 10 4 3 2 2 2 4 3" xfId="43206"/>
    <cellStyle name="Normal 10 4 3 2 2 2 5" xfId="6306"/>
    <cellStyle name="Normal 10 4 3 2 2 2 5 2" xfId="43207"/>
    <cellStyle name="Normal 10 4 3 2 2 2 6" xfId="6307"/>
    <cellStyle name="Normal 10 4 3 2 2 2 7" xfId="43208"/>
    <cellStyle name="Normal 10 4 3 2 2 3" xfId="6308"/>
    <cellStyle name="Normal 10 4 3 2 2 3 2" xfId="6309"/>
    <cellStyle name="Normal 10 4 3 2 2 3 2 2" xfId="6310"/>
    <cellStyle name="Normal 10 4 3 2 2 3 2 3" xfId="43209"/>
    <cellStyle name="Normal 10 4 3 2 2 3 3" xfId="6311"/>
    <cellStyle name="Normal 10 4 3 2 2 3 4" xfId="43210"/>
    <cellStyle name="Normal 10 4 3 2 2 4" xfId="6312"/>
    <cellStyle name="Normal 10 4 3 2 2 4 2" xfId="6313"/>
    <cellStyle name="Normal 10 4 3 2 2 4 2 2" xfId="6314"/>
    <cellStyle name="Normal 10 4 3 2 2 4 2 3" xfId="43211"/>
    <cellStyle name="Normal 10 4 3 2 2 4 3" xfId="6315"/>
    <cellStyle name="Normal 10 4 3 2 2 4 4" xfId="43212"/>
    <cellStyle name="Normal 10 4 3 2 2 5" xfId="6316"/>
    <cellStyle name="Normal 10 4 3 2 2 5 2" xfId="6317"/>
    <cellStyle name="Normal 10 4 3 2 2 5 3" xfId="43213"/>
    <cellStyle name="Normal 10 4 3 2 2 6" xfId="6318"/>
    <cellStyle name="Normal 10 4 3 2 2 6 2" xfId="43214"/>
    <cellStyle name="Normal 10 4 3 2 2 7" xfId="6319"/>
    <cellStyle name="Normal 10 4 3 2 2 8" xfId="43215"/>
    <cellStyle name="Normal 10 4 3 2 3" xfId="6320"/>
    <cellStyle name="Normal 10 4 3 2 3 2" xfId="6321"/>
    <cellStyle name="Normal 10 4 3 2 3 2 2" xfId="6322"/>
    <cellStyle name="Normal 10 4 3 2 3 2 2 2" xfId="6323"/>
    <cellStyle name="Normal 10 4 3 2 3 2 2 3" xfId="43216"/>
    <cellStyle name="Normal 10 4 3 2 3 2 3" xfId="6324"/>
    <cellStyle name="Normal 10 4 3 2 3 2 4" xfId="43217"/>
    <cellStyle name="Normal 10 4 3 2 3 3" xfId="6325"/>
    <cellStyle name="Normal 10 4 3 2 3 3 2" xfId="6326"/>
    <cellStyle name="Normal 10 4 3 2 3 3 2 2" xfId="6327"/>
    <cellStyle name="Normal 10 4 3 2 3 3 2 3" xfId="43218"/>
    <cellStyle name="Normal 10 4 3 2 3 3 3" xfId="6328"/>
    <cellStyle name="Normal 10 4 3 2 3 3 4" xfId="43219"/>
    <cellStyle name="Normal 10 4 3 2 3 4" xfId="6329"/>
    <cellStyle name="Normal 10 4 3 2 3 4 2" xfId="6330"/>
    <cellStyle name="Normal 10 4 3 2 3 4 3" xfId="43220"/>
    <cellStyle name="Normal 10 4 3 2 3 5" xfId="6331"/>
    <cellStyle name="Normal 10 4 3 2 3 5 2" xfId="43221"/>
    <cellStyle name="Normal 10 4 3 2 3 6" xfId="6332"/>
    <cellStyle name="Normal 10 4 3 2 3 7" xfId="43222"/>
    <cellStyle name="Normal 10 4 3 2 4" xfId="6333"/>
    <cellStyle name="Normal 10 4 3 2 4 2" xfId="6334"/>
    <cellStyle name="Normal 10 4 3 2 4 2 2" xfId="6335"/>
    <cellStyle name="Normal 10 4 3 2 4 2 3" xfId="43223"/>
    <cellStyle name="Normal 10 4 3 2 4 3" xfId="6336"/>
    <cellStyle name="Normal 10 4 3 2 4 4" xfId="43224"/>
    <cellStyle name="Normal 10 4 3 2 5" xfId="6337"/>
    <cellStyle name="Normal 10 4 3 2 5 2" xfId="6338"/>
    <cellStyle name="Normal 10 4 3 2 5 2 2" xfId="6339"/>
    <cellStyle name="Normal 10 4 3 2 5 2 3" xfId="43225"/>
    <cellStyle name="Normal 10 4 3 2 5 3" xfId="6340"/>
    <cellStyle name="Normal 10 4 3 2 5 4" xfId="43226"/>
    <cellStyle name="Normal 10 4 3 2 6" xfId="6341"/>
    <cellStyle name="Normal 10 4 3 2 6 2" xfId="6342"/>
    <cellStyle name="Normal 10 4 3 2 6 3" xfId="43227"/>
    <cellStyle name="Normal 10 4 3 2 7" xfId="6343"/>
    <cellStyle name="Normal 10 4 3 2 7 2" xfId="43228"/>
    <cellStyle name="Normal 10 4 3 2 8" xfId="6344"/>
    <cellStyle name="Normal 10 4 3 2 9" xfId="43229"/>
    <cellStyle name="Normal 10 4 3 3" xfId="6345"/>
    <cellStyle name="Normal 10 4 3 3 2" xfId="6346"/>
    <cellStyle name="Normal 10 4 3 3 2 2" xfId="6347"/>
    <cellStyle name="Normal 10 4 3 3 2 2 2" xfId="6348"/>
    <cellStyle name="Normal 10 4 3 3 2 2 2 2" xfId="6349"/>
    <cellStyle name="Normal 10 4 3 3 2 2 2 3" xfId="43230"/>
    <cellStyle name="Normal 10 4 3 3 2 2 3" xfId="6350"/>
    <cellStyle name="Normal 10 4 3 3 2 2 4" xfId="43231"/>
    <cellStyle name="Normal 10 4 3 3 2 3" xfId="6351"/>
    <cellStyle name="Normal 10 4 3 3 2 3 2" xfId="6352"/>
    <cellStyle name="Normal 10 4 3 3 2 3 2 2" xfId="6353"/>
    <cellStyle name="Normal 10 4 3 3 2 3 2 3" xfId="43232"/>
    <cellStyle name="Normal 10 4 3 3 2 3 3" xfId="6354"/>
    <cellStyle name="Normal 10 4 3 3 2 3 4" xfId="43233"/>
    <cellStyle name="Normal 10 4 3 3 2 4" xfId="6355"/>
    <cellStyle name="Normal 10 4 3 3 2 4 2" xfId="6356"/>
    <cellStyle name="Normal 10 4 3 3 2 4 3" xfId="43234"/>
    <cellStyle name="Normal 10 4 3 3 2 5" xfId="6357"/>
    <cellStyle name="Normal 10 4 3 3 2 5 2" xfId="43235"/>
    <cellStyle name="Normal 10 4 3 3 2 6" xfId="6358"/>
    <cellStyle name="Normal 10 4 3 3 2 7" xfId="43236"/>
    <cellStyle name="Normal 10 4 3 3 3" xfId="6359"/>
    <cellStyle name="Normal 10 4 3 3 3 2" xfId="6360"/>
    <cellStyle name="Normal 10 4 3 3 3 2 2" xfId="6361"/>
    <cellStyle name="Normal 10 4 3 3 3 2 3" xfId="43237"/>
    <cellStyle name="Normal 10 4 3 3 3 3" xfId="6362"/>
    <cellStyle name="Normal 10 4 3 3 3 4" xfId="43238"/>
    <cellStyle name="Normal 10 4 3 3 4" xfId="6363"/>
    <cellStyle name="Normal 10 4 3 3 4 2" xfId="6364"/>
    <cellStyle name="Normal 10 4 3 3 4 2 2" xfId="6365"/>
    <cellStyle name="Normal 10 4 3 3 4 2 3" xfId="43239"/>
    <cellStyle name="Normal 10 4 3 3 4 3" xfId="6366"/>
    <cellStyle name="Normal 10 4 3 3 4 4" xfId="43240"/>
    <cellStyle name="Normal 10 4 3 3 5" xfId="6367"/>
    <cellStyle name="Normal 10 4 3 3 5 2" xfId="6368"/>
    <cellStyle name="Normal 10 4 3 3 5 3" xfId="43241"/>
    <cellStyle name="Normal 10 4 3 3 6" xfId="6369"/>
    <cellStyle name="Normal 10 4 3 3 6 2" xfId="43242"/>
    <cellStyle name="Normal 10 4 3 3 7" xfId="6370"/>
    <cellStyle name="Normal 10 4 3 3 8" xfId="43243"/>
    <cellStyle name="Normal 10 4 3 4" xfId="6371"/>
    <cellStyle name="Normal 10 4 3 4 2" xfId="6372"/>
    <cellStyle name="Normal 10 4 3 4 2 2" xfId="6373"/>
    <cellStyle name="Normal 10 4 3 4 2 2 2" xfId="6374"/>
    <cellStyle name="Normal 10 4 3 4 2 2 3" xfId="43244"/>
    <cellStyle name="Normal 10 4 3 4 2 3" xfId="6375"/>
    <cellStyle name="Normal 10 4 3 4 2 4" xfId="43245"/>
    <cellStyle name="Normal 10 4 3 4 3" xfId="6376"/>
    <cellStyle name="Normal 10 4 3 4 3 2" xfId="6377"/>
    <cellStyle name="Normal 10 4 3 4 3 2 2" xfId="6378"/>
    <cellStyle name="Normal 10 4 3 4 3 2 3" xfId="43246"/>
    <cellStyle name="Normal 10 4 3 4 3 3" xfId="6379"/>
    <cellStyle name="Normal 10 4 3 4 3 4" xfId="43247"/>
    <cellStyle name="Normal 10 4 3 4 4" xfId="6380"/>
    <cellStyle name="Normal 10 4 3 4 4 2" xfId="6381"/>
    <cellStyle name="Normal 10 4 3 4 4 3" xfId="43248"/>
    <cellStyle name="Normal 10 4 3 4 5" xfId="6382"/>
    <cellStyle name="Normal 10 4 3 4 5 2" xfId="43249"/>
    <cellStyle name="Normal 10 4 3 4 6" xfId="6383"/>
    <cellStyle name="Normal 10 4 3 4 7" xfId="43250"/>
    <cellStyle name="Normal 10 4 3 5" xfId="6384"/>
    <cellStyle name="Normal 10 4 3 5 2" xfId="6385"/>
    <cellStyle name="Normal 10 4 3 5 2 2" xfId="6386"/>
    <cellStyle name="Normal 10 4 3 5 2 3" xfId="43251"/>
    <cellStyle name="Normal 10 4 3 5 3" xfId="6387"/>
    <cellStyle name="Normal 10 4 3 5 4" xfId="43252"/>
    <cellStyle name="Normal 10 4 3 6" xfId="6388"/>
    <cellStyle name="Normal 10 4 3 6 2" xfId="6389"/>
    <cellStyle name="Normal 10 4 3 6 2 2" xfId="6390"/>
    <cellStyle name="Normal 10 4 3 6 2 3" xfId="43253"/>
    <cellStyle name="Normal 10 4 3 6 3" xfId="6391"/>
    <cellStyle name="Normal 10 4 3 6 4" xfId="43254"/>
    <cellStyle name="Normal 10 4 3 7" xfId="6392"/>
    <cellStyle name="Normal 10 4 3 7 2" xfId="6393"/>
    <cellStyle name="Normal 10 4 3 7 3" xfId="43255"/>
    <cellStyle name="Normal 10 4 3 8" xfId="6394"/>
    <cellStyle name="Normal 10 4 3 8 2" xfId="43256"/>
    <cellStyle name="Normal 10 4 3 9" xfId="6395"/>
    <cellStyle name="Normal 10 4 4" xfId="6396"/>
    <cellStyle name="Normal 10 4 4 10" xfId="43257"/>
    <cellStyle name="Normal 10 4 4 2" xfId="6397"/>
    <cellStyle name="Normal 10 4 4 2 2" xfId="6398"/>
    <cellStyle name="Normal 10 4 4 2 2 2" xfId="6399"/>
    <cellStyle name="Normal 10 4 4 2 2 2 2" xfId="6400"/>
    <cellStyle name="Normal 10 4 4 2 2 2 2 2" xfId="6401"/>
    <cellStyle name="Normal 10 4 4 2 2 2 2 2 2" xfId="6402"/>
    <cellStyle name="Normal 10 4 4 2 2 2 2 2 3" xfId="43258"/>
    <cellStyle name="Normal 10 4 4 2 2 2 2 3" xfId="6403"/>
    <cellStyle name="Normal 10 4 4 2 2 2 2 4" xfId="43259"/>
    <cellStyle name="Normal 10 4 4 2 2 2 3" xfId="6404"/>
    <cellStyle name="Normal 10 4 4 2 2 2 3 2" xfId="6405"/>
    <cellStyle name="Normal 10 4 4 2 2 2 3 2 2" xfId="6406"/>
    <cellStyle name="Normal 10 4 4 2 2 2 3 2 3" xfId="43260"/>
    <cellStyle name="Normal 10 4 4 2 2 2 3 3" xfId="6407"/>
    <cellStyle name="Normal 10 4 4 2 2 2 3 4" xfId="43261"/>
    <cellStyle name="Normal 10 4 4 2 2 2 4" xfId="6408"/>
    <cellStyle name="Normal 10 4 4 2 2 2 4 2" xfId="6409"/>
    <cellStyle name="Normal 10 4 4 2 2 2 4 3" xfId="43262"/>
    <cellStyle name="Normal 10 4 4 2 2 2 5" xfId="6410"/>
    <cellStyle name="Normal 10 4 4 2 2 2 5 2" xfId="43263"/>
    <cellStyle name="Normal 10 4 4 2 2 2 6" xfId="6411"/>
    <cellStyle name="Normal 10 4 4 2 2 2 7" xfId="43264"/>
    <cellStyle name="Normal 10 4 4 2 2 3" xfId="6412"/>
    <cellStyle name="Normal 10 4 4 2 2 3 2" xfId="6413"/>
    <cellStyle name="Normal 10 4 4 2 2 3 2 2" xfId="6414"/>
    <cellStyle name="Normal 10 4 4 2 2 3 2 3" xfId="43265"/>
    <cellStyle name="Normal 10 4 4 2 2 3 3" xfId="6415"/>
    <cellStyle name="Normal 10 4 4 2 2 3 4" xfId="43266"/>
    <cellStyle name="Normal 10 4 4 2 2 4" xfId="6416"/>
    <cellStyle name="Normal 10 4 4 2 2 4 2" xfId="6417"/>
    <cellStyle name="Normal 10 4 4 2 2 4 2 2" xfId="6418"/>
    <cellStyle name="Normal 10 4 4 2 2 4 2 3" xfId="43267"/>
    <cellStyle name="Normal 10 4 4 2 2 4 3" xfId="6419"/>
    <cellStyle name="Normal 10 4 4 2 2 4 4" xfId="43268"/>
    <cellStyle name="Normal 10 4 4 2 2 5" xfId="6420"/>
    <cellStyle name="Normal 10 4 4 2 2 5 2" xfId="6421"/>
    <cellStyle name="Normal 10 4 4 2 2 5 3" xfId="43269"/>
    <cellStyle name="Normal 10 4 4 2 2 6" xfId="6422"/>
    <cellStyle name="Normal 10 4 4 2 2 6 2" xfId="43270"/>
    <cellStyle name="Normal 10 4 4 2 2 7" xfId="6423"/>
    <cellStyle name="Normal 10 4 4 2 2 8" xfId="43271"/>
    <cellStyle name="Normal 10 4 4 2 3" xfId="6424"/>
    <cellStyle name="Normal 10 4 4 2 3 2" xfId="6425"/>
    <cellStyle name="Normal 10 4 4 2 3 2 2" xfId="6426"/>
    <cellStyle name="Normal 10 4 4 2 3 2 2 2" xfId="6427"/>
    <cellStyle name="Normal 10 4 4 2 3 2 2 3" xfId="43272"/>
    <cellStyle name="Normal 10 4 4 2 3 2 3" xfId="6428"/>
    <cellStyle name="Normal 10 4 4 2 3 2 4" xfId="43273"/>
    <cellStyle name="Normal 10 4 4 2 3 3" xfId="6429"/>
    <cellStyle name="Normal 10 4 4 2 3 3 2" xfId="6430"/>
    <cellStyle name="Normal 10 4 4 2 3 3 2 2" xfId="6431"/>
    <cellStyle name="Normal 10 4 4 2 3 3 2 3" xfId="43274"/>
    <cellStyle name="Normal 10 4 4 2 3 3 3" xfId="6432"/>
    <cellStyle name="Normal 10 4 4 2 3 3 4" xfId="43275"/>
    <cellStyle name="Normal 10 4 4 2 3 4" xfId="6433"/>
    <cellStyle name="Normal 10 4 4 2 3 4 2" xfId="6434"/>
    <cellStyle name="Normal 10 4 4 2 3 4 3" xfId="43276"/>
    <cellStyle name="Normal 10 4 4 2 3 5" xfId="6435"/>
    <cellStyle name="Normal 10 4 4 2 3 5 2" xfId="43277"/>
    <cellStyle name="Normal 10 4 4 2 3 6" xfId="6436"/>
    <cellStyle name="Normal 10 4 4 2 3 7" xfId="43278"/>
    <cellStyle name="Normal 10 4 4 2 4" xfId="6437"/>
    <cellStyle name="Normal 10 4 4 2 4 2" xfId="6438"/>
    <cellStyle name="Normal 10 4 4 2 4 2 2" xfId="6439"/>
    <cellStyle name="Normal 10 4 4 2 4 2 3" xfId="43279"/>
    <cellStyle name="Normal 10 4 4 2 4 3" xfId="6440"/>
    <cellStyle name="Normal 10 4 4 2 4 4" xfId="43280"/>
    <cellStyle name="Normal 10 4 4 2 5" xfId="6441"/>
    <cellStyle name="Normal 10 4 4 2 5 2" xfId="6442"/>
    <cellStyle name="Normal 10 4 4 2 5 2 2" xfId="6443"/>
    <cellStyle name="Normal 10 4 4 2 5 2 3" xfId="43281"/>
    <cellStyle name="Normal 10 4 4 2 5 3" xfId="6444"/>
    <cellStyle name="Normal 10 4 4 2 5 4" xfId="43282"/>
    <cellStyle name="Normal 10 4 4 2 6" xfId="6445"/>
    <cellStyle name="Normal 10 4 4 2 6 2" xfId="6446"/>
    <cellStyle name="Normal 10 4 4 2 6 3" xfId="43283"/>
    <cellStyle name="Normal 10 4 4 2 7" xfId="6447"/>
    <cellStyle name="Normal 10 4 4 2 7 2" xfId="43284"/>
    <cellStyle name="Normal 10 4 4 2 8" xfId="6448"/>
    <cellStyle name="Normal 10 4 4 2 9" xfId="43285"/>
    <cellStyle name="Normal 10 4 4 3" xfId="6449"/>
    <cellStyle name="Normal 10 4 4 3 2" xfId="6450"/>
    <cellStyle name="Normal 10 4 4 3 2 2" xfId="6451"/>
    <cellStyle name="Normal 10 4 4 3 2 2 2" xfId="6452"/>
    <cellStyle name="Normal 10 4 4 3 2 2 2 2" xfId="6453"/>
    <cellStyle name="Normal 10 4 4 3 2 2 2 3" xfId="43286"/>
    <cellStyle name="Normal 10 4 4 3 2 2 3" xfId="6454"/>
    <cellStyle name="Normal 10 4 4 3 2 2 4" xfId="43287"/>
    <cellStyle name="Normal 10 4 4 3 2 3" xfId="6455"/>
    <cellStyle name="Normal 10 4 4 3 2 3 2" xfId="6456"/>
    <cellStyle name="Normal 10 4 4 3 2 3 2 2" xfId="6457"/>
    <cellStyle name="Normal 10 4 4 3 2 3 2 3" xfId="43288"/>
    <cellStyle name="Normal 10 4 4 3 2 3 3" xfId="6458"/>
    <cellStyle name="Normal 10 4 4 3 2 3 4" xfId="43289"/>
    <cellStyle name="Normal 10 4 4 3 2 4" xfId="6459"/>
    <cellStyle name="Normal 10 4 4 3 2 4 2" xfId="6460"/>
    <cellStyle name="Normal 10 4 4 3 2 4 3" xfId="43290"/>
    <cellStyle name="Normal 10 4 4 3 2 5" xfId="6461"/>
    <cellStyle name="Normal 10 4 4 3 2 5 2" xfId="43291"/>
    <cellStyle name="Normal 10 4 4 3 2 6" xfId="6462"/>
    <cellStyle name="Normal 10 4 4 3 2 7" xfId="43292"/>
    <cellStyle name="Normal 10 4 4 3 3" xfId="6463"/>
    <cellStyle name="Normal 10 4 4 3 3 2" xfId="6464"/>
    <cellStyle name="Normal 10 4 4 3 3 2 2" xfId="6465"/>
    <cellStyle name="Normal 10 4 4 3 3 2 3" xfId="43293"/>
    <cellStyle name="Normal 10 4 4 3 3 3" xfId="6466"/>
    <cellStyle name="Normal 10 4 4 3 3 4" xfId="43294"/>
    <cellStyle name="Normal 10 4 4 3 4" xfId="6467"/>
    <cellStyle name="Normal 10 4 4 3 4 2" xfId="6468"/>
    <cellStyle name="Normal 10 4 4 3 4 2 2" xfId="6469"/>
    <cellStyle name="Normal 10 4 4 3 4 2 3" xfId="43295"/>
    <cellStyle name="Normal 10 4 4 3 4 3" xfId="6470"/>
    <cellStyle name="Normal 10 4 4 3 4 4" xfId="43296"/>
    <cellStyle name="Normal 10 4 4 3 5" xfId="6471"/>
    <cellStyle name="Normal 10 4 4 3 5 2" xfId="6472"/>
    <cellStyle name="Normal 10 4 4 3 5 3" xfId="43297"/>
    <cellStyle name="Normal 10 4 4 3 6" xfId="6473"/>
    <cellStyle name="Normal 10 4 4 3 6 2" xfId="43298"/>
    <cellStyle name="Normal 10 4 4 3 7" xfId="6474"/>
    <cellStyle name="Normal 10 4 4 3 8" xfId="43299"/>
    <cellStyle name="Normal 10 4 4 4" xfId="6475"/>
    <cellStyle name="Normal 10 4 4 4 2" xfId="6476"/>
    <cellStyle name="Normal 10 4 4 4 2 2" xfId="6477"/>
    <cellStyle name="Normal 10 4 4 4 2 2 2" xfId="6478"/>
    <cellStyle name="Normal 10 4 4 4 2 2 3" xfId="43300"/>
    <cellStyle name="Normal 10 4 4 4 2 3" xfId="6479"/>
    <cellStyle name="Normal 10 4 4 4 2 4" xfId="43301"/>
    <cellStyle name="Normal 10 4 4 4 3" xfId="6480"/>
    <cellStyle name="Normal 10 4 4 4 3 2" xfId="6481"/>
    <cellStyle name="Normal 10 4 4 4 3 2 2" xfId="6482"/>
    <cellStyle name="Normal 10 4 4 4 3 2 3" xfId="43302"/>
    <cellStyle name="Normal 10 4 4 4 3 3" xfId="6483"/>
    <cellStyle name="Normal 10 4 4 4 3 4" xfId="43303"/>
    <cellStyle name="Normal 10 4 4 4 4" xfId="6484"/>
    <cellStyle name="Normal 10 4 4 4 4 2" xfId="6485"/>
    <cellStyle name="Normal 10 4 4 4 4 3" xfId="43304"/>
    <cellStyle name="Normal 10 4 4 4 5" xfId="6486"/>
    <cellStyle name="Normal 10 4 4 4 5 2" xfId="43305"/>
    <cellStyle name="Normal 10 4 4 4 6" xfId="6487"/>
    <cellStyle name="Normal 10 4 4 4 7" xfId="43306"/>
    <cellStyle name="Normal 10 4 4 5" xfId="6488"/>
    <cellStyle name="Normal 10 4 4 5 2" xfId="6489"/>
    <cellStyle name="Normal 10 4 4 5 2 2" xfId="6490"/>
    <cellStyle name="Normal 10 4 4 5 2 3" xfId="43307"/>
    <cellStyle name="Normal 10 4 4 5 3" xfId="6491"/>
    <cellStyle name="Normal 10 4 4 5 4" xfId="43308"/>
    <cellStyle name="Normal 10 4 4 6" xfId="6492"/>
    <cellStyle name="Normal 10 4 4 6 2" xfId="6493"/>
    <cellStyle name="Normal 10 4 4 6 2 2" xfId="6494"/>
    <cellStyle name="Normal 10 4 4 6 2 3" xfId="43309"/>
    <cellStyle name="Normal 10 4 4 6 3" xfId="6495"/>
    <cellStyle name="Normal 10 4 4 6 4" xfId="43310"/>
    <cellStyle name="Normal 10 4 4 7" xfId="6496"/>
    <cellStyle name="Normal 10 4 4 7 2" xfId="6497"/>
    <cellStyle name="Normal 10 4 4 7 3" xfId="43311"/>
    <cellStyle name="Normal 10 4 4 8" xfId="6498"/>
    <cellStyle name="Normal 10 4 4 8 2" xfId="43312"/>
    <cellStyle name="Normal 10 4 4 9" xfId="6499"/>
    <cellStyle name="Normal 10 4 5" xfId="6500"/>
    <cellStyle name="Normal 10 4 5 2" xfId="6501"/>
    <cellStyle name="Normal 10 4 5 2 2" xfId="6502"/>
    <cellStyle name="Normal 10 4 5 2 2 2" xfId="6503"/>
    <cellStyle name="Normal 10 4 5 2 2 2 2" xfId="6504"/>
    <cellStyle name="Normal 10 4 5 2 2 2 2 2" xfId="6505"/>
    <cellStyle name="Normal 10 4 5 2 2 2 2 3" xfId="43313"/>
    <cellStyle name="Normal 10 4 5 2 2 2 3" xfId="6506"/>
    <cellStyle name="Normal 10 4 5 2 2 2 4" xfId="43314"/>
    <cellStyle name="Normal 10 4 5 2 2 3" xfId="6507"/>
    <cellStyle name="Normal 10 4 5 2 2 3 2" xfId="6508"/>
    <cellStyle name="Normal 10 4 5 2 2 3 2 2" xfId="6509"/>
    <cellStyle name="Normal 10 4 5 2 2 3 2 3" xfId="43315"/>
    <cellStyle name="Normal 10 4 5 2 2 3 3" xfId="6510"/>
    <cellStyle name="Normal 10 4 5 2 2 3 4" xfId="43316"/>
    <cellStyle name="Normal 10 4 5 2 2 4" xfId="6511"/>
    <cellStyle name="Normal 10 4 5 2 2 4 2" xfId="6512"/>
    <cellStyle name="Normal 10 4 5 2 2 4 3" xfId="43317"/>
    <cellStyle name="Normal 10 4 5 2 2 5" xfId="6513"/>
    <cellStyle name="Normal 10 4 5 2 2 5 2" xfId="43318"/>
    <cellStyle name="Normal 10 4 5 2 2 6" xfId="6514"/>
    <cellStyle name="Normal 10 4 5 2 2 7" xfId="43319"/>
    <cellStyle name="Normal 10 4 5 2 3" xfId="6515"/>
    <cellStyle name="Normal 10 4 5 2 3 2" xfId="6516"/>
    <cellStyle name="Normal 10 4 5 2 3 2 2" xfId="6517"/>
    <cellStyle name="Normal 10 4 5 2 3 2 3" xfId="43320"/>
    <cellStyle name="Normal 10 4 5 2 3 3" xfId="6518"/>
    <cellStyle name="Normal 10 4 5 2 3 4" xfId="43321"/>
    <cellStyle name="Normal 10 4 5 2 4" xfId="6519"/>
    <cellStyle name="Normal 10 4 5 2 4 2" xfId="6520"/>
    <cellStyle name="Normal 10 4 5 2 4 2 2" xfId="6521"/>
    <cellStyle name="Normal 10 4 5 2 4 2 3" xfId="43322"/>
    <cellStyle name="Normal 10 4 5 2 4 3" xfId="6522"/>
    <cellStyle name="Normal 10 4 5 2 4 4" xfId="43323"/>
    <cellStyle name="Normal 10 4 5 2 5" xfId="6523"/>
    <cellStyle name="Normal 10 4 5 2 5 2" xfId="6524"/>
    <cellStyle name="Normal 10 4 5 2 5 3" xfId="43324"/>
    <cellStyle name="Normal 10 4 5 2 6" xfId="6525"/>
    <cellStyle name="Normal 10 4 5 2 6 2" xfId="43325"/>
    <cellStyle name="Normal 10 4 5 2 7" xfId="6526"/>
    <cellStyle name="Normal 10 4 5 2 8" xfId="43326"/>
    <cellStyle name="Normal 10 4 5 3" xfId="6527"/>
    <cellStyle name="Normal 10 4 5 3 2" xfId="6528"/>
    <cellStyle name="Normal 10 4 5 3 2 2" xfId="6529"/>
    <cellStyle name="Normal 10 4 5 3 2 2 2" xfId="6530"/>
    <cellStyle name="Normal 10 4 5 3 2 2 3" xfId="43327"/>
    <cellStyle name="Normal 10 4 5 3 2 3" xfId="6531"/>
    <cellStyle name="Normal 10 4 5 3 2 4" xfId="43328"/>
    <cellStyle name="Normal 10 4 5 3 3" xfId="6532"/>
    <cellStyle name="Normal 10 4 5 3 3 2" xfId="6533"/>
    <cellStyle name="Normal 10 4 5 3 3 2 2" xfId="6534"/>
    <cellStyle name="Normal 10 4 5 3 3 2 3" xfId="43329"/>
    <cellStyle name="Normal 10 4 5 3 3 3" xfId="6535"/>
    <cellStyle name="Normal 10 4 5 3 3 4" xfId="43330"/>
    <cellStyle name="Normal 10 4 5 3 4" xfId="6536"/>
    <cellStyle name="Normal 10 4 5 3 4 2" xfId="6537"/>
    <cellStyle name="Normal 10 4 5 3 4 3" xfId="43331"/>
    <cellStyle name="Normal 10 4 5 3 5" xfId="6538"/>
    <cellStyle name="Normal 10 4 5 3 5 2" xfId="43332"/>
    <cellStyle name="Normal 10 4 5 3 6" xfId="6539"/>
    <cellStyle name="Normal 10 4 5 3 7" xfId="43333"/>
    <cellStyle name="Normal 10 4 5 4" xfId="6540"/>
    <cellStyle name="Normal 10 4 5 4 2" xfId="6541"/>
    <cellStyle name="Normal 10 4 5 4 2 2" xfId="6542"/>
    <cellStyle name="Normal 10 4 5 4 2 3" xfId="43334"/>
    <cellStyle name="Normal 10 4 5 4 3" xfId="6543"/>
    <cellStyle name="Normal 10 4 5 4 4" xfId="43335"/>
    <cellStyle name="Normal 10 4 5 5" xfId="6544"/>
    <cellStyle name="Normal 10 4 5 5 2" xfId="6545"/>
    <cellStyle name="Normal 10 4 5 5 2 2" xfId="6546"/>
    <cellStyle name="Normal 10 4 5 5 2 3" xfId="43336"/>
    <cellStyle name="Normal 10 4 5 5 3" xfId="6547"/>
    <cellStyle name="Normal 10 4 5 5 4" xfId="43337"/>
    <cellStyle name="Normal 10 4 5 6" xfId="6548"/>
    <cellStyle name="Normal 10 4 5 6 2" xfId="6549"/>
    <cellStyle name="Normal 10 4 5 6 3" xfId="43338"/>
    <cellStyle name="Normal 10 4 5 7" xfId="6550"/>
    <cellStyle name="Normal 10 4 5 7 2" xfId="43339"/>
    <cellStyle name="Normal 10 4 5 8" xfId="6551"/>
    <cellStyle name="Normal 10 4 5 9" xfId="43340"/>
    <cellStyle name="Normal 10 4 6" xfId="6552"/>
    <cellStyle name="Normal 10 4 6 2" xfId="6553"/>
    <cellStyle name="Normal 10 4 6 2 2" xfId="6554"/>
    <cellStyle name="Normal 10 4 6 2 2 2" xfId="6555"/>
    <cellStyle name="Normal 10 4 6 2 2 2 2" xfId="6556"/>
    <cellStyle name="Normal 10 4 6 2 2 2 3" xfId="43341"/>
    <cellStyle name="Normal 10 4 6 2 2 3" xfId="6557"/>
    <cellStyle name="Normal 10 4 6 2 2 4" xfId="43342"/>
    <cellStyle name="Normal 10 4 6 2 3" xfId="6558"/>
    <cellStyle name="Normal 10 4 6 2 3 2" xfId="6559"/>
    <cellStyle name="Normal 10 4 6 2 3 2 2" xfId="6560"/>
    <cellStyle name="Normal 10 4 6 2 3 2 3" xfId="43343"/>
    <cellStyle name="Normal 10 4 6 2 3 3" xfId="6561"/>
    <cellStyle name="Normal 10 4 6 2 3 4" xfId="43344"/>
    <cellStyle name="Normal 10 4 6 2 4" xfId="6562"/>
    <cellStyle name="Normal 10 4 6 2 4 2" xfId="6563"/>
    <cellStyle name="Normal 10 4 6 2 4 3" xfId="43345"/>
    <cellStyle name="Normal 10 4 6 2 5" xfId="6564"/>
    <cellStyle name="Normal 10 4 6 2 5 2" xfId="43346"/>
    <cellStyle name="Normal 10 4 6 2 6" xfId="6565"/>
    <cellStyle name="Normal 10 4 6 2 7" xfId="43347"/>
    <cellStyle name="Normal 10 4 6 3" xfId="6566"/>
    <cellStyle name="Normal 10 4 6 3 2" xfId="6567"/>
    <cellStyle name="Normal 10 4 6 3 2 2" xfId="6568"/>
    <cellStyle name="Normal 10 4 6 3 2 3" xfId="43348"/>
    <cellStyle name="Normal 10 4 6 3 3" xfId="6569"/>
    <cellStyle name="Normal 10 4 6 3 4" xfId="43349"/>
    <cellStyle name="Normal 10 4 6 4" xfId="6570"/>
    <cellStyle name="Normal 10 4 6 4 2" xfId="6571"/>
    <cellStyle name="Normal 10 4 6 4 2 2" xfId="6572"/>
    <cellStyle name="Normal 10 4 6 4 2 3" xfId="43350"/>
    <cellStyle name="Normal 10 4 6 4 3" xfId="6573"/>
    <cellStyle name="Normal 10 4 6 4 4" xfId="43351"/>
    <cellStyle name="Normal 10 4 6 5" xfId="6574"/>
    <cellStyle name="Normal 10 4 6 5 2" xfId="6575"/>
    <cellStyle name="Normal 10 4 6 5 3" xfId="43352"/>
    <cellStyle name="Normal 10 4 6 6" xfId="6576"/>
    <cellStyle name="Normal 10 4 6 6 2" xfId="43353"/>
    <cellStyle name="Normal 10 4 6 7" xfId="6577"/>
    <cellStyle name="Normal 10 4 6 8" xfId="43354"/>
    <cellStyle name="Normal 10 4 7" xfId="6578"/>
    <cellStyle name="Normal 10 4 7 2" xfId="6579"/>
    <cellStyle name="Normal 10 4 7 2 2" xfId="6580"/>
    <cellStyle name="Normal 10 4 7 2 2 2" xfId="6581"/>
    <cellStyle name="Normal 10 4 7 2 2 3" xfId="43355"/>
    <cellStyle name="Normal 10 4 7 2 3" xfId="6582"/>
    <cellStyle name="Normal 10 4 7 2 4" xfId="43356"/>
    <cellStyle name="Normal 10 4 7 3" xfId="6583"/>
    <cellStyle name="Normal 10 4 7 3 2" xfId="6584"/>
    <cellStyle name="Normal 10 4 7 3 2 2" xfId="6585"/>
    <cellStyle name="Normal 10 4 7 3 2 3" xfId="43357"/>
    <cellStyle name="Normal 10 4 7 3 3" xfId="6586"/>
    <cellStyle name="Normal 10 4 7 3 4" xfId="43358"/>
    <cellStyle name="Normal 10 4 7 4" xfId="6587"/>
    <cellStyle name="Normal 10 4 7 4 2" xfId="6588"/>
    <cellStyle name="Normal 10 4 7 4 3" xfId="43359"/>
    <cellStyle name="Normal 10 4 7 5" xfId="6589"/>
    <cellStyle name="Normal 10 4 7 5 2" xfId="43360"/>
    <cellStyle name="Normal 10 4 7 6" xfId="6590"/>
    <cellStyle name="Normal 10 4 7 7" xfId="43361"/>
    <cellStyle name="Normal 10 4 8" xfId="6591"/>
    <cellStyle name="Normal 10 4 8 2" xfId="6592"/>
    <cellStyle name="Normal 10 4 8 2 2" xfId="6593"/>
    <cellStyle name="Normal 10 4 8 2 3" xfId="43362"/>
    <cellStyle name="Normal 10 4 8 3" xfId="6594"/>
    <cellStyle name="Normal 10 4 8 4" xfId="43363"/>
    <cellStyle name="Normal 10 4 9" xfId="6595"/>
    <cellStyle name="Normal 10 4 9 2" xfId="6596"/>
    <cellStyle name="Normal 10 4 9 2 2" xfId="6597"/>
    <cellStyle name="Normal 10 4 9 2 3" xfId="43364"/>
    <cellStyle name="Normal 10 4 9 3" xfId="6598"/>
    <cellStyle name="Normal 10 4 9 4" xfId="43365"/>
    <cellStyle name="Normal 10 5" xfId="6599"/>
    <cellStyle name="Normal 10 5 10" xfId="6600"/>
    <cellStyle name="Normal 10 5 10 2" xfId="6601"/>
    <cellStyle name="Normal 10 5 10 3" xfId="43366"/>
    <cellStyle name="Normal 10 5 11" xfId="6602"/>
    <cellStyle name="Normal 10 5 11 2" xfId="43367"/>
    <cellStyle name="Normal 10 5 12" xfId="6603"/>
    <cellStyle name="Normal 10 5 13" xfId="43368"/>
    <cellStyle name="Normal 10 5 2" xfId="6604"/>
    <cellStyle name="Normal 10 5 2 10" xfId="43369"/>
    <cellStyle name="Normal 10 5 2 2" xfId="6605"/>
    <cellStyle name="Normal 10 5 2 2 2" xfId="6606"/>
    <cellStyle name="Normal 10 5 2 2 2 2" xfId="6607"/>
    <cellStyle name="Normal 10 5 2 2 2 2 2" xfId="6608"/>
    <cellStyle name="Normal 10 5 2 2 2 2 2 2" xfId="6609"/>
    <cellStyle name="Normal 10 5 2 2 2 2 2 2 2" xfId="6610"/>
    <cellStyle name="Normal 10 5 2 2 2 2 2 2 3" xfId="43370"/>
    <cellStyle name="Normal 10 5 2 2 2 2 2 3" xfId="6611"/>
    <cellStyle name="Normal 10 5 2 2 2 2 2 4" xfId="43371"/>
    <cellStyle name="Normal 10 5 2 2 2 2 3" xfId="6612"/>
    <cellStyle name="Normal 10 5 2 2 2 2 3 2" xfId="6613"/>
    <cellStyle name="Normal 10 5 2 2 2 2 3 2 2" xfId="6614"/>
    <cellStyle name="Normal 10 5 2 2 2 2 3 2 3" xfId="43372"/>
    <cellStyle name="Normal 10 5 2 2 2 2 3 3" xfId="6615"/>
    <cellStyle name="Normal 10 5 2 2 2 2 3 4" xfId="43373"/>
    <cellStyle name="Normal 10 5 2 2 2 2 4" xfId="6616"/>
    <cellStyle name="Normal 10 5 2 2 2 2 4 2" xfId="6617"/>
    <cellStyle name="Normal 10 5 2 2 2 2 4 3" xfId="43374"/>
    <cellStyle name="Normal 10 5 2 2 2 2 5" xfId="6618"/>
    <cellStyle name="Normal 10 5 2 2 2 2 5 2" xfId="43375"/>
    <cellStyle name="Normal 10 5 2 2 2 2 6" xfId="6619"/>
    <cellStyle name="Normal 10 5 2 2 2 2 7" xfId="43376"/>
    <cellStyle name="Normal 10 5 2 2 2 3" xfId="6620"/>
    <cellStyle name="Normal 10 5 2 2 2 3 2" xfId="6621"/>
    <cellStyle name="Normal 10 5 2 2 2 3 2 2" xfId="6622"/>
    <cellStyle name="Normal 10 5 2 2 2 3 2 3" xfId="43377"/>
    <cellStyle name="Normal 10 5 2 2 2 3 3" xfId="6623"/>
    <cellStyle name="Normal 10 5 2 2 2 3 4" xfId="43378"/>
    <cellStyle name="Normal 10 5 2 2 2 4" xfId="6624"/>
    <cellStyle name="Normal 10 5 2 2 2 4 2" xfId="6625"/>
    <cellStyle name="Normal 10 5 2 2 2 4 2 2" xfId="6626"/>
    <cellStyle name="Normal 10 5 2 2 2 4 2 3" xfId="43379"/>
    <cellStyle name="Normal 10 5 2 2 2 4 3" xfId="6627"/>
    <cellStyle name="Normal 10 5 2 2 2 4 4" xfId="43380"/>
    <cellStyle name="Normal 10 5 2 2 2 5" xfId="6628"/>
    <cellStyle name="Normal 10 5 2 2 2 5 2" xfId="6629"/>
    <cellStyle name="Normal 10 5 2 2 2 5 3" xfId="43381"/>
    <cellStyle name="Normal 10 5 2 2 2 6" xfId="6630"/>
    <cellStyle name="Normal 10 5 2 2 2 6 2" xfId="43382"/>
    <cellStyle name="Normal 10 5 2 2 2 7" xfId="6631"/>
    <cellStyle name="Normal 10 5 2 2 2 8" xfId="43383"/>
    <cellStyle name="Normal 10 5 2 2 3" xfId="6632"/>
    <cellStyle name="Normal 10 5 2 2 3 2" xfId="6633"/>
    <cellStyle name="Normal 10 5 2 2 3 2 2" xfId="6634"/>
    <cellStyle name="Normal 10 5 2 2 3 2 2 2" xfId="6635"/>
    <cellStyle name="Normal 10 5 2 2 3 2 2 3" xfId="43384"/>
    <cellStyle name="Normal 10 5 2 2 3 2 3" xfId="6636"/>
    <cellStyle name="Normal 10 5 2 2 3 2 4" xfId="43385"/>
    <cellStyle name="Normal 10 5 2 2 3 3" xfId="6637"/>
    <cellStyle name="Normal 10 5 2 2 3 3 2" xfId="6638"/>
    <cellStyle name="Normal 10 5 2 2 3 3 2 2" xfId="6639"/>
    <cellStyle name="Normal 10 5 2 2 3 3 2 3" xfId="43386"/>
    <cellStyle name="Normal 10 5 2 2 3 3 3" xfId="6640"/>
    <cellStyle name="Normal 10 5 2 2 3 3 4" xfId="43387"/>
    <cellStyle name="Normal 10 5 2 2 3 4" xfId="6641"/>
    <cellStyle name="Normal 10 5 2 2 3 4 2" xfId="6642"/>
    <cellStyle name="Normal 10 5 2 2 3 4 3" xfId="43388"/>
    <cellStyle name="Normal 10 5 2 2 3 5" xfId="6643"/>
    <cellStyle name="Normal 10 5 2 2 3 5 2" xfId="43389"/>
    <cellStyle name="Normal 10 5 2 2 3 6" xfId="6644"/>
    <cellStyle name="Normal 10 5 2 2 3 7" xfId="43390"/>
    <cellStyle name="Normal 10 5 2 2 4" xfId="6645"/>
    <cellStyle name="Normal 10 5 2 2 4 2" xfId="6646"/>
    <cellStyle name="Normal 10 5 2 2 4 2 2" xfId="6647"/>
    <cellStyle name="Normal 10 5 2 2 4 2 3" xfId="43391"/>
    <cellStyle name="Normal 10 5 2 2 4 3" xfId="6648"/>
    <cellStyle name="Normal 10 5 2 2 4 4" xfId="43392"/>
    <cellStyle name="Normal 10 5 2 2 5" xfId="6649"/>
    <cellStyle name="Normal 10 5 2 2 5 2" xfId="6650"/>
    <cellStyle name="Normal 10 5 2 2 5 2 2" xfId="6651"/>
    <cellStyle name="Normal 10 5 2 2 5 2 3" xfId="43393"/>
    <cellStyle name="Normal 10 5 2 2 5 3" xfId="6652"/>
    <cellStyle name="Normal 10 5 2 2 5 4" xfId="43394"/>
    <cellStyle name="Normal 10 5 2 2 6" xfId="6653"/>
    <cellStyle name="Normal 10 5 2 2 6 2" xfId="6654"/>
    <cellStyle name="Normal 10 5 2 2 6 3" xfId="43395"/>
    <cellStyle name="Normal 10 5 2 2 7" xfId="6655"/>
    <cellStyle name="Normal 10 5 2 2 7 2" xfId="43396"/>
    <cellStyle name="Normal 10 5 2 2 8" xfId="6656"/>
    <cellStyle name="Normal 10 5 2 2 9" xfId="43397"/>
    <cellStyle name="Normal 10 5 2 3" xfId="6657"/>
    <cellStyle name="Normal 10 5 2 3 2" xfId="6658"/>
    <cellStyle name="Normal 10 5 2 3 2 2" xfId="6659"/>
    <cellStyle name="Normal 10 5 2 3 2 2 2" xfId="6660"/>
    <cellStyle name="Normal 10 5 2 3 2 2 2 2" xfId="6661"/>
    <cellStyle name="Normal 10 5 2 3 2 2 2 3" xfId="43398"/>
    <cellStyle name="Normal 10 5 2 3 2 2 3" xfId="6662"/>
    <cellStyle name="Normal 10 5 2 3 2 2 4" xfId="43399"/>
    <cellStyle name="Normal 10 5 2 3 2 3" xfId="6663"/>
    <cellStyle name="Normal 10 5 2 3 2 3 2" xfId="6664"/>
    <cellStyle name="Normal 10 5 2 3 2 3 2 2" xfId="6665"/>
    <cellStyle name="Normal 10 5 2 3 2 3 2 3" xfId="43400"/>
    <cellStyle name="Normal 10 5 2 3 2 3 3" xfId="6666"/>
    <cellStyle name="Normal 10 5 2 3 2 3 4" xfId="43401"/>
    <cellStyle name="Normal 10 5 2 3 2 4" xfId="6667"/>
    <cellStyle name="Normal 10 5 2 3 2 4 2" xfId="6668"/>
    <cellStyle name="Normal 10 5 2 3 2 4 3" xfId="43402"/>
    <cellStyle name="Normal 10 5 2 3 2 5" xfId="6669"/>
    <cellStyle name="Normal 10 5 2 3 2 5 2" xfId="43403"/>
    <cellStyle name="Normal 10 5 2 3 2 6" xfId="6670"/>
    <cellStyle name="Normal 10 5 2 3 2 7" xfId="43404"/>
    <cellStyle name="Normal 10 5 2 3 3" xfId="6671"/>
    <cellStyle name="Normal 10 5 2 3 3 2" xfId="6672"/>
    <cellStyle name="Normal 10 5 2 3 3 2 2" xfId="6673"/>
    <cellStyle name="Normal 10 5 2 3 3 2 3" xfId="43405"/>
    <cellStyle name="Normal 10 5 2 3 3 3" xfId="6674"/>
    <cellStyle name="Normal 10 5 2 3 3 4" xfId="43406"/>
    <cellStyle name="Normal 10 5 2 3 4" xfId="6675"/>
    <cellStyle name="Normal 10 5 2 3 4 2" xfId="6676"/>
    <cellStyle name="Normal 10 5 2 3 4 2 2" xfId="6677"/>
    <cellStyle name="Normal 10 5 2 3 4 2 3" xfId="43407"/>
    <cellStyle name="Normal 10 5 2 3 4 3" xfId="6678"/>
    <cellStyle name="Normal 10 5 2 3 4 4" xfId="43408"/>
    <cellStyle name="Normal 10 5 2 3 5" xfId="6679"/>
    <cellStyle name="Normal 10 5 2 3 5 2" xfId="6680"/>
    <cellStyle name="Normal 10 5 2 3 5 3" xfId="43409"/>
    <cellStyle name="Normal 10 5 2 3 6" xfId="6681"/>
    <cellStyle name="Normal 10 5 2 3 6 2" xfId="43410"/>
    <cellStyle name="Normal 10 5 2 3 7" xfId="6682"/>
    <cellStyle name="Normal 10 5 2 3 8" xfId="43411"/>
    <cellStyle name="Normal 10 5 2 4" xfId="6683"/>
    <cellStyle name="Normal 10 5 2 4 2" xfId="6684"/>
    <cellStyle name="Normal 10 5 2 4 2 2" xfId="6685"/>
    <cellStyle name="Normal 10 5 2 4 2 2 2" xfId="6686"/>
    <cellStyle name="Normal 10 5 2 4 2 2 3" xfId="43412"/>
    <cellStyle name="Normal 10 5 2 4 2 3" xfId="6687"/>
    <cellStyle name="Normal 10 5 2 4 2 4" xfId="43413"/>
    <cellStyle name="Normal 10 5 2 4 3" xfId="6688"/>
    <cellStyle name="Normal 10 5 2 4 3 2" xfId="6689"/>
    <cellStyle name="Normal 10 5 2 4 3 2 2" xfId="6690"/>
    <cellStyle name="Normal 10 5 2 4 3 2 3" xfId="43414"/>
    <cellStyle name="Normal 10 5 2 4 3 3" xfId="6691"/>
    <cellStyle name="Normal 10 5 2 4 3 4" xfId="43415"/>
    <cellStyle name="Normal 10 5 2 4 4" xfId="6692"/>
    <cellStyle name="Normal 10 5 2 4 4 2" xfId="6693"/>
    <cellStyle name="Normal 10 5 2 4 4 3" xfId="43416"/>
    <cellStyle name="Normal 10 5 2 4 5" xfId="6694"/>
    <cellStyle name="Normal 10 5 2 4 5 2" xfId="43417"/>
    <cellStyle name="Normal 10 5 2 4 6" xfId="6695"/>
    <cellStyle name="Normal 10 5 2 4 7" xfId="43418"/>
    <cellStyle name="Normal 10 5 2 5" xfId="6696"/>
    <cellStyle name="Normal 10 5 2 5 2" xfId="6697"/>
    <cellStyle name="Normal 10 5 2 5 2 2" xfId="6698"/>
    <cellStyle name="Normal 10 5 2 5 2 3" xfId="43419"/>
    <cellStyle name="Normal 10 5 2 5 3" xfId="6699"/>
    <cellStyle name="Normal 10 5 2 5 4" xfId="43420"/>
    <cellStyle name="Normal 10 5 2 6" xfId="6700"/>
    <cellStyle name="Normal 10 5 2 6 2" xfId="6701"/>
    <cellStyle name="Normal 10 5 2 6 2 2" xfId="6702"/>
    <cellStyle name="Normal 10 5 2 6 2 3" xfId="43421"/>
    <cellStyle name="Normal 10 5 2 6 3" xfId="6703"/>
    <cellStyle name="Normal 10 5 2 6 4" xfId="43422"/>
    <cellStyle name="Normal 10 5 2 7" xfId="6704"/>
    <cellStyle name="Normal 10 5 2 7 2" xfId="6705"/>
    <cellStyle name="Normal 10 5 2 7 3" xfId="43423"/>
    <cellStyle name="Normal 10 5 2 8" xfId="6706"/>
    <cellStyle name="Normal 10 5 2 8 2" xfId="43424"/>
    <cellStyle name="Normal 10 5 2 9" xfId="6707"/>
    <cellStyle name="Normal 10 5 3" xfId="6708"/>
    <cellStyle name="Normal 10 5 3 10" xfId="43425"/>
    <cellStyle name="Normal 10 5 3 2" xfId="6709"/>
    <cellStyle name="Normal 10 5 3 2 2" xfId="6710"/>
    <cellStyle name="Normal 10 5 3 2 2 2" xfId="6711"/>
    <cellStyle name="Normal 10 5 3 2 2 2 2" xfId="6712"/>
    <cellStyle name="Normal 10 5 3 2 2 2 2 2" xfId="6713"/>
    <cellStyle name="Normal 10 5 3 2 2 2 2 2 2" xfId="6714"/>
    <cellStyle name="Normal 10 5 3 2 2 2 2 2 3" xfId="43426"/>
    <cellStyle name="Normal 10 5 3 2 2 2 2 3" xfId="6715"/>
    <cellStyle name="Normal 10 5 3 2 2 2 2 4" xfId="43427"/>
    <cellStyle name="Normal 10 5 3 2 2 2 3" xfId="6716"/>
    <cellStyle name="Normal 10 5 3 2 2 2 3 2" xfId="6717"/>
    <cellStyle name="Normal 10 5 3 2 2 2 3 2 2" xfId="6718"/>
    <cellStyle name="Normal 10 5 3 2 2 2 3 2 3" xfId="43428"/>
    <cellStyle name="Normal 10 5 3 2 2 2 3 3" xfId="6719"/>
    <cellStyle name="Normal 10 5 3 2 2 2 3 4" xfId="43429"/>
    <cellStyle name="Normal 10 5 3 2 2 2 4" xfId="6720"/>
    <cellStyle name="Normal 10 5 3 2 2 2 4 2" xfId="6721"/>
    <cellStyle name="Normal 10 5 3 2 2 2 4 3" xfId="43430"/>
    <cellStyle name="Normal 10 5 3 2 2 2 5" xfId="6722"/>
    <cellStyle name="Normal 10 5 3 2 2 2 5 2" xfId="43431"/>
    <cellStyle name="Normal 10 5 3 2 2 2 6" xfId="6723"/>
    <cellStyle name="Normal 10 5 3 2 2 2 7" xfId="43432"/>
    <cellStyle name="Normal 10 5 3 2 2 3" xfId="6724"/>
    <cellStyle name="Normal 10 5 3 2 2 3 2" xfId="6725"/>
    <cellStyle name="Normal 10 5 3 2 2 3 2 2" xfId="6726"/>
    <cellStyle name="Normal 10 5 3 2 2 3 2 3" xfId="43433"/>
    <cellStyle name="Normal 10 5 3 2 2 3 3" xfId="6727"/>
    <cellStyle name="Normal 10 5 3 2 2 3 4" xfId="43434"/>
    <cellStyle name="Normal 10 5 3 2 2 4" xfId="6728"/>
    <cellStyle name="Normal 10 5 3 2 2 4 2" xfId="6729"/>
    <cellStyle name="Normal 10 5 3 2 2 4 2 2" xfId="6730"/>
    <cellStyle name="Normal 10 5 3 2 2 4 2 3" xfId="43435"/>
    <cellStyle name="Normal 10 5 3 2 2 4 3" xfId="6731"/>
    <cellStyle name="Normal 10 5 3 2 2 4 4" xfId="43436"/>
    <cellStyle name="Normal 10 5 3 2 2 5" xfId="6732"/>
    <cellStyle name="Normal 10 5 3 2 2 5 2" xfId="6733"/>
    <cellStyle name="Normal 10 5 3 2 2 5 3" xfId="43437"/>
    <cellStyle name="Normal 10 5 3 2 2 6" xfId="6734"/>
    <cellStyle name="Normal 10 5 3 2 2 6 2" xfId="43438"/>
    <cellStyle name="Normal 10 5 3 2 2 7" xfId="6735"/>
    <cellStyle name="Normal 10 5 3 2 2 8" xfId="43439"/>
    <cellStyle name="Normal 10 5 3 2 3" xfId="6736"/>
    <cellStyle name="Normal 10 5 3 2 3 2" xfId="6737"/>
    <cellStyle name="Normal 10 5 3 2 3 2 2" xfId="6738"/>
    <cellStyle name="Normal 10 5 3 2 3 2 2 2" xfId="6739"/>
    <cellStyle name="Normal 10 5 3 2 3 2 2 3" xfId="43440"/>
    <cellStyle name="Normal 10 5 3 2 3 2 3" xfId="6740"/>
    <cellStyle name="Normal 10 5 3 2 3 2 4" xfId="43441"/>
    <cellStyle name="Normal 10 5 3 2 3 3" xfId="6741"/>
    <cellStyle name="Normal 10 5 3 2 3 3 2" xfId="6742"/>
    <cellStyle name="Normal 10 5 3 2 3 3 2 2" xfId="6743"/>
    <cellStyle name="Normal 10 5 3 2 3 3 2 3" xfId="43442"/>
    <cellStyle name="Normal 10 5 3 2 3 3 3" xfId="6744"/>
    <cellStyle name="Normal 10 5 3 2 3 3 4" xfId="43443"/>
    <cellStyle name="Normal 10 5 3 2 3 4" xfId="6745"/>
    <cellStyle name="Normal 10 5 3 2 3 4 2" xfId="6746"/>
    <cellStyle name="Normal 10 5 3 2 3 4 3" xfId="43444"/>
    <cellStyle name="Normal 10 5 3 2 3 5" xfId="6747"/>
    <cellStyle name="Normal 10 5 3 2 3 5 2" xfId="43445"/>
    <cellStyle name="Normal 10 5 3 2 3 6" xfId="6748"/>
    <cellStyle name="Normal 10 5 3 2 3 7" xfId="43446"/>
    <cellStyle name="Normal 10 5 3 2 4" xfId="6749"/>
    <cellStyle name="Normal 10 5 3 2 4 2" xfId="6750"/>
    <cellStyle name="Normal 10 5 3 2 4 2 2" xfId="6751"/>
    <cellStyle name="Normal 10 5 3 2 4 2 3" xfId="43447"/>
    <cellStyle name="Normal 10 5 3 2 4 3" xfId="6752"/>
    <cellStyle name="Normal 10 5 3 2 4 4" xfId="43448"/>
    <cellStyle name="Normal 10 5 3 2 5" xfId="6753"/>
    <cellStyle name="Normal 10 5 3 2 5 2" xfId="6754"/>
    <cellStyle name="Normal 10 5 3 2 5 2 2" xfId="6755"/>
    <cellStyle name="Normal 10 5 3 2 5 2 3" xfId="43449"/>
    <cellStyle name="Normal 10 5 3 2 5 3" xfId="6756"/>
    <cellStyle name="Normal 10 5 3 2 5 4" xfId="43450"/>
    <cellStyle name="Normal 10 5 3 2 6" xfId="6757"/>
    <cellStyle name="Normal 10 5 3 2 6 2" xfId="6758"/>
    <cellStyle name="Normal 10 5 3 2 6 3" xfId="43451"/>
    <cellStyle name="Normal 10 5 3 2 7" xfId="6759"/>
    <cellStyle name="Normal 10 5 3 2 7 2" xfId="43452"/>
    <cellStyle name="Normal 10 5 3 2 8" xfId="6760"/>
    <cellStyle name="Normal 10 5 3 2 9" xfId="43453"/>
    <cellStyle name="Normal 10 5 3 3" xfId="6761"/>
    <cellStyle name="Normal 10 5 3 3 2" xfId="6762"/>
    <cellStyle name="Normal 10 5 3 3 2 2" xfId="6763"/>
    <cellStyle name="Normal 10 5 3 3 2 2 2" xfId="6764"/>
    <cellStyle name="Normal 10 5 3 3 2 2 2 2" xfId="6765"/>
    <cellStyle name="Normal 10 5 3 3 2 2 2 3" xfId="43454"/>
    <cellStyle name="Normal 10 5 3 3 2 2 3" xfId="6766"/>
    <cellStyle name="Normal 10 5 3 3 2 2 4" xfId="43455"/>
    <cellStyle name="Normal 10 5 3 3 2 3" xfId="6767"/>
    <cellStyle name="Normal 10 5 3 3 2 3 2" xfId="6768"/>
    <cellStyle name="Normal 10 5 3 3 2 3 2 2" xfId="6769"/>
    <cellStyle name="Normal 10 5 3 3 2 3 2 3" xfId="43456"/>
    <cellStyle name="Normal 10 5 3 3 2 3 3" xfId="6770"/>
    <cellStyle name="Normal 10 5 3 3 2 3 4" xfId="43457"/>
    <cellStyle name="Normal 10 5 3 3 2 4" xfId="6771"/>
    <cellStyle name="Normal 10 5 3 3 2 4 2" xfId="6772"/>
    <cellStyle name="Normal 10 5 3 3 2 4 3" xfId="43458"/>
    <cellStyle name="Normal 10 5 3 3 2 5" xfId="6773"/>
    <cellStyle name="Normal 10 5 3 3 2 5 2" xfId="43459"/>
    <cellStyle name="Normal 10 5 3 3 2 6" xfId="6774"/>
    <cellStyle name="Normal 10 5 3 3 2 7" xfId="43460"/>
    <cellStyle name="Normal 10 5 3 3 3" xfId="6775"/>
    <cellStyle name="Normal 10 5 3 3 3 2" xfId="6776"/>
    <cellStyle name="Normal 10 5 3 3 3 2 2" xfId="6777"/>
    <cellStyle name="Normal 10 5 3 3 3 2 3" xfId="43461"/>
    <cellStyle name="Normal 10 5 3 3 3 3" xfId="6778"/>
    <cellStyle name="Normal 10 5 3 3 3 4" xfId="43462"/>
    <cellStyle name="Normal 10 5 3 3 4" xfId="6779"/>
    <cellStyle name="Normal 10 5 3 3 4 2" xfId="6780"/>
    <cellStyle name="Normal 10 5 3 3 4 2 2" xfId="6781"/>
    <cellStyle name="Normal 10 5 3 3 4 2 3" xfId="43463"/>
    <cellStyle name="Normal 10 5 3 3 4 3" xfId="6782"/>
    <cellStyle name="Normal 10 5 3 3 4 4" xfId="43464"/>
    <cellStyle name="Normal 10 5 3 3 5" xfId="6783"/>
    <cellStyle name="Normal 10 5 3 3 5 2" xfId="6784"/>
    <cellStyle name="Normal 10 5 3 3 5 3" xfId="43465"/>
    <cellStyle name="Normal 10 5 3 3 6" xfId="6785"/>
    <cellStyle name="Normal 10 5 3 3 6 2" xfId="43466"/>
    <cellStyle name="Normal 10 5 3 3 7" xfId="6786"/>
    <cellStyle name="Normal 10 5 3 3 8" xfId="43467"/>
    <cellStyle name="Normal 10 5 3 4" xfId="6787"/>
    <cellStyle name="Normal 10 5 3 4 2" xfId="6788"/>
    <cellStyle name="Normal 10 5 3 4 2 2" xfId="6789"/>
    <cellStyle name="Normal 10 5 3 4 2 2 2" xfId="6790"/>
    <cellStyle name="Normal 10 5 3 4 2 2 3" xfId="43468"/>
    <cellStyle name="Normal 10 5 3 4 2 3" xfId="6791"/>
    <cellStyle name="Normal 10 5 3 4 2 4" xfId="43469"/>
    <cellStyle name="Normal 10 5 3 4 3" xfId="6792"/>
    <cellStyle name="Normal 10 5 3 4 3 2" xfId="6793"/>
    <cellStyle name="Normal 10 5 3 4 3 2 2" xfId="6794"/>
    <cellStyle name="Normal 10 5 3 4 3 2 3" xfId="43470"/>
    <cellStyle name="Normal 10 5 3 4 3 3" xfId="6795"/>
    <cellStyle name="Normal 10 5 3 4 3 4" xfId="43471"/>
    <cellStyle name="Normal 10 5 3 4 4" xfId="6796"/>
    <cellStyle name="Normal 10 5 3 4 4 2" xfId="6797"/>
    <cellStyle name="Normal 10 5 3 4 4 3" xfId="43472"/>
    <cellStyle name="Normal 10 5 3 4 5" xfId="6798"/>
    <cellStyle name="Normal 10 5 3 4 5 2" xfId="43473"/>
    <cellStyle name="Normal 10 5 3 4 6" xfId="6799"/>
    <cellStyle name="Normal 10 5 3 4 7" xfId="43474"/>
    <cellStyle name="Normal 10 5 3 5" xfId="6800"/>
    <cellStyle name="Normal 10 5 3 5 2" xfId="6801"/>
    <cellStyle name="Normal 10 5 3 5 2 2" xfId="6802"/>
    <cellStyle name="Normal 10 5 3 5 2 3" xfId="43475"/>
    <cellStyle name="Normal 10 5 3 5 3" xfId="6803"/>
    <cellStyle name="Normal 10 5 3 5 4" xfId="43476"/>
    <cellStyle name="Normal 10 5 3 6" xfId="6804"/>
    <cellStyle name="Normal 10 5 3 6 2" xfId="6805"/>
    <cellStyle name="Normal 10 5 3 6 2 2" xfId="6806"/>
    <cellStyle name="Normal 10 5 3 6 2 3" xfId="43477"/>
    <cellStyle name="Normal 10 5 3 6 3" xfId="6807"/>
    <cellStyle name="Normal 10 5 3 6 4" xfId="43478"/>
    <cellStyle name="Normal 10 5 3 7" xfId="6808"/>
    <cellStyle name="Normal 10 5 3 7 2" xfId="6809"/>
    <cellStyle name="Normal 10 5 3 7 3" xfId="43479"/>
    <cellStyle name="Normal 10 5 3 8" xfId="6810"/>
    <cellStyle name="Normal 10 5 3 8 2" xfId="43480"/>
    <cellStyle name="Normal 10 5 3 9" xfId="6811"/>
    <cellStyle name="Normal 10 5 4" xfId="6812"/>
    <cellStyle name="Normal 10 5 4 10" xfId="43481"/>
    <cellStyle name="Normal 10 5 4 2" xfId="6813"/>
    <cellStyle name="Normal 10 5 4 2 2" xfId="6814"/>
    <cellStyle name="Normal 10 5 4 2 2 2" xfId="6815"/>
    <cellStyle name="Normal 10 5 4 2 2 2 2" xfId="6816"/>
    <cellStyle name="Normal 10 5 4 2 2 2 2 2" xfId="6817"/>
    <cellStyle name="Normal 10 5 4 2 2 2 2 2 2" xfId="6818"/>
    <cellStyle name="Normal 10 5 4 2 2 2 2 2 3" xfId="43482"/>
    <cellStyle name="Normal 10 5 4 2 2 2 2 3" xfId="6819"/>
    <cellStyle name="Normal 10 5 4 2 2 2 2 4" xfId="43483"/>
    <cellStyle name="Normal 10 5 4 2 2 2 3" xfId="6820"/>
    <cellStyle name="Normal 10 5 4 2 2 2 3 2" xfId="6821"/>
    <cellStyle name="Normal 10 5 4 2 2 2 3 2 2" xfId="6822"/>
    <cellStyle name="Normal 10 5 4 2 2 2 3 2 3" xfId="43484"/>
    <cellStyle name="Normal 10 5 4 2 2 2 3 3" xfId="6823"/>
    <cellStyle name="Normal 10 5 4 2 2 2 3 4" xfId="43485"/>
    <cellStyle name="Normal 10 5 4 2 2 2 4" xfId="6824"/>
    <cellStyle name="Normal 10 5 4 2 2 2 4 2" xfId="6825"/>
    <cellStyle name="Normal 10 5 4 2 2 2 4 3" xfId="43486"/>
    <cellStyle name="Normal 10 5 4 2 2 2 5" xfId="6826"/>
    <cellStyle name="Normal 10 5 4 2 2 2 5 2" xfId="43487"/>
    <cellStyle name="Normal 10 5 4 2 2 2 6" xfId="6827"/>
    <cellStyle name="Normal 10 5 4 2 2 2 7" xfId="43488"/>
    <cellStyle name="Normal 10 5 4 2 2 3" xfId="6828"/>
    <cellStyle name="Normal 10 5 4 2 2 3 2" xfId="6829"/>
    <cellStyle name="Normal 10 5 4 2 2 3 2 2" xfId="6830"/>
    <cellStyle name="Normal 10 5 4 2 2 3 2 3" xfId="43489"/>
    <cellStyle name="Normal 10 5 4 2 2 3 3" xfId="6831"/>
    <cellStyle name="Normal 10 5 4 2 2 3 4" xfId="43490"/>
    <cellStyle name="Normal 10 5 4 2 2 4" xfId="6832"/>
    <cellStyle name="Normal 10 5 4 2 2 4 2" xfId="6833"/>
    <cellStyle name="Normal 10 5 4 2 2 4 2 2" xfId="6834"/>
    <cellStyle name="Normal 10 5 4 2 2 4 2 3" xfId="43491"/>
    <cellStyle name="Normal 10 5 4 2 2 4 3" xfId="6835"/>
    <cellStyle name="Normal 10 5 4 2 2 4 4" xfId="43492"/>
    <cellStyle name="Normal 10 5 4 2 2 5" xfId="6836"/>
    <cellStyle name="Normal 10 5 4 2 2 5 2" xfId="6837"/>
    <cellStyle name="Normal 10 5 4 2 2 5 3" xfId="43493"/>
    <cellStyle name="Normal 10 5 4 2 2 6" xfId="6838"/>
    <cellStyle name="Normal 10 5 4 2 2 6 2" xfId="43494"/>
    <cellStyle name="Normal 10 5 4 2 2 7" xfId="6839"/>
    <cellStyle name="Normal 10 5 4 2 2 8" xfId="43495"/>
    <cellStyle name="Normal 10 5 4 2 3" xfId="6840"/>
    <cellStyle name="Normal 10 5 4 2 3 2" xfId="6841"/>
    <cellStyle name="Normal 10 5 4 2 3 2 2" xfId="6842"/>
    <cellStyle name="Normal 10 5 4 2 3 2 2 2" xfId="6843"/>
    <cellStyle name="Normal 10 5 4 2 3 2 2 3" xfId="43496"/>
    <cellStyle name="Normal 10 5 4 2 3 2 3" xfId="6844"/>
    <cellStyle name="Normal 10 5 4 2 3 2 4" xfId="43497"/>
    <cellStyle name="Normal 10 5 4 2 3 3" xfId="6845"/>
    <cellStyle name="Normal 10 5 4 2 3 3 2" xfId="6846"/>
    <cellStyle name="Normal 10 5 4 2 3 3 2 2" xfId="6847"/>
    <cellStyle name="Normal 10 5 4 2 3 3 2 3" xfId="43498"/>
    <cellStyle name="Normal 10 5 4 2 3 3 3" xfId="6848"/>
    <cellStyle name="Normal 10 5 4 2 3 3 4" xfId="43499"/>
    <cellStyle name="Normal 10 5 4 2 3 4" xfId="6849"/>
    <cellStyle name="Normal 10 5 4 2 3 4 2" xfId="6850"/>
    <cellStyle name="Normal 10 5 4 2 3 4 3" xfId="43500"/>
    <cellStyle name="Normal 10 5 4 2 3 5" xfId="6851"/>
    <cellStyle name="Normal 10 5 4 2 3 5 2" xfId="43501"/>
    <cellStyle name="Normal 10 5 4 2 3 6" xfId="6852"/>
    <cellStyle name="Normal 10 5 4 2 3 7" xfId="43502"/>
    <cellStyle name="Normal 10 5 4 2 4" xfId="6853"/>
    <cellStyle name="Normal 10 5 4 2 4 2" xfId="6854"/>
    <cellStyle name="Normal 10 5 4 2 4 2 2" xfId="6855"/>
    <cellStyle name="Normal 10 5 4 2 4 2 3" xfId="43503"/>
    <cellStyle name="Normal 10 5 4 2 4 3" xfId="6856"/>
    <cellStyle name="Normal 10 5 4 2 4 4" xfId="43504"/>
    <cellStyle name="Normal 10 5 4 2 5" xfId="6857"/>
    <cellStyle name="Normal 10 5 4 2 5 2" xfId="6858"/>
    <cellStyle name="Normal 10 5 4 2 5 2 2" xfId="6859"/>
    <cellStyle name="Normal 10 5 4 2 5 2 3" xfId="43505"/>
    <cellStyle name="Normal 10 5 4 2 5 3" xfId="6860"/>
    <cellStyle name="Normal 10 5 4 2 5 4" xfId="43506"/>
    <cellStyle name="Normal 10 5 4 2 6" xfId="6861"/>
    <cellStyle name="Normal 10 5 4 2 6 2" xfId="6862"/>
    <cellStyle name="Normal 10 5 4 2 6 3" xfId="43507"/>
    <cellStyle name="Normal 10 5 4 2 7" xfId="6863"/>
    <cellStyle name="Normal 10 5 4 2 7 2" xfId="43508"/>
    <cellStyle name="Normal 10 5 4 2 8" xfId="6864"/>
    <cellStyle name="Normal 10 5 4 2 9" xfId="43509"/>
    <cellStyle name="Normal 10 5 4 3" xfId="6865"/>
    <cellStyle name="Normal 10 5 4 3 2" xfId="6866"/>
    <cellStyle name="Normal 10 5 4 3 2 2" xfId="6867"/>
    <cellStyle name="Normal 10 5 4 3 2 2 2" xfId="6868"/>
    <cellStyle name="Normal 10 5 4 3 2 2 2 2" xfId="6869"/>
    <cellStyle name="Normal 10 5 4 3 2 2 2 3" xfId="43510"/>
    <cellStyle name="Normal 10 5 4 3 2 2 3" xfId="6870"/>
    <cellStyle name="Normal 10 5 4 3 2 2 4" xfId="43511"/>
    <cellStyle name="Normal 10 5 4 3 2 3" xfId="6871"/>
    <cellStyle name="Normal 10 5 4 3 2 3 2" xfId="6872"/>
    <cellStyle name="Normal 10 5 4 3 2 3 2 2" xfId="6873"/>
    <cellStyle name="Normal 10 5 4 3 2 3 2 3" xfId="43512"/>
    <cellStyle name="Normal 10 5 4 3 2 3 3" xfId="6874"/>
    <cellStyle name="Normal 10 5 4 3 2 3 4" xfId="43513"/>
    <cellStyle name="Normal 10 5 4 3 2 4" xfId="6875"/>
    <cellStyle name="Normal 10 5 4 3 2 4 2" xfId="6876"/>
    <cellStyle name="Normal 10 5 4 3 2 4 3" xfId="43514"/>
    <cellStyle name="Normal 10 5 4 3 2 5" xfId="6877"/>
    <cellStyle name="Normal 10 5 4 3 2 5 2" xfId="43515"/>
    <cellStyle name="Normal 10 5 4 3 2 6" xfId="6878"/>
    <cellStyle name="Normal 10 5 4 3 2 7" xfId="43516"/>
    <cellStyle name="Normal 10 5 4 3 3" xfId="6879"/>
    <cellStyle name="Normal 10 5 4 3 3 2" xfId="6880"/>
    <cellStyle name="Normal 10 5 4 3 3 2 2" xfId="6881"/>
    <cellStyle name="Normal 10 5 4 3 3 2 3" xfId="43517"/>
    <cellStyle name="Normal 10 5 4 3 3 3" xfId="6882"/>
    <cellStyle name="Normal 10 5 4 3 3 4" xfId="43518"/>
    <cellStyle name="Normal 10 5 4 3 4" xfId="6883"/>
    <cellStyle name="Normal 10 5 4 3 4 2" xfId="6884"/>
    <cellStyle name="Normal 10 5 4 3 4 2 2" xfId="6885"/>
    <cellStyle name="Normal 10 5 4 3 4 2 3" xfId="43519"/>
    <cellStyle name="Normal 10 5 4 3 4 3" xfId="6886"/>
    <cellStyle name="Normal 10 5 4 3 4 4" xfId="43520"/>
    <cellStyle name="Normal 10 5 4 3 5" xfId="6887"/>
    <cellStyle name="Normal 10 5 4 3 5 2" xfId="6888"/>
    <cellStyle name="Normal 10 5 4 3 5 3" xfId="43521"/>
    <cellStyle name="Normal 10 5 4 3 6" xfId="6889"/>
    <cellStyle name="Normal 10 5 4 3 6 2" xfId="43522"/>
    <cellStyle name="Normal 10 5 4 3 7" xfId="6890"/>
    <cellStyle name="Normal 10 5 4 3 8" xfId="43523"/>
    <cellStyle name="Normal 10 5 4 4" xfId="6891"/>
    <cellStyle name="Normal 10 5 4 4 2" xfId="6892"/>
    <cellStyle name="Normal 10 5 4 4 2 2" xfId="6893"/>
    <cellStyle name="Normal 10 5 4 4 2 2 2" xfId="6894"/>
    <cellStyle name="Normal 10 5 4 4 2 2 3" xfId="43524"/>
    <cellStyle name="Normal 10 5 4 4 2 3" xfId="6895"/>
    <cellStyle name="Normal 10 5 4 4 2 4" xfId="43525"/>
    <cellStyle name="Normal 10 5 4 4 3" xfId="6896"/>
    <cellStyle name="Normal 10 5 4 4 3 2" xfId="6897"/>
    <cellStyle name="Normal 10 5 4 4 3 2 2" xfId="6898"/>
    <cellStyle name="Normal 10 5 4 4 3 2 3" xfId="43526"/>
    <cellStyle name="Normal 10 5 4 4 3 3" xfId="6899"/>
    <cellStyle name="Normal 10 5 4 4 3 4" xfId="43527"/>
    <cellStyle name="Normal 10 5 4 4 4" xfId="6900"/>
    <cellStyle name="Normal 10 5 4 4 4 2" xfId="6901"/>
    <cellStyle name="Normal 10 5 4 4 4 3" xfId="43528"/>
    <cellStyle name="Normal 10 5 4 4 5" xfId="6902"/>
    <cellStyle name="Normal 10 5 4 4 5 2" xfId="43529"/>
    <cellStyle name="Normal 10 5 4 4 6" xfId="6903"/>
    <cellStyle name="Normal 10 5 4 4 7" xfId="43530"/>
    <cellStyle name="Normal 10 5 4 5" xfId="6904"/>
    <cellStyle name="Normal 10 5 4 5 2" xfId="6905"/>
    <cellStyle name="Normal 10 5 4 5 2 2" xfId="6906"/>
    <cellStyle name="Normal 10 5 4 5 2 3" xfId="43531"/>
    <cellStyle name="Normal 10 5 4 5 3" xfId="6907"/>
    <cellStyle name="Normal 10 5 4 5 4" xfId="43532"/>
    <cellStyle name="Normal 10 5 4 6" xfId="6908"/>
    <cellStyle name="Normal 10 5 4 6 2" xfId="6909"/>
    <cellStyle name="Normal 10 5 4 6 2 2" xfId="6910"/>
    <cellStyle name="Normal 10 5 4 6 2 3" xfId="43533"/>
    <cellStyle name="Normal 10 5 4 6 3" xfId="6911"/>
    <cellStyle name="Normal 10 5 4 6 4" xfId="43534"/>
    <cellStyle name="Normal 10 5 4 7" xfId="6912"/>
    <cellStyle name="Normal 10 5 4 7 2" xfId="6913"/>
    <cellStyle name="Normal 10 5 4 7 3" xfId="43535"/>
    <cellStyle name="Normal 10 5 4 8" xfId="6914"/>
    <cellStyle name="Normal 10 5 4 8 2" xfId="43536"/>
    <cellStyle name="Normal 10 5 4 9" xfId="6915"/>
    <cellStyle name="Normal 10 5 5" xfId="6916"/>
    <cellStyle name="Normal 10 5 5 2" xfId="6917"/>
    <cellStyle name="Normal 10 5 5 2 2" xfId="6918"/>
    <cellStyle name="Normal 10 5 5 2 2 2" xfId="6919"/>
    <cellStyle name="Normal 10 5 5 2 2 2 2" xfId="6920"/>
    <cellStyle name="Normal 10 5 5 2 2 2 2 2" xfId="6921"/>
    <cellStyle name="Normal 10 5 5 2 2 2 2 3" xfId="43537"/>
    <cellStyle name="Normal 10 5 5 2 2 2 3" xfId="6922"/>
    <cellStyle name="Normal 10 5 5 2 2 2 4" xfId="43538"/>
    <cellStyle name="Normal 10 5 5 2 2 3" xfId="6923"/>
    <cellStyle name="Normal 10 5 5 2 2 3 2" xfId="6924"/>
    <cellStyle name="Normal 10 5 5 2 2 3 2 2" xfId="6925"/>
    <cellStyle name="Normal 10 5 5 2 2 3 2 3" xfId="43539"/>
    <cellStyle name="Normal 10 5 5 2 2 3 3" xfId="6926"/>
    <cellStyle name="Normal 10 5 5 2 2 3 4" xfId="43540"/>
    <cellStyle name="Normal 10 5 5 2 2 4" xfId="6927"/>
    <cellStyle name="Normal 10 5 5 2 2 4 2" xfId="6928"/>
    <cellStyle name="Normal 10 5 5 2 2 4 3" xfId="43541"/>
    <cellStyle name="Normal 10 5 5 2 2 5" xfId="6929"/>
    <cellStyle name="Normal 10 5 5 2 2 5 2" xfId="43542"/>
    <cellStyle name="Normal 10 5 5 2 2 6" xfId="6930"/>
    <cellStyle name="Normal 10 5 5 2 2 7" xfId="43543"/>
    <cellStyle name="Normal 10 5 5 2 3" xfId="6931"/>
    <cellStyle name="Normal 10 5 5 2 3 2" xfId="6932"/>
    <cellStyle name="Normal 10 5 5 2 3 2 2" xfId="6933"/>
    <cellStyle name="Normal 10 5 5 2 3 2 3" xfId="43544"/>
    <cellStyle name="Normal 10 5 5 2 3 3" xfId="6934"/>
    <cellStyle name="Normal 10 5 5 2 3 4" xfId="43545"/>
    <cellStyle name="Normal 10 5 5 2 4" xfId="6935"/>
    <cellStyle name="Normal 10 5 5 2 4 2" xfId="6936"/>
    <cellStyle name="Normal 10 5 5 2 4 2 2" xfId="6937"/>
    <cellStyle name="Normal 10 5 5 2 4 2 3" xfId="43546"/>
    <cellStyle name="Normal 10 5 5 2 4 3" xfId="6938"/>
    <cellStyle name="Normal 10 5 5 2 4 4" xfId="43547"/>
    <cellStyle name="Normal 10 5 5 2 5" xfId="6939"/>
    <cellStyle name="Normal 10 5 5 2 5 2" xfId="6940"/>
    <cellStyle name="Normal 10 5 5 2 5 3" xfId="43548"/>
    <cellStyle name="Normal 10 5 5 2 6" xfId="6941"/>
    <cellStyle name="Normal 10 5 5 2 6 2" xfId="43549"/>
    <cellStyle name="Normal 10 5 5 2 7" xfId="6942"/>
    <cellStyle name="Normal 10 5 5 2 8" xfId="43550"/>
    <cellStyle name="Normal 10 5 5 3" xfId="6943"/>
    <cellStyle name="Normal 10 5 5 3 2" xfId="6944"/>
    <cellStyle name="Normal 10 5 5 3 2 2" xfId="6945"/>
    <cellStyle name="Normal 10 5 5 3 2 2 2" xfId="6946"/>
    <cellStyle name="Normal 10 5 5 3 2 2 3" xfId="43551"/>
    <cellStyle name="Normal 10 5 5 3 2 3" xfId="6947"/>
    <cellStyle name="Normal 10 5 5 3 2 4" xfId="43552"/>
    <cellStyle name="Normal 10 5 5 3 3" xfId="6948"/>
    <cellStyle name="Normal 10 5 5 3 3 2" xfId="6949"/>
    <cellStyle name="Normal 10 5 5 3 3 2 2" xfId="6950"/>
    <cellStyle name="Normal 10 5 5 3 3 2 3" xfId="43553"/>
    <cellStyle name="Normal 10 5 5 3 3 3" xfId="6951"/>
    <cellStyle name="Normal 10 5 5 3 3 4" xfId="43554"/>
    <cellStyle name="Normal 10 5 5 3 4" xfId="6952"/>
    <cellStyle name="Normal 10 5 5 3 4 2" xfId="6953"/>
    <cellStyle name="Normal 10 5 5 3 4 3" xfId="43555"/>
    <cellStyle name="Normal 10 5 5 3 5" xfId="6954"/>
    <cellStyle name="Normal 10 5 5 3 5 2" xfId="43556"/>
    <cellStyle name="Normal 10 5 5 3 6" xfId="6955"/>
    <cellStyle name="Normal 10 5 5 3 7" xfId="43557"/>
    <cellStyle name="Normal 10 5 5 4" xfId="6956"/>
    <cellStyle name="Normal 10 5 5 4 2" xfId="6957"/>
    <cellStyle name="Normal 10 5 5 4 2 2" xfId="6958"/>
    <cellStyle name="Normal 10 5 5 4 2 3" xfId="43558"/>
    <cellStyle name="Normal 10 5 5 4 3" xfId="6959"/>
    <cellStyle name="Normal 10 5 5 4 4" xfId="43559"/>
    <cellStyle name="Normal 10 5 5 5" xfId="6960"/>
    <cellStyle name="Normal 10 5 5 5 2" xfId="6961"/>
    <cellStyle name="Normal 10 5 5 5 2 2" xfId="6962"/>
    <cellStyle name="Normal 10 5 5 5 2 3" xfId="43560"/>
    <cellStyle name="Normal 10 5 5 5 3" xfId="6963"/>
    <cellStyle name="Normal 10 5 5 5 4" xfId="43561"/>
    <cellStyle name="Normal 10 5 5 6" xfId="6964"/>
    <cellStyle name="Normal 10 5 5 6 2" xfId="6965"/>
    <cellStyle name="Normal 10 5 5 6 3" xfId="43562"/>
    <cellStyle name="Normal 10 5 5 7" xfId="6966"/>
    <cellStyle name="Normal 10 5 5 7 2" xfId="43563"/>
    <cellStyle name="Normal 10 5 5 8" xfId="6967"/>
    <cellStyle name="Normal 10 5 5 9" xfId="43564"/>
    <cellStyle name="Normal 10 5 6" xfId="6968"/>
    <cellStyle name="Normal 10 5 6 2" xfId="6969"/>
    <cellStyle name="Normal 10 5 6 2 2" xfId="6970"/>
    <cellStyle name="Normal 10 5 6 2 2 2" xfId="6971"/>
    <cellStyle name="Normal 10 5 6 2 2 2 2" xfId="6972"/>
    <cellStyle name="Normal 10 5 6 2 2 2 3" xfId="43565"/>
    <cellStyle name="Normal 10 5 6 2 2 3" xfId="6973"/>
    <cellStyle name="Normal 10 5 6 2 2 4" xfId="43566"/>
    <cellStyle name="Normal 10 5 6 2 3" xfId="6974"/>
    <cellStyle name="Normal 10 5 6 2 3 2" xfId="6975"/>
    <cellStyle name="Normal 10 5 6 2 3 2 2" xfId="6976"/>
    <cellStyle name="Normal 10 5 6 2 3 2 3" xfId="43567"/>
    <cellStyle name="Normal 10 5 6 2 3 3" xfId="6977"/>
    <cellStyle name="Normal 10 5 6 2 3 4" xfId="43568"/>
    <cellStyle name="Normal 10 5 6 2 4" xfId="6978"/>
    <cellStyle name="Normal 10 5 6 2 4 2" xfId="6979"/>
    <cellStyle name="Normal 10 5 6 2 4 3" xfId="43569"/>
    <cellStyle name="Normal 10 5 6 2 5" xfId="6980"/>
    <cellStyle name="Normal 10 5 6 2 5 2" xfId="43570"/>
    <cellStyle name="Normal 10 5 6 2 6" xfId="6981"/>
    <cellStyle name="Normal 10 5 6 2 7" xfId="43571"/>
    <cellStyle name="Normal 10 5 6 3" xfId="6982"/>
    <cellStyle name="Normal 10 5 6 3 2" xfId="6983"/>
    <cellStyle name="Normal 10 5 6 3 2 2" xfId="6984"/>
    <cellStyle name="Normal 10 5 6 3 2 3" xfId="43572"/>
    <cellStyle name="Normal 10 5 6 3 3" xfId="6985"/>
    <cellStyle name="Normal 10 5 6 3 4" xfId="43573"/>
    <cellStyle name="Normal 10 5 6 4" xfId="6986"/>
    <cellStyle name="Normal 10 5 6 4 2" xfId="6987"/>
    <cellStyle name="Normal 10 5 6 4 2 2" xfId="6988"/>
    <cellStyle name="Normal 10 5 6 4 2 3" xfId="43574"/>
    <cellStyle name="Normal 10 5 6 4 3" xfId="6989"/>
    <cellStyle name="Normal 10 5 6 4 4" xfId="43575"/>
    <cellStyle name="Normal 10 5 6 5" xfId="6990"/>
    <cellStyle name="Normal 10 5 6 5 2" xfId="6991"/>
    <cellStyle name="Normal 10 5 6 5 3" xfId="43576"/>
    <cellStyle name="Normal 10 5 6 6" xfId="6992"/>
    <cellStyle name="Normal 10 5 6 6 2" xfId="43577"/>
    <cellStyle name="Normal 10 5 6 7" xfId="6993"/>
    <cellStyle name="Normal 10 5 6 8" xfId="43578"/>
    <cellStyle name="Normal 10 5 7" xfId="6994"/>
    <cellStyle name="Normal 10 5 7 2" xfId="6995"/>
    <cellStyle name="Normal 10 5 7 2 2" xfId="6996"/>
    <cellStyle name="Normal 10 5 7 2 2 2" xfId="6997"/>
    <cellStyle name="Normal 10 5 7 2 2 3" xfId="43579"/>
    <cellStyle name="Normal 10 5 7 2 3" xfId="6998"/>
    <cellStyle name="Normal 10 5 7 2 4" xfId="43580"/>
    <cellStyle name="Normal 10 5 7 3" xfId="6999"/>
    <cellStyle name="Normal 10 5 7 3 2" xfId="7000"/>
    <cellStyle name="Normal 10 5 7 3 2 2" xfId="7001"/>
    <cellStyle name="Normal 10 5 7 3 2 3" xfId="43581"/>
    <cellStyle name="Normal 10 5 7 3 3" xfId="7002"/>
    <cellStyle name="Normal 10 5 7 3 4" xfId="43582"/>
    <cellStyle name="Normal 10 5 7 4" xfId="7003"/>
    <cellStyle name="Normal 10 5 7 4 2" xfId="7004"/>
    <cellStyle name="Normal 10 5 7 4 3" xfId="43583"/>
    <cellStyle name="Normal 10 5 7 5" xfId="7005"/>
    <cellStyle name="Normal 10 5 7 5 2" xfId="43584"/>
    <cellStyle name="Normal 10 5 7 6" xfId="7006"/>
    <cellStyle name="Normal 10 5 7 7" xfId="43585"/>
    <cellStyle name="Normal 10 5 8" xfId="7007"/>
    <cellStyle name="Normal 10 5 8 2" xfId="7008"/>
    <cellStyle name="Normal 10 5 8 2 2" xfId="7009"/>
    <cellStyle name="Normal 10 5 8 2 3" xfId="43586"/>
    <cellStyle name="Normal 10 5 8 3" xfId="7010"/>
    <cellStyle name="Normal 10 5 8 4" xfId="43587"/>
    <cellStyle name="Normal 10 5 9" xfId="7011"/>
    <cellStyle name="Normal 10 5 9 2" xfId="7012"/>
    <cellStyle name="Normal 10 5 9 2 2" xfId="7013"/>
    <cellStyle name="Normal 10 5 9 2 3" xfId="43588"/>
    <cellStyle name="Normal 10 5 9 3" xfId="7014"/>
    <cellStyle name="Normal 10 5 9 4" xfId="43589"/>
    <cellStyle name="Normal 10 6" xfId="7015"/>
    <cellStyle name="Normal 10 6 10" xfId="43590"/>
    <cellStyle name="Normal 10 6 2" xfId="7016"/>
    <cellStyle name="Normal 10 6 2 2" xfId="7017"/>
    <cellStyle name="Normal 10 6 2 2 2" xfId="7018"/>
    <cellStyle name="Normal 10 6 2 2 2 2" xfId="7019"/>
    <cellStyle name="Normal 10 6 2 2 2 2 2" xfId="7020"/>
    <cellStyle name="Normal 10 6 2 2 2 2 2 2" xfId="7021"/>
    <cellStyle name="Normal 10 6 2 2 2 2 2 3" xfId="43591"/>
    <cellStyle name="Normal 10 6 2 2 2 2 3" xfId="7022"/>
    <cellStyle name="Normal 10 6 2 2 2 2 4" xfId="43592"/>
    <cellStyle name="Normal 10 6 2 2 2 3" xfId="7023"/>
    <cellStyle name="Normal 10 6 2 2 2 3 2" xfId="7024"/>
    <cellStyle name="Normal 10 6 2 2 2 3 2 2" xfId="7025"/>
    <cellStyle name="Normal 10 6 2 2 2 3 2 3" xfId="43593"/>
    <cellStyle name="Normal 10 6 2 2 2 3 3" xfId="7026"/>
    <cellStyle name="Normal 10 6 2 2 2 3 4" xfId="43594"/>
    <cellStyle name="Normal 10 6 2 2 2 4" xfId="7027"/>
    <cellStyle name="Normal 10 6 2 2 2 4 2" xfId="7028"/>
    <cellStyle name="Normal 10 6 2 2 2 4 3" xfId="43595"/>
    <cellStyle name="Normal 10 6 2 2 2 5" xfId="7029"/>
    <cellStyle name="Normal 10 6 2 2 2 5 2" xfId="43596"/>
    <cellStyle name="Normal 10 6 2 2 2 6" xfId="7030"/>
    <cellStyle name="Normal 10 6 2 2 2 7" xfId="43597"/>
    <cellStyle name="Normal 10 6 2 2 3" xfId="7031"/>
    <cellStyle name="Normal 10 6 2 2 3 2" xfId="7032"/>
    <cellStyle name="Normal 10 6 2 2 3 2 2" xfId="7033"/>
    <cellStyle name="Normal 10 6 2 2 3 2 3" xfId="43598"/>
    <cellStyle name="Normal 10 6 2 2 3 3" xfId="7034"/>
    <cellStyle name="Normal 10 6 2 2 3 4" xfId="43599"/>
    <cellStyle name="Normal 10 6 2 2 4" xfId="7035"/>
    <cellStyle name="Normal 10 6 2 2 4 2" xfId="7036"/>
    <cellStyle name="Normal 10 6 2 2 4 2 2" xfId="7037"/>
    <cellStyle name="Normal 10 6 2 2 4 2 3" xfId="43600"/>
    <cellStyle name="Normal 10 6 2 2 4 3" xfId="7038"/>
    <cellStyle name="Normal 10 6 2 2 4 4" xfId="43601"/>
    <cellStyle name="Normal 10 6 2 2 5" xfId="7039"/>
    <cellStyle name="Normal 10 6 2 2 5 2" xfId="7040"/>
    <cellStyle name="Normal 10 6 2 2 5 3" xfId="43602"/>
    <cellStyle name="Normal 10 6 2 2 6" xfId="7041"/>
    <cellStyle name="Normal 10 6 2 2 6 2" xfId="43603"/>
    <cellStyle name="Normal 10 6 2 2 7" xfId="7042"/>
    <cellStyle name="Normal 10 6 2 2 8" xfId="43604"/>
    <cellStyle name="Normal 10 6 2 3" xfId="7043"/>
    <cellStyle name="Normal 10 6 2 3 2" xfId="7044"/>
    <cellStyle name="Normal 10 6 2 3 2 2" xfId="7045"/>
    <cellStyle name="Normal 10 6 2 3 2 2 2" xfId="7046"/>
    <cellStyle name="Normal 10 6 2 3 2 2 3" xfId="43605"/>
    <cellStyle name="Normal 10 6 2 3 2 3" xfId="7047"/>
    <cellStyle name="Normal 10 6 2 3 2 4" xfId="43606"/>
    <cellStyle name="Normal 10 6 2 3 3" xfId="7048"/>
    <cellStyle name="Normal 10 6 2 3 3 2" xfId="7049"/>
    <cellStyle name="Normal 10 6 2 3 3 2 2" xfId="7050"/>
    <cellStyle name="Normal 10 6 2 3 3 2 3" xfId="43607"/>
    <cellStyle name="Normal 10 6 2 3 3 3" xfId="7051"/>
    <cellStyle name="Normal 10 6 2 3 3 4" xfId="43608"/>
    <cellStyle name="Normal 10 6 2 3 4" xfId="7052"/>
    <cellStyle name="Normal 10 6 2 3 4 2" xfId="7053"/>
    <cellStyle name="Normal 10 6 2 3 4 3" xfId="43609"/>
    <cellStyle name="Normal 10 6 2 3 5" xfId="7054"/>
    <cellStyle name="Normal 10 6 2 3 5 2" xfId="43610"/>
    <cellStyle name="Normal 10 6 2 3 6" xfId="7055"/>
    <cellStyle name="Normal 10 6 2 3 7" xfId="43611"/>
    <cellStyle name="Normal 10 6 2 4" xfId="7056"/>
    <cellStyle name="Normal 10 6 2 4 2" xfId="7057"/>
    <cellStyle name="Normal 10 6 2 4 2 2" xfId="7058"/>
    <cellStyle name="Normal 10 6 2 4 2 3" xfId="43612"/>
    <cellStyle name="Normal 10 6 2 4 3" xfId="7059"/>
    <cellStyle name="Normal 10 6 2 4 4" xfId="43613"/>
    <cellStyle name="Normal 10 6 2 5" xfId="7060"/>
    <cellStyle name="Normal 10 6 2 5 2" xfId="7061"/>
    <cellStyle name="Normal 10 6 2 5 2 2" xfId="7062"/>
    <cellStyle name="Normal 10 6 2 5 2 3" xfId="43614"/>
    <cellStyle name="Normal 10 6 2 5 3" xfId="7063"/>
    <cellStyle name="Normal 10 6 2 5 4" xfId="43615"/>
    <cellStyle name="Normal 10 6 2 6" xfId="7064"/>
    <cellStyle name="Normal 10 6 2 6 2" xfId="7065"/>
    <cellStyle name="Normal 10 6 2 6 3" xfId="43616"/>
    <cellStyle name="Normal 10 6 2 7" xfId="7066"/>
    <cellStyle name="Normal 10 6 2 7 2" xfId="43617"/>
    <cellStyle name="Normal 10 6 2 8" xfId="7067"/>
    <cellStyle name="Normal 10 6 2 9" xfId="43618"/>
    <cellStyle name="Normal 10 6 3" xfId="7068"/>
    <cellStyle name="Normal 10 6 3 2" xfId="7069"/>
    <cellStyle name="Normal 10 6 3 2 2" xfId="7070"/>
    <cellStyle name="Normal 10 6 3 2 2 2" xfId="7071"/>
    <cellStyle name="Normal 10 6 3 2 2 2 2" xfId="7072"/>
    <cellStyle name="Normal 10 6 3 2 2 2 3" xfId="43619"/>
    <cellStyle name="Normal 10 6 3 2 2 3" xfId="7073"/>
    <cellStyle name="Normal 10 6 3 2 2 4" xfId="43620"/>
    <cellStyle name="Normal 10 6 3 2 3" xfId="7074"/>
    <cellStyle name="Normal 10 6 3 2 3 2" xfId="7075"/>
    <cellStyle name="Normal 10 6 3 2 3 2 2" xfId="7076"/>
    <cellStyle name="Normal 10 6 3 2 3 2 3" xfId="43621"/>
    <cellStyle name="Normal 10 6 3 2 3 3" xfId="7077"/>
    <cellStyle name="Normal 10 6 3 2 3 4" xfId="43622"/>
    <cellStyle name="Normal 10 6 3 2 4" xfId="7078"/>
    <cellStyle name="Normal 10 6 3 2 4 2" xfId="7079"/>
    <cellStyle name="Normal 10 6 3 2 4 3" xfId="43623"/>
    <cellStyle name="Normal 10 6 3 2 5" xfId="7080"/>
    <cellStyle name="Normal 10 6 3 2 5 2" xfId="43624"/>
    <cellStyle name="Normal 10 6 3 2 6" xfId="7081"/>
    <cellStyle name="Normal 10 6 3 2 7" xfId="43625"/>
    <cellStyle name="Normal 10 6 3 3" xfId="7082"/>
    <cellStyle name="Normal 10 6 3 3 2" xfId="7083"/>
    <cellStyle name="Normal 10 6 3 3 2 2" xfId="7084"/>
    <cellStyle name="Normal 10 6 3 3 2 3" xfId="43626"/>
    <cellStyle name="Normal 10 6 3 3 3" xfId="7085"/>
    <cellStyle name="Normal 10 6 3 3 4" xfId="43627"/>
    <cellStyle name="Normal 10 6 3 4" xfId="7086"/>
    <cellStyle name="Normal 10 6 3 4 2" xfId="7087"/>
    <cellStyle name="Normal 10 6 3 4 2 2" xfId="7088"/>
    <cellStyle name="Normal 10 6 3 4 2 3" xfId="43628"/>
    <cellStyle name="Normal 10 6 3 4 3" xfId="7089"/>
    <cellStyle name="Normal 10 6 3 4 4" xfId="43629"/>
    <cellStyle name="Normal 10 6 3 5" xfId="7090"/>
    <cellStyle name="Normal 10 6 3 5 2" xfId="7091"/>
    <cellStyle name="Normal 10 6 3 5 3" xfId="43630"/>
    <cellStyle name="Normal 10 6 3 6" xfId="7092"/>
    <cellStyle name="Normal 10 6 3 6 2" xfId="43631"/>
    <cellStyle name="Normal 10 6 3 7" xfId="7093"/>
    <cellStyle name="Normal 10 6 3 8" xfId="43632"/>
    <cellStyle name="Normal 10 6 4" xfId="7094"/>
    <cellStyle name="Normal 10 6 4 2" xfId="7095"/>
    <cellStyle name="Normal 10 6 4 2 2" xfId="7096"/>
    <cellStyle name="Normal 10 6 4 2 2 2" xfId="7097"/>
    <cellStyle name="Normal 10 6 4 2 2 3" xfId="43633"/>
    <cellStyle name="Normal 10 6 4 2 3" xfId="7098"/>
    <cellStyle name="Normal 10 6 4 2 4" xfId="43634"/>
    <cellStyle name="Normal 10 6 4 3" xfId="7099"/>
    <cellStyle name="Normal 10 6 4 3 2" xfId="7100"/>
    <cellStyle name="Normal 10 6 4 3 2 2" xfId="7101"/>
    <cellStyle name="Normal 10 6 4 3 2 3" xfId="43635"/>
    <cellStyle name="Normal 10 6 4 3 3" xfId="7102"/>
    <cellStyle name="Normal 10 6 4 3 4" xfId="43636"/>
    <cellStyle name="Normal 10 6 4 4" xfId="7103"/>
    <cellStyle name="Normal 10 6 4 4 2" xfId="7104"/>
    <cellStyle name="Normal 10 6 4 4 3" xfId="43637"/>
    <cellStyle name="Normal 10 6 4 5" xfId="7105"/>
    <cellStyle name="Normal 10 6 4 5 2" xfId="43638"/>
    <cellStyle name="Normal 10 6 4 6" xfId="7106"/>
    <cellStyle name="Normal 10 6 4 7" xfId="43639"/>
    <cellStyle name="Normal 10 6 5" xfId="7107"/>
    <cellStyle name="Normal 10 6 5 2" xfId="7108"/>
    <cellStyle name="Normal 10 6 5 2 2" xfId="7109"/>
    <cellStyle name="Normal 10 6 5 2 3" xfId="43640"/>
    <cellStyle name="Normal 10 6 5 3" xfId="7110"/>
    <cellStyle name="Normal 10 6 5 4" xfId="43641"/>
    <cellStyle name="Normal 10 6 6" xfId="7111"/>
    <cellStyle name="Normal 10 6 6 2" xfId="7112"/>
    <cellStyle name="Normal 10 6 6 2 2" xfId="7113"/>
    <cellStyle name="Normal 10 6 6 2 3" xfId="43642"/>
    <cellStyle name="Normal 10 6 6 3" xfId="7114"/>
    <cellStyle name="Normal 10 6 6 4" xfId="43643"/>
    <cellStyle name="Normal 10 6 7" xfId="7115"/>
    <cellStyle name="Normal 10 6 7 2" xfId="7116"/>
    <cellStyle name="Normal 10 6 7 3" xfId="43644"/>
    <cellStyle name="Normal 10 6 8" xfId="7117"/>
    <cellStyle name="Normal 10 6 8 2" xfId="43645"/>
    <cellStyle name="Normal 10 6 9" xfId="7118"/>
    <cellStyle name="Normal 10 7" xfId="7119"/>
    <cellStyle name="Normal 10 7 10" xfId="43646"/>
    <cellStyle name="Normal 10 7 2" xfId="7120"/>
    <cellStyle name="Normal 10 7 2 2" xfId="7121"/>
    <cellStyle name="Normal 10 7 2 2 2" xfId="7122"/>
    <cellStyle name="Normal 10 7 2 2 2 2" xfId="7123"/>
    <cellStyle name="Normal 10 7 2 2 2 2 2" xfId="7124"/>
    <cellStyle name="Normal 10 7 2 2 2 2 2 2" xfId="7125"/>
    <cellStyle name="Normal 10 7 2 2 2 2 2 3" xfId="43647"/>
    <cellStyle name="Normal 10 7 2 2 2 2 3" xfId="7126"/>
    <cellStyle name="Normal 10 7 2 2 2 2 4" xfId="43648"/>
    <cellStyle name="Normal 10 7 2 2 2 3" xfId="7127"/>
    <cellStyle name="Normal 10 7 2 2 2 3 2" xfId="7128"/>
    <cellStyle name="Normal 10 7 2 2 2 3 2 2" xfId="7129"/>
    <cellStyle name="Normal 10 7 2 2 2 3 2 3" xfId="43649"/>
    <cellStyle name="Normal 10 7 2 2 2 3 3" xfId="7130"/>
    <cellStyle name="Normal 10 7 2 2 2 3 4" xfId="43650"/>
    <cellStyle name="Normal 10 7 2 2 2 4" xfId="7131"/>
    <cellStyle name="Normal 10 7 2 2 2 4 2" xfId="7132"/>
    <cellStyle name="Normal 10 7 2 2 2 4 3" xfId="43651"/>
    <cellStyle name="Normal 10 7 2 2 2 5" xfId="7133"/>
    <cellStyle name="Normal 10 7 2 2 2 5 2" xfId="43652"/>
    <cellStyle name="Normal 10 7 2 2 2 6" xfId="7134"/>
    <cellStyle name="Normal 10 7 2 2 2 7" xfId="43653"/>
    <cellStyle name="Normal 10 7 2 2 3" xfId="7135"/>
    <cellStyle name="Normal 10 7 2 2 3 2" xfId="7136"/>
    <cellStyle name="Normal 10 7 2 2 3 2 2" xfId="7137"/>
    <cellStyle name="Normal 10 7 2 2 3 2 3" xfId="43654"/>
    <cellStyle name="Normal 10 7 2 2 3 3" xfId="7138"/>
    <cellStyle name="Normal 10 7 2 2 3 4" xfId="43655"/>
    <cellStyle name="Normal 10 7 2 2 4" xfId="7139"/>
    <cellStyle name="Normal 10 7 2 2 4 2" xfId="7140"/>
    <cellStyle name="Normal 10 7 2 2 4 2 2" xfId="7141"/>
    <cellStyle name="Normal 10 7 2 2 4 2 3" xfId="43656"/>
    <cellStyle name="Normal 10 7 2 2 4 3" xfId="7142"/>
    <cellStyle name="Normal 10 7 2 2 4 4" xfId="43657"/>
    <cellStyle name="Normal 10 7 2 2 5" xfId="7143"/>
    <cellStyle name="Normal 10 7 2 2 5 2" xfId="7144"/>
    <cellStyle name="Normal 10 7 2 2 5 3" xfId="43658"/>
    <cellStyle name="Normal 10 7 2 2 6" xfId="7145"/>
    <cellStyle name="Normal 10 7 2 2 6 2" xfId="43659"/>
    <cellStyle name="Normal 10 7 2 2 7" xfId="7146"/>
    <cellStyle name="Normal 10 7 2 2 8" xfId="43660"/>
    <cellStyle name="Normal 10 7 2 3" xfId="7147"/>
    <cellStyle name="Normal 10 7 2 3 2" xfId="7148"/>
    <cellStyle name="Normal 10 7 2 3 2 2" xfId="7149"/>
    <cellStyle name="Normal 10 7 2 3 2 2 2" xfId="7150"/>
    <cellStyle name="Normal 10 7 2 3 2 2 3" xfId="43661"/>
    <cellStyle name="Normal 10 7 2 3 2 3" xfId="7151"/>
    <cellStyle name="Normal 10 7 2 3 2 4" xfId="43662"/>
    <cellStyle name="Normal 10 7 2 3 3" xfId="7152"/>
    <cellStyle name="Normal 10 7 2 3 3 2" xfId="7153"/>
    <cellStyle name="Normal 10 7 2 3 3 2 2" xfId="7154"/>
    <cellStyle name="Normal 10 7 2 3 3 2 3" xfId="43663"/>
    <cellStyle name="Normal 10 7 2 3 3 3" xfId="7155"/>
    <cellStyle name="Normal 10 7 2 3 3 4" xfId="43664"/>
    <cellStyle name="Normal 10 7 2 3 4" xfId="7156"/>
    <cellStyle name="Normal 10 7 2 3 4 2" xfId="7157"/>
    <cellStyle name="Normal 10 7 2 3 4 3" xfId="43665"/>
    <cellStyle name="Normal 10 7 2 3 5" xfId="7158"/>
    <cellStyle name="Normal 10 7 2 3 5 2" xfId="43666"/>
    <cellStyle name="Normal 10 7 2 3 6" xfId="7159"/>
    <cellStyle name="Normal 10 7 2 3 7" xfId="43667"/>
    <cellStyle name="Normal 10 7 2 4" xfId="7160"/>
    <cellStyle name="Normal 10 7 2 4 2" xfId="7161"/>
    <cellStyle name="Normal 10 7 2 4 2 2" xfId="7162"/>
    <cellStyle name="Normal 10 7 2 4 2 3" xfId="43668"/>
    <cellStyle name="Normal 10 7 2 4 3" xfId="7163"/>
    <cellStyle name="Normal 10 7 2 4 4" xfId="43669"/>
    <cellStyle name="Normal 10 7 2 5" xfId="7164"/>
    <cellStyle name="Normal 10 7 2 5 2" xfId="7165"/>
    <cellStyle name="Normal 10 7 2 5 2 2" xfId="7166"/>
    <cellStyle name="Normal 10 7 2 5 2 3" xfId="43670"/>
    <cellStyle name="Normal 10 7 2 5 3" xfId="7167"/>
    <cellStyle name="Normal 10 7 2 5 4" xfId="43671"/>
    <cellStyle name="Normal 10 7 2 6" xfId="7168"/>
    <cellStyle name="Normal 10 7 2 6 2" xfId="7169"/>
    <cellStyle name="Normal 10 7 2 6 3" xfId="43672"/>
    <cellStyle name="Normal 10 7 2 7" xfId="7170"/>
    <cellStyle name="Normal 10 7 2 7 2" xfId="43673"/>
    <cellStyle name="Normal 10 7 2 8" xfId="7171"/>
    <cellStyle name="Normal 10 7 2 9" xfId="43674"/>
    <cellStyle name="Normal 10 7 3" xfId="7172"/>
    <cellStyle name="Normal 10 7 3 2" xfId="7173"/>
    <cellStyle name="Normal 10 7 3 2 2" xfId="7174"/>
    <cellStyle name="Normal 10 7 3 2 2 2" xfId="7175"/>
    <cellStyle name="Normal 10 7 3 2 2 2 2" xfId="7176"/>
    <cellStyle name="Normal 10 7 3 2 2 2 3" xfId="43675"/>
    <cellStyle name="Normal 10 7 3 2 2 3" xfId="7177"/>
    <cellStyle name="Normal 10 7 3 2 2 4" xfId="43676"/>
    <cellStyle name="Normal 10 7 3 2 3" xfId="7178"/>
    <cellStyle name="Normal 10 7 3 2 3 2" xfId="7179"/>
    <cellStyle name="Normal 10 7 3 2 3 2 2" xfId="7180"/>
    <cellStyle name="Normal 10 7 3 2 3 2 3" xfId="43677"/>
    <cellStyle name="Normal 10 7 3 2 3 3" xfId="7181"/>
    <cellStyle name="Normal 10 7 3 2 3 4" xfId="43678"/>
    <cellStyle name="Normal 10 7 3 2 4" xfId="7182"/>
    <cellStyle name="Normal 10 7 3 2 4 2" xfId="7183"/>
    <cellStyle name="Normal 10 7 3 2 4 3" xfId="43679"/>
    <cellStyle name="Normal 10 7 3 2 5" xfId="7184"/>
    <cellStyle name="Normal 10 7 3 2 5 2" xfId="43680"/>
    <cellStyle name="Normal 10 7 3 2 6" xfId="7185"/>
    <cellStyle name="Normal 10 7 3 2 7" xfId="43681"/>
    <cellStyle name="Normal 10 7 3 3" xfId="7186"/>
    <cellStyle name="Normal 10 7 3 3 2" xfId="7187"/>
    <cellStyle name="Normal 10 7 3 3 2 2" xfId="7188"/>
    <cellStyle name="Normal 10 7 3 3 2 3" xfId="43682"/>
    <cellStyle name="Normal 10 7 3 3 3" xfId="7189"/>
    <cellStyle name="Normal 10 7 3 3 4" xfId="43683"/>
    <cellStyle name="Normal 10 7 3 4" xfId="7190"/>
    <cellStyle name="Normal 10 7 3 4 2" xfId="7191"/>
    <cellStyle name="Normal 10 7 3 4 2 2" xfId="7192"/>
    <cellStyle name="Normal 10 7 3 4 2 3" xfId="43684"/>
    <cellStyle name="Normal 10 7 3 4 3" xfId="7193"/>
    <cellStyle name="Normal 10 7 3 4 4" xfId="43685"/>
    <cellStyle name="Normal 10 7 3 5" xfId="7194"/>
    <cellStyle name="Normal 10 7 3 5 2" xfId="7195"/>
    <cellStyle name="Normal 10 7 3 5 3" xfId="43686"/>
    <cellStyle name="Normal 10 7 3 6" xfId="7196"/>
    <cellStyle name="Normal 10 7 3 6 2" xfId="43687"/>
    <cellStyle name="Normal 10 7 3 7" xfId="7197"/>
    <cellStyle name="Normal 10 7 3 8" xfId="43688"/>
    <cellStyle name="Normal 10 7 4" xfId="7198"/>
    <cellStyle name="Normal 10 7 4 2" xfId="7199"/>
    <cellStyle name="Normal 10 7 4 2 2" xfId="7200"/>
    <cellStyle name="Normal 10 7 4 2 2 2" xfId="7201"/>
    <cellStyle name="Normal 10 7 4 2 2 3" xfId="43689"/>
    <cellStyle name="Normal 10 7 4 2 3" xfId="7202"/>
    <cellStyle name="Normal 10 7 4 2 4" xfId="43690"/>
    <cellStyle name="Normal 10 7 4 3" xfId="7203"/>
    <cellStyle name="Normal 10 7 4 3 2" xfId="7204"/>
    <cellStyle name="Normal 10 7 4 3 2 2" xfId="7205"/>
    <cellStyle name="Normal 10 7 4 3 2 3" xfId="43691"/>
    <cellStyle name="Normal 10 7 4 3 3" xfId="7206"/>
    <cellStyle name="Normal 10 7 4 3 4" xfId="43692"/>
    <cellStyle name="Normal 10 7 4 4" xfId="7207"/>
    <cellStyle name="Normal 10 7 4 4 2" xfId="7208"/>
    <cellStyle name="Normal 10 7 4 4 3" xfId="43693"/>
    <cellStyle name="Normal 10 7 4 5" xfId="7209"/>
    <cellStyle name="Normal 10 7 4 5 2" xfId="43694"/>
    <cellStyle name="Normal 10 7 4 6" xfId="7210"/>
    <cellStyle name="Normal 10 7 4 7" xfId="43695"/>
    <cellStyle name="Normal 10 7 5" xfId="7211"/>
    <cellStyle name="Normal 10 7 5 2" xfId="7212"/>
    <cellStyle name="Normal 10 7 5 2 2" xfId="7213"/>
    <cellStyle name="Normal 10 7 5 2 3" xfId="43696"/>
    <cellStyle name="Normal 10 7 5 3" xfId="7214"/>
    <cellStyle name="Normal 10 7 5 4" xfId="43697"/>
    <cellStyle name="Normal 10 7 6" xfId="7215"/>
    <cellStyle name="Normal 10 7 6 2" xfId="7216"/>
    <cellStyle name="Normal 10 7 6 2 2" xfId="7217"/>
    <cellStyle name="Normal 10 7 6 2 3" xfId="43698"/>
    <cellStyle name="Normal 10 7 6 3" xfId="7218"/>
    <cellStyle name="Normal 10 7 6 4" xfId="43699"/>
    <cellStyle name="Normal 10 7 7" xfId="7219"/>
    <cellStyle name="Normal 10 7 7 2" xfId="7220"/>
    <cellStyle name="Normal 10 7 7 3" xfId="43700"/>
    <cellStyle name="Normal 10 7 8" xfId="7221"/>
    <cellStyle name="Normal 10 7 8 2" xfId="43701"/>
    <cellStyle name="Normal 10 7 9" xfId="7222"/>
    <cellStyle name="Normal 10 8" xfId="7223"/>
    <cellStyle name="Normal 10 8 10" xfId="43702"/>
    <cellStyle name="Normal 10 8 2" xfId="7224"/>
    <cellStyle name="Normal 10 8 2 2" xfId="7225"/>
    <cellStyle name="Normal 10 8 2 2 2" xfId="7226"/>
    <cellStyle name="Normal 10 8 2 2 2 2" xfId="7227"/>
    <cellStyle name="Normal 10 8 2 2 2 2 2" xfId="7228"/>
    <cellStyle name="Normal 10 8 2 2 2 2 2 2" xfId="7229"/>
    <cellStyle name="Normal 10 8 2 2 2 2 2 3" xfId="43703"/>
    <cellStyle name="Normal 10 8 2 2 2 2 3" xfId="7230"/>
    <cellStyle name="Normal 10 8 2 2 2 2 4" xfId="43704"/>
    <cellStyle name="Normal 10 8 2 2 2 3" xfId="7231"/>
    <cellStyle name="Normal 10 8 2 2 2 3 2" xfId="7232"/>
    <cellStyle name="Normal 10 8 2 2 2 3 2 2" xfId="7233"/>
    <cellStyle name="Normal 10 8 2 2 2 3 2 3" xfId="43705"/>
    <cellStyle name="Normal 10 8 2 2 2 3 3" xfId="7234"/>
    <cellStyle name="Normal 10 8 2 2 2 3 4" xfId="43706"/>
    <cellStyle name="Normal 10 8 2 2 2 4" xfId="7235"/>
    <cellStyle name="Normal 10 8 2 2 2 4 2" xfId="7236"/>
    <cellStyle name="Normal 10 8 2 2 2 4 3" xfId="43707"/>
    <cellStyle name="Normal 10 8 2 2 2 5" xfId="7237"/>
    <cellStyle name="Normal 10 8 2 2 2 5 2" xfId="43708"/>
    <cellStyle name="Normal 10 8 2 2 2 6" xfId="7238"/>
    <cellStyle name="Normal 10 8 2 2 2 7" xfId="43709"/>
    <cellStyle name="Normal 10 8 2 2 3" xfId="7239"/>
    <cellStyle name="Normal 10 8 2 2 3 2" xfId="7240"/>
    <cellStyle name="Normal 10 8 2 2 3 2 2" xfId="7241"/>
    <cellStyle name="Normal 10 8 2 2 3 2 3" xfId="43710"/>
    <cellStyle name="Normal 10 8 2 2 3 3" xfId="7242"/>
    <cellStyle name="Normal 10 8 2 2 3 4" xfId="43711"/>
    <cellStyle name="Normal 10 8 2 2 4" xfId="7243"/>
    <cellStyle name="Normal 10 8 2 2 4 2" xfId="7244"/>
    <cellStyle name="Normal 10 8 2 2 4 2 2" xfId="7245"/>
    <cellStyle name="Normal 10 8 2 2 4 2 3" xfId="43712"/>
    <cellStyle name="Normal 10 8 2 2 4 3" xfId="7246"/>
    <cellStyle name="Normal 10 8 2 2 4 4" xfId="43713"/>
    <cellStyle name="Normal 10 8 2 2 5" xfId="7247"/>
    <cellStyle name="Normal 10 8 2 2 5 2" xfId="7248"/>
    <cellStyle name="Normal 10 8 2 2 5 3" xfId="43714"/>
    <cellStyle name="Normal 10 8 2 2 6" xfId="7249"/>
    <cellStyle name="Normal 10 8 2 2 6 2" xfId="43715"/>
    <cellStyle name="Normal 10 8 2 2 7" xfId="7250"/>
    <cellStyle name="Normal 10 8 2 2 8" xfId="43716"/>
    <cellStyle name="Normal 10 8 2 3" xfId="7251"/>
    <cellStyle name="Normal 10 8 2 3 2" xfId="7252"/>
    <cellStyle name="Normal 10 8 2 3 2 2" xfId="7253"/>
    <cellStyle name="Normal 10 8 2 3 2 2 2" xfId="7254"/>
    <cellStyle name="Normal 10 8 2 3 2 2 3" xfId="43717"/>
    <cellStyle name="Normal 10 8 2 3 2 3" xfId="7255"/>
    <cellStyle name="Normal 10 8 2 3 2 4" xfId="43718"/>
    <cellStyle name="Normal 10 8 2 3 3" xfId="7256"/>
    <cellStyle name="Normal 10 8 2 3 3 2" xfId="7257"/>
    <cellStyle name="Normal 10 8 2 3 3 2 2" xfId="7258"/>
    <cellStyle name="Normal 10 8 2 3 3 2 3" xfId="43719"/>
    <cellStyle name="Normal 10 8 2 3 3 3" xfId="7259"/>
    <cellStyle name="Normal 10 8 2 3 3 4" xfId="43720"/>
    <cellStyle name="Normal 10 8 2 3 4" xfId="7260"/>
    <cellStyle name="Normal 10 8 2 3 4 2" xfId="7261"/>
    <cellStyle name="Normal 10 8 2 3 4 3" xfId="43721"/>
    <cellStyle name="Normal 10 8 2 3 5" xfId="7262"/>
    <cellStyle name="Normal 10 8 2 3 5 2" xfId="43722"/>
    <cellStyle name="Normal 10 8 2 3 6" xfId="7263"/>
    <cellStyle name="Normal 10 8 2 3 7" xfId="43723"/>
    <cellStyle name="Normal 10 8 2 4" xfId="7264"/>
    <cellStyle name="Normal 10 8 2 4 2" xfId="7265"/>
    <cellStyle name="Normal 10 8 2 4 2 2" xfId="7266"/>
    <cellStyle name="Normal 10 8 2 4 2 3" xfId="43724"/>
    <cellStyle name="Normal 10 8 2 4 3" xfId="7267"/>
    <cellStyle name="Normal 10 8 2 4 4" xfId="43725"/>
    <cellStyle name="Normal 10 8 2 5" xfId="7268"/>
    <cellStyle name="Normal 10 8 2 5 2" xfId="7269"/>
    <cellStyle name="Normal 10 8 2 5 2 2" xfId="7270"/>
    <cellStyle name="Normal 10 8 2 5 2 3" xfId="43726"/>
    <cellStyle name="Normal 10 8 2 5 3" xfId="7271"/>
    <cellStyle name="Normal 10 8 2 5 4" xfId="43727"/>
    <cellStyle name="Normal 10 8 2 6" xfId="7272"/>
    <cellStyle name="Normal 10 8 2 6 2" xfId="7273"/>
    <cellStyle name="Normal 10 8 2 6 3" xfId="43728"/>
    <cellStyle name="Normal 10 8 2 7" xfId="7274"/>
    <cellStyle name="Normal 10 8 2 7 2" xfId="43729"/>
    <cellStyle name="Normal 10 8 2 8" xfId="7275"/>
    <cellStyle name="Normal 10 8 2 9" xfId="43730"/>
    <cellStyle name="Normal 10 8 3" xfId="7276"/>
    <cellStyle name="Normal 10 8 3 2" xfId="7277"/>
    <cellStyle name="Normal 10 8 3 2 2" xfId="7278"/>
    <cellStyle name="Normal 10 8 3 2 2 2" xfId="7279"/>
    <cellStyle name="Normal 10 8 3 2 2 2 2" xfId="7280"/>
    <cellStyle name="Normal 10 8 3 2 2 2 3" xfId="43731"/>
    <cellStyle name="Normal 10 8 3 2 2 3" xfId="7281"/>
    <cellStyle name="Normal 10 8 3 2 2 4" xfId="43732"/>
    <cellStyle name="Normal 10 8 3 2 3" xfId="7282"/>
    <cellStyle name="Normal 10 8 3 2 3 2" xfId="7283"/>
    <cellStyle name="Normal 10 8 3 2 3 2 2" xfId="7284"/>
    <cellStyle name="Normal 10 8 3 2 3 2 3" xfId="43733"/>
    <cellStyle name="Normal 10 8 3 2 3 3" xfId="7285"/>
    <cellStyle name="Normal 10 8 3 2 3 4" xfId="43734"/>
    <cellStyle name="Normal 10 8 3 2 4" xfId="7286"/>
    <cellStyle name="Normal 10 8 3 2 4 2" xfId="7287"/>
    <cellStyle name="Normal 10 8 3 2 4 3" xfId="43735"/>
    <cellStyle name="Normal 10 8 3 2 5" xfId="7288"/>
    <cellStyle name="Normal 10 8 3 2 5 2" xfId="43736"/>
    <cellStyle name="Normal 10 8 3 2 6" xfId="7289"/>
    <cellStyle name="Normal 10 8 3 2 7" xfId="43737"/>
    <cellStyle name="Normal 10 8 3 3" xfId="7290"/>
    <cellStyle name="Normal 10 8 3 3 2" xfId="7291"/>
    <cellStyle name="Normal 10 8 3 3 2 2" xfId="7292"/>
    <cellStyle name="Normal 10 8 3 3 2 3" xfId="43738"/>
    <cellStyle name="Normal 10 8 3 3 3" xfId="7293"/>
    <cellStyle name="Normal 10 8 3 3 4" xfId="43739"/>
    <cellStyle name="Normal 10 8 3 4" xfId="7294"/>
    <cellStyle name="Normal 10 8 3 4 2" xfId="7295"/>
    <cellStyle name="Normal 10 8 3 4 2 2" xfId="7296"/>
    <cellStyle name="Normal 10 8 3 4 2 3" xfId="43740"/>
    <cellStyle name="Normal 10 8 3 4 3" xfId="7297"/>
    <cellStyle name="Normal 10 8 3 4 4" xfId="43741"/>
    <cellStyle name="Normal 10 8 3 5" xfId="7298"/>
    <cellStyle name="Normal 10 8 3 5 2" xfId="7299"/>
    <cellStyle name="Normal 10 8 3 5 3" xfId="43742"/>
    <cellStyle name="Normal 10 8 3 6" xfId="7300"/>
    <cellStyle name="Normal 10 8 3 6 2" xfId="43743"/>
    <cellStyle name="Normal 10 8 3 7" xfId="7301"/>
    <cellStyle name="Normal 10 8 3 8" xfId="43744"/>
    <cellStyle name="Normal 10 8 4" xfId="7302"/>
    <cellStyle name="Normal 10 8 4 2" xfId="7303"/>
    <cellStyle name="Normal 10 8 4 2 2" xfId="7304"/>
    <cellStyle name="Normal 10 8 4 2 2 2" xfId="7305"/>
    <cellStyle name="Normal 10 8 4 2 2 3" xfId="43745"/>
    <cellStyle name="Normal 10 8 4 2 3" xfId="7306"/>
    <cellStyle name="Normal 10 8 4 2 4" xfId="43746"/>
    <cellStyle name="Normal 10 8 4 3" xfId="7307"/>
    <cellStyle name="Normal 10 8 4 3 2" xfId="7308"/>
    <cellStyle name="Normal 10 8 4 3 2 2" xfId="7309"/>
    <cellStyle name="Normal 10 8 4 3 2 3" xfId="43747"/>
    <cellStyle name="Normal 10 8 4 3 3" xfId="7310"/>
    <cellStyle name="Normal 10 8 4 3 4" xfId="43748"/>
    <cellStyle name="Normal 10 8 4 4" xfId="7311"/>
    <cellStyle name="Normal 10 8 4 4 2" xfId="7312"/>
    <cellStyle name="Normal 10 8 4 4 3" xfId="43749"/>
    <cellStyle name="Normal 10 8 4 5" xfId="7313"/>
    <cellStyle name="Normal 10 8 4 5 2" xfId="43750"/>
    <cellStyle name="Normal 10 8 4 6" xfId="7314"/>
    <cellStyle name="Normal 10 8 4 7" xfId="43751"/>
    <cellStyle name="Normal 10 8 5" xfId="7315"/>
    <cellStyle name="Normal 10 8 5 2" xfId="7316"/>
    <cellStyle name="Normal 10 8 5 2 2" xfId="7317"/>
    <cellStyle name="Normal 10 8 5 2 3" xfId="43752"/>
    <cellStyle name="Normal 10 8 5 3" xfId="7318"/>
    <cellStyle name="Normal 10 8 5 4" xfId="43753"/>
    <cellStyle name="Normal 10 8 6" xfId="7319"/>
    <cellStyle name="Normal 10 8 6 2" xfId="7320"/>
    <cellStyle name="Normal 10 8 6 2 2" xfId="7321"/>
    <cellStyle name="Normal 10 8 6 2 3" xfId="43754"/>
    <cellStyle name="Normal 10 8 6 3" xfId="7322"/>
    <cellStyle name="Normal 10 8 6 4" xfId="43755"/>
    <cellStyle name="Normal 10 8 7" xfId="7323"/>
    <cellStyle name="Normal 10 8 7 2" xfId="7324"/>
    <cellStyle name="Normal 10 8 7 3" xfId="43756"/>
    <cellStyle name="Normal 10 8 8" xfId="7325"/>
    <cellStyle name="Normal 10 8 8 2" xfId="43757"/>
    <cellStyle name="Normal 10 8 9" xfId="7326"/>
    <cellStyle name="Normal 10 9" xfId="7327"/>
    <cellStyle name="Normal 10 9 2" xfId="7328"/>
    <cellStyle name="Normal 10 9 2 2" xfId="7329"/>
    <cellStyle name="Normal 10 9 2 2 2" xfId="7330"/>
    <cellStyle name="Normal 10 9 2 2 2 2" xfId="7331"/>
    <cellStyle name="Normal 10 9 2 2 2 2 2" xfId="7332"/>
    <cellStyle name="Normal 10 9 2 2 2 2 3" xfId="43758"/>
    <cellStyle name="Normal 10 9 2 2 2 3" xfId="7333"/>
    <cellStyle name="Normal 10 9 2 2 2 4" xfId="43759"/>
    <cellStyle name="Normal 10 9 2 2 3" xfId="7334"/>
    <cellStyle name="Normal 10 9 2 2 3 2" xfId="7335"/>
    <cellStyle name="Normal 10 9 2 2 3 2 2" xfId="7336"/>
    <cellStyle name="Normal 10 9 2 2 3 2 3" xfId="43760"/>
    <cellStyle name="Normal 10 9 2 2 3 3" xfId="7337"/>
    <cellStyle name="Normal 10 9 2 2 3 4" xfId="43761"/>
    <cellStyle name="Normal 10 9 2 2 4" xfId="7338"/>
    <cellStyle name="Normal 10 9 2 2 4 2" xfId="7339"/>
    <cellStyle name="Normal 10 9 2 2 4 3" xfId="43762"/>
    <cellStyle name="Normal 10 9 2 2 5" xfId="7340"/>
    <cellStyle name="Normal 10 9 2 2 5 2" xfId="43763"/>
    <cellStyle name="Normal 10 9 2 2 6" xfId="7341"/>
    <cellStyle name="Normal 10 9 2 2 7" xfId="43764"/>
    <cellStyle name="Normal 10 9 2 3" xfId="7342"/>
    <cellStyle name="Normal 10 9 2 3 2" xfId="7343"/>
    <cellStyle name="Normal 10 9 2 3 2 2" xfId="7344"/>
    <cellStyle name="Normal 10 9 2 3 2 3" xfId="43765"/>
    <cellStyle name="Normal 10 9 2 3 3" xfId="7345"/>
    <cellStyle name="Normal 10 9 2 3 4" xfId="43766"/>
    <cellStyle name="Normal 10 9 2 4" xfId="7346"/>
    <cellStyle name="Normal 10 9 2 4 2" xfId="7347"/>
    <cellStyle name="Normal 10 9 2 4 2 2" xfId="7348"/>
    <cellStyle name="Normal 10 9 2 4 2 3" xfId="43767"/>
    <cellStyle name="Normal 10 9 2 4 3" xfId="7349"/>
    <cellStyle name="Normal 10 9 2 4 4" xfId="43768"/>
    <cellStyle name="Normal 10 9 2 5" xfId="7350"/>
    <cellStyle name="Normal 10 9 2 5 2" xfId="7351"/>
    <cellStyle name="Normal 10 9 2 5 3" xfId="43769"/>
    <cellStyle name="Normal 10 9 2 6" xfId="7352"/>
    <cellStyle name="Normal 10 9 2 6 2" xfId="43770"/>
    <cellStyle name="Normal 10 9 2 7" xfId="7353"/>
    <cellStyle name="Normal 10 9 2 8" xfId="43771"/>
    <cellStyle name="Normal 10 9 3" xfId="7354"/>
    <cellStyle name="Normal 10 9 3 2" xfId="7355"/>
    <cellStyle name="Normal 10 9 3 2 2" xfId="7356"/>
    <cellStyle name="Normal 10 9 3 2 2 2" xfId="7357"/>
    <cellStyle name="Normal 10 9 3 2 2 3" xfId="43772"/>
    <cellStyle name="Normal 10 9 3 2 3" xfId="7358"/>
    <cellStyle name="Normal 10 9 3 2 4" xfId="43773"/>
    <cellStyle name="Normal 10 9 3 3" xfId="7359"/>
    <cellStyle name="Normal 10 9 3 3 2" xfId="7360"/>
    <cellStyle name="Normal 10 9 3 3 2 2" xfId="7361"/>
    <cellStyle name="Normal 10 9 3 3 2 3" xfId="43774"/>
    <cellStyle name="Normal 10 9 3 3 3" xfId="7362"/>
    <cellStyle name="Normal 10 9 3 3 4" xfId="43775"/>
    <cellStyle name="Normal 10 9 3 4" xfId="7363"/>
    <cellStyle name="Normal 10 9 3 4 2" xfId="7364"/>
    <cellStyle name="Normal 10 9 3 4 3" xfId="43776"/>
    <cellStyle name="Normal 10 9 3 5" xfId="7365"/>
    <cellStyle name="Normal 10 9 3 5 2" xfId="43777"/>
    <cellStyle name="Normal 10 9 3 6" xfId="7366"/>
    <cellStyle name="Normal 10 9 3 7" xfId="43778"/>
    <cellStyle name="Normal 10 9 4" xfId="7367"/>
    <cellStyle name="Normal 10 9 4 2" xfId="7368"/>
    <cellStyle name="Normal 10 9 4 2 2" xfId="7369"/>
    <cellStyle name="Normal 10 9 4 2 3" xfId="43779"/>
    <cellStyle name="Normal 10 9 4 3" xfId="7370"/>
    <cellStyle name="Normal 10 9 4 4" xfId="43780"/>
    <cellStyle name="Normal 10 9 5" xfId="7371"/>
    <cellStyle name="Normal 10 9 5 2" xfId="7372"/>
    <cellStyle name="Normal 10 9 5 2 2" xfId="7373"/>
    <cellStyle name="Normal 10 9 5 2 3" xfId="43781"/>
    <cellStyle name="Normal 10 9 5 3" xfId="7374"/>
    <cellStyle name="Normal 10 9 5 4" xfId="43782"/>
    <cellStyle name="Normal 10 9 6" xfId="7375"/>
    <cellStyle name="Normal 10 9 6 2" xfId="7376"/>
    <cellStyle name="Normal 10 9 6 3" xfId="43783"/>
    <cellStyle name="Normal 10 9 7" xfId="7377"/>
    <cellStyle name="Normal 10 9 7 2" xfId="43784"/>
    <cellStyle name="Normal 10 9 8" xfId="7378"/>
    <cellStyle name="Normal 10 9 9" xfId="43785"/>
    <cellStyle name="Normal 11" xfId="7379"/>
    <cellStyle name="Normal 11 10" xfId="7380"/>
    <cellStyle name="Normal 11 10 2" xfId="7381"/>
    <cellStyle name="Normal 11 10 2 2" xfId="7382"/>
    <cellStyle name="Normal 11 10 2 2 2" xfId="7383"/>
    <cellStyle name="Normal 11 10 2 2 2 2" xfId="7384"/>
    <cellStyle name="Normal 11 10 2 2 2 3" xfId="43786"/>
    <cellStyle name="Normal 11 10 2 2 3" xfId="7385"/>
    <cellStyle name="Normal 11 10 2 2 4" xfId="43787"/>
    <cellStyle name="Normal 11 10 2 3" xfId="7386"/>
    <cellStyle name="Normal 11 10 2 3 2" xfId="7387"/>
    <cellStyle name="Normal 11 10 2 3 2 2" xfId="7388"/>
    <cellStyle name="Normal 11 10 2 3 2 3" xfId="43788"/>
    <cellStyle name="Normal 11 10 2 3 3" xfId="7389"/>
    <cellStyle name="Normal 11 10 2 3 4" xfId="43789"/>
    <cellStyle name="Normal 11 10 2 4" xfId="7390"/>
    <cellStyle name="Normal 11 10 2 4 2" xfId="7391"/>
    <cellStyle name="Normal 11 10 2 4 3" xfId="43790"/>
    <cellStyle name="Normal 11 10 2 5" xfId="7392"/>
    <cellStyle name="Normal 11 10 2 5 2" xfId="43791"/>
    <cellStyle name="Normal 11 10 2 6" xfId="7393"/>
    <cellStyle name="Normal 11 10 2 7" xfId="43792"/>
    <cellStyle name="Normal 11 10 3" xfId="7394"/>
    <cellStyle name="Normal 11 10 3 2" xfId="7395"/>
    <cellStyle name="Normal 11 10 3 2 2" xfId="7396"/>
    <cellStyle name="Normal 11 10 3 2 3" xfId="43793"/>
    <cellStyle name="Normal 11 10 3 3" xfId="7397"/>
    <cellStyle name="Normal 11 10 3 4" xfId="43794"/>
    <cellStyle name="Normal 11 10 4" xfId="7398"/>
    <cellStyle name="Normal 11 10 4 2" xfId="7399"/>
    <cellStyle name="Normal 11 10 4 2 2" xfId="7400"/>
    <cellStyle name="Normal 11 10 4 2 3" xfId="43795"/>
    <cellStyle name="Normal 11 10 4 3" xfId="7401"/>
    <cellStyle name="Normal 11 10 4 4" xfId="43796"/>
    <cellStyle name="Normal 11 10 5" xfId="7402"/>
    <cellStyle name="Normal 11 10 5 2" xfId="7403"/>
    <cellStyle name="Normal 11 10 5 3" xfId="43797"/>
    <cellStyle name="Normal 11 10 6" xfId="7404"/>
    <cellStyle name="Normal 11 10 6 2" xfId="7405"/>
    <cellStyle name="Normal 11 10 7" xfId="7406"/>
    <cellStyle name="Normal 11 10 8" xfId="43798"/>
    <cellStyle name="Normal 11 11" xfId="7407"/>
    <cellStyle name="Normal 11 11 2" xfId="7408"/>
    <cellStyle name="Normal 11 11 2 2" xfId="7409"/>
    <cellStyle name="Normal 11 11 2 2 2" xfId="7410"/>
    <cellStyle name="Normal 11 11 2 2 3" xfId="43799"/>
    <cellStyle name="Normal 11 11 2 3" xfId="7411"/>
    <cellStyle name="Normal 11 11 2 4" xfId="43800"/>
    <cellStyle name="Normal 11 11 3" xfId="7412"/>
    <cellStyle name="Normal 11 11 3 2" xfId="7413"/>
    <cellStyle name="Normal 11 11 3 2 2" xfId="7414"/>
    <cellStyle name="Normal 11 11 3 2 3" xfId="43801"/>
    <cellStyle name="Normal 11 11 3 3" xfId="7415"/>
    <cellStyle name="Normal 11 11 3 4" xfId="43802"/>
    <cellStyle name="Normal 11 11 4" xfId="7416"/>
    <cellStyle name="Normal 11 11 4 2" xfId="7417"/>
    <cellStyle name="Normal 11 11 4 3" xfId="43803"/>
    <cellStyle name="Normal 11 11 5" xfId="7418"/>
    <cellStyle name="Normal 11 11 5 2" xfId="7419"/>
    <cellStyle name="Normal 11 11 6" xfId="7420"/>
    <cellStyle name="Normal 11 11 7" xfId="43804"/>
    <cellStyle name="Normal 11 12" xfId="7421"/>
    <cellStyle name="Normal 11 12 2" xfId="7422"/>
    <cellStyle name="Normal 11 12 2 2" xfId="7423"/>
    <cellStyle name="Normal 11 12 2 2 2" xfId="7424"/>
    <cellStyle name="Normal 11 12 2 2 3" xfId="43805"/>
    <cellStyle name="Normal 11 12 2 3" xfId="7425"/>
    <cellStyle name="Normal 11 12 2 4" xfId="43806"/>
    <cellStyle name="Normal 11 12 3" xfId="7426"/>
    <cellStyle name="Normal 11 12 3 2" xfId="7427"/>
    <cellStyle name="Normal 11 12 3 2 2" xfId="7428"/>
    <cellStyle name="Normal 11 12 3 2 3" xfId="43807"/>
    <cellStyle name="Normal 11 12 3 3" xfId="7429"/>
    <cellStyle name="Normal 11 12 3 4" xfId="43808"/>
    <cellStyle name="Normal 11 12 4" xfId="7430"/>
    <cellStyle name="Normal 11 12 4 2" xfId="7431"/>
    <cellStyle name="Normal 11 12 4 3" xfId="43809"/>
    <cellStyle name="Normal 11 12 5" xfId="7432"/>
    <cellStyle name="Normal 11 12 5 2" xfId="7433"/>
    <cellStyle name="Normal 11 12 6" xfId="7434"/>
    <cellStyle name="Normal 11 12 7" xfId="43810"/>
    <cellStyle name="Normal 11 13" xfId="7435"/>
    <cellStyle name="Normal 11 13 2" xfId="7436"/>
    <cellStyle name="Normal 11 13 3" xfId="7437"/>
    <cellStyle name="Normal 11 13 4" xfId="7438"/>
    <cellStyle name="Normal 11 14" xfId="7439"/>
    <cellStyle name="Normal 11 14 2" xfId="7440"/>
    <cellStyle name="Normal 11 14 2 2" xfId="7441"/>
    <cellStyle name="Normal 11 14 2 3" xfId="43811"/>
    <cellStyle name="Normal 11 14 3" xfId="7442"/>
    <cellStyle name="Normal 11 14 4" xfId="7443"/>
    <cellStyle name="Normal 11 14 5" xfId="7444"/>
    <cellStyle name="Normal 11 14 6" xfId="7445"/>
    <cellStyle name="Normal 11 15" xfId="7446"/>
    <cellStyle name="Normal 11 15 2" xfId="7447"/>
    <cellStyle name="Normal 11 15 2 2" xfId="7448"/>
    <cellStyle name="Normal 11 15 2 3" xfId="43812"/>
    <cellStyle name="Normal 11 15 3" xfId="7449"/>
    <cellStyle name="Normal 11 15 4" xfId="7450"/>
    <cellStyle name="Normal 11 15 5" xfId="7451"/>
    <cellStyle name="Normal 11 15 6" xfId="7452"/>
    <cellStyle name="Normal 11 16" xfId="7453"/>
    <cellStyle name="Normal 11 16 2" xfId="7454"/>
    <cellStyle name="Normal 11 16 3" xfId="7455"/>
    <cellStyle name="Normal 11 16 4" xfId="7456"/>
    <cellStyle name="Normal 11 16 5" xfId="7457"/>
    <cellStyle name="Normal 11 17" xfId="7458"/>
    <cellStyle name="Normal 11 17 2" xfId="43813"/>
    <cellStyle name="Normal 11 18" xfId="43814"/>
    <cellStyle name="Normal 11 19" xfId="43815"/>
    <cellStyle name="Normal 11 2" xfId="7459"/>
    <cellStyle name="Normal 11 2 10" xfId="7460"/>
    <cellStyle name="Normal 11 2 10 2" xfId="7461"/>
    <cellStyle name="Normal 11 2 10 2 2" xfId="7462"/>
    <cellStyle name="Normal 11 2 10 2 3" xfId="43816"/>
    <cellStyle name="Normal 11 2 10 3" xfId="7463"/>
    <cellStyle name="Normal 11 2 10 4" xfId="7464"/>
    <cellStyle name="Normal 11 2 10 5" xfId="7465"/>
    <cellStyle name="Normal 11 2 10 6" xfId="7466"/>
    <cellStyle name="Normal 11 2 11" xfId="7467"/>
    <cellStyle name="Normal 11 2 11 2" xfId="7468"/>
    <cellStyle name="Normal 11 2 11 3" xfId="7469"/>
    <cellStyle name="Normal 11 2 11 4" xfId="7470"/>
    <cellStyle name="Normal 11 2 11 5" xfId="7471"/>
    <cellStyle name="Normal 11 2 12" xfId="7472"/>
    <cellStyle name="Normal 11 2 12 2" xfId="7473"/>
    <cellStyle name="Normal 11 2 12 3" xfId="7474"/>
    <cellStyle name="Normal 11 2 12 4" xfId="7475"/>
    <cellStyle name="Normal 11 2 13" xfId="7476"/>
    <cellStyle name="Normal 11 2 14" xfId="7477"/>
    <cellStyle name="Normal 11 2 15" xfId="7478"/>
    <cellStyle name="Normal 11 2 16" xfId="7479"/>
    <cellStyle name="Normal 11 2 17" xfId="7480"/>
    <cellStyle name="Normal 11 2 18" xfId="7481"/>
    <cellStyle name="Normal 11 2 19" xfId="7482"/>
    <cellStyle name="Normal 11 2 2" xfId="7483"/>
    <cellStyle name="Normal 11 2 2 10" xfId="7484"/>
    <cellStyle name="Normal 11 2 2 11" xfId="7485"/>
    <cellStyle name="Normal 11 2 2 2" xfId="7486"/>
    <cellStyle name="Normal 11 2 2 2 2" xfId="7487"/>
    <cellStyle name="Normal 11 2 2 2 2 2" xfId="7488"/>
    <cellStyle name="Normal 11 2 2 2 2 2 2" xfId="7489"/>
    <cellStyle name="Normal 11 2 2 2 2 2 2 2" xfId="7490"/>
    <cellStyle name="Normal 11 2 2 2 2 2 2 2 2" xfId="7491"/>
    <cellStyle name="Normal 11 2 2 2 2 2 2 2 3" xfId="43817"/>
    <cellStyle name="Normal 11 2 2 2 2 2 2 3" xfId="7492"/>
    <cellStyle name="Normal 11 2 2 2 2 2 2 4" xfId="43818"/>
    <cellStyle name="Normal 11 2 2 2 2 2 3" xfId="7493"/>
    <cellStyle name="Normal 11 2 2 2 2 2 3 2" xfId="7494"/>
    <cellStyle name="Normal 11 2 2 2 2 2 3 2 2" xfId="7495"/>
    <cellStyle name="Normal 11 2 2 2 2 2 3 2 3" xfId="43819"/>
    <cellStyle name="Normal 11 2 2 2 2 2 3 3" xfId="7496"/>
    <cellStyle name="Normal 11 2 2 2 2 2 3 4" xfId="43820"/>
    <cellStyle name="Normal 11 2 2 2 2 2 4" xfId="7497"/>
    <cellStyle name="Normal 11 2 2 2 2 2 4 2" xfId="7498"/>
    <cellStyle name="Normal 11 2 2 2 2 2 4 3" xfId="43821"/>
    <cellStyle name="Normal 11 2 2 2 2 2 5" xfId="7499"/>
    <cellStyle name="Normal 11 2 2 2 2 2 5 2" xfId="43822"/>
    <cellStyle name="Normal 11 2 2 2 2 2 6" xfId="7500"/>
    <cellStyle name="Normal 11 2 2 2 2 2 7" xfId="43823"/>
    <cellStyle name="Normal 11 2 2 2 2 3" xfId="7501"/>
    <cellStyle name="Normal 11 2 2 2 2 3 2" xfId="7502"/>
    <cellStyle name="Normal 11 2 2 2 2 3 2 2" xfId="7503"/>
    <cellStyle name="Normal 11 2 2 2 2 3 2 3" xfId="43824"/>
    <cellStyle name="Normal 11 2 2 2 2 3 3" xfId="7504"/>
    <cellStyle name="Normal 11 2 2 2 2 3 4" xfId="43825"/>
    <cellStyle name="Normal 11 2 2 2 2 4" xfId="7505"/>
    <cellStyle name="Normal 11 2 2 2 2 4 2" xfId="7506"/>
    <cellStyle name="Normal 11 2 2 2 2 4 2 2" xfId="7507"/>
    <cellStyle name="Normal 11 2 2 2 2 4 2 3" xfId="43826"/>
    <cellStyle name="Normal 11 2 2 2 2 4 3" xfId="7508"/>
    <cellStyle name="Normal 11 2 2 2 2 4 4" xfId="43827"/>
    <cellStyle name="Normal 11 2 2 2 2 5" xfId="7509"/>
    <cellStyle name="Normal 11 2 2 2 2 5 2" xfId="7510"/>
    <cellStyle name="Normal 11 2 2 2 2 5 3" xfId="43828"/>
    <cellStyle name="Normal 11 2 2 2 2 6" xfId="7511"/>
    <cellStyle name="Normal 11 2 2 2 2 6 2" xfId="43829"/>
    <cellStyle name="Normal 11 2 2 2 2 7" xfId="7512"/>
    <cellStyle name="Normal 11 2 2 2 2 8" xfId="43830"/>
    <cellStyle name="Normal 11 2 2 2 3" xfId="7513"/>
    <cellStyle name="Normal 11 2 2 2 3 2" xfId="7514"/>
    <cellStyle name="Normal 11 2 2 2 3 2 2" xfId="7515"/>
    <cellStyle name="Normal 11 2 2 2 3 2 2 2" xfId="7516"/>
    <cellStyle name="Normal 11 2 2 2 3 2 2 3" xfId="43831"/>
    <cellStyle name="Normal 11 2 2 2 3 2 3" xfId="7517"/>
    <cellStyle name="Normal 11 2 2 2 3 2 4" xfId="43832"/>
    <cellStyle name="Normal 11 2 2 2 3 3" xfId="7518"/>
    <cellStyle name="Normal 11 2 2 2 3 3 2" xfId="7519"/>
    <cellStyle name="Normal 11 2 2 2 3 3 2 2" xfId="7520"/>
    <cellStyle name="Normal 11 2 2 2 3 3 2 3" xfId="43833"/>
    <cellStyle name="Normal 11 2 2 2 3 3 3" xfId="7521"/>
    <cellStyle name="Normal 11 2 2 2 3 3 4" xfId="43834"/>
    <cellStyle name="Normal 11 2 2 2 3 4" xfId="7522"/>
    <cellStyle name="Normal 11 2 2 2 3 4 2" xfId="7523"/>
    <cellStyle name="Normal 11 2 2 2 3 4 3" xfId="43835"/>
    <cellStyle name="Normal 11 2 2 2 3 5" xfId="7524"/>
    <cellStyle name="Normal 11 2 2 2 3 5 2" xfId="43836"/>
    <cellStyle name="Normal 11 2 2 2 3 6" xfId="7525"/>
    <cellStyle name="Normal 11 2 2 2 3 7" xfId="43837"/>
    <cellStyle name="Normal 11 2 2 2 4" xfId="7526"/>
    <cellStyle name="Normal 11 2 2 2 4 2" xfId="7527"/>
    <cellStyle name="Normal 11 2 2 2 4 2 2" xfId="7528"/>
    <cellStyle name="Normal 11 2 2 2 4 2 3" xfId="43838"/>
    <cellStyle name="Normal 11 2 2 2 4 3" xfId="7529"/>
    <cellStyle name="Normal 11 2 2 2 4 4" xfId="43839"/>
    <cellStyle name="Normal 11 2 2 2 5" xfId="7530"/>
    <cellStyle name="Normal 11 2 2 2 5 2" xfId="7531"/>
    <cellStyle name="Normal 11 2 2 2 5 2 2" xfId="7532"/>
    <cellStyle name="Normal 11 2 2 2 5 2 3" xfId="43840"/>
    <cellStyle name="Normal 11 2 2 2 5 3" xfId="7533"/>
    <cellStyle name="Normal 11 2 2 2 5 4" xfId="43841"/>
    <cellStyle name="Normal 11 2 2 2 6" xfId="7534"/>
    <cellStyle name="Normal 11 2 2 2 6 2" xfId="7535"/>
    <cellStyle name="Normal 11 2 2 2 6 3" xfId="43842"/>
    <cellStyle name="Normal 11 2 2 2 7" xfId="7536"/>
    <cellStyle name="Normal 11 2 2 2 7 2" xfId="43843"/>
    <cellStyle name="Normal 11 2 2 2 8" xfId="7537"/>
    <cellStyle name="Normal 11 2 2 2 9" xfId="43844"/>
    <cellStyle name="Normal 11 2 2 3" xfId="7538"/>
    <cellStyle name="Normal 11 2 2 3 2" xfId="7539"/>
    <cellStyle name="Normal 11 2 2 3 2 2" xfId="7540"/>
    <cellStyle name="Normal 11 2 2 3 2 2 2" xfId="7541"/>
    <cellStyle name="Normal 11 2 2 3 2 2 2 2" xfId="7542"/>
    <cellStyle name="Normal 11 2 2 3 2 2 2 3" xfId="43845"/>
    <cellStyle name="Normal 11 2 2 3 2 2 3" xfId="7543"/>
    <cellStyle name="Normal 11 2 2 3 2 2 4" xfId="43846"/>
    <cellStyle name="Normal 11 2 2 3 2 3" xfId="7544"/>
    <cellStyle name="Normal 11 2 2 3 2 3 2" xfId="7545"/>
    <cellStyle name="Normal 11 2 2 3 2 3 2 2" xfId="7546"/>
    <cellStyle name="Normal 11 2 2 3 2 3 2 3" xfId="43847"/>
    <cellStyle name="Normal 11 2 2 3 2 3 3" xfId="7547"/>
    <cellStyle name="Normal 11 2 2 3 2 3 4" xfId="43848"/>
    <cellStyle name="Normal 11 2 2 3 2 4" xfId="7548"/>
    <cellStyle name="Normal 11 2 2 3 2 4 2" xfId="7549"/>
    <cellStyle name="Normal 11 2 2 3 2 4 3" xfId="43849"/>
    <cellStyle name="Normal 11 2 2 3 2 5" xfId="7550"/>
    <cellStyle name="Normal 11 2 2 3 2 5 2" xfId="43850"/>
    <cellStyle name="Normal 11 2 2 3 2 6" xfId="7551"/>
    <cellStyle name="Normal 11 2 2 3 2 7" xfId="43851"/>
    <cellStyle name="Normal 11 2 2 3 3" xfId="7552"/>
    <cellStyle name="Normal 11 2 2 3 3 2" xfId="7553"/>
    <cellStyle name="Normal 11 2 2 3 3 2 2" xfId="7554"/>
    <cellStyle name="Normal 11 2 2 3 3 2 3" xfId="43852"/>
    <cellStyle name="Normal 11 2 2 3 3 3" xfId="7555"/>
    <cellStyle name="Normal 11 2 2 3 3 4" xfId="43853"/>
    <cellStyle name="Normal 11 2 2 3 4" xfId="7556"/>
    <cellStyle name="Normal 11 2 2 3 4 2" xfId="7557"/>
    <cellStyle name="Normal 11 2 2 3 4 2 2" xfId="7558"/>
    <cellStyle name="Normal 11 2 2 3 4 2 3" xfId="43854"/>
    <cellStyle name="Normal 11 2 2 3 4 3" xfId="7559"/>
    <cellStyle name="Normal 11 2 2 3 4 4" xfId="43855"/>
    <cellStyle name="Normal 11 2 2 3 5" xfId="7560"/>
    <cellStyle name="Normal 11 2 2 3 5 2" xfId="7561"/>
    <cellStyle name="Normal 11 2 2 3 5 3" xfId="43856"/>
    <cellStyle name="Normal 11 2 2 3 6" xfId="7562"/>
    <cellStyle name="Normal 11 2 2 3 6 2" xfId="43857"/>
    <cellStyle name="Normal 11 2 2 3 7" xfId="7563"/>
    <cellStyle name="Normal 11 2 2 3 8" xfId="43858"/>
    <cellStyle name="Normal 11 2 2 4" xfId="7564"/>
    <cellStyle name="Normal 11 2 2 4 2" xfId="7565"/>
    <cellStyle name="Normal 11 2 2 4 2 2" xfId="7566"/>
    <cellStyle name="Normal 11 2 2 4 2 2 2" xfId="7567"/>
    <cellStyle name="Normal 11 2 2 4 2 2 3" xfId="43859"/>
    <cellStyle name="Normal 11 2 2 4 2 3" xfId="7568"/>
    <cellStyle name="Normal 11 2 2 4 2 4" xfId="43860"/>
    <cellStyle name="Normal 11 2 2 4 3" xfId="7569"/>
    <cellStyle name="Normal 11 2 2 4 3 2" xfId="7570"/>
    <cellStyle name="Normal 11 2 2 4 3 2 2" xfId="7571"/>
    <cellStyle name="Normal 11 2 2 4 3 2 3" xfId="43861"/>
    <cellStyle name="Normal 11 2 2 4 3 3" xfId="7572"/>
    <cellStyle name="Normal 11 2 2 4 3 4" xfId="43862"/>
    <cellStyle name="Normal 11 2 2 4 4" xfId="7573"/>
    <cellStyle name="Normal 11 2 2 4 4 2" xfId="7574"/>
    <cellStyle name="Normal 11 2 2 4 4 3" xfId="43863"/>
    <cellStyle name="Normal 11 2 2 4 5" xfId="7575"/>
    <cellStyle name="Normal 11 2 2 4 5 2" xfId="43864"/>
    <cellStyle name="Normal 11 2 2 4 6" xfId="7576"/>
    <cellStyle name="Normal 11 2 2 4 7" xfId="43865"/>
    <cellStyle name="Normal 11 2 2 5" xfId="7577"/>
    <cellStyle name="Normal 11 2 2 5 2" xfId="7578"/>
    <cellStyle name="Normal 11 2 2 5 2 2" xfId="7579"/>
    <cellStyle name="Normal 11 2 2 5 2 3" xfId="7580"/>
    <cellStyle name="Normal 11 2 2 5 2 4" xfId="7581"/>
    <cellStyle name="Normal 11 2 2 5 3" xfId="7582"/>
    <cellStyle name="Normal 11 2 2 5 4" xfId="43866"/>
    <cellStyle name="Normal 11 2 2 6" xfId="7583"/>
    <cellStyle name="Normal 11 2 2 6 2" xfId="7584"/>
    <cellStyle name="Normal 11 2 2 6 2 2" xfId="7585"/>
    <cellStyle name="Normal 11 2 2 6 2 3" xfId="43867"/>
    <cellStyle name="Normal 11 2 2 6 3" xfId="7586"/>
    <cellStyle name="Normal 11 2 2 6 4" xfId="43868"/>
    <cellStyle name="Normal 11 2 2 7" xfId="7587"/>
    <cellStyle name="Normal 11 2 2 7 2" xfId="7588"/>
    <cellStyle name="Normal 11 2 2 7 3" xfId="43869"/>
    <cellStyle name="Normal 11 2 2 8" xfId="7589"/>
    <cellStyle name="Normal 11 2 2 8 2" xfId="7590"/>
    <cellStyle name="Normal 11 2 2 9" xfId="7591"/>
    <cellStyle name="Normal 11 2 20" xfId="7592"/>
    <cellStyle name="Normal 11 2 3" xfId="7593"/>
    <cellStyle name="Normal 11 2 3 10" xfId="7594"/>
    <cellStyle name="Normal 11 2 3 11" xfId="7595"/>
    <cellStyle name="Normal 11 2 3 12" xfId="7596"/>
    <cellStyle name="Normal 11 2 3 13" xfId="7597"/>
    <cellStyle name="Normal 11 2 3 2" xfId="7598"/>
    <cellStyle name="Normal 11 2 3 2 10" xfId="7599"/>
    <cellStyle name="Normal 11 2 3 2 2" xfId="7600"/>
    <cellStyle name="Normal 11 2 3 2 2 2" xfId="7601"/>
    <cellStyle name="Normal 11 2 3 2 2 2 2" xfId="7602"/>
    <cellStyle name="Normal 11 2 3 2 2 2 2 2" xfId="7603"/>
    <cellStyle name="Normal 11 2 3 2 2 2 2 2 2" xfId="7604"/>
    <cellStyle name="Normal 11 2 3 2 2 2 2 2 3" xfId="43870"/>
    <cellStyle name="Normal 11 2 3 2 2 2 2 3" xfId="7605"/>
    <cellStyle name="Normal 11 2 3 2 2 2 2 4" xfId="43871"/>
    <cellStyle name="Normal 11 2 3 2 2 2 3" xfId="7606"/>
    <cellStyle name="Normal 11 2 3 2 2 2 3 2" xfId="7607"/>
    <cellStyle name="Normal 11 2 3 2 2 2 3 2 2" xfId="7608"/>
    <cellStyle name="Normal 11 2 3 2 2 2 3 2 3" xfId="43872"/>
    <cellStyle name="Normal 11 2 3 2 2 2 3 3" xfId="7609"/>
    <cellStyle name="Normal 11 2 3 2 2 2 3 4" xfId="43873"/>
    <cellStyle name="Normal 11 2 3 2 2 2 4" xfId="7610"/>
    <cellStyle name="Normal 11 2 3 2 2 2 4 2" xfId="7611"/>
    <cellStyle name="Normal 11 2 3 2 2 2 4 3" xfId="43874"/>
    <cellStyle name="Normal 11 2 3 2 2 2 5" xfId="7612"/>
    <cellStyle name="Normal 11 2 3 2 2 2 5 2" xfId="43875"/>
    <cellStyle name="Normal 11 2 3 2 2 2 6" xfId="7613"/>
    <cellStyle name="Normal 11 2 3 2 2 2 7" xfId="7614"/>
    <cellStyle name="Normal 11 2 3 2 2 2 8" xfId="7615"/>
    <cellStyle name="Normal 11 2 3 2 2 3" xfId="7616"/>
    <cellStyle name="Normal 11 2 3 2 2 3 2" xfId="7617"/>
    <cellStyle name="Normal 11 2 3 2 2 3 2 2" xfId="7618"/>
    <cellStyle name="Normal 11 2 3 2 2 3 2 3" xfId="43876"/>
    <cellStyle name="Normal 11 2 3 2 2 3 3" xfId="7619"/>
    <cellStyle name="Normal 11 2 3 2 2 3 4" xfId="43877"/>
    <cellStyle name="Normal 11 2 3 2 2 4" xfId="7620"/>
    <cellStyle name="Normal 11 2 3 2 2 4 2" xfId="7621"/>
    <cellStyle name="Normal 11 2 3 2 2 4 2 2" xfId="7622"/>
    <cellStyle name="Normal 11 2 3 2 2 4 2 3" xfId="43878"/>
    <cellStyle name="Normal 11 2 3 2 2 4 3" xfId="7623"/>
    <cellStyle name="Normal 11 2 3 2 2 4 4" xfId="43879"/>
    <cellStyle name="Normal 11 2 3 2 2 5" xfId="7624"/>
    <cellStyle name="Normal 11 2 3 2 2 5 2" xfId="7625"/>
    <cellStyle name="Normal 11 2 3 2 2 5 3" xfId="43880"/>
    <cellStyle name="Normal 11 2 3 2 2 6" xfId="7626"/>
    <cellStyle name="Normal 11 2 3 2 2 6 2" xfId="43881"/>
    <cellStyle name="Normal 11 2 3 2 2 7" xfId="7627"/>
    <cellStyle name="Normal 11 2 3 2 2 8" xfId="7628"/>
    <cellStyle name="Normal 11 2 3 2 2 9" xfId="7629"/>
    <cellStyle name="Normal 11 2 3 2 3" xfId="7630"/>
    <cellStyle name="Normal 11 2 3 2 3 2" xfId="7631"/>
    <cellStyle name="Normal 11 2 3 2 3 2 2" xfId="7632"/>
    <cellStyle name="Normal 11 2 3 2 3 2 2 2" xfId="7633"/>
    <cellStyle name="Normal 11 2 3 2 3 2 2 3" xfId="43882"/>
    <cellStyle name="Normal 11 2 3 2 3 2 3" xfId="7634"/>
    <cellStyle name="Normal 11 2 3 2 3 2 4" xfId="43883"/>
    <cellStyle name="Normal 11 2 3 2 3 3" xfId="7635"/>
    <cellStyle name="Normal 11 2 3 2 3 3 2" xfId="7636"/>
    <cellStyle name="Normal 11 2 3 2 3 3 2 2" xfId="7637"/>
    <cellStyle name="Normal 11 2 3 2 3 3 2 3" xfId="43884"/>
    <cellStyle name="Normal 11 2 3 2 3 3 3" xfId="7638"/>
    <cellStyle name="Normal 11 2 3 2 3 3 4" xfId="43885"/>
    <cellStyle name="Normal 11 2 3 2 3 4" xfId="7639"/>
    <cellStyle name="Normal 11 2 3 2 3 4 2" xfId="7640"/>
    <cellStyle name="Normal 11 2 3 2 3 4 3" xfId="43886"/>
    <cellStyle name="Normal 11 2 3 2 3 5" xfId="7641"/>
    <cellStyle name="Normal 11 2 3 2 3 5 2" xfId="43887"/>
    <cellStyle name="Normal 11 2 3 2 3 6" xfId="7642"/>
    <cellStyle name="Normal 11 2 3 2 3 7" xfId="7643"/>
    <cellStyle name="Normal 11 2 3 2 3 8" xfId="7644"/>
    <cellStyle name="Normal 11 2 3 2 4" xfId="7645"/>
    <cellStyle name="Normal 11 2 3 2 4 2" xfId="7646"/>
    <cellStyle name="Normal 11 2 3 2 4 2 2" xfId="7647"/>
    <cellStyle name="Normal 11 2 3 2 4 2 3" xfId="43888"/>
    <cellStyle name="Normal 11 2 3 2 4 3" xfId="7648"/>
    <cellStyle name="Normal 11 2 3 2 4 4" xfId="43889"/>
    <cellStyle name="Normal 11 2 3 2 5" xfId="7649"/>
    <cellStyle name="Normal 11 2 3 2 5 2" xfId="7650"/>
    <cellStyle name="Normal 11 2 3 2 5 2 2" xfId="7651"/>
    <cellStyle name="Normal 11 2 3 2 5 2 3" xfId="43890"/>
    <cellStyle name="Normal 11 2 3 2 5 3" xfId="7652"/>
    <cellStyle name="Normal 11 2 3 2 5 4" xfId="43891"/>
    <cellStyle name="Normal 11 2 3 2 6" xfId="7653"/>
    <cellStyle name="Normal 11 2 3 2 6 2" xfId="7654"/>
    <cellStyle name="Normal 11 2 3 2 6 3" xfId="43892"/>
    <cellStyle name="Normal 11 2 3 2 7" xfId="7655"/>
    <cellStyle name="Normal 11 2 3 2 7 2" xfId="43893"/>
    <cellStyle name="Normal 11 2 3 2 8" xfId="7656"/>
    <cellStyle name="Normal 11 2 3 2 9" xfId="7657"/>
    <cellStyle name="Normal 11 2 3 3" xfId="7658"/>
    <cellStyle name="Normal 11 2 3 3 2" xfId="7659"/>
    <cellStyle name="Normal 11 2 3 3 2 2" xfId="7660"/>
    <cellStyle name="Normal 11 2 3 3 2 2 2" xfId="7661"/>
    <cellStyle name="Normal 11 2 3 3 2 2 2 2" xfId="7662"/>
    <cellStyle name="Normal 11 2 3 3 2 2 2 3" xfId="43894"/>
    <cellStyle name="Normal 11 2 3 3 2 2 3" xfId="7663"/>
    <cellStyle name="Normal 11 2 3 3 2 2 4" xfId="43895"/>
    <cellStyle name="Normal 11 2 3 3 2 3" xfId="7664"/>
    <cellStyle name="Normal 11 2 3 3 2 3 2" xfId="7665"/>
    <cellStyle name="Normal 11 2 3 3 2 3 2 2" xfId="7666"/>
    <cellStyle name="Normal 11 2 3 3 2 3 2 3" xfId="43896"/>
    <cellStyle name="Normal 11 2 3 3 2 3 3" xfId="7667"/>
    <cellStyle name="Normal 11 2 3 3 2 3 4" xfId="43897"/>
    <cellStyle name="Normal 11 2 3 3 2 4" xfId="7668"/>
    <cellStyle name="Normal 11 2 3 3 2 4 2" xfId="7669"/>
    <cellStyle name="Normal 11 2 3 3 2 4 3" xfId="43898"/>
    <cellStyle name="Normal 11 2 3 3 2 5" xfId="7670"/>
    <cellStyle name="Normal 11 2 3 3 2 5 2" xfId="43899"/>
    <cellStyle name="Normal 11 2 3 3 2 6" xfId="7671"/>
    <cellStyle name="Normal 11 2 3 3 2 7" xfId="7672"/>
    <cellStyle name="Normal 11 2 3 3 2 8" xfId="7673"/>
    <cellStyle name="Normal 11 2 3 3 3" xfId="7674"/>
    <cellStyle name="Normal 11 2 3 3 3 2" xfId="7675"/>
    <cellStyle name="Normal 11 2 3 3 3 2 2" xfId="7676"/>
    <cellStyle name="Normal 11 2 3 3 3 2 3" xfId="43900"/>
    <cellStyle name="Normal 11 2 3 3 3 3" xfId="7677"/>
    <cellStyle name="Normal 11 2 3 3 3 4" xfId="43901"/>
    <cellStyle name="Normal 11 2 3 3 4" xfId="7678"/>
    <cellStyle name="Normal 11 2 3 3 4 2" xfId="7679"/>
    <cellStyle name="Normal 11 2 3 3 4 2 2" xfId="7680"/>
    <cellStyle name="Normal 11 2 3 3 4 2 3" xfId="43902"/>
    <cellStyle name="Normal 11 2 3 3 4 3" xfId="7681"/>
    <cellStyle name="Normal 11 2 3 3 4 4" xfId="43903"/>
    <cellStyle name="Normal 11 2 3 3 5" xfId="7682"/>
    <cellStyle name="Normal 11 2 3 3 5 2" xfId="7683"/>
    <cellStyle name="Normal 11 2 3 3 5 3" xfId="43904"/>
    <cellStyle name="Normal 11 2 3 3 6" xfId="7684"/>
    <cellStyle name="Normal 11 2 3 3 6 2" xfId="43905"/>
    <cellStyle name="Normal 11 2 3 3 7" xfId="7685"/>
    <cellStyle name="Normal 11 2 3 3 8" xfId="7686"/>
    <cellStyle name="Normal 11 2 3 3 9" xfId="7687"/>
    <cellStyle name="Normal 11 2 3 4" xfId="7688"/>
    <cellStyle name="Normal 11 2 3 4 2" xfId="7689"/>
    <cellStyle name="Normal 11 2 3 4 2 2" xfId="7690"/>
    <cellStyle name="Normal 11 2 3 4 2 2 2" xfId="7691"/>
    <cellStyle name="Normal 11 2 3 4 2 2 3" xfId="43906"/>
    <cellStyle name="Normal 11 2 3 4 2 3" xfId="7692"/>
    <cellStyle name="Normal 11 2 3 4 2 4" xfId="43907"/>
    <cellStyle name="Normal 11 2 3 4 3" xfId="7693"/>
    <cellStyle name="Normal 11 2 3 4 3 2" xfId="7694"/>
    <cellStyle name="Normal 11 2 3 4 3 2 2" xfId="7695"/>
    <cellStyle name="Normal 11 2 3 4 3 2 3" xfId="43908"/>
    <cellStyle name="Normal 11 2 3 4 3 3" xfId="7696"/>
    <cellStyle name="Normal 11 2 3 4 3 4" xfId="43909"/>
    <cellStyle name="Normal 11 2 3 4 4" xfId="7697"/>
    <cellStyle name="Normal 11 2 3 4 4 2" xfId="7698"/>
    <cellStyle name="Normal 11 2 3 4 4 3" xfId="43910"/>
    <cellStyle name="Normal 11 2 3 4 5" xfId="7699"/>
    <cellStyle name="Normal 11 2 3 4 5 2" xfId="43911"/>
    <cellStyle name="Normal 11 2 3 4 6" xfId="7700"/>
    <cellStyle name="Normal 11 2 3 4 7" xfId="7701"/>
    <cellStyle name="Normal 11 2 3 4 8" xfId="7702"/>
    <cellStyle name="Normal 11 2 3 5" xfId="7703"/>
    <cellStyle name="Normal 11 2 3 5 2" xfId="7704"/>
    <cellStyle name="Normal 11 2 3 5 2 2" xfId="7705"/>
    <cellStyle name="Normal 11 2 3 5 2 3" xfId="43912"/>
    <cellStyle name="Normal 11 2 3 5 3" xfId="7706"/>
    <cellStyle name="Normal 11 2 3 5 4" xfId="43913"/>
    <cellStyle name="Normal 11 2 3 6" xfId="7707"/>
    <cellStyle name="Normal 11 2 3 6 2" xfId="7708"/>
    <cellStyle name="Normal 11 2 3 6 2 2" xfId="7709"/>
    <cellStyle name="Normal 11 2 3 6 2 3" xfId="43914"/>
    <cellStyle name="Normal 11 2 3 6 3" xfId="7710"/>
    <cellStyle name="Normal 11 2 3 6 4" xfId="43915"/>
    <cellStyle name="Normal 11 2 3 7" xfId="7711"/>
    <cellStyle name="Normal 11 2 3 7 2" xfId="7712"/>
    <cellStyle name="Normal 11 2 3 7 3" xfId="43916"/>
    <cellStyle name="Normal 11 2 3 8" xfId="7713"/>
    <cellStyle name="Normal 11 2 3 8 2" xfId="7714"/>
    <cellStyle name="Normal 11 2 3 9" xfId="7715"/>
    <cellStyle name="Normal 11 2 4" xfId="7716"/>
    <cellStyle name="Normal 11 2 4 10" xfId="7717"/>
    <cellStyle name="Normal 11 2 4 11" xfId="7718"/>
    <cellStyle name="Normal 11 2 4 12" xfId="7719"/>
    <cellStyle name="Normal 11 2 4 13" xfId="7720"/>
    <cellStyle name="Normal 11 2 4 2" xfId="7721"/>
    <cellStyle name="Normal 11 2 4 2 10" xfId="7722"/>
    <cellStyle name="Normal 11 2 4 2 2" xfId="7723"/>
    <cellStyle name="Normal 11 2 4 2 2 2" xfId="7724"/>
    <cellStyle name="Normal 11 2 4 2 2 2 2" xfId="7725"/>
    <cellStyle name="Normal 11 2 4 2 2 2 2 2" xfId="7726"/>
    <cellStyle name="Normal 11 2 4 2 2 2 2 2 2" xfId="7727"/>
    <cellStyle name="Normal 11 2 4 2 2 2 2 2 3" xfId="43917"/>
    <cellStyle name="Normal 11 2 4 2 2 2 2 3" xfId="7728"/>
    <cellStyle name="Normal 11 2 4 2 2 2 2 4" xfId="43918"/>
    <cellStyle name="Normal 11 2 4 2 2 2 3" xfId="7729"/>
    <cellStyle name="Normal 11 2 4 2 2 2 3 2" xfId="7730"/>
    <cellStyle name="Normal 11 2 4 2 2 2 3 2 2" xfId="7731"/>
    <cellStyle name="Normal 11 2 4 2 2 2 3 2 3" xfId="43919"/>
    <cellStyle name="Normal 11 2 4 2 2 2 3 3" xfId="7732"/>
    <cellStyle name="Normal 11 2 4 2 2 2 3 4" xfId="43920"/>
    <cellStyle name="Normal 11 2 4 2 2 2 4" xfId="7733"/>
    <cellStyle name="Normal 11 2 4 2 2 2 4 2" xfId="7734"/>
    <cellStyle name="Normal 11 2 4 2 2 2 4 3" xfId="43921"/>
    <cellStyle name="Normal 11 2 4 2 2 2 5" xfId="7735"/>
    <cellStyle name="Normal 11 2 4 2 2 2 5 2" xfId="43922"/>
    <cellStyle name="Normal 11 2 4 2 2 2 6" xfId="7736"/>
    <cellStyle name="Normal 11 2 4 2 2 2 7" xfId="7737"/>
    <cellStyle name="Normal 11 2 4 2 2 2 8" xfId="7738"/>
    <cellStyle name="Normal 11 2 4 2 2 3" xfId="7739"/>
    <cellStyle name="Normal 11 2 4 2 2 3 2" xfId="7740"/>
    <cellStyle name="Normal 11 2 4 2 2 3 2 2" xfId="7741"/>
    <cellStyle name="Normal 11 2 4 2 2 3 2 3" xfId="43923"/>
    <cellStyle name="Normal 11 2 4 2 2 3 3" xfId="7742"/>
    <cellStyle name="Normal 11 2 4 2 2 3 4" xfId="43924"/>
    <cellStyle name="Normal 11 2 4 2 2 4" xfId="7743"/>
    <cellStyle name="Normal 11 2 4 2 2 4 2" xfId="7744"/>
    <cellStyle name="Normal 11 2 4 2 2 4 2 2" xfId="7745"/>
    <cellStyle name="Normal 11 2 4 2 2 4 2 3" xfId="43925"/>
    <cellStyle name="Normal 11 2 4 2 2 4 3" xfId="7746"/>
    <cellStyle name="Normal 11 2 4 2 2 4 4" xfId="43926"/>
    <cellStyle name="Normal 11 2 4 2 2 5" xfId="7747"/>
    <cellStyle name="Normal 11 2 4 2 2 5 2" xfId="7748"/>
    <cellStyle name="Normal 11 2 4 2 2 5 3" xfId="43927"/>
    <cellStyle name="Normal 11 2 4 2 2 6" xfId="7749"/>
    <cellStyle name="Normal 11 2 4 2 2 6 2" xfId="43928"/>
    <cellStyle name="Normal 11 2 4 2 2 7" xfId="7750"/>
    <cellStyle name="Normal 11 2 4 2 2 8" xfId="7751"/>
    <cellStyle name="Normal 11 2 4 2 2 9" xfId="7752"/>
    <cellStyle name="Normal 11 2 4 2 3" xfId="7753"/>
    <cellStyle name="Normal 11 2 4 2 3 2" xfId="7754"/>
    <cellStyle name="Normal 11 2 4 2 3 2 2" xfId="7755"/>
    <cellStyle name="Normal 11 2 4 2 3 2 2 2" xfId="7756"/>
    <cellStyle name="Normal 11 2 4 2 3 2 2 3" xfId="43929"/>
    <cellStyle name="Normal 11 2 4 2 3 2 3" xfId="7757"/>
    <cellStyle name="Normal 11 2 4 2 3 2 4" xfId="43930"/>
    <cellStyle name="Normal 11 2 4 2 3 3" xfId="7758"/>
    <cellStyle name="Normal 11 2 4 2 3 3 2" xfId="7759"/>
    <cellStyle name="Normal 11 2 4 2 3 3 2 2" xfId="7760"/>
    <cellStyle name="Normal 11 2 4 2 3 3 2 3" xfId="43931"/>
    <cellStyle name="Normal 11 2 4 2 3 3 3" xfId="7761"/>
    <cellStyle name="Normal 11 2 4 2 3 3 4" xfId="43932"/>
    <cellStyle name="Normal 11 2 4 2 3 4" xfId="7762"/>
    <cellStyle name="Normal 11 2 4 2 3 4 2" xfId="7763"/>
    <cellStyle name="Normal 11 2 4 2 3 4 3" xfId="43933"/>
    <cellStyle name="Normal 11 2 4 2 3 5" xfId="7764"/>
    <cellStyle name="Normal 11 2 4 2 3 5 2" xfId="43934"/>
    <cellStyle name="Normal 11 2 4 2 3 6" xfId="7765"/>
    <cellStyle name="Normal 11 2 4 2 3 7" xfId="7766"/>
    <cellStyle name="Normal 11 2 4 2 3 8" xfId="7767"/>
    <cellStyle name="Normal 11 2 4 2 4" xfId="7768"/>
    <cellStyle name="Normal 11 2 4 2 4 2" xfId="7769"/>
    <cellStyle name="Normal 11 2 4 2 4 2 2" xfId="7770"/>
    <cellStyle name="Normal 11 2 4 2 4 2 3" xfId="43935"/>
    <cellStyle name="Normal 11 2 4 2 4 3" xfId="7771"/>
    <cellStyle name="Normal 11 2 4 2 4 4" xfId="43936"/>
    <cellStyle name="Normal 11 2 4 2 5" xfId="7772"/>
    <cellStyle name="Normal 11 2 4 2 5 2" xfId="7773"/>
    <cellStyle name="Normal 11 2 4 2 5 2 2" xfId="7774"/>
    <cellStyle name="Normal 11 2 4 2 5 2 3" xfId="43937"/>
    <cellStyle name="Normal 11 2 4 2 5 3" xfId="7775"/>
    <cellStyle name="Normal 11 2 4 2 5 4" xfId="43938"/>
    <cellStyle name="Normal 11 2 4 2 6" xfId="7776"/>
    <cellStyle name="Normal 11 2 4 2 6 2" xfId="7777"/>
    <cellStyle name="Normal 11 2 4 2 6 3" xfId="43939"/>
    <cellStyle name="Normal 11 2 4 2 7" xfId="7778"/>
    <cellStyle name="Normal 11 2 4 2 7 2" xfId="43940"/>
    <cellStyle name="Normal 11 2 4 2 8" xfId="7779"/>
    <cellStyle name="Normal 11 2 4 2 9" xfId="7780"/>
    <cellStyle name="Normal 11 2 4 3" xfId="7781"/>
    <cellStyle name="Normal 11 2 4 3 2" xfId="7782"/>
    <cellStyle name="Normal 11 2 4 3 2 2" xfId="7783"/>
    <cellStyle name="Normal 11 2 4 3 2 2 2" xfId="7784"/>
    <cellStyle name="Normal 11 2 4 3 2 2 2 2" xfId="7785"/>
    <cellStyle name="Normal 11 2 4 3 2 2 2 3" xfId="43941"/>
    <cellStyle name="Normal 11 2 4 3 2 2 3" xfId="7786"/>
    <cellStyle name="Normal 11 2 4 3 2 2 4" xfId="43942"/>
    <cellStyle name="Normal 11 2 4 3 2 3" xfId="7787"/>
    <cellStyle name="Normal 11 2 4 3 2 3 2" xfId="7788"/>
    <cellStyle name="Normal 11 2 4 3 2 3 2 2" xfId="7789"/>
    <cellStyle name="Normal 11 2 4 3 2 3 2 3" xfId="43943"/>
    <cellStyle name="Normal 11 2 4 3 2 3 3" xfId="7790"/>
    <cellStyle name="Normal 11 2 4 3 2 3 4" xfId="43944"/>
    <cellStyle name="Normal 11 2 4 3 2 4" xfId="7791"/>
    <cellStyle name="Normal 11 2 4 3 2 4 2" xfId="7792"/>
    <cellStyle name="Normal 11 2 4 3 2 4 3" xfId="43945"/>
    <cellStyle name="Normal 11 2 4 3 2 5" xfId="7793"/>
    <cellStyle name="Normal 11 2 4 3 2 5 2" xfId="43946"/>
    <cellStyle name="Normal 11 2 4 3 2 6" xfId="7794"/>
    <cellStyle name="Normal 11 2 4 3 2 7" xfId="7795"/>
    <cellStyle name="Normal 11 2 4 3 2 8" xfId="7796"/>
    <cellStyle name="Normal 11 2 4 3 3" xfId="7797"/>
    <cellStyle name="Normal 11 2 4 3 3 2" xfId="7798"/>
    <cellStyle name="Normal 11 2 4 3 3 2 2" xfId="7799"/>
    <cellStyle name="Normal 11 2 4 3 3 2 3" xfId="43947"/>
    <cellStyle name="Normal 11 2 4 3 3 3" xfId="7800"/>
    <cellStyle name="Normal 11 2 4 3 3 4" xfId="43948"/>
    <cellStyle name="Normal 11 2 4 3 4" xfId="7801"/>
    <cellStyle name="Normal 11 2 4 3 4 2" xfId="7802"/>
    <cellStyle name="Normal 11 2 4 3 4 2 2" xfId="7803"/>
    <cellStyle name="Normal 11 2 4 3 4 2 3" xfId="43949"/>
    <cellStyle name="Normal 11 2 4 3 4 3" xfId="7804"/>
    <cellStyle name="Normal 11 2 4 3 4 4" xfId="43950"/>
    <cellStyle name="Normal 11 2 4 3 5" xfId="7805"/>
    <cellStyle name="Normal 11 2 4 3 5 2" xfId="7806"/>
    <cellStyle name="Normal 11 2 4 3 5 3" xfId="43951"/>
    <cellStyle name="Normal 11 2 4 3 6" xfId="7807"/>
    <cellStyle name="Normal 11 2 4 3 6 2" xfId="43952"/>
    <cellStyle name="Normal 11 2 4 3 7" xfId="7808"/>
    <cellStyle name="Normal 11 2 4 3 8" xfId="7809"/>
    <cellStyle name="Normal 11 2 4 3 9" xfId="7810"/>
    <cellStyle name="Normal 11 2 4 4" xfId="7811"/>
    <cellStyle name="Normal 11 2 4 4 2" xfId="7812"/>
    <cellStyle name="Normal 11 2 4 4 2 2" xfId="7813"/>
    <cellStyle name="Normal 11 2 4 4 2 2 2" xfId="7814"/>
    <cellStyle name="Normal 11 2 4 4 2 2 3" xfId="43953"/>
    <cellStyle name="Normal 11 2 4 4 2 3" xfId="7815"/>
    <cellStyle name="Normal 11 2 4 4 2 4" xfId="43954"/>
    <cellStyle name="Normal 11 2 4 4 3" xfId="7816"/>
    <cellStyle name="Normal 11 2 4 4 3 2" xfId="7817"/>
    <cellStyle name="Normal 11 2 4 4 3 2 2" xfId="7818"/>
    <cellStyle name="Normal 11 2 4 4 3 2 3" xfId="43955"/>
    <cellStyle name="Normal 11 2 4 4 3 3" xfId="7819"/>
    <cellStyle name="Normal 11 2 4 4 3 4" xfId="43956"/>
    <cellStyle name="Normal 11 2 4 4 4" xfId="7820"/>
    <cellStyle name="Normal 11 2 4 4 4 2" xfId="7821"/>
    <cellStyle name="Normal 11 2 4 4 4 3" xfId="43957"/>
    <cellStyle name="Normal 11 2 4 4 5" xfId="7822"/>
    <cellStyle name="Normal 11 2 4 4 5 2" xfId="43958"/>
    <cellStyle name="Normal 11 2 4 4 6" xfId="7823"/>
    <cellStyle name="Normal 11 2 4 4 7" xfId="7824"/>
    <cellStyle name="Normal 11 2 4 4 8" xfId="7825"/>
    <cellStyle name="Normal 11 2 4 5" xfId="7826"/>
    <cellStyle name="Normal 11 2 4 5 2" xfId="7827"/>
    <cellStyle name="Normal 11 2 4 5 2 2" xfId="7828"/>
    <cellStyle name="Normal 11 2 4 5 2 3" xfId="43959"/>
    <cellStyle name="Normal 11 2 4 5 3" xfId="7829"/>
    <cellStyle name="Normal 11 2 4 5 4" xfId="43960"/>
    <cellStyle name="Normal 11 2 4 6" xfId="7830"/>
    <cellStyle name="Normal 11 2 4 6 2" xfId="7831"/>
    <cellStyle name="Normal 11 2 4 6 2 2" xfId="7832"/>
    <cellStyle name="Normal 11 2 4 6 2 3" xfId="43961"/>
    <cellStyle name="Normal 11 2 4 6 3" xfId="7833"/>
    <cellStyle name="Normal 11 2 4 6 4" xfId="43962"/>
    <cellStyle name="Normal 11 2 4 7" xfId="7834"/>
    <cellStyle name="Normal 11 2 4 7 2" xfId="7835"/>
    <cellStyle name="Normal 11 2 4 7 3" xfId="43963"/>
    <cellStyle name="Normal 11 2 4 8" xfId="7836"/>
    <cellStyle name="Normal 11 2 4 8 2" xfId="7837"/>
    <cellStyle name="Normal 11 2 4 9" xfId="7838"/>
    <cellStyle name="Normal 11 2 5" xfId="7839"/>
    <cellStyle name="Normal 11 2 5 10" xfId="7840"/>
    <cellStyle name="Normal 11 2 5 11" xfId="7841"/>
    <cellStyle name="Normal 11 2 5 12" xfId="7842"/>
    <cellStyle name="Normal 11 2 5 2" xfId="7843"/>
    <cellStyle name="Normal 11 2 5 2 2" xfId="7844"/>
    <cellStyle name="Normal 11 2 5 2 2 2" xfId="7845"/>
    <cellStyle name="Normal 11 2 5 2 2 2 2" xfId="7846"/>
    <cellStyle name="Normal 11 2 5 2 2 2 2 2" xfId="7847"/>
    <cellStyle name="Normal 11 2 5 2 2 2 2 3" xfId="43964"/>
    <cellStyle name="Normal 11 2 5 2 2 2 3" xfId="7848"/>
    <cellStyle name="Normal 11 2 5 2 2 2 4" xfId="43965"/>
    <cellStyle name="Normal 11 2 5 2 2 3" xfId="7849"/>
    <cellStyle name="Normal 11 2 5 2 2 3 2" xfId="7850"/>
    <cellStyle name="Normal 11 2 5 2 2 3 2 2" xfId="7851"/>
    <cellStyle name="Normal 11 2 5 2 2 3 2 3" xfId="43966"/>
    <cellStyle name="Normal 11 2 5 2 2 3 3" xfId="7852"/>
    <cellStyle name="Normal 11 2 5 2 2 3 4" xfId="43967"/>
    <cellStyle name="Normal 11 2 5 2 2 4" xfId="7853"/>
    <cellStyle name="Normal 11 2 5 2 2 4 2" xfId="7854"/>
    <cellStyle name="Normal 11 2 5 2 2 4 3" xfId="43968"/>
    <cellStyle name="Normal 11 2 5 2 2 5" xfId="7855"/>
    <cellStyle name="Normal 11 2 5 2 2 5 2" xfId="43969"/>
    <cellStyle name="Normal 11 2 5 2 2 6" xfId="7856"/>
    <cellStyle name="Normal 11 2 5 2 2 7" xfId="7857"/>
    <cellStyle name="Normal 11 2 5 2 2 8" xfId="7858"/>
    <cellStyle name="Normal 11 2 5 2 3" xfId="7859"/>
    <cellStyle name="Normal 11 2 5 2 3 2" xfId="7860"/>
    <cellStyle name="Normal 11 2 5 2 3 2 2" xfId="7861"/>
    <cellStyle name="Normal 11 2 5 2 3 2 3" xfId="43970"/>
    <cellStyle name="Normal 11 2 5 2 3 3" xfId="7862"/>
    <cellStyle name="Normal 11 2 5 2 3 4" xfId="43971"/>
    <cellStyle name="Normal 11 2 5 2 4" xfId="7863"/>
    <cellStyle name="Normal 11 2 5 2 4 2" xfId="7864"/>
    <cellStyle name="Normal 11 2 5 2 4 2 2" xfId="7865"/>
    <cellStyle name="Normal 11 2 5 2 4 2 3" xfId="43972"/>
    <cellStyle name="Normal 11 2 5 2 4 3" xfId="7866"/>
    <cellStyle name="Normal 11 2 5 2 4 4" xfId="43973"/>
    <cellStyle name="Normal 11 2 5 2 5" xfId="7867"/>
    <cellStyle name="Normal 11 2 5 2 5 2" xfId="7868"/>
    <cellStyle name="Normal 11 2 5 2 5 3" xfId="43974"/>
    <cellStyle name="Normal 11 2 5 2 6" xfId="7869"/>
    <cellStyle name="Normal 11 2 5 2 6 2" xfId="43975"/>
    <cellStyle name="Normal 11 2 5 2 7" xfId="7870"/>
    <cellStyle name="Normal 11 2 5 2 8" xfId="7871"/>
    <cellStyle name="Normal 11 2 5 2 9" xfId="7872"/>
    <cellStyle name="Normal 11 2 5 3" xfId="7873"/>
    <cellStyle name="Normal 11 2 5 3 2" xfId="7874"/>
    <cellStyle name="Normal 11 2 5 3 2 2" xfId="7875"/>
    <cellStyle name="Normal 11 2 5 3 2 2 2" xfId="7876"/>
    <cellStyle name="Normal 11 2 5 3 2 2 3" xfId="43976"/>
    <cellStyle name="Normal 11 2 5 3 2 3" xfId="7877"/>
    <cellStyle name="Normal 11 2 5 3 2 4" xfId="43977"/>
    <cellStyle name="Normal 11 2 5 3 3" xfId="7878"/>
    <cellStyle name="Normal 11 2 5 3 3 2" xfId="7879"/>
    <cellStyle name="Normal 11 2 5 3 3 2 2" xfId="7880"/>
    <cellStyle name="Normal 11 2 5 3 3 2 3" xfId="43978"/>
    <cellStyle name="Normal 11 2 5 3 3 3" xfId="7881"/>
    <cellStyle name="Normal 11 2 5 3 3 4" xfId="43979"/>
    <cellStyle name="Normal 11 2 5 3 4" xfId="7882"/>
    <cellStyle name="Normal 11 2 5 3 4 2" xfId="7883"/>
    <cellStyle name="Normal 11 2 5 3 4 3" xfId="43980"/>
    <cellStyle name="Normal 11 2 5 3 5" xfId="7884"/>
    <cellStyle name="Normal 11 2 5 3 5 2" xfId="43981"/>
    <cellStyle name="Normal 11 2 5 3 6" xfId="7885"/>
    <cellStyle name="Normal 11 2 5 3 7" xfId="7886"/>
    <cellStyle name="Normal 11 2 5 3 8" xfId="7887"/>
    <cellStyle name="Normal 11 2 5 4" xfId="7888"/>
    <cellStyle name="Normal 11 2 5 4 2" xfId="7889"/>
    <cellStyle name="Normal 11 2 5 4 2 2" xfId="7890"/>
    <cellStyle name="Normal 11 2 5 4 2 3" xfId="43982"/>
    <cellStyle name="Normal 11 2 5 4 3" xfId="7891"/>
    <cellStyle name="Normal 11 2 5 4 4" xfId="43983"/>
    <cellStyle name="Normal 11 2 5 5" xfId="7892"/>
    <cellStyle name="Normal 11 2 5 5 2" xfId="7893"/>
    <cellStyle name="Normal 11 2 5 5 2 2" xfId="7894"/>
    <cellStyle name="Normal 11 2 5 5 2 3" xfId="43984"/>
    <cellStyle name="Normal 11 2 5 5 3" xfId="7895"/>
    <cellStyle name="Normal 11 2 5 5 4" xfId="43985"/>
    <cellStyle name="Normal 11 2 5 6" xfId="7896"/>
    <cellStyle name="Normal 11 2 5 6 2" xfId="7897"/>
    <cellStyle name="Normal 11 2 5 6 3" xfId="43986"/>
    <cellStyle name="Normal 11 2 5 7" xfId="7898"/>
    <cellStyle name="Normal 11 2 5 7 2" xfId="7899"/>
    <cellStyle name="Normal 11 2 5 8" xfId="7900"/>
    <cellStyle name="Normal 11 2 5 9" xfId="7901"/>
    <cellStyle name="Normal 11 2 6" xfId="7902"/>
    <cellStyle name="Normal 11 2 6 2" xfId="7903"/>
    <cellStyle name="Normal 11 2 6 2 10" xfId="7904"/>
    <cellStyle name="Normal 11 2 6 2 2" xfId="7905"/>
    <cellStyle name="Normal 11 2 6 2 2 2" xfId="7906"/>
    <cellStyle name="Normal 11 2 6 2 2 2 2" xfId="7907"/>
    <cellStyle name="Normal 11 2 6 2 2 2 3" xfId="43987"/>
    <cellStyle name="Normal 11 2 6 2 2 3" xfId="7908"/>
    <cellStyle name="Normal 11 2 6 2 2 4" xfId="43988"/>
    <cellStyle name="Normal 11 2 6 2 3" xfId="7909"/>
    <cellStyle name="Normal 11 2 6 2 3 2" xfId="7910"/>
    <cellStyle name="Normal 11 2 6 2 3 2 2" xfId="7911"/>
    <cellStyle name="Normal 11 2 6 2 3 2 3" xfId="43989"/>
    <cellStyle name="Normal 11 2 6 2 3 3" xfId="7912"/>
    <cellStyle name="Normal 11 2 6 2 3 4" xfId="43990"/>
    <cellStyle name="Normal 11 2 6 2 4" xfId="7913"/>
    <cellStyle name="Normal 11 2 6 2 4 2" xfId="7914"/>
    <cellStyle name="Normal 11 2 6 2 4 3" xfId="43991"/>
    <cellStyle name="Normal 11 2 6 2 5" xfId="7915"/>
    <cellStyle name="Normal 11 2 6 2 5 2" xfId="7916"/>
    <cellStyle name="Normal 11 2 6 2 6" xfId="7917"/>
    <cellStyle name="Normal 11 2 6 2 7" xfId="7918"/>
    <cellStyle name="Normal 11 2 6 2 8" xfId="7919"/>
    <cellStyle name="Normal 11 2 6 2 9" xfId="7920"/>
    <cellStyle name="Normal 11 2 6 3" xfId="7921"/>
    <cellStyle name="Normal 11 2 6 3 2" xfId="7922"/>
    <cellStyle name="Normal 11 2 6 3 2 2" xfId="7923"/>
    <cellStyle name="Normal 11 2 6 3 2 3" xfId="43992"/>
    <cellStyle name="Normal 11 2 6 3 3" xfId="7924"/>
    <cellStyle name="Normal 11 2 6 3 4" xfId="43993"/>
    <cellStyle name="Normal 11 2 6 4" xfId="7925"/>
    <cellStyle name="Normal 11 2 6 4 2" xfId="7926"/>
    <cellStyle name="Normal 11 2 6 4 2 2" xfId="7927"/>
    <cellStyle name="Normal 11 2 6 4 2 3" xfId="43994"/>
    <cellStyle name="Normal 11 2 6 4 3" xfId="7928"/>
    <cellStyle name="Normal 11 2 6 4 4" xfId="43995"/>
    <cellStyle name="Normal 11 2 6 5" xfId="7929"/>
    <cellStyle name="Normal 11 2 6 5 2" xfId="7930"/>
    <cellStyle name="Normal 11 2 6 5 3" xfId="43996"/>
    <cellStyle name="Normal 11 2 6 6" xfId="7931"/>
    <cellStyle name="Normal 11 2 6 6 2" xfId="7932"/>
    <cellStyle name="Normal 11 2 6 7" xfId="7933"/>
    <cellStyle name="Normal 11 2 6 8" xfId="7934"/>
    <cellStyle name="Normal 11 2 6 9" xfId="7935"/>
    <cellStyle name="Normal 11 2 7" xfId="7936"/>
    <cellStyle name="Normal 11 2 7 10" xfId="7937"/>
    <cellStyle name="Normal 11 2 7 2" xfId="7938"/>
    <cellStyle name="Normal 11 2 7 2 2" xfId="7939"/>
    <cellStyle name="Normal 11 2 7 2 2 2" xfId="7940"/>
    <cellStyle name="Normal 11 2 7 2 2 3" xfId="43997"/>
    <cellStyle name="Normal 11 2 7 2 3" xfId="7941"/>
    <cellStyle name="Normal 11 2 7 2 4" xfId="43998"/>
    <cellStyle name="Normal 11 2 7 3" xfId="7942"/>
    <cellStyle name="Normal 11 2 7 3 2" xfId="7943"/>
    <cellStyle name="Normal 11 2 7 3 2 2" xfId="7944"/>
    <cellStyle name="Normal 11 2 7 3 2 3" xfId="43999"/>
    <cellStyle name="Normal 11 2 7 3 3" xfId="7945"/>
    <cellStyle name="Normal 11 2 7 3 4" xfId="44000"/>
    <cellStyle name="Normal 11 2 7 4" xfId="7946"/>
    <cellStyle name="Normal 11 2 7 4 2" xfId="7947"/>
    <cellStyle name="Normal 11 2 7 4 3" xfId="44001"/>
    <cellStyle name="Normal 11 2 7 5" xfId="7948"/>
    <cellStyle name="Normal 11 2 7 5 2" xfId="7949"/>
    <cellStyle name="Normal 11 2 7 6" xfId="7950"/>
    <cellStyle name="Normal 11 2 7 7" xfId="7951"/>
    <cellStyle name="Normal 11 2 7 8" xfId="7952"/>
    <cellStyle name="Normal 11 2 7 9" xfId="7953"/>
    <cellStyle name="Normal 11 2 8" xfId="7954"/>
    <cellStyle name="Normal 11 2 8 2" xfId="7955"/>
    <cellStyle name="Normal 11 2 8 2 2" xfId="7956"/>
    <cellStyle name="Normal 11 2 8 2 2 2" xfId="7957"/>
    <cellStyle name="Normal 11 2 8 2 2 3" xfId="44002"/>
    <cellStyle name="Normal 11 2 8 2 3" xfId="7958"/>
    <cellStyle name="Normal 11 2 8 2 4" xfId="44003"/>
    <cellStyle name="Normal 11 2 8 3" xfId="7959"/>
    <cellStyle name="Normal 11 2 8 3 2" xfId="7960"/>
    <cellStyle name="Normal 11 2 8 3 3" xfId="44004"/>
    <cellStyle name="Normal 11 2 8 4" xfId="7961"/>
    <cellStyle name="Normal 11 2 8 5" xfId="7962"/>
    <cellStyle name="Normal 11 2 8 6" xfId="7963"/>
    <cellStyle name="Normal 11 2 8 7" xfId="7964"/>
    <cellStyle name="Normal 11 2 9" xfId="7965"/>
    <cellStyle name="Normal 11 2 9 2" xfId="7966"/>
    <cellStyle name="Normal 11 2 9 2 2" xfId="7967"/>
    <cellStyle name="Normal 11 2 9 2 3" xfId="44005"/>
    <cellStyle name="Normal 11 2 9 3" xfId="7968"/>
    <cellStyle name="Normal 11 2 9 4" xfId="7969"/>
    <cellStyle name="Normal 11 2 9 5" xfId="7970"/>
    <cellStyle name="Normal 11 2 9 6" xfId="7971"/>
    <cellStyle name="Normal 11 2_simulação" xfId="7972"/>
    <cellStyle name="Normal 11 3" xfId="7973"/>
    <cellStyle name="Normal 11 3 10" xfId="7974"/>
    <cellStyle name="Normal 11 3 10 2" xfId="7975"/>
    <cellStyle name="Normal 11 3 10 2 2" xfId="7976"/>
    <cellStyle name="Normal 11 3 10 2 3" xfId="44006"/>
    <cellStyle name="Normal 11 3 10 3" xfId="7977"/>
    <cellStyle name="Normal 11 3 10 4" xfId="44007"/>
    <cellStyle name="Normal 11 3 11" xfId="7978"/>
    <cellStyle name="Normal 11 3 11 2" xfId="7979"/>
    <cellStyle name="Normal 11 3 11 3" xfId="44008"/>
    <cellStyle name="Normal 11 3 12" xfId="7980"/>
    <cellStyle name="Normal 11 3 12 2" xfId="7981"/>
    <cellStyle name="Normal 11 3 13" xfId="7982"/>
    <cellStyle name="Normal 11 3 14" xfId="7983"/>
    <cellStyle name="Normal 11 3 15" xfId="7984"/>
    <cellStyle name="Normal 11 3 2" xfId="7985"/>
    <cellStyle name="Normal 11 3 2 10" xfId="7986"/>
    <cellStyle name="Normal 11 3 2 11" xfId="7987"/>
    <cellStyle name="Normal 11 3 2 2" xfId="7988"/>
    <cellStyle name="Normal 11 3 2 2 10" xfId="7989"/>
    <cellStyle name="Normal 11 3 2 2 2" xfId="7990"/>
    <cellStyle name="Normal 11 3 2 2 2 2" xfId="7991"/>
    <cellStyle name="Normal 11 3 2 2 2 2 2" xfId="7992"/>
    <cellStyle name="Normal 11 3 2 2 2 2 2 2" xfId="7993"/>
    <cellStyle name="Normal 11 3 2 2 2 2 2 2 2" xfId="7994"/>
    <cellStyle name="Normal 11 3 2 2 2 2 2 2 3" xfId="44009"/>
    <cellStyle name="Normal 11 3 2 2 2 2 2 3" xfId="7995"/>
    <cellStyle name="Normal 11 3 2 2 2 2 2 4" xfId="44010"/>
    <cellStyle name="Normal 11 3 2 2 2 2 3" xfId="7996"/>
    <cellStyle name="Normal 11 3 2 2 2 2 3 2" xfId="7997"/>
    <cellStyle name="Normal 11 3 2 2 2 2 3 2 2" xfId="7998"/>
    <cellStyle name="Normal 11 3 2 2 2 2 3 2 3" xfId="44011"/>
    <cellStyle name="Normal 11 3 2 2 2 2 3 3" xfId="7999"/>
    <cellStyle name="Normal 11 3 2 2 2 2 3 4" xfId="44012"/>
    <cellStyle name="Normal 11 3 2 2 2 2 4" xfId="8000"/>
    <cellStyle name="Normal 11 3 2 2 2 2 4 2" xfId="8001"/>
    <cellStyle name="Normal 11 3 2 2 2 2 4 3" xfId="44013"/>
    <cellStyle name="Normal 11 3 2 2 2 2 5" xfId="8002"/>
    <cellStyle name="Normal 11 3 2 2 2 2 5 2" xfId="44014"/>
    <cellStyle name="Normal 11 3 2 2 2 2 6" xfId="8003"/>
    <cellStyle name="Normal 11 3 2 2 2 2 7" xfId="8004"/>
    <cellStyle name="Normal 11 3 2 2 2 2 8" xfId="8005"/>
    <cellStyle name="Normal 11 3 2 2 2 3" xfId="8006"/>
    <cellStyle name="Normal 11 3 2 2 2 3 2" xfId="8007"/>
    <cellStyle name="Normal 11 3 2 2 2 3 2 2" xfId="8008"/>
    <cellStyle name="Normal 11 3 2 2 2 3 2 3" xfId="44015"/>
    <cellStyle name="Normal 11 3 2 2 2 3 3" xfId="8009"/>
    <cellStyle name="Normal 11 3 2 2 2 3 4" xfId="44016"/>
    <cellStyle name="Normal 11 3 2 2 2 4" xfId="8010"/>
    <cellStyle name="Normal 11 3 2 2 2 4 2" xfId="8011"/>
    <cellStyle name="Normal 11 3 2 2 2 4 2 2" xfId="8012"/>
    <cellStyle name="Normal 11 3 2 2 2 4 2 3" xfId="44017"/>
    <cellStyle name="Normal 11 3 2 2 2 4 3" xfId="8013"/>
    <cellStyle name="Normal 11 3 2 2 2 4 4" xfId="44018"/>
    <cellStyle name="Normal 11 3 2 2 2 5" xfId="8014"/>
    <cellStyle name="Normal 11 3 2 2 2 5 2" xfId="8015"/>
    <cellStyle name="Normal 11 3 2 2 2 5 3" xfId="44019"/>
    <cellStyle name="Normal 11 3 2 2 2 6" xfId="8016"/>
    <cellStyle name="Normal 11 3 2 2 2 6 2" xfId="44020"/>
    <cellStyle name="Normal 11 3 2 2 2 7" xfId="8017"/>
    <cellStyle name="Normal 11 3 2 2 2 8" xfId="8018"/>
    <cellStyle name="Normal 11 3 2 2 2 9" xfId="8019"/>
    <cellStyle name="Normal 11 3 2 2 3" xfId="8020"/>
    <cellStyle name="Normal 11 3 2 2 3 2" xfId="8021"/>
    <cellStyle name="Normal 11 3 2 2 3 2 2" xfId="8022"/>
    <cellStyle name="Normal 11 3 2 2 3 2 2 2" xfId="8023"/>
    <cellStyle name="Normal 11 3 2 2 3 2 2 3" xfId="44021"/>
    <cellStyle name="Normal 11 3 2 2 3 2 3" xfId="8024"/>
    <cellStyle name="Normal 11 3 2 2 3 2 4" xfId="44022"/>
    <cellStyle name="Normal 11 3 2 2 3 3" xfId="8025"/>
    <cellStyle name="Normal 11 3 2 2 3 3 2" xfId="8026"/>
    <cellStyle name="Normal 11 3 2 2 3 3 2 2" xfId="8027"/>
    <cellStyle name="Normal 11 3 2 2 3 3 2 3" xfId="44023"/>
    <cellStyle name="Normal 11 3 2 2 3 3 3" xfId="8028"/>
    <cellStyle name="Normal 11 3 2 2 3 3 4" xfId="44024"/>
    <cellStyle name="Normal 11 3 2 2 3 4" xfId="8029"/>
    <cellStyle name="Normal 11 3 2 2 3 4 2" xfId="8030"/>
    <cellStyle name="Normal 11 3 2 2 3 4 3" xfId="44025"/>
    <cellStyle name="Normal 11 3 2 2 3 5" xfId="8031"/>
    <cellStyle name="Normal 11 3 2 2 3 5 2" xfId="44026"/>
    <cellStyle name="Normal 11 3 2 2 3 6" xfId="8032"/>
    <cellStyle name="Normal 11 3 2 2 3 7" xfId="8033"/>
    <cellStyle name="Normal 11 3 2 2 3 8" xfId="8034"/>
    <cellStyle name="Normal 11 3 2 2 4" xfId="8035"/>
    <cellStyle name="Normal 11 3 2 2 4 2" xfId="8036"/>
    <cellStyle name="Normal 11 3 2 2 4 2 2" xfId="8037"/>
    <cellStyle name="Normal 11 3 2 2 4 2 3" xfId="44027"/>
    <cellStyle name="Normal 11 3 2 2 4 3" xfId="8038"/>
    <cellStyle name="Normal 11 3 2 2 4 4" xfId="44028"/>
    <cellStyle name="Normal 11 3 2 2 5" xfId="8039"/>
    <cellStyle name="Normal 11 3 2 2 5 2" xfId="8040"/>
    <cellStyle name="Normal 11 3 2 2 5 2 2" xfId="8041"/>
    <cellStyle name="Normal 11 3 2 2 5 2 3" xfId="44029"/>
    <cellStyle name="Normal 11 3 2 2 5 3" xfId="8042"/>
    <cellStyle name="Normal 11 3 2 2 5 4" xfId="44030"/>
    <cellStyle name="Normal 11 3 2 2 6" xfId="8043"/>
    <cellStyle name="Normal 11 3 2 2 6 2" xfId="8044"/>
    <cellStyle name="Normal 11 3 2 2 6 3" xfId="44031"/>
    <cellStyle name="Normal 11 3 2 2 7" xfId="8045"/>
    <cellStyle name="Normal 11 3 2 2 7 2" xfId="44032"/>
    <cellStyle name="Normal 11 3 2 2 8" xfId="8046"/>
    <cellStyle name="Normal 11 3 2 2 9" xfId="8047"/>
    <cellStyle name="Normal 11 3 2 3" xfId="8048"/>
    <cellStyle name="Normal 11 3 2 3 2" xfId="8049"/>
    <cellStyle name="Normal 11 3 2 3 2 2" xfId="8050"/>
    <cellStyle name="Normal 11 3 2 3 2 2 2" xfId="8051"/>
    <cellStyle name="Normal 11 3 2 3 2 2 2 2" xfId="8052"/>
    <cellStyle name="Normal 11 3 2 3 2 2 2 3" xfId="44033"/>
    <cellStyle name="Normal 11 3 2 3 2 2 3" xfId="8053"/>
    <cellStyle name="Normal 11 3 2 3 2 2 4" xfId="44034"/>
    <cellStyle name="Normal 11 3 2 3 2 3" xfId="8054"/>
    <cellStyle name="Normal 11 3 2 3 2 3 2" xfId="8055"/>
    <cellStyle name="Normal 11 3 2 3 2 3 2 2" xfId="8056"/>
    <cellStyle name="Normal 11 3 2 3 2 3 2 3" xfId="44035"/>
    <cellStyle name="Normal 11 3 2 3 2 3 3" xfId="8057"/>
    <cellStyle name="Normal 11 3 2 3 2 3 4" xfId="44036"/>
    <cellStyle name="Normal 11 3 2 3 2 4" xfId="8058"/>
    <cellStyle name="Normal 11 3 2 3 2 4 2" xfId="8059"/>
    <cellStyle name="Normal 11 3 2 3 2 4 3" xfId="44037"/>
    <cellStyle name="Normal 11 3 2 3 2 5" xfId="8060"/>
    <cellStyle name="Normal 11 3 2 3 2 5 2" xfId="44038"/>
    <cellStyle name="Normal 11 3 2 3 2 6" xfId="8061"/>
    <cellStyle name="Normal 11 3 2 3 2 7" xfId="8062"/>
    <cellStyle name="Normal 11 3 2 3 2 8" xfId="8063"/>
    <cellStyle name="Normal 11 3 2 3 3" xfId="8064"/>
    <cellStyle name="Normal 11 3 2 3 3 2" xfId="8065"/>
    <cellStyle name="Normal 11 3 2 3 3 2 2" xfId="8066"/>
    <cellStyle name="Normal 11 3 2 3 3 2 3" xfId="44039"/>
    <cellStyle name="Normal 11 3 2 3 3 3" xfId="8067"/>
    <cellStyle name="Normal 11 3 2 3 3 4" xfId="44040"/>
    <cellStyle name="Normal 11 3 2 3 4" xfId="8068"/>
    <cellStyle name="Normal 11 3 2 3 4 2" xfId="8069"/>
    <cellStyle name="Normal 11 3 2 3 4 2 2" xfId="8070"/>
    <cellStyle name="Normal 11 3 2 3 4 2 3" xfId="44041"/>
    <cellStyle name="Normal 11 3 2 3 4 3" xfId="8071"/>
    <cellStyle name="Normal 11 3 2 3 4 4" xfId="44042"/>
    <cellStyle name="Normal 11 3 2 3 5" xfId="8072"/>
    <cellStyle name="Normal 11 3 2 3 5 2" xfId="8073"/>
    <cellStyle name="Normal 11 3 2 3 5 3" xfId="44043"/>
    <cellStyle name="Normal 11 3 2 3 6" xfId="8074"/>
    <cellStyle name="Normal 11 3 2 3 6 2" xfId="44044"/>
    <cellStyle name="Normal 11 3 2 3 7" xfId="8075"/>
    <cellStyle name="Normal 11 3 2 3 8" xfId="8076"/>
    <cellStyle name="Normal 11 3 2 3 9" xfId="8077"/>
    <cellStyle name="Normal 11 3 2 4" xfId="8078"/>
    <cellStyle name="Normal 11 3 2 4 2" xfId="8079"/>
    <cellStyle name="Normal 11 3 2 4 2 2" xfId="8080"/>
    <cellStyle name="Normal 11 3 2 4 2 2 2" xfId="8081"/>
    <cellStyle name="Normal 11 3 2 4 2 2 3" xfId="44045"/>
    <cellStyle name="Normal 11 3 2 4 2 3" xfId="8082"/>
    <cellStyle name="Normal 11 3 2 4 2 4" xfId="44046"/>
    <cellStyle name="Normal 11 3 2 4 3" xfId="8083"/>
    <cellStyle name="Normal 11 3 2 4 3 2" xfId="8084"/>
    <cellStyle name="Normal 11 3 2 4 3 2 2" xfId="8085"/>
    <cellStyle name="Normal 11 3 2 4 3 2 3" xfId="44047"/>
    <cellStyle name="Normal 11 3 2 4 3 3" xfId="8086"/>
    <cellStyle name="Normal 11 3 2 4 3 4" xfId="44048"/>
    <cellStyle name="Normal 11 3 2 4 4" xfId="8087"/>
    <cellStyle name="Normal 11 3 2 4 4 2" xfId="8088"/>
    <cellStyle name="Normal 11 3 2 4 4 3" xfId="44049"/>
    <cellStyle name="Normal 11 3 2 4 5" xfId="8089"/>
    <cellStyle name="Normal 11 3 2 4 5 2" xfId="44050"/>
    <cellStyle name="Normal 11 3 2 4 6" xfId="8090"/>
    <cellStyle name="Normal 11 3 2 4 7" xfId="8091"/>
    <cellStyle name="Normal 11 3 2 4 8" xfId="8092"/>
    <cellStyle name="Normal 11 3 2 5" xfId="8093"/>
    <cellStyle name="Normal 11 3 2 5 2" xfId="8094"/>
    <cellStyle name="Normal 11 3 2 5 2 2" xfId="8095"/>
    <cellStyle name="Normal 11 3 2 5 2 3" xfId="44051"/>
    <cellStyle name="Normal 11 3 2 5 3" xfId="8096"/>
    <cellStyle name="Normal 11 3 2 5 4" xfId="44052"/>
    <cellStyle name="Normal 11 3 2 6" xfId="8097"/>
    <cellStyle name="Normal 11 3 2 6 2" xfId="8098"/>
    <cellStyle name="Normal 11 3 2 6 2 2" xfId="8099"/>
    <cellStyle name="Normal 11 3 2 6 2 3" xfId="44053"/>
    <cellStyle name="Normal 11 3 2 6 3" xfId="8100"/>
    <cellStyle name="Normal 11 3 2 6 4" xfId="44054"/>
    <cellStyle name="Normal 11 3 2 7" xfId="8101"/>
    <cellStyle name="Normal 11 3 2 7 2" xfId="8102"/>
    <cellStyle name="Normal 11 3 2 7 3" xfId="44055"/>
    <cellStyle name="Normal 11 3 2 8" xfId="8103"/>
    <cellStyle name="Normal 11 3 2 8 2" xfId="44056"/>
    <cellStyle name="Normal 11 3 2 9" xfId="8104"/>
    <cellStyle name="Normal 11 3 3" xfId="8105"/>
    <cellStyle name="Normal 11 3 3 10" xfId="8106"/>
    <cellStyle name="Normal 11 3 3 11" xfId="8107"/>
    <cellStyle name="Normal 11 3 3 2" xfId="8108"/>
    <cellStyle name="Normal 11 3 3 2 10" xfId="8109"/>
    <cellStyle name="Normal 11 3 3 2 2" xfId="8110"/>
    <cellStyle name="Normal 11 3 3 2 2 2" xfId="8111"/>
    <cellStyle name="Normal 11 3 3 2 2 2 2" xfId="8112"/>
    <cellStyle name="Normal 11 3 3 2 2 2 2 2" xfId="8113"/>
    <cellStyle name="Normal 11 3 3 2 2 2 2 2 2" xfId="8114"/>
    <cellStyle name="Normal 11 3 3 2 2 2 2 2 3" xfId="44057"/>
    <cellStyle name="Normal 11 3 3 2 2 2 2 3" xfId="8115"/>
    <cellStyle name="Normal 11 3 3 2 2 2 2 4" xfId="44058"/>
    <cellStyle name="Normal 11 3 3 2 2 2 3" xfId="8116"/>
    <cellStyle name="Normal 11 3 3 2 2 2 3 2" xfId="8117"/>
    <cellStyle name="Normal 11 3 3 2 2 2 3 2 2" xfId="8118"/>
    <cellStyle name="Normal 11 3 3 2 2 2 3 2 3" xfId="44059"/>
    <cellStyle name="Normal 11 3 3 2 2 2 3 3" xfId="8119"/>
    <cellStyle name="Normal 11 3 3 2 2 2 3 4" xfId="44060"/>
    <cellStyle name="Normal 11 3 3 2 2 2 4" xfId="8120"/>
    <cellStyle name="Normal 11 3 3 2 2 2 4 2" xfId="8121"/>
    <cellStyle name="Normal 11 3 3 2 2 2 4 3" xfId="44061"/>
    <cellStyle name="Normal 11 3 3 2 2 2 5" xfId="8122"/>
    <cellStyle name="Normal 11 3 3 2 2 2 5 2" xfId="44062"/>
    <cellStyle name="Normal 11 3 3 2 2 2 6" xfId="8123"/>
    <cellStyle name="Normal 11 3 3 2 2 2 7" xfId="8124"/>
    <cellStyle name="Normal 11 3 3 2 2 2 8" xfId="8125"/>
    <cellStyle name="Normal 11 3 3 2 2 3" xfId="8126"/>
    <cellStyle name="Normal 11 3 3 2 2 3 2" xfId="8127"/>
    <cellStyle name="Normal 11 3 3 2 2 3 2 2" xfId="8128"/>
    <cellStyle name="Normal 11 3 3 2 2 3 2 3" xfId="44063"/>
    <cellStyle name="Normal 11 3 3 2 2 3 3" xfId="8129"/>
    <cellStyle name="Normal 11 3 3 2 2 3 4" xfId="44064"/>
    <cellStyle name="Normal 11 3 3 2 2 4" xfId="8130"/>
    <cellStyle name="Normal 11 3 3 2 2 4 2" xfId="8131"/>
    <cellStyle name="Normal 11 3 3 2 2 4 2 2" xfId="8132"/>
    <cellStyle name="Normal 11 3 3 2 2 4 2 3" xfId="44065"/>
    <cellStyle name="Normal 11 3 3 2 2 4 3" xfId="8133"/>
    <cellStyle name="Normal 11 3 3 2 2 4 4" xfId="44066"/>
    <cellStyle name="Normal 11 3 3 2 2 5" xfId="8134"/>
    <cellStyle name="Normal 11 3 3 2 2 5 2" xfId="8135"/>
    <cellStyle name="Normal 11 3 3 2 2 5 3" xfId="44067"/>
    <cellStyle name="Normal 11 3 3 2 2 6" xfId="8136"/>
    <cellStyle name="Normal 11 3 3 2 2 6 2" xfId="44068"/>
    <cellStyle name="Normal 11 3 3 2 2 7" xfId="8137"/>
    <cellStyle name="Normal 11 3 3 2 2 8" xfId="8138"/>
    <cellStyle name="Normal 11 3 3 2 2 9" xfId="8139"/>
    <cellStyle name="Normal 11 3 3 2 3" xfId="8140"/>
    <cellStyle name="Normal 11 3 3 2 3 2" xfId="8141"/>
    <cellStyle name="Normal 11 3 3 2 3 2 2" xfId="8142"/>
    <cellStyle name="Normal 11 3 3 2 3 2 2 2" xfId="8143"/>
    <cellStyle name="Normal 11 3 3 2 3 2 2 3" xfId="44069"/>
    <cellStyle name="Normal 11 3 3 2 3 2 3" xfId="8144"/>
    <cellStyle name="Normal 11 3 3 2 3 2 4" xfId="44070"/>
    <cellStyle name="Normal 11 3 3 2 3 3" xfId="8145"/>
    <cellStyle name="Normal 11 3 3 2 3 3 2" xfId="8146"/>
    <cellStyle name="Normal 11 3 3 2 3 3 2 2" xfId="8147"/>
    <cellStyle name="Normal 11 3 3 2 3 3 2 3" xfId="44071"/>
    <cellStyle name="Normal 11 3 3 2 3 3 3" xfId="8148"/>
    <cellStyle name="Normal 11 3 3 2 3 3 4" xfId="44072"/>
    <cellStyle name="Normal 11 3 3 2 3 4" xfId="8149"/>
    <cellStyle name="Normal 11 3 3 2 3 4 2" xfId="8150"/>
    <cellStyle name="Normal 11 3 3 2 3 4 3" xfId="44073"/>
    <cellStyle name="Normal 11 3 3 2 3 5" xfId="8151"/>
    <cellStyle name="Normal 11 3 3 2 3 5 2" xfId="44074"/>
    <cellStyle name="Normal 11 3 3 2 3 6" xfId="8152"/>
    <cellStyle name="Normal 11 3 3 2 3 7" xfId="8153"/>
    <cellStyle name="Normal 11 3 3 2 3 8" xfId="8154"/>
    <cellStyle name="Normal 11 3 3 2 4" xfId="8155"/>
    <cellStyle name="Normal 11 3 3 2 4 2" xfId="8156"/>
    <cellStyle name="Normal 11 3 3 2 4 2 2" xfId="8157"/>
    <cellStyle name="Normal 11 3 3 2 4 2 3" xfId="44075"/>
    <cellStyle name="Normal 11 3 3 2 4 3" xfId="8158"/>
    <cellStyle name="Normal 11 3 3 2 4 4" xfId="44076"/>
    <cellStyle name="Normal 11 3 3 2 5" xfId="8159"/>
    <cellStyle name="Normal 11 3 3 2 5 2" xfId="8160"/>
    <cellStyle name="Normal 11 3 3 2 5 2 2" xfId="8161"/>
    <cellStyle name="Normal 11 3 3 2 5 2 3" xfId="44077"/>
    <cellStyle name="Normal 11 3 3 2 5 3" xfId="8162"/>
    <cellStyle name="Normal 11 3 3 2 5 4" xfId="44078"/>
    <cellStyle name="Normal 11 3 3 2 6" xfId="8163"/>
    <cellStyle name="Normal 11 3 3 2 6 2" xfId="8164"/>
    <cellStyle name="Normal 11 3 3 2 6 3" xfId="44079"/>
    <cellStyle name="Normal 11 3 3 2 7" xfId="8165"/>
    <cellStyle name="Normal 11 3 3 2 7 2" xfId="44080"/>
    <cellStyle name="Normal 11 3 3 2 8" xfId="8166"/>
    <cellStyle name="Normal 11 3 3 2 9" xfId="8167"/>
    <cellStyle name="Normal 11 3 3 3" xfId="8168"/>
    <cellStyle name="Normal 11 3 3 3 2" xfId="8169"/>
    <cellStyle name="Normal 11 3 3 3 2 2" xfId="8170"/>
    <cellStyle name="Normal 11 3 3 3 2 2 2" xfId="8171"/>
    <cellStyle name="Normal 11 3 3 3 2 2 2 2" xfId="8172"/>
    <cellStyle name="Normal 11 3 3 3 2 2 2 3" xfId="44081"/>
    <cellStyle name="Normal 11 3 3 3 2 2 3" xfId="8173"/>
    <cellStyle name="Normal 11 3 3 3 2 2 4" xfId="44082"/>
    <cellStyle name="Normal 11 3 3 3 2 3" xfId="8174"/>
    <cellStyle name="Normal 11 3 3 3 2 3 2" xfId="8175"/>
    <cellStyle name="Normal 11 3 3 3 2 3 2 2" xfId="8176"/>
    <cellStyle name="Normal 11 3 3 3 2 3 2 3" xfId="44083"/>
    <cellStyle name="Normal 11 3 3 3 2 3 3" xfId="8177"/>
    <cellStyle name="Normal 11 3 3 3 2 3 4" xfId="44084"/>
    <cellStyle name="Normal 11 3 3 3 2 4" xfId="8178"/>
    <cellStyle name="Normal 11 3 3 3 2 4 2" xfId="8179"/>
    <cellStyle name="Normal 11 3 3 3 2 4 3" xfId="44085"/>
    <cellStyle name="Normal 11 3 3 3 2 5" xfId="8180"/>
    <cellStyle name="Normal 11 3 3 3 2 5 2" xfId="44086"/>
    <cellStyle name="Normal 11 3 3 3 2 6" xfId="8181"/>
    <cellStyle name="Normal 11 3 3 3 2 7" xfId="8182"/>
    <cellStyle name="Normal 11 3 3 3 2 8" xfId="8183"/>
    <cellStyle name="Normal 11 3 3 3 3" xfId="8184"/>
    <cellStyle name="Normal 11 3 3 3 3 2" xfId="8185"/>
    <cellStyle name="Normal 11 3 3 3 3 2 2" xfId="8186"/>
    <cellStyle name="Normal 11 3 3 3 3 2 3" xfId="44087"/>
    <cellStyle name="Normal 11 3 3 3 3 3" xfId="8187"/>
    <cellStyle name="Normal 11 3 3 3 3 4" xfId="44088"/>
    <cellStyle name="Normal 11 3 3 3 4" xfId="8188"/>
    <cellStyle name="Normal 11 3 3 3 4 2" xfId="8189"/>
    <cellStyle name="Normal 11 3 3 3 4 2 2" xfId="8190"/>
    <cellStyle name="Normal 11 3 3 3 4 2 3" xfId="44089"/>
    <cellStyle name="Normal 11 3 3 3 4 3" xfId="8191"/>
    <cellStyle name="Normal 11 3 3 3 4 4" xfId="44090"/>
    <cellStyle name="Normal 11 3 3 3 5" xfId="8192"/>
    <cellStyle name="Normal 11 3 3 3 5 2" xfId="8193"/>
    <cellStyle name="Normal 11 3 3 3 5 3" xfId="44091"/>
    <cellStyle name="Normal 11 3 3 3 6" xfId="8194"/>
    <cellStyle name="Normal 11 3 3 3 6 2" xfId="44092"/>
    <cellStyle name="Normal 11 3 3 3 7" xfId="8195"/>
    <cellStyle name="Normal 11 3 3 3 8" xfId="8196"/>
    <cellStyle name="Normal 11 3 3 3 9" xfId="8197"/>
    <cellStyle name="Normal 11 3 3 4" xfId="8198"/>
    <cellStyle name="Normal 11 3 3 4 2" xfId="8199"/>
    <cellStyle name="Normal 11 3 3 4 2 2" xfId="8200"/>
    <cellStyle name="Normal 11 3 3 4 2 2 2" xfId="8201"/>
    <cellStyle name="Normal 11 3 3 4 2 2 3" xfId="44093"/>
    <cellStyle name="Normal 11 3 3 4 2 3" xfId="8202"/>
    <cellStyle name="Normal 11 3 3 4 2 4" xfId="44094"/>
    <cellStyle name="Normal 11 3 3 4 3" xfId="8203"/>
    <cellStyle name="Normal 11 3 3 4 3 2" xfId="8204"/>
    <cellStyle name="Normal 11 3 3 4 3 2 2" xfId="8205"/>
    <cellStyle name="Normal 11 3 3 4 3 2 3" xfId="44095"/>
    <cellStyle name="Normal 11 3 3 4 3 3" xfId="8206"/>
    <cellStyle name="Normal 11 3 3 4 3 4" xfId="44096"/>
    <cellStyle name="Normal 11 3 3 4 4" xfId="8207"/>
    <cellStyle name="Normal 11 3 3 4 4 2" xfId="8208"/>
    <cellStyle name="Normal 11 3 3 4 4 3" xfId="44097"/>
    <cellStyle name="Normal 11 3 3 4 5" xfId="8209"/>
    <cellStyle name="Normal 11 3 3 4 5 2" xfId="44098"/>
    <cellStyle name="Normal 11 3 3 4 6" xfId="8210"/>
    <cellStyle name="Normal 11 3 3 4 7" xfId="8211"/>
    <cellStyle name="Normal 11 3 3 4 8" xfId="8212"/>
    <cellStyle name="Normal 11 3 3 5" xfId="8213"/>
    <cellStyle name="Normal 11 3 3 5 2" xfId="8214"/>
    <cellStyle name="Normal 11 3 3 5 2 2" xfId="8215"/>
    <cellStyle name="Normal 11 3 3 5 2 3" xfId="44099"/>
    <cellStyle name="Normal 11 3 3 5 3" xfId="8216"/>
    <cellStyle name="Normal 11 3 3 5 4" xfId="44100"/>
    <cellStyle name="Normal 11 3 3 6" xfId="8217"/>
    <cellStyle name="Normal 11 3 3 6 2" xfId="8218"/>
    <cellStyle name="Normal 11 3 3 6 2 2" xfId="8219"/>
    <cellStyle name="Normal 11 3 3 6 2 3" xfId="44101"/>
    <cellStyle name="Normal 11 3 3 6 3" xfId="8220"/>
    <cellStyle name="Normal 11 3 3 6 4" xfId="44102"/>
    <cellStyle name="Normal 11 3 3 7" xfId="8221"/>
    <cellStyle name="Normal 11 3 3 7 2" xfId="8222"/>
    <cellStyle name="Normal 11 3 3 7 3" xfId="44103"/>
    <cellStyle name="Normal 11 3 3 8" xfId="8223"/>
    <cellStyle name="Normal 11 3 3 8 2" xfId="44104"/>
    <cellStyle name="Normal 11 3 3 9" xfId="8224"/>
    <cellStyle name="Normal 11 3 4" xfId="8225"/>
    <cellStyle name="Normal 11 3 4 10" xfId="8226"/>
    <cellStyle name="Normal 11 3 4 11" xfId="8227"/>
    <cellStyle name="Normal 11 3 4 2" xfId="8228"/>
    <cellStyle name="Normal 11 3 4 2 10" xfId="8229"/>
    <cellStyle name="Normal 11 3 4 2 2" xfId="8230"/>
    <cellStyle name="Normal 11 3 4 2 2 2" xfId="8231"/>
    <cellStyle name="Normal 11 3 4 2 2 2 2" xfId="8232"/>
    <cellStyle name="Normal 11 3 4 2 2 2 2 2" xfId="8233"/>
    <cellStyle name="Normal 11 3 4 2 2 2 2 2 2" xfId="8234"/>
    <cellStyle name="Normal 11 3 4 2 2 2 2 2 3" xfId="44105"/>
    <cellStyle name="Normal 11 3 4 2 2 2 2 3" xfId="8235"/>
    <cellStyle name="Normal 11 3 4 2 2 2 2 4" xfId="44106"/>
    <cellStyle name="Normal 11 3 4 2 2 2 3" xfId="8236"/>
    <cellStyle name="Normal 11 3 4 2 2 2 3 2" xfId="8237"/>
    <cellStyle name="Normal 11 3 4 2 2 2 3 2 2" xfId="8238"/>
    <cellStyle name="Normal 11 3 4 2 2 2 3 2 3" xfId="44107"/>
    <cellStyle name="Normal 11 3 4 2 2 2 3 3" xfId="8239"/>
    <cellStyle name="Normal 11 3 4 2 2 2 3 4" xfId="44108"/>
    <cellStyle name="Normal 11 3 4 2 2 2 4" xfId="8240"/>
    <cellStyle name="Normal 11 3 4 2 2 2 4 2" xfId="8241"/>
    <cellStyle name="Normal 11 3 4 2 2 2 4 3" xfId="44109"/>
    <cellStyle name="Normal 11 3 4 2 2 2 5" xfId="8242"/>
    <cellStyle name="Normal 11 3 4 2 2 2 5 2" xfId="44110"/>
    <cellStyle name="Normal 11 3 4 2 2 2 6" xfId="8243"/>
    <cellStyle name="Normal 11 3 4 2 2 2 7" xfId="8244"/>
    <cellStyle name="Normal 11 3 4 2 2 2 8" xfId="8245"/>
    <cellStyle name="Normal 11 3 4 2 2 3" xfId="8246"/>
    <cellStyle name="Normal 11 3 4 2 2 3 2" xfId="8247"/>
    <cellStyle name="Normal 11 3 4 2 2 3 2 2" xfId="8248"/>
    <cellStyle name="Normal 11 3 4 2 2 3 2 3" xfId="44111"/>
    <cellStyle name="Normal 11 3 4 2 2 3 3" xfId="8249"/>
    <cellStyle name="Normal 11 3 4 2 2 3 4" xfId="44112"/>
    <cellStyle name="Normal 11 3 4 2 2 4" xfId="8250"/>
    <cellStyle name="Normal 11 3 4 2 2 4 2" xfId="8251"/>
    <cellStyle name="Normal 11 3 4 2 2 4 2 2" xfId="8252"/>
    <cellStyle name="Normal 11 3 4 2 2 4 2 3" xfId="44113"/>
    <cellStyle name="Normal 11 3 4 2 2 4 3" xfId="8253"/>
    <cellStyle name="Normal 11 3 4 2 2 4 4" xfId="44114"/>
    <cellStyle name="Normal 11 3 4 2 2 5" xfId="8254"/>
    <cellStyle name="Normal 11 3 4 2 2 5 2" xfId="8255"/>
    <cellStyle name="Normal 11 3 4 2 2 5 3" xfId="44115"/>
    <cellStyle name="Normal 11 3 4 2 2 6" xfId="8256"/>
    <cellStyle name="Normal 11 3 4 2 2 6 2" xfId="44116"/>
    <cellStyle name="Normal 11 3 4 2 2 7" xfId="8257"/>
    <cellStyle name="Normal 11 3 4 2 2 8" xfId="8258"/>
    <cellStyle name="Normal 11 3 4 2 2 9" xfId="8259"/>
    <cellStyle name="Normal 11 3 4 2 3" xfId="8260"/>
    <cellStyle name="Normal 11 3 4 2 3 2" xfId="8261"/>
    <cellStyle name="Normal 11 3 4 2 3 2 2" xfId="8262"/>
    <cellStyle name="Normal 11 3 4 2 3 2 2 2" xfId="8263"/>
    <cellStyle name="Normal 11 3 4 2 3 2 2 3" xfId="44117"/>
    <cellStyle name="Normal 11 3 4 2 3 2 3" xfId="8264"/>
    <cellStyle name="Normal 11 3 4 2 3 2 4" xfId="44118"/>
    <cellStyle name="Normal 11 3 4 2 3 3" xfId="8265"/>
    <cellStyle name="Normal 11 3 4 2 3 3 2" xfId="8266"/>
    <cellStyle name="Normal 11 3 4 2 3 3 2 2" xfId="8267"/>
    <cellStyle name="Normal 11 3 4 2 3 3 2 3" xfId="44119"/>
    <cellStyle name="Normal 11 3 4 2 3 3 3" xfId="8268"/>
    <cellStyle name="Normal 11 3 4 2 3 3 4" xfId="44120"/>
    <cellStyle name="Normal 11 3 4 2 3 4" xfId="8269"/>
    <cellStyle name="Normal 11 3 4 2 3 4 2" xfId="8270"/>
    <cellStyle name="Normal 11 3 4 2 3 4 3" xfId="44121"/>
    <cellStyle name="Normal 11 3 4 2 3 5" xfId="8271"/>
    <cellStyle name="Normal 11 3 4 2 3 5 2" xfId="44122"/>
    <cellStyle name="Normal 11 3 4 2 3 6" xfId="8272"/>
    <cellStyle name="Normal 11 3 4 2 3 7" xfId="8273"/>
    <cellStyle name="Normal 11 3 4 2 3 8" xfId="8274"/>
    <cellStyle name="Normal 11 3 4 2 4" xfId="8275"/>
    <cellStyle name="Normal 11 3 4 2 4 2" xfId="8276"/>
    <cellStyle name="Normal 11 3 4 2 4 2 2" xfId="8277"/>
    <cellStyle name="Normal 11 3 4 2 4 2 3" xfId="44123"/>
    <cellStyle name="Normal 11 3 4 2 4 3" xfId="8278"/>
    <cellStyle name="Normal 11 3 4 2 4 4" xfId="44124"/>
    <cellStyle name="Normal 11 3 4 2 5" xfId="8279"/>
    <cellStyle name="Normal 11 3 4 2 5 2" xfId="8280"/>
    <cellStyle name="Normal 11 3 4 2 5 2 2" xfId="8281"/>
    <cellStyle name="Normal 11 3 4 2 5 2 3" xfId="44125"/>
    <cellStyle name="Normal 11 3 4 2 5 3" xfId="8282"/>
    <cellStyle name="Normal 11 3 4 2 5 4" xfId="44126"/>
    <cellStyle name="Normal 11 3 4 2 6" xfId="8283"/>
    <cellStyle name="Normal 11 3 4 2 6 2" xfId="8284"/>
    <cellStyle name="Normal 11 3 4 2 6 3" xfId="44127"/>
    <cellStyle name="Normal 11 3 4 2 7" xfId="8285"/>
    <cellStyle name="Normal 11 3 4 2 7 2" xfId="44128"/>
    <cellStyle name="Normal 11 3 4 2 8" xfId="8286"/>
    <cellStyle name="Normal 11 3 4 2 9" xfId="8287"/>
    <cellStyle name="Normal 11 3 4 3" xfId="8288"/>
    <cellStyle name="Normal 11 3 4 3 2" xfId="8289"/>
    <cellStyle name="Normal 11 3 4 3 2 2" xfId="8290"/>
    <cellStyle name="Normal 11 3 4 3 2 2 2" xfId="8291"/>
    <cellStyle name="Normal 11 3 4 3 2 2 2 2" xfId="8292"/>
    <cellStyle name="Normal 11 3 4 3 2 2 2 3" xfId="44129"/>
    <cellStyle name="Normal 11 3 4 3 2 2 3" xfId="8293"/>
    <cellStyle name="Normal 11 3 4 3 2 2 4" xfId="44130"/>
    <cellStyle name="Normal 11 3 4 3 2 3" xfId="8294"/>
    <cellStyle name="Normal 11 3 4 3 2 3 2" xfId="8295"/>
    <cellStyle name="Normal 11 3 4 3 2 3 2 2" xfId="8296"/>
    <cellStyle name="Normal 11 3 4 3 2 3 2 3" xfId="44131"/>
    <cellStyle name="Normal 11 3 4 3 2 3 3" xfId="8297"/>
    <cellStyle name="Normal 11 3 4 3 2 3 4" xfId="44132"/>
    <cellStyle name="Normal 11 3 4 3 2 4" xfId="8298"/>
    <cellStyle name="Normal 11 3 4 3 2 4 2" xfId="8299"/>
    <cellStyle name="Normal 11 3 4 3 2 4 3" xfId="44133"/>
    <cellStyle name="Normal 11 3 4 3 2 5" xfId="8300"/>
    <cellStyle name="Normal 11 3 4 3 2 5 2" xfId="44134"/>
    <cellStyle name="Normal 11 3 4 3 2 6" xfId="8301"/>
    <cellStyle name="Normal 11 3 4 3 2 7" xfId="8302"/>
    <cellStyle name="Normal 11 3 4 3 2 8" xfId="8303"/>
    <cellStyle name="Normal 11 3 4 3 3" xfId="8304"/>
    <cellStyle name="Normal 11 3 4 3 3 2" xfId="8305"/>
    <cellStyle name="Normal 11 3 4 3 3 2 2" xfId="8306"/>
    <cellStyle name="Normal 11 3 4 3 3 2 3" xfId="44135"/>
    <cellStyle name="Normal 11 3 4 3 3 3" xfId="8307"/>
    <cellStyle name="Normal 11 3 4 3 3 4" xfId="44136"/>
    <cellStyle name="Normal 11 3 4 3 4" xfId="8308"/>
    <cellStyle name="Normal 11 3 4 3 4 2" xfId="8309"/>
    <cellStyle name="Normal 11 3 4 3 4 2 2" xfId="8310"/>
    <cellStyle name="Normal 11 3 4 3 4 2 3" xfId="44137"/>
    <cellStyle name="Normal 11 3 4 3 4 3" xfId="8311"/>
    <cellStyle name="Normal 11 3 4 3 4 4" xfId="44138"/>
    <cellStyle name="Normal 11 3 4 3 5" xfId="8312"/>
    <cellStyle name="Normal 11 3 4 3 5 2" xfId="8313"/>
    <cellStyle name="Normal 11 3 4 3 5 3" xfId="44139"/>
    <cellStyle name="Normal 11 3 4 3 6" xfId="8314"/>
    <cellStyle name="Normal 11 3 4 3 6 2" xfId="44140"/>
    <cellStyle name="Normal 11 3 4 3 7" xfId="8315"/>
    <cellStyle name="Normal 11 3 4 3 8" xfId="8316"/>
    <cellStyle name="Normal 11 3 4 3 9" xfId="8317"/>
    <cellStyle name="Normal 11 3 4 4" xfId="8318"/>
    <cellStyle name="Normal 11 3 4 4 2" xfId="8319"/>
    <cellStyle name="Normal 11 3 4 4 2 2" xfId="8320"/>
    <cellStyle name="Normal 11 3 4 4 2 2 2" xfId="8321"/>
    <cellStyle name="Normal 11 3 4 4 2 2 3" xfId="44141"/>
    <cellStyle name="Normal 11 3 4 4 2 3" xfId="8322"/>
    <cellStyle name="Normal 11 3 4 4 2 4" xfId="44142"/>
    <cellStyle name="Normal 11 3 4 4 3" xfId="8323"/>
    <cellStyle name="Normal 11 3 4 4 3 2" xfId="8324"/>
    <cellStyle name="Normal 11 3 4 4 3 2 2" xfId="8325"/>
    <cellStyle name="Normal 11 3 4 4 3 2 3" xfId="44143"/>
    <cellStyle name="Normal 11 3 4 4 3 3" xfId="8326"/>
    <cellStyle name="Normal 11 3 4 4 3 4" xfId="44144"/>
    <cellStyle name="Normal 11 3 4 4 4" xfId="8327"/>
    <cellStyle name="Normal 11 3 4 4 4 2" xfId="8328"/>
    <cellStyle name="Normal 11 3 4 4 4 3" xfId="44145"/>
    <cellStyle name="Normal 11 3 4 4 5" xfId="8329"/>
    <cellStyle name="Normal 11 3 4 4 5 2" xfId="44146"/>
    <cellStyle name="Normal 11 3 4 4 6" xfId="8330"/>
    <cellStyle name="Normal 11 3 4 4 7" xfId="8331"/>
    <cellStyle name="Normal 11 3 4 4 8" xfId="8332"/>
    <cellStyle name="Normal 11 3 4 5" xfId="8333"/>
    <cellStyle name="Normal 11 3 4 5 2" xfId="8334"/>
    <cellStyle name="Normal 11 3 4 5 2 2" xfId="8335"/>
    <cellStyle name="Normal 11 3 4 5 2 3" xfId="44147"/>
    <cellStyle name="Normal 11 3 4 5 3" xfId="8336"/>
    <cellStyle name="Normal 11 3 4 5 4" xfId="44148"/>
    <cellStyle name="Normal 11 3 4 6" xfId="8337"/>
    <cellStyle name="Normal 11 3 4 6 2" xfId="8338"/>
    <cellStyle name="Normal 11 3 4 6 2 2" xfId="8339"/>
    <cellStyle name="Normal 11 3 4 6 2 3" xfId="44149"/>
    <cellStyle name="Normal 11 3 4 6 3" xfId="8340"/>
    <cellStyle name="Normal 11 3 4 6 4" xfId="44150"/>
    <cellStyle name="Normal 11 3 4 7" xfId="8341"/>
    <cellStyle name="Normal 11 3 4 7 2" xfId="8342"/>
    <cellStyle name="Normal 11 3 4 7 3" xfId="44151"/>
    <cellStyle name="Normal 11 3 4 8" xfId="8343"/>
    <cellStyle name="Normal 11 3 4 8 2" xfId="44152"/>
    <cellStyle name="Normal 11 3 4 9" xfId="8344"/>
    <cellStyle name="Normal 11 3 5" xfId="8345"/>
    <cellStyle name="Normal 11 3 5 10" xfId="8346"/>
    <cellStyle name="Normal 11 3 5 2" xfId="8347"/>
    <cellStyle name="Normal 11 3 5 2 2" xfId="8348"/>
    <cellStyle name="Normal 11 3 5 2 2 2" xfId="8349"/>
    <cellStyle name="Normal 11 3 5 2 2 2 2" xfId="8350"/>
    <cellStyle name="Normal 11 3 5 2 2 2 2 2" xfId="8351"/>
    <cellStyle name="Normal 11 3 5 2 2 2 2 3" xfId="44153"/>
    <cellStyle name="Normal 11 3 5 2 2 2 3" xfId="8352"/>
    <cellStyle name="Normal 11 3 5 2 2 2 4" xfId="44154"/>
    <cellStyle name="Normal 11 3 5 2 2 3" xfId="8353"/>
    <cellStyle name="Normal 11 3 5 2 2 3 2" xfId="8354"/>
    <cellStyle name="Normal 11 3 5 2 2 3 2 2" xfId="8355"/>
    <cellStyle name="Normal 11 3 5 2 2 3 2 3" xfId="44155"/>
    <cellStyle name="Normal 11 3 5 2 2 3 3" xfId="8356"/>
    <cellStyle name="Normal 11 3 5 2 2 3 4" xfId="44156"/>
    <cellStyle name="Normal 11 3 5 2 2 4" xfId="8357"/>
    <cellStyle name="Normal 11 3 5 2 2 4 2" xfId="8358"/>
    <cellStyle name="Normal 11 3 5 2 2 4 3" xfId="44157"/>
    <cellStyle name="Normal 11 3 5 2 2 5" xfId="8359"/>
    <cellStyle name="Normal 11 3 5 2 2 5 2" xfId="44158"/>
    <cellStyle name="Normal 11 3 5 2 2 6" xfId="8360"/>
    <cellStyle name="Normal 11 3 5 2 2 7" xfId="8361"/>
    <cellStyle name="Normal 11 3 5 2 2 8" xfId="8362"/>
    <cellStyle name="Normal 11 3 5 2 3" xfId="8363"/>
    <cellStyle name="Normal 11 3 5 2 3 2" xfId="8364"/>
    <cellStyle name="Normal 11 3 5 2 3 2 2" xfId="8365"/>
    <cellStyle name="Normal 11 3 5 2 3 2 3" xfId="44159"/>
    <cellStyle name="Normal 11 3 5 2 3 3" xfId="8366"/>
    <cellStyle name="Normal 11 3 5 2 3 4" xfId="44160"/>
    <cellStyle name="Normal 11 3 5 2 4" xfId="8367"/>
    <cellStyle name="Normal 11 3 5 2 4 2" xfId="8368"/>
    <cellStyle name="Normal 11 3 5 2 4 2 2" xfId="8369"/>
    <cellStyle name="Normal 11 3 5 2 4 2 3" xfId="44161"/>
    <cellStyle name="Normal 11 3 5 2 4 3" xfId="8370"/>
    <cellStyle name="Normal 11 3 5 2 4 4" xfId="44162"/>
    <cellStyle name="Normal 11 3 5 2 5" xfId="8371"/>
    <cellStyle name="Normal 11 3 5 2 5 2" xfId="8372"/>
    <cellStyle name="Normal 11 3 5 2 5 3" xfId="44163"/>
    <cellStyle name="Normal 11 3 5 2 6" xfId="8373"/>
    <cellStyle name="Normal 11 3 5 2 6 2" xfId="44164"/>
    <cellStyle name="Normal 11 3 5 2 7" xfId="8374"/>
    <cellStyle name="Normal 11 3 5 2 8" xfId="8375"/>
    <cellStyle name="Normal 11 3 5 2 9" xfId="8376"/>
    <cellStyle name="Normal 11 3 5 3" xfId="8377"/>
    <cellStyle name="Normal 11 3 5 3 2" xfId="8378"/>
    <cellStyle name="Normal 11 3 5 3 2 2" xfId="8379"/>
    <cellStyle name="Normal 11 3 5 3 2 2 2" xfId="8380"/>
    <cellStyle name="Normal 11 3 5 3 2 2 3" xfId="44165"/>
    <cellStyle name="Normal 11 3 5 3 2 3" xfId="8381"/>
    <cellStyle name="Normal 11 3 5 3 2 4" xfId="44166"/>
    <cellStyle name="Normal 11 3 5 3 3" xfId="8382"/>
    <cellStyle name="Normal 11 3 5 3 3 2" xfId="8383"/>
    <cellStyle name="Normal 11 3 5 3 3 2 2" xfId="8384"/>
    <cellStyle name="Normal 11 3 5 3 3 2 3" xfId="44167"/>
    <cellStyle name="Normal 11 3 5 3 3 3" xfId="8385"/>
    <cellStyle name="Normal 11 3 5 3 3 4" xfId="44168"/>
    <cellStyle name="Normal 11 3 5 3 4" xfId="8386"/>
    <cellStyle name="Normal 11 3 5 3 4 2" xfId="8387"/>
    <cellStyle name="Normal 11 3 5 3 4 3" xfId="44169"/>
    <cellStyle name="Normal 11 3 5 3 5" xfId="8388"/>
    <cellStyle name="Normal 11 3 5 3 5 2" xfId="44170"/>
    <cellStyle name="Normal 11 3 5 3 6" xfId="8389"/>
    <cellStyle name="Normal 11 3 5 3 7" xfId="8390"/>
    <cellStyle name="Normal 11 3 5 3 8" xfId="8391"/>
    <cellStyle name="Normal 11 3 5 4" xfId="8392"/>
    <cellStyle name="Normal 11 3 5 4 2" xfId="8393"/>
    <cellStyle name="Normal 11 3 5 4 2 2" xfId="8394"/>
    <cellStyle name="Normal 11 3 5 4 2 3" xfId="44171"/>
    <cellStyle name="Normal 11 3 5 4 3" xfId="8395"/>
    <cellStyle name="Normal 11 3 5 4 4" xfId="44172"/>
    <cellStyle name="Normal 11 3 5 5" xfId="8396"/>
    <cellStyle name="Normal 11 3 5 5 2" xfId="8397"/>
    <cellStyle name="Normal 11 3 5 5 2 2" xfId="8398"/>
    <cellStyle name="Normal 11 3 5 5 2 3" xfId="44173"/>
    <cellStyle name="Normal 11 3 5 5 3" xfId="8399"/>
    <cellStyle name="Normal 11 3 5 5 4" xfId="44174"/>
    <cellStyle name="Normal 11 3 5 6" xfId="8400"/>
    <cellStyle name="Normal 11 3 5 6 2" xfId="8401"/>
    <cellStyle name="Normal 11 3 5 6 3" xfId="44175"/>
    <cellStyle name="Normal 11 3 5 7" xfId="8402"/>
    <cellStyle name="Normal 11 3 5 7 2" xfId="44176"/>
    <cellStyle name="Normal 11 3 5 8" xfId="8403"/>
    <cellStyle name="Normal 11 3 5 9" xfId="8404"/>
    <cellStyle name="Normal 11 3 6" xfId="8405"/>
    <cellStyle name="Normal 11 3 6 2" xfId="8406"/>
    <cellStyle name="Normal 11 3 6 2 2" xfId="8407"/>
    <cellStyle name="Normal 11 3 6 2 2 2" xfId="8408"/>
    <cellStyle name="Normal 11 3 6 2 2 2 2" xfId="8409"/>
    <cellStyle name="Normal 11 3 6 2 2 2 3" xfId="44177"/>
    <cellStyle name="Normal 11 3 6 2 2 3" xfId="8410"/>
    <cellStyle name="Normal 11 3 6 2 2 4" xfId="44178"/>
    <cellStyle name="Normal 11 3 6 2 3" xfId="8411"/>
    <cellStyle name="Normal 11 3 6 2 3 2" xfId="8412"/>
    <cellStyle name="Normal 11 3 6 2 3 2 2" xfId="8413"/>
    <cellStyle name="Normal 11 3 6 2 3 2 3" xfId="44179"/>
    <cellStyle name="Normal 11 3 6 2 3 3" xfId="8414"/>
    <cellStyle name="Normal 11 3 6 2 3 4" xfId="44180"/>
    <cellStyle name="Normal 11 3 6 2 4" xfId="8415"/>
    <cellStyle name="Normal 11 3 6 2 4 2" xfId="8416"/>
    <cellStyle name="Normal 11 3 6 2 4 3" xfId="44181"/>
    <cellStyle name="Normal 11 3 6 2 5" xfId="8417"/>
    <cellStyle name="Normal 11 3 6 2 5 2" xfId="44182"/>
    <cellStyle name="Normal 11 3 6 2 6" xfId="8418"/>
    <cellStyle name="Normal 11 3 6 2 7" xfId="8419"/>
    <cellStyle name="Normal 11 3 6 2 8" xfId="8420"/>
    <cellStyle name="Normal 11 3 6 3" xfId="8421"/>
    <cellStyle name="Normal 11 3 6 3 2" xfId="8422"/>
    <cellStyle name="Normal 11 3 6 3 2 2" xfId="8423"/>
    <cellStyle name="Normal 11 3 6 3 2 3" xfId="44183"/>
    <cellStyle name="Normal 11 3 6 3 3" xfId="8424"/>
    <cellStyle name="Normal 11 3 6 3 4" xfId="44184"/>
    <cellStyle name="Normal 11 3 6 4" xfId="8425"/>
    <cellStyle name="Normal 11 3 6 4 2" xfId="8426"/>
    <cellStyle name="Normal 11 3 6 4 2 2" xfId="8427"/>
    <cellStyle name="Normal 11 3 6 4 2 3" xfId="44185"/>
    <cellStyle name="Normal 11 3 6 4 3" xfId="8428"/>
    <cellStyle name="Normal 11 3 6 4 4" xfId="44186"/>
    <cellStyle name="Normal 11 3 6 5" xfId="8429"/>
    <cellStyle name="Normal 11 3 6 5 2" xfId="8430"/>
    <cellStyle name="Normal 11 3 6 5 3" xfId="44187"/>
    <cellStyle name="Normal 11 3 6 6" xfId="8431"/>
    <cellStyle name="Normal 11 3 6 6 2" xfId="44188"/>
    <cellStyle name="Normal 11 3 6 7" xfId="8432"/>
    <cellStyle name="Normal 11 3 6 8" xfId="8433"/>
    <cellStyle name="Normal 11 3 6 9" xfId="8434"/>
    <cellStyle name="Normal 11 3 7" xfId="8435"/>
    <cellStyle name="Normal 11 3 7 2" xfId="8436"/>
    <cellStyle name="Normal 11 3 7 2 2" xfId="8437"/>
    <cellStyle name="Normal 11 3 7 2 2 2" xfId="8438"/>
    <cellStyle name="Normal 11 3 7 2 2 3" xfId="44189"/>
    <cellStyle name="Normal 11 3 7 2 3" xfId="8439"/>
    <cellStyle name="Normal 11 3 7 2 4" xfId="44190"/>
    <cellStyle name="Normal 11 3 7 3" xfId="8440"/>
    <cellStyle name="Normal 11 3 7 3 2" xfId="8441"/>
    <cellStyle name="Normal 11 3 7 3 2 2" xfId="8442"/>
    <cellStyle name="Normal 11 3 7 3 2 3" xfId="44191"/>
    <cellStyle name="Normal 11 3 7 3 3" xfId="8443"/>
    <cellStyle name="Normal 11 3 7 3 4" xfId="44192"/>
    <cellStyle name="Normal 11 3 7 4" xfId="8444"/>
    <cellStyle name="Normal 11 3 7 4 2" xfId="8445"/>
    <cellStyle name="Normal 11 3 7 4 3" xfId="44193"/>
    <cellStyle name="Normal 11 3 7 5" xfId="8446"/>
    <cellStyle name="Normal 11 3 7 5 2" xfId="44194"/>
    <cellStyle name="Normal 11 3 7 6" xfId="8447"/>
    <cellStyle name="Normal 11 3 7 7" xfId="8448"/>
    <cellStyle name="Normal 11 3 7 8" xfId="8449"/>
    <cellStyle name="Normal 11 3 8" xfId="8450"/>
    <cellStyle name="Normal 11 3 8 2" xfId="8451"/>
    <cellStyle name="Normal 11 3 8 2 2" xfId="8452"/>
    <cellStyle name="Normal 11 3 8 2 2 2" xfId="8453"/>
    <cellStyle name="Normal 11 3 8 2 2 3" xfId="44195"/>
    <cellStyle name="Normal 11 3 8 2 3" xfId="8454"/>
    <cellStyle name="Normal 11 3 8 2 4" xfId="44196"/>
    <cellStyle name="Normal 11 3 8 3" xfId="8455"/>
    <cellStyle name="Normal 11 3 8 3 2" xfId="8456"/>
    <cellStyle name="Normal 11 3 8 3 3" xfId="44197"/>
    <cellStyle name="Normal 11 3 8 4" xfId="8457"/>
    <cellStyle name="Normal 11 3 8 5" xfId="44198"/>
    <cellStyle name="Normal 11 3 8 6" xfId="44199"/>
    <cellStyle name="Normal 11 3 9" xfId="8458"/>
    <cellStyle name="Normal 11 3 9 2" xfId="8459"/>
    <cellStyle name="Normal 11 3 9 2 2" xfId="8460"/>
    <cellStyle name="Normal 11 3 9 2 3" xfId="44200"/>
    <cellStyle name="Normal 11 3 9 3" xfId="8461"/>
    <cellStyle name="Normal 11 3 9 4" xfId="44201"/>
    <cellStyle name="Normal 11 4" xfId="8462"/>
    <cellStyle name="Normal 11 4 10" xfId="8463"/>
    <cellStyle name="Normal 11 4 10 2" xfId="8464"/>
    <cellStyle name="Normal 11 4 10 3" xfId="44202"/>
    <cellStyle name="Normal 11 4 11" xfId="8465"/>
    <cellStyle name="Normal 11 4 11 2" xfId="8466"/>
    <cellStyle name="Normal 11 4 12" xfId="8467"/>
    <cellStyle name="Normal 11 4 13" xfId="8468"/>
    <cellStyle name="Normal 11 4 14" xfId="8469"/>
    <cellStyle name="Normal 11 4 2" xfId="8470"/>
    <cellStyle name="Normal 11 4 2 10" xfId="8471"/>
    <cellStyle name="Normal 11 4 2 11" xfId="8472"/>
    <cellStyle name="Normal 11 4 2 2" xfId="8473"/>
    <cellStyle name="Normal 11 4 2 2 10" xfId="8474"/>
    <cellStyle name="Normal 11 4 2 2 2" xfId="8475"/>
    <cellStyle name="Normal 11 4 2 2 2 2" xfId="8476"/>
    <cellStyle name="Normal 11 4 2 2 2 2 2" xfId="8477"/>
    <cellStyle name="Normal 11 4 2 2 2 2 2 2" xfId="8478"/>
    <cellStyle name="Normal 11 4 2 2 2 2 2 2 2" xfId="8479"/>
    <cellStyle name="Normal 11 4 2 2 2 2 2 2 3" xfId="44203"/>
    <cellStyle name="Normal 11 4 2 2 2 2 2 3" xfId="8480"/>
    <cellStyle name="Normal 11 4 2 2 2 2 2 4" xfId="44204"/>
    <cellStyle name="Normal 11 4 2 2 2 2 3" xfId="8481"/>
    <cellStyle name="Normal 11 4 2 2 2 2 3 2" xfId="8482"/>
    <cellStyle name="Normal 11 4 2 2 2 2 3 2 2" xfId="8483"/>
    <cellStyle name="Normal 11 4 2 2 2 2 3 2 3" xfId="44205"/>
    <cellStyle name="Normal 11 4 2 2 2 2 3 3" xfId="8484"/>
    <cellStyle name="Normal 11 4 2 2 2 2 3 4" xfId="44206"/>
    <cellStyle name="Normal 11 4 2 2 2 2 4" xfId="8485"/>
    <cellStyle name="Normal 11 4 2 2 2 2 4 2" xfId="8486"/>
    <cellStyle name="Normal 11 4 2 2 2 2 4 3" xfId="44207"/>
    <cellStyle name="Normal 11 4 2 2 2 2 5" xfId="8487"/>
    <cellStyle name="Normal 11 4 2 2 2 2 5 2" xfId="44208"/>
    <cellStyle name="Normal 11 4 2 2 2 2 6" xfId="8488"/>
    <cellStyle name="Normal 11 4 2 2 2 2 7" xfId="8489"/>
    <cellStyle name="Normal 11 4 2 2 2 2 8" xfId="8490"/>
    <cellStyle name="Normal 11 4 2 2 2 3" xfId="8491"/>
    <cellStyle name="Normal 11 4 2 2 2 3 2" xfId="8492"/>
    <cellStyle name="Normal 11 4 2 2 2 3 2 2" xfId="8493"/>
    <cellStyle name="Normal 11 4 2 2 2 3 2 3" xfId="44209"/>
    <cellStyle name="Normal 11 4 2 2 2 3 3" xfId="8494"/>
    <cellStyle name="Normal 11 4 2 2 2 3 4" xfId="44210"/>
    <cellStyle name="Normal 11 4 2 2 2 4" xfId="8495"/>
    <cellStyle name="Normal 11 4 2 2 2 4 2" xfId="8496"/>
    <cellStyle name="Normal 11 4 2 2 2 4 2 2" xfId="8497"/>
    <cellStyle name="Normal 11 4 2 2 2 4 2 3" xfId="44211"/>
    <cellStyle name="Normal 11 4 2 2 2 4 3" xfId="8498"/>
    <cellStyle name="Normal 11 4 2 2 2 4 4" xfId="44212"/>
    <cellStyle name="Normal 11 4 2 2 2 5" xfId="8499"/>
    <cellStyle name="Normal 11 4 2 2 2 5 2" xfId="8500"/>
    <cellStyle name="Normal 11 4 2 2 2 5 3" xfId="44213"/>
    <cellStyle name="Normal 11 4 2 2 2 6" xfId="8501"/>
    <cellStyle name="Normal 11 4 2 2 2 6 2" xfId="44214"/>
    <cellStyle name="Normal 11 4 2 2 2 7" xfId="8502"/>
    <cellStyle name="Normal 11 4 2 2 2 8" xfId="8503"/>
    <cellStyle name="Normal 11 4 2 2 2 9" xfId="8504"/>
    <cellStyle name="Normal 11 4 2 2 3" xfId="8505"/>
    <cellStyle name="Normal 11 4 2 2 3 2" xfId="8506"/>
    <cellStyle name="Normal 11 4 2 2 3 2 2" xfId="8507"/>
    <cellStyle name="Normal 11 4 2 2 3 2 2 2" xfId="8508"/>
    <cellStyle name="Normal 11 4 2 2 3 2 2 3" xfId="44215"/>
    <cellStyle name="Normal 11 4 2 2 3 2 3" xfId="8509"/>
    <cellStyle name="Normal 11 4 2 2 3 2 4" xfId="44216"/>
    <cellStyle name="Normal 11 4 2 2 3 3" xfId="8510"/>
    <cellStyle name="Normal 11 4 2 2 3 3 2" xfId="8511"/>
    <cellStyle name="Normal 11 4 2 2 3 3 2 2" xfId="8512"/>
    <cellStyle name="Normal 11 4 2 2 3 3 2 3" xfId="44217"/>
    <cellStyle name="Normal 11 4 2 2 3 3 3" xfId="8513"/>
    <cellStyle name="Normal 11 4 2 2 3 3 4" xfId="44218"/>
    <cellStyle name="Normal 11 4 2 2 3 4" xfId="8514"/>
    <cellStyle name="Normal 11 4 2 2 3 4 2" xfId="8515"/>
    <cellStyle name="Normal 11 4 2 2 3 4 3" xfId="44219"/>
    <cellStyle name="Normal 11 4 2 2 3 5" xfId="8516"/>
    <cellStyle name="Normal 11 4 2 2 3 5 2" xfId="44220"/>
    <cellStyle name="Normal 11 4 2 2 3 6" xfId="8517"/>
    <cellStyle name="Normal 11 4 2 2 3 7" xfId="8518"/>
    <cellStyle name="Normal 11 4 2 2 3 8" xfId="8519"/>
    <cellStyle name="Normal 11 4 2 2 4" xfId="8520"/>
    <cellStyle name="Normal 11 4 2 2 4 2" xfId="8521"/>
    <cellStyle name="Normal 11 4 2 2 4 2 2" xfId="8522"/>
    <cellStyle name="Normal 11 4 2 2 4 2 3" xfId="44221"/>
    <cellStyle name="Normal 11 4 2 2 4 3" xfId="8523"/>
    <cellStyle name="Normal 11 4 2 2 4 4" xfId="44222"/>
    <cellStyle name="Normal 11 4 2 2 5" xfId="8524"/>
    <cellStyle name="Normal 11 4 2 2 5 2" xfId="8525"/>
    <cellStyle name="Normal 11 4 2 2 5 2 2" xfId="8526"/>
    <cellStyle name="Normal 11 4 2 2 5 2 3" xfId="44223"/>
    <cellStyle name="Normal 11 4 2 2 5 3" xfId="8527"/>
    <cellStyle name="Normal 11 4 2 2 5 4" xfId="44224"/>
    <cellStyle name="Normal 11 4 2 2 6" xfId="8528"/>
    <cellStyle name="Normal 11 4 2 2 6 2" xfId="8529"/>
    <cellStyle name="Normal 11 4 2 2 6 3" xfId="44225"/>
    <cellStyle name="Normal 11 4 2 2 7" xfId="8530"/>
    <cellStyle name="Normal 11 4 2 2 7 2" xfId="44226"/>
    <cellStyle name="Normal 11 4 2 2 8" xfId="8531"/>
    <cellStyle name="Normal 11 4 2 2 9" xfId="8532"/>
    <cellStyle name="Normal 11 4 2 3" xfId="8533"/>
    <cellStyle name="Normal 11 4 2 3 2" xfId="8534"/>
    <cellStyle name="Normal 11 4 2 3 2 2" xfId="8535"/>
    <cellStyle name="Normal 11 4 2 3 2 2 2" xfId="8536"/>
    <cellStyle name="Normal 11 4 2 3 2 2 2 2" xfId="8537"/>
    <cellStyle name="Normal 11 4 2 3 2 2 2 3" xfId="44227"/>
    <cellStyle name="Normal 11 4 2 3 2 2 3" xfId="8538"/>
    <cellStyle name="Normal 11 4 2 3 2 2 4" xfId="44228"/>
    <cellStyle name="Normal 11 4 2 3 2 3" xfId="8539"/>
    <cellStyle name="Normal 11 4 2 3 2 3 2" xfId="8540"/>
    <cellStyle name="Normal 11 4 2 3 2 3 2 2" xfId="8541"/>
    <cellStyle name="Normal 11 4 2 3 2 3 2 3" xfId="44229"/>
    <cellStyle name="Normal 11 4 2 3 2 3 3" xfId="8542"/>
    <cellStyle name="Normal 11 4 2 3 2 3 4" xfId="44230"/>
    <cellStyle name="Normal 11 4 2 3 2 4" xfId="8543"/>
    <cellStyle name="Normal 11 4 2 3 2 4 2" xfId="8544"/>
    <cellStyle name="Normal 11 4 2 3 2 4 3" xfId="44231"/>
    <cellStyle name="Normal 11 4 2 3 2 5" xfId="8545"/>
    <cellStyle name="Normal 11 4 2 3 2 5 2" xfId="44232"/>
    <cellStyle name="Normal 11 4 2 3 2 6" xfId="8546"/>
    <cellStyle name="Normal 11 4 2 3 2 7" xfId="8547"/>
    <cellStyle name="Normal 11 4 2 3 2 8" xfId="8548"/>
    <cellStyle name="Normal 11 4 2 3 3" xfId="8549"/>
    <cellStyle name="Normal 11 4 2 3 3 2" xfId="8550"/>
    <cellStyle name="Normal 11 4 2 3 3 2 2" xfId="8551"/>
    <cellStyle name="Normal 11 4 2 3 3 2 3" xfId="44233"/>
    <cellStyle name="Normal 11 4 2 3 3 3" xfId="8552"/>
    <cellStyle name="Normal 11 4 2 3 3 4" xfId="44234"/>
    <cellStyle name="Normal 11 4 2 3 4" xfId="8553"/>
    <cellStyle name="Normal 11 4 2 3 4 2" xfId="8554"/>
    <cellStyle name="Normal 11 4 2 3 4 2 2" xfId="8555"/>
    <cellStyle name="Normal 11 4 2 3 4 2 3" xfId="44235"/>
    <cellStyle name="Normal 11 4 2 3 4 3" xfId="8556"/>
    <cellStyle name="Normal 11 4 2 3 4 4" xfId="44236"/>
    <cellStyle name="Normal 11 4 2 3 5" xfId="8557"/>
    <cellStyle name="Normal 11 4 2 3 5 2" xfId="8558"/>
    <cellStyle name="Normal 11 4 2 3 5 3" xfId="44237"/>
    <cellStyle name="Normal 11 4 2 3 6" xfId="8559"/>
    <cellStyle name="Normal 11 4 2 3 6 2" xfId="44238"/>
    <cellStyle name="Normal 11 4 2 3 7" xfId="8560"/>
    <cellStyle name="Normal 11 4 2 3 8" xfId="8561"/>
    <cellStyle name="Normal 11 4 2 3 9" xfId="8562"/>
    <cellStyle name="Normal 11 4 2 4" xfId="8563"/>
    <cellStyle name="Normal 11 4 2 4 2" xfId="8564"/>
    <cellStyle name="Normal 11 4 2 4 2 2" xfId="8565"/>
    <cellStyle name="Normal 11 4 2 4 2 2 2" xfId="8566"/>
    <cellStyle name="Normal 11 4 2 4 2 2 3" xfId="44239"/>
    <cellStyle name="Normal 11 4 2 4 2 3" xfId="8567"/>
    <cellStyle name="Normal 11 4 2 4 2 4" xfId="44240"/>
    <cellStyle name="Normal 11 4 2 4 3" xfId="8568"/>
    <cellStyle name="Normal 11 4 2 4 3 2" xfId="8569"/>
    <cellStyle name="Normal 11 4 2 4 3 2 2" xfId="8570"/>
    <cellStyle name="Normal 11 4 2 4 3 2 3" xfId="44241"/>
    <cellStyle name="Normal 11 4 2 4 3 3" xfId="8571"/>
    <cellStyle name="Normal 11 4 2 4 3 4" xfId="44242"/>
    <cellStyle name="Normal 11 4 2 4 4" xfId="8572"/>
    <cellStyle name="Normal 11 4 2 4 4 2" xfId="8573"/>
    <cellStyle name="Normal 11 4 2 4 4 3" xfId="44243"/>
    <cellStyle name="Normal 11 4 2 4 5" xfId="8574"/>
    <cellStyle name="Normal 11 4 2 4 5 2" xfId="44244"/>
    <cellStyle name="Normal 11 4 2 4 6" xfId="8575"/>
    <cellStyle name="Normal 11 4 2 4 7" xfId="8576"/>
    <cellStyle name="Normal 11 4 2 4 8" xfId="8577"/>
    <cellStyle name="Normal 11 4 2 5" xfId="8578"/>
    <cellStyle name="Normal 11 4 2 5 2" xfId="8579"/>
    <cellStyle name="Normal 11 4 2 5 2 2" xfId="8580"/>
    <cellStyle name="Normal 11 4 2 5 2 3" xfId="44245"/>
    <cellStyle name="Normal 11 4 2 5 3" xfId="8581"/>
    <cellStyle name="Normal 11 4 2 5 4" xfId="44246"/>
    <cellStyle name="Normal 11 4 2 6" xfId="8582"/>
    <cellStyle name="Normal 11 4 2 6 2" xfId="8583"/>
    <cellStyle name="Normal 11 4 2 6 2 2" xfId="8584"/>
    <cellStyle name="Normal 11 4 2 6 2 3" xfId="44247"/>
    <cellStyle name="Normal 11 4 2 6 3" xfId="8585"/>
    <cellStyle name="Normal 11 4 2 6 4" xfId="44248"/>
    <cellStyle name="Normal 11 4 2 7" xfId="8586"/>
    <cellStyle name="Normal 11 4 2 7 2" xfId="8587"/>
    <cellStyle name="Normal 11 4 2 7 3" xfId="44249"/>
    <cellStyle name="Normal 11 4 2 8" xfId="8588"/>
    <cellStyle name="Normal 11 4 2 8 2" xfId="44250"/>
    <cellStyle name="Normal 11 4 2 9" xfId="8589"/>
    <cellStyle name="Normal 11 4 3" xfId="8590"/>
    <cellStyle name="Normal 11 4 3 10" xfId="8591"/>
    <cellStyle name="Normal 11 4 3 11" xfId="8592"/>
    <cellStyle name="Normal 11 4 3 2" xfId="8593"/>
    <cellStyle name="Normal 11 4 3 2 10" xfId="8594"/>
    <cellStyle name="Normal 11 4 3 2 2" xfId="8595"/>
    <cellStyle name="Normal 11 4 3 2 2 2" xfId="8596"/>
    <cellStyle name="Normal 11 4 3 2 2 2 2" xfId="8597"/>
    <cellStyle name="Normal 11 4 3 2 2 2 2 2" xfId="8598"/>
    <cellStyle name="Normal 11 4 3 2 2 2 2 2 2" xfId="8599"/>
    <cellStyle name="Normal 11 4 3 2 2 2 2 2 3" xfId="44251"/>
    <cellStyle name="Normal 11 4 3 2 2 2 2 3" xfId="8600"/>
    <cellStyle name="Normal 11 4 3 2 2 2 2 4" xfId="44252"/>
    <cellStyle name="Normal 11 4 3 2 2 2 3" xfId="8601"/>
    <cellStyle name="Normal 11 4 3 2 2 2 3 2" xfId="8602"/>
    <cellStyle name="Normal 11 4 3 2 2 2 3 2 2" xfId="8603"/>
    <cellStyle name="Normal 11 4 3 2 2 2 3 2 3" xfId="44253"/>
    <cellStyle name="Normal 11 4 3 2 2 2 3 3" xfId="8604"/>
    <cellStyle name="Normal 11 4 3 2 2 2 3 4" xfId="44254"/>
    <cellStyle name="Normal 11 4 3 2 2 2 4" xfId="8605"/>
    <cellStyle name="Normal 11 4 3 2 2 2 4 2" xfId="8606"/>
    <cellStyle name="Normal 11 4 3 2 2 2 4 3" xfId="44255"/>
    <cellStyle name="Normal 11 4 3 2 2 2 5" xfId="8607"/>
    <cellStyle name="Normal 11 4 3 2 2 2 5 2" xfId="44256"/>
    <cellStyle name="Normal 11 4 3 2 2 2 6" xfId="8608"/>
    <cellStyle name="Normal 11 4 3 2 2 2 7" xfId="8609"/>
    <cellStyle name="Normal 11 4 3 2 2 2 8" xfId="8610"/>
    <cellStyle name="Normal 11 4 3 2 2 3" xfId="8611"/>
    <cellStyle name="Normal 11 4 3 2 2 3 2" xfId="8612"/>
    <cellStyle name="Normal 11 4 3 2 2 3 2 2" xfId="8613"/>
    <cellStyle name="Normal 11 4 3 2 2 3 2 3" xfId="44257"/>
    <cellStyle name="Normal 11 4 3 2 2 3 3" xfId="8614"/>
    <cellStyle name="Normal 11 4 3 2 2 3 4" xfId="44258"/>
    <cellStyle name="Normal 11 4 3 2 2 4" xfId="8615"/>
    <cellStyle name="Normal 11 4 3 2 2 4 2" xfId="8616"/>
    <cellStyle name="Normal 11 4 3 2 2 4 2 2" xfId="8617"/>
    <cellStyle name="Normal 11 4 3 2 2 4 2 3" xfId="44259"/>
    <cellStyle name="Normal 11 4 3 2 2 4 3" xfId="8618"/>
    <cellStyle name="Normal 11 4 3 2 2 4 4" xfId="44260"/>
    <cellStyle name="Normal 11 4 3 2 2 5" xfId="8619"/>
    <cellStyle name="Normal 11 4 3 2 2 5 2" xfId="8620"/>
    <cellStyle name="Normal 11 4 3 2 2 5 3" xfId="44261"/>
    <cellStyle name="Normal 11 4 3 2 2 6" xfId="8621"/>
    <cellStyle name="Normal 11 4 3 2 2 6 2" xfId="44262"/>
    <cellStyle name="Normal 11 4 3 2 2 7" xfId="8622"/>
    <cellStyle name="Normal 11 4 3 2 2 8" xfId="8623"/>
    <cellStyle name="Normal 11 4 3 2 2 9" xfId="8624"/>
    <cellStyle name="Normal 11 4 3 2 3" xfId="8625"/>
    <cellStyle name="Normal 11 4 3 2 3 2" xfId="8626"/>
    <cellStyle name="Normal 11 4 3 2 3 2 2" xfId="8627"/>
    <cellStyle name="Normal 11 4 3 2 3 2 2 2" xfId="8628"/>
    <cellStyle name="Normal 11 4 3 2 3 2 2 3" xfId="44263"/>
    <cellStyle name="Normal 11 4 3 2 3 2 3" xfId="8629"/>
    <cellStyle name="Normal 11 4 3 2 3 2 4" xfId="44264"/>
    <cellStyle name="Normal 11 4 3 2 3 3" xfId="8630"/>
    <cellStyle name="Normal 11 4 3 2 3 3 2" xfId="8631"/>
    <cellStyle name="Normal 11 4 3 2 3 3 2 2" xfId="8632"/>
    <cellStyle name="Normal 11 4 3 2 3 3 2 3" xfId="44265"/>
    <cellStyle name="Normal 11 4 3 2 3 3 3" xfId="8633"/>
    <cellStyle name="Normal 11 4 3 2 3 3 4" xfId="44266"/>
    <cellStyle name="Normal 11 4 3 2 3 4" xfId="8634"/>
    <cellStyle name="Normal 11 4 3 2 3 4 2" xfId="8635"/>
    <cellStyle name="Normal 11 4 3 2 3 4 3" xfId="44267"/>
    <cellStyle name="Normal 11 4 3 2 3 5" xfId="8636"/>
    <cellStyle name="Normal 11 4 3 2 3 5 2" xfId="44268"/>
    <cellStyle name="Normal 11 4 3 2 3 6" xfId="8637"/>
    <cellStyle name="Normal 11 4 3 2 3 7" xfId="8638"/>
    <cellStyle name="Normal 11 4 3 2 3 8" xfId="8639"/>
    <cellStyle name="Normal 11 4 3 2 4" xfId="8640"/>
    <cellStyle name="Normal 11 4 3 2 4 2" xfId="8641"/>
    <cellStyle name="Normal 11 4 3 2 4 2 2" xfId="8642"/>
    <cellStyle name="Normal 11 4 3 2 4 2 3" xfId="44269"/>
    <cellStyle name="Normal 11 4 3 2 4 3" xfId="8643"/>
    <cellStyle name="Normal 11 4 3 2 4 4" xfId="44270"/>
    <cellStyle name="Normal 11 4 3 2 5" xfId="8644"/>
    <cellStyle name="Normal 11 4 3 2 5 2" xfId="8645"/>
    <cellStyle name="Normal 11 4 3 2 5 2 2" xfId="8646"/>
    <cellStyle name="Normal 11 4 3 2 5 2 3" xfId="44271"/>
    <cellStyle name="Normal 11 4 3 2 5 3" xfId="8647"/>
    <cellStyle name="Normal 11 4 3 2 5 4" xfId="44272"/>
    <cellStyle name="Normal 11 4 3 2 6" xfId="8648"/>
    <cellStyle name="Normal 11 4 3 2 6 2" xfId="8649"/>
    <cellStyle name="Normal 11 4 3 2 6 3" xfId="44273"/>
    <cellStyle name="Normal 11 4 3 2 7" xfId="8650"/>
    <cellStyle name="Normal 11 4 3 2 7 2" xfId="44274"/>
    <cellStyle name="Normal 11 4 3 2 8" xfId="8651"/>
    <cellStyle name="Normal 11 4 3 2 9" xfId="8652"/>
    <cellStyle name="Normal 11 4 3 3" xfId="8653"/>
    <cellStyle name="Normal 11 4 3 3 2" xfId="8654"/>
    <cellStyle name="Normal 11 4 3 3 2 2" xfId="8655"/>
    <cellStyle name="Normal 11 4 3 3 2 2 2" xfId="8656"/>
    <cellStyle name="Normal 11 4 3 3 2 2 2 2" xfId="8657"/>
    <cellStyle name="Normal 11 4 3 3 2 2 2 3" xfId="44275"/>
    <cellStyle name="Normal 11 4 3 3 2 2 3" xfId="8658"/>
    <cellStyle name="Normal 11 4 3 3 2 2 4" xfId="44276"/>
    <cellStyle name="Normal 11 4 3 3 2 3" xfId="8659"/>
    <cellStyle name="Normal 11 4 3 3 2 3 2" xfId="8660"/>
    <cellStyle name="Normal 11 4 3 3 2 3 2 2" xfId="8661"/>
    <cellStyle name="Normal 11 4 3 3 2 3 2 3" xfId="44277"/>
    <cellStyle name="Normal 11 4 3 3 2 3 3" xfId="8662"/>
    <cellStyle name="Normal 11 4 3 3 2 3 4" xfId="44278"/>
    <cellStyle name="Normal 11 4 3 3 2 4" xfId="8663"/>
    <cellStyle name="Normal 11 4 3 3 2 4 2" xfId="8664"/>
    <cellStyle name="Normal 11 4 3 3 2 4 3" xfId="44279"/>
    <cellStyle name="Normal 11 4 3 3 2 5" xfId="8665"/>
    <cellStyle name="Normal 11 4 3 3 2 5 2" xfId="44280"/>
    <cellStyle name="Normal 11 4 3 3 2 6" xfId="8666"/>
    <cellStyle name="Normal 11 4 3 3 2 7" xfId="8667"/>
    <cellStyle name="Normal 11 4 3 3 2 8" xfId="8668"/>
    <cellStyle name="Normal 11 4 3 3 3" xfId="8669"/>
    <cellStyle name="Normal 11 4 3 3 3 2" xfId="8670"/>
    <cellStyle name="Normal 11 4 3 3 3 2 2" xfId="8671"/>
    <cellStyle name="Normal 11 4 3 3 3 2 3" xfId="44281"/>
    <cellStyle name="Normal 11 4 3 3 3 3" xfId="8672"/>
    <cellStyle name="Normal 11 4 3 3 3 4" xfId="44282"/>
    <cellStyle name="Normal 11 4 3 3 4" xfId="8673"/>
    <cellStyle name="Normal 11 4 3 3 4 2" xfId="8674"/>
    <cellStyle name="Normal 11 4 3 3 4 2 2" xfId="8675"/>
    <cellStyle name="Normal 11 4 3 3 4 2 3" xfId="44283"/>
    <cellStyle name="Normal 11 4 3 3 4 3" xfId="8676"/>
    <cellStyle name="Normal 11 4 3 3 4 4" xfId="44284"/>
    <cellStyle name="Normal 11 4 3 3 5" xfId="8677"/>
    <cellStyle name="Normal 11 4 3 3 5 2" xfId="8678"/>
    <cellStyle name="Normal 11 4 3 3 5 3" xfId="44285"/>
    <cellStyle name="Normal 11 4 3 3 6" xfId="8679"/>
    <cellStyle name="Normal 11 4 3 3 6 2" xfId="44286"/>
    <cellStyle name="Normal 11 4 3 3 7" xfId="8680"/>
    <cellStyle name="Normal 11 4 3 3 8" xfId="8681"/>
    <cellStyle name="Normal 11 4 3 3 9" xfId="8682"/>
    <cellStyle name="Normal 11 4 3 4" xfId="8683"/>
    <cellStyle name="Normal 11 4 3 4 2" xfId="8684"/>
    <cellStyle name="Normal 11 4 3 4 2 2" xfId="8685"/>
    <cellStyle name="Normal 11 4 3 4 2 2 2" xfId="8686"/>
    <cellStyle name="Normal 11 4 3 4 2 2 3" xfId="44287"/>
    <cellStyle name="Normal 11 4 3 4 2 3" xfId="8687"/>
    <cellStyle name="Normal 11 4 3 4 2 4" xfId="44288"/>
    <cellStyle name="Normal 11 4 3 4 3" xfId="8688"/>
    <cellStyle name="Normal 11 4 3 4 3 2" xfId="8689"/>
    <cellStyle name="Normal 11 4 3 4 3 2 2" xfId="8690"/>
    <cellStyle name="Normal 11 4 3 4 3 2 3" xfId="44289"/>
    <cellStyle name="Normal 11 4 3 4 3 3" xfId="8691"/>
    <cellStyle name="Normal 11 4 3 4 3 4" xfId="44290"/>
    <cellStyle name="Normal 11 4 3 4 4" xfId="8692"/>
    <cellStyle name="Normal 11 4 3 4 4 2" xfId="8693"/>
    <cellStyle name="Normal 11 4 3 4 4 3" xfId="44291"/>
    <cellStyle name="Normal 11 4 3 4 5" xfId="8694"/>
    <cellStyle name="Normal 11 4 3 4 5 2" xfId="44292"/>
    <cellStyle name="Normal 11 4 3 4 6" xfId="8695"/>
    <cellStyle name="Normal 11 4 3 4 7" xfId="8696"/>
    <cellStyle name="Normal 11 4 3 4 8" xfId="8697"/>
    <cellStyle name="Normal 11 4 3 5" xfId="8698"/>
    <cellStyle name="Normal 11 4 3 5 2" xfId="8699"/>
    <cellStyle name="Normal 11 4 3 5 2 2" xfId="8700"/>
    <cellStyle name="Normal 11 4 3 5 2 3" xfId="44293"/>
    <cellStyle name="Normal 11 4 3 5 3" xfId="8701"/>
    <cellStyle name="Normal 11 4 3 5 4" xfId="44294"/>
    <cellStyle name="Normal 11 4 3 6" xfId="8702"/>
    <cellStyle name="Normal 11 4 3 6 2" xfId="8703"/>
    <cellStyle name="Normal 11 4 3 6 2 2" xfId="8704"/>
    <cellStyle name="Normal 11 4 3 6 2 3" xfId="44295"/>
    <cellStyle name="Normal 11 4 3 6 3" xfId="8705"/>
    <cellStyle name="Normal 11 4 3 6 4" xfId="44296"/>
    <cellStyle name="Normal 11 4 3 7" xfId="8706"/>
    <cellStyle name="Normal 11 4 3 7 2" xfId="8707"/>
    <cellStyle name="Normal 11 4 3 7 3" xfId="44297"/>
    <cellStyle name="Normal 11 4 3 8" xfId="8708"/>
    <cellStyle name="Normal 11 4 3 8 2" xfId="44298"/>
    <cellStyle name="Normal 11 4 3 9" xfId="8709"/>
    <cellStyle name="Normal 11 4 4" xfId="8710"/>
    <cellStyle name="Normal 11 4 4 10" xfId="8711"/>
    <cellStyle name="Normal 11 4 4 11" xfId="8712"/>
    <cellStyle name="Normal 11 4 4 2" xfId="8713"/>
    <cellStyle name="Normal 11 4 4 2 10" xfId="8714"/>
    <cellStyle name="Normal 11 4 4 2 2" xfId="8715"/>
    <cellStyle name="Normal 11 4 4 2 2 2" xfId="8716"/>
    <cellStyle name="Normal 11 4 4 2 2 2 2" xfId="8717"/>
    <cellStyle name="Normal 11 4 4 2 2 2 2 2" xfId="8718"/>
    <cellStyle name="Normal 11 4 4 2 2 2 2 2 2" xfId="8719"/>
    <cellStyle name="Normal 11 4 4 2 2 2 2 2 3" xfId="44299"/>
    <cellStyle name="Normal 11 4 4 2 2 2 2 3" xfId="8720"/>
    <cellStyle name="Normal 11 4 4 2 2 2 2 4" xfId="44300"/>
    <cellStyle name="Normal 11 4 4 2 2 2 3" xfId="8721"/>
    <cellStyle name="Normal 11 4 4 2 2 2 3 2" xfId="8722"/>
    <cellStyle name="Normal 11 4 4 2 2 2 3 2 2" xfId="8723"/>
    <cellStyle name="Normal 11 4 4 2 2 2 3 2 3" xfId="44301"/>
    <cellStyle name="Normal 11 4 4 2 2 2 3 3" xfId="8724"/>
    <cellStyle name="Normal 11 4 4 2 2 2 3 4" xfId="44302"/>
    <cellStyle name="Normal 11 4 4 2 2 2 4" xfId="8725"/>
    <cellStyle name="Normal 11 4 4 2 2 2 4 2" xfId="8726"/>
    <cellStyle name="Normal 11 4 4 2 2 2 4 3" xfId="44303"/>
    <cellStyle name="Normal 11 4 4 2 2 2 5" xfId="8727"/>
    <cellStyle name="Normal 11 4 4 2 2 2 5 2" xfId="44304"/>
    <cellStyle name="Normal 11 4 4 2 2 2 6" xfId="8728"/>
    <cellStyle name="Normal 11 4 4 2 2 2 7" xfId="8729"/>
    <cellStyle name="Normal 11 4 4 2 2 2 8" xfId="8730"/>
    <cellStyle name="Normal 11 4 4 2 2 3" xfId="8731"/>
    <cellStyle name="Normal 11 4 4 2 2 3 2" xfId="8732"/>
    <cellStyle name="Normal 11 4 4 2 2 3 2 2" xfId="8733"/>
    <cellStyle name="Normal 11 4 4 2 2 3 2 3" xfId="44305"/>
    <cellStyle name="Normal 11 4 4 2 2 3 3" xfId="8734"/>
    <cellStyle name="Normal 11 4 4 2 2 3 4" xfId="44306"/>
    <cellStyle name="Normal 11 4 4 2 2 4" xfId="8735"/>
    <cellStyle name="Normal 11 4 4 2 2 4 2" xfId="8736"/>
    <cellStyle name="Normal 11 4 4 2 2 4 2 2" xfId="8737"/>
    <cellStyle name="Normal 11 4 4 2 2 4 2 3" xfId="44307"/>
    <cellStyle name="Normal 11 4 4 2 2 4 3" xfId="8738"/>
    <cellStyle name="Normal 11 4 4 2 2 4 4" xfId="44308"/>
    <cellStyle name="Normal 11 4 4 2 2 5" xfId="8739"/>
    <cellStyle name="Normal 11 4 4 2 2 5 2" xfId="8740"/>
    <cellStyle name="Normal 11 4 4 2 2 5 3" xfId="44309"/>
    <cellStyle name="Normal 11 4 4 2 2 6" xfId="8741"/>
    <cellStyle name="Normal 11 4 4 2 2 6 2" xfId="44310"/>
    <cellStyle name="Normal 11 4 4 2 2 7" xfId="8742"/>
    <cellStyle name="Normal 11 4 4 2 2 8" xfId="8743"/>
    <cellStyle name="Normal 11 4 4 2 2 9" xfId="8744"/>
    <cellStyle name="Normal 11 4 4 2 3" xfId="8745"/>
    <cellStyle name="Normal 11 4 4 2 3 2" xfId="8746"/>
    <cellStyle name="Normal 11 4 4 2 3 2 2" xfId="8747"/>
    <cellStyle name="Normal 11 4 4 2 3 2 2 2" xfId="8748"/>
    <cellStyle name="Normal 11 4 4 2 3 2 2 3" xfId="44311"/>
    <cellStyle name="Normal 11 4 4 2 3 2 3" xfId="8749"/>
    <cellStyle name="Normal 11 4 4 2 3 2 4" xfId="44312"/>
    <cellStyle name="Normal 11 4 4 2 3 3" xfId="8750"/>
    <cellStyle name="Normal 11 4 4 2 3 3 2" xfId="8751"/>
    <cellStyle name="Normal 11 4 4 2 3 3 2 2" xfId="8752"/>
    <cellStyle name="Normal 11 4 4 2 3 3 2 3" xfId="44313"/>
    <cellStyle name="Normal 11 4 4 2 3 3 3" xfId="8753"/>
    <cellStyle name="Normal 11 4 4 2 3 3 4" xfId="44314"/>
    <cellStyle name="Normal 11 4 4 2 3 4" xfId="8754"/>
    <cellStyle name="Normal 11 4 4 2 3 4 2" xfId="8755"/>
    <cellStyle name="Normal 11 4 4 2 3 4 3" xfId="44315"/>
    <cellStyle name="Normal 11 4 4 2 3 5" xfId="8756"/>
    <cellStyle name="Normal 11 4 4 2 3 5 2" xfId="44316"/>
    <cellStyle name="Normal 11 4 4 2 3 6" xfId="8757"/>
    <cellStyle name="Normal 11 4 4 2 3 7" xfId="8758"/>
    <cellStyle name="Normal 11 4 4 2 3 8" xfId="8759"/>
    <cellStyle name="Normal 11 4 4 2 4" xfId="8760"/>
    <cellStyle name="Normal 11 4 4 2 4 2" xfId="8761"/>
    <cellStyle name="Normal 11 4 4 2 4 2 2" xfId="8762"/>
    <cellStyle name="Normal 11 4 4 2 4 2 3" xfId="44317"/>
    <cellStyle name="Normal 11 4 4 2 4 3" xfId="8763"/>
    <cellStyle name="Normal 11 4 4 2 4 4" xfId="44318"/>
    <cellStyle name="Normal 11 4 4 2 5" xfId="8764"/>
    <cellStyle name="Normal 11 4 4 2 5 2" xfId="8765"/>
    <cellStyle name="Normal 11 4 4 2 5 2 2" xfId="8766"/>
    <cellStyle name="Normal 11 4 4 2 5 2 3" xfId="44319"/>
    <cellStyle name="Normal 11 4 4 2 5 3" xfId="8767"/>
    <cellStyle name="Normal 11 4 4 2 5 4" xfId="44320"/>
    <cellStyle name="Normal 11 4 4 2 6" xfId="8768"/>
    <cellStyle name="Normal 11 4 4 2 6 2" xfId="8769"/>
    <cellStyle name="Normal 11 4 4 2 6 3" xfId="44321"/>
    <cellStyle name="Normal 11 4 4 2 7" xfId="8770"/>
    <cellStyle name="Normal 11 4 4 2 7 2" xfId="44322"/>
    <cellStyle name="Normal 11 4 4 2 8" xfId="8771"/>
    <cellStyle name="Normal 11 4 4 2 9" xfId="8772"/>
    <cellStyle name="Normal 11 4 4 3" xfId="8773"/>
    <cellStyle name="Normal 11 4 4 3 2" xfId="8774"/>
    <cellStyle name="Normal 11 4 4 3 2 2" xfId="8775"/>
    <cellStyle name="Normal 11 4 4 3 2 2 2" xfId="8776"/>
    <cellStyle name="Normal 11 4 4 3 2 2 2 2" xfId="8777"/>
    <cellStyle name="Normal 11 4 4 3 2 2 2 3" xfId="44323"/>
    <cellStyle name="Normal 11 4 4 3 2 2 3" xfId="8778"/>
    <cellStyle name="Normal 11 4 4 3 2 2 4" xfId="44324"/>
    <cellStyle name="Normal 11 4 4 3 2 3" xfId="8779"/>
    <cellStyle name="Normal 11 4 4 3 2 3 2" xfId="8780"/>
    <cellStyle name="Normal 11 4 4 3 2 3 2 2" xfId="8781"/>
    <cellStyle name="Normal 11 4 4 3 2 3 2 3" xfId="44325"/>
    <cellStyle name="Normal 11 4 4 3 2 3 3" xfId="8782"/>
    <cellStyle name="Normal 11 4 4 3 2 3 4" xfId="44326"/>
    <cellStyle name="Normal 11 4 4 3 2 4" xfId="8783"/>
    <cellStyle name="Normal 11 4 4 3 2 4 2" xfId="8784"/>
    <cellStyle name="Normal 11 4 4 3 2 4 3" xfId="44327"/>
    <cellStyle name="Normal 11 4 4 3 2 5" xfId="8785"/>
    <cellStyle name="Normal 11 4 4 3 2 5 2" xfId="44328"/>
    <cellStyle name="Normal 11 4 4 3 2 6" xfId="8786"/>
    <cellStyle name="Normal 11 4 4 3 2 7" xfId="8787"/>
    <cellStyle name="Normal 11 4 4 3 2 8" xfId="8788"/>
    <cellStyle name="Normal 11 4 4 3 3" xfId="8789"/>
    <cellStyle name="Normal 11 4 4 3 3 2" xfId="8790"/>
    <cellStyle name="Normal 11 4 4 3 3 2 2" xfId="8791"/>
    <cellStyle name="Normal 11 4 4 3 3 2 3" xfId="44329"/>
    <cellStyle name="Normal 11 4 4 3 3 3" xfId="8792"/>
    <cellStyle name="Normal 11 4 4 3 3 4" xfId="44330"/>
    <cellStyle name="Normal 11 4 4 3 4" xfId="8793"/>
    <cellStyle name="Normal 11 4 4 3 4 2" xfId="8794"/>
    <cellStyle name="Normal 11 4 4 3 4 2 2" xfId="8795"/>
    <cellStyle name="Normal 11 4 4 3 4 2 3" xfId="44331"/>
    <cellStyle name="Normal 11 4 4 3 4 3" xfId="8796"/>
    <cellStyle name="Normal 11 4 4 3 4 4" xfId="44332"/>
    <cellStyle name="Normal 11 4 4 3 5" xfId="8797"/>
    <cellStyle name="Normal 11 4 4 3 5 2" xfId="8798"/>
    <cellStyle name="Normal 11 4 4 3 5 3" xfId="44333"/>
    <cellStyle name="Normal 11 4 4 3 6" xfId="8799"/>
    <cellStyle name="Normal 11 4 4 3 6 2" xfId="44334"/>
    <cellStyle name="Normal 11 4 4 3 7" xfId="8800"/>
    <cellStyle name="Normal 11 4 4 3 8" xfId="8801"/>
    <cellStyle name="Normal 11 4 4 3 9" xfId="8802"/>
    <cellStyle name="Normal 11 4 4 4" xfId="8803"/>
    <cellStyle name="Normal 11 4 4 4 2" xfId="8804"/>
    <cellStyle name="Normal 11 4 4 4 2 2" xfId="8805"/>
    <cellStyle name="Normal 11 4 4 4 2 2 2" xfId="8806"/>
    <cellStyle name="Normal 11 4 4 4 2 2 3" xfId="44335"/>
    <cellStyle name="Normal 11 4 4 4 2 3" xfId="8807"/>
    <cellStyle name="Normal 11 4 4 4 2 4" xfId="44336"/>
    <cellStyle name="Normal 11 4 4 4 3" xfId="8808"/>
    <cellStyle name="Normal 11 4 4 4 3 2" xfId="8809"/>
    <cellStyle name="Normal 11 4 4 4 3 2 2" xfId="8810"/>
    <cellStyle name="Normal 11 4 4 4 3 2 3" xfId="44337"/>
    <cellStyle name="Normal 11 4 4 4 3 3" xfId="8811"/>
    <cellStyle name="Normal 11 4 4 4 3 4" xfId="44338"/>
    <cellStyle name="Normal 11 4 4 4 4" xfId="8812"/>
    <cellStyle name="Normal 11 4 4 4 4 2" xfId="8813"/>
    <cellStyle name="Normal 11 4 4 4 4 3" xfId="44339"/>
    <cellStyle name="Normal 11 4 4 4 5" xfId="8814"/>
    <cellStyle name="Normal 11 4 4 4 5 2" xfId="44340"/>
    <cellStyle name="Normal 11 4 4 4 6" xfId="8815"/>
    <cellStyle name="Normal 11 4 4 4 7" xfId="8816"/>
    <cellStyle name="Normal 11 4 4 4 8" xfId="8817"/>
    <cellStyle name="Normal 11 4 4 5" xfId="8818"/>
    <cellStyle name="Normal 11 4 4 5 2" xfId="8819"/>
    <cellStyle name="Normal 11 4 4 5 2 2" xfId="8820"/>
    <cellStyle name="Normal 11 4 4 5 2 3" xfId="44341"/>
    <cellStyle name="Normal 11 4 4 5 3" xfId="8821"/>
    <cellStyle name="Normal 11 4 4 5 4" xfId="44342"/>
    <cellStyle name="Normal 11 4 4 6" xfId="8822"/>
    <cellStyle name="Normal 11 4 4 6 2" xfId="8823"/>
    <cellStyle name="Normal 11 4 4 6 2 2" xfId="8824"/>
    <cellStyle name="Normal 11 4 4 6 2 3" xfId="44343"/>
    <cellStyle name="Normal 11 4 4 6 3" xfId="8825"/>
    <cellStyle name="Normal 11 4 4 6 4" xfId="44344"/>
    <cellStyle name="Normal 11 4 4 7" xfId="8826"/>
    <cellStyle name="Normal 11 4 4 7 2" xfId="8827"/>
    <cellStyle name="Normal 11 4 4 7 3" xfId="44345"/>
    <cellStyle name="Normal 11 4 4 8" xfId="8828"/>
    <cellStyle name="Normal 11 4 4 8 2" xfId="44346"/>
    <cellStyle name="Normal 11 4 4 9" xfId="8829"/>
    <cellStyle name="Normal 11 4 5" xfId="8830"/>
    <cellStyle name="Normal 11 4 5 10" xfId="8831"/>
    <cellStyle name="Normal 11 4 5 2" xfId="8832"/>
    <cellStyle name="Normal 11 4 5 2 2" xfId="8833"/>
    <cellStyle name="Normal 11 4 5 2 2 2" xfId="8834"/>
    <cellStyle name="Normal 11 4 5 2 2 2 2" xfId="8835"/>
    <cellStyle name="Normal 11 4 5 2 2 2 2 2" xfId="8836"/>
    <cellStyle name="Normal 11 4 5 2 2 2 2 3" xfId="44347"/>
    <cellStyle name="Normal 11 4 5 2 2 2 3" xfId="8837"/>
    <cellStyle name="Normal 11 4 5 2 2 2 4" xfId="44348"/>
    <cellStyle name="Normal 11 4 5 2 2 3" xfId="8838"/>
    <cellStyle name="Normal 11 4 5 2 2 3 2" xfId="8839"/>
    <cellStyle name="Normal 11 4 5 2 2 3 2 2" xfId="8840"/>
    <cellStyle name="Normal 11 4 5 2 2 3 2 3" xfId="44349"/>
    <cellStyle name="Normal 11 4 5 2 2 3 3" xfId="8841"/>
    <cellStyle name="Normal 11 4 5 2 2 3 4" xfId="44350"/>
    <cellStyle name="Normal 11 4 5 2 2 4" xfId="8842"/>
    <cellStyle name="Normal 11 4 5 2 2 4 2" xfId="8843"/>
    <cellStyle name="Normal 11 4 5 2 2 4 3" xfId="44351"/>
    <cellStyle name="Normal 11 4 5 2 2 5" xfId="8844"/>
    <cellStyle name="Normal 11 4 5 2 2 5 2" xfId="44352"/>
    <cellStyle name="Normal 11 4 5 2 2 6" xfId="8845"/>
    <cellStyle name="Normal 11 4 5 2 2 7" xfId="8846"/>
    <cellStyle name="Normal 11 4 5 2 2 8" xfId="8847"/>
    <cellStyle name="Normal 11 4 5 2 3" xfId="8848"/>
    <cellStyle name="Normal 11 4 5 2 3 2" xfId="8849"/>
    <cellStyle name="Normal 11 4 5 2 3 2 2" xfId="8850"/>
    <cellStyle name="Normal 11 4 5 2 3 2 3" xfId="44353"/>
    <cellStyle name="Normal 11 4 5 2 3 3" xfId="8851"/>
    <cellStyle name="Normal 11 4 5 2 3 4" xfId="44354"/>
    <cellStyle name="Normal 11 4 5 2 4" xfId="8852"/>
    <cellStyle name="Normal 11 4 5 2 4 2" xfId="8853"/>
    <cellStyle name="Normal 11 4 5 2 4 2 2" xfId="8854"/>
    <cellStyle name="Normal 11 4 5 2 4 2 3" xfId="44355"/>
    <cellStyle name="Normal 11 4 5 2 4 3" xfId="8855"/>
    <cellStyle name="Normal 11 4 5 2 4 4" xfId="44356"/>
    <cellStyle name="Normal 11 4 5 2 5" xfId="8856"/>
    <cellStyle name="Normal 11 4 5 2 5 2" xfId="8857"/>
    <cellStyle name="Normal 11 4 5 2 5 3" xfId="44357"/>
    <cellStyle name="Normal 11 4 5 2 6" xfId="8858"/>
    <cellStyle name="Normal 11 4 5 2 6 2" xfId="44358"/>
    <cellStyle name="Normal 11 4 5 2 7" xfId="8859"/>
    <cellStyle name="Normal 11 4 5 2 8" xfId="8860"/>
    <cellStyle name="Normal 11 4 5 2 9" xfId="8861"/>
    <cellStyle name="Normal 11 4 5 3" xfId="8862"/>
    <cellStyle name="Normal 11 4 5 3 2" xfId="8863"/>
    <cellStyle name="Normal 11 4 5 3 2 2" xfId="8864"/>
    <cellStyle name="Normal 11 4 5 3 2 2 2" xfId="8865"/>
    <cellStyle name="Normal 11 4 5 3 2 2 3" xfId="44359"/>
    <cellStyle name="Normal 11 4 5 3 2 3" xfId="8866"/>
    <cellStyle name="Normal 11 4 5 3 2 4" xfId="44360"/>
    <cellStyle name="Normal 11 4 5 3 3" xfId="8867"/>
    <cellStyle name="Normal 11 4 5 3 3 2" xfId="8868"/>
    <cellStyle name="Normal 11 4 5 3 3 2 2" xfId="8869"/>
    <cellStyle name="Normal 11 4 5 3 3 2 3" xfId="44361"/>
    <cellStyle name="Normal 11 4 5 3 3 3" xfId="8870"/>
    <cellStyle name="Normal 11 4 5 3 3 4" xfId="44362"/>
    <cellStyle name="Normal 11 4 5 3 4" xfId="8871"/>
    <cellStyle name="Normal 11 4 5 3 4 2" xfId="8872"/>
    <cellStyle name="Normal 11 4 5 3 4 3" xfId="44363"/>
    <cellStyle name="Normal 11 4 5 3 5" xfId="8873"/>
    <cellStyle name="Normal 11 4 5 3 5 2" xfId="44364"/>
    <cellStyle name="Normal 11 4 5 3 6" xfId="8874"/>
    <cellStyle name="Normal 11 4 5 3 7" xfId="8875"/>
    <cellStyle name="Normal 11 4 5 3 8" xfId="8876"/>
    <cellStyle name="Normal 11 4 5 4" xfId="8877"/>
    <cellStyle name="Normal 11 4 5 4 2" xfId="8878"/>
    <cellStyle name="Normal 11 4 5 4 2 2" xfId="8879"/>
    <cellStyle name="Normal 11 4 5 4 2 3" xfId="44365"/>
    <cellStyle name="Normal 11 4 5 4 3" xfId="8880"/>
    <cellStyle name="Normal 11 4 5 4 4" xfId="44366"/>
    <cellStyle name="Normal 11 4 5 5" xfId="8881"/>
    <cellStyle name="Normal 11 4 5 5 2" xfId="8882"/>
    <cellStyle name="Normal 11 4 5 5 2 2" xfId="8883"/>
    <cellStyle name="Normal 11 4 5 5 2 3" xfId="44367"/>
    <cellStyle name="Normal 11 4 5 5 3" xfId="8884"/>
    <cellStyle name="Normal 11 4 5 5 4" xfId="44368"/>
    <cellStyle name="Normal 11 4 5 6" xfId="8885"/>
    <cellStyle name="Normal 11 4 5 6 2" xfId="8886"/>
    <cellStyle name="Normal 11 4 5 6 3" xfId="44369"/>
    <cellStyle name="Normal 11 4 5 7" xfId="8887"/>
    <cellStyle name="Normal 11 4 5 7 2" xfId="44370"/>
    <cellStyle name="Normal 11 4 5 8" xfId="8888"/>
    <cellStyle name="Normal 11 4 5 9" xfId="8889"/>
    <cellStyle name="Normal 11 4 6" xfId="8890"/>
    <cellStyle name="Normal 11 4 6 2" xfId="8891"/>
    <cellStyle name="Normal 11 4 6 2 2" xfId="8892"/>
    <cellStyle name="Normal 11 4 6 2 2 2" xfId="8893"/>
    <cellStyle name="Normal 11 4 6 2 2 2 2" xfId="8894"/>
    <cellStyle name="Normal 11 4 6 2 2 2 3" xfId="44371"/>
    <cellStyle name="Normal 11 4 6 2 2 3" xfId="8895"/>
    <cellStyle name="Normal 11 4 6 2 2 4" xfId="44372"/>
    <cellStyle name="Normal 11 4 6 2 3" xfId="8896"/>
    <cellStyle name="Normal 11 4 6 2 3 2" xfId="8897"/>
    <cellStyle name="Normal 11 4 6 2 3 2 2" xfId="8898"/>
    <cellStyle name="Normal 11 4 6 2 3 2 3" xfId="44373"/>
    <cellStyle name="Normal 11 4 6 2 3 3" xfId="8899"/>
    <cellStyle name="Normal 11 4 6 2 3 4" xfId="44374"/>
    <cellStyle name="Normal 11 4 6 2 4" xfId="8900"/>
    <cellStyle name="Normal 11 4 6 2 4 2" xfId="8901"/>
    <cellStyle name="Normal 11 4 6 2 4 3" xfId="44375"/>
    <cellStyle name="Normal 11 4 6 2 5" xfId="8902"/>
    <cellStyle name="Normal 11 4 6 2 5 2" xfId="44376"/>
    <cellStyle name="Normal 11 4 6 2 6" xfId="8903"/>
    <cellStyle name="Normal 11 4 6 2 7" xfId="8904"/>
    <cellStyle name="Normal 11 4 6 2 8" xfId="8905"/>
    <cellStyle name="Normal 11 4 6 3" xfId="8906"/>
    <cellStyle name="Normal 11 4 6 3 2" xfId="8907"/>
    <cellStyle name="Normal 11 4 6 3 2 2" xfId="8908"/>
    <cellStyle name="Normal 11 4 6 3 2 3" xfId="44377"/>
    <cellStyle name="Normal 11 4 6 3 3" xfId="8909"/>
    <cellStyle name="Normal 11 4 6 3 4" xfId="44378"/>
    <cellStyle name="Normal 11 4 6 4" xfId="8910"/>
    <cellStyle name="Normal 11 4 6 4 2" xfId="8911"/>
    <cellStyle name="Normal 11 4 6 4 2 2" xfId="8912"/>
    <cellStyle name="Normal 11 4 6 4 2 3" xfId="44379"/>
    <cellStyle name="Normal 11 4 6 4 3" xfId="8913"/>
    <cellStyle name="Normal 11 4 6 4 4" xfId="44380"/>
    <cellStyle name="Normal 11 4 6 5" xfId="8914"/>
    <cellStyle name="Normal 11 4 6 5 2" xfId="8915"/>
    <cellStyle name="Normal 11 4 6 5 3" xfId="44381"/>
    <cellStyle name="Normal 11 4 6 6" xfId="8916"/>
    <cellStyle name="Normal 11 4 6 6 2" xfId="44382"/>
    <cellStyle name="Normal 11 4 6 7" xfId="8917"/>
    <cellStyle name="Normal 11 4 6 8" xfId="8918"/>
    <cellStyle name="Normal 11 4 6 9" xfId="8919"/>
    <cellStyle name="Normal 11 4 7" xfId="8920"/>
    <cellStyle name="Normal 11 4 7 2" xfId="8921"/>
    <cellStyle name="Normal 11 4 7 2 2" xfId="8922"/>
    <cellStyle name="Normal 11 4 7 2 2 2" xfId="8923"/>
    <cellStyle name="Normal 11 4 7 2 2 3" xfId="44383"/>
    <cellStyle name="Normal 11 4 7 2 3" xfId="8924"/>
    <cellStyle name="Normal 11 4 7 2 4" xfId="44384"/>
    <cellStyle name="Normal 11 4 7 3" xfId="8925"/>
    <cellStyle name="Normal 11 4 7 3 2" xfId="8926"/>
    <cellStyle name="Normal 11 4 7 3 2 2" xfId="8927"/>
    <cellStyle name="Normal 11 4 7 3 2 3" xfId="44385"/>
    <cellStyle name="Normal 11 4 7 3 3" xfId="8928"/>
    <cellStyle name="Normal 11 4 7 3 4" xfId="44386"/>
    <cellStyle name="Normal 11 4 7 4" xfId="8929"/>
    <cellStyle name="Normal 11 4 7 4 2" xfId="8930"/>
    <cellStyle name="Normal 11 4 7 4 3" xfId="44387"/>
    <cellStyle name="Normal 11 4 7 5" xfId="8931"/>
    <cellStyle name="Normal 11 4 7 5 2" xfId="44388"/>
    <cellStyle name="Normal 11 4 7 6" xfId="8932"/>
    <cellStyle name="Normal 11 4 7 7" xfId="8933"/>
    <cellStyle name="Normal 11 4 7 8" xfId="8934"/>
    <cellStyle name="Normal 11 4 8" xfId="8935"/>
    <cellStyle name="Normal 11 4 8 2" xfId="8936"/>
    <cellStyle name="Normal 11 4 8 2 2" xfId="8937"/>
    <cellStyle name="Normal 11 4 8 2 3" xfId="44389"/>
    <cellStyle name="Normal 11 4 8 3" xfId="8938"/>
    <cellStyle name="Normal 11 4 8 4" xfId="44390"/>
    <cellStyle name="Normal 11 4 9" xfId="8939"/>
    <cellStyle name="Normal 11 4 9 2" xfId="8940"/>
    <cellStyle name="Normal 11 4 9 2 2" xfId="8941"/>
    <cellStyle name="Normal 11 4 9 2 3" xfId="44391"/>
    <cellStyle name="Normal 11 4 9 3" xfId="8942"/>
    <cellStyle name="Normal 11 4 9 4" xfId="44392"/>
    <cellStyle name="Normal 11 5" xfId="8943"/>
    <cellStyle name="Normal 11 5 10" xfId="8944"/>
    <cellStyle name="Normal 11 5 10 2" xfId="8945"/>
    <cellStyle name="Normal 11 5 10 3" xfId="44393"/>
    <cellStyle name="Normal 11 5 11" xfId="8946"/>
    <cellStyle name="Normal 11 5 11 2" xfId="8947"/>
    <cellStyle name="Normal 11 5 12" xfId="8948"/>
    <cellStyle name="Normal 11 5 13" xfId="8949"/>
    <cellStyle name="Normal 11 5 14" xfId="8950"/>
    <cellStyle name="Normal 11 5 2" xfId="8951"/>
    <cellStyle name="Normal 11 5 2 10" xfId="8952"/>
    <cellStyle name="Normal 11 5 2 11" xfId="8953"/>
    <cellStyle name="Normal 11 5 2 2" xfId="8954"/>
    <cellStyle name="Normal 11 5 2 2 10" xfId="8955"/>
    <cellStyle name="Normal 11 5 2 2 2" xfId="8956"/>
    <cellStyle name="Normal 11 5 2 2 2 2" xfId="8957"/>
    <cellStyle name="Normal 11 5 2 2 2 2 2" xfId="8958"/>
    <cellStyle name="Normal 11 5 2 2 2 2 2 2" xfId="8959"/>
    <cellStyle name="Normal 11 5 2 2 2 2 2 2 2" xfId="8960"/>
    <cellStyle name="Normal 11 5 2 2 2 2 2 2 3" xfId="44394"/>
    <cellStyle name="Normal 11 5 2 2 2 2 2 3" xfId="8961"/>
    <cellStyle name="Normal 11 5 2 2 2 2 2 4" xfId="44395"/>
    <cellStyle name="Normal 11 5 2 2 2 2 3" xfId="8962"/>
    <cellStyle name="Normal 11 5 2 2 2 2 3 2" xfId="8963"/>
    <cellStyle name="Normal 11 5 2 2 2 2 3 2 2" xfId="8964"/>
    <cellStyle name="Normal 11 5 2 2 2 2 3 2 3" xfId="44396"/>
    <cellStyle name="Normal 11 5 2 2 2 2 3 3" xfId="8965"/>
    <cellStyle name="Normal 11 5 2 2 2 2 3 4" xfId="44397"/>
    <cellStyle name="Normal 11 5 2 2 2 2 4" xfId="8966"/>
    <cellStyle name="Normal 11 5 2 2 2 2 4 2" xfId="8967"/>
    <cellStyle name="Normal 11 5 2 2 2 2 4 3" xfId="44398"/>
    <cellStyle name="Normal 11 5 2 2 2 2 5" xfId="8968"/>
    <cellStyle name="Normal 11 5 2 2 2 2 5 2" xfId="44399"/>
    <cellStyle name="Normal 11 5 2 2 2 2 6" xfId="8969"/>
    <cellStyle name="Normal 11 5 2 2 2 2 7" xfId="8970"/>
    <cellStyle name="Normal 11 5 2 2 2 2 8" xfId="8971"/>
    <cellStyle name="Normal 11 5 2 2 2 3" xfId="8972"/>
    <cellStyle name="Normal 11 5 2 2 2 3 2" xfId="8973"/>
    <cellStyle name="Normal 11 5 2 2 2 3 2 2" xfId="8974"/>
    <cellStyle name="Normal 11 5 2 2 2 3 2 3" xfId="44400"/>
    <cellStyle name="Normal 11 5 2 2 2 3 3" xfId="8975"/>
    <cellStyle name="Normal 11 5 2 2 2 3 4" xfId="44401"/>
    <cellStyle name="Normal 11 5 2 2 2 4" xfId="8976"/>
    <cellStyle name="Normal 11 5 2 2 2 4 2" xfId="8977"/>
    <cellStyle name="Normal 11 5 2 2 2 4 2 2" xfId="8978"/>
    <cellStyle name="Normal 11 5 2 2 2 4 2 3" xfId="44402"/>
    <cellStyle name="Normal 11 5 2 2 2 4 3" xfId="8979"/>
    <cellStyle name="Normal 11 5 2 2 2 4 4" xfId="44403"/>
    <cellStyle name="Normal 11 5 2 2 2 5" xfId="8980"/>
    <cellStyle name="Normal 11 5 2 2 2 5 2" xfId="8981"/>
    <cellStyle name="Normal 11 5 2 2 2 5 3" xfId="44404"/>
    <cellStyle name="Normal 11 5 2 2 2 6" xfId="8982"/>
    <cellStyle name="Normal 11 5 2 2 2 6 2" xfId="44405"/>
    <cellStyle name="Normal 11 5 2 2 2 7" xfId="8983"/>
    <cellStyle name="Normal 11 5 2 2 2 8" xfId="8984"/>
    <cellStyle name="Normal 11 5 2 2 2 9" xfId="8985"/>
    <cellStyle name="Normal 11 5 2 2 3" xfId="8986"/>
    <cellStyle name="Normal 11 5 2 2 3 2" xfId="8987"/>
    <cellStyle name="Normal 11 5 2 2 3 2 2" xfId="8988"/>
    <cellStyle name="Normal 11 5 2 2 3 2 2 2" xfId="8989"/>
    <cellStyle name="Normal 11 5 2 2 3 2 2 3" xfId="44406"/>
    <cellStyle name="Normal 11 5 2 2 3 2 3" xfId="8990"/>
    <cellStyle name="Normal 11 5 2 2 3 2 4" xfId="44407"/>
    <cellStyle name="Normal 11 5 2 2 3 3" xfId="8991"/>
    <cellStyle name="Normal 11 5 2 2 3 3 2" xfId="8992"/>
    <cellStyle name="Normal 11 5 2 2 3 3 2 2" xfId="8993"/>
    <cellStyle name="Normal 11 5 2 2 3 3 2 3" xfId="44408"/>
    <cellStyle name="Normal 11 5 2 2 3 3 3" xfId="8994"/>
    <cellStyle name="Normal 11 5 2 2 3 3 4" xfId="44409"/>
    <cellStyle name="Normal 11 5 2 2 3 4" xfId="8995"/>
    <cellStyle name="Normal 11 5 2 2 3 4 2" xfId="8996"/>
    <cellStyle name="Normal 11 5 2 2 3 4 3" xfId="44410"/>
    <cellStyle name="Normal 11 5 2 2 3 5" xfId="8997"/>
    <cellStyle name="Normal 11 5 2 2 3 5 2" xfId="44411"/>
    <cellStyle name="Normal 11 5 2 2 3 6" xfId="8998"/>
    <cellStyle name="Normal 11 5 2 2 3 7" xfId="8999"/>
    <cellStyle name="Normal 11 5 2 2 3 8" xfId="9000"/>
    <cellStyle name="Normal 11 5 2 2 4" xfId="9001"/>
    <cellStyle name="Normal 11 5 2 2 4 2" xfId="9002"/>
    <cellStyle name="Normal 11 5 2 2 4 2 2" xfId="9003"/>
    <cellStyle name="Normal 11 5 2 2 4 2 3" xfId="44412"/>
    <cellStyle name="Normal 11 5 2 2 4 3" xfId="9004"/>
    <cellStyle name="Normal 11 5 2 2 4 4" xfId="44413"/>
    <cellStyle name="Normal 11 5 2 2 5" xfId="9005"/>
    <cellStyle name="Normal 11 5 2 2 5 2" xfId="9006"/>
    <cellStyle name="Normal 11 5 2 2 5 2 2" xfId="9007"/>
    <cellStyle name="Normal 11 5 2 2 5 2 3" xfId="44414"/>
    <cellStyle name="Normal 11 5 2 2 5 3" xfId="9008"/>
    <cellStyle name="Normal 11 5 2 2 5 4" xfId="44415"/>
    <cellStyle name="Normal 11 5 2 2 6" xfId="9009"/>
    <cellStyle name="Normal 11 5 2 2 6 2" xfId="9010"/>
    <cellStyle name="Normal 11 5 2 2 6 3" xfId="44416"/>
    <cellStyle name="Normal 11 5 2 2 7" xfId="9011"/>
    <cellStyle name="Normal 11 5 2 2 7 2" xfId="44417"/>
    <cellStyle name="Normal 11 5 2 2 8" xfId="9012"/>
    <cellStyle name="Normal 11 5 2 2 9" xfId="9013"/>
    <cellStyle name="Normal 11 5 2 3" xfId="9014"/>
    <cellStyle name="Normal 11 5 2 3 2" xfId="9015"/>
    <cellStyle name="Normal 11 5 2 3 2 2" xfId="9016"/>
    <cellStyle name="Normal 11 5 2 3 2 2 2" xfId="9017"/>
    <cellStyle name="Normal 11 5 2 3 2 2 2 2" xfId="9018"/>
    <cellStyle name="Normal 11 5 2 3 2 2 2 3" xfId="44418"/>
    <cellStyle name="Normal 11 5 2 3 2 2 3" xfId="9019"/>
    <cellStyle name="Normal 11 5 2 3 2 2 4" xfId="44419"/>
    <cellStyle name="Normal 11 5 2 3 2 3" xfId="9020"/>
    <cellStyle name="Normal 11 5 2 3 2 3 2" xfId="9021"/>
    <cellStyle name="Normal 11 5 2 3 2 3 2 2" xfId="9022"/>
    <cellStyle name="Normal 11 5 2 3 2 3 2 3" xfId="44420"/>
    <cellStyle name="Normal 11 5 2 3 2 3 3" xfId="9023"/>
    <cellStyle name="Normal 11 5 2 3 2 3 4" xfId="44421"/>
    <cellStyle name="Normal 11 5 2 3 2 4" xfId="9024"/>
    <cellStyle name="Normal 11 5 2 3 2 4 2" xfId="9025"/>
    <cellStyle name="Normal 11 5 2 3 2 4 3" xfId="44422"/>
    <cellStyle name="Normal 11 5 2 3 2 5" xfId="9026"/>
    <cellStyle name="Normal 11 5 2 3 2 5 2" xfId="44423"/>
    <cellStyle name="Normal 11 5 2 3 2 6" xfId="9027"/>
    <cellStyle name="Normal 11 5 2 3 2 7" xfId="9028"/>
    <cellStyle name="Normal 11 5 2 3 2 8" xfId="9029"/>
    <cellStyle name="Normal 11 5 2 3 3" xfId="9030"/>
    <cellStyle name="Normal 11 5 2 3 3 2" xfId="9031"/>
    <cellStyle name="Normal 11 5 2 3 3 2 2" xfId="9032"/>
    <cellStyle name="Normal 11 5 2 3 3 2 3" xfId="44424"/>
    <cellStyle name="Normal 11 5 2 3 3 3" xfId="9033"/>
    <cellStyle name="Normal 11 5 2 3 3 4" xfId="44425"/>
    <cellStyle name="Normal 11 5 2 3 4" xfId="9034"/>
    <cellStyle name="Normal 11 5 2 3 4 2" xfId="9035"/>
    <cellStyle name="Normal 11 5 2 3 4 2 2" xfId="9036"/>
    <cellStyle name="Normal 11 5 2 3 4 2 3" xfId="44426"/>
    <cellStyle name="Normal 11 5 2 3 4 3" xfId="9037"/>
    <cellStyle name="Normal 11 5 2 3 4 4" xfId="44427"/>
    <cellStyle name="Normal 11 5 2 3 5" xfId="9038"/>
    <cellStyle name="Normal 11 5 2 3 5 2" xfId="9039"/>
    <cellStyle name="Normal 11 5 2 3 5 3" xfId="44428"/>
    <cellStyle name="Normal 11 5 2 3 6" xfId="9040"/>
    <cellStyle name="Normal 11 5 2 3 6 2" xfId="44429"/>
    <cellStyle name="Normal 11 5 2 3 7" xfId="9041"/>
    <cellStyle name="Normal 11 5 2 3 8" xfId="9042"/>
    <cellStyle name="Normal 11 5 2 3 9" xfId="9043"/>
    <cellStyle name="Normal 11 5 2 4" xfId="9044"/>
    <cellStyle name="Normal 11 5 2 4 2" xfId="9045"/>
    <cellStyle name="Normal 11 5 2 4 2 2" xfId="9046"/>
    <cellStyle name="Normal 11 5 2 4 2 2 2" xfId="9047"/>
    <cellStyle name="Normal 11 5 2 4 2 2 3" xfId="44430"/>
    <cellStyle name="Normal 11 5 2 4 2 3" xfId="9048"/>
    <cellStyle name="Normal 11 5 2 4 2 4" xfId="44431"/>
    <cellStyle name="Normal 11 5 2 4 3" xfId="9049"/>
    <cellStyle name="Normal 11 5 2 4 3 2" xfId="9050"/>
    <cellStyle name="Normal 11 5 2 4 3 2 2" xfId="9051"/>
    <cellStyle name="Normal 11 5 2 4 3 2 3" xfId="44432"/>
    <cellStyle name="Normal 11 5 2 4 3 3" xfId="9052"/>
    <cellStyle name="Normal 11 5 2 4 3 4" xfId="44433"/>
    <cellStyle name="Normal 11 5 2 4 4" xfId="9053"/>
    <cellStyle name="Normal 11 5 2 4 4 2" xfId="9054"/>
    <cellStyle name="Normal 11 5 2 4 4 3" xfId="44434"/>
    <cellStyle name="Normal 11 5 2 4 5" xfId="9055"/>
    <cellStyle name="Normal 11 5 2 4 5 2" xfId="44435"/>
    <cellStyle name="Normal 11 5 2 4 6" xfId="9056"/>
    <cellStyle name="Normal 11 5 2 4 7" xfId="9057"/>
    <cellStyle name="Normal 11 5 2 4 8" xfId="9058"/>
    <cellStyle name="Normal 11 5 2 5" xfId="9059"/>
    <cellStyle name="Normal 11 5 2 5 2" xfId="9060"/>
    <cellStyle name="Normal 11 5 2 5 2 2" xfId="9061"/>
    <cellStyle name="Normal 11 5 2 5 2 3" xfId="44436"/>
    <cellStyle name="Normal 11 5 2 5 3" xfId="9062"/>
    <cellStyle name="Normal 11 5 2 5 4" xfId="44437"/>
    <cellStyle name="Normal 11 5 2 6" xfId="9063"/>
    <cellStyle name="Normal 11 5 2 6 2" xfId="9064"/>
    <cellStyle name="Normal 11 5 2 6 2 2" xfId="9065"/>
    <cellStyle name="Normal 11 5 2 6 2 3" xfId="44438"/>
    <cellStyle name="Normal 11 5 2 6 3" xfId="9066"/>
    <cellStyle name="Normal 11 5 2 6 4" xfId="44439"/>
    <cellStyle name="Normal 11 5 2 7" xfId="9067"/>
    <cellStyle name="Normal 11 5 2 7 2" xfId="9068"/>
    <cellStyle name="Normal 11 5 2 7 3" xfId="44440"/>
    <cellStyle name="Normal 11 5 2 8" xfId="9069"/>
    <cellStyle name="Normal 11 5 2 8 2" xfId="44441"/>
    <cellStyle name="Normal 11 5 2 9" xfId="9070"/>
    <cellStyle name="Normal 11 5 3" xfId="9071"/>
    <cellStyle name="Normal 11 5 3 10" xfId="9072"/>
    <cellStyle name="Normal 11 5 3 11" xfId="9073"/>
    <cellStyle name="Normal 11 5 3 2" xfId="9074"/>
    <cellStyle name="Normal 11 5 3 2 10" xfId="9075"/>
    <cellStyle name="Normal 11 5 3 2 2" xfId="9076"/>
    <cellStyle name="Normal 11 5 3 2 2 2" xfId="9077"/>
    <cellStyle name="Normal 11 5 3 2 2 2 2" xfId="9078"/>
    <cellStyle name="Normal 11 5 3 2 2 2 2 2" xfId="9079"/>
    <cellStyle name="Normal 11 5 3 2 2 2 2 2 2" xfId="9080"/>
    <cellStyle name="Normal 11 5 3 2 2 2 2 2 3" xfId="44442"/>
    <cellStyle name="Normal 11 5 3 2 2 2 2 3" xfId="9081"/>
    <cellStyle name="Normal 11 5 3 2 2 2 2 4" xfId="44443"/>
    <cellStyle name="Normal 11 5 3 2 2 2 3" xfId="9082"/>
    <cellStyle name="Normal 11 5 3 2 2 2 3 2" xfId="9083"/>
    <cellStyle name="Normal 11 5 3 2 2 2 3 2 2" xfId="9084"/>
    <cellStyle name="Normal 11 5 3 2 2 2 3 2 3" xfId="44444"/>
    <cellStyle name="Normal 11 5 3 2 2 2 3 3" xfId="9085"/>
    <cellStyle name="Normal 11 5 3 2 2 2 3 4" xfId="44445"/>
    <cellStyle name="Normal 11 5 3 2 2 2 4" xfId="9086"/>
    <cellStyle name="Normal 11 5 3 2 2 2 4 2" xfId="9087"/>
    <cellStyle name="Normal 11 5 3 2 2 2 4 3" xfId="44446"/>
    <cellStyle name="Normal 11 5 3 2 2 2 5" xfId="9088"/>
    <cellStyle name="Normal 11 5 3 2 2 2 5 2" xfId="44447"/>
    <cellStyle name="Normal 11 5 3 2 2 2 6" xfId="9089"/>
    <cellStyle name="Normal 11 5 3 2 2 2 7" xfId="9090"/>
    <cellStyle name="Normal 11 5 3 2 2 2 8" xfId="9091"/>
    <cellStyle name="Normal 11 5 3 2 2 3" xfId="9092"/>
    <cellStyle name="Normal 11 5 3 2 2 3 2" xfId="9093"/>
    <cellStyle name="Normal 11 5 3 2 2 3 2 2" xfId="9094"/>
    <cellStyle name="Normal 11 5 3 2 2 3 2 3" xfId="44448"/>
    <cellStyle name="Normal 11 5 3 2 2 3 3" xfId="9095"/>
    <cellStyle name="Normal 11 5 3 2 2 3 4" xfId="44449"/>
    <cellStyle name="Normal 11 5 3 2 2 4" xfId="9096"/>
    <cellStyle name="Normal 11 5 3 2 2 4 2" xfId="9097"/>
    <cellStyle name="Normal 11 5 3 2 2 4 2 2" xfId="9098"/>
    <cellStyle name="Normal 11 5 3 2 2 4 2 3" xfId="44450"/>
    <cellStyle name="Normal 11 5 3 2 2 4 3" xfId="9099"/>
    <cellStyle name="Normal 11 5 3 2 2 4 4" xfId="44451"/>
    <cellStyle name="Normal 11 5 3 2 2 5" xfId="9100"/>
    <cellStyle name="Normal 11 5 3 2 2 5 2" xfId="9101"/>
    <cellStyle name="Normal 11 5 3 2 2 5 3" xfId="44452"/>
    <cellStyle name="Normal 11 5 3 2 2 6" xfId="9102"/>
    <cellStyle name="Normal 11 5 3 2 2 6 2" xfId="44453"/>
    <cellStyle name="Normal 11 5 3 2 2 7" xfId="9103"/>
    <cellStyle name="Normal 11 5 3 2 2 8" xfId="9104"/>
    <cellStyle name="Normal 11 5 3 2 2 9" xfId="9105"/>
    <cellStyle name="Normal 11 5 3 2 3" xfId="9106"/>
    <cellStyle name="Normal 11 5 3 2 3 2" xfId="9107"/>
    <cellStyle name="Normal 11 5 3 2 3 2 2" xfId="9108"/>
    <cellStyle name="Normal 11 5 3 2 3 2 2 2" xfId="9109"/>
    <cellStyle name="Normal 11 5 3 2 3 2 2 3" xfId="44454"/>
    <cellStyle name="Normal 11 5 3 2 3 2 3" xfId="9110"/>
    <cellStyle name="Normal 11 5 3 2 3 2 4" xfId="44455"/>
    <cellStyle name="Normal 11 5 3 2 3 3" xfId="9111"/>
    <cellStyle name="Normal 11 5 3 2 3 3 2" xfId="9112"/>
    <cellStyle name="Normal 11 5 3 2 3 3 2 2" xfId="9113"/>
    <cellStyle name="Normal 11 5 3 2 3 3 2 3" xfId="44456"/>
    <cellStyle name="Normal 11 5 3 2 3 3 3" xfId="9114"/>
    <cellStyle name="Normal 11 5 3 2 3 3 4" xfId="44457"/>
    <cellStyle name="Normal 11 5 3 2 3 4" xfId="9115"/>
    <cellStyle name="Normal 11 5 3 2 3 4 2" xfId="9116"/>
    <cellStyle name="Normal 11 5 3 2 3 4 3" xfId="44458"/>
    <cellStyle name="Normal 11 5 3 2 3 5" xfId="9117"/>
    <cellStyle name="Normal 11 5 3 2 3 5 2" xfId="44459"/>
    <cellStyle name="Normal 11 5 3 2 3 6" xfId="9118"/>
    <cellStyle name="Normal 11 5 3 2 3 7" xfId="9119"/>
    <cellStyle name="Normal 11 5 3 2 3 8" xfId="9120"/>
    <cellStyle name="Normal 11 5 3 2 4" xfId="9121"/>
    <cellStyle name="Normal 11 5 3 2 4 2" xfId="9122"/>
    <cellStyle name="Normal 11 5 3 2 4 2 2" xfId="9123"/>
    <cellStyle name="Normal 11 5 3 2 4 2 3" xfId="44460"/>
    <cellStyle name="Normal 11 5 3 2 4 3" xfId="9124"/>
    <cellStyle name="Normal 11 5 3 2 4 4" xfId="44461"/>
    <cellStyle name="Normal 11 5 3 2 5" xfId="9125"/>
    <cellStyle name="Normal 11 5 3 2 5 2" xfId="9126"/>
    <cellStyle name="Normal 11 5 3 2 5 2 2" xfId="9127"/>
    <cellStyle name="Normal 11 5 3 2 5 2 3" xfId="44462"/>
    <cellStyle name="Normal 11 5 3 2 5 3" xfId="9128"/>
    <cellStyle name="Normal 11 5 3 2 5 4" xfId="44463"/>
    <cellStyle name="Normal 11 5 3 2 6" xfId="9129"/>
    <cellStyle name="Normal 11 5 3 2 6 2" xfId="9130"/>
    <cellStyle name="Normal 11 5 3 2 6 3" xfId="44464"/>
    <cellStyle name="Normal 11 5 3 2 7" xfId="9131"/>
    <cellStyle name="Normal 11 5 3 2 7 2" xfId="44465"/>
    <cellStyle name="Normal 11 5 3 2 8" xfId="9132"/>
    <cellStyle name="Normal 11 5 3 2 9" xfId="9133"/>
    <cellStyle name="Normal 11 5 3 3" xfId="9134"/>
    <cellStyle name="Normal 11 5 3 3 2" xfId="9135"/>
    <cellStyle name="Normal 11 5 3 3 2 2" xfId="9136"/>
    <cellStyle name="Normal 11 5 3 3 2 2 2" xfId="9137"/>
    <cellStyle name="Normal 11 5 3 3 2 2 2 2" xfId="9138"/>
    <cellStyle name="Normal 11 5 3 3 2 2 2 3" xfId="44466"/>
    <cellStyle name="Normal 11 5 3 3 2 2 3" xfId="9139"/>
    <cellStyle name="Normal 11 5 3 3 2 2 4" xfId="44467"/>
    <cellStyle name="Normal 11 5 3 3 2 3" xfId="9140"/>
    <cellStyle name="Normal 11 5 3 3 2 3 2" xfId="9141"/>
    <cellStyle name="Normal 11 5 3 3 2 3 2 2" xfId="9142"/>
    <cellStyle name="Normal 11 5 3 3 2 3 2 3" xfId="44468"/>
    <cellStyle name="Normal 11 5 3 3 2 3 3" xfId="9143"/>
    <cellStyle name="Normal 11 5 3 3 2 3 4" xfId="44469"/>
    <cellStyle name="Normal 11 5 3 3 2 4" xfId="9144"/>
    <cellStyle name="Normal 11 5 3 3 2 4 2" xfId="9145"/>
    <cellStyle name="Normal 11 5 3 3 2 4 3" xfId="44470"/>
    <cellStyle name="Normal 11 5 3 3 2 5" xfId="9146"/>
    <cellStyle name="Normal 11 5 3 3 2 5 2" xfId="44471"/>
    <cellStyle name="Normal 11 5 3 3 2 6" xfId="9147"/>
    <cellStyle name="Normal 11 5 3 3 2 7" xfId="9148"/>
    <cellStyle name="Normal 11 5 3 3 2 8" xfId="9149"/>
    <cellStyle name="Normal 11 5 3 3 3" xfId="9150"/>
    <cellStyle name="Normal 11 5 3 3 3 2" xfId="9151"/>
    <cellStyle name="Normal 11 5 3 3 3 2 2" xfId="9152"/>
    <cellStyle name="Normal 11 5 3 3 3 2 3" xfId="44472"/>
    <cellStyle name="Normal 11 5 3 3 3 3" xfId="9153"/>
    <cellStyle name="Normal 11 5 3 3 3 4" xfId="44473"/>
    <cellStyle name="Normal 11 5 3 3 4" xfId="9154"/>
    <cellStyle name="Normal 11 5 3 3 4 2" xfId="9155"/>
    <cellStyle name="Normal 11 5 3 3 4 2 2" xfId="9156"/>
    <cellStyle name="Normal 11 5 3 3 4 2 3" xfId="44474"/>
    <cellStyle name="Normal 11 5 3 3 4 3" xfId="9157"/>
    <cellStyle name="Normal 11 5 3 3 4 4" xfId="44475"/>
    <cellStyle name="Normal 11 5 3 3 5" xfId="9158"/>
    <cellStyle name="Normal 11 5 3 3 5 2" xfId="9159"/>
    <cellStyle name="Normal 11 5 3 3 5 3" xfId="44476"/>
    <cellStyle name="Normal 11 5 3 3 6" xfId="9160"/>
    <cellStyle name="Normal 11 5 3 3 6 2" xfId="44477"/>
    <cellStyle name="Normal 11 5 3 3 7" xfId="9161"/>
    <cellStyle name="Normal 11 5 3 3 8" xfId="9162"/>
    <cellStyle name="Normal 11 5 3 3 9" xfId="9163"/>
    <cellStyle name="Normal 11 5 3 4" xfId="9164"/>
    <cellStyle name="Normal 11 5 3 4 2" xfId="9165"/>
    <cellStyle name="Normal 11 5 3 4 2 2" xfId="9166"/>
    <cellStyle name="Normal 11 5 3 4 2 2 2" xfId="9167"/>
    <cellStyle name="Normal 11 5 3 4 2 2 3" xfId="44478"/>
    <cellStyle name="Normal 11 5 3 4 2 3" xfId="9168"/>
    <cellStyle name="Normal 11 5 3 4 2 4" xfId="44479"/>
    <cellStyle name="Normal 11 5 3 4 3" xfId="9169"/>
    <cellStyle name="Normal 11 5 3 4 3 2" xfId="9170"/>
    <cellStyle name="Normal 11 5 3 4 3 2 2" xfId="9171"/>
    <cellStyle name="Normal 11 5 3 4 3 2 3" xfId="44480"/>
    <cellStyle name="Normal 11 5 3 4 3 3" xfId="9172"/>
    <cellStyle name="Normal 11 5 3 4 3 4" xfId="44481"/>
    <cellStyle name="Normal 11 5 3 4 4" xfId="9173"/>
    <cellStyle name="Normal 11 5 3 4 4 2" xfId="9174"/>
    <cellStyle name="Normal 11 5 3 4 4 3" xfId="44482"/>
    <cellStyle name="Normal 11 5 3 4 5" xfId="9175"/>
    <cellStyle name="Normal 11 5 3 4 5 2" xfId="44483"/>
    <cellStyle name="Normal 11 5 3 4 6" xfId="9176"/>
    <cellStyle name="Normal 11 5 3 4 7" xfId="9177"/>
    <cellStyle name="Normal 11 5 3 4 8" xfId="9178"/>
    <cellStyle name="Normal 11 5 3 5" xfId="9179"/>
    <cellStyle name="Normal 11 5 3 5 2" xfId="9180"/>
    <cellStyle name="Normal 11 5 3 5 2 2" xfId="9181"/>
    <cellStyle name="Normal 11 5 3 5 2 3" xfId="44484"/>
    <cellStyle name="Normal 11 5 3 5 3" xfId="9182"/>
    <cellStyle name="Normal 11 5 3 5 4" xfId="44485"/>
    <cellStyle name="Normal 11 5 3 6" xfId="9183"/>
    <cellStyle name="Normal 11 5 3 6 2" xfId="9184"/>
    <cellStyle name="Normal 11 5 3 6 2 2" xfId="9185"/>
    <cellStyle name="Normal 11 5 3 6 2 3" xfId="44486"/>
    <cellStyle name="Normal 11 5 3 6 3" xfId="9186"/>
    <cellStyle name="Normal 11 5 3 6 4" xfId="44487"/>
    <cellStyle name="Normal 11 5 3 7" xfId="9187"/>
    <cellStyle name="Normal 11 5 3 7 2" xfId="9188"/>
    <cellStyle name="Normal 11 5 3 7 3" xfId="44488"/>
    <cellStyle name="Normal 11 5 3 8" xfId="9189"/>
    <cellStyle name="Normal 11 5 3 8 2" xfId="44489"/>
    <cellStyle name="Normal 11 5 3 9" xfId="9190"/>
    <cellStyle name="Normal 11 5 4" xfId="9191"/>
    <cellStyle name="Normal 11 5 4 10" xfId="9192"/>
    <cellStyle name="Normal 11 5 4 11" xfId="9193"/>
    <cellStyle name="Normal 11 5 4 2" xfId="9194"/>
    <cellStyle name="Normal 11 5 4 2 10" xfId="9195"/>
    <cellStyle name="Normal 11 5 4 2 2" xfId="9196"/>
    <cellStyle name="Normal 11 5 4 2 2 2" xfId="9197"/>
    <cellStyle name="Normal 11 5 4 2 2 2 2" xfId="9198"/>
    <cellStyle name="Normal 11 5 4 2 2 2 2 2" xfId="9199"/>
    <cellStyle name="Normal 11 5 4 2 2 2 2 2 2" xfId="9200"/>
    <cellStyle name="Normal 11 5 4 2 2 2 2 2 3" xfId="44490"/>
    <cellStyle name="Normal 11 5 4 2 2 2 2 3" xfId="9201"/>
    <cellStyle name="Normal 11 5 4 2 2 2 2 4" xfId="44491"/>
    <cellStyle name="Normal 11 5 4 2 2 2 3" xfId="9202"/>
    <cellStyle name="Normal 11 5 4 2 2 2 3 2" xfId="9203"/>
    <cellStyle name="Normal 11 5 4 2 2 2 3 2 2" xfId="9204"/>
    <cellStyle name="Normal 11 5 4 2 2 2 3 2 3" xfId="44492"/>
    <cellStyle name="Normal 11 5 4 2 2 2 3 3" xfId="9205"/>
    <cellStyle name="Normal 11 5 4 2 2 2 3 4" xfId="44493"/>
    <cellStyle name="Normal 11 5 4 2 2 2 4" xfId="9206"/>
    <cellStyle name="Normal 11 5 4 2 2 2 4 2" xfId="9207"/>
    <cellStyle name="Normal 11 5 4 2 2 2 4 3" xfId="44494"/>
    <cellStyle name="Normal 11 5 4 2 2 2 5" xfId="9208"/>
    <cellStyle name="Normal 11 5 4 2 2 2 5 2" xfId="44495"/>
    <cellStyle name="Normal 11 5 4 2 2 2 6" xfId="9209"/>
    <cellStyle name="Normal 11 5 4 2 2 2 7" xfId="9210"/>
    <cellStyle name="Normal 11 5 4 2 2 2 8" xfId="9211"/>
    <cellStyle name="Normal 11 5 4 2 2 3" xfId="9212"/>
    <cellStyle name="Normal 11 5 4 2 2 3 2" xfId="9213"/>
    <cellStyle name="Normal 11 5 4 2 2 3 2 2" xfId="9214"/>
    <cellStyle name="Normal 11 5 4 2 2 3 2 3" xfId="44496"/>
    <cellStyle name="Normal 11 5 4 2 2 3 3" xfId="9215"/>
    <cellStyle name="Normal 11 5 4 2 2 3 4" xfId="44497"/>
    <cellStyle name="Normal 11 5 4 2 2 4" xfId="9216"/>
    <cellStyle name="Normal 11 5 4 2 2 4 2" xfId="9217"/>
    <cellStyle name="Normal 11 5 4 2 2 4 2 2" xfId="9218"/>
    <cellStyle name="Normal 11 5 4 2 2 4 2 3" xfId="44498"/>
    <cellStyle name="Normal 11 5 4 2 2 4 3" xfId="9219"/>
    <cellStyle name="Normal 11 5 4 2 2 4 4" xfId="44499"/>
    <cellStyle name="Normal 11 5 4 2 2 5" xfId="9220"/>
    <cellStyle name="Normal 11 5 4 2 2 5 2" xfId="9221"/>
    <cellStyle name="Normal 11 5 4 2 2 5 3" xfId="44500"/>
    <cellStyle name="Normal 11 5 4 2 2 6" xfId="9222"/>
    <cellStyle name="Normal 11 5 4 2 2 6 2" xfId="44501"/>
    <cellStyle name="Normal 11 5 4 2 2 7" xfId="9223"/>
    <cellStyle name="Normal 11 5 4 2 2 8" xfId="9224"/>
    <cellStyle name="Normal 11 5 4 2 2 9" xfId="9225"/>
    <cellStyle name="Normal 11 5 4 2 3" xfId="9226"/>
    <cellStyle name="Normal 11 5 4 2 3 2" xfId="9227"/>
    <cellStyle name="Normal 11 5 4 2 3 2 2" xfId="9228"/>
    <cellStyle name="Normal 11 5 4 2 3 2 2 2" xfId="9229"/>
    <cellStyle name="Normal 11 5 4 2 3 2 2 3" xfId="44502"/>
    <cellStyle name="Normal 11 5 4 2 3 2 3" xfId="9230"/>
    <cellStyle name="Normal 11 5 4 2 3 2 4" xfId="44503"/>
    <cellStyle name="Normal 11 5 4 2 3 3" xfId="9231"/>
    <cellStyle name="Normal 11 5 4 2 3 3 2" xfId="9232"/>
    <cellStyle name="Normal 11 5 4 2 3 3 2 2" xfId="9233"/>
    <cellStyle name="Normal 11 5 4 2 3 3 2 3" xfId="44504"/>
    <cellStyle name="Normal 11 5 4 2 3 3 3" xfId="9234"/>
    <cellStyle name="Normal 11 5 4 2 3 3 4" xfId="44505"/>
    <cellStyle name="Normal 11 5 4 2 3 4" xfId="9235"/>
    <cellStyle name="Normal 11 5 4 2 3 4 2" xfId="9236"/>
    <cellStyle name="Normal 11 5 4 2 3 4 3" xfId="44506"/>
    <cellStyle name="Normal 11 5 4 2 3 5" xfId="9237"/>
    <cellStyle name="Normal 11 5 4 2 3 5 2" xfId="44507"/>
    <cellStyle name="Normal 11 5 4 2 3 6" xfId="9238"/>
    <cellStyle name="Normal 11 5 4 2 3 7" xfId="9239"/>
    <cellStyle name="Normal 11 5 4 2 3 8" xfId="9240"/>
    <cellStyle name="Normal 11 5 4 2 4" xfId="9241"/>
    <cellStyle name="Normal 11 5 4 2 4 2" xfId="9242"/>
    <cellStyle name="Normal 11 5 4 2 4 2 2" xfId="9243"/>
    <cellStyle name="Normal 11 5 4 2 4 2 3" xfId="44508"/>
    <cellStyle name="Normal 11 5 4 2 4 3" xfId="9244"/>
    <cellStyle name="Normal 11 5 4 2 4 4" xfId="44509"/>
    <cellStyle name="Normal 11 5 4 2 5" xfId="9245"/>
    <cellStyle name="Normal 11 5 4 2 5 2" xfId="9246"/>
    <cellStyle name="Normal 11 5 4 2 5 2 2" xfId="9247"/>
    <cellStyle name="Normal 11 5 4 2 5 2 3" xfId="44510"/>
    <cellStyle name="Normal 11 5 4 2 5 3" xfId="9248"/>
    <cellStyle name="Normal 11 5 4 2 5 4" xfId="44511"/>
    <cellStyle name="Normal 11 5 4 2 6" xfId="9249"/>
    <cellStyle name="Normal 11 5 4 2 6 2" xfId="9250"/>
    <cellStyle name="Normal 11 5 4 2 6 3" xfId="44512"/>
    <cellStyle name="Normal 11 5 4 2 7" xfId="9251"/>
    <cellStyle name="Normal 11 5 4 2 7 2" xfId="44513"/>
    <cellStyle name="Normal 11 5 4 2 8" xfId="9252"/>
    <cellStyle name="Normal 11 5 4 2 9" xfId="9253"/>
    <cellStyle name="Normal 11 5 4 3" xfId="9254"/>
    <cellStyle name="Normal 11 5 4 3 2" xfId="9255"/>
    <cellStyle name="Normal 11 5 4 3 2 2" xfId="9256"/>
    <cellStyle name="Normal 11 5 4 3 2 2 2" xfId="9257"/>
    <cellStyle name="Normal 11 5 4 3 2 2 2 2" xfId="9258"/>
    <cellStyle name="Normal 11 5 4 3 2 2 2 3" xfId="44514"/>
    <cellStyle name="Normal 11 5 4 3 2 2 3" xfId="9259"/>
    <cellStyle name="Normal 11 5 4 3 2 2 4" xfId="44515"/>
    <cellStyle name="Normal 11 5 4 3 2 3" xfId="9260"/>
    <cellStyle name="Normal 11 5 4 3 2 3 2" xfId="9261"/>
    <cellStyle name="Normal 11 5 4 3 2 3 2 2" xfId="9262"/>
    <cellStyle name="Normal 11 5 4 3 2 3 2 3" xfId="44516"/>
    <cellStyle name="Normal 11 5 4 3 2 3 3" xfId="9263"/>
    <cellStyle name="Normal 11 5 4 3 2 3 4" xfId="44517"/>
    <cellStyle name="Normal 11 5 4 3 2 4" xfId="9264"/>
    <cellStyle name="Normal 11 5 4 3 2 4 2" xfId="9265"/>
    <cellStyle name="Normal 11 5 4 3 2 4 3" xfId="44518"/>
    <cellStyle name="Normal 11 5 4 3 2 5" xfId="9266"/>
    <cellStyle name="Normal 11 5 4 3 2 5 2" xfId="44519"/>
    <cellStyle name="Normal 11 5 4 3 2 6" xfId="9267"/>
    <cellStyle name="Normal 11 5 4 3 2 7" xfId="9268"/>
    <cellStyle name="Normal 11 5 4 3 2 8" xfId="9269"/>
    <cellStyle name="Normal 11 5 4 3 3" xfId="9270"/>
    <cellStyle name="Normal 11 5 4 3 3 2" xfId="9271"/>
    <cellStyle name="Normal 11 5 4 3 3 2 2" xfId="9272"/>
    <cellStyle name="Normal 11 5 4 3 3 2 3" xfId="44520"/>
    <cellStyle name="Normal 11 5 4 3 3 3" xfId="9273"/>
    <cellStyle name="Normal 11 5 4 3 3 4" xfId="44521"/>
    <cellStyle name="Normal 11 5 4 3 4" xfId="9274"/>
    <cellStyle name="Normal 11 5 4 3 4 2" xfId="9275"/>
    <cellStyle name="Normal 11 5 4 3 4 2 2" xfId="9276"/>
    <cellStyle name="Normal 11 5 4 3 4 2 3" xfId="44522"/>
    <cellStyle name="Normal 11 5 4 3 4 3" xfId="9277"/>
    <cellStyle name="Normal 11 5 4 3 4 4" xfId="44523"/>
    <cellStyle name="Normal 11 5 4 3 5" xfId="9278"/>
    <cellStyle name="Normal 11 5 4 3 5 2" xfId="9279"/>
    <cellStyle name="Normal 11 5 4 3 5 3" xfId="44524"/>
    <cellStyle name="Normal 11 5 4 3 6" xfId="9280"/>
    <cellStyle name="Normal 11 5 4 3 6 2" xfId="44525"/>
    <cellStyle name="Normal 11 5 4 3 7" xfId="9281"/>
    <cellStyle name="Normal 11 5 4 3 8" xfId="9282"/>
    <cellStyle name="Normal 11 5 4 3 9" xfId="9283"/>
    <cellStyle name="Normal 11 5 4 4" xfId="9284"/>
    <cellStyle name="Normal 11 5 4 4 2" xfId="9285"/>
    <cellStyle name="Normal 11 5 4 4 2 2" xfId="9286"/>
    <cellStyle name="Normal 11 5 4 4 2 2 2" xfId="9287"/>
    <cellStyle name="Normal 11 5 4 4 2 2 3" xfId="44526"/>
    <cellStyle name="Normal 11 5 4 4 2 3" xfId="9288"/>
    <cellStyle name="Normal 11 5 4 4 2 4" xfId="44527"/>
    <cellStyle name="Normal 11 5 4 4 3" xfId="9289"/>
    <cellStyle name="Normal 11 5 4 4 3 2" xfId="9290"/>
    <cellStyle name="Normal 11 5 4 4 3 2 2" xfId="9291"/>
    <cellStyle name="Normal 11 5 4 4 3 2 3" xfId="44528"/>
    <cellStyle name="Normal 11 5 4 4 3 3" xfId="9292"/>
    <cellStyle name="Normal 11 5 4 4 3 4" xfId="44529"/>
    <cellStyle name="Normal 11 5 4 4 4" xfId="9293"/>
    <cellStyle name="Normal 11 5 4 4 4 2" xfId="9294"/>
    <cellStyle name="Normal 11 5 4 4 4 3" xfId="44530"/>
    <cellStyle name="Normal 11 5 4 4 5" xfId="9295"/>
    <cellStyle name="Normal 11 5 4 4 5 2" xfId="44531"/>
    <cellStyle name="Normal 11 5 4 4 6" xfId="9296"/>
    <cellStyle name="Normal 11 5 4 4 7" xfId="9297"/>
    <cellStyle name="Normal 11 5 4 4 8" xfId="9298"/>
    <cellStyle name="Normal 11 5 4 5" xfId="9299"/>
    <cellStyle name="Normal 11 5 4 5 2" xfId="9300"/>
    <cellStyle name="Normal 11 5 4 5 2 2" xfId="9301"/>
    <cellStyle name="Normal 11 5 4 5 2 3" xfId="44532"/>
    <cellStyle name="Normal 11 5 4 5 3" xfId="9302"/>
    <cellStyle name="Normal 11 5 4 5 4" xfId="44533"/>
    <cellStyle name="Normal 11 5 4 6" xfId="9303"/>
    <cellStyle name="Normal 11 5 4 6 2" xfId="9304"/>
    <cellStyle name="Normal 11 5 4 6 2 2" xfId="9305"/>
    <cellStyle name="Normal 11 5 4 6 2 3" xfId="44534"/>
    <cellStyle name="Normal 11 5 4 6 3" xfId="9306"/>
    <cellStyle name="Normal 11 5 4 6 4" xfId="44535"/>
    <cellStyle name="Normal 11 5 4 7" xfId="9307"/>
    <cellStyle name="Normal 11 5 4 7 2" xfId="9308"/>
    <cellStyle name="Normal 11 5 4 7 3" xfId="44536"/>
    <cellStyle name="Normal 11 5 4 8" xfId="9309"/>
    <cellStyle name="Normal 11 5 4 8 2" xfId="44537"/>
    <cellStyle name="Normal 11 5 4 9" xfId="9310"/>
    <cellStyle name="Normal 11 5 5" xfId="9311"/>
    <cellStyle name="Normal 11 5 5 10" xfId="9312"/>
    <cellStyle name="Normal 11 5 5 2" xfId="9313"/>
    <cellStyle name="Normal 11 5 5 2 2" xfId="9314"/>
    <cellStyle name="Normal 11 5 5 2 2 2" xfId="9315"/>
    <cellStyle name="Normal 11 5 5 2 2 2 2" xfId="9316"/>
    <cellStyle name="Normal 11 5 5 2 2 2 2 2" xfId="9317"/>
    <cellStyle name="Normal 11 5 5 2 2 2 2 3" xfId="44538"/>
    <cellStyle name="Normal 11 5 5 2 2 2 3" xfId="9318"/>
    <cellStyle name="Normal 11 5 5 2 2 2 4" xfId="44539"/>
    <cellStyle name="Normal 11 5 5 2 2 3" xfId="9319"/>
    <cellStyle name="Normal 11 5 5 2 2 3 2" xfId="9320"/>
    <cellStyle name="Normal 11 5 5 2 2 3 2 2" xfId="9321"/>
    <cellStyle name="Normal 11 5 5 2 2 3 2 3" xfId="44540"/>
    <cellStyle name="Normal 11 5 5 2 2 3 3" xfId="9322"/>
    <cellStyle name="Normal 11 5 5 2 2 3 4" xfId="44541"/>
    <cellStyle name="Normal 11 5 5 2 2 4" xfId="9323"/>
    <cellStyle name="Normal 11 5 5 2 2 4 2" xfId="9324"/>
    <cellStyle name="Normal 11 5 5 2 2 4 3" xfId="44542"/>
    <cellStyle name="Normal 11 5 5 2 2 5" xfId="9325"/>
    <cellStyle name="Normal 11 5 5 2 2 5 2" xfId="44543"/>
    <cellStyle name="Normal 11 5 5 2 2 6" xfId="9326"/>
    <cellStyle name="Normal 11 5 5 2 2 7" xfId="9327"/>
    <cellStyle name="Normal 11 5 5 2 2 8" xfId="9328"/>
    <cellStyle name="Normal 11 5 5 2 3" xfId="9329"/>
    <cellStyle name="Normal 11 5 5 2 3 2" xfId="9330"/>
    <cellStyle name="Normal 11 5 5 2 3 2 2" xfId="9331"/>
    <cellStyle name="Normal 11 5 5 2 3 2 3" xfId="44544"/>
    <cellStyle name="Normal 11 5 5 2 3 3" xfId="9332"/>
    <cellStyle name="Normal 11 5 5 2 3 4" xfId="44545"/>
    <cellStyle name="Normal 11 5 5 2 4" xfId="9333"/>
    <cellStyle name="Normal 11 5 5 2 4 2" xfId="9334"/>
    <cellStyle name="Normal 11 5 5 2 4 2 2" xfId="9335"/>
    <cellStyle name="Normal 11 5 5 2 4 2 3" xfId="44546"/>
    <cellStyle name="Normal 11 5 5 2 4 3" xfId="9336"/>
    <cellStyle name="Normal 11 5 5 2 4 4" xfId="44547"/>
    <cellStyle name="Normal 11 5 5 2 5" xfId="9337"/>
    <cellStyle name="Normal 11 5 5 2 5 2" xfId="9338"/>
    <cellStyle name="Normal 11 5 5 2 5 3" xfId="44548"/>
    <cellStyle name="Normal 11 5 5 2 6" xfId="9339"/>
    <cellStyle name="Normal 11 5 5 2 6 2" xfId="44549"/>
    <cellStyle name="Normal 11 5 5 2 7" xfId="9340"/>
    <cellStyle name="Normal 11 5 5 2 8" xfId="9341"/>
    <cellStyle name="Normal 11 5 5 2 9" xfId="9342"/>
    <cellStyle name="Normal 11 5 5 3" xfId="9343"/>
    <cellStyle name="Normal 11 5 5 3 2" xfId="9344"/>
    <cellStyle name="Normal 11 5 5 3 2 2" xfId="9345"/>
    <cellStyle name="Normal 11 5 5 3 2 2 2" xfId="9346"/>
    <cellStyle name="Normal 11 5 5 3 2 2 3" xfId="44550"/>
    <cellStyle name="Normal 11 5 5 3 2 3" xfId="9347"/>
    <cellStyle name="Normal 11 5 5 3 2 4" xfId="44551"/>
    <cellStyle name="Normal 11 5 5 3 3" xfId="9348"/>
    <cellStyle name="Normal 11 5 5 3 3 2" xfId="9349"/>
    <cellStyle name="Normal 11 5 5 3 3 2 2" xfId="9350"/>
    <cellStyle name="Normal 11 5 5 3 3 2 3" xfId="44552"/>
    <cellStyle name="Normal 11 5 5 3 3 3" xfId="9351"/>
    <cellStyle name="Normal 11 5 5 3 3 4" xfId="44553"/>
    <cellStyle name="Normal 11 5 5 3 4" xfId="9352"/>
    <cellStyle name="Normal 11 5 5 3 4 2" xfId="9353"/>
    <cellStyle name="Normal 11 5 5 3 4 3" xfId="44554"/>
    <cellStyle name="Normal 11 5 5 3 5" xfId="9354"/>
    <cellStyle name="Normal 11 5 5 3 5 2" xfId="44555"/>
    <cellStyle name="Normal 11 5 5 3 6" xfId="9355"/>
    <cellStyle name="Normal 11 5 5 3 7" xfId="9356"/>
    <cellStyle name="Normal 11 5 5 3 8" xfId="9357"/>
    <cellStyle name="Normal 11 5 5 4" xfId="9358"/>
    <cellStyle name="Normal 11 5 5 4 2" xfId="9359"/>
    <cellStyle name="Normal 11 5 5 4 2 2" xfId="9360"/>
    <cellStyle name="Normal 11 5 5 4 2 3" xfId="44556"/>
    <cellStyle name="Normal 11 5 5 4 3" xfId="9361"/>
    <cellStyle name="Normal 11 5 5 4 4" xfId="44557"/>
    <cellStyle name="Normal 11 5 5 5" xfId="9362"/>
    <cellStyle name="Normal 11 5 5 5 2" xfId="9363"/>
    <cellStyle name="Normal 11 5 5 5 2 2" xfId="9364"/>
    <cellStyle name="Normal 11 5 5 5 2 3" xfId="44558"/>
    <cellStyle name="Normal 11 5 5 5 3" xfId="9365"/>
    <cellStyle name="Normal 11 5 5 5 4" xfId="44559"/>
    <cellStyle name="Normal 11 5 5 6" xfId="9366"/>
    <cellStyle name="Normal 11 5 5 6 2" xfId="9367"/>
    <cellStyle name="Normal 11 5 5 6 3" xfId="44560"/>
    <cellStyle name="Normal 11 5 5 7" xfId="9368"/>
    <cellStyle name="Normal 11 5 5 7 2" xfId="44561"/>
    <cellStyle name="Normal 11 5 5 8" xfId="9369"/>
    <cellStyle name="Normal 11 5 5 9" xfId="9370"/>
    <cellStyle name="Normal 11 5 6" xfId="9371"/>
    <cellStyle name="Normal 11 5 6 2" xfId="9372"/>
    <cellStyle name="Normal 11 5 6 2 2" xfId="9373"/>
    <cellStyle name="Normal 11 5 6 2 2 2" xfId="9374"/>
    <cellStyle name="Normal 11 5 6 2 2 2 2" xfId="9375"/>
    <cellStyle name="Normal 11 5 6 2 2 2 3" xfId="44562"/>
    <cellStyle name="Normal 11 5 6 2 2 3" xfId="9376"/>
    <cellStyle name="Normal 11 5 6 2 2 4" xfId="44563"/>
    <cellStyle name="Normal 11 5 6 2 3" xfId="9377"/>
    <cellStyle name="Normal 11 5 6 2 3 2" xfId="9378"/>
    <cellStyle name="Normal 11 5 6 2 3 2 2" xfId="9379"/>
    <cellStyle name="Normal 11 5 6 2 3 2 3" xfId="44564"/>
    <cellStyle name="Normal 11 5 6 2 3 3" xfId="9380"/>
    <cellStyle name="Normal 11 5 6 2 3 4" xfId="44565"/>
    <cellStyle name="Normal 11 5 6 2 4" xfId="9381"/>
    <cellStyle name="Normal 11 5 6 2 4 2" xfId="9382"/>
    <cellStyle name="Normal 11 5 6 2 4 3" xfId="44566"/>
    <cellStyle name="Normal 11 5 6 2 5" xfId="9383"/>
    <cellStyle name="Normal 11 5 6 2 5 2" xfId="44567"/>
    <cellStyle name="Normal 11 5 6 2 6" xfId="9384"/>
    <cellStyle name="Normal 11 5 6 2 7" xfId="9385"/>
    <cellStyle name="Normal 11 5 6 2 8" xfId="9386"/>
    <cellStyle name="Normal 11 5 6 3" xfId="9387"/>
    <cellStyle name="Normal 11 5 6 3 2" xfId="9388"/>
    <cellStyle name="Normal 11 5 6 3 2 2" xfId="9389"/>
    <cellStyle name="Normal 11 5 6 3 2 3" xfId="44568"/>
    <cellStyle name="Normal 11 5 6 3 3" xfId="9390"/>
    <cellStyle name="Normal 11 5 6 3 4" xfId="44569"/>
    <cellStyle name="Normal 11 5 6 4" xfId="9391"/>
    <cellStyle name="Normal 11 5 6 4 2" xfId="9392"/>
    <cellStyle name="Normal 11 5 6 4 2 2" xfId="9393"/>
    <cellStyle name="Normal 11 5 6 4 2 3" xfId="44570"/>
    <cellStyle name="Normal 11 5 6 4 3" xfId="9394"/>
    <cellStyle name="Normal 11 5 6 4 4" xfId="44571"/>
    <cellStyle name="Normal 11 5 6 5" xfId="9395"/>
    <cellStyle name="Normal 11 5 6 5 2" xfId="9396"/>
    <cellStyle name="Normal 11 5 6 5 3" xfId="44572"/>
    <cellStyle name="Normal 11 5 6 6" xfId="9397"/>
    <cellStyle name="Normal 11 5 6 6 2" xfId="44573"/>
    <cellStyle name="Normal 11 5 6 7" xfId="9398"/>
    <cellStyle name="Normal 11 5 6 8" xfId="9399"/>
    <cellStyle name="Normal 11 5 6 9" xfId="9400"/>
    <cellStyle name="Normal 11 5 7" xfId="9401"/>
    <cellStyle name="Normal 11 5 7 2" xfId="9402"/>
    <cellStyle name="Normal 11 5 7 2 2" xfId="9403"/>
    <cellStyle name="Normal 11 5 7 2 2 2" xfId="9404"/>
    <cellStyle name="Normal 11 5 7 2 2 3" xfId="44574"/>
    <cellStyle name="Normal 11 5 7 2 3" xfId="9405"/>
    <cellStyle name="Normal 11 5 7 2 4" xfId="44575"/>
    <cellStyle name="Normal 11 5 7 3" xfId="9406"/>
    <cellStyle name="Normal 11 5 7 3 2" xfId="9407"/>
    <cellStyle name="Normal 11 5 7 3 2 2" xfId="9408"/>
    <cellStyle name="Normal 11 5 7 3 2 3" xfId="44576"/>
    <cellStyle name="Normal 11 5 7 3 3" xfId="9409"/>
    <cellStyle name="Normal 11 5 7 3 4" xfId="44577"/>
    <cellStyle name="Normal 11 5 7 4" xfId="9410"/>
    <cellStyle name="Normal 11 5 7 4 2" xfId="9411"/>
    <cellStyle name="Normal 11 5 7 4 3" xfId="44578"/>
    <cellStyle name="Normal 11 5 7 5" xfId="9412"/>
    <cellStyle name="Normal 11 5 7 5 2" xfId="44579"/>
    <cellStyle name="Normal 11 5 7 6" xfId="9413"/>
    <cellStyle name="Normal 11 5 7 7" xfId="9414"/>
    <cellStyle name="Normal 11 5 7 8" xfId="9415"/>
    <cellStyle name="Normal 11 5 8" xfId="9416"/>
    <cellStyle name="Normal 11 5 8 2" xfId="9417"/>
    <cellStyle name="Normal 11 5 8 2 2" xfId="9418"/>
    <cellStyle name="Normal 11 5 8 2 3" xfId="44580"/>
    <cellStyle name="Normal 11 5 8 3" xfId="9419"/>
    <cellStyle name="Normal 11 5 8 4" xfId="44581"/>
    <cellStyle name="Normal 11 5 9" xfId="9420"/>
    <cellStyle name="Normal 11 5 9 2" xfId="9421"/>
    <cellStyle name="Normal 11 5 9 2 2" xfId="9422"/>
    <cellStyle name="Normal 11 5 9 2 3" xfId="44582"/>
    <cellStyle name="Normal 11 5 9 3" xfId="9423"/>
    <cellStyle name="Normal 11 5 9 4" xfId="44583"/>
    <cellStyle name="Normal 11 6" xfId="9424"/>
    <cellStyle name="Normal 11 6 10" xfId="9425"/>
    <cellStyle name="Normal 11 6 11" xfId="9426"/>
    <cellStyle name="Normal 11 6 2" xfId="9427"/>
    <cellStyle name="Normal 11 6 2 10" xfId="9428"/>
    <cellStyle name="Normal 11 6 2 2" xfId="9429"/>
    <cellStyle name="Normal 11 6 2 2 2" xfId="9430"/>
    <cellStyle name="Normal 11 6 2 2 2 2" xfId="9431"/>
    <cellStyle name="Normal 11 6 2 2 2 2 2" xfId="9432"/>
    <cellStyle name="Normal 11 6 2 2 2 2 2 2" xfId="9433"/>
    <cellStyle name="Normal 11 6 2 2 2 2 2 3" xfId="44584"/>
    <cellStyle name="Normal 11 6 2 2 2 2 3" xfId="9434"/>
    <cellStyle name="Normal 11 6 2 2 2 2 4" xfId="44585"/>
    <cellStyle name="Normal 11 6 2 2 2 3" xfId="9435"/>
    <cellStyle name="Normal 11 6 2 2 2 3 2" xfId="9436"/>
    <cellStyle name="Normal 11 6 2 2 2 3 2 2" xfId="9437"/>
    <cellStyle name="Normal 11 6 2 2 2 3 2 3" xfId="44586"/>
    <cellStyle name="Normal 11 6 2 2 2 3 3" xfId="9438"/>
    <cellStyle name="Normal 11 6 2 2 2 3 4" xfId="44587"/>
    <cellStyle name="Normal 11 6 2 2 2 4" xfId="9439"/>
    <cellStyle name="Normal 11 6 2 2 2 4 2" xfId="9440"/>
    <cellStyle name="Normal 11 6 2 2 2 4 3" xfId="44588"/>
    <cellStyle name="Normal 11 6 2 2 2 5" xfId="9441"/>
    <cellStyle name="Normal 11 6 2 2 2 5 2" xfId="44589"/>
    <cellStyle name="Normal 11 6 2 2 2 6" xfId="9442"/>
    <cellStyle name="Normal 11 6 2 2 2 7" xfId="9443"/>
    <cellStyle name="Normal 11 6 2 2 2 8" xfId="9444"/>
    <cellStyle name="Normal 11 6 2 2 3" xfId="9445"/>
    <cellStyle name="Normal 11 6 2 2 3 2" xfId="9446"/>
    <cellStyle name="Normal 11 6 2 2 3 2 2" xfId="9447"/>
    <cellStyle name="Normal 11 6 2 2 3 2 3" xfId="44590"/>
    <cellStyle name="Normal 11 6 2 2 3 3" xfId="9448"/>
    <cellStyle name="Normal 11 6 2 2 3 4" xfId="44591"/>
    <cellStyle name="Normal 11 6 2 2 4" xfId="9449"/>
    <cellStyle name="Normal 11 6 2 2 4 2" xfId="9450"/>
    <cellStyle name="Normal 11 6 2 2 4 2 2" xfId="9451"/>
    <cellStyle name="Normal 11 6 2 2 4 2 3" xfId="44592"/>
    <cellStyle name="Normal 11 6 2 2 4 3" xfId="9452"/>
    <cellStyle name="Normal 11 6 2 2 4 4" xfId="44593"/>
    <cellStyle name="Normal 11 6 2 2 5" xfId="9453"/>
    <cellStyle name="Normal 11 6 2 2 5 2" xfId="9454"/>
    <cellStyle name="Normal 11 6 2 2 5 3" xfId="44594"/>
    <cellStyle name="Normal 11 6 2 2 6" xfId="9455"/>
    <cellStyle name="Normal 11 6 2 2 6 2" xfId="44595"/>
    <cellStyle name="Normal 11 6 2 2 7" xfId="9456"/>
    <cellStyle name="Normal 11 6 2 2 8" xfId="9457"/>
    <cellStyle name="Normal 11 6 2 2 9" xfId="9458"/>
    <cellStyle name="Normal 11 6 2 3" xfId="9459"/>
    <cellStyle name="Normal 11 6 2 3 2" xfId="9460"/>
    <cellStyle name="Normal 11 6 2 3 2 2" xfId="9461"/>
    <cellStyle name="Normal 11 6 2 3 2 2 2" xfId="9462"/>
    <cellStyle name="Normal 11 6 2 3 2 2 3" xfId="44596"/>
    <cellStyle name="Normal 11 6 2 3 2 3" xfId="9463"/>
    <cellStyle name="Normal 11 6 2 3 2 4" xfId="44597"/>
    <cellStyle name="Normal 11 6 2 3 3" xfId="9464"/>
    <cellStyle name="Normal 11 6 2 3 3 2" xfId="9465"/>
    <cellStyle name="Normal 11 6 2 3 3 2 2" xfId="9466"/>
    <cellStyle name="Normal 11 6 2 3 3 2 3" xfId="44598"/>
    <cellStyle name="Normal 11 6 2 3 3 3" xfId="9467"/>
    <cellStyle name="Normal 11 6 2 3 3 4" xfId="44599"/>
    <cellStyle name="Normal 11 6 2 3 4" xfId="9468"/>
    <cellStyle name="Normal 11 6 2 3 4 2" xfId="9469"/>
    <cellStyle name="Normal 11 6 2 3 4 3" xfId="44600"/>
    <cellStyle name="Normal 11 6 2 3 5" xfId="9470"/>
    <cellStyle name="Normal 11 6 2 3 5 2" xfId="44601"/>
    <cellStyle name="Normal 11 6 2 3 6" xfId="9471"/>
    <cellStyle name="Normal 11 6 2 3 7" xfId="9472"/>
    <cellStyle name="Normal 11 6 2 3 8" xfId="9473"/>
    <cellStyle name="Normal 11 6 2 4" xfId="9474"/>
    <cellStyle name="Normal 11 6 2 4 2" xfId="9475"/>
    <cellStyle name="Normal 11 6 2 4 2 2" xfId="9476"/>
    <cellStyle name="Normal 11 6 2 4 2 3" xfId="44602"/>
    <cellStyle name="Normal 11 6 2 4 3" xfId="9477"/>
    <cellStyle name="Normal 11 6 2 4 4" xfId="44603"/>
    <cellStyle name="Normal 11 6 2 5" xfId="9478"/>
    <cellStyle name="Normal 11 6 2 5 2" xfId="9479"/>
    <cellStyle name="Normal 11 6 2 5 2 2" xfId="9480"/>
    <cellStyle name="Normal 11 6 2 5 2 3" xfId="44604"/>
    <cellStyle name="Normal 11 6 2 5 3" xfId="9481"/>
    <cellStyle name="Normal 11 6 2 5 4" xfId="44605"/>
    <cellStyle name="Normal 11 6 2 6" xfId="9482"/>
    <cellStyle name="Normal 11 6 2 6 2" xfId="9483"/>
    <cellStyle name="Normal 11 6 2 6 3" xfId="44606"/>
    <cellStyle name="Normal 11 6 2 7" xfId="9484"/>
    <cellStyle name="Normal 11 6 2 7 2" xfId="44607"/>
    <cellStyle name="Normal 11 6 2 8" xfId="9485"/>
    <cellStyle name="Normal 11 6 2 9" xfId="9486"/>
    <cellStyle name="Normal 11 6 3" xfId="9487"/>
    <cellStyle name="Normal 11 6 3 2" xfId="9488"/>
    <cellStyle name="Normal 11 6 3 2 2" xfId="9489"/>
    <cellStyle name="Normal 11 6 3 2 2 2" xfId="9490"/>
    <cellStyle name="Normal 11 6 3 2 2 2 2" xfId="9491"/>
    <cellStyle name="Normal 11 6 3 2 2 2 3" xfId="44608"/>
    <cellStyle name="Normal 11 6 3 2 2 3" xfId="9492"/>
    <cellStyle name="Normal 11 6 3 2 2 4" xfId="44609"/>
    <cellStyle name="Normal 11 6 3 2 3" xfId="9493"/>
    <cellStyle name="Normal 11 6 3 2 3 2" xfId="9494"/>
    <cellStyle name="Normal 11 6 3 2 3 2 2" xfId="9495"/>
    <cellStyle name="Normal 11 6 3 2 3 2 3" xfId="44610"/>
    <cellStyle name="Normal 11 6 3 2 3 3" xfId="9496"/>
    <cellStyle name="Normal 11 6 3 2 3 4" xfId="44611"/>
    <cellStyle name="Normal 11 6 3 2 4" xfId="9497"/>
    <cellStyle name="Normal 11 6 3 2 4 2" xfId="9498"/>
    <cellStyle name="Normal 11 6 3 2 4 3" xfId="44612"/>
    <cellStyle name="Normal 11 6 3 2 5" xfId="9499"/>
    <cellStyle name="Normal 11 6 3 2 5 2" xfId="44613"/>
    <cellStyle name="Normal 11 6 3 2 6" xfId="9500"/>
    <cellStyle name="Normal 11 6 3 2 7" xfId="9501"/>
    <cellStyle name="Normal 11 6 3 2 8" xfId="9502"/>
    <cellStyle name="Normal 11 6 3 3" xfId="9503"/>
    <cellStyle name="Normal 11 6 3 3 2" xfId="9504"/>
    <cellStyle name="Normal 11 6 3 3 2 2" xfId="9505"/>
    <cellStyle name="Normal 11 6 3 3 2 3" xfId="44614"/>
    <cellStyle name="Normal 11 6 3 3 3" xfId="9506"/>
    <cellStyle name="Normal 11 6 3 3 4" xfId="44615"/>
    <cellStyle name="Normal 11 6 3 4" xfId="9507"/>
    <cellStyle name="Normal 11 6 3 4 2" xfId="9508"/>
    <cellStyle name="Normal 11 6 3 4 2 2" xfId="9509"/>
    <cellStyle name="Normal 11 6 3 4 2 3" xfId="44616"/>
    <cellStyle name="Normal 11 6 3 4 3" xfId="9510"/>
    <cellStyle name="Normal 11 6 3 4 4" xfId="44617"/>
    <cellStyle name="Normal 11 6 3 5" xfId="9511"/>
    <cellStyle name="Normal 11 6 3 5 2" xfId="9512"/>
    <cellStyle name="Normal 11 6 3 5 3" xfId="44618"/>
    <cellStyle name="Normal 11 6 3 6" xfId="9513"/>
    <cellStyle name="Normal 11 6 3 6 2" xfId="44619"/>
    <cellStyle name="Normal 11 6 3 7" xfId="9514"/>
    <cellStyle name="Normal 11 6 3 8" xfId="9515"/>
    <cellStyle name="Normal 11 6 3 9" xfId="9516"/>
    <cellStyle name="Normal 11 6 4" xfId="9517"/>
    <cellStyle name="Normal 11 6 4 2" xfId="9518"/>
    <cellStyle name="Normal 11 6 4 2 2" xfId="9519"/>
    <cellStyle name="Normal 11 6 4 2 2 2" xfId="9520"/>
    <cellStyle name="Normal 11 6 4 2 2 3" xfId="44620"/>
    <cellStyle name="Normal 11 6 4 2 3" xfId="9521"/>
    <cellStyle name="Normal 11 6 4 2 4" xfId="44621"/>
    <cellStyle name="Normal 11 6 4 3" xfId="9522"/>
    <cellStyle name="Normal 11 6 4 3 2" xfId="9523"/>
    <cellStyle name="Normal 11 6 4 3 2 2" xfId="9524"/>
    <cellStyle name="Normal 11 6 4 3 2 3" xfId="44622"/>
    <cellStyle name="Normal 11 6 4 3 3" xfId="9525"/>
    <cellStyle name="Normal 11 6 4 3 4" xfId="44623"/>
    <cellStyle name="Normal 11 6 4 4" xfId="9526"/>
    <cellStyle name="Normal 11 6 4 4 2" xfId="9527"/>
    <cellStyle name="Normal 11 6 4 4 3" xfId="44624"/>
    <cellStyle name="Normal 11 6 4 5" xfId="9528"/>
    <cellStyle name="Normal 11 6 4 5 2" xfId="44625"/>
    <cellStyle name="Normal 11 6 4 6" xfId="9529"/>
    <cellStyle name="Normal 11 6 4 7" xfId="9530"/>
    <cellStyle name="Normal 11 6 4 8" xfId="9531"/>
    <cellStyle name="Normal 11 6 5" xfId="9532"/>
    <cellStyle name="Normal 11 6 5 2" xfId="9533"/>
    <cellStyle name="Normal 11 6 5 2 2" xfId="9534"/>
    <cellStyle name="Normal 11 6 5 2 3" xfId="44626"/>
    <cellStyle name="Normal 11 6 5 3" xfId="9535"/>
    <cellStyle name="Normal 11 6 5 4" xfId="44627"/>
    <cellStyle name="Normal 11 6 6" xfId="9536"/>
    <cellStyle name="Normal 11 6 6 2" xfId="9537"/>
    <cellStyle name="Normal 11 6 6 2 2" xfId="9538"/>
    <cellStyle name="Normal 11 6 6 2 3" xfId="44628"/>
    <cellStyle name="Normal 11 6 6 3" xfId="9539"/>
    <cellStyle name="Normal 11 6 6 4" xfId="44629"/>
    <cellStyle name="Normal 11 6 7" xfId="9540"/>
    <cellStyle name="Normal 11 6 7 2" xfId="9541"/>
    <cellStyle name="Normal 11 6 7 3" xfId="44630"/>
    <cellStyle name="Normal 11 6 8" xfId="9542"/>
    <cellStyle name="Normal 11 6 8 2" xfId="9543"/>
    <cellStyle name="Normal 11 6 9" xfId="9544"/>
    <cellStyle name="Normal 11 7" xfId="9545"/>
    <cellStyle name="Normal 11 7 10" xfId="9546"/>
    <cellStyle name="Normal 11 7 11" xfId="9547"/>
    <cellStyle name="Normal 11 7 2" xfId="9548"/>
    <cellStyle name="Normal 11 7 2 10" xfId="9549"/>
    <cellStyle name="Normal 11 7 2 2" xfId="9550"/>
    <cellStyle name="Normal 11 7 2 2 2" xfId="9551"/>
    <cellStyle name="Normal 11 7 2 2 2 2" xfId="9552"/>
    <cellStyle name="Normal 11 7 2 2 2 2 2" xfId="9553"/>
    <cellStyle name="Normal 11 7 2 2 2 2 2 2" xfId="9554"/>
    <cellStyle name="Normal 11 7 2 2 2 2 2 3" xfId="44631"/>
    <cellStyle name="Normal 11 7 2 2 2 2 3" xfId="9555"/>
    <cellStyle name="Normal 11 7 2 2 2 2 4" xfId="44632"/>
    <cellStyle name="Normal 11 7 2 2 2 3" xfId="9556"/>
    <cellStyle name="Normal 11 7 2 2 2 3 2" xfId="9557"/>
    <cellStyle name="Normal 11 7 2 2 2 3 2 2" xfId="9558"/>
    <cellStyle name="Normal 11 7 2 2 2 3 2 3" xfId="44633"/>
    <cellStyle name="Normal 11 7 2 2 2 3 3" xfId="9559"/>
    <cellStyle name="Normal 11 7 2 2 2 3 4" xfId="44634"/>
    <cellStyle name="Normal 11 7 2 2 2 4" xfId="9560"/>
    <cellStyle name="Normal 11 7 2 2 2 4 2" xfId="9561"/>
    <cellStyle name="Normal 11 7 2 2 2 4 3" xfId="44635"/>
    <cellStyle name="Normal 11 7 2 2 2 5" xfId="9562"/>
    <cellStyle name="Normal 11 7 2 2 2 5 2" xfId="44636"/>
    <cellStyle name="Normal 11 7 2 2 2 6" xfId="9563"/>
    <cellStyle name="Normal 11 7 2 2 2 7" xfId="9564"/>
    <cellStyle name="Normal 11 7 2 2 2 8" xfId="9565"/>
    <cellStyle name="Normal 11 7 2 2 3" xfId="9566"/>
    <cellStyle name="Normal 11 7 2 2 3 2" xfId="9567"/>
    <cellStyle name="Normal 11 7 2 2 3 2 2" xfId="9568"/>
    <cellStyle name="Normal 11 7 2 2 3 2 3" xfId="44637"/>
    <cellStyle name="Normal 11 7 2 2 3 3" xfId="9569"/>
    <cellStyle name="Normal 11 7 2 2 3 4" xfId="44638"/>
    <cellStyle name="Normal 11 7 2 2 4" xfId="9570"/>
    <cellStyle name="Normal 11 7 2 2 4 2" xfId="9571"/>
    <cellStyle name="Normal 11 7 2 2 4 2 2" xfId="9572"/>
    <cellStyle name="Normal 11 7 2 2 4 2 3" xfId="44639"/>
    <cellStyle name="Normal 11 7 2 2 4 3" xfId="9573"/>
    <cellStyle name="Normal 11 7 2 2 4 4" xfId="44640"/>
    <cellStyle name="Normal 11 7 2 2 5" xfId="9574"/>
    <cellStyle name="Normal 11 7 2 2 5 2" xfId="9575"/>
    <cellStyle name="Normal 11 7 2 2 5 3" xfId="44641"/>
    <cellStyle name="Normal 11 7 2 2 6" xfId="9576"/>
    <cellStyle name="Normal 11 7 2 2 6 2" xfId="44642"/>
    <cellStyle name="Normal 11 7 2 2 7" xfId="9577"/>
    <cellStyle name="Normal 11 7 2 2 8" xfId="9578"/>
    <cellStyle name="Normal 11 7 2 2 9" xfId="9579"/>
    <cellStyle name="Normal 11 7 2 3" xfId="9580"/>
    <cellStyle name="Normal 11 7 2 3 2" xfId="9581"/>
    <cellStyle name="Normal 11 7 2 3 2 2" xfId="9582"/>
    <cellStyle name="Normal 11 7 2 3 2 2 2" xfId="9583"/>
    <cellStyle name="Normal 11 7 2 3 2 2 3" xfId="44643"/>
    <cellStyle name="Normal 11 7 2 3 2 3" xfId="9584"/>
    <cellStyle name="Normal 11 7 2 3 2 4" xfId="44644"/>
    <cellStyle name="Normal 11 7 2 3 3" xfId="9585"/>
    <cellStyle name="Normal 11 7 2 3 3 2" xfId="9586"/>
    <cellStyle name="Normal 11 7 2 3 3 2 2" xfId="9587"/>
    <cellStyle name="Normal 11 7 2 3 3 2 3" xfId="44645"/>
    <cellStyle name="Normal 11 7 2 3 3 3" xfId="9588"/>
    <cellStyle name="Normal 11 7 2 3 3 4" xfId="44646"/>
    <cellStyle name="Normal 11 7 2 3 4" xfId="9589"/>
    <cellStyle name="Normal 11 7 2 3 4 2" xfId="9590"/>
    <cellStyle name="Normal 11 7 2 3 4 3" xfId="44647"/>
    <cellStyle name="Normal 11 7 2 3 5" xfId="9591"/>
    <cellStyle name="Normal 11 7 2 3 5 2" xfId="44648"/>
    <cellStyle name="Normal 11 7 2 3 6" xfId="9592"/>
    <cellStyle name="Normal 11 7 2 3 7" xfId="9593"/>
    <cellStyle name="Normal 11 7 2 3 8" xfId="9594"/>
    <cellStyle name="Normal 11 7 2 4" xfId="9595"/>
    <cellStyle name="Normal 11 7 2 4 2" xfId="9596"/>
    <cellStyle name="Normal 11 7 2 4 2 2" xfId="9597"/>
    <cellStyle name="Normal 11 7 2 4 2 3" xfId="44649"/>
    <cellStyle name="Normal 11 7 2 4 3" xfId="9598"/>
    <cellStyle name="Normal 11 7 2 4 4" xfId="44650"/>
    <cellStyle name="Normal 11 7 2 5" xfId="9599"/>
    <cellStyle name="Normal 11 7 2 5 2" xfId="9600"/>
    <cellStyle name="Normal 11 7 2 5 2 2" xfId="9601"/>
    <cellStyle name="Normal 11 7 2 5 2 3" xfId="44651"/>
    <cellStyle name="Normal 11 7 2 5 3" xfId="9602"/>
    <cellStyle name="Normal 11 7 2 5 4" xfId="44652"/>
    <cellStyle name="Normal 11 7 2 6" xfId="9603"/>
    <cellStyle name="Normal 11 7 2 6 2" xfId="9604"/>
    <cellStyle name="Normal 11 7 2 6 3" xfId="44653"/>
    <cellStyle name="Normal 11 7 2 7" xfId="9605"/>
    <cellStyle name="Normal 11 7 2 7 2" xfId="44654"/>
    <cellStyle name="Normal 11 7 2 8" xfId="9606"/>
    <cellStyle name="Normal 11 7 2 9" xfId="9607"/>
    <cellStyle name="Normal 11 7 3" xfId="9608"/>
    <cellStyle name="Normal 11 7 3 2" xfId="9609"/>
    <cellStyle name="Normal 11 7 3 2 2" xfId="9610"/>
    <cellStyle name="Normal 11 7 3 2 2 2" xfId="9611"/>
    <cellStyle name="Normal 11 7 3 2 2 2 2" xfId="9612"/>
    <cellStyle name="Normal 11 7 3 2 2 2 3" xfId="44655"/>
    <cellStyle name="Normal 11 7 3 2 2 3" xfId="9613"/>
    <cellStyle name="Normal 11 7 3 2 2 4" xfId="44656"/>
    <cellStyle name="Normal 11 7 3 2 3" xfId="9614"/>
    <cellStyle name="Normal 11 7 3 2 3 2" xfId="9615"/>
    <cellStyle name="Normal 11 7 3 2 3 2 2" xfId="9616"/>
    <cellStyle name="Normal 11 7 3 2 3 2 3" xfId="44657"/>
    <cellStyle name="Normal 11 7 3 2 3 3" xfId="9617"/>
    <cellStyle name="Normal 11 7 3 2 3 4" xfId="44658"/>
    <cellStyle name="Normal 11 7 3 2 4" xfId="9618"/>
    <cellStyle name="Normal 11 7 3 2 4 2" xfId="9619"/>
    <cellStyle name="Normal 11 7 3 2 4 3" xfId="44659"/>
    <cellStyle name="Normal 11 7 3 2 5" xfId="9620"/>
    <cellStyle name="Normal 11 7 3 2 5 2" xfId="44660"/>
    <cellStyle name="Normal 11 7 3 2 6" xfId="9621"/>
    <cellStyle name="Normal 11 7 3 2 7" xfId="9622"/>
    <cellStyle name="Normal 11 7 3 2 8" xfId="9623"/>
    <cellStyle name="Normal 11 7 3 3" xfId="9624"/>
    <cellStyle name="Normal 11 7 3 3 2" xfId="9625"/>
    <cellStyle name="Normal 11 7 3 3 2 2" xfId="9626"/>
    <cellStyle name="Normal 11 7 3 3 2 3" xfId="44661"/>
    <cellStyle name="Normal 11 7 3 3 3" xfId="9627"/>
    <cellStyle name="Normal 11 7 3 3 4" xfId="44662"/>
    <cellStyle name="Normal 11 7 3 4" xfId="9628"/>
    <cellStyle name="Normal 11 7 3 4 2" xfId="9629"/>
    <cellStyle name="Normal 11 7 3 4 2 2" xfId="9630"/>
    <cellStyle name="Normal 11 7 3 4 2 3" xfId="44663"/>
    <cellStyle name="Normal 11 7 3 4 3" xfId="9631"/>
    <cellStyle name="Normal 11 7 3 4 4" xfId="44664"/>
    <cellStyle name="Normal 11 7 3 5" xfId="9632"/>
    <cellStyle name="Normal 11 7 3 5 2" xfId="9633"/>
    <cellStyle name="Normal 11 7 3 5 3" xfId="44665"/>
    <cellStyle name="Normal 11 7 3 6" xfId="9634"/>
    <cellStyle name="Normal 11 7 3 6 2" xfId="44666"/>
    <cellStyle name="Normal 11 7 3 7" xfId="9635"/>
    <cellStyle name="Normal 11 7 3 8" xfId="9636"/>
    <cellStyle name="Normal 11 7 3 9" xfId="9637"/>
    <cellStyle name="Normal 11 7 4" xfId="9638"/>
    <cellStyle name="Normal 11 7 4 2" xfId="9639"/>
    <cellStyle name="Normal 11 7 4 2 2" xfId="9640"/>
    <cellStyle name="Normal 11 7 4 2 2 2" xfId="9641"/>
    <cellStyle name="Normal 11 7 4 2 2 3" xfId="44667"/>
    <cellStyle name="Normal 11 7 4 2 3" xfId="9642"/>
    <cellStyle name="Normal 11 7 4 2 4" xfId="44668"/>
    <cellStyle name="Normal 11 7 4 3" xfId="9643"/>
    <cellStyle name="Normal 11 7 4 3 2" xfId="9644"/>
    <cellStyle name="Normal 11 7 4 3 2 2" xfId="9645"/>
    <cellStyle name="Normal 11 7 4 3 2 3" xfId="44669"/>
    <cellStyle name="Normal 11 7 4 3 3" xfId="9646"/>
    <cellStyle name="Normal 11 7 4 3 4" xfId="44670"/>
    <cellStyle name="Normal 11 7 4 4" xfId="9647"/>
    <cellStyle name="Normal 11 7 4 4 2" xfId="9648"/>
    <cellStyle name="Normal 11 7 4 4 3" xfId="44671"/>
    <cellStyle name="Normal 11 7 4 5" xfId="9649"/>
    <cellStyle name="Normal 11 7 4 5 2" xfId="44672"/>
    <cellStyle name="Normal 11 7 4 6" xfId="9650"/>
    <cellStyle name="Normal 11 7 4 7" xfId="9651"/>
    <cellStyle name="Normal 11 7 4 8" xfId="9652"/>
    <cellStyle name="Normal 11 7 5" xfId="9653"/>
    <cellStyle name="Normal 11 7 5 2" xfId="9654"/>
    <cellStyle name="Normal 11 7 5 2 2" xfId="9655"/>
    <cellStyle name="Normal 11 7 5 2 3" xfId="44673"/>
    <cellStyle name="Normal 11 7 5 3" xfId="9656"/>
    <cellStyle name="Normal 11 7 5 4" xfId="44674"/>
    <cellStyle name="Normal 11 7 6" xfId="9657"/>
    <cellStyle name="Normal 11 7 6 2" xfId="9658"/>
    <cellStyle name="Normal 11 7 6 2 2" xfId="9659"/>
    <cellStyle name="Normal 11 7 6 2 3" xfId="44675"/>
    <cellStyle name="Normal 11 7 6 3" xfId="9660"/>
    <cellStyle name="Normal 11 7 6 4" xfId="44676"/>
    <cellStyle name="Normal 11 7 7" xfId="9661"/>
    <cellStyle name="Normal 11 7 7 2" xfId="9662"/>
    <cellStyle name="Normal 11 7 7 3" xfId="44677"/>
    <cellStyle name="Normal 11 7 8" xfId="9663"/>
    <cellStyle name="Normal 11 7 8 2" xfId="9664"/>
    <cellStyle name="Normal 11 7 9" xfId="9665"/>
    <cellStyle name="Normal 11 8" xfId="9666"/>
    <cellStyle name="Normal 11 8 10" xfId="9667"/>
    <cellStyle name="Normal 11 8 11" xfId="9668"/>
    <cellStyle name="Normal 11 8 2" xfId="9669"/>
    <cellStyle name="Normal 11 8 2 10" xfId="9670"/>
    <cellStyle name="Normal 11 8 2 2" xfId="9671"/>
    <cellStyle name="Normal 11 8 2 2 2" xfId="9672"/>
    <cellStyle name="Normal 11 8 2 2 2 2" xfId="9673"/>
    <cellStyle name="Normal 11 8 2 2 2 2 2" xfId="9674"/>
    <cellStyle name="Normal 11 8 2 2 2 2 2 2" xfId="9675"/>
    <cellStyle name="Normal 11 8 2 2 2 2 2 3" xfId="44678"/>
    <cellStyle name="Normal 11 8 2 2 2 2 3" xfId="9676"/>
    <cellStyle name="Normal 11 8 2 2 2 2 4" xfId="44679"/>
    <cellStyle name="Normal 11 8 2 2 2 3" xfId="9677"/>
    <cellStyle name="Normal 11 8 2 2 2 3 2" xfId="9678"/>
    <cellStyle name="Normal 11 8 2 2 2 3 2 2" xfId="9679"/>
    <cellStyle name="Normal 11 8 2 2 2 3 2 3" xfId="44680"/>
    <cellStyle name="Normal 11 8 2 2 2 3 3" xfId="9680"/>
    <cellStyle name="Normal 11 8 2 2 2 3 4" xfId="44681"/>
    <cellStyle name="Normal 11 8 2 2 2 4" xfId="9681"/>
    <cellStyle name="Normal 11 8 2 2 2 4 2" xfId="9682"/>
    <cellStyle name="Normal 11 8 2 2 2 4 3" xfId="44682"/>
    <cellStyle name="Normal 11 8 2 2 2 5" xfId="9683"/>
    <cellStyle name="Normal 11 8 2 2 2 5 2" xfId="44683"/>
    <cellStyle name="Normal 11 8 2 2 2 6" xfId="9684"/>
    <cellStyle name="Normal 11 8 2 2 2 7" xfId="9685"/>
    <cellStyle name="Normal 11 8 2 2 2 8" xfId="9686"/>
    <cellStyle name="Normal 11 8 2 2 3" xfId="9687"/>
    <cellStyle name="Normal 11 8 2 2 3 2" xfId="9688"/>
    <cellStyle name="Normal 11 8 2 2 3 2 2" xfId="9689"/>
    <cellStyle name="Normal 11 8 2 2 3 2 3" xfId="44684"/>
    <cellStyle name="Normal 11 8 2 2 3 3" xfId="9690"/>
    <cellStyle name="Normal 11 8 2 2 3 4" xfId="44685"/>
    <cellStyle name="Normal 11 8 2 2 4" xfId="9691"/>
    <cellStyle name="Normal 11 8 2 2 4 2" xfId="9692"/>
    <cellStyle name="Normal 11 8 2 2 4 2 2" xfId="9693"/>
    <cellStyle name="Normal 11 8 2 2 4 2 3" xfId="44686"/>
    <cellStyle name="Normal 11 8 2 2 4 3" xfId="9694"/>
    <cellStyle name="Normal 11 8 2 2 4 4" xfId="44687"/>
    <cellStyle name="Normal 11 8 2 2 5" xfId="9695"/>
    <cellStyle name="Normal 11 8 2 2 5 2" xfId="9696"/>
    <cellStyle name="Normal 11 8 2 2 5 3" xfId="44688"/>
    <cellStyle name="Normal 11 8 2 2 6" xfId="9697"/>
    <cellStyle name="Normal 11 8 2 2 6 2" xfId="44689"/>
    <cellStyle name="Normal 11 8 2 2 7" xfId="9698"/>
    <cellStyle name="Normal 11 8 2 2 8" xfId="9699"/>
    <cellStyle name="Normal 11 8 2 2 9" xfId="9700"/>
    <cellStyle name="Normal 11 8 2 3" xfId="9701"/>
    <cellStyle name="Normal 11 8 2 3 2" xfId="9702"/>
    <cellStyle name="Normal 11 8 2 3 2 2" xfId="9703"/>
    <cellStyle name="Normal 11 8 2 3 2 2 2" xfId="9704"/>
    <cellStyle name="Normal 11 8 2 3 2 2 3" xfId="44690"/>
    <cellStyle name="Normal 11 8 2 3 2 3" xfId="9705"/>
    <cellStyle name="Normal 11 8 2 3 2 4" xfId="44691"/>
    <cellStyle name="Normal 11 8 2 3 3" xfId="9706"/>
    <cellStyle name="Normal 11 8 2 3 3 2" xfId="9707"/>
    <cellStyle name="Normal 11 8 2 3 3 2 2" xfId="9708"/>
    <cellStyle name="Normal 11 8 2 3 3 2 3" xfId="44692"/>
    <cellStyle name="Normal 11 8 2 3 3 3" xfId="9709"/>
    <cellStyle name="Normal 11 8 2 3 3 4" xfId="44693"/>
    <cellStyle name="Normal 11 8 2 3 4" xfId="9710"/>
    <cellStyle name="Normal 11 8 2 3 4 2" xfId="9711"/>
    <cellStyle name="Normal 11 8 2 3 4 3" xfId="44694"/>
    <cellStyle name="Normal 11 8 2 3 5" xfId="9712"/>
    <cellStyle name="Normal 11 8 2 3 5 2" xfId="44695"/>
    <cellStyle name="Normal 11 8 2 3 6" xfId="9713"/>
    <cellStyle name="Normal 11 8 2 3 7" xfId="9714"/>
    <cellStyle name="Normal 11 8 2 3 8" xfId="9715"/>
    <cellStyle name="Normal 11 8 2 4" xfId="9716"/>
    <cellStyle name="Normal 11 8 2 4 2" xfId="9717"/>
    <cellStyle name="Normal 11 8 2 4 2 2" xfId="9718"/>
    <cellStyle name="Normal 11 8 2 4 2 3" xfId="44696"/>
    <cellStyle name="Normal 11 8 2 4 3" xfId="9719"/>
    <cellStyle name="Normal 11 8 2 4 4" xfId="44697"/>
    <cellStyle name="Normal 11 8 2 5" xfId="9720"/>
    <cellStyle name="Normal 11 8 2 5 2" xfId="9721"/>
    <cellStyle name="Normal 11 8 2 5 2 2" xfId="9722"/>
    <cellStyle name="Normal 11 8 2 5 2 3" xfId="44698"/>
    <cellStyle name="Normal 11 8 2 5 3" xfId="9723"/>
    <cellStyle name="Normal 11 8 2 5 4" xfId="44699"/>
    <cellStyle name="Normal 11 8 2 6" xfId="9724"/>
    <cellStyle name="Normal 11 8 2 6 2" xfId="9725"/>
    <cellStyle name="Normal 11 8 2 6 3" xfId="44700"/>
    <cellStyle name="Normal 11 8 2 7" xfId="9726"/>
    <cellStyle name="Normal 11 8 2 7 2" xfId="44701"/>
    <cellStyle name="Normal 11 8 2 8" xfId="9727"/>
    <cellStyle name="Normal 11 8 2 9" xfId="9728"/>
    <cellStyle name="Normal 11 8 3" xfId="9729"/>
    <cellStyle name="Normal 11 8 3 2" xfId="9730"/>
    <cellStyle name="Normal 11 8 3 2 2" xfId="9731"/>
    <cellStyle name="Normal 11 8 3 2 2 2" xfId="9732"/>
    <cellStyle name="Normal 11 8 3 2 2 2 2" xfId="9733"/>
    <cellStyle name="Normal 11 8 3 2 2 2 3" xfId="44702"/>
    <cellStyle name="Normal 11 8 3 2 2 3" xfId="9734"/>
    <cellStyle name="Normal 11 8 3 2 2 4" xfId="44703"/>
    <cellStyle name="Normal 11 8 3 2 3" xfId="9735"/>
    <cellStyle name="Normal 11 8 3 2 3 2" xfId="9736"/>
    <cellStyle name="Normal 11 8 3 2 3 2 2" xfId="9737"/>
    <cellStyle name="Normal 11 8 3 2 3 2 3" xfId="44704"/>
    <cellStyle name="Normal 11 8 3 2 3 3" xfId="9738"/>
    <cellStyle name="Normal 11 8 3 2 3 4" xfId="44705"/>
    <cellStyle name="Normal 11 8 3 2 4" xfId="9739"/>
    <cellStyle name="Normal 11 8 3 2 4 2" xfId="9740"/>
    <cellStyle name="Normal 11 8 3 2 4 3" xfId="44706"/>
    <cellStyle name="Normal 11 8 3 2 5" xfId="9741"/>
    <cellStyle name="Normal 11 8 3 2 5 2" xfId="44707"/>
    <cellStyle name="Normal 11 8 3 2 6" xfId="9742"/>
    <cellStyle name="Normal 11 8 3 2 7" xfId="9743"/>
    <cellStyle name="Normal 11 8 3 2 8" xfId="9744"/>
    <cellStyle name="Normal 11 8 3 3" xfId="9745"/>
    <cellStyle name="Normal 11 8 3 3 2" xfId="9746"/>
    <cellStyle name="Normal 11 8 3 3 2 2" xfId="9747"/>
    <cellStyle name="Normal 11 8 3 3 2 3" xfId="44708"/>
    <cellStyle name="Normal 11 8 3 3 3" xfId="9748"/>
    <cellStyle name="Normal 11 8 3 3 4" xfId="44709"/>
    <cellStyle name="Normal 11 8 3 4" xfId="9749"/>
    <cellStyle name="Normal 11 8 3 4 2" xfId="9750"/>
    <cellStyle name="Normal 11 8 3 4 2 2" xfId="9751"/>
    <cellStyle name="Normal 11 8 3 4 2 3" xfId="44710"/>
    <cellStyle name="Normal 11 8 3 4 3" xfId="9752"/>
    <cellStyle name="Normal 11 8 3 4 4" xfId="44711"/>
    <cellStyle name="Normal 11 8 3 5" xfId="9753"/>
    <cellStyle name="Normal 11 8 3 5 2" xfId="9754"/>
    <cellStyle name="Normal 11 8 3 5 3" xfId="44712"/>
    <cellStyle name="Normal 11 8 3 6" xfId="9755"/>
    <cellStyle name="Normal 11 8 3 6 2" xfId="44713"/>
    <cellStyle name="Normal 11 8 3 7" xfId="9756"/>
    <cellStyle name="Normal 11 8 3 8" xfId="9757"/>
    <cellStyle name="Normal 11 8 3 9" xfId="9758"/>
    <cellStyle name="Normal 11 8 4" xfId="9759"/>
    <cellStyle name="Normal 11 8 4 2" xfId="9760"/>
    <cellStyle name="Normal 11 8 4 2 2" xfId="9761"/>
    <cellStyle name="Normal 11 8 4 2 2 2" xfId="9762"/>
    <cellStyle name="Normal 11 8 4 2 2 3" xfId="44714"/>
    <cellStyle name="Normal 11 8 4 2 3" xfId="9763"/>
    <cellStyle name="Normal 11 8 4 2 4" xfId="44715"/>
    <cellStyle name="Normal 11 8 4 3" xfId="9764"/>
    <cellStyle name="Normal 11 8 4 3 2" xfId="9765"/>
    <cellStyle name="Normal 11 8 4 3 2 2" xfId="9766"/>
    <cellStyle name="Normal 11 8 4 3 2 3" xfId="44716"/>
    <cellStyle name="Normal 11 8 4 3 3" xfId="9767"/>
    <cellStyle name="Normal 11 8 4 3 4" xfId="44717"/>
    <cellStyle name="Normal 11 8 4 4" xfId="9768"/>
    <cellStyle name="Normal 11 8 4 4 2" xfId="9769"/>
    <cellStyle name="Normal 11 8 4 4 3" xfId="44718"/>
    <cellStyle name="Normal 11 8 4 5" xfId="9770"/>
    <cellStyle name="Normal 11 8 4 5 2" xfId="44719"/>
    <cellStyle name="Normal 11 8 4 6" xfId="9771"/>
    <cellStyle name="Normal 11 8 4 7" xfId="9772"/>
    <cellStyle name="Normal 11 8 4 8" xfId="9773"/>
    <cellStyle name="Normal 11 8 5" xfId="9774"/>
    <cellStyle name="Normal 11 8 5 2" xfId="9775"/>
    <cellStyle name="Normal 11 8 5 2 2" xfId="9776"/>
    <cellStyle name="Normal 11 8 5 2 3" xfId="44720"/>
    <cellStyle name="Normal 11 8 5 3" xfId="9777"/>
    <cellStyle name="Normal 11 8 5 4" xfId="44721"/>
    <cellStyle name="Normal 11 8 6" xfId="9778"/>
    <cellStyle name="Normal 11 8 6 2" xfId="9779"/>
    <cellStyle name="Normal 11 8 6 2 2" xfId="9780"/>
    <cellStyle name="Normal 11 8 6 2 3" xfId="44722"/>
    <cellStyle name="Normal 11 8 6 3" xfId="9781"/>
    <cellStyle name="Normal 11 8 6 4" xfId="44723"/>
    <cellStyle name="Normal 11 8 7" xfId="9782"/>
    <cellStyle name="Normal 11 8 7 2" xfId="9783"/>
    <cellStyle name="Normal 11 8 7 3" xfId="44724"/>
    <cellStyle name="Normal 11 8 8" xfId="9784"/>
    <cellStyle name="Normal 11 8 8 2" xfId="9785"/>
    <cellStyle name="Normal 11 8 9" xfId="9786"/>
    <cellStyle name="Normal 11 9" xfId="9787"/>
    <cellStyle name="Normal 11 9 10" xfId="9788"/>
    <cellStyle name="Normal 11 9 2" xfId="9789"/>
    <cellStyle name="Normal 11 9 2 2" xfId="9790"/>
    <cellStyle name="Normal 11 9 2 2 2" xfId="9791"/>
    <cellStyle name="Normal 11 9 2 2 2 2" xfId="9792"/>
    <cellStyle name="Normal 11 9 2 2 2 2 2" xfId="9793"/>
    <cellStyle name="Normal 11 9 2 2 2 2 3" xfId="44725"/>
    <cellStyle name="Normal 11 9 2 2 2 3" xfId="9794"/>
    <cellStyle name="Normal 11 9 2 2 2 4" xfId="44726"/>
    <cellStyle name="Normal 11 9 2 2 3" xfId="9795"/>
    <cellStyle name="Normal 11 9 2 2 3 2" xfId="9796"/>
    <cellStyle name="Normal 11 9 2 2 3 2 2" xfId="9797"/>
    <cellStyle name="Normal 11 9 2 2 3 2 3" xfId="44727"/>
    <cellStyle name="Normal 11 9 2 2 3 3" xfId="9798"/>
    <cellStyle name="Normal 11 9 2 2 3 4" xfId="44728"/>
    <cellStyle name="Normal 11 9 2 2 4" xfId="9799"/>
    <cellStyle name="Normal 11 9 2 2 4 2" xfId="9800"/>
    <cellStyle name="Normal 11 9 2 2 4 3" xfId="44729"/>
    <cellStyle name="Normal 11 9 2 2 5" xfId="9801"/>
    <cellStyle name="Normal 11 9 2 2 5 2" xfId="44730"/>
    <cellStyle name="Normal 11 9 2 2 6" xfId="9802"/>
    <cellStyle name="Normal 11 9 2 2 7" xfId="9803"/>
    <cellStyle name="Normal 11 9 2 2 8" xfId="9804"/>
    <cellStyle name="Normal 11 9 2 3" xfId="9805"/>
    <cellStyle name="Normal 11 9 2 3 2" xfId="9806"/>
    <cellStyle name="Normal 11 9 2 3 2 2" xfId="9807"/>
    <cellStyle name="Normal 11 9 2 3 2 3" xfId="44731"/>
    <cellStyle name="Normal 11 9 2 3 3" xfId="9808"/>
    <cellStyle name="Normal 11 9 2 3 4" xfId="44732"/>
    <cellStyle name="Normal 11 9 2 4" xfId="9809"/>
    <cellStyle name="Normal 11 9 2 4 2" xfId="9810"/>
    <cellStyle name="Normal 11 9 2 4 2 2" xfId="9811"/>
    <cellStyle name="Normal 11 9 2 4 2 3" xfId="44733"/>
    <cellStyle name="Normal 11 9 2 4 3" xfId="9812"/>
    <cellStyle name="Normal 11 9 2 4 4" xfId="44734"/>
    <cellStyle name="Normal 11 9 2 5" xfId="9813"/>
    <cellStyle name="Normal 11 9 2 5 2" xfId="9814"/>
    <cellStyle name="Normal 11 9 2 5 3" xfId="44735"/>
    <cellStyle name="Normal 11 9 2 6" xfId="9815"/>
    <cellStyle name="Normal 11 9 2 6 2" xfId="44736"/>
    <cellStyle name="Normal 11 9 2 7" xfId="9816"/>
    <cellStyle name="Normal 11 9 2 8" xfId="9817"/>
    <cellStyle name="Normal 11 9 2 9" xfId="9818"/>
    <cellStyle name="Normal 11 9 3" xfId="9819"/>
    <cellStyle name="Normal 11 9 3 2" xfId="9820"/>
    <cellStyle name="Normal 11 9 3 2 2" xfId="9821"/>
    <cellStyle name="Normal 11 9 3 2 2 2" xfId="9822"/>
    <cellStyle name="Normal 11 9 3 2 2 3" xfId="44737"/>
    <cellStyle name="Normal 11 9 3 2 3" xfId="9823"/>
    <cellStyle name="Normal 11 9 3 2 4" xfId="44738"/>
    <cellStyle name="Normal 11 9 3 3" xfId="9824"/>
    <cellStyle name="Normal 11 9 3 3 2" xfId="9825"/>
    <cellStyle name="Normal 11 9 3 3 2 2" xfId="9826"/>
    <cellStyle name="Normal 11 9 3 3 2 3" xfId="44739"/>
    <cellStyle name="Normal 11 9 3 3 3" xfId="9827"/>
    <cellStyle name="Normal 11 9 3 3 4" xfId="44740"/>
    <cellStyle name="Normal 11 9 3 4" xfId="9828"/>
    <cellStyle name="Normal 11 9 3 4 2" xfId="9829"/>
    <cellStyle name="Normal 11 9 3 4 3" xfId="44741"/>
    <cellStyle name="Normal 11 9 3 5" xfId="9830"/>
    <cellStyle name="Normal 11 9 3 5 2" xfId="44742"/>
    <cellStyle name="Normal 11 9 3 6" xfId="9831"/>
    <cellStyle name="Normal 11 9 3 7" xfId="9832"/>
    <cellStyle name="Normal 11 9 3 8" xfId="9833"/>
    <cellStyle name="Normal 11 9 4" xfId="9834"/>
    <cellStyle name="Normal 11 9 4 2" xfId="9835"/>
    <cellStyle name="Normal 11 9 4 2 2" xfId="9836"/>
    <cellStyle name="Normal 11 9 4 2 3" xfId="44743"/>
    <cellStyle name="Normal 11 9 4 3" xfId="9837"/>
    <cellStyle name="Normal 11 9 4 4" xfId="44744"/>
    <cellStyle name="Normal 11 9 5" xfId="9838"/>
    <cellStyle name="Normal 11 9 5 2" xfId="9839"/>
    <cellStyle name="Normal 11 9 5 2 2" xfId="9840"/>
    <cellStyle name="Normal 11 9 5 2 3" xfId="44745"/>
    <cellStyle name="Normal 11 9 5 3" xfId="9841"/>
    <cellStyle name="Normal 11 9 5 4" xfId="44746"/>
    <cellStyle name="Normal 11 9 6" xfId="9842"/>
    <cellStyle name="Normal 11 9 6 2" xfId="9843"/>
    <cellStyle name="Normal 11 9 6 3" xfId="44747"/>
    <cellStyle name="Normal 11 9 7" xfId="9844"/>
    <cellStyle name="Normal 11 9 7 2" xfId="9845"/>
    <cellStyle name="Normal 11 9 8" xfId="9846"/>
    <cellStyle name="Normal 11 9 9" xfId="9847"/>
    <cellStyle name="Normal 11_simulação" xfId="9848"/>
    <cellStyle name="Normal 12" xfId="9849"/>
    <cellStyle name="Normal 12 10" xfId="9850"/>
    <cellStyle name="Normal 12 10 2" xfId="9851"/>
    <cellStyle name="Normal 12 10 2 2" xfId="9852"/>
    <cellStyle name="Normal 12 10 2 2 2" xfId="9853"/>
    <cellStyle name="Normal 12 10 2 2 2 2" xfId="9854"/>
    <cellStyle name="Normal 12 10 2 2 2 3" xfId="44748"/>
    <cellStyle name="Normal 12 10 2 2 3" xfId="9855"/>
    <cellStyle name="Normal 12 10 2 2 4" xfId="44749"/>
    <cellStyle name="Normal 12 10 2 3" xfId="9856"/>
    <cellStyle name="Normal 12 10 2 3 2" xfId="9857"/>
    <cellStyle name="Normal 12 10 2 3 2 2" xfId="9858"/>
    <cellStyle name="Normal 12 10 2 3 2 3" xfId="44750"/>
    <cellStyle name="Normal 12 10 2 3 3" xfId="9859"/>
    <cellStyle name="Normal 12 10 2 3 4" xfId="44751"/>
    <cellStyle name="Normal 12 10 2 4" xfId="9860"/>
    <cellStyle name="Normal 12 10 2 4 2" xfId="9861"/>
    <cellStyle name="Normal 12 10 2 4 3" xfId="44752"/>
    <cellStyle name="Normal 12 10 2 5" xfId="9862"/>
    <cellStyle name="Normal 12 10 2 5 2" xfId="44753"/>
    <cellStyle name="Normal 12 10 2 6" xfId="9863"/>
    <cellStyle name="Normal 12 10 2 7" xfId="9864"/>
    <cellStyle name="Normal 12 10 2 8" xfId="9865"/>
    <cellStyle name="Normal 12 10 3" xfId="9866"/>
    <cellStyle name="Normal 12 10 3 2" xfId="9867"/>
    <cellStyle name="Normal 12 10 3 2 2" xfId="9868"/>
    <cellStyle name="Normal 12 10 3 2 3" xfId="44754"/>
    <cellStyle name="Normal 12 10 3 3" xfId="9869"/>
    <cellStyle name="Normal 12 10 3 4" xfId="44755"/>
    <cellStyle name="Normal 12 10 4" xfId="9870"/>
    <cellStyle name="Normal 12 10 4 2" xfId="9871"/>
    <cellStyle name="Normal 12 10 4 2 2" xfId="9872"/>
    <cellStyle name="Normal 12 10 4 2 3" xfId="44756"/>
    <cellStyle name="Normal 12 10 4 3" xfId="9873"/>
    <cellStyle name="Normal 12 10 4 4" xfId="44757"/>
    <cellStyle name="Normal 12 10 5" xfId="9874"/>
    <cellStyle name="Normal 12 10 5 2" xfId="9875"/>
    <cellStyle name="Normal 12 10 5 3" xfId="44758"/>
    <cellStyle name="Normal 12 10 6" xfId="9876"/>
    <cellStyle name="Normal 12 10 6 2" xfId="44759"/>
    <cellStyle name="Normal 12 10 7" xfId="9877"/>
    <cellStyle name="Normal 12 10 8" xfId="9878"/>
    <cellStyle name="Normal 12 10 9" xfId="9879"/>
    <cellStyle name="Normal 12 11" xfId="9880"/>
    <cellStyle name="Normal 12 11 2" xfId="9881"/>
    <cellStyle name="Normal 12 12" xfId="9882"/>
    <cellStyle name="Normal 12 13" xfId="9883"/>
    <cellStyle name="Normal 12 2" xfId="9884"/>
    <cellStyle name="Normal 12 2 10" xfId="9885"/>
    <cellStyle name="Normal 12 2 10 2" xfId="9886"/>
    <cellStyle name="Normal 12 2 10 3" xfId="44760"/>
    <cellStyle name="Normal 12 2 11" xfId="9887"/>
    <cellStyle name="Normal 12 2 11 2" xfId="44761"/>
    <cellStyle name="Normal 12 2 12" xfId="9888"/>
    <cellStyle name="Normal 12 2 13" xfId="9889"/>
    <cellStyle name="Normal 12 2 14" xfId="44762"/>
    <cellStyle name="Normal 12 2 2" xfId="9890"/>
    <cellStyle name="Normal 12 2 2 10" xfId="9891"/>
    <cellStyle name="Normal 12 2 2 11" xfId="9892"/>
    <cellStyle name="Normal 12 2 2 2" xfId="9893"/>
    <cellStyle name="Normal 12 2 2 2 10" xfId="9894"/>
    <cellStyle name="Normal 12 2 2 2 2" xfId="9895"/>
    <cellStyle name="Normal 12 2 2 2 2 2" xfId="9896"/>
    <cellStyle name="Normal 12 2 2 2 2 2 2" xfId="9897"/>
    <cellStyle name="Normal 12 2 2 2 2 2 2 2" xfId="9898"/>
    <cellStyle name="Normal 12 2 2 2 2 2 2 2 2" xfId="9899"/>
    <cellStyle name="Normal 12 2 2 2 2 2 2 2 3" xfId="44763"/>
    <cellStyle name="Normal 12 2 2 2 2 2 2 3" xfId="9900"/>
    <cellStyle name="Normal 12 2 2 2 2 2 2 4" xfId="44764"/>
    <cellStyle name="Normal 12 2 2 2 2 2 3" xfId="9901"/>
    <cellStyle name="Normal 12 2 2 2 2 2 3 2" xfId="9902"/>
    <cellStyle name="Normal 12 2 2 2 2 2 3 2 2" xfId="9903"/>
    <cellStyle name="Normal 12 2 2 2 2 2 3 2 3" xfId="44765"/>
    <cellStyle name="Normal 12 2 2 2 2 2 3 3" xfId="9904"/>
    <cellStyle name="Normal 12 2 2 2 2 2 3 4" xfId="44766"/>
    <cellStyle name="Normal 12 2 2 2 2 2 4" xfId="9905"/>
    <cellStyle name="Normal 12 2 2 2 2 2 4 2" xfId="9906"/>
    <cellStyle name="Normal 12 2 2 2 2 2 4 3" xfId="44767"/>
    <cellStyle name="Normal 12 2 2 2 2 2 5" xfId="9907"/>
    <cellStyle name="Normal 12 2 2 2 2 2 5 2" xfId="44768"/>
    <cellStyle name="Normal 12 2 2 2 2 2 6" xfId="9908"/>
    <cellStyle name="Normal 12 2 2 2 2 2 7" xfId="9909"/>
    <cellStyle name="Normal 12 2 2 2 2 2 8" xfId="9910"/>
    <cellStyle name="Normal 12 2 2 2 2 3" xfId="9911"/>
    <cellStyle name="Normal 12 2 2 2 2 3 2" xfId="9912"/>
    <cellStyle name="Normal 12 2 2 2 2 3 2 2" xfId="9913"/>
    <cellStyle name="Normal 12 2 2 2 2 3 2 3" xfId="44769"/>
    <cellStyle name="Normal 12 2 2 2 2 3 3" xfId="9914"/>
    <cellStyle name="Normal 12 2 2 2 2 3 4" xfId="44770"/>
    <cellStyle name="Normal 12 2 2 2 2 4" xfId="9915"/>
    <cellStyle name="Normal 12 2 2 2 2 4 2" xfId="9916"/>
    <cellStyle name="Normal 12 2 2 2 2 4 2 2" xfId="9917"/>
    <cellStyle name="Normal 12 2 2 2 2 4 2 3" xfId="44771"/>
    <cellStyle name="Normal 12 2 2 2 2 4 3" xfId="9918"/>
    <cellStyle name="Normal 12 2 2 2 2 4 4" xfId="44772"/>
    <cellStyle name="Normal 12 2 2 2 2 5" xfId="9919"/>
    <cellStyle name="Normal 12 2 2 2 2 5 2" xfId="9920"/>
    <cellStyle name="Normal 12 2 2 2 2 5 3" xfId="44773"/>
    <cellStyle name="Normal 12 2 2 2 2 6" xfId="9921"/>
    <cellStyle name="Normal 12 2 2 2 2 6 2" xfId="44774"/>
    <cellStyle name="Normal 12 2 2 2 2 7" xfId="9922"/>
    <cellStyle name="Normal 12 2 2 2 2 8" xfId="9923"/>
    <cellStyle name="Normal 12 2 2 2 2 9" xfId="9924"/>
    <cellStyle name="Normal 12 2 2 2 3" xfId="9925"/>
    <cellStyle name="Normal 12 2 2 2 3 2" xfId="9926"/>
    <cellStyle name="Normal 12 2 2 2 3 2 2" xfId="9927"/>
    <cellStyle name="Normal 12 2 2 2 3 2 2 2" xfId="9928"/>
    <cellStyle name="Normal 12 2 2 2 3 2 2 3" xfId="44775"/>
    <cellStyle name="Normal 12 2 2 2 3 2 3" xfId="9929"/>
    <cellStyle name="Normal 12 2 2 2 3 2 4" xfId="44776"/>
    <cellStyle name="Normal 12 2 2 2 3 3" xfId="9930"/>
    <cellStyle name="Normal 12 2 2 2 3 3 2" xfId="9931"/>
    <cellStyle name="Normal 12 2 2 2 3 3 2 2" xfId="9932"/>
    <cellStyle name="Normal 12 2 2 2 3 3 2 3" xfId="44777"/>
    <cellStyle name="Normal 12 2 2 2 3 3 3" xfId="9933"/>
    <cellStyle name="Normal 12 2 2 2 3 3 4" xfId="44778"/>
    <cellStyle name="Normal 12 2 2 2 3 4" xfId="9934"/>
    <cellStyle name="Normal 12 2 2 2 3 4 2" xfId="9935"/>
    <cellStyle name="Normal 12 2 2 2 3 4 3" xfId="44779"/>
    <cellStyle name="Normal 12 2 2 2 3 5" xfId="9936"/>
    <cellStyle name="Normal 12 2 2 2 3 5 2" xfId="44780"/>
    <cellStyle name="Normal 12 2 2 2 3 6" xfId="9937"/>
    <cellStyle name="Normal 12 2 2 2 3 7" xfId="9938"/>
    <cellStyle name="Normal 12 2 2 2 3 8" xfId="9939"/>
    <cellStyle name="Normal 12 2 2 2 4" xfId="9940"/>
    <cellStyle name="Normal 12 2 2 2 4 2" xfId="9941"/>
    <cellStyle name="Normal 12 2 2 2 4 2 2" xfId="9942"/>
    <cellStyle name="Normal 12 2 2 2 4 2 3" xfId="44781"/>
    <cellStyle name="Normal 12 2 2 2 4 3" xfId="9943"/>
    <cellStyle name="Normal 12 2 2 2 4 4" xfId="44782"/>
    <cellStyle name="Normal 12 2 2 2 5" xfId="9944"/>
    <cellStyle name="Normal 12 2 2 2 5 2" xfId="9945"/>
    <cellStyle name="Normal 12 2 2 2 5 2 2" xfId="9946"/>
    <cellStyle name="Normal 12 2 2 2 5 2 3" xfId="44783"/>
    <cellStyle name="Normal 12 2 2 2 5 3" xfId="9947"/>
    <cellStyle name="Normal 12 2 2 2 5 4" xfId="44784"/>
    <cellStyle name="Normal 12 2 2 2 6" xfId="9948"/>
    <cellStyle name="Normal 12 2 2 2 6 2" xfId="9949"/>
    <cellStyle name="Normal 12 2 2 2 6 3" xfId="44785"/>
    <cellStyle name="Normal 12 2 2 2 7" xfId="9950"/>
    <cellStyle name="Normal 12 2 2 2 7 2" xfId="44786"/>
    <cellStyle name="Normal 12 2 2 2 8" xfId="9951"/>
    <cellStyle name="Normal 12 2 2 2 9" xfId="9952"/>
    <cellStyle name="Normal 12 2 2 3" xfId="9953"/>
    <cellStyle name="Normal 12 2 2 3 2" xfId="9954"/>
    <cellStyle name="Normal 12 2 2 3 2 2" xfId="9955"/>
    <cellStyle name="Normal 12 2 2 3 2 2 2" xfId="9956"/>
    <cellStyle name="Normal 12 2 2 3 2 2 2 2" xfId="9957"/>
    <cellStyle name="Normal 12 2 2 3 2 2 2 3" xfId="44787"/>
    <cellStyle name="Normal 12 2 2 3 2 2 3" xfId="9958"/>
    <cellStyle name="Normal 12 2 2 3 2 2 4" xfId="44788"/>
    <cellStyle name="Normal 12 2 2 3 2 3" xfId="9959"/>
    <cellStyle name="Normal 12 2 2 3 2 3 2" xfId="9960"/>
    <cellStyle name="Normal 12 2 2 3 2 3 2 2" xfId="9961"/>
    <cellStyle name="Normal 12 2 2 3 2 3 2 3" xfId="44789"/>
    <cellStyle name="Normal 12 2 2 3 2 3 3" xfId="9962"/>
    <cellStyle name="Normal 12 2 2 3 2 3 4" xfId="44790"/>
    <cellStyle name="Normal 12 2 2 3 2 4" xfId="9963"/>
    <cellStyle name="Normal 12 2 2 3 2 4 2" xfId="9964"/>
    <cellStyle name="Normal 12 2 2 3 2 4 3" xfId="44791"/>
    <cellStyle name="Normal 12 2 2 3 2 5" xfId="9965"/>
    <cellStyle name="Normal 12 2 2 3 2 5 2" xfId="44792"/>
    <cellStyle name="Normal 12 2 2 3 2 6" xfId="9966"/>
    <cellStyle name="Normal 12 2 2 3 2 7" xfId="9967"/>
    <cellStyle name="Normal 12 2 2 3 2 8" xfId="9968"/>
    <cellStyle name="Normal 12 2 2 3 3" xfId="9969"/>
    <cellStyle name="Normal 12 2 2 3 3 2" xfId="9970"/>
    <cellStyle name="Normal 12 2 2 3 3 2 2" xfId="9971"/>
    <cellStyle name="Normal 12 2 2 3 3 2 3" xfId="44793"/>
    <cellStyle name="Normal 12 2 2 3 3 3" xfId="9972"/>
    <cellStyle name="Normal 12 2 2 3 3 4" xfId="44794"/>
    <cellStyle name="Normal 12 2 2 3 4" xfId="9973"/>
    <cellStyle name="Normal 12 2 2 3 4 2" xfId="9974"/>
    <cellStyle name="Normal 12 2 2 3 4 2 2" xfId="9975"/>
    <cellStyle name="Normal 12 2 2 3 4 2 3" xfId="44795"/>
    <cellStyle name="Normal 12 2 2 3 4 3" xfId="9976"/>
    <cellStyle name="Normal 12 2 2 3 4 4" xfId="44796"/>
    <cellStyle name="Normal 12 2 2 3 5" xfId="9977"/>
    <cellStyle name="Normal 12 2 2 3 5 2" xfId="9978"/>
    <cellStyle name="Normal 12 2 2 3 5 3" xfId="44797"/>
    <cellStyle name="Normal 12 2 2 3 6" xfId="9979"/>
    <cellStyle name="Normal 12 2 2 3 6 2" xfId="44798"/>
    <cellStyle name="Normal 12 2 2 3 7" xfId="9980"/>
    <cellStyle name="Normal 12 2 2 3 8" xfId="9981"/>
    <cellStyle name="Normal 12 2 2 3 9" xfId="9982"/>
    <cellStyle name="Normal 12 2 2 4" xfId="9983"/>
    <cellStyle name="Normal 12 2 2 4 2" xfId="9984"/>
    <cellStyle name="Normal 12 2 2 4 2 2" xfId="9985"/>
    <cellStyle name="Normal 12 2 2 4 2 2 2" xfId="9986"/>
    <cellStyle name="Normal 12 2 2 4 2 2 3" xfId="44799"/>
    <cellStyle name="Normal 12 2 2 4 2 3" xfId="9987"/>
    <cellStyle name="Normal 12 2 2 4 2 4" xfId="44800"/>
    <cellStyle name="Normal 12 2 2 4 3" xfId="9988"/>
    <cellStyle name="Normal 12 2 2 4 3 2" xfId="9989"/>
    <cellStyle name="Normal 12 2 2 4 3 2 2" xfId="9990"/>
    <cellStyle name="Normal 12 2 2 4 3 2 3" xfId="44801"/>
    <cellStyle name="Normal 12 2 2 4 3 3" xfId="9991"/>
    <cellStyle name="Normal 12 2 2 4 3 4" xfId="44802"/>
    <cellStyle name="Normal 12 2 2 4 4" xfId="9992"/>
    <cellStyle name="Normal 12 2 2 4 4 2" xfId="9993"/>
    <cellStyle name="Normal 12 2 2 4 4 3" xfId="44803"/>
    <cellStyle name="Normal 12 2 2 4 5" xfId="9994"/>
    <cellStyle name="Normal 12 2 2 4 5 2" xfId="44804"/>
    <cellStyle name="Normal 12 2 2 4 6" xfId="9995"/>
    <cellStyle name="Normal 12 2 2 4 7" xfId="9996"/>
    <cellStyle name="Normal 12 2 2 4 8" xfId="9997"/>
    <cellStyle name="Normal 12 2 2 5" xfId="9998"/>
    <cellStyle name="Normal 12 2 2 5 2" xfId="9999"/>
    <cellStyle name="Normal 12 2 2 5 2 2" xfId="10000"/>
    <cellStyle name="Normal 12 2 2 5 2 3" xfId="44805"/>
    <cellStyle name="Normal 12 2 2 5 3" xfId="10001"/>
    <cellStyle name="Normal 12 2 2 5 4" xfId="44806"/>
    <cellStyle name="Normal 12 2 2 6" xfId="10002"/>
    <cellStyle name="Normal 12 2 2 6 2" xfId="10003"/>
    <cellStyle name="Normal 12 2 2 6 2 2" xfId="10004"/>
    <cellStyle name="Normal 12 2 2 6 2 3" xfId="44807"/>
    <cellStyle name="Normal 12 2 2 6 3" xfId="10005"/>
    <cellStyle name="Normal 12 2 2 6 4" xfId="44808"/>
    <cellStyle name="Normal 12 2 2 7" xfId="10006"/>
    <cellStyle name="Normal 12 2 2 7 2" xfId="10007"/>
    <cellStyle name="Normal 12 2 2 7 3" xfId="44809"/>
    <cellStyle name="Normal 12 2 2 8" xfId="10008"/>
    <cellStyle name="Normal 12 2 2 8 2" xfId="10009"/>
    <cellStyle name="Normal 12 2 2 9" xfId="10010"/>
    <cellStyle name="Normal 12 2 3" xfId="10011"/>
    <cellStyle name="Normal 12 2 3 10" xfId="10012"/>
    <cellStyle name="Normal 12 2 3 11" xfId="10013"/>
    <cellStyle name="Normal 12 2 3 2" xfId="10014"/>
    <cellStyle name="Normal 12 2 3 2 10" xfId="10015"/>
    <cellStyle name="Normal 12 2 3 2 2" xfId="10016"/>
    <cellStyle name="Normal 12 2 3 2 2 2" xfId="10017"/>
    <cellStyle name="Normal 12 2 3 2 2 2 2" xfId="10018"/>
    <cellStyle name="Normal 12 2 3 2 2 2 2 2" xfId="10019"/>
    <cellStyle name="Normal 12 2 3 2 2 2 2 2 2" xfId="10020"/>
    <cellStyle name="Normal 12 2 3 2 2 2 2 2 3" xfId="44810"/>
    <cellStyle name="Normal 12 2 3 2 2 2 2 3" xfId="10021"/>
    <cellStyle name="Normal 12 2 3 2 2 2 2 4" xfId="44811"/>
    <cellStyle name="Normal 12 2 3 2 2 2 3" xfId="10022"/>
    <cellStyle name="Normal 12 2 3 2 2 2 3 2" xfId="10023"/>
    <cellStyle name="Normal 12 2 3 2 2 2 3 2 2" xfId="10024"/>
    <cellStyle name="Normal 12 2 3 2 2 2 3 2 3" xfId="44812"/>
    <cellStyle name="Normal 12 2 3 2 2 2 3 3" xfId="10025"/>
    <cellStyle name="Normal 12 2 3 2 2 2 3 4" xfId="44813"/>
    <cellStyle name="Normal 12 2 3 2 2 2 4" xfId="10026"/>
    <cellStyle name="Normal 12 2 3 2 2 2 4 2" xfId="10027"/>
    <cellStyle name="Normal 12 2 3 2 2 2 4 3" xfId="44814"/>
    <cellStyle name="Normal 12 2 3 2 2 2 5" xfId="10028"/>
    <cellStyle name="Normal 12 2 3 2 2 2 5 2" xfId="44815"/>
    <cellStyle name="Normal 12 2 3 2 2 2 6" xfId="10029"/>
    <cellStyle name="Normal 12 2 3 2 2 2 7" xfId="10030"/>
    <cellStyle name="Normal 12 2 3 2 2 2 8" xfId="10031"/>
    <cellStyle name="Normal 12 2 3 2 2 3" xfId="10032"/>
    <cellStyle name="Normal 12 2 3 2 2 3 2" xfId="10033"/>
    <cellStyle name="Normal 12 2 3 2 2 3 2 2" xfId="10034"/>
    <cellStyle name="Normal 12 2 3 2 2 3 2 3" xfId="44816"/>
    <cellStyle name="Normal 12 2 3 2 2 3 3" xfId="10035"/>
    <cellStyle name="Normal 12 2 3 2 2 3 4" xfId="44817"/>
    <cellStyle name="Normal 12 2 3 2 2 4" xfId="10036"/>
    <cellStyle name="Normal 12 2 3 2 2 4 2" xfId="10037"/>
    <cellStyle name="Normal 12 2 3 2 2 4 2 2" xfId="10038"/>
    <cellStyle name="Normal 12 2 3 2 2 4 2 3" xfId="44818"/>
    <cellStyle name="Normal 12 2 3 2 2 4 3" xfId="10039"/>
    <cellStyle name="Normal 12 2 3 2 2 4 4" xfId="44819"/>
    <cellStyle name="Normal 12 2 3 2 2 5" xfId="10040"/>
    <cellStyle name="Normal 12 2 3 2 2 5 2" xfId="10041"/>
    <cellStyle name="Normal 12 2 3 2 2 5 3" xfId="44820"/>
    <cellStyle name="Normal 12 2 3 2 2 6" xfId="10042"/>
    <cellStyle name="Normal 12 2 3 2 2 6 2" xfId="44821"/>
    <cellStyle name="Normal 12 2 3 2 2 7" xfId="10043"/>
    <cellStyle name="Normal 12 2 3 2 2 8" xfId="10044"/>
    <cellStyle name="Normal 12 2 3 2 2 9" xfId="10045"/>
    <cellStyle name="Normal 12 2 3 2 3" xfId="10046"/>
    <cellStyle name="Normal 12 2 3 2 3 2" xfId="10047"/>
    <cellStyle name="Normal 12 2 3 2 3 2 2" xfId="10048"/>
    <cellStyle name="Normal 12 2 3 2 3 2 2 2" xfId="10049"/>
    <cellStyle name="Normal 12 2 3 2 3 2 2 3" xfId="44822"/>
    <cellStyle name="Normal 12 2 3 2 3 2 3" xfId="10050"/>
    <cellStyle name="Normal 12 2 3 2 3 2 4" xfId="44823"/>
    <cellStyle name="Normal 12 2 3 2 3 3" xfId="10051"/>
    <cellStyle name="Normal 12 2 3 2 3 3 2" xfId="10052"/>
    <cellStyle name="Normal 12 2 3 2 3 3 2 2" xfId="10053"/>
    <cellStyle name="Normal 12 2 3 2 3 3 2 3" xfId="44824"/>
    <cellStyle name="Normal 12 2 3 2 3 3 3" xfId="10054"/>
    <cellStyle name="Normal 12 2 3 2 3 3 4" xfId="44825"/>
    <cellStyle name="Normal 12 2 3 2 3 4" xfId="10055"/>
    <cellStyle name="Normal 12 2 3 2 3 4 2" xfId="10056"/>
    <cellStyle name="Normal 12 2 3 2 3 4 3" xfId="44826"/>
    <cellStyle name="Normal 12 2 3 2 3 5" xfId="10057"/>
    <cellStyle name="Normal 12 2 3 2 3 5 2" xfId="44827"/>
    <cellStyle name="Normal 12 2 3 2 3 6" xfId="10058"/>
    <cellStyle name="Normal 12 2 3 2 3 7" xfId="10059"/>
    <cellStyle name="Normal 12 2 3 2 3 8" xfId="10060"/>
    <cellStyle name="Normal 12 2 3 2 4" xfId="10061"/>
    <cellStyle name="Normal 12 2 3 2 4 2" xfId="10062"/>
    <cellStyle name="Normal 12 2 3 2 4 2 2" xfId="10063"/>
    <cellStyle name="Normal 12 2 3 2 4 2 3" xfId="44828"/>
    <cellStyle name="Normal 12 2 3 2 4 3" xfId="10064"/>
    <cellStyle name="Normal 12 2 3 2 4 4" xfId="44829"/>
    <cellStyle name="Normal 12 2 3 2 5" xfId="10065"/>
    <cellStyle name="Normal 12 2 3 2 5 2" xfId="10066"/>
    <cellStyle name="Normal 12 2 3 2 5 2 2" xfId="10067"/>
    <cellStyle name="Normal 12 2 3 2 5 2 3" xfId="44830"/>
    <cellStyle name="Normal 12 2 3 2 5 3" xfId="10068"/>
    <cellStyle name="Normal 12 2 3 2 5 4" xfId="44831"/>
    <cellStyle name="Normal 12 2 3 2 6" xfId="10069"/>
    <cellStyle name="Normal 12 2 3 2 6 2" xfId="10070"/>
    <cellStyle name="Normal 12 2 3 2 6 3" xfId="44832"/>
    <cellStyle name="Normal 12 2 3 2 7" xfId="10071"/>
    <cellStyle name="Normal 12 2 3 2 7 2" xfId="44833"/>
    <cellStyle name="Normal 12 2 3 2 8" xfId="10072"/>
    <cellStyle name="Normal 12 2 3 2 9" xfId="10073"/>
    <cellStyle name="Normal 12 2 3 3" xfId="10074"/>
    <cellStyle name="Normal 12 2 3 3 2" xfId="10075"/>
    <cellStyle name="Normal 12 2 3 3 2 2" xfId="10076"/>
    <cellStyle name="Normal 12 2 3 3 2 2 2" xfId="10077"/>
    <cellStyle name="Normal 12 2 3 3 2 2 2 2" xfId="10078"/>
    <cellStyle name="Normal 12 2 3 3 2 2 2 3" xfId="44834"/>
    <cellStyle name="Normal 12 2 3 3 2 2 3" xfId="10079"/>
    <cellStyle name="Normal 12 2 3 3 2 2 4" xfId="44835"/>
    <cellStyle name="Normal 12 2 3 3 2 3" xfId="10080"/>
    <cellStyle name="Normal 12 2 3 3 2 3 2" xfId="10081"/>
    <cellStyle name="Normal 12 2 3 3 2 3 2 2" xfId="10082"/>
    <cellStyle name="Normal 12 2 3 3 2 3 2 3" xfId="44836"/>
    <cellStyle name="Normal 12 2 3 3 2 3 3" xfId="10083"/>
    <cellStyle name="Normal 12 2 3 3 2 3 4" xfId="44837"/>
    <cellStyle name="Normal 12 2 3 3 2 4" xfId="10084"/>
    <cellStyle name="Normal 12 2 3 3 2 4 2" xfId="10085"/>
    <cellStyle name="Normal 12 2 3 3 2 4 3" xfId="44838"/>
    <cellStyle name="Normal 12 2 3 3 2 5" xfId="10086"/>
    <cellStyle name="Normal 12 2 3 3 2 5 2" xfId="44839"/>
    <cellStyle name="Normal 12 2 3 3 2 6" xfId="10087"/>
    <cellStyle name="Normal 12 2 3 3 2 7" xfId="10088"/>
    <cellStyle name="Normal 12 2 3 3 2 8" xfId="10089"/>
    <cellStyle name="Normal 12 2 3 3 3" xfId="10090"/>
    <cellStyle name="Normal 12 2 3 3 3 2" xfId="10091"/>
    <cellStyle name="Normal 12 2 3 3 3 2 2" xfId="10092"/>
    <cellStyle name="Normal 12 2 3 3 3 2 3" xfId="44840"/>
    <cellStyle name="Normal 12 2 3 3 3 3" xfId="10093"/>
    <cellStyle name="Normal 12 2 3 3 3 4" xfId="44841"/>
    <cellStyle name="Normal 12 2 3 3 4" xfId="10094"/>
    <cellStyle name="Normal 12 2 3 3 4 2" xfId="10095"/>
    <cellStyle name="Normal 12 2 3 3 4 2 2" xfId="10096"/>
    <cellStyle name="Normal 12 2 3 3 4 2 3" xfId="44842"/>
    <cellStyle name="Normal 12 2 3 3 4 3" xfId="10097"/>
    <cellStyle name="Normal 12 2 3 3 4 4" xfId="44843"/>
    <cellStyle name="Normal 12 2 3 3 5" xfId="10098"/>
    <cellStyle name="Normal 12 2 3 3 5 2" xfId="10099"/>
    <cellStyle name="Normal 12 2 3 3 5 3" xfId="44844"/>
    <cellStyle name="Normal 12 2 3 3 6" xfId="10100"/>
    <cellStyle name="Normal 12 2 3 3 6 2" xfId="44845"/>
    <cellStyle name="Normal 12 2 3 3 7" xfId="10101"/>
    <cellStyle name="Normal 12 2 3 3 8" xfId="10102"/>
    <cellStyle name="Normal 12 2 3 3 9" xfId="10103"/>
    <cellStyle name="Normal 12 2 3 4" xfId="10104"/>
    <cellStyle name="Normal 12 2 3 4 2" xfId="10105"/>
    <cellStyle name="Normal 12 2 3 4 2 2" xfId="10106"/>
    <cellStyle name="Normal 12 2 3 4 2 2 2" xfId="10107"/>
    <cellStyle name="Normal 12 2 3 4 2 2 3" xfId="44846"/>
    <cellStyle name="Normal 12 2 3 4 2 3" xfId="10108"/>
    <cellStyle name="Normal 12 2 3 4 2 4" xfId="44847"/>
    <cellStyle name="Normal 12 2 3 4 3" xfId="10109"/>
    <cellStyle name="Normal 12 2 3 4 3 2" xfId="10110"/>
    <cellStyle name="Normal 12 2 3 4 3 2 2" xfId="10111"/>
    <cellStyle name="Normal 12 2 3 4 3 2 3" xfId="44848"/>
    <cellStyle name="Normal 12 2 3 4 3 3" xfId="10112"/>
    <cellStyle name="Normal 12 2 3 4 3 4" xfId="44849"/>
    <cellStyle name="Normal 12 2 3 4 4" xfId="10113"/>
    <cellStyle name="Normal 12 2 3 4 4 2" xfId="10114"/>
    <cellStyle name="Normal 12 2 3 4 4 3" xfId="44850"/>
    <cellStyle name="Normal 12 2 3 4 5" xfId="10115"/>
    <cellStyle name="Normal 12 2 3 4 5 2" xfId="44851"/>
    <cellStyle name="Normal 12 2 3 4 6" xfId="10116"/>
    <cellStyle name="Normal 12 2 3 4 7" xfId="10117"/>
    <cellStyle name="Normal 12 2 3 4 8" xfId="10118"/>
    <cellStyle name="Normal 12 2 3 5" xfId="10119"/>
    <cellStyle name="Normal 12 2 3 5 2" xfId="10120"/>
    <cellStyle name="Normal 12 2 3 5 2 2" xfId="10121"/>
    <cellStyle name="Normal 12 2 3 5 2 3" xfId="44852"/>
    <cellStyle name="Normal 12 2 3 5 3" xfId="10122"/>
    <cellStyle name="Normal 12 2 3 5 4" xfId="44853"/>
    <cellStyle name="Normal 12 2 3 6" xfId="10123"/>
    <cellStyle name="Normal 12 2 3 6 2" xfId="10124"/>
    <cellStyle name="Normal 12 2 3 6 2 2" xfId="10125"/>
    <cellStyle name="Normal 12 2 3 6 2 3" xfId="44854"/>
    <cellStyle name="Normal 12 2 3 6 3" xfId="10126"/>
    <cellStyle name="Normal 12 2 3 6 4" xfId="44855"/>
    <cellStyle name="Normal 12 2 3 7" xfId="10127"/>
    <cellStyle name="Normal 12 2 3 7 2" xfId="10128"/>
    <cellStyle name="Normal 12 2 3 7 3" xfId="44856"/>
    <cellStyle name="Normal 12 2 3 8" xfId="10129"/>
    <cellStyle name="Normal 12 2 3 8 2" xfId="10130"/>
    <cellStyle name="Normal 12 2 3 9" xfId="10131"/>
    <cellStyle name="Normal 12 2 4" xfId="10132"/>
    <cellStyle name="Normal 12 2 4 10" xfId="10133"/>
    <cellStyle name="Normal 12 2 4 11" xfId="10134"/>
    <cellStyle name="Normal 12 2 4 2" xfId="10135"/>
    <cellStyle name="Normal 12 2 4 2 10" xfId="10136"/>
    <cellStyle name="Normal 12 2 4 2 2" xfId="10137"/>
    <cellStyle name="Normal 12 2 4 2 2 2" xfId="10138"/>
    <cellStyle name="Normal 12 2 4 2 2 2 2" xfId="10139"/>
    <cellStyle name="Normal 12 2 4 2 2 2 2 2" xfId="10140"/>
    <cellStyle name="Normal 12 2 4 2 2 2 2 2 2" xfId="10141"/>
    <cellStyle name="Normal 12 2 4 2 2 2 2 2 3" xfId="44857"/>
    <cellStyle name="Normal 12 2 4 2 2 2 2 3" xfId="10142"/>
    <cellStyle name="Normal 12 2 4 2 2 2 2 4" xfId="44858"/>
    <cellStyle name="Normal 12 2 4 2 2 2 3" xfId="10143"/>
    <cellStyle name="Normal 12 2 4 2 2 2 3 2" xfId="10144"/>
    <cellStyle name="Normal 12 2 4 2 2 2 3 2 2" xfId="10145"/>
    <cellStyle name="Normal 12 2 4 2 2 2 3 2 3" xfId="44859"/>
    <cellStyle name="Normal 12 2 4 2 2 2 3 3" xfId="10146"/>
    <cellStyle name="Normal 12 2 4 2 2 2 3 4" xfId="44860"/>
    <cellStyle name="Normal 12 2 4 2 2 2 4" xfId="10147"/>
    <cellStyle name="Normal 12 2 4 2 2 2 4 2" xfId="10148"/>
    <cellStyle name="Normal 12 2 4 2 2 2 4 3" xfId="44861"/>
    <cellStyle name="Normal 12 2 4 2 2 2 5" xfId="10149"/>
    <cellStyle name="Normal 12 2 4 2 2 2 5 2" xfId="44862"/>
    <cellStyle name="Normal 12 2 4 2 2 2 6" xfId="10150"/>
    <cellStyle name="Normal 12 2 4 2 2 2 7" xfId="10151"/>
    <cellStyle name="Normal 12 2 4 2 2 2 8" xfId="10152"/>
    <cellStyle name="Normal 12 2 4 2 2 3" xfId="10153"/>
    <cellStyle name="Normal 12 2 4 2 2 3 2" xfId="10154"/>
    <cellStyle name="Normal 12 2 4 2 2 3 2 2" xfId="10155"/>
    <cellStyle name="Normal 12 2 4 2 2 3 2 3" xfId="44863"/>
    <cellStyle name="Normal 12 2 4 2 2 3 3" xfId="10156"/>
    <cellStyle name="Normal 12 2 4 2 2 3 4" xfId="44864"/>
    <cellStyle name="Normal 12 2 4 2 2 4" xfId="10157"/>
    <cellStyle name="Normal 12 2 4 2 2 4 2" xfId="10158"/>
    <cellStyle name="Normal 12 2 4 2 2 4 2 2" xfId="10159"/>
    <cellStyle name="Normal 12 2 4 2 2 4 2 3" xfId="44865"/>
    <cellStyle name="Normal 12 2 4 2 2 4 3" xfId="10160"/>
    <cellStyle name="Normal 12 2 4 2 2 4 4" xfId="44866"/>
    <cellStyle name="Normal 12 2 4 2 2 5" xfId="10161"/>
    <cellStyle name="Normal 12 2 4 2 2 5 2" xfId="10162"/>
    <cellStyle name="Normal 12 2 4 2 2 5 3" xfId="44867"/>
    <cellStyle name="Normal 12 2 4 2 2 6" xfId="10163"/>
    <cellStyle name="Normal 12 2 4 2 2 6 2" xfId="44868"/>
    <cellStyle name="Normal 12 2 4 2 2 7" xfId="10164"/>
    <cellStyle name="Normal 12 2 4 2 2 8" xfId="10165"/>
    <cellStyle name="Normal 12 2 4 2 2 9" xfId="10166"/>
    <cellStyle name="Normal 12 2 4 2 3" xfId="10167"/>
    <cellStyle name="Normal 12 2 4 2 3 2" xfId="10168"/>
    <cellStyle name="Normal 12 2 4 2 3 2 2" xfId="10169"/>
    <cellStyle name="Normal 12 2 4 2 3 2 2 2" xfId="10170"/>
    <cellStyle name="Normal 12 2 4 2 3 2 2 3" xfId="44869"/>
    <cellStyle name="Normal 12 2 4 2 3 2 3" xfId="10171"/>
    <cellStyle name="Normal 12 2 4 2 3 2 4" xfId="44870"/>
    <cellStyle name="Normal 12 2 4 2 3 3" xfId="10172"/>
    <cellStyle name="Normal 12 2 4 2 3 3 2" xfId="10173"/>
    <cellStyle name="Normal 12 2 4 2 3 3 2 2" xfId="10174"/>
    <cellStyle name="Normal 12 2 4 2 3 3 2 3" xfId="44871"/>
    <cellStyle name="Normal 12 2 4 2 3 3 3" xfId="10175"/>
    <cellStyle name="Normal 12 2 4 2 3 3 4" xfId="44872"/>
    <cellStyle name="Normal 12 2 4 2 3 4" xfId="10176"/>
    <cellStyle name="Normal 12 2 4 2 3 4 2" xfId="10177"/>
    <cellStyle name="Normal 12 2 4 2 3 4 3" xfId="44873"/>
    <cellStyle name="Normal 12 2 4 2 3 5" xfId="10178"/>
    <cellStyle name="Normal 12 2 4 2 3 5 2" xfId="44874"/>
    <cellStyle name="Normal 12 2 4 2 3 6" xfId="10179"/>
    <cellStyle name="Normal 12 2 4 2 3 7" xfId="10180"/>
    <cellStyle name="Normal 12 2 4 2 3 8" xfId="10181"/>
    <cellStyle name="Normal 12 2 4 2 4" xfId="10182"/>
    <cellStyle name="Normal 12 2 4 2 4 2" xfId="10183"/>
    <cellStyle name="Normal 12 2 4 2 4 2 2" xfId="10184"/>
    <cellStyle name="Normal 12 2 4 2 4 2 3" xfId="44875"/>
    <cellStyle name="Normal 12 2 4 2 4 3" xfId="10185"/>
    <cellStyle name="Normal 12 2 4 2 4 4" xfId="44876"/>
    <cellStyle name="Normal 12 2 4 2 5" xfId="10186"/>
    <cellStyle name="Normal 12 2 4 2 5 2" xfId="10187"/>
    <cellStyle name="Normal 12 2 4 2 5 2 2" xfId="10188"/>
    <cellStyle name="Normal 12 2 4 2 5 2 3" xfId="44877"/>
    <cellStyle name="Normal 12 2 4 2 5 3" xfId="10189"/>
    <cellStyle name="Normal 12 2 4 2 5 4" xfId="44878"/>
    <cellStyle name="Normal 12 2 4 2 6" xfId="10190"/>
    <cellStyle name="Normal 12 2 4 2 6 2" xfId="10191"/>
    <cellStyle name="Normal 12 2 4 2 6 3" xfId="44879"/>
    <cellStyle name="Normal 12 2 4 2 7" xfId="10192"/>
    <cellStyle name="Normal 12 2 4 2 7 2" xfId="44880"/>
    <cellStyle name="Normal 12 2 4 2 8" xfId="10193"/>
    <cellStyle name="Normal 12 2 4 2 9" xfId="10194"/>
    <cellStyle name="Normal 12 2 4 3" xfId="10195"/>
    <cellStyle name="Normal 12 2 4 3 2" xfId="10196"/>
    <cellStyle name="Normal 12 2 4 3 2 2" xfId="10197"/>
    <cellStyle name="Normal 12 2 4 3 2 2 2" xfId="10198"/>
    <cellStyle name="Normal 12 2 4 3 2 2 2 2" xfId="10199"/>
    <cellStyle name="Normal 12 2 4 3 2 2 2 3" xfId="44881"/>
    <cellStyle name="Normal 12 2 4 3 2 2 3" xfId="10200"/>
    <cellStyle name="Normal 12 2 4 3 2 2 4" xfId="44882"/>
    <cellStyle name="Normal 12 2 4 3 2 3" xfId="10201"/>
    <cellStyle name="Normal 12 2 4 3 2 3 2" xfId="10202"/>
    <cellStyle name="Normal 12 2 4 3 2 3 2 2" xfId="10203"/>
    <cellStyle name="Normal 12 2 4 3 2 3 2 3" xfId="44883"/>
    <cellStyle name="Normal 12 2 4 3 2 3 3" xfId="10204"/>
    <cellStyle name="Normal 12 2 4 3 2 3 4" xfId="44884"/>
    <cellStyle name="Normal 12 2 4 3 2 4" xfId="10205"/>
    <cellStyle name="Normal 12 2 4 3 2 4 2" xfId="10206"/>
    <cellStyle name="Normal 12 2 4 3 2 4 3" xfId="44885"/>
    <cellStyle name="Normal 12 2 4 3 2 5" xfId="10207"/>
    <cellStyle name="Normal 12 2 4 3 2 5 2" xfId="44886"/>
    <cellStyle name="Normal 12 2 4 3 2 6" xfId="10208"/>
    <cellStyle name="Normal 12 2 4 3 2 7" xfId="10209"/>
    <cellStyle name="Normal 12 2 4 3 2 8" xfId="10210"/>
    <cellStyle name="Normal 12 2 4 3 3" xfId="10211"/>
    <cellStyle name="Normal 12 2 4 3 3 2" xfId="10212"/>
    <cellStyle name="Normal 12 2 4 3 3 2 2" xfId="10213"/>
    <cellStyle name="Normal 12 2 4 3 3 2 3" xfId="44887"/>
    <cellStyle name="Normal 12 2 4 3 3 3" xfId="10214"/>
    <cellStyle name="Normal 12 2 4 3 3 4" xfId="44888"/>
    <cellStyle name="Normal 12 2 4 3 4" xfId="10215"/>
    <cellStyle name="Normal 12 2 4 3 4 2" xfId="10216"/>
    <cellStyle name="Normal 12 2 4 3 4 2 2" xfId="10217"/>
    <cellStyle name="Normal 12 2 4 3 4 2 3" xfId="44889"/>
    <cellStyle name="Normal 12 2 4 3 4 3" xfId="10218"/>
    <cellStyle name="Normal 12 2 4 3 4 4" xfId="44890"/>
    <cellStyle name="Normal 12 2 4 3 5" xfId="10219"/>
    <cellStyle name="Normal 12 2 4 3 5 2" xfId="10220"/>
    <cellStyle name="Normal 12 2 4 3 5 3" xfId="44891"/>
    <cellStyle name="Normal 12 2 4 3 6" xfId="10221"/>
    <cellStyle name="Normal 12 2 4 3 6 2" xfId="44892"/>
    <cellStyle name="Normal 12 2 4 3 7" xfId="10222"/>
    <cellStyle name="Normal 12 2 4 3 8" xfId="10223"/>
    <cellStyle name="Normal 12 2 4 3 9" xfId="10224"/>
    <cellStyle name="Normal 12 2 4 4" xfId="10225"/>
    <cellStyle name="Normal 12 2 4 4 2" xfId="10226"/>
    <cellStyle name="Normal 12 2 4 4 2 2" xfId="10227"/>
    <cellStyle name="Normal 12 2 4 4 2 2 2" xfId="10228"/>
    <cellStyle name="Normal 12 2 4 4 2 2 3" xfId="44893"/>
    <cellStyle name="Normal 12 2 4 4 2 3" xfId="10229"/>
    <cellStyle name="Normal 12 2 4 4 2 4" xfId="44894"/>
    <cellStyle name="Normal 12 2 4 4 3" xfId="10230"/>
    <cellStyle name="Normal 12 2 4 4 3 2" xfId="10231"/>
    <cellStyle name="Normal 12 2 4 4 3 2 2" xfId="10232"/>
    <cellStyle name="Normal 12 2 4 4 3 2 3" xfId="44895"/>
    <cellStyle name="Normal 12 2 4 4 3 3" xfId="10233"/>
    <cellStyle name="Normal 12 2 4 4 3 4" xfId="44896"/>
    <cellStyle name="Normal 12 2 4 4 4" xfId="10234"/>
    <cellStyle name="Normal 12 2 4 4 4 2" xfId="10235"/>
    <cellStyle name="Normal 12 2 4 4 4 3" xfId="44897"/>
    <cellStyle name="Normal 12 2 4 4 5" xfId="10236"/>
    <cellStyle name="Normal 12 2 4 4 5 2" xfId="44898"/>
    <cellStyle name="Normal 12 2 4 4 6" xfId="10237"/>
    <cellStyle name="Normal 12 2 4 4 7" xfId="10238"/>
    <cellStyle name="Normal 12 2 4 4 8" xfId="10239"/>
    <cellStyle name="Normal 12 2 4 5" xfId="10240"/>
    <cellStyle name="Normal 12 2 4 5 2" xfId="10241"/>
    <cellStyle name="Normal 12 2 4 5 2 2" xfId="10242"/>
    <cellStyle name="Normal 12 2 4 5 2 3" xfId="44899"/>
    <cellStyle name="Normal 12 2 4 5 3" xfId="10243"/>
    <cellStyle name="Normal 12 2 4 5 4" xfId="44900"/>
    <cellStyle name="Normal 12 2 4 6" xfId="10244"/>
    <cellStyle name="Normal 12 2 4 6 2" xfId="10245"/>
    <cellStyle name="Normal 12 2 4 6 2 2" xfId="10246"/>
    <cellStyle name="Normal 12 2 4 6 2 3" xfId="44901"/>
    <cellStyle name="Normal 12 2 4 6 3" xfId="10247"/>
    <cellStyle name="Normal 12 2 4 6 4" xfId="44902"/>
    <cellStyle name="Normal 12 2 4 7" xfId="10248"/>
    <cellStyle name="Normal 12 2 4 7 2" xfId="10249"/>
    <cellStyle name="Normal 12 2 4 7 3" xfId="44903"/>
    <cellStyle name="Normal 12 2 4 8" xfId="10250"/>
    <cellStyle name="Normal 12 2 4 8 2" xfId="10251"/>
    <cellStyle name="Normal 12 2 4 9" xfId="10252"/>
    <cellStyle name="Normal 12 2 5" xfId="10253"/>
    <cellStyle name="Normal 12 2 5 10" xfId="10254"/>
    <cellStyle name="Normal 12 2 5 2" xfId="10255"/>
    <cellStyle name="Normal 12 2 5 2 2" xfId="10256"/>
    <cellStyle name="Normal 12 2 5 2 2 2" xfId="10257"/>
    <cellStyle name="Normal 12 2 5 2 2 2 2" xfId="10258"/>
    <cellStyle name="Normal 12 2 5 2 2 2 2 2" xfId="10259"/>
    <cellStyle name="Normal 12 2 5 2 2 2 2 3" xfId="44904"/>
    <cellStyle name="Normal 12 2 5 2 2 2 3" xfId="10260"/>
    <cellStyle name="Normal 12 2 5 2 2 2 4" xfId="44905"/>
    <cellStyle name="Normal 12 2 5 2 2 3" xfId="10261"/>
    <cellStyle name="Normal 12 2 5 2 2 3 2" xfId="10262"/>
    <cellStyle name="Normal 12 2 5 2 2 3 2 2" xfId="10263"/>
    <cellStyle name="Normal 12 2 5 2 2 3 2 3" xfId="44906"/>
    <cellStyle name="Normal 12 2 5 2 2 3 3" xfId="10264"/>
    <cellStyle name="Normal 12 2 5 2 2 3 4" xfId="44907"/>
    <cellStyle name="Normal 12 2 5 2 2 4" xfId="10265"/>
    <cellStyle name="Normal 12 2 5 2 2 4 2" xfId="10266"/>
    <cellStyle name="Normal 12 2 5 2 2 4 3" xfId="44908"/>
    <cellStyle name="Normal 12 2 5 2 2 5" xfId="10267"/>
    <cellStyle name="Normal 12 2 5 2 2 5 2" xfId="44909"/>
    <cellStyle name="Normal 12 2 5 2 2 6" xfId="10268"/>
    <cellStyle name="Normal 12 2 5 2 2 7" xfId="10269"/>
    <cellStyle name="Normal 12 2 5 2 2 8" xfId="10270"/>
    <cellStyle name="Normal 12 2 5 2 3" xfId="10271"/>
    <cellStyle name="Normal 12 2 5 2 3 2" xfId="10272"/>
    <cellStyle name="Normal 12 2 5 2 3 2 2" xfId="10273"/>
    <cellStyle name="Normal 12 2 5 2 3 2 3" xfId="44910"/>
    <cellStyle name="Normal 12 2 5 2 3 3" xfId="10274"/>
    <cellStyle name="Normal 12 2 5 2 3 4" xfId="44911"/>
    <cellStyle name="Normal 12 2 5 2 4" xfId="10275"/>
    <cellStyle name="Normal 12 2 5 2 4 2" xfId="10276"/>
    <cellStyle name="Normal 12 2 5 2 4 2 2" xfId="10277"/>
    <cellStyle name="Normal 12 2 5 2 4 2 3" xfId="44912"/>
    <cellStyle name="Normal 12 2 5 2 4 3" xfId="10278"/>
    <cellStyle name="Normal 12 2 5 2 4 4" xfId="44913"/>
    <cellStyle name="Normal 12 2 5 2 5" xfId="10279"/>
    <cellStyle name="Normal 12 2 5 2 5 2" xfId="10280"/>
    <cellStyle name="Normal 12 2 5 2 5 3" xfId="44914"/>
    <cellStyle name="Normal 12 2 5 2 6" xfId="10281"/>
    <cellStyle name="Normal 12 2 5 2 6 2" xfId="44915"/>
    <cellStyle name="Normal 12 2 5 2 7" xfId="10282"/>
    <cellStyle name="Normal 12 2 5 2 8" xfId="10283"/>
    <cellStyle name="Normal 12 2 5 2 9" xfId="10284"/>
    <cellStyle name="Normal 12 2 5 3" xfId="10285"/>
    <cellStyle name="Normal 12 2 5 3 2" xfId="10286"/>
    <cellStyle name="Normal 12 2 5 3 2 2" xfId="10287"/>
    <cellStyle name="Normal 12 2 5 3 2 2 2" xfId="10288"/>
    <cellStyle name="Normal 12 2 5 3 2 2 3" xfId="44916"/>
    <cellStyle name="Normal 12 2 5 3 2 3" xfId="10289"/>
    <cellStyle name="Normal 12 2 5 3 2 4" xfId="44917"/>
    <cellStyle name="Normal 12 2 5 3 3" xfId="10290"/>
    <cellStyle name="Normal 12 2 5 3 3 2" xfId="10291"/>
    <cellStyle name="Normal 12 2 5 3 3 2 2" xfId="10292"/>
    <cellStyle name="Normal 12 2 5 3 3 2 3" xfId="44918"/>
    <cellStyle name="Normal 12 2 5 3 3 3" xfId="10293"/>
    <cellStyle name="Normal 12 2 5 3 3 4" xfId="44919"/>
    <cellStyle name="Normal 12 2 5 3 4" xfId="10294"/>
    <cellStyle name="Normal 12 2 5 3 4 2" xfId="10295"/>
    <cellStyle name="Normal 12 2 5 3 4 3" xfId="44920"/>
    <cellStyle name="Normal 12 2 5 3 5" xfId="10296"/>
    <cellStyle name="Normal 12 2 5 3 5 2" xfId="44921"/>
    <cellStyle name="Normal 12 2 5 3 6" xfId="10297"/>
    <cellStyle name="Normal 12 2 5 3 7" xfId="10298"/>
    <cellStyle name="Normal 12 2 5 3 8" xfId="10299"/>
    <cellStyle name="Normal 12 2 5 4" xfId="10300"/>
    <cellStyle name="Normal 12 2 5 4 2" xfId="10301"/>
    <cellStyle name="Normal 12 2 5 4 2 2" xfId="10302"/>
    <cellStyle name="Normal 12 2 5 4 2 3" xfId="44922"/>
    <cellStyle name="Normal 12 2 5 4 3" xfId="10303"/>
    <cellStyle name="Normal 12 2 5 4 4" xfId="44923"/>
    <cellStyle name="Normal 12 2 5 5" xfId="10304"/>
    <cellStyle name="Normal 12 2 5 5 2" xfId="10305"/>
    <cellStyle name="Normal 12 2 5 5 2 2" xfId="10306"/>
    <cellStyle name="Normal 12 2 5 5 2 3" xfId="44924"/>
    <cellStyle name="Normal 12 2 5 5 3" xfId="10307"/>
    <cellStyle name="Normal 12 2 5 5 4" xfId="44925"/>
    <cellStyle name="Normal 12 2 5 6" xfId="10308"/>
    <cellStyle name="Normal 12 2 5 6 2" xfId="10309"/>
    <cellStyle name="Normal 12 2 5 6 3" xfId="44926"/>
    <cellStyle name="Normal 12 2 5 7" xfId="10310"/>
    <cellStyle name="Normal 12 2 5 7 2" xfId="10311"/>
    <cellStyle name="Normal 12 2 5 8" xfId="10312"/>
    <cellStyle name="Normal 12 2 5 9" xfId="10313"/>
    <cellStyle name="Normal 12 2 6" xfId="10314"/>
    <cellStyle name="Normal 12 2 6 2" xfId="10315"/>
    <cellStyle name="Normal 12 2 6 2 2" xfId="10316"/>
    <cellStyle name="Normal 12 2 6 2 2 2" xfId="10317"/>
    <cellStyle name="Normal 12 2 6 2 2 2 2" xfId="10318"/>
    <cellStyle name="Normal 12 2 6 2 2 2 3" xfId="44927"/>
    <cellStyle name="Normal 12 2 6 2 2 3" xfId="10319"/>
    <cellStyle name="Normal 12 2 6 2 2 4" xfId="44928"/>
    <cellStyle name="Normal 12 2 6 2 3" xfId="10320"/>
    <cellStyle name="Normal 12 2 6 2 3 2" xfId="10321"/>
    <cellStyle name="Normal 12 2 6 2 3 2 2" xfId="10322"/>
    <cellStyle name="Normal 12 2 6 2 3 2 3" xfId="44929"/>
    <cellStyle name="Normal 12 2 6 2 3 3" xfId="10323"/>
    <cellStyle name="Normal 12 2 6 2 3 4" xfId="44930"/>
    <cellStyle name="Normal 12 2 6 2 4" xfId="10324"/>
    <cellStyle name="Normal 12 2 6 2 4 2" xfId="10325"/>
    <cellStyle name="Normal 12 2 6 2 4 3" xfId="44931"/>
    <cellStyle name="Normal 12 2 6 2 5" xfId="10326"/>
    <cellStyle name="Normal 12 2 6 2 5 2" xfId="44932"/>
    <cellStyle name="Normal 12 2 6 2 6" xfId="10327"/>
    <cellStyle name="Normal 12 2 6 2 7" xfId="10328"/>
    <cellStyle name="Normal 12 2 6 2 8" xfId="10329"/>
    <cellStyle name="Normal 12 2 6 3" xfId="10330"/>
    <cellStyle name="Normal 12 2 6 3 2" xfId="10331"/>
    <cellStyle name="Normal 12 2 6 3 2 2" xfId="10332"/>
    <cellStyle name="Normal 12 2 6 3 2 3" xfId="44933"/>
    <cellStyle name="Normal 12 2 6 3 3" xfId="10333"/>
    <cellStyle name="Normal 12 2 6 3 4" xfId="44934"/>
    <cellStyle name="Normal 12 2 6 4" xfId="10334"/>
    <cellStyle name="Normal 12 2 6 4 2" xfId="10335"/>
    <cellStyle name="Normal 12 2 6 4 2 2" xfId="10336"/>
    <cellStyle name="Normal 12 2 6 4 2 3" xfId="44935"/>
    <cellStyle name="Normal 12 2 6 4 3" xfId="10337"/>
    <cellStyle name="Normal 12 2 6 4 4" xfId="44936"/>
    <cellStyle name="Normal 12 2 6 5" xfId="10338"/>
    <cellStyle name="Normal 12 2 6 5 2" xfId="10339"/>
    <cellStyle name="Normal 12 2 6 5 3" xfId="44937"/>
    <cellStyle name="Normal 12 2 6 6" xfId="10340"/>
    <cellStyle name="Normal 12 2 6 6 2" xfId="10341"/>
    <cellStyle name="Normal 12 2 6 7" xfId="10342"/>
    <cellStyle name="Normal 12 2 6 8" xfId="10343"/>
    <cellStyle name="Normal 12 2 6 9" xfId="10344"/>
    <cellStyle name="Normal 12 2 7" xfId="10345"/>
    <cellStyle name="Normal 12 2 7 2" xfId="10346"/>
    <cellStyle name="Normal 12 2 7 2 2" xfId="10347"/>
    <cellStyle name="Normal 12 2 7 2 2 2" xfId="10348"/>
    <cellStyle name="Normal 12 2 7 2 2 3" xfId="44938"/>
    <cellStyle name="Normal 12 2 7 2 3" xfId="10349"/>
    <cellStyle name="Normal 12 2 7 2 4" xfId="44939"/>
    <cellStyle name="Normal 12 2 7 3" xfId="10350"/>
    <cellStyle name="Normal 12 2 7 3 2" xfId="10351"/>
    <cellStyle name="Normal 12 2 7 3 2 2" xfId="10352"/>
    <cellStyle name="Normal 12 2 7 3 2 3" xfId="44940"/>
    <cellStyle name="Normal 12 2 7 3 3" xfId="10353"/>
    <cellStyle name="Normal 12 2 7 3 4" xfId="44941"/>
    <cellStyle name="Normal 12 2 7 4" xfId="10354"/>
    <cellStyle name="Normal 12 2 7 4 2" xfId="10355"/>
    <cellStyle name="Normal 12 2 7 4 3" xfId="44942"/>
    <cellStyle name="Normal 12 2 7 5" xfId="10356"/>
    <cellStyle name="Normal 12 2 7 5 2" xfId="44943"/>
    <cellStyle name="Normal 12 2 7 6" xfId="10357"/>
    <cellStyle name="Normal 12 2 7 7" xfId="10358"/>
    <cellStyle name="Normal 12 2 7 8" xfId="10359"/>
    <cellStyle name="Normal 12 2 8" xfId="10360"/>
    <cellStyle name="Normal 12 2 8 2" xfId="10361"/>
    <cellStyle name="Normal 12 2 8 2 2" xfId="10362"/>
    <cellStyle name="Normal 12 2 8 2 3" xfId="44944"/>
    <cellStyle name="Normal 12 2 8 3" xfId="10363"/>
    <cellStyle name="Normal 12 2 8 4" xfId="44945"/>
    <cellStyle name="Normal 12 2 9" xfId="10364"/>
    <cellStyle name="Normal 12 2 9 2" xfId="10365"/>
    <cellStyle name="Normal 12 2 9 2 2" xfId="10366"/>
    <cellStyle name="Normal 12 2 9 2 3" xfId="44946"/>
    <cellStyle name="Normal 12 2 9 3" xfId="10367"/>
    <cellStyle name="Normal 12 2 9 4" xfId="44947"/>
    <cellStyle name="Normal 12 3" xfId="10368"/>
    <cellStyle name="Normal 12 3 10" xfId="10369"/>
    <cellStyle name="Normal 12 3 10 2" xfId="10370"/>
    <cellStyle name="Normal 12 3 10 3" xfId="44948"/>
    <cellStyle name="Normal 12 3 11" xfId="10371"/>
    <cellStyle name="Normal 12 3 11 2" xfId="10372"/>
    <cellStyle name="Normal 12 3 12" xfId="10373"/>
    <cellStyle name="Normal 12 3 13" xfId="10374"/>
    <cellStyle name="Normal 12 3 14" xfId="10375"/>
    <cellStyle name="Normal 12 3 15" xfId="10376"/>
    <cellStyle name="Normal 12 3 16" xfId="10377"/>
    <cellStyle name="Normal 12 3 2" xfId="10378"/>
    <cellStyle name="Normal 12 3 2 10" xfId="10379"/>
    <cellStyle name="Normal 12 3 2 11" xfId="10380"/>
    <cellStyle name="Normal 12 3 2 2" xfId="10381"/>
    <cellStyle name="Normal 12 3 2 2 10" xfId="10382"/>
    <cellStyle name="Normal 12 3 2 2 2" xfId="10383"/>
    <cellStyle name="Normal 12 3 2 2 2 2" xfId="10384"/>
    <cellStyle name="Normal 12 3 2 2 2 2 2" xfId="10385"/>
    <cellStyle name="Normal 12 3 2 2 2 2 2 2" xfId="10386"/>
    <cellStyle name="Normal 12 3 2 2 2 2 2 2 2" xfId="10387"/>
    <cellStyle name="Normal 12 3 2 2 2 2 2 2 3" xfId="44949"/>
    <cellStyle name="Normal 12 3 2 2 2 2 2 3" xfId="10388"/>
    <cellStyle name="Normal 12 3 2 2 2 2 2 4" xfId="44950"/>
    <cellStyle name="Normal 12 3 2 2 2 2 3" xfId="10389"/>
    <cellStyle name="Normal 12 3 2 2 2 2 3 2" xfId="10390"/>
    <cellStyle name="Normal 12 3 2 2 2 2 3 2 2" xfId="10391"/>
    <cellStyle name="Normal 12 3 2 2 2 2 3 2 3" xfId="44951"/>
    <cellStyle name="Normal 12 3 2 2 2 2 3 3" xfId="10392"/>
    <cellStyle name="Normal 12 3 2 2 2 2 3 4" xfId="44952"/>
    <cellStyle name="Normal 12 3 2 2 2 2 4" xfId="10393"/>
    <cellStyle name="Normal 12 3 2 2 2 2 4 2" xfId="10394"/>
    <cellStyle name="Normal 12 3 2 2 2 2 4 3" xfId="44953"/>
    <cellStyle name="Normal 12 3 2 2 2 2 5" xfId="10395"/>
    <cellStyle name="Normal 12 3 2 2 2 2 5 2" xfId="44954"/>
    <cellStyle name="Normal 12 3 2 2 2 2 6" xfId="10396"/>
    <cellStyle name="Normal 12 3 2 2 2 2 7" xfId="10397"/>
    <cellStyle name="Normal 12 3 2 2 2 2 8" xfId="10398"/>
    <cellStyle name="Normal 12 3 2 2 2 3" xfId="10399"/>
    <cellStyle name="Normal 12 3 2 2 2 3 2" xfId="10400"/>
    <cellStyle name="Normal 12 3 2 2 2 3 2 2" xfId="10401"/>
    <cellStyle name="Normal 12 3 2 2 2 3 2 3" xfId="44955"/>
    <cellStyle name="Normal 12 3 2 2 2 3 3" xfId="10402"/>
    <cellStyle name="Normal 12 3 2 2 2 3 4" xfId="44956"/>
    <cellStyle name="Normal 12 3 2 2 2 4" xfId="10403"/>
    <cellStyle name="Normal 12 3 2 2 2 4 2" xfId="10404"/>
    <cellStyle name="Normal 12 3 2 2 2 4 2 2" xfId="10405"/>
    <cellStyle name="Normal 12 3 2 2 2 4 2 3" xfId="44957"/>
    <cellStyle name="Normal 12 3 2 2 2 4 3" xfId="10406"/>
    <cellStyle name="Normal 12 3 2 2 2 4 4" xfId="44958"/>
    <cellStyle name="Normal 12 3 2 2 2 5" xfId="10407"/>
    <cellStyle name="Normal 12 3 2 2 2 5 2" xfId="10408"/>
    <cellStyle name="Normal 12 3 2 2 2 5 3" xfId="44959"/>
    <cellStyle name="Normal 12 3 2 2 2 6" xfId="10409"/>
    <cellStyle name="Normal 12 3 2 2 2 6 2" xfId="44960"/>
    <cellStyle name="Normal 12 3 2 2 2 7" xfId="10410"/>
    <cellStyle name="Normal 12 3 2 2 2 8" xfId="10411"/>
    <cellStyle name="Normal 12 3 2 2 2 9" xfId="10412"/>
    <cellStyle name="Normal 12 3 2 2 3" xfId="10413"/>
    <cellStyle name="Normal 12 3 2 2 3 2" xfId="10414"/>
    <cellStyle name="Normal 12 3 2 2 3 2 2" xfId="10415"/>
    <cellStyle name="Normal 12 3 2 2 3 2 2 2" xfId="10416"/>
    <cellStyle name="Normal 12 3 2 2 3 2 2 3" xfId="44961"/>
    <cellStyle name="Normal 12 3 2 2 3 2 3" xfId="10417"/>
    <cellStyle name="Normal 12 3 2 2 3 2 4" xfId="44962"/>
    <cellStyle name="Normal 12 3 2 2 3 3" xfId="10418"/>
    <cellStyle name="Normal 12 3 2 2 3 3 2" xfId="10419"/>
    <cellStyle name="Normal 12 3 2 2 3 3 2 2" xfId="10420"/>
    <cellStyle name="Normal 12 3 2 2 3 3 2 3" xfId="44963"/>
    <cellStyle name="Normal 12 3 2 2 3 3 3" xfId="10421"/>
    <cellStyle name="Normal 12 3 2 2 3 3 4" xfId="44964"/>
    <cellStyle name="Normal 12 3 2 2 3 4" xfId="10422"/>
    <cellStyle name="Normal 12 3 2 2 3 4 2" xfId="10423"/>
    <cellStyle name="Normal 12 3 2 2 3 4 3" xfId="44965"/>
    <cellStyle name="Normal 12 3 2 2 3 5" xfId="10424"/>
    <cellStyle name="Normal 12 3 2 2 3 5 2" xfId="44966"/>
    <cellStyle name="Normal 12 3 2 2 3 6" xfId="10425"/>
    <cellStyle name="Normal 12 3 2 2 3 7" xfId="10426"/>
    <cellStyle name="Normal 12 3 2 2 3 8" xfId="10427"/>
    <cellStyle name="Normal 12 3 2 2 4" xfId="10428"/>
    <cellStyle name="Normal 12 3 2 2 4 2" xfId="10429"/>
    <cellStyle name="Normal 12 3 2 2 4 2 2" xfId="10430"/>
    <cellStyle name="Normal 12 3 2 2 4 2 3" xfId="44967"/>
    <cellStyle name="Normal 12 3 2 2 4 3" xfId="10431"/>
    <cellStyle name="Normal 12 3 2 2 4 4" xfId="44968"/>
    <cellStyle name="Normal 12 3 2 2 5" xfId="10432"/>
    <cellStyle name="Normal 12 3 2 2 5 2" xfId="10433"/>
    <cellStyle name="Normal 12 3 2 2 5 2 2" xfId="10434"/>
    <cellStyle name="Normal 12 3 2 2 5 2 3" xfId="44969"/>
    <cellStyle name="Normal 12 3 2 2 5 3" xfId="10435"/>
    <cellStyle name="Normal 12 3 2 2 5 4" xfId="44970"/>
    <cellStyle name="Normal 12 3 2 2 6" xfId="10436"/>
    <cellStyle name="Normal 12 3 2 2 6 2" xfId="10437"/>
    <cellStyle name="Normal 12 3 2 2 6 3" xfId="44971"/>
    <cellStyle name="Normal 12 3 2 2 7" xfId="10438"/>
    <cellStyle name="Normal 12 3 2 2 7 2" xfId="44972"/>
    <cellStyle name="Normal 12 3 2 2 8" xfId="10439"/>
    <cellStyle name="Normal 12 3 2 2 9" xfId="10440"/>
    <cellStyle name="Normal 12 3 2 3" xfId="10441"/>
    <cellStyle name="Normal 12 3 2 3 2" xfId="10442"/>
    <cellStyle name="Normal 12 3 2 3 2 2" xfId="10443"/>
    <cellStyle name="Normal 12 3 2 3 2 2 2" xfId="10444"/>
    <cellStyle name="Normal 12 3 2 3 2 2 2 2" xfId="10445"/>
    <cellStyle name="Normal 12 3 2 3 2 2 2 3" xfId="44973"/>
    <cellStyle name="Normal 12 3 2 3 2 2 3" xfId="10446"/>
    <cellStyle name="Normal 12 3 2 3 2 2 4" xfId="44974"/>
    <cellStyle name="Normal 12 3 2 3 2 3" xfId="10447"/>
    <cellStyle name="Normal 12 3 2 3 2 3 2" xfId="10448"/>
    <cellStyle name="Normal 12 3 2 3 2 3 2 2" xfId="10449"/>
    <cellStyle name="Normal 12 3 2 3 2 3 2 3" xfId="44975"/>
    <cellStyle name="Normal 12 3 2 3 2 3 3" xfId="10450"/>
    <cellStyle name="Normal 12 3 2 3 2 3 4" xfId="44976"/>
    <cellStyle name="Normal 12 3 2 3 2 4" xfId="10451"/>
    <cellStyle name="Normal 12 3 2 3 2 4 2" xfId="10452"/>
    <cellStyle name="Normal 12 3 2 3 2 4 3" xfId="44977"/>
    <cellStyle name="Normal 12 3 2 3 2 5" xfId="10453"/>
    <cellStyle name="Normal 12 3 2 3 2 5 2" xfId="44978"/>
    <cellStyle name="Normal 12 3 2 3 2 6" xfId="10454"/>
    <cellStyle name="Normal 12 3 2 3 2 7" xfId="10455"/>
    <cellStyle name="Normal 12 3 2 3 2 8" xfId="10456"/>
    <cellStyle name="Normal 12 3 2 3 3" xfId="10457"/>
    <cellStyle name="Normal 12 3 2 3 3 2" xfId="10458"/>
    <cellStyle name="Normal 12 3 2 3 3 2 2" xfId="10459"/>
    <cellStyle name="Normal 12 3 2 3 3 2 3" xfId="44979"/>
    <cellStyle name="Normal 12 3 2 3 3 3" xfId="10460"/>
    <cellStyle name="Normal 12 3 2 3 3 4" xfId="44980"/>
    <cellStyle name="Normal 12 3 2 3 4" xfId="10461"/>
    <cellStyle name="Normal 12 3 2 3 4 2" xfId="10462"/>
    <cellStyle name="Normal 12 3 2 3 4 2 2" xfId="10463"/>
    <cellStyle name="Normal 12 3 2 3 4 2 3" xfId="44981"/>
    <cellStyle name="Normal 12 3 2 3 4 3" xfId="10464"/>
    <cellStyle name="Normal 12 3 2 3 4 4" xfId="44982"/>
    <cellStyle name="Normal 12 3 2 3 5" xfId="10465"/>
    <cellStyle name="Normal 12 3 2 3 5 2" xfId="10466"/>
    <cellStyle name="Normal 12 3 2 3 5 3" xfId="44983"/>
    <cellStyle name="Normal 12 3 2 3 6" xfId="10467"/>
    <cellStyle name="Normal 12 3 2 3 6 2" xfId="44984"/>
    <cellStyle name="Normal 12 3 2 3 7" xfId="10468"/>
    <cellStyle name="Normal 12 3 2 3 8" xfId="10469"/>
    <cellStyle name="Normal 12 3 2 3 9" xfId="10470"/>
    <cellStyle name="Normal 12 3 2 4" xfId="10471"/>
    <cellStyle name="Normal 12 3 2 4 2" xfId="10472"/>
    <cellStyle name="Normal 12 3 2 4 2 2" xfId="10473"/>
    <cellStyle name="Normal 12 3 2 4 2 2 2" xfId="10474"/>
    <cellStyle name="Normal 12 3 2 4 2 2 3" xfId="44985"/>
    <cellStyle name="Normal 12 3 2 4 2 3" xfId="10475"/>
    <cellStyle name="Normal 12 3 2 4 2 4" xfId="44986"/>
    <cellStyle name="Normal 12 3 2 4 3" xfId="10476"/>
    <cellStyle name="Normal 12 3 2 4 3 2" xfId="10477"/>
    <cellStyle name="Normal 12 3 2 4 3 2 2" xfId="10478"/>
    <cellStyle name="Normal 12 3 2 4 3 2 3" xfId="44987"/>
    <cellStyle name="Normal 12 3 2 4 3 3" xfId="10479"/>
    <cellStyle name="Normal 12 3 2 4 3 4" xfId="44988"/>
    <cellStyle name="Normal 12 3 2 4 4" xfId="10480"/>
    <cellStyle name="Normal 12 3 2 4 4 2" xfId="10481"/>
    <cellStyle name="Normal 12 3 2 4 4 3" xfId="44989"/>
    <cellStyle name="Normal 12 3 2 4 5" xfId="10482"/>
    <cellStyle name="Normal 12 3 2 4 5 2" xfId="44990"/>
    <cellStyle name="Normal 12 3 2 4 6" xfId="10483"/>
    <cellStyle name="Normal 12 3 2 4 7" xfId="10484"/>
    <cellStyle name="Normal 12 3 2 4 8" xfId="10485"/>
    <cellStyle name="Normal 12 3 2 5" xfId="10486"/>
    <cellStyle name="Normal 12 3 2 5 2" xfId="10487"/>
    <cellStyle name="Normal 12 3 2 5 2 2" xfId="10488"/>
    <cellStyle name="Normal 12 3 2 5 2 3" xfId="44991"/>
    <cellStyle name="Normal 12 3 2 5 3" xfId="10489"/>
    <cellStyle name="Normal 12 3 2 5 4" xfId="44992"/>
    <cellStyle name="Normal 12 3 2 6" xfId="10490"/>
    <cellStyle name="Normal 12 3 2 6 2" xfId="10491"/>
    <cellStyle name="Normal 12 3 2 6 2 2" xfId="10492"/>
    <cellStyle name="Normal 12 3 2 6 2 3" xfId="44993"/>
    <cellStyle name="Normal 12 3 2 6 3" xfId="10493"/>
    <cellStyle name="Normal 12 3 2 6 4" xfId="44994"/>
    <cellStyle name="Normal 12 3 2 7" xfId="10494"/>
    <cellStyle name="Normal 12 3 2 7 2" xfId="10495"/>
    <cellStyle name="Normal 12 3 2 7 3" xfId="44995"/>
    <cellStyle name="Normal 12 3 2 8" xfId="10496"/>
    <cellStyle name="Normal 12 3 2 8 2" xfId="44996"/>
    <cellStyle name="Normal 12 3 2 9" xfId="10497"/>
    <cellStyle name="Normal 12 3 3" xfId="10498"/>
    <cellStyle name="Normal 12 3 3 10" xfId="10499"/>
    <cellStyle name="Normal 12 3 3 11" xfId="10500"/>
    <cellStyle name="Normal 12 3 3 2" xfId="10501"/>
    <cellStyle name="Normal 12 3 3 2 10" xfId="10502"/>
    <cellStyle name="Normal 12 3 3 2 2" xfId="10503"/>
    <cellStyle name="Normal 12 3 3 2 2 2" xfId="10504"/>
    <cellStyle name="Normal 12 3 3 2 2 2 2" xfId="10505"/>
    <cellStyle name="Normal 12 3 3 2 2 2 2 2" xfId="10506"/>
    <cellStyle name="Normal 12 3 3 2 2 2 2 2 2" xfId="10507"/>
    <cellStyle name="Normal 12 3 3 2 2 2 2 2 3" xfId="44997"/>
    <cellStyle name="Normal 12 3 3 2 2 2 2 3" xfId="10508"/>
    <cellStyle name="Normal 12 3 3 2 2 2 2 4" xfId="44998"/>
    <cellStyle name="Normal 12 3 3 2 2 2 3" xfId="10509"/>
    <cellStyle name="Normal 12 3 3 2 2 2 3 2" xfId="10510"/>
    <cellStyle name="Normal 12 3 3 2 2 2 3 2 2" xfId="10511"/>
    <cellStyle name="Normal 12 3 3 2 2 2 3 2 3" xfId="44999"/>
    <cellStyle name="Normal 12 3 3 2 2 2 3 3" xfId="10512"/>
    <cellStyle name="Normal 12 3 3 2 2 2 3 4" xfId="45000"/>
    <cellStyle name="Normal 12 3 3 2 2 2 4" xfId="10513"/>
    <cellStyle name="Normal 12 3 3 2 2 2 4 2" xfId="10514"/>
    <cellStyle name="Normal 12 3 3 2 2 2 4 3" xfId="45001"/>
    <cellStyle name="Normal 12 3 3 2 2 2 5" xfId="10515"/>
    <cellStyle name="Normal 12 3 3 2 2 2 5 2" xfId="45002"/>
    <cellStyle name="Normal 12 3 3 2 2 2 6" xfId="10516"/>
    <cellStyle name="Normal 12 3 3 2 2 2 7" xfId="10517"/>
    <cellStyle name="Normal 12 3 3 2 2 2 8" xfId="10518"/>
    <cellStyle name="Normal 12 3 3 2 2 3" xfId="10519"/>
    <cellStyle name="Normal 12 3 3 2 2 3 2" xfId="10520"/>
    <cellStyle name="Normal 12 3 3 2 2 3 2 2" xfId="10521"/>
    <cellStyle name="Normal 12 3 3 2 2 3 2 3" xfId="45003"/>
    <cellStyle name="Normal 12 3 3 2 2 3 3" xfId="10522"/>
    <cellStyle name="Normal 12 3 3 2 2 3 4" xfId="45004"/>
    <cellStyle name="Normal 12 3 3 2 2 4" xfId="10523"/>
    <cellStyle name="Normal 12 3 3 2 2 4 2" xfId="10524"/>
    <cellStyle name="Normal 12 3 3 2 2 4 2 2" xfId="10525"/>
    <cellStyle name="Normal 12 3 3 2 2 4 2 3" xfId="45005"/>
    <cellStyle name="Normal 12 3 3 2 2 4 3" xfId="10526"/>
    <cellStyle name="Normal 12 3 3 2 2 4 4" xfId="45006"/>
    <cellStyle name="Normal 12 3 3 2 2 5" xfId="10527"/>
    <cellStyle name="Normal 12 3 3 2 2 5 2" xfId="10528"/>
    <cellStyle name="Normal 12 3 3 2 2 5 3" xfId="45007"/>
    <cellStyle name="Normal 12 3 3 2 2 6" xfId="10529"/>
    <cellStyle name="Normal 12 3 3 2 2 6 2" xfId="45008"/>
    <cellStyle name="Normal 12 3 3 2 2 7" xfId="10530"/>
    <cellStyle name="Normal 12 3 3 2 2 8" xfId="10531"/>
    <cellStyle name="Normal 12 3 3 2 2 9" xfId="10532"/>
    <cellStyle name="Normal 12 3 3 2 3" xfId="10533"/>
    <cellStyle name="Normal 12 3 3 2 3 2" xfId="10534"/>
    <cellStyle name="Normal 12 3 3 2 3 2 2" xfId="10535"/>
    <cellStyle name="Normal 12 3 3 2 3 2 2 2" xfId="10536"/>
    <cellStyle name="Normal 12 3 3 2 3 2 2 3" xfId="45009"/>
    <cellStyle name="Normal 12 3 3 2 3 2 3" xfId="10537"/>
    <cellStyle name="Normal 12 3 3 2 3 2 4" xfId="45010"/>
    <cellStyle name="Normal 12 3 3 2 3 3" xfId="10538"/>
    <cellStyle name="Normal 12 3 3 2 3 3 2" xfId="10539"/>
    <cellStyle name="Normal 12 3 3 2 3 3 2 2" xfId="10540"/>
    <cellStyle name="Normal 12 3 3 2 3 3 2 3" xfId="45011"/>
    <cellStyle name="Normal 12 3 3 2 3 3 3" xfId="10541"/>
    <cellStyle name="Normal 12 3 3 2 3 3 4" xfId="45012"/>
    <cellStyle name="Normal 12 3 3 2 3 4" xfId="10542"/>
    <cellStyle name="Normal 12 3 3 2 3 4 2" xfId="10543"/>
    <cellStyle name="Normal 12 3 3 2 3 4 3" xfId="45013"/>
    <cellStyle name="Normal 12 3 3 2 3 5" xfId="10544"/>
    <cellStyle name="Normal 12 3 3 2 3 5 2" xfId="45014"/>
    <cellStyle name="Normal 12 3 3 2 3 6" xfId="10545"/>
    <cellStyle name="Normal 12 3 3 2 3 7" xfId="10546"/>
    <cellStyle name="Normal 12 3 3 2 3 8" xfId="10547"/>
    <cellStyle name="Normal 12 3 3 2 4" xfId="10548"/>
    <cellStyle name="Normal 12 3 3 2 4 2" xfId="10549"/>
    <cellStyle name="Normal 12 3 3 2 4 2 2" xfId="10550"/>
    <cellStyle name="Normal 12 3 3 2 4 2 3" xfId="45015"/>
    <cellStyle name="Normal 12 3 3 2 4 3" xfId="10551"/>
    <cellStyle name="Normal 12 3 3 2 4 4" xfId="45016"/>
    <cellStyle name="Normal 12 3 3 2 5" xfId="10552"/>
    <cellStyle name="Normal 12 3 3 2 5 2" xfId="10553"/>
    <cellStyle name="Normal 12 3 3 2 5 2 2" xfId="10554"/>
    <cellStyle name="Normal 12 3 3 2 5 2 3" xfId="45017"/>
    <cellStyle name="Normal 12 3 3 2 5 3" xfId="10555"/>
    <cellStyle name="Normal 12 3 3 2 5 4" xfId="45018"/>
    <cellStyle name="Normal 12 3 3 2 6" xfId="10556"/>
    <cellStyle name="Normal 12 3 3 2 6 2" xfId="10557"/>
    <cellStyle name="Normal 12 3 3 2 6 3" xfId="45019"/>
    <cellStyle name="Normal 12 3 3 2 7" xfId="10558"/>
    <cellStyle name="Normal 12 3 3 2 7 2" xfId="45020"/>
    <cellStyle name="Normal 12 3 3 2 8" xfId="10559"/>
    <cellStyle name="Normal 12 3 3 2 9" xfId="10560"/>
    <cellStyle name="Normal 12 3 3 3" xfId="10561"/>
    <cellStyle name="Normal 12 3 3 3 2" xfId="10562"/>
    <cellStyle name="Normal 12 3 3 3 2 2" xfId="10563"/>
    <cellStyle name="Normal 12 3 3 3 2 2 2" xfId="10564"/>
    <cellStyle name="Normal 12 3 3 3 2 2 2 2" xfId="10565"/>
    <cellStyle name="Normal 12 3 3 3 2 2 2 3" xfId="45021"/>
    <cellStyle name="Normal 12 3 3 3 2 2 3" xfId="10566"/>
    <cellStyle name="Normal 12 3 3 3 2 2 4" xfId="45022"/>
    <cellStyle name="Normal 12 3 3 3 2 3" xfId="10567"/>
    <cellStyle name="Normal 12 3 3 3 2 3 2" xfId="10568"/>
    <cellStyle name="Normal 12 3 3 3 2 3 2 2" xfId="10569"/>
    <cellStyle name="Normal 12 3 3 3 2 3 2 3" xfId="45023"/>
    <cellStyle name="Normal 12 3 3 3 2 3 3" xfId="10570"/>
    <cellStyle name="Normal 12 3 3 3 2 3 4" xfId="45024"/>
    <cellStyle name="Normal 12 3 3 3 2 4" xfId="10571"/>
    <cellStyle name="Normal 12 3 3 3 2 4 2" xfId="10572"/>
    <cellStyle name="Normal 12 3 3 3 2 4 3" xfId="45025"/>
    <cellStyle name="Normal 12 3 3 3 2 5" xfId="10573"/>
    <cellStyle name="Normal 12 3 3 3 2 5 2" xfId="45026"/>
    <cellStyle name="Normal 12 3 3 3 2 6" xfId="10574"/>
    <cellStyle name="Normal 12 3 3 3 2 7" xfId="10575"/>
    <cellStyle name="Normal 12 3 3 3 2 8" xfId="10576"/>
    <cellStyle name="Normal 12 3 3 3 3" xfId="10577"/>
    <cellStyle name="Normal 12 3 3 3 3 2" xfId="10578"/>
    <cellStyle name="Normal 12 3 3 3 3 2 2" xfId="10579"/>
    <cellStyle name="Normal 12 3 3 3 3 2 3" xfId="45027"/>
    <cellStyle name="Normal 12 3 3 3 3 3" xfId="10580"/>
    <cellStyle name="Normal 12 3 3 3 3 4" xfId="45028"/>
    <cellStyle name="Normal 12 3 3 3 4" xfId="10581"/>
    <cellStyle name="Normal 12 3 3 3 4 2" xfId="10582"/>
    <cellStyle name="Normal 12 3 3 3 4 2 2" xfId="10583"/>
    <cellStyle name="Normal 12 3 3 3 4 2 3" xfId="45029"/>
    <cellStyle name="Normal 12 3 3 3 4 3" xfId="10584"/>
    <cellStyle name="Normal 12 3 3 3 4 4" xfId="45030"/>
    <cellStyle name="Normal 12 3 3 3 5" xfId="10585"/>
    <cellStyle name="Normal 12 3 3 3 5 2" xfId="10586"/>
    <cellStyle name="Normal 12 3 3 3 5 3" xfId="45031"/>
    <cellStyle name="Normal 12 3 3 3 6" xfId="10587"/>
    <cellStyle name="Normal 12 3 3 3 6 2" xfId="45032"/>
    <cellStyle name="Normal 12 3 3 3 7" xfId="10588"/>
    <cellStyle name="Normal 12 3 3 3 8" xfId="10589"/>
    <cellStyle name="Normal 12 3 3 3 9" xfId="10590"/>
    <cellStyle name="Normal 12 3 3 4" xfId="10591"/>
    <cellStyle name="Normal 12 3 3 4 2" xfId="10592"/>
    <cellStyle name="Normal 12 3 3 4 2 2" xfId="10593"/>
    <cellStyle name="Normal 12 3 3 4 2 2 2" xfId="10594"/>
    <cellStyle name="Normal 12 3 3 4 2 2 3" xfId="45033"/>
    <cellStyle name="Normal 12 3 3 4 2 3" xfId="10595"/>
    <cellStyle name="Normal 12 3 3 4 2 4" xfId="45034"/>
    <cellStyle name="Normal 12 3 3 4 3" xfId="10596"/>
    <cellStyle name="Normal 12 3 3 4 3 2" xfId="10597"/>
    <cellStyle name="Normal 12 3 3 4 3 2 2" xfId="10598"/>
    <cellStyle name="Normal 12 3 3 4 3 2 3" xfId="45035"/>
    <cellStyle name="Normal 12 3 3 4 3 3" xfId="10599"/>
    <cellStyle name="Normal 12 3 3 4 3 4" xfId="45036"/>
    <cellStyle name="Normal 12 3 3 4 4" xfId="10600"/>
    <cellStyle name="Normal 12 3 3 4 4 2" xfId="10601"/>
    <cellStyle name="Normal 12 3 3 4 4 3" xfId="45037"/>
    <cellStyle name="Normal 12 3 3 4 5" xfId="10602"/>
    <cellStyle name="Normal 12 3 3 4 5 2" xfId="45038"/>
    <cellStyle name="Normal 12 3 3 4 6" xfId="10603"/>
    <cellStyle name="Normal 12 3 3 4 7" xfId="10604"/>
    <cellStyle name="Normal 12 3 3 4 8" xfId="10605"/>
    <cellStyle name="Normal 12 3 3 5" xfId="10606"/>
    <cellStyle name="Normal 12 3 3 5 2" xfId="10607"/>
    <cellStyle name="Normal 12 3 3 5 2 2" xfId="10608"/>
    <cellStyle name="Normal 12 3 3 5 2 3" xfId="45039"/>
    <cellStyle name="Normal 12 3 3 5 3" xfId="10609"/>
    <cellStyle name="Normal 12 3 3 5 4" xfId="45040"/>
    <cellStyle name="Normal 12 3 3 6" xfId="10610"/>
    <cellStyle name="Normal 12 3 3 6 2" xfId="10611"/>
    <cellStyle name="Normal 12 3 3 6 2 2" xfId="10612"/>
    <cellStyle name="Normal 12 3 3 6 2 3" xfId="45041"/>
    <cellStyle name="Normal 12 3 3 6 3" xfId="10613"/>
    <cellStyle name="Normal 12 3 3 6 4" xfId="45042"/>
    <cellStyle name="Normal 12 3 3 7" xfId="10614"/>
    <cellStyle name="Normal 12 3 3 7 2" xfId="10615"/>
    <cellStyle name="Normal 12 3 3 7 3" xfId="45043"/>
    <cellStyle name="Normal 12 3 3 8" xfId="10616"/>
    <cellStyle name="Normal 12 3 3 8 2" xfId="45044"/>
    <cellStyle name="Normal 12 3 3 9" xfId="10617"/>
    <cellStyle name="Normal 12 3 4" xfId="10618"/>
    <cellStyle name="Normal 12 3 4 10" xfId="10619"/>
    <cellStyle name="Normal 12 3 4 11" xfId="10620"/>
    <cellStyle name="Normal 12 3 4 2" xfId="10621"/>
    <cellStyle name="Normal 12 3 4 2 10" xfId="10622"/>
    <cellStyle name="Normal 12 3 4 2 2" xfId="10623"/>
    <cellStyle name="Normal 12 3 4 2 2 2" xfId="10624"/>
    <cellStyle name="Normal 12 3 4 2 2 2 2" xfId="10625"/>
    <cellStyle name="Normal 12 3 4 2 2 2 2 2" xfId="10626"/>
    <cellStyle name="Normal 12 3 4 2 2 2 2 2 2" xfId="10627"/>
    <cellStyle name="Normal 12 3 4 2 2 2 2 2 3" xfId="45045"/>
    <cellStyle name="Normal 12 3 4 2 2 2 2 3" xfId="10628"/>
    <cellStyle name="Normal 12 3 4 2 2 2 2 4" xfId="45046"/>
    <cellStyle name="Normal 12 3 4 2 2 2 3" xfId="10629"/>
    <cellStyle name="Normal 12 3 4 2 2 2 3 2" xfId="10630"/>
    <cellStyle name="Normal 12 3 4 2 2 2 3 2 2" xfId="10631"/>
    <cellStyle name="Normal 12 3 4 2 2 2 3 2 3" xfId="45047"/>
    <cellStyle name="Normal 12 3 4 2 2 2 3 3" xfId="10632"/>
    <cellStyle name="Normal 12 3 4 2 2 2 3 4" xfId="45048"/>
    <cellStyle name="Normal 12 3 4 2 2 2 4" xfId="10633"/>
    <cellStyle name="Normal 12 3 4 2 2 2 4 2" xfId="10634"/>
    <cellStyle name="Normal 12 3 4 2 2 2 4 3" xfId="45049"/>
    <cellStyle name="Normal 12 3 4 2 2 2 5" xfId="10635"/>
    <cellStyle name="Normal 12 3 4 2 2 2 5 2" xfId="45050"/>
    <cellStyle name="Normal 12 3 4 2 2 2 6" xfId="10636"/>
    <cellStyle name="Normal 12 3 4 2 2 2 7" xfId="10637"/>
    <cellStyle name="Normal 12 3 4 2 2 2 8" xfId="10638"/>
    <cellStyle name="Normal 12 3 4 2 2 3" xfId="10639"/>
    <cellStyle name="Normal 12 3 4 2 2 3 2" xfId="10640"/>
    <cellStyle name="Normal 12 3 4 2 2 3 2 2" xfId="10641"/>
    <cellStyle name="Normal 12 3 4 2 2 3 2 3" xfId="45051"/>
    <cellStyle name="Normal 12 3 4 2 2 3 3" xfId="10642"/>
    <cellStyle name="Normal 12 3 4 2 2 3 4" xfId="45052"/>
    <cellStyle name="Normal 12 3 4 2 2 4" xfId="10643"/>
    <cellStyle name="Normal 12 3 4 2 2 4 2" xfId="10644"/>
    <cellStyle name="Normal 12 3 4 2 2 4 2 2" xfId="10645"/>
    <cellStyle name="Normal 12 3 4 2 2 4 2 3" xfId="45053"/>
    <cellStyle name="Normal 12 3 4 2 2 4 3" xfId="10646"/>
    <cellStyle name="Normal 12 3 4 2 2 4 4" xfId="45054"/>
    <cellStyle name="Normal 12 3 4 2 2 5" xfId="10647"/>
    <cellStyle name="Normal 12 3 4 2 2 5 2" xfId="10648"/>
    <cellStyle name="Normal 12 3 4 2 2 5 3" xfId="45055"/>
    <cellStyle name="Normal 12 3 4 2 2 6" xfId="10649"/>
    <cellStyle name="Normal 12 3 4 2 2 6 2" xfId="45056"/>
    <cellStyle name="Normal 12 3 4 2 2 7" xfId="10650"/>
    <cellStyle name="Normal 12 3 4 2 2 8" xfId="10651"/>
    <cellStyle name="Normal 12 3 4 2 2 9" xfId="10652"/>
    <cellStyle name="Normal 12 3 4 2 3" xfId="10653"/>
    <cellStyle name="Normal 12 3 4 2 3 2" xfId="10654"/>
    <cellStyle name="Normal 12 3 4 2 3 2 2" xfId="10655"/>
    <cellStyle name="Normal 12 3 4 2 3 2 2 2" xfId="10656"/>
    <cellStyle name="Normal 12 3 4 2 3 2 2 3" xfId="45057"/>
    <cellStyle name="Normal 12 3 4 2 3 2 3" xfId="10657"/>
    <cellStyle name="Normal 12 3 4 2 3 2 4" xfId="45058"/>
    <cellStyle name="Normal 12 3 4 2 3 3" xfId="10658"/>
    <cellStyle name="Normal 12 3 4 2 3 3 2" xfId="10659"/>
    <cellStyle name="Normal 12 3 4 2 3 3 2 2" xfId="10660"/>
    <cellStyle name="Normal 12 3 4 2 3 3 2 3" xfId="45059"/>
    <cellStyle name="Normal 12 3 4 2 3 3 3" xfId="10661"/>
    <cellStyle name="Normal 12 3 4 2 3 3 4" xfId="45060"/>
    <cellStyle name="Normal 12 3 4 2 3 4" xfId="10662"/>
    <cellStyle name="Normal 12 3 4 2 3 4 2" xfId="10663"/>
    <cellStyle name="Normal 12 3 4 2 3 4 3" xfId="45061"/>
    <cellStyle name="Normal 12 3 4 2 3 5" xfId="10664"/>
    <cellStyle name="Normal 12 3 4 2 3 5 2" xfId="45062"/>
    <cellStyle name="Normal 12 3 4 2 3 6" xfId="10665"/>
    <cellStyle name="Normal 12 3 4 2 3 7" xfId="10666"/>
    <cellStyle name="Normal 12 3 4 2 3 8" xfId="10667"/>
    <cellStyle name="Normal 12 3 4 2 4" xfId="10668"/>
    <cellStyle name="Normal 12 3 4 2 4 2" xfId="10669"/>
    <cellStyle name="Normal 12 3 4 2 4 2 2" xfId="10670"/>
    <cellStyle name="Normal 12 3 4 2 4 2 3" xfId="45063"/>
    <cellStyle name="Normal 12 3 4 2 4 3" xfId="10671"/>
    <cellStyle name="Normal 12 3 4 2 4 4" xfId="45064"/>
    <cellStyle name="Normal 12 3 4 2 5" xfId="10672"/>
    <cellStyle name="Normal 12 3 4 2 5 2" xfId="10673"/>
    <cellStyle name="Normal 12 3 4 2 5 2 2" xfId="10674"/>
    <cellStyle name="Normal 12 3 4 2 5 2 3" xfId="45065"/>
    <cellStyle name="Normal 12 3 4 2 5 3" xfId="10675"/>
    <cellStyle name="Normal 12 3 4 2 5 4" xfId="45066"/>
    <cellStyle name="Normal 12 3 4 2 6" xfId="10676"/>
    <cellStyle name="Normal 12 3 4 2 6 2" xfId="10677"/>
    <cellStyle name="Normal 12 3 4 2 6 3" xfId="45067"/>
    <cellStyle name="Normal 12 3 4 2 7" xfId="10678"/>
    <cellStyle name="Normal 12 3 4 2 7 2" xfId="45068"/>
    <cellStyle name="Normal 12 3 4 2 8" xfId="10679"/>
    <cellStyle name="Normal 12 3 4 2 9" xfId="10680"/>
    <cellStyle name="Normal 12 3 4 3" xfId="10681"/>
    <cellStyle name="Normal 12 3 4 3 2" xfId="10682"/>
    <cellStyle name="Normal 12 3 4 3 2 2" xfId="10683"/>
    <cellStyle name="Normal 12 3 4 3 2 2 2" xfId="10684"/>
    <cellStyle name="Normal 12 3 4 3 2 2 2 2" xfId="10685"/>
    <cellStyle name="Normal 12 3 4 3 2 2 2 3" xfId="45069"/>
    <cellStyle name="Normal 12 3 4 3 2 2 3" xfId="10686"/>
    <cellStyle name="Normal 12 3 4 3 2 2 4" xfId="45070"/>
    <cellStyle name="Normal 12 3 4 3 2 3" xfId="10687"/>
    <cellStyle name="Normal 12 3 4 3 2 3 2" xfId="10688"/>
    <cellStyle name="Normal 12 3 4 3 2 3 2 2" xfId="10689"/>
    <cellStyle name="Normal 12 3 4 3 2 3 2 3" xfId="45071"/>
    <cellStyle name="Normal 12 3 4 3 2 3 3" xfId="10690"/>
    <cellStyle name="Normal 12 3 4 3 2 3 4" xfId="45072"/>
    <cellStyle name="Normal 12 3 4 3 2 4" xfId="10691"/>
    <cellStyle name="Normal 12 3 4 3 2 4 2" xfId="10692"/>
    <cellStyle name="Normal 12 3 4 3 2 4 3" xfId="45073"/>
    <cellStyle name="Normal 12 3 4 3 2 5" xfId="10693"/>
    <cellStyle name="Normal 12 3 4 3 2 5 2" xfId="45074"/>
    <cellStyle name="Normal 12 3 4 3 2 6" xfId="10694"/>
    <cellStyle name="Normal 12 3 4 3 2 7" xfId="10695"/>
    <cellStyle name="Normal 12 3 4 3 2 8" xfId="10696"/>
    <cellStyle name="Normal 12 3 4 3 3" xfId="10697"/>
    <cellStyle name="Normal 12 3 4 3 3 2" xfId="10698"/>
    <cellStyle name="Normal 12 3 4 3 3 2 2" xfId="10699"/>
    <cellStyle name="Normal 12 3 4 3 3 2 3" xfId="45075"/>
    <cellStyle name="Normal 12 3 4 3 3 3" xfId="10700"/>
    <cellStyle name="Normal 12 3 4 3 3 4" xfId="45076"/>
    <cellStyle name="Normal 12 3 4 3 4" xfId="10701"/>
    <cellStyle name="Normal 12 3 4 3 4 2" xfId="10702"/>
    <cellStyle name="Normal 12 3 4 3 4 2 2" xfId="10703"/>
    <cellStyle name="Normal 12 3 4 3 4 2 3" xfId="45077"/>
    <cellStyle name="Normal 12 3 4 3 4 3" xfId="10704"/>
    <cellStyle name="Normal 12 3 4 3 4 4" xfId="45078"/>
    <cellStyle name="Normal 12 3 4 3 5" xfId="10705"/>
    <cellStyle name="Normal 12 3 4 3 5 2" xfId="10706"/>
    <cellStyle name="Normal 12 3 4 3 5 3" xfId="45079"/>
    <cellStyle name="Normal 12 3 4 3 6" xfId="10707"/>
    <cellStyle name="Normal 12 3 4 3 6 2" xfId="45080"/>
    <cellStyle name="Normal 12 3 4 3 7" xfId="10708"/>
    <cellStyle name="Normal 12 3 4 3 8" xfId="10709"/>
    <cellStyle name="Normal 12 3 4 3 9" xfId="10710"/>
    <cellStyle name="Normal 12 3 4 4" xfId="10711"/>
    <cellStyle name="Normal 12 3 4 4 2" xfId="10712"/>
    <cellStyle name="Normal 12 3 4 4 2 2" xfId="10713"/>
    <cellStyle name="Normal 12 3 4 4 2 2 2" xfId="10714"/>
    <cellStyle name="Normal 12 3 4 4 2 2 3" xfId="45081"/>
    <cellStyle name="Normal 12 3 4 4 2 3" xfId="10715"/>
    <cellStyle name="Normal 12 3 4 4 2 4" xfId="45082"/>
    <cellStyle name="Normal 12 3 4 4 3" xfId="10716"/>
    <cellStyle name="Normal 12 3 4 4 3 2" xfId="10717"/>
    <cellStyle name="Normal 12 3 4 4 3 2 2" xfId="10718"/>
    <cellStyle name="Normal 12 3 4 4 3 2 3" xfId="45083"/>
    <cellStyle name="Normal 12 3 4 4 3 3" xfId="10719"/>
    <cellStyle name="Normal 12 3 4 4 3 4" xfId="45084"/>
    <cellStyle name="Normal 12 3 4 4 4" xfId="10720"/>
    <cellStyle name="Normal 12 3 4 4 4 2" xfId="10721"/>
    <cellStyle name="Normal 12 3 4 4 4 3" xfId="45085"/>
    <cellStyle name="Normal 12 3 4 4 5" xfId="10722"/>
    <cellStyle name="Normal 12 3 4 4 5 2" xfId="45086"/>
    <cellStyle name="Normal 12 3 4 4 6" xfId="10723"/>
    <cellStyle name="Normal 12 3 4 4 7" xfId="10724"/>
    <cellStyle name="Normal 12 3 4 4 8" xfId="10725"/>
    <cellStyle name="Normal 12 3 4 5" xfId="10726"/>
    <cellStyle name="Normal 12 3 4 5 2" xfId="10727"/>
    <cellStyle name="Normal 12 3 4 5 2 2" xfId="10728"/>
    <cellStyle name="Normal 12 3 4 5 2 3" xfId="45087"/>
    <cellStyle name="Normal 12 3 4 5 3" xfId="10729"/>
    <cellStyle name="Normal 12 3 4 5 4" xfId="45088"/>
    <cellStyle name="Normal 12 3 4 6" xfId="10730"/>
    <cellStyle name="Normal 12 3 4 6 2" xfId="10731"/>
    <cellStyle name="Normal 12 3 4 6 2 2" xfId="10732"/>
    <cellStyle name="Normal 12 3 4 6 2 3" xfId="45089"/>
    <cellStyle name="Normal 12 3 4 6 3" xfId="10733"/>
    <cellStyle name="Normal 12 3 4 6 4" xfId="45090"/>
    <cellStyle name="Normal 12 3 4 7" xfId="10734"/>
    <cellStyle name="Normal 12 3 4 7 2" xfId="10735"/>
    <cellStyle name="Normal 12 3 4 7 3" xfId="45091"/>
    <cellStyle name="Normal 12 3 4 8" xfId="10736"/>
    <cellStyle name="Normal 12 3 4 8 2" xfId="45092"/>
    <cellStyle name="Normal 12 3 4 9" xfId="10737"/>
    <cellStyle name="Normal 12 3 5" xfId="10738"/>
    <cellStyle name="Normal 12 3 5 10" xfId="10739"/>
    <cellStyle name="Normal 12 3 5 2" xfId="10740"/>
    <cellStyle name="Normal 12 3 5 2 2" xfId="10741"/>
    <cellStyle name="Normal 12 3 5 2 2 2" xfId="10742"/>
    <cellStyle name="Normal 12 3 5 2 2 2 2" xfId="10743"/>
    <cellStyle name="Normal 12 3 5 2 2 2 2 2" xfId="10744"/>
    <cellStyle name="Normal 12 3 5 2 2 2 2 3" xfId="45093"/>
    <cellStyle name="Normal 12 3 5 2 2 2 3" xfId="10745"/>
    <cellStyle name="Normal 12 3 5 2 2 2 4" xfId="45094"/>
    <cellStyle name="Normal 12 3 5 2 2 3" xfId="10746"/>
    <cellStyle name="Normal 12 3 5 2 2 3 2" xfId="10747"/>
    <cellStyle name="Normal 12 3 5 2 2 3 2 2" xfId="10748"/>
    <cellStyle name="Normal 12 3 5 2 2 3 2 3" xfId="45095"/>
    <cellStyle name="Normal 12 3 5 2 2 3 3" xfId="10749"/>
    <cellStyle name="Normal 12 3 5 2 2 3 4" xfId="45096"/>
    <cellStyle name="Normal 12 3 5 2 2 4" xfId="10750"/>
    <cellStyle name="Normal 12 3 5 2 2 4 2" xfId="10751"/>
    <cellStyle name="Normal 12 3 5 2 2 4 3" xfId="45097"/>
    <cellStyle name="Normal 12 3 5 2 2 5" xfId="10752"/>
    <cellStyle name="Normal 12 3 5 2 2 5 2" xfId="45098"/>
    <cellStyle name="Normal 12 3 5 2 2 6" xfId="10753"/>
    <cellStyle name="Normal 12 3 5 2 2 7" xfId="10754"/>
    <cellStyle name="Normal 12 3 5 2 2 8" xfId="10755"/>
    <cellStyle name="Normal 12 3 5 2 3" xfId="10756"/>
    <cellStyle name="Normal 12 3 5 2 3 2" xfId="10757"/>
    <cellStyle name="Normal 12 3 5 2 3 2 2" xfId="10758"/>
    <cellStyle name="Normal 12 3 5 2 3 2 3" xfId="45099"/>
    <cellStyle name="Normal 12 3 5 2 3 3" xfId="10759"/>
    <cellStyle name="Normal 12 3 5 2 3 4" xfId="45100"/>
    <cellStyle name="Normal 12 3 5 2 4" xfId="10760"/>
    <cellStyle name="Normal 12 3 5 2 4 2" xfId="10761"/>
    <cellStyle name="Normal 12 3 5 2 4 2 2" xfId="10762"/>
    <cellStyle name="Normal 12 3 5 2 4 2 3" xfId="45101"/>
    <cellStyle name="Normal 12 3 5 2 4 3" xfId="10763"/>
    <cellStyle name="Normal 12 3 5 2 4 4" xfId="45102"/>
    <cellStyle name="Normal 12 3 5 2 5" xfId="10764"/>
    <cellStyle name="Normal 12 3 5 2 5 2" xfId="10765"/>
    <cellStyle name="Normal 12 3 5 2 5 3" xfId="45103"/>
    <cellStyle name="Normal 12 3 5 2 6" xfId="10766"/>
    <cellStyle name="Normal 12 3 5 2 6 2" xfId="45104"/>
    <cellStyle name="Normal 12 3 5 2 7" xfId="10767"/>
    <cellStyle name="Normal 12 3 5 2 8" xfId="10768"/>
    <cellStyle name="Normal 12 3 5 2 9" xfId="10769"/>
    <cellStyle name="Normal 12 3 5 3" xfId="10770"/>
    <cellStyle name="Normal 12 3 5 3 2" xfId="10771"/>
    <cellStyle name="Normal 12 3 5 3 2 2" xfId="10772"/>
    <cellStyle name="Normal 12 3 5 3 2 2 2" xfId="10773"/>
    <cellStyle name="Normal 12 3 5 3 2 2 3" xfId="45105"/>
    <cellStyle name="Normal 12 3 5 3 2 3" xfId="10774"/>
    <cellStyle name="Normal 12 3 5 3 2 4" xfId="45106"/>
    <cellStyle name="Normal 12 3 5 3 3" xfId="10775"/>
    <cellStyle name="Normal 12 3 5 3 3 2" xfId="10776"/>
    <cellStyle name="Normal 12 3 5 3 3 2 2" xfId="10777"/>
    <cellStyle name="Normal 12 3 5 3 3 2 3" xfId="45107"/>
    <cellStyle name="Normal 12 3 5 3 3 3" xfId="10778"/>
    <cellStyle name="Normal 12 3 5 3 3 4" xfId="45108"/>
    <cellStyle name="Normal 12 3 5 3 4" xfId="10779"/>
    <cellStyle name="Normal 12 3 5 3 4 2" xfId="10780"/>
    <cellStyle name="Normal 12 3 5 3 4 3" xfId="45109"/>
    <cellStyle name="Normal 12 3 5 3 5" xfId="10781"/>
    <cellStyle name="Normal 12 3 5 3 5 2" xfId="45110"/>
    <cellStyle name="Normal 12 3 5 3 6" xfId="10782"/>
    <cellStyle name="Normal 12 3 5 3 7" xfId="10783"/>
    <cellStyle name="Normal 12 3 5 3 8" xfId="10784"/>
    <cellStyle name="Normal 12 3 5 4" xfId="10785"/>
    <cellStyle name="Normal 12 3 5 4 2" xfId="10786"/>
    <cellStyle name="Normal 12 3 5 4 2 2" xfId="10787"/>
    <cellStyle name="Normal 12 3 5 4 2 3" xfId="45111"/>
    <cellStyle name="Normal 12 3 5 4 3" xfId="10788"/>
    <cellStyle name="Normal 12 3 5 4 4" xfId="45112"/>
    <cellStyle name="Normal 12 3 5 5" xfId="10789"/>
    <cellStyle name="Normal 12 3 5 5 2" xfId="10790"/>
    <cellStyle name="Normal 12 3 5 5 2 2" xfId="10791"/>
    <cellStyle name="Normal 12 3 5 5 2 3" xfId="45113"/>
    <cellStyle name="Normal 12 3 5 5 3" xfId="10792"/>
    <cellStyle name="Normal 12 3 5 5 4" xfId="45114"/>
    <cellStyle name="Normal 12 3 5 6" xfId="10793"/>
    <cellStyle name="Normal 12 3 5 6 2" xfId="10794"/>
    <cellStyle name="Normal 12 3 5 6 3" xfId="45115"/>
    <cellStyle name="Normal 12 3 5 7" xfId="10795"/>
    <cellStyle name="Normal 12 3 5 7 2" xfId="45116"/>
    <cellStyle name="Normal 12 3 5 8" xfId="10796"/>
    <cellStyle name="Normal 12 3 5 9" xfId="10797"/>
    <cellStyle name="Normal 12 3 6" xfId="10798"/>
    <cellStyle name="Normal 12 3 6 2" xfId="10799"/>
    <cellStyle name="Normal 12 3 6 2 2" xfId="10800"/>
    <cellStyle name="Normal 12 3 6 2 2 2" xfId="10801"/>
    <cellStyle name="Normal 12 3 6 2 2 2 2" xfId="10802"/>
    <cellStyle name="Normal 12 3 6 2 2 2 3" xfId="45117"/>
    <cellStyle name="Normal 12 3 6 2 2 3" xfId="10803"/>
    <cellStyle name="Normal 12 3 6 2 2 4" xfId="45118"/>
    <cellStyle name="Normal 12 3 6 2 3" xfId="10804"/>
    <cellStyle name="Normal 12 3 6 2 3 2" xfId="10805"/>
    <cellStyle name="Normal 12 3 6 2 3 2 2" xfId="10806"/>
    <cellStyle name="Normal 12 3 6 2 3 2 3" xfId="45119"/>
    <cellStyle name="Normal 12 3 6 2 3 3" xfId="10807"/>
    <cellStyle name="Normal 12 3 6 2 3 4" xfId="45120"/>
    <cellStyle name="Normal 12 3 6 2 4" xfId="10808"/>
    <cellStyle name="Normal 12 3 6 2 4 2" xfId="10809"/>
    <cellStyle name="Normal 12 3 6 2 4 3" xfId="45121"/>
    <cellStyle name="Normal 12 3 6 2 5" xfId="10810"/>
    <cellStyle name="Normal 12 3 6 2 5 2" xfId="45122"/>
    <cellStyle name="Normal 12 3 6 2 6" xfId="10811"/>
    <cellStyle name="Normal 12 3 6 2 7" xfId="10812"/>
    <cellStyle name="Normal 12 3 6 2 8" xfId="10813"/>
    <cellStyle name="Normal 12 3 6 3" xfId="10814"/>
    <cellStyle name="Normal 12 3 6 3 2" xfId="10815"/>
    <cellStyle name="Normal 12 3 6 3 2 2" xfId="10816"/>
    <cellStyle name="Normal 12 3 6 3 2 3" xfId="45123"/>
    <cellStyle name="Normal 12 3 6 3 3" xfId="10817"/>
    <cellStyle name="Normal 12 3 6 3 4" xfId="45124"/>
    <cellStyle name="Normal 12 3 6 4" xfId="10818"/>
    <cellStyle name="Normal 12 3 6 4 2" xfId="10819"/>
    <cellStyle name="Normal 12 3 6 4 2 2" xfId="10820"/>
    <cellStyle name="Normal 12 3 6 4 2 3" xfId="45125"/>
    <cellStyle name="Normal 12 3 6 4 3" xfId="10821"/>
    <cellStyle name="Normal 12 3 6 4 4" xfId="45126"/>
    <cellStyle name="Normal 12 3 6 5" xfId="10822"/>
    <cellStyle name="Normal 12 3 6 5 2" xfId="10823"/>
    <cellStyle name="Normal 12 3 6 5 3" xfId="45127"/>
    <cellStyle name="Normal 12 3 6 6" xfId="10824"/>
    <cellStyle name="Normal 12 3 6 6 2" xfId="45128"/>
    <cellStyle name="Normal 12 3 6 7" xfId="10825"/>
    <cellStyle name="Normal 12 3 6 8" xfId="10826"/>
    <cellStyle name="Normal 12 3 6 9" xfId="10827"/>
    <cellStyle name="Normal 12 3 7" xfId="10828"/>
    <cellStyle name="Normal 12 3 7 2" xfId="10829"/>
    <cellStyle name="Normal 12 3 7 2 2" xfId="10830"/>
    <cellStyle name="Normal 12 3 7 2 2 2" xfId="10831"/>
    <cellStyle name="Normal 12 3 7 2 2 3" xfId="45129"/>
    <cellStyle name="Normal 12 3 7 2 3" xfId="10832"/>
    <cellStyle name="Normal 12 3 7 2 4" xfId="45130"/>
    <cellStyle name="Normal 12 3 7 3" xfId="10833"/>
    <cellStyle name="Normal 12 3 7 3 2" xfId="10834"/>
    <cellStyle name="Normal 12 3 7 3 2 2" xfId="10835"/>
    <cellStyle name="Normal 12 3 7 3 2 3" xfId="45131"/>
    <cellStyle name="Normal 12 3 7 3 3" xfId="10836"/>
    <cellStyle name="Normal 12 3 7 3 4" xfId="45132"/>
    <cellStyle name="Normal 12 3 7 4" xfId="10837"/>
    <cellStyle name="Normal 12 3 7 4 2" xfId="10838"/>
    <cellStyle name="Normal 12 3 7 4 3" xfId="45133"/>
    <cellStyle name="Normal 12 3 7 5" xfId="10839"/>
    <cellStyle name="Normal 12 3 7 5 2" xfId="45134"/>
    <cellStyle name="Normal 12 3 7 6" xfId="10840"/>
    <cellStyle name="Normal 12 3 7 7" xfId="10841"/>
    <cellStyle name="Normal 12 3 7 8" xfId="10842"/>
    <cellStyle name="Normal 12 3 8" xfId="10843"/>
    <cellStyle name="Normal 12 3 8 2" xfId="10844"/>
    <cellStyle name="Normal 12 3 8 2 2" xfId="10845"/>
    <cellStyle name="Normal 12 3 8 2 3" xfId="45135"/>
    <cellStyle name="Normal 12 3 8 3" xfId="10846"/>
    <cellStyle name="Normal 12 3 8 4" xfId="45136"/>
    <cellStyle name="Normal 12 3 9" xfId="10847"/>
    <cellStyle name="Normal 12 3 9 2" xfId="10848"/>
    <cellStyle name="Normal 12 3 9 2 2" xfId="10849"/>
    <cellStyle name="Normal 12 3 9 2 3" xfId="45137"/>
    <cellStyle name="Normal 12 3 9 3" xfId="10850"/>
    <cellStyle name="Normal 12 3 9 4" xfId="45138"/>
    <cellStyle name="Normal 12 4" xfId="10851"/>
    <cellStyle name="Normal 12 4 10" xfId="10852"/>
    <cellStyle name="Normal 12 4 10 2" xfId="10853"/>
    <cellStyle name="Normal 12 4 10 3" xfId="45139"/>
    <cellStyle name="Normal 12 4 11" xfId="10854"/>
    <cellStyle name="Normal 12 4 11 2" xfId="10855"/>
    <cellStyle name="Normal 12 4 12" xfId="10856"/>
    <cellStyle name="Normal 12 4 13" xfId="10857"/>
    <cellStyle name="Normal 12 4 14" xfId="10858"/>
    <cellStyle name="Normal 12 4 15" xfId="10859"/>
    <cellStyle name="Normal 12 4 16" xfId="10860"/>
    <cellStyle name="Normal 12 4 2" xfId="10861"/>
    <cellStyle name="Normal 12 4 2 10" xfId="10862"/>
    <cellStyle name="Normal 12 4 2 11" xfId="10863"/>
    <cellStyle name="Normal 12 4 2 2" xfId="10864"/>
    <cellStyle name="Normal 12 4 2 2 10" xfId="10865"/>
    <cellStyle name="Normal 12 4 2 2 2" xfId="10866"/>
    <cellStyle name="Normal 12 4 2 2 2 2" xfId="10867"/>
    <cellStyle name="Normal 12 4 2 2 2 2 2" xfId="10868"/>
    <cellStyle name="Normal 12 4 2 2 2 2 2 2" xfId="10869"/>
    <cellStyle name="Normal 12 4 2 2 2 2 2 2 2" xfId="10870"/>
    <cellStyle name="Normal 12 4 2 2 2 2 2 2 3" xfId="45140"/>
    <cellStyle name="Normal 12 4 2 2 2 2 2 3" xfId="10871"/>
    <cellStyle name="Normal 12 4 2 2 2 2 2 4" xfId="45141"/>
    <cellStyle name="Normal 12 4 2 2 2 2 3" xfId="10872"/>
    <cellStyle name="Normal 12 4 2 2 2 2 3 2" xfId="10873"/>
    <cellStyle name="Normal 12 4 2 2 2 2 3 2 2" xfId="10874"/>
    <cellStyle name="Normal 12 4 2 2 2 2 3 2 3" xfId="45142"/>
    <cellStyle name="Normal 12 4 2 2 2 2 3 3" xfId="10875"/>
    <cellStyle name="Normal 12 4 2 2 2 2 3 4" xfId="45143"/>
    <cellStyle name="Normal 12 4 2 2 2 2 4" xfId="10876"/>
    <cellStyle name="Normal 12 4 2 2 2 2 4 2" xfId="10877"/>
    <cellStyle name="Normal 12 4 2 2 2 2 4 3" xfId="45144"/>
    <cellStyle name="Normal 12 4 2 2 2 2 5" xfId="10878"/>
    <cellStyle name="Normal 12 4 2 2 2 2 5 2" xfId="45145"/>
    <cellStyle name="Normal 12 4 2 2 2 2 6" xfId="10879"/>
    <cellStyle name="Normal 12 4 2 2 2 2 7" xfId="10880"/>
    <cellStyle name="Normal 12 4 2 2 2 2 8" xfId="10881"/>
    <cellStyle name="Normal 12 4 2 2 2 3" xfId="10882"/>
    <cellStyle name="Normal 12 4 2 2 2 3 2" xfId="10883"/>
    <cellStyle name="Normal 12 4 2 2 2 3 2 2" xfId="10884"/>
    <cellStyle name="Normal 12 4 2 2 2 3 2 3" xfId="45146"/>
    <cellStyle name="Normal 12 4 2 2 2 3 3" xfId="10885"/>
    <cellStyle name="Normal 12 4 2 2 2 3 4" xfId="45147"/>
    <cellStyle name="Normal 12 4 2 2 2 4" xfId="10886"/>
    <cellStyle name="Normal 12 4 2 2 2 4 2" xfId="10887"/>
    <cellStyle name="Normal 12 4 2 2 2 4 2 2" xfId="10888"/>
    <cellStyle name="Normal 12 4 2 2 2 4 2 3" xfId="45148"/>
    <cellStyle name="Normal 12 4 2 2 2 4 3" xfId="10889"/>
    <cellStyle name="Normal 12 4 2 2 2 4 4" xfId="45149"/>
    <cellStyle name="Normal 12 4 2 2 2 5" xfId="10890"/>
    <cellStyle name="Normal 12 4 2 2 2 5 2" xfId="10891"/>
    <cellStyle name="Normal 12 4 2 2 2 5 3" xfId="45150"/>
    <cellStyle name="Normal 12 4 2 2 2 6" xfId="10892"/>
    <cellStyle name="Normal 12 4 2 2 2 6 2" xfId="45151"/>
    <cellStyle name="Normal 12 4 2 2 2 7" xfId="10893"/>
    <cellStyle name="Normal 12 4 2 2 2 8" xfId="10894"/>
    <cellStyle name="Normal 12 4 2 2 2 9" xfId="10895"/>
    <cellStyle name="Normal 12 4 2 2 3" xfId="10896"/>
    <cellStyle name="Normal 12 4 2 2 3 2" xfId="10897"/>
    <cellStyle name="Normal 12 4 2 2 3 2 2" xfId="10898"/>
    <cellStyle name="Normal 12 4 2 2 3 2 2 2" xfId="10899"/>
    <cellStyle name="Normal 12 4 2 2 3 2 2 3" xfId="45152"/>
    <cellStyle name="Normal 12 4 2 2 3 2 3" xfId="10900"/>
    <cellStyle name="Normal 12 4 2 2 3 2 4" xfId="45153"/>
    <cellStyle name="Normal 12 4 2 2 3 3" xfId="10901"/>
    <cellStyle name="Normal 12 4 2 2 3 3 2" xfId="10902"/>
    <cellStyle name="Normal 12 4 2 2 3 3 2 2" xfId="10903"/>
    <cellStyle name="Normal 12 4 2 2 3 3 2 3" xfId="45154"/>
    <cellStyle name="Normal 12 4 2 2 3 3 3" xfId="10904"/>
    <cellStyle name="Normal 12 4 2 2 3 3 4" xfId="45155"/>
    <cellStyle name="Normal 12 4 2 2 3 4" xfId="10905"/>
    <cellStyle name="Normal 12 4 2 2 3 4 2" xfId="10906"/>
    <cellStyle name="Normal 12 4 2 2 3 4 3" xfId="45156"/>
    <cellStyle name="Normal 12 4 2 2 3 5" xfId="10907"/>
    <cellStyle name="Normal 12 4 2 2 3 5 2" xfId="45157"/>
    <cellStyle name="Normal 12 4 2 2 3 6" xfId="10908"/>
    <cellStyle name="Normal 12 4 2 2 3 7" xfId="10909"/>
    <cellStyle name="Normal 12 4 2 2 3 8" xfId="10910"/>
    <cellStyle name="Normal 12 4 2 2 4" xfId="10911"/>
    <cellStyle name="Normal 12 4 2 2 4 2" xfId="10912"/>
    <cellStyle name="Normal 12 4 2 2 4 2 2" xfId="10913"/>
    <cellStyle name="Normal 12 4 2 2 4 2 3" xfId="45158"/>
    <cellStyle name="Normal 12 4 2 2 4 3" xfId="10914"/>
    <cellStyle name="Normal 12 4 2 2 4 4" xfId="45159"/>
    <cellStyle name="Normal 12 4 2 2 5" xfId="10915"/>
    <cellStyle name="Normal 12 4 2 2 5 2" xfId="10916"/>
    <cellStyle name="Normal 12 4 2 2 5 2 2" xfId="10917"/>
    <cellStyle name="Normal 12 4 2 2 5 2 3" xfId="45160"/>
    <cellStyle name="Normal 12 4 2 2 5 3" xfId="10918"/>
    <cellStyle name="Normal 12 4 2 2 5 4" xfId="45161"/>
    <cellStyle name="Normal 12 4 2 2 6" xfId="10919"/>
    <cellStyle name="Normal 12 4 2 2 6 2" xfId="10920"/>
    <cellStyle name="Normal 12 4 2 2 6 3" xfId="45162"/>
    <cellStyle name="Normal 12 4 2 2 7" xfId="10921"/>
    <cellStyle name="Normal 12 4 2 2 7 2" xfId="45163"/>
    <cellStyle name="Normal 12 4 2 2 8" xfId="10922"/>
    <cellStyle name="Normal 12 4 2 2 9" xfId="10923"/>
    <cellStyle name="Normal 12 4 2 3" xfId="10924"/>
    <cellStyle name="Normal 12 4 2 3 2" xfId="10925"/>
    <cellStyle name="Normal 12 4 2 3 2 2" xfId="10926"/>
    <cellStyle name="Normal 12 4 2 3 2 2 2" xfId="10927"/>
    <cellStyle name="Normal 12 4 2 3 2 2 2 2" xfId="10928"/>
    <cellStyle name="Normal 12 4 2 3 2 2 2 3" xfId="45164"/>
    <cellStyle name="Normal 12 4 2 3 2 2 3" xfId="10929"/>
    <cellStyle name="Normal 12 4 2 3 2 2 4" xfId="45165"/>
    <cellStyle name="Normal 12 4 2 3 2 3" xfId="10930"/>
    <cellStyle name="Normal 12 4 2 3 2 3 2" xfId="10931"/>
    <cellStyle name="Normal 12 4 2 3 2 3 2 2" xfId="10932"/>
    <cellStyle name="Normal 12 4 2 3 2 3 2 3" xfId="45166"/>
    <cellStyle name="Normal 12 4 2 3 2 3 3" xfId="10933"/>
    <cellStyle name="Normal 12 4 2 3 2 3 4" xfId="45167"/>
    <cellStyle name="Normal 12 4 2 3 2 4" xfId="10934"/>
    <cellStyle name="Normal 12 4 2 3 2 4 2" xfId="10935"/>
    <cellStyle name="Normal 12 4 2 3 2 4 3" xfId="45168"/>
    <cellStyle name="Normal 12 4 2 3 2 5" xfId="10936"/>
    <cellStyle name="Normal 12 4 2 3 2 5 2" xfId="45169"/>
    <cellStyle name="Normal 12 4 2 3 2 6" xfId="10937"/>
    <cellStyle name="Normal 12 4 2 3 2 7" xfId="10938"/>
    <cellStyle name="Normal 12 4 2 3 2 8" xfId="10939"/>
    <cellStyle name="Normal 12 4 2 3 3" xfId="10940"/>
    <cellStyle name="Normal 12 4 2 3 3 2" xfId="10941"/>
    <cellStyle name="Normal 12 4 2 3 3 2 2" xfId="10942"/>
    <cellStyle name="Normal 12 4 2 3 3 2 3" xfId="45170"/>
    <cellStyle name="Normal 12 4 2 3 3 3" xfId="10943"/>
    <cellStyle name="Normal 12 4 2 3 3 4" xfId="45171"/>
    <cellStyle name="Normal 12 4 2 3 4" xfId="10944"/>
    <cellStyle name="Normal 12 4 2 3 4 2" xfId="10945"/>
    <cellStyle name="Normal 12 4 2 3 4 2 2" xfId="10946"/>
    <cellStyle name="Normal 12 4 2 3 4 2 3" xfId="45172"/>
    <cellStyle name="Normal 12 4 2 3 4 3" xfId="10947"/>
    <cellStyle name="Normal 12 4 2 3 4 4" xfId="45173"/>
    <cellStyle name="Normal 12 4 2 3 5" xfId="10948"/>
    <cellStyle name="Normal 12 4 2 3 5 2" xfId="10949"/>
    <cellStyle name="Normal 12 4 2 3 5 3" xfId="45174"/>
    <cellStyle name="Normal 12 4 2 3 6" xfId="10950"/>
    <cellStyle name="Normal 12 4 2 3 6 2" xfId="45175"/>
    <cellStyle name="Normal 12 4 2 3 7" xfId="10951"/>
    <cellStyle name="Normal 12 4 2 3 8" xfId="10952"/>
    <cellStyle name="Normal 12 4 2 3 9" xfId="10953"/>
    <cellStyle name="Normal 12 4 2 4" xfId="10954"/>
    <cellStyle name="Normal 12 4 2 4 2" xfId="10955"/>
    <cellStyle name="Normal 12 4 2 4 2 2" xfId="10956"/>
    <cellStyle name="Normal 12 4 2 4 2 2 2" xfId="10957"/>
    <cellStyle name="Normal 12 4 2 4 2 2 3" xfId="45176"/>
    <cellStyle name="Normal 12 4 2 4 2 3" xfId="10958"/>
    <cellStyle name="Normal 12 4 2 4 2 4" xfId="45177"/>
    <cellStyle name="Normal 12 4 2 4 3" xfId="10959"/>
    <cellStyle name="Normal 12 4 2 4 3 2" xfId="10960"/>
    <cellStyle name="Normal 12 4 2 4 3 2 2" xfId="10961"/>
    <cellStyle name="Normal 12 4 2 4 3 2 3" xfId="45178"/>
    <cellStyle name="Normal 12 4 2 4 3 3" xfId="10962"/>
    <cellStyle name="Normal 12 4 2 4 3 4" xfId="45179"/>
    <cellStyle name="Normal 12 4 2 4 4" xfId="10963"/>
    <cellStyle name="Normal 12 4 2 4 4 2" xfId="10964"/>
    <cellStyle name="Normal 12 4 2 4 4 3" xfId="45180"/>
    <cellStyle name="Normal 12 4 2 4 5" xfId="10965"/>
    <cellStyle name="Normal 12 4 2 4 5 2" xfId="45181"/>
    <cellStyle name="Normal 12 4 2 4 6" xfId="10966"/>
    <cellStyle name="Normal 12 4 2 4 7" xfId="10967"/>
    <cellStyle name="Normal 12 4 2 4 8" xfId="10968"/>
    <cellStyle name="Normal 12 4 2 5" xfId="10969"/>
    <cellStyle name="Normal 12 4 2 5 2" xfId="10970"/>
    <cellStyle name="Normal 12 4 2 5 2 2" xfId="10971"/>
    <cellStyle name="Normal 12 4 2 5 2 3" xfId="45182"/>
    <cellStyle name="Normal 12 4 2 5 3" xfId="10972"/>
    <cellStyle name="Normal 12 4 2 5 4" xfId="45183"/>
    <cellStyle name="Normal 12 4 2 6" xfId="10973"/>
    <cellStyle name="Normal 12 4 2 6 2" xfId="10974"/>
    <cellStyle name="Normal 12 4 2 6 2 2" xfId="10975"/>
    <cellStyle name="Normal 12 4 2 6 2 3" xfId="45184"/>
    <cellStyle name="Normal 12 4 2 6 3" xfId="10976"/>
    <cellStyle name="Normal 12 4 2 6 4" xfId="45185"/>
    <cellStyle name="Normal 12 4 2 7" xfId="10977"/>
    <cellStyle name="Normal 12 4 2 7 2" xfId="10978"/>
    <cellStyle name="Normal 12 4 2 7 3" xfId="45186"/>
    <cellStyle name="Normal 12 4 2 8" xfId="10979"/>
    <cellStyle name="Normal 12 4 2 8 2" xfId="45187"/>
    <cellStyle name="Normal 12 4 2 9" xfId="10980"/>
    <cellStyle name="Normal 12 4 3" xfId="10981"/>
    <cellStyle name="Normal 12 4 3 10" xfId="10982"/>
    <cellStyle name="Normal 12 4 3 11" xfId="10983"/>
    <cellStyle name="Normal 12 4 3 2" xfId="10984"/>
    <cellStyle name="Normal 12 4 3 2 10" xfId="10985"/>
    <cellStyle name="Normal 12 4 3 2 2" xfId="10986"/>
    <cellStyle name="Normal 12 4 3 2 2 2" xfId="10987"/>
    <cellStyle name="Normal 12 4 3 2 2 2 2" xfId="10988"/>
    <cellStyle name="Normal 12 4 3 2 2 2 2 2" xfId="10989"/>
    <cellStyle name="Normal 12 4 3 2 2 2 2 2 2" xfId="10990"/>
    <cellStyle name="Normal 12 4 3 2 2 2 2 2 3" xfId="45188"/>
    <cellStyle name="Normal 12 4 3 2 2 2 2 3" xfId="10991"/>
    <cellStyle name="Normal 12 4 3 2 2 2 2 4" xfId="45189"/>
    <cellStyle name="Normal 12 4 3 2 2 2 3" xfId="10992"/>
    <cellStyle name="Normal 12 4 3 2 2 2 3 2" xfId="10993"/>
    <cellStyle name="Normal 12 4 3 2 2 2 3 2 2" xfId="10994"/>
    <cellStyle name="Normal 12 4 3 2 2 2 3 2 3" xfId="45190"/>
    <cellStyle name="Normal 12 4 3 2 2 2 3 3" xfId="10995"/>
    <cellStyle name="Normal 12 4 3 2 2 2 3 4" xfId="45191"/>
    <cellStyle name="Normal 12 4 3 2 2 2 4" xfId="10996"/>
    <cellStyle name="Normal 12 4 3 2 2 2 4 2" xfId="10997"/>
    <cellStyle name="Normal 12 4 3 2 2 2 4 3" xfId="45192"/>
    <cellStyle name="Normal 12 4 3 2 2 2 5" xfId="10998"/>
    <cellStyle name="Normal 12 4 3 2 2 2 5 2" xfId="45193"/>
    <cellStyle name="Normal 12 4 3 2 2 2 6" xfId="10999"/>
    <cellStyle name="Normal 12 4 3 2 2 2 7" xfId="11000"/>
    <cellStyle name="Normal 12 4 3 2 2 2 8" xfId="11001"/>
    <cellStyle name="Normal 12 4 3 2 2 3" xfId="11002"/>
    <cellStyle name="Normal 12 4 3 2 2 3 2" xfId="11003"/>
    <cellStyle name="Normal 12 4 3 2 2 3 2 2" xfId="11004"/>
    <cellStyle name="Normal 12 4 3 2 2 3 2 3" xfId="45194"/>
    <cellStyle name="Normal 12 4 3 2 2 3 3" xfId="11005"/>
    <cellStyle name="Normal 12 4 3 2 2 3 4" xfId="45195"/>
    <cellStyle name="Normal 12 4 3 2 2 4" xfId="11006"/>
    <cellStyle name="Normal 12 4 3 2 2 4 2" xfId="11007"/>
    <cellStyle name="Normal 12 4 3 2 2 4 2 2" xfId="11008"/>
    <cellStyle name="Normal 12 4 3 2 2 4 2 3" xfId="45196"/>
    <cellStyle name="Normal 12 4 3 2 2 4 3" xfId="11009"/>
    <cellStyle name="Normal 12 4 3 2 2 4 4" xfId="45197"/>
    <cellStyle name="Normal 12 4 3 2 2 5" xfId="11010"/>
    <cellStyle name="Normal 12 4 3 2 2 5 2" xfId="11011"/>
    <cellStyle name="Normal 12 4 3 2 2 5 3" xfId="45198"/>
    <cellStyle name="Normal 12 4 3 2 2 6" xfId="11012"/>
    <cellStyle name="Normal 12 4 3 2 2 6 2" xfId="45199"/>
    <cellStyle name="Normal 12 4 3 2 2 7" xfId="11013"/>
    <cellStyle name="Normal 12 4 3 2 2 8" xfId="11014"/>
    <cellStyle name="Normal 12 4 3 2 2 9" xfId="11015"/>
    <cellStyle name="Normal 12 4 3 2 3" xfId="11016"/>
    <cellStyle name="Normal 12 4 3 2 3 2" xfId="11017"/>
    <cellStyle name="Normal 12 4 3 2 3 2 2" xfId="11018"/>
    <cellStyle name="Normal 12 4 3 2 3 2 2 2" xfId="11019"/>
    <cellStyle name="Normal 12 4 3 2 3 2 2 3" xfId="45200"/>
    <cellStyle name="Normal 12 4 3 2 3 2 3" xfId="11020"/>
    <cellStyle name="Normal 12 4 3 2 3 2 4" xfId="45201"/>
    <cellStyle name="Normal 12 4 3 2 3 3" xfId="11021"/>
    <cellStyle name="Normal 12 4 3 2 3 3 2" xfId="11022"/>
    <cellStyle name="Normal 12 4 3 2 3 3 2 2" xfId="11023"/>
    <cellStyle name="Normal 12 4 3 2 3 3 2 3" xfId="45202"/>
    <cellStyle name="Normal 12 4 3 2 3 3 3" xfId="11024"/>
    <cellStyle name="Normal 12 4 3 2 3 3 4" xfId="45203"/>
    <cellStyle name="Normal 12 4 3 2 3 4" xfId="11025"/>
    <cellStyle name="Normal 12 4 3 2 3 4 2" xfId="11026"/>
    <cellStyle name="Normal 12 4 3 2 3 4 3" xfId="45204"/>
    <cellStyle name="Normal 12 4 3 2 3 5" xfId="11027"/>
    <cellStyle name="Normal 12 4 3 2 3 5 2" xfId="45205"/>
    <cellStyle name="Normal 12 4 3 2 3 6" xfId="11028"/>
    <cellStyle name="Normal 12 4 3 2 3 7" xfId="11029"/>
    <cellStyle name="Normal 12 4 3 2 3 8" xfId="11030"/>
    <cellStyle name="Normal 12 4 3 2 4" xfId="11031"/>
    <cellStyle name="Normal 12 4 3 2 4 2" xfId="11032"/>
    <cellStyle name="Normal 12 4 3 2 4 2 2" xfId="11033"/>
    <cellStyle name="Normal 12 4 3 2 4 2 3" xfId="45206"/>
    <cellStyle name="Normal 12 4 3 2 4 3" xfId="11034"/>
    <cellStyle name="Normal 12 4 3 2 4 4" xfId="45207"/>
    <cellStyle name="Normal 12 4 3 2 5" xfId="11035"/>
    <cellStyle name="Normal 12 4 3 2 5 2" xfId="11036"/>
    <cellStyle name="Normal 12 4 3 2 5 2 2" xfId="11037"/>
    <cellStyle name="Normal 12 4 3 2 5 2 3" xfId="45208"/>
    <cellStyle name="Normal 12 4 3 2 5 3" xfId="11038"/>
    <cellStyle name="Normal 12 4 3 2 5 4" xfId="45209"/>
    <cellStyle name="Normal 12 4 3 2 6" xfId="11039"/>
    <cellStyle name="Normal 12 4 3 2 6 2" xfId="11040"/>
    <cellStyle name="Normal 12 4 3 2 6 3" xfId="45210"/>
    <cellStyle name="Normal 12 4 3 2 7" xfId="11041"/>
    <cellStyle name="Normal 12 4 3 2 7 2" xfId="45211"/>
    <cellStyle name="Normal 12 4 3 2 8" xfId="11042"/>
    <cellStyle name="Normal 12 4 3 2 9" xfId="11043"/>
    <cellStyle name="Normal 12 4 3 3" xfId="11044"/>
    <cellStyle name="Normal 12 4 3 3 2" xfId="11045"/>
    <cellStyle name="Normal 12 4 3 3 2 2" xfId="11046"/>
    <cellStyle name="Normal 12 4 3 3 2 2 2" xfId="11047"/>
    <cellStyle name="Normal 12 4 3 3 2 2 2 2" xfId="11048"/>
    <cellStyle name="Normal 12 4 3 3 2 2 2 3" xfId="45212"/>
    <cellStyle name="Normal 12 4 3 3 2 2 3" xfId="11049"/>
    <cellStyle name="Normal 12 4 3 3 2 2 4" xfId="45213"/>
    <cellStyle name="Normal 12 4 3 3 2 3" xfId="11050"/>
    <cellStyle name="Normal 12 4 3 3 2 3 2" xfId="11051"/>
    <cellStyle name="Normal 12 4 3 3 2 3 2 2" xfId="11052"/>
    <cellStyle name="Normal 12 4 3 3 2 3 2 3" xfId="45214"/>
    <cellStyle name="Normal 12 4 3 3 2 3 3" xfId="11053"/>
    <cellStyle name="Normal 12 4 3 3 2 3 4" xfId="45215"/>
    <cellStyle name="Normal 12 4 3 3 2 4" xfId="11054"/>
    <cellStyle name="Normal 12 4 3 3 2 4 2" xfId="11055"/>
    <cellStyle name="Normal 12 4 3 3 2 4 3" xfId="45216"/>
    <cellStyle name="Normal 12 4 3 3 2 5" xfId="11056"/>
    <cellStyle name="Normal 12 4 3 3 2 5 2" xfId="45217"/>
    <cellStyle name="Normal 12 4 3 3 2 6" xfId="11057"/>
    <cellStyle name="Normal 12 4 3 3 2 7" xfId="11058"/>
    <cellStyle name="Normal 12 4 3 3 2 8" xfId="11059"/>
    <cellStyle name="Normal 12 4 3 3 3" xfId="11060"/>
    <cellStyle name="Normal 12 4 3 3 3 2" xfId="11061"/>
    <cellStyle name="Normal 12 4 3 3 3 2 2" xfId="11062"/>
    <cellStyle name="Normal 12 4 3 3 3 2 3" xfId="45218"/>
    <cellStyle name="Normal 12 4 3 3 3 3" xfId="11063"/>
    <cellStyle name="Normal 12 4 3 3 3 4" xfId="45219"/>
    <cellStyle name="Normal 12 4 3 3 4" xfId="11064"/>
    <cellStyle name="Normal 12 4 3 3 4 2" xfId="11065"/>
    <cellStyle name="Normal 12 4 3 3 4 2 2" xfId="11066"/>
    <cellStyle name="Normal 12 4 3 3 4 2 3" xfId="45220"/>
    <cellStyle name="Normal 12 4 3 3 4 3" xfId="11067"/>
    <cellStyle name="Normal 12 4 3 3 4 4" xfId="45221"/>
    <cellStyle name="Normal 12 4 3 3 5" xfId="11068"/>
    <cellStyle name="Normal 12 4 3 3 5 2" xfId="11069"/>
    <cellStyle name="Normal 12 4 3 3 5 3" xfId="45222"/>
    <cellStyle name="Normal 12 4 3 3 6" xfId="11070"/>
    <cellStyle name="Normal 12 4 3 3 6 2" xfId="45223"/>
    <cellStyle name="Normal 12 4 3 3 7" xfId="11071"/>
    <cellStyle name="Normal 12 4 3 3 8" xfId="11072"/>
    <cellStyle name="Normal 12 4 3 3 9" xfId="11073"/>
    <cellStyle name="Normal 12 4 3 4" xfId="11074"/>
    <cellStyle name="Normal 12 4 3 4 2" xfId="11075"/>
    <cellStyle name="Normal 12 4 3 4 2 2" xfId="11076"/>
    <cellStyle name="Normal 12 4 3 4 2 2 2" xfId="11077"/>
    <cellStyle name="Normal 12 4 3 4 2 2 3" xfId="45224"/>
    <cellStyle name="Normal 12 4 3 4 2 3" xfId="11078"/>
    <cellStyle name="Normal 12 4 3 4 2 4" xfId="45225"/>
    <cellStyle name="Normal 12 4 3 4 3" xfId="11079"/>
    <cellStyle name="Normal 12 4 3 4 3 2" xfId="11080"/>
    <cellStyle name="Normal 12 4 3 4 3 2 2" xfId="11081"/>
    <cellStyle name="Normal 12 4 3 4 3 2 3" xfId="45226"/>
    <cellStyle name="Normal 12 4 3 4 3 3" xfId="11082"/>
    <cellStyle name="Normal 12 4 3 4 3 4" xfId="45227"/>
    <cellStyle name="Normal 12 4 3 4 4" xfId="11083"/>
    <cellStyle name="Normal 12 4 3 4 4 2" xfId="11084"/>
    <cellStyle name="Normal 12 4 3 4 4 3" xfId="45228"/>
    <cellStyle name="Normal 12 4 3 4 5" xfId="11085"/>
    <cellStyle name="Normal 12 4 3 4 5 2" xfId="45229"/>
    <cellStyle name="Normal 12 4 3 4 6" xfId="11086"/>
    <cellStyle name="Normal 12 4 3 4 7" xfId="11087"/>
    <cellStyle name="Normal 12 4 3 4 8" xfId="11088"/>
    <cellStyle name="Normal 12 4 3 5" xfId="11089"/>
    <cellStyle name="Normal 12 4 3 5 2" xfId="11090"/>
    <cellStyle name="Normal 12 4 3 5 2 2" xfId="11091"/>
    <cellStyle name="Normal 12 4 3 5 2 3" xfId="45230"/>
    <cellStyle name="Normal 12 4 3 5 3" xfId="11092"/>
    <cellStyle name="Normal 12 4 3 5 4" xfId="45231"/>
    <cellStyle name="Normal 12 4 3 6" xfId="11093"/>
    <cellStyle name="Normal 12 4 3 6 2" xfId="11094"/>
    <cellStyle name="Normal 12 4 3 6 2 2" xfId="11095"/>
    <cellStyle name="Normal 12 4 3 6 2 3" xfId="45232"/>
    <cellStyle name="Normal 12 4 3 6 3" xfId="11096"/>
    <cellStyle name="Normal 12 4 3 6 4" xfId="45233"/>
    <cellStyle name="Normal 12 4 3 7" xfId="11097"/>
    <cellStyle name="Normal 12 4 3 7 2" xfId="11098"/>
    <cellStyle name="Normal 12 4 3 7 3" xfId="45234"/>
    <cellStyle name="Normal 12 4 3 8" xfId="11099"/>
    <cellStyle name="Normal 12 4 3 8 2" xfId="45235"/>
    <cellStyle name="Normal 12 4 3 9" xfId="11100"/>
    <cellStyle name="Normal 12 4 4" xfId="11101"/>
    <cellStyle name="Normal 12 4 4 10" xfId="11102"/>
    <cellStyle name="Normal 12 4 4 11" xfId="11103"/>
    <cellStyle name="Normal 12 4 4 2" xfId="11104"/>
    <cellStyle name="Normal 12 4 4 2 10" xfId="11105"/>
    <cellStyle name="Normal 12 4 4 2 2" xfId="11106"/>
    <cellStyle name="Normal 12 4 4 2 2 2" xfId="11107"/>
    <cellStyle name="Normal 12 4 4 2 2 2 2" xfId="11108"/>
    <cellStyle name="Normal 12 4 4 2 2 2 2 2" xfId="11109"/>
    <cellStyle name="Normal 12 4 4 2 2 2 2 2 2" xfId="11110"/>
    <cellStyle name="Normal 12 4 4 2 2 2 2 2 3" xfId="45236"/>
    <cellStyle name="Normal 12 4 4 2 2 2 2 3" xfId="11111"/>
    <cellStyle name="Normal 12 4 4 2 2 2 2 4" xfId="45237"/>
    <cellStyle name="Normal 12 4 4 2 2 2 3" xfId="11112"/>
    <cellStyle name="Normal 12 4 4 2 2 2 3 2" xfId="11113"/>
    <cellStyle name="Normal 12 4 4 2 2 2 3 2 2" xfId="11114"/>
    <cellStyle name="Normal 12 4 4 2 2 2 3 2 3" xfId="45238"/>
    <cellStyle name="Normal 12 4 4 2 2 2 3 3" xfId="11115"/>
    <cellStyle name="Normal 12 4 4 2 2 2 3 4" xfId="45239"/>
    <cellStyle name="Normal 12 4 4 2 2 2 4" xfId="11116"/>
    <cellStyle name="Normal 12 4 4 2 2 2 4 2" xfId="11117"/>
    <cellStyle name="Normal 12 4 4 2 2 2 4 3" xfId="45240"/>
    <cellStyle name="Normal 12 4 4 2 2 2 5" xfId="11118"/>
    <cellStyle name="Normal 12 4 4 2 2 2 5 2" xfId="45241"/>
    <cellStyle name="Normal 12 4 4 2 2 2 6" xfId="11119"/>
    <cellStyle name="Normal 12 4 4 2 2 2 7" xfId="11120"/>
    <cellStyle name="Normal 12 4 4 2 2 2 8" xfId="11121"/>
    <cellStyle name="Normal 12 4 4 2 2 3" xfId="11122"/>
    <cellStyle name="Normal 12 4 4 2 2 3 2" xfId="11123"/>
    <cellStyle name="Normal 12 4 4 2 2 3 2 2" xfId="11124"/>
    <cellStyle name="Normal 12 4 4 2 2 3 2 3" xfId="45242"/>
    <cellStyle name="Normal 12 4 4 2 2 3 3" xfId="11125"/>
    <cellStyle name="Normal 12 4 4 2 2 3 4" xfId="45243"/>
    <cellStyle name="Normal 12 4 4 2 2 4" xfId="11126"/>
    <cellStyle name="Normal 12 4 4 2 2 4 2" xfId="11127"/>
    <cellStyle name="Normal 12 4 4 2 2 4 2 2" xfId="11128"/>
    <cellStyle name="Normal 12 4 4 2 2 4 2 3" xfId="45244"/>
    <cellStyle name="Normal 12 4 4 2 2 4 3" xfId="11129"/>
    <cellStyle name="Normal 12 4 4 2 2 4 4" xfId="45245"/>
    <cellStyle name="Normal 12 4 4 2 2 5" xfId="11130"/>
    <cellStyle name="Normal 12 4 4 2 2 5 2" xfId="11131"/>
    <cellStyle name="Normal 12 4 4 2 2 5 3" xfId="45246"/>
    <cellStyle name="Normal 12 4 4 2 2 6" xfId="11132"/>
    <cellStyle name="Normal 12 4 4 2 2 6 2" xfId="45247"/>
    <cellStyle name="Normal 12 4 4 2 2 7" xfId="11133"/>
    <cellStyle name="Normal 12 4 4 2 2 8" xfId="11134"/>
    <cellStyle name="Normal 12 4 4 2 2 9" xfId="11135"/>
    <cellStyle name="Normal 12 4 4 2 3" xfId="11136"/>
    <cellStyle name="Normal 12 4 4 2 3 2" xfId="11137"/>
    <cellStyle name="Normal 12 4 4 2 3 2 2" xfId="11138"/>
    <cellStyle name="Normal 12 4 4 2 3 2 2 2" xfId="11139"/>
    <cellStyle name="Normal 12 4 4 2 3 2 2 3" xfId="45248"/>
    <cellStyle name="Normal 12 4 4 2 3 2 3" xfId="11140"/>
    <cellStyle name="Normal 12 4 4 2 3 2 4" xfId="45249"/>
    <cellStyle name="Normal 12 4 4 2 3 3" xfId="11141"/>
    <cellStyle name="Normal 12 4 4 2 3 3 2" xfId="11142"/>
    <cellStyle name="Normal 12 4 4 2 3 3 2 2" xfId="11143"/>
    <cellStyle name="Normal 12 4 4 2 3 3 2 3" xfId="45250"/>
    <cellStyle name="Normal 12 4 4 2 3 3 3" xfId="11144"/>
    <cellStyle name="Normal 12 4 4 2 3 3 4" xfId="45251"/>
    <cellStyle name="Normal 12 4 4 2 3 4" xfId="11145"/>
    <cellStyle name="Normal 12 4 4 2 3 4 2" xfId="11146"/>
    <cellStyle name="Normal 12 4 4 2 3 4 3" xfId="45252"/>
    <cellStyle name="Normal 12 4 4 2 3 5" xfId="11147"/>
    <cellStyle name="Normal 12 4 4 2 3 5 2" xfId="45253"/>
    <cellStyle name="Normal 12 4 4 2 3 6" xfId="11148"/>
    <cellStyle name="Normal 12 4 4 2 3 7" xfId="11149"/>
    <cellStyle name="Normal 12 4 4 2 3 8" xfId="11150"/>
    <cellStyle name="Normal 12 4 4 2 4" xfId="11151"/>
    <cellStyle name="Normal 12 4 4 2 4 2" xfId="11152"/>
    <cellStyle name="Normal 12 4 4 2 4 2 2" xfId="11153"/>
    <cellStyle name="Normal 12 4 4 2 4 2 3" xfId="45254"/>
    <cellStyle name="Normal 12 4 4 2 4 3" xfId="11154"/>
    <cellStyle name="Normal 12 4 4 2 4 4" xfId="45255"/>
    <cellStyle name="Normal 12 4 4 2 5" xfId="11155"/>
    <cellStyle name="Normal 12 4 4 2 5 2" xfId="11156"/>
    <cellStyle name="Normal 12 4 4 2 5 2 2" xfId="11157"/>
    <cellStyle name="Normal 12 4 4 2 5 2 3" xfId="45256"/>
    <cellStyle name="Normal 12 4 4 2 5 3" xfId="11158"/>
    <cellStyle name="Normal 12 4 4 2 5 4" xfId="45257"/>
    <cellStyle name="Normal 12 4 4 2 6" xfId="11159"/>
    <cellStyle name="Normal 12 4 4 2 6 2" xfId="11160"/>
    <cellStyle name="Normal 12 4 4 2 6 3" xfId="45258"/>
    <cellStyle name="Normal 12 4 4 2 7" xfId="11161"/>
    <cellStyle name="Normal 12 4 4 2 7 2" xfId="45259"/>
    <cellStyle name="Normal 12 4 4 2 8" xfId="11162"/>
    <cellStyle name="Normal 12 4 4 2 9" xfId="11163"/>
    <cellStyle name="Normal 12 4 4 3" xfId="11164"/>
    <cellStyle name="Normal 12 4 4 3 2" xfId="11165"/>
    <cellStyle name="Normal 12 4 4 3 2 2" xfId="11166"/>
    <cellStyle name="Normal 12 4 4 3 2 2 2" xfId="11167"/>
    <cellStyle name="Normal 12 4 4 3 2 2 2 2" xfId="11168"/>
    <cellStyle name="Normal 12 4 4 3 2 2 2 3" xfId="45260"/>
    <cellStyle name="Normal 12 4 4 3 2 2 3" xfId="11169"/>
    <cellStyle name="Normal 12 4 4 3 2 2 4" xfId="45261"/>
    <cellStyle name="Normal 12 4 4 3 2 3" xfId="11170"/>
    <cellStyle name="Normal 12 4 4 3 2 3 2" xfId="11171"/>
    <cellStyle name="Normal 12 4 4 3 2 3 2 2" xfId="11172"/>
    <cellStyle name="Normal 12 4 4 3 2 3 2 3" xfId="45262"/>
    <cellStyle name="Normal 12 4 4 3 2 3 3" xfId="11173"/>
    <cellStyle name="Normal 12 4 4 3 2 3 4" xfId="45263"/>
    <cellStyle name="Normal 12 4 4 3 2 4" xfId="11174"/>
    <cellStyle name="Normal 12 4 4 3 2 4 2" xfId="11175"/>
    <cellStyle name="Normal 12 4 4 3 2 4 3" xfId="45264"/>
    <cellStyle name="Normal 12 4 4 3 2 5" xfId="11176"/>
    <cellStyle name="Normal 12 4 4 3 2 5 2" xfId="45265"/>
    <cellStyle name="Normal 12 4 4 3 2 6" xfId="11177"/>
    <cellStyle name="Normal 12 4 4 3 2 7" xfId="11178"/>
    <cellStyle name="Normal 12 4 4 3 2 8" xfId="11179"/>
    <cellStyle name="Normal 12 4 4 3 3" xfId="11180"/>
    <cellStyle name="Normal 12 4 4 3 3 2" xfId="11181"/>
    <cellStyle name="Normal 12 4 4 3 3 2 2" xfId="11182"/>
    <cellStyle name="Normal 12 4 4 3 3 2 3" xfId="45266"/>
    <cellStyle name="Normal 12 4 4 3 3 3" xfId="11183"/>
    <cellStyle name="Normal 12 4 4 3 3 4" xfId="45267"/>
    <cellStyle name="Normal 12 4 4 3 4" xfId="11184"/>
    <cellStyle name="Normal 12 4 4 3 4 2" xfId="11185"/>
    <cellStyle name="Normal 12 4 4 3 4 2 2" xfId="11186"/>
    <cellStyle name="Normal 12 4 4 3 4 2 3" xfId="45268"/>
    <cellStyle name="Normal 12 4 4 3 4 3" xfId="11187"/>
    <cellStyle name="Normal 12 4 4 3 4 4" xfId="45269"/>
    <cellStyle name="Normal 12 4 4 3 5" xfId="11188"/>
    <cellStyle name="Normal 12 4 4 3 5 2" xfId="11189"/>
    <cellStyle name="Normal 12 4 4 3 5 3" xfId="45270"/>
    <cellStyle name="Normal 12 4 4 3 6" xfId="11190"/>
    <cellStyle name="Normal 12 4 4 3 6 2" xfId="45271"/>
    <cellStyle name="Normal 12 4 4 3 7" xfId="11191"/>
    <cellStyle name="Normal 12 4 4 3 8" xfId="11192"/>
    <cellStyle name="Normal 12 4 4 3 9" xfId="11193"/>
    <cellStyle name="Normal 12 4 4 4" xfId="11194"/>
    <cellStyle name="Normal 12 4 4 4 2" xfId="11195"/>
    <cellStyle name="Normal 12 4 4 4 2 2" xfId="11196"/>
    <cellStyle name="Normal 12 4 4 4 2 2 2" xfId="11197"/>
    <cellStyle name="Normal 12 4 4 4 2 2 3" xfId="45272"/>
    <cellStyle name="Normal 12 4 4 4 2 3" xfId="11198"/>
    <cellStyle name="Normal 12 4 4 4 2 4" xfId="45273"/>
    <cellStyle name="Normal 12 4 4 4 3" xfId="11199"/>
    <cellStyle name="Normal 12 4 4 4 3 2" xfId="11200"/>
    <cellStyle name="Normal 12 4 4 4 3 2 2" xfId="11201"/>
    <cellStyle name="Normal 12 4 4 4 3 2 3" xfId="45274"/>
    <cellStyle name="Normal 12 4 4 4 3 3" xfId="11202"/>
    <cellStyle name="Normal 12 4 4 4 3 4" xfId="45275"/>
    <cellStyle name="Normal 12 4 4 4 4" xfId="11203"/>
    <cellStyle name="Normal 12 4 4 4 4 2" xfId="11204"/>
    <cellStyle name="Normal 12 4 4 4 4 3" xfId="45276"/>
    <cellStyle name="Normal 12 4 4 4 5" xfId="11205"/>
    <cellStyle name="Normal 12 4 4 4 5 2" xfId="45277"/>
    <cellStyle name="Normal 12 4 4 4 6" xfId="11206"/>
    <cellStyle name="Normal 12 4 4 4 7" xfId="11207"/>
    <cellStyle name="Normal 12 4 4 4 8" xfId="11208"/>
    <cellStyle name="Normal 12 4 4 5" xfId="11209"/>
    <cellStyle name="Normal 12 4 4 5 2" xfId="11210"/>
    <cellStyle name="Normal 12 4 4 5 2 2" xfId="11211"/>
    <cellStyle name="Normal 12 4 4 5 2 3" xfId="45278"/>
    <cellStyle name="Normal 12 4 4 5 3" xfId="11212"/>
    <cellStyle name="Normal 12 4 4 5 4" xfId="45279"/>
    <cellStyle name="Normal 12 4 4 6" xfId="11213"/>
    <cellStyle name="Normal 12 4 4 6 2" xfId="11214"/>
    <cellStyle name="Normal 12 4 4 6 2 2" xfId="11215"/>
    <cellStyle name="Normal 12 4 4 6 2 3" xfId="45280"/>
    <cellStyle name="Normal 12 4 4 6 3" xfId="11216"/>
    <cellStyle name="Normal 12 4 4 6 4" xfId="45281"/>
    <cellStyle name="Normal 12 4 4 7" xfId="11217"/>
    <cellStyle name="Normal 12 4 4 7 2" xfId="11218"/>
    <cellStyle name="Normal 12 4 4 7 3" xfId="45282"/>
    <cellStyle name="Normal 12 4 4 8" xfId="11219"/>
    <cellStyle name="Normal 12 4 4 8 2" xfId="45283"/>
    <cellStyle name="Normal 12 4 4 9" xfId="11220"/>
    <cellStyle name="Normal 12 4 5" xfId="11221"/>
    <cellStyle name="Normal 12 4 5 10" xfId="11222"/>
    <cellStyle name="Normal 12 4 5 2" xfId="11223"/>
    <cellStyle name="Normal 12 4 5 2 2" xfId="11224"/>
    <cellStyle name="Normal 12 4 5 2 2 2" xfId="11225"/>
    <cellStyle name="Normal 12 4 5 2 2 2 2" xfId="11226"/>
    <cellStyle name="Normal 12 4 5 2 2 2 2 2" xfId="11227"/>
    <cellStyle name="Normal 12 4 5 2 2 2 2 3" xfId="45284"/>
    <cellStyle name="Normal 12 4 5 2 2 2 3" xfId="11228"/>
    <cellStyle name="Normal 12 4 5 2 2 2 4" xfId="45285"/>
    <cellStyle name="Normal 12 4 5 2 2 3" xfId="11229"/>
    <cellStyle name="Normal 12 4 5 2 2 3 2" xfId="11230"/>
    <cellStyle name="Normal 12 4 5 2 2 3 2 2" xfId="11231"/>
    <cellStyle name="Normal 12 4 5 2 2 3 2 3" xfId="45286"/>
    <cellStyle name="Normal 12 4 5 2 2 3 3" xfId="11232"/>
    <cellStyle name="Normal 12 4 5 2 2 3 4" xfId="45287"/>
    <cellStyle name="Normal 12 4 5 2 2 4" xfId="11233"/>
    <cellStyle name="Normal 12 4 5 2 2 4 2" xfId="11234"/>
    <cellStyle name="Normal 12 4 5 2 2 4 3" xfId="45288"/>
    <cellStyle name="Normal 12 4 5 2 2 5" xfId="11235"/>
    <cellStyle name="Normal 12 4 5 2 2 5 2" xfId="45289"/>
    <cellStyle name="Normal 12 4 5 2 2 6" xfId="11236"/>
    <cellStyle name="Normal 12 4 5 2 2 7" xfId="11237"/>
    <cellStyle name="Normal 12 4 5 2 2 8" xfId="11238"/>
    <cellStyle name="Normal 12 4 5 2 3" xfId="11239"/>
    <cellStyle name="Normal 12 4 5 2 3 2" xfId="11240"/>
    <cellStyle name="Normal 12 4 5 2 3 2 2" xfId="11241"/>
    <cellStyle name="Normal 12 4 5 2 3 2 3" xfId="45290"/>
    <cellStyle name="Normal 12 4 5 2 3 3" xfId="11242"/>
    <cellStyle name="Normal 12 4 5 2 3 4" xfId="45291"/>
    <cellStyle name="Normal 12 4 5 2 4" xfId="11243"/>
    <cellStyle name="Normal 12 4 5 2 4 2" xfId="11244"/>
    <cellStyle name="Normal 12 4 5 2 4 2 2" xfId="11245"/>
    <cellStyle name="Normal 12 4 5 2 4 2 3" xfId="45292"/>
    <cellStyle name="Normal 12 4 5 2 4 3" xfId="11246"/>
    <cellStyle name="Normal 12 4 5 2 4 4" xfId="45293"/>
    <cellStyle name="Normal 12 4 5 2 5" xfId="11247"/>
    <cellStyle name="Normal 12 4 5 2 5 2" xfId="11248"/>
    <cellStyle name="Normal 12 4 5 2 5 3" xfId="45294"/>
    <cellStyle name="Normal 12 4 5 2 6" xfId="11249"/>
    <cellStyle name="Normal 12 4 5 2 6 2" xfId="45295"/>
    <cellStyle name="Normal 12 4 5 2 7" xfId="11250"/>
    <cellStyle name="Normal 12 4 5 2 8" xfId="11251"/>
    <cellStyle name="Normal 12 4 5 2 9" xfId="11252"/>
    <cellStyle name="Normal 12 4 5 3" xfId="11253"/>
    <cellStyle name="Normal 12 4 5 3 2" xfId="11254"/>
    <cellStyle name="Normal 12 4 5 3 2 2" xfId="11255"/>
    <cellStyle name="Normal 12 4 5 3 2 2 2" xfId="11256"/>
    <cellStyle name="Normal 12 4 5 3 2 2 3" xfId="45296"/>
    <cellStyle name="Normal 12 4 5 3 2 3" xfId="11257"/>
    <cellStyle name="Normal 12 4 5 3 2 4" xfId="45297"/>
    <cellStyle name="Normal 12 4 5 3 3" xfId="11258"/>
    <cellStyle name="Normal 12 4 5 3 3 2" xfId="11259"/>
    <cellStyle name="Normal 12 4 5 3 3 2 2" xfId="11260"/>
    <cellStyle name="Normal 12 4 5 3 3 2 3" xfId="45298"/>
    <cellStyle name="Normal 12 4 5 3 3 3" xfId="11261"/>
    <cellStyle name="Normal 12 4 5 3 3 4" xfId="45299"/>
    <cellStyle name="Normal 12 4 5 3 4" xfId="11262"/>
    <cellStyle name="Normal 12 4 5 3 4 2" xfId="11263"/>
    <cellStyle name="Normal 12 4 5 3 4 3" xfId="45300"/>
    <cellStyle name="Normal 12 4 5 3 5" xfId="11264"/>
    <cellStyle name="Normal 12 4 5 3 5 2" xfId="45301"/>
    <cellStyle name="Normal 12 4 5 3 6" xfId="11265"/>
    <cellStyle name="Normal 12 4 5 3 7" xfId="11266"/>
    <cellStyle name="Normal 12 4 5 3 8" xfId="11267"/>
    <cellStyle name="Normal 12 4 5 4" xfId="11268"/>
    <cellStyle name="Normal 12 4 5 4 2" xfId="11269"/>
    <cellStyle name="Normal 12 4 5 4 2 2" xfId="11270"/>
    <cellStyle name="Normal 12 4 5 4 2 3" xfId="45302"/>
    <cellStyle name="Normal 12 4 5 4 3" xfId="11271"/>
    <cellStyle name="Normal 12 4 5 4 4" xfId="45303"/>
    <cellStyle name="Normal 12 4 5 5" xfId="11272"/>
    <cellStyle name="Normal 12 4 5 5 2" xfId="11273"/>
    <cellStyle name="Normal 12 4 5 5 2 2" xfId="11274"/>
    <cellStyle name="Normal 12 4 5 5 2 3" xfId="45304"/>
    <cellStyle name="Normal 12 4 5 5 3" xfId="11275"/>
    <cellStyle name="Normal 12 4 5 5 4" xfId="45305"/>
    <cellStyle name="Normal 12 4 5 6" xfId="11276"/>
    <cellStyle name="Normal 12 4 5 6 2" xfId="11277"/>
    <cellStyle name="Normal 12 4 5 6 3" xfId="45306"/>
    <cellStyle name="Normal 12 4 5 7" xfId="11278"/>
    <cellStyle name="Normal 12 4 5 7 2" xfId="45307"/>
    <cellStyle name="Normal 12 4 5 8" xfId="11279"/>
    <cellStyle name="Normal 12 4 5 9" xfId="11280"/>
    <cellStyle name="Normal 12 4 6" xfId="11281"/>
    <cellStyle name="Normal 12 4 6 2" xfId="11282"/>
    <cellStyle name="Normal 12 4 6 2 2" xfId="11283"/>
    <cellStyle name="Normal 12 4 6 2 2 2" xfId="11284"/>
    <cellStyle name="Normal 12 4 6 2 2 2 2" xfId="11285"/>
    <cellStyle name="Normal 12 4 6 2 2 2 3" xfId="45308"/>
    <cellStyle name="Normal 12 4 6 2 2 3" xfId="11286"/>
    <cellStyle name="Normal 12 4 6 2 2 4" xfId="45309"/>
    <cellStyle name="Normal 12 4 6 2 3" xfId="11287"/>
    <cellStyle name="Normal 12 4 6 2 3 2" xfId="11288"/>
    <cellStyle name="Normal 12 4 6 2 3 2 2" xfId="11289"/>
    <cellStyle name="Normal 12 4 6 2 3 2 3" xfId="45310"/>
    <cellStyle name="Normal 12 4 6 2 3 3" xfId="11290"/>
    <cellStyle name="Normal 12 4 6 2 3 4" xfId="45311"/>
    <cellStyle name="Normal 12 4 6 2 4" xfId="11291"/>
    <cellStyle name="Normal 12 4 6 2 4 2" xfId="11292"/>
    <cellStyle name="Normal 12 4 6 2 4 3" xfId="45312"/>
    <cellStyle name="Normal 12 4 6 2 5" xfId="11293"/>
    <cellStyle name="Normal 12 4 6 2 5 2" xfId="45313"/>
    <cellStyle name="Normal 12 4 6 2 6" xfId="11294"/>
    <cellStyle name="Normal 12 4 6 2 7" xfId="11295"/>
    <cellStyle name="Normal 12 4 6 2 8" xfId="11296"/>
    <cellStyle name="Normal 12 4 6 3" xfId="11297"/>
    <cellStyle name="Normal 12 4 6 3 2" xfId="11298"/>
    <cellStyle name="Normal 12 4 6 3 2 2" xfId="11299"/>
    <cellStyle name="Normal 12 4 6 3 2 3" xfId="45314"/>
    <cellStyle name="Normal 12 4 6 3 3" xfId="11300"/>
    <cellStyle name="Normal 12 4 6 3 4" xfId="45315"/>
    <cellStyle name="Normal 12 4 6 4" xfId="11301"/>
    <cellStyle name="Normal 12 4 6 4 2" xfId="11302"/>
    <cellStyle name="Normal 12 4 6 4 2 2" xfId="11303"/>
    <cellStyle name="Normal 12 4 6 4 2 3" xfId="45316"/>
    <cellStyle name="Normal 12 4 6 4 3" xfId="11304"/>
    <cellStyle name="Normal 12 4 6 4 4" xfId="45317"/>
    <cellStyle name="Normal 12 4 6 5" xfId="11305"/>
    <cellStyle name="Normal 12 4 6 5 2" xfId="11306"/>
    <cellStyle name="Normal 12 4 6 5 3" xfId="45318"/>
    <cellStyle name="Normal 12 4 6 6" xfId="11307"/>
    <cellStyle name="Normal 12 4 6 6 2" xfId="45319"/>
    <cellStyle name="Normal 12 4 6 7" xfId="11308"/>
    <cellStyle name="Normal 12 4 6 8" xfId="11309"/>
    <cellStyle name="Normal 12 4 6 9" xfId="11310"/>
    <cellStyle name="Normal 12 4 7" xfId="11311"/>
    <cellStyle name="Normal 12 4 7 2" xfId="11312"/>
    <cellStyle name="Normal 12 4 7 2 2" xfId="11313"/>
    <cellStyle name="Normal 12 4 7 2 2 2" xfId="11314"/>
    <cellStyle name="Normal 12 4 7 2 2 3" xfId="45320"/>
    <cellStyle name="Normal 12 4 7 2 3" xfId="11315"/>
    <cellStyle name="Normal 12 4 7 2 4" xfId="45321"/>
    <cellStyle name="Normal 12 4 7 3" xfId="11316"/>
    <cellStyle name="Normal 12 4 7 3 2" xfId="11317"/>
    <cellStyle name="Normal 12 4 7 3 2 2" xfId="11318"/>
    <cellStyle name="Normal 12 4 7 3 2 3" xfId="45322"/>
    <cellStyle name="Normal 12 4 7 3 3" xfId="11319"/>
    <cellStyle name="Normal 12 4 7 3 4" xfId="45323"/>
    <cellStyle name="Normal 12 4 7 4" xfId="11320"/>
    <cellStyle name="Normal 12 4 7 4 2" xfId="11321"/>
    <cellStyle name="Normal 12 4 7 4 3" xfId="45324"/>
    <cellStyle name="Normal 12 4 7 5" xfId="11322"/>
    <cellStyle name="Normal 12 4 7 5 2" xfId="45325"/>
    <cellStyle name="Normal 12 4 7 6" xfId="11323"/>
    <cellStyle name="Normal 12 4 7 7" xfId="11324"/>
    <cellStyle name="Normal 12 4 7 8" xfId="11325"/>
    <cellStyle name="Normal 12 4 8" xfId="11326"/>
    <cellStyle name="Normal 12 4 8 2" xfId="11327"/>
    <cellStyle name="Normal 12 4 8 2 2" xfId="11328"/>
    <cellStyle name="Normal 12 4 8 2 3" xfId="45326"/>
    <cellStyle name="Normal 12 4 8 3" xfId="11329"/>
    <cellStyle name="Normal 12 4 8 4" xfId="45327"/>
    <cellStyle name="Normal 12 4 9" xfId="11330"/>
    <cellStyle name="Normal 12 4 9 2" xfId="11331"/>
    <cellStyle name="Normal 12 4 9 2 2" xfId="11332"/>
    <cellStyle name="Normal 12 4 9 2 3" xfId="45328"/>
    <cellStyle name="Normal 12 4 9 3" xfId="11333"/>
    <cellStyle name="Normal 12 4 9 4" xfId="45329"/>
    <cellStyle name="Normal 12 5" xfId="11334"/>
    <cellStyle name="Normal 12 5 10" xfId="11335"/>
    <cellStyle name="Normal 12 5 10 2" xfId="11336"/>
    <cellStyle name="Normal 12 5 10 3" xfId="45330"/>
    <cellStyle name="Normal 12 5 11" xfId="11337"/>
    <cellStyle name="Normal 12 5 11 2" xfId="11338"/>
    <cellStyle name="Normal 12 5 12" xfId="11339"/>
    <cellStyle name="Normal 12 5 13" xfId="11340"/>
    <cellStyle name="Normal 12 5 14" xfId="11341"/>
    <cellStyle name="Normal 12 5 15" xfId="11342"/>
    <cellStyle name="Normal 12 5 16" xfId="11343"/>
    <cellStyle name="Normal 12 5 2" xfId="11344"/>
    <cellStyle name="Normal 12 5 2 10" xfId="11345"/>
    <cellStyle name="Normal 12 5 2 11" xfId="11346"/>
    <cellStyle name="Normal 12 5 2 2" xfId="11347"/>
    <cellStyle name="Normal 12 5 2 2 10" xfId="11348"/>
    <cellStyle name="Normal 12 5 2 2 2" xfId="11349"/>
    <cellStyle name="Normal 12 5 2 2 2 2" xfId="11350"/>
    <cellStyle name="Normal 12 5 2 2 2 2 2" xfId="11351"/>
    <cellStyle name="Normal 12 5 2 2 2 2 2 2" xfId="11352"/>
    <cellStyle name="Normal 12 5 2 2 2 2 2 2 2" xfId="11353"/>
    <cellStyle name="Normal 12 5 2 2 2 2 2 2 3" xfId="45331"/>
    <cellStyle name="Normal 12 5 2 2 2 2 2 3" xfId="11354"/>
    <cellStyle name="Normal 12 5 2 2 2 2 2 4" xfId="45332"/>
    <cellStyle name="Normal 12 5 2 2 2 2 3" xfId="11355"/>
    <cellStyle name="Normal 12 5 2 2 2 2 3 2" xfId="11356"/>
    <cellStyle name="Normal 12 5 2 2 2 2 3 2 2" xfId="11357"/>
    <cellStyle name="Normal 12 5 2 2 2 2 3 2 3" xfId="45333"/>
    <cellStyle name="Normal 12 5 2 2 2 2 3 3" xfId="11358"/>
    <cellStyle name="Normal 12 5 2 2 2 2 3 4" xfId="45334"/>
    <cellStyle name="Normal 12 5 2 2 2 2 4" xfId="11359"/>
    <cellStyle name="Normal 12 5 2 2 2 2 4 2" xfId="11360"/>
    <cellStyle name="Normal 12 5 2 2 2 2 4 3" xfId="45335"/>
    <cellStyle name="Normal 12 5 2 2 2 2 5" xfId="11361"/>
    <cellStyle name="Normal 12 5 2 2 2 2 5 2" xfId="45336"/>
    <cellStyle name="Normal 12 5 2 2 2 2 6" xfId="11362"/>
    <cellStyle name="Normal 12 5 2 2 2 2 7" xfId="11363"/>
    <cellStyle name="Normal 12 5 2 2 2 2 8" xfId="11364"/>
    <cellStyle name="Normal 12 5 2 2 2 3" xfId="11365"/>
    <cellStyle name="Normal 12 5 2 2 2 3 2" xfId="11366"/>
    <cellStyle name="Normal 12 5 2 2 2 3 2 2" xfId="11367"/>
    <cellStyle name="Normal 12 5 2 2 2 3 2 3" xfId="45337"/>
    <cellStyle name="Normal 12 5 2 2 2 3 3" xfId="11368"/>
    <cellStyle name="Normal 12 5 2 2 2 3 4" xfId="45338"/>
    <cellStyle name="Normal 12 5 2 2 2 4" xfId="11369"/>
    <cellStyle name="Normal 12 5 2 2 2 4 2" xfId="11370"/>
    <cellStyle name="Normal 12 5 2 2 2 4 2 2" xfId="11371"/>
    <cellStyle name="Normal 12 5 2 2 2 4 2 3" xfId="45339"/>
    <cellStyle name="Normal 12 5 2 2 2 4 3" xfId="11372"/>
    <cellStyle name="Normal 12 5 2 2 2 4 4" xfId="45340"/>
    <cellStyle name="Normal 12 5 2 2 2 5" xfId="11373"/>
    <cellStyle name="Normal 12 5 2 2 2 5 2" xfId="11374"/>
    <cellStyle name="Normal 12 5 2 2 2 5 3" xfId="45341"/>
    <cellStyle name="Normal 12 5 2 2 2 6" xfId="11375"/>
    <cellStyle name="Normal 12 5 2 2 2 6 2" xfId="45342"/>
    <cellStyle name="Normal 12 5 2 2 2 7" xfId="11376"/>
    <cellStyle name="Normal 12 5 2 2 2 8" xfId="11377"/>
    <cellStyle name="Normal 12 5 2 2 2 9" xfId="11378"/>
    <cellStyle name="Normal 12 5 2 2 3" xfId="11379"/>
    <cellStyle name="Normal 12 5 2 2 3 2" xfId="11380"/>
    <cellStyle name="Normal 12 5 2 2 3 2 2" xfId="11381"/>
    <cellStyle name="Normal 12 5 2 2 3 2 2 2" xfId="11382"/>
    <cellStyle name="Normal 12 5 2 2 3 2 2 3" xfId="45343"/>
    <cellStyle name="Normal 12 5 2 2 3 2 3" xfId="11383"/>
    <cellStyle name="Normal 12 5 2 2 3 2 4" xfId="45344"/>
    <cellStyle name="Normal 12 5 2 2 3 3" xfId="11384"/>
    <cellStyle name="Normal 12 5 2 2 3 3 2" xfId="11385"/>
    <cellStyle name="Normal 12 5 2 2 3 3 2 2" xfId="11386"/>
    <cellStyle name="Normal 12 5 2 2 3 3 2 3" xfId="45345"/>
    <cellStyle name="Normal 12 5 2 2 3 3 3" xfId="11387"/>
    <cellStyle name="Normal 12 5 2 2 3 3 4" xfId="45346"/>
    <cellStyle name="Normal 12 5 2 2 3 4" xfId="11388"/>
    <cellStyle name="Normal 12 5 2 2 3 4 2" xfId="11389"/>
    <cellStyle name="Normal 12 5 2 2 3 4 3" xfId="45347"/>
    <cellStyle name="Normal 12 5 2 2 3 5" xfId="11390"/>
    <cellStyle name="Normal 12 5 2 2 3 5 2" xfId="45348"/>
    <cellStyle name="Normal 12 5 2 2 3 6" xfId="11391"/>
    <cellStyle name="Normal 12 5 2 2 3 7" xfId="11392"/>
    <cellStyle name="Normal 12 5 2 2 3 8" xfId="11393"/>
    <cellStyle name="Normal 12 5 2 2 4" xfId="11394"/>
    <cellStyle name="Normal 12 5 2 2 4 2" xfId="11395"/>
    <cellStyle name="Normal 12 5 2 2 4 2 2" xfId="11396"/>
    <cellStyle name="Normal 12 5 2 2 4 2 3" xfId="45349"/>
    <cellStyle name="Normal 12 5 2 2 4 3" xfId="11397"/>
    <cellStyle name="Normal 12 5 2 2 4 4" xfId="45350"/>
    <cellStyle name="Normal 12 5 2 2 5" xfId="11398"/>
    <cellStyle name="Normal 12 5 2 2 5 2" xfId="11399"/>
    <cellStyle name="Normal 12 5 2 2 5 2 2" xfId="11400"/>
    <cellStyle name="Normal 12 5 2 2 5 2 3" xfId="45351"/>
    <cellStyle name="Normal 12 5 2 2 5 3" xfId="11401"/>
    <cellStyle name="Normal 12 5 2 2 5 4" xfId="45352"/>
    <cellStyle name="Normal 12 5 2 2 6" xfId="11402"/>
    <cellStyle name="Normal 12 5 2 2 6 2" xfId="11403"/>
    <cellStyle name="Normal 12 5 2 2 6 3" xfId="45353"/>
    <cellStyle name="Normal 12 5 2 2 7" xfId="11404"/>
    <cellStyle name="Normal 12 5 2 2 7 2" xfId="45354"/>
    <cellStyle name="Normal 12 5 2 2 8" xfId="11405"/>
    <cellStyle name="Normal 12 5 2 2 9" xfId="11406"/>
    <cellStyle name="Normal 12 5 2 3" xfId="11407"/>
    <cellStyle name="Normal 12 5 2 3 2" xfId="11408"/>
    <cellStyle name="Normal 12 5 2 3 2 2" xfId="11409"/>
    <cellStyle name="Normal 12 5 2 3 2 2 2" xfId="11410"/>
    <cellStyle name="Normal 12 5 2 3 2 2 2 2" xfId="11411"/>
    <cellStyle name="Normal 12 5 2 3 2 2 2 3" xfId="45355"/>
    <cellStyle name="Normal 12 5 2 3 2 2 3" xfId="11412"/>
    <cellStyle name="Normal 12 5 2 3 2 2 4" xfId="45356"/>
    <cellStyle name="Normal 12 5 2 3 2 3" xfId="11413"/>
    <cellStyle name="Normal 12 5 2 3 2 3 2" xfId="11414"/>
    <cellStyle name="Normal 12 5 2 3 2 3 2 2" xfId="11415"/>
    <cellStyle name="Normal 12 5 2 3 2 3 2 3" xfId="45357"/>
    <cellStyle name="Normal 12 5 2 3 2 3 3" xfId="11416"/>
    <cellStyle name="Normal 12 5 2 3 2 3 4" xfId="45358"/>
    <cellStyle name="Normal 12 5 2 3 2 4" xfId="11417"/>
    <cellStyle name="Normal 12 5 2 3 2 4 2" xfId="11418"/>
    <cellStyle name="Normal 12 5 2 3 2 4 3" xfId="45359"/>
    <cellStyle name="Normal 12 5 2 3 2 5" xfId="11419"/>
    <cellStyle name="Normal 12 5 2 3 2 5 2" xfId="45360"/>
    <cellStyle name="Normal 12 5 2 3 2 6" xfId="11420"/>
    <cellStyle name="Normal 12 5 2 3 2 7" xfId="11421"/>
    <cellStyle name="Normal 12 5 2 3 2 8" xfId="11422"/>
    <cellStyle name="Normal 12 5 2 3 3" xfId="11423"/>
    <cellStyle name="Normal 12 5 2 3 3 2" xfId="11424"/>
    <cellStyle name="Normal 12 5 2 3 3 2 2" xfId="11425"/>
    <cellStyle name="Normal 12 5 2 3 3 2 3" xfId="45361"/>
    <cellStyle name="Normal 12 5 2 3 3 3" xfId="11426"/>
    <cellStyle name="Normal 12 5 2 3 3 4" xfId="45362"/>
    <cellStyle name="Normal 12 5 2 3 4" xfId="11427"/>
    <cellStyle name="Normal 12 5 2 3 4 2" xfId="11428"/>
    <cellStyle name="Normal 12 5 2 3 4 2 2" xfId="11429"/>
    <cellStyle name="Normal 12 5 2 3 4 2 3" xfId="45363"/>
    <cellStyle name="Normal 12 5 2 3 4 3" xfId="11430"/>
    <cellStyle name="Normal 12 5 2 3 4 4" xfId="45364"/>
    <cellStyle name="Normal 12 5 2 3 5" xfId="11431"/>
    <cellStyle name="Normal 12 5 2 3 5 2" xfId="11432"/>
    <cellStyle name="Normal 12 5 2 3 5 3" xfId="45365"/>
    <cellStyle name="Normal 12 5 2 3 6" xfId="11433"/>
    <cellStyle name="Normal 12 5 2 3 6 2" xfId="45366"/>
    <cellStyle name="Normal 12 5 2 3 7" xfId="11434"/>
    <cellStyle name="Normal 12 5 2 3 8" xfId="11435"/>
    <cellStyle name="Normal 12 5 2 3 9" xfId="11436"/>
    <cellStyle name="Normal 12 5 2 4" xfId="11437"/>
    <cellStyle name="Normal 12 5 2 4 2" xfId="11438"/>
    <cellStyle name="Normal 12 5 2 4 2 2" xfId="11439"/>
    <cellStyle name="Normal 12 5 2 4 2 2 2" xfId="11440"/>
    <cellStyle name="Normal 12 5 2 4 2 2 3" xfId="45367"/>
    <cellStyle name="Normal 12 5 2 4 2 3" xfId="11441"/>
    <cellStyle name="Normal 12 5 2 4 2 4" xfId="45368"/>
    <cellStyle name="Normal 12 5 2 4 3" xfId="11442"/>
    <cellStyle name="Normal 12 5 2 4 3 2" xfId="11443"/>
    <cellStyle name="Normal 12 5 2 4 3 2 2" xfId="11444"/>
    <cellStyle name="Normal 12 5 2 4 3 2 3" xfId="45369"/>
    <cellStyle name="Normal 12 5 2 4 3 3" xfId="11445"/>
    <cellStyle name="Normal 12 5 2 4 3 4" xfId="45370"/>
    <cellStyle name="Normal 12 5 2 4 4" xfId="11446"/>
    <cellStyle name="Normal 12 5 2 4 4 2" xfId="11447"/>
    <cellStyle name="Normal 12 5 2 4 4 3" xfId="45371"/>
    <cellStyle name="Normal 12 5 2 4 5" xfId="11448"/>
    <cellStyle name="Normal 12 5 2 4 5 2" xfId="45372"/>
    <cellStyle name="Normal 12 5 2 4 6" xfId="11449"/>
    <cellStyle name="Normal 12 5 2 4 7" xfId="11450"/>
    <cellStyle name="Normal 12 5 2 4 8" xfId="11451"/>
    <cellStyle name="Normal 12 5 2 5" xfId="11452"/>
    <cellStyle name="Normal 12 5 2 5 2" xfId="11453"/>
    <cellStyle name="Normal 12 5 2 5 2 2" xfId="11454"/>
    <cellStyle name="Normal 12 5 2 5 2 3" xfId="45373"/>
    <cellStyle name="Normal 12 5 2 5 3" xfId="11455"/>
    <cellStyle name="Normal 12 5 2 5 4" xfId="45374"/>
    <cellStyle name="Normal 12 5 2 6" xfId="11456"/>
    <cellStyle name="Normal 12 5 2 6 2" xfId="11457"/>
    <cellStyle name="Normal 12 5 2 6 2 2" xfId="11458"/>
    <cellStyle name="Normal 12 5 2 6 2 3" xfId="45375"/>
    <cellStyle name="Normal 12 5 2 6 3" xfId="11459"/>
    <cellStyle name="Normal 12 5 2 6 4" xfId="45376"/>
    <cellStyle name="Normal 12 5 2 7" xfId="11460"/>
    <cellStyle name="Normal 12 5 2 7 2" xfId="11461"/>
    <cellStyle name="Normal 12 5 2 7 3" xfId="45377"/>
    <cellStyle name="Normal 12 5 2 8" xfId="11462"/>
    <cellStyle name="Normal 12 5 2 8 2" xfId="45378"/>
    <cellStyle name="Normal 12 5 2 9" xfId="11463"/>
    <cellStyle name="Normal 12 5 3" xfId="11464"/>
    <cellStyle name="Normal 12 5 3 10" xfId="11465"/>
    <cellStyle name="Normal 12 5 3 11" xfId="11466"/>
    <cellStyle name="Normal 12 5 3 2" xfId="11467"/>
    <cellStyle name="Normal 12 5 3 2 10" xfId="11468"/>
    <cellStyle name="Normal 12 5 3 2 2" xfId="11469"/>
    <cellStyle name="Normal 12 5 3 2 2 2" xfId="11470"/>
    <cellStyle name="Normal 12 5 3 2 2 2 2" xfId="11471"/>
    <cellStyle name="Normal 12 5 3 2 2 2 2 2" xfId="11472"/>
    <cellStyle name="Normal 12 5 3 2 2 2 2 2 2" xfId="11473"/>
    <cellStyle name="Normal 12 5 3 2 2 2 2 2 3" xfId="45379"/>
    <cellStyle name="Normal 12 5 3 2 2 2 2 3" xfId="11474"/>
    <cellStyle name="Normal 12 5 3 2 2 2 2 4" xfId="45380"/>
    <cellStyle name="Normal 12 5 3 2 2 2 3" xfId="11475"/>
    <cellStyle name="Normal 12 5 3 2 2 2 3 2" xfId="11476"/>
    <cellStyle name="Normal 12 5 3 2 2 2 3 2 2" xfId="11477"/>
    <cellStyle name="Normal 12 5 3 2 2 2 3 2 3" xfId="45381"/>
    <cellStyle name="Normal 12 5 3 2 2 2 3 3" xfId="11478"/>
    <cellStyle name="Normal 12 5 3 2 2 2 3 4" xfId="45382"/>
    <cellStyle name="Normal 12 5 3 2 2 2 4" xfId="11479"/>
    <cellStyle name="Normal 12 5 3 2 2 2 4 2" xfId="11480"/>
    <cellStyle name="Normal 12 5 3 2 2 2 4 3" xfId="45383"/>
    <cellStyle name="Normal 12 5 3 2 2 2 5" xfId="11481"/>
    <cellStyle name="Normal 12 5 3 2 2 2 5 2" xfId="45384"/>
    <cellStyle name="Normal 12 5 3 2 2 2 6" xfId="11482"/>
    <cellStyle name="Normal 12 5 3 2 2 2 7" xfId="11483"/>
    <cellStyle name="Normal 12 5 3 2 2 2 8" xfId="11484"/>
    <cellStyle name="Normal 12 5 3 2 2 3" xfId="11485"/>
    <cellStyle name="Normal 12 5 3 2 2 3 2" xfId="11486"/>
    <cellStyle name="Normal 12 5 3 2 2 3 2 2" xfId="11487"/>
    <cellStyle name="Normal 12 5 3 2 2 3 2 3" xfId="45385"/>
    <cellStyle name="Normal 12 5 3 2 2 3 3" xfId="11488"/>
    <cellStyle name="Normal 12 5 3 2 2 3 4" xfId="45386"/>
    <cellStyle name="Normal 12 5 3 2 2 4" xfId="11489"/>
    <cellStyle name="Normal 12 5 3 2 2 4 2" xfId="11490"/>
    <cellStyle name="Normal 12 5 3 2 2 4 2 2" xfId="11491"/>
    <cellStyle name="Normal 12 5 3 2 2 4 2 3" xfId="45387"/>
    <cellStyle name="Normal 12 5 3 2 2 4 3" xfId="11492"/>
    <cellStyle name="Normal 12 5 3 2 2 4 4" xfId="45388"/>
    <cellStyle name="Normal 12 5 3 2 2 5" xfId="11493"/>
    <cellStyle name="Normal 12 5 3 2 2 5 2" xfId="11494"/>
    <cellStyle name="Normal 12 5 3 2 2 5 3" xfId="45389"/>
    <cellStyle name="Normal 12 5 3 2 2 6" xfId="11495"/>
    <cellStyle name="Normal 12 5 3 2 2 6 2" xfId="45390"/>
    <cellStyle name="Normal 12 5 3 2 2 7" xfId="11496"/>
    <cellStyle name="Normal 12 5 3 2 2 8" xfId="11497"/>
    <cellStyle name="Normal 12 5 3 2 2 9" xfId="11498"/>
    <cellStyle name="Normal 12 5 3 2 3" xfId="11499"/>
    <cellStyle name="Normal 12 5 3 2 3 2" xfId="11500"/>
    <cellStyle name="Normal 12 5 3 2 3 2 2" xfId="11501"/>
    <cellStyle name="Normal 12 5 3 2 3 2 2 2" xfId="11502"/>
    <cellStyle name="Normal 12 5 3 2 3 2 2 3" xfId="45391"/>
    <cellStyle name="Normal 12 5 3 2 3 2 3" xfId="11503"/>
    <cellStyle name="Normal 12 5 3 2 3 2 4" xfId="45392"/>
    <cellStyle name="Normal 12 5 3 2 3 3" xfId="11504"/>
    <cellStyle name="Normal 12 5 3 2 3 3 2" xfId="11505"/>
    <cellStyle name="Normal 12 5 3 2 3 3 2 2" xfId="11506"/>
    <cellStyle name="Normal 12 5 3 2 3 3 2 3" xfId="45393"/>
    <cellStyle name="Normal 12 5 3 2 3 3 3" xfId="11507"/>
    <cellStyle name="Normal 12 5 3 2 3 3 4" xfId="45394"/>
    <cellStyle name="Normal 12 5 3 2 3 4" xfId="11508"/>
    <cellStyle name="Normal 12 5 3 2 3 4 2" xfId="11509"/>
    <cellStyle name="Normal 12 5 3 2 3 4 3" xfId="45395"/>
    <cellStyle name="Normal 12 5 3 2 3 5" xfId="11510"/>
    <cellStyle name="Normal 12 5 3 2 3 5 2" xfId="45396"/>
    <cellStyle name="Normal 12 5 3 2 3 6" xfId="11511"/>
    <cellStyle name="Normal 12 5 3 2 3 7" xfId="11512"/>
    <cellStyle name="Normal 12 5 3 2 3 8" xfId="11513"/>
    <cellStyle name="Normal 12 5 3 2 4" xfId="11514"/>
    <cellStyle name="Normal 12 5 3 2 4 2" xfId="11515"/>
    <cellStyle name="Normal 12 5 3 2 4 2 2" xfId="11516"/>
    <cellStyle name="Normal 12 5 3 2 4 2 3" xfId="45397"/>
    <cellStyle name="Normal 12 5 3 2 4 3" xfId="11517"/>
    <cellStyle name="Normal 12 5 3 2 4 4" xfId="45398"/>
    <cellStyle name="Normal 12 5 3 2 5" xfId="11518"/>
    <cellStyle name="Normal 12 5 3 2 5 2" xfId="11519"/>
    <cellStyle name="Normal 12 5 3 2 5 2 2" xfId="11520"/>
    <cellStyle name="Normal 12 5 3 2 5 2 3" xfId="45399"/>
    <cellStyle name="Normal 12 5 3 2 5 3" xfId="11521"/>
    <cellStyle name="Normal 12 5 3 2 5 4" xfId="45400"/>
    <cellStyle name="Normal 12 5 3 2 6" xfId="11522"/>
    <cellStyle name="Normal 12 5 3 2 6 2" xfId="11523"/>
    <cellStyle name="Normal 12 5 3 2 6 3" xfId="45401"/>
    <cellStyle name="Normal 12 5 3 2 7" xfId="11524"/>
    <cellStyle name="Normal 12 5 3 2 7 2" xfId="45402"/>
    <cellStyle name="Normal 12 5 3 2 8" xfId="11525"/>
    <cellStyle name="Normal 12 5 3 2 9" xfId="11526"/>
    <cellStyle name="Normal 12 5 3 3" xfId="11527"/>
    <cellStyle name="Normal 12 5 3 3 2" xfId="11528"/>
    <cellStyle name="Normal 12 5 3 3 2 2" xfId="11529"/>
    <cellStyle name="Normal 12 5 3 3 2 2 2" xfId="11530"/>
    <cellStyle name="Normal 12 5 3 3 2 2 2 2" xfId="11531"/>
    <cellStyle name="Normal 12 5 3 3 2 2 2 3" xfId="45403"/>
    <cellStyle name="Normal 12 5 3 3 2 2 3" xfId="11532"/>
    <cellStyle name="Normal 12 5 3 3 2 2 4" xfId="45404"/>
    <cellStyle name="Normal 12 5 3 3 2 3" xfId="11533"/>
    <cellStyle name="Normal 12 5 3 3 2 3 2" xfId="11534"/>
    <cellStyle name="Normal 12 5 3 3 2 3 2 2" xfId="11535"/>
    <cellStyle name="Normal 12 5 3 3 2 3 2 3" xfId="45405"/>
    <cellStyle name="Normal 12 5 3 3 2 3 3" xfId="11536"/>
    <cellStyle name="Normal 12 5 3 3 2 3 4" xfId="45406"/>
    <cellStyle name="Normal 12 5 3 3 2 4" xfId="11537"/>
    <cellStyle name="Normal 12 5 3 3 2 4 2" xfId="11538"/>
    <cellStyle name="Normal 12 5 3 3 2 4 3" xfId="45407"/>
    <cellStyle name="Normal 12 5 3 3 2 5" xfId="11539"/>
    <cellStyle name="Normal 12 5 3 3 2 5 2" xfId="45408"/>
    <cellStyle name="Normal 12 5 3 3 2 6" xfId="11540"/>
    <cellStyle name="Normal 12 5 3 3 2 7" xfId="11541"/>
    <cellStyle name="Normal 12 5 3 3 2 8" xfId="11542"/>
    <cellStyle name="Normal 12 5 3 3 3" xfId="11543"/>
    <cellStyle name="Normal 12 5 3 3 3 2" xfId="11544"/>
    <cellStyle name="Normal 12 5 3 3 3 2 2" xfId="11545"/>
    <cellStyle name="Normal 12 5 3 3 3 2 3" xfId="45409"/>
    <cellStyle name="Normal 12 5 3 3 3 3" xfId="11546"/>
    <cellStyle name="Normal 12 5 3 3 3 4" xfId="45410"/>
    <cellStyle name="Normal 12 5 3 3 4" xfId="11547"/>
    <cellStyle name="Normal 12 5 3 3 4 2" xfId="11548"/>
    <cellStyle name="Normal 12 5 3 3 4 2 2" xfId="11549"/>
    <cellStyle name="Normal 12 5 3 3 4 2 3" xfId="45411"/>
    <cellStyle name="Normal 12 5 3 3 4 3" xfId="11550"/>
    <cellStyle name="Normal 12 5 3 3 4 4" xfId="45412"/>
    <cellStyle name="Normal 12 5 3 3 5" xfId="11551"/>
    <cellStyle name="Normal 12 5 3 3 5 2" xfId="11552"/>
    <cellStyle name="Normal 12 5 3 3 5 3" xfId="45413"/>
    <cellStyle name="Normal 12 5 3 3 6" xfId="11553"/>
    <cellStyle name="Normal 12 5 3 3 6 2" xfId="45414"/>
    <cellStyle name="Normal 12 5 3 3 7" xfId="11554"/>
    <cellStyle name="Normal 12 5 3 3 8" xfId="11555"/>
    <cellStyle name="Normal 12 5 3 3 9" xfId="11556"/>
    <cellStyle name="Normal 12 5 3 4" xfId="11557"/>
    <cellStyle name="Normal 12 5 3 4 2" xfId="11558"/>
    <cellStyle name="Normal 12 5 3 4 2 2" xfId="11559"/>
    <cellStyle name="Normal 12 5 3 4 2 2 2" xfId="11560"/>
    <cellStyle name="Normal 12 5 3 4 2 2 3" xfId="45415"/>
    <cellStyle name="Normal 12 5 3 4 2 3" xfId="11561"/>
    <cellStyle name="Normal 12 5 3 4 2 4" xfId="45416"/>
    <cellStyle name="Normal 12 5 3 4 3" xfId="11562"/>
    <cellStyle name="Normal 12 5 3 4 3 2" xfId="11563"/>
    <cellStyle name="Normal 12 5 3 4 3 2 2" xfId="11564"/>
    <cellStyle name="Normal 12 5 3 4 3 2 3" xfId="45417"/>
    <cellStyle name="Normal 12 5 3 4 3 3" xfId="11565"/>
    <cellStyle name="Normal 12 5 3 4 3 4" xfId="45418"/>
    <cellStyle name="Normal 12 5 3 4 4" xfId="11566"/>
    <cellStyle name="Normal 12 5 3 4 4 2" xfId="11567"/>
    <cellStyle name="Normal 12 5 3 4 4 3" xfId="45419"/>
    <cellStyle name="Normal 12 5 3 4 5" xfId="11568"/>
    <cellStyle name="Normal 12 5 3 4 5 2" xfId="45420"/>
    <cellStyle name="Normal 12 5 3 4 6" xfId="11569"/>
    <cellStyle name="Normal 12 5 3 4 7" xfId="11570"/>
    <cellStyle name="Normal 12 5 3 4 8" xfId="11571"/>
    <cellStyle name="Normal 12 5 3 5" xfId="11572"/>
    <cellStyle name="Normal 12 5 3 5 2" xfId="11573"/>
    <cellStyle name="Normal 12 5 3 5 2 2" xfId="11574"/>
    <cellStyle name="Normal 12 5 3 5 2 3" xfId="45421"/>
    <cellStyle name="Normal 12 5 3 5 3" xfId="11575"/>
    <cellStyle name="Normal 12 5 3 5 4" xfId="45422"/>
    <cellStyle name="Normal 12 5 3 6" xfId="11576"/>
    <cellStyle name="Normal 12 5 3 6 2" xfId="11577"/>
    <cellStyle name="Normal 12 5 3 6 2 2" xfId="11578"/>
    <cellStyle name="Normal 12 5 3 6 2 3" xfId="45423"/>
    <cellStyle name="Normal 12 5 3 6 3" xfId="11579"/>
    <cellStyle name="Normal 12 5 3 6 4" xfId="45424"/>
    <cellStyle name="Normal 12 5 3 7" xfId="11580"/>
    <cellStyle name="Normal 12 5 3 7 2" xfId="11581"/>
    <cellStyle name="Normal 12 5 3 7 3" xfId="45425"/>
    <cellStyle name="Normal 12 5 3 8" xfId="11582"/>
    <cellStyle name="Normal 12 5 3 8 2" xfId="45426"/>
    <cellStyle name="Normal 12 5 3 9" xfId="11583"/>
    <cellStyle name="Normal 12 5 4" xfId="11584"/>
    <cellStyle name="Normal 12 5 4 10" xfId="11585"/>
    <cellStyle name="Normal 12 5 4 11" xfId="11586"/>
    <cellStyle name="Normal 12 5 4 2" xfId="11587"/>
    <cellStyle name="Normal 12 5 4 2 10" xfId="11588"/>
    <cellStyle name="Normal 12 5 4 2 2" xfId="11589"/>
    <cellStyle name="Normal 12 5 4 2 2 2" xfId="11590"/>
    <cellStyle name="Normal 12 5 4 2 2 2 2" xfId="11591"/>
    <cellStyle name="Normal 12 5 4 2 2 2 2 2" xfId="11592"/>
    <cellStyle name="Normal 12 5 4 2 2 2 2 2 2" xfId="11593"/>
    <cellStyle name="Normal 12 5 4 2 2 2 2 2 3" xfId="45427"/>
    <cellStyle name="Normal 12 5 4 2 2 2 2 3" xfId="11594"/>
    <cellStyle name="Normal 12 5 4 2 2 2 2 4" xfId="45428"/>
    <cellStyle name="Normal 12 5 4 2 2 2 3" xfId="11595"/>
    <cellStyle name="Normal 12 5 4 2 2 2 3 2" xfId="11596"/>
    <cellStyle name="Normal 12 5 4 2 2 2 3 2 2" xfId="11597"/>
    <cellStyle name="Normal 12 5 4 2 2 2 3 2 3" xfId="45429"/>
    <cellStyle name="Normal 12 5 4 2 2 2 3 3" xfId="11598"/>
    <cellStyle name="Normal 12 5 4 2 2 2 3 4" xfId="45430"/>
    <cellStyle name="Normal 12 5 4 2 2 2 4" xfId="11599"/>
    <cellStyle name="Normal 12 5 4 2 2 2 4 2" xfId="11600"/>
    <cellStyle name="Normal 12 5 4 2 2 2 4 3" xfId="45431"/>
    <cellStyle name="Normal 12 5 4 2 2 2 5" xfId="11601"/>
    <cellStyle name="Normal 12 5 4 2 2 2 5 2" xfId="45432"/>
    <cellStyle name="Normal 12 5 4 2 2 2 6" xfId="11602"/>
    <cellStyle name="Normal 12 5 4 2 2 2 7" xfId="11603"/>
    <cellStyle name="Normal 12 5 4 2 2 2 8" xfId="11604"/>
    <cellStyle name="Normal 12 5 4 2 2 3" xfId="11605"/>
    <cellStyle name="Normal 12 5 4 2 2 3 2" xfId="11606"/>
    <cellStyle name="Normal 12 5 4 2 2 3 2 2" xfId="11607"/>
    <cellStyle name="Normal 12 5 4 2 2 3 2 3" xfId="45433"/>
    <cellStyle name="Normal 12 5 4 2 2 3 3" xfId="11608"/>
    <cellStyle name="Normal 12 5 4 2 2 3 4" xfId="45434"/>
    <cellStyle name="Normal 12 5 4 2 2 4" xfId="11609"/>
    <cellStyle name="Normal 12 5 4 2 2 4 2" xfId="11610"/>
    <cellStyle name="Normal 12 5 4 2 2 4 2 2" xfId="11611"/>
    <cellStyle name="Normal 12 5 4 2 2 4 2 3" xfId="45435"/>
    <cellStyle name="Normal 12 5 4 2 2 4 3" xfId="11612"/>
    <cellStyle name="Normal 12 5 4 2 2 4 4" xfId="45436"/>
    <cellStyle name="Normal 12 5 4 2 2 5" xfId="11613"/>
    <cellStyle name="Normal 12 5 4 2 2 5 2" xfId="11614"/>
    <cellStyle name="Normal 12 5 4 2 2 5 3" xfId="45437"/>
    <cellStyle name="Normal 12 5 4 2 2 6" xfId="11615"/>
    <cellStyle name="Normal 12 5 4 2 2 6 2" xfId="45438"/>
    <cellStyle name="Normal 12 5 4 2 2 7" xfId="11616"/>
    <cellStyle name="Normal 12 5 4 2 2 8" xfId="11617"/>
    <cellStyle name="Normal 12 5 4 2 2 9" xfId="11618"/>
    <cellStyle name="Normal 12 5 4 2 3" xfId="11619"/>
    <cellStyle name="Normal 12 5 4 2 3 2" xfId="11620"/>
    <cellStyle name="Normal 12 5 4 2 3 2 2" xfId="11621"/>
    <cellStyle name="Normal 12 5 4 2 3 2 2 2" xfId="11622"/>
    <cellStyle name="Normal 12 5 4 2 3 2 2 3" xfId="45439"/>
    <cellStyle name="Normal 12 5 4 2 3 2 3" xfId="11623"/>
    <cellStyle name="Normal 12 5 4 2 3 2 4" xfId="45440"/>
    <cellStyle name="Normal 12 5 4 2 3 3" xfId="11624"/>
    <cellStyle name="Normal 12 5 4 2 3 3 2" xfId="11625"/>
    <cellStyle name="Normal 12 5 4 2 3 3 2 2" xfId="11626"/>
    <cellStyle name="Normal 12 5 4 2 3 3 2 3" xfId="45441"/>
    <cellStyle name="Normal 12 5 4 2 3 3 3" xfId="11627"/>
    <cellStyle name="Normal 12 5 4 2 3 3 4" xfId="45442"/>
    <cellStyle name="Normal 12 5 4 2 3 4" xfId="11628"/>
    <cellStyle name="Normal 12 5 4 2 3 4 2" xfId="11629"/>
    <cellStyle name="Normal 12 5 4 2 3 4 3" xfId="45443"/>
    <cellStyle name="Normal 12 5 4 2 3 5" xfId="11630"/>
    <cellStyle name="Normal 12 5 4 2 3 5 2" xfId="45444"/>
    <cellStyle name="Normal 12 5 4 2 3 6" xfId="11631"/>
    <cellStyle name="Normal 12 5 4 2 3 7" xfId="11632"/>
    <cellStyle name="Normal 12 5 4 2 3 8" xfId="11633"/>
    <cellStyle name="Normal 12 5 4 2 4" xfId="11634"/>
    <cellStyle name="Normal 12 5 4 2 4 2" xfId="11635"/>
    <cellStyle name="Normal 12 5 4 2 4 2 2" xfId="11636"/>
    <cellStyle name="Normal 12 5 4 2 4 2 3" xfId="45445"/>
    <cellStyle name="Normal 12 5 4 2 4 3" xfId="11637"/>
    <cellStyle name="Normal 12 5 4 2 4 4" xfId="45446"/>
    <cellStyle name="Normal 12 5 4 2 5" xfId="11638"/>
    <cellStyle name="Normal 12 5 4 2 5 2" xfId="11639"/>
    <cellStyle name="Normal 12 5 4 2 5 2 2" xfId="11640"/>
    <cellStyle name="Normal 12 5 4 2 5 2 3" xfId="45447"/>
    <cellStyle name="Normal 12 5 4 2 5 3" xfId="11641"/>
    <cellStyle name="Normal 12 5 4 2 5 4" xfId="45448"/>
    <cellStyle name="Normal 12 5 4 2 6" xfId="11642"/>
    <cellStyle name="Normal 12 5 4 2 6 2" xfId="11643"/>
    <cellStyle name="Normal 12 5 4 2 6 3" xfId="45449"/>
    <cellStyle name="Normal 12 5 4 2 7" xfId="11644"/>
    <cellStyle name="Normal 12 5 4 2 7 2" xfId="45450"/>
    <cellStyle name="Normal 12 5 4 2 8" xfId="11645"/>
    <cellStyle name="Normal 12 5 4 2 9" xfId="11646"/>
    <cellStyle name="Normal 12 5 4 3" xfId="11647"/>
    <cellStyle name="Normal 12 5 4 3 2" xfId="11648"/>
    <cellStyle name="Normal 12 5 4 3 2 2" xfId="11649"/>
    <cellStyle name="Normal 12 5 4 3 2 2 2" xfId="11650"/>
    <cellStyle name="Normal 12 5 4 3 2 2 2 2" xfId="11651"/>
    <cellStyle name="Normal 12 5 4 3 2 2 2 3" xfId="45451"/>
    <cellStyle name="Normal 12 5 4 3 2 2 3" xfId="11652"/>
    <cellStyle name="Normal 12 5 4 3 2 2 4" xfId="45452"/>
    <cellStyle name="Normal 12 5 4 3 2 3" xfId="11653"/>
    <cellStyle name="Normal 12 5 4 3 2 3 2" xfId="11654"/>
    <cellStyle name="Normal 12 5 4 3 2 3 2 2" xfId="11655"/>
    <cellStyle name="Normal 12 5 4 3 2 3 2 3" xfId="45453"/>
    <cellStyle name="Normal 12 5 4 3 2 3 3" xfId="11656"/>
    <cellStyle name="Normal 12 5 4 3 2 3 4" xfId="45454"/>
    <cellStyle name="Normal 12 5 4 3 2 4" xfId="11657"/>
    <cellStyle name="Normal 12 5 4 3 2 4 2" xfId="11658"/>
    <cellStyle name="Normal 12 5 4 3 2 4 3" xfId="45455"/>
    <cellStyle name="Normal 12 5 4 3 2 5" xfId="11659"/>
    <cellStyle name="Normal 12 5 4 3 2 5 2" xfId="45456"/>
    <cellStyle name="Normal 12 5 4 3 2 6" xfId="11660"/>
    <cellStyle name="Normal 12 5 4 3 2 7" xfId="11661"/>
    <cellStyle name="Normal 12 5 4 3 2 8" xfId="11662"/>
    <cellStyle name="Normal 12 5 4 3 3" xfId="11663"/>
    <cellStyle name="Normal 12 5 4 3 3 2" xfId="11664"/>
    <cellStyle name="Normal 12 5 4 3 3 2 2" xfId="11665"/>
    <cellStyle name="Normal 12 5 4 3 3 2 3" xfId="45457"/>
    <cellStyle name="Normal 12 5 4 3 3 3" xfId="11666"/>
    <cellStyle name="Normal 12 5 4 3 3 4" xfId="45458"/>
    <cellStyle name="Normal 12 5 4 3 4" xfId="11667"/>
    <cellStyle name="Normal 12 5 4 3 4 2" xfId="11668"/>
    <cellStyle name="Normal 12 5 4 3 4 2 2" xfId="11669"/>
    <cellStyle name="Normal 12 5 4 3 4 2 3" xfId="45459"/>
    <cellStyle name="Normal 12 5 4 3 4 3" xfId="11670"/>
    <cellStyle name="Normal 12 5 4 3 4 4" xfId="45460"/>
    <cellStyle name="Normal 12 5 4 3 5" xfId="11671"/>
    <cellStyle name="Normal 12 5 4 3 5 2" xfId="11672"/>
    <cellStyle name="Normal 12 5 4 3 5 3" xfId="45461"/>
    <cellStyle name="Normal 12 5 4 3 6" xfId="11673"/>
    <cellStyle name="Normal 12 5 4 3 6 2" xfId="45462"/>
    <cellStyle name="Normal 12 5 4 3 7" xfId="11674"/>
    <cellStyle name="Normal 12 5 4 3 8" xfId="11675"/>
    <cellStyle name="Normal 12 5 4 3 9" xfId="11676"/>
    <cellStyle name="Normal 12 5 4 4" xfId="11677"/>
    <cellStyle name="Normal 12 5 4 4 2" xfId="11678"/>
    <cellStyle name="Normal 12 5 4 4 2 2" xfId="11679"/>
    <cellStyle name="Normal 12 5 4 4 2 2 2" xfId="11680"/>
    <cellStyle name="Normal 12 5 4 4 2 2 3" xfId="45463"/>
    <cellStyle name="Normal 12 5 4 4 2 3" xfId="11681"/>
    <cellStyle name="Normal 12 5 4 4 2 4" xfId="45464"/>
    <cellStyle name="Normal 12 5 4 4 3" xfId="11682"/>
    <cellStyle name="Normal 12 5 4 4 3 2" xfId="11683"/>
    <cellStyle name="Normal 12 5 4 4 3 2 2" xfId="11684"/>
    <cellStyle name="Normal 12 5 4 4 3 2 3" xfId="45465"/>
    <cellStyle name="Normal 12 5 4 4 3 3" xfId="11685"/>
    <cellStyle name="Normal 12 5 4 4 3 4" xfId="45466"/>
    <cellStyle name="Normal 12 5 4 4 4" xfId="11686"/>
    <cellStyle name="Normal 12 5 4 4 4 2" xfId="11687"/>
    <cellStyle name="Normal 12 5 4 4 4 3" xfId="45467"/>
    <cellStyle name="Normal 12 5 4 4 5" xfId="11688"/>
    <cellStyle name="Normal 12 5 4 4 5 2" xfId="45468"/>
    <cellStyle name="Normal 12 5 4 4 6" xfId="11689"/>
    <cellStyle name="Normal 12 5 4 4 7" xfId="11690"/>
    <cellStyle name="Normal 12 5 4 4 8" xfId="11691"/>
    <cellStyle name="Normal 12 5 4 5" xfId="11692"/>
    <cellStyle name="Normal 12 5 4 5 2" xfId="11693"/>
    <cellStyle name="Normal 12 5 4 5 2 2" xfId="11694"/>
    <cellStyle name="Normal 12 5 4 5 2 3" xfId="45469"/>
    <cellStyle name="Normal 12 5 4 5 3" xfId="11695"/>
    <cellStyle name="Normal 12 5 4 5 4" xfId="45470"/>
    <cellStyle name="Normal 12 5 4 6" xfId="11696"/>
    <cellStyle name="Normal 12 5 4 6 2" xfId="11697"/>
    <cellStyle name="Normal 12 5 4 6 2 2" xfId="11698"/>
    <cellStyle name="Normal 12 5 4 6 2 3" xfId="45471"/>
    <cellStyle name="Normal 12 5 4 6 3" xfId="11699"/>
    <cellStyle name="Normal 12 5 4 6 4" xfId="45472"/>
    <cellStyle name="Normal 12 5 4 7" xfId="11700"/>
    <cellStyle name="Normal 12 5 4 7 2" xfId="11701"/>
    <cellStyle name="Normal 12 5 4 7 3" xfId="45473"/>
    <cellStyle name="Normal 12 5 4 8" xfId="11702"/>
    <cellStyle name="Normal 12 5 4 8 2" xfId="45474"/>
    <cellStyle name="Normal 12 5 4 9" xfId="11703"/>
    <cellStyle name="Normal 12 5 5" xfId="11704"/>
    <cellStyle name="Normal 12 5 5 10" xfId="11705"/>
    <cellStyle name="Normal 12 5 5 2" xfId="11706"/>
    <cellStyle name="Normal 12 5 5 2 2" xfId="11707"/>
    <cellStyle name="Normal 12 5 5 2 2 2" xfId="11708"/>
    <cellStyle name="Normal 12 5 5 2 2 2 2" xfId="11709"/>
    <cellStyle name="Normal 12 5 5 2 2 2 2 2" xfId="11710"/>
    <cellStyle name="Normal 12 5 5 2 2 2 2 3" xfId="45475"/>
    <cellStyle name="Normal 12 5 5 2 2 2 3" xfId="11711"/>
    <cellStyle name="Normal 12 5 5 2 2 2 4" xfId="45476"/>
    <cellStyle name="Normal 12 5 5 2 2 3" xfId="11712"/>
    <cellStyle name="Normal 12 5 5 2 2 3 2" xfId="11713"/>
    <cellStyle name="Normal 12 5 5 2 2 3 2 2" xfId="11714"/>
    <cellStyle name="Normal 12 5 5 2 2 3 2 3" xfId="45477"/>
    <cellStyle name="Normal 12 5 5 2 2 3 3" xfId="11715"/>
    <cellStyle name="Normal 12 5 5 2 2 3 4" xfId="45478"/>
    <cellStyle name="Normal 12 5 5 2 2 4" xfId="11716"/>
    <cellStyle name="Normal 12 5 5 2 2 4 2" xfId="11717"/>
    <cellStyle name="Normal 12 5 5 2 2 4 3" xfId="45479"/>
    <cellStyle name="Normal 12 5 5 2 2 5" xfId="11718"/>
    <cellStyle name="Normal 12 5 5 2 2 5 2" xfId="45480"/>
    <cellStyle name="Normal 12 5 5 2 2 6" xfId="11719"/>
    <cellStyle name="Normal 12 5 5 2 2 7" xfId="11720"/>
    <cellStyle name="Normal 12 5 5 2 2 8" xfId="11721"/>
    <cellStyle name="Normal 12 5 5 2 3" xfId="11722"/>
    <cellStyle name="Normal 12 5 5 2 3 2" xfId="11723"/>
    <cellStyle name="Normal 12 5 5 2 3 2 2" xfId="11724"/>
    <cellStyle name="Normal 12 5 5 2 3 2 3" xfId="45481"/>
    <cellStyle name="Normal 12 5 5 2 3 3" xfId="11725"/>
    <cellStyle name="Normal 12 5 5 2 3 4" xfId="45482"/>
    <cellStyle name="Normal 12 5 5 2 4" xfId="11726"/>
    <cellStyle name="Normal 12 5 5 2 4 2" xfId="11727"/>
    <cellStyle name="Normal 12 5 5 2 4 2 2" xfId="11728"/>
    <cellStyle name="Normal 12 5 5 2 4 2 3" xfId="45483"/>
    <cellStyle name="Normal 12 5 5 2 4 3" xfId="11729"/>
    <cellStyle name="Normal 12 5 5 2 4 4" xfId="45484"/>
    <cellStyle name="Normal 12 5 5 2 5" xfId="11730"/>
    <cellStyle name="Normal 12 5 5 2 5 2" xfId="11731"/>
    <cellStyle name="Normal 12 5 5 2 5 3" xfId="45485"/>
    <cellStyle name="Normal 12 5 5 2 6" xfId="11732"/>
    <cellStyle name="Normal 12 5 5 2 6 2" xfId="45486"/>
    <cellStyle name="Normal 12 5 5 2 7" xfId="11733"/>
    <cellStyle name="Normal 12 5 5 2 8" xfId="11734"/>
    <cellStyle name="Normal 12 5 5 2 9" xfId="11735"/>
    <cellStyle name="Normal 12 5 5 3" xfId="11736"/>
    <cellStyle name="Normal 12 5 5 3 2" xfId="11737"/>
    <cellStyle name="Normal 12 5 5 3 2 2" xfId="11738"/>
    <cellStyle name="Normal 12 5 5 3 2 2 2" xfId="11739"/>
    <cellStyle name="Normal 12 5 5 3 2 2 3" xfId="45487"/>
    <cellStyle name="Normal 12 5 5 3 2 3" xfId="11740"/>
    <cellStyle name="Normal 12 5 5 3 2 4" xfId="45488"/>
    <cellStyle name="Normal 12 5 5 3 3" xfId="11741"/>
    <cellStyle name="Normal 12 5 5 3 3 2" xfId="11742"/>
    <cellStyle name="Normal 12 5 5 3 3 2 2" xfId="11743"/>
    <cellStyle name="Normal 12 5 5 3 3 2 3" xfId="45489"/>
    <cellStyle name="Normal 12 5 5 3 3 3" xfId="11744"/>
    <cellStyle name="Normal 12 5 5 3 3 4" xfId="45490"/>
    <cellStyle name="Normal 12 5 5 3 4" xfId="11745"/>
    <cellStyle name="Normal 12 5 5 3 4 2" xfId="11746"/>
    <cellStyle name="Normal 12 5 5 3 4 3" xfId="45491"/>
    <cellStyle name="Normal 12 5 5 3 5" xfId="11747"/>
    <cellStyle name="Normal 12 5 5 3 5 2" xfId="45492"/>
    <cellStyle name="Normal 12 5 5 3 6" xfId="11748"/>
    <cellStyle name="Normal 12 5 5 3 7" xfId="11749"/>
    <cellStyle name="Normal 12 5 5 3 8" xfId="11750"/>
    <cellStyle name="Normal 12 5 5 4" xfId="11751"/>
    <cellStyle name="Normal 12 5 5 4 2" xfId="11752"/>
    <cellStyle name="Normal 12 5 5 4 2 2" xfId="11753"/>
    <cellStyle name="Normal 12 5 5 4 2 3" xfId="45493"/>
    <cellStyle name="Normal 12 5 5 4 3" xfId="11754"/>
    <cellStyle name="Normal 12 5 5 4 4" xfId="45494"/>
    <cellStyle name="Normal 12 5 5 5" xfId="11755"/>
    <cellStyle name="Normal 12 5 5 5 2" xfId="11756"/>
    <cellStyle name="Normal 12 5 5 5 2 2" xfId="11757"/>
    <cellStyle name="Normal 12 5 5 5 2 3" xfId="45495"/>
    <cellStyle name="Normal 12 5 5 5 3" xfId="11758"/>
    <cellStyle name="Normal 12 5 5 5 4" xfId="45496"/>
    <cellStyle name="Normal 12 5 5 6" xfId="11759"/>
    <cellStyle name="Normal 12 5 5 6 2" xfId="11760"/>
    <cellStyle name="Normal 12 5 5 6 3" xfId="45497"/>
    <cellStyle name="Normal 12 5 5 7" xfId="11761"/>
    <cellStyle name="Normal 12 5 5 7 2" xfId="45498"/>
    <cellStyle name="Normal 12 5 5 8" xfId="11762"/>
    <cellStyle name="Normal 12 5 5 9" xfId="11763"/>
    <cellStyle name="Normal 12 5 6" xfId="11764"/>
    <cellStyle name="Normal 12 5 6 2" xfId="11765"/>
    <cellStyle name="Normal 12 5 6 2 2" xfId="11766"/>
    <cellStyle name="Normal 12 5 6 2 2 2" xfId="11767"/>
    <cellStyle name="Normal 12 5 6 2 2 2 2" xfId="11768"/>
    <cellStyle name="Normal 12 5 6 2 2 2 3" xfId="45499"/>
    <cellStyle name="Normal 12 5 6 2 2 3" xfId="11769"/>
    <cellStyle name="Normal 12 5 6 2 2 4" xfId="45500"/>
    <cellStyle name="Normal 12 5 6 2 3" xfId="11770"/>
    <cellStyle name="Normal 12 5 6 2 3 2" xfId="11771"/>
    <cellStyle name="Normal 12 5 6 2 3 2 2" xfId="11772"/>
    <cellStyle name="Normal 12 5 6 2 3 2 3" xfId="45501"/>
    <cellStyle name="Normal 12 5 6 2 3 3" xfId="11773"/>
    <cellStyle name="Normal 12 5 6 2 3 4" xfId="45502"/>
    <cellStyle name="Normal 12 5 6 2 4" xfId="11774"/>
    <cellStyle name="Normal 12 5 6 2 4 2" xfId="11775"/>
    <cellStyle name="Normal 12 5 6 2 4 3" xfId="45503"/>
    <cellStyle name="Normal 12 5 6 2 5" xfId="11776"/>
    <cellStyle name="Normal 12 5 6 2 5 2" xfId="45504"/>
    <cellStyle name="Normal 12 5 6 2 6" xfId="11777"/>
    <cellStyle name="Normal 12 5 6 2 7" xfId="11778"/>
    <cellStyle name="Normal 12 5 6 2 8" xfId="11779"/>
    <cellStyle name="Normal 12 5 6 3" xfId="11780"/>
    <cellStyle name="Normal 12 5 6 3 2" xfId="11781"/>
    <cellStyle name="Normal 12 5 6 3 2 2" xfId="11782"/>
    <cellStyle name="Normal 12 5 6 3 2 3" xfId="45505"/>
    <cellStyle name="Normal 12 5 6 3 3" xfId="11783"/>
    <cellStyle name="Normal 12 5 6 3 4" xfId="45506"/>
    <cellStyle name="Normal 12 5 6 4" xfId="11784"/>
    <cellStyle name="Normal 12 5 6 4 2" xfId="11785"/>
    <cellStyle name="Normal 12 5 6 4 2 2" xfId="11786"/>
    <cellStyle name="Normal 12 5 6 4 2 3" xfId="45507"/>
    <cellStyle name="Normal 12 5 6 4 3" xfId="11787"/>
    <cellStyle name="Normal 12 5 6 4 4" xfId="45508"/>
    <cellStyle name="Normal 12 5 6 5" xfId="11788"/>
    <cellStyle name="Normal 12 5 6 5 2" xfId="11789"/>
    <cellStyle name="Normal 12 5 6 5 3" xfId="45509"/>
    <cellStyle name="Normal 12 5 6 6" xfId="11790"/>
    <cellStyle name="Normal 12 5 6 6 2" xfId="45510"/>
    <cellStyle name="Normal 12 5 6 7" xfId="11791"/>
    <cellStyle name="Normal 12 5 6 8" xfId="11792"/>
    <cellStyle name="Normal 12 5 6 9" xfId="11793"/>
    <cellStyle name="Normal 12 5 7" xfId="11794"/>
    <cellStyle name="Normal 12 5 7 2" xfId="11795"/>
    <cellStyle name="Normal 12 5 7 2 2" xfId="11796"/>
    <cellStyle name="Normal 12 5 7 2 2 2" xfId="11797"/>
    <cellStyle name="Normal 12 5 7 2 2 3" xfId="45511"/>
    <cellStyle name="Normal 12 5 7 2 3" xfId="11798"/>
    <cellStyle name="Normal 12 5 7 2 4" xfId="45512"/>
    <cellStyle name="Normal 12 5 7 3" xfId="11799"/>
    <cellStyle name="Normal 12 5 7 3 2" xfId="11800"/>
    <cellStyle name="Normal 12 5 7 3 2 2" xfId="11801"/>
    <cellStyle name="Normal 12 5 7 3 2 3" xfId="45513"/>
    <cellStyle name="Normal 12 5 7 3 3" xfId="11802"/>
    <cellStyle name="Normal 12 5 7 3 4" xfId="45514"/>
    <cellStyle name="Normal 12 5 7 4" xfId="11803"/>
    <cellStyle name="Normal 12 5 7 4 2" xfId="11804"/>
    <cellStyle name="Normal 12 5 7 4 3" xfId="45515"/>
    <cellStyle name="Normal 12 5 7 5" xfId="11805"/>
    <cellStyle name="Normal 12 5 7 5 2" xfId="45516"/>
    <cellStyle name="Normal 12 5 7 6" xfId="11806"/>
    <cellStyle name="Normal 12 5 7 7" xfId="11807"/>
    <cellStyle name="Normal 12 5 7 8" xfId="11808"/>
    <cellStyle name="Normal 12 5 8" xfId="11809"/>
    <cellStyle name="Normal 12 5 8 2" xfId="11810"/>
    <cellStyle name="Normal 12 5 8 2 2" xfId="11811"/>
    <cellStyle name="Normal 12 5 8 2 3" xfId="45517"/>
    <cellStyle name="Normal 12 5 8 3" xfId="11812"/>
    <cellStyle name="Normal 12 5 8 4" xfId="45518"/>
    <cellStyle name="Normal 12 5 9" xfId="11813"/>
    <cellStyle name="Normal 12 5 9 2" xfId="11814"/>
    <cellStyle name="Normal 12 5 9 2 2" xfId="11815"/>
    <cellStyle name="Normal 12 5 9 2 3" xfId="45519"/>
    <cellStyle name="Normal 12 5 9 3" xfId="11816"/>
    <cellStyle name="Normal 12 5 9 4" xfId="45520"/>
    <cellStyle name="Normal 12 6" xfId="11817"/>
    <cellStyle name="Normal 12 6 10" xfId="11818"/>
    <cellStyle name="Normal 12 6 11" xfId="11819"/>
    <cellStyle name="Normal 12 6 12" xfId="11820"/>
    <cellStyle name="Normal 12 6 13" xfId="11821"/>
    <cellStyle name="Normal 12 6 14" xfId="57231"/>
    <cellStyle name="Normal 12 6 2" xfId="11822"/>
    <cellStyle name="Normal 12 6 2 10" xfId="11823"/>
    <cellStyle name="Normal 12 6 2 2" xfId="11824"/>
    <cellStyle name="Normal 12 6 2 2 2" xfId="11825"/>
    <cellStyle name="Normal 12 6 2 2 2 2" xfId="11826"/>
    <cellStyle name="Normal 12 6 2 2 2 2 2" xfId="11827"/>
    <cellStyle name="Normal 12 6 2 2 2 2 2 2" xfId="11828"/>
    <cellStyle name="Normal 12 6 2 2 2 2 2 3" xfId="45521"/>
    <cellStyle name="Normal 12 6 2 2 2 2 3" xfId="11829"/>
    <cellStyle name="Normal 12 6 2 2 2 2 4" xfId="45522"/>
    <cellStyle name="Normal 12 6 2 2 2 3" xfId="11830"/>
    <cellStyle name="Normal 12 6 2 2 2 3 2" xfId="11831"/>
    <cellStyle name="Normal 12 6 2 2 2 3 2 2" xfId="11832"/>
    <cellStyle name="Normal 12 6 2 2 2 3 2 3" xfId="45523"/>
    <cellStyle name="Normal 12 6 2 2 2 3 3" xfId="11833"/>
    <cellStyle name="Normal 12 6 2 2 2 3 4" xfId="45524"/>
    <cellStyle name="Normal 12 6 2 2 2 4" xfId="11834"/>
    <cellStyle name="Normal 12 6 2 2 2 4 2" xfId="11835"/>
    <cellStyle name="Normal 12 6 2 2 2 4 3" xfId="45525"/>
    <cellStyle name="Normal 12 6 2 2 2 5" xfId="11836"/>
    <cellStyle name="Normal 12 6 2 2 2 5 2" xfId="45526"/>
    <cellStyle name="Normal 12 6 2 2 2 6" xfId="11837"/>
    <cellStyle name="Normal 12 6 2 2 2 7" xfId="11838"/>
    <cellStyle name="Normal 12 6 2 2 2 8" xfId="11839"/>
    <cellStyle name="Normal 12 6 2 2 3" xfId="11840"/>
    <cellStyle name="Normal 12 6 2 2 3 2" xfId="11841"/>
    <cellStyle name="Normal 12 6 2 2 3 2 2" xfId="11842"/>
    <cellStyle name="Normal 12 6 2 2 3 2 3" xfId="45527"/>
    <cellStyle name="Normal 12 6 2 2 3 3" xfId="11843"/>
    <cellStyle name="Normal 12 6 2 2 3 4" xfId="45528"/>
    <cellStyle name="Normal 12 6 2 2 4" xfId="11844"/>
    <cellStyle name="Normal 12 6 2 2 4 2" xfId="11845"/>
    <cellStyle name="Normal 12 6 2 2 4 2 2" xfId="11846"/>
    <cellStyle name="Normal 12 6 2 2 4 2 3" xfId="45529"/>
    <cellStyle name="Normal 12 6 2 2 4 3" xfId="11847"/>
    <cellStyle name="Normal 12 6 2 2 4 4" xfId="45530"/>
    <cellStyle name="Normal 12 6 2 2 5" xfId="11848"/>
    <cellStyle name="Normal 12 6 2 2 5 2" xfId="11849"/>
    <cellStyle name="Normal 12 6 2 2 5 3" xfId="45531"/>
    <cellStyle name="Normal 12 6 2 2 6" xfId="11850"/>
    <cellStyle name="Normal 12 6 2 2 6 2" xfId="45532"/>
    <cellStyle name="Normal 12 6 2 2 7" xfId="11851"/>
    <cellStyle name="Normal 12 6 2 2 8" xfId="11852"/>
    <cellStyle name="Normal 12 6 2 2 9" xfId="11853"/>
    <cellStyle name="Normal 12 6 2 3" xfId="11854"/>
    <cellStyle name="Normal 12 6 2 3 2" xfId="11855"/>
    <cellStyle name="Normal 12 6 2 3 2 2" xfId="11856"/>
    <cellStyle name="Normal 12 6 2 3 2 2 2" xfId="11857"/>
    <cellStyle name="Normal 12 6 2 3 2 2 3" xfId="45533"/>
    <cellStyle name="Normal 12 6 2 3 2 3" xfId="11858"/>
    <cellStyle name="Normal 12 6 2 3 2 4" xfId="45534"/>
    <cellStyle name="Normal 12 6 2 3 3" xfId="11859"/>
    <cellStyle name="Normal 12 6 2 3 3 2" xfId="11860"/>
    <cellStyle name="Normal 12 6 2 3 3 2 2" xfId="11861"/>
    <cellStyle name="Normal 12 6 2 3 3 2 3" xfId="45535"/>
    <cellStyle name="Normal 12 6 2 3 3 3" xfId="11862"/>
    <cellStyle name="Normal 12 6 2 3 3 4" xfId="45536"/>
    <cellStyle name="Normal 12 6 2 3 4" xfId="11863"/>
    <cellStyle name="Normal 12 6 2 3 4 2" xfId="11864"/>
    <cellStyle name="Normal 12 6 2 3 4 3" xfId="45537"/>
    <cellStyle name="Normal 12 6 2 3 5" xfId="11865"/>
    <cellStyle name="Normal 12 6 2 3 5 2" xfId="45538"/>
    <cellStyle name="Normal 12 6 2 3 6" xfId="11866"/>
    <cellStyle name="Normal 12 6 2 3 7" xfId="11867"/>
    <cellStyle name="Normal 12 6 2 3 8" xfId="11868"/>
    <cellStyle name="Normal 12 6 2 4" xfId="11869"/>
    <cellStyle name="Normal 12 6 2 4 2" xfId="11870"/>
    <cellStyle name="Normal 12 6 2 4 2 2" xfId="11871"/>
    <cellStyle name="Normal 12 6 2 4 2 3" xfId="45539"/>
    <cellStyle name="Normal 12 6 2 4 3" xfId="11872"/>
    <cellStyle name="Normal 12 6 2 4 4" xfId="45540"/>
    <cellStyle name="Normal 12 6 2 5" xfId="11873"/>
    <cellStyle name="Normal 12 6 2 5 2" xfId="11874"/>
    <cellStyle name="Normal 12 6 2 5 2 2" xfId="11875"/>
    <cellStyle name="Normal 12 6 2 5 2 3" xfId="45541"/>
    <cellStyle name="Normal 12 6 2 5 3" xfId="11876"/>
    <cellStyle name="Normal 12 6 2 5 4" xfId="45542"/>
    <cellStyle name="Normal 12 6 2 6" xfId="11877"/>
    <cellStyle name="Normal 12 6 2 6 2" xfId="11878"/>
    <cellStyle name="Normal 12 6 2 6 3" xfId="45543"/>
    <cellStyle name="Normal 12 6 2 7" xfId="11879"/>
    <cellStyle name="Normal 12 6 2 7 2" xfId="45544"/>
    <cellStyle name="Normal 12 6 2 8" xfId="11880"/>
    <cellStyle name="Normal 12 6 2 9" xfId="11881"/>
    <cellStyle name="Normal 12 6 3" xfId="11882"/>
    <cellStyle name="Normal 12 6 3 2" xfId="11883"/>
    <cellStyle name="Normal 12 6 3 2 2" xfId="11884"/>
    <cellStyle name="Normal 12 6 3 2 2 2" xfId="11885"/>
    <cellStyle name="Normal 12 6 3 2 2 2 2" xfId="11886"/>
    <cellStyle name="Normal 12 6 3 2 2 2 3" xfId="45545"/>
    <cellStyle name="Normal 12 6 3 2 2 3" xfId="11887"/>
    <cellStyle name="Normal 12 6 3 2 2 4" xfId="45546"/>
    <cellStyle name="Normal 12 6 3 2 3" xfId="11888"/>
    <cellStyle name="Normal 12 6 3 2 3 2" xfId="11889"/>
    <cellStyle name="Normal 12 6 3 2 3 2 2" xfId="11890"/>
    <cellStyle name="Normal 12 6 3 2 3 2 3" xfId="45547"/>
    <cellStyle name="Normal 12 6 3 2 3 3" xfId="11891"/>
    <cellStyle name="Normal 12 6 3 2 3 4" xfId="45548"/>
    <cellStyle name="Normal 12 6 3 2 4" xfId="11892"/>
    <cellStyle name="Normal 12 6 3 2 4 2" xfId="11893"/>
    <cellStyle name="Normal 12 6 3 2 4 3" xfId="45549"/>
    <cellStyle name="Normal 12 6 3 2 5" xfId="11894"/>
    <cellStyle name="Normal 12 6 3 2 5 2" xfId="45550"/>
    <cellStyle name="Normal 12 6 3 2 6" xfId="11895"/>
    <cellStyle name="Normal 12 6 3 2 7" xfId="11896"/>
    <cellStyle name="Normal 12 6 3 2 8" xfId="11897"/>
    <cellStyle name="Normal 12 6 3 3" xfId="11898"/>
    <cellStyle name="Normal 12 6 3 3 2" xfId="11899"/>
    <cellStyle name="Normal 12 6 3 3 2 2" xfId="11900"/>
    <cellStyle name="Normal 12 6 3 3 2 3" xfId="45551"/>
    <cellStyle name="Normal 12 6 3 3 3" xfId="11901"/>
    <cellStyle name="Normal 12 6 3 3 4" xfId="45552"/>
    <cellStyle name="Normal 12 6 3 4" xfId="11902"/>
    <cellStyle name="Normal 12 6 3 4 2" xfId="11903"/>
    <cellStyle name="Normal 12 6 3 4 2 2" xfId="11904"/>
    <cellStyle name="Normal 12 6 3 4 2 3" xfId="45553"/>
    <cellStyle name="Normal 12 6 3 4 3" xfId="11905"/>
    <cellStyle name="Normal 12 6 3 4 4" xfId="45554"/>
    <cellStyle name="Normal 12 6 3 5" xfId="11906"/>
    <cellStyle name="Normal 12 6 3 5 2" xfId="11907"/>
    <cellStyle name="Normal 12 6 3 5 3" xfId="45555"/>
    <cellStyle name="Normal 12 6 3 6" xfId="11908"/>
    <cellStyle name="Normal 12 6 3 6 2" xfId="45556"/>
    <cellStyle name="Normal 12 6 3 7" xfId="11909"/>
    <cellStyle name="Normal 12 6 3 8" xfId="11910"/>
    <cellStyle name="Normal 12 6 3 9" xfId="11911"/>
    <cellStyle name="Normal 12 6 4" xfId="11912"/>
    <cellStyle name="Normal 12 6 4 2" xfId="11913"/>
    <cellStyle name="Normal 12 6 4 2 2" xfId="11914"/>
    <cellStyle name="Normal 12 6 4 2 2 2" xfId="11915"/>
    <cellStyle name="Normal 12 6 4 2 2 3" xfId="45557"/>
    <cellStyle name="Normal 12 6 4 2 3" xfId="11916"/>
    <cellStyle name="Normal 12 6 4 2 4" xfId="45558"/>
    <cellStyle name="Normal 12 6 4 3" xfId="11917"/>
    <cellStyle name="Normal 12 6 4 3 2" xfId="11918"/>
    <cellStyle name="Normal 12 6 4 3 2 2" xfId="11919"/>
    <cellStyle name="Normal 12 6 4 3 2 3" xfId="45559"/>
    <cellStyle name="Normal 12 6 4 3 3" xfId="11920"/>
    <cellStyle name="Normal 12 6 4 3 4" xfId="45560"/>
    <cellStyle name="Normal 12 6 4 4" xfId="11921"/>
    <cellStyle name="Normal 12 6 4 4 2" xfId="11922"/>
    <cellStyle name="Normal 12 6 4 4 3" xfId="45561"/>
    <cellStyle name="Normal 12 6 4 5" xfId="11923"/>
    <cellStyle name="Normal 12 6 4 5 2" xfId="45562"/>
    <cellStyle name="Normal 12 6 4 6" xfId="11924"/>
    <cellStyle name="Normal 12 6 4 7" xfId="11925"/>
    <cellStyle name="Normal 12 6 4 8" xfId="11926"/>
    <cellStyle name="Normal 12 6 5" xfId="11927"/>
    <cellStyle name="Normal 12 6 5 2" xfId="11928"/>
    <cellStyle name="Normal 12 6 5 2 2" xfId="11929"/>
    <cellStyle name="Normal 12 6 5 2 3" xfId="45563"/>
    <cellStyle name="Normal 12 6 5 3" xfId="11930"/>
    <cellStyle name="Normal 12 6 5 4" xfId="45564"/>
    <cellStyle name="Normal 12 6 6" xfId="11931"/>
    <cellStyle name="Normal 12 6 6 2" xfId="11932"/>
    <cellStyle name="Normal 12 6 6 2 2" xfId="11933"/>
    <cellStyle name="Normal 12 6 6 2 3" xfId="45565"/>
    <cellStyle name="Normal 12 6 6 3" xfId="11934"/>
    <cellStyle name="Normal 12 6 6 4" xfId="45566"/>
    <cellStyle name="Normal 12 6 7" xfId="11935"/>
    <cellStyle name="Normal 12 6 7 2" xfId="11936"/>
    <cellStyle name="Normal 12 6 7 3" xfId="45567"/>
    <cellStyle name="Normal 12 6 8" xfId="11937"/>
    <cellStyle name="Normal 12 6 8 2" xfId="11938"/>
    <cellStyle name="Normal 12 6 9" xfId="11939"/>
    <cellStyle name="Normal 12 7" xfId="11940"/>
    <cellStyle name="Normal 12 7 10" xfId="11941"/>
    <cellStyle name="Normal 12 7 11" xfId="11942"/>
    <cellStyle name="Normal 12 7 12" xfId="11943"/>
    <cellStyle name="Normal 12 7 13" xfId="11944"/>
    <cellStyle name="Normal 12 7 2" xfId="11945"/>
    <cellStyle name="Normal 12 7 2 10" xfId="11946"/>
    <cellStyle name="Normal 12 7 2 2" xfId="11947"/>
    <cellStyle name="Normal 12 7 2 2 2" xfId="11948"/>
    <cellStyle name="Normal 12 7 2 2 2 2" xfId="11949"/>
    <cellStyle name="Normal 12 7 2 2 2 2 2" xfId="11950"/>
    <cellStyle name="Normal 12 7 2 2 2 2 2 2" xfId="11951"/>
    <cellStyle name="Normal 12 7 2 2 2 2 2 3" xfId="45568"/>
    <cellStyle name="Normal 12 7 2 2 2 2 3" xfId="11952"/>
    <cellStyle name="Normal 12 7 2 2 2 2 4" xfId="45569"/>
    <cellStyle name="Normal 12 7 2 2 2 3" xfId="11953"/>
    <cellStyle name="Normal 12 7 2 2 2 3 2" xfId="11954"/>
    <cellStyle name="Normal 12 7 2 2 2 3 2 2" xfId="11955"/>
    <cellStyle name="Normal 12 7 2 2 2 3 2 3" xfId="45570"/>
    <cellStyle name="Normal 12 7 2 2 2 3 3" xfId="11956"/>
    <cellStyle name="Normal 12 7 2 2 2 3 4" xfId="45571"/>
    <cellStyle name="Normal 12 7 2 2 2 4" xfId="11957"/>
    <cellStyle name="Normal 12 7 2 2 2 4 2" xfId="11958"/>
    <cellStyle name="Normal 12 7 2 2 2 4 3" xfId="45572"/>
    <cellStyle name="Normal 12 7 2 2 2 5" xfId="11959"/>
    <cellStyle name="Normal 12 7 2 2 2 5 2" xfId="45573"/>
    <cellStyle name="Normal 12 7 2 2 2 6" xfId="11960"/>
    <cellStyle name="Normal 12 7 2 2 2 7" xfId="11961"/>
    <cellStyle name="Normal 12 7 2 2 2 8" xfId="11962"/>
    <cellStyle name="Normal 12 7 2 2 3" xfId="11963"/>
    <cellStyle name="Normal 12 7 2 2 3 2" xfId="11964"/>
    <cellStyle name="Normal 12 7 2 2 3 2 2" xfId="11965"/>
    <cellStyle name="Normal 12 7 2 2 3 2 3" xfId="45574"/>
    <cellStyle name="Normal 12 7 2 2 3 3" xfId="11966"/>
    <cellStyle name="Normal 12 7 2 2 3 4" xfId="45575"/>
    <cellStyle name="Normal 12 7 2 2 4" xfId="11967"/>
    <cellStyle name="Normal 12 7 2 2 4 2" xfId="11968"/>
    <cellStyle name="Normal 12 7 2 2 4 2 2" xfId="11969"/>
    <cellStyle name="Normal 12 7 2 2 4 2 3" xfId="45576"/>
    <cellStyle name="Normal 12 7 2 2 4 3" xfId="11970"/>
    <cellStyle name="Normal 12 7 2 2 4 4" xfId="45577"/>
    <cellStyle name="Normal 12 7 2 2 5" xfId="11971"/>
    <cellStyle name="Normal 12 7 2 2 5 2" xfId="11972"/>
    <cellStyle name="Normal 12 7 2 2 5 3" xfId="45578"/>
    <cellStyle name="Normal 12 7 2 2 6" xfId="11973"/>
    <cellStyle name="Normal 12 7 2 2 6 2" xfId="45579"/>
    <cellStyle name="Normal 12 7 2 2 7" xfId="11974"/>
    <cellStyle name="Normal 12 7 2 2 8" xfId="11975"/>
    <cellStyle name="Normal 12 7 2 2 9" xfId="11976"/>
    <cellStyle name="Normal 12 7 2 3" xfId="11977"/>
    <cellStyle name="Normal 12 7 2 3 2" xfId="11978"/>
    <cellStyle name="Normal 12 7 2 3 2 2" xfId="11979"/>
    <cellStyle name="Normal 12 7 2 3 2 2 2" xfId="11980"/>
    <cellStyle name="Normal 12 7 2 3 2 2 3" xfId="45580"/>
    <cellStyle name="Normal 12 7 2 3 2 3" xfId="11981"/>
    <cellStyle name="Normal 12 7 2 3 2 4" xfId="45581"/>
    <cellStyle name="Normal 12 7 2 3 3" xfId="11982"/>
    <cellStyle name="Normal 12 7 2 3 3 2" xfId="11983"/>
    <cellStyle name="Normal 12 7 2 3 3 2 2" xfId="11984"/>
    <cellStyle name="Normal 12 7 2 3 3 2 3" xfId="45582"/>
    <cellStyle name="Normal 12 7 2 3 3 3" xfId="11985"/>
    <cellStyle name="Normal 12 7 2 3 3 4" xfId="45583"/>
    <cellStyle name="Normal 12 7 2 3 4" xfId="11986"/>
    <cellStyle name="Normal 12 7 2 3 4 2" xfId="11987"/>
    <cellStyle name="Normal 12 7 2 3 4 3" xfId="45584"/>
    <cellStyle name="Normal 12 7 2 3 5" xfId="11988"/>
    <cellStyle name="Normal 12 7 2 3 5 2" xfId="45585"/>
    <cellStyle name="Normal 12 7 2 3 6" xfId="11989"/>
    <cellStyle name="Normal 12 7 2 3 7" xfId="11990"/>
    <cellStyle name="Normal 12 7 2 3 8" xfId="11991"/>
    <cellStyle name="Normal 12 7 2 4" xfId="11992"/>
    <cellStyle name="Normal 12 7 2 4 2" xfId="11993"/>
    <cellStyle name="Normal 12 7 2 4 2 2" xfId="11994"/>
    <cellStyle name="Normal 12 7 2 4 2 3" xfId="45586"/>
    <cellStyle name="Normal 12 7 2 4 3" xfId="11995"/>
    <cellStyle name="Normal 12 7 2 4 4" xfId="45587"/>
    <cellStyle name="Normal 12 7 2 5" xfId="11996"/>
    <cellStyle name="Normal 12 7 2 5 2" xfId="11997"/>
    <cellStyle name="Normal 12 7 2 5 2 2" xfId="11998"/>
    <cellStyle name="Normal 12 7 2 5 2 3" xfId="45588"/>
    <cellStyle name="Normal 12 7 2 5 3" xfId="11999"/>
    <cellStyle name="Normal 12 7 2 5 4" xfId="45589"/>
    <cellStyle name="Normal 12 7 2 6" xfId="12000"/>
    <cellStyle name="Normal 12 7 2 6 2" xfId="12001"/>
    <cellStyle name="Normal 12 7 2 6 3" xfId="45590"/>
    <cellStyle name="Normal 12 7 2 7" xfId="12002"/>
    <cellStyle name="Normal 12 7 2 7 2" xfId="45591"/>
    <cellStyle name="Normal 12 7 2 8" xfId="12003"/>
    <cellStyle name="Normal 12 7 2 9" xfId="12004"/>
    <cellStyle name="Normal 12 7 3" xfId="12005"/>
    <cellStyle name="Normal 12 7 3 2" xfId="12006"/>
    <cellStyle name="Normal 12 7 3 2 2" xfId="12007"/>
    <cellStyle name="Normal 12 7 3 2 2 2" xfId="12008"/>
    <cellStyle name="Normal 12 7 3 2 2 2 2" xfId="12009"/>
    <cellStyle name="Normal 12 7 3 2 2 2 3" xfId="45592"/>
    <cellStyle name="Normal 12 7 3 2 2 3" xfId="12010"/>
    <cellStyle name="Normal 12 7 3 2 2 4" xfId="45593"/>
    <cellStyle name="Normal 12 7 3 2 3" xfId="12011"/>
    <cellStyle name="Normal 12 7 3 2 3 2" xfId="12012"/>
    <cellStyle name="Normal 12 7 3 2 3 2 2" xfId="12013"/>
    <cellStyle name="Normal 12 7 3 2 3 2 3" xfId="45594"/>
    <cellStyle name="Normal 12 7 3 2 3 3" xfId="12014"/>
    <cellStyle name="Normal 12 7 3 2 3 4" xfId="45595"/>
    <cellStyle name="Normal 12 7 3 2 4" xfId="12015"/>
    <cellStyle name="Normal 12 7 3 2 4 2" xfId="12016"/>
    <cellStyle name="Normal 12 7 3 2 4 3" xfId="45596"/>
    <cellStyle name="Normal 12 7 3 2 5" xfId="12017"/>
    <cellStyle name="Normal 12 7 3 2 5 2" xfId="45597"/>
    <cellStyle name="Normal 12 7 3 2 6" xfId="12018"/>
    <cellStyle name="Normal 12 7 3 2 7" xfId="12019"/>
    <cellStyle name="Normal 12 7 3 2 8" xfId="12020"/>
    <cellStyle name="Normal 12 7 3 3" xfId="12021"/>
    <cellStyle name="Normal 12 7 3 3 2" xfId="12022"/>
    <cellStyle name="Normal 12 7 3 3 2 2" xfId="12023"/>
    <cellStyle name="Normal 12 7 3 3 2 3" xfId="45598"/>
    <cellStyle name="Normal 12 7 3 3 3" xfId="12024"/>
    <cellStyle name="Normal 12 7 3 3 4" xfId="45599"/>
    <cellStyle name="Normal 12 7 3 4" xfId="12025"/>
    <cellStyle name="Normal 12 7 3 4 2" xfId="12026"/>
    <cellStyle name="Normal 12 7 3 4 2 2" xfId="12027"/>
    <cellStyle name="Normal 12 7 3 4 2 3" xfId="45600"/>
    <cellStyle name="Normal 12 7 3 4 3" xfId="12028"/>
    <cellStyle name="Normal 12 7 3 4 4" xfId="45601"/>
    <cellStyle name="Normal 12 7 3 5" xfId="12029"/>
    <cellStyle name="Normal 12 7 3 5 2" xfId="12030"/>
    <cellStyle name="Normal 12 7 3 5 3" xfId="45602"/>
    <cellStyle name="Normal 12 7 3 6" xfId="12031"/>
    <cellStyle name="Normal 12 7 3 6 2" xfId="45603"/>
    <cellStyle name="Normal 12 7 3 7" xfId="12032"/>
    <cellStyle name="Normal 12 7 3 8" xfId="12033"/>
    <cellStyle name="Normal 12 7 3 9" xfId="12034"/>
    <cellStyle name="Normal 12 7 4" xfId="12035"/>
    <cellStyle name="Normal 12 7 4 2" xfId="12036"/>
    <cellStyle name="Normal 12 7 4 2 2" xfId="12037"/>
    <cellStyle name="Normal 12 7 4 2 2 2" xfId="12038"/>
    <cellStyle name="Normal 12 7 4 2 2 3" xfId="45604"/>
    <cellStyle name="Normal 12 7 4 2 3" xfId="12039"/>
    <cellStyle name="Normal 12 7 4 2 4" xfId="45605"/>
    <cellStyle name="Normal 12 7 4 3" xfId="12040"/>
    <cellStyle name="Normal 12 7 4 3 2" xfId="12041"/>
    <cellStyle name="Normal 12 7 4 3 2 2" xfId="12042"/>
    <cellStyle name="Normal 12 7 4 3 2 3" xfId="45606"/>
    <cellStyle name="Normal 12 7 4 3 3" xfId="12043"/>
    <cellStyle name="Normal 12 7 4 3 4" xfId="45607"/>
    <cellStyle name="Normal 12 7 4 4" xfId="12044"/>
    <cellStyle name="Normal 12 7 4 4 2" xfId="12045"/>
    <cellStyle name="Normal 12 7 4 4 3" xfId="45608"/>
    <cellStyle name="Normal 12 7 4 5" xfId="12046"/>
    <cellStyle name="Normal 12 7 4 5 2" xfId="45609"/>
    <cellStyle name="Normal 12 7 4 6" xfId="12047"/>
    <cellStyle name="Normal 12 7 4 7" xfId="12048"/>
    <cellStyle name="Normal 12 7 4 8" xfId="12049"/>
    <cellStyle name="Normal 12 7 5" xfId="12050"/>
    <cellStyle name="Normal 12 7 5 2" xfId="12051"/>
    <cellStyle name="Normal 12 7 5 2 2" xfId="12052"/>
    <cellStyle name="Normal 12 7 5 2 3" xfId="45610"/>
    <cellStyle name="Normal 12 7 5 3" xfId="12053"/>
    <cellStyle name="Normal 12 7 5 4" xfId="45611"/>
    <cellStyle name="Normal 12 7 6" xfId="12054"/>
    <cellStyle name="Normal 12 7 6 2" xfId="12055"/>
    <cellStyle name="Normal 12 7 6 2 2" xfId="12056"/>
    <cellStyle name="Normal 12 7 6 2 3" xfId="45612"/>
    <cellStyle name="Normal 12 7 6 3" xfId="12057"/>
    <cellStyle name="Normal 12 7 6 4" xfId="45613"/>
    <cellStyle name="Normal 12 7 7" xfId="12058"/>
    <cellStyle name="Normal 12 7 7 2" xfId="12059"/>
    <cellStyle name="Normal 12 7 7 3" xfId="45614"/>
    <cellStyle name="Normal 12 7 8" xfId="12060"/>
    <cellStyle name="Normal 12 7 8 2" xfId="12061"/>
    <cellStyle name="Normal 12 7 9" xfId="12062"/>
    <cellStyle name="Normal 12 8" xfId="12063"/>
    <cellStyle name="Normal 12 8 10" xfId="12064"/>
    <cellStyle name="Normal 12 8 11" xfId="12065"/>
    <cellStyle name="Normal 12 8 2" xfId="12066"/>
    <cellStyle name="Normal 12 8 2 10" xfId="12067"/>
    <cellStyle name="Normal 12 8 2 2" xfId="12068"/>
    <cellStyle name="Normal 12 8 2 2 2" xfId="12069"/>
    <cellStyle name="Normal 12 8 2 2 2 2" xfId="12070"/>
    <cellStyle name="Normal 12 8 2 2 2 2 2" xfId="12071"/>
    <cellStyle name="Normal 12 8 2 2 2 2 2 2" xfId="12072"/>
    <cellStyle name="Normal 12 8 2 2 2 2 2 3" xfId="45615"/>
    <cellStyle name="Normal 12 8 2 2 2 2 3" xfId="12073"/>
    <cellStyle name="Normal 12 8 2 2 2 2 4" xfId="45616"/>
    <cellStyle name="Normal 12 8 2 2 2 3" xfId="12074"/>
    <cellStyle name="Normal 12 8 2 2 2 3 2" xfId="12075"/>
    <cellStyle name="Normal 12 8 2 2 2 3 2 2" xfId="12076"/>
    <cellStyle name="Normal 12 8 2 2 2 3 2 3" xfId="45617"/>
    <cellStyle name="Normal 12 8 2 2 2 3 3" xfId="12077"/>
    <cellStyle name="Normal 12 8 2 2 2 3 4" xfId="45618"/>
    <cellStyle name="Normal 12 8 2 2 2 4" xfId="12078"/>
    <cellStyle name="Normal 12 8 2 2 2 4 2" xfId="12079"/>
    <cellStyle name="Normal 12 8 2 2 2 4 3" xfId="45619"/>
    <cellStyle name="Normal 12 8 2 2 2 5" xfId="12080"/>
    <cellStyle name="Normal 12 8 2 2 2 5 2" xfId="45620"/>
    <cellStyle name="Normal 12 8 2 2 2 6" xfId="12081"/>
    <cellStyle name="Normal 12 8 2 2 2 7" xfId="12082"/>
    <cellStyle name="Normal 12 8 2 2 2 8" xfId="12083"/>
    <cellStyle name="Normal 12 8 2 2 3" xfId="12084"/>
    <cellStyle name="Normal 12 8 2 2 3 2" xfId="12085"/>
    <cellStyle name="Normal 12 8 2 2 3 2 2" xfId="12086"/>
    <cellStyle name="Normal 12 8 2 2 3 2 3" xfId="45621"/>
    <cellStyle name="Normal 12 8 2 2 3 3" xfId="12087"/>
    <cellStyle name="Normal 12 8 2 2 3 4" xfId="45622"/>
    <cellStyle name="Normal 12 8 2 2 4" xfId="12088"/>
    <cellStyle name="Normal 12 8 2 2 4 2" xfId="12089"/>
    <cellStyle name="Normal 12 8 2 2 4 2 2" xfId="12090"/>
    <cellStyle name="Normal 12 8 2 2 4 2 3" xfId="45623"/>
    <cellStyle name="Normal 12 8 2 2 4 3" xfId="12091"/>
    <cellStyle name="Normal 12 8 2 2 4 4" xfId="45624"/>
    <cellStyle name="Normal 12 8 2 2 5" xfId="12092"/>
    <cellStyle name="Normal 12 8 2 2 5 2" xfId="12093"/>
    <cellStyle name="Normal 12 8 2 2 5 3" xfId="45625"/>
    <cellStyle name="Normal 12 8 2 2 6" xfId="12094"/>
    <cellStyle name="Normal 12 8 2 2 6 2" xfId="45626"/>
    <cellStyle name="Normal 12 8 2 2 7" xfId="12095"/>
    <cellStyle name="Normal 12 8 2 2 8" xfId="12096"/>
    <cellStyle name="Normal 12 8 2 2 9" xfId="12097"/>
    <cellStyle name="Normal 12 8 2 3" xfId="12098"/>
    <cellStyle name="Normal 12 8 2 3 2" xfId="12099"/>
    <cellStyle name="Normal 12 8 2 3 2 2" xfId="12100"/>
    <cellStyle name="Normal 12 8 2 3 2 2 2" xfId="12101"/>
    <cellStyle name="Normal 12 8 2 3 2 2 3" xfId="45627"/>
    <cellStyle name="Normal 12 8 2 3 2 3" xfId="12102"/>
    <cellStyle name="Normal 12 8 2 3 2 4" xfId="45628"/>
    <cellStyle name="Normal 12 8 2 3 3" xfId="12103"/>
    <cellStyle name="Normal 12 8 2 3 3 2" xfId="12104"/>
    <cellStyle name="Normal 12 8 2 3 3 2 2" xfId="12105"/>
    <cellStyle name="Normal 12 8 2 3 3 2 3" xfId="45629"/>
    <cellStyle name="Normal 12 8 2 3 3 3" xfId="12106"/>
    <cellStyle name="Normal 12 8 2 3 3 4" xfId="45630"/>
    <cellStyle name="Normal 12 8 2 3 4" xfId="12107"/>
    <cellStyle name="Normal 12 8 2 3 4 2" xfId="12108"/>
    <cellStyle name="Normal 12 8 2 3 4 3" xfId="45631"/>
    <cellStyle name="Normal 12 8 2 3 5" xfId="12109"/>
    <cellStyle name="Normal 12 8 2 3 5 2" xfId="45632"/>
    <cellStyle name="Normal 12 8 2 3 6" xfId="12110"/>
    <cellStyle name="Normal 12 8 2 3 7" xfId="12111"/>
    <cellStyle name="Normal 12 8 2 3 8" xfId="12112"/>
    <cellStyle name="Normal 12 8 2 4" xfId="12113"/>
    <cellStyle name="Normal 12 8 2 4 2" xfId="12114"/>
    <cellStyle name="Normal 12 8 2 4 2 2" xfId="12115"/>
    <cellStyle name="Normal 12 8 2 4 2 3" xfId="45633"/>
    <cellStyle name="Normal 12 8 2 4 3" xfId="12116"/>
    <cellStyle name="Normal 12 8 2 4 4" xfId="45634"/>
    <cellStyle name="Normal 12 8 2 5" xfId="12117"/>
    <cellStyle name="Normal 12 8 2 5 2" xfId="12118"/>
    <cellStyle name="Normal 12 8 2 5 2 2" xfId="12119"/>
    <cellStyle name="Normal 12 8 2 5 2 3" xfId="45635"/>
    <cellStyle name="Normal 12 8 2 5 3" xfId="12120"/>
    <cellStyle name="Normal 12 8 2 5 4" xfId="45636"/>
    <cellStyle name="Normal 12 8 2 6" xfId="12121"/>
    <cellStyle name="Normal 12 8 2 6 2" xfId="12122"/>
    <cellStyle name="Normal 12 8 2 6 3" xfId="45637"/>
    <cellStyle name="Normal 12 8 2 7" xfId="12123"/>
    <cellStyle name="Normal 12 8 2 7 2" xfId="45638"/>
    <cellStyle name="Normal 12 8 2 8" xfId="12124"/>
    <cellStyle name="Normal 12 8 2 9" xfId="12125"/>
    <cellStyle name="Normal 12 8 3" xfId="12126"/>
    <cellStyle name="Normal 12 8 3 2" xfId="12127"/>
    <cellStyle name="Normal 12 8 3 2 2" xfId="12128"/>
    <cellStyle name="Normal 12 8 3 2 2 2" xfId="12129"/>
    <cellStyle name="Normal 12 8 3 2 2 2 2" xfId="12130"/>
    <cellStyle name="Normal 12 8 3 2 2 2 3" xfId="45639"/>
    <cellStyle name="Normal 12 8 3 2 2 3" xfId="12131"/>
    <cellStyle name="Normal 12 8 3 2 2 4" xfId="45640"/>
    <cellStyle name="Normal 12 8 3 2 3" xfId="12132"/>
    <cellStyle name="Normal 12 8 3 2 3 2" xfId="12133"/>
    <cellStyle name="Normal 12 8 3 2 3 2 2" xfId="12134"/>
    <cellStyle name="Normal 12 8 3 2 3 2 3" xfId="45641"/>
    <cellStyle name="Normal 12 8 3 2 3 3" xfId="12135"/>
    <cellStyle name="Normal 12 8 3 2 3 4" xfId="45642"/>
    <cellStyle name="Normal 12 8 3 2 4" xfId="12136"/>
    <cellStyle name="Normal 12 8 3 2 4 2" xfId="12137"/>
    <cellStyle name="Normal 12 8 3 2 4 3" xfId="45643"/>
    <cellStyle name="Normal 12 8 3 2 5" xfId="12138"/>
    <cellStyle name="Normal 12 8 3 2 5 2" xfId="45644"/>
    <cellStyle name="Normal 12 8 3 2 6" xfId="12139"/>
    <cellStyle name="Normal 12 8 3 2 7" xfId="12140"/>
    <cellStyle name="Normal 12 8 3 2 8" xfId="12141"/>
    <cellStyle name="Normal 12 8 3 3" xfId="12142"/>
    <cellStyle name="Normal 12 8 3 3 2" xfId="12143"/>
    <cellStyle name="Normal 12 8 3 3 2 2" xfId="12144"/>
    <cellStyle name="Normal 12 8 3 3 2 3" xfId="45645"/>
    <cellStyle name="Normal 12 8 3 3 3" xfId="12145"/>
    <cellStyle name="Normal 12 8 3 3 4" xfId="45646"/>
    <cellStyle name="Normal 12 8 3 4" xfId="12146"/>
    <cellStyle name="Normal 12 8 3 4 2" xfId="12147"/>
    <cellStyle name="Normal 12 8 3 4 2 2" xfId="12148"/>
    <cellStyle name="Normal 12 8 3 4 2 3" xfId="45647"/>
    <cellStyle name="Normal 12 8 3 4 3" xfId="12149"/>
    <cellStyle name="Normal 12 8 3 4 4" xfId="45648"/>
    <cellStyle name="Normal 12 8 3 5" xfId="12150"/>
    <cellStyle name="Normal 12 8 3 5 2" xfId="12151"/>
    <cellStyle name="Normal 12 8 3 5 3" xfId="45649"/>
    <cellStyle name="Normal 12 8 3 6" xfId="12152"/>
    <cellStyle name="Normal 12 8 3 6 2" xfId="45650"/>
    <cellStyle name="Normal 12 8 3 7" xfId="12153"/>
    <cellStyle name="Normal 12 8 3 8" xfId="12154"/>
    <cellStyle name="Normal 12 8 3 9" xfId="12155"/>
    <cellStyle name="Normal 12 8 4" xfId="12156"/>
    <cellStyle name="Normal 12 8 4 2" xfId="12157"/>
    <cellStyle name="Normal 12 8 4 2 2" xfId="12158"/>
    <cellStyle name="Normal 12 8 4 2 2 2" xfId="12159"/>
    <cellStyle name="Normal 12 8 4 2 2 3" xfId="45651"/>
    <cellStyle name="Normal 12 8 4 2 3" xfId="12160"/>
    <cellStyle name="Normal 12 8 4 2 4" xfId="45652"/>
    <cellStyle name="Normal 12 8 4 3" xfId="12161"/>
    <cellStyle name="Normal 12 8 4 3 2" xfId="12162"/>
    <cellStyle name="Normal 12 8 4 3 2 2" xfId="12163"/>
    <cellStyle name="Normal 12 8 4 3 2 3" xfId="45653"/>
    <cellStyle name="Normal 12 8 4 3 3" xfId="12164"/>
    <cellStyle name="Normal 12 8 4 3 4" xfId="45654"/>
    <cellStyle name="Normal 12 8 4 4" xfId="12165"/>
    <cellStyle name="Normal 12 8 4 4 2" xfId="12166"/>
    <cellStyle name="Normal 12 8 4 4 3" xfId="45655"/>
    <cellStyle name="Normal 12 8 4 5" xfId="12167"/>
    <cellStyle name="Normal 12 8 4 5 2" xfId="45656"/>
    <cellStyle name="Normal 12 8 4 6" xfId="12168"/>
    <cellStyle name="Normal 12 8 4 7" xfId="12169"/>
    <cellStyle name="Normal 12 8 4 8" xfId="12170"/>
    <cellStyle name="Normal 12 8 5" xfId="12171"/>
    <cellStyle name="Normal 12 8 5 2" xfId="12172"/>
    <cellStyle name="Normal 12 8 5 2 2" xfId="12173"/>
    <cellStyle name="Normal 12 8 5 2 3" xfId="45657"/>
    <cellStyle name="Normal 12 8 5 3" xfId="12174"/>
    <cellStyle name="Normal 12 8 5 4" xfId="45658"/>
    <cellStyle name="Normal 12 8 6" xfId="12175"/>
    <cellStyle name="Normal 12 8 6 2" xfId="12176"/>
    <cellStyle name="Normal 12 8 6 2 2" xfId="12177"/>
    <cellStyle name="Normal 12 8 6 2 3" xfId="45659"/>
    <cellStyle name="Normal 12 8 6 3" xfId="12178"/>
    <cellStyle name="Normal 12 8 6 4" xfId="45660"/>
    <cellStyle name="Normal 12 8 7" xfId="12179"/>
    <cellStyle name="Normal 12 8 7 2" xfId="12180"/>
    <cellStyle name="Normal 12 8 7 3" xfId="45661"/>
    <cellStyle name="Normal 12 8 8" xfId="12181"/>
    <cellStyle name="Normal 12 8 8 2" xfId="45662"/>
    <cellStyle name="Normal 12 8 9" xfId="12182"/>
    <cellStyle name="Normal 12 9" xfId="12183"/>
    <cellStyle name="Normal 12 9 10" xfId="12184"/>
    <cellStyle name="Normal 12 9 2" xfId="12185"/>
    <cellStyle name="Normal 12 9 2 2" xfId="12186"/>
    <cellStyle name="Normal 12 9 2 2 2" xfId="12187"/>
    <cellStyle name="Normal 12 9 2 2 2 2" xfId="12188"/>
    <cellStyle name="Normal 12 9 2 2 2 2 2" xfId="12189"/>
    <cellStyle name="Normal 12 9 2 2 2 2 3" xfId="45663"/>
    <cellStyle name="Normal 12 9 2 2 2 3" xfId="12190"/>
    <cellStyle name="Normal 12 9 2 2 2 4" xfId="45664"/>
    <cellStyle name="Normal 12 9 2 2 3" xfId="12191"/>
    <cellStyle name="Normal 12 9 2 2 3 2" xfId="12192"/>
    <cellStyle name="Normal 12 9 2 2 3 2 2" xfId="12193"/>
    <cellStyle name="Normal 12 9 2 2 3 2 3" xfId="45665"/>
    <cellStyle name="Normal 12 9 2 2 3 3" xfId="12194"/>
    <cellStyle name="Normal 12 9 2 2 3 4" xfId="45666"/>
    <cellStyle name="Normal 12 9 2 2 4" xfId="12195"/>
    <cellStyle name="Normal 12 9 2 2 4 2" xfId="12196"/>
    <cellStyle name="Normal 12 9 2 2 4 3" xfId="45667"/>
    <cellStyle name="Normal 12 9 2 2 5" xfId="12197"/>
    <cellStyle name="Normal 12 9 2 2 5 2" xfId="45668"/>
    <cellStyle name="Normal 12 9 2 2 6" xfId="12198"/>
    <cellStyle name="Normal 12 9 2 2 7" xfId="12199"/>
    <cellStyle name="Normal 12 9 2 2 8" xfId="12200"/>
    <cellStyle name="Normal 12 9 2 3" xfId="12201"/>
    <cellStyle name="Normal 12 9 2 3 2" xfId="12202"/>
    <cellStyle name="Normal 12 9 2 3 2 2" xfId="12203"/>
    <cellStyle name="Normal 12 9 2 3 2 3" xfId="45669"/>
    <cellStyle name="Normal 12 9 2 3 3" xfId="12204"/>
    <cellStyle name="Normal 12 9 2 3 4" xfId="45670"/>
    <cellStyle name="Normal 12 9 2 4" xfId="12205"/>
    <cellStyle name="Normal 12 9 2 4 2" xfId="12206"/>
    <cellStyle name="Normal 12 9 2 4 2 2" xfId="12207"/>
    <cellStyle name="Normal 12 9 2 4 2 3" xfId="45671"/>
    <cellStyle name="Normal 12 9 2 4 3" xfId="12208"/>
    <cellStyle name="Normal 12 9 2 4 4" xfId="45672"/>
    <cellStyle name="Normal 12 9 2 5" xfId="12209"/>
    <cellStyle name="Normal 12 9 2 5 2" xfId="12210"/>
    <cellStyle name="Normal 12 9 2 5 3" xfId="45673"/>
    <cellStyle name="Normal 12 9 2 6" xfId="12211"/>
    <cellStyle name="Normal 12 9 2 6 2" xfId="45674"/>
    <cellStyle name="Normal 12 9 2 7" xfId="12212"/>
    <cellStyle name="Normal 12 9 2 8" xfId="12213"/>
    <cellStyle name="Normal 12 9 2 9" xfId="12214"/>
    <cellStyle name="Normal 12 9 3" xfId="12215"/>
    <cellStyle name="Normal 12 9 3 2" xfId="12216"/>
    <cellStyle name="Normal 12 9 3 2 2" xfId="12217"/>
    <cellStyle name="Normal 12 9 3 2 2 2" xfId="12218"/>
    <cellStyle name="Normal 12 9 3 2 2 3" xfId="45675"/>
    <cellStyle name="Normal 12 9 3 2 3" xfId="12219"/>
    <cellStyle name="Normal 12 9 3 2 4" xfId="45676"/>
    <cellStyle name="Normal 12 9 3 3" xfId="12220"/>
    <cellStyle name="Normal 12 9 3 3 2" xfId="12221"/>
    <cellStyle name="Normal 12 9 3 3 2 2" xfId="12222"/>
    <cellStyle name="Normal 12 9 3 3 2 3" xfId="45677"/>
    <cellStyle name="Normal 12 9 3 3 3" xfId="12223"/>
    <cellStyle name="Normal 12 9 3 3 4" xfId="45678"/>
    <cellStyle name="Normal 12 9 3 4" xfId="12224"/>
    <cellStyle name="Normal 12 9 3 4 2" xfId="12225"/>
    <cellStyle name="Normal 12 9 3 4 3" xfId="45679"/>
    <cellStyle name="Normal 12 9 3 5" xfId="12226"/>
    <cellStyle name="Normal 12 9 3 5 2" xfId="45680"/>
    <cellStyle name="Normal 12 9 3 6" xfId="12227"/>
    <cellStyle name="Normal 12 9 3 7" xfId="12228"/>
    <cellStyle name="Normal 12 9 3 8" xfId="12229"/>
    <cellStyle name="Normal 12 9 4" xfId="12230"/>
    <cellStyle name="Normal 12 9 4 2" xfId="12231"/>
    <cellStyle name="Normal 12 9 4 2 2" xfId="12232"/>
    <cellStyle name="Normal 12 9 4 2 3" xfId="45681"/>
    <cellStyle name="Normal 12 9 4 3" xfId="12233"/>
    <cellStyle name="Normal 12 9 4 4" xfId="45682"/>
    <cellStyle name="Normal 12 9 5" xfId="12234"/>
    <cellStyle name="Normal 12 9 5 2" xfId="12235"/>
    <cellStyle name="Normal 12 9 5 2 2" xfId="12236"/>
    <cellStyle name="Normal 12 9 5 2 3" xfId="45683"/>
    <cellStyle name="Normal 12 9 5 3" xfId="12237"/>
    <cellStyle name="Normal 12 9 5 4" xfId="45684"/>
    <cellStyle name="Normal 12 9 6" xfId="12238"/>
    <cellStyle name="Normal 12 9 6 2" xfId="12239"/>
    <cellStyle name="Normal 12 9 6 3" xfId="45685"/>
    <cellStyle name="Normal 12 9 7" xfId="12240"/>
    <cellStyle name="Normal 12 9 7 2" xfId="45686"/>
    <cellStyle name="Normal 12 9 8" xfId="12241"/>
    <cellStyle name="Normal 12 9 9" xfId="12242"/>
    <cellStyle name="Normal 13" xfId="12243"/>
    <cellStyle name="Normal 13 10" xfId="12244"/>
    <cellStyle name="Normal 13 11" xfId="12245"/>
    <cellStyle name="Normal 13 12" xfId="12246"/>
    <cellStyle name="Normal 13 13" xfId="12247"/>
    <cellStyle name="Normal 13 14" xfId="12248"/>
    <cellStyle name="Normal 13 15" xfId="12249"/>
    <cellStyle name="Normal 13 16" xfId="12250"/>
    <cellStyle name="Normal 13 17" xfId="12251"/>
    <cellStyle name="Normal 13 18" xfId="12252"/>
    <cellStyle name="Normal 13 19" xfId="12253"/>
    <cellStyle name="Normal 13 2" xfId="12254"/>
    <cellStyle name="Normal 13 3" xfId="12255"/>
    <cellStyle name="Normal 13 4" xfId="12256"/>
    <cellStyle name="Normal 13 5" xfId="12257"/>
    <cellStyle name="Normal 13 6" xfId="12258"/>
    <cellStyle name="Normal 13 7" xfId="12259"/>
    <cellStyle name="Normal 13 8" xfId="12260"/>
    <cellStyle name="Normal 13 9" xfId="12261"/>
    <cellStyle name="Normal 13_simulação" xfId="12262"/>
    <cellStyle name="Normal 14" xfId="12263"/>
    <cellStyle name="Normal 14 10" xfId="12264"/>
    <cellStyle name="Normal 14 10 2" xfId="12265"/>
    <cellStyle name="Normal 14 10 2 2" xfId="12266"/>
    <cellStyle name="Normal 14 10 2 3" xfId="45687"/>
    <cellStyle name="Normal 14 10 3" xfId="12267"/>
    <cellStyle name="Normal 14 10 4" xfId="45688"/>
    <cellStyle name="Normal 14 11" xfId="12268"/>
    <cellStyle name="Normal 14 11 2" xfId="12269"/>
    <cellStyle name="Normal 14 11 3" xfId="45689"/>
    <cellStyle name="Normal 14 12" xfId="12270"/>
    <cellStyle name="Normal 14 12 2" xfId="12271"/>
    <cellStyle name="Normal 14 13" xfId="12272"/>
    <cellStyle name="Normal 14 14" xfId="12273"/>
    <cellStyle name="Normal 14 15" xfId="45690"/>
    <cellStyle name="Normal 14 2" xfId="12274"/>
    <cellStyle name="Normal 14 2 10" xfId="12275"/>
    <cellStyle name="Normal 14 2 10 2" xfId="12276"/>
    <cellStyle name="Normal 14 2 10 3" xfId="45691"/>
    <cellStyle name="Normal 14 2 11" xfId="12277"/>
    <cellStyle name="Normal 14 2 11 2" xfId="45692"/>
    <cellStyle name="Normal 14 2 12" xfId="12278"/>
    <cellStyle name="Normal 14 2 13" xfId="12279"/>
    <cellStyle name="Normal 14 2 14" xfId="45693"/>
    <cellStyle name="Normal 14 2 2" xfId="12280"/>
    <cellStyle name="Normal 14 2 2 10" xfId="12281"/>
    <cellStyle name="Normal 14 2 2 11" xfId="12282"/>
    <cellStyle name="Normal 14 2 2 2" xfId="12283"/>
    <cellStyle name="Normal 14 2 2 2 10" xfId="12284"/>
    <cellStyle name="Normal 14 2 2 2 2" xfId="12285"/>
    <cellStyle name="Normal 14 2 2 2 2 2" xfId="12286"/>
    <cellStyle name="Normal 14 2 2 2 2 2 2" xfId="12287"/>
    <cellStyle name="Normal 14 2 2 2 2 2 2 2" xfId="12288"/>
    <cellStyle name="Normal 14 2 2 2 2 2 2 2 2" xfId="12289"/>
    <cellStyle name="Normal 14 2 2 2 2 2 2 2 3" xfId="45694"/>
    <cellStyle name="Normal 14 2 2 2 2 2 2 3" xfId="12290"/>
    <cellStyle name="Normal 14 2 2 2 2 2 2 4" xfId="45695"/>
    <cellStyle name="Normal 14 2 2 2 2 2 3" xfId="12291"/>
    <cellStyle name="Normal 14 2 2 2 2 2 3 2" xfId="12292"/>
    <cellStyle name="Normal 14 2 2 2 2 2 3 2 2" xfId="12293"/>
    <cellStyle name="Normal 14 2 2 2 2 2 3 2 3" xfId="45696"/>
    <cellStyle name="Normal 14 2 2 2 2 2 3 3" xfId="12294"/>
    <cellStyle name="Normal 14 2 2 2 2 2 3 4" xfId="45697"/>
    <cellStyle name="Normal 14 2 2 2 2 2 4" xfId="12295"/>
    <cellStyle name="Normal 14 2 2 2 2 2 4 2" xfId="12296"/>
    <cellStyle name="Normal 14 2 2 2 2 2 4 3" xfId="45698"/>
    <cellStyle name="Normal 14 2 2 2 2 2 5" xfId="12297"/>
    <cellStyle name="Normal 14 2 2 2 2 2 5 2" xfId="45699"/>
    <cellStyle name="Normal 14 2 2 2 2 2 6" xfId="12298"/>
    <cellStyle name="Normal 14 2 2 2 2 2 7" xfId="12299"/>
    <cellStyle name="Normal 14 2 2 2 2 2 8" xfId="12300"/>
    <cellStyle name="Normal 14 2 2 2 2 3" xfId="12301"/>
    <cellStyle name="Normal 14 2 2 2 2 3 2" xfId="12302"/>
    <cellStyle name="Normal 14 2 2 2 2 3 2 2" xfId="12303"/>
    <cellStyle name="Normal 14 2 2 2 2 3 2 3" xfId="45700"/>
    <cellStyle name="Normal 14 2 2 2 2 3 3" xfId="12304"/>
    <cellStyle name="Normal 14 2 2 2 2 3 4" xfId="45701"/>
    <cellStyle name="Normal 14 2 2 2 2 4" xfId="12305"/>
    <cellStyle name="Normal 14 2 2 2 2 4 2" xfId="12306"/>
    <cellStyle name="Normal 14 2 2 2 2 4 2 2" xfId="12307"/>
    <cellStyle name="Normal 14 2 2 2 2 4 2 3" xfId="45702"/>
    <cellStyle name="Normal 14 2 2 2 2 4 3" xfId="12308"/>
    <cellStyle name="Normal 14 2 2 2 2 4 4" xfId="45703"/>
    <cellStyle name="Normal 14 2 2 2 2 5" xfId="12309"/>
    <cellStyle name="Normal 14 2 2 2 2 5 2" xfId="12310"/>
    <cellStyle name="Normal 14 2 2 2 2 5 3" xfId="45704"/>
    <cellStyle name="Normal 14 2 2 2 2 6" xfId="12311"/>
    <cellStyle name="Normal 14 2 2 2 2 6 2" xfId="45705"/>
    <cellStyle name="Normal 14 2 2 2 2 7" xfId="12312"/>
    <cellStyle name="Normal 14 2 2 2 2 8" xfId="12313"/>
    <cellStyle name="Normal 14 2 2 2 2 9" xfId="12314"/>
    <cellStyle name="Normal 14 2 2 2 3" xfId="12315"/>
    <cellStyle name="Normal 14 2 2 2 3 2" xfId="12316"/>
    <cellStyle name="Normal 14 2 2 2 3 2 2" xfId="12317"/>
    <cellStyle name="Normal 14 2 2 2 3 2 2 2" xfId="12318"/>
    <cellStyle name="Normal 14 2 2 2 3 2 2 3" xfId="45706"/>
    <cellStyle name="Normal 14 2 2 2 3 2 3" xfId="12319"/>
    <cellStyle name="Normal 14 2 2 2 3 2 4" xfId="45707"/>
    <cellStyle name="Normal 14 2 2 2 3 3" xfId="12320"/>
    <cellStyle name="Normal 14 2 2 2 3 3 2" xfId="12321"/>
    <cellStyle name="Normal 14 2 2 2 3 3 2 2" xfId="12322"/>
    <cellStyle name="Normal 14 2 2 2 3 3 2 3" xfId="45708"/>
    <cellStyle name="Normal 14 2 2 2 3 3 3" xfId="12323"/>
    <cellStyle name="Normal 14 2 2 2 3 3 4" xfId="45709"/>
    <cellStyle name="Normal 14 2 2 2 3 4" xfId="12324"/>
    <cellStyle name="Normal 14 2 2 2 3 4 2" xfId="12325"/>
    <cellStyle name="Normal 14 2 2 2 3 4 3" xfId="45710"/>
    <cellStyle name="Normal 14 2 2 2 3 5" xfId="12326"/>
    <cellStyle name="Normal 14 2 2 2 3 5 2" xfId="45711"/>
    <cellStyle name="Normal 14 2 2 2 3 6" xfId="12327"/>
    <cellStyle name="Normal 14 2 2 2 3 7" xfId="12328"/>
    <cellStyle name="Normal 14 2 2 2 3 8" xfId="12329"/>
    <cellStyle name="Normal 14 2 2 2 4" xfId="12330"/>
    <cellStyle name="Normal 14 2 2 2 4 2" xfId="12331"/>
    <cellStyle name="Normal 14 2 2 2 4 2 2" xfId="12332"/>
    <cellStyle name="Normal 14 2 2 2 4 2 3" xfId="45712"/>
    <cellStyle name="Normal 14 2 2 2 4 3" xfId="12333"/>
    <cellStyle name="Normal 14 2 2 2 4 4" xfId="45713"/>
    <cellStyle name="Normal 14 2 2 2 5" xfId="12334"/>
    <cellStyle name="Normal 14 2 2 2 5 2" xfId="12335"/>
    <cellStyle name="Normal 14 2 2 2 5 2 2" xfId="12336"/>
    <cellStyle name="Normal 14 2 2 2 5 2 3" xfId="45714"/>
    <cellStyle name="Normal 14 2 2 2 5 3" xfId="12337"/>
    <cellStyle name="Normal 14 2 2 2 5 4" xfId="45715"/>
    <cellStyle name="Normal 14 2 2 2 6" xfId="12338"/>
    <cellStyle name="Normal 14 2 2 2 6 2" xfId="12339"/>
    <cellStyle name="Normal 14 2 2 2 6 3" xfId="45716"/>
    <cellStyle name="Normal 14 2 2 2 7" xfId="12340"/>
    <cellStyle name="Normal 14 2 2 2 7 2" xfId="45717"/>
    <cellStyle name="Normal 14 2 2 2 8" xfId="12341"/>
    <cellStyle name="Normal 14 2 2 2 9" xfId="12342"/>
    <cellStyle name="Normal 14 2 2 3" xfId="12343"/>
    <cellStyle name="Normal 14 2 2 3 2" xfId="12344"/>
    <cellStyle name="Normal 14 2 2 3 2 2" xfId="12345"/>
    <cellStyle name="Normal 14 2 2 3 2 2 2" xfId="12346"/>
    <cellStyle name="Normal 14 2 2 3 2 2 2 2" xfId="12347"/>
    <cellStyle name="Normal 14 2 2 3 2 2 2 3" xfId="45718"/>
    <cellStyle name="Normal 14 2 2 3 2 2 3" xfId="12348"/>
    <cellStyle name="Normal 14 2 2 3 2 2 4" xfId="45719"/>
    <cellStyle name="Normal 14 2 2 3 2 3" xfId="12349"/>
    <cellStyle name="Normal 14 2 2 3 2 3 2" xfId="12350"/>
    <cellStyle name="Normal 14 2 2 3 2 3 2 2" xfId="12351"/>
    <cellStyle name="Normal 14 2 2 3 2 3 2 3" xfId="45720"/>
    <cellStyle name="Normal 14 2 2 3 2 3 3" xfId="12352"/>
    <cellStyle name="Normal 14 2 2 3 2 3 4" xfId="45721"/>
    <cellStyle name="Normal 14 2 2 3 2 4" xfId="12353"/>
    <cellStyle name="Normal 14 2 2 3 2 4 2" xfId="12354"/>
    <cellStyle name="Normal 14 2 2 3 2 4 3" xfId="45722"/>
    <cellStyle name="Normal 14 2 2 3 2 5" xfId="12355"/>
    <cellStyle name="Normal 14 2 2 3 2 5 2" xfId="45723"/>
    <cellStyle name="Normal 14 2 2 3 2 6" xfId="12356"/>
    <cellStyle name="Normal 14 2 2 3 2 7" xfId="12357"/>
    <cellStyle name="Normal 14 2 2 3 2 8" xfId="12358"/>
    <cellStyle name="Normal 14 2 2 3 3" xfId="12359"/>
    <cellStyle name="Normal 14 2 2 3 3 2" xfId="12360"/>
    <cellStyle name="Normal 14 2 2 3 3 2 2" xfId="12361"/>
    <cellStyle name="Normal 14 2 2 3 3 2 3" xfId="45724"/>
    <cellStyle name="Normal 14 2 2 3 3 3" xfId="12362"/>
    <cellStyle name="Normal 14 2 2 3 3 4" xfId="45725"/>
    <cellStyle name="Normal 14 2 2 3 4" xfId="12363"/>
    <cellStyle name="Normal 14 2 2 3 4 2" xfId="12364"/>
    <cellStyle name="Normal 14 2 2 3 4 2 2" xfId="12365"/>
    <cellStyle name="Normal 14 2 2 3 4 2 3" xfId="45726"/>
    <cellStyle name="Normal 14 2 2 3 4 3" xfId="12366"/>
    <cellStyle name="Normal 14 2 2 3 4 4" xfId="45727"/>
    <cellStyle name="Normal 14 2 2 3 5" xfId="12367"/>
    <cellStyle name="Normal 14 2 2 3 5 2" xfId="12368"/>
    <cellStyle name="Normal 14 2 2 3 5 3" xfId="45728"/>
    <cellStyle name="Normal 14 2 2 3 6" xfId="12369"/>
    <cellStyle name="Normal 14 2 2 3 6 2" xfId="45729"/>
    <cellStyle name="Normal 14 2 2 3 7" xfId="12370"/>
    <cellStyle name="Normal 14 2 2 3 8" xfId="12371"/>
    <cellStyle name="Normal 14 2 2 3 9" xfId="12372"/>
    <cellStyle name="Normal 14 2 2 4" xfId="12373"/>
    <cellStyle name="Normal 14 2 2 4 2" xfId="12374"/>
    <cellStyle name="Normal 14 2 2 4 2 2" xfId="12375"/>
    <cellStyle name="Normal 14 2 2 4 2 2 2" xfId="12376"/>
    <cellStyle name="Normal 14 2 2 4 2 2 3" xfId="45730"/>
    <cellStyle name="Normal 14 2 2 4 2 3" xfId="12377"/>
    <cellStyle name="Normal 14 2 2 4 2 4" xfId="45731"/>
    <cellStyle name="Normal 14 2 2 4 3" xfId="12378"/>
    <cellStyle name="Normal 14 2 2 4 3 2" xfId="12379"/>
    <cellStyle name="Normal 14 2 2 4 3 2 2" xfId="12380"/>
    <cellStyle name="Normal 14 2 2 4 3 2 3" xfId="45732"/>
    <cellStyle name="Normal 14 2 2 4 3 3" xfId="12381"/>
    <cellStyle name="Normal 14 2 2 4 3 4" xfId="45733"/>
    <cellStyle name="Normal 14 2 2 4 4" xfId="12382"/>
    <cellStyle name="Normal 14 2 2 4 4 2" xfId="12383"/>
    <cellStyle name="Normal 14 2 2 4 4 3" xfId="45734"/>
    <cellStyle name="Normal 14 2 2 4 5" xfId="12384"/>
    <cellStyle name="Normal 14 2 2 4 5 2" xfId="45735"/>
    <cellStyle name="Normal 14 2 2 4 6" xfId="12385"/>
    <cellStyle name="Normal 14 2 2 4 7" xfId="12386"/>
    <cellStyle name="Normal 14 2 2 4 8" xfId="12387"/>
    <cellStyle name="Normal 14 2 2 5" xfId="12388"/>
    <cellStyle name="Normal 14 2 2 5 2" xfId="12389"/>
    <cellStyle name="Normal 14 2 2 5 2 2" xfId="12390"/>
    <cellStyle name="Normal 14 2 2 5 2 3" xfId="45736"/>
    <cellStyle name="Normal 14 2 2 5 3" xfId="12391"/>
    <cellStyle name="Normal 14 2 2 5 4" xfId="45737"/>
    <cellStyle name="Normal 14 2 2 6" xfId="12392"/>
    <cellStyle name="Normal 14 2 2 6 2" xfId="12393"/>
    <cellStyle name="Normal 14 2 2 6 2 2" xfId="12394"/>
    <cellStyle name="Normal 14 2 2 6 2 3" xfId="45738"/>
    <cellStyle name="Normal 14 2 2 6 3" xfId="12395"/>
    <cellStyle name="Normal 14 2 2 6 4" xfId="45739"/>
    <cellStyle name="Normal 14 2 2 7" xfId="12396"/>
    <cellStyle name="Normal 14 2 2 7 2" xfId="12397"/>
    <cellStyle name="Normal 14 2 2 7 3" xfId="45740"/>
    <cellStyle name="Normal 14 2 2 8" xfId="12398"/>
    <cellStyle name="Normal 14 2 2 8 2" xfId="45741"/>
    <cellStyle name="Normal 14 2 2 9" xfId="12399"/>
    <cellStyle name="Normal 14 2 3" xfId="12400"/>
    <cellStyle name="Normal 14 2 3 10" xfId="12401"/>
    <cellStyle name="Normal 14 2 3 11" xfId="12402"/>
    <cellStyle name="Normal 14 2 3 2" xfId="12403"/>
    <cellStyle name="Normal 14 2 3 2 10" xfId="12404"/>
    <cellStyle name="Normal 14 2 3 2 2" xfId="12405"/>
    <cellStyle name="Normal 14 2 3 2 2 2" xfId="12406"/>
    <cellStyle name="Normal 14 2 3 2 2 2 2" xfId="12407"/>
    <cellStyle name="Normal 14 2 3 2 2 2 2 2" xfId="12408"/>
    <cellStyle name="Normal 14 2 3 2 2 2 2 2 2" xfId="12409"/>
    <cellStyle name="Normal 14 2 3 2 2 2 2 2 3" xfId="45742"/>
    <cellStyle name="Normal 14 2 3 2 2 2 2 3" xfId="12410"/>
    <cellStyle name="Normal 14 2 3 2 2 2 2 4" xfId="45743"/>
    <cellStyle name="Normal 14 2 3 2 2 2 3" xfId="12411"/>
    <cellStyle name="Normal 14 2 3 2 2 2 3 2" xfId="12412"/>
    <cellStyle name="Normal 14 2 3 2 2 2 3 2 2" xfId="12413"/>
    <cellStyle name="Normal 14 2 3 2 2 2 3 2 3" xfId="45744"/>
    <cellStyle name="Normal 14 2 3 2 2 2 3 3" xfId="12414"/>
    <cellStyle name="Normal 14 2 3 2 2 2 3 4" xfId="45745"/>
    <cellStyle name="Normal 14 2 3 2 2 2 4" xfId="12415"/>
    <cellStyle name="Normal 14 2 3 2 2 2 4 2" xfId="12416"/>
    <cellStyle name="Normal 14 2 3 2 2 2 4 3" xfId="45746"/>
    <cellStyle name="Normal 14 2 3 2 2 2 5" xfId="12417"/>
    <cellStyle name="Normal 14 2 3 2 2 2 5 2" xfId="45747"/>
    <cellStyle name="Normal 14 2 3 2 2 2 6" xfId="12418"/>
    <cellStyle name="Normal 14 2 3 2 2 2 7" xfId="12419"/>
    <cellStyle name="Normal 14 2 3 2 2 2 8" xfId="12420"/>
    <cellStyle name="Normal 14 2 3 2 2 3" xfId="12421"/>
    <cellStyle name="Normal 14 2 3 2 2 3 2" xfId="12422"/>
    <cellStyle name="Normal 14 2 3 2 2 3 2 2" xfId="12423"/>
    <cellStyle name="Normal 14 2 3 2 2 3 2 3" xfId="45748"/>
    <cellStyle name="Normal 14 2 3 2 2 3 3" xfId="12424"/>
    <cellStyle name="Normal 14 2 3 2 2 3 4" xfId="45749"/>
    <cellStyle name="Normal 14 2 3 2 2 4" xfId="12425"/>
    <cellStyle name="Normal 14 2 3 2 2 4 2" xfId="12426"/>
    <cellStyle name="Normal 14 2 3 2 2 4 2 2" xfId="12427"/>
    <cellStyle name="Normal 14 2 3 2 2 4 2 3" xfId="45750"/>
    <cellStyle name="Normal 14 2 3 2 2 4 3" xfId="12428"/>
    <cellStyle name="Normal 14 2 3 2 2 4 4" xfId="45751"/>
    <cellStyle name="Normal 14 2 3 2 2 5" xfId="12429"/>
    <cellStyle name="Normal 14 2 3 2 2 5 2" xfId="12430"/>
    <cellStyle name="Normal 14 2 3 2 2 5 3" xfId="45752"/>
    <cellStyle name="Normal 14 2 3 2 2 6" xfId="12431"/>
    <cellStyle name="Normal 14 2 3 2 2 6 2" xfId="45753"/>
    <cellStyle name="Normal 14 2 3 2 2 7" xfId="12432"/>
    <cellStyle name="Normal 14 2 3 2 2 8" xfId="12433"/>
    <cellStyle name="Normal 14 2 3 2 2 9" xfId="12434"/>
    <cellStyle name="Normal 14 2 3 2 3" xfId="12435"/>
    <cellStyle name="Normal 14 2 3 2 3 2" xfId="12436"/>
    <cellStyle name="Normal 14 2 3 2 3 2 2" xfId="12437"/>
    <cellStyle name="Normal 14 2 3 2 3 2 2 2" xfId="12438"/>
    <cellStyle name="Normal 14 2 3 2 3 2 2 3" xfId="45754"/>
    <cellStyle name="Normal 14 2 3 2 3 2 3" xfId="12439"/>
    <cellStyle name="Normal 14 2 3 2 3 2 4" xfId="45755"/>
    <cellStyle name="Normal 14 2 3 2 3 3" xfId="12440"/>
    <cellStyle name="Normal 14 2 3 2 3 3 2" xfId="12441"/>
    <cellStyle name="Normal 14 2 3 2 3 3 2 2" xfId="12442"/>
    <cellStyle name="Normal 14 2 3 2 3 3 2 3" xfId="45756"/>
    <cellStyle name="Normal 14 2 3 2 3 3 3" xfId="12443"/>
    <cellStyle name="Normal 14 2 3 2 3 3 4" xfId="45757"/>
    <cellStyle name="Normal 14 2 3 2 3 4" xfId="12444"/>
    <cellStyle name="Normal 14 2 3 2 3 4 2" xfId="12445"/>
    <cellStyle name="Normal 14 2 3 2 3 4 3" xfId="45758"/>
    <cellStyle name="Normal 14 2 3 2 3 5" xfId="12446"/>
    <cellStyle name="Normal 14 2 3 2 3 5 2" xfId="45759"/>
    <cellStyle name="Normal 14 2 3 2 3 6" xfId="12447"/>
    <cellStyle name="Normal 14 2 3 2 3 7" xfId="12448"/>
    <cellStyle name="Normal 14 2 3 2 3 8" xfId="12449"/>
    <cellStyle name="Normal 14 2 3 2 4" xfId="12450"/>
    <cellStyle name="Normal 14 2 3 2 4 2" xfId="12451"/>
    <cellStyle name="Normal 14 2 3 2 4 2 2" xfId="12452"/>
    <cellStyle name="Normal 14 2 3 2 4 2 3" xfId="45760"/>
    <cellStyle name="Normal 14 2 3 2 4 3" xfId="12453"/>
    <cellStyle name="Normal 14 2 3 2 4 4" xfId="45761"/>
    <cellStyle name="Normal 14 2 3 2 5" xfId="12454"/>
    <cellStyle name="Normal 14 2 3 2 5 2" xfId="12455"/>
    <cellStyle name="Normal 14 2 3 2 5 2 2" xfId="12456"/>
    <cellStyle name="Normal 14 2 3 2 5 2 3" xfId="45762"/>
    <cellStyle name="Normal 14 2 3 2 5 3" xfId="12457"/>
    <cellStyle name="Normal 14 2 3 2 5 4" xfId="45763"/>
    <cellStyle name="Normal 14 2 3 2 6" xfId="12458"/>
    <cellStyle name="Normal 14 2 3 2 6 2" xfId="12459"/>
    <cellStyle name="Normal 14 2 3 2 6 3" xfId="45764"/>
    <cellStyle name="Normal 14 2 3 2 7" xfId="12460"/>
    <cellStyle name="Normal 14 2 3 2 7 2" xfId="45765"/>
    <cellStyle name="Normal 14 2 3 2 8" xfId="12461"/>
    <cellStyle name="Normal 14 2 3 2 9" xfId="12462"/>
    <cellStyle name="Normal 14 2 3 3" xfId="12463"/>
    <cellStyle name="Normal 14 2 3 3 2" xfId="12464"/>
    <cellStyle name="Normal 14 2 3 3 2 2" xfId="12465"/>
    <cellStyle name="Normal 14 2 3 3 2 2 2" xfId="12466"/>
    <cellStyle name="Normal 14 2 3 3 2 2 2 2" xfId="12467"/>
    <cellStyle name="Normal 14 2 3 3 2 2 2 3" xfId="45766"/>
    <cellStyle name="Normal 14 2 3 3 2 2 3" xfId="12468"/>
    <cellStyle name="Normal 14 2 3 3 2 2 4" xfId="45767"/>
    <cellStyle name="Normal 14 2 3 3 2 3" xfId="12469"/>
    <cellStyle name="Normal 14 2 3 3 2 3 2" xfId="12470"/>
    <cellStyle name="Normal 14 2 3 3 2 3 2 2" xfId="12471"/>
    <cellStyle name="Normal 14 2 3 3 2 3 2 3" xfId="45768"/>
    <cellStyle name="Normal 14 2 3 3 2 3 3" xfId="12472"/>
    <cellStyle name="Normal 14 2 3 3 2 3 4" xfId="45769"/>
    <cellStyle name="Normal 14 2 3 3 2 4" xfId="12473"/>
    <cellStyle name="Normal 14 2 3 3 2 4 2" xfId="12474"/>
    <cellStyle name="Normal 14 2 3 3 2 4 3" xfId="45770"/>
    <cellStyle name="Normal 14 2 3 3 2 5" xfId="12475"/>
    <cellStyle name="Normal 14 2 3 3 2 5 2" xfId="45771"/>
    <cellStyle name="Normal 14 2 3 3 2 6" xfId="12476"/>
    <cellStyle name="Normal 14 2 3 3 2 7" xfId="12477"/>
    <cellStyle name="Normal 14 2 3 3 2 8" xfId="12478"/>
    <cellStyle name="Normal 14 2 3 3 3" xfId="12479"/>
    <cellStyle name="Normal 14 2 3 3 3 2" xfId="12480"/>
    <cellStyle name="Normal 14 2 3 3 3 2 2" xfId="12481"/>
    <cellStyle name="Normal 14 2 3 3 3 2 3" xfId="45772"/>
    <cellStyle name="Normal 14 2 3 3 3 3" xfId="12482"/>
    <cellStyle name="Normal 14 2 3 3 3 4" xfId="45773"/>
    <cellStyle name="Normal 14 2 3 3 4" xfId="12483"/>
    <cellStyle name="Normal 14 2 3 3 4 2" xfId="12484"/>
    <cellStyle name="Normal 14 2 3 3 4 2 2" xfId="12485"/>
    <cellStyle name="Normal 14 2 3 3 4 2 3" xfId="45774"/>
    <cellStyle name="Normal 14 2 3 3 4 3" xfId="12486"/>
    <cellStyle name="Normal 14 2 3 3 4 4" xfId="45775"/>
    <cellStyle name="Normal 14 2 3 3 5" xfId="12487"/>
    <cellStyle name="Normal 14 2 3 3 5 2" xfId="12488"/>
    <cellStyle name="Normal 14 2 3 3 5 3" xfId="45776"/>
    <cellStyle name="Normal 14 2 3 3 6" xfId="12489"/>
    <cellStyle name="Normal 14 2 3 3 6 2" xfId="45777"/>
    <cellStyle name="Normal 14 2 3 3 7" xfId="12490"/>
    <cellStyle name="Normal 14 2 3 3 8" xfId="12491"/>
    <cellStyle name="Normal 14 2 3 3 9" xfId="12492"/>
    <cellStyle name="Normal 14 2 3 4" xfId="12493"/>
    <cellStyle name="Normal 14 2 3 4 2" xfId="12494"/>
    <cellStyle name="Normal 14 2 3 4 2 2" xfId="12495"/>
    <cellStyle name="Normal 14 2 3 4 2 2 2" xfId="12496"/>
    <cellStyle name="Normal 14 2 3 4 2 2 3" xfId="45778"/>
    <cellStyle name="Normal 14 2 3 4 2 3" xfId="12497"/>
    <cellStyle name="Normal 14 2 3 4 2 4" xfId="45779"/>
    <cellStyle name="Normal 14 2 3 4 3" xfId="12498"/>
    <cellStyle name="Normal 14 2 3 4 3 2" xfId="12499"/>
    <cellStyle name="Normal 14 2 3 4 3 2 2" xfId="12500"/>
    <cellStyle name="Normal 14 2 3 4 3 2 3" xfId="45780"/>
    <cellStyle name="Normal 14 2 3 4 3 3" xfId="12501"/>
    <cellStyle name="Normal 14 2 3 4 3 4" xfId="45781"/>
    <cellStyle name="Normal 14 2 3 4 4" xfId="12502"/>
    <cellStyle name="Normal 14 2 3 4 4 2" xfId="12503"/>
    <cellStyle name="Normal 14 2 3 4 4 3" xfId="45782"/>
    <cellStyle name="Normal 14 2 3 4 5" xfId="12504"/>
    <cellStyle name="Normal 14 2 3 4 5 2" xfId="45783"/>
    <cellStyle name="Normal 14 2 3 4 6" xfId="12505"/>
    <cellStyle name="Normal 14 2 3 4 7" xfId="12506"/>
    <cellStyle name="Normal 14 2 3 4 8" xfId="12507"/>
    <cellStyle name="Normal 14 2 3 5" xfId="12508"/>
    <cellStyle name="Normal 14 2 3 5 2" xfId="12509"/>
    <cellStyle name="Normal 14 2 3 5 2 2" xfId="12510"/>
    <cellStyle name="Normal 14 2 3 5 2 3" xfId="45784"/>
    <cellStyle name="Normal 14 2 3 5 3" xfId="12511"/>
    <cellStyle name="Normal 14 2 3 5 4" xfId="45785"/>
    <cellStyle name="Normal 14 2 3 6" xfId="12512"/>
    <cellStyle name="Normal 14 2 3 6 2" xfId="12513"/>
    <cellStyle name="Normal 14 2 3 6 2 2" xfId="12514"/>
    <cellStyle name="Normal 14 2 3 6 2 3" xfId="45786"/>
    <cellStyle name="Normal 14 2 3 6 3" xfId="12515"/>
    <cellStyle name="Normal 14 2 3 6 4" xfId="45787"/>
    <cellStyle name="Normal 14 2 3 7" xfId="12516"/>
    <cellStyle name="Normal 14 2 3 7 2" xfId="12517"/>
    <cellStyle name="Normal 14 2 3 7 3" xfId="45788"/>
    <cellStyle name="Normal 14 2 3 8" xfId="12518"/>
    <cellStyle name="Normal 14 2 3 8 2" xfId="45789"/>
    <cellStyle name="Normal 14 2 3 9" xfId="12519"/>
    <cellStyle name="Normal 14 2 4" xfId="12520"/>
    <cellStyle name="Normal 14 2 4 10" xfId="12521"/>
    <cellStyle name="Normal 14 2 4 11" xfId="12522"/>
    <cellStyle name="Normal 14 2 4 2" xfId="12523"/>
    <cellStyle name="Normal 14 2 4 2 10" xfId="12524"/>
    <cellStyle name="Normal 14 2 4 2 2" xfId="12525"/>
    <cellStyle name="Normal 14 2 4 2 2 2" xfId="12526"/>
    <cellStyle name="Normal 14 2 4 2 2 2 2" xfId="12527"/>
    <cellStyle name="Normal 14 2 4 2 2 2 2 2" xfId="12528"/>
    <cellStyle name="Normal 14 2 4 2 2 2 2 2 2" xfId="12529"/>
    <cellStyle name="Normal 14 2 4 2 2 2 2 2 3" xfId="45790"/>
    <cellStyle name="Normal 14 2 4 2 2 2 2 3" xfId="12530"/>
    <cellStyle name="Normal 14 2 4 2 2 2 2 4" xfId="45791"/>
    <cellStyle name="Normal 14 2 4 2 2 2 3" xfId="12531"/>
    <cellStyle name="Normal 14 2 4 2 2 2 3 2" xfId="12532"/>
    <cellStyle name="Normal 14 2 4 2 2 2 3 2 2" xfId="12533"/>
    <cellStyle name="Normal 14 2 4 2 2 2 3 2 3" xfId="45792"/>
    <cellStyle name="Normal 14 2 4 2 2 2 3 3" xfId="12534"/>
    <cellStyle name="Normal 14 2 4 2 2 2 3 4" xfId="45793"/>
    <cellStyle name="Normal 14 2 4 2 2 2 4" xfId="12535"/>
    <cellStyle name="Normal 14 2 4 2 2 2 4 2" xfId="12536"/>
    <cellStyle name="Normal 14 2 4 2 2 2 4 3" xfId="45794"/>
    <cellStyle name="Normal 14 2 4 2 2 2 5" xfId="12537"/>
    <cellStyle name="Normal 14 2 4 2 2 2 5 2" xfId="45795"/>
    <cellStyle name="Normal 14 2 4 2 2 2 6" xfId="12538"/>
    <cellStyle name="Normal 14 2 4 2 2 2 7" xfId="12539"/>
    <cellStyle name="Normal 14 2 4 2 2 2 8" xfId="12540"/>
    <cellStyle name="Normal 14 2 4 2 2 3" xfId="12541"/>
    <cellStyle name="Normal 14 2 4 2 2 3 2" xfId="12542"/>
    <cellStyle name="Normal 14 2 4 2 2 3 2 2" xfId="12543"/>
    <cellStyle name="Normal 14 2 4 2 2 3 2 3" xfId="45796"/>
    <cellStyle name="Normal 14 2 4 2 2 3 3" xfId="12544"/>
    <cellStyle name="Normal 14 2 4 2 2 3 4" xfId="45797"/>
    <cellStyle name="Normal 14 2 4 2 2 4" xfId="12545"/>
    <cellStyle name="Normal 14 2 4 2 2 4 2" xfId="12546"/>
    <cellStyle name="Normal 14 2 4 2 2 4 2 2" xfId="12547"/>
    <cellStyle name="Normal 14 2 4 2 2 4 2 3" xfId="45798"/>
    <cellStyle name="Normal 14 2 4 2 2 4 3" xfId="12548"/>
    <cellStyle name="Normal 14 2 4 2 2 4 4" xfId="45799"/>
    <cellStyle name="Normal 14 2 4 2 2 5" xfId="12549"/>
    <cellStyle name="Normal 14 2 4 2 2 5 2" xfId="12550"/>
    <cellStyle name="Normal 14 2 4 2 2 5 3" xfId="45800"/>
    <cellStyle name="Normal 14 2 4 2 2 6" xfId="12551"/>
    <cellStyle name="Normal 14 2 4 2 2 6 2" xfId="45801"/>
    <cellStyle name="Normal 14 2 4 2 2 7" xfId="12552"/>
    <cellStyle name="Normal 14 2 4 2 2 8" xfId="12553"/>
    <cellStyle name="Normal 14 2 4 2 2 9" xfId="12554"/>
    <cellStyle name="Normal 14 2 4 2 3" xfId="12555"/>
    <cellStyle name="Normal 14 2 4 2 3 2" xfId="12556"/>
    <cellStyle name="Normal 14 2 4 2 3 2 2" xfId="12557"/>
    <cellStyle name="Normal 14 2 4 2 3 2 2 2" xfId="12558"/>
    <cellStyle name="Normal 14 2 4 2 3 2 2 3" xfId="45802"/>
    <cellStyle name="Normal 14 2 4 2 3 2 3" xfId="12559"/>
    <cellStyle name="Normal 14 2 4 2 3 2 4" xfId="45803"/>
    <cellStyle name="Normal 14 2 4 2 3 3" xfId="12560"/>
    <cellStyle name="Normal 14 2 4 2 3 3 2" xfId="12561"/>
    <cellStyle name="Normal 14 2 4 2 3 3 2 2" xfId="12562"/>
    <cellStyle name="Normal 14 2 4 2 3 3 2 3" xfId="45804"/>
    <cellStyle name="Normal 14 2 4 2 3 3 3" xfId="12563"/>
    <cellStyle name="Normal 14 2 4 2 3 3 4" xfId="45805"/>
    <cellStyle name="Normal 14 2 4 2 3 4" xfId="12564"/>
    <cellStyle name="Normal 14 2 4 2 3 4 2" xfId="12565"/>
    <cellStyle name="Normal 14 2 4 2 3 4 3" xfId="45806"/>
    <cellStyle name="Normal 14 2 4 2 3 5" xfId="12566"/>
    <cellStyle name="Normal 14 2 4 2 3 5 2" xfId="45807"/>
    <cellStyle name="Normal 14 2 4 2 3 6" xfId="12567"/>
    <cellStyle name="Normal 14 2 4 2 3 7" xfId="12568"/>
    <cellStyle name="Normal 14 2 4 2 3 8" xfId="12569"/>
    <cellStyle name="Normal 14 2 4 2 4" xfId="12570"/>
    <cellStyle name="Normal 14 2 4 2 4 2" xfId="12571"/>
    <cellStyle name="Normal 14 2 4 2 4 2 2" xfId="12572"/>
    <cellStyle name="Normal 14 2 4 2 4 2 3" xfId="45808"/>
    <cellStyle name="Normal 14 2 4 2 4 3" xfId="12573"/>
    <cellStyle name="Normal 14 2 4 2 4 4" xfId="45809"/>
    <cellStyle name="Normal 14 2 4 2 5" xfId="12574"/>
    <cellStyle name="Normal 14 2 4 2 5 2" xfId="12575"/>
    <cellStyle name="Normal 14 2 4 2 5 2 2" xfId="12576"/>
    <cellStyle name="Normal 14 2 4 2 5 2 3" xfId="45810"/>
    <cellStyle name="Normal 14 2 4 2 5 3" xfId="12577"/>
    <cellStyle name="Normal 14 2 4 2 5 4" xfId="45811"/>
    <cellStyle name="Normal 14 2 4 2 6" xfId="12578"/>
    <cellStyle name="Normal 14 2 4 2 6 2" xfId="12579"/>
    <cellStyle name="Normal 14 2 4 2 6 3" xfId="45812"/>
    <cellStyle name="Normal 14 2 4 2 7" xfId="12580"/>
    <cellStyle name="Normal 14 2 4 2 7 2" xfId="45813"/>
    <cellStyle name="Normal 14 2 4 2 8" xfId="12581"/>
    <cellStyle name="Normal 14 2 4 2 9" xfId="12582"/>
    <cellStyle name="Normal 14 2 4 3" xfId="12583"/>
    <cellStyle name="Normal 14 2 4 3 2" xfId="12584"/>
    <cellStyle name="Normal 14 2 4 3 2 2" xfId="12585"/>
    <cellStyle name="Normal 14 2 4 3 2 2 2" xfId="12586"/>
    <cellStyle name="Normal 14 2 4 3 2 2 2 2" xfId="12587"/>
    <cellStyle name="Normal 14 2 4 3 2 2 2 3" xfId="45814"/>
    <cellStyle name="Normal 14 2 4 3 2 2 3" xfId="12588"/>
    <cellStyle name="Normal 14 2 4 3 2 2 4" xfId="45815"/>
    <cellStyle name="Normal 14 2 4 3 2 3" xfId="12589"/>
    <cellStyle name="Normal 14 2 4 3 2 3 2" xfId="12590"/>
    <cellStyle name="Normal 14 2 4 3 2 3 2 2" xfId="12591"/>
    <cellStyle name="Normal 14 2 4 3 2 3 2 3" xfId="45816"/>
    <cellStyle name="Normal 14 2 4 3 2 3 3" xfId="12592"/>
    <cellStyle name="Normal 14 2 4 3 2 3 4" xfId="45817"/>
    <cellStyle name="Normal 14 2 4 3 2 4" xfId="12593"/>
    <cellStyle name="Normal 14 2 4 3 2 4 2" xfId="12594"/>
    <cellStyle name="Normal 14 2 4 3 2 4 3" xfId="45818"/>
    <cellStyle name="Normal 14 2 4 3 2 5" xfId="12595"/>
    <cellStyle name="Normal 14 2 4 3 2 5 2" xfId="45819"/>
    <cellStyle name="Normal 14 2 4 3 2 6" xfId="12596"/>
    <cellStyle name="Normal 14 2 4 3 2 7" xfId="12597"/>
    <cellStyle name="Normal 14 2 4 3 2 8" xfId="12598"/>
    <cellStyle name="Normal 14 2 4 3 3" xfId="12599"/>
    <cellStyle name="Normal 14 2 4 3 3 2" xfId="12600"/>
    <cellStyle name="Normal 14 2 4 3 3 2 2" xfId="12601"/>
    <cellStyle name="Normal 14 2 4 3 3 2 3" xfId="45820"/>
    <cellStyle name="Normal 14 2 4 3 3 3" xfId="12602"/>
    <cellStyle name="Normal 14 2 4 3 3 4" xfId="45821"/>
    <cellStyle name="Normal 14 2 4 3 4" xfId="12603"/>
    <cellStyle name="Normal 14 2 4 3 4 2" xfId="12604"/>
    <cellStyle name="Normal 14 2 4 3 4 2 2" xfId="12605"/>
    <cellStyle name="Normal 14 2 4 3 4 2 3" xfId="45822"/>
    <cellStyle name="Normal 14 2 4 3 4 3" xfId="12606"/>
    <cellStyle name="Normal 14 2 4 3 4 4" xfId="45823"/>
    <cellStyle name="Normal 14 2 4 3 5" xfId="12607"/>
    <cellStyle name="Normal 14 2 4 3 5 2" xfId="12608"/>
    <cellStyle name="Normal 14 2 4 3 5 3" xfId="45824"/>
    <cellStyle name="Normal 14 2 4 3 6" xfId="12609"/>
    <cellStyle name="Normal 14 2 4 3 6 2" xfId="45825"/>
    <cellStyle name="Normal 14 2 4 3 7" xfId="12610"/>
    <cellStyle name="Normal 14 2 4 3 8" xfId="12611"/>
    <cellStyle name="Normal 14 2 4 3 9" xfId="12612"/>
    <cellStyle name="Normal 14 2 4 4" xfId="12613"/>
    <cellStyle name="Normal 14 2 4 4 2" xfId="12614"/>
    <cellStyle name="Normal 14 2 4 4 2 2" xfId="12615"/>
    <cellStyle name="Normal 14 2 4 4 2 2 2" xfId="12616"/>
    <cellStyle name="Normal 14 2 4 4 2 2 3" xfId="45826"/>
    <cellStyle name="Normal 14 2 4 4 2 3" xfId="12617"/>
    <cellStyle name="Normal 14 2 4 4 2 4" xfId="45827"/>
    <cellStyle name="Normal 14 2 4 4 3" xfId="12618"/>
    <cellStyle name="Normal 14 2 4 4 3 2" xfId="12619"/>
    <cellStyle name="Normal 14 2 4 4 3 2 2" xfId="12620"/>
    <cellStyle name="Normal 14 2 4 4 3 2 3" xfId="45828"/>
    <cellStyle name="Normal 14 2 4 4 3 3" xfId="12621"/>
    <cellStyle name="Normal 14 2 4 4 3 4" xfId="45829"/>
    <cellStyle name="Normal 14 2 4 4 4" xfId="12622"/>
    <cellStyle name="Normal 14 2 4 4 4 2" xfId="12623"/>
    <cellStyle name="Normal 14 2 4 4 4 3" xfId="45830"/>
    <cellStyle name="Normal 14 2 4 4 5" xfId="12624"/>
    <cellStyle name="Normal 14 2 4 4 5 2" xfId="45831"/>
    <cellStyle name="Normal 14 2 4 4 6" xfId="12625"/>
    <cellStyle name="Normal 14 2 4 4 7" xfId="12626"/>
    <cellStyle name="Normal 14 2 4 4 8" xfId="12627"/>
    <cellStyle name="Normal 14 2 4 5" xfId="12628"/>
    <cellStyle name="Normal 14 2 4 5 2" xfId="12629"/>
    <cellStyle name="Normal 14 2 4 5 2 2" xfId="12630"/>
    <cellStyle name="Normal 14 2 4 5 2 3" xfId="45832"/>
    <cellStyle name="Normal 14 2 4 5 3" xfId="12631"/>
    <cellStyle name="Normal 14 2 4 5 4" xfId="45833"/>
    <cellStyle name="Normal 14 2 4 6" xfId="12632"/>
    <cellStyle name="Normal 14 2 4 6 2" xfId="12633"/>
    <cellStyle name="Normal 14 2 4 6 2 2" xfId="12634"/>
    <cellStyle name="Normal 14 2 4 6 2 3" xfId="45834"/>
    <cellStyle name="Normal 14 2 4 6 3" xfId="12635"/>
    <cellStyle name="Normal 14 2 4 6 4" xfId="45835"/>
    <cellStyle name="Normal 14 2 4 7" xfId="12636"/>
    <cellStyle name="Normal 14 2 4 7 2" xfId="12637"/>
    <cellStyle name="Normal 14 2 4 7 3" xfId="45836"/>
    <cellStyle name="Normal 14 2 4 8" xfId="12638"/>
    <cellStyle name="Normal 14 2 4 8 2" xfId="45837"/>
    <cellStyle name="Normal 14 2 4 9" xfId="12639"/>
    <cellStyle name="Normal 14 2 5" xfId="12640"/>
    <cellStyle name="Normal 14 2 5 10" xfId="12641"/>
    <cellStyle name="Normal 14 2 5 2" xfId="12642"/>
    <cellStyle name="Normal 14 2 5 2 2" xfId="12643"/>
    <cellStyle name="Normal 14 2 5 2 2 2" xfId="12644"/>
    <cellStyle name="Normal 14 2 5 2 2 2 2" xfId="12645"/>
    <cellStyle name="Normal 14 2 5 2 2 2 2 2" xfId="12646"/>
    <cellStyle name="Normal 14 2 5 2 2 2 2 3" xfId="45838"/>
    <cellStyle name="Normal 14 2 5 2 2 2 3" xfId="12647"/>
    <cellStyle name="Normal 14 2 5 2 2 2 4" xfId="45839"/>
    <cellStyle name="Normal 14 2 5 2 2 3" xfId="12648"/>
    <cellStyle name="Normal 14 2 5 2 2 3 2" xfId="12649"/>
    <cellStyle name="Normal 14 2 5 2 2 3 2 2" xfId="12650"/>
    <cellStyle name="Normal 14 2 5 2 2 3 2 3" xfId="45840"/>
    <cellStyle name="Normal 14 2 5 2 2 3 3" xfId="12651"/>
    <cellStyle name="Normal 14 2 5 2 2 3 4" xfId="45841"/>
    <cellStyle name="Normal 14 2 5 2 2 4" xfId="12652"/>
    <cellStyle name="Normal 14 2 5 2 2 4 2" xfId="12653"/>
    <cellStyle name="Normal 14 2 5 2 2 4 3" xfId="45842"/>
    <cellStyle name="Normal 14 2 5 2 2 5" xfId="12654"/>
    <cellStyle name="Normal 14 2 5 2 2 5 2" xfId="45843"/>
    <cellStyle name="Normal 14 2 5 2 2 6" xfId="12655"/>
    <cellStyle name="Normal 14 2 5 2 2 7" xfId="12656"/>
    <cellStyle name="Normal 14 2 5 2 2 8" xfId="12657"/>
    <cellStyle name="Normal 14 2 5 2 3" xfId="12658"/>
    <cellStyle name="Normal 14 2 5 2 3 2" xfId="12659"/>
    <cellStyle name="Normal 14 2 5 2 3 2 2" xfId="12660"/>
    <cellStyle name="Normal 14 2 5 2 3 2 3" xfId="45844"/>
    <cellStyle name="Normal 14 2 5 2 3 3" xfId="12661"/>
    <cellStyle name="Normal 14 2 5 2 3 4" xfId="45845"/>
    <cellStyle name="Normal 14 2 5 2 4" xfId="12662"/>
    <cellStyle name="Normal 14 2 5 2 4 2" xfId="12663"/>
    <cellStyle name="Normal 14 2 5 2 4 2 2" xfId="12664"/>
    <cellStyle name="Normal 14 2 5 2 4 2 3" xfId="45846"/>
    <cellStyle name="Normal 14 2 5 2 4 3" xfId="12665"/>
    <cellStyle name="Normal 14 2 5 2 4 4" xfId="45847"/>
    <cellStyle name="Normal 14 2 5 2 5" xfId="12666"/>
    <cellStyle name="Normal 14 2 5 2 5 2" xfId="12667"/>
    <cellStyle name="Normal 14 2 5 2 5 3" xfId="45848"/>
    <cellStyle name="Normal 14 2 5 2 6" xfId="12668"/>
    <cellStyle name="Normal 14 2 5 2 6 2" xfId="45849"/>
    <cellStyle name="Normal 14 2 5 2 7" xfId="12669"/>
    <cellStyle name="Normal 14 2 5 2 8" xfId="12670"/>
    <cellStyle name="Normal 14 2 5 2 9" xfId="12671"/>
    <cellStyle name="Normal 14 2 5 3" xfId="12672"/>
    <cellStyle name="Normal 14 2 5 3 2" xfId="12673"/>
    <cellStyle name="Normal 14 2 5 3 2 2" xfId="12674"/>
    <cellStyle name="Normal 14 2 5 3 2 2 2" xfId="12675"/>
    <cellStyle name="Normal 14 2 5 3 2 2 3" xfId="45850"/>
    <cellStyle name="Normal 14 2 5 3 2 3" xfId="12676"/>
    <cellStyle name="Normal 14 2 5 3 2 4" xfId="45851"/>
    <cellStyle name="Normal 14 2 5 3 3" xfId="12677"/>
    <cellStyle name="Normal 14 2 5 3 3 2" xfId="12678"/>
    <cellStyle name="Normal 14 2 5 3 3 2 2" xfId="12679"/>
    <cellStyle name="Normal 14 2 5 3 3 2 3" xfId="45852"/>
    <cellStyle name="Normal 14 2 5 3 3 3" xfId="12680"/>
    <cellStyle name="Normal 14 2 5 3 3 4" xfId="45853"/>
    <cellStyle name="Normal 14 2 5 3 4" xfId="12681"/>
    <cellStyle name="Normal 14 2 5 3 4 2" xfId="12682"/>
    <cellStyle name="Normal 14 2 5 3 4 3" xfId="45854"/>
    <cellStyle name="Normal 14 2 5 3 5" xfId="12683"/>
    <cellStyle name="Normal 14 2 5 3 5 2" xfId="45855"/>
    <cellStyle name="Normal 14 2 5 3 6" xfId="12684"/>
    <cellStyle name="Normal 14 2 5 3 7" xfId="12685"/>
    <cellStyle name="Normal 14 2 5 3 8" xfId="12686"/>
    <cellStyle name="Normal 14 2 5 4" xfId="12687"/>
    <cellStyle name="Normal 14 2 5 4 2" xfId="12688"/>
    <cellStyle name="Normal 14 2 5 4 2 2" xfId="12689"/>
    <cellStyle name="Normal 14 2 5 4 2 3" xfId="45856"/>
    <cellStyle name="Normal 14 2 5 4 3" xfId="12690"/>
    <cellStyle name="Normal 14 2 5 4 4" xfId="45857"/>
    <cellStyle name="Normal 14 2 5 5" xfId="12691"/>
    <cellStyle name="Normal 14 2 5 5 2" xfId="12692"/>
    <cellStyle name="Normal 14 2 5 5 2 2" xfId="12693"/>
    <cellStyle name="Normal 14 2 5 5 2 3" xfId="45858"/>
    <cellStyle name="Normal 14 2 5 5 3" xfId="12694"/>
    <cellStyle name="Normal 14 2 5 5 4" xfId="45859"/>
    <cellStyle name="Normal 14 2 5 6" xfId="12695"/>
    <cellStyle name="Normal 14 2 5 6 2" xfId="12696"/>
    <cellStyle name="Normal 14 2 5 6 3" xfId="45860"/>
    <cellStyle name="Normal 14 2 5 7" xfId="12697"/>
    <cellStyle name="Normal 14 2 5 7 2" xfId="45861"/>
    <cellStyle name="Normal 14 2 5 8" xfId="12698"/>
    <cellStyle name="Normal 14 2 5 9" xfId="12699"/>
    <cellStyle name="Normal 14 2 6" xfId="12700"/>
    <cellStyle name="Normal 14 2 6 2" xfId="12701"/>
    <cellStyle name="Normal 14 2 6 2 2" xfId="12702"/>
    <cellStyle name="Normal 14 2 6 2 2 2" xfId="12703"/>
    <cellStyle name="Normal 14 2 6 2 2 2 2" xfId="12704"/>
    <cellStyle name="Normal 14 2 6 2 2 2 3" xfId="45862"/>
    <cellStyle name="Normal 14 2 6 2 2 3" xfId="12705"/>
    <cellStyle name="Normal 14 2 6 2 2 4" xfId="45863"/>
    <cellStyle name="Normal 14 2 6 2 3" xfId="12706"/>
    <cellStyle name="Normal 14 2 6 2 3 2" xfId="12707"/>
    <cellStyle name="Normal 14 2 6 2 3 2 2" xfId="12708"/>
    <cellStyle name="Normal 14 2 6 2 3 2 3" xfId="45864"/>
    <cellStyle name="Normal 14 2 6 2 3 3" xfId="12709"/>
    <cellStyle name="Normal 14 2 6 2 3 4" xfId="45865"/>
    <cellStyle name="Normal 14 2 6 2 4" xfId="12710"/>
    <cellStyle name="Normal 14 2 6 2 4 2" xfId="12711"/>
    <cellStyle name="Normal 14 2 6 2 4 3" xfId="45866"/>
    <cellStyle name="Normal 14 2 6 2 5" xfId="12712"/>
    <cellStyle name="Normal 14 2 6 2 5 2" xfId="45867"/>
    <cellStyle name="Normal 14 2 6 2 6" xfId="12713"/>
    <cellStyle name="Normal 14 2 6 2 7" xfId="12714"/>
    <cellStyle name="Normal 14 2 6 2 8" xfId="12715"/>
    <cellStyle name="Normal 14 2 6 3" xfId="12716"/>
    <cellStyle name="Normal 14 2 6 3 2" xfId="12717"/>
    <cellStyle name="Normal 14 2 6 3 2 2" xfId="12718"/>
    <cellStyle name="Normal 14 2 6 3 2 3" xfId="45868"/>
    <cellStyle name="Normal 14 2 6 3 3" xfId="12719"/>
    <cellStyle name="Normal 14 2 6 3 4" xfId="45869"/>
    <cellStyle name="Normal 14 2 6 4" xfId="12720"/>
    <cellStyle name="Normal 14 2 6 4 2" xfId="12721"/>
    <cellStyle name="Normal 14 2 6 4 2 2" xfId="12722"/>
    <cellStyle name="Normal 14 2 6 4 2 3" xfId="45870"/>
    <cellStyle name="Normal 14 2 6 4 3" xfId="12723"/>
    <cellStyle name="Normal 14 2 6 4 4" xfId="45871"/>
    <cellStyle name="Normal 14 2 6 5" xfId="12724"/>
    <cellStyle name="Normal 14 2 6 5 2" xfId="12725"/>
    <cellStyle name="Normal 14 2 6 5 3" xfId="45872"/>
    <cellStyle name="Normal 14 2 6 6" xfId="12726"/>
    <cellStyle name="Normal 14 2 6 6 2" xfId="45873"/>
    <cellStyle name="Normal 14 2 6 7" xfId="12727"/>
    <cellStyle name="Normal 14 2 6 8" xfId="12728"/>
    <cellStyle name="Normal 14 2 6 9" xfId="12729"/>
    <cellStyle name="Normal 14 2 7" xfId="12730"/>
    <cellStyle name="Normal 14 2 7 2" xfId="12731"/>
    <cellStyle name="Normal 14 2 7 2 2" xfId="12732"/>
    <cellStyle name="Normal 14 2 7 2 2 2" xfId="12733"/>
    <cellStyle name="Normal 14 2 7 2 2 3" xfId="45874"/>
    <cellStyle name="Normal 14 2 7 2 3" xfId="12734"/>
    <cellStyle name="Normal 14 2 7 2 4" xfId="45875"/>
    <cellStyle name="Normal 14 2 7 3" xfId="12735"/>
    <cellStyle name="Normal 14 2 7 3 2" xfId="12736"/>
    <cellStyle name="Normal 14 2 7 3 2 2" xfId="12737"/>
    <cellStyle name="Normal 14 2 7 3 2 3" xfId="45876"/>
    <cellStyle name="Normal 14 2 7 3 3" xfId="12738"/>
    <cellStyle name="Normal 14 2 7 3 4" xfId="45877"/>
    <cellStyle name="Normal 14 2 7 4" xfId="12739"/>
    <cellStyle name="Normal 14 2 7 4 2" xfId="12740"/>
    <cellStyle name="Normal 14 2 7 4 3" xfId="45878"/>
    <cellStyle name="Normal 14 2 7 5" xfId="12741"/>
    <cellStyle name="Normal 14 2 7 5 2" xfId="45879"/>
    <cellStyle name="Normal 14 2 7 6" xfId="12742"/>
    <cellStyle name="Normal 14 2 7 7" xfId="12743"/>
    <cellStyle name="Normal 14 2 7 8" xfId="12744"/>
    <cellStyle name="Normal 14 2 8" xfId="12745"/>
    <cellStyle name="Normal 14 2 8 2" xfId="12746"/>
    <cellStyle name="Normal 14 2 8 2 2" xfId="12747"/>
    <cellStyle name="Normal 14 2 8 2 3" xfId="45880"/>
    <cellStyle name="Normal 14 2 8 3" xfId="12748"/>
    <cellStyle name="Normal 14 2 8 4" xfId="45881"/>
    <cellStyle name="Normal 14 2 9" xfId="12749"/>
    <cellStyle name="Normal 14 2 9 2" xfId="12750"/>
    <cellStyle name="Normal 14 2 9 2 2" xfId="12751"/>
    <cellStyle name="Normal 14 2 9 2 3" xfId="45882"/>
    <cellStyle name="Normal 14 2 9 3" xfId="12752"/>
    <cellStyle name="Normal 14 2 9 4" xfId="45883"/>
    <cellStyle name="Normal 14 3" xfId="12753"/>
    <cellStyle name="Normal 14 3 10" xfId="12754"/>
    <cellStyle name="Normal 14 3 2" xfId="12755"/>
    <cellStyle name="Normal 14 3 2 10" xfId="12756"/>
    <cellStyle name="Normal 14 3 2 2" xfId="12757"/>
    <cellStyle name="Normal 14 3 2 2 2" xfId="12758"/>
    <cellStyle name="Normal 14 3 2 2 2 2" xfId="12759"/>
    <cellStyle name="Normal 14 3 2 2 2 2 2" xfId="12760"/>
    <cellStyle name="Normal 14 3 2 2 2 2 2 2" xfId="12761"/>
    <cellStyle name="Normal 14 3 2 2 2 2 2 3" xfId="45884"/>
    <cellStyle name="Normal 14 3 2 2 2 2 3" xfId="12762"/>
    <cellStyle name="Normal 14 3 2 2 2 2 4" xfId="45885"/>
    <cellStyle name="Normal 14 3 2 2 2 3" xfId="12763"/>
    <cellStyle name="Normal 14 3 2 2 2 3 2" xfId="12764"/>
    <cellStyle name="Normal 14 3 2 2 2 3 2 2" xfId="12765"/>
    <cellStyle name="Normal 14 3 2 2 2 3 2 3" xfId="45886"/>
    <cellStyle name="Normal 14 3 2 2 2 3 3" xfId="12766"/>
    <cellStyle name="Normal 14 3 2 2 2 3 4" xfId="45887"/>
    <cellStyle name="Normal 14 3 2 2 2 4" xfId="12767"/>
    <cellStyle name="Normal 14 3 2 2 2 4 2" xfId="12768"/>
    <cellStyle name="Normal 14 3 2 2 2 4 3" xfId="45888"/>
    <cellStyle name="Normal 14 3 2 2 2 5" xfId="12769"/>
    <cellStyle name="Normal 14 3 2 2 2 5 2" xfId="45889"/>
    <cellStyle name="Normal 14 3 2 2 2 6" xfId="12770"/>
    <cellStyle name="Normal 14 3 2 2 2 7" xfId="12771"/>
    <cellStyle name="Normal 14 3 2 2 2 8" xfId="12772"/>
    <cellStyle name="Normal 14 3 2 2 3" xfId="12773"/>
    <cellStyle name="Normal 14 3 2 2 3 2" xfId="12774"/>
    <cellStyle name="Normal 14 3 2 2 3 2 2" xfId="12775"/>
    <cellStyle name="Normal 14 3 2 2 3 2 3" xfId="45890"/>
    <cellStyle name="Normal 14 3 2 2 3 3" xfId="12776"/>
    <cellStyle name="Normal 14 3 2 2 3 4" xfId="45891"/>
    <cellStyle name="Normal 14 3 2 2 4" xfId="12777"/>
    <cellStyle name="Normal 14 3 2 2 4 2" xfId="12778"/>
    <cellStyle name="Normal 14 3 2 2 4 2 2" xfId="12779"/>
    <cellStyle name="Normal 14 3 2 2 4 2 3" xfId="45892"/>
    <cellStyle name="Normal 14 3 2 2 4 3" xfId="12780"/>
    <cellStyle name="Normal 14 3 2 2 4 4" xfId="45893"/>
    <cellStyle name="Normal 14 3 2 2 5" xfId="12781"/>
    <cellStyle name="Normal 14 3 2 2 5 2" xfId="12782"/>
    <cellStyle name="Normal 14 3 2 2 5 3" xfId="45894"/>
    <cellStyle name="Normal 14 3 2 2 6" xfId="12783"/>
    <cellStyle name="Normal 14 3 2 2 6 2" xfId="45895"/>
    <cellStyle name="Normal 14 3 2 2 7" xfId="12784"/>
    <cellStyle name="Normal 14 3 2 2 8" xfId="12785"/>
    <cellStyle name="Normal 14 3 2 2 9" xfId="12786"/>
    <cellStyle name="Normal 14 3 2 3" xfId="12787"/>
    <cellStyle name="Normal 14 3 2 3 2" xfId="12788"/>
    <cellStyle name="Normal 14 3 2 3 2 2" xfId="12789"/>
    <cellStyle name="Normal 14 3 2 3 2 2 2" xfId="12790"/>
    <cellStyle name="Normal 14 3 2 3 2 2 3" xfId="45896"/>
    <cellStyle name="Normal 14 3 2 3 2 3" xfId="12791"/>
    <cellStyle name="Normal 14 3 2 3 2 4" xfId="45897"/>
    <cellStyle name="Normal 14 3 2 3 3" xfId="12792"/>
    <cellStyle name="Normal 14 3 2 3 3 2" xfId="12793"/>
    <cellStyle name="Normal 14 3 2 3 3 2 2" xfId="12794"/>
    <cellStyle name="Normal 14 3 2 3 3 2 3" xfId="45898"/>
    <cellStyle name="Normal 14 3 2 3 3 3" xfId="12795"/>
    <cellStyle name="Normal 14 3 2 3 3 4" xfId="45899"/>
    <cellStyle name="Normal 14 3 2 3 4" xfId="12796"/>
    <cellStyle name="Normal 14 3 2 3 4 2" xfId="12797"/>
    <cellStyle name="Normal 14 3 2 3 4 3" xfId="45900"/>
    <cellStyle name="Normal 14 3 2 3 5" xfId="12798"/>
    <cellStyle name="Normal 14 3 2 3 5 2" xfId="45901"/>
    <cellStyle name="Normal 14 3 2 3 6" xfId="12799"/>
    <cellStyle name="Normal 14 3 2 3 7" xfId="12800"/>
    <cellStyle name="Normal 14 3 2 3 8" xfId="12801"/>
    <cellStyle name="Normal 14 3 2 4" xfId="12802"/>
    <cellStyle name="Normal 14 3 2 4 2" xfId="12803"/>
    <cellStyle name="Normal 14 3 2 4 2 2" xfId="12804"/>
    <cellStyle name="Normal 14 3 2 4 2 3" xfId="45902"/>
    <cellStyle name="Normal 14 3 2 4 3" xfId="12805"/>
    <cellStyle name="Normal 14 3 2 4 4" xfId="45903"/>
    <cellStyle name="Normal 14 3 2 5" xfId="12806"/>
    <cellStyle name="Normal 14 3 2 5 2" xfId="12807"/>
    <cellStyle name="Normal 14 3 2 5 2 2" xfId="12808"/>
    <cellStyle name="Normal 14 3 2 5 2 3" xfId="45904"/>
    <cellStyle name="Normal 14 3 2 5 3" xfId="12809"/>
    <cellStyle name="Normal 14 3 2 5 4" xfId="45905"/>
    <cellStyle name="Normal 14 3 2 6" xfId="12810"/>
    <cellStyle name="Normal 14 3 2 6 2" xfId="12811"/>
    <cellStyle name="Normal 14 3 2 6 3" xfId="45906"/>
    <cellStyle name="Normal 14 3 2 7" xfId="12812"/>
    <cellStyle name="Normal 14 3 2 7 2" xfId="45907"/>
    <cellStyle name="Normal 14 3 2 8" xfId="12813"/>
    <cellStyle name="Normal 14 3 2 9" xfId="12814"/>
    <cellStyle name="Normal 14 3 3" xfId="12815"/>
    <cellStyle name="Normal 14 3 3 2" xfId="12816"/>
    <cellStyle name="Normal 14 3 3 2 2" xfId="12817"/>
    <cellStyle name="Normal 14 3 3 2 2 2" xfId="12818"/>
    <cellStyle name="Normal 14 3 3 2 2 2 2" xfId="12819"/>
    <cellStyle name="Normal 14 3 3 2 2 2 3" xfId="45908"/>
    <cellStyle name="Normal 14 3 3 2 2 3" xfId="12820"/>
    <cellStyle name="Normal 14 3 3 2 2 4" xfId="45909"/>
    <cellStyle name="Normal 14 3 3 2 3" xfId="12821"/>
    <cellStyle name="Normal 14 3 3 2 3 2" xfId="12822"/>
    <cellStyle name="Normal 14 3 3 2 3 2 2" xfId="12823"/>
    <cellStyle name="Normal 14 3 3 2 3 2 3" xfId="45910"/>
    <cellStyle name="Normal 14 3 3 2 3 3" xfId="12824"/>
    <cellStyle name="Normal 14 3 3 2 3 4" xfId="45911"/>
    <cellStyle name="Normal 14 3 3 2 4" xfId="12825"/>
    <cellStyle name="Normal 14 3 3 2 4 2" xfId="12826"/>
    <cellStyle name="Normal 14 3 3 2 4 3" xfId="45912"/>
    <cellStyle name="Normal 14 3 3 2 5" xfId="12827"/>
    <cellStyle name="Normal 14 3 3 2 5 2" xfId="45913"/>
    <cellStyle name="Normal 14 3 3 2 6" xfId="12828"/>
    <cellStyle name="Normal 14 3 3 2 7" xfId="12829"/>
    <cellStyle name="Normal 14 3 3 2 8" xfId="12830"/>
    <cellStyle name="Normal 14 3 3 3" xfId="12831"/>
    <cellStyle name="Normal 14 3 3 3 2" xfId="12832"/>
    <cellStyle name="Normal 14 3 3 3 2 2" xfId="12833"/>
    <cellStyle name="Normal 14 3 3 3 2 3" xfId="45914"/>
    <cellStyle name="Normal 14 3 3 3 3" xfId="12834"/>
    <cellStyle name="Normal 14 3 3 3 4" xfId="45915"/>
    <cellStyle name="Normal 14 3 3 4" xfId="12835"/>
    <cellStyle name="Normal 14 3 3 4 2" xfId="12836"/>
    <cellStyle name="Normal 14 3 3 4 2 2" xfId="12837"/>
    <cellStyle name="Normal 14 3 3 4 2 3" xfId="45916"/>
    <cellStyle name="Normal 14 3 3 4 3" xfId="12838"/>
    <cellStyle name="Normal 14 3 3 4 4" xfId="45917"/>
    <cellStyle name="Normal 14 3 3 5" xfId="12839"/>
    <cellStyle name="Normal 14 3 3 5 2" xfId="12840"/>
    <cellStyle name="Normal 14 3 3 5 3" xfId="45918"/>
    <cellStyle name="Normal 14 3 3 6" xfId="12841"/>
    <cellStyle name="Normal 14 3 3 6 2" xfId="45919"/>
    <cellStyle name="Normal 14 3 3 7" xfId="12842"/>
    <cellStyle name="Normal 14 3 3 8" xfId="12843"/>
    <cellStyle name="Normal 14 3 3 9" xfId="12844"/>
    <cellStyle name="Normal 14 3 4" xfId="12845"/>
    <cellStyle name="Normal 14 3 4 2" xfId="12846"/>
    <cellStyle name="Normal 14 3 4 2 2" xfId="12847"/>
    <cellStyle name="Normal 14 3 4 2 2 2" xfId="12848"/>
    <cellStyle name="Normal 14 3 4 2 2 3" xfId="45920"/>
    <cellStyle name="Normal 14 3 4 2 3" xfId="12849"/>
    <cellStyle name="Normal 14 3 4 2 4" xfId="45921"/>
    <cellStyle name="Normal 14 3 4 3" xfId="12850"/>
    <cellStyle name="Normal 14 3 4 3 2" xfId="12851"/>
    <cellStyle name="Normal 14 3 4 3 2 2" xfId="12852"/>
    <cellStyle name="Normal 14 3 4 3 2 3" xfId="45922"/>
    <cellStyle name="Normal 14 3 4 3 3" xfId="12853"/>
    <cellStyle name="Normal 14 3 4 3 4" xfId="45923"/>
    <cellStyle name="Normal 14 3 4 4" xfId="12854"/>
    <cellStyle name="Normal 14 3 4 4 2" xfId="12855"/>
    <cellStyle name="Normal 14 3 4 4 3" xfId="45924"/>
    <cellStyle name="Normal 14 3 4 5" xfId="12856"/>
    <cellStyle name="Normal 14 3 4 5 2" xfId="45925"/>
    <cellStyle name="Normal 14 3 4 6" xfId="12857"/>
    <cellStyle name="Normal 14 3 4 7" xfId="12858"/>
    <cellStyle name="Normal 14 3 4 8" xfId="12859"/>
    <cellStyle name="Normal 14 3 5" xfId="12860"/>
    <cellStyle name="Normal 14 3 5 2" xfId="12861"/>
    <cellStyle name="Normal 14 3 5 2 2" xfId="12862"/>
    <cellStyle name="Normal 14 3 5 2 3" xfId="45926"/>
    <cellStyle name="Normal 14 3 5 3" xfId="12863"/>
    <cellStyle name="Normal 14 3 5 4" xfId="45927"/>
    <cellStyle name="Normal 14 3 6" xfId="12864"/>
    <cellStyle name="Normal 14 3 6 2" xfId="12865"/>
    <cellStyle name="Normal 14 3 6 2 2" xfId="12866"/>
    <cellStyle name="Normal 14 3 6 2 3" xfId="45928"/>
    <cellStyle name="Normal 14 3 6 3" xfId="12867"/>
    <cellStyle name="Normal 14 3 6 4" xfId="45929"/>
    <cellStyle name="Normal 14 3 7" xfId="12868"/>
    <cellStyle name="Normal 14 3 7 2" xfId="12869"/>
    <cellStyle name="Normal 14 3 7 3" xfId="45930"/>
    <cellStyle name="Normal 14 3 8" xfId="12870"/>
    <cellStyle name="Normal 14 3 8 2" xfId="45931"/>
    <cellStyle name="Normal 14 3 9" xfId="12871"/>
    <cellStyle name="Normal 14 4" xfId="12872"/>
    <cellStyle name="Normal 14 4 10" xfId="12873"/>
    <cellStyle name="Normal 14 4 2" xfId="12874"/>
    <cellStyle name="Normal 14 4 2 10" xfId="12875"/>
    <cellStyle name="Normal 14 4 2 2" xfId="12876"/>
    <cellStyle name="Normal 14 4 2 2 2" xfId="12877"/>
    <cellStyle name="Normal 14 4 2 2 2 2" xfId="12878"/>
    <cellStyle name="Normal 14 4 2 2 2 2 2" xfId="12879"/>
    <cellStyle name="Normal 14 4 2 2 2 2 2 2" xfId="12880"/>
    <cellStyle name="Normal 14 4 2 2 2 2 2 3" xfId="45932"/>
    <cellStyle name="Normal 14 4 2 2 2 2 3" xfId="12881"/>
    <cellStyle name="Normal 14 4 2 2 2 2 4" xfId="45933"/>
    <cellStyle name="Normal 14 4 2 2 2 3" xfId="12882"/>
    <cellStyle name="Normal 14 4 2 2 2 3 2" xfId="12883"/>
    <cellStyle name="Normal 14 4 2 2 2 3 2 2" xfId="12884"/>
    <cellStyle name="Normal 14 4 2 2 2 3 2 3" xfId="45934"/>
    <cellStyle name="Normal 14 4 2 2 2 3 3" xfId="12885"/>
    <cellStyle name="Normal 14 4 2 2 2 3 4" xfId="45935"/>
    <cellStyle name="Normal 14 4 2 2 2 4" xfId="12886"/>
    <cellStyle name="Normal 14 4 2 2 2 4 2" xfId="12887"/>
    <cellStyle name="Normal 14 4 2 2 2 4 3" xfId="45936"/>
    <cellStyle name="Normal 14 4 2 2 2 5" xfId="12888"/>
    <cellStyle name="Normal 14 4 2 2 2 5 2" xfId="45937"/>
    <cellStyle name="Normal 14 4 2 2 2 6" xfId="12889"/>
    <cellStyle name="Normal 14 4 2 2 2 7" xfId="12890"/>
    <cellStyle name="Normal 14 4 2 2 2 8" xfId="12891"/>
    <cellStyle name="Normal 14 4 2 2 3" xfId="12892"/>
    <cellStyle name="Normal 14 4 2 2 3 2" xfId="12893"/>
    <cellStyle name="Normal 14 4 2 2 3 2 2" xfId="12894"/>
    <cellStyle name="Normal 14 4 2 2 3 2 3" xfId="45938"/>
    <cellStyle name="Normal 14 4 2 2 3 3" xfId="12895"/>
    <cellStyle name="Normal 14 4 2 2 3 4" xfId="45939"/>
    <cellStyle name="Normal 14 4 2 2 4" xfId="12896"/>
    <cellStyle name="Normal 14 4 2 2 4 2" xfId="12897"/>
    <cellStyle name="Normal 14 4 2 2 4 2 2" xfId="12898"/>
    <cellStyle name="Normal 14 4 2 2 4 2 3" xfId="45940"/>
    <cellStyle name="Normal 14 4 2 2 4 3" xfId="12899"/>
    <cellStyle name="Normal 14 4 2 2 4 4" xfId="45941"/>
    <cellStyle name="Normal 14 4 2 2 5" xfId="12900"/>
    <cellStyle name="Normal 14 4 2 2 5 2" xfId="12901"/>
    <cellStyle name="Normal 14 4 2 2 5 3" xfId="45942"/>
    <cellStyle name="Normal 14 4 2 2 6" xfId="12902"/>
    <cellStyle name="Normal 14 4 2 2 6 2" xfId="45943"/>
    <cellStyle name="Normal 14 4 2 2 7" xfId="12903"/>
    <cellStyle name="Normal 14 4 2 2 8" xfId="12904"/>
    <cellStyle name="Normal 14 4 2 2 9" xfId="12905"/>
    <cellStyle name="Normal 14 4 2 3" xfId="12906"/>
    <cellStyle name="Normal 14 4 2 3 2" xfId="12907"/>
    <cellStyle name="Normal 14 4 2 3 2 2" xfId="12908"/>
    <cellStyle name="Normal 14 4 2 3 2 2 2" xfId="12909"/>
    <cellStyle name="Normal 14 4 2 3 2 2 3" xfId="45944"/>
    <cellStyle name="Normal 14 4 2 3 2 3" xfId="12910"/>
    <cellStyle name="Normal 14 4 2 3 2 4" xfId="45945"/>
    <cellStyle name="Normal 14 4 2 3 3" xfId="12911"/>
    <cellStyle name="Normal 14 4 2 3 3 2" xfId="12912"/>
    <cellStyle name="Normal 14 4 2 3 3 2 2" xfId="12913"/>
    <cellStyle name="Normal 14 4 2 3 3 2 3" xfId="45946"/>
    <cellStyle name="Normal 14 4 2 3 3 3" xfId="12914"/>
    <cellStyle name="Normal 14 4 2 3 3 4" xfId="45947"/>
    <cellStyle name="Normal 14 4 2 3 4" xfId="12915"/>
    <cellStyle name="Normal 14 4 2 3 4 2" xfId="12916"/>
    <cellStyle name="Normal 14 4 2 3 4 3" xfId="45948"/>
    <cellStyle name="Normal 14 4 2 3 5" xfId="12917"/>
    <cellStyle name="Normal 14 4 2 3 5 2" xfId="45949"/>
    <cellStyle name="Normal 14 4 2 3 6" xfId="12918"/>
    <cellStyle name="Normal 14 4 2 3 7" xfId="12919"/>
    <cellStyle name="Normal 14 4 2 3 8" xfId="12920"/>
    <cellStyle name="Normal 14 4 2 4" xfId="12921"/>
    <cellStyle name="Normal 14 4 2 4 2" xfId="12922"/>
    <cellStyle name="Normal 14 4 2 4 2 2" xfId="12923"/>
    <cellStyle name="Normal 14 4 2 4 2 3" xfId="45950"/>
    <cellStyle name="Normal 14 4 2 4 3" xfId="12924"/>
    <cellStyle name="Normal 14 4 2 4 4" xfId="45951"/>
    <cellStyle name="Normal 14 4 2 5" xfId="12925"/>
    <cellStyle name="Normal 14 4 2 5 2" xfId="12926"/>
    <cellStyle name="Normal 14 4 2 5 2 2" xfId="12927"/>
    <cellStyle name="Normal 14 4 2 5 2 3" xfId="45952"/>
    <cellStyle name="Normal 14 4 2 5 3" xfId="12928"/>
    <cellStyle name="Normal 14 4 2 5 4" xfId="45953"/>
    <cellStyle name="Normal 14 4 2 6" xfId="12929"/>
    <cellStyle name="Normal 14 4 2 6 2" xfId="12930"/>
    <cellStyle name="Normal 14 4 2 6 3" xfId="45954"/>
    <cellStyle name="Normal 14 4 2 7" xfId="12931"/>
    <cellStyle name="Normal 14 4 2 7 2" xfId="45955"/>
    <cellStyle name="Normal 14 4 2 8" xfId="12932"/>
    <cellStyle name="Normal 14 4 2 9" xfId="12933"/>
    <cellStyle name="Normal 14 4 3" xfId="12934"/>
    <cellStyle name="Normal 14 4 3 2" xfId="12935"/>
    <cellStyle name="Normal 14 4 3 2 2" xfId="12936"/>
    <cellStyle name="Normal 14 4 3 2 2 2" xfId="12937"/>
    <cellStyle name="Normal 14 4 3 2 2 2 2" xfId="12938"/>
    <cellStyle name="Normal 14 4 3 2 2 2 3" xfId="45956"/>
    <cellStyle name="Normal 14 4 3 2 2 3" xfId="12939"/>
    <cellStyle name="Normal 14 4 3 2 2 4" xfId="45957"/>
    <cellStyle name="Normal 14 4 3 2 3" xfId="12940"/>
    <cellStyle name="Normal 14 4 3 2 3 2" xfId="12941"/>
    <cellStyle name="Normal 14 4 3 2 3 2 2" xfId="12942"/>
    <cellStyle name="Normal 14 4 3 2 3 2 3" xfId="45958"/>
    <cellStyle name="Normal 14 4 3 2 3 3" xfId="12943"/>
    <cellStyle name="Normal 14 4 3 2 3 4" xfId="45959"/>
    <cellStyle name="Normal 14 4 3 2 4" xfId="12944"/>
    <cellStyle name="Normal 14 4 3 2 4 2" xfId="12945"/>
    <cellStyle name="Normal 14 4 3 2 4 3" xfId="45960"/>
    <cellStyle name="Normal 14 4 3 2 5" xfId="12946"/>
    <cellStyle name="Normal 14 4 3 2 5 2" xfId="45961"/>
    <cellStyle name="Normal 14 4 3 2 6" xfId="12947"/>
    <cellStyle name="Normal 14 4 3 2 7" xfId="12948"/>
    <cellStyle name="Normal 14 4 3 2 8" xfId="12949"/>
    <cellStyle name="Normal 14 4 3 3" xfId="12950"/>
    <cellStyle name="Normal 14 4 3 3 2" xfId="12951"/>
    <cellStyle name="Normal 14 4 3 3 2 2" xfId="12952"/>
    <cellStyle name="Normal 14 4 3 3 2 3" xfId="45962"/>
    <cellStyle name="Normal 14 4 3 3 3" xfId="12953"/>
    <cellStyle name="Normal 14 4 3 3 4" xfId="45963"/>
    <cellStyle name="Normal 14 4 3 4" xfId="12954"/>
    <cellStyle name="Normal 14 4 3 4 2" xfId="12955"/>
    <cellStyle name="Normal 14 4 3 4 2 2" xfId="12956"/>
    <cellStyle name="Normal 14 4 3 4 2 3" xfId="45964"/>
    <cellStyle name="Normal 14 4 3 4 3" xfId="12957"/>
    <cellStyle name="Normal 14 4 3 4 4" xfId="45965"/>
    <cellStyle name="Normal 14 4 3 5" xfId="12958"/>
    <cellStyle name="Normal 14 4 3 5 2" xfId="12959"/>
    <cellStyle name="Normal 14 4 3 5 3" xfId="45966"/>
    <cellStyle name="Normal 14 4 3 6" xfId="12960"/>
    <cellStyle name="Normal 14 4 3 6 2" xfId="45967"/>
    <cellStyle name="Normal 14 4 3 7" xfId="12961"/>
    <cellStyle name="Normal 14 4 3 8" xfId="12962"/>
    <cellStyle name="Normal 14 4 3 9" xfId="12963"/>
    <cellStyle name="Normal 14 4 4" xfId="12964"/>
    <cellStyle name="Normal 14 4 4 2" xfId="12965"/>
    <cellStyle name="Normal 14 4 4 2 2" xfId="12966"/>
    <cellStyle name="Normal 14 4 4 2 2 2" xfId="12967"/>
    <cellStyle name="Normal 14 4 4 2 2 3" xfId="45968"/>
    <cellStyle name="Normal 14 4 4 2 3" xfId="12968"/>
    <cellStyle name="Normal 14 4 4 2 4" xfId="45969"/>
    <cellStyle name="Normal 14 4 4 3" xfId="12969"/>
    <cellStyle name="Normal 14 4 4 3 2" xfId="12970"/>
    <cellStyle name="Normal 14 4 4 3 2 2" xfId="12971"/>
    <cellStyle name="Normal 14 4 4 3 2 3" xfId="45970"/>
    <cellStyle name="Normal 14 4 4 3 3" xfId="12972"/>
    <cellStyle name="Normal 14 4 4 3 4" xfId="45971"/>
    <cellStyle name="Normal 14 4 4 4" xfId="12973"/>
    <cellStyle name="Normal 14 4 4 4 2" xfId="12974"/>
    <cellStyle name="Normal 14 4 4 4 3" xfId="45972"/>
    <cellStyle name="Normal 14 4 4 5" xfId="12975"/>
    <cellStyle name="Normal 14 4 4 5 2" xfId="45973"/>
    <cellStyle name="Normal 14 4 4 6" xfId="12976"/>
    <cellStyle name="Normal 14 4 4 7" xfId="12977"/>
    <cellStyle name="Normal 14 4 4 8" xfId="12978"/>
    <cellStyle name="Normal 14 4 5" xfId="12979"/>
    <cellStyle name="Normal 14 4 5 2" xfId="12980"/>
    <cellStyle name="Normal 14 4 5 2 2" xfId="12981"/>
    <cellStyle name="Normal 14 4 5 2 3" xfId="45974"/>
    <cellStyle name="Normal 14 4 5 3" xfId="12982"/>
    <cellStyle name="Normal 14 4 5 4" xfId="45975"/>
    <cellStyle name="Normal 14 4 6" xfId="12983"/>
    <cellStyle name="Normal 14 4 6 2" xfId="12984"/>
    <cellStyle name="Normal 14 4 6 2 2" xfId="12985"/>
    <cellStyle name="Normal 14 4 6 2 3" xfId="45976"/>
    <cellStyle name="Normal 14 4 6 3" xfId="12986"/>
    <cellStyle name="Normal 14 4 6 4" xfId="45977"/>
    <cellStyle name="Normal 14 4 7" xfId="12987"/>
    <cellStyle name="Normal 14 4 7 2" xfId="12988"/>
    <cellStyle name="Normal 14 4 7 3" xfId="45978"/>
    <cellStyle name="Normal 14 4 8" xfId="12989"/>
    <cellStyle name="Normal 14 4 8 2" xfId="45979"/>
    <cellStyle name="Normal 14 4 9" xfId="12990"/>
    <cellStyle name="Normal 14 5" xfId="12991"/>
    <cellStyle name="Normal 14 5 10" xfId="12992"/>
    <cellStyle name="Normal 14 5 2" xfId="12993"/>
    <cellStyle name="Normal 14 5 2 10" xfId="12994"/>
    <cellStyle name="Normal 14 5 2 2" xfId="12995"/>
    <cellStyle name="Normal 14 5 2 2 2" xfId="12996"/>
    <cellStyle name="Normal 14 5 2 2 2 2" xfId="12997"/>
    <cellStyle name="Normal 14 5 2 2 2 2 2" xfId="12998"/>
    <cellStyle name="Normal 14 5 2 2 2 2 2 2" xfId="12999"/>
    <cellStyle name="Normal 14 5 2 2 2 2 2 3" xfId="45980"/>
    <cellStyle name="Normal 14 5 2 2 2 2 3" xfId="13000"/>
    <cellStyle name="Normal 14 5 2 2 2 2 4" xfId="45981"/>
    <cellStyle name="Normal 14 5 2 2 2 3" xfId="13001"/>
    <cellStyle name="Normal 14 5 2 2 2 3 2" xfId="13002"/>
    <cellStyle name="Normal 14 5 2 2 2 3 2 2" xfId="13003"/>
    <cellStyle name="Normal 14 5 2 2 2 3 2 3" xfId="45982"/>
    <cellStyle name="Normal 14 5 2 2 2 3 3" xfId="13004"/>
    <cellStyle name="Normal 14 5 2 2 2 3 4" xfId="45983"/>
    <cellStyle name="Normal 14 5 2 2 2 4" xfId="13005"/>
    <cellStyle name="Normal 14 5 2 2 2 4 2" xfId="13006"/>
    <cellStyle name="Normal 14 5 2 2 2 4 3" xfId="45984"/>
    <cellStyle name="Normal 14 5 2 2 2 5" xfId="13007"/>
    <cellStyle name="Normal 14 5 2 2 2 5 2" xfId="45985"/>
    <cellStyle name="Normal 14 5 2 2 2 6" xfId="13008"/>
    <cellStyle name="Normal 14 5 2 2 2 7" xfId="13009"/>
    <cellStyle name="Normal 14 5 2 2 2 8" xfId="13010"/>
    <cellStyle name="Normal 14 5 2 2 3" xfId="13011"/>
    <cellStyle name="Normal 14 5 2 2 3 2" xfId="13012"/>
    <cellStyle name="Normal 14 5 2 2 3 2 2" xfId="13013"/>
    <cellStyle name="Normal 14 5 2 2 3 2 3" xfId="45986"/>
    <cellStyle name="Normal 14 5 2 2 3 3" xfId="13014"/>
    <cellStyle name="Normal 14 5 2 2 3 4" xfId="45987"/>
    <cellStyle name="Normal 14 5 2 2 4" xfId="13015"/>
    <cellStyle name="Normal 14 5 2 2 4 2" xfId="13016"/>
    <cellStyle name="Normal 14 5 2 2 4 2 2" xfId="13017"/>
    <cellStyle name="Normal 14 5 2 2 4 2 3" xfId="45988"/>
    <cellStyle name="Normal 14 5 2 2 4 3" xfId="13018"/>
    <cellStyle name="Normal 14 5 2 2 4 4" xfId="45989"/>
    <cellStyle name="Normal 14 5 2 2 5" xfId="13019"/>
    <cellStyle name="Normal 14 5 2 2 5 2" xfId="13020"/>
    <cellStyle name="Normal 14 5 2 2 5 3" xfId="45990"/>
    <cellStyle name="Normal 14 5 2 2 6" xfId="13021"/>
    <cellStyle name="Normal 14 5 2 2 6 2" xfId="45991"/>
    <cellStyle name="Normal 14 5 2 2 7" xfId="13022"/>
    <cellStyle name="Normal 14 5 2 2 8" xfId="13023"/>
    <cellStyle name="Normal 14 5 2 2 9" xfId="13024"/>
    <cellStyle name="Normal 14 5 2 3" xfId="13025"/>
    <cellStyle name="Normal 14 5 2 3 2" xfId="13026"/>
    <cellStyle name="Normal 14 5 2 3 2 2" xfId="13027"/>
    <cellStyle name="Normal 14 5 2 3 2 2 2" xfId="13028"/>
    <cellStyle name="Normal 14 5 2 3 2 2 3" xfId="45992"/>
    <cellStyle name="Normal 14 5 2 3 2 3" xfId="13029"/>
    <cellStyle name="Normal 14 5 2 3 2 4" xfId="45993"/>
    <cellStyle name="Normal 14 5 2 3 3" xfId="13030"/>
    <cellStyle name="Normal 14 5 2 3 3 2" xfId="13031"/>
    <cellStyle name="Normal 14 5 2 3 3 2 2" xfId="13032"/>
    <cellStyle name="Normal 14 5 2 3 3 2 3" xfId="45994"/>
    <cellStyle name="Normal 14 5 2 3 3 3" xfId="13033"/>
    <cellStyle name="Normal 14 5 2 3 3 4" xfId="45995"/>
    <cellStyle name="Normal 14 5 2 3 4" xfId="13034"/>
    <cellStyle name="Normal 14 5 2 3 4 2" xfId="13035"/>
    <cellStyle name="Normal 14 5 2 3 4 3" xfId="45996"/>
    <cellStyle name="Normal 14 5 2 3 5" xfId="13036"/>
    <cellStyle name="Normal 14 5 2 3 5 2" xfId="45997"/>
    <cellStyle name="Normal 14 5 2 3 6" xfId="13037"/>
    <cellStyle name="Normal 14 5 2 3 7" xfId="13038"/>
    <cellStyle name="Normal 14 5 2 3 8" xfId="13039"/>
    <cellStyle name="Normal 14 5 2 4" xfId="13040"/>
    <cellStyle name="Normal 14 5 2 4 2" xfId="13041"/>
    <cellStyle name="Normal 14 5 2 4 2 2" xfId="13042"/>
    <cellStyle name="Normal 14 5 2 4 2 3" xfId="45998"/>
    <cellStyle name="Normal 14 5 2 4 3" xfId="13043"/>
    <cellStyle name="Normal 14 5 2 4 4" xfId="45999"/>
    <cellStyle name="Normal 14 5 2 5" xfId="13044"/>
    <cellStyle name="Normal 14 5 2 5 2" xfId="13045"/>
    <cellStyle name="Normal 14 5 2 5 2 2" xfId="13046"/>
    <cellStyle name="Normal 14 5 2 5 2 3" xfId="46000"/>
    <cellStyle name="Normal 14 5 2 5 3" xfId="13047"/>
    <cellStyle name="Normal 14 5 2 5 4" xfId="46001"/>
    <cellStyle name="Normal 14 5 2 6" xfId="13048"/>
    <cellStyle name="Normal 14 5 2 6 2" xfId="13049"/>
    <cellStyle name="Normal 14 5 2 6 3" xfId="46002"/>
    <cellStyle name="Normal 14 5 2 7" xfId="13050"/>
    <cellStyle name="Normal 14 5 2 7 2" xfId="46003"/>
    <cellStyle name="Normal 14 5 2 8" xfId="13051"/>
    <cellStyle name="Normal 14 5 2 9" xfId="13052"/>
    <cellStyle name="Normal 14 5 3" xfId="13053"/>
    <cellStyle name="Normal 14 5 3 2" xfId="13054"/>
    <cellStyle name="Normal 14 5 3 2 2" xfId="13055"/>
    <cellStyle name="Normal 14 5 3 2 2 2" xfId="13056"/>
    <cellStyle name="Normal 14 5 3 2 2 2 2" xfId="13057"/>
    <cellStyle name="Normal 14 5 3 2 2 2 3" xfId="46004"/>
    <cellStyle name="Normal 14 5 3 2 2 3" xfId="13058"/>
    <cellStyle name="Normal 14 5 3 2 2 4" xfId="46005"/>
    <cellStyle name="Normal 14 5 3 2 3" xfId="13059"/>
    <cellStyle name="Normal 14 5 3 2 3 2" xfId="13060"/>
    <cellStyle name="Normal 14 5 3 2 3 2 2" xfId="13061"/>
    <cellStyle name="Normal 14 5 3 2 3 2 3" xfId="46006"/>
    <cellStyle name="Normal 14 5 3 2 3 3" xfId="13062"/>
    <cellStyle name="Normal 14 5 3 2 3 4" xfId="46007"/>
    <cellStyle name="Normal 14 5 3 2 4" xfId="13063"/>
    <cellStyle name="Normal 14 5 3 2 4 2" xfId="13064"/>
    <cellStyle name="Normal 14 5 3 2 4 3" xfId="46008"/>
    <cellStyle name="Normal 14 5 3 2 5" xfId="13065"/>
    <cellStyle name="Normal 14 5 3 2 5 2" xfId="46009"/>
    <cellStyle name="Normal 14 5 3 2 6" xfId="13066"/>
    <cellStyle name="Normal 14 5 3 2 7" xfId="13067"/>
    <cellStyle name="Normal 14 5 3 2 8" xfId="13068"/>
    <cellStyle name="Normal 14 5 3 3" xfId="13069"/>
    <cellStyle name="Normal 14 5 3 3 2" xfId="13070"/>
    <cellStyle name="Normal 14 5 3 3 2 2" xfId="13071"/>
    <cellStyle name="Normal 14 5 3 3 2 3" xfId="46010"/>
    <cellStyle name="Normal 14 5 3 3 3" xfId="13072"/>
    <cellStyle name="Normal 14 5 3 3 4" xfId="46011"/>
    <cellStyle name="Normal 14 5 3 4" xfId="13073"/>
    <cellStyle name="Normal 14 5 3 4 2" xfId="13074"/>
    <cellStyle name="Normal 14 5 3 4 2 2" xfId="13075"/>
    <cellStyle name="Normal 14 5 3 4 2 3" xfId="46012"/>
    <cellStyle name="Normal 14 5 3 4 3" xfId="13076"/>
    <cellStyle name="Normal 14 5 3 4 4" xfId="46013"/>
    <cellStyle name="Normal 14 5 3 5" xfId="13077"/>
    <cellStyle name="Normal 14 5 3 5 2" xfId="13078"/>
    <cellStyle name="Normal 14 5 3 5 3" xfId="46014"/>
    <cellStyle name="Normal 14 5 3 6" xfId="13079"/>
    <cellStyle name="Normal 14 5 3 6 2" xfId="46015"/>
    <cellStyle name="Normal 14 5 3 7" xfId="13080"/>
    <cellStyle name="Normal 14 5 3 8" xfId="13081"/>
    <cellStyle name="Normal 14 5 3 9" xfId="13082"/>
    <cellStyle name="Normal 14 5 4" xfId="13083"/>
    <cellStyle name="Normal 14 5 4 2" xfId="13084"/>
    <cellStyle name="Normal 14 5 4 2 2" xfId="13085"/>
    <cellStyle name="Normal 14 5 4 2 2 2" xfId="13086"/>
    <cellStyle name="Normal 14 5 4 2 2 3" xfId="46016"/>
    <cellStyle name="Normal 14 5 4 2 3" xfId="13087"/>
    <cellStyle name="Normal 14 5 4 2 4" xfId="46017"/>
    <cellStyle name="Normal 14 5 4 3" xfId="13088"/>
    <cellStyle name="Normal 14 5 4 3 2" xfId="13089"/>
    <cellStyle name="Normal 14 5 4 3 2 2" xfId="13090"/>
    <cellStyle name="Normal 14 5 4 3 2 3" xfId="46018"/>
    <cellStyle name="Normal 14 5 4 3 3" xfId="13091"/>
    <cellStyle name="Normal 14 5 4 3 4" xfId="46019"/>
    <cellStyle name="Normal 14 5 4 4" xfId="13092"/>
    <cellStyle name="Normal 14 5 4 4 2" xfId="13093"/>
    <cellStyle name="Normal 14 5 4 4 3" xfId="46020"/>
    <cellStyle name="Normal 14 5 4 5" xfId="13094"/>
    <cellStyle name="Normal 14 5 4 5 2" xfId="46021"/>
    <cellStyle name="Normal 14 5 4 6" xfId="13095"/>
    <cellStyle name="Normal 14 5 4 7" xfId="13096"/>
    <cellStyle name="Normal 14 5 4 8" xfId="13097"/>
    <cellStyle name="Normal 14 5 5" xfId="13098"/>
    <cellStyle name="Normal 14 5 5 2" xfId="13099"/>
    <cellStyle name="Normal 14 5 5 2 2" xfId="13100"/>
    <cellStyle name="Normal 14 5 5 2 3" xfId="46022"/>
    <cellStyle name="Normal 14 5 5 3" xfId="13101"/>
    <cellStyle name="Normal 14 5 5 4" xfId="46023"/>
    <cellStyle name="Normal 14 5 6" xfId="13102"/>
    <cellStyle name="Normal 14 5 6 2" xfId="13103"/>
    <cellStyle name="Normal 14 5 6 2 2" xfId="13104"/>
    <cellStyle name="Normal 14 5 6 2 3" xfId="46024"/>
    <cellStyle name="Normal 14 5 6 3" xfId="13105"/>
    <cellStyle name="Normal 14 5 6 4" xfId="46025"/>
    <cellStyle name="Normal 14 5 7" xfId="13106"/>
    <cellStyle name="Normal 14 5 7 2" xfId="13107"/>
    <cellStyle name="Normal 14 5 7 3" xfId="46026"/>
    <cellStyle name="Normal 14 5 8" xfId="13108"/>
    <cellStyle name="Normal 14 5 8 2" xfId="46027"/>
    <cellStyle name="Normal 14 5 9" xfId="13109"/>
    <cellStyle name="Normal 14 6" xfId="13110"/>
    <cellStyle name="Normal 14 6 2" xfId="13111"/>
    <cellStyle name="Normal 14 6 2 2" xfId="13112"/>
    <cellStyle name="Normal 14 6 2 2 2" xfId="13113"/>
    <cellStyle name="Normal 14 6 2 2 2 2" xfId="13114"/>
    <cellStyle name="Normal 14 6 2 2 2 2 2" xfId="13115"/>
    <cellStyle name="Normal 14 6 2 2 2 2 3" xfId="46028"/>
    <cellStyle name="Normal 14 6 2 2 2 3" xfId="13116"/>
    <cellStyle name="Normal 14 6 2 2 2 4" xfId="46029"/>
    <cellStyle name="Normal 14 6 2 2 3" xfId="13117"/>
    <cellStyle name="Normal 14 6 2 2 3 2" xfId="13118"/>
    <cellStyle name="Normal 14 6 2 2 3 2 2" xfId="13119"/>
    <cellStyle name="Normal 14 6 2 2 3 2 3" xfId="46030"/>
    <cellStyle name="Normal 14 6 2 2 3 3" xfId="13120"/>
    <cellStyle name="Normal 14 6 2 2 3 4" xfId="46031"/>
    <cellStyle name="Normal 14 6 2 2 4" xfId="13121"/>
    <cellStyle name="Normal 14 6 2 2 4 2" xfId="13122"/>
    <cellStyle name="Normal 14 6 2 2 4 3" xfId="46032"/>
    <cellStyle name="Normal 14 6 2 2 5" xfId="13123"/>
    <cellStyle name="Normal 14 6 2 2 5 2" xfId="46033"/>
    <cellStyle name="Normal 14 6 2 2 6" xfId="13124"/>
    <cellStyle name="Normal 14 6 2 2 7" xfId="13125"/>
    <cellStyle name="Normal 14 6 2 2 8" xfId="13126"/>
    <cellStyle name="Normal 14 6 2 3" xfId="13127"/>
    <cellStyle name="Normal 14 6 2 3 2" xfId="13128"/>
    <cellStyle name="Normal 14 6 2 3 2 2" xfId="13129"/>
    <cellStyle name="Normal 14 6 2 3 2 3" xfId="46034"/>
    <cellStyle name="Normal 14 6 2 3 3" xfId="13130"/>
    <cellStyle name="Normal 14 6 2 3 4" xfId="46035"/>
    <cellStyle name="Normal 14 6 2 4" xfId="13131"/>
    <cellStyle name="Normal 14 6 2 4 2" xfId="13132"/>
    <cellStyle name="Normal 14 6 2 4 2 2" xfId="13133"/>
    <cellStyle name="Normal 14 6 2 4 2 3" xfId="46036"/>
    <cellStyle name="Normal 14 6 2 4 3" xfId="13134"/>
    <cellStyle name="Normal 14 6 2 4 4" xfId="46037"/>
    <cellStyle name="Normal 14 6 2 5" xfId="13135"/>
    <cellStyle name="Normal 14 6 2 5 2" xfId="13136"/>
    <cellStyle name="Normal 14 6 2 5 3" xfId="46038"/>
    <cellStyle name="Normal 14 6 2 6" xfId="13137"/>
    <cellStyle name="Normal 14 6 2 6 2" xfId="46039"/>
    <cellStyle name="Normal 14 6 2 7" xfId="13138"/>
    <cellStyle name="Normal 14 6 2 8" xfId="13139"/>
    <cellStyle name="Normal 14 6 2 9" xfId="13140"/>
    <cellStyle name="Normal 14 6 3" xfId="13141"/>
    <cellStyle name="Normal 14 6 3 2" xfId="13142"/>
    <cellStyle name="Normal 14 6 3 2 2" xfId="13143"/>
    <cellStyle name="Normal 14 6 3 2 2 2" xfId="13144"/>
    <cellStyle name="Normal 14 6 3 2 2 3" xfId="46040"/>
    <cellStyle name="Normal 14 6 3 2 3" xfId="13145"/>
    <cellStyle name="Normal 14 6 3 2 4" xfId="46041"/>
    <cellStyle name="Normal 14 6 3 3" xfId="13146"/>
    <cellStyle name="Normal 14 6 3 3 2" xfId="13147"/>
    <cellStyle name="Normal 14 6 3 3 2 2" xfId="13148"/>
    <cellStyle name="Normal 14 6 3 3 2 3" xfId="46042"/>
    <cellStyle name="Normal 14 6 3 3 3" xfId="13149"/>
    <cellStyle name="Normal 14 6 3 3 4" xfId="46043"/>
    <cellStyle name="Normal 14 6 3 4" xfId="13150"/>
    <cellStyle name="Normal 14 6 3 4 2" xfId="13151"/>
    <cellStyle name="Normal 14 6 3 4 3" xfId="46044"/>
    <cellStyle name="Normal 14 6 3 5" xfId="13152"/>
    <cellStyle name="Normal 14 6 3 5 2" xfId="46045"/>
    <cellStyle name="Normal 14 6 3 6" xfId="13153"/>
    <cellStyle name="Normal 14 6 3 7" xfId="13154"/>
    <cellStyle name="Normal 14 6 3 8" xfId="13155"/>
    <cellStyle name="Normal 14 6 4" xfId="13156"/>
    <cellStyle name="Normal 14 6 4 2" xfId="13157"/>
    <cellStyle name="Normal 14 6 4 2 2" xfId="13158"/>
    <cellStyle name="Normal 14 6 4 2 3" xfId="46046"/>
    <cellStyle name="Normal 14 6 4 3" xfId="13159"/>
    <cellStyle name="Normal 14 6 4 4" xfId="46047"/>
    <cellStyle name="Normal 14 6 5" xfId="13160"/>
    <cellStyle name="Normal 14 6 5 2" xfId="13161"/>
    <cellStyle name="Normal 14 6 5 2 2" xfId="13162"/>
    <cellStyle name="Normal 14 6 5 2 3" xfId="46048"/>
    <cellStyle name="Normal 14 6 5 3" xfId="13163"/>
    <cellStyle name="Normal 14 6 5 4" xfId="46049"/>
    <cellStyle name="Normal 14 6 6" xfId="13164"/>
    <cellStyle name="Normal 14 6 6 2" xfId="13165"/>
    <cellStyle name="Normal 14 6 6 3" xfId="46050"/>
    <cellStyle name="Normal 14 6 7" xfId="13166"/>
    <cellStyle name="Normal 14 6 7 2" xfId="46051"/>
    <cellStyle name="Normal 14 6 8" xfId="13167"/>
    <cellStyle name="Normal 14 6 9" xfId="13168"/>
    <cellStyle name="Normal 14 7" xfId="13169"/>
    <cellStyle name="Normal 14 7 2" xfId="13170"/>
    <cellStyle name="Normal 14 7 2 2" xfId="13171"/>
    <cellStyle name="Normal 14 7 2 2 2" xfId="13172"/>
    <cellStyle name="Normal 14 7 2 2 2 2" xfId="13173"/>
    <cellStyle name="Normal 14 7 2 2 2 3" xfId="46052"/>
    <cellStyle name="Normal 14 7 2 2 3" xfId="13174"/>
    <cellStyle name="Normal 14 7 2 2 4" xfId="46053"/>
    <cellStyle name="Normal 14 7 2 3" xfId="13175"/>
    <cellStyle name="Normal 14 7 2 3 2" xfId="13176"/>
    <cellStyle name="Normal 14 7 2 3 2 2" xfId="13177"/>
    <cellStyle name="Normal 14 7 2 3 2 3" xfId="46054"/>
    <cellStyle name="Normal 14 7 2 3 3" xfId="13178"/>
    <cellStyle name="Normal 14 7 2 3 4" xfId="46055"/>
    <cellStyle name="Normal 14 7 2 4" xfId="13179"/>
    <cellStyle name="Normal 14 7 2 4 2" xfId="13180"/>
    <cellStyle name="Normal 14 7 2 4 3" xfId="46056"/>
    <cellStyle name="Normal 14 7 2 5" xfId="13181"/>
    <cellStyle name="Normal 14 7 2 5 2" xfId="46057"/>
    <cellStyle name="Normal 14 7 2 6" xfId="13182"/>
    <cellStyle name="Normal 14 7 2 7" xfId="13183"/>
    <cellStyle name="Normal 14 7 2 8" xfId="13184"/>
    <cellStyle name="Normal 14 7 3" xfId="13185"/>
    <cellStyle name="Normal 14 7 3 2" xfId="13186"/>
    <cellStyle name="Normal 14 7 3 2 2" xfId="13187"/>
    <cellStyle name="Normal 14 7 3 2 3" xfId="46058"/>
    <cellStyle name="Normal 14 7 3 3" xfId="13188"/>
    <cellStyle name="Normal 14 7 3 4" xfId="46059"/>
    <cellStyle name="Normal 14 7 4" xfId="13189"/>
    <cellStyle name="Normal 14 7 4 2" xfId="13190"/>
    <cellStyle name="Normal 14 7 4 2 2" xfId="13191"/>
    <cellStyle name="Normal 14 7 4 2 3" xfId="46060"/>
    <cellStyle name="Normal 14 7 4 3" xfId="13192"/>
    <cellStyle name="Normal 14 7 4 4" xfId="46061"/>
    <cellStyle name="Normal 14 7 5" xfId="13193"/>
    <cellStyle name="Normal 14 7 5 2" xfId="13194"/>
    <cellStyle name="Normal 14 7 5 3" xfId="46062"/>
    <cellStyle name="Normal 14 7 6" xfId="13195"/>
    <cellStyle name="Normal 14 7 6 2" xfId="46063"/>
    <cellStyle name="Normal 14 7 7" xfId="13196"/>
    <cellStyle name="Normal 14 7 8" xfId="13197"/>
    <cellStyle name="Normal 14 7 9" xfId="13198"/>
    <cellStyle name="Normal 14 8" xfId="13199"/>
    <cellStyle name="Normal 14 8 2" xfId="13200"/>
    <cellStyle name="Normal 14 8 2 2" xfId="13201"/>
    <cellStyle name="Normal 14 8 2 2 2" xfId="13202"/>
    <cellStyle name="Normal 14 8 2 2 3" xfId="46064"/>
    <cellStyle name="Normal 14 8 2 3" xfId="13203"/>
    <cellStyle name="Normal 14 8 2 4" xfId="46065"/>
    <cellStyle name="Normal 14 8 3" xfId="13204"/>
    <cellStyle name="Normal 14 8 3 2" xfId="13205"/>
    <cellStyle name="Normal 14 8 3 2 2" xfId="13206"/>
    <cellStyle name="Normal 14 8 3 2 3" xfId="46066"/>
    <cellStyle name="Normal 14 8 3 3" xfId="13207"/>
    <cellStyle name="Normal 14 8 3 4" xfId="46067"/>
    <cellStyle name="Normal 14 8 4" xfId="13208"/>
    <cellStyle name="Normal 14 8 4 2" xfId="13209"/>
    <cellStyle name="Normal 14 8 4 3" xfId="46068"/>
    <cellStyle name="Normal 14 8 5" xfId="13210"/>
    <cellStyle name="Normal 14 8 5 2" xfId="46069"/>
    <cellStyle name="Normal 14 8 6" xfId="13211"/>
    <cellStyle name="Normal 14 8 7" xfId="13212"/>
    <cellStyle name="Normal 14 8 8" xfId="13213"/>
    <cellStyle name="Normal 14 9" xfId="13214"/>
    <cellStyle name="Normal 14 9 2" xfId="13215"/>
    <cellStyle name="Normal 14 9 2 2" xfId="13216"/>
    <cellStyle name="Normal 14 9 2 3" xfId="46070"/>
    <cellStyle name="Normal 14 9 3" xfId="13217"/>
    <cellStyle name="Normal 14 9 4" xfId="46071"/>
    <cellStyle name="Normal 145" xfId="13218"/>
    <cellStyle name="Normal 145 2" xfId="13219"/>
    <cellStyle name="Normal 145 2 2" xfId="46072"/>
    <cellStyle name="Normal 145 2 3" xfId="46073"/>
    <cellStyle name="Normal 145 3" xfId="46074"/>
    <cellStyle name="Normal 145 4" xfId="46075"/>
    <cellStyle name="Normal 15" xfId="13220"/>
    <cellStyle name="Normal 15 10" xfId="13221"/>
    <cellStyle name="Normal 15 10 2" xfId="13222"/>
    <cellStyle name="Normal 15 10 2 2" xfId="13223"/>
    <cellStyle name="Normal 15 10 2 3" xfId="46076"/>
    <cellStyle name="Normal 15 10 3" xfId="13224"/>
    <cellStyle name="Normal 15 10 4" xfId="46077"/>
    <cellStyle name="Normal 15 11" xfId="13225"/>
    <cellStyle name="Normal 15 11 2" xfId="13226"/>
    <cellStyle name="Normal 15 11 3" xfId="46078"/>
    <cellStyle name="Normal 15 12" xfId="13227"/>
    <cellStyle name="Normal 15 12 2" xfId="13228"/>
    <cellStyle name="Normal 15 13" xfId="13229"/>
    <cellStyle name="Normal 15 14" xfId="13230"/>
    <cellStyle name="Normal 15 15" xfId="46079"/>
    <cellStyle name="Normal 15 2" xfId="13231"/>
    <cellStyle name="Normal 15 2 10" xfId="13232"/>
    <cellStyle name="Normal 15 2 10 2" xfId="13233"/>
    <cellStyle name="Normal 15 2 10 3" xfId="46080"/>
    <cellStyle name="Normal 15 2 11" xfId="13234"/>
    <cellStyle name="Normal 15 2 11 2" xfId="46081"/>
    <cellStyle name="Normal 15 2 12" xfId="13235"/>
    <cellStyle name="Normal 15 2 13" xfId="13236"/>
    <cellStyle name="Normal 15 2 14" xfId="46082"/>
    <cellStyle name="Normal 15 2 2" xfId="13237"/>
    <cellStyle name="Normal 15 2 2 10" xfId="13238"/>
    <cellStyle name="Normal 15 2 2 11" xfId="13239"/>
    <cellStyle name="Normal 15 2 2 2" xfId="13240"/>
    <cellStyle name="Normal 15 2 2 2 10" xfId="13241"/>
    <cellStyle name="Normal 15 2 2 2 2" xfId="13242"/>
    <cellStyle name="Normal 15 2 2 2 2 2" xfId="13243"/>
    <cellStyle name="Normal 15 2 2 2 2 2 2" xfId="13244"/>
    <cellStyle name="Normal 15 2 2 2 2 2 2 2" xfId="13245"/>
    <cellStyle name="Normal 15 2 2 2 2 2 2 2 2" xfId="13246"/>
    <cellStyle name="Normal 15 2 2 2 2 2 2 2 3" xfId="46083"/>
    <cellStyle name="Normal 15 2 2 2 2 2 2 3" xfId="13247"/>
    <cellStyle name="Normal 15 2 2 2 2 2 2 4" xfId="46084"/>
    <cellStyle name="Normal 15 2 2 2 2 2 3" xfId="13248"/>
    <cellStyle name="Normal 15 2 2 2 2 2 3 2" xfId="13249"/>
    <cellStyle name="Normal 15 2 2 2 2 2 3 2 2" xfId="13250"/>
    <cellStyle name="Normal 15 2 2 2 2 2 3 2 3" xfId="46085"/>
    <cellStyle name="Normal 15 2 2 2 2 2 3 3" xfId="13251"/>
    <cellStyle name="Normal 15 2 2 2 2 2 3 4" xfId="46086"/>
    <cellStyle name="Normal 15 2 2 2 2 2 4" xfId="13252"/>
    <cellStyle name="Normal 15 2 2 2 2 2 4 2" xfId="13253"/>
    <cellStyle name="Normal 15 2 2 2 2 2 4 3" xfId="46087"/>
    <cellStyle name="Normal 15 2 2 2 2 2 5" xfId="13254"/>
    <cellStyle name="Normal 15 2 2 2 2 2 5 2" xfId="46088"/>
    <cellStyle name="Normal 15 2 2 2 2 2 6" xfId="13255"/>
    <cellStyle name="Normal 15 2 2 2 2 2 7" xfId="13256"/>
    <cellStyle name="Normal 15 2 2 2 2 2 8" xfId="13257"/>
    <cellStyle name="Normal 15 2 2 2 2 3" xfId="13258"/>
    <cellStyle name="Normal 15 2 2 2 2 3 2" xfId="13259"/>
    <cellStyle name="Normal 15 2 2 2 2 3 2 2" xfId="13260"/>
    <cellStyle name="Normal 15 2 2 2 2 3 2 3" xfId="46089"/>
    <cellStyle name="Normal 15 2 2 2 2 3 3" xfId="13261"/>
    <cellStyle name="Normal 15 2 2 2 2 3 4" xfId="46090"/>
    <cellStyle name="Normal 15 2 2 2 2 4" xfId="13262"/>
    <cellStyle name="Normal 15 2 2 2 2 4 2" xfId="13263"/>
    <cellStyle name="Normal 15 2 2 2 2 4 2 2" xfId="13264"/>
    <cellStyle name="Normal 15 2 2 2 2 4 2 3" xfId="46091"/>
    <cellStyle name="Normal 15 2 2 2 2 4 3" xfId="13265"/>
    <cellStyle name="Normal 15 2 2 2 2 4 4" xfId="46092"/>
    <cellStyle name="Normal 15 2 2 2 2 5" xfId="13266"/>
    <cellStyle name="Normal 15 2 2 2 2 5 2" xfId="13267"/>
    <cellStyle name="Normal 15 2 2 2 2 5 3" xfId="46093"/>
    <cellStyle name="Normal 15 2 2 2 2 6" xfId="13268"/>
    <cellStyle name="Normal 15 2 2 2 2 6 2" xfId="46094"/>
    <cellStyle name="Normal 15 2 2 2 2 7" xfId="13269"/>
    <cellStyle name="Normal 15 2 2 2 2 8" xfId="13270"/>
    <cellStyle name="Normal 15 2 2 2 2 9" xfId="13271"/>
    <cellStyle name="Normal 15 2 2 2 3" xfId="13272"/>
    <cellStyle name="Normal 15 2 2 2 3 2" xfId="13273"/>
    <cellStyle name="Normal 15 2 2 2 3 2 2" xfId="13274"/>
    <cellStyle name="Normal 15 2 2 2 3 2 2 2" xfId="13275"/>
    <cellStyle name="Normal 15 2 2 2 3 2 2 3" xfId="46095"/>
    <cellStyle name="Normal 15 2 2 2 3 2 3" xfId="13276"/>
    <cellStyle name="Normal 15 2 2 2 3 2 4" xfId="46096"/>
    <cellStyle name="Normal 15 2 2 2 3 3" xfId="13277"/>
    <cellStyle name="Normal 15 2 2 2 3 3 2" xfId="13278"/>
    <cellStyle name="Normal 15 2 2 2 3 3 2 2" xfId="13279"/>
    <cellStyle name="Normal 15 2 2 2 3 3 2 3" xfId="46097"/>
    <cellStyle name="Normal 15 2 2 2 3 3 3" xfId="13280"/>
    <cellStyle name="Normal 15 2 2 2 3 3 4" xfId="46098"/>
    <cellStyle name="Normal 15 2 2 2 3 4" xfId="13281"/>
    <cellStyle name="Normal 15 2 2 2 3 4 2" xfId="13282"/>
    <cellStyle name="Normal 15 2 2 2 3 4 3" xfId="46099"/>
    <cellStyle name="Normal 15 2 2 2 3 5" xfId="13283"/>
    <cellStyle name="Normal 15 2 2 2 3 5 2" xfId="46100"/>
    <cellStyle name="Normal 15 2 2 2 3 6" xfId="13284"/>
    <cellStyle name="Normal 15 2 2 2 3 7" xfId="13285"/>
    <cellStyle name="Normal 15 2 2 2 3 8" xfId="13286"/>
    <cellStyle name="Normal 15 2 2 2 4" xfId="13287"/>
    <cellStyle name="Normal 15 2 2 2 4 2" xfId="13288"/>
    <cellStyle name="Normal 15 2 2 2 4 2 2" xfId="13289"/>
    <cellStyle name="Normal 15 2 2 2 4 2 3" xfId="46101"/>
    <cellStyle name="Normal 15 2 2 2 4 3" xfId="13290"/>
    <cellStyle name="Normal 15 2 2 2 4 4" xfId="46102"/>
    <cellStyle name="Normal 15 2 2 2 5" xfId="13291"/>
    <cellStyle name="Normal 15 2 2 2 5 2" xfId="13292"/>
    <cellStyle name="Normal 15 2 2 2 5 2 2" xfId="13293"/>
    <cellStyle name="Normal 15 2 2 2 5 2 3" xfId="46103"/>
    <cellStyle name="Normal 15 2 2 2 5 3" xfId="13294"/>
    <cellStyle name="Normal 15 2 2 2 5 4" xfId="46104"/>
    <cellStyle name="Normal 15 2 2 2 6" xfId="13295"/>
    <cellStyle name="Normal 15 2 2 2 6 2" xfId="13296"/>
    <cellStyle name="Normal 15 2 2 2 6 3" xfId="46105"/>
    <cellStyle name="Normal 15 2 2 2 7" xfId="13297"/>
    <cellStyle name="Normal 15 2 2 2 7 2" xfId="46106"/>
    <cellStyle name="Normal 15 2 2 2 8" xfId="13298"/>
    <cellStyle name="Normal 15 2 2 2 9" xfId="13299"/>
    <cellStyle name="Normal 15 2 2 3" xfId="13300"/>
    <cellStyle name="Normal 15 2 2 3 2" xfId="13301"/>
    <cellStyle name="Normal 15 2 2 3 2 2" xfId="13302"/>
    <cellStyle name="Normal 15 2 2 3 2 2 2" xfId="13303"/>
    <cellStyle name="Normal 15 2 2 3 2 2 2 2" xfId="13304"/>
    <cellStyle name="Normal 15 2 2 3 2 2 2 3" xfId="46107"/>
    <cellStyle name="Normal 15 2 2 3 2 2 3" xfId="13305"/>
    <cellStyle name="Normal 15 2 2 3 2 2 4" xfId="46108"/>
    <cellStyle name="Normal 15 2 2 3 2 3" xfId="13306"/>
    <cellStyle name="Normal 15 2 2 3 2 3 2" xfId="13307"/>
    <cellStyle name="Normal 15 2 2 3 2 3 2 2" xfId="13308"/>
    <cellStyle name="Normal 15 2 2 3 2 3 2 3" xfId="46109"/>
    <cellStyle name="Normal 15 2 2 3 2 3 3" xfId="13309"/>
    <cellStyle name="Normal 15 2 2 3 2 3 4" xfId="46110"/>
    <cellStyle name="Normal 15 2 2 3 2 4" xfId="13310"/>
    <cellStyle name="Normal 15 2 2 3 2 4 2" xfId="13311"/>
    <cellStyle name="Normal 15 2 2 3 2 4 3" xfId="46111"/>
    <cellStyle name="Normal 15 2 2 3 2 5" xfId="13312"/>
    <cellStyle name="Normal 15 2 2 3 2 5 2" xfId="46112"/>
    <cellStyle name="Normal 15 2 2 3 2 6" xfId="13313"/>
    <cellStyle name="Normal 15 2 2 3 2 7" xfId="13314"/>
    <cellStyle name="Normal 15 2 2 3 2 8" xfId="13315"/>
    <cellStyle name="Normal 15 2 2 3 3" xfId="13316"/>
    <cellStyle name="Normal 15 2 2 3 3 2" xfId="13317"/>
    <cellStyle name="Normal 15 2 2 3 3 2 2" xfId="13318"/>
    <cellStyle name="Normal 15 2 2 3 3 2 3" xfId="46113"/>
    <cellStyle name="Normal 15 2 2 3 3 3" xfId="13319"/>
    <cellStyle name="Normal 15 2 2 3 3 4" xfId="46114"/>
    <cellStyle name="Normal 15 2 2 3 4" xfId="13320"/>
    <cellStyle name="Normal 15 2 2 3 4 2" xfId="13321"/>
    <cellStyle name="Normal 15 2 2 3 4 2 2" xfId="13322"/>
    <cellStyle name="Normal 15 2 2 3 4 2 3" xfId="46115"/>
    <cellStyle name="Normal 15 2 2 3 4 3" xfId="13323"/>
    <cellStyle name="Normal 15 2 2 3 4 4" xfId="46116"/>
    <cellStyle name="Normal 15 2 2 3 5" xfId="13324"/>
    <cellStyle name="Normal 15 2 2 3 5 2" xfId="13325"/>
    <cellStyle name="Normal 15 2 2 3 5 3" xfId="46117"/>
    <cellStyle name="Normal 15 2 2 3 6" xfId="13326"/>
    <cellStyle name="Normal 15 2 2 3 6 2" xfId="46118"/>
    <cellStyle name="Normal 15 2 2 3 7" xfId="13327"/>
    <cellStyle name="Normal 15 2 2 3 8" xfId="13328"/>
    <cellStyle name="Normal 15 2 2 3 9" xfId="13329"/>
    <cellStyle name="Normal 15 2 2 4" xfId="13330"/>
    <cellStyle name="Normal 15 2 2 4 2" xfId="13331"/>
    <cellStyle name="Normal 15 2 2 4 2 2" xfId="13332"/>
    <cellStyle name="Normal 15 2 2 4 2 2 2" xfId="13333"/>
    <cellStyle name="Normal 15 2 2 4 2 2 3" xfId="46119"/>
    <cellStyle name="Normal 15 2 2 4 2 3" xfId="13334"/>
    <cellStyle name="Normal 15 2 2 4 2 4" xfId="46120"/>
    <cellStyle name="Normal 15 2 2 4 3" xfId="13335"/>
    <cellStyle name="Normal 15 2 2 4 3 2" xfId="13336"/>
    <cellStyle name="Normal 15 2 2 4 3 2 2" xfId="13337"/>
    <cellStyle name="Normal 15 2 2 4 3 2 3" xfId="46121"/>
    <cellStyle name="Normal 15 2 2 4 3 3" xfId="13338"/>
    <cellStyle name="Normal 15 2 2 4 3 4" xfId="46122"/>
    <cellStyle name="Normal 15 2 2 4 4" xfId="13339"/>
    <cellStyle name="Normal 15 2 2 4 4 2" xfId="13340"/>
    <cellStyle name="Normal 15 2 2 4 4 3" xfId="46123"/>
    <cellStyle name="Normal 15 2 2 4 5" xfId="13341"/>
    <cellStyle name="Normal 15 2 2 4 5 2" xfId="46124"/>
    <cellStyle name="Normal 15 2 2 4 6" xfId="13342"/>
    <cellStyle name="Normal 15 2 2 4 7" xfId="13343"/>
    <cellStyle name="Normal 15 2 2 4 8" xfId="13344"/>
    <cellStyle name="Normal 15 2 2 5" xfId="13345"/>
    <cellStyle name="Normal 15 2 2 5 2" xfId="13346"/>
    <cellStyle name="Normal 15 2 2 5 2 2" xfId="13347"/>
    <cellStyle name="Normal 15 2 2 5 2 3" xfId="46125"/>
    <cellStyle name="Normal 15 2 2 5 3" xfId="13348"/>
    <cellStyle name="Normal 15 2 2 5 4" xfId="46126"/>
    <cellStyle name="Normal 15 2 2 6" xfId="13349"/>
    <cellStyle name="Normal 15 2 2 6 2" xfId="13350"/>
    <cellStyle name="Normal 15 2 2 6 2 2" xfId="13351"/>
    <cellStyle name="Normal 15 2 2 6 2 3" xfId="46127"/>
    <cellStyle name="Normal 15 2 2 6 3" xfId="13352"/>
    <cellStyle name="Normal 15 2 2 6 4" xfId="46128"/>
    <cellStyle name="Normal 15 2 2 7" xfId="13353"/>
    <cellStyle name="Normal 15 2 2 7 2" xfId="13354"/>
    <cellStyle name="Normal 15 2 2 7 3" xfId="46129"/>
    <cellStyle name="Normal 15 2 2 8" xfId="13355"/>
    <cellStyle name="Normal 15 2 2 8 2" xfId="46130"/>
    <cellStyle name="Normal 15 2 2 9" xfId="13356"/>
    <cellStyle name="Normal 15 2 3" xfId="13357"/>
    <cellStyle name="Normal 15 2 3 10" xfId="13358"/>
    <cellStyle name="Normal 15 2 3 11" xfId="13359"/>
    <cellStyle name="Normal 15 2 3 2" xfId="13360"/>
    <cellStyle name="Normal 15 2 3 2 10" xfId="13361"/>
    <cellStyle name="Normal 15 2 3 2 2" xfId="13362"/>
    <cellStyle name="Normal 15 2 3 2 2 2" xfId="13363"/>
    <cellStyle name="Normal 15 2 3 2 2 2 2" xfId="13364"/>
    <cellStyle name="Normal 15 2 3 2 2 2 2 2" xfId="13365"/>
    <cellStyle name="Normal 15 2 3 2 2 2 2 2 2" xfId="13366"/>
    <cellStyle name="Normal 15 2 3 2 2 2 2 2 3" xfId="46131"/>
    <cellStyle name="Normal 15 2 3 2 2 2 2 3" xfId="13367"/>
    <cellStyle name="Normal 15 2 3 2 2 2 2 4" xfId="46132"/>
    <cellStyle name="Normal 15 2 3 2 2 2 3" xfId="13368"/>
    <cellStyle name="Normal 15 2 3 2 2 2 3 2" xfId="13369"/>
    <cellStyle name="Normal 15 2 3 2 2 2 3 2 2" xfId="13370"/>
    <cellStyle name="Normal 15 2 3 2 2 2 3 2 3" xfId="46133"/>
    <cellStyle name="Normal 15 2 3 2 2 2 3 3" xfId="13371"/>
    <cellStyle name="Normal 15 2 3 2 2 2 3 4" xfId="46134"/>
    <cellStyle name="Normal 15 2 3 2 2 2 4" xfId="13372"/>
    <cellStyle name="Normal 15 2 3 2 2 2 4 2" xfId="13373"/>
    <cellStyle name="Normal 15 2 3 2 2 2 4 3" xfId="46135"/>
    <cellStyle name="Normal 15 2 3 2 2 2 5" xfId="13374"/>
    <cellStyle name="Normal 15 2 3 2 2 2 5 2" xfId="46136"/>
    <cellStyle name="Normal 15 2 3 2 2 2 6" xfId="13375"/>
    <cellStyle name="Normal 15 2 3 2 2 2 7" xfId="13376"/>
    <cellStyle name="Normal 15 2 3 2 2 2 8" xfId="13377"/>
    <cellStyle name="Normal 15 2 3 2 2 3" xfId="13378"/>
    <cellStyle name="Normal 15 2 3 2 2 3 2" xfId="13379"/>
    <cellStyle name="Normal 15 2 3 2 2 3 2 2" xfId="13380"/>
    <cellStyle name="Normal 15 2 3 2 2 3 2 3" xfId="46137"/>
    <cellStyle name="Normal 15 2 3 2 2 3 3" xfId="13381"/>
    <cellStyle name="Normal 15 2 3 2 2 3 4" xfId="46138"/>
    <cellStyle name="Normal 15 2 3 2 2 4" xfId="13382"/>
    <cellStyle name="Normal 15 2 3 2 2 4 2" xfId="13383"/>
    <cellStyle name="Normal 15 2 3 2 2 4 2 2" xfId="13384"/>
    <cellStyle name="Normal 15 2 3 2 2 4 2 3" xfId="46139"/>
    <cellStyle name="Normal 15 2 3 2 2 4 3" xfId="13385"/>
    <cellStyle name="Normal 15 2 3 2 2 4 4" xfId="46140"/>
    <cellStyle name="Normal 15 2 3 2 2 5" xfId="13386"/>
    <cellStyle name="Normal 15 2 3 2 2 5 2" xfId="13387"/>
    <cellStyle name="Normal 15 2 3 2 2 5 3" xfId="46141"/>
    <cellStyle name="Normal 15 2 3 2 2 6" xfId="13388"/>
    <cellStyle name="Normal 15 2 3 2 2 6 2" xfId="46142"/>
    <cellStyle name="Normal 15 2 3 2 2 7" xfId="13389"/>
    <cellStyle name="Normal 15 2 3 2 2 8" xfId="13390"/>
    <cellStyle name="Normal 15 2 3 2 2 9" xfId="13391"/>
    <cellStyle name="Normal 15 2 3 2 3" xfId="13392"/>
    <cellStyle name="Normal 15 2 3 2 3 2" xfId="13393"/>
    <cellStyle name="Normal 15 2 3 2 3 2 2" xfId="13394"/>
    <cellStyle name="Normal 15 2 3 2 3 2 2 2" xfId="13395"/>
    <cellStyle name="Normal 15 2 3 2 3 2 2 3" xfId="46143"/>
    <cellStyle name="Normal 15 2 3 2 3 2 3" xfId="13396"/>
    <cellStyle name="Normal 15 2 3 2 3 2 4" xfId="46144"/>
    <cellStyle name="Normal 15 2 3 2 3 3" xfId="13397"/>
    <cellStyle name="Normal 15 2 3 2 3 3 2" xfId="13398"/>
    <cellStyle name="Normal 15 2 3 2 3 3 2 2" xfId="13399"/>
    <cellStyle name="Normal 15 2 3 2 3 3 2 3" xfId="46145"/>
    <cellStyle name="Normal 15 2 3 2 3 3 3" xfId="13400"/>
    <cellStyle name="Normal 15 2 3 2 3 3 4" xfId="46146"/>
    <cellStyle name="Normal 15 2 3 2 3 4" xfId="13401"/>
    <cellStyle name="Normal 15 2 3 2 3 4 2" xfId="13402"/>
    <cellStyle name="Normal 15 2 3 2 3 4 3" xfId="46147"/>
    <cellStyle name="Normal 15 2 3 2 3 5" xfId="13403"/>
    <cellStyle name="Normal 15 2 3 2 3 5 2" xfId="46148"/>
    <cellStyle name="Normal 15 2 3 2 3 6" xfId="13404"/>
    <cellStyle name="Normal 15 2 3 2 3 7" xfId="13405"/>
    <cellStyle name="Normal 15 2 3 2 3 8" xfId="13406"/>
    <cellStyle name="Normal 15 2 3 2 4" xfId="13407"/>
    <cellStyle name="Normal 15 2 3 2 4 2" xfId="13408"/>
    <cellStyle name="Normal 15 2 3 2 4 2 2" xfId="13409"/>
    <cellStyle name="Normal 15 2 3 2 4 2 3" xfId="46149"/>
    <cellStyle name="Normal 15 2 3 2 4 3" xfId="13410"/>
    <cellStyle name="Normal 15 2 3 2 4 4" xfId="46150"/>
    <cellStyle name="Normal 15 2 3 2 5" xfId="13411"/>
    <cellStyle name="Normal 15 2 3 2 5 2" xfId="13412"/>
    <cellStyle name="Normal 15 2 3 2 5 2 2" xfId="13413"/>
    <cellStyle name="Normal 15 2 3 2 5 2 3" xfId="46151"/>
    <cellStyle name="Normal 15 2 3 2 5 3" xfId="13414"/>
    <cellStyle name="Normal 15 2 3 2 5 4" xfId="46152"/>
    <cellStyle name="Normal 15 2 3 2 6" xfId="13415"/>
    <cellStyle name="Normal 15 2 3 2 6 2" xfId="13416"/>
    <cellStyle name="Normal 15 2 3 2 6 3" xfId="46153"/>
    <cellStyle name="Normal 15 2 3 2 7" xfId="13417"/>
    <cellStyle name="Normal 15 2 3 2 7 2" xfId="46154"/>
    <cellStyle name="Normal 15 2 3 2 8" xfId="13418"/>
    <cellStyle name="Normal 15 2 3 2 9" xfId="13419"/>
    <cellStyle name="Normal 15 2 3 3" xfId="13420"/>
    <cellStyle name="Normal 15 2 3 3 2" xfId="13421"/>
    <cellStyle name="Normal 15 2 3 3 2 2" xfId="13422"/>
    <cellStyle name="Normal 15 2 3 3 2 2 2" xfId="13423"/>
    <cellStyle name="Normal 15 2 3 3 2 2 2 2" xfId="13424"/>
    <cellStyle name="Normal 15 2 3 3 2 2 2 3" xfId="46155"/>
    <cellStyle name="Normal 15 2 3 3 2 2 3" xfId="13425"/>
    <cellStyle name="Normal 15 2 3 3 2 2 4" xfId="46156"/>
    <cellStyle name="Normal 15 2 3 3 2 3" xfId="13426"/>
    <cellStyle name="Normal 15 2 3 3 2 3 2" xfId="13427"/>
    <cellStyle name="Normal 15 2 3 3 2 3 2 2" xfId="13428"/>
    <cellStyle name="Normal 15 2 3 3 2 3 2 3" xfId="46157"/>
    <cellStyle name="Normal 15 2 3 3 2 3 3" xfId="13429"/>
    <cellStyle name="Normal 15 2 3 3 2 3 4" xfId="46158"/>
    <cellStyle name="Normal 15 2 3 3 2 4" xfId="13430"/>
    <cellStyle name="Normal 15 2 3 3 2 4 2" xfId="13431"/>
    <cellStyle name="Normal 15 2 3 3 2 4 3" xfId="46159"/>
    <cellStyle name="Normal 15 2 3 3 2 5" xfId="13432"/>
    <cellStyle name="Normal 15 2 3 3 2 5 2" xfId="46160"/>
    <cellStyle name="Normal 15 2 3 3 2 6" xfId="13433"/>
    <cellStyle name="Normal 15 2 3 3 2 7" xfId="13434"/>
    <cellStyle name="Normal 15 2 3 3 2 8" xfId="13435"/>
    <cellStyle name="Normal 15 2 3 3 3" xfId="13436"/>
    <cellStyle name="Normal 15 2 3 3 3 2" xfId="13437"/>
    <cellStyle name="Normal 15 2 3 3 3 2 2" xfId="13438"/>
    <cellStyle name="Normal 15 2 3 3 3 2 3" xfId="46161"/>
    <cellStyle name="Normal 15 2 3 3 3 3" xfId="13439"/>
    <cellStyle name="Normal 15 2 3 3 3 4" xfId="46162"/>
    <cellStyle name="Normal 15 2 3 3 4" xfId="13440"/>
    <cellStyle name="Normal 15 2 3 3 4 2" xfId="13441"/>
    <cellStyle name="Normal 15 2 3 3 4 2 2" xfId="13442"/>
    <cellStyle name="Normal 15 2 3 3 4 2 3" xfId="46163"/>
    <cellStyle name="Normal 15 2 3 3 4 3" xfId="13443"/>
    <cellStyle name="Normal 15 2 3 3 4 4" xfId="46164"/>
    <cellStyle name="Normal 15 2 3 3 5" xfId="13444"/>
    <cellStyle name="Normal 15 2 3 3 5 2" xfId="13445"/>
    <cellStyle name="Normal 15 2 3 3 5 3" xfId="46165"/>
    <cellStyle name="Normal 15 2 3 3 6" xfId="13446"/>
    <cellStyle name="Normal 15 2 3 3 6 2" xfId="46166"/>
    <cellStyle name="Normal 15 2 3 3 7" xfId="13447"/>
    <cellStyle name="Normal 15 2 3 3 8" xfId="13448"/>
    <cellStyle name="Normal 15 2 3 3 9" xfId="13449"/>
    <cellStyle name="Normal 15 2 3 4" xfId="13450"/>
    <cellStyle name="Normal 15 2 3 4 2" xfId="13451"/>
    <cellStyle name="Normal 15 2 3 4 2 2" xfId="13452"/>
    <cellStyle name="Normal 15 2 3 4 2 2 2" xfId="13453"/>
    <cellStyle name="Normal 15 2 3 4 2 2 3" xfId="46167"/>
    <cellStyle name="Normal 15 2 3 4 2 3" xfId="13454"/>
    <cellStyle name="Normal 15 2 3 4 2 4" xfId="46168"/>
    <cellStyle name="Normal 15 2 3 4 3" xfId="13455"/>
    <cellStyle name="Normal 15 2 3 4 3 2" xfId="13456"/>
    <cellStyle name="Normal 15 2 3 4 3 2 2" xfId="13457"/>
    <cellStyle name="Normal 15 2 3 4 3 2 3" xfId="46169"/>
    <cellStyle name="Normal 15 2 3 4 3 3" xfId="13458"/>
    <cellStyle name="Normal 15 2 3 4 3 4" xfId="46170"/>
    <cellStyle name="Normal 15 2 3 4 4" xfId="13459"/>
    <cellStyle name="Normal 15 2 3 4 4 2" xfId="13460"/>
    <cellStyle name="Normal 15 2 3 4 4 3" xfId="46171"/>
    <cellStyle name="Normal 15 2 3 4 5" xfId="13461"/>
    <cellStyle name="Normal 15 2 3 4 5 2" xfId="46172"/>
    <cellStyle name="Normal 15 2 3 4 6" xfId="13462"/>
    <cellStyle name="Normal 15 2 3 4 7" xfId="13463"/>
    <cellStyle name="Normal 15 2 3 4 8" xfId="13464"/>
    <cellStyle name="Normal 15 2 3 5" xfId="13465"/>
    <cellStyle name="Normal 15 2 3 5 2" xfId="13466"/>
    <cellStyle name="Normal 15 2 3 5 2 2" xfId="13467"/>
    <cellStyle name="Normal 15 2 3 5 2 3" xfId="46173"/>
    <cellStyle name="Normal 15 2 3 5 3" xfId="13468"/>
    <cellStyle name="Normal 15 2 3 5 4" xfId="46174"/>
    <cellStyle name="Normal 15 2 3 6" xfId="13469"/>
    <cellStyle name="Normal 15 2 3 6 2" xfId="13470"/>
    <cellStyle name="Normal 15 2 3 6 2 2" xfId="13471"/>
    <cellStyle name="Normal 15 2 3 6 2 3" xfId="46175"/>
    <cellStyle name="Normal 15 2 3 6 3" xfId="13472"/>
    <cellStyle name="Normal 15 2 3 6 4" xfId="46176"/>
    <cellStyle name="Normal 15 2 3 7" xfId="13473"/>
    <cellStyle name="Normal 15 2 3 7 2" xfId="13474"/>
    <cellStyle name="Normal 15 2 3 7 3" xfId="46177"/>
    <cellStyle name="Normal 15 2 3 8" xfId="13475"/>
    <cellStyle name="Normal 15 2 3 8 2" xfId="46178"/>
    <cellStyle name="Normal 15 2 3 9" xfId="13476"/>
    <cellStyle name="Normal 15 2 4" xfId="13477"/>
    <cellStyle name="Normal 15 2 4 10" xfId="13478"/>
    <cellStyle name="Normal 15 2 4 11" xfId="13479"/>
    <cellStyle name="Normal 15 2 4 2" xfId="13480"/>
    <cellStyle name="Normal 15 2 4 2 10" xfId="13481"/>
    <cellStyle name="Normal 15 2 4 2 2" xfId="13482"/>
    <cellStyle name="Normal 15 2 4 2 2 2" xfId="13483"/>
    <cellStyle name="Normal 15 2 4 2 2 2 2" xfId="13484"/>
    <cellStyle name="Normal 15 2 4 2 2 2 2 2" xfId="13485"/>
    <cellStyle name="Normal 15 2 4 2 2 2 2 2 2" xfId="13486"/>
    <cellStyle name="Normal 15 2 4 2 2 2 2 2 3" xfId="46179"/>
    <cellStyle name="Normal 15 2 4 2 2 2 2 3" xfId="13487"/>
    <cellStyle name="Normal 15 2 4 2 2 2 2 4" xfId="46180"/>
    <cellStyle name="Normal 15 2 4 2 2 2 3" xfId="13488"/>
    <cellStyle name="Normal 15 2 4 2 2 2 3 2" xfId="13489"/>
    <cellStyle name="Normal 15 2 4 2 2 2 3 2 2" xfId="13490"/>
    <cellStyle name="Normal 15 2 4 2 2 2 3 2 3" xfId="46181"/>
    <cellStyle name="Normal 15 2 4 2 2 2 3 3" xfId="13491"/>
    <cellStyle name="Normal 15 2 4 2 2 2 3 4" xfId="46182"/>
    <cellStyle name="Normal 15 2 4 2 2 2 4" xfId="13492"/>
    <cellStyle name="Normal 15 2 4 2 2 2 4 2" xfId="13493"/>
    <cellStyle name="Normal 15 2 4 2 2 2 4 3" xfId="46183"/>
    <cellStyle name="Normal 15 2 4 2 2 2 5" xfId="13494"/>
    <cellStyle name="Normal 15 2 4 2 2 2 5 2" xfId="46184"/>
    <cellStyle name="Normal 15 2 4 2 2 2 6" xfId="13495"/>
    <cellStyle name="Normal 15 2 4 2 2 2 7" xfId="13496"/>
    <cellStyle name="Normal 15 2 4 2 2 2 8" xfId="13497"/>
    <cellStyle name="Normal 15 2 4 2 2 3" xfId="13498"/>
    <cellStyle name="Normal 15 2 4 2 2 3 2" xfId="13499"/>
    <cellStyle name="Normal 15 2 4 2 2 3 2 2" xfId="13500"/>
    <cellStyle name="Normal 15 2 4 2 2 3 2 3" xfId="46185"/>
    <cellStyle name="Normal 15 2 4 2 2 3 3" xfId="13501"/>
    <cellStyle name="Normal 15 2 4 2 2 3 4" xfId="46186"/>
    <cellStyle name="Normal 15 2 4 2 2 4" xfId="13502"/>
    <cellStyle name="Normal 15 2 4 2 2 4 2" xfId="13503"/>
    <cellStyle name="Normal 15 2 4 2 2 4 2 2" xfId="13504"/>
    <cellStyle name="Normal 15 2 4 2 2 4 2 3" xfId="46187"/>
    <cellStyle name="Normal 15 2 4 2 2 4 3" xfId="13505"/>
    <cellStyle name="Normal 15 2 4 2 2 4 4" xfId="46188"/>
    <cellStyle name="Normal 15 2 4 2 2 5" xfId="13506"/>
    <cellStyle name="Normal 15 2 4 2 2 5 2" xfId="13507"/>
    <cellStyle name="Normal 15 2 4 2 2 5 3" xfId="46189"/>
    <cellStyle name="Normal 15 2 4 2 2 6" xfId="13508"/>
    <cellStyle name="Normal 15 2 4 2 2 6 2" xfId="46190"/>
    <cellStyle name="Normal 15 2 4 2 2 7" xfId="13509"/>
    <cellStyle name="Normal 15 2 4 2 2 8" xfId="13510"/>
    <cellStyle name="Normal 15 2 4 2 2 9" xfId="13511"/>
    <cellStyle name="Normal 15 2 4 2 3" xfId="13512"/>
    <cellStyle name="Normal 15 2 4 2 3 2" xfId="13513"/>
    <cellStyle name="Normal 15 2 4 2 3 2 2" xfId="13514"/>
    <cellStyle name="Normal 15 2 4 2 3 2 2 2" xfId="13515"/>
    <cellStyle name="Normal 15 2 4 2 3 2 2 3" xfId="46191"/>
    <cellStyle name="Normal 15 2 4 2 3 2 3" xfId="13516"/>
    <cellStyle name="Normal 15 2 4 2 3 2 4" xfId="46192"/>
    <cellStyle name="Normal 15 2 4 2 3 3" xfId="13517"/>
    <cellStyle name="Normal 15 2 4 2 3 3 2" xfId="13518"/>
    <cellStyle name="Normal 15 2 4 2 3 3 2 2" xfId="13519"/>
    <cellStyle name="Normal 15 2 4 2 3 3 2 3" xfId="46193"/>
    <cellStyle name="Normal 15 2 4 2 3 3 3" xfId="13520"/>
    <cellStyle name="Normal 15 2 4 2 3 3 4" xfId="46194"/>
    <cellStyle name="Normal 15 2 4 2 3 4" xfId="13521"/>
    <cellStyle name="Normal 15 2 4 2 3 4 2" xfId="13522"/>
    <cellStyle name="Normal 15 2 4 2 3 4 3" xfId="46195"/>
    <cellStyle name="Normal 15 2 4 2 3 5" xfId="13523"/>
    <cellStyle name="Normal 15 2 4 2 3 5 2" xfId="46196"/>
    <cellStyle name="Normal 15 2 4 2 3 6" xfId="13524"/>
    <cellStyle name="Normal 15 2 4 2 3 7" xfId="13525"/>
    <cellStyle name="Normal 15 2 4 2 3 8" xfId="13526"/>
    <cellStyle name="Normal 15 2 4 2 4" xfId="13527"/>
    <cellStyle name="Normal 15 2 4 2 4 2" xfId="13528"/>
    <cellStyle name="Normal 15 2 4 2 4 2 2" xfId="13529"/>
    <cellStyle name="Normal 15 2 4 2 4 2 3" xfId="46197"/>
    <cellStyle name="Normal 15 2 4 2 4 3" xfId="13530"/>
    <cellStyle name="Normal 15 2 4 2 4 4" xfId="46198"/>
    <cellStyle name="Normal 15 2 4 2 5" xfId="13531"/>
    <cellStyle name="Normal 15 2 4 2 5 2" xfId="13532"/>
    <cellStyle name="Normal 15 2 4 2 5 2 2" xfId="13533"/>
    <cellStyle name="Normal 15 2 4 2 5 2 3" xfId="46199"/>
    <cellStyle name="Normal 15 2 4 2 5 3" xfId="13534"/>
    <cellStyle name="Normal 15 2 4 2 5 4" xfId="46200"/>
    <cellStyle name="Normal 15 2 4 2 6" xfId="13535"/>
    <cellStyle name="Normal 15 2 4 2 6 2" xfId="13536"/>
    <cellStyle name="Normal 15 2 4 2 6 3" xfId="46201"/>
    <cellStyle name="Normal 15 2 4 2 7" xfId="13537"/>
    <cellStyle name="Normal 15 2 4 2 7 2" xfId="46202"/>
    <cellStyle name="Normal 15 2 4 2 8" xfId="13538"/>
    <cellStyle name="Normal 15 2 4 2 9" xfId="13539"/>
    <cellStyle name="Normal 15 2 4 3" xfId="13540"/>
    <cellStyle name="Normal 15 2 4 3 2" xfId="13541"/>
    <cellStyle name="Normal 15 2 4 3 2 2" xfId="13542"/>
    <cellStyle name="Normal 15 2 4 3 2 2 2" xfId="13543"/>
    <cellStyle name="Normal 15 2 4 3 2 2 2 2" xfId="13544"/>
    <cellStyle name="Normal 15 2 4 3 2 2 2 3" xfId="46203"/>
    <cellStyle name="Normal 15 2 4 3 2 2 3" xfId="13545"/>
    <cellStyle name="Normal 15 2 4 3 2 2 4" xfId="46204"/>
    <cellStyle name="Normal 15 2 4 3 2 3" xfId="13546"/>
    <cellStyle name="Normal 15 2 4 3 2 3 2" xfId="13547"/>
    <cellStyle name="Normal 15 2 4 3 2 3 2 2" xfId="13548"/>
    <cellStyle name="Normal 15 2 4 3 2 3 2 3" xfId="46205"/>
    <cellStyle name="Normal 15 2 4 3 2 3 3" xfId="13549"/>
    <cellStyle name="Normal 15 2 4 3 2 3 4" xfId="46206"/>
    <cellStyle name="Normal 15 2 4 3 2 4" xfId="13550"/>
    <cellStyle name="Normal 15 2 4 3 2 4 2" xfId="13551"/>
    <cellStyle name="Normal 15 2 4 3 2 4 3" xfId="46207"/>
    <cellStyle name="Normal 15 2 4 3 2 5" xfId="13552"/>
    <cellStyle name="Normal 15 2 4 3 2 5 2" xfId="46208"/>
    <cellStyle name="Normal 15 2 4 3 2 6" xfId="13553"/>
    <cellStyle name="Normal 15 2 4 3 2 7" xfId="13554"/>
    <cellStyle name="Normal 15 2 4 3 2 8" xfId="13555"/>
    <cellStyle name="Normal 15 2 4 3 3" xfId="13556"/>
    <cellStyle name="Normal 15 2 4 3 3 2" xfId="13557"/>
    <cellStyle name="Normal 15 2 4 3 3 2 2" xfId="13558"/>
    <cellStyle name="Normal 15 2 4 3 3 2 3" xfId="46209"/>
    <cellStyle name="Normal 15 2 4 3 3 3" xfId="13559"/>
    <cellStyle name="Normal 15 2 4 3 3 4" xfId="46210"/>
    <cellStyle name="Normal 15 2 4 3 4" xfId="13560"/>
    <cellStyle name="Normal 15 2 4 3 4 2" xfId="13561"/>
    <cellStyle name="Normal 15 2 4 3 4 2 2" xfId="13562"/>
    <cellStyle name="Normal 15 2 4 3 4 2 3" xfId="46211"/>
    <cellStyle name="Normal 15 2 4 3 4 3" xfId="13563"/>
    <cellStyle name="Normal 15 2 4 3 4 4" xfId="46212"/>
    <cellStyle name="Normal 15 2 4 3 5" xfId="13564"/>
    <cellStyle name="Normal 15 2 4 3 5 2" xfId="13565"/>
    <cellStyle name="Normal 15 2 4 3 5 3" xfId="46213"/>
    <cellStyle name="Normal 15 2 4 3 6" xfId="13566"/>
    <cellStyle name="Normal 15 2 4 3 6 2" xfId="46214"/>
    <cellStyle name="Normal 15 2 4 3 7" xfId="13567"/>
    <cellStyle name="Normal 15 2 4 3 8" xfId="13568"/>
    <cellStyle name="Normal 15 2 4 3 9" xfId="13569"/>
    <cellStyle name="Normal 15 2 4 4" xfId="13570"/>
    <cellStyle name="Normal 15 2 4 4 2" xfId="13571"/>
    <cellStyle name="Normal 15 2 4 4 2 2" xfId="13572"/>
    <cellStyle name="Normal 15 2 4 4 2 2 2" xfId="13573"/>
    <cellStyle name="Normal 15 2 4 4 2 2 3" xfId="46215"/>
    <cellStyle name="Normal 15 2 4 4 2 3" xfId="13574"/>
    <cellStyle name="Normal 15 2 4 4 2 4" xfId="46216"/>
    <cellStyle name="Normal 15 2 4 4 3" xfId="13575"/>
    <cellStyle name="Normal 15 2 4 4 3 2" xfId="13576"/>
    <cellStyle name="Normal 15 2 4 4 3 2 2" xfId="13577"/>
    <cellStyle name="Normal 15 2 4 4 3 2 3" xfId="46217"/>
    <cellStyle name="Normal 15 2 4 4 3 3" xfId="13578"/>
    <cellStyle name="Normal 15 2 4 4 3 4" xfId="46218"/>
    <cellStyle name="Normal 15 2 4 4 4" xfId="13579"/>
    <cellStyle name="Normal 15 2 4 4 4 2" xfId="13580"/>
    <cellStyle name="Normal 15 2 4 4 4 3" xfId="46219"/>
    <cellStyle name="Normal 15 2 4 4 5" xfId="13581"/>
    <cellStyle name="Normal 15 2 4 4 5 2" xfId="46220"/>
    <cellStyle name="Normal 15 2 4 4 6" xfId="13582"/>
    <cellStyle name="Normal 15 2 4 4 7" xfId="13583"/>
    <cellStyle name="Normal 15 2 4 4 8" xfId="13584"/>
    <cellStyle name="Normal 15 2 4 5" xfId="13585"/>
    <cellStyle name="Normal 15 2 4 5 2" xfId="13586"/>
    <cellStyle name="Normal 15 2 4 5 2 2" xfId="13587"/>
    <cellStyle name="Normal 15 2 4 5 2 3" xfId="46221"/>
    <cellStyle name="Normal 15 2 4 5 3" xfId="13588"/>
    <cellStyle name="Normal 15 2 4 5 4" xfId="46222"/>
    <cellStyle name="Normal 15 2 4 6" xfId="13589"/>
    <cellStyle name="Normal 15 2 4 6 2" xfId="13590"/>
    <cellStyle name="Normal 15 2 4 6 2 2" xfId="13591"/>
    <cellStyle name="Normal 15 2 4 6 2 3" xfId="46223"/>
    <cellStyle name="Normal 15 2 4 6 3" xfId="13592"/>
    <cellStyle name="Normal 15 2 4 6 4" xfId="46224"/>
    <cellStyle name="Normal 15 2 4 7" xfId="13593"/>
    <cellStyle name="Normal 15 2 4 7 2" xfId="13594"/>
    <cellStyle name="Normal 15 2 4 7 3" xfId="46225"/>
    <cellStyle name="Normal 15 2 4 8" xfId="13595"/>
    <cellStyle name="Normal 15 2 4 8 2" xfId="46226"/>
    <cellStyle name="Normal 15 2 4 9" xfId="13596"/>
    <cellStyle name="Normal 15 2 5" xfId="13597"/>
    <cellStyle name="Normal 15 2 5 10" xfId="13598"/>
    <cellStyle name="Normal 15 2 5 2" xfId="13599"/>
    <cellStyle name="Normal 15 2 5 2 2" xfId="13600"/>
    <cellStyle name="Normal 15 2 5 2 2 2" xfId="13601"/>
    <cellStyle name="Normal 15 2 5 2 2 2 2" xfId="13602"/>
    <cellStyle name="Normal 15 2 5 2 2 2 2 2" xfId="13603"/>
    <cellStyle name="Normal 15 2 5 2 2 2 2 3" xfId="46227"/>
    <cellStyle name="Normal 15 2 5 2 2 2 3" xfId="13604"/>
    <cellStyle name="Normal 15 2 5 2 2 2 4" xfId="46228"/>
    <cellStyle name="Normal 15 2 5 2 2 3" xfId="13605"/>
    <cellStyle name="Normal 15 2 5 2 2 3 2" xfId="13606"/>
    <cellStyle name="Normal 15 2 5 2 2 3 2 2" xfId="13607"/>
    <cellStyle name="Normal 15 2 5 2 2 3 2 3" xfId="46229"/>
    <cellStyle name="Normal 15 2 5 2 2 3 3" xfId="13608"/>
    <cellStyle name="Normal 15 2 5 2 2 3 4" xfId="46230"/>
    <cellStyle name="Normal 15 2 5 2 2 4" xfId="13609"/>
    <cellStyle name="Normal 15 2 5 2 2 4 2" xfId="13610"/>
    <cellStyle name="Normal 15 2 5 2 2 4 3" xfId="46231"/>
    <cellStyle name="Normal 15 2 5 2 2 5" xfId="13611"/>
    <cellStyle name="Normal 15 2 5 2 2 5 2" xfId="46232"/>
    <cellStyle name="Normal 15 2 5 2 2 6" xfId="13612"/>
    <cellStyle name="Normal 15 2 5 2 2 7" xfId="13613"/>
    <cellStyle name="Normal 15 2 5 2 2 8" xfId="13614"/>
    <cellStyle name="Normal 15 2 5 2 3" xfId="13615"/>
    <cellStyle name="Normal 15 2 5 2 3 2" xfId="13616"/>
    <cellStyle name="Normal 15 2 5 2 3 2 2" xfId="13617"/>
    <cellStyle name="Normal 15 2 5 2 3 2 3" xfId="46233"/>
    <cellStyle name="Normal 15 2 5 2 3 3" xfId="13618"/>
    <cellStyle name="Normal 15 2 5 2 3 4" xfId="46234"/>
    <cellStyle name="Normal 15 2 5 2 4" xfId="13619"/>
    <cellStyle name="Normal 15 2 5 2 4 2" xfId="13620"/>
    <cellStyle name="Normal 15 2 5 2 4 2 2" xfId="13621"/>
    <cellStyle name="Normal 15 2 5 2 4 2 3" xfId="46235"/>
    <cellStyle name="Normal 15 2 5 2 4 3" xfId="13622"/>
    <cellStyle name="Normal 15 2 5 2 4 4" xfId="46236"/>
    <cellStyle name="Normal 15 2 5 2 5" xfId="13623"/>
    <cellStyle name="Normal 15 2 5 2 5 2" xfId="13624"/>
    <cellStyle name="Normal 15 2 5 2 5 3" xfId="46237"/>
    <cellStyle name="Normal 15 2 5 2 6" xfId="13625"/>
    <cellStyle name="Normal 15 2 5 2 6 2" xfId="46238"/>
    <cellStyle name="Normal 15 2 5 2 7" xfId="13626"/>
    <cellStyle name="Normal 15 2 5 2 8" xfId="13627"/>
    <cellStyle name="Normal 15 2 5 2 9" xfId="13628"/>
    <cellStyle name="Normal 15 2 5 3" xfId="13629"/>
    <cellStyle name="Normal 15 2 5 3 2" xfId="13630"/>
    <cellStyle name="Normal 15 2 5 3 2 2" xfId="13631"/>
    <cellStyle name="Normal 15 2 5 3 2 2 2" xfId="13632"/>
    <cellStyle name="Normal 15 2 5 3 2 2 3" xfId="46239"/>
    <cellStyle name="Normal 15 2 5 3 2 3" xfId="13633"/>
    <cellStyle name="Normal 15 2 5 3 2 4" xfId="46240"/>
    <cellStyle name="Normal 15 2 5 3 3" xfId="13634"/>
    <cellStyle name="Normal 15 2 5 3 3 2" xfId="13635"/>
    <cellStyle name="Normal 15 2 5 3 3 2 2" xfId="13636"/>
    <cellStyle name="Normal 15 2 5 3 3 2 3" xfId="46241"/>
    <cellStyle name="Normal 15 2 5 3 3 3" xfId="13637"/>
    <cellStyle name="Normal 15 2 5 3 3 4" xfId="46242"/>
    <cellStyle name="Normal 15 2 5 3 4" xfId="13638"/>
    <cellStyle name="Normal 15 2 5 3 4 2" xfId="13639"/>
    <cellStyle name="Normal 15 2 5 3 4 3" xfId="46243"/>
    <cellStyle name="Normal 15 2 5 3 5" xfId="13640"/>
    <cellStyle name="Normal 15 2 5 3 5 2" xfId="46244"/>
    <cellStyle name="Normal 15 2 5 3 6" xfId="13641"/>
    <cellStyle name="Normal 15 2 5 3 7" xfId="13642"/>
    <cellStyle name="Normal 15 2 5 3 8" xfId="13643"/>
    <cellStyle name="Normal 15 2 5 4" xfId="13644"/>
    <cellStyle name="Normal 15 2 5 4 2" xfId="13645"/>
    <cellStyle name="Normal 15 2 5 4 2 2" xfId="13646"/>
    <cellStyle name="Normal 15 2 5 4 2 3" xfId="46245"/>
    <cellStyle name="Normal 15 2 5 4 3" xfId="13647"/>
    <cellStyle name="Normal 15 2 5 4 4" xfId="46246"/>
    <cellStyle name="Normal 15 2 5 5" xfId="13648"/>
    <cellStyle name="Normal 15 2 5 5 2" xfId="13649"/>
    <cellStyle name="Normal 15 2 5 5 2 2" xfId="13650"/>
    <cellStyle name="Normal 15 2 5 5 2 3" xfId="46247"/>
    <cellStyle name="Normal 15 2 5 5 3" xfId="13651"/>
    <cellStyle name="Normal 15 2 5 5 4" xfId="46248"/>
    <cellStyle name="Normal 15 2 5 6" xfId="13652"/>
    <cellStyle name="Normal 15 2 5 6 2" xfId="13653"/>
    <cellStyle name="Normal 15 2 5 6 3" xfId="46249"/>
    <cellStyle name="Normal 15 2 5 7" xfId="13654"/>
    <cellStyle name="Normal 15 2 5 7 2" xfId="46250"/>
    <cellStyle name="Normal 15 2 5 8" xfId="13655"/>
    <cellStyle name="Normal 15 2 5 9" xfId="13656"/>
    <cellStyle name="Normal 15 2 6" xfId="13657"/>
    <cellStyle name="Normal 15 2 6 2" xfId="13658"/>
    <cellStyle name="Normal 15 2 6 2 2" xfId="13659"/>
    <cellStyle name="Normal 15 2 6 2 2 2" xfId="13660"/>
    <cellStyle name="Normal 15 2 6 2 2 2 2" xfId="13661"/>
    <cellStyle name="Normal 15 2 6 2 2 2 3" xfId="46251"/>
    <cellStyle name="Normal 15 2 6 2 2 3" xfId="13662"/>
    <cellStyle name="Normal 15 2 6 2 2 4" xfId="46252"/>
    <cellStyle name="Normal 15 2 6 2 3" xfId="13663"/>
    <cellStyle name="Normal 15 2 6 2 3 2" xfId="13664"/>
    <cellStyle name="Normal 15 2 6 2 3 2 2" xfId="13665"/>
    <cellStyle name="Normal 15 2 6 2 3 2 3" xfId="46253"/>
    <cellStyle name="Normal 15 2 6 2 3 3" xfId="13666"/>
    <cellStyle name="Normal 15 2 6 2 3 4" xfId="46254"/>
    <cellStyle name="Normal 15 2 6 2 4" xfId="13667"/>
    <cellStyle name="Normal 15 2 6 2 4 2" xfId="13668"/>
    <cellStyle name="Normal 15 2 6 2 4 3" xfId="46255"/>
    <cellStyle name="Normal 15 2 6 2 5" xfId="13669"/>
    <cellStyle name="Normal 15 2 6 2 5 2" xfId="46256"/>
    <cellStyle name="Normal 15 2 6 2 6" xfId="13670"/>
    <cellStyle name="Normal 15 2 6 2 7" xfId="13671"/>
    <cellStyle name="Normal 15 2 6 2 8" xfId="13672"/>
    <cellStyle name="Normal 15 2 6 3" xfId="13673"/>
    <cellStyle name="Normal 15 2 6 3 2" xfId="13674"/>
    <cellStyle name="Normal 15 2 6 3 2 2" xfId="13675"/>
    <cellStyle name="Normal 15 2 6 3 2 3" xfId="46257"/>
    <cellStyle name="Normal 15 2 6 3 3" xfId="13676"/>
    <cellStyle name="Normal 15 2 6 3 4" xfId="46258"/>
    <cellStyle name="Normal 15 2 6 4" xfId="13677"/>
    <cellStyle name="Normal 15 2 6 4 2" xfId="13678"/>
    <cellStyle name="Normal 15 2 6 4 2 2" xfId="13679"/>
    <cellStyle name="Normal 15 2 6 4 2 3" xfId="46259"/>
    <cellStyle name="Normal 15 2 6 4 3" xfId="13680"/>
    <cellStyle name="Normal 15 2 6 4 4" xfId="46260"/>
    <cellStyle name="Normal 15 2 6 5" xfId="13681"/>
    <cellStyle name="Normal 15 2 6 5 2" xfId="13682"/>
    <cellStyle name="Normal 15 2 6 5 3" xfId="46261"/>
    <cellStyle name="Normal 15 2 6 6" xfId="13683"/>
    <cellStyle name="Normal 15 2 6 6 2" xfId="46262"/>
    <cellStyle name="Normal 15 2 6 7" xfId="13684"/>
    <cellStyle name="Normal 15 2 6 8" xfId="13685"/>
    <cellStyle name="Normal 15 2 6 9" xfId="13686"/>
    <cellStyle name="Normal 15 2 7" xfId="13687"/>
    <cellStyle name="Normal 15 2 7 2" xfId="13688"/>
    <cellStyle name="Normal 15 2 7 2 2" xfId="13689"/>
    <cellStyle name="Normal 15 2 7 2 2 2" xfId="13690"/>
    <cellStyle name="Normal 15 2 7 2 2 3" xfId="46263"/>
    <cellStyle name="Normal 15 2 7 2 3" xfId="13691"/>
    <cellStyle name="Normal 15 2 7 2 4" xfId="46264"/>
    <cellStyle name="Normal 15 2 7 3" xfId="13692"/>
    <cellStyle name="Normal 15 2 7 3 2" xfId="13693"/>
    <cellStyle name="Normal 15 2 7 3 2 2" xfId="13694"/>
    <cellStyle name="Normal 15 2 7 3 2 3" xfId="46265"/>
    <cellStyle name="Normal 15 2 7 3 3" xfId="13695"/>
    <cellStyle name="Normal 15 2 7 3 4" xfId="46266"/>
    <cellStyle name="Normal 15 2 7 4" xfId="13696"/>
    <cellStyle name="Normal 15 2 7 4 2" xfId="13697"/>
    <cellStyle name="Normal 15 2 7 4 3" xfId="46267"/>
    <cellStyle name="Normal 15 2 7 5" xfId="13698"/>
    <cellStyle name="Normal 15 2 7 5 2" xfId="46268"/>
    <cellStyle name="Normal 15 2 7 6" xfId="13699"/>
    <cellStyle name="Normal 15 2 7 7" xfId="13700"/>
    <cellStyle name="Normal 15 2 7 8" xfId="13701"/>
    <cellStyle name="Normal 15 2 8" xfId="13702"/>
    <cellStyle name="Normal 15 2 8 2" xfId="13703"/>
    <cellStyle name="Normal 15 2 8 2 2" xfId="13704"/>
    <cellStyle name="Normal 15 2 8 2 3" xfId="46269"/>
    <cellStyle name="Normal 15 2 8 3" xfId="13705"/>
    <cellStyle name="Normal 15 2 8 4" xfId="46270"/>
    <cellStyle name="Normal 15 2 9" xfId="13706"/>
    <cellStyle name="Normal 15 2 9 2" xfId="13707"/>
    <cellStyle name="Normal 15 2 9 2 2" xfId="13708"/>
    <cellStyle name="Normal 15 2 9 2 3" xfId="46271"/>
    <cellStyle name="Normal 15 2 9 3" xfId="13709"/>
    <cellStyle name="Normal 15 2 9 4" xfId="46272"/>
    <cellStyle name="Normal 15 3" xfId="13710"/>
    <cellStyle name="Normal 15 3 10" xfId="13711"/>
    <cellStyle name="Normal 15 3 2" xfId="13712"/>
    <cellStyle name="Normal 15 3 2 10" xfId="13713"/>
    <cellStyle name="Normal 15 3 2 2" xfId="13714"/>
    <cellStyle name="Normal 15 3 2 2 2" xfId="13715"/>
    <cellStyle name="Normal 15 3 2 2 2 2" xfId="13716"/>
    <cellStyle name="Normal 15 3 2 2 2 2 2" xfId="13717"/>
    <cellStyle name="Normal 15 3 2 2 2 2 2 2" xfId="13718"/>
    <cellStyle name="Normal 15 3 2 2 2 2 2 3" xfId="46273"/>
    <cellStyle name="Normal 15 3 2 2 2 2 3" xfId="13719"/>
    <cellStyle name="Normal 15 3 2 2 2 2 4" xfId="46274"/>
    <cellStyle name="Normal 15 3 2 2 2 3" xfId="13720"/>
    <cellStyle name="Normal 15 3 2 2 2 3 2" xfId="13721"/>
    <cellStyle name="Normal 15 3 2 2 2 3 2 2" xfId="13722"/>
    <cellStyle name="Normal 15 3 2 2 2 3 2 3" xfId="46275"/>
    <cellStyle name="Normal 15 3 2 2 2 3 3" xfId="13723"/>
    <cellStyle name="Normal 15 3 2 2 2 3 4" xfId="46276"/>
    <cellStyle name="Normal 15 3 2 2 2 4" xfId="13724"/>
    <cellStyle name="Normal 15 3 2 2 2 4 2" xfId="13725"/>
    <cellStyle name="Normal 15 3 2 2 2 4 3" xfId="46277"/>
    <cellStyle name="Normal 15 3 2 2 2 5" xfId="13726"/>
    <cellStyle name="Normal 15 3 2 2 2 5 2" xfId="46278"/>
    <cellStyle name="Normal 15 3 2 2 2 6" xfId="13727"/>
    <cellStyle name="Normal 15 3 2 2 2 7" xfId="13728"/>
    <cellStyle name="Normal 15 3 2 2 2 8" xfId="13729"/>
    <cellStyle name="Normal 15 3 2 2 3" xfId="13730"/>
    <cellStyle name="Normal 15 3 2 2 3 2" xfId="13731"/>
    <cellStyle name="Normal 15 3 2 2 3 2 2" xfId="13732"/>
    <cellStyle name="Normal 15 3 2 2 3 2 3" xfId="46279"/>
    <cellStyle name="Normal 15 3 2 2 3 3" xfId="13733"/>
    <cellStyle name="Normal 15 3 2 2 3 4" xfId="46280"/>
    <cellStyle name="Normal 15 3 2 2 4" xfId="13734"/>
    <cellStyle name="Normal 15 3 2 2 4 2" xfId="13735"/>
    <cellStyle name="Normal 15 3 2 2 4 2 2" xfId="13736"/>
    <cellStyle name="Normal 15 3 2 2 4 2 3" xfId="46281"/>
    <cellStyle name="Normal 15 3 2 2 4 3" xfId="13737"/>
    <cellStyle name="Normal 15 3 2 2 4 4" xfId="46282"/>
    <cellStyle name="Normal 15 3 2 2 5" xfId="13738"/>
    <cellStyle name="Normal 15 3 2 2 5 2" xfId="13739"/>
    <cellStyle name="Normal 15 3 2 2 5 3" xfId="46283"/>
    <cellStyle name="Normal 15 3 2 2 6" xfId="13740"/>
    <cellStyle name="Normal 15 3 2 2 6 2" xfId="46284"/>
    <cellStyle name="Normal 15 3 2 2 7" xfId="13741"/>
    <cellStyle name="Normal 15 3 2 2 8" xfId="13742"/>
    <cellStyle name="Normal 15 3 2 2 9" xfId="13743"/>
    <cellStyle name="Normal 15 3 2 3" xfId="13744"/>
    <cellStyle name="Normal 15 3 2 3 2" xfId="13745"/>
    <cellStyle name="Normal 15 3 2 3 2 2" xfId="13746"/>
    <cellStyle name="Normal 15 3 2 3 2 2 2" xfId="13747"/>
    <cellStyle name="Normal 15 3 2 3 2 2 3" xfId="46285"/>
    <cellStyle name="Normal 15 3 2 3 2 3" xfId="13748"/>
    <cellStyle name="Normal 15 3 2 3 2 4" xfId="46286"/>
    <cellStyle name="Normal 15 3 2 3 3" xfId="13749"/>
    <cellStyle name="Normal 15 3 2 3 3 2" xfId="13750"/>
    <cellStyle name="Normal 15 3 2 3 3 2 2" xfId="13751"/>
    <cellStyle name="Normal 15 3 2 3 3 2 3" xfId="46287"/>
    <cellStyle name="Normal 15 3 2 3 3 3" xfId="13752"/>
    <cellStyle name="Normal 15 3 2 3 3 4" xfId="46288"/>
    <cellStyle name="Normal 15 3 2 3 4" xfId="13753"/>
    <cellStyle name="Normal 15 3 2 3 4 2" xfId="13754"/>
    <cellStyle name="Normal 15 3 2 3 4 3" xfId="46289"/>
    <cellStyle name="Normal 15 3 2 3 5" xfId="13755"/>
    <cellStyle name="Normal 15 3 2 3 5 2" xfId="46290"/>
    <cellStyle name="Normal 15 3 2 3 6" xfId="13756"/>
    <cellStyle name="Normal 15 3 2 3 7" xfId="13757"/>
    <cellStyle name="Normal 15 3 2 3 8" xfId="13758"/>
    <cellStyle name="Normal 15 3 2 4" xfId="13759"/>
    <cellStyle name="Normal 15 3 2 4 2" xfId="13760"/>
    <cellStyle name="Normal 15 3 2 4 2 2" xfId="13761"/>
    <cellStyle name="Normal 15 3 2 4 2 3" xfId="46291"/>
    <cellStyle name="Normal 15 3 2 4 3" xfId="13762"/>
    <cellStyle name="Normal 15 3 2 4 4" xfId="46292"/>
    <cellStyle name="Normal 15 3 2 5" xfId="13763"/>
    <cellStyle name="Normal 15 3 2 5 2" xfId="13764"/>
    <cellStyle name="Normal 15 3 2 5 2 2" xfId="13765"/>
    <cellStyle name="Normal 15 3 2 5 2 3" xfId="46293"/>
    <cellStyle name="Normal 15 3 2 5 3" xfId="13766"/>
    <cellStyle name="Normal 15 3 2 5 4" xfId="46294"/>
    <cellStyle name="Normal 15 3 2 6" xfId="13767"/>
    <cellStyle name="Normal 15 3 2 6 2" xfId="13768"/>
    <cellStyle name="Normal 15 3 2 6 3" xfId="46295"/>
    <cellStyle name="Normal 15 3 2 7" xfId="13769"/>
    <cellStyle name="Normal 15 3 2 7 2" xfId="46296"/>
    <cellStyle name="Normal 15 3 2 8" xfId="13770"/>
    <cellStyle name="Normal 15 3 2 9" xfId="13771"/>
    <cellStyle name="Normal 15 3 3" xfId="13772"/>
    <cellStyle name="Normal 15 3 3 2" xfId="13773"/>
    <cellStyle name="Normal 15 3 3 2 2" xfId="13774"/>
    <cellStyle name="Normal 15 3 3 2 2 2" xfId="13775"/>
    <cellStyle name="Normal 15 3 3 2 2 2 2" xfId="13776"/>
    <cellStyle name="Normal 15 3 3 2 2 2 3" xfId="46297"/>
    <cellStyle name="Normal 15 3 3 2 2 3" xfId="13777"/>
    <cellStyle name="Normal 15 3 3 2 2 4" xfId="46298"/>
    <cellStyle name="Normal 15 3 3 2 3" xfId="13778"/>
    <cellStyle name="Normal 15 3 3 2 3 2" xfId="13779"/>
    <cellStyle name="Normal 15 3 3 2 3 2 2" xfId="13780"/>
    <cellStyle name="Normal 15 3 3 2 3 2 3" xfId="46299"/>
    <cellStyle name="Normal 15 3 3 2 3 3" xfId="13781"/>
    <cellStyle name="Normal 15 3 3 2 3 4" xfId="46300"/>
    <cellStyle name="Normal 15 3 3 2 4" xfId="13782"/>
    <cellStyle name="Normal 15 3 3 2 4 2" xfId="13783"/>
    <cellStyle name="Normal 15 3 3 2 4 3" xfId="46301"/>
    <cellStyle name="Normal 15 3 3 2 5" xfId="13784"/>
    <cellStyle name="Normal 15 3 3 2 5 2" xfId="46302"/>
    <cellStyle name="Normal 15 3 3 2 6" xfId="13785"/>
    <cellStyle name="Normal 15 3 3 2 7" xfId="13786"/>
    <cellStyle name="Normal 15 3 3 2 8" xfId="13787"/>
    <cellStyle name="Normal 15 3 3 3" xfId="13788"/>
    <cellStyle name="Normal 15 3 3 3 2" xfId="13789"/>
    <cellStyle name="Normal 15 3 3 3 2 2" xfId="13790"/>
    <cellStyle name="Normal 15 3 3 3 2 3" xfId="46303"/>
    <cellStyle name="Normal 15 3 3 3 3" xfId="13791"/>
    <cellStyle name="Normal 15 3 3 3 4" xfId="46304"/>
    <cellStyle name="Normal 15 3 3 4" xfId="13792"/>
    <cellStyle name="Normal 15 3 3 4 2" xfId="13793"/>
    <cellStyle name="Normal 15 3 3 4 2 2" xfId="13794"/>
    <cellStyle name="Normal 15 3 3 4 2 3" xfId="46305"/>
    <cellStyle name="Normal 15 3 3 4 3" xfId="13795"/>
    <cellStyle name="Normal 15 3 3 4 4" xfId="46306"/>
    <cellStyle name="Normal 15 3 3 5" xfId="13796"/>
    <cellStyle name="Normal 15 3 3 5 2" xfId="13797"/>
    <cellStyle name="Normal 15 3 3 5 3" xfId="46307"/>
    <cellStyle name="Normal 15 3 3 6" xfId="13798"/>
    <cellStyle name="Normal 15 3 3 6 2" xfId="46308"/>
    <cellStyle name="Normal 15 3 3 7" xfId="13799"/>
    <cellStyle name="Normal 15 3 3 8" xfId="13800"/>
    <cellStyle name="Normal 15 3 3 9" xfId="13801"/>
    <cellStyle name="Normal 15 3 4" xfId="13802"/>
    <cellStyle name="Normal 15 3 4 2" xfId="13803"/>
    <cellStyle name="Normal 15 3 4 2 2" xfId="13804"/>
    <cellStyle name="Normal 15 3 4 2 2 2" xfId="13805"/>
    <cellStyle name="Normal 15 3 4 2 2 3" xfId="46309"/>
    <cellStyle name="Normal 15 3 4 2 3" xfId="13806"/>
    <cellStyle name="Normal 15 3 4 2 4" xfId="46310"/>
    <cellStyle name="Normal 15 3 4 3" xfId="13807"/>
    <cellStyle name="Normal 15 3 4 3 2" xfId="13808"/>
    <cellStyle name="Normal 15 3 4 3 2 2" xfId="13809"/>
    <cellStyle name="Normal 15 3 4 3 2 3" xfId="46311"/>
    <cellStyle name="Normal 15 3 4 3 3" xfId="13810"/>
    <cellStyle name="Normal 15 3 4 3 4" xfId="46312"/>
    <cellStyle name="Normal 15 3 4 4" xfId="13811"/>
    <cellStyle name="Normal 15 3 4 4 2" xfId="13812"/>
    <cellStyle name="Normal 15 3 4 4 3" xfId="46313"/>
    <cellStyle name="Normal 15 3 4 5" xfId="13813"/>
    <cellStyle name="Normal 15 3 4 5 2" xfId="46314"/>
    <cellStyle name="Normal 15 3 4 6" xfId="13814"/>
    <cellStyle name="Normal 15 3 4 7" xfId="13815"/>
    <cellStyle name="Normal 15 3 4 8" xfId="13816"/>
    <cellStyle name="Normal 15 3 5" xfId="13817"/>
    <cellStyle name="Normal 15 3 5 2" xfId="13818"/>
    <cellStyle name="Normal 15 3 5 2 2" xfId="13819"/>
    <cellStyle name="Normal 15 3 5 2 3" xfId="46315"/>
    <cellStyle name="Normal 15 3 5 3" xfId="13820"/>
    <cellStyle name="Normal 15 3 5 4" xfId="46316"/>
    <cellStyle name="Normal 15 3 6" xfId="13821"/>
    <cellStyle name="Normal 15 3 6 2" xfId="13822"/>
    <cellStyle name="Normal 15 3 6 2 2" xfId="13823"/>
    <cellStyle name="Normal 15 3 6 2 3" xfId="46317"/>
    <cellStyle name="Normal 15 3 6 3" xfId="13824"/>
    <cellStyle name="Normal 15 3 6 4" xfId="46318"/>
    <cellStyle name="Normal 15 3 7" xfId="13825"/>
    <cellStyle name="Normal 15 3 7 2" xfId="13826"/>
    <cellStyle name="Normal 15 3 7 3" xfId="46319"/>
    <cellStyle name="Normal 15 3 8" xfId="13827"/>
    <cellStyle name="Normal 15 3 8 2" xfId="46320"/>
    <cellStyle name="Normal 15 3 9" xfId="13828"/>
    <cellStyle name="Normal 15 4" xfId="13829"/>
    <cellStyle name="Normal 15 4 10" xfId="13830"/>
    <cellStyle name="Normal 15 4 2" xfId="13831"/>
    <cellStyle name="Normal 15 4 2 10" xfId="13832"/>
    <cellStyle name="Normal 15 4 2 2" xfId="13833"/>
    <cellStyle name="Normal 15 4 2 2 2" xfId="13834"/>
    <cellStyle name="Normal 15 4 2 2 2 2" xfId="13835"/>
    <cellStyle name="Normal 15 4 2 2 2 2 2" xfId="13836"/>
    <cellStyle name="Normal 15 4 2 2 2 2 2 2" xfId="13837"/>
    <cellStyle name="Normal 15 4 2 2 2 2 2 3" xfId="46321"/>
    <cellStyle name="Normal 15 4 2 2 2 2 3" xfId="13838"/>
    <cellStyle name="Normal 15 4 2 2 2 2 4" xfId="46322"/>
    <cellStyle name="Normal 15 4 2 2 2 3" xfId="13839"/>
    <cellStyle name="Normal 15 4 2 2 2 3 2" xfId="13840"/>
    <cellStyle name="Normal 15 4 2 2 2 3 2 2" xfId="13841"/>
    <cellStyle name="Normal 15 4 2 2 2 3 2 3" xfId="46323"/>
    <cellStyle name="Normal 15 4 2 2 2 3 3" xfId="13842"/>
    <cellStyle name="Normal 15 4 2 2 2 3 4" xfId="46324"/>
    <cellStyle name="Normal 15 4 2 2 2 4" xfId="13843"/>
    <cellStyle name="Normal 15 4 2 2 2 4 2" xfId="13844"/>
    <cellStyle name="Normal 15 4 2 2 2 4 3" xfId="46325"/>
    <cellStyle name="Normal 15 4 2 2 2 5" xfId="13845"/>
    <cellStyle name="Normal 15 4 2 2 2 5 2" xfId="46326"/>
    <cellStyle name="Normal 15 4 2 2 2 6" xfId="13846"/>
    <cellStyle name="Normal 15 4 2 2 2 7" xfId="13847"/>
    <cellStyle name="Normal 15 4 2 2 2 8" xfId="13848"/>
    <cellStyle name="Normal 15 4 2 2 3" xfId="13849"/>
    <cellStyle name="Normal 15 4 2 2 3 2" xfId="13850"/>
    <cellStyle name="Normal 15 4 2 2 3 2 2" xfId="13851"/>
    <cellStyle name="Normal 15 4 2 2 3 2 3" xfId="46327"/>
    <cellStyle name="Normal 15 4 2 2 3 3" xfId="13852"/>
    <cellStyle name="Normal 15 4 2 2 3 4" xfId="46328"/>
    <cellStyle name="Normal 15 4 2 2 4" xfId="13853"/>
    <cellStyle name="Normal 15 4 2 2 4 2" xfId="13854"/>
    <cellStyle name="Normal 15 4 2 2 4 2 2" xfId="13855"/>
    <cellStyle name="Normal 15 4 2 2 4 2 3" xfId="46329"/>
    <cellStyle name="Normal 15 4 2 2 4 3" xfId="13856"/>
    <cellStyle name="Normal 15 4 2 2 4 4" xfId="46330"/>
    <cellStyle name="Normal 15 4 2 2 5" xfId="13857"/>
    <cellStyle name="Normal 15 4 2 2 5 2" xfId="13858"/>
    <cellStyle name="Normal 15 4 2 2 5 3" xfId="46331"/>
    <cellStyle name="Normal 15 4 2 2 6" xfId="13859"/>
    <cellStyle name="Normal 15 4 2 2 6 2" xfId="46332"/>
    <cellStyle name="Normal 15 4 2 2 7" xfId="13860"/>
    <cellStyle name="Normal 15 4 2 2 8" xfId="13861"/>
    <cellStyle name="Normal 15 4 2 2 9" xfId="13862"/>
    <cellStyle name="Normal 15 4 2 3" xfId="13863"/>
    <cellStyle name="Normal 15 4 2 3 2" xfId="13864"/>
    <cellStyle name="Normal 15 4 2 3 2 2" xfId="13865"/>
    <cellStyle name="Normal 15 4 2 3 2 2 2" xfId="13866"/>
    <cellStyle name="Normal 15 4 2 3 2 2 3" xfId="46333"/>
    <cellStyle name="Normal 15 4 2 3 2 3" xfId="13867"/>
    <cellStyle name="Normal 15 4 2 3 2 4" xfId="46334"/>
    <cellStyle name="Normal 15 4 2 3 3" xfId="13868"/>
    <cellStyle name="Normal 15 4 2 3 3 2" xfId="13869"/>
    <cellStyle name="Normal 15 4 2 3 3 2 2" xfId="13870"/>
    <cellStyle name="Normal 15 4 2 3 3 2 3" xfId="46335"/>
    <cellStyle name="Normal 15 4 2 3 3 3" xfId="13871"/>
    <cellStyle name="Normal 15 4 2 3 3 4" xfId="46336"/>
    <cellStyle name="Normal 15 4 2 3 4" xfId="13872"/>
    <cellStyle name="Normal 15 4 2 3 4 2" xfId="13873"/>
    <cellStyle name="Normal 15 4 2 3 4 3" xfId="46337"/>
    <cellStyle name="Normal 15 4 2 3 5" xfId="13874"/>
    <cellStyle name="Normal 15 4 2 3 5 2" xfId="46338"/>
    <cellStyle name="Normal 15 4 2 3 6" xfId="13875"/>
    <cellStyle name="Normal 15 4 2 3 7" xfId="13876"/>
    <cellStyle name="Normal 15 4 2 3 8" xfId="13877"/>
    <cellStyle name="Normal 15 4 2 4" xfId="13878"/>
    <cellStyle name="Normal 15 4 2 4 2" xfId="13879"/>
    <cellStyle name="Normal 15 4 2 4 2 2" xfId="13880"/>
    <cellStyle name="Normal 15 4 2 4 2 3" xfId="46339"/>
    <cellStyle name="Normal 15 4 2 4 3" xfId="13881"/>
    <cellStyle name="Normal 15 4 2 4 4" xfId="46340"/>
    <cellStyle name="Normal 15 4 2 5" xfId="13882"/>
    <cellStyle name="Normal 15 4 2 5 2" xfId="13883"/>
    <cellStyle name="Normal 15 4 2 5 2 2" xfId="13884"/>
    <cellStyle name="Normal 15 4 2 5 2 3" xfId="46341"/>
    <cellStyle name="Normal 15 4 2 5 3" xfId="13885"/>
    <cellStyle name="Normal 15 4 2 5 4" xfId="46342"/>
    <cellStyle name="Normal 15 4 2 6" xfId="13886"/>
    <cellStyle name="Normal 15 4 2 6 2" xfId="13887"/>
    <cellStyle name="Normal 15 4 2 6 3" xfId="46343"/>
    <cellStyle name="Normal 15 4 2 7" xfId="13888"/>
    <cellStyle name="Normal 15 4 2 7 2" xfId="46344"/>
    <cellStyle name="Normal 15 4 2 8" xfId="13889"/>
    <cellStyle name="Normal 15 4 2 9" xfId="13890"/>
    <cellStyle name="Normal 15 4 3" xfId="13891"/>
    <cellStyle name="Normal 15 4 3 2" xfId="13892"/>
    <cellStyle name="Normal 15 4 3 2 2" xfId="13893"/>
    <cellStyle name="Normal 15 4 3 2 2 2" xfId="13894"/>
    <cellStyle name="Normal 15 4 3 2 2 2 2" xfId="13895"/>
    <cellStyle name="Normal 15 4 3 2 2 2 3" xfId="46345"/>
    <cellStyle name="Normal 15 4 3 2 2 3" xfId="13896"/>
    <cellStyle name="Normal 15 4 3 2 2 4" xfId="46346"/>
    <cellStyle name="Normal 15 4 3 2 3" xfId="13897"/>
    <cellStyle name="Normal 15 4 3 2 3 2" xfId="13898"/>
    <cellStyle name="Normal 15 4 3 2 3 2 2" xfId="13899"/>
    <cellStyle name="Normal 15 4 3 2 3 2 3" xfId="46347"/>
    <cellStyle name="Normal 15 4 3 2 3 3" xfId="13900"/>
    <cellStyle name="Normal 15 4 3 2 3 4" xfId="46348"/>
    <cellStyle name="Normal 15 4 3 2 4" xfId="13901"/>
    <cellStyle name="Normal 15 4 3 2 4 2" xfId="13902"/>
    <cellStyle name="Normal 15 4 3 2 4 3" xfId="46349"/>
    <cellStyle name="Normal 15 4 3 2 5" xfId="13903"/>
    <cellStyle name="Normal 15 4 3 2 5 2" xfId="46350"/>
    <cellStyle name="Normal 15 4 3 2 6" xfId="13904"/>
    <cellStyle name="Normal 15 4 3 2 7" xfId="13905"/>
    <cellStyle name="Normal 15 4 3 2 8" xfId="13906"/>
    <cellStyle name="Normal 15 4 3 3" xfId="13907"/>
    <cellStyle name="Normal 15 4 3 3 2" xfId="13908"/>
    <cellStyle name="Normal 15 4 3 3 2 2" xfId="13909"/>
    <cellStyle name="Normal 15 4 3 3 2 3" xfId="46351"/>
    <cellStyle name="Normal 15 4 3 3 3" xfId="13910"/>
    <cellStyle name="Normal 15 4 3 3 4" xfId="46352"/>
    <cellStyle name="Normal 15 4 3 4" xfId="13911"/>
    <cellStyle name="Normal 15 4 3 4 2" xfId="13912"/>
    <cellStyle name="Normal 15 4 3 4 2 2" xfId="13913"/>
    <cellStyle name="Normal 15 4 3 4 2 3" xfId="46353"/>
    <cellStyle name="Normal 15 4 3 4 3" xfId="13914"/>
    <cellStyle name="Normal 15 4 3 4 4" xfId="46354"/>
    <cellStyle name="Normal 15 4 3 5" xfId="13915"/>
    <cellStyle name="Normal 15 4 3 5 2" xfId="13916"/>
    <cellStyle name="Normal 15 4 3 5 3" xfId="46355"/>
    <cellStyle name="Normal 15 4 3 6" xfId="13917"/>
    <cellStyle name="Normal 15 4 3 6 2" xfId="46356"/>
    <cellStyle name="Normal 15 4 3 7" xfId="13918"/>
    <cellStyle name="Normal 15 4 3 8" xfId="13919"/>
    <cellStyle name="Normal 15 4 3 9" xfId="13920"/>
    <cellStyle name="Normal 15 4 4" xfId="13921"/>
    <cellStyle name="Normal 15 4 4 2" xfId="13922"/>
    <cellStyle name="Normal 15 4 4 2 2" xfId="13923"/>
    <cellStyle name="Normal 15 4 4 2 2 2" xfId="13924"/>
    <cellStyle name="Normal 15 4 4 2 2 3" xfId="46357"/>
    <cellStyle name="Normal 15 4 4 2 3" xfId="13925"/>
    <cellStyle name="Normal 15 4 4 2 4" xfId="46358"/>
    <cellStyle name="Normal 15 4 4 3" xfId="13926"/>
    <cellStyle name="Normal 15 4 4 3 2" xfId="13927"/>
    <cellStyle name="Normal 15 4 4 3 2 2" xfId="13928"/>
    <cellStyle name="Normal 15 4 4 3 2 3" xfId="46359"/>
    <cellStyle name="Normal 15 4 4 3 3" xfId="13929"/>
    <cellStyle name="Normal 15 4 4 3 4" xfId="46360"/>
    <cellStyle name="Normal 15 4 4 4" xfId="13930"/>
    <cellStyle name="Normal 15 4 4 4 2" xfId="13931"/>
    <cellStyle name="Normal 15 4 4 4 3" xfId="46361"/>
    <cellStyle name="Normal 15 4 4 5" xfId="13932"/>
    <cellStyle name="Normal 15 4 4 5 2" xfId="46362"/>
    <cellStyle name="Normal 15 4 4 6" xfId="13933"/>
    <cellStyle name="Normal 15 4 4 7" xfId="13934"/>
    <cellStyle name="Normal 15 4 4 8" xfId="13935"/>
    <cellStyle name="Normal 15 4 5" xfId="13936"/>
    <cellStyle name="Normal 15 4 5 2" xfId="13937"/>
    <cellStyle name="Normal 15 4 5 2 2" xfId="13938"/>
    <cellStyle name="Normal 15 4 5 2 3" xfId="46363"/>
    <cellStyle name="Normal 15 4 5 3" xfId="13939"/>
    <cellStyle name="Normal 15 4 5 4" xfId="46364"/>
    <cellStyle name="Normal 15 4 6" xfId="13940"/>
    <cellStyle name="Normal 15 4 6 2" xfId="13941"/>
    <cellStyle name="Normal 15 4 6 2 2" xfId="13942"/>
    <cellStyle name="Normal 15 4 6 2 3" xfId="46365"/>
    <cellStyle name="Normal 15 4 6 3" xfId="13943"/>
    <cellStyle name="Normal 15 4 6 4" xfId="46366"/>
    <cellStyle name="Normal 15 4 7" xfId="13944"/>
    <cellStyle name="Normal 15 4 7 2" xfId="13945"/>
    <cellStyle name="Normal 15 4 7 3" xfId="46367"/>
    <cellStyle name="Normal 15 4 8" xfId="13946"/>
    <cellStyle name="Normal 15 4 8 2" xfId="46368"/>
    <cellStyle name="Normal 15 4 9" xfId="13947"/>
    <cellStyle name="Normal 15 5" xfId="13948"/>
    <cellStyle name="Normal 15 5 10" xfId="13949"/>
    <cellStyle name="Normal 15 5 2" xfId="13950"/>
    <cellStyle name="Normal 15 5 2 10" xfId="13951"/>
    <cellStyle name="Normal 15 5 2 2" xfId="13952"/>
    <cellStyle name="Normal 15 5 2 2 2" xfId="13953"/>
    <cellStyle name="Normal 15 5 2 2 2 2" xfId="13954"/>
    <cellStyle name="Normal 15 5 2 2 2 2 2" xfId="13955"/>
    <cellStyle name="Normal 15 5 2 2 2 2 2 2" xfId="13956"/>
    <cellStyle name="Normal 15 5 2 2 2 2 2 3" xfId="46369"/>
    <cellStyle name="Normal 15 5 2 2 2 2 3" xfId="13957"/>
    <cellStyle name="Normal 15 5 2 2 2 2 4" xfId="46370"/>
    <cellStyle name="Normal 15 5 2 2 2 3" xfId="13958"/>
    <cellStyle name="Normal 15 5 2 2 2 3 2" xfId="13959"/>
    <cellStyle name="Normal 15 5 2 2 2 3 2 2" xfId="13960"/>
    <cellStyle name="Normal 15 5 2 2 2 3 2 3" xfId="46371"/>
    <cellStyle name="Normal 15 5 2 2 2 3 3" xfId="13961"/>
    <cellStyle name="Normal 15 5 2 2 2 3 4" xfId="46372"/>
    <cellStyle name="Normal 15 5 2 2 2 4" xfId="13962"/>
    <cellStyle name="Normal 15 5 2 2 2 4 2" xfId="13963"/>
    <cellStyle name="Normal 15 5 2 2 2 4 3" xfId="46373"/>
    <cellStyle name="Normal 15 5 2 2 2 5" xfId="13964"/>
    <cellStyle name="Normal 15 5 2 2 2 5 2" xfId="46374"/>
    <cellStyle name="Normal 15 5 2 2 2 6" xfId="13965"/>
    <cellStyle name="Normal 15 5 2 2 2 7" xfId="13966"/>
    <cellStyle name="Normal 15 5 2 2 2 8" xfId="13967"/>
    <cellStyle name="Normal 15 5 2 2 3" xfId="13968"/>
    <cellStyle name="Normal 15 5 2 2 3 2" xfId="13969"/>
    <cellStyle name="Normal 15 5 2 2 3 2 2" xfId="13970"/>
    <cellStyle name="Normal 15 5 2 2 3 2 3" xfId="46375"/>
    <cellStyle name="Normal 15 5 2 2 3 3" xfId="13971"/>
    <cellStyle name="Normal 15 5 2 2 3 4" xfId="46376"/>
    <cellStyle name="Normal 15 5 2 2 4" xfId="13972"/>
    <cellStyle name="Normal 15 5 2 2 4 2" xfId="13973"/>
    <cellStyle name="Normal 15 5 2 2 4 2 2" xfId="13974"/>
    <cellStyle name="Normal 15 5 2 2 4 2 3" xfId="46377"/>
    <cellStyle name="Normal 15 5 2 2 4 3" xfId="13975"/>
    <cellStyle name="Normal 15 5 2 2 4 4" xfId="46378"/>
    <cellStyle name="Normal 15 5 2 2 5" xfId="13976"/>
    <cellStyle name="Normal 15 5 2 2 5 2" xfId="13977"/>
    <cellStyle name="Normal 15 5 2 2 5 3" xfId="46379"/>
    <cellStyle name="Normal 15 5 2 2 6" xfId="13978"/>
    <cellStyle name="Normal 15 5 2 2 6 2" xfId="46380"/>
    <cellStyle name="Normal 15 5 2 2 7" xfId="13979"/>
    <cellStyle name="Normal 15 5 2 2 8" xfId="13980"/>
    <cellStyle name="Normal 15 5 2 2 9" xfId="13981"/>
    <cellStyle name="Normal 15 5 2 3" xfId="13982"/>
    <cellStyle name="Normal 15 5 2 3 2" xfId="13983"/>
    <cellStyle name="Normal 15 5 2 3 2 2" xfId="13984"/>
    <cellStyle name="Normal 15 5 2 3 2 2 2" xfId="13985"/>
    <cellStyle name="Normal 15 5 2 3 2 2 3" xfId="46381"/>
    <cellStyle name="Normal 15 5 2 3 2 3" xfId="13986"/>
    <cellStyle name="Normal 15 5 2 3 2 4" xfId="46382"/>
    <cellStyle name="Normal 15 5 2 3 3" xfId="13987"/>
    <cellStyle name="Normal 15 5 2 3 3 2" xfId="13988"/>
    <cellStyle name="Normal 15 5 2 3 3 2 2" xfId="13989"/>
    <cellStyle name="Normal 15 5 2 3 3 2 3" xfId="46383"/>
    <cellStyle name="Normal 15 5 2 3 3 3" xfId="13990"/>
    <cellStyle name="Normal 15 5 2 3 3 4" xfId="46384"/>
    <cellStyle name="Normal 15 5 2 3 4" xfId="13991"/>
    <cellStyle name="Normal 15 5 2 3 4 2" xfId="13992"/>
    <cellStyle name="Normal 15 5 2 3 4 3" xfId="46385"/>
    <cellStyle name="Normal 15 5 2 3 5" xfId="13993"/>
    <cellStyle name="Normal 15 5 2 3 5 2" xfId="46386"/>
    <cellStyle name="Normal 15 5 2 3 6" xfId="13994"/>
    <cellStyle name="Normal 15 5 2 3 7" xfId="13995"/>
    <cellStyle name="Normal 15 5 2 3 8" xfId="13996"/>
    <cellStyle name="Normal 15 5 2 4" xfId="13997"/>
    <cellStyle name="Normal 15 5 2 4 2" xfId="13998"/>
    <cellStyle name="Normal 15 5 2 4 2 2" xfId="13999"/>
    <cellStyle name="Normal 15 5 2 4 2 3" xfId="46387"/>
    <cellStyle name="Normal 15 5 2 4 3" xfId="14000"/>
    <cellStyle name="Normal 15 5 2 4 4" xfId="46388"/>
    <cellStyle name="Normal 15 5 2 5" xfId="14001"/>
    <cellStyle name="Normal 15 5 2 5 2" xfId="14002"/>
    <cellStyle name="Normal 15 5 2 5 2 2" xfId="14003"/>
    <cellStyle name="Normal 15 5 2 5 2 3" xfId="46389"/>
    <cellStyle name="Normal 15 5 2 5 3" xfId="14004"/>
    <cellStyle name="Normal 15 5 2 5 4" xfId="46390"/>
    <cellStyle name="Normal 15 5 2 6" xfId="14005"/>
    <cellStyle name="Normal 15 5 2 6 2" xfId="14006"/>
    <cellStyle name="Normal 15 5 2 6 3" xfId="46391"/>
    <cellStyle name="Normal 15 5 2 7" xfId="14007"/>
    <cellStyle name="Normal 15 5 2 7 2" xfId="46392"/>
    <cellStyle name="Normal 15 5 2 8" xfId="14008"/>
    <cellStyle name="Normal 15 5 2 9" xfId="14009"/>
    <cellStyle name="Normal 15 5 3" xfId="14010"/>
    <cellStyle name="Normal 15 5 3 2" xfId="14011"/>
    <cellStyle name="Normal 15 5 3 2 2" xfId="14012"/>
    <cellStyle name="Normal 15 5 3 2 2 2" xfId="14013"/>
    <cellStyle name="Normal 15 5 3 2 2 2 2" xfId="14014"/>
    <cellStyle name="Normal 15 5 3 2 2 2 3" xfId="46393"/>
    <cellStyle name="Normal 15 5 3 2 2 3" xfId="14015"/>
    <cellStyle name="Normal 15 5 3 2 2 4" xfId="46394"/>
    <cellStyle name="Normal 15 5 3 2 3" xfId="14016"/>
    <cellStyle name="Normal 15 5 3 2 3 2" xfId="14017"/>
    <cellStyle name="Normal 15 5 3 2 3 2 2" xfId="14018"/>
    <cellStyle name="Normal 15 5 3 2 3 2 3" xfId="46395"/>
    <cellStyle name="Normal 15 5 3 2 3 3" xfId="14019"/>
    <cellStyle name="Normal 15 5 3 2 3 4" xfId="46396"/>
    <cellStyle name="Normal 15 5 3 2 4" xfId="14020"/>
    <cellStyle name="Normal 15 5 3 2 4 2" xfId="14021"/>
    <cellStyle name="Normal 15 5 3 2 4 3" xfId="46397"/>
    <cellStyle name="Normal 15 5 3 2 5" xfId="14022"/>
    <cellStyle name="Normal 15 5 3 2 5 2" xfId="46398"/>
    <cellStyle name="Normal 15 5 3 2 6" xfId="14023"/>
    <cellStyle name="Normal 15 5 3 2 7" xfId="14024"/>
    <cellStyle name="Normal 15 5 3 2 8" xfId="14025"/>
    <cellStyle name="Normal 15 5 3 3" xfId="14026"/>
    <cellStyle name="Normal 15 5 3 3 2" xfId="14027"/>
    <cellStyle name="Normal 15 5 3 3 2 2" xfId="14028"/>
    <cellStyle name="Normal 15 5 3 3 2 3" xfId="46399"/>
    <cellStyle name="Normal 15 5 3 3 3" xfId="14029"/>
    <cellStyle name="Normal 15 5 3 3 4" xfId="46400"/>
    <cellStyle name="Normal 15 5 3 4" xfId="14030"/>
    <cellStyle name="Normal 15 5 3 4 2" xfId="14031"/>
    <cellStyle name="Normal 15 5 3 4 2 2" xfId="14032"/>
    <cellStyle name="Normal 15 5 3 4 2 3" xfId="46401"/>
    <cellStyle name="Normal 15 5 3 4 3" xfId="14033"/>
    <cellStyle name="Normal 15 5 3 4 4" xfId="46402"/>
    <cellStyle name="Normal 15 5 3 5" xfId="14034"/>
    <cellStyle name="Normal 15 5 3 5 2" xfId="14035"/>
    <cellStyle name="Normal 15 5 3 5 3" xfId="46403"/>
    <cellStyle name="Normal 15 5 3 6" xfId="14036"/>
    <cellStyle name="Normal 15 5 3 6 2" xfId="46404"/>
    <cellStyle name="Normal 15 5 3 7" xfId="14037"/>
    <cellStyle name="Normal 15 5 3 8" xfId="14038"/>
    <cellStyle name="Normal 15 5 3 9" xfId="14039"/>
    <cellStyle name="Normal 15 5 4" xfId="14040"/>
    <cellStyle name="Normal 15 5 4 2" xfId="14041"/>
    <cellStyle name="Normal 15 5 4 2 2" xfId="14042"/>
    <cellStyle name="Normal 15 5 4 2 2 2" xfId="14043"/>
    <cellStyle name="Normal 15 5 4 2 2 3" xfId="46405"/>
    <cellStyle name="Normal 15 5 4 2 3" xfId="14044"/>
    <cellStyle name="Normal 15 5 4 2 4" xfId="46406"/>
    <cellStyle name="Normal 15 5 4 3" xfId="14045"/>
    <cellStyle name="Normal 15 5 4 3 2" xfId="14046"/>
    <cellStyle name="Normal 15 5 4 3 2 2" xfId="14047"/>
    <cellStyle name="Normal 15 5 4 3 2 3" xfId="46407"/>
    <cellStyle name="Normal 15 5 4 3 3" xfId="14048"/>
    <cellStyle name="Normal 15 5 4 3 4" xfId="46408"/>
    <cellStyle name="Normal 15 5 4 4" xfId="14049"/>
    <cellStyle name="Normal 15 5 4 4 2" xfId="14050"/>
    <cellStyle name="Normal 15 5 4 4 3" xfId="46409"/>
    <cellStyle name="Normal 15 5 4 5" xfId="14051"/>
    <cellStyle name="Normal 15 5 4 5 2" xfId="46410"/>
    <cellStyle name="Normal 15 5 4 6" xfId="14052"/>
    <cellStyle name="Normal 15 5 4 7" xfId="14053"/>
    <cellStyle name="Normal 15 5 4 8" xfId="14054"/>
    <cellStyle name="Normal 15 5 5" xfId="14055"/>
    <cellStyle name="Normal 15 5 5 2" xfId="14056"/>
    <cellStyle name="Normal 15 5 5 2 2" xfId="14057"/>
    <cellStyle name="Normal 15 5 5 2 3" xfId="46411"/>
    <cellStyle name="Normal 15 5 5 3" xfId="14058"/>
    <cellStyle name="Normal 15 5 5 4" xfId="46412"/>
    <cellStyle name="Normal 15 5 6" xfId="14059"/>
    <cellStyle name="Normal 15 5 6 2" xfId="14060"/>
    <cellStyle name="Normal 15 5 6 2 2" xfId="14061"/>
    <cellStyle name="Normal 15 5 6 2 3" xfId="46413"/>
    <cellStyle name="Normal 15 5 6 3" xfId="14062"/>
    <cellStyle name="Normal 15 5 6 4" xfId="46414"/>
    <cellStyle name="Normal 15 5 7" xfId="14063"/>
    <cellStyle name="Normal 15 5 7 2" xfId="14064"/>
    <cellStyle name="Normal 15 5 7 3" xfId="46415"/>
    <cellStyle name="Normal 15 5 8" xfId="14065"/>
    <cellStyle name="Normal 15 5 8 2" xfId="46416"/>
    <cellStyle name="Normal 15 5 9" xfId="14066"/>
    <cellStyle name="Normal 15 6" xfId="14067"/>
    <cellStyle name="Normal 15 6 2" xfId="14068"/>
    <cellStyle name="Normal 15 6 2 2" xfId="14069"/>
    <cellStyle name="Normal 15 6 2 2 2" xfId="14070"/>
    <cellStyle name="Normal 15 6 2 2 2 2" xfId="14071"/>
    <cellStyle name="Normal 15 6 2 2 2 2 2" xfId="14072"/>
    <cellStyle name="Normal 15 6 2 2 2 2 3" xfId="46417"/>
    <cellStyle name="Normal 15 6 2 2 2 3" xfId="14073"/>
    <cellStyle name="Normal 15 6 2 2 2 4" xfId="46418"/>
    <cellStyle name="Normal 15 6 2 2 3" xfId="14074"/>
    <cellStyle name="Normal 15 6 2 2 3 2" xfId="14075"/>
    <cellStyle name="Normal 15 6 2 2 3 2 2" xfId="14076"/>
    <cellStyle name="Normal 15 6 2 2 3 2 3" xfId="46419"/>
    <cellStyle name="Normal 15 6 2 2 3 3" xfId="14077"/>
    <cellStyle name="Normal 15 6 2 2 3 4" xfId="46420"/>
    <cellStyle name="Normal 15 6 2 2 4" xfId="14078"/>
    <cellStyle name="Normal 15 6 2 2 4 2" xfId="14079"/>
    <cellStyle name="Normal 15 6 2 2 4 3" xfId="46421"/>
    <cellStyle name="Normal 15 6 2 2 5" xfId="14080"/>
    <cellStyle name="Normal 15 6 2 2 5 2" xfId="46422"/>
    <cellStyle name="Normal 15 6 2 2 6" xfId="14081"/>
    <cellStyle name="Normal 15 6 2 2 7" xfId="14082"/>
    <cellStyle name="Normal 15 6 2 2 8" xfId="14083"/>
    <cellStyle name="Normal 15 6 2 3" xfId="14084"/>
    <cellStyle name="Normal 15 6 2 3 2" xfId="14085"/>
    <cellStyle name="Normal 15 6 2 3 2 2" xfId="14086"/>
    <cellStyle name="Normal 15 6 2 3 2 3" xfId="46423"/>
    <cellStyle name="Normal 15 6 2 3 3" xfId="14087"/>
    <cellStyle name="Normal 15 6 2 3 4" xfId="46424"/>
    <cellStyle name="Normal 15 6 2 4" xfId="14088"/>
    <cellStyle name="Normal 15 6 2 4 2" xfId="14089"/>
    <cellStyle name="Normal 15 6 2 4 2 2" xfId="14090"/>
    <cellStyle name="Normal 15 6 2 4 2 3" xfId="46425"/>
    <cellStyle name="Normal 15 6 2 4 3" xfId="14091"/>
    <cellStyle name="Normal 15 6 2 4 4" xfId="46426"/>
    <cellStyle name="Normal 15 6 2 5" xfId="14092"/>
    <cellStyle name="Normal 15 6 2 5 2" xfId="14093"/>
    <cellStyle name="Normal 15 6 2 5 3" xfId="46427"/>
    <cellStyle name="Normal 15 6 2 6" xfId="14094"/>
    <cellStyle name="Normal 15 6 2 6 2" xfId="46428"/>
    <cellStyle name="Normal 15 6 2 7" xfId="14095"/>
    <cellStyle name="Normal 15 6 2 8" xfId="14096"/>
    <cellStyle name="Normal 15 6 2 9" xfId="14097"/>
    <cellStyle name="Normal 15 6 3" xfId="14098"/>
    <cellStyle name="Normal 15 6 3 2" xfId="14099"/>
    <cellStyle name="Normal 15 6 3 2 2" xfId="14100"/>
    <cellStyle name="Normal 15 6 3 2 2 2" xfId="14101"/>
    <cellStyle name="Normal 15 6 3 2 2 3" xfId="46429"/>
    <cellStyle name="Normal 15 6 3 2 3" xfId="14102"/>
    <cellStyle name="Normal 15 6 3 2 4" xfId="46430"/>
    <cellStyle name="Normal 15 6 3 3" xfId="14103"/>
    <cellStyle name="Normal 15 6 3 3 2" xfId="14104"/>
    <cellStyle name="Normal 15 6 3 3 2 2" xfId="14105"/>
    <cellStyle name="Normal 15 6 3 3 2 3" xfId="46431"/>
    <cellStyle name="Normal 15 6 3 3 3" xfId="14106"/>
    <cellStyle name="Normal 15 6 3 3 4" xfId="46432"/>
    <cellStyle name="Normal 15 6 3 4" xfId="14107"/>
    <cellStyle name="Normal 15 6 3 4 2" xfId="14108"/>
    <cellStyle name="Normal 15 6 3 4 3" xfId="46433"/>
    <cellStyle name="Normal 15 6 3 5" xfId="14109"/>
    <cellStyle name="Normal 15 6 3 5 2" xfId="46434"/>
    <cellStyle name="Normal 15 6 3 6" xfId="14110"/>
    <cellStyle name="Normal 15 6 3 7" xfId="14111"/>
    <cellStyle name="Normal 15 6 3 8" xfId="14112"/>
    <cellStyle name="Normal 15 6 4" xfId="14113"/>
    <cellStyle name="Normal 15 6 4 2" xfId="14114"/>
    <cellStyle name="Normal 15 6 4 2 2" xfId="14115"/>
    <cellStyle name="Normal 15 6 4 2 3" xfId="46435"/>
    <cellStyle name="Normal 15 6 4 3" xfId="14116"/>
    <cellStyle name="Normal 15 6 4 4" xfId="46436"/>
    <cellStyle name="Normal 15 6 5" xfId="14117"/>
    <cellStyle name="Normal 15 6 5 2" xfId="14118"/>
    <cellStyle name="Normal 15 6 5 2 2" xfId="14119"/>
    <cellStyle name="Normal 15 6 5 2 3" xfId="46437"/>
    <cellStyle name="Normal 15 6 5 3" xfId="14120"/>
    <cellStyle name="Normal 15 6 5 4" xfId="46438"/>
    <cellStyle name="Normal 15 6 6" xfId="14121"/>
    <cellStyle name="Normal 15 6 6 2" xfId="14122"/>
    <cellStyle name="Normal 15 6 6 3" xfId="46439"/>
    <cellStyle name="Normal 15 6 7" xfId="14123"/>
    <cellStyle name="Normal 15 6 7 2" xfId="46440"/>
    <cellStyle name="Normal 15 6 8" xfId="14124"/>
    <cellStyle name="Normal 15 6 9" xfId="14125"/>
    <cellStyle name="Normal 15 7" xfId="14126"/>
    <cellStyle name="Normal 15 7 2" xfId="14127"/>
    <cellStyle name="Normal 15 7 2 2" xfId="14128"/>
    <cellStyle name="Normal 15 7 2 2 2" xfId="14129"/>
    <cellStyle name="Normal 15 7 2 2 2 2" xfId="14130"/>
    <cellStyle name="Normal 15 7 2 2 2 3" xfId="46441"/>
    <cellStyle name="Normal 15 7 2 2 3" xfId="14131"/>
    <cellStyle name="Normal 15 7 2 2 4" xfId="46442"/>
    <cellStyle name="Normal 15 7 2 3" xfId="14132"/>
    <cellStyle name="Normal 15 7 2 3 2" xfId="14133"/>
    <cellStyle name="Normal 15 7 2 3 2 2" xfId="14134"/>
    <cellStyle name="Normal 15 7 2 3 2 3" xfId="46443"/>
    <cellStyle name="Normal 15 7 2 3 3" xfId="14135"/>
    <cellStyle name="Normal 15 7 2 3 4" xfId="46444"/>
    <cellStyle name="Normal 15 7 2 4" xfId="14136"/>
    <cellStyle name="Normal 15 7 2 4 2" xfId="14137"/>
    <cellStyle name="Normal 15 7 2 4 3" xfId="46445"/>
    <cellStyle name="Normal 15 7 2 5" xfId="14138"/>
    <cellStyle name="Normal 15 7 2 5 2" xfId="46446"/>
    <cellStyle name="Normal 15 7 2 6" xfId="14139"/>
    <cellStyle name="Normal 15 7 2 7" xfId="14140"/>
    <cellStyle name="Normal 15 7 2 8" xfId="14141"/>
    <cellStyle name="Normal 15 7 3" xfId="14142"/>
    <cellStyle name="Normal 15 7 3 2" xfId="14143"/>
    <cellStyle name="Normal 15 7 3 2 2" xfId="14144"/>
    <cellStyle name="Normal 15 7 3 2 3" xfId="46447"/>
    <cellStyle name="Normal 15 7 3 3" xfId="14145"/>
    <cellStyle name="Normal 15 7 3 4" xfId="46448"/>
    <cellStyle name="Normal 15 7 4" xfId="14146"/>
    <cellStyle name="Normal 15 7 4 2" xfId="14147"/>
    <cellStyle name="Normal 15 7 4 2 2" xfId="14148"/>
    <cellStyle name="Normal 15 7 4 2 3" xfId="46449"/>
    <cellStyle name="Normal 15 7 4 3" xfId="14149"/>
    <cellStyle name="Normal 15 7 4 4" xfId="46450"/>
    <cellStyle name="Normal 15 7 5" xfId="14150"/>
    <cellStyle name="Normal 15 7 5 2" xfId="14151"/>
    <cellStyle name="Normal 15 7 5 3" xfId="46451"/>
    <cellStyle name="Normal 15 7 6" xfId="14152"/>
    <cellStyle name="Normal 15 7 6 2" xfId="46452"/>
    <cellStyle name="Normal 15 7 7" xfId="14153"/>
    <cellStyle name="Normal 15 7 8" xfId="14154"/>
    <cellStyle name="Normal 15 7 9" xfId="14155"/>
    <cellStyle name="Normal 15 8" xfId="14156"/>
    <cellStyle name="Normal 15 8 2" xfId="14157"/>
    <cellStyle name="Normal 15 8 2 2" xfId="14158"/>
    <cellStyle name="Normal 15 8 2 2 2" xfId="14159"/>
    <cellStyle name="Normal 15 8 2 2 3" xfId="46453"/>
    <cellStyle name="Normal 15 8 2 3" xfId="14160"/>
    <cellStyle name="Normal 15 8 2 4" xfId="46454"/>
    <cellStyle name="Normal 15 8 3" xfId="14161"/>
    <cellStyle name="Normal 15 8 3 2" xfId="14162"/>
    <cellStyle name="Normal 15 8 3 2 2" xfId="14163"/>
    <cellStyle name="Normal 15 8 3 2 3" xfId="46455"/>
    <cellStyle name="Normal 15 8 3 3" xfId="14164"/>
    <cellStyle name="Normal 15 8 3 4" xfId="46456"/>
    <cellStyle name="Normal 15 8 4" xfId="14165"/>
    <cellStyle name="Normal 15 8 4 2" xfId="14166"/>
    <cellStyle name="Normal 15 8 4 3" xfId="46457"/>
    <cellStyle name="Normal 15 8 5" xfId="14167"/>
    <cellStyle name="Normal 15 8 5 2" xfId="46458"/>
    <cellStyle name="Normal 15 8 6" xfId="14168"/>
    <cellStyle name="Normal 15 8 7" xfId="14169"/>
    <cellStyle name="Normal 15 8 8" xfId="14170"/>
    <cellStyle name="Normal 15 9" xfId="14171"/>
    <cellStyle name="Normal 15 9 2" xfId="14172"/>
    <cellStyle name="Normal 15 9 2 2" xfId="14173"/>
    <cellStyle name="Normal 15 9 2 3" xfId="46459"/>
    <cellStyle name="Normal 15 9 3" xfId="14174"/>
    <cellStyle name="Normal 15 9 4" xfId="46460"/>
    <cellStyle name="Normal 16" xfId="14175"/>
    <cellStyle name="Normal 16 10" xfId="14176"/>
    <cellStyle name="Normal 16 10 2" xfId="14177"/>
    <cellStyle name="Normal 16 10 3" xfId="46461"/>
    <cellStyle name="Normal 16 11" xfId="14178"/>
    <cellStyle name="Normal 16 11 2" xfId="14179"/>
    <cellStyle name="Normal 16 12" xfId="14180"/>
    <cellStyle name="Normal 16 13" xfId="14181"/>
    <cellStyle name="Normal 16 14" xfId="46462"/>
    <cellStyle name="Normal 16 2" xfId="14182"/>
    <cellStyle name="Normal 16 2 10" xfId="14183"/>
    <cellStyle name="Normal 16 2 11" xfId="46463"/>
    <cellStyle name="Normal 16 2 2" xfId="14184"/>
    <cellStyle name="Normal 16 2 2 10" xfId="14185"/>
    <cellStyle name="Normal 16 2 2 2" xfId="14186"/>
    <cellStyle name="Normal 16 2 2 2 2" xfId="14187"/>
    <cellStyle name="Normal 16 2 2 2 2 2" xfId="14188"/>
    <cellStyle name="Normal 16 2 2 2 2 2 2" xfId="14189"/>
    <cellStyle name="Normal 16 2 2 2 2 2 2 2" xfId="14190"/>
    <cellStyle name="Normal 16 2 2 2 2 2 2 3" xfId="46464"/>
    <cellStyle name="Normal 16 2 2 2 2 2 3" xfId="14191"/>
    <cellStyle name="Normal 16 2 2 2 2 2 4" xfId="46465"/>
    <cellStyle name="Normal 16 2 2 2 2 3" xfId="14192"/>
    <cellStyle name="Normal 16 2 2 2 2 3 2" xfId="14193"/>
    <cellStyle name="Normal 16 2 2 2 2 3 2 2" xfId="14194"/>
    <cellStyle name="Normal 16 2 2 2 2 3 2 3" xfId="46466"/>
    <cellStyle name="Normal 16 2 2 2 2 3 3" xfId="14195"/>
    <cellStyle name="Normal 16 2 2 2 2 3 4" xfId="46467"/>
    <cellStyle name="Normal 16 2 2 2 2 4" xfId="14196"/>
    <cellStyle name="Normal 16 2 2 2 2 4 2" xfId="14197"/>
    <cellStyle name="Normal 16 2 2 2 2 4 3" xfId="46468"/>
    <cellStyle name="Normal 16 2 2 2 2 5" xfId="14198"/>
    <cellStyle name="Normal 16 2 2 2 2 5 2" xfId="46469"/>
    <cellStyle name="Normal 16 2 2 2 2 6" xfId="14199"/>
    <cellStyle name="Normal 16 2 2 2 2 7" xfId="14200"/>
    <cellStyle name="Normal 16 2 2 2 2 8" xfId="14201"/>
    <cellStyle name="Normal 16 2 2 2 3" xfId="14202"/>
    <cellStyle name="Normal 16 2 2 2 3 2" xfId="14203"/>
    <cellStyle name="Normal 16 2 2 2 3 2 2" xfId="14204"/>
    <cellStyle name="Normal 16 2 2 2 3 2 3" xfId="46470"/>
    <cellStyle name="Normal 16 2 2 2 3 3" xfId="14205"/>
    <cellStyle name="Normal 16 2 2 2 3 4" xfId="46471"/>
    <cellStyle name="Normal 16 2 2 2 4" xfId="14206"/>
    <cellStyle name="Normal 16 2 2 2 4 2" xfId="14207"/>
    <cellStyle name="Normal 16 2 2 2 4 2 2" xfId="14208"/>
    <cellStyle name="Normal 16 2 2 2 4 2 3" xfId="46472"/>
    <cellStyle name="Normal 16 2 2 2 4 3" xfId="14209"/>
    <cellStyle name="Normal 16 2 2 2 4 4" xfId="46473"/>
    <cellStyle name="Normal 16 2 2 2 5" xfId="14210"/>
    <cellStyle name="Normal 16 2 2 2 5 2" xfId="14211"/>
    <cellStyle name="Normal 16 2 2 2 5 3" xfId="46474"/>
    <cellStyle name="Normal 16 2 2 2 6" xfId="14212"/>
    <cellStyle name="Normal 16 2 2 2 6 2" xfId="46475"/>
    <cellStyle name="Normal 16 2 2 2 7" xfId="14213"/>
    <cellStyle name="Normal 16 2 2 2 8" xfId="14214"/>
    <cellStyle name="Normal 16 2 2 2 9" xfId="14215"/>
    <cellStyle name="Normal 16 2 2 3" xfId="14216"/>
    <cellStyle name="Normal 16 2 2 3 2" xfId="14217"/>
    <cellStyle name="Normal 16 2 2 3 2 2" xfId="14218"/>
    <cellStyle name="Normal 16 2 2 3 2 2 2" xfId="14219"/>
    <cellStyle name="Normal 16 2 2 3 2 2 3" xfId="46476"/>
    <cellStyle name="Normal 16 2 2 3 2 3" xfId="14220"/>
    <cellStyle name="Normal 16 2 2 3 2 4" xfId="46477"/>
    <cellStyle name="Normal 16 2 2 3 3" xfId="14221"/>
    <cellStyle name="Normal 16 2 2 3 3 2" xfId="14222"/>
    <cellStyle name="Normal 16 2 2 3 3 2 2" xfId="14223"/>
    <cellStyle name="Normal 16 2 2 3 3 2 3" xfId="46478"/>
    <cellStyle name="Normal 16 2 2 3 3 3" xfId="14224"/>
    <cellStyle name="Normal 16 2 2 3 3 4" xfId="46479"/>
    <cellStyle name="Normal 16 2 2 3 4" xfId="14225"/>
    <cellStyle name="Normal 16 2 2 3 4 2" xfId="14226"/>
    <cellStyle name="Normal 16 2 2 3 4 3" xfId="46480"/>
    <cellStyle name="Normal 16 2 2 3 5" xfId="14227"/>
    <cellStyle name="Normal 16 2 2 3 5 2" xfId="46481"/>
    <cellStyle name="Normal 16 2 2 3 6" xfId="14228"/>
    <cellStyle name="Normal 16 2 2 3 7" xfId="14229"/>
    <cellStyle name="Normal 16 2 2 3 8" xfId="14230"/>
    <cellStyle name="Normal 16 2 2 4" xfId="14231"/>
    <cellStyle name="Normal 16 2 2 4 2" xfId="14232"/>
    <cellStyle name="Normal 16 2 2 4 2 2" xfId="14233"/>
    <cellStyle name="Normal 16 2 2 4 2 3" xfId="46482"/>
    <cellStyle name="Normal 16 2 2 4 3" xfId="14234"/>
    <cellStyle name="Normal 16 2 2 4 4" xfId="46483"/>
    <cellStyle name="Normal 16 2 2 5" xfId="14235"/>
    <cellStyle name="Normal 16 2 2 5 2" xfId="14236"/>
    <cellStyle name="Normal 16 2 2 5 2 2" xfId="14237"/>
    <cellStyle name="Normal 16 2 2 5 2 3" xfId="46484"/>
    <cellStyle name="Normal 16 2 2 5 3" xfId="14238"/>
    <cellStyle name="Normal 16 2 2 5 4" xfId="46485"/>
    <cellStyle name="Normal 16 2 2 6" xfId="14239"/>
    <cellStyle name="Normal 16 2 2 6 2" xfId="14240"/>
    <cellStyle name="Normal 16 2 2 6 3" xfId="46486"/>
    <cellStyle name="Normal 16 2 2 7" xfId="14241"/>
    <cellStyle name="Normal 16 2 2 7 2" xfId="46487"/>
    <cellStyle name="Normal 16 2 2 8" xfId="14242"/>
    <cellStyle name="Normal 16 2 2 9" xfId="14243"/>
    <cellStyle name="Normal 16 2 3" xfId="14244"/>
    <cellStyle name="Normal 16 2 3 2" xfId="14245"/>
    <cellStyle name="Normal 16 2 3 2 2" xfId="14246"/>
    <cellStyle name="Normal 16 2 3 2 2 2" xfId="14247"/>
    <cellStyle name="Normal 16 2 3 2 2 2 2" xfId="14248"/>
    <cellStyle name="Normal 16 2 3 2 2 2 3" xfId="46488"/>
    <cellStyle name="Normal 16 2 3 2 2 3" xfId="14249"/>
    <cellStyle name="Normal 16 2 3 2 2 4" xfId="46489"/>
    <cellStyle name="Normal 16 2 3 2 3" xfId="14250"/>
    <cellStyle name="Normal 16 2 3 2 3 2" xfId="14251"/>
    <cellStyle name="Normal 16 2 3 2 3 2 2" xfId="14252"/>
    <cellStyle name="Normal 16 2 3 2 3 2 3" xfId="46490"/>
    <cellStyle name="Normal 16 2 3 2 3 3" xfId="14253"/>
    <cellStyle name="Normal 16 2 3 2 3 4" xfId="46491"/>
    <cellStyle name="Normal 16 2 3 2 4" xfId="14254"/>
    <cellStyle name="Normal 16 2 3 2 4 2" xfId="14255"/>
    <cellStyle name="Normal 16 2 3 2 4 3" xfId="46492"/>
    <cellStyle name="Normal 16 2 3 2 5" xfId="14256"/>
    <cellStyle name="Normal 16 2 3 2 5 2" xfId="46493"/>
    <cellStyle name="Normal 16 2 3 2 6" xfId="14257"/>
    <cellStyle name="Normal 16 2 3 2 7" xfId="14258"/>
    <cellStyle name="Normal 16 2 3 2 8" xfId="14259"/>
    <cellStyle name="Normal 16 2 3 3" xfId="14260"/>
    <cellStyle name="Normal 16 2 3 3 2" xfId="14261"/>
    <cellStyle name="Normal 16 2 3 3 2 2" xfId="14262"/>
    <cellStyle name="Normal 16 2 3 3 2 3" xfId="46494"/>
    <cellStyle name="Normal 16 2 3 3 3" xfId="14263"/>
    <cellStyle name="Normal 16 2 3 3 4" xfId="46495"/>
    <cellStyle name="Normal 16 2 3 4" xfId="14264"/>
    <cellStyle name="Normal 16 2 3 4 2" xfId="14265"/>
    <cellStyle name="Normal 16 2 3 4 2 2" xfId="14266"/>
    <cellStyle name="Normal 16 2 3 4 2 3" xfId="46496"/>
    <cellStyle name="Normal 16 2 3 4 3" xfId="14267"/>
    <cellStyle name="Normal 16 2 3 4 4" xfId="46497"/>
    <cellStyle name="Normal 16 2 3 5" xfId="14268"/>
    <cellStyle name="Normal 16 2 3 5 2" xfId="14269"/>
    <cellStyle name="Normal 16 2 3 5 3" xfId="46498"/>
    <cellStyle name="Normal 16 2 3 6" xfId="14270"/>
    <cellStyle name="Normal 16 2 3 6 2" xfId="46499"/>
    <cellStyle name="Normal 16 2 3 7" xfId="14271"/>
    <cellStyle name="Normal 16 2 3 8" xfId="14272"/>
    <cellStyle name="Normal 16 2 3 9" xfId="14273"/>
    <cellStyle name="Normal 16 2 4" xfId="14274"/>
    <cellStyle name="Normal 16 2 4 2" xfId="14275"/>
    <cellStyle name="Normal 16 2 4 2 2" xfId="14276"/>
    <cellStyle name="Normal 16 2 4 2 2 2" xfId="14277"/>
    <cellStyle name="Normal 16 2 4 2 2 3" xfId="46500"/>
    <cellStyle name="Normal 16 2 4 2 3" xfId="14278"/>
    <cellStyle name="Normal 16 2 4 2 4" xfId="46501"/>
    <cellStyle name="Normal 16 2 4 3" xfId="14279"/>
    <cellStyle name="Normal 16 2 4 3 2" xfId="14280"/>
    <cellStyle name="Normal 16 2 4 3 2 2" xfId="14281"/>
    <cellStyle name="Normal 16 2 4 3 2 3" xfId="46502"/>
    <cellStyle name="Normal 16 2 4 3 3" xfId="14282"/>
    <cellStyle name="Normal 16 2 4 3 4" xfId="46503"/>
    <cellStyle name="Normal 16 2 4 4" xfId="14283"/>
    <cellStyle name="Normal 16 2 4 4 2" xfId="14284"/>
    <cellStyle name="Normal 16 2 4 4 3" xfId="46504"/>
    <cellStyle name="Normal 16 2 4 5" xfId="14285"/>
    <cellStyle name="Normal 16 2 4 5 2" xfId="46505"/>
    <cellStyle name="Normal 16 2 4 6" xfId="14286"/>
    <cellStyle name="Normal 16 2 4 7" xfId="14287"/>
    <cellStyle name="Normal 16 2 4 8" xfId="14288"/>
    <cellStyle name="Normal 16 2 5" xfId="14289"/>
    <cellStyle name="Normal 16 2 5 2" xfId="14290"/>
    <cellStyle name="Normal 16 2 5 2 2" xfId="14291"/>
    <cellStyle name="Normal 16 2 5 2 3" xfId="46506"/>
    <cellStyle name="Normal 16 2 5 3" xfId="14292"/>
    <cellStyle name="Normal 16 2 5 4" xfId="46507"/>
    <cellStyle name="Normal 16 2 6" xfId="14293"/>
    <cellStyle name="Normal 16 2 6 2" xfId="14294"/>
    <cellStyle name="Normal 16 2 6 2 2" xfId="14295"/>
    <cellStyle name="Normal 16 2 6 2 3" xfId="46508"/>
    <cellStyle name="Normal 16 2 6 3" xfId="14296"/>
    <cellStyle name="Normal 16 2 6 4" xfId="46509"/>
    <cellStyle name="Normal 16 2 7" xfId="14297"/>
    <cellStyle name="Normal 16 2 7 2" xfId="14298"/>
    <cellStyle name="Normal 16 2 7 3" xfId="46510"/>
    <cellStyle name="Normal 16 2 8" xfId="14299"/>
    <cellStyle name="Normal 16 2 8 2" xfId="46511"/>
    <cellStyle name="Normal 16 2 9" xfId="14300"/>
    <cellStyle name="Normal 16 3" xfId="14301"/>
    <cellStyle name="Normal 16 3 10" xfId="14302"/>
    <cellStyle name="Normal 16 3 2" xfId="14303"/>
    <cellStyle name="Normal 16 3 2 10" xfId="14304"/>
    <cellStyle name="Normal 16 3 2 2" xfId="14305"/>
    <cellStyle name="Normal 16 3 2 2 2" xfId="14306"/>
    <cellStyle name="Normal 16 3 2 2 2 2" xfId="14307"/>
    <cellStyle name="Normal 16 3 2 2 2 2 2" xfId="14308"/>
    <cellStyle name="Normal 16 3 2 2 2 2 2 2" xfId="14309"/>
    <cellStyle name="Normal 16 3 2 2 2 2 2 3" xfId="46512"/>
    <cellStyle name="Normal 16 3 2 2 2 2 3" xfId="14310"/>
    <cellStyle name="Normal 16 3 2 2 2 2 4" xfId="46513"/>
    <cellStyle name="Normal 16 3 2 2 2 3" xfId="14311"/>
    <cellStyle name="Normal 16 3 2 2 2 3 2" xfId="14312"/>
    <cellStyle name="Normal 16 3 2 2 2 3 2 2" xfId="14313"/>
    <cellStyle name="Normal 16 3 2 2 2 3 2 3" xfId="46514"/>
    <cellStyle name="Normal 16 3 2 2 2 3 3" xfId="14314"/>
    <cellStyle name="Normal 16 3 2 2 2 3 4" xfId="46515"/>
    <cellStyle name="Normal 16 3 2 2 2 4" xfId="14315"/>
    <cellStyle name="Normal 16 3 2 2 2 4 2" xfId="14316"/>
    <cellStyle name="Normal 16 3 2 2 2 4 3" xfId="46516"/>
    <cellStyle name="Normal 16 3 2 2 2 5" xfId="14317"/>
    <cellStyle name="Normal 16 3 2 2 2 5 2" xfId="46517"/>
    <cellStyle name="Normal 16 3 2 2 2 6" xfId="14318"/>
    <cellStyle name="Normal 16 3 2 2 2 7" xfId="14319"/>
    <cellStyle name="Normal 16 3 2 2 2 8" xfId="14320"/>
    <cellStyle name="Normal 16 3 2 2 3" xfId="14321"/>
    <cellStyle name="Normal 16 3 2 2 3 2" xfId="14322"/>
    <cellStyle name="Normal 16 3 2 2 3 2 2" xfId="14323"/>
    <cellStyle name="Normal 16 3 2 2 3 2 3" xfId="46518"/>
    <cellStyle name="Normal 16 3 2 2 3 3" xfId="14324"/>
    <cellStyle name="Normal 16 3 2 2 3 4" xfId="46519"/>
    <cellStyle name="Normal 16 3 2 2 4" xfId="14325"/>
    <cellStyle name="Normal 16 3 2 2 4 2" xfId="14326"/>
    <cellStyle name="Normal 16 3 2 2 4 2 2" xfId="14327"/>
    <cellStyle name="Normal 16 3 2 2 4 2 3" xfId="46520"/>
    <cellStyle name="Normal 16 3 2 2 4 3" xfId="14328"/>
    <cellStyle name="Normal 16 3 2 2 4 4" xfId="46521"/>
    <cellStyle name="Normal 16 3 2 2 5" xfId="14329"/>
    <cellStyle name="Normal 16 3 2 2 5 2" xfId="14330"/>
    <cellStyle name="Normal 16 3 2 2 5 3" xfId="46522"/>
    <cellStyle name="Normal 16 3 2 2 6" xfId="14331"/>
    <cellStyle name="Normal 16 3 2 2 6 2" xfId="46523"/>
    <cellStyle name="Normal 16 3 2 2 7" xfId="14332"/>
    <cellStyle name="Normal 16 3 2 2 8" xfId="14333"/>
    <cellStyle name="Normal 16 3 2 2 9" xfId="14334"/>
    <cellStyle name="Normal 16 3 2 3" xfId="14335"/>
    <cellStyle name="Normal 16 3 2 3 2" xfId="14336"/>
    <cellStyle name="Normal 16 3 2 3 2 2" xfId="14337"/>
    <cellStyle name="Normal 16 3 2 3 2 2 2" xfId="14338"/>
    <cellStyle name="Normal 16 3 2 3 2 2 3" xfId="46524"/>
    <cellStyle name="Normal 16 3 2 3 2 3" xfId="14339"/>
    <cellStyle name="Normal 16 3 2 3 2 4" xfId="46525"/>
    <cellStyle name="Normal 16 3 2 3 3" xfId="14340"/>
    <cellStyle name="Normal 16 3 2 3 3 2" xfId="14341"/>
    <cellStyle name="Normal 16 3 2 3 3 2 2" xfId="14342"/>
    <cellStyle name="Normal 16 3 2 3 3 2 3" xfId="46526"/>
    <cellStyle name="Normal 16 3 2 3 3 3" xfId="14343"/>
    <cellStyle name="Normal 16 3 2 3 3 4" xfId="46527"/>
    <cellStyle name="Normal 16 3 2 3 4" xfId="14344"/>
    <cellStyle name="Normal 16 3 2 3 4 2" xfId="14345"/>
    <cellStyle name="Normal 16 3 2 3 4 3" xfId="46528"/>
    <cellStyle name="Normal 16 3 2 3 5" xfId="14346"/>
    <cellStyle name="Normal 16 3 2 3 5 2" xfId="46529"/>
    <cellStyle name="Normal 16 3 2 3 6" xfId="14347"/>
    <cellStyle name="Normal 16 3 2 3 7" xfId="14348"/>
    <cellStyle name="Normal 16 3 2 3 8" xfId="14349"/>
    <cellStyle name="Normal 16 3 2 4" xfId="14350"/>
    <cellStyle name="Normal 16 3 2 4 2" xfId="14351"/>
    <cellStyle name="Normal 16 3 2 4 2 2" xfId="14352"/>
    <cellStyle name="Normal 16 3 2 4 2 3" xfId="46530"/>
    <cellStyle name="Normal 16 3 2 4 3" xfId="14353"/>
    <cellStyle name="Normal 16 3 2 4 4" xfId="46531"/>
    <cellStyle name="Normal 16 3 2 5" xfId="14354"/>
    <cellStyle name="Normal 16 3 2 5 2" xfId="14355"/>
    <cellStyle name="Normal 16 3 2 5 2 2" xfId="14356"/>
    <cellStyle name="Normal 16 3 2 5 2 3" xfId="46532"/>
    <cellStyle name="Normal 16 3 2 5 3" xfId="14357"/>
    <cellStyle name="Normal 16 3 2 5 4" xfId="46533"/>
    <cellStyle name="Normal 16 3 2 6" xfId="14358"/>
    <cellStyle name="Normal 16 3 2 6 2" xfId="14359"/>
    <cellStyle name="Normal 16 3 2 6 3" xfId="46534"/>
    <cellStyle name="Normal 16 3 2 7" xfId="14360"/>
    <cellStyle name="Normal 16 3 2 7 2" xfId="46535"/>
    <cellStyle name="Normal 16 3 2 8" xfId="14361"/>
    <cellStyle name="Normal 16 3 2 9" xfId="14362"/>
    <cellStyle name="Normal 16 3 3" xfId="14363"/>
    <cellStyle name="Normal 16 3 3 2" xfId="14364"/>
    <cellStyle name="Normal 16 3 3 2 2" xfId="14365"/>
    <cellStyle name="Normal 16 3 3 2 2 2" xfId="14366"/>
    <cellStyle name="Normal 16 3 3 2 2 2 2" xfId="14367"/>
    <cellStyle name="Normal 16 3 3 2 2 2 3" xfId="46536"/>
    <cellStyle name="Normal 16 3 3 2 2 3" xfId="14368"/>
    <cellStyle name="Normal 16 3 3 2 2 4" xfId="46537"/>
    <cellStyle name="Normal 16 3 3 2 3" xfId="14369"/>
    <cellStyle name="Normal 16 3 3 2 3 2" xfId="14370"/>
    <cellStyle name="Normal 16 3 3 2 3 2 2" xfId="14371"/>
    <cellStyle name="Normal 16 3 3 2 3 2 3" xfId="46538"/>
    <cellStyle name="Normal 16 3 3 2 3 3" xfId="14372"/>
    <cellStyle name="Normal 16 3 3 2 3 4" xfId="46539"/>
    <cellStyle name="Normal 16 3 3 2 4" xfId="14373"/>
    <cellStyle name="Normal 16 3 3 2 4 2" xfId="14374"/>
    <cellStyle name="Normal 16 3 3 2 4 3" xfId="46540"/>
    <cellStyle name="Normal 16 3 3 2 5" xfId="14375"/>
    <cellStyle name="Normal 16 3 3 2 5 2" xfId="46541"/>
    <cellStyle name="Normal 16 3 3 2 6" xfId="14376"/>
    <cellStyle name="Normal 16 3 3 2 7" xfId="14377"/>
    <cellStyle name="Normal 16 3 3 2 8" xfId="14378"/>
    <cellStyle name="Normal 16 3 3 3" xfId="14379"/>
    <cellStyle name="Normal 16 3 3 3 2" xfId="14380"/>
    <cellStyle name="Normal 16 3 3 3 2 2" xfId="14381"/>
    <cellStyle name="Normal 16 3 3 3 2 3" xfId="46542"/>
    <cellStyle name="Normal 16 3 3 3 3" xfId="14382"/>
    <cellStyle name="Normal 16 3 3 3 4" xfId="46543"/>
    <cellStyle name="Normal 16 3 3 4" xfId="14383"/>
    <cellStyle name="Normal 16 3 3 4 2" xfId="14384"/>
    <cellStyle name="Normal 16 3 3 4 2 2" xfId="14385"/>
    <cellStyle name="Normal 16 3 3 4 2 3" xfId="46544"/>
    <cellStyle name="Normal 16 3 3 4 3" xfId="14386"/>
    <cellStyle name="Normal 16 3 3 4 4" xfId="46545"/>
    <cellStyle name="Normal 16 3 3 5" xfId="14387"/>
    <cellStyle name="Normal 16 3 3 5 2" xfId="14388"/>
    <cellStyle name="Normal 16 3 3 5 3" xfId="46546"/>
    <cellStyle name="Normal 16 3 3 6" xfId="14389"/>
    <cellStyle name="Normal 16 3 3 6 2" xfId="46547"/>
    <cellStyle name="Normal 16 3 3 7" xfId="14390"/>
    <cellStyle name="Normal 16 3 3 8" xfId="14391"/>
    <cellStyle name="Normal 16 3 3 9" xfId="14392"/>
    <cellStyle name="Normal 16 3 4" xfId="14393"/>
    <cellStyle name="Normal 16 3 4 2" xfId="14394"/>
    <cellStyle name="Normal 16 3 4 2 2" xfId="14395"/>
    <cellStyle name="Normal 16 3 4 2 2 2" xfId="14396"/>
    <cellStyle name="Normal 16 3 4 2 2 3" xfId="46548"/>
    <cellStyle name="Normal 16 3 4 2 3" xfId="14397"/>
    <cellStyle name="Normal 16 3 4 2 4" xfId="46549"/>
    <cellStyle name="Normal 16 3 4 3" xfId="14398"/>
    <cellStyle name="Normal 16 3 4 3 2" xfId="14399"/>
    <cellStyle name="Normal 16 3 4 3 2 2" xfId="14400"/>
    <cellStyle name="Normal 16 3 4 3 2 3" xfId="46550"/>
    <cellStyle name="Normal 16 3 4 3 3" xfId="14401"/>
    <cellStyle name="Normal 16 3 4 3 4" xfId="46551"/>
    <cellStyle name="Normal 16 3 4 4" xfId="14402"/>
    <cellStyle name="Normal 16 3 4 4 2" xfId="14403"/>
    <cellStyle name="Normal 16 3 4 4 3" xfId="46552"/>
    <cellStyle name="Normal 16 3 4 5" xfId="14404"/>
    <cellStyle name="Normal 16 3 4 5 2" xfId="46553"/>
    <cellStyle name="Normal 16 3 4 6" xfId="14405"/>
    <cellStyle name="Normal 16 3 4 7" xfId="14406"/>
    <cellStyle name="Normal 16 3 4 8" xfId="14407"/>
    <cellStyle name="Normal 16 3 5" xfId="14408"/>
    <cellStyle name="Normal 16 3 5 2" xfId="14409"/>
    <cellStyle name="Normal 16 3 5 2 2" xfId="14410"/>
    <cellStyle name="Normal 16 3 5 2 3" xfId="46554"/>
    <cellStyle name="Normal 16 3 5 3" xfId="14411"/>
    <cellStyle name="Normal 16 3 5 4" xfId="46555"/>
    <cellStyle name="Normal 16 3 6" xfId="14412"/>
    <cellStyle name="Normal 16 3 6 2" xfId="14413"/>
    <cellStyle name="Normal 16 3 6 2 2" xfId="14414"/>
    <cellStyle name="Normal 16 3 6 2 3" xfId="46556"/>
    <cellStyle name="Normal 16 3 6 3" xfId="14415"/>
    <cellStyle name="Normal 16 3 6 4" xfId="46557"/>
    <cellStyle name="Normal 16 3 7" xfId="14416"/>
    <cellStyle name="Normal 16 3 7 2" xfId="14417"/>
    <cellStyle name="Normal 16 3 7 3" xfId="46558"/>
    <cellStyle name="Normal 16 3 8" xfId="14418"/>
    <cellStyle name="Normal 16 3 8 2" xfId="46559"/>
    <cellStyle name="Normal 16 3 9" xfId="14419"/>
    <cellStyle name="Normal 16 4" xfId="14420"/>
    <cellStyle name="Normal 16 4 10" xfId="14421"/>
    <cellStyle name="Normal 16 4 2" xfId="14422"/>
    <cellStyle name="Normal 16 4 2 10" xfId="14423"/>
    <cellStyle name="Normal 16 4 2 2" xfId="14424"/>
    <cellStyle name="Normal 16 4 2 2 2" xfId="14425"/>
    <cellStyle name="Normal 16 4 2 2 2 2" xfId="14426"/>
    <cellStyle name="Normal 16 4 2 2 2 2 2" xfId="14427"/>
    <cellStyle name="Normal 16 4 2 2 2 2 2 2" xfId="14428"/>
    <cellStyle name="Normal 16 4 2 2 2 2 2 3" xfId="46560"/>
    <cellStyle name="Normal 16 4 2 2 2 2 3" xfId="14429"/>
    <cellStyle name="Normal 16 4 2 2 2 2 4" xfId="46561"/>
    <cellStyle name="Normal 16 4 2 2 2 3" xfId="14430"/>
    <cellStyle name="Normal 16 4 2 2 2 3 2" xfId="14431"/>
    <cellStyle name="Normal 16 4 2 2 2 3 2 2" xfId="14432"/>
    <cellStyle name="Normal 16 4 2 2 2 3 2 3" xfId="46562"/>
    <cellStyle name="Normal 16 4 2 2 2 3 3" xfId="14433"/>
    <cellStyle name="Normal 16 4 2 2 2 3 4" xfId="46563"/>
    <cellStyle name="Normal 16 4 2 2 2 4" xfId="14434"/>
    <cellStyle name="Normal 16 4 2 2 2 4 2" xfId="14435"/>
    <cellStyle name="Normal 16 4 2 2 2 4 3" xfId="46564"/>
    <cellStyle name="Normal 16 4 2 2 2 5" xfId="14436"/>
    <cellStyle name="Normal 16 4 2 2 2 5 2" xfId="46565"/>
    <cellStyle name="Normal 16 4 2 2 2 6" xfId="14437"/>
    <cellStyle name="Normal 16 4 2 2 2 7" xfId="14438"/>
    <cellStyle name="Normal 16 4 2 2 2 8" xfId="14439"/>
    <cellStyle name="Normal 16 4 2 2 3" xfId="14440"/>
    <cellStyle name="Normal 16 4 2 2 3 2" xfId="14441"/>
    <cellStyle name="Normal 16 4 2 2 3 2 2" xfId="14442"/>
    <cellStyle name="Normal 16 4 2 2 3 2 3" xfId="46566"/>
    <cellStyle name="Normal 16 4 2 2 3 3" xfId="14443"/>
    <cellStyle name="Normal 16 4 2 2 3 4" xfId="46567"/>
    <cellStyle name="Normal 16 4 2 2 4" xfId="14444"/>
    <cellStyle name="Normal 16 4 2 2 4 2" xfId="14445"/>
    <cellStyle name="Normal 16 4 2 2 4 2 2" xfId="14446"/>
    <cellStyle name="Normal 16 4 2 2 4 2 3" xfId="46568"/>
    <cellStyle name="Normal 16 4 2 2 4 3" xfId="14447"/>
    <cellStyle name="Normal 16 4 2 2 4 4" xfId="46569"/>
    <cellStyle name="Normal 16 4 2 2 5" xfId="14448"/>
    <cellStyle name="Normal 16 4 2 2 5 2" xfId="14449"/>
    <cellStyle name="Normal 16 4 2 2 5 3" xfId="46570"/>
    <cellStyle name="Normal 16 4 2 2 6" xfId="14450"/>
    <cellStyle name="Normal 16 4 2 2 6 2" xfId="46571"/>
    <cellStyle name="Normal 16 4 2 2 7" xfId="14451"/>
    <cellStyle name="Normal 16 4 2 2 8" xfId="14452"/>
    <cellStyle name="Normal 16 4 2 2 9" xfId="14453"/>
    <cellStyle name="Normal 16 4 2 3" xfId="14454"/>
    <cellStyle name="Normal 16 4 2 3 2" xfId="14455"/>
    <cellStyle name="Normal 16 4 2 3 2 2" xfId="14456"/>
    <cellStyle name="Normal 16 4 2 3 2 2 2" xfId="14457"/>
    <cellStyle name="Normal 16 4 2 3 2 2 3" xfId="46572"/>
    <cellStyle name="Normal 16 4 2 3 2 3" xfId="14458"/>
    <cellStyle name="Normal 16 4 2 3 2 4" xfId="46573"/>
    <cellStyle name="Normal 16 4 2 3 3" xfId="14459"/>
    <cellStyle name="Normal 16 4 2 3 3 2" xfId="14460"/>
    <cellStyle name="Normal 16 4 2 3 3 2 2" xfId="14461"/>
    <cellStyle name="Normal 16 4 2 3 3 2 3" xfId="46574"/>
    <cellStyle name="Normal 16 4 2 3 3 3" xfId="14462"/>
    <cellStyle name="Normal 16 4 2 3 3 4" xfId="46575"/>
    <cellStyle name="Normal 16 4 2 3 4" xfId="14463"/>
    <cellStyle name="Normal 16 4 2 3 4 2" xfId="14464"/>
    <cellStyle name="Normal 16 4 2 3 4 3" xfId="46576"/>
    <cellStyle name="Normal 16 4 2 3 5" xfId="14465"/>
    <cellStyle name="Normal 16 4 2 3 5 2" xfId="46577"/>
    <cellStyle name="Normal 16 4 2 3 6" xfId="14466"/>
    <cellStyle name="Normal 16 4 2 3 7" xfId="14467"/>
    <cellStyle name="Normal 16 4 2 3 8" xfId="14468"/>
    <cellStyle name="Normal 16 4 2 4" xfId="14469"/>
    <cellStyle name="Normal 16 4 2 4 2" xfId="14470"/>
    <cellStyle name="Normal 16 4 2 4 2 2" xfId="14471"/>
    <cellStyle name="Normal 16 4 2 4 2 3" xfId="46578"/>
    <cellStyle name="Normal 16 4 2 4 3" xfId="14472"/>
    <cellStyle name="Normal 16 4 2 4 4" xfId="46579"/>
    <cellStyle name="Normal 16 4 2 5" xfId="14473"/>
    <cellStyle name="Normal 16 4 2 5 2" xfId="14474"/>
    <cellStyle name="Normal 16 4 2 5 2 2" xfId="14475"/>
    <cellStyle name="Normal 16 4 2 5 2 3" xfId="46580"/>
    <cellStyle name="Normal 16 4 2 5 3" xfId="14476"/>
    <cellStyle name="Normal 16 4 2 5 4" xfId="46581"/>
    <cellStyle name="Normal 16 4 2 6" xfId="14477"/>
    <cellStyle name="Normal 16 4 2 6 2" xfId="14478"/>
    <cellStyle name="Normal 16 4 2 6 3" xfId="46582"/>
    <cellStyle name="Normal 16 4 2 7" xfId="14479"/>
    <cellStyle name="Normal 16 4 2 7 2" xfId="46583"/>
    <cellStyle name="Normal 16 4 2 8" xfId="14480"/>
    <cellStyle name="Normal 16 4 2 9" xfId="14481"/>
    <cellStyle name="Normal 16 4 3" xfId="14482"/>
    <cellStyle name="Normal 16 4 3 2" xfId="14483"/>
    <cellStyle name="Normal 16 4 3 2 2" xfId="14484"/>
    <cellStyle name="Normal 16 4 3 2 2 2" xfId="14485"/>
    <cellStyle name="Normal 16 4 3 2 2 2 2" xfId="14486"/>
    <cellStyle name="Normal 16 4 3 2 2 2 3" xfId="46584"/>
    <cellStyle name="Normal 16 4 3 2 2 3" xfId="14487"/>
    <cellStyle name="Normal 16 4 3 2 2 4" xfId="46585"/>
    <cellStyle name="Normal 16 4 3 2 3" xfId="14488"/>
    <cellStyle name="Normal 16 4 3 2 3 2" xfId="14489"/>
    <cellStyle name="Normal 16 4 3 2 3 2 2" xfId="14490"/>
    <cellStyle name="Normal 16 4 3 2 3 2 3" xfId="46586"/>
    <cellStyle name="Normal 16 4 3 2 3 3" xfId="14491"/>
    <cellStyle name="Normal 16 4 3 2 3 4" xfId="46587"/>
    <cellStyle name="Normal 16 4 3 2 4" xfId="14492"/>
    <cellStyle name="Normal 16 4 3 2 4 2" xfId="14493"/>
    <cellStyle name="Normal 16 4 3 2 4 3" xfId="46588"/>
    <cellStyle name="Normal 16 4 3 2 5" xfId="14494"/>
    <cellStyle name="Normal 16 4 3 2 5 2" xfId="46589"/>
    <cellStyle name="Normal 16 4 3 2 6" xfId="14495"/>
    <cellStyle name="Normal 16 4 3 2 7" xfId="14496"/>
    <cellStyle name="Normal 16 4 3 2 8" xfId="14497"/>
    <cellStyle name="Normal 16 4 3 3" xfId="14498"/>
    <cellStyle name="Normal 16 4 3 3 2" xfId="14499"/>
    <cellStyle name="Normal 16 4 3 3 2 2" xfId="14500"/>
    <cellStyle name="Normal 16 4 3 3 2 3" xfId="46590"/>
    <cellStyle name="Normal 16 4 3 3 3" xfId="14501"/>
    <cellStyle name="Normal 16 4 3 3 4" xfId="46591"/>
    <cellStyle name="Normal 16 4 3 4" xfId="14502"/>
    <cellStyle name="Normal 16 4 3 4 2" xfId="14503"/>
    <cellStyle name="Normal 16 4 3 4 2 2" xfId="14504"/>
    <cellStyle name="Normal 16 4 3 4 2 3" xfId="46592"/>
    <cellStyle name="Normal 16 4 3 4 3" xfId="14505"/>
    <cellStyle name="Normal 16 4 3 4 4" xfId="46593"/>
    <cellStyle name="Normal 16 4 3 5" xfId="14506"/>
    <cellStyle name="Normal 16 4 3 5 2" xfId="14507"/>
    <cellStyle name="Normal 16 4 3 5 3" xfId="46594"/>
    <cellStyle name="Normal 16 4 3 6" xfId="14508"/>
    <cellStyle name="Normal 16 4 3 6 2" xfId="46595"/>
    <cellStyle name="Normal 16 4 3 7" xfId="14509"/>
    <cellStyle name="Normal 16 4 3 8" xfId="14510"/>
    <cellStyle name="Normal 16 4 3 9" xfId="14511"/>
    <cellStyle name="Normal 16 4 4" xfId="14512"/>
    <cellStyle name="Normal 16 4 4 2" xfId="14513"/>
    <cellStyle name="Normal 16 4 4 2 2" xfId="14514"/>
    <cellStyle name="Normal 16 4 4 2 2 2" xfId="14515"/>
    <cellStyle name="Normal 16 4 4 2 2 3" xfId="46596"/>
    <cellStyle name="Normal 16 4 4 2 3" xfId="14516"/>
    <cellStyle name="Normal 16 4 4 2 4" xfId="46597"/>
    <cellStyle name="Normal 16 4 4 3" xfId="14517"/>
    <cellStyle name="Normal 16 4 4 3 2" xfId="14518"/>
    <cellStyle name="Normal 16 4 4 3 2 2" xfId="14519"/>
    <cellStyle name="Normal 16 4 4 3 2 3" xfId="46598"/>
    <cellStyle name="Normal 16 4 4 3 3" xfId="14520"/>
    <cellStyle name="Normal 16 4 4 3 4" xfId="46599"/>
    <cellStyle name="Normal 16 4 4 4" xfId="14521"/>
    <cellStyle name="Normal 16 4 4 4 2" xfId="14522"/>
    <cellStyle name="Normal 16 4 4 4 3" xfId="46600"/>
    <cellStyle name="Normal 16 4 4 5" xfId="14523"/>
    <cellStyle name="Normal 16 4 4 5 2" xfId="46601"/>
    <cellStyle name="Normal 16 4 4 6" xfId="14524"/>
    <cellStyle name="Normal 16 4 4 7" xfId="14525"/>
    <cellStyle name="Normal 16 4 4 8" xfId="14526"/>
    <cellStyle name="Normal 16 4 5" xfId="14527"/>
    <cellStyle name="Normal 16 4 5 2" xfId="14528"/>
    <cellStyle name="Normal 16 4 5 2 2" xfId="14529"/>
    <cellStyle name="Normal 16 4 5 2 3" xfId="46602"/>
    <cellStyle name="Normal 16 4 5 3" xfId="14530"/>
    <cellStyle name="Normal 16 4 5 4" xfId="46603"/>
    <cellStyle name="Normal 16 4 6" xfId="14531"/>
    <cellStyle name="Normal 16 4 6 2" xfId="14532"/>
    <cellStyle name="Normal 16 4 6 2 2" xfId="14533"/>
    <cellStyle name="Normal 16 4 6 2 3" xfId="46604"/>
    <cellStyle name="Normal 16 4 6 3" xfId="14534"/>
    <cellStyle name="Normal 16 4 6 4" xfId="46605"/>
    <cellStyle name="Normal 16 4 7" xfId="14535"/>
    <cellStyle name="Normal 16 4 7 2" xfId="14536"/>
    <cellStyle name="Normal 16 4 7 3" xfId="46606"/>
    <cellStyle name="Normal 16 4 8" xfId="14537"/>
    <cellStyle name="Normal 16 4 8 2" xfId="46607"/>
    <cellStyle name="Normal 16 4 9" xfId="14538"/>
    <cellStyle name="Normal 16 5" xfId="14539"/>
    <cellStyle name="Normal 16 5 2" xfId="14540"/>
    <cellStyle name="Normal 16 5 2 2" xfId="14541"/>
    <cellStyle name="Normal 16 5 2 2 2" xfId="14542"/>
    <cellStyle name="Normal 16 5 2 2 2 2" xfId="14543"/>
    <cellStyle name="Normal 16 5 2 2 2 2 2" xfId="14544"/>
    <cellStyle name="Normal 16 5 2 2 2 2 3" xfId="46608"/>
    <cellStyle name="Normal 16 5 2 2 2 3" xfId="14545"/>
    <cellStyle name="Normal 16 5 2 2 2 4" xfId="46609"/>
    <cellStyle name="Normal 16 5 2 2 3" xfId="14546"/>
    <cellStyle name="Normal 16 5 2 2 3 2" xfId="14547"/>
    <cellStyle name="Normal 16 5 2 2 3 2 2" xfId="14548"/>
    <cellStyle name="Normal 16 5 2 2 3 2 3" xfId="46610"/>
    <cellStyle name="Normal 16 5 2 2 3 3" xfId="14549"/>
    <cellStyle name="Normal 16 5 2 2 3 4" xfId="46611"/>
    <cellStyle name="Normal 16 5 2 2 4" xfId="14550"/>
    <cellStyle name="Normal 16 5 2 2 4 2" xfId="14551"/>
    <cellStyle name="Normal 16 5 2 2 4 3" xfId="46612"/>
    <cellStyle name="Normal 16 5 2 2 5" xfId="14552"/>
    <cellStyle name="Normal 16 5 2 2 5 2" xfId="46613"/>
    <cellStyle name="Normal 16 5 2 2 6" xfId="14553"/>
    <cellStyle name="Normal 16 5 2 2 7" xfId="14554"/>
    <cellStyle name="Normal 16 5 2 2 8" xfId="14555"/>
    <cellStyle name="Normal 16 5 2 3" xfId="14556"/>
    <cellStyle name="Normal 16 5 2 3 2" xfId="14557"/>
    <cellStyle name="Normal 16 5 2 3 2 2" xfId="14558"/>
    <cellStyle name="Normal 16 5 2 3 2 3" xfId="46614"/>
    <cellStyle name="Normal 16 5 2 3 3" xfId="14559"/>
    <cellStyle name="Normal 16 5 2 3 4" xfId="46615"/>
    <cellStyle name="Normal 16 5 2 4" xfId="14560"/>
    <cellStyle name="Normal 16 5 2 4 2" xfId="14561"/>
    <cellStyle name="Normal 16 5 2 4 2 2" xfId="14562"/>
    <cellStyle name="Normal 16 5 2 4 2 3" xfId="46616"/>
    <cellStyle name="Normal 16 5 2 4 3" xfId="14563"/>
    <cellStyle name="Normal 16 5 2 4 4" xfId="46617"/>
    <cellStyle name="Normal 16 5 2 5" xfId="14564"/>
    <cellStyle name="Normal 16 5 2 5 2" xfId="14565"/>
    <cellStyle name="Normal 16 5 2 5 3" xfId="46618"/>
    <cellStyle name="Normal 16 5 2 6" xfId="14566"/>
    <cellStyle name="Normal 16 5 2 6 2" xfId="46619"/>
    <cellStyle name="Normal 16 5 2 7" xfId="14567"/>
    <cellStyle name="Normal 16 5 2 8" xfId="14568"/>
    <cellStyle name="Normal 16 5 2 9" xfId="14569"/>
    <cellStyle name="Normal 16 5 3" xfId="14570"/>
    <cellStyle name="Normal 16 5 3 2" xfId="14571"/>
    <cellStyle name="Normal 16 5 3 2 2" xfId="14572"/>
    <cellStyle name="Normal 16 5 3 2 2 2" xfId="14573"/>
    <cellStyle name="Normal 16 5 3 2 2 3" xfId="46620"/>
    <cellStyle name="Normal 16 5 3 2 3" xfId="14574"/>
    <cellStyle name="Normal 16 5 3 2 4" xfId="46621"/>
    <cellStyle name="Normal 16 5 3 3" xfId="14575"/>
    <cellStyle name="Normal 16 5 3 3 2" xfId="14576"/>
    <cellStyle name="Normal 16 5 3 3 2 2" xfId="14577"/>
    <cellStyle name="Normal 16 5 3 3 2 3" xfId="46622"/>
    <cellStyle name="Normal 16 5 3 3 3" xfId="14578"/>
    <cellStyle name="Normal 16 5 3 3 4" xfId="46623"/>
    <cellStyle name="Normal 16 5 3 4" xfId="14579"/>
    <cellStyle name="Normal 16 5 3 4 2" xfId="14580"/>
    <cellStyle name="Normal 16 5 3 4 3" xfId="46624"/>
    <cellStyle name="Normal 16 5 3 5" xfId="14581"/>
    <cellStyle name="Normal 16 5 3 5 2" xfId="46625"/>
    <cellStyle name="Normal 16 5 3 6" xfId="14582"/>
    <cellStyle name="Normal 16 5 3 7" xfId="14583"/>
    <cellStyle name="Normal 16 5 3 8" xfId="14584"/>
    <cellStyle name="Normal 16 5 4" xfId="14585"/>
    <cellStyle name="Normal 16 5 4 2" xfId="14586"/>
    <cellStyle name="Normal 16 5 4 2 2" xfId="14587"/>
    <cellStyle name="Normal 16 5 4 2 3" xfId="46626"/>
    <cellStyle name="Normal 16 5 4 3" xfId="14588"/>
    <cellStyle name="Normal 16 5 4 4" xfId="46627"/>
    <cellStyle name="Normal 16 5 5" xfId="14589"/>
    <cellStyle name="Normal 16 5 5 2" xfId="14590"/>
    <cellStyle name="Normal 16 5 5 2 2" xfId="14591"/>
    <cellStyle name="Normal 16 5 5 2 3" xfId="46628"/>
    <cellStyle name="Normal 16 5 5 3" xfId="14592"/>
    <cellStyle name="Normal 16 5 5 4" xfId="46629"/>
    <cellStyle name="Normal 16 5 6" xfId="14593"/>
    <cellStyle name="Normal 16 5 6 2" xfId="14594"/>
    <cellStyle name="Normal 16 5 6 3" xfId="46630"/>
    <cellStyle name="Normal 16 5 7" xfId="14595"/>
    <cellStyle name="Normal 16 5 7 2" xfId="46631"/>
    <cellStyle name="Normal 16 5 8" xfId="14596"/>
    <cellStyle name="Normal 16 5 9" xfId="14597"/>
    <cellStyle name="Normal 16 6" xfId="14598"/>
    <cellStyle name="Normal 16 6 2" xfId="14599"/>
    <cellStyle name="Normal 16 6 2 2" xfId="14600"/>
    <cellStyle name="Normal 16 6 2 2 2" xfId="14601"/>
    <cellStyle name="Normal 16 6 2 2 2 2" xfId="14602"/>
    <cellStyle name="Normal 16 6 2 2 2 3" xfId="46632"/>
    <cellStyle name="Normal 16 6 2 2 3" xfId="14603"/>
    <cellStyle name="Normal 16 6 2 2 4" xfId="46633"/>
    <cellStyle name="Normal 16 6 2 3" xfId="14604"/>
    <cellStyle name="Normal 16 6 2 3 2" xfId="14605"/>
    <cellStyle name="Normal 16 6 2 3 2 2" xfId="14606"/>
    <cellStyle name="Normal 16 6 2 3 2 3" xfId="46634"/>
    <cellStyle name="Normal 16 6 2 3 3" xfId="14607"/>
    <cellStyle name="Normal 16 6 2 3 4" xfId="46635"/>
    <cellStyle name="Normal 16 6 2 4" xfId="14608"/>
    <cellStyle name="Normal 16 6 2 4 2" xfId="14609"/>
    <cellStyle name="Normal 16 6 2 4 3" xfId="46636"/>
    <cellStyle name="Normal 16 6 2 5" xfId="14610"/>
    <cellStyle name="Normal 16 6 2 5 2" xfId="46637"/>
    <cellStyle name="Normal 16 6 2 6" xfId="14611"/>
    <cellStyle name="Normal 16 6 2 7" xfId="14612"/>
    <cellStyle name="Normal 16 6 2 8" xfId="14613"/>
    <cellStyle name="Normal 16 6 3" xfId="14614"/>
    <cellStyle name="Normal 16 6 3 2" xfId="14615"/>
    <cellStyle name="Normal 16 6 3 2 2" xfId="14616"/>
    <cellStyle name="Normal 16 6 3 2 3" xfId="46638"/>
    <cellStyle name="Normal 16 6 3 3" xfId="14617"/>
    <cellStyle name="Normal 16 6 3 4" xfId="46639"/>
    <cellStyle name="Normal 16 6 4" xfId="14618"/>
    <cellStyle name="Normal 16 6 4 2" xfId="14619"/>
    <cellStyle name="Normal 16 6 4 2 2" xfId="14620"/>
    <cellStyle name="Normal 16 6 4 2 3" xfId="46640"/>
    <cellStyle name="Normal 16 6 4 3" xfId="14621"/>
    <cellStyle name="Normal 16 6 4 4" xfId="46641"/>
    <cellStyle name="Normal 16 6 5" xfId="14622"/>
    <cellStyle name="Normal 16 6 5 2" xfId="14623"/>
    <cellStyle name="Normal 16 6 5 3" xfId="46642"/>
    <cellStyle name="Normal 16 6 6" xfId="14624"/>
    <cellStyle name="Normal 16 6 6 2" xfId="46643"/>
    <cellStyle name="Normal 16 6 7" xfId="14625"/>
    <cellStyle name="Normal 16 6 8" xfId="14626"/>
    <cellStyle name="Normal 16 7" xfId="14627"/>
    <cellStyle name="Normal 16 7 2" xfId="14628"/>
    <cellStyle name="Normal 16 7 2 2" xfId="14629"/>
    <cellStyle name="Normal 16 7 2 2 2" xfId="14630"/>
    <cellStyle name="Normal 16 7 2 2 3" xfId="46644"/>
    <cellStyle name="Normal 16 7 2 3" xfId="14631"/>
    <cellStyle name="Normal 16 7 2 4" xfId="46645"/>
    <cellStyle name="Normal 16 7 3" xfId="14632"/>
    <cellStyle name="Normal 16 7 3 2" xfId="14633"/>
    <cellStyle name="Normal 16 7 3 2 2" xfId="14634"/>
    <cellStyle name="Normal 16 7 3 2 3" xfId="46646"/>
    <cellStyle name="Normal 16 7 3 3" xfId="14635"/>
    <cellStyle name="Normal 16 7 3 4" xfId="46647"/>
    <cellStyle name="Normal 16 7 4" xfId="14636"/>
    <cellStyle name="Normal 16 7 4 2" xfId="14637"/>
    <cellStyle name="Normal 16 7 4 3" xfId="46648"/>
    <cellStyle name="Normal 16 7 5" xfId="14638"/>
    <cellStyle name="Normal 16 7 5 2" xfId="46649"/>
    <cellStyle name="Normal 16 7 6" xfId="14639"/>
    <cellStyle name="Normal 16 7 7" xfId="14640"/>
    <cellStyle name="Normal 16 7 8" xfId="14641"/>
    <cellStyle name="Normal 16 8" xfId="14642"/>
    <cellStyle name="Normal 16 8 2" xfId="14643"/>
    <cellStyle name="Normal 16 8 2 2" xfId="14644"/>
    <cellStyle name="Normal 16 8 2 3" xfId="46650"/>
    <cellStyle name="Normal 16 8 3" xfId="14645"/>
    <cellStyle name="Normal 16 8 4" xfId="46651"/>
    <cellStyle name="Normal 16 9" xfId="14646"/>
    <cellStyle name="Normal 16 9 2" xfId="14647"/>
    <cellStyle name="Normal 16 9 2 2" xfId="14648"/>
    <cellStyle name="Normal 16 9 2 3" xfId="46652"/>
    <cellStyle name="Normal 16 9 3" xfId="14649"/>
    <cellStyle name="Normal 16 9 4" xfId="46653"/>
    <cellStyle name="Normal 17" xfId="14650"/>
    <cellStyle name="Normal 17 10" xfId="14651"/>
    <cellStyle name="Normal 17 10 2" xfId="14652"/>
    <cellStyle name="Normal 17 10 3" xfId="46654"/>
    <cellStyle name="Normal 17 11" xfId="14653"/>
    <cellStyle name="Normal 17 11 2" xfId="14654"/>
    <cellStyle name="Normal 17 12" xfId="14655"/>
    <cellStyle name="Normal 17 13" xfId="14656"/>
    <cellStyle name="Normal 17 14" xfId="46655"/>
    <cellStyle name="Normal 17 2" xfId="14657"/>
    <cellStyle name="Normal 17 2 10" xfId="14658"/>
    <cellStyle name="Normal 17 2 2" xfId="14659"/>
    <cellStyle name="Normal 17 2 2 10" xfId="14660"/>
    <cellStyle name="Normal 17 2 2 2" xfId="14661"/>
    <cellStyle name="Normal 17 2 2 2 2" xfId="14662"/>
    <cellStyle name="Normal 17 2 2 2 2 2" xfId="14663"/>
    <cellStyle name="Normal 17 2 2 2 2 2 2" xfId="14664"/>
    <cellStyle name="Normal 17 2 2 2 2 2 2 2" xfId="14665"/>
    <cellStyle name="Normal 17 2 2 2 2 2 2 3" xfId="46656"/>
    <cellStyle name="Normal 17 2 2 2 2 2 3" xfId="14666"/>
    <cellStyle name="Normal 17 2 2 2 2 2 4" xfId="46657"/>
    <cellStyle name="Normal 17 2 2 2 2 3" xfId="14667"/>
    <cellStyle name="Normal 17 2 2 2 2 3 2" xfId="14668"/>
    <cellStyle name="Normal 17 2 2 2 2 3 2 2" xfId="14669"/>
    <cellStyle name="Normal 17 2 2 2 2 3 2 3" xfId="46658"/>
    <cellStyle name="Normal 17 2 2 2 2 3 3" xfId="14670"/>
    <cellStyle name="Normal 17 2 2 2 2 3 4" xfId="46659"/>
    <cellStyle name="Normal 17 2 2 2 2 4" xfId="14671"/>
    <cellStyle name="Normal 17 2 2 2 2 4 2" xfId="14672"/>
    <cellStyle name="Normal 17 2 2 2 2 4 3" xfId="46660"/>
    <cellStyle name="Normal 17 2 2 2 2 5" xfId="14673"/>
    <cellStyle name="Normal 17 2 2 2 2 5 2" xfId="46661"/>
    <cellStyle name="Normal 17 2 2 2 2 6" xfId="14674"/>
    <cellStyle name="Normal 17 2 2 2 2 7" xfId="14675"/>
    <cellStyle name="Normal 17 2 2 2 2 8" xfId="14676"/>
    <cellStyle name="Normal 17 2 2 2 3" xfId="14677"/>
    <cellStyle name="Normal 17 2 2 2 3 2" xfId="14678"/>
    <cellStyle name="Normal 17 2 2 2 3 2 2" xfId="14679"/>
    <cellStyle name="Normal 17 2 2 2 3 2 3" xfId="46662"/>
    <cellStyle name="Normal 17 2 2 2 3 3" xfId="14680"/>
    <cellStyle name="Normal 17 2 2 2 3 4" xfId="46663"/>
    <cellStyle name="Normal 17 2 2 2 4" xfId="14681"/>
    <cellStyle name="Normal 17 2 2 2 4 2" xfId="14682"/>
    <cellStyle name="Normal 17 2 2 2 4 2 2" xfId="14683"/>
    <cellStyle name="Normal 17 2 2 2 4 2 3" xfId="46664"/>
    <cellStyle name="Normal 17 2 2 2 4 3" xfId="14684"/>
    <cellStyle name="Normal 17 2 2 2 4 4" xfId="46665"/>
    <cellStyle name="Normal 17 2 2 2 5" xfId="14685"/>
    <cellStyle name="Normal 17 2 2 2 5 2" xfId="14686"/>
    <cellStyle name="Normal 17 2 2 2 5 3" xfId="46666"/>
    <cellStyle name="Normal 17 2 2 2 6" xfId="14687"/>
    <cellStyle name="Normal 17 2 2 2 6 2" xfId="46667"/>
    <cellStyle name="Normal 17 2 2 2 7" xfId="14688"/>
    <cellStyle name="Normal 17 2 2 2 8" xfId="14689"/>
    <cellStyle name="Normal 17 2 2 2 9" xfId="14690"/>
    <cellStyle name="Normal 17 2 2 3" xfId="14691"/>
    <cellStyle name="Normal 17 2 2 3 2" xfId="14692"/>
    <cellStyle name="Normal 17 2 2 3 2 2" xfId="14693"/>
    <cellStyle name="Normal 17 2 2 3 2 2 2" xfId="14694"/>
    <cellStyle name="Normal 17 2 2 3 2 2 3" xfId="46668"/>
    <cellStyle name="Normal 17 2 2 3 2 3" xfId="14695"/>
    <cellStyle name="Normal 17 2 2 3 2 4" xfId="46669"/>
    <cellStyle name="Normal 17 2 2 3 3" xfId="14696"/>
    <cellStyle name="Normal 17 2 2 3 3 2" xfId="14697"/>
    <cellStyle name="Normal 17 2 2 3 3 2 2" xfId="14698"/>
    <cellStyle name="Normal 17 2 2 3 3 2 3" xfId="46670"/>
    <cellStyle name="Normal 17 2 2 3 3 3" xfId="14699"/>
    <cellStyle name="Normal 17 2 2 3 3 4" xfId="46671"/>
    <cellStyle name="Normal 17 2 2 3 4" xfId="14700"/>
    <cellStyle name="Normal 17 2 2 3 4 2" xfId="14701"/>
    <cellStyle name="Normal 17 2 2 3 4 3" xfId="46672"/>
    <cellStyle name="Normal 17 2 2 3 5" xfId="14702"/>
    <cellStyle name="Normal 17 2 2 3 5 2" xfId="46673"/>
    <cellStyle name="Normal 17 2 2 3 6" xfId="14703"/>
    <cellStyle name="Normal 17 2 2 3 7" xfId="14704"/>
    <cellStyle name="Normal 17 2 2 3 8" xfId="14705"/>
    <cellStyle name="Normal 17 2 2 4" xfId="14706"/>
    <cellStyle name="Normal 17 2 2 4 2" xfId="14707"/>
    <cellStyle name="Normal 17 2 2 4 2 2" xfId="14708"/>
    <cellStyle name="Normal 17 2 2 4 2 3" xfId="46674"/>
    <cellStyle name="Normal 17 2 2 4 3" xfId="14709"/>
    <cellStyle name="Normal 17 2 2 4 4" xfId="46675"/>
    <cellStyle name="Normal 17 2 2 5" xfId="14710"/>
    <cellStyle name="Normal 17 2 2 5 2" xfId="14711"/>
    <cellStyle name="Normal 17 2 2 5 2 2" xfId="14712"/>
    <cellStyle name="Normal 17 2 2 5 2 3" xfId="46676"/>
    <cellStyle name="Normal 17 2 2 5 3" xfId="14713"/>
    <cellStyle name="Normal 17 2 2 5 4" xfId="46677"/>
    <cellStyle name="Normal 17 2 2 6" xfId="14714"/>
    <cellStyle name="Normal 17 2 2 6 2" xfId="14715"/>
    <cellStyle name="Normal 17 2 2 6 3" xfId="46678"/>
    <cellStyle name="Normal 17 2 2 7" xfId="14716"/>
    <cellStyle name="Normal 17 2 2 7 2" xfId="46679"/>
    <cellStyle name="Normal 17 2 2 8" xfId="14717"/>
    <cellStyle name="Normal 17 2 2 9" xfId="14718"/>
    <cellStyle name="Normal 17 2 3" xfId="14719"/>
    <cellStyle name="Normal 17 2 3 2" xfId="14720"/>
    <cellStyle name="Normal 17 2 3 2 2" xfId="14721"/>
    <cellStyle name="Normal 17 2 3 2 2 2" xfId="14722"/>
    <cellStyle name="Normal 17 2 3 2 2 2 2" xfId="14723"/>
    <cellStyle name="Normal 17 2 3 2 2 2 3" xfId="46680"/>
    <cellStyle name="Normal 17 2 3 2 2 3" xfId="14724"/>
    <cellStyle name="Normal 17 2 3 2 2 4" xfId="46681"/>
    <cellStyle name="Normal 17 2 3 2 3" xfId="14725"/>
    <cellStyle name="Normal 17 2 3 2 3 2" xfId="14726"/>
    <cellStyle name="Normal 17 2 3 2 3 2 2" xfId="14727"/>
    <cellStyle name="Normal 17 2 3 2 3 2 3" xfId="46682"/>
    <cellStyle name="Normal 17 2 3 2 3 3" xfId="14728"/>
    <cellStyle name="Normal 17 2 3 2 3 4" xfId="46683"/>
    <cellStyle name="Normal 17 2 3 2 4" xfId="14729"/>
    <cellStyle name="Normal 17 2 3 2 4 2" xfId="14730"/>
    <cellStyle name="Normal 17 2 3 2 4 3" xfId="46684"/>
    <cellStyle name="Normal 17 2 3 2 5" xfId="14731"/>
    <cellStyle name="Normal 17 2 3 2 5 2" xfId="46685"/>
    <cellStyle name="Normal 17 2 3 2 6" xfId="14732"/>
    <cellStyle name="Normal 17 2 3 2 7" xfId="14733"/>
    <cellStyle name="Normal 17 2 3 2 8" xfId="14734"/>
    <cellStyle name="Normal 17 2 3 3" xfId="14735"/>
    <cellStyle name="Normal 17 2 3 3 2" xfId="14736"/>
    <cellStyle name="Normal 17 2 3 3 2 2" xfId="14737"/>
    <cellStyle name="Normal 17 2 3 3 2 3" xfId="46686"/>
    <cellStyle name="Normal 17 2 3 3 3" xfId="14738"/>
    <cellStyle name="Normal 17 2 3 3 4" xfId="46687"/>
    <cellStyle name="Normal 17 2 3 4" xfId="14739"/>
    <cellStyle name="Normal 17 2 3 4 2" xfId="14740"/>
    <cellStyle name="Normal 17 2 3 4 2 2" xfId="14741"/>
    <cellStyle name="Normal 17 2 3 4 2 3" xfId="46688"/>
    <cellStyle name="Normal 17 2 3 4 3" xfId="14742"/>
    <cellStyle name="Normal 17 2 3 4 4" xfId="46689"/>
    <cellStyle name="Normal 17 2 3 5" xfId="14743"/>
    <cellStyle name="Normal 17 2 3 5 2" xfId="14744"/>
    <cellStyle name="Normal 17 2 3 5 3" xfId="46690"/>
    <cellStyle name="Normal 17 2 3 6" xfId="14745"/>
    <cellStyle name="Normal 17 2 3 6 2" xfId="46691"/>
    <cellStyle name="Normal 17 2 3 7" xfId="14746"/>
    <cellStyle name="Normal 17 2 3 8" xfId="14747"/>
    <cellStyle name="Normal 17 2 3 9" xfId="14748"/>
    <cellStyle name="Normal 17 2 4" xfId="14749"/>
    <cellStyle name="Normal 17 2 4 2" xfId="14750"/>
    <cellStyle name="Normal 17 2 4 2 2" xfId="14751"/>
    <cellStyle name="Normal 17 2 4 2 2 2" xfId="14752"/>
    <cellStyle name="Normal 17 2 4 2 2 3" xfId="46692"/>
    <cellStyle name="Normal 17 2 4 2 3" xfId="14753"/>
    <cellStyle name="Normal 17 2 4 2 4" xfId="46693"/>
    <cellStyle name="Normal 17 2 4 3" xfId="14754"/>
    <cellStyle name="Normal 17 2 4 3 2" xfId="14755"/>
    <cellStyle name="Normal 17 2 4 3 2 2" xfId="14756"/>
    <cellStyle name="Normal 17 2 4 3 2 3" xfId="46694"/>
    <cellStyle name="Normal 17 2 4 3 3" xfId="14757"/>
    <cellStyle name="Normal 17 2 4 3 4" xfId="46695"/>
    <cellStyle name="Normal 17 2 4 4" xfId="14758"/>
    <cellStyle name="Normal 17 2 4 4 2" xfId="14759"/>
    <cellStyle name="Normal 17 2 4 4 3" xfId="46696"/>
    <cellStyle name="Normal 17 2 4 5" xfId="14760"/>
    <cellStyle name="Normal 17 2 4 5 2" xfId="46697"/>
    <cellStyle name="Normal 17 2 4 6" xfId="14761"/>
    <cellStyle name="Normal 17 2 4 7" xfId="14762"/>
    <cellStyle name="Normal 17 2 4 8" xfId="14763"/>
    <cellStyle name="Normal 17 2 5" xfId="14764"/>
    <cellStyle name="Normal 17 2 5 2" xfId="14765"/>
    <cellStyle name="Normal 17 2 5 2 2" xfId="14766"/>
    <cellStyle name="Normal 17 2 5 2 3" xfId="46698"/>
    <cellStyle name="Normal 17 2 5 3" xfId="14767"/>
    <cellStyle name="Normal 17 2 5 4" xfId="46699"/>
    <cellStyle name="Normal 17 2 6" xfId="14768"/>
    <cellStyle name="Normal 17 2 6 2" xfId="14769"/>
    <cellStyle name="Normal 17 2 6 2 2" xfId="14770"/>
    <cellStyle name="Normal 17 2 6 2 3" xfId="46700"/>
    <cellStyle name="Normal 17 2 6 3" xfId="14771"/>
    <cellStyle name="Normal 17 2 6 4" xfId="46701"/>
    <cellStyle name="Normal 17 2 7" xfId="14772"/>
    <cellStyle name="Normal 17 2 7 2" xfId="14773"/>
    <cellStyle name="Normal 17 2 7 3" xfId="46702"/>
    <cellStyle name="Normal 17 2 8" xfId="14774"/>
    <cellStyle name="Normal 17 2 8 2" xfId="46703"/>
    <cellStyle name="Normal 17 2 9" xfId="14775"/>
    <cellStyle name="Normal 17 3" xfId="14776"/>
    <cellStyle name="Normal 17 3 10" xfId="14777"/>
    <cellStyle name="Normal 17 3 2" xfId="14778"/>
    <cellStyle name="Normal 17 3 2 10" xfId="14779"/>
    <cellStyle name="Normal 17 3 2 2" xfId="14780"/>
    <cellStyle name="Normal 17 3 2 2 2" xfId="14781"/>
    <cellStyle name="Normal 17 3 2 2 2 2" xfId="14782"/>
    <cellStyle name="Normal 17 3 2 2 2 2 2" xfId="14783"/>
    <cellStyle name="Normal 17 3 2 2 2 2 2 2" xfId="14784"/>
    <cellStyle name="Normal 17 3 2 2 2 2 2 3" xfId="46704"/>
    <cellStyle name="Normal 17 3 2 2 2 2 3" xfId="14785"/>
    <cellStyle name="Normal 17 3 2 2 2 2 4" xfId="46705"/>
    <cellStyle name="Normal 17 3 2 2 2 3" xfId="14786"/>
    <cellStyle name="Normal 17 3 2 2 2 3 2" xfId="14787"/>
    <cellStyle name="Normal 17 3 2 2 2 3 2 2" xfId="14788"/>
    <cellStyle name="Normal 17 3 2 2 2 3 2 3" xfId="46706"/>
    <cellStyle name="Normal 17 3 2 2 2 3 3" xfId="14789"/>
    <cellStyle name="Normal 17 3 2 2 2 3 4" xfId="46707"/>
    <cellStyle name="Normal 17 3 2 2 2 4" xfId="14790"/>
    <cellStyle name="Normal 17 3 2 2 2 4 2" xfId="14791"/>
    <cellStyle name="Normal 17 3 2 2 2 4 3" xfId="46708"/>
    <cellStyle name="Normal 17 3 2 2 2 5" xfId="14792"/>
    <cellStyle name="Normal 17 3 2 2 2 5 2" xfId="46709"/>
    <cellStyle name="Normal 17 3 2 2 2 6" xfId="14793"/>
    <cellStyle name="Normal 17 3 2 2 2 7" xfId="14794"/>
    <cellStyle name="Normal 17 3 2 2 2 8" xfId="14795"/>
    <cellStyle name="Normal 17 3 2 2 3" xfId="14796"/>
    <cellStyle name="Normal 17 3 2 2 3 2" xfId="14797"/>
    <cellStyle name="Normal 17 3 2 2 3 2 2" xfId="14798"/>
    <cellStyle name="Normal 17 3 2 2 3 2 3" xfId="46710"/>
    <cellStyle name="Normal 17 3 2 2 3 3" xfId="14799"/>
    <cellStyle name="Normal 17 3 2 2 3 4" xfId="46711"/>
    <cellStyle name="Normal 17 3 2 2 4" xfId="14800"/>
    <cellStyle name="Normal 17 3 2 2 4 2" xfId="14801"/>
    <cellStyle name="Normal 17 3 2 2 4 2 2" xfId="14802"/>
    <cellStyle name="Normal 17 3 2 2 4 2 3" xfId="46712"/>
    <cellStyle name="Normal 17 3 2 2 4 3" xfId="14803"/>
    <cellStyle name="Normal 17 3 2 2 4 4" xfId="46713"/>
    <cellStyle name="Normal 17 3 2 2 5" xfId="14804"/>
    <cellStyle name="Normal 17 3 2 2 5 2" xfId="14805"/>
    <cellStyle name="Normal 17 3 2 2 5 3" xfId="46714"/>
    <cellStyle name="Normal 17 3 2 2 6" xfId="14806"/>
    <cellStyle name="Normal 17 3 2 2 6 2" xfId="46715"/>
    <cellStyle name="Normal 17 3 2 2 7" xfId="14807"/>
    <cellStyle name="Normal 17 3 2 2 8" xfId="14808"/>
    <cellStyle name="Normal 17 3 2 2 9" xfId="14809"/>
    <cellStyle name="Normal 17 3 2 3" xfId="14810"/>
    <cellStyle name="Normal 17 3 2 3 2" xfId="14811"/>
    <cellStyle name="Normal 17 3 2 3 2 2" xfId="14812"/>
    <cellStyle name="Normal 17 3 2 3 2 2 2" xfId="14813"/>
    <cellStyle name="Normal 17 3 2 3 2 2 3" xfId="46716"/>
    <cellStyle name="Normal 17 3 2 3 2 3" xfId="14814"/>
    <cellStyle name="Normal 17 3 2 3 2 4" xfId="46717"/>
    <cellStyle name="Normal 17 3 2 3 3" xfId="14815"/>
    <cellStyle name="Normal 17 3 2 3 3 2" xfId="14816"/>
    <cellStyle name="Normal 17 3 2 3 3 2 2" xfId="14817"/>
    <cellStyle name="Normal 17 3 2 3 3 2 3" xfId="46718"/>
    <cellStyle name="Normal 17 3 2 3 3 3" xfId="14818"/>
    <cellStyle name="Normal 17 3 2 3 3 4" xfId="46719"/>
    <cellStyle name="Normal 17 3 2 3 4" xfId="14819"/>
    <cellStyle name="Normal 17 3 2 3 4 2" xfId="14820"/>
    <cellStyle name="Normal 17 3 2 3 4 3" xfId="46720"/>
    <cellStyle name="Normal 17 3 2 3 5" xfId="14821"/>
    <cellStyle name="Normal 17 3 2 3 5 2" xfId="46721"/>
    <cellStyle name="Normal 17 3 2 3 6" xfId="14822"/>
    <cellStyle name="Normal 17 3 2 3 7" xfId="14823"/>
    <cellStyle name="Normal 17 3 2 3 8" xfId="14824"/>
    <cellStyle name="Normal 17 3 2 4" xfId="14825"/>
    <cellStyle name="Normal 17 3 2 4 2" xfId="14826"/>
    <cellStyle name="Normal 17 3 2 4 2 2" xfId="14827"/>
    <cellStyle name="Normal 17 3 2 4 2 3" xfId="46722"/>
    <cellStyle name="Normal 17 3 2 4 3" xfId="14828"/>
    <cellStyle name="Normal 17 3 2 4 4" xfId="46723"/>
    <cellStyle name="Normal 17 3 2 5" xfId="14829"/>
    <cellStyle name="Normal 17 3 2 5 2" xfId="14830"/>
    <cellStyle name="Normal 17 3 2 5 2 2" xfId="14831"/>
    <cellStyle name="Normal 17 3 2 5 2 3" xfId="46724"/>
    <cellStyle name="Normal 17 3 2 5 3" xfId="14832"/>
    <cellStyle name="Normal 17 3 2 5 4" xfId="46725"/>
    <cellStyle name="Normal 17 3 2 6" xfId="14833"/>
    <cellStyle name="Normal 17 3 2 6 2" xfId="14834"/>
    <cellStyle name="Normal 17 3 2 6 3" xfId="46726"/>
    <cellStyle name="Normal 17 3 2 7" xfId="14835"/>
    <cellStyle name="Normal 17 3 2 7 2" xfId="46727"/>
    <cellStyle name="Normal 17 3 2 8" xfId="14836"/>
    <cellStyle name="Normal 17 3 2 9" xfId="14837"/>
    <cellStyle name="Normal 17 3 3" xfId="14838"/>
    <cellStyle name="Normal 17 3 3 2" xfId="14839"/>
    <cellStyle name="Normal 17 3 3 2 2" xfId="14840"/>
    <cellStyle name="Normal 17 3 3 2 2 2" xfId="14841"/>
    <cellStyle name="Normal 17 3 3 2 2 2 2" xfId="14842"/>
    <cellStyle name="Normal 17 3 3 2 2 2 3" xfId="46728"/>
    <cellStyle name="Normal 17 3 3 2 2 3" xfId="14843"/>
    <cellStyle name="Normal 17 3 3 2 2 4" xfId="46729"/>
    <cellStyle name="Normal 17 3 3 2 3" xfId="14844"/>
    <cellStyle name="Normal 17 3 3 2 3 2" xfId="14845"/>
    <cellStyle name="Normal 17 3 3 2 3 2 2" xfId="14846"/>
    <cellStyle name="Normal 17 3 3 2 3 2 3" xfId="46730"/>
    <cellStyle name="Normal 17 3 3 2 3 3" xfId="14847"/>
    <cellStyle name="Normal 17 3 3 2 3 4" xfId="46731"/>
    <cellStyle name="Normal 17 3 3 2 4" xfId="14848"/>
    <cellStyle name="Normal 17 3 3 2 4 2" xfId="14849"/>
    <cellStyle name="Normal 17 3 3 2 4 3" xfId="46732"/>
    <cellStyle name="Normal 17 3 3 2 5" xfId="14850"/>
    <cellStyle name="Normal 17 3 3 2 5 2" xfId="46733"/>
    <cellStyle name="Normal 17 3 3 2 6" xfId="14851"/>
    <cellStyle name="Normal 17 3 3 2 7" xfId="14852"/>
    <cellStyle name="Normal 17 3 3 2 8" xfId="14853"/>
    <cellStyle name="Normal 17 3 3 3" xfId="14854"/>
    <cellStyle name="Normal 17 3 3 3 2" xfId="14855"/>
    <cellStyle name="Normal 17 3 3 3 2 2" xfId="14856"/>
    <cellStyle name="Normal 17 3 3 3 2 3" xfId="46734"/>
    <cellStyle name="Normal 17 3 3 3 3" xfId="14857"/>
    <cellStyle name="Normal 17 3 3 3 4" xfId="46735"/>
    <cellStyle name="Normal 17 3 3 4" xfId="14858"/>
    <cellStyle name="Normal 17 3 3 4 2" xfId="14859"/>
    <cellStyle name="Normal 17 3 3 4 2 2" xfId="14860"/>
    <cellStyle name="Normal 17 3 3 4 2 3" xfId="46736"/>
    <cellStyle name="Normal 17 3 3 4 3" xfId="14861"/>
    <cellStyle name="Normal 17 3 3 4 4" xfId="46737"/>
    <cellStyle name="Normal 17 3 3 5" xfId="14862"/>
    <cellStyle name="Normal 17 3 3 5 2" xfId="14863"/>
    <cellStyle name="Normal 17 3 3 5 3" xfId="46738"/>
    <cellStyle name="Normal 17 3 3 6" xfId="14864"/>
    <cellStyle name="Normal 17 3 3 6 2" xfId="46739"/>
    <cellStyle name="Normal 17 3 3 7" xfId="14865"/>
    <cellStyle name="Normal 17 3 3 8" xfId="14866"/>
    <cellStyle name="Normal 17 3 3 9" xfId="14867"/>
    <cellStyle name="Normal 17 3 4" xfId="14868"/>
    <cellStyle name="Normal 17 3 4 2" xfId="14869"/>
    <cellStyle name="Normal 17 3 4 2 2" xfId="14870"/>
    <cellStyle name="Normal 17 3 4 2 2 2" xfId="14871"/>
    <cellStyle name="Normal 17 3 4 2 2 3" xfId="46740"/>
    <cellStyle name="Normal 17 3 4 2 3" xfId="14872"/>
    <cellStyle name="Normal 17 3 4 2 4" xfId="46741"/>
    <cellStyle name="Normal 17 3 4 3" xfId="14873"/>
    <cellStyle name="Normal 17 3 4 3 2" xfId="14874"/>
    <cellStyle name="Normal 17 3 4 3 2 2" xfId="14875"/>
    <cellStyle name="Normal 17 3 4 3 2 3" xfId="46742"/>
    <cellStyle name="Normal 17 3 4 3 3" xfId="14876"/>
    <cellStyle name="Normal 17 3 4 3 4" xfId="46743"/>
    <cellStyle name="Normal 17 3 4 4" xfId="14877"/>
    <cellStyle name="Normal 17 3 4 4 2" xfId="14878"/>
    <cellStyle name="Normal 17 3 4 4 3" xfId="46744"/>
    <cellStyle name="Normal 17 3 4 5" xfId="14879"/>
    <cellStyle name="Normal 17 3 4 5 2" xfId="46745"/>
    <cellStyle name="Normal 17 3 4 6" xfId="14880"/>
    <cellStyle name="Normal 17 3 4 7" xfId="14881"/>
    <cellStyle name="Normal 17 3 4 8" xfId="14882"/>
    <cellStyle name="Normal 17 3 5" xfId="14883"/>
    <cellStyle name="Normal 17 3 5 2" xfId="14884"/>
    <cellStyle name="Normal 17 3 5 2 2" xfId="14885"/>
    <cellStyle name="Normal 17 3 5 2 3" xfId="46746"/>
    <cellStyle name="Normal 17 3 5 3" xfId="14886"/>
    <cellStyle name="Normal 17 3 5 4" xfId="46747"/>
    <cellStyle name="Normal 17 3 6" xfId="14887"/>
    <cellStyle name="Normal 17 3 6 2" xfId="14888"/>
    <cellStyle name="Normal 17 3 6 2 2" xfId="14889"/>
    <cellStyle name="Normal 17 3 6 2 3" xfId="46748"/>
    <cellStyle name="Normal 17 3 6 3" xfId="14890"/>
    <cellStyle name="Normal 17 3 6 4" xfId="46749"/>
    <cellStyle name="Normal 17 3 7" xfId="14891"/>
    <cellStyle name="Normal 17 3 7 2" xfId="14892"/>
    <cellStyle name="Normal 17 3 7 3" xfId="46750"/>
    <cellStyle name="Normal 17 3 8" xfId="14893"/>
    <cellStyle name="Normal 17 3 8 2" xfId="46751"/>
    <cellStyle name="Normal 17 3 9" xfId="14894"/>
    <cellStyle name="Normal 17 4" xfId="14895"/>
    <cellStyle name="Normal 17 4 10" xfId="14896"/>
    <cellStyle name="Normal 17 4 2" xfId="14897"/>
    <cellStyle name="Normal 17 4 2 10" xfId="14898"/>
    <cellStyle name="Normal 17 4 2 2" xfId="14899"/>
    <cellStyle name="Normal 17 4 2 2 2" xfId="14900"/>
    <cellStyle name="Normal 17 4 2 2 2 2" xfId="14901"/>
    <cellStyle name="Normal 17 4 2 2 2 2 2" xfId="14902"/>
    <cellStyle name="Normal 17 4 2 2 2 2 2 2" xfId="14903"/>
    <cellStyle name="Normal 17 4 2 2 2 2 2 3" xfId="46752"/>
    <cellStyle name="Normal 17 4 2 2 2 2 3" xfId="14904"/>
    <cellStyle name="Normal 17 4 2 2 2 2 4" xfId="46753"/>
    <cellStyle name="Normal 17 4 2 2 2 3" xfId="14905"/>
    <cellStyle name="Normal 17 4 2 2 2 3 2" xfId="14906"/>
    <cellStyle name="Normal 17 4 2 2 2 3 2 2" xfId="14907"/>
    <cellStyle name="Normal 17 4 2 2 2 3 2 3" xfId="46754"/>
    <cellStyle name="Normal 17 4 2 2 2 3 3" xfId="14908"/>
    <cellStyle name="Normal 17 4 2 2 2 3 4" xfId="46755"/>
    <cellStyle name="Normal 17 4 2 2 2 4" xfId="14909"/>
    <cellStyle name="Normal 17 4 2 2 2 4 2" xfId="14910"/>
    <cellStyle name="Normal 17 4 2 2 2 4 3" xfId="46756"/>
    <cellStyle name="Normal 17 4 2 2 2 5" xfId="14911"/>
    <cellStyle name="Normal 17 4 2 2 2 5 2" xfId="46757"/>
    <cellStyle name="Normal 17 4 2 2 2 6" xfId="14912"/>
    <cellStyle name="Normal 17 4 2 2 2 7" xfId="14913"/>
    <cellStyle name="Normal 17 4 2 2 2 8" xfId="14914"/>
    <cellStyle name="Normal 17 4 2 2 3" xfId="14915"/>
    <cellStyle name="Normal 17 4 2 2 3 2" xfId="14916"/>
    <cellStyle name="Normal 17 4 2 2 3 2 2" xfId="14917"/>
    <cellStyle name="Normal 17 4 2 2 3 2 3" xfId="46758"/>
    <cellStyle name="Normal 17 4 2 2 3 3" xfId="14918"/>
    <cellStyle name="Normal 17 4 2 2 3 4" xfId="46759"/>
    <cellStyle name="Normal 17 4 2 2 4" xfId="14919"/>
    <cellStyle name="Normal 17 4 2 2 4 2" xfId="14920"/>
    <cellStyle name="Normal 17 4 2 2 4 2 2" xfId="14921"/>
    <cellStyle name="Normal 17 4 2 2 4 2 3" xfId="46760"/>
    <cellStyle name="Normal 17 4 2 2 4 3" xfId="14922"/>
    <cellStyle name="Normal 17 4 2 2 4 4" xfId="46761"/>
    <cellStyle name="Normal 17 4 2 2 5" xfId="14923"/>
    <cellStyle name="Normal 17 4 2 2 5 2" xfId="14924"/>
    <cellStyle name="Normal 17 4 2 2 5 3" xfId="46762"/>
    <cellStyle name="Normal 17 4 2 2 6" xfId="14925"/>
    <cellStyle name="Normal 17 4 2 2 6 2" xfId="46763"/>
    <cellStyle name="Normal 17 4 2 2 7" xfId="14926"/>
    <cellStyle name="Normal 17 4 2 2 8" xfId="14927"/>
    <cellStyle name="Normal 17 4 2 2 9" xfId="14928"/>
    <cellStyle name="Normal 17 4 2 3" xfId="14929"/>
    <cellStyle name="Normal 17 4 2 3 2" xfId="14930"/>
    <cellStyle name="Normal 17 4 2 3 2 2" xfId="14931"/>
    <cellStyle name="Normal 17 4 2 3 2 2 2" xfId="14932"/>
    <cellStyle name="Normal 17 4 2 3 2 2 3" xfId="46764"/>
    <cellStyle name="Normal 17 4 2 3 2 3" xfId="14933"/>
    <cellStyle name="Normal 17 4 2 3 2 4" xfId="46765"/>
    <cellStyle name="Normal 17 4 2 3 3" xfId="14934"/>
    <cellStyle name="Normal 17 4 2 3 3 2" xfId="14935"/>
    <cellStyle name="Normal 17 4 2 3 3 2 2" xfId="14936"/>
    <cellStyle name="Normal 17 4 2 3 3 2 3" xfId="46766"/>
    <cellStyle name="Normal 17 4 2 3 3 3" xfId="14937"/>
    <cellStyle name="Normal 17 4 2 3 3 4" xfId="46767"/>
    <cellStyle name="Normal 17 4 2 3 4" xfId="14938"/>
    <cellStyle name="Normal 17 4 2 3 4 2" xfId="14939"/>
    <cellStyle name="Normal 17 4 2 3 4 3" xfId="46768"/>
    <cellStyle name="Normal 17 4 2 3 5" xfId="14940"/>
    <cellStyle name="Normal 17 4 2 3 5 2" xfId="46769"/>
    <cellStyle name="Normal 17 4 2 3 6" xfId="14941"/>
    <cellStyle name="Normal 17 4 2 3 7" xfId="14942"/>
    <cellStyle name="Normal 17 4 2 3 8" xfId="14943"/>
    <cellStyle name="Normal 17 4 2 4" xfId="14944"/>
    <cellStyle name="Normal 17 4 2 4 2" xfId="14945"/>
    <cellStyle name="Normal 17 4 2 4 2 2" xfId="14946"/>
    <cellStyle name="Normal 17 4 2 4 2 3" xfId="46770"/>
    <cellStyle name="Normal 17 4 2 4 3" xfId="14947"/>
    <cellStyle name="Normal 17 4 2 4 4" xfId="46771"/>
    <cellStyle name="Normal 17 4 2 5" xfId="14948"/>
    <cellStyle name="Normal 17 4 2 5 2" xfId="14949"/>
    <cellStyle name="Normal 17 4 2 5 2 2" xfId="14950"/>
    <cellStyle name="Normal 17 4 2 5 2 3" xfId="46772"/>
    <cellStyle name="Normal 17 4 2 5 3" xfId="14951"/>
    <cellStyle name="Normal 17 4 2 5 4" xfId="46773"/>
    <cellStyle name="Normal 17 4 2 6" xfId="14952"/>
    <cellStyle name="Normal 17 4 2 6 2" xfId="14953"/>
    <cellStyle name="Normal 17 4 2 6 3" xfId="46774"/>
    <cellStyle name="Normal 17 4 2 7" xfId="14954"/>
    <cellStyle name="Normal 17 4 2 7 2" xfId="46775"/>
    <cellStyle name="Normal 17 4 2 8" xfId="14955"/>
    <cellStyle name="Normal 17 4 2 9" xfId="14956"/>
    <cellStyle name="Normal 17 4 3" xfId="14957"/>
    <cellStyle name="Normal 17 4 3 2" xfId="14958"/>
    <cellStyle name="Normal 17 4 3 2 2" xfId="14959"/>
    <cellStyle name="Normal 17 4 3 2 2 2" xfId="14960"/>
    <cellStyle name="Normal 17 4 3 2 2 2 2" xfId="14961"/>
    <cellStyle name="Normal 17 4 3 2 2 2 3" xfId="46776"/>
    <cellStyle name="Normal 17 4 3 2 2 3" xfId="14962"/>
    <cellStyle name="Normal 17 4 3 2 2 4" xfId="46777"/>
    <cellStyle name="Normal 17 4 3 2 3" xfId="14963"/>
    <cellStyle name="Normal 17 4 3 2 3 2" xfId="14964"/>
    <cellStyle name="Normal 17 4 3 2 3 2 2" xfId="14965"/>
    <cellStyle name="Normal 17 4 3 2 3 2 3" xfId="46778"/>
    <cellStyle name="Normal 17 4 3 2 3 3" xfId="14966"/>
    <cellStyle name="Normal 17 4 3 2 3 4" xfId="46779"/>
    <cellStyle name="Normal 17 4 3 2 4" xfId="14967"/>
    <cellStyle name="Normal 17 4 3 2 4 2" xfId="14968"/>
    <cellStyle name="Normal 17 4 3 2 4 3" xfId="46780"/>
    <cellStyle name="Normal 17 4 3 2 5" xfId="14969"/>
    <cellStyle name="Normal 17 4 3 2 5 2" xfId="46781"/>
    <cellStyle name="Normal 17 4 3 2 6" xfId="14970"/>
    <cellStyle name="Normal 17 4 3 2 7" xfId="14971"/>
    <cellStyle name="Normal 17 4 3 2 8" xfId="14972"/>
    <cellStyle name="Normal 17 4 3 3" xfId="14973"/>
    <cellStyle name="Normal 17 4 3 3 2" xfId="14974"/>
    <cellStyle name="Normal 17 4 3 3 2 2" xfId="14975"/>
    <cellStyle name="Normal 17 4 3 3 2 3" xfId="46782"/>
    <cellStyle name="Normal 17 4 3 3 3" xfId="14976"/>
    <cellStyle name="Normal 17 4 3 3 4" xfId="46783"/>
    <cellStyle name="Normal 17 4 3 4" xfId="14977"/>
    <cellStyle name="Normal 17 4 3 4 2" xfId="14978"/>
    <cellStyle name="Normal 17 4 3 4 2 2" xfId="14979"/>
    <cellStyle name="Normal 17 4 3 4 2 3" xfId="46784"/>
    <cellStyle name="Normal 17 4 3 4 3" xfId="14980"/>
    <cellStyle name="Normal 17 4 3 4 4" xfId="46785"/>
    <cellStyle name="Normal 17 4 3 5" xfId="14981"/>
    <cellStyle name="Normal 17 4 3 5 2" xfId="14982"/>
    <cellStyle name="Normal 17 4 3 5 3" xfId="46786"/>
    <cellStyle name="Normal 17 4 3 6" xfId="14983"/>
    <cellStyle name="Normal 17 4 3 6 2" xfId="46787"/>
    <cellStyle name="Normal 17 4 3 7" xfId="14984"/>
    <cellStyle name="Normal 17 4 3 8" xfId="14985"/>
    <cellStyle name="Normal 17 4 3 9" xfId="14986"/>
    <cellStyle name="Normal 17 4 4" xfId="14987"/>
    <cellStyle name="Normal 17 4 4 2" xfId="14988"/>
    <cellStyle name="Normal 17 4 4 2 2" xfId="14989"/>
    <cellStyle name="Normal 17 4 4 2 2 2" xfId="14990"/>
    <cellStyle name="Normal 17 4 4 2 2 3" xfId="46788"/>
    <cellStyle name="Normal 17 4 4 2 3" xfId="14991"/>
    <cellStyle name="Normal 17 4 4 2 4" xfId="46789"/>
    <cellStyle name="Normal 17 4 4 3" xfId="14992"/>
    <cellStyle name="Normal 17 4 4 3 2" xfId="14993"/>
    <cellStyle name="Normal 17 4 4 3 2 2" xfId="14994"/>
    <cellStyle name="Normal 17 4 4 3 2 3" xfId="46790"/>
    <cellStyle name="Normal 17 4 4 3 3" xfId="14995"/>
    <cellStyle name="Normal 17 4 4 3 4" xfId="46791"/>
    <cellStyle name="Normal 17 4 4 4" xfId="14996"/>
    <cellStyle name="Normal 17 4 4 4 2" xfId="14997"/>
    <cellStyle name="Normal 17 4 4 4 3" xfId="46792"/>
    <cellStyle name="Normal 17 4 4 5" xfId="14998"/>
    <cellStyle name="Normal 17 4 4 5 2" xfId="46793"/>
    <cellStyle name="Normal 17 4 4 6" xfId="14999"/>
    <cellStyle name="Normal 17 4 4 7" xfId="15000"/>
    <cellStyle name="Normal 17 4 4 8" xfId="15001"/>
    <cellStyle name="Normal 17 4 5" xfId="15002"/>
    <cellStyle name="Normal 17 4 5 2" xfId="15003"/>
    <cellStyle name="Normal 17 4 5 2 2" xfId="15004"/>
    <cellStyle name="Normal 17 4 5 2 3" xfId="46794"/>
    <cellStyle name="Normal 17 4 5 3" xfId="15005"/>
    <cellStyle name="Normal 17 4 5 4" xfId="46795"/>
    <cellStyle name="Normal 17 4 6" xfId="15006"/>
    <cellStyle name="Normal 17 4 6 2" xfId="15007"/>
    <cellStyle name="Normal 17 4 6 2 2" xfId="15008"/>
    <cellStyle name="Normal 17 4 6 2 3" xfId="46796"/>
    <cellStyle name="Normal 17 4 6 3" xfId="15009"/>
    <cellStyle name="Normal 17 4 6 4" xfId="46797"/>
    <cellStyle name="Normal 17 4 7" xfId="15010"/>
    <cellStyle name="Normal 17 4 7 2" xfId="15011"/>
    <cellStyle name="Normal 17 4 7 3" xfId="46798"/>
    <cellStyle name="Normal 17 4 8" xfId="15012"/>
    <cellStyle name="Normal 17 4 8 2" xfId="46799"/>
    <cellStyle name="Normal 17 4 9" xfId="15013"/>
    <cellStyle name="Normal 17 5" xfId="15014"/>
    <cellStyle name="Normal 17 5 2" xfId="15015"/>
    <cellStyle name="Normal 17 5 2 2" xfId="15016"/>
    <cellStyle name="Normal 17 5 2 2 2" xfId="15017"/>
    <cellStyle name="Normal 17 5 2 2 2 2" xfId="15018"/>
    <cellStyle name="Normal 17 5 2 2 2 2 2" xfId="15019"/>
    <cellStyle name="Normal 17 5 2 2 2 2 3" xfId="46800"/>
    <cellStyle name="Normal 17 5 2 2 2 3" xfId="15020"/>
    <cellStyle name="Normal 17 5 2 2 2 4" xfId="46801"/>
    <cellStyle name="Normal 17 5 2 2 3" xfId="15021"/>
    <cellStyle name="Normal 17 5 2 2 3 2" xfId="15022"/>
    <cellStyle name="Normal 17 5 2 2 3 2 2" xfId="15023"/>
    <cellStyle name="Normal 17 5 2 2 3 2 3" xfId="46802"/>
    <cellStyle name="Normal 17 5 2 2 3 3" xfId="15024"/>
    <cellStyle name="Normal 17 5 2 2 3 4" xfId="46803"/>
    <cellStyle name="Normal 17 5 2 2 4" xfId="15025"/>
    <cellStyle name="Normal 17 5 2 2 4 2" xfId="15026"/>
    <cellStyle name="Normal 17 5 2 2 4 3" xfId="46804"/>
    <cellStyle name="Normal 17 5 2 2 5" xfId="15027"/>
    <cellStyle name="Normal 17 5 2 2 5 2" xfId="46805"/>
    <cellStyle name="Normal 17 5 2 2 6" xfId="15028"/>
    <cellStyle name="Normal 17 5 2 2 7" xfId="15029"/>
    <cellStyle name="Normal 17 5 2 2 8" xfId="15030"/>
    <cellStyle name="Normal 17 5 2 3" xfId="15031"/>
    <cellStyle name="Normal 17 5 2 3 2" xfId="15032"/>
    <cellStyle name="Normal 17 5 2 3 2 2" xfId="15033"/>
    <cellStyle name="Normal 17 5 2 3 2 3" xfId="46806"/>
    <cellStyle name="Normal 17 5 2 3 3" xfId="15034"/>
    <cellStyle name="Normal 17 5 2 3 4" xfId="46807"/>
    <cellStyle name="Normal 17 5 2 4" xfId="15035"/>
    <cellStyle name="Normal 17 5 2 4 2" xfId="15036"/>
    <cellStyle name="Normal 17 5 2 4 2 2" xfId="15037"/>
    <cellStyle name="Normal 17 5 2 4 2 3" xfId="46808"/>
    <cellStyle name="Normal 17 5 2 4 3" xfId="15038"/>
    <cellStyle name="Normal 17 5 2 4 4" xfId="46809"/>
    <cellStyle name="Normal 17 5 2 5" xfId="15039"/>
    <cellStyle name="Normal 17 5 2 5 2" xfId="15040"/>
    <cellStyle name="Normal 17 5 2 5 3" xfId="46810"/>
    <cellStyle name="Normal 17 5 2 6" xfId="15041"/>
    <cellStyle name="Normal 17 5 2 6 2" xfId="46811"/>
    <cellStyle name="Normal 17 5 2 7" xfId="15042"/>
    <cellStyle name="Normal 17 5 2 8" xfId="15043"/>
    <cellStyle name="Normal 17 5 2 9" xfId="15044"/>
    <cellStyle name="Normal 17 5 3" xfId="15045"/>
    <cellStyle name="Normal 17 5 3 2" xfId="15046"/>
    <cellStyle name="Normal 17 5 3 2 2" xfId="15047"/>
    <cellStyle name="Normal 17 5 3 2 2 2" xfId="15048"/>
    <cellStyle name="Normal 17 5 3 2 2 3" xfId="46812"/>
    <cellStyle name="Normal 17 5 3 2 3" xfId="15049"/>
    <cellStyle name="Normal 17 5 3 2 4" xfId="46813"/>
    <cellStyle name="Normal 17 5 3 3" xfId="15050"/>
    <cellStyle name="Normal 17 5 3 3 2" xfId="15051"/>
    <cellStyle name="Normal 17 5 3 3 2 2" xfId="15052"/>
    <cellStyle name="Normal 17 5 3 3 2 3" xfId="46814"/>
    <cellStyle name="Normal 17 5 3 3 3" xfId="15053"/>
    <cellStyle name="Normal 17 5 3 3 4" xfId="46815"/>
    <cellStyle name="Normal 17 5 3 4" xfId="15054"/>
    <cellStyle name="Normal 17 5 3 4 2" xfId="15055"/>
    <cellStyle name="Normal 17 5 3 4 3" xfId="46816"/>
    <cellStyle name="Normal 17 5 3 5" xfId="15056"/>
    <cellStyle name="Normal 17 5 3 5 2" xfId="46817"/>
    <cellStyle name="Normal 17 5 3 6" xfId="15057"/>
    <cellStyle name="Normal 17 5 3 7" xfId="15058"/>
    <cellStyle name="Normal 17 5 3 8" xfId="15059"/>
    <cellStyle name="Normal 17 5 4" xfId="15060"/>
    <cellStyle name="Normal 17 5 4 2" xfId="15061"/>
    <cellStyle name="Normal 17 5 4 2 2" xfId="15062"/>
    <cellStyle name="Normal 17 5 4 2 3" xfId="46818"/>
    <cellStyle name="Normal 17 5 4 3" xfId="15063"/>
    <cellStyle name="Normal 17 5 4 4" xfId="46819"/>
    <cellStyle name="Normal 17 5 5" xfId="15064"/>
    <cellStyle name="Normal 17 5 5 2" xfId="15065"/>
    <cellStyle name="Normal 17 5 5 2 2" xfId="15066"/>
    <cellStyle name="Normal 17 5 5 2 3" xfId="46820"/>
    <cellStyle name="Normal 17 5 5 3" xfId="15067"/>
    <cellStyle name="Normal 17 5 5 4" xfId="46821"/>
    <cellStyle name="Normal 17 5 6" xfId="15068"/>
    <cellStyle name="Normal 17 5 6 2" xfId="15069"/>
    <cellStyle name="Normal 17 5 6 3" xfId="46822"/>
    <cellStyle name="Normal 17 5 7" xfId="15070"/>
    <cellStyle name="Normal 17 5 7 2" xfId="46823"/>
    <cellStyle name="Normal 17 5 8" xfId="15071"/>
    <cellStyle name="Normal 17 5 9" xfId="15072"/>
    <cellStyle name="Normal 17 6" xfId="15073"/>
    <cellStyle name="Normal 17 6 2" xfId="15074"/>
    <cellStyle name="Normal 17 6 2 2" xfId="15075"/>
    <cellStyle name="Normal 17 6 2 2 2" xfId="15076"/>
    <cellStyle name="Normal 17 6 2 2 2 2" xfId="15077"/>
    <cellStyle name="Normal 17 6 2 2 2 3" xfId="46824"/>
    <cellStyle name="Normal 17 6 2 2 3" xfId="15078"/>
    <cellStyle name="Normal 17 6 2 2 4" xfId="46825"/>
    <cellStyle name="Normal 17 6 2 3" xfId="15079"/>
    <cellStyle name="Normal 17 6 2 3 2" xfId="15080"/>
    <cellStyle name="Normal 17 6 2 3 2 2" xfId="15081"/>
    <cellStyle name="Normal 17 6 2 3 2 3" xfId="46826"/>
    <cellStyle name="Normal 17 6 2 3 3" xfId="15082"/>
    <cellStyle name="Normal 17 6 2 3 4" xfId="46827"/>
    <cellStyle name="Normal 17 6 2 4" xfId="15083"/>
    <cellStyle name="Normal 17 6 2 4 2" xfId="15084"/>
    <cellStyle name="Normal 17 6 2 4 3" xfId="46828"/>
    <cellStyle name="Normal 17 6 2 5" xfId="15085"/>
    <cellStyle name="Normal 17 6 2 5 2" xfId="46829"/>
    <cellStyle name="Normal 17 6 2 6" xfId="15086"/>
    <cellStyle name="Normal 17 6 2 7" xfId="15087"/>
    <cellStyle name="Normal 17 6 2 8" xfId="15088"/>
    <cellStyle name="Normal 17 6 3" xfId="15089"/>
    <cellStyle name="Normal 17 6 3 2" xfId="15090"/>
    <cellStyle name="Normal 17 6 3 2 2" xfId="15091"/>
    <cellStyle name="Normal 17 6 3 2 3" xfId="46830"/>
    <cellStyle name="Normal 17 6 3 3" xfId="15092"/>
    <cellStyle name="Normal 17 6 3 4" xfId="46831"/>
    <cellStyle name="Normal 17 6 4" xfId="15093"/>
    <cellStyle name="Normal 17 6 4 2" xfId="15094"/>
    <cellStyle name="Normal 17 6 4 2 2" xfId="15095"/>
    <cellStyle name="Normal 17 6 4 2 3" xfId="46832"/>
    <cellStyle name="Normal 17 6 4 3" xfId="15096"/>
    <cellStyle name="Normal 17 6 4 4" xfId="46833"/>
    <cellStyle name="Normal 17 6 5" xfId="15097"/>
    <cellStyle name="Normal 17 6 5 2" xfId="15098"/>
    <cellStyle name="Normal 17 6 5 3" xfId="46834"/>
    <cellStyle name="Normal 17 6 6" xfId="15099"/>
    <cellStyle name="Normal 17 6 6 2" xfId="46835"/>
    <cellStyle name="Normal 17 6 7" xfId="15100"/>
    <cellStyle name="Normal 17 6 8" xfId="15101"/>
    <cellStyle name="Normal 17 7" xfId="15102"/>
    <cellStyle name="Normal 17 7 2" xfId="15103"/>
    <cellStyle name="Normal 17 7 2 2" xfId="15104"/>
    <cellStyle name="Normal 17 7 2 2 2" xfId="15105"/>
    <cellStyle name="Normal 17 7 2 2 3" xfId="46836"/>
    <cellStyle name="Normal 17 7 2 3" xfId="15106"/>
    <cellStyle name="Normal 17 7 2 4" xfId="46837"/>
    <cellStyle name="Normal 17 7 3" xfId="15107"/>
    <cellStyle name="Normal 17 7 3 2" xfId="15108"/>
    <cellStyle name="Normal 17 7 3 2 2" xfId="15109"/>
    <cellStyle name="Normal 17 7 3 2 3" xfId="46838"/>
    <cellStyle name="Normal 17 7 3 3" xfId="15110"/>
    <cellStyle name="Normal 17 7 3 4" xfId="46839"/>
    <cellStyle name="Normal 17 7 4" xfId="15111"/>
    <cellStyle name="Normal 17 7 4 2" xfId="15112"/>
    <cellStyle name="Normal 17 7 4 3" xfId="46840"/>
    <cellStyle name="Normal 17 7 5" xfId="15113"/>
    <cellStyle name="Normal 17 7 5 2" xfId="46841"/>
    <cellStyle name="Normal 17 7 6" xfId="15114"/>
    <cellStyle name="Normal 17 7 7" xfId="15115"/>
    <cellStyle name="Normal 17 7 8" xfId="15116"/>
    <cellStyle name="Normal 17 8" xfId="15117"/>
    <cellStyle name="Normal 17 8 2" xfId="15118"/>
    <cellStyle name="Normal 17 8 2 2" xfId="15119"/>
    <cellStyle name="Normal 17 8 2 3" xfId="46842"/>
    <cellStyle name="Normal 17 8 3" xfId="15120"/>
    <cellStyle name="Normal 17 8 4" xfId="46843"/>
    <cellStyle name="Normal 17 9" xfId="15121"/>
    <cellStyle name="Normal 17 9 2" xfId="15122"/>
    <cellStyle name="Normal 17 9 2 2" xfId="15123"/>
    <cellStyle name="Normal 17 9 2 3" xfId="46844"/>
    <cellStyle name="Normal 17 9 3" xfId="15124"/>
    <cellStyle name="Normal 17 9 4" xfId="46845"/>
    <cellStyle name="Normal 18" xfId="15125"/>
    <cellStyle name="Normal 18 10" xfId="15126"/>
    <cellStyle name="Normal 18 10 2" xfId="15127"/>
    <cellStyle name="Normal 18 10 3" xfId="46846"/>
    <cellStyle name="Normal 18 11" xfId="15128"/>
    <cellStyle name="Normal 18 11 2" xfId="15129"/>
    <cellStyle name="Normal 18 12" xfId="15130"/>
    <cellStyle name="Normal 18 13" xfId="15131"/>
    <cellStyle name="Normal 18 14" xfId="46847"/>
    <cellStyle name="Normal 18 2" xfId="15132"/>
    <cellStyle name="Normal 18 2 10" xfId="15133"/>
    <cellStyle name="Normal 18 2 11" xfId="46848"/>
    <cellStyle name="Normal 18 2 2" xfId="15134"/>
    <cellStyle name="Normal 18 2 2 10" xfId="15135"/>
    <cellStyle name="Normal 18 2 2 2" xfId="15136"/>
    <cellStyle name="Normal 18 2 2 2 2" xfId="15137"/>
    <cellStyle name="Normal 18 2 2 2 2 2" xfId="15138"/>
    <cellStyle name="Normal 18 2 2 2 2 2 2" xfId="15139"/>
    <cellStyle name="Normal 18 2 2 2 2 2 2 2" xfId="15140"/>
    <cellStyle name="Normal 18 2 2 2 2 2 2 3" xfId="46849"/>
    <cellStyle name="Normal 18 2 2 2 2 2 3" xfId="15141"/>
    <cellStyle name="Normal 18 2 2 2 2 2 4" xfId="46850"/>
    <cellStyle name="Normal 18 2 2 2 2 3" xfId="15142"/>
    <cellStyle name="Normal 18 2 2 2 2 3 2" xfId="15143"/>
    <cellStyle name="Normal 18 2 2 2 2 3 2 2" xfId="15144"/>
    <cellStyle name="Normal 18 2 2 2 2 3 2 3" xfId="46851"/>
    <cellStyle name="Normal 18 2 2 2 2 3 3" xfId="15145"/>
    <cellStyle name="Normal 18 2 2 2 2 3 4" xfId="46852"/>
    <cellStyle name="Normal 18 2 2 2 2 4" xfId="15146"/>
    <cellStyle name="Normal 18 2 2 2 2 4 2" xfId="15147"/>
    <cellStyle name="Normal 18 2 2 2 2 4 3" xfId="46853"/>
    <cellStyle name="Normal 18 2 2 2 2 5" xfId="15148"/>
    <cellStyle name="Normal 18 2 2 2 2 5 2" xfId="46854"/>
    <cellStyle name="Normal 18 2 2 2 2 6" xfId="15149"/>
    <cellStyle name="Normal 18 2 2 2 2 7" xfId="15150"/>
    <cellStyle name="Normal 18 2 2 2 2 8" xfId="15151"/>
    <cellStyle name="Normal 18 2 2 2 3" xfId="15152"/>
    <cellStyle name="Normal 18 2 2 2 3 2" xfId="15153"/>
    <cellStyle name="Normal 18 2 2 2 3 2 2" xfId="15154"/>
    <cellStyle name="Normal 18 2 2 2 3 2 3" xfId="46855"/>
    <cellStyle name="Normal 18 2 2 2 3 3" xfId="15155"/>
    <cellStyle name="Normal 18 2 2 2 3 4" xfId="46856"/>
    <cellStyle name="Normal 18 2 2 2 4" xfId="15156"/>
    <cellStyle name="Normal 18 2 2 2 4 2" xfId="15157"/>
    <cellStyle name="Normal 18 2 2 2 4 2 2" xfId="15158"/>
    <cellStyle name="Normal 18 2 2 2 4 2 3" xfId="46857"/>
    <cellStyle name="Normal 18 2 2 2 4 3" xfId="15159"/>
    <cellStyle name="Normal 18 2 2 2 4 4" xfId="46858"/>
    <cellStyle name="Normal 18 2 2 2 5" xfId="15160"/>
    <cellStyle name="Normal 18 2 2 2 5 2" xfId="15161"/>
    <cellStyle name="Normal 18 2 2 2 5 3" xfId="46859"/>
    <cellStyle name="Normal 18 2 2 2 6" xfId="15162"/>
    <cellStyle name="Normal 18 2 2 2 6 2" xfId="46860"/>
    <cellStyle name="Normal 18 2 2 2 7" xfId="15163"/>
    <cellStyle name="Normal 18 2 2 2 8" xfId="15164"/>
    <cellStyle name="Normal 18 2 2 2 9" xfId="15165"/>
    <cellStyle name="Normal 18 2 2 3" xfId="15166"/>
    <cellStyle name="Normal 18 2 2 3 2" xfId="15167"/>
    <cellStyle name="Normal 18 2 2 3 2 2" xfId="15168"/>
    <cellStyle name="Normal 18 2 2 3 2 2 2" xfId="15169"/>
    <cellStyle name="Normal 18 2 2 3 2 2 3" xfId="46861"/>
    <cellStyle name="Normal 18 2 2 3 2 3" xfId="15170"/>
    <cellStyle name="Normal 18 2 2 3 2 4" xfId="46862"/>
    <cellStyle name="Normal 18 2 2 3 3" xfId="15171"/>
    <cellStyle name="Normal 18 2 2 3 3 2" xfId="15172"/>
    <cellStyle name="Normal 18 2 2 3 3 2 2" xfId="15173"/>
    <cellStyle name="Normal 18 2 2 3 3 2 3" xfId="46863"/>
    <cellStyle name="Normal 18 2 2 3 3 3" xfId="15174"/>
    <cellStyle name="Normal 18 2 2 3 3 4" xfId="46864"/>
    <cellStyle name="Normal 18 2 2 3 4" xfId="15175"/>
    <cellStyle name="Normal 18 2 2 3 4 2" xfId="15176"/>
    <cellStyle name="Normal 18 2 2 3 4 3" xfId="46865"/>
    <cellStyle name="Normal 18 2 2 3 5" xfId="15177"/>
    <cellStyle name="Normal 18 2 2 3 5 2" xfId="46866"/>
    <cellStyle name="Normal 18 2 2 3 6" xfId="15178"/>
    <cellStyle name="Normal 18 2 2 3 7" xfId="15179"/>
    <cellStyle name="Normal 18 2 2 3 8" xfId="15180"/>
    <cellStyle name="Normal 18 2 2 4" xfId="15181"/>
    <cellStyle name="Normal 18 2 2 4 2" xfId="15182"/>
    <cellStyle name="Normal 18 2 2 4 2 2" xfId="15183"/>
    <cellStyle name="Normal 18 2 2 4 2 3" xfId="46867"/>
    <cellStyle name="Normal 18 2 2 4 3" xfId="15184"/>
    <cellStyle name="Normal 18 2 2 4 4" xfId="46868"/>
    <cellStyle name="Normal 18 2 2 5" xfId="15185"/>
    <cellStyle name="Normal 18 2 2 5 2" xfId="15186"/>
    <cellStyle name="Normal 18 2 2 5 2 2" xfId="15187"/>
    <cellStyle name="Normal 18 2 2 5 2 3" xfId="46869"/>
    <cellStyle name="Normal 18 2 2 5 3" xfId="15188"/>
    <cellStyle name="Normal 18 2 2 5 4" xfId="46870"/>
    <cellStyle name="Normal 18 2 2 6" xfId="15189"/>
    <cellStyle name="Normal 18 2 2 6 2" xfId="15190"/>
    <cellStyle name="Normal 18 2 2 6 3" xfId="46871"/>
    <cellStyle name="Normal 18 2 2 7" xfId="15191"/>
    <cellStyle name="Normal 18 2 2 7 2" xfId="46872"/>
    <cellStyle name="Normal 18 2 2 8" xfId="15192"/>
    <cellStyle name="Normal 18 2 2 9" xfId="15193"/>
    <cellStyle name="Normal 18 2 3" xfId="15194"/>
    <cellStyle name="Normal 18 2 3 2" xfId="15195"/>
    <cellStyle name="Normal 18 2 3 2 2" xfId="15196"/>
    <cellStyle name="Normal 18 2 3 2 2 2" xfId="15197"/>
    <cellStyle name="Normal 18 2 3 2 2 2 2" xfId="15198"/>
    <cellStyle name="Normal 18 2 3 2 2 2 3" xfId="46873"/>
    <cellStyle name="Normal 18 2 3 2 2 3" xfId="15199"/>
    <cellStyle name="Normal 18 2 3 2 2 4" xfId="46874"/>
    <cellStyle name="Normal 18 2 3 2 3" xfId="15200"/>
    <cellStyle name="Normal 18 2 3 2 3 2" xfId="15201"/>
    <cellStyle name="Normal 18 2 3 2 3 2 2" xfId="15202"/>
    <cellStyle name="Normal 18 2 3 2 3 2 3" xfId="46875"/>
    <cellStyle name="Normal 18 2 3 2 3 3" xfId="15203"/>
    <cellStyle name="Normal 18 2 3 2 3 4" xfId="46876"/>
    <cellStyle name="Normal 18 2 3 2 4" xfId="15204"/>
    <cellStyle name="Normal 18 2 3 2 4 2" xfId="15205"/>
    <cellStyle name="Normal 18 2 3 2 4 3" xfId="46877"/>
    <cellStyle name="Normal 18 2 3 2 5" xfId="15206"/>
    <cellStyle name="Normal 18 2 3 2 5 2" xfId="46878"/>
    <cellStyle name="Normal 18 2 3 2 6" xfId="15207"/>
    <cellStyle name="Normal 18 2 3 2 7" xfId="15208"/>
    <cellStyle name="Normal 18 2 3 2 8" xfId="15209"/>
    <cellStyle name="Normal 18 2 3 3" xfId="15210"/>
    <cellStyle name="Normal 18 2 3 3 2" xfId="15211"/>
    <cellStyle name="Normal 18 2 3 3 2 2" xfId="15212"/>
    <cellStyle name="Normal 18 2 3 3 2 3" xfId="46879"/>
    <cellStyle name="Normal 18 2 3 3 3" xfId="15213"/>
    <cellStyle name="Normal 18 2 3 3 4" xfId="46880"/>
    <cellStyle name="Normal 18 2 3 4" xfId="15214"/>
    <cellStyle name="Normal 18 2 3 4 2" xfId="15215"/>
    <cellStyle name="Normal 18 2 3 4 2 2" xfId="15216"/>
    <cellStyle name="Normal 18 2 3 4 2 3" xfId="46881"/>
    <cellStyle name="Normal 18 2 3 4 3" xfId="15217"/>
    <cellStyle name="Normal 18 2 3 4 4" xfId="46882"/>
    <cellStyle name="Normal 18 2 3 5" xfId="15218"/>
    <cellStyle name="Normal 18 2 3 5 2" xfId="15219"/>
    <cellStyle name="Normal 18 2 3 5 3" xfId="46883"/>
    <cellStyle name="Normal 18 2 3 6" xfId="15220"/>
    <cellStyle name="Normal 18 2 3 6 2" xfId="46884"/>
    <cellStyle name="Normal 18 2 3 7" xfId="15221"/>
    <cellStyle name="Normal 18 2 3 8" xfId="15222"/>
    <cellStyle name="Normal 18 2 3 9" xfId="15223"/>
    <cellStyle name="Normal 18 2 4" xfId="15224"/>
    <cellStyle name="Normal 18 2 4 2" xfId="15225"/>
    <cellStyle name="Normal 18 2 4 2 2" xfId="15226"/>
    <cellStyle name="Normal 18 2 4 2 2 2" xfId="15227"/>
    <cellStyle name="Normal 18 2 4 2 2 3" xfId="46885"/>
    <cellStyle name="Normal 18 2 4 2 3" xfId="15228"/>
    <cellStyle name="Normal 18 2 4 2 4" xfId="46886"/>
    <cellStyle name="Normal 18 2 4 3" xfId="15229"/>
    <cellStyle name="Normal 18 2 4 3 2" xfId="15230"/>
    <cellStyle name="Normal 18 2 4 3 2 2" xfId="15231"/>
    <cellStyle name="Normal 18 2 4 3 2 3" xfId="46887"/>
    <cellStyle name="Normal 18 2 4 3 3" xfId="15232"/>
    <cellStyle name="Normal 18 2 4 3 4" xfId="46888"/>
    <cellStyle name="Normal 18 2 4 4" xfId="15233"/>
    <cellStyle name="Normal 18 2 4 4 2" xfId="15234"/>
    <cellStyle name="Normal 18 2 4 4 3" xfId="46889"/>
    <cellStyle name="Normal 18 2 4 5" xfId="15235"/>
    <cellStyle name="Normal 18 2 4 5 2" xfId="46890"/>
    <cellStyle name="Normal 18 2 4 6" xfId="15236"/>
    <cellStyle name="Normal 18 2 4 7" xfId="15237"/>
    <cellStyle name="Normal 18 2 4 8" xfId="15238"/>
    <cellStyle name="Normal 18 2 5" xfId="15239"/>
    <cellStyle name="Normal 18 2 5 2" xfId="15240"/>
    <cellStyle name="Normal 18 2 5 2 2" xfId="15241"/>
    <cellStyle name="Normal 18 2 5 2 3" xfId="46891"/>
    <cellStyle name="Normal 18 2 5 3" xfId="15242"/>
    <cellStyle name="Normal 18 2 5 4" xfId="46892"/>
    <cellStyle name="Normal 18 2 6" xfId="15243"/>
    <cellStyle name="Normal 18 2 6 2" xfId="15244"/>
    <cellStyle name="Normal 18 2 6 2 2" xfId="15245"/>
    <cellStyle name="Normal 18 2 6 2 3" xfId="46893"/>
    <cellStyle name="Normal 18 2 6 3" xfId="15246"/>
    <cellStyle name="Normal 18 2 6 4" xfId="46894"/>
    <cellStyle name="Normal 18 2 7" xfId="15247"/>
    <cellStyle name="Normal 18 2 7 2" xfId="15248"/>
    <cellStyle name="Normal 18 2 7 3" xfId="46895"/>
    <cellStyle name="Normal 18 2 8" xfId="15249"/>
    <cellStyle name="Normal 18 2 8 2" xfId="46896"/>
    <cellStyle name="Normal 18 2 9" xfId="15250"/>
    <cellStyle name="Normal 18 3" xfId="15251"/>
    <cellStyle name="Normal 18 3 10" xfId="15252"/>
    <cellStyle name="Normal 18 3 2" xfId="15253"/>
    <cellStyle name="Normal 18 3 2 10" xfId="15254"/>
    <cellStyle name="Normal 18 3 2 2" xfId="15255"/>
    <cellStyle name="Normal 18 3 2 2 2" xfId="15256"/>
    <cellStyle name="Normal 18 3 2 2 2 2" xfId="15257"/>
    <cellStyle name="Normal 18 3 2 2 2 2 2" xfId="15258"/>
    <cellStyle name="Normal 18 3 2 2 2 2 2 2" xfId="15259"/>
    <cellStyle name="Normal 18 3 2 2 2 2 2 3" xfId="46897"/>
    <cellStyle name="Normal 18 3 2 2 2 2 3" xfId="15260"/>
    <cellStyle name="Normal 18 3 2 2 2 2 4" xfId="46898"/>
    <cellStyle name="Normal 18 3 2 2 2 3" xfId="15261"/>
    <cellStyle name="Normal 18 3 2 2 2 3 2" xfId="15262"/>
    <cellStyle name="Normal 18 3 2 2 2 3 2 2" xfId="15263"/>
    <cellStyle name="Normal 18 3 2 2 2 3 2 3" xfId="46899"/>
    <cellStyle name="Normal 18 3 2 2 2 3 3" xfId="15264"/>
    <cellStyle name="Normal 18 3 2 2 2 3 4" xfId="46900"/>
    <cellStyle name="Normal 18 3 2 2 2 4" xfId="15265"/>
    <cellStyle name="Normal 18 3 2 2 2 4 2" xfId="15266"/>
    <cellStyle name="Normal 18 3 2 2 2 4 3" xfId="46901"/>
    <cellStyle name="Normal 18 3 2 2 2 5" xfId="15267"/>
    <cellStyle name="Normal 18 3 2 2 2 5 2" xfId="46902"/>
    <cellStyle name="Normal 18 3 2 2 2 6" xfId="15268"/>
    <cellStyle name="Normal 18 3 2 2 2 7" xfId="15269"/>
    <cellStyle name="Normal 18 3 2 2 2 8" xfId="15270"/>
    <cellStyle name="Normal 18 3 2 2 3" xfId="15271"/>
    <cellStyle name="Normal 18 3 2 2 3 2" xfId="15272"/>
    <cellStyle name="Normal 18 3 2 2 3 2 2" xfId="15273"/>
    <cellStyle name="Normal 18 3 2 2 3 2 3" xfId="46903"/>
    <cellStyle name="Normal 18 3 2 2 3 3" xfId="15274"/>
    <cellStyle name="Normal 18 3 2 2 3 4" xfId="46904"/>
    <cellStyle name="Normal 18 3 2 2 4" xfId="15275"/>
    <cellStyle name="Normal 18 3 2 2 4 2" xfId="15276"/>
    <cellStyle name="Normal 18 3 2 2 4 2 2" xfId="15277"/>
    <cellStyle name="Normal 18 3 2 2 4 2 3" xfId="46905"/>
    <cellStyle name="Normal 18 3 2 2 4 3" xfId="15278"/>
    <cellStyle name="Normal 18 3 2 2 4 4" xfId="46906"/>
    <cellStyle name="Normal 18 3 2 2 5" xfId="15279"/>
    <cellStyle name="Normal 18 3 2 2 5 2" xfId="15280"/>
    <cellStyle name="Normal 18 3 2 2 5 3" xfId="46907"/>
    <cellStyle name="Normal 18 3 2 2 6" xfId="15281"/>
    <cellStyle name="Normal 18 3 2 2 6 2" xfId="46908"/>
    <cellStyle name="Normal 18 3 2 2 7" xfId="15282"/>
    <cellStyle name="Normal 18 3 2 2 8" xfId="15283"/>
    <cellStyle name="Normal 18 3 2 2 9" xfId="15284"/>
    <cellStyle name="Normal 18 3 2 3" xfId="15285"/>
    <cellStyle name="Normal 18 3 2 3 2" xfId="15286"/>
    <cellStyle name="Normal 18 3 2 3 2 2" xfId="15287"/>
    <cellStyle name="Normal 18 3 2 3 2 2 2" xfId="15288"/>
    <cellStyle name="Normal 18 3 2 3 2 2 3" xfId="46909"/>
    <cellStyle name="Normal 18 3 2 3 2 3" xfId="15289"/>
    <cellStyle name="Normal 18 3 2 3 2 4" xfId="46910"/>
    <cellStyle name="Normal 18 3 2 3 3" xfId="15290"/>
    <cellStyle name="Normal 18 3 2 3 3 2" xfId="15291"/>
    <cellStyle name="Normal 18 3 2 3 3 2 2" xfId="15292"/>
    <cellStyle name="Normal 18 3 2 3 3 2 3" xfId="46911"/>
    <cellStyle name="Normal 18 3 2 3 3 3" xfId="15293"/>
    <cellStyle name="Normal 18 3 2 3 3 4" xfId="46912"/>
    <cellStyle name="Normal 18 3 2 3 4" xfId="15294"/>
    <cellStyle name="Normal 18 3 2 3 4 2" xfId="15295"/>
    <cellStyle name="Normal 18 3 2 3 4 3" xfId="46913"/>
    <cellStyle name="Normal 18 3 2 3 5" xfId="15296"/>
    <cellStyle name="Normal 18 3 2 3 5 2" xfId="46914"/>
    <cellStyle name="Normal 18 3 2 3 6" xfId="15297"/>
    <cellStyle name="Normal 18 3 2 3 7" xfId="15298"/>
    <cellStyle name="Normal 18 3 2 3 8" xfId="15299"/>
    <cellStyle name="Normal 18 3 2 4" xfId="15300"/>
    <cellStyle name="Normal 18 3 2 4 2" xfId="15301"/>
    <cellStyle name="Normal 18 3 2 4 2 2" xfId="15302"/>
    <cellStyle name="Normal 18 3 2 4 2 3" xfId="46915"/>
    <cellStyle name="Normal 18 3 2 4 3" xfId="15303"/>
    <cellStyle name="Normal 18 3 2 4 4" xfId="46916"/>
    <cellStyle name="Normal 18 3 2 5" xfId="15304"/>
    <cellStyle name="Normal 18 3 2 5 2" xfId="15305"/>
    <cellStyle name="Normal 18 3 2 5 2 2" xfId="15306"/>
    <cellStyle name="Normal 18 3 2 5 2 3" xfId="46917"/>
    <cellStyle name="Normal 18 3 2 5 3" xfId="15307"/>
    <cellStyle name="Normal 18 3 2 5 4" xfId="46918"/>
    <cellStyle name="Normal 18 3 2 6" xfId="15308"/>
    <cellStyle name="Normal 18 3 2 6 2" xfId="15309"/>
    <cellStyle name="Normal 18 3 2 6 3" xfId="46919"/>
    <cellStyle name="Normal 18 3 2 7" xfId="15310"/>
    <cellStyle name="Normal 18 3 2 7 2" xfId="46920"/>
    <cellStyle name="Normal 18 3 2 8" xfId="15311"/>
    <cellStyle name="Normal 18 3 2 9" xfId="15312"/>
    <cellStyle name="Normal 18 3 3" xfId="15313"/>
    <cellStyle name="Normal 18 3 3 2" xfId="15314"/>
    <cellStyle name="Normal 18 3 3 2 2" xfId="15315"/>
    <cellStyle name="Normal 18 3 3 2 2 2" xfId="15316"/>
    <cellStyle name="Normal 18 3 3 2 2 2 2" xfId="15317"/>
    <cellStyle name="Normal 18 3 3 2 2 2 3" xfId="46921"/>
    <cellStyle name="Normal 18 3 3 2 2 3" xfId="15318"/>
    <cellStyle name="Normal 18 3 3 2 2 4" xfId="46922"/>
    <cellStyle name="Normal 18 3 3 2 3" xfId="15319"/>
    <cellStyle name="Normal 18 3 3 2 3 2" xfId="15320"/>
    <cellStyle name="Normal 18 3 3 2 3 2 2" xfId="15321"/>
    <cellStyle name="Normal 18 3 3 2 3 2 3" xfId="46923"/>
    <cellStyle name="Normal 18 3 3 2 3 3" xfId="15322"/>
    <cellStyle name="Normal 18 3 3 2 3 4" xfId="46924"/>
    <cellStyle name="Normal 18 3 3 2 4" xfId="15323"/>
    <cellStyle name="Normal 18 3 3 2 4 2" xfId="15324"/>
    <cellStyle name="Normal 18 3 3 2 4 3" xfId="46925"/>
    <cellStyle name="Normal 18 3 3 2 5" xfId="15325"/>
    <cellStyle name="Normal 18 3 3 2 5 2" xfId="46926"/>
    <cellStyle name="Normal 18 3 3 2 6" xfId="15326"/>
    <cellStyle name="Normal 18 3 3 2 7" xfId="15327"/>
    <cellStyle name="Normal 18 3 3 2 8" xfId="15328"/>
    <cellStyle name="Normal 18 3 3 3" xfId="15329"/>
    <cellStyle name="Normal 18 3 3 3 2" xfId="15330"/>
    <cellStyle name="Normal 18 3 3 3 2 2" xfId="15331"/>
    <cellStyle name="Normal 18 3 3 3 2 3" xfId="46927"/>
    <cellStyle name="Normal 18 3 3 3 3" xfId="15332"/>
    <cellStyle name="Normal 18 3 3 3 4" xfId="46928"/>
    <cellStyle name="Normal 18 3 3 4" xfId="15333"/>
    <cellStyle name="Normal 18 3 3 4 2" xfId="15334"/>
    <cellStyle name="Normal 18 3 3 4 2 2" xfId="15335"/>
    <cellStyle name="Normal 18 3 3 4 2 3" xfId="46929"/>
    <cellStyle name="Normal 18 3 3 4 3" xfId="15336"/>
    <cellStyle name="Normal 18 3 3 4 4" xfId="46930"/>
    <cellStyle name="Normal 18 3 3 5" xfId="15337"/>
    <cellStyle name="Normal 18 3 3 5 2" xfId="15338"/>
    <cellStyle name="Normal 18 3 3 5 3" xfId="46931"/>
    <cellStyle name="Normal 18 3 3 6" xfId="15339"/>
    <cellStyle name="Normal 18 3 3 6 2" xfId="46932"/>
    <cellStyle name="Normal 18 3 3 7" xfId="15340"/>
    <cellStyle name="Normal 18 3 3 8" xfId="15341"/>
    <cellStyle name="Normal 18 3 3 9" xfId="15342"/>
    <cellStyle name="Normal 18 3 4" xfId="15343"/>
    <cellStyle name="Normal 18 3 4 2" xfId="15344"/>
    <cellStyle name="Normal 18 3 4 2 2" xfId="15345"/>
    <cellStyle name="Normal 18 3 4 2 2 2" xfId="15346"/>
    <cellStyle name="Normal 18 3 4 2 2 3" xfId="46933"/>
    <cellStyle name="Normal 18 3 4 2 3" xfId="15347"/>
    <cellStyle name="Normal 18 3 4 2 4" xfId="46934"/>
    <cellStyle name="Normal 18 3 4 3" xfId="15348"/>
    <cellStyle name="Normal 18 3 4 3 2" xfId="15349"/>
    <cellStyle name="Normal 18 3 4 3 2 2" xfId="15350"/>
    <cellStyle name="Normal 18 3 4 3 2 3" xfId="46935"/>
    <cellStyle name="Normal 18 3 4 3 3" xfId="15351"/>
    <cellStyle name="Normal 18 3 4 3 4" xfId="46936"/>
    <cellStyle name="Normal 18 3 4 4" xfId="15352"/>
    <cellStyle name="Normal 18 3 4 4 2" xfId="15353"/>
    <cellStyle name="Normal 18 3 4 4 3" xfId="46937"/>
    <cellStyle name="Normal 18 3 4 5" xfId="15354"/>
    <cellStyle name="Normal 18 3 4 5 2" xfId="46938"/>
    <cellStyle name="Normal 18 3 4 6" xfId="15355"/>
    <cellStyle name="Normal 18 3 4 7" xfId="15356"/>
    <cellStyle name="Normal 18 3 4 8" xfId="15357"/>
    <cellStyle name="Normal 18 3 5" xfId="15358"/>
    <cellStyle name="Normal 18 3 5 2" xfId="15359"/>
    <cellStyle name="Normal 18 3 5 2 2" xfId="15360"/>
    <cellStyle name="Normal 18 3 5 2 3" xfId="46939"/>
    <cellStyle name="Normal 18 3 5 3" xfId="15361"/>
    <cellStyle name="Normal 18 3 5 4" xfId="46940"/>
    <cellStyle name="Normal 18 3 6" xfId="15362"/>
    <cellStyle name="Normal 18 3 6 2" xfId="15363"/>
    <cellStyle name="Normal 18 3 6 2 2" xfId="15364"/>
    <cellStyle name="Normal 18 3 6 2 3" xfId="46941"/>
    <cellStyle name="Normal 18 3 6 3" xfId="15365"/>
    <cellStyle name="Normal 18 3 6 4" xfId="46942"/>
    <cellStyle name="Normal 18 3 7" xfId="15366"/>
    <cellStyle name="Normal 18 3 7 2" xfId="15367"/>
    <cellStyle name="Normal 18 3 7 3" xfId="46943"/>
    <cellStyle name="Normal 18 3 8" xfId="15368"/>
    <cellStyle name="Normal 18 3 8 2" xfId="46944"/>
    <cellStyle name="Normal 18 3 9" xfId="15369"/>
    <cellStyle name="Normal 18 4" xfId="15370"/>
    <cellStyle name="Normal 18 4 10" xfId="15371"/>
    <cellStyle name="Normal 18 4 2" xfId="15372"/>
    <cellStyle name="Normal 18 4 2 10" xfId="15373"/>
    <cellStyle name="Normal 18 4 2 2" xfId="15374"/>
    <cellStyle name="Normal 18 4 2 2 2" xfId="15375"/>
    <cellStyle name="Normal 18 4 2 2 2 2" xfId="15376"/>
    <cellStyle name="Normal 18 4 2 2 2 2 2" xfId="15377"/>
    <cellStyle name="Normal 18 4 2 2 2 2 2 2" xfId="15378"/>
    <cellStyle name="Normal 18 4 2 2 2 2 2 3" xfId="46945"/>
    <cellStyle name="Normal 18 4 2 2 2 2 3" xfId="15379"/>
    <cellStyle name="Normal 18 4 2 2 2 2 4" xfId="46946"/>
    <cellStyle name="Normal 18 4 2 2 2 3" xfId="15380"/>
    <cellStyle name="Normal 18 4 2 2 2 3 2" xfId="15381"/>
    <cellStyle name="Normal 18 4 2 2 2 3 2 2" xfId="15382"/>
    <cellStyle name="Normal 18 4 2 2 2 3 2 3" xfId="46947"/>
    <cellStyle name="Normal 18 4 2 2 2 3 3" xfId="15383"/>
    <cellStyle name="Normal 18 4 2 2 2 3 4" xfId="46948"/>
    <cellStyle name="Normal 18 4 2 2 2 4" xfId="15384"/>
    <cellStyle name="Normal 18 4 2 2 2 4 2" xfId="15385"/>
    <cellStyle name="Normal 18 4 2 2 2 4 3" xfId="46949"/>
    <cellStyle name="Normal 18 4 2 2 2 5" xfId="15386"/>
    <cellStyle name="Normal 18 4 2 2 2 5 2" xfId="46950"/>
    <cellStyle name="Normal 18 4 2 2 2 6" xfId="15387"/>
    <cellStyle name="Normal 18 4 2 2 2 7" xfId="15388"/>
    <cellStyle name="Normal 18 4 2 2 2 8" xfId="15389"/>
    <cellStyle name="Normal 18 4 2 2 3" xfId="15390"/>
    <cellStyle name="Normal 18 4 2 2 3 2" xfId="15391"/>
    <cellStyle name="Normal 18 4 2 2 3 2 2" xfId="15392"/>
    <cellStyle name="Normal 18 4 2 2 3 2 3" xfId="46951"/>
    <cellStyle name="Normal 18 4 2 2 3 3" xfId="15393"/>
    <cellStyle name="Normal 18 4 2 2 3 4" xfId="46952"/>
    <cellStyle name="Normal 18 4 2 2 4" xfId="15394"/>
    <cellStyle name="Normal 18 4 2 2 4 2" xfId="15395"/>
    <cellStyle name="Normal 18 4 2 2 4 2 2" xfId="15396"/>
    <cellStyle name="Normal 18 4 2 2 4 2 3" xfId="46953"/>
    <cellStyle name="Normal 18 4 2 2 4 3" xfId="15397"/>
    <cellStyle name="Normal 18 4 2 2 4 4" xfId="46954"/>
    <cellStyle name="Normal 18 4 2 2 5" xfId="15398"/>
    <cellStyle name="Normal 18 4 2 2 5 2" xfId="15399"/>
    <cellStyle name="Normal 18 4 2 2 5 3" xfId="46955"/>
    <cellStyle name="Normal 18 4 2 2 6" xfId="15400"/>
    <cellStyle name="Normal 18 4 2 2 6 2" xfId="46956"/>
    <cellStyle name="Normal 18 4 2 2 7" xfId="15401"/>
    <cellStyle name="Normal 18 4 2 2 8" xfId="15402"/>
    <cellStyle name="Normal 18 4 2 2 9" xfId="15403"/>
    <cellStyle name="Normal 18 4 2 3" xfId="15404"/>
    <cellStyle name="Normal 18 4 2 3 2" xfId="15405"/>
    <cellStyle name="Normal 18 4 2 3 2 2" xfId="15406"/>
    <cellStyle name="Normal 18 4 2 3 2 2 2" xfId="15407"/>
    <cellStyle name="Normal 18 4 2 3 2 2 3" xfId="46957"/>
    <cellStyle name="Normal 18 4 2 3 2 3" xfId="15408"/>
    <cellStyle name="Normal 18 4 2 3 2 4" xfId="46958"/>
    <cellStyle name="Normal 18 4 2 3 3" xfId="15409"/>
    <cellStyle name="Normal 18 4 2 3 3 2" xfId="15410"/>
    <cellStyle name="Normal 18 4 2 3 3 2 2" xfId="15411"/>
    <cellStyle name="Normal 18 4 2 3 3 2 3" xfId="46959"/>
    <cellStyle name="Normal 18 4 2 3 3 3" xfId="15412"/>
    <cellStyle name="Normal 18 4 2 3 3 4" xfId="46960"/>
    <cellStyle name="Normal 18 4 2 3 4" xfId="15413"/>
    <cellStyle name="Normal 18 4 2 3 4 2" xfId="15414"/>
    <cellStyle name="Normal 18 4 2 3 4 3" xfId="46961"/>
    <cellStyle name="Normal 18 4 2 3 5" xfId="15415"/>
    <cellStyle name="Normal 18 4 2 3 5 2" xfId="46962"/>
    <cellStyle name="Normal 18 4 2 3 6" xfId="15416"/>
    <cellStyle name="Normal 18 4 2 3 7" xfId="15417"/>
    <cellStyle name="Normal 18 4 2 3 8" xfId="15418"/>
    <cellStyle name="Normal 18 4 2 4" xfId="15419"/>
    <cellStyle name="Normal 18 4 2 4 2" xfId="15420"/>
    <cellStyle name="Normal 18 4 2 4 2 2" xfId="15421"/>
    <cellStyle name="Normal 18 4 2 4 2 3" xfId="46963"/>
    <cellStyle name="Normal 18 4 2 4 3" xfId="15422"/>
    <cellStyle name="Normal 18 4 2 4 4" xfId="46964"/>
    <cellStyle name="Normal 18 4 2 5" xfId="15423"/>
    <cellStyle name="Normal 18 4 2 5 2" xfId="15424"/>
    <cellStyle name="Normal 18 4 2 5 2 2" xfId="15425"/>
    <cellStyle name="Normal 18 4 2 5 2 3" xfId="46965"/>
    <cellStyle name="Normal 18 4 2 5 3" xfId="15426"/>
    <cellStyle name="Normal 18 4 2 5 4" xfId="46966"/>
    <cellStyle name="Normal 18 4 2 6" xfId="15427"/>
    <cellStyle name="Normal 18 4 2 6 2" xfId="15428"/>
    <cellStyle name="Normal 18 4 2 6 3" xfId="46967"/>
    <cellStyle name="Normal 18 4 2 7" xfId="15429"/>
    <cellStyle name="Normal 18 4 2 7 2" xfId="46968"/>
    <cellStyle name="Normal 18 4 2 8" xfId="15430"/>
    <cellStyle name="Normal 18 4 2 9" xfId="15431"/>
    <cellStyle name="Normal 18 4 3" xfId="15432"/>
    <cellStyle name="Normal 18 4 3 2" xfId="15433"/>
    <cellStyle name="Normal 18 4 3 2 2" xfId="15434"/>
    <cellStyle name="Normal 18 4 3 2 2 2" xfId="15435"/>
    <cellStyle name="Normal 18 4 3 2 2 2 2" xfId="15436"/>
    <cellStyle name="Normal 18 4 3 2 2 2 3" xfId="46969"/>
    <cellStyle name="Normal 18 4 3 2 2 3" xfId="15437"/>
    <cellStyle name="Normal 18 4 3 2 2 4" xfId="46970"/>
    <cellStyle name="Normal 18 4 3 2 3" xfId="15438"/>
    <cellStyle name="Normal 18 4 3 2 3 2" xfId="15439"/>
    <cellStyle name="Normal 18 4 3 2 3 2 2" xfId="15440"/>
    <cellStyle name="Normal 18 4 3 2 3 2 3" xfId="46971"/>
    <cellStyle name="Normal 18 4 3 2 3 3" xfId="15441"/>
    <cellStyle name="Normal 18 4 3 2 3 4" xfId="46972"/>
    <cellStyle name="Normal 18 4 3 2 4" xfId="15442"/>
    <cellStyle name="Normal 18 4 3 2 4 2" xfId="15443"/>
    <cellStyle name="Normal 18 4 3 2 4 3" xfId="46973"/>
    <cellStyle name="Normal 18 4 3 2 5" xfId="15444"/>
    <cellStyle name="Normal 18 4 3 2 5 2" xfId="46974"/>
    <cellStyle name="Normal 18 4 3 2 6" xfId="15445"/>
    <cellStyle name="Normal 18 4 3 2 7" xfId="15446"/>
    <cellStyle name="Normal 18 4 3 2 8" xfId="15447"/>
    <cellStyle name="Normal 18 4 3 3" xfId="15448"/>
    <cellStyle name="Normal 18 4 3 3 2" xfId="15449"/>
    <cellStyle name="Normal 18 4 3 3 2 2" xfId="15450"/>
    <cellStyle name="Normal 18 4 3 3 2 3" xfId="46975"/>
    <cellStyle name="Normal 18 4 3 3 3" xfId="15451"/>
    <cellStyle name="Normal 18 4 3 3 4" xfId="46976"/>
    <cellStyle name="Normal 18 4 3 4" xfId="15452"/>
    <cellStyle name="Normal 18 4 3 4 2" xfId="15453"/>
    <cellStyle name="Normal 18 4 3 4 2 2" xfId="15454"/>
    <cellStyle name="Normal 18 4 3 4 2 3" xfId="46977"/>
    <cellStyle name="Normal 18 4 3 4 3" xfId="15455"/>
    <cellStyle name="Normal 18 4 3 4 4" xfId="46978"/>
    <cellStyle name="Normal 18 4 3 5" xfId="15456"/>
    <cellStyle name="Normal 18 4 3 5 2" xfId="15457"/>
    <cellStyle name="Normal 18 4 3 5 3" xfId="46979"/>
    <cellStyle name="Normal 18 4 3 6" xfId="15458"/>
    <cellStyle name="Normal 18 4 3 6 2" xfId="46980"/>
    <cellStyle name="Normal 18 4 3 7" xfId="15459"/>
    <cellStyle name="Normal 18 4 3 8" xfId="15460"/>
    <cellStyle name="Normal 18 4 3 9" xfId="15461"/>
    <cellStyle name="Normal 18 4 4" xfId="15462"/>
    <cellStyle name="Normal 18 4 4 2" xfId="15463"/>
    <cellStyle name="Normal 18 4 4 2 2" xfId="15464"/>
    <cellStyle name="Normal 18 4 4 2 2 2" xfId="15465"/>
    <cellStyle name="Normal 18 4 4 2 2 3" xfId="46981"/>
    <cellStyle name="Normal 18 4 4 2 3" xfId="15466"/>
    <cellStyle name="Normal 18 4 4 2 4" xfId="46982"/>
    <cellStyle name="Normal 18 4 4 3" xfId="15467"/>
    <cellStyle name="Normal 18 4 4 3 2" xfId="15468"/>
    <cellStyle name="Normal 18 4 4 3 2 2" xfId="15469"/>
    <cellStyle name="Normal 18 4 4 3 2 3" xfId="46983"/>
    <cellStyle name="Normal 18 4 4 3 3" xfId="15470"/>
    <cellStyle name="Normal 18 4 4 3 4" xfId="46984"/>
    <cellStyle name="Normal 18 4 4 4" xfId="15471"/>
    <cellStyle name="Normal 18 4 4 4 2" xfId="15472"/>
    <cellStyle name="Normal 18 4 4 4 3" xfId="46985"/>
    <cellStyle name="Normal 18 4 4 5" xfId="15473"/>
    <cellStyle name="Normal 18 4 4 5 2" xfId="46986"/>
    <cellStyle name="Normal 18 4 4 6" xfId="15474"/>
    <cellStyle name="Normal 18 4 4 7" xfId="15475"/>
    <cellStyle name="Normal 18 4 4 8" xfId="15476"/>
    <cellStyle name="Normal 18 4 5" xfId="15477"/>
    <cellStyle name="Normal 18 4 5 2" xfId="15478"/>
    <cellStyle name="Normal 18 4 5 2 2" xfId="15479"/>
    <cellStyle name="Normal 18 4 5 2 3" xfId="46987"/>
    <cellStyle name="Normal 18 4 5 3" xfId="15480"/>
    <cellStyle name="Normal 18 4 5 4" xfId="46988"/>
    <cellStyle name="Normal 18 4 6" xfId="15481"/>
    <cellStyle name="Normal 18 4 6 2" xfId="15482"/>
    <cellStyle name="Normal 18 4 6 2 2" xfId="15483"/>
    <cellStyle name="Normal 18 4 6 2 3" xfId="46989"/>
    <cellStyle name="Normal 18 4 6 3" xfId="15484"/>
    <cellStyle name="Normal 18 4 6 4" xfId="46990"/>
    <cellStyle name="Normal 18 4 7" xfId="15485"/>
    <cellStyle name="Normal 18 4 7 2" xfId="15486"/>
    <cellStyle name="Normal 18 4 7 3" xfId="46991"/>
    <cellStyle name="Normal 18 4 8" xfId="15487"/>
    <cellStyle name="Normal 18 4 8 2" xfId="46992"/>
    <cellStyle name="Normal 18 4 9" xfId="15488"/>
    <cellStyle name="Normal 18 5" xfId="15489"/>
    <cellStyle name="Normal 18 5 2" xfId="15490"/>
    <cellStyle name="Normal 18 5 2 2" xfId="15491"/>
    <cellStyle name="Normal 18 5 2 2 2" xfId="15492"/>
    <cellStyle name="Normal 18 5 2 2 2 2" xfId="15493"/>
    <cellStyle name="Normal 18 5 2 2 2 2 2" xfId="15494"/>
    <cellStyle name="Normal 18 5 2 2 2 2 3" xfId="46993"/>
    <cellStyle name="Normal 18 5 2 2 2 3" xfId="15495"/>
    <cellStyle name="Normal 18 5 2 2 2 4" xfId="46994"/>
    <cellStyle name="Normal 18 5 2 2 3" xfId="15496"/>
    <cellStyle name="Normal 18 5 2 2 3 2" xfId="15497"/>
    <cellStyle name="Normal 18 5 2 2 3 2 2" xfId="15498"/>
    <cellStyle name="Normal 18 5 2 2 3 2 3" xfId="46995"/>
    <cellStyle name="Normal 18 5 2 2 3 3" xfId="15499"/>
    <cellStyle name="Normal 18 5 2 2 3 4" xfId="46996"/>
    <cellStyle name="Normal 18 5 2 2 4" xfId="15500"/>
    <cellStyle name="Normal 18 5 2 2 4 2" xfId="15501"/>
    <cellStyle name="Normal 18 5 2 2 4 3" xfId="46997"/>
    <cellStyle name="Normal 18 5 2 2 5" xfId="15502"/>
    <cellStyle name="Normal 18 5 2 2 5 2" xfId="46998"/>
    <cellStyle name="Normal 18 5 2 2 6" xfId="15503"/>
    <cellStyle name="Normal 18 5 2 2 7" xfId="15504"/>
    <cellStyle name="Normal 18 5 2 2 8" xfId="15505"/>
    <cellStyle name="Normal 18 5 2 3" xfId="15506"/>
    <cellStyle name="Normal 18 5 2 3 2" xfId="15507"/>
    <cellStyle name="Normal 18 5 2 3 2 2" xfId="15508"/>
    <cellStyle name="Normal 18 5 2 3 2 3" xfId="46999"/>
    <cellStyle name="Normal 18 5 2 3 3" xfId="15509"/>
    <cellStyle name="Normal 18 5 2 3 4" xfId="47000"/>
    <cellStyle name="Normal 18 5 2 4" xfId="15510"/>
    <cellStyle name="Normal 18 5 2 4 2" xfId="15511"/>
    <cellStyle name="Normal 18 5 2 4 2 2" xfId="15512"/>
    <cellStyle name="Normal 18 5 2 4 2 3" xfId="47001"/>
    <cellStyle name="Normal 18 5 2 4 3" xfId="15513"/>
    <cellStyle name="Normal 18 5 2 4 4" xfId="47002"/>
    <cellStyle name="Normal 18 5 2 5" xfId="15514"/>
    <cellStyle name="Normal 18 5 2 5 2" xfId="15515"/>
    <cellStyle name="Normal 18 5 2 5 3" xfId="47003"/>
    <cellStyle name="Normal 18 5 2 6" xfId="15516"/>
    <cellStyle name="Normal 18 5 2 6 2" xfId="47004"/>
    <cellStyle name="Normal 18 5 2 7" xfId="15517"/>
    <cellStyle name="Normal 18 5 2 8" xfId="15518"/>
    <cellStyle name="Normal 18 5 2 9" xfId="15519"/>
    <cellStyle name="Normal 18 5 3" xfId="15520"/>
    <cellStyle name="Normal 18 5 3 2" xfId="15521"/>
    <cellStyle name="Normal 18 5 3 2 2" xfId="15522"/>
    <cellStyle name="Normal 18 5 3 2 2 2" xfId="15523"/>
    <cellStyle name="Normal 18 5 3 2 2 3" xfId="47005"/>
    <cellStyle name="Normal 18 5 3 2 3" xfId="15524"/>
    <cellStyle name="Normal 18 5 3 2 4" xfId="47006"/>
    <cellStyle name="Normal 18 5 3 3" xfId="15525"/>
    <cellStyle name="Normal 18 5 3 3 2" xfId="15526"/>
    <cellStyle name="Normal 18 5 3 3 2 2" xfId="15527"/>
    <cellStyle name="Normal 18 5 3 3 2 3" xfId="47007"/>
    <cellStyle name="Normal 18 5 3 3 3" xfId="15528"/>
    <cellStyle name="Normal 18 5 3 3 4" xfId="47008"/>
    <cellStyle name="Normal 18 5 3 4" xfId="15529"/>
    <cellStyle name="Normal 18 5 3 4 2" xfId="15530"/>
    <cellStyle name="Normal 18 5 3 4 3" xfId="47009"/>
    <cellStyle name="Normal 18 5 3 5" xfId="15531"/>
    <cellStyle name="Normal 18 5 3 5 2" xfId="47010"/>
    <cellStyle name="Normal 18 5 3 6" xfId="15532"/>
    <cellStyle name="Normal 18 5 3 7" xfId="15533"/>
    <cellStyle name="Normal 18 5 3 8" xfId="15534"/>
    <cellStyle name="Normal 18 5 4" xfId="15535"/>
    <cellStyle name="Normal 18 5 4 2" xfId="15536"/>
    <cellStyle name="Normal 18 5 4 2 2" xfId="15537"/>
    <cellStyle name="Normal 18 5 4 2 3" xfId="47011"/>
    <cellStyle name="Normal 18 5 4 3" xfId="15538"/>
    <cellStyle name="Normal 18 5 4 4" xfId="47012"/>
    <cellStyle name="Normal 18 5 5" xfId="15539"/>
    <cellStyle name="Normal 18 5 5 2" xfId="15540"/>
    <cellStyle name="Normal 18 5 5 2 2" xfId="15541"/>
    <cellStyle name="Normal 18 5 5 2 3" xfId="47013"/>
    <cellStyle name="Normal 18 5 5 3" xfId="15542"/>
    <cellStyle name="Normal 18 5 5 4" xfId="47014"/>
    <cellStyle name="Normal 18 5 6" xfId="15543"/>
    <cellStyle name="Normal 18 5 6 2" xfId="15544"/>
    <cellStyle name="Normal 18 5 6 3" xfId="47015"/>
    <cellStyle name="Normal 18 5 7" xfId="15545"/>
    <cellStyle name="Normal 18 5 7 2" xfId="47016"/>
    <cellStyle name="Normal 18 5 8" xfId="15546"/>
    <cellStyle name="Normal 18 5 9" xfId="15547"/>
    <cellStyle name="Normal 18 6" xfId="15548"/>
    <cellStyle name="Normal 18 6 2" xfId="15549"/>
    <cellStyle name="Normal 18 6 2 2" xfId="15550"/>
    <cellStyle name="Normal 18 6 2 2 2" xfId="15551"/>
    <cellStyle name="Normal 18 6 2 2 2 2" xfId="15552"/>
    <cellStyle name="Normal 18 6 2 2 2 3" xfId="47017"/>
    <cellStyle name="Normal 18 6 2 2 3" xfId="15553"/>
    <cellStyle name="Normal 18 6 2 2 4" xfId="47018"/>
    <cellStyle name="Normal 18 6 2 3" xfId="15554"/>
    <cellStyle name="Normal 18 6 2 3 2" xfId="15555"/>
    <cellStyle name="Normal 18 6 2 3 2 2" xfId="15556"/>
    <cellStyle name="Normal 18 6 2 3 2 3" xfId="47019"/>
    <cellStyle name="Normal 18 6 2 3 3" xfId="15557"/>
    <cellStyle name="Normal 18 6 2 3 4" xfId="47020"/>
    <cellStyle name="Normal 18 6 2 4" xfId="15558"/>
    <cellStyle name="Normal 18 6 2 4 2" xfId="15559"/>
    <cellStyle name="Normal 18 6 2 4 3" xfId="47021"/>
    <cellStyle name="Normal 18 6 2 5" xfId="15560"/>
    <cellStyle name="Normal 18 6 2 5 2" xfId="47022"/>
    <cellStyle name="Normal 18 6 2 6" xfId="15561"/>
    <cellStyle name="Normal 18 6 2 7" xfId="15562"/>
    <cellStyle name="Normal 18 6 2 8" xfId="15563"/>
    <cellStyle name="Normal 18 6 3" xfId="15564"/>
    <cellStyle name="Normal 18 6 3 2" xfId="15565"/>
    <cellStyle name="Normal 18 6 3 2 2" xfId="15566"/>
    <cellStyle name="Normal 18 6 3 2 3" xfId="47023"/>
    <cellStyle name="Normal 18 6 3 3" xfId="15567"/>
    <cellStyle name="Normal 18 6 3 4" xfId="47024"/>
    <cellStyle name="Normal 18 6 4" xfId="15568"/>
    <cellStyle name="Normal 18 6 4 2" xfId="15569"/>
    <cellStyle name="Normal 18 6 4 2 2" xfId="15570"/>
    <cellStyle name="Normal 18 6 4 2 3" xfId="47025"/>
    <cellStyle name="Normal 18 6 4 3" xfId="15571"/>
    <cellStyle name="Normal 18 6 4 4" xfId="47026"/>
    <cellStyle name="Normal 18 6 5" xfId="15572"/>
    <cellStyle name="Normal 18 6 5 2" xfId="15573"/>
    <cellStyle name="Normal 18 6 5 3" xfId="47027"/>
    <cellStyle name="Normal 18 6 6" xfId="15574"/>
    <cellStyle name="Normal 18 6 6 2" xfId="47028"/>
    <cellStyle name="Normal 18 6 7" xfId="15575"/>
    <cellStyle name="Normal 18 6 8" xfId="15576"/>
    <cellStyle name="Normal 18 7" xfId="15577"/>
    <cellStyle name="Normal 18 7 2" xfId="15578"/>
    <cellStyle name="Normal 18 7 2 2" xfId="15579"/>
    <cellStyle name="Normal 18 7 2 2 2" xfId="15580"/>
    <cellStyle name="Normal 18 7 2 2 3" xfId="47029"/>
    <cellStyle name="Normal 18 7 2 3" xfId="15581"/>
    <cellStyle name="Normal 18 7 2 4" xfId="47030"/>
    <cellStyle name="Normal 18 7 3" xfId="15582"/>
    <cellStyle name="Normal 18 7 3 2" xfId="15583"/>
    <cellStyle name="Normal 18 7 3 2 2" xfId="15584"/>
    <cellStyle name="Normal 18 7 3 2 3" xfId="47031"/>
    <cellStyle name="Normal 18 7 3 3" xfId="15585"/>
    <cellStyle name="Normal 18 7 3 4" xfId="47032"/>
    <cellStyle name="Normal 18 7 4" xfId="15586"/>
    <cellStyle name="Normal 18 7 4 2" xfId="15587"/>
    <cellStyle name="Normal 18 7 4 3" xfId="47033"/>
    <cellStyle name="Normal 18 7 5" xfId="15588"/>
    <cellStyle name="Normal 18 7 5 2" xfId="47034"/>
    <cellStyle name="Normal 18 7 6" xfId="15589"/>
    <cellStyle name="Normal 18 7 7" xfId="15590"/>
    <cellStyle name="Normal 18 7 8" xfId="15591"/>
    <cellStyle name="Normal 18 8" xfId="15592"/>
    <cellStyle name="Normal 18 8 2" xfId="15593"/>
    <cellStyle name="Normal 18 8 2 2" xfId="15594"/>
    <cellStyle name="Normal 18 8 2 3" xfId="47035"/>
    <cellStyle name="Normal 18 8 3" xfId="15595"/>
    <cellStyle name="Normal 18 8 4" xfId="47036"/>
    <cellStyle name="Normal 18 9" xfId="15596"/>
    <cellStyle name="Normal 18 9 2" xfId="15597"/>
    <cellStyle name="Normal 18 9 2 2" xfId="15598"/>
    <cellStyle name="Normal 18 9 2 3" xfId="47037"/>
    <cellStyle name="Normal 18 9 3" xfId="15599"/>
    <cellStyle name="Normal 18 9 4" xfId="47038"/>
    <cellStyle name="Normal 19" xfId="15600"/>
    <cellStyle name="Normal 19 10" xfId="15601"/>
    <cellStyle name="Normal 19 10 2" xfId="15602"/>
    <cellStyle name="Normal 19 10 3" xfId="47039"/>
    <cellStyle name="Normal 19 11" xfId="15603"/>
    <cellStyle name="Normal 19 11 2" xfId="15604"/>
    <cellStyle name="Normal 19 12" xfId="15605"/>
    <cellStyle name="Normal 19 13" xfId="15606"/>
    <cellStyle name="Normal 19 14" xfId="47040"/>
    <cellStyle name="Normal 19 2" xfId="15607"/>
    <cellStyle name="Normal 19 2 10" xfId="15608"/>
    <cellStyle name="Normal 19 2 2" xfId="15609"/>
    <cellStyle name="Normal 19 2 2 10" xfId="15610"/>
    <cellStyle name="Normal 19 2 2 2" xfId="15611"/>
    <cellStyle name="Normal 19 2 2 2 2" xfId="15612"/>
    <cellStyle name="Normal 19 2 2 2 2 2" xfId="15613"/>
    <cellStyle name="Normal 19 2 2 2 2 2 2" xfId="15614"/>
    <cellStyle name="Normal 19 2 2 2 2 2 2 2" xfId="15615"/>
    <cellStyle name="Normal 19 2 2 2 2 2 2 3" xfId="47041"/>
    <cellStyle name="Normal 19 2 2 2 2 2 3" xfId="15616"/>
    <cellStyle name="Normal 19 2 2 2 2 2 4" xfId="47042"/>
    <cellStyle name="Normal 19 2 2 2 2 3" xfId="15617"/>
    <cellStyle name="Normal 19 2 2 2 2 3 2" xfId="15618"/>
    <cellStyle name="Normal 19 2 2 2 2 3 2 2" xfId="15619"/>
    <cellStyle name="Normal 19 2 2 2 2 3 2 3" xfId="47043"/>
    <cellStyle name="Normal 19 2 2 2 2 3 3" xfId="15620"/>
    <cellStyle name="Normal 19 2 2 2 2 3 4" xfId="47044"/>
    <cellStyle name="Normal 19 2 2 2 2 4" xfId="15621"/>
    <cellStyle name="Normal 19 2 2 2 2 4 2" xfId="15622"/>
    <cellStyle name="Normal 19 2 2 2 2 4 3" xfId="47045"/>
    <cellStyle name="Normal 19 2 2 2 2 5" xfId="15623"/>
    <cellStyle name="Normal 19 2 2 2 2 5 2" xfId="47046"/>
    <cellStyle name="Normal 19 2 2 2 2 6" xfId="15624"/>
    <cellStyle name="Normal 19 2 2 2 2 7" xfId="15625"/>
    <cellStyle name="Normal 19 2 2 2 2 8" xfId="15626"/>
    <cellStyle name="Normal 19 2 2 2 3" xfId="15627"/>
    <cellStyle name="Normal 19 2 2 2 3 2" xfId="15628"/>
    <cellStyle name="Normal 19 2 2 2 3 2 2" xfId="15629"/>
    <cellStyle name="Normal 19 2 2 2 3 2 3" xfId="47047"/>
    <cellStyle name="Normal 19 2 2 2 3 3" xfId="15630"/>
    <cellStyle name="Normal 19 2 2 2 3 4" xfId="47048"/>
    <cellStyle name="Normal 19 2 2 2 4" xfId="15631"/>
    <cellStyle name="Normal 19 2 2 2 4 2" xfId="15632"/>
    <cellStyle name="Normal 19 2 2 2 4 2 2" xfId="15633"/>
    <cellStyle name="Normal 19 2 2 2 4 2 3" xfId="47049"/>
    <cellStyle name="Normal 19 2 2 2 4 3" xfId="15634"/>
    <cellStyle name="Normal 19 2 2 2 4 4" xfId="47050"/>
    <cellStyle name="Normal 19 2 2 2 5" xfId="15635"/>
    <cellStyle name="Normal 19 2 2 2 5 2" xfId="15636"/>
    <cellStyle name="Normal 19 2 2 2 5 3" xfId="47051"/>
    <cellStyle name="Normal 19 2 2 2 6" xfId="15637"/>
    <cellStyle name="Normal 19 2 2 2 6 2" xfId="47052"/>
    <cellStyle name="Normal 19 2 2 2 7" xfId="15638"/>
    <cellStyle name="Normal 19 2 2 2 8" xfId="15639"/>
    <cellStyle name="Normal 19 2 2 2 9" xfId="15640"/>
    <cellStyle name="Normal 19 2 2 3" xfId="15641"/>
    <cellStyle name="Normal 19 2 2 3 2" xfId="15642"/>
    <cellStyle name="Normal 19 2 2 3 2 2" xfId="15643"/>
    <cellStyle name="Normal 19 2 2 3 2 2 2" xfId="15644"/>
    <cellStyle name="Normal 19 2 2 3 2 2 3" xfId="47053"/>
    <cellStyle name="Normal 19 2 2 3 2 3" xfId="15645"/>
    <cellStyle name="Normal 19 2 2 3 2 4" xfId="47054"/>
    <cellStyle name="Normal 19 2 2 3 3" xfId="15646"/>
    <cellStyle name="Normal 19 2 2 3 3 2" xfId="15647"/>
    <cellStyle name="Normal 19 2 2 3 3 2 2" xfId="15648"/>
    <cellStyle name="Normal 19 2 2 3 3 2 3" xfId="47055"/>
    <cellStyle name="Normal 19 2 2 3 3 3" xfId="15649"/>
    <cellStyle name="Normal 19 2 2 3 3 4" xfId="47056"/>
    <cellStyle name="Normal 19 2 2 3 4" xfId="15650"/>
    <cellStyle name="Normal 19 2 2 3 4 2" xfId="15651"/>
    <cellStyle name="Normal 19 2 2 3 4 3" xfId="47057"/>
    <cellStyle name="Normal 19 2 2 3 5" xfId="15652"/>
    <cellStyle name="Normal 19 2 2 3 5 2" xfId="47058"/>
    <cellStyle name="Normal 19 2 2 3 6" xfId="15653"/>
    <cellStyle name="Normal 19 2 2 3 7" xfId="15654"/>
    <cellStyle name="Normal 19 2 2 3 8" xfId="15655"/>
    <cellStyle name="Normal 19 2 2 4" xfId="15656"/>
    <cellStyle name="Normal 19 2 2 4 2" xfId="15657"/>
    <cellStyle name="Normal 19 2 2 4 2 2" xfId="15658"/>
    <cellStyle name="Normal 19 2 2 4 2 3" xfId="47059"/>
    <cellStyle name="Normal 19 2 2 4 3" xfId="15659"/>
    <cellStyle name="Normal 19 2 2 4 4" xfId="47060"/>
    <cellStyle name="Normal 19 2 2 5" xfId="15660"/>
    <cellStyle name="Normal 19 2 2 5 2" xfId="15661"/>
    <cellStyle name="Normal 19 2 2 5 2 2" xfId="15662"/>
    <cellStyle name="Normal 19 2 2 5 2 3" xfId="47061"/>
    <cellStyle name="Normal 19 2 2 5 3" xfId="15663"/>
    <cellStyle name="Normal 19 2 2 5 4" xfId="47062"/>
    <cellStyle name="Normal 19 2 2 6" xfId="15664"/>
    <cellStyle name="Normal 19 2 2 6 2" xfId="15665"/>
    <cellStyle name="Normal 19 2 2 6 3" xfId="47063"/>
    <cellStyle name="Normal 19 2 2 7" xfId="15666"/>
    <cellStyle name="Normal 19 2 2 7 2" xfId="47064"/>
    <cellStyle name="Normal 19 2 2 8" xfId="15667"/>
    <cellStyle name="Normal 19 2 2 9" xfId="15668"/>
    <cellStyle name="Normal 19 2 3" xfId="15669"/>
    <cellStyle name="Normal 19 2 3 2" xfId="15670"/>
    <cellStyle name="Normal 19 2 3 2 2" xfId="15671"/>
    <cellStyle name="Normal 19 2 3 2 2 2" xfId="15672"/>
    <cellStyle name="Normal 19 2 3 2 2 2 2" xfId="15673"/>
    <cellStyle name="Normal 19 2 3 2 2 2 3" xfId="47065"/>
    <cellStyle name="Normal 19 2 3 2 2 3" xfId="15674"/>
    <cellStyle name="Normal 19 2 3 2 2 4" xfId="47066"/>
    <cellStyle name="Normal 19 2 3 2 3" xfId="15675"/>
    <cellStyle name="Normal 19 2 3 2 3 2" xfId="15676"/>
    <cellStyle name="Normal 19 2 3 2 3 2 2" xfId="15677"/>
    <cellStyle name="Normal 19 2 3 2 3 2 3" xfId="47067"/>
    <cellStyle name="Normal 19 2 3 2 3 3" xfId="15678"/>
    <cellStyle name="Normal 19 2 3 2 3 4" xfId="47068"/>
    <cellStyle name="Normal 19 2 3 2 4" xfId="15679"/>
    <cellStyle name="Normal 19 2 3 2 4 2" xfId="15680"/>
    <cellStyle name="Normal 19 2 3 2 4 3" xfId="47069"/>
    <cellStyle name="Normal 19 2 3 2 5" xfId="15681"/>
    <cellStyle name="Normal 19 2 3 2 5 2" xfId="47070"/>
    <cellStyle name="Normal 19 2 3 2 6" xfId="15682"/>
    <cellStyle name="Normal 19 2 3 2 7" xfId="15683"/>
    <cellStyle name="Normal 19 2 3 2 8" xfId="15684"/>
    <cellStyle name="Normal 19 2 3 3" xfId="15685"/>
    <cellStyle name="Normal 19 2 3 3 2" xfId="15686"/>
    <cellStyle name="Normal 19 2 3 3 2 2" xfId="15687"/>
    <cellStyle name="Normal 19 2 3 3 2 3" xfId="47071"/>
    <cellStyle name="Normal 19 2 3 3 3" xfId="15688"/>
    <cellStyle name="Normal 19 2 3 3 4" xfId="47072"/>
    <cellStyle name="Normal 19 2 3 4" xfId="15689"/>
    <cellStyle name="Normal 19 2 3 4 2" xfId="15690"/>
    <cellStyle name="Normal 19 2 3 4 2 2" xfId="15691"/>
    <cellStyle name="Normal 19 2 3 4 2 3" xfId="47073"/>
    <cellStyle name="Normal 19 2 3 4 3" xfId="15692"/>
    <cellStyle name="Normal 19 2 3 4 4" xfId="47074"/>
    <cellStyle name="Normal 19 2 3 5" xfId="15693"/>
    <cellStyle name="Normal 19 2 3 5 2" xfId="15694"/>
    <cellStyle name="Normal 19 2 3 5 3" xfId="47075"/>
    <cellStyle name="Normal 19 2 3 6" xfId="15695"/>
    <cellStyle name="Normal 19 2 3 6 2" xfId="47076"/>
    <cellStyle name="Normal 19 2 3 7" xfId="15696"/>
    <cellStyle name="Normal 19 2 3 8" xfId="15697"/>
    <cellStyle name="Normal 19 2 3 9" xfId="15698"/>
    <cellStyle name="Normal 19 2 4" xfId="15699"/>
    <cellStyle name="Normal 19 2 4 2" xfId="15700"/>
    <cellStyle name="Normal 19 2 4 2 2" xfId="15701"/>
    <cellStyle name="Normal 19 2 4 2 2 2" xfId="15702"/>
    <cellStyle name="Normal 19 2 4 2 2 3" xfId="47077"/>
    <cellStyle name="Normal 19 2 4 2 3" xfId="15703"/>
    <cellStyle name="Normal 19 2 4 2 4" xfId="47078"/>
    <cellStyle name="Normal 19 2 4 3" xfId="15704"/>
    <cellStyle name="Normal 19 2 4 3 2" xfId="15705"/>
    <cellStyle name="Normal 19 2 4 3 2 2" xfId="15706"/>
    <cellStyle name="Normal 19 2 4 3 2 3" xfId="47079"/>
    <cellStyle name="Normal 19 2 4 3 3" xfId="15707"/>
    <cellStyle name="Normal 19 2 4 3 4" xfId="47080"/>
    <cellStyle name="Normal 19 2 4 4" xfId="15708"/>
    <cellStyle name="Normal 19 2 4 4 2" xfId="15709"/>
    <cellStyle name="Normal 19 2 4 4 3" xfId="47081"/>
    <cellStyle name="Normal 19 2 4 5" xfId="15710"/>
    <cellStyle name="Normal 19 2 4 5 2" xfId="47082"/>
    <cellStyle name="Normal 19 2 4 6" xfId="15711"/>
    <cellStyle name="Normal 19 2 4 7" xfId="15712"/>
    <cellStyle name="Normal 19 2 4 8" xfId="15713"/>
    <cellStyle name="Normal 19 2 5" xfId="15714"/>
    <cellStyle name="Normal 19 2 5 2" xfId="15715"/>
    <cellStyle name="Normal 19 2 5 2 2" xfId="15716"/>
    <cellStyle name="Normal 19 2 5 2 3" xfId="47083"/>
    <cellStyle name="Normal 19 2 5 3" xfId="15717"/>
    <cellStyle name="Normal 19 2 5 4" xfId="47084"/>
    <cellStyle name="Normal 19 2 6" xfId="15718"/>
    <cellStyle name="Normal 19 2 6 2" xfId="15719"/>
    <cellStyle name="Normal 19 2 6 2 2" xfId="15720"/>
    <cellStyle name="Normal 19 2 6 2 3" xfId="47085"/>
    <cellStyle name="Normal 19 2 6 3" xfId="15721"/>
    <cellStyle name="Normal 19 2 6 4" xfId="47086"/>
    <cellStyle name="Normal 19 2 7" xfId="15722"/>
    <cellStyle name="Normal 19 2 7 2" xfId="15723"/>
    <cellStyle name="Normal 19 2 7 3" xfId="47087"/>
    <cellStyle name="Normal 19 2 8" xfId="15724"/>
    <cellStyle name="Normal 19 2 8 2" xfId="47088"/>
    <cellStyle name="Normal 19 2 9" xfId="15725"/>
    <cellStyle name="Normal 19 3" xfId="15726"/>
    <cellStyle name="Normal 19 3 10" xfId="15727"/>
    <cellStyle name="Normal 19 3 2" xfId="15728"/>
    <cellStyle name="Normal 19 3 2 10" xfId="15729"/>
    <cellStyle name="Normal 19 3 2 2" xfId="15730"/>
    <cellStyle name="Normal 19 3 2 2 2" xfId="15731"/>
    <cellStyle name="Normal 19 3 2 2 2 2" xfId="15732"/>
    <cellStyle name="Normal 19 3 2 2 2 2 2" xfId="15733"/>
    <cellStyle name="Normal 19 3 2 2 2 2 2 2" xfId="15734"/>
    <cellStyle name="Normal 19 3 2 2 2 2 2 3" xfId="47089"/>
    <cellStyle name="Normal 19 3 2 2 2 2 3" xfId="15735"/>
    <cellStyle name="Normal 19 3 2 2 2 2 4" xfId="47090"/>
    <cellStyle name="Normal 19 3 2 2 2 3" xfId="15736"/>
    <cellStyle name="Normal 19 3 2 2 2 3 2" xfId="15737"/>
    <cellStyle name="Normal 19 3 2 2 2 3 2 2" xfId="15738"/>
    <cellStyle name="Normal 19 3 2 2 2 3 2 3" xfId="47091"/>
    <cellStyle name="Normal 19 3 2 2 2 3 3" xfId="15739"/>
    <cellStyle name="Normal 19 3 2 2 2 3 4" xfId="47092"/>
    <cellStyle name="Normal 19 3 2 2 2 4" xfId="15740"/>
    <cellStyle name="Normal 19 3 2 2 2 4 2" xfId="15741"/>
    <cellStyle name="Normal 19 3 2 2 2 4 3" xfId="47093"/>
    <cellStyle name="Normal 19 3 2 2 2 5" xfId="15742"/>
    <cellStyle name="Normal 19 3 2 2 2 5 2" xfId="47094"/>
    <cellStyle name="Normal 19 3 2 2 2 6" xfId="15743"/>
    <cellStyle name="Normal 19 3 2 2 2 7" xfId="15744"/>
    <cellStyle name="Normal 19 3 2 2 2 8" xfId="15745"/>
    <cellStyle name="Normal 19 3 2 2 3" xfId="15746"/>
    <cellStyle name="Normal 19 3 2 2 3 2" xfId="15747"/>
    <cellStyle name="Normal 19 3 2 2 3 2 2" xfId="15748"/>
    <cellStyle name="Normal 19 3 2 2 3 2 3" xfId="47095"/>
    <cellStyle name="Normal 19 3 2 2 3 3" xfId="15749"/>
    <cellStyle name="Normal 19 3 2 2 3 4" xfId="47096"/>
    <cellStyle name="Normal 19 3 2 2 4" xfId="15750"/>
    <cellStyle name="Normal 19 3 2 2 4 2" xfId="15751"/>
    <cellStyle name="Normal 19 3 2 2 4 2 2" xfId="15752"/>
    <cellStyle name="Normal 19 3 2 2 4 2 3" xfId="47097"/>
    <cellStyle name="Normal 19 3 2 2 4 3" xfId="15753"/>
    <cellStyle name="Normal 19 3 2 2 4 4" xfId="47098"/>
    <cellStyle name="Normal 19 3 2 2 5" xfId="15754"/>
    <cellStyle name="Normal 19 3 2 2 5 2" xfId="15755"/>
    <cellStyle name="Normal 19 3 2 2 5 3" xfId="47099"/>
    <cellStyle name="Normal 19 3 2 2 6" xfId="15756"/>
    <cellStyle name="Normal 19 3 2 2 6 2" xfId="47100"/>
    <cellStyle name="Normal 19 3 2 2 7" xfId="15757"/>
    <cellStyle name="Normal 19 3 2 2 8" xfId="15758"/>
    <cellStyle name="Normal 19 3 2 2 9" xfId="15759"/>
    <cellStyle name="Normal 19 3 2 3" xfId="15760"/>
    <cellStyle name="Normal 19 3 2 3 2" xfId="15761"/>
    <cellStyle name="Normal 19 3 2 3 2 2" xfId="15762"/>
    <cellStyle name="Normal 19 3 2 3 2 2 2" xfId="15763"/>
    <cellStyle name="Normal 19 3 2 3 2 2 3" xfId="47101"/>
    <cellStyle name="Normal 19 3 2 3 2 3" xfId="15764"/>
    <cellStyle name="Normal 19 3 2 3 2 4" xfId="47102"/>
    <cellStyle name="Normal 19 3 2 3 3" xfId="15765"/>
    <cellStyle name="Normal 19 3 2 3 3 2" xfId="15766"/>
    <cellStyle name="Normal 19 3 2 3 3 2 2" xfId="15767"/>
    <cellStyle name="Normal 19 3 2 3 3 2 3" xfId="47103"/>
    <cellStyle name="Normal 19 3 2 3 3 3" xfId="15768"/>
    <cellStyle name="Normal 19 3 2 3 3 4" xfId="47104"/>
    <cellStyle name="Normal 19 3 2 3 4" xfId="15769"/>
    <cellStyle name="Normal 19 3 2 3 4 2" xfId="15770"/>
    <cellStyle name="Normal 19 3 2 3 4 3" xfId="47105"/>
    <cellStyle name="Normal 19 3 2 3 5" xfId="15771"/>
    <cellStyle name="Normal 19 3 2 3 5 2" xfId="47106"/>
    <cellStyle name="Normal 19 3 2 3 6" xfId="15772"/>
    <cellStyle name="Normal 19 3 2 3 7" xfId="15773"/>
    <cellStyle name="Normal 19 3 2 3 8" xfId="15774"/>
    <cellStyle name="Normal 19 3 2 4" xfId="15775"/>
    <cellStyle name="Normal 19 3 2 4 2" xfId="15776"/>
    <cellStyle name="Normal 19 3 2 4 2 2" xfId="15777"/>
    <cellStyle name="Normal 19 3 2 4 2 3" xfId="47107"/>
    <cellStyle name="Normal 19 3 2 4 3" xfId="15778"/>
    <cellStyle name="Normal 19 3 2 4 4" xfId="47108"/>
    <cellStyle name="Normal 19 3 2 5" xfId="15779"/>
    <cellStyle name="Normal 19 3 2 5 2" xfId="15780"/>
    <cellStyle name="Normal 19 3 2 5 2 2" xfId="15781"/>
    <cellStyle name="Normal 19 3 2 5 2 3" xfId="47109"/>
    <cellStyle name="Normal 19 3 2 5 3" xfId="15782"/>
    <cellStyle name="Normal 19 3 2 5 4" xfId="47110"/>
    <cellStyle name="Normal 19 3 2 6" xfId="15783"/>
    <cellStyle name="Normal 19 3 2 6 2" xfId="15784"/>
    <cellStyle name="Normal 19 3 2 6 3" xfId="47111"/>
    <cellStyle name="Normal 19 3 2 7" xfId="15785"/>
    <cellStyle name="Normal 19 3 2 7 2" xfId="47112"/>
    <cellStyle name="Normal 19 3 2 8" xfId="15786"/>
    <cellStyle name="Normal 19 3 2 9" xfId="15787"/>
    <cellStyle name="Normal 19 3 3" xfId="15788"/>
    <cellStyle name="Normal 19 3 3 2" xfId="15789"/>
    <cellStyle name="Normal 19 3 3 2 2" xfId="15790"/>
    <cellStyle name="Normal 19 3 3 2 2 2" xfId="15791"/>
    <cellStyle name="Normal 19 3 3 2 2 2 2" xfId="15792"/>
    <cellStyle name="Normal 19 3 3 2 2 2 3" xfId="47113"/>
    <cellStyle name="Normal 19 3 3 2 2 3" xfId="15793"/>
    <cellStyle name="Normal 19 3 3 2 2 4" xfId="47114"/>
    <cellStyle name="Normal 19 3 3 2 3" xfId="15794"/>
    <cellStyle name="Normal 19 3 3 2 3 2" xfId="15795"/>
    <cellStyle name="Normal 19 3 3 2 3 2 2" xfId="15796"/>
    <cellStyle name="Normal 19 3 3 2 3 2 3" xfId="47115"/>
    <cellStyle name="Normal 19 3 3 2 3 3" xfId="15797"/>
    <cellStyle name="Normal 19 3 3 2 3 4" xfId="47116"/>
    <cellStyle name="Normal 19 3 3 2 4" xfId="15798"/>
    <cellStyle name="Normal 19 3 3 2 4 2" xfId="15799"/>
    <cellStyle name="Normal 19 3 3 2 4 3" xfId="47117"/>
    <cellStyle name="Normal 19 3 3 2 5" xfId="15800"/>
    <cellStyle name="Normal 19 3 3 2 5 2" xfId="47118"/>
    <cellStyle name="Normal 19 3 3 2 6" xfId="15801"/>
    <cellStyle name="Normal 19 3 3 2 7" xfId="15802"/>
    <cellStyle name="Normal 19 3 3 2 8" xfId="15803"/>
    <cellStyle name="Normal 19 3 3 3" xfId="15804"/>
    <cellStyle name="Normal 19 3 3 3 2" xfId="15805"/>
    <cellStyle name="Normal 19 3 3 3 2 2" xfId="15806"/>
    <cellStyle name="Normal 19 3 3 3 2 3" xfId="47119"/>
    <cellStyle name="Normal 19 3 3 3 3" xfId="15807"/>
    <cellStyle name="Normal 19 3 3 3 4" xfId="47120"/>
    <cellStyle name="Normal 19 3 3 4" xfId="15808"/>
    <cellStyle name="Normal 19 3 3 4 2" xfId="15809"/>
    <cellStyle name="Normal 19 3 3 4 2 2" xfId="15810"/>
    <cellStyle name="Normal 19 3 3 4 2 3" xfId="47121"/>
    <cellStyle name="Normal 19 3 3 4 3" xfId="15811"/>
    <cellStyle name="Normal 19 3 3 4 4" xfId="47122"/>
    <cellStyle name="Normal 19 3 3 5" xfId="15812"/>
    <cellStyle name="Normal 19 3 3 5 2" xfId="15813"/>
    <cellStyle name="Normal 19 3 3 5 3" xfId="47123"/>
    <cellStyle name="Normal 19 3 3 6" xfId="15814"/>
    <cellStyle name="Normal 19 3 3 6 2" xfId="47124"/>
    <cellStyle name="Normal 19 3 3 7" xfId="15815"/>
    <cellStyle name="Normal 19 3 3 8" xfId="15816"/>
    <cellStyle name="Normal 19 3 3 9" xfId="15817"/>
    <cellStyle name="Normal 19 3 4" xfId="15818"/>
    <cellStyle name="Normal 19 3 4 2" xfId="15819"/>
    <cellStyle name="Normal 19 3 4 2 2" xfId="15820"/>
    <cellStyle name="Normal 19 3 4 2 2 2" xfId="15821"/>
    <cellStyle name="Normal 19 3 4 2 2 3" xfId="47125"/>
    <cellStyle name="Normal 19 3 4 2 3" xfId="15822"/>
    <cellStyle name="Normal 19 3 4 2 4" xfId="47126"/>
    <cellStyle name="Normal 19 3 4 3" xfId="15823"/>
    <cellStyle name="Normal 19 3 4 3 2" xfId="15824"/>
    <cellStyle name="Normal 19 3 4 3 2 2" xfId="15825"/>
    <cellStyle name="Normal 19 3 4 3 2 3" xfId="47127"/>
    <cellStyle name="Normal 19 3 4 3 3" xfId="15826"/>
    <cellStyle name="Normal 19 3 4 3 4" xfId="47128"/>
    <cellStyle name="Normal 19 3 4 4" xfId="15827"/>
    <cellStyle name="Normal 19 3 4 4 2" xfId="15828"/>
    <cellStyle name="Normal 19 3 4 4 3" xfId="47129"/>
    <cellStyle name="Normal 19 3 4 5" xfId="15829"/>
    <cellStyle name="Normal 19 3 4 5 2" xfId="47130"/>
    <cellStyle name="Normal 19 3 4 6" xfId="15830"/>
    <cellStyle name="Normal 19 3 4 7" xfId="15831"/>
    <cellStyle name="Normal 19 3 4 8" xfId="15832"/>
    <cellStyle name="Normal 19 3 5" xfId="15833"/>
    <cellStyle name="Normal 19 3 5 2" xfId="15834"/>
    <cellStyle name="Normal 19 3 5 2 2" xfId="15835"/>
    <cellStyle name="Normal 19 3 5 2 3" xfId="47131"/>
    <cellStyle name="Normal 19 3 5 3" xfId="15836"/>
    <cellStyle name="Normal 19 3 5 4" xfId="47132"/>
    <cellStyle name="Normal 19 3 6" xfId="15837"/>
    <cellStyle name="Normal 19 3 6 2" xfId="15838"/>
    <cellStyle name="Normal 19 3 6 2 2" xfId="15839"/>
    <cellStyle name="Normal 19 3 6 2 3" xfId="47133"/>
    <cellStyle name="Normal 19 3 6 3" xfId="15840"/>
    <cellStyle name="Normal 19 3 6 4" xfId="47134"/>
    <cellStyle name="Normal 19 3 7" xfId="15841"/>
    <cellStyle name="Normal 19 3 7 2" xfId="15842"/>
    <cellStyle name="Normal 19 3 7 3" xfId="47135"/>
    <cellStyle name="Normal 19 3 8" xfId="15843"/>
    <cellStyle name="Normal 19 3 8 2" xfId="47136"/>
    <cellStyle name="Normal 19 3 9" xfId="15844"/>
    <cellStyle name="Normal 19 4" xfId="15845"/>
    <cellStyle name="Normal 19 4 10" xfId="15846"/>
    <cellStyle name="Normal 19 4 2" xfId="15847"/>
    <cellStyle name="Normal 19 4 2 10" xfId="15848"/>
    <cellStyle name="Normal 19 4 2 2" xfId="15849"/>
    <cellStyle name="Normal 19 4 2 2 2" xfId="15850"/>
    <cellStyle name="Normal 19 4 2 2 2 2" xfId="15851"/>
    <cellStyle name="Normal 19 4 2 2 2 2 2" xfId="15852"/>
    <cellStyle name="Normal 19 4 2 2 2 2 2 2" xfId="15853"/>
    <cellStyle name="Normal 19 4 2 2 2 2 2 3" xfId="47137"/>
    <cellStyle name="Normal 19 4 2 2 2 2 3" xfId="15854"/>
    <cellStyle name="Normal 19 4 2 2 2 2 4" xfId="47138"/>
    <cellStyle name="Normal 19 4 2 2 2 3" xfId="15855"/>
    <cellStyle name="Normal 19 4 2 2 2 3 2" xfId="15856"/>
    <cellStyle name="Normal 19 4 2 2 2 3 2 2" xfId="15857"/>
    <cellStyle name="Normal 19 4 2 2 2 3 2 3" xfId="47139"/>
    <cellStyle name="Normal 19 4 2 2 2 3 3" xfId="15858"/>
    <cellStyle name="Normal 19 4 2 2 2 3 4" xfId="47140"/>
    <cellStyle name="Normal 19 4 2 2 2 4" xfId="15859"/>
    <cellStyle name="Normal 19 4 2 2 2 4 2" xfId="15860"/>
    <cellStyle name="Normal 19 4 2 2 2 4 3" xfId="47141"/>
    <cellStyle name="Normal 19 4 2 2 2 5" xfId="15861"/>
    <cellStyle name="Normal 19 4 2 2 2 5 2" xfId="47142"/>
    <cellStyle name="Normal 19 4 2 2 2 6" xfId="15862"/>
    <cellStyle name="Normal 19 4 2 2 2 7" xfId="15863"/>
    <cellStyle name="Normal 19 4 2 2 2 8" xfId="15864"/>
    <cellStyle name="Normal 19 4 2 2 3" xfId="15865"/>
    <cellStyle name="Normal 19 4 2 2 3 2" xfId="15866"/>
    <cellStyle name="Normal 19 4 2 2 3 2 2" xfId="15867"/>
    <cellStyle name="Normal 19 4 2 2 3 2 3" xfId="47143"/>
    <cellStyle name="Normal 19 4 2 2 3 3" xfId="15868"/>
    <cellStyle name="Normal 19 4 2 2 3 4" xfId="47144"/>
    <cellStyle name="Normal 19 4 2 2 4" xfId="15869"/>
    <cellStyle name="Normal 19 4 2 2 4 2" xfId="15870"/>
    <cellStyle name="Normal 19 4 2 2 4 2 2" xfId="15871"/>
    <cellStyle name="Normal 19 4 2 2 4 2 3" xfId="47145"/>
    <cellStyle name="Normal 19 4 2 2 4 3" xfId="15872"/>
    <cellStyle name="Normal 19 4 2 2 4 4" xfId="47146"/>
    <cellStyle name="Normal 19 4 2 2 5" xfId="15873"/>
    <cellStyle name="Normal 19 4 2 2 5 2" xfId="15874"/>
    <cellStyle name="Normal 19 4 2 2 5 3" xfId="47147"/>
    <cellStyle name="Normal 19 4 2 2 6" xfId="15875"/>
    <cellStyle name="Normal 19 4 2 2 6 2" xfId="47148"/>
    <cellStyle name="Normal 19 4 2 2 7" xfId="15876"/>
    <cellStyle name="Normal 19 4 2 2 8" xfId="15877"/>
    <cellStyle name="Normal 19 4 2 2 9" xfId="15878"/>
    <cellStyle name="Normal 19 4 2 3" xfId="15879"/>
    <cellStyle name="Normal 19 4 2 3 2" xfId="15880"/>
    <cellStyle name="Normal 19 4 2 3 2 2" xfId="15881"/>
    <cellStyle name="Normal 19 4 2 3 2 2 2" xfId="15882"/>
    <cellStyle name="Normal 19 4 2 3 2 2 3" xfId="47149"/>
    <cellStyle name="Normal 19 4 2 3 2 3" xfId="15883"/>
    <cellStyle name="Normal 19 4 2 3 2 4" xfId="47150"/>
    <cellStyle name="Normal 19 4 2 3 3" xfId="15884"/>
    <cellStyle name="Normal 19 4 2 3 3 2" xfId="15885"/>
    <cellStyle name="Normal 19 4 2 3 3 2 2" xfId="15886"/>
    <cellStyle name="Normal 19 4 2 3 3 2 3" xfId="47151"/>
    <cellStyle name="Normal 19 4 2 3 3 3" xfId="15887"/>
    <cellStyle name="Normal 19 4 2 3 3 4" xfId="47152"/>
    <cellStyle name="Normal 19 4 2 3 4" xfId="15888"/>
    <cellStyle name="Normal 19 4 2 3 4 2" xfId="15889"/>
    <cellStyle name="Normal 19 4 2 3 4 3" xfId="47153"/>
    <cellStyle name="Normal 19 4 2 3 5" xfId="15890"/>
    <cellStyle name="Normal 19 4 2 3 5 2" xfId="47154"/>
    <cellStyle name="Normal 19 4 2 3 6" xfId="15891"/>
    <cellStyle name="Normal 19 4 2 3 7" xfId="15892"/>
    <cellStyle name="Normal 19 4 2 3 8" xfId="15893"/>
    <cellStyle name="Normal 19 4 2 4" xfId="15894"/>
    <cellStyle name="Normal 19 4 2 4 2" xfId="15895"/>
    <cellStyle name="Normal 19 4 2 4 2 2" xfId="15896"/>
    <cellStyle name="Normal 19 4 2 4 2 3" xfId="47155"/>
    <cellStyle name="Normal 19 4 2 4 3" xfId="15897"/>
    <cellStyle name="Normal 19 4 2 4 4" xfId="47156"/>
    <cellStyle name="Normal 19 4 2 5" xfId="15898"/>
    <cellStyle name="Normal 19 4 2 5 2" xfId="15899"/>
    <cellStyle name="Normal 19 4 2 5 2 2" xfId="15900"/>
    <cellStyle name="Normal 19 4 2 5 2 3" xfId="47157"/>
    <cellStyle name="Normal 19 4 2 5 3" xfId="15901"/>
    <cellStyle name="Normal 19 4 2 5 4" xfId="47158"/>
    <cellStyle name="Normal 19 4 2 6" xfId="15902"/>
    <cellStyle name="Normal 19 4 2 6 2" xfId="15903"/>
    <cellStyle name="Normal 19 4 2 6 3" xfId="47159"/>
    <cellStyle name="Normal 19 4 2 7" xfId="15904"/>
    <cellStyle name="Normal 19 4 2 7 2" xfId="47160"/>
    <cellStyle name="Normal 19 4 2 8" xfId="15905"/>
    <cellStyle name="Normal 19 4 2 9" xfId="15906"/>
    <cellStyle name="Normal 19 4 3" xfId="15907"/>
    <cellStyle name="Normal 19 4 3 2" xfId="15908"/>
    <cellStyle name="Normal 19 4 3 2 2" xfId="15909"/>
    <cellStyle name="Normal 19 4 3 2 2 2" xfId="15910"/>
    <cellStyle name="Normal 19 4 3 2 2 2 2" xfId="15911"/>
    <cellStyle name="Normal 19 4 3 2 2 2 3" xfId="47161"/>
    <cellStyle name="Normal 19 4 3 2 2 3" xfId="15912"/>
    <cellStyle name="Normal 19 4 3 2 2 4" xfId="47162"/>
    <cellStyle name="Normal 19 4 3 2 3" xfId="15913"/>
    <cellStyle name="Normal 19 4 3 2 3 2" xfId="15914"/>
    <cellStyle name="Normal 19 4 3 2 3 2 2" xfId="15915"/>
    <cellStyle name="Normal 19 4 3 2 3 2 3" xfId="47163"/>
    <cellStyle name="Normal 19 4 3 2 3 3" xfId="15916"/>
    <cellStyle name="Normal 19 4 3 2 3 4" xfId="47164"/>
    <cellStyle name="Normal 19 4 3 2 4" xfId="15917"/>
    <cellStyle name="Normal 19 4 3 2 4 2" xfId="15918"/>
    <cellStyle name="Normal 19 4 3 2 4 3" xfId="47165"/>
    <cellStyle name="Normal 19 4 3 2 5" xfId="15919"/>
    <cellStyle name="Normal 19 4 3 2 5 2" xfId="47166"/>
    <cellStyle name="Normal 19 4 3 2 6" xfId="15920"/>
    <cellStyle name="Normal 19 4 3 2 7" xfId="15921"/>
    <cellStyle name="Normal 19 4 3 2 8" xfId="15922"/>
    <cellStyle name="Normal 19 4 3 3" xfId="15923"/>
    <cellStyle name="Normal 19 4 3 3 2" xfId="15924"/>
    <cellStyle name="Normal 19 4 3 3 2 2" xfId="15925"/>
    <cellStyle name="Normal 19 4 3 3 2 3" xfId="47167"/>
    <cellStyle name="Normal 19 4 3 3 3" xfId="15926"/>
    <cellStyle name="Normal 19 4 3 3 4" xfId="47168"/>
    <cellStyle name="Normal 19 4 3 4" xfId="15927"/>
    <cellStyle name="Normal 19 4 3 4 2" xfId="15928"/>
    <cellStyle name="Normal 19 4 3 4 2 2" xfId="15929"/>
    <cellStyle name="Normal 19 4 3 4 2 3" xfId="47169"/>
    <cellStyle name="Normal 19 4 3 4 3" xfId="15930"/>
    <cellStyle name="Normal 19 4 3 4 4" xfId="47170"/>
    <cellStyle name="Normal 19 4 3 5" xfId="15931"/>
    <cellStyle name="Normal 19 4 3 5 2" xfId="15932"/>
    <cellStyle name="Normal 19 4 3 5 3" xfId="47171"/>
    <cellStyle name="Normal 19 4 3 6" xfId="15933"/>
    <cellStyle name="Normal 19 4 3 6 2" xfId="47172"/>
    <cellStyle name="Normal 19 4 3 7" xfId="15934"/>
    <cellStyle name="Normal 19 4 3 8" xfId="15935"/>
    <cellStyle name="Normal 19 4 3 9" xfId="15936"/>
    <cellStyle name="Normal 19 4 4" xfId="15937"/>
    <cellStyle name="Normal 19 4 4 2" xfId="15938"/>
    <cellStyle name="Normal 19 4 4 2 2" xfId="15939"/>
    <cellStyle name="Normal 19 4 4 2 2 2" xfId="15940"/>
    <cellStyle name="Normal 19 4 4 2 2 3" xfId="47173"/>
    <cellStyle name="Normal 19 4 4 2 3" xfId="15941"/>
    <cellStyle name="Normal 19 4 4 2 4" xfId="47174"/>
    <cellStyle name="Normal 19 4 4 3" xfId="15942"/>
    <cellStyle name="Normal 19 4 4 3 2" xfId="15943"/>
    <cellStyle name="Normal 19 4 4 3 2 2" xfId="15944"/>
    <cellStyle name="Normal 19 4 4 3 2 3" xfId="47175"/>
    <cellStyle name="Normal 19 4 4 3 3" xfId="15945"/>
    <cellStyle name="Normal 19 4 4 3 4" xfId="47176"/>
    <cellStyle name="Normal 19 4 4 4" xfId="15946"/>
    <cellStyle name="Normal 19 4 4 4 2" xfId="15947"/>
    <cellStyle name="Normal 19 4 4 4 3" xfId="47177"/>
    <cellStyle name="Normal 19 4 4 5" xfId="15948"/>
    <cellStyle name="Normal 19 4 4 5 2" xfId="47178"/>
    <cellStyle name="Normal 19 4 4 6" xfId="15949"/>
    <cellStyle name="Normal 19 4 4 7" xfId="15950"/>
    <cellStyle name="Normal 19 4 4 8" xfId="15951"/>
    <cellStyle name="Normal 19 4 5" xfId="15952"/>
    <cellStyle name="Normal 19 4 5 2" xfId="15953"/>
    <cellStyle name="Normal 19 4 5 2 2" xfId="15954"/>
    <cellStyle name="Normal 19 4 5 2 3" xfId="47179"/>
    <cellStyle name="Normal 19 4 5 3" xfId="15955"/>
    <cellStyle name="Normal 19 4 5 4" xfId="47180"/>
    <cellStyle name="Normal 19 4 6" xfId="15956"/>
    <cellStyle name="Normal 19 4 6 2" xfId="15957"/>
    <cellStyle name="Normal 19 4 6 2 2" xfId="15958"/>
    <cellStyle name="Normal 19 4 6 2 3" xfId="47181"/>
    <cellStyle name="Normal 19 4 6 3" xfId="15959"/>
    <cellStyle name="Normal 19 4 6 4" xfId="47182"/>
    <cellStyle name="Normal 19 4 7" xfId="15960"/>
    <cellStyle name="Normal 19 4 7 2" xfId="15961"/>
    <cellStyle name="Normal 19 4 7 3" xfId="47183"/>
    <cellStyle name="Normal 19 4 8" xfId="15962"/>
    <cellStyle name="Normal 19 4 8 2" xfId="47184"/>
    <cellStyle name="Normal 19 4 9" xfId="15963"/>
    <cellStyle name="Normal 19 5" xfId="15964"/>
    <cellStyle name="Normal 19 5 2" xfId="15965"/>
    <cellStyle name="Normal 19 5 2 2" xfId="15966"/>
    <cellStyle name="Normal 19 5 2 2 2" xfId="15967"/>
    <cellStyle name="Normal 19 5 2 2 2 2" xfId="15968"/>
    <cellStyle name="Normal 19 5 2 2 2 2 2" xfId="15969"/>
    <cellStyle name="Normal 19 5 2 2 2 2 3" xfId="47185"/>
    <cellStyle name="Normal 19 5 2 2 2 3" xfId="15970"/>
    <cellStyle name="Normal 19 5 2 2 2 4" xfId="47186"/>
    <cellStyle name="Normal 19 5 2 2 3" xfId="15971"/>
    <cellStyle name="Normal 19 5 2 2 3 2" xfId="15972"/>
    <cellStyle name="Normal 19 5 2 2 3 2 2" xfId="15973"/>
    <cellStyle name="Normal 19 5 2 2 3 2 3" xfId="47187"/>
    <cellStyle name="Normal 19 5 2 2 3 3" xfId="15974"/>
    <cellStyle name="Normal 19 5 2 2 3 4" xfId="47188"/>
    <cellStyle name="Normal 19 5 2 2 4" xfId="15975"/>
    <cellStyle name="Normal 19 5 2 2 4 2" xfId="15976"/>
    <cellStyle name="Normal 19 5 2 2 4 3" xfId="47189"/>
    <cellStyle name="Normal 19 5 2 2 5" xfId="15977"/>
    <cellStyle name="Normal 19 5 2 2 5 2" xfId="47190"/>
    <cellStyle name="Normal 19 5 2 2 6" xfId="15978"/>
    <cellStyle name="Normal 19 5 2 2 7" xfId="15979"/>
    <cellStyle name="Normal 19 5 2 2 8" xfId="15980"/>
    <cellStyle name="Normal 19 5 2 3" xfId="15981"/>
    <cellStyle name="Normal 19 5 2 3 2" xfId="15982"/>
    <cellStyle name="Normal 19 5 2 3 2 2" xfId="15983"/>
    <cellStyle name="Normal 19 5 2 3 2 3" xfId="47191"/>
    <cellStyle name="Normal 19 5 2 3 3" xfId="15984"/>
    <cellStyle name="Normal 19 5 2 3 4" xfId="47192"/>
    <cellStyle name="Normal 19 5 2 4" xfId="15985"/>
    <cellStyle name="Normal 19 5 2 4 2" xfId="15986"/>
    <cellStyle name="Normal 19 5 2 4 2 2" xfId="15987"/>
    <cellStyle name="Normal 19 5 2 4 2 3" xfId="47193"/>
    <cellStyle name="Normal 19 5 2 4 3" xfId="15988"/>
    <cellStyle name="Normal 19 5 2 4 4" xfId="47194"/>
    <cellStyle name="Normal 19 5 2 5" xfId="15989"/>
    <cellStyle name="Normal 19 5 2 5 2" xfId="15990"/>
    <cellStyle name="Normal 19 5 2 5 3" xfId="47195"/>
    <cellStyle name="Normal 19 5 2 6" xfId="15991"/>
    <cellStyle name="Normal 19 5 2 6 2" xfId="47196"/>
    <cellStyle name="Normal 19 5 2 7" xfId="15992"/>
    <cellStyle name="Normal 19 5 2 8" xfId="15993"/>
    <cellStyle name="Normal 19 5 2 9" xfId="15994"/>
    <cellStyle name="Normal 19 5 3" xfId="15995"/>
    <cellStyle name="Normal 19 5 3 2" xfId="15996"/>
    <cellStyle name="Normal 19 5 3 2 2" xfId="15997"/>
    <cellStyle name="Normal 19 5 3 2 2 2" xfId="15998"/>
    <cellStyle name="Normal 19 5 3 2 2 3" xfId="47197"/>
    <cellStyle name="Normal 19 5 3 2 3" xfId="15999"/>
    <cellStyle name="Normal 19 5 3 2 4" xfId="47198"/>
    <cellStyle name="Normal 19 5 3 3" xfId="16000"/>
    <cellStyle name="Normal 19 5 3 3 2" xfId="16001"/>
    <cellStyle name="Normal 19 5 3 3 2 2" xfId="16002"/>
    <cellStyle name="Normal 19 5 3 3 2 3" xfId="47199"/>
    <cellStyle name="Normal 19 5 3 3 3" xfId="16003"/>
    <cellStyle name="Normal 19 5 3 3 4" xfId="47200"/>
    <cellStyle name="Normal 19 5 3 4" xfId="16004"/>
    <cellStyle name="Normal 19 5 3 4 2" xfId="16005"/>
    <cellStyle name="Normal 19 5 3 4 3" xfId="47201"/>
    <cellStyle name="Normal 19 5 3 5" xfId="16006"/>
    <cellStyle name="Normal 19 5 3 5 2" xfId="47202"/>
    <cellStyle name="Normal 19 5 3 6" xfId="16007"/>
    <cellStyle name="Normal 19 5 3 7" xfId="16008"/>
    <cellStyle name="Normal 19 5 3 8" xfId="16009"/>
    <cellStyle name="Normal 19 5 4" xfId="16010"/>
    <cellStyle name="Normal 19 5 4 2" xfId="16011"/>
    <cellStyle name="Normal 19 5 4 2 2" xfId="16012"/>
    <cellStyle name="Normal 19 5 4 2 3" xfId="47203"/>
    <cellStyle name="Normal 19 5 4 3" xfId="16013"/>
    <cellStyle name="Normal 19 5 4 4" xfId="47204"/>
    <cellStyle name="Normal 19 5 5" xfId="16014"/>
    <cellStyle name="Normal 19 5 5 2" xfId="16015"/>
    <cellStyle name="Normal 19 5 5 2 2" xfId="16016"/>
    <cellStyle name="Normal 19 5 5 2 3" xfId="47205"/>
    <cellStyle name="Normal 19 5 5 3" xfId="16017"/>
    <cellStyle name="Normal 19 5 5 4" xfId="47206"/>
    <cellStyle name="Normal 19 5 6" xfId="16018"/>
    <cellStyle name="Normal 19 5 6 2" xfId="16019"/>
    <cellStyle name="Normal 19 5 6 3" xfId="47207"/>
    <cellStyle name="Normal 19 5 7" xfId="16020"/>
    <cellStyle name="Normal 19 5 7 2" xfId="47208"/>
    <cellStyle name="Normal 19 5 8" xfId="16021"/>
    <cellStyle name="Normal 19 5 9" xfId="16022"/>
    <cellStyle name="Normal 19 6" xfId="16023"/>
    <cellStyle name="Normal 19 6 2" xfId="16024"/>
    <cellStyle name="Normal 19 6 2 2" xfId="16025"/>
    <cellStyle name="Normal 19 6 2 2 2" xfId="16026"/>
    <cellStyle name="Normal 19 6 2 2 2 2" xfId="16027"/>
    <cellStyle name="Normal 19 6 2 2 2 3" xfId="47209"/>
    <cellStyle name="Normal 19 6 2 2 3" xfId="16028"/>
    <cellStyle name="Normal 19 6 2 2 4" xfId="47210"/>
    <cellStyle name="Normal 19 6 2 3" xfId="16029"/>
    <cellStyle name="Normal 19 6 2 3 2" xfId="16030"/>
    <cellStyle name="Normal 19 6 2 3 2 2" xfId="16031"/>
    <cellStyle name="Normal 19 6 2 3 2 3" xfId="47211"/>
    <cellStyle name="Normal 19 6 2 3 3" xfId="16032"/>
    <cellStyle name="Normal 19 6 2 3 4" xfId="47212"/>
    <cellStyle name="Normal 19 6 2 4" xfId="16033"/>
    <cellStyle name="Normal 19 6 2 4 2" xfId="16034"/>
    <cellStyle name="Normal 19 6 2 4 3" xfId="47213"/>
    <cellStyle name="Normal 19 6 2 5" xfId="16035"/>
    <cellStyle name="Normal 19 6 2 5 2" xfId="47214"/>
    <cellStyle name="Normal 19 6 2 6" xfId="16036"/>
    <cellStyle name="Normal 19 6 2 7" xfId="16037"/>
    <cellStyle name="Normal 19 6 2 8" xfId="16038"/>
    <cellStyle name="Normal 19 6 3" xfId="16039"/>
    <cellStyle name="Normal 19 6 3 2" xfId="16040"/>
    <cellStyle name="Normal 19 6 3 2 2" xfId="16041"/>
    <cellStyle name="Normal 19 6 3 2 3" xfId="47215"/>
    <cellStyle name="Normal 19 6 3 3" xfId="16042"/>
    <cellStyle name="Normal 19 6 3 4" xfId="47216"/>
    <cellStyle name="Normal 19 6 4" xfId="16043"/>
    <cellStyle name="Normal 19 6 4 2" xfId="16044"/>
    <cellStyle name="Normal 19 6 4 2 2" xfId="16045"/>
    <cellStyle name="Normal 19 6 4 2 3" xfId="47217"/>
    <cellStyle name="Normal 19 6 4 3" xfId="16046"/>
    <cellStyle name="Normal 19 6 4 4" xfId="47218"/>
    <cellStyle name="Normal 19 6 5" xfId="16047"/>
    <cellStyle name="Normal 19 6 5 2" xfId="16048"/>
    <cellStyle name="Normal 19 6 5 3" xfId="47219"/>
    <cellStyle name="Normal 19 6 6" xfId="16049"/>
    <cellStyle name="Normal 19 6 6 2" xfId="47220"/>
    <cellStyle name="Normal 19 6 7" xfId="16050"/>
    <cellStyle name="Normal 19 6 8" xfId="16051"/>
    <cellStyle name="Normal 19 7" xfId="16052"/>
    <cellStyle name="Normal 19 7 2" xfId="16053"/>
    <cellStyle name="Normal 19 7 2 2" xfId="16054"/>
    <cellStyle name="Normal 19 7 2 2 2" xfId="16055"/>
    <cellStyle name="Normal 19 7 2 2 3" xfId="47221"/>
    <cellStyle name="Normal 19 7 2 3" xfId="16056"/>
    <cellStyle name="Normal 19 7 2 4" xfId="47222"/>
    <cellStyle name="Normal 19 7 3" xfId="16057"/>
    <cellStyle name="Normal 19 7 3 2" xfId="16058"/>
    <cellStyle name="Normal 19 7 3 2 2" xfId="16059"/>
    <cellStyle name="Normal 19 7 3 2 3" xfId="47223"/>
    <cellStyle name="Normal 19 7 3 3" xfId="16060"/>
    <cellStyle name="Normal 19 7 3 4" xfId="47224"/>
    <cellStyle name="Normal 19 7 4" xfId="16061"/>
    <cellStyle name="Normal 19 7 4 2" xfId="16062"/>
    <cellStyle name="Normal 19 7 4 3" xfId="47225"/>
    <cellStyle name="Normal 19 7 5" xfId="16063"/>
    <cellStyle name="Normal 19 7 5 2" xfId="47226"/>
    <cellStyle name="Normal 19 7 6" xfId="16064"/>
    <cellStyle name="Normal 19 7 7" xfId="16065"/>
    <cellStyle name="Normal 19 7 8" xfId="16066"/>
    <cellStyle name="Normal 19 8" xfId="16067"/>
    <cellStyle name="Normal 19 8 2" xfId="16068"/>
    <cellStyle name="Normal 19 8 2 2" xfId="16069"/>
    <cellStyle name="Normal 19 8 2 3" xfId="47227"/>
    <cellStyle name="Normal 19 8 3" xfId="16070"/>
    <cellStyle name="Normal 19 8 4" xfId="47228"/>
    <cellStyle name="Normal 19 9" xfId="16071"/>
    <cellStyle name="Normal 19 9 2" xfId="16072"/>
    <cellStyle name="Normal 19 9 2 2" xfId="16073"/>
    <cellStyle name="Normal 19 9 2 3" xfId="47229"/>
    <cellStyle name="Normal 19 9 3" xfId="16074"/>
    <cellStyle name="Normal 19 9 4" xfId="47230"/>
    <cellStyle name="Normal 2" xfId="1"/>
    <cellStyle name="Normal 2 1" xfId="47231"/>
    <cellStyle name="Normal 2 10" xfId="16075"/>
    <cellStyle name="Normal 2 11" xfId="16076"/>
    <cellStyle name="Normal 2 12" xfId="16077"/>
    <cellStyle name="Normal 2 13" xfId="16078"/>
    <cellStyle name="Normal 2 14" xfId="16079"/>
    <cellStyle name="Normal 2 15" xfId="16080"/>
    <cellStyle name="Normal 2 16" xfId="57228"/>
    <cellStyle name="Normal 2 2" xfId="16081"/>
    <cellStyle name="Normal 2 2 2" xfId="16082"/>
    <cellStyle name="Normal 2 2 2 2" xfId="16083"/>
    <cellStyle name="Normal 2 2 2 2 2" xfId="16084"/>
    <cellStyle name="Normal 2 2 2 3" xfId="16085"/>
    <cellStyle name="Normal 2 2 2 4" xfId="16086"/>
    <cellStyle name="Normal 2 2 3" xfId="16087"/>
    <cellStyle name="Normal 2 2 3 2" xfId="16088"/>
    <cellStyle name="Normal 2 2 3 3" xfId="16089"/>
    <cellStyle name="Normal 2 2 4" xfId="16090"/>
    <cellStyle name="Normal 2 2 4 2" xfId="16091"/>
    <cellStyle name="Normal 2 2 4 3" xfId="16092"/>
    <cellStyle name="Normal 2 2 5" xfId="16093"/>
    <cellStyle name="Normal 2 2 6" xfId="16094"/>
    <cellStyle name="Normal 2 2 7" xfId="16095"/>
    <cellStyle name="Normal 2 3" xfId="16096"/>
    <cellStyle name="Normal 2 3 2" xfId="16097"/>
    <cellStyle name="Normal 2 3 3" xfId="16098"/>
    <cellStyle name="Normal 2 4" xfId="16099"/>
    <cellStyle name="Normal 2 4 2" xfId="16100"/>
    <cellStyle name="Normal 2 4 3" xfId="16101"/>
    <cellStyle name="Normal 2 4 4" xfId="16102"/>
    <cellStyle name="Normal 2 4 7" xfId="57233"/>
    <cellStyle name="Normal 2 5" xfId="16103"/>
    <cellStyle name="Normal 2 5 2" xfId="16104"/>
    <cellStyle name="Normal 2 5 3" xfId="16105"/>
    <cellStyle name="Normal 2 6" xfId="16106"/>
    <cellStyle name="Normal 2 6 2" xfId="47232"/>
    <cellStyle name="Normal 2 7" xfId="16107"/>
    <cellStyle name="Normal 2 7 2" xfId="47233"/>
    <cellStyle name="Normal 2 8" xfId="16108"/>
    <cellStyle name="Normal 2 9" xfId="16109"/>
    <cellStyle name="Normal 2_Lagoa - tabela 2009" xfId="16110"/>
    <cellStyle name="Normal 20" xfId="16111"/>
    <cellStyle name="Normal 20 10" xfId="16112"/>
    <cellStyle name="Normal 20 10 2" xfId="16113"/>
    <cellStyle name="Normal 20 10 3" xfId="47234"/>
    <cellStyle name="Normal 20 11" xfId="16114"/>
    <cellStyle name="Normal 20 11 2" xfId="16115"/>
    <cellStyle name="Normal 20 12" xfId="16116"/>
    <cellStyle name="Normal 20 13" xfId="16117"/>
    <cellStyle name="Normal 20 14" xfId="47235"/>
    <cellStyle name="Normal 20 2" xfId="16118"/>
    <cellStyle name="Normal 20 2 10" xfId="16119"/>
    <cellStyle name="Normal 20 2 2" xfId="16120"/>
    <cellStyle name="Normal 20 2 2 10" xfId="16121"/>
    <cellStyle name="Normal 20 2 2 2" xfId="16122"/>
    <cellStyle name="Normal 20 2 2 2 2" xfId="16123"/>
    <cellStyle name="Normal 20 2 2 2 2 2" xfId="16124"/>
    <cellStyle name="Normal 20 2 2 2 2 2 2" xfId="16125"/>
    <cellStyle name="Normal 20 2 2 2 2 2 2 2" xfId="16126"/>
    <cellStyle name="Normal 20 2 2 2 2 2 2 3" xfId="47236"/>
    <cellStyle name="Normal 20 2 2 2 2 2 3" xfId="16127"/>
    <cellStyle name="Normal 20 2 2 2 2 2 4" xfId="47237"/>
    <cellStyle name="Normal 20 2 2 2 2 3" xfId="16128"/>
    <cellStyle name="Normal 20 2 2 2 2 3 2" xfId="16129"/>
    <cellStyle name="Normal 20 2 2 2 2 3 2 2" xfId="16130"/>
    <cellStyle name="Normal 20 2 2 2 2 3 2 3" xfId="47238"/>
    <cellStyle name="Normal 20 2 2 2 2 3 3" xfId="16131"/>
    <cellStyle name="Normal 20 2 2 2 2 3 4" xfId="47239"/>
    <cellStyle name="Normal 20 2 2 2 2 4" xfId="16132"/>
    <cellStyle name="Normal 20 2 2 2 2 4 2" xfId="16133"/>
    <cellStyle name="Normal 20 2 2 2 2 4 3" xfId="47240"/>
    <cellStyle name="Normal 20 2 2 2 2 5" xfId="16134"/>
    <cellStyle name="Normal 20 2 2 2 2 5 2" xfId="47241"/>
    <cellStyle name="Normal 20 2 2 2 2 6" xfId="16135"/>
    <cellStyle name="Normal 20 2 2 2 2 7" xfId="16136"/>
    <cellStyle name="Normal 20 2 2 2 2 8" xfId="16137"/>
    <cellStyle name="Normal 20 2 2 2 3" xfId="16138"/>
    <cellStyle name="Normal 20 2 2 2 3 2" xfId="16139"/>
    <cellStyle name="Normal 20 2 2 2 3 2 2" xfId="16140"/>
    <cellStyle name="Normal 20 2 2 2 3 2 3" xfId="47242"/>
    <cellStyle name="Normal 20 2 2 2 3 3" xfId="16141"/>
    <cellStyle name="Normal 20 2 2 2 3 4" xfId="47243"/>
    <cellStyle name="Normal 20 2 2 2 4" xfId="16142"/>
    <cellStyle name="Normal 20 2 2 2 4 2" xfId="16143"/>
    <cellStyle name="Normal 20 2 2 2 4 2 2" xfId="16144"/>
    <cellStyle name="Normal 20 2 2 2 4 2 3" xfId="47244"/>
    <cellStyle name="Normal 20 2 2 2 4 3" xfId="16145"/>
    <cellStyle name="Normal 20 2 2 2 4 4" xfId="47245"/>
    <cellStyle name="Normal 20 2 2 2 5" xfId="16146"/>
    <cellStyle name="Normal 20 2 2 2 5 2" xfId="16147"/>
    <cellStyle name="Normal 20 2 2 2 5 3" xfId="47246"/>
    <cellStyle name="Normal 20 2 2 2 6" xfId="16148"/>
    <cellStyle name="Normal 20 2 2 2 6 2" xfId="47247"/>
    <cellStyle name="Normal 20 2 2 2 7" xfId="16149"/>
    <cellStyle name="Normal 20 2 2 2 8" xfId="16150"/>
    <cellStyle name="Normal 20 2 2 2 9" xfId="16151"/>
    <cellStyle name="Normal 20 2 2 3" xfId="16152"/>
    <cellStyle name="Normal 20 2 2 3 2" xfId="16153"/>
    <cellStyle name="Normal 20 2 2 3 2 2" xfId="16154"/>
    <cellStyle name="Normal 20 2 2 3 2 2 2" xfId="16155"/>
    <cellStyle name="Normal 20 2 2 3 2 2 3" xfId="47248"/>
    <cellStyle name="Normal 20 2 2 3 2 3" xfId="16156"/>
    <cellStyle name="Normal 20 2 2 3 2 4" xfId="47249"/>
    <cellStyle name="Normal 20 2 2 3 3" xfId="16157"/>
    <cellStyle name="Normal 20 2 2 3 3 2" xfId="16158"/>
    <cellStyle name="Normal 20 2 2 3 3 2 2" xfId="16159"/>
    <cellStyle name="Normal 20 2 2 3 3 2 3" xfId="47250"/>
    <cellStyle name="Normal 20 2 2 3 3 3" xfId="16160"/>
    <cellStyle name="Normal 20 2 2 3 3 4" xfId="47251"/>
    <cellStyle name="Normal 20 2 2 3 4" xfId="16161"/>
    <cellStyle name="Normal 20 2 2 3 4 2" xfId="16162"/>
    <cellStyle name="Normal 20 2 2 3 4 3" xfId="47252"/>
    <cellStyle name="Normal 20 2 2 3 5" xfId="16163"/>
    <cellStyle name="Normal 20 2 2 3 5 2" xfId="47253"/>
    <cellStyle name="Normal 20 2 2 3 6" xfId="16164"/>
    <cellStyle name="Normal 20 2 2 3 7" xfId="16165"/>
    <cellStyle name="Normal 20 2 2 3 8" xfId="16166"/>
    <cellStyle name="Normal 20 2 2 4" xfId="16167"/>
    <cellStyle name="Normal 20 2 2 4 2" xfId="16168"/>
    <cellStyle name="Normal 20 2 2 4 2 2" xfId="16169"/>
    <cellStyle name="Normal 20 2 2 4 2 3" xfId="47254"/>
    <cellStyle name="Normal 20 2 2 4 3" xfId="16170"/>
    <cellStyle name="Normal 20 2 2 4 4" xfId="47255"/>
    <cellStyle name="Normal 20 2 2 5" xfId="16171"/>
    <cellStyle name="Normal 20 2 2 5 2" xfId="16172"/>
    <cellStyle name="Normal 20 2 2 5 2 2" xfId="16173"/>
    <cellStyle name="Normal 20 2 2 5 2 3" xfId="47256"/>
    <cellStyle name="Normal 20 2 2 5 3" xfId="16174"/>
    <cellStyle name="Normal 20 2 2 5 4" xfId="47257"/>
    <cellStyle name="Normal 20 2 2 6" xfId="16175"/>
    <cellStyle name="Normal 20 2 2 6 2" xfId="16176"/>
    <cellStyle name="Normal 20 2 2 6 3" xfId="47258"/>
    <cellStyle name="Normal 20 2 2 7" xfId="16177"/>
    <cellStyle name="Normal 20 2 2 7 2" xfId="47259"/>
    <cellStyle name="Normal 20 2 2 8" xfId="16178"/>
    <cellStyle name="Normal 20 2 2 9" xfId="16179"/>
    <cellStyle name="Normal 20 2 3" xfId="16180"/>
    <cellStyle name="Normal 20 2 3 2" xfId="16181"/>
    <cellStyle name="Normal 20 2 3 2 2" xfId="16182"/>
    <cellStyle name="Normal 20 2 3 2 2 2" xfId="16183"/>
    <cellStyle name="Normal 20 2 3 2 2 2 2" xfId="16184"/>
    <cellStyle name="Normal 20 2 3 2 2 2 3" xfId="47260"/>
    <cellStyle name="Normal 20 2 3 2 2 3" xfId="16185"/>
    <cellStyle name="Normal 20 2 3 2 2 4" xfId="47261"/>
    <cellStyle name="Normal 20 2 3 2 3" xfId="16186"/>
    <cellStyle name="Normal 20 2 3 2 3 2" xfId="16187"/>
    <cellStyle name="Normal 20 2 3 2 3 2 2" xfId="16188"/>
    <cellStyle name="Normal 20 2 3 2 3 2 3" xfId="47262"/>
    <cellStyle name="Normal 20 2 3 2 3 3" xfId="16189"/>
    <cellStyle name="Normal 20 2 3 2 3 4" xfId="47263"/>
    <cellStyle name="Normal 20 2 3 2 4" xfId="16190"/>
    <cellStyle name="Normal 20 2 3 2 4 2" xfId="16191"/>
    <cellStyle name="Normal 20 2 3 2 4 3" xfId="47264"/>
    <cellStyle name="Normal 20 2 3 2 5" xfId="16192"/>
    <cellStyle name="Normal 20 2 3 2 5 2" xfId="47265"/>
    <cellStyle name="Normal 20 2 3 2 6" xfId="16193"/>
    <cellStyle name="Normal 20 2 3 2 7" xfId="16194"/>
    <cellStyle name="Normal 20 2 3 2 8" xfId="16195"/>
    <cellStyle name="Normal 20 2 3 3" xfId="16196"/>
    <cellStyle name="Normal 20 2 3 3 2" xfId="16197"/>
    <cellStyle name="Normal 20 2 3 3 2 2" xfId="16198"/>
    <cellStyle name="Normal 20 2 3 3 2 3" xfId="47266"/>
    <cellStyle name="Normal 20 2 3 3 3" xfId="16199"/>
    <cellStyle name="Normal 20 2 3 3 4" xfId="47267"/>
    <cellStyle name="Normal 20 2 3 4" xfId="16200"/>
    <cellStyle name="Normal 20 2 3 4 2" xfId="16201"/>
    <cellStyle name="Normal 20 2 3 4 2 2" xfId="16202"/>
    <cellStyle name="Normal 20 2 3 4 2 3" xfId="47268"/>
    <cellStyle name="Normal 20 2 3 4 3" xfId="16203"/>
    <cellStyle name="Normal 20 2 3 4 4" xfId="47269"/>
    <cellStyle name="Normal 20 2 3 5" xfId="16204"/>
    <cellStyle name="Normal 20 2 3 5 2" xfId="16205"/>
    <cellStyle name="Normal 20 2 3 5 3" xfId="47270"/>
    <cellStyle name="Normal 20 2 3 6" xfId="16206"/>
    <cellStyle name="Normal 20 2 3 6 2" xfId="47271"/>
    <cellStyle name="Normal 20 2 3 7" xfId="16207"/>
    <cellStyle name="Normal 20 2 3 8" xfId="16208"/>
    <cellStyle name="Normal 20 2 3 9" xfId="16209"/>
    <cellStyle name="Normal 20 2 4" xfId="16210"/>
    <cellStyle name="Normal 20 2 4 2" xfId="16211"/>
    <cellStyle name="Normal 20 2 4 2 2" xfId="16212"/>
    <cellStyle name="Normal 20 2 4 2 2 2" xfId="16213"/>
    <cellStyle name="Normal 20 2 4 2 2 3" xfId="47272"/>
    <cellStyle name="Normal 20 2 4 2 3" xfId="16214"/>
    <cellStyle name="Normal 20 2 4 2 4" xfId="47273"/>
    <cellStyle name="Normal 20 2 4 3" xfId="16215"/>
    <cellStyle name="Normal 20 2 4 3 2" xfId="16216"/>
    <cellStyle name="Normal 20 2 4 3 2 2" xfId="16217"/>
    <cellStyle name="Normal 20 2 4 3 2 3" xfId="47274"/>
    <cellStyle name="Normal 20 2 4 3 3" xfId="16218"/>
    <cellStyle name="Normal 20 2 4 3 4" xfId="47275"/>
    <cellStyle name="Normal 20 2 4 4" xfId="16219"/>
    <cellStyle name="Normal 20 2 4 4 2" xfId="16220"/>
    <cellStyle name="Normal 20 2 4 4 3" xfId="47276"/>
    <cellStyle name="Normal 20 2 4 5" xfId="16221"/>
    <cellStyle name="Normal 20 2 4 5 2" xfId="47277"/>
    <cellStyle name="Normal 20 2 4 6" xfId="16222"/>
    <cellStyle name="Normal 20 2 4 7" xfId="16223"/>
    <cellStyle name="Normal 20 2 4 8" xfId="16224"/>
    <cellStyle name="Normal 20 2 5" xfId="16225"/>
    <cellStyle name="Normal 20 2 5 2" xfId="16226"/>
    <cellStyle name="Normal 20 2 5 2 2" xfId="16227"/>
    <cellStyle name="Normal 20 2 5 2 3" xfId="47278"/>
    <cellStyle name="Normal 20 2 5 3" xfId="16228"/>
    <cellStyle name="Normal 20 2 5 4" xfId="47279"/>
    <cellStyle name="Normal 20 2 6" xfId="16229"/>
    <cellStyle name="Normal 20 2 6 2" xfId="16230"/>
    <cellStyle name="Normal 20 2 6 2 2" xfId="16231"/>
    <cellStyle name="Normal 20 2 6 2 3" xfId="47280"/>
    <cellStyle name="Normal 20 2 6 3" xfId="16232"/>
    <cellStyle name="Normal 20 2 6 4" xfId="47281"/>
    <cellStyle name="Normal 20 2 7" xfId="16233"/>
    <cellStyle name="Normal 20 2 7 2" xfId="16234"/>
    <cellStyle name="Normal 20 2 7 3" xfId="47282"/>
    <cellStyle name="Normal 20 2 8" xfId="16235"/>
    <cellStyle name="Normal 20 2 8 2" xfId="47283"/>
    <cellStyle name="Normal 20 2 9" xfId="16236"/>
    <cellStyle name="Normal 20 3" xfId="16237"/>
    <cellStyle name="Normal 20 3 10" xfId="16238"/>
    <cellStyle name="Normal 20 3 2" xfId="16239"/>
    <cellStyle name="Normal 20 3 2 10" xfId="16240"/>
    <cellStyle name="Normal 20 3 2 2" xfId="16241"/>
    <cellStyle name="Normal 20 3 2 2 2" xfId="16242"/>
    <cellStyle name="Normal 20 3 2 2 2 2" xfId="16243"/>
    <cellStyle name="Normal 20 3 2 2 2 2 2" xfId="16244"/>
    <cellStyle name="Normal 20 3 2 2 2 2 2 2" xfId="16245"/>
    <cellStyle name="Normal 20 3 2 2 2 2 2 3" xfId="47284"/>
    <cellStyle name="Normal 20 3 2 2 2 2 3" xfId="16246"/>
    <cellStyle name="Normal 20 3 2 2 2 2 4" xfId="47285"/>
    <cellStyle name="Normal 20 3 2 2 2 3" xfId="16247"/>
    <cellStyle name="Normal 20 3 2 2 2 3 2" xfId="16248"/>
    <cellStyle name="Normal 20 3 2 2 2 3 2 2" xfId="16249"/>
    <cellStyle name="Normal 20 3 2 2 2 3 2 3" xfId="47286"/>
    <cellStyle name="Normal 20 3 2 2 2 3 3" xfId="16250"/>
    <cellStyle name="Normal 20 3 2 2 2 3 4" xfId="47287"/>
    <cellStyle name="Normal 20 3 2 2 2 4" xfId="16251"/>
    <cellStyle name="Normal 20 3 2 2 2 4 2" xfId="16252"/>
    <cellStyle name="Normal 20 3 2 2 2 4 3" xfId="47288"/>
    <cellStyle name="Normal 20 3 2 2 2 5" xfId="16253"/>
    <cellStyle name="Normal 20 3 2 2 2 5 2" xfId="47289"/>
    <cellStyle name="Normal 20 3 2 2 2 6" xfId="16254"/>
    <cellStyle name="Normal 20 3 2 2 2 7" xfId="16255"/>
    <cellStyle name="Normal 20 3 2 2 2 8" xfId="16256"/>
    <cellStyle name="Normal 20 3 2 2 3" xfId="16257"/>
    <cellStyle name="Normal 20 3 2 2 3 2" xfId="16258"/>
    <cellStyle name="Normal 20 3 2 2 3 2 2" xfId="16259"/>
    <cellStyle name="Normal 20 3 2 2 3 2 3" xfId="47290"/>
    <cellStyle name="Normal 20 3 2 2 3 3" xfId="16260"/>
    <cellStyle name="Normal 20 3 2 2 3 4" xfId="47291"/>
    <cellStyle name="Normal 20 3 2 2 4" xfId="16261"/>
    <cellStyle name="Normal 20 3 2 2 4 2" xfId="16262"/>
    <cellStyle name="Normal 20 3 2 2 4 2 2" xfId="16263"/>
    <cellStyle name="Normal 20 3 2 2 4 2 3" xfId="47292"/>
    <cellStyle name="Normal 20 3 2 2 4 3" xfId="16264"/>
    <cellStyle name="Normal 20 3 2 2 4 4" xfId="47293"/>
    <cellStyle name="Normal 20 3 2 2 5" xfId="16265"/>
    <cellStyle name="Normal 20 3 2 2 5 2" xfId="16266"/>
    <cellStyle name="Normal 20 3 2 2 5 3" xfId="47294"/>
    <cellStyle name="Normal 20 3 2 2 6" xfId="16267"/>
    <cellStyle name="Normal 20 3 2 2 6 2" xfId="47295"/>
    <cellStyle name="Normal 20 3 2 2 7" xfId="16268"/>
    <cellStyle name="Normal 20 3 2 2 8" xfId="16269"/>
    <cellStyle name="Normal 20 3 2 2 9" xfId="16270"/>
    <cellStyle name="Normal 20 3 2 3" xfId="16271"/>
    <cellStyle name="Normal 20 3 2 3 2" xfId="16272"/>
    <cellStyle name="Normal 20 3 2 3 2 2" xfId="16273"/>
    <cellStyle name="Normal 20 3 2 3 2 2 2" xfId="16274"/>
    <cellStyle name="Normal 20 3 2 3 2 2 3" xfId="47296"/>
    <cellStyle name="Normal 20 3 2 3 2 3" xfId="16275"/>
    <cellStyle name="Normal 20 3 2 3 2 4" xfId="47297"/>
    <cellStyle name="Normal 20 3 2 3 3" xfId="16276"/>
    <cellStyle name="Normal 20 3 2 3 3 2" xfId="16277"/>
    <cellStyle name="Normal 20 3 2 3 3 2 2" xfId="16278"/>
    <cellStyle name="Normal 20 3 2 3 3 2 3" xfId="47298"/>
    <cellStyle name="Normal 20 3 2 3 3 3" xfId="16279"/>
    <cellStyle name="Normal 20 3 2 3 3 4" xfId="47299"/>
    <cellStyle name="Normal 20 3 2 3 4" xfId="16280"/>
    <cellStyle name="Normal 20 3 2 3 4 2" xfId="16281"/>
    <cellStyle name="Normal 20 3 2 3 4 3" xfId="47300"/>
    <cellStyle name="Normal 20 3 2 3 5" xfId="16282"/>
    <cellStyle name="Normal 20 3 2 3 5 2" xfId="47301"/>
    <cellStyle name="Normal 20 3 2 3 6" xfId="16283"/>
    <cellStyle name="Normal 20 3 2 3 7" xfId="16284"/>
    <cellStyle name="Normal 20 3 2 3 8" xfId="16285"/>
    <cellStyle name="Normal 20 3 2 4" xfId="16286"/>
    <cellStyle name="Normal 20 3 2 4 2" xfId="16287"/>
    <cellStyle name="Normal 20 3 2 4 2 2" xfId="16288"/>
    <cellStyle name="Normal 20 3 2 4 2 3" xfId="47302"/>
    <cellStyle name="Normal 20 3 2 4 3" xfId="16289"/>
    <cellStyle name="Normal 20 3 2 4 4" xfId="47303"/>
    <cellStyle name="Normal 20 3 2 5" xfId="16290"/>
    <cellStyle name="Normal 20 3 2 5 2" xfId="16291"/>
    <cellStyle name="Normal 20 3 2 5 2 2" xfId="16292"/>
    <cellStyle name="Normal 20 3 2 5 2 3" xfId="47304"/>
    <cellStyle name="Normal 20 3 2 5 3" xfId="16293"/>
    <cellStyle name="Normal 20 3 2 5 4" xfId="47305"/>
    <cellStyle name="Normal 20 3 2 6" xfId="16294"/>
    <cellStyle name="Normal 20 3 2 6 2" xfId="16295"/>
    <cellStyle name="Normal 20 3 2 6 3" xfId="47306"/>
    <cellStyle name="Normal 20 3 2 7" xfId="16296"/>
    <cellStyle name="Normal 20 3 2 7 2" xfId="47307"/>
    <cellStyle name="Normal 20 3 2 8" xfId="16297"/>
    <cellStyle name="Normal 20 3 2 9" xfId="16298"/>
    <cellStyle name="Normal 20 3 3" xfId="16299"/>
    <cellStyle name="Normal 20 3 3 2" xfId="16300"/>
    <cellStyle name="Normal 20 3 3 2 2" xfId="16301"/>
    <cellStyle name="Normal 20 3 3 2 2 2" xfId="16302"/>
    <cellStyle name="Normal 20 3 3 2 2 2 2" xfId="16303"/>
    <cellStyle name="Normal 20 3 3 2 2 2 3" xfId="47308"/>
    <cellStyle name="Normal 20 3 3 2 2 3" xfId="16304"/>
    <cellStyle name="Normal 20 3 3 2 2 4" xfId="47309"/>
    <cellStyle name="Normal 20 3 3 2 3" xfId="16305"/>
    <cellStyle name="Normal 20 3 3 2 3 2" xfId="16306"/>
    <cellStyle name="Normal 20 3 3 2 3 2 2" xfId="16307"/>
    <cellStyle name="Normal 20 3 3 2 3 2 3" xfId="47310"/>
    <cellStyle name="Normal 20 3 3 2 3 3" xfId="16308"/>
    <cellStyle name="Normal 20 3 3 2 3 4" xfId="47311"/>
    <cellStyle name="Normal 20 3 3 2 4" xfId="16309"/>
    <cellStyle name="Normal 20 3 3 2 4 2" xfId="16310"/>
    <cellStyle name="Normal 20 3 3 2 4 3" xfId="47312"/>
    <cellStyle name="Normal 20 3 3 2 5" xfId="16311"/>
    <cellStyle name="Normal 20 3 3 2 5 2" xfId="47313"/>
    <cellStyle name="Normal 20 3 3 2 6" xfId="16312"/>
    <cellStyle name="Normal 20 3 3 2 7" xfId="16313"/>
    <cellStyle name="Normal 20 3 3 2 8" xfId="16314"/>
    <cellStyle name="Normal 20 3 3 3" xfId="16315"/>
    <cellStyle name="Normal 20 3 3 3 2" xfId="16316"/>
    <cellStyle name="Normal 20 3 3 3 2 2" xfId="16317"/>
    <cellStyle name="Normal 20 3 3 3 2 3" xfId="47314"/>
    <cellStyle name="Normal 20 3 3 3 3" xfId="16318"/>
    <cellStyle name="Normal 20 3 3 3 4" xfId="47315"/>
    <cellStyle name="Normal 20 3 3 4" xfId="16319"/>
    <cellStyle name="Normal 20 3 3 4 2" xfId="16320"/>
    <cellStyle name="Normal 20 3 3 4 2 2" xfId="16321"/>
    <cellStyle name="Normal 20 3 3 4 2 3" xfId="47316"/>
    <cellStyle name="Normal 20 3 3 4 3" xfId="16322"/>
    <cellStyle name="Normal 20 3 3 4 4" xfId="47317"/>
    <cellStyle name="Normal 20 3 3 5" xfId="16323"/>
    <cellStyle name="Normal 20 3 3 5 2" xfId="16324"/>
    <cellStyle name="Normal 20 3 3 5 3" xfId="47318"/>
    <cellStyle name="Normal 20 3 3 6" xfId="16325"/>
    <cellStyle name="Normal 20 3 3 6 2" xfId="47319"/>
    <cellStyle name="Normal 20 3 3 7" xfId="16326"/>
    <cellStyle name="Normal 20 3 3 8" xfId="16327"/>
    <cellStyle name="Normal 20 3 3 9" xfId="16328"/>
    <cellStyle name="Normal 20 3 4" xfId="16329"/>
    <cellStyle name="Normal 20 3 4 2" xfId="16330"/>
    <cellStyle name="Normal 20 3 4 2 2" xfId="16331"/>
    <cellStyle name="Normal 20 3 4 2 2 2" xfId="16332"/>
    <cellStyle name="Normal 20 3 4 2 2 3" xfId="47320"/>
    <cellStyle name="Normal 20 3 4 2 3" xfId="16333"/>
    <cellStyle name="Normal 20 3 4 2 4" xfId="47321"/>
    <cellStyle name="Normal 20 3 4 3" xfId="16334"/>
    <cellStyle name="Normal 20 3 4 3 2" xfId="16335"/>
    <cellStyle name="Normal 20 3 4 3 2 2" xfId="16336"/>
    <cellStyle name="Normal 20 3 4 3 2 3" xfId="47322"/>
    <cellStyle name="Normal 20 3 4 3 3" xfId="16337"/>
    <cellStyle name="Normal 20 3 4 3 4" xfId="47323"/>
    <cellStyle name="Normal 20 3 4 4" xfId="16338"/>
    <cellStyle name="Normal 20 3 4 4 2" xfId="16339"/>
    <cellStyle name="Normal 20 3 4 4 3" xfId="47324"/>
    <cellStyle name="Normal 20 3 4 5" xfId="16340"/>
    <cellStyle name="Normal 20 3 4 5 2" xfId="47325"/>
    <cellStyle name="Normal 20 3 4 6" xfId="16341"/>
    <cellStyle name="Normal 20 3 4 7" xfId="16342"/>
    <cellStyle name="Normal 20 3 4 8" xfId="16343"/>
    <cellStyle name="Normal 20 3 5" xfId="16344"/>
    <cellStyle name="Normal 20 3 5 2" xfId="16345"/>
    <cellStyle name="Normal 20 3 5 2 2" xfId="16346"/>
    <cellStyle name="Normal 20 3 5 2 3" xfId="47326"/>
    <cellStyle name="Normal 20 3 5 3" xfId="16347"/>
    <cellStyle name="Normal 20 3 5 4" xfId="47327"/>
    <cellStyle name="Normal 20 3 6" xfId="16348"/>
    <cellStyle name="Normal 20 3 6 2" xfId="16349"/>
    <cellStyle name="Normal 20 3 6 2 2" xfId="16350"/>
    <cellStyle name="Normal 20 3 6 2 3" xfId="47328"/>
    <cellStyle name="Normal 20 3 6 3" xfId="16351"/>
    <cellStyle name="Normal 20 3 6 4" xfId="47329"/>
    <cellStyle name="Normal 20 3 7" xfId="16352"/>
    <cellStyle name="Normal 20 3 7 2" xfId="16353"/>
    <cellStyle name="Normal 20 3 7 3" xfId="47330"/>
    <cellStyle name="Normal 20 3 8" xfId="16354"/>
    <cellStyle name="Normal 20 3 8 2" xfId="47331"/>
    <cellStyle name="Normal 20 3 9" xfId="16355"/>
    <cellStyle name="Normal 20 4" xfId="16356"/>
    <cellStyle name="Normal 20 4 10" xfId="16357"/>
    <cellStyle name="Normal 20 4 2" xfId="16358"/>
    <cellStyle name="Normal 20 4 2 10" xfId="16359"/>
    <cellStyle name="Normal 20 4 2 2" xfId="16360"/>
    <cellStyle name="Normal 20 4 2 2 2" xfId="16361"/>
    <cellStyle name="Normal 20 4 2 2 2 2" xfId="16362"/>
    <cellStyle name="Normal 20 4 2 2 2 2 2" xfId="16363"/>
    <cellStyle name="Normal 20 4 2 2 2 2 2 2" xfId="16364"/>
    <cellStyle name="Normal 20 4 2 2 2 2 2 3" xfId="47332"/>
    <cellStyle name="Normal 20 4 2 2 2 2 3" xfId="16365"/>
    <cellStyle name="Normal 20 4 2 2 2 2 4" xfId="47333"/>
    <cellStyle name="Normal 20 4 2 2 2 3" xfId="16366"/>
    <cellStyle name="Normal 20 4 2 2 2 3 2" xfId="16367"/>
    <cellStyle name="Normal 20 4 2 2 2 3 2 2" xfId="16368"/>
    <cellStyle name="Normal 20 4 2 2 2 3 2 3" xfId="47334"/>
    <cellStyle name="Normal 20 4 2 2 2 3 3" xfId="16369"/>
    <cellStyle name="Normal 20 4 2 2 2 3 4" xfId="47335"/>
    <cellStyle name="Normal 20 4 2 2 2 4" xfId="16370"/>
    <cellStyle name="Normal 20 4 2 2 2 4 2" xfId="16371"/>
    <cellStyle name="Normal 20 4 2 2 2 4 3" xfId="47336"/>
    <cellStyle name="Normal 20 4 2 2 2 5" xfId="16372"/>
    <cellStyle name="Normal 20 4 2 2 2 5 2" xfId="47337"/>
    <cellStyle name="Normal 20 4 2 2 2 6" xfId="16373"/>
    <cellStyle name="Normal 20 4 2 2 2 7" xfId="16374"/>
    <cellStyle name="Normal 20 4 2 2 2 8" xfId="16375"/>
    <cellStyle name="Normal 20 4 2 2 3" xfId="16376"/>
    <cellStyle name="Normal 20 4 2 2 3 2" xfId="16377"/>
    <cellStyle name="Normal 20 4 2 2 3 2 2" xfId="16378"/>
    <cellStyle name="Normal 20 4 2 2 3 2 3" xfId="47338"/>
    <cellStyle name="Normal 20 4 2 2 3 3" xfId="16379"/>
    <cellStyle name="Normal 20 4 2 2 3 4" xfId="47339"/>
    <cellStyle name="Normal 20 4 2 2 4" xfId="16380"/>
    <cellStyle name="Normal 20 4 2 2 4 2" xfId="16381"/>
    <cellStyle name="Normal 20 4 2 2 4 2 2" xfId="16382"/>
    <cellStyle name="Normal 20 4 2 2 4 2 3" xfId="47340"/>
    <cellStyle name="Normal 20 4 2 2 4 3" xfId="16383"/>
    <cellStyle name="Normal 20 4 2 2 4 4" xfId="47341"/>
    <cellStyle name="Normal 20 4 2 2 5" xfId="16384"/>
    <cellStyle name="Normal 20 4 2 2 5 2" xfId="16385"/>
    <cellStyle name="Normal 20 4 2 2 5 3" xfId="47342"/>
    <cellStyle name="Normal 20 4 2 2 6" xfId="16386"/>
    <cellStyle name="Normal 20 4 2 2 6 2" xfId="47343"/>
    <cellStyle name="Normal 20 4 2 2 7" xfId="16387"/>
    <cellStyle name="Normal 20 4 2 2 8" xfId="16388"/>
    <cellStyle name="Normal 20 4 2 2 9" xfId="16389"/>
    <cellStyle name="Normal 20 4 2 3" xfId="16390"/>
    <cellStyle name="Normal 20 4 2 3 2" xfId="16391"/>
    <cellStyle name="Normal 20 4 2 3 2 2" xfId="16392"/>
    <cellStyle name="Normal 20 4 2 3 2 2 2" xfId="16393"/>
    <cellStyle name="Normal 20 4 2 3 2 2 3" xfId="47344"/>
    <cellStyle name="Normal 20 4 2 3 2 3" xfId="16394"/>
    <cellStyle name="Normal 20 4 2 3 2 4" xfId="47345"/>
    <cellStyle name="Normal 20 4 2 3 3" xfId="16395"/>
    <cellStyle name="Normal 20 4 2 3 3 2" xfId="16396"/>
    <cellStyle name="Normal 20 4 2 3 3 2 2" xfId="16397"/>
    <cellStyle name="Normal 20 4 2 3 3 2 3" xfId="47346"/>
    <cellStyle name="Normal 20 4 2 3 3 3" xfId="16398"/>
    <cellStyle name="Normal 20 4 2 3 3 4" xfId="47347"/>
    <cellStyle name="Normal 20 4 2 3 4" xfId="16399"/>
    <cellStyle name="Normal 20 4 2 3 4 2" xfId="16400"/>
    <cellStyle name="Normal 20 4 2 3 4 3" xfId="47348"/>
    <cellStyle name="Normal 20 4 2 3 5" xfId="16401"/>
    <cellStyle name="Normal 20 4 2 3 5 2" xfId="47349"/>
    <cellStyle name="Normal 20 4 2 3 6" xfId="16402"/>
    <cellStyle name="Normal 20 4 2 3 7" xfId="16403"/>
    <cellStyle name="Normal 20 4 2 3 8" xfId="16404"/>
    <cellStyle name="Normal 20 4 2 4" xfId="16405"/>
    <cellStyle name="Normal 20 4 2 4 2" xfId="16406"/>
    <cellStyle name="Normal 20 4 2 4 2 2" xfId="16407"/>
    <cellStyle name="Normal 20 4 2 4 2 3" xfId="47350"/>
    <cellStyle name="Normal 20 4 2 4 3" xfId="16408"/>
    <cellStyle name="Normal 20 4 2 4 4" xfId="47351"/>
    <cellStyle name="Normal 20 4 2 5" xfId="16409"/>
    <cellStyle name="Normal 20 4 2 5 2" xfId="16410"/>
    <cellStyle name="Normal 20 4 2 5 2 2" xfId="16411"/>
    <cellStyle name="Normal 20 4 2 5 2 3" xfId="47352"/>
    <cellStyle name="Normal 20 4 2 5 3" xfId="16412"/>
    <cellStyle name="Normal 20 4 2 5 4" xfId="47353"/>
    <cellStyle name="Normal 20 4 2 6" xfId="16413"/>
    <cellStyle name="Normal 20 4 2 6 2" xfId="16414"/>
    <cellStyle name="Normal 20 4 2 6 3" xfId="47354"/>
    <cellStyle name="Normal 20 4 2 7" xfId="16415"/>
    <cellStyle name="Normal 20 4 2 7 2" xfId="47355"/>
    <cellStyle name="Normal 20 4 2 8" xfId="16416"/>
    <cellStyle name="Normal 20 4 2 9" xfId="16417"/>
    <cellStyle name="Normal 20 4 3" xfId="16418"/>
    <cellStyle name="Normal 20 4 3 2" xfId="16419"/>
    <cellStyle name="Normal 20 4 3 2 2" xfId="16420"/>
    <cellStyle name="Normal 20 4 3 2 2 2" xfId="16421"/>
    <cellStyle name="Normal 20 4 3 2 2 2 2" xfId="16422"/>
    <cellStyle name="Normal 20 4 3 2 2 2 3" xfId="47356"/>
    <cellStyle name="Normal 20 4 3 2 2 3" xfId="16423"/>
    <cellStyle name="Normal 20 4 3 2 2 4" xfId="47357"/>
    <cellStyle name="Normal 20 4 3 2 3" xfId="16424"/>
    <cellStyle name="Normal 20 4 3 2 3 2" xfId="16425"/>
    <cellStyle name="Normal 20 4 3 2 3 2 2" xfId="16426"/>
    <cellStyle name="Normal 20 4 3 2 3 2 3" xfId="47358"/>
    <cellStyle name="Normal 20 4 3 2 3 3" xfId="16427"/>
    <cellStyle name="Normal 20 4 3 2 3 4" xfId="47359"/>
    <cellStyle name="Normal 20 4 3 2 4" xfId="16428"/>
    <cellStyle name="Normal 20 4 3 2 4 2" xfId="16429"/>
    <cellStyle name="Normal 20 4 3 2 4 3" xfId="47360"/>
    <cellStyle name="Normal 20 4 3 2 5" xfId="16430"/>
    <cellStyle name="Normal 20 4 3 2 5 2" xfId="47361"/>
    <cellStyle name="Normal 20 4 3 2 6" xfId="16431"/>
    <cellStyle name="Normal 20 4 3 2 7" xfId="16432"/>
    <cellStyle name="Normal 20 4 3 2 8" xfId="16433"/>
    <cellStyle name="Normal 20 4 3 3" xfId="16434"/>
    <cellStyle name="Normal 20 4 3 3 2" xfId="16435"/>
    <cellStyle name="Normal 20 4 3 3 2 2" xfId="16436"/>
    <cellStyle name="Normal 20 4 3 3 2 3" xfId="47362"/>
    <cellStyle name="Normal 20 4 3 3 3" xfId="16437"/>
    <cellStyle name="Normal 20 4 3 3 4" xfId="47363"/>
    <cellStyle name="Normal 20 4 3 4" xfId="16438"/>
    <cellStyle name="Normal 20 4 3 4 2" xfId="16439"/>
    <cellStyle name="Normal 20 4 3 4 2 2" xfId="16440"/>
    <cellStyle name="Normal 20 4 3 4 2 3" xfId="47364"/>
    <cellStyle name="Normal 20 4 3 4 3" xfId="16441"/>
    <cellStyle name="Normal 20 4 3 4 4" xfId="47365"/>
    <cellStyle name="Normal 20 4 3 5" xfId="16442"/>
    <cellStyle name="Normal 20 4 3 5 2" xfId="16443"/>
    <cellStyle name="Normal 20 4 3 5 3" xfId="47366"/>
    <cellStyle name="Normal 20 4 3 6" xfId="16444"/>
    <cellStyle name="Normal 20 4 3 6 2" xfId="47367"/>
    <cellStyle name="Normal 20 4 3 7" xfId="16445"/>
    <cellStyle name="Normal 20 4 3 8" xfId="16446"/>
    <cellStyle name="Normal 20 4 3 9" xfId="16447"/>
    <cellStyle name="Normal 20 4 4" xfId="16448"/>
    <cellStyle name="Normal 20 4 4 2" xfId="16449"/>
    <cellStyle name="Normal 20 4 4 2 2" xfId="16450"/>
    <cellStyle name="Normal 20 4 4 2 2 2" xfId="16451"/>
    <cellStyle name="Normal 20 4 4 2 2 3" xfId="47368"/>
    <cellStyle name="Normal 20 4 4 2 3" xfId="16452"/>
    <cellStyle name="Normal 20 4 4 2 4" xfId="47369"/>
    <cellStyle name="Normal 20 4 4 3" xfId="16453"/>
    <cellStyle name="Normal 20 4 4 3 2" xfId="16454"/>
    <cellStyle name="Normal 20 4 4 3 2 2" xfId="16455"/>
    <cellStyle name="Normal 20 4 4 3 2 3" xfId="47370"/>
    <cellStyle name="Normal 20 4 4 3 3" xfId="16456"/>
    <cellStyle name="Normal 20 4 4 3 4" xfId="47371"/>
    <cellStyle name="Normal 20 4 4 4" xfId="16457"/>
    <cellStyle name="Normal 20 4 4 4 2" xfId="16458"/>
    <cellStyle name="Normal 20 4 4 4 3" xfId="47372"/>
    <cellStyle name="Normal 20 4 4 5" xfId="16459"/>
    <cellStyle name="Normal 20 4 4 5 2" xfId="47373"/>
    <cellStyle name="Normal 20 4 4 6" xfId="16460"/>
    <cellStyle name="Normal 20 4 4 7" xfId="16461"/>
    <cellStyle name="Normal 20 4 4 8" xfId="16462"/>
    <cellStyle name="Normal 20 4 5" xfId="16463"/>
    <cellStyle name="Normal 20 4 5 2" xfId="16464"/>
    <cellStyle name="Normal 20 4 5 2 2" xfId="16465"/>
    <cellStyle name="Normal 20 4 5 2 3" xfId="47374"/>
    <cellStyle name="Normal 20 4 5 3" xfId="16466"/>
    <cellStyle name="Normal 20 4 5 4" xfId="47375"/>
    <cellStyle name="Normal 20 4 6" xfId="16467"/>
    <cellStyle name="Normal 20 4 6 2" xfId="16468"/>
    <cellStyle name="Normal 20 4 6 2 2" xfId="16469"/>
    <cellStyle name="Normal 20 4 6 2 3" xfId="47376"/>
    <cellStyle name="Normal 20 4 6 3" xfId="16470"/>
    <cellStyle name="Normal 20 4 6 4" xfId="47377"/>
    <cellStyle name="Normal 20 4 7" xfId="16471"/>
    <cellStyle name="Normal 20 4 7 2" xfId="16472"/>
    <cellStyle name="Normal 20 4 7 3" xfId="47378"/>
    <cellStyle name="Normal 20 4 8" xfId="16473"/>
    <cellStyle name="Normal 20 4 8 2" xfId="47379"/>
    <cellStyle name="Normal 20 4 9" xfId="16474"/>
    <cellStyle name="Normal 20 5" xfId="16475"/>
    <cellStyle name="Normal 20 5 2" xfId="16476"/>
    <cellStyle name="Normal 20 5 2 2" xfId="16477"/>
    <cellStyle name="Normal 20 5 2 2 2" xfId="16478"/>
    <cellStyle name="Normal 20 5 2 2 2 2" xfId="16479"/>
    <cellStyle name="Normal 20 5 2 2 2 2 2" xfId="16480"/>
    <cellStyle name="Normal 20 5 2 2 2 2 3" xfId="47380"/>
    <cellStyle name="Normal 20 5 2 2 2 3" xfId="16481"/>
    <cellStyle name="Normal 20 5 2 2 2 4" xfId="47381"/>
    <cellStyle name="Normal 20 5 2 2 3" xfId="16482"/>
    <cellStyle name="Normal 20 5 2 2 3 2" xfId="16483"/>
    <cellStyle name="Normal 20 5 2 2 3 2 2" xfId="16484"/>
    <cellStyle name="Normal 20 5 2 2 3 2 3" xfId="47382"/>
    <cellStyle name="Normal 20 5 2 2 3 3" xfId="16485"/>
    <cellStyle name="Normal 20 5 2 2 3 4" xfId="47383"/>
    <cellStyle name="Normal 20 5 2 2 4" xfId="16486"/>
    <cellStyle name="Normal 20 5 2 2 4 2" xfId="16487"/>
    <cellStyle name="Normal 20 5 2 2 4 3" xfId="47384"/>
    <cellStyle name="Normal 20 5 2 2 5" xfId="16488"/>
    <cellStyle name="Normal 20 5 2 2 5 2" xfId="47385"/>
    <cellStyle name="Normal 20 5 2 2 6" xfId="16489"/>
    <cellStyle name="Normal 20 5 2 2 7" xfId="16490"/>
    <cellStyle name="Normal 20 5 2 2 8" xfId="16491"/>
    <cellStyle name="Normal 20 5 2 3" xfId="16492"/>
    <cellStyle name="Normal 20 5 2 3 2" xfId="16493"/>
    <cellStyle name="Normal 20 5 2 3 2 2" xfId="16494"/>
    <cellStyle name="Normal 20 5 2 3 2 3" xfId="47386"/>
    <cellStyle name="Normal 20 5 2 3 3" xfId="16495"/>
    <cellStyle name="Normal 20 5 2 3 4" xfId="47387"/>
    <cellStyle name="Normal 20 5 2 4" xfId="16496"/>
    <cellStyle name="Normal 20 5 2 4 2" xfId="16497"/>
    <cellStyle name="Normal 20 5 2 4 2 2" xfId="16498"/>
    <cellStyle name="Normal 20 5 2 4 2 3" xfId="47388"/>
    <cellStyle name="Normal 20 5 2 4 3" xfId="16499"/>
    <cellStyle name="Normal 20 5 2 4 4" xfId="47389"/>
    <cellStyle name="Normal 20 5 2 5" xfId="16500"/>
    <cellStyle name="Normal 20 5 2 5 2" xfId="16501"/>
    <cellStyle name="Normal 20 5 2 5 3" xfId="47390"/>
    <cellStyle name="Normal 20 5 2 6" xfId="16502"/>
    <cellStyle name="Normal 20 5 2 6 2" xfId="47391"/>
    <cellStyle name="Normal 20 5 2 7" xfId="16503"/>
    <cellStyle name="Normal 20 5 2 8" xfId="16504"/>
    <cellStyle name="Normal 20 5 2 9" xfId="16505"/>
    <cellStyle name="Normal 20 5 3" xfId="16506"/>
    <cellStyle name="Normal 20 5 3 2" xfId="16507"/>
    <cellStyle name="Normal 20 5 3 2 2" xfId="16508"/>
    <cellStyle name="Normal 20 5 3 2 2 2" xfId="16509"/>
    <cellStyle name="Normal 20 5 3 2 2 3" xfId="47392"/>
    <cellStyle name="Normal 20 5 3 2 3" xfId="16510"/>
    <cellStyle name="Normal 20 5 3 2 4" xfId="47393"/>
    <cellStyle name="Normal 20 5 3 3" xfId="16511"/>
    <cellStyle name="Normal 20 5 3 3 2" xfId="16512"/>
    <cellStyle name="Normal 20 5 3 3 2 2" xfId="16513"/>
    <cellStyle name="Normal 20 5 3 3 2 3" xfId="47394"/>
    <cellStyle name="Normal 20 5 3 3 3" xfId="16514"/>
    <cellStyle name="Normal 20 5 3 3 4" xfId="47395"/>
    <cellStyle name="Normal 20 5 3 4" xfId="16515"/>
    <cellStyle name="Normal 20 5 3 4 2" xfId="16516"/>
    <cellStyle name="Normal 20 5 3 4 3" xfId="47396"/>
    <cellStyle name="Normal 20 5 3 5" xfId="16517"/>
    <cellStyle name="Normal 20 5 3 5 2" xfId="47397"/>
    <cellStyle name="Normal 20 5 3 6" xfId="16518"/>
    <cellStyle name="Normal 20 5 3 7" xfId="16519"/>
    <cellStyle name="Normal 20 5 3 8" xfId="16520"/>
    <cellStyle name="Normal 20 5 4" xfId="16521"/>
    <cellStyle name="Normal 20 5 4 2" xfId="16522"/>
    <cellStyle name="Normal 20 5 4 2 2" xfId="16523"/>
    <cellStyle name="Normal 20 5 4 2 3" xfId="47398"/>
    <cellStyle name="Normal 20 5 4 3" xfId="16524"/>
    <cellStyle name="Normal 20 5 4 4" xfId="47399"/>
    <cellStyle name="Normal 20 5 5" xfId="16525"/>
    <cellStyle name="Normal 20 5 5 2" xfId="16526"/>
    <cellStyle name="Normal 20 5 5 2 2" xfId="16527"/>
    <cellStyle name="Normal 20 5 5 2 3" xfId="47400"/>
    <cellStyle name="Normal 20 5 5 3" xfId="16528"/>
    <cellStyle name="Normal 20 5 5 4" xfId="47401"/>
    <cellStyle name="Normal 20 5 6" xfId="16529"/>
    <cellStyle name="Normal 20 5 6 2" xfId="16530"/>
    <cellStyle name="Normal 20 5 6 3" xfId="47402"/>
    <cellStyle name="Normal 20 5 7" xfId="16531"/>
    <cellStyle name="Normal 20 5 7 2" xfId="47403"/>
    <cellStyle name="Normal 20 5 8" xfId="16532"/>
    <cellStyle name="Normal 20 5 9" xfId="16533"/>
    <cellStyle name="Normal 20 6" xfId="16534"/>
    <cellStyle name="Normal 20 6 2" xfId="16535"/>
    <cellStyle name="Normal 20 6 2 2" xfId="16536"/>
    <cellStyle name="Normal 20 6 2 2 2" xfId="16537"/>
    <cellStyle name="Normal 20 6 2 2 2 2" xfId="16538"/>
    <cellStyle name="Normal 20 6 2 2 2 3" xfId="47404"/>
    <cellStyle name="Normal 20 6 2 2 3" xfId="16539"/>
    <cellStyle name="Normal 20 6 2 2 4" xfId="47405"/>
    <cellStyle name="Normal 20 6 2 3" xfId="16540"/>
    <cellStyle name="Normal 20 6 2 3 2" xfId="16541"/>
    <cellStyle name="Normal 20 6 2 3 2 2" xfId="16542"/>
    <cellStyle name="Normal 20 6 2 3 2 3" xfId="47406"/>
    <cellStyle name="Normal 20 6 2 3 3" xfId="16543"/>
    <cellStyle name="Normal 20 6 2 3 4" xfId="47407"/>
    <cellStyle name="Normal 20 6 2 4" xfId="16544"/>
    <cellStyle name="Normal 20 6 2 4 2" xfId="16545"/>
    <cellStyle name="Normal 20 6 2 4 3" xfId="47408"/>
    <cellStyle name="Normal 20 6 2 5" xfId="16546"/>
    <cellStyle name="Normal 20 6 2 5 2" xfId="47409"/>
    <cellStyle name="Normal 20 6 2 6" xfId="16547"/>
    <cellStyle name="Normal 20 6 2 7" xfId="16548"/>
    <cellStyle name="Normal 20 6 2 8" xfId="16549"/>
    <cellStyle name="Normal 20 6 3" xfId="16550"/>
    <cellStyle name="Normal 20 6 3 2" xfId="16551"/>
    <cellStyle name="Normal 20 6 3 2 2" xfId="16552"/>
    <cellStyle name="Normal 20 6 3 2 3" xfId="47410"/>
    <cellStyle name="Normal 20 6 3 3" xfId="16553"/>
    <cellStyle name="Normal 20 6 3 4" xfId="47411"/>
    <cellStyle name="Normal 20 6 4" xfId="16554"/>
    <cellStyle name="Normal 20 6 4 2" xfId="16555"/>
    <cellStyle name="Normal 20 6 4 2 2" xfId="16556"/>
    <cellStyle name="Normal 20 6 4 2 3" xfId="47412"/>
    <cellStyle name="Normal 20 6 4 3" xfId="16557"/>
    <cellStyle name="Normal 20 6 4 4" xfId="47413"/>
    <cellStyle name="Normal 20 6 5" xfId="16558"/>
    <cellStyle name="Normal 20 6 5 2" xfId="16559"/>
    <cellStyle name="Normal 20 6 5 3" xfId="47414"/>
    <cellStyle name="Normal 20 6 6" xfId="16560"/>
    <cellStyle name="Normal 20 6 6 2" xfId="47415"/>
    <cellStyle name="Normal 20 6 7" xfId="16561"/>
    <cellStyle name="Normal 20 6 8" xfId="16562"/>
    <cellStyle name="Normal 20 7" xfId="16563"/>
    <cellStyle name="Normal 20 7 2" xfId="16564"/>
    <cellStyle name="Normal 20 7 2 2" xfId="16565"/>
    <cellStyle name="Normal 20 7 2 2 2" xfId="16566"/>
    <cellStyle name="Normal 20 7 2 2 3" xfId="47416"/>
    <cellStyle name="Normal 20 7 2 3" xfId="16567"/>
    <cellStyle name="Normal 20 7 2 4" xfId="47417"/>
    <cellStyle name="Normal 20 7 3" xfId="16568"/>
    <cellStyle name="Normal 20 7 3 2" xfId="16569"/>
    <cellStyle name="Normal 20 7 3 2 2" xfId="16570"/>
    <cellStyle name="Normal 20 7 3 2 3" xfId="47418"/>
    <cellStyle name="Normal 20 7 3 3" xfId="16571"/>
    <cellStyle name="Normal 20 7 3 4" xfId="47419"/>
    <cellStyle name="Normal 20 7 4" xfId="16572"/>
    <cellStyle name="Normal 20 7 4 2" xfId="16573"/>
    <cellStyle name="Normal 20 7 4 3" xfId="47420"/>
    <cellStyle name="Normal 20 7 5" xfId="16574"/>
    <cellStyle name="Normal 20 7 5 2" xfId="47421"/>
    <cellStyle name="Normal 20 7 6" xfId="16575"/>
    <cellStyle name="Normal 20 7 7" xfId="16576"/>
    <cellStyle name="Normal 20 7 8" xfId="16577"/>
    <cellStyle name="Normal 20 8" xfId="16578"/>
    <cellStyle name="Normal 20 8 2" xfId="16579"/>
    <cellStyle name="Normal 20 8 2 2" xfId="16580"/>
    <cellStyle name="Normal 20 8 2 3" xfId="47422"/>
    <cellStyle name="Normal 20 8 3" xfId="16581"/>
    <cellStyle name="Normal 20 8 4" xfId="47423"/>
    <cellStyle name="Normal 20 9" xfId="16582"/>
    <cellStyle name="Normal 20 9 2" xfId="16583"/>
    <cellStyle name="Normal 20 9 2 2" xfId="16584"/>
    <cellStyle name="Normal 20 9 2 3" xfId="47424"/>
    <cellStyle name="Normal 20 9 3" xfId="16585"/>
    <cellStyle name="Normal 20 9 4" xfId="47425"/>
    <cellStyle name="Normal 21" xfId="16586"/>
    <cellStyle name="Normal 21 10" xfId="16587"/>
    <cellStyle name="Normal 21 10 2" xfId="16588"/>
    <cellStyle name="Normal 21 10 3" xfId="47426"/>
    <cellStyle name="Normal 21 11" xfId="16589"/>
    <cellStyle name="Normal 21 11 2" xfId="47427"/>
    <cellStyle name="Normal 21 12" xfId="16590"/>
    <cellStyle name="Normal 21 13" xfId="16591"/>
    <cellStyle name="Normal 21 14" xfId="47428"/>
    <cellStyle name="Normal 21 2" xfId="16592"/>
    <cellStyle name="Normal 21 2 10" xfId="16593"/>
    <cellStyle name="Normal 21 2 11" xfId="16594"/>
    <cellStyle name="Normal 21 2 2" xfId="16595"/>
    <cellStyle name="Normal 21 2 2 10" xfId="16596"/>
    <cellStyle name="Normal 21 2 2 2" xfId="16597"/>
    <cellStyle name="Normal 21 2 2 2 2" xfId="16598"/>
    <cellStyle name="Normal 21 2 2 2 2 2" xfId="16599"/>
    <cellStyle name="Normal 21 2 2 2 2 2 2" xfId="16600"/>
    <cellStyle name="Normal 21 2 2 2 2 2 2 2" xfId="16601"/>
    <cellStyle name="Normal 21 2 2 2 2 2 2 3" xfId="47429"/>
    <cellStyle name="Normal 21 2 2 2 2 2 3" xfId="16602"/>
    <cellStyle name="Normal 21 2 2 2 2 2 4" xfId="47430"/>
    <cellStyle name="Normal 21 2 2 2 2 3" xfId="16603"/>
    <cellStyle name="Normal 21 2 2 2 2 3 2" xfId="16604"/>
    <cellStyle name="Normal 21 2 2 2 2 3 2 2" xfId="16605"/>
    <cellStyle name="Normal 21 2 2 2 2 3 2 3" xfId="47431"/>
    <cellStyle name="Normal 21 2 2 2 2 3 3" xfId="16606"/>
    <cellStyle name="Normal 21 2 2 2 2 3 4" xfId="47432"/>
    <cellStyle name="Normal 21 2 2 2 2 4" xfId="16607"/>
    <cellStyle name="Normal 21 2 2 2 2 4 2" xfId="16608"/>
    <cellStyle name="Normal 21 2 2 2 2 4 3" xfId="47433"/>
    <cellStyle name="Normal 21 2 2 2 2 5" xfId="16609"/>
    <cellStyle name="Normal 21 2 2 2 2 5 2" xfId="47434"/>
    <cellStyle name="Normal 21 2 2 2 2 6" xfId="16610"/>
    <cellStyle name="Normal 21 2 2 2 2 7" xfId="16611"/>
    <cellStyle name="Normal 21 2 2 2 2 8" xfId="16612"/>
    <cellStyle name="Normal 21 2 2 2 3" xfId="16613"/>
    <cellStyle name="Normal 21 2 2 2 3 2" xfId="16614"/>
    <cellStyle name="Normal 21 2 2 2 3 2 2" xfId="16615"/>
    <cellStyle name="Normal 21 2 2 2 3 2 3" xfId="47435"/>
    <cellStyle name="Normal 21 2 2 2 3 3" xfId="16616"/>
    <cellStyle name="Normal 21 2 2 2 3 4" xfId="47436"/>
    <cellStyle name="Normal 21 2 2 2 4" xfId="16617"/>
    <cellStyle name="Normal 21 2 2 2 4 2" xfId="16618"/>
    <cellStyle name="Normal 21 2 2 2 4 2 2" xfId="16619"/>
    <cellStyle name="Normal 21 2 2 2 4 2 3" xfId="47437"/>
    <cellStyle name="Normal 21 2 2 2 4 3" xfId="16620"/>
    <cellStyle name="Normal 21 2 2 2 4 4" xfId="47438"/>
    <cellStyle name="Normal 21 2 2 2 5" xfId="16621"/>
    <cellStyle name="Normal 21 2 2 2 5 2" xfId="16622"/>
    <cellStyle name="Normal 21 2 2 2 5 3" xfId="47439"/>
    <cellStyle name="Normal 21 2 2 2 6" xfId="16623"/>
    <cellStyle name="Normal 21 2 2 2 6 2" xfId="47440"/>
    <cellStyle name="Normal 21 2 2 2 7" xfId="16624"/>
    <cellStyle name="Normal 21 2 2 2 8" xfId="16625"/>
    <cellStyle name="Normal 21 2 2 2 9" xfId="16626"/>
    <cellStyle name="Normal 21 2 2 3" xfId="16627"/>
    <cellStyle name="Normal 21 2 2 3 2" xfId="16628"/>
    <cellStyle name="Normal 21 2 2 3 2 2" xfId="16629"/>
    <cellStyle name="Normal 21 2 2 3 2 2 2" xfId="16630"/>
    <cellStyle name="Normal 21 2 2 3 2 2 3" xfId="47441"/>
    <cellStyle name="Normal 21 2 2 3 2 3" xfId="16631"/>
    <cellStyle name="Normal 21 2 2 3 2 4" xfId="47442"/>
    <cellStyle name="Normal 21 2 2 3 3" xfId="16632"/>
    <cellStyle name="Normal 21 2 2 3 3 2" xfId="16633"/>
    <cellStyle name="Normal 21 2 2 3 3 2 2" xfId="16634"/>
    <cellStyle name="Normal 21 2 2 3 3 2 3" xfId="47443"/>
    <cellStyle name="Normal 21 2 2 3 3 3" xfId="16635"/>
    <cellStyle name="Normal 21 2 2 3 3 4" xfId="47444"/>
    <cellStyle name="Normal 21 2 2 3 4" xfId="16636"/>
    <cellStyle name="Normal 21 2 2 3 4 2" xfId="16637"/>
    <cellStyle name="Normal 21 2 2 3 4 3" xfId="47445"/>
    <cellStyle name="Normal 21 2 2 3 5" xfId="16638"/>
    <cellStyle name="Normal 21 2 2 3 5 2" xfId="47446"/>
    <cellStyle name="Normal 21 2 2 3 6" xfId="16639"/>
    <cellStyle name="Normal 21 2 2 3 7" xfId="16640"/>
    <cellStyle name="Normal 21 2 2 3 8" xfId="16641"/>
    <cellStyle name="Normal 21 2 2 4" xfId="16642"/>
    <cellStyle name="Normal 21 2 2 4 2" xfId="16643"/>
    <cellStyle name="Normal 21 2 2 4 2 2" xfId="16644"/>
    <cellStyle name="Normal 21 2 2 4 2 3" xfId="47447"/>
    <cellStyle name="Normal 21 2 2 4 3" xfId="16645"/>
    <cellStyle name="Normal 21 2 2 4 4" xfId="47448"/>
    <cellStyle name="Normal 21 2 2 5" xfId="16646"/>
    <cellStyle name="Normal 21 2 2 5 2" xfId="16647"/>
    <cellStyle name="Normal 21 2 2 5 2 2" xfId="16648"/>
    <cellStyle name="Normal 21 2 2 5 2 3" xfId="47449"/>
    <cellStyle name="Normal 21 2 2 5 3" xfId="16649"/>
    <cellStyle name="Normal 21 2 2 5 4" xfId="47450"/>
    <cellStyle name="Normal 21 2 2 6" xfId="16650"/>
    <cellStyle name="Normal 21 2 2 6 2" xfId="16651"/>
    <cellStyle name="Normal 21 2 2 6 3" xfId="47451"/>
    <cellStyle name="Normal 21 2 2 7" xfId="16652"/>
    <cellStyle name="Normal 21 2 2 7 2" xfId="47452"/>
    <cellStyle name="Normal 21 2 2 8" xfId="16653"/>
    <cellStyle name="Normal 21 2 2 9" xfId="16654"/>
    <cellStyle name="Normal 21 2 3" xfId="16655"/>
    <cellStyle name="Normal 21 2 3 2" xfId="16656"/>
    <cellStyle name="Normal 21 2 3 2 2" xfId="16657"/>
    <cellStyle name="Normal 21 2 3 2 2 2" xfId="16658"/>
    <cellStyle name="Normal 21 2 3 2 2 2 2" xfId="16659"/>
    <cellStyle name="Normal 21 2 3 2 2 2 3" xfId="47453"/>
    <cellStyle name="Normal 21 2 3 2 2 3" xfId="16660"/>
    <cellStyle name="Normal 21 2 3 2 2 4" xfId="47454"/>
    <cellStyle name="Normal 21 2 3 2 3" xfId="16661"/>
    <cellStyle name="Normal 21 2 3 2 3 2" xfId="16662"/>
    <cellStyle name="Normal 21 2 3 2 3 2 2" xfId="16663"/>
    <cellStyle name="Normal 21 2 3 2 3 2 3" xfId="47455"/>
    <cellStyle name="Normal 21 2 3 2 3 3" xfId="16664"/>
    <cellStyle name="Normal 21 2 3 2 3 4" xfId="47456"/>
    <cellStyle name="Normal 21 2 3 2 4" xfId="16665"/>
    <cellStyle name="Normal 21 2 3 2 4 2" xfId="16666"/>
    <cellStyle name="Normal 21 2 3 2 4 3" xfId="47457"/>
    <cellStyle name="Normal 21 2 3 2 5" xfId="16667"/>
    <cellStyle name="Normal 21 2 3 2 5 2" xfId="47458"/>
    <cellStyle name="Normal 21 2 3 2 6" xfId="16668"/>
    <cellStyle name="Normal 21 2 3 2 7" xfId="16669"/>
    <cellStyle name="Normal 21 2 3 2 8" xfId="16670"/>
    <cellStyle name="Normal 21 2 3 3" xfId="16671"/>
    <cellStyle name="Normal 21 2 3 3 2" xfId="16672"/>
    <cellStyle name="Normal 21 2 3 3 2 2" xfId="16673"/>
    <cellStyle name="Normal 21 2 3 3 2 3" xfId="47459"/>
    <cellStyle name="Normal 21 2 3 3 3" xfId="16674"/>
    <cellStyle name="Normal 21 2 3 3 4" xfId="47460"/>
    <cellStyle name="Normal 21 2 3 4" xfId="16675"/>
    <cellStyle name="Normal 21 2 3 4 2" xfId="16676"/>
    <cellStyle name="Normal 21 2 3 4 2 2" xfId="16677"/>
    <cellStyle name="Normal 21 2 3 4 2 3" xfId="47461"/>
    <cellStyle name="Normal 21 2 3 4 3" xfId="16678"/>
    <cellStyle name="Normal 21 2 3 4 4" xfId="47462"/>
    <cellStyle name="Normal 21 2 3 5" xfId="16679"/>
    <cellStyle name="Normal 21 2 3 5 2" xfId="16680"/>
    <cellStyle name="Normal 21 2 3 5 3" xfId="47463"/>
    <cellStyle name="Normal 21 2 3 6" xfId="16681"/>
    <cellStyle name="Normal 21 2 3 6 2" xfId="47464"/>
    <cellStyle name="Normal 21 2 3 7" xfId="16682"/>
    <cellStyle name="Normal 21 2 3 8" xfId="16683"/>
    <cellStyle name="Normal 21 2 3 9" xfId="16684"/>
    <cellStyle name="Normal 21 2 4" xfId="16685"/>
    <cellStyle name="Normal 21 2 4 2" xfId="16686"/>
    <cellStyle name="Normal 21 2 4 2 2" xfId="16687"/>
    <cellStyle name="Normal 21 2 4 2 2 2" xfId="16688"/>
    <cellStyle name="Normal 21 2 4 2 2 3" xfId="47465"/>
    <cellStyle name="Normal 21 2 4 2 3" xfId="16689"/>
    <cellStyle name="Normal 21 2 4 2 4" xfId="47466"/>
    <cellStyle name="Normal 21 2 4 3" xfId="16690"/>
    <cellStyle name="Normal 21 2 4 3 2" xfId="16691"/>
    <cellStyle name="Normal 21 2 4 3 2 2" xfId="16692"/>
    <cellStyle name="Normal 21 2 4 3 2 3" xfId="47467"/>
    <cellStyle name="Normal 21 2 4 3 3" xfId="16693"/>
    <cellStyle name="Normal 21 2 4 3 4" xfId="47468"/>
    <cellStyle name="Normal 21 2 4 4" xfId="16694"/>
    <cellStyle name="Normal 21 2 4 4 2" xfId="16695"/>
    <cellStyle name="Normal 21 2 4 4 3" xfId="47469"/>
    <cellStyle name="Normal 21 2 4 5" xfId="16696"/>
    <cellStyle name="Normal 21 2 4 5 2" xfId="47470"/>
    <cellStyle name="Normal 21 2 4 6" xfId="16697"/>
    <cellStyle name="Normal 21 2 4 7" xfId="16698"/>
    <cellStyle name="Normal 21 2 4 8" xfId="16699"/>
    <cellStyle name="Normal 21 2 5" xfId="16700"/>
    <cellStyle name="Normal 21 2 5 2" xfId="16701"/>
    <cellStyle name="Normal 21 2 5 2 2" xfId="16702"/>
    <cellStyle name="Normal 21 2 5 2 3" xfId="47471"/>
    <cellStyle name="Normal 21 2 5 3" xfId="16703"/>
    <cellStyle name="Normal 21 2 5 4" xfId="47472"/>
    <cellStyle name="Normal 21 2 6" xfId="16704"/>
    <cellStyle name="Normal 21 2 6 2" xfId="16705"/>
    <cellStyle name="Normal 21 2 6 2 2" xfId="16706"/>
    <cellStyle name="Normal 21 2 6 2 3" xfId="47473"/>
    <cellStyle name="Normal 21 2 6 3" xfId="16707"/>
    <cellStyle name="Normal 21 2 6 4" xfId="47474"/>
    <cellStyle name="Normal 21 2 7" xfId="16708"/>
    <cellStyle name="Normal 21 2 7 2" xfId="16709"/>
    <cellStyle name="Normal 21 2 7 3" xfId="47475"/>
    <cellStyle name="Normal 21 2 8" xfId="16710"/>
    <cellStyle name="Normal 21 2 8 2" xfId="47476"/>
    <cellStyle name="Normal 21 2 9" xfId="16711"/>
    <cellStyle name="Normal 21 3" xfId="16712"/>
    <cellStyle name="Normal 21 3 10" xfId="16713"/>
    <cellStyle name="Normal 21 3 11" xfId="16714"/>
    <cellStyle name="Normal 21 3 2" xfId="16715"/>
    <cellStyle name="Normal 21 3 2 10" xfId="16716"/>
    <cellStyle name="Normal 21 3 2 2" xfId="16717"/>
    <cellStyle name="Normal 21 3 2 2 2" xfId="16718"/>
    <cellStyle name="Normal 21 3 2 2 2 2" xfId="16719"/>
    <cellStyle name="Normal 21 3 2 2 2 2 2" xfId="16720"/>
    <cellStyle name="Normal 21 3 2 2 2 2 2 2" xfId="16721"/>
    <cellStyle name="Normal 21 3 2 2 2 2 2 3" xfId="47477"/>
    <cellStyle name="Normal 21 3 2 2 2 2 3" xfId="16722"/>
    <cellStyle name="Normal 21 3 2 2 2 2 4" xfId="47478"/>
    <cellStyle name="Normal 21 3 2 2 2 3" xfId="16723"/>
    <cellStyle name="Normal 21 3 2 2 2 3 2" xfId="16724"/>
    <cellStyle name="Normal 21 3 2 2 2 3 2 2" xfId="16725"/>
    <cellStyle name="Normal 21 3 2 2 2 3 2 3" xfId="47479"/>
    <cellStyle name="Normal 21 3 2 2 2 3 3" xfId="16726"/>
    <cellStyle name="Normal 21 3 2 2 2 3 4" xfId="47480"/>
    <cellStyle name="Normal 21 3 2 2 2 4" xfId="16727"/>
    <cellStyle name="Normal 21 3 2 2 2 4 2" xfId="16728"/>
    <cellStyle name="Normal 21 3 2 2 2 4 3" xfId="47481"/>
    <cellStyle name="Normal 21 3 2 2 2 5" xfId="16729"/>
    <cellStyle name="Normal 21 3 2 2 2 5 2" xfId="47482"/>
    <cellStyle name="Normal 21 3 2 2 2 6" xfId="16730"/>
    <cellStyle name="Normal 21 3 2 2 2 7" xfId="16731"/>
    <cellStyle name="Normal 21 3 2 2 2 8" xfId="16732"/>
    <cellStyle name="Normal 21 3 2 2 3" xfId="16733"/>
    <cellStyle name="Normal 21 3 2 2 3 2" xfId="16734"/>
    <cellStyle name="Normal 21 3 2 2 3 2 2" xfId="16735"/>
    <cellStyle name="Normal 21 3 2 2 3 2 3" xfId="47483"/>
    <cellStyle name="Normal 21 3 2 2 3 3" xfId="16736"/>
    <cellStyle name="Normal 21 3 2 2 3 4" xfId="47484"/>
    <cellStyle name="Normal 21 3 2 2 4" xfId="16737"/>
    <cellStyle name="Normal 21 3 2 2 4 2" xfId="16738"/>
    <cellStyle name="Normal 21 3 2 2 4 2 2" xfId="16739"/>
    <cellStyle name="Normal 21 3 2 2 4 2 3" xfId="47485"/>
    <cellStyle name="Normal 21 3 2 2 4 3" xfId="16740"/>
    <cellStyle name="Normal 21 3 2 2 4 4" xfId="47486"/>
    <cellStyle name="Normal 21 3 2 2 5" xfId="16741"/>
    <cellStyle name="Normal 21 3 2 2 5 2" xfId="16742"/>
    <cellStyle name="Normal 21 3 2 2 5 3" xfId="47487"/>
    <cellStyle name="Normal 21 3 2 2 6" xfId="16743"/>
    <cellStyle name="Normal 21 3 2 2 6 2" xfId="47488"/>
    <cellStyle name="Normal 21 3 2 2 7" xfId="16744"/>
    <cellStyle name="Normal 21 3 2 2 8" xfId="16745"/>
    <cellStyle name="Normal 21 3 2 2 9" xfId="16746"/>
    <cellStyle name="Normal 21 3 2 3" xfId="16747"/>
    <cellStyle name="Normal 21 3 2 3 2" xfId="16748"/>
    <cellStyle name="Normal 21 3 2 3 2 2" xfId="16749"/>
    <cellStyle name="Normal 21 3 2 3 2 2 2" xfId="16750"/>
    <cellStyle name="Normal 21 3 2 3 2 2 3" xfId="47489"/>
    <cellStyle name="Normal 21 3 2 3 2 3" xfId="16751"/>
    <cellStyle name="Normal 21 3 2 3 2 4" xfId="47490"/>
    <cellStyle name="Normal 21 3 2 3 3" xfId="16752"/>
    <cellStyle name="Normal 21 3 2 3 3 2" xfId="16753"/>
    <cellStyle name="Normal 21 3 2 3 3 2 2" xfId="16754"/>
    <cellStyle name="Normal 21 3 2 3 3 2 3" xfId="47491"/>
    <cellStyle name="Normal 21 3 2 3 3 3" xfId="16755"/>
    <cellStyle name="Normal 21 3 2 3 3 4" xfId="47492"/>
    <cellStyle name="Normal 21 3 2 3 4" xfId="16756"/>
    <cellStyle name="Normal 21 3 2 3 4 2" xfId="16757"/>
    <cellStyle name="Normal 21 3 2 3 4 3" xfId="47493"/>
    <cellStyle name="Normal 21 3 2 3 5" xfId="16758"/>
    <cellStyle name="Normal 21 3 2 3 5 2" xfId="47494"/>
    <cellStyle name="Normal 21 3 2 3 6" xfId="16759"/>
    <cellStyle name="Normal 21 3 2 3 7" xfId="16760"/>
    <cellStyle name="Normal 21 3 2 3 8" xfId="16761"/>
    <cellStyle name="Normal 21 3 2 4" xfId="16762"/>
    <cellStyle name="Normal 21 3 2 4 2" xfId="16763"/>
    <cellStyle name="Normal 21 3 2 4 2 2" xfId="16764"/>
    <cellStyle name="Normal 21 3 2 4 2 3" xfId="47495"/>
    <cellStyle name="Normal 21 3 2 4 3" xfId="16765"/>
    <cellStyle name="Normal 21 3 2 4 4" xfId="47496"/>
    <cellStyle name="Normal 21 3 2 5" xfId="16766"/>
    <cellStyle name="Normal 21 3 2 5 2" xfId="16767"/>
    <cellStyle name="Normal 21 3 2 5 2 2" xfId="16768"/>
    <cellStyle name="Normal 21 3 2 5 2 3" xfId="47497"/>
    <cellStyle name="Normal 21 3 2 5 3" xfId="16769"/>
    <cellStyle name="Normal 21 3 2 5 4" xfId="47498"/>
    <cellStyle name="Normal 21 3 2 6" xfId="16770"/>
    <cellStyle name="Normal 21 3 2 6 2" xfId="16771"/>
    <cellStyle name="Normal 21 3 2 6 3" xfId="47499"/>
    <cellStyle name="Normal 21 3 2 7" xfId="16772"/>
    <cellStyle name="Normal 21 3 2 7 2" xfId="47500"/>
    <cellStyle name="Normal 21 3 2 8" xfId="16773"/>
    <cellStyle name="Normal 21 3 2 9" xfId="16774"/>
    <cellStyle name="Normal 21 3 3" xfId="16775"/>
    <cellStyle name="Normal 21 3 3 2" xfId="16776"/>
    <cellStyle name="Normal 21 3 3 2 2" xfId="16777"/>
    <cellStyle name="Normal 21 3 3 2 2 2" xfId="16778"/>
    <cellStyle name="Normal 21 3 3 2 2 2 2" xfId="16779"/>
    <cellStyle name="Normal 21 3 3 2 2 2 3" xfId="47501"/>
    <cellStyle name="Normal 21 3 3 2 2 3" xfId="16780"/>
    <cellStyle name="Normal 21 3 3 2 2 4" xfId="47502"/>
    <cellStyle name="Normal 21 3 3 2 3" xfId="16781"/>
    <cellStyle name="Normal 21 3 3 2 3 2" xfId="16782"/>
    <cellStyle name="Normal 21 3 3 2 3 2 2" xfId="16783"/>
    <cellStyle name="Normal 21 3 3 2 3 2 3" xfId="47503"/>
    <cellStyle name="Normal 21 3 3 2 3 3" xfId="16784"/>
    <cellStyle name="Normal 21 3 3 2 3 4" xfId="47504"/>
    <cellStyle name="Normal 21 3 3 2 4" xfId="16785"/>
    <cellStyle name="Normal 21 3 3 2 4 2" xfId="16786"/>
    <cellStyle name="Normal 21 3 3 2 4 3" xfId="47505"/>
    <cellStyle name="Normal 21 3 3 2 5" xfId="16787"/>
    <cellStyle name="Normal 21 3 3 2 5 2" xfId="47506"/>
    <cellStyle name="Normal 21 3 3 2 6" xfId="16788"/>
    <cellStyle name="Normal 21 3 3 2 7" xfId="16789"/>
    <cellStyle name="Normal 21 3 3 2 8" xfId="16790"/>
    <cellStyle name="Normal 21 3 3 3" xfId="16791"/>
    <cellStyle name="Normal 21 3 3 3 2" xfId="16792"/>
    <cellStyle name="Normal 21 3 3 3 2 2" xfId="16793"/>
    <cellStyle name="Normal 21 3 3 3 2 3" xfId="47507"/>
    <cellStyle name="Normal 21 3 3 3 3" xfId="16794"/>
    <cellStyle name="Normal 21 3 3 3 4" xfId="47508"/>
    <cellStyle name="Normal 21 3 3 4" xfId="16795"/>
    <cellStyle name="Normal 21 3 3 4 2" xfId="16796"/>
    <cellStyle name="Normal 21 3 3 4 2 2" xfId="16797"/>
    <cellStyle name="Normal 21 3 3 4 2 3" xfId="47509"/>
    <cellStyle name="Normal 21 3 3 4 3" xfId="16798"/>
    <cellStyle name="Normal 21 3 3 4 4" xfId="47510"/>
    <cellStyle name="Normal 21 3 3 5" xfId="16799"/>
    <cellStyle name="Normal 21 3 3 5 2" xfId="16800"/>
    <cellStyle name="Normal 21 3 3 5 3" xfId="47511"/>
    <cellStyle name="Normal 21 3 3 6" xfId="16801"/>
    <cellStyle name="Normal 21 3 3 6 2" xfId="47512"/>
    <cellStyle name="Normal 21 3 3 7" xfId="16802"/>
    <cellStyle name="Normal 21 3 3 8" xfId="16803"/>
    <cellStyle name="Normal 21 3 3 9" xfId="16804"/>
    <cellStyle name="Normal 21 3 4" xfId="16805"/>
    <cellStyle name="Normal 21 3 4 2" xfId="16806"/>
    <cellStyle name="Normal 21 3 4 2 2" xfId="16807"/>
    <cellStyle name="Normal 21 3 4 2 2 2" xfId="16808"/>
    <cellStyle name="Normal 21 3 4 2 2 3" xfId="47513"/>
    <cellStyle name="Normal 21 3 4 2 3" xfId="16809"/>
    <cellStyle name="Normal 21 3 4 2 4" xfId="47514"/>
    <cellStyle name="Normal 21 3 4 3" xfId="16810"/>
    <cellStyle name="Normal 21 3 4 3 2" xfId="16811"/>
    <cellStyle name="Normal 21 3 4 3 2 2" xfId="16812"/>
    <cellStyle name="Normal 21 3 4 3 2 3" xfId="47515"/>
    <cellStyle name="Normal 21 3 4 3 3" xfId="16813"/>
    <cellStyle name="Normal 21 3 4 3 4" xfId="47516"/>
    <cellStyle name="Normal 21 3 4 4" xfId="16814"/>
    <cellStyle name="Normal 21 3 4 4 2" xfId="16815"/>
    <cellStyle name="Normal 21 3 4 4 3" xfId="47517"/>
    <cellStyle name="Normal 21 3 4 5" xfId="16816"/>
    <cellStyle name="Normal 21 3 4 5 2" xfId="47518"/>
    <cellStyle name="Normal 21 3 4 6" xfId="16817"/>
    <cellStyle name="Normal 21 3 4 7" xfId="16818"/>
    <cellStyle name="Normal 21 3 4 8" xfId="16819"/>
    <cellStyle name="Normal 21 3 5" xfId="16820"/>
    <cellStyle name="Normal 21 3 5 2" xfId="16821"/>
    <cellStyle name="Normal 21 3 5 2 2" xfId="16822"/>
    <cellStyle name="Normal 21 3 5 2 3" xfId="47519"/>
    <cellStyle name="Normal 21 3 5 3" xfId="16823"/>
    <cellStyle name="Normal 21 3 5 4" xfId="47520"/>
    <cellStyle name="Normal 21 3 6" xfId="16824"/>
    <cellStyle name="Normal 21 3 6 2" xfId="16825"/>
    <cellStyle name="Normal 21 3 6 2 2" xfId="16826"/>
    <cellStyle name="Normal 21 3 6 2 3" xfId="47521"/>
    <cellStyle name="Normal 21 3 6 3" xfId="16827"/>
    <cellStyle name="Normal 21 3 6 4" xfId="47522"/>
    <cellStyle name="Normal 21 3 7" xfId="16828"/>
    <cellStyle name="Normal 21 3 7 2" xfId="16829"/>
    <cellStyle name="Normal 21 3 7 3" xfId="47523"/>
    <cellStyle name="Normal 21 3 8" xfId="16830"/>
    <cellStyle name="Normal 21 3 8 2" xfId="47524"/>
    <cellStyle name="Normal 21 3 9" xfId="16831"/>
    <cellStyle name="Normal 21 4" xfId="16832"/>
    <cellStyle name="Normal 21 4 10" xfId="16833"/>
    <cellStyle name="Normal 21 4 11" xfId="16834"/>
    <cellStyle name="Normal 21 4 2" xfId="16835"/>
    <cellStyle name="Normal 21 4 2 10" xfId="16836"/>
    <cellStyle name="Normal 21 4 2 2" xfId="16837"/>
    <cellStyle name="Normal 21 4 2 2 2" xfId="16838"/>
    <cellStyle name="Normal 21 4 2 2 2 2" xfId="16839"/>
    <cellStyle name="Normal 21 4 2 2 2 2 2" xfId="16840"/>
    <cellStyle name="Normal 21 4 2 2 2 2 2 2" xfId="16841"/>
    <cellStyle name="Normal 21 4 2 2 2 2 2 3" xfId="47525"/>
    <cellStyle name="Normal 21 4 2 2 2 2 3" xfId="16842"/>
    <cellStyle name="Normal 21 4 2 2 2 2 4" xfId="47526"/>
    <cellStyle name="Normal 21 4 2 2 2 3" xfId="16843"/>
    <cellStyle name="Normal 21 4 2 2 2 3 2" xfId="16844"/>
    <cellStyle name="Normal 21 4 2 2 2 3 2 2" xfId="16845"/>
    <cellStyle name="Normal 21 4 2 2 2 3 2 3" xfId="47527"/>
    <cellStyle name="Normal 21 4 2 2 2 3 3" xfId="16846"/>
    <cellStyle name="Normal 21 4 2 2 2 3 4" xfId="47528"/>
    <cellStyle name="Normal 21 4 2 2 2 4" xfId="16847"/>
    <cellStyle name="Normal 21 4 2 2 2 4 2" xfId="16848"/>
    <cellStyle name="Normal 21 4 2 2 2 4 3" xfId="47529"/>
    <cellStyle name="Normal 21 4 2 2 2 5" xfId="16849"/>
    <cellStyle name="Normal 21 4 2 2 2 5 2" xfId="47530"/>
    <cellStyle name="Normal 21 4 2 2 2 6" xfId="16850"/>
    <cellStyle name="Normal 21 4 2 2 2 7" xfId="16851"/>
    <cellStyle name="Normal 21 4 2 2 2 8" xfId="16852"/>
    <cellStyle name="Normal 21 4 2 2 3" xfId="16853"/>
    <cellStyle name="Normal 21 4 2 2 3 2" xfId="16854"/>
    <cellStyle name="Normal 21 4 2 2 3 2 2" xfId="16855"/>
    <cellStyle name="Normal 21 4 2 2 3 2 3" xfId="47531"/>
    <cellStyle name="Normal 21 4 2 2 3 3" xfId="16856"/>
    <cellStyle name="Normal 21 4 2 2 3 4" xfId="47532"/>
    <cellStyle name="Normal 21 4 2 2 4" xfId="16857"/>
    <cellStyle name="Normal 21 4 2 2 4 2" xfId="16858"/>
    <cellStyle name="Normal 21 4 2 2 4 2 2" xfId="16859"/>
    <cellStyle name="Normal 21 4 2 2 4 2 3" xfId="47533"/>
    <cellStyle name="Normal 21 4 2 2 4 3" xfId="16860"/>
    <cellStyle name="Normal 21 4 2 2 4 4" xfId="47534"/>
    <cellStyle name="Normal 21 4 2 2 5" xfId="16861"/>
    <cellStyle name="Normal 21 4 2 2 5 2" xfId="16862"/>
    <cellStyle name="Normal 21 4 2 2 5 3" xfId="47535"/>
    <cellStyle name="Normal 21 4 2 2 6" xfId="16863"/>
    <cellStyle name="Normal 21 4 2 2 6 2" xfId="47536"/>
    <cellStyle name="Normal 21 4 2 2 7" xfId="16864"/>
    <cellStyle name="Normal 21 4 2 2 8" xfId="16865"/>
    <cellStyle name="Normal 21 4 2 2 9" xfId="16866"/>
    <cellStyle name="Normal 21 4 2 3" xfId="16867"/>
    <cellStyle name="Normal 21 4 2 3 2" xfId="16868"/>
    <cellStyle name="Normal 21 4 2 3 2 2" xfId="16869"/>
    <cellStyle name="Normal 21 4 2 3 2 2 2" xfId="16870"/>
    <cellStyle name="Normal 21 4 2 3 2 2 3" xfId="47537"/>
    <cellStyle name="Normal 21 4 2 3 2 3" xfId="16871"/>
    <cellStyle name="Normal 21 4 2 3 2 4" xfId="47538"/>
    <cellStyle name="Normal 21 4 2 3 3" xfId="16872"/>
    <cellStyle name="Normal 21 4 2 3 3 2" xfId="16873"/>
    <cellStyle name="Normal 21 4 2 3 3 2 2" xfId="16874"/>
    <cellStyle name="Normal 21 4 2 3 3 2 3" xfId="47539"/>
    <cellStyle name="Normal 21 4 2 3 3 3" xfId="16875"/>
    <cellStyle name="Normal 21 4 2 3 3 4" xfId="47540"/>
    <cellStyle name="Normal 21 4 2 3 4" xfId="16876"/>
    <cellStyle name="Normal 21 4 2 3 4 2" xfId="16877"/>
    <cellStyle name="Normal 21 4 2 3 4 3" xfId="47541"/>
    <cellStyle name="Normal 21 4 2 3 5" xfId="16878"/>
    <cellStyle name="Normal 21 4 2 3 5 2" xfId="47542"/>
    <cellStyle name="Normal 21 4 2 3 6" xfId="16879"/>
    <cellStyle name="Normal 21 4 2 3 7" xfId="16880"/>
    <cellStyle name="Normal 21 4 2 3 8" xfId="16881"/>
    <cellStyle name="Normal 21 4 2 4" xfId="16882"/>
    <cellStyle name="Normal 21 4 2 4 2" xfId="16883"/>
    <cellStyle name="Normal 21 4 2 4 2 2" xfId="16884"/>
    <cellStyle name="Normal 21 4 2 4 2 3" xfId="47543"/>
    <cellStyle name="Normal 21 4 2 4 3" xfId="16885"/>
    <cellStyle name="Normal 21 4 2 4 4" xfId="47544"/>
    <cellStyle name="Normal 21 4 2 5" xfId="16886"/>
    <cellStyle name="Normal 21 4 2 5 2" xfId="16887"/>
    <cellStyle name="Normal 21 4 2 5 2 2" xfId="16888"/>
    <cellStyle name="Normal 21 4 2 5 2 3" xfId="47545"/>
    <cellStyle name="Normal 21 4 2 5 3" xfId="16889"/>
    <cellStyle name="Normal 21 4 2 5 4" xfId="47546"/>
    <cellStyle name="Normal 21 4 2 6" xfId="16890"/>
    <cellStyle name="Normal 21 4 2 6 2" xfId="16891"/>
    <cellStyle name="Normal 21 4 2 6 3" xfId="47547"/>
    <cellStyle name="Normal 21 4 2 7" xfId="16892"/>
    <cellStyle name="Normal 21 4 2 7 2" xfId="47548"/>
    <cellStyle name="Normal 21 4 2 8" xfId="16893"/>
    <cellStyle name="Normal 21 4 2 9" xfId="16894"/>
    <cellStyle name="Normal 21 4 3" xfId="16895"/>
    <cellStyle name="Normal 21 4 3 2" xfId="16896"/>
    <cellStyle name="Normal 21 4 3 2 2" xfId="16897"/>
    <cellStyle name="Normal 21 4 3 2 2 2" xfId="16898"/>
    <cellStyle name="Normal 21 4 3 2 2 2 2" xfId="16899"/>
    <cellStyle name="Normal 21 4 3 2 2 2 3" xfId="47549"/>
    <cellStyle name="Normal 21 4 3 2 2 3" xfId="16900"/>
    <cellStyle name="Normal 21 4 3 2 2 4" xfId="47550"/>
    <cellStyle name="Normal 21 4 3 2 3" xfId="16901"/>
    <cellStyle name="Normal 21 4 3 2 3 2" xfId="16902"/>
    <cellStyle name="Normal 21 4 3 2 3 2 2" xfId="16903"/>
    <cellStyle name="Normal 21 4 3 2 3 2 3" xfId="47551"/>
    <cellStyle name="Normal 21 4 3 2 3 3" xfId="16904"/>
    <cellStyle name="Normal 21 4 3 2 3 4" xfId="47552"/>
    <cellStyle name="Normal 21 4 3 2 4" xfId="16905"/>
    <cellStyle name="Normal 21 4 3 2 4 2" xfId="16906"/>
    <cellStyle name="Normal 21 4 3 2 4 3" xfId="47553"/>
    <cellStyle name="Normal 21 4 3 2 5" xfId="16907"/>
    <cellStyle name="Normal 21 4 3 2 5 2" xfId="47554"/>
    <cellStyle name="Normal 21 4 3 2 6" xfId="16908"/>
    <cellStyle name="Normal 21 4 3 2 7" xfId="16909"/>
    <cellStyle name="Normal 21 4 3 2 8" xfId="16910"/>
    <cellStyle name="Normal 21 4 3 3" xfId="16911"/>
    <cellStyle name="Normal 21 4 3 3 2" xfId="16912"/>
    <cellStyle name="Normal 21 4 3 3 2 2" xfId="16913"/>
    <cellStyle name="Normal 21 4 3 3 2 3" xfId="47555"/>
    <cellStyle name="Normal 21 4 3 3 3" xfId="16914"/>
    <cellStyle name="Normal 21 4 3 3 4" xfId="47556"/>
    <cellStyle name="Normal 21 4 3 4" xfId="16915"/>
    <cellStyle name="Normal 21 4 3 4 2" xfId="16916"/>
    <cellStyle name="Normal 21 4 3 4 2 2" xfId="16917"/>
    <cellStyle name="Normal 21 4 3 4 2 3" xfId="47557"/>
    <cellStyle name="Normal 21 4 3 4 3" xfId="16918"/>
    <cellStyle name="Normal 21 4 3 4 4" xfId="47558"/>
    <cellStyle name="Normal 21 4 3 5" xfId="16919"/>
    <cellStyle name="Normal 21 4 3 5 2" xfId="16920"/>
    <cellStyle name="Normal 21 4 3 5 3" xfId="47559"/>
    <cellStyle name="Normal 21 4 3 6" xfId="16921"/>
    <cellStyle name="Normal 21 4 3 6 2" xfId="47560"/>
    <cellStyle name="Normal 21 4 3 7" xfId="16922"/>
    <cellStyle name="Normal 21 4 3 8" xfId="16923"/>
    <cellStyle name="Normal 21 4 3 9" xfId="16924"/>
    <cellStyle name="Normal 21 4 4" xfId="16925"/>
    <cellStyle name="Normal 21 4 4 2" xfId="16926"/>
    <cellStyle name="Normal 21 4 4 2 2" xfId="16927"/>
    <cellStyle name="Normal 21 4 4 2 2 2" xfId="16928"/>
    <cellStyle name="Normal 21 4 4 2 2 3" xfId="47561"/>
    <cellStyle name="Normal 21 4 4 2 3" xfId="16929"/>
    <cellStyle name="Normal 21 4 4 2 4" xfId="47562"/>
    <cellStyle name="Normal 21 4 4 3" xfId="16930"/>
    <cellStyle name="Normal 21 4 4 3 2" xfId="16931"/>
    <cellStyle name="Normal 21 4 4 3 2 2" xfId="16932"/>
    <cellStyle name="Normal 21 4 4 3 2 3" xfId="47563"/>
    <cellStyle name="Normal 21 4 4 3 3" xfId="16933"/>
    <cellStyle name="Normal 21 4 4 3 4" xfId="47564"/>
    <cellStyle name="Normal 21 4 4 4" xfId="16934"/>
    <cellStyle name="Normal 21 4 4 4 2" xfId="16935"/>
    <cellStyle name="Normal 21 4 4 4 3" xfId="47565"/>
    <cellStyle name="Normal 21 4 4 5" xfId="16936"/>
    <cellStyle name="Normal 21 4 4 5 2" xfId="47566"/>
    <cellStyle name="Normal 21 4 4 6" xfId="16937"/>
    <cellStyle name="Normal 21 4 4 7" xfId="16938"/>
    <cellStyle name="Normal 21 4 4 8" xfId="16939"/>
    <cellStyle name="Normal 21 4 5" xfId="16940"/>
    <cellStyle name="Normal 21 4 5 2" xfId="16941"/>
    <cellStyle name="Normal 21 4 5 2 2" xfId="16942"/>
    <cellStyle name="Normal 21 4 5 2 3" xfId="47567"/>
    <cellStyle name="Normal 21 4 5 3" xfId="16943"/>
    <cellStyle name="Normal 21 4 5 4" xfId="47568"/>
    <cellStyle name="Normal 21 4 6" xfId="16944"/>
    <cellStyle name="Normal 21 4 6 2" xfId="16945"/>
    <cellStyle name="Normal 21 4 6 2 2" xfId="16946"/>
    <cellStyle name="Normal 21 4 6 2 3" xfId="47569"/>
    <cellStyle name="Normal 21 4 6 3" xfId="16947"/>
    <cellStyle name="Normal 21 4 6 4" xfId="47570"/>
    <cellStyle name="Normal 21 4 7" xfId="16948"/>
    <cellStyle name="Normal 21 4 7 2" xfId="16949"/>
    <cellStyle name="Normal 21 4 7 3" xfId="47571"/>
    <cellStyle name="Normal 21 4 8" xfId="16950"/>
    <cellStyle name="Normal 21 4 8 2" xfId="47572"/>
    <cellStyle name="Normal 21 4 9" xfId="16951"/>
    <cellStyle name="Normal 21 5" xfId="16952"/>
    <cellStyle name="Normal 21 5 10" xfId="16953"/>
    <cellStyle name="Normal 21 5 2" xfId="16954"/>
    <cellStyle name="Normal 21 5 2 2" xfId="16955"/>
    <cellStyle name="Normal 21 5 2 2 2" xfId="16956"/>
    <cellStyle name="Normal 21 5 2 2 2 2" xfId="16957"/>
    <cellStyle name="Normal 21 5 2 2 2 2 2" xfId="16958"/>
    <cellStyle name="Normal 21 5 2 2 2 2 3" xfId="47573"/>
    <cellStyle name="Normal 21 5 2 2 2 3" xfId="16959"/>
    <cellStyle name="Normal 21 5 2 2 2 4" xfId="47574"/>
    <cellStyle name="Normal 21 5 2 2 3" xfId="16960"/>
    <cellStyle name="Normal 21 5 2 2 3 2" xfId="16961"/>
    <cellStyle name="Normal 21 5 2 2 3 2 2" xfId="16962"/>
    <cellStyle name="Normal 21 5 2 2 3 2 3" xfId="47575"/>
    <cellStyle name="Normal 21 5 2 2 3 3" xfId="16963"/>
    <cellStyle name="Normal 21 5 2 2 3 4" xfId="47576"/>
    <cellStyle name="Normal 21 5 2 2 4" xfId="16964"/>
    <cellStyle name="Normal 21 5 2 2 4 2" xfId="16965"/>
    <cellStyle name="Normal 21 5 2 2 4 3" xfId="47577"/>
    <cellStyle name="Normal 21 5 2 2 5" xfId="16966"/>
    <cellStyle name="Normal 21 5 2 2 5 2" xfId="47578"/>
    <cellStyle name="Normal 21 5 2 2 6" xfId="16967"/>
    <cellStyle name="Normal 21 5 2 2 7" xfId="16968"/>
    <cellStyle name="Normal 21 5 2 2 8" xfId="16969"/>
    <cellStyle name="Normal 21 5 2 3" xfId="16970"/>
    <cellStyle name="Normal 21 5 2 3 2" xfId="16971"/>
    <cellStyle name="Normal 21 5 2 3 2 2" xfId="16972"/>
    <cellStyle name="Normal 21 5 2 3 2 3" xfId="47579"/>
    <cellStyle name="Normal 21 5 2 3 3" xfId="16973"/>
    <cellStyle name="Normal 21 5 2 3 4" xfId="47580"/>
    <cellStyle name="Normal 21 5 2 4" xfId="16974"/>
    <cellStyle name="Normal 21 5 2 4 2" xfId="16975"/>
    <cellStyle name="Normal 21 5 2 4 2 2" xfId="16976"/>
    <cellStyle name="Normal 21 5 2 4 2 3" xfId="47581"/>
    <cellStyle name="Normal 21 5 2 4 3" xfId="16977"/>
    <cellStyle name="Normal 21 5 2 4 4" xfId="47582"/>
    <cellStyle name="Normal 21 5 2 5" xfId="16978"/>
    <cellStyle name="Normal 21 5 2 5 2" xfId="16979"/>
    <cellStyle name="Normal 21 5 2 5 3" xfId="47583"/>
    <cellStyle name="Normal 21 5 2 6" xfId="16980"/>
    <cellStyle name="Normal 21 5 2 6 2" xfId="47584"/>
    <cellStyle name="Normal 21 5 2 7" xfId="16981"/>
    <cellStyle name="Normal 21 5 2 8" xfId="16982"/>
    <cellStyle name="Normal 21 5 2 9" xfId="16983"/>
    <cellStyle name="Normal 21 5 3" xfId="16984"/>
    <cellStyle name="Normal 21 5 3 2" xfId="16985"/>
    <cellStyle name="Normal 21 5 3 2 2" xfId="16986"/>
    <cellStyle name="Normal 21 5 3 2 2 2" xfId="16987"/>
    <cellStyle name="Normal 21 5 3 2 2 3" xfId="47585"/>
    <cellStyle name="Normal 21 5 3 2 3" xfId="16988"/>
    <cellStyle name="Normal 21 5 3 2 4" xfId="47586"/>
    <cellStyle name="Normal 21 5 3 3" xfId="16989"/>
    <cellStyle name="Normal 21 5 3 3 2" xfId="16990"/>
    <cellStyle name="Normal 21 5 3 3 2 2" xfId="16991"/>
    <cellStyle name="Normal 21 5 3 3 2 3" xfId="47587"/>
    <cellStyle name="Normal 21 5 3 3 3" xfId="16992"/>
    <cellStyle name="Normal 21 5 3 3 4" xfId="47588"/>
    <cellStyle name="Normal 21 5 3 4" xfId="16993"/>
    <cellStyle name="Normal 21 5 3 4 2" xfId="16994"/>
    <cellStyle name="Normal 21 5 3 4 3" xfId="47589"/>
    <cellStyle name="Normal 21 5 3 5" xfId="16995"/>
    <cellStyle name="Normal 21 5 3 5 2" xfId="47590"/>
    <cellStyle name="Normal 21 5 3 6" xfId="16996"/>
    <cellStyle name="Normal 21 5 3 7" xfId="16997"/>
    <cellStyle name="Normal 21 5 3 8" xfId="16998"/>
    <cellStyle name="Normal 21 5 4" xfId="16999"/>
    <cellStyle name="Normal 21 5 4 2" xfId="17000"/>
    <cellStyle name="Normal 21 5 4 2 2" xfId="17001"/>
    <cellStyle name="Normal 21 5 4 2 3" xfId="47591"/>
    <cellStyle name="Normal 21 5 4 3" xfId="17002"/>
    <cellStyle name="Normal 21 5 4 4" xfId="47592"/>
    <cellStyle name="Normal 21 5 5" xfId="17003"/>
    <cellStyle name="Normal 21 5 5 2" xfId="17004"/>
    <cellStyle name="Normal 21 5 5 2 2" xfId="17005"/>
    <cellStyle name="Normal 21 5 5 2 3" xfId="47593"/>
    <cellStyle name="Normal 21 5 5 3" xfId="17006"/>
    <cellStyle name="Normal 21 5 5 4" xfId="47594"/>
    <cellStyle name="Normal 21 5 6" xfId="17007"/>
    <cellStyle name="Normal 21 5 6 2" xfId="17008"/>
    <cellStyle name="Normal 21 5 6 3" xfId="47595"/>
    <cellStyle name="Normal 21 5 7" xfId="17009"/>
    <cellStyle name="Normal 21 5 7 2" xfId="47596"/>
    <cellStyle name="Normal 21 5 8" xfId="17010"/>
    <cellStyle name="Normal 21 5 9" xfId="17011"/>
    <cellStyle name="Normal 21 6" xfId="17012"/>
    <cellStyle name="Normal 21 6 2" xfId="17013"/>
    <cellStyle name="Normal 21 6 2 2" xfId="17014"/>
    <cellStyle name="Normal 21 6 2 2 2" xfId="17015"/>
    <cellStyle name="Normal 21 6 2 2 2 2" xfId="17016"/>
    <cellStyle name="Normal 21 6 2 2 2 3" xfId="47597"/>
    <cellStyle name="Normal 21 6 2 2 3" xfId="17017"/>
    <cellStyle name="Normal 21 6 2 2 4" xfId="47598"/>
    <cellStyle name="Normal 21 6 2 3" xfId="17018"/>
    <cellStyle name="Normal 21 6 2 3 2" xfId="17019"/>
    <cellStyle name="Normal 21 6 2 3 2 2" xfId="17020"/>
    <cellStyle name="Normal 21 6 2 3 2 3" xfId="47599"/>
    <cellStyle name="Normal 21 6 2 3 3" xfId="17021"/>
    <cellStyle name="Normal 21 6 2 3 4" xfId="47600"/>
    <cellStyle name="Normal 21 6 2 4" xfId="17022"/>
    <cellStyle name="Normal 21 6 2 4 2" xfId="17023"/>
    <cellStyle name="Normal 21 6 2 4 3" xfId="47601"/>
    <cellStyle name="Normal 21 6 2 5" xfId="17024"/>
    <cellStyle name="Normal 21 6 2 5 2" xfId="47602"/>
    <cellStyle name="Normal 21 6 2 6" xfId="17025"/>
    <cellStyle name="Normal 21 6 2 7" xfId="17026"/>
    <cellStyle name="Normal 21 6 2 8" xfId="17027"/>
    <cellStyle name="Normal 21 6 3" xfId="17028"/>
    <cellStyle name="Normal 21 6 3 2" xfId="17029"/>
    <cellStyle name="Normal 21 6 3 2 2" xfId="17030"/>
    <cellStyle name="Normal 21 6 3 2 3" xfId="47603"/>
    <cellStyle name="Normal 21 6 3 3" xfId="17031"/>
    <cellStyle name="Normal 21 6 3 4" xfId="47604"/>
    <cellStyle name="Normal 21 6 4" xfId="17032"/>
    <cellStyle name="Normal 21 6 4 2" xfId="17033"/>
    <cellStyle name="Normal 21 6 4 2 2" xfId="17034"/>
    <cellStyle name="Normal 21 6 4 2 3" xfId="47605"/>
    <cellStyle name="Normal 21 6 4 3" xfId="17035"/>
    <cellStyle name="Normal 21 6 4 4" xfId="47606"/>
    <cellStyle name="Normal 21 6 5" xfId="17036"/>
    <cellStyle name="Normal 21 6 5 2" xfId="17037"/>
    <cellStyle name="Normal 21 6 5 3" xfId="47607"/>
    <cellStyle name="Normal 21 6 6" xfId="17038"/>
    <cellStyle name="Normal 21 6 6 2" xfId="47608"/>
    <cellStyle name="Normal 21 6 7" xfId="17039"/>
    <cellStyle name="Normal 21 6 8" xfId="17040"/>
    <cellStyle name="Normal 21 6 9" xfId="17041"/>
    <cellStyle name="Normal 21 7" xfId="17042"/>
    <cellStyle name="Normal 21 7 2" xfId="17043"/>
    <cellStyle name="Normal 21 7 2 2" xfId="17044"/>
    <cellStyle name="Normal 21 7 2 2 2" xfId="17045"/>
    <cellStyle name="Normal 21 7 2 2 3" xfId="47609"/>
    <cellStyle name="Normal 21 7 2 3" xfId="17046"/>
    <cellStyle name="Normal 21 7 2 4" xfId="47610"/>
    <cellStyle name="Normal 21 7 3" xfId="17047"/>
    <cellStyle name="Normal 21 7 3 2" xfId="17048"/>
    <cellStyle name="Normal 21 7 3 2 2" xfId="17049"/>
    <cellStyle name="Normal 21 7 3 2 3" xfId="47611"/>
    <cellStyle name="Normal 21 7 3 3" xfId="17050"/>
    <cellStyle name="Normal 21 7 3 4" xfId="47612"/>
    <cellStyle name="Normal 21 7 4" xfId="17051"/>
    <cellStyle name="Normal 21 7 4 2" xfId="17052"/>
    <cellStyle name="Normal 21 7 4 3" xfId="47613"/>
    <cellStyle name="Normal 21 7 5" xfId="17053"/>
    <cellStyle name="Normal 21 7 5 2" xfId="47614"/>
    <cellStyle name="Normal 21 7 6" xfId="17054"/>
    <cellStyle name="Normal 21 7 7" xfId="17055"/>
    <cellStyle name="Normal 21 7 8" xfId="17056"/>
    <cellStyle name="Normal 21 8" xfId="17057"/>
    <cellStyle name="Normal 21 8 2" xfId="17058"/>
    <cellStyle name="Normal 21 8 2 2" xfId="17059"/>
    <cellStyle name="Normal 21 8 2 3" xfId="47615"/>
    <cellStyle name="Normal 21 8 3" xfId="17060"/>
    <cellStyle name="Normal 21 8 4" xfId="47616"/>
    <cellStyle name="Normal 21 9" xfId="17061"/>
    <cellStyle name="Normal 21 9 2" xfId="17062"/>
    <cellStyle name="Normal 21 9 2 2" xfId="17063"/>
    <cellStyle name="Normal 21 9 2 3" xfId="47617"/>
    <cellStyle name="Normal 21 9 3" xfId="17064"/>
    <cellStyle name="Normal 21 9 4" xfId="47618"/>
    <cellStyle name="Normal 217" xfId="57234"/>
    <cellStyle name="Normal 22" xfId="17065"/>
    <cellStyle name="Normal 22 10" xfId="17066"/>
    <cellStyle name="Normal 22 10 2" xfId="17067"/>
    <cellStyle name="Normal 22 10 3" xfId="47619"/>
    <cellStyle name="Normal 22 11" xfId="17068"/>
    <cellStyle name="Normal 22 11 2" xfId="47620"/>
    <cellStyle name="Normal 22 12" xfId="17069"/>
    <cellStyle name="Normal 22 13" xfId="17070"/>
    <cellStyle name="Normal 22 14" xfId="17071"/>
    <cellStyle name="Normal 22 2" xfId="17072"/>
    <cellStyle name="Normal 22 2 10" xfId="17073"/>
    <cellStyle name="Normal 22 2 11" xfId="17074"/>
    <cellStyle name="Normal 22 2 2" xfId="17075"/>
    <cellStyle name="Normal 22 2 2 10" xfId="17076"/>
    <cellStyle name="Normal 22 2 2 2" xfId="17077"/>
    <cellStyle name="Normal 22 2 2 2 2" xfId="17078"/>
    <cellStyle name="Normal 22 2 2 2 2 2" xfId="17079"/>
    <cellStyle name="Normal 22 2 2 2 2 2 2" xfId="17080"/>
    <cellStyle name="Normal 22 2 2 2 2 2 2 2" xfId="17081"/>
    <cellStyle name="Normal 22 2 2 2 2 2 2 3" xfId="47621"/>
    <cellStyle name="Normal 22 2 2 2 2 2 3" xfId="17082"/>
    <cellStyle name="Normal 22 2 2 2 2 2 4" xfId="47622"/>
    <cellStyle name="Normal 22 2 2 2 2 3" xfId="17083"/>
    <cellStyle name="Normal 22 2 2 2 2 3 2" xfId="17084"/>
    <cellStyle name="Normal 22 2 2 2 2 3 2 2" xfId="17085"/>
    <cellStyle name="Normal 22 2 2 2 2 3 2 3" xfId="47623"/>
    <cellStyle name="Normal 22 2 2 2 2 3 3" xfId="17086"/>
    <cellStyle name="Normal 22 2 2 2 2 3 4" xfId="47624"/>
    <cellStyle name="Normal 22 2 2 2 2 4" xfId="17087"/>
    <cellStyle name="Normal 22 2 2 2 2 4 2" xfId="17088"/>
    <cellStyle name="Normal 22 2 2 2 2 4 3" xfId="47625"/>
    <cellStyle name="Normal 22 2 2 2 2 5" xfId="17089"/>
    <cellStyle name="Normal 22 2 2 2 2 5 2" xfId="47626"/>
    <cellStyle name="Normal 22 2 2 2 2 6" xfId="17090"/>
    <cellStyle name="Normal 22 2 2 2 2 7" xfId="17091"/>
    <cellStyle name="Normal 22 2 2 2 2 8" xfId="17092"/>
    <cellStyle name="Normal 22 2 2 2 3" xfId="17093"/>
    <cellStyle name="Normal 22 2 2 2 3 2" xfId="17094"/>
    <cellStyle name="Normal 22 2 2 2 3 2 2" xfId="17095"/>
    <cellStyle name="Normal 22 2 2 2 3 2 3" xfId="47627"/>
    <cellStyle name="Normal 22 2 2 2 3 3" xfId="17096"/>
    <cellStyle name="Normal 22 2 2 2 3 4" xfId="47628"/>
    <cellStyle name="Normal 22 2 2 2 4" xfId="17097"/>
    <cellStyle name="Normal 22 2 2 2 4 2" xfId="17098"/>
    <cellStyle name="Normal 22 2 2 2 4 2 2" xfId="17099"/>
    <cellStyle name="Normal 22 2 2 2 4 2 3" xfId="47629"/>
    <cellStyle name="Normal 22 2 2 2 4 3" xfId="17100"/>
    <cellStyle name="Normal 22 2 2 2 4 4" xfId="47630"/>
    <cellStyle name="Normal 22 2 2 2 5" xfId="17101"/>
    <cellStyle name="Normal 22 2 2 2 5 2" xfId="17102"/>
    <cellStyle name="Normal 22 2 2 2 5 3" xfId="47631"/>
    <cellStyle name="Normal 22 2 2 2 6" xfId="17103"/>
    <cellStyle name="Normal 22 2 2 2 6 2" xfId="47632"/>
    <cellStyle name="Normal 22 2 2 2 7" xfId="17104"/>
    <cellStyle name="Normal 22 2 2 2 8" xfId="17105"/>
    <cellStyle name="Normal 22 2 2 2 9" xfId="17106"/>
    <cellStyle name="Normal 22 2 2 3" xfId="17107"/>
    <cellStyle name="Normal 22 2 2 3 2" xfId="17108"/>
    <cellStyle name="Normal 22 2 2 3 2 2" xfId="17109"/>
    <cellStyle name="Normal 22 2 2 3 2 2 2" xfId="17110"/>
    <cellStyle name="Normal 22 2 2 3 2 2 3" xfId="47633"/>
    <cellStyle name="Normal 22 2 2 3 2 3" xfId="17111"/>
    <cellStyle name="Normal 22 2 2 3 2 4" xfId="47634"/>
    <cellStyle name="Normal 22 2 2 3 3" xfId="17112"/>
    <cellStyle name="Normal 22 2 2 3 3 2" xfId="17113"/>
    <cellStyle name="Normal 22 2 2 3 3 2 2" xfId="17114"/>
    <cellStyle name="Normal 22 2 2 3 3 2 3" xfId="47635"/>
    <cellStyle name="Normal 22 2 2 3 3 3" xfId="17115"/>
    <cellStyle name="Normal 22 2 2 3 3 4" xfId="47636"/>
    <cellStyle name="Normal 22 2 2 3 4" xfId="17116"/>
    <cellStyle name="Normal 22 2 2 3 4 2" xfId="17117"/>
    <cellStyle name="Normal 22 2 2 3 4 3" xfId="47637"/>
    <cellStyle name="Normal 22 2 2 3 5" xfId="17118"/>
    <cellStyle name="Normal 22 2 2 3 5 2" xfId="47638"/>
    <cellStyle name="Normal 22 2 2 3 6" xfId="17119"/>
    <cellStyle name="Normal 22 2 2 3 7" xfId="17120"/>
    <cellStyle name="Normal 22 2 2 3 8" xfId="17121"/>
    <cellStyle name="Normal 22 2 2 4" xfId="17122"/>
    <cellStyle name="Normal 22 2 2 4 2" xfId="17123"/>
    <cellStyle name="Normal 22 2 2 4 2 2" xfId="17124"/>
    <cellStyle name="Normal 22 2 2 4 2 3" xfId="47639"/>
    <cellStyle name="Normal 22 2 2 4 3" xfId="17125"/>
    <cellStyle name="Normal 22 2 2 4 4" xfId="47640"/>
    <cellStyle name="Normal 22 2 2 5" xfId="17126"/>
    <cellStyle name="Normal 22 2 2 5 2" xfId="17127"/>
    <cellStyle name="Normal 22 2 2 5 2 2" xfId="17128"/>
    <cellStyle name="Normal 22 2 2 5 2 3" xfId="47641"/>
    <cellStyle name="Normal 22 2 2 5 3" xfId="17129"/>
    <cellStyle name="Normal 22 2 2 5 4" xfId="47642"/>
    <cellStyle name="Normal 22 2 2 6" xfId="17130"/>
    <cellStyle name="Normal 22 2 2 6 2" xfId="17131"/>
    <cellStyle name="Normal 22 2 2 6 3" xfId="47643"/>
    <cellStyle name="Normal 22 2 2 7" xfId="17132"/>
    <cellStyle name="Normal 22 2 2 7 2" xfId="47644"/>
    <cellStyle name="Normal 22 2 2 8" xfId="17133"/>
    <cellStyle name="Normal 22 2 2 9" xfId="17134"/>
    <cellStyle name="Normal 22 2 3" xfId="17135"/>
    <cellStyle name="Normal 22 2 3 2" xfId="17136"/>
    <cellStyle name="Normal 22 2 3 2 2" xfId="17137"/>
    <cellStyle name="Normal 22 2 3 2 2 2" xfId="17138"/>
    <cellStyle name="Normal 22 2 3 2 2 2 2" xfId="17139"/>
    <cellStyle name="Normal 22 2 3 2 2 2 3" xfId="47645"/>
    <cellStyle name="Normal 22 2 3 2 2 3" xfId="17140"/>
    <cellStyle name="Normal 22 2 3 2 2 4" xfId="47646"/>
    <cellStyle name="Normal 22 2 3 2 3" xfId="17141"/>
    <cellStyle name="Normal 22 2 3 2 3 2" xfId="17142"/>
    <cellStyle name="Normal 22 2 3 2 3 2 2" xfId="17143"/>
    <cellStyle name="Normal 22 2 3 2 3 2 3" xfId="47647"/>
    <cellStyle name="Normal 22 2 3 2 3 3" xfId="17144"/>
    <cellStyle name="Normal 22 2 3 2 3 4" xfId="47648"/>
    <cellStyle name="Normal 22 2 3 2 4" xfId="17145"/>
    <cellStyle name="Normal 22 2 3 2 4 2" xfId="17146"/>
    <cellStyle name="Normal 22 2 3 2 4 3" xfId="47649"/>
    <cellStyle name="Normal 22 2 3 2 5" xfId="17147"/>
    <cellStyle name="Normal 22 2 3 2 5 2" xfId="47650"/>
    <cellStyle name="Normal 22 2 3 2 6" xfId="17148"/>
    <cellStyle name="Normal 22 2 3 2 7" xfId="17149"/>
    <cellStyle name="Normal 22 2 3 2 8" xfId="17150"/>
    <cellStyle name="Normal 22 2 3 3" xfId="17151"/>
    <cellStyle name="Normal 22 2 3 3 2" xfId="17152"/>
    <cellStyle name="Normal 22 2 3 3 2 2" xfId="17153"/>
    <cellStyle name="Normal 22 2 3 3 2 3" xfId="47651"/>
    <cellStyle name="Normal 22 2 3 3 3" xfId="17154"/>
    <cellStyle name="Normal 22 2 3 3 4" xfId="47652"/>
    <cellStyle name="Normal 22 2 3 4" xfId="17155"/>
    <cellStyle name="Normal 22 2 3 4 2" xfId="17156"/>
    <cellStyle name="Normal 22 2 3 4 2 2" xfId="17157"/>
    <cellStyle name="Normal 22 2 3 4 2 3" xfId="47653"/>
    <cellStyle name="Normal 22 2 3 4 3" xfId="17158"/>
    <cellStyle name="Normal 22 2 3 4 4" xfId="47654"/>
    <cellStyle name="Normal 22 2 3 5" xfId="17159"/>
    <cellStyle name="Normal 22 2 3 5 2" xfId="17160"/>
    <cellStyle name="Normal 22 2 3 5 3" xfId="47655"/>
    <cellStyle name="Normal 22 2 3 6" xfId="17161"/>
    <cellStyle name="Normal 22 2 3 6 2" xfId="47656"/>
    <cellStyle name="Normal 22 2 3 7" xfId="17162"/>
    <cellStyle name="Normal 22 2 3 8" xfId="17163"/>
    <cellStyle name="Normal 22 2 3 9" xfId="17164"/>
    <cellStyle name="Normal 22 2 4" xfId="17165"/>
    <cellStyle name="Normal 22 2 4 2" xfId="17166"/>
    <cellStyle name="Normal 22 2 4 2 2" xfId="17167"/>
    <cellStyle name="Normal 22 2 4 2 2 2" xfId="17168"/>
    <cellStyle name="Normal 22 2 4 2 2 3" xfId="47657"/>
    <cellStyle name="Normal 22 2 4 2 3" xfId="17169"/>
    <cellStyle name="Normal 22 2 4 2 4" xfId="47658"/>
    <cellStyle name="Normal 22 2 4 3" xfId="17170"/>
    <cellStyle name="Normal 22 2 4 3 2" xfId="17171"/>
    <cellStyle name="Normal 22 2 4 3 2 2" xfId="17172"/>
    <cellStyle name="Normal 22 2 4 3 2 3" xfId="47659"/>
    <cellStyle name="Normal 22 2 4 3 3" xfId="17173"/>
    <cellStyle name="Normal 22 2 4 3 4" xfId="47660"/>
    <cellStyle name="Normal 22 2 4 4" xfId="17174"/>
    <cellStyle name="Normal 22 2 4 4 2" xfId="17175"/>
    <cellStyle name="Normal 22 2 4 4 3" xfId="47661"/>
    <cellStyle name="Normal 22 2 4 5" xfId="17176"/>
    <cellStyle name="Normal 22 2 4 5 2" xfId="47662"/>
    <cellStyle name="Normal 22 2 4 6" xfId="17177"/>
    <cellStyle name="Normal 22 2 4 7" xfId="17178"/>
    <cellStyle name="Normal 22 2 4 8" xfId="17179"/>
    <cellStyle name="Normal 22 2 5" xfId="17180"/>
    <cellStyle name="Normal 22 2 5 2" xfId="17181"/>
    <cellStyle name="Normal 22 2 5 2 2" xfId="17182"/>
    <cellStyle name="Normal 22 2 5 2 3" xfId="47663"/>
    <cellStyle name="Normal 22 2 5 3" xfId="17183"/>
    <cellStyle name="Normal 22 2 5 4" xfId="47664"/>
    <cellStyle name="Normal 22 2 6" xfId="17184"/>
    <cellStyle name="Normal 22 2 6 2" xfId="17185"/>
    <cellStyle name="Normal 22 2 6 2 2" xfId="17186"/>
    <cellStyle name="Normal 22 2 6 2 3" xfId="47665"/>
    <cellStyle name="Normal 22 2 6 3" xfId="17187"/>
    <cellStyle name="Normal 22 2 6 4" xfId="47666"/>
    <cellStyle name="Normal 22 2 7" xfId="17188"/>
    <cellStyle name="Normal 22 2 7 2" xfId="17189"/>
    <cellStyle name="Normal 22 2 7 3" xfId="47667"/>
    <cellStyle name="Normal 22 2 8" xfId="17190"/>
    <cellStyle name="Normal 22 2 8 2" xfId="47668"/>
    <cellStyle name="Normal 22 2 9" xfId="17191"/>
    <cellStyle name="Normal 22 3" xfId="17192"/>
    <cellStyle name="Normal 22 3 10" xfId="17193"/>
    <cellStyle name="Normal 22 3 11" xfId="17194"/>
    <cellStyle name="Normal 22 3 2" xfId="17195"/>
    <cellStyle name="Normal 22 3 2 10" xfId="17196"/>
    <cellStyle name="Normal 22 3 2 2" xfId="17197"/>
    <cellStyle name="Normal 22 3 2 2 2" xfId="17198"/>
    <cellStyle name="Normal 22 3 2 2 2 2" xfId="17199"/>
    <cellStyle name="Normal 22 3 2 2 2 2 2" xfId="17200"/>
    <cellStyle name="Normal 22 3 2 2 2 2 2 2" xfId="17201"/>
    <cellStyle name="Normal 22 3 2 2 2 2 2 3" xfId="47669"/>
    <cellStyle name="Normal 22 3 2 2 2 2 3" xfId="17202"/>
    <cellStyle name="Normal 22 3 2 2 2 2 4" xfId="47670"/>
    <cellStyle name="Normal 22 3 2 2 2 3" xfId="17203"/>
    <cellStyle name="Normal 22 3 2 2 2 3 2" xfId="17204"/>
    <cellStyle name="Normal 22 3 2 2 2 3 2 2" xfId="17205"/>
    <cellStyle name="Normal 22 3 2 2 2 3 2 3" xfId="47671"/>
    <cellStyle name="Normal 22 3 2 2 2 3 3" xfId="17206"/>
    <cellStyle name="Normal 22 3 2 2 2 3 4" xfId="47672"/>
    <cellStyle name="Normal 22 3 2 2 2 4" xfId="17207"/>
    <cellStyle name="Normal 22 3 2 2 2 4 2" xfId="17208"/>
    <cellStyle name="Normal 22 3 2 2 2 4 3" xfId="47673"/>
    <cellStyle name="Normal 22 3 2 2 2 5" xfId="17209"/>
    <cellStyle name="Normal 22 3 2 2 2 5 2" xfId="47674"/>
    <cellStyle name="Normal 22 3 2 2 2 6" xfId="17210"/>
    <cellStyle name="Normal 22 3 2 2 2 7" xfId="17211"/>
    <cellStyle name="Normal 22 3 2 2 2 8" xfId="17212"/>
    <cellStyle name="Normal 22 3 2 2 3" xfId="17213"/>
    <cellStyle name="Normal 22 3 2 2 3 2" xfId="17214"/>
    <cellStyle name="Normal 22 3 2 2 3 2 2" xfId="17215"/>
    <cellStyle name="Normal 22 3 2 2 3 2 3" xfId="47675"/>
    <cellStyle name="Normal 22 3 2 2 3 3" xfId="17216"/>
    <cellStyle name="Normal 22 3 2 2 3 4" xfId="47676"/>
    <cellStyle name="Normal 22 3 2 2 4" xfId="17217"/>
    <cellStyle name="Normal 22 3 2 2 4 2" xfId="17218"/>
    <cellStyle name="Normal 22 3 2 2 4 2 2" xfId="17219"/>
    <cellStyle name="Normal 22 3 2 2 4 2 3" xfId="47677"/>
    <cellStyle name="Normal 22 3 2 2 4 3" xfId="17220"/>
    <cellStyle name="Normal 22 3 2 2 4 4" xfId="47678"/>
    <cellStyle name="Normal 22 3 2 2 5" xfId="17221"/>
    <cellStyle name="Normal 22 3 2 2 5 2" xfId="17222"/>
    <cellStyle name="Normal 22 3 2 2 5 3" xfId="47679"/>
    <cellStyle name="Normal 22 3 2 2 6" xfId="17223"/>
    <cellStyle name="Normal 22 3 2 2 6 2" xfId="47680"/>
    <cellStyle name="Normal 22 3 2 2 7" xfId="17224"/>
    <cellStyle name="Normal 22 3 2 2 8" xfId="17225"/>
    <cellStyle name="Normal 22 3 2 2 9" xfId="17226"/>
    <cellStyle name="Normal 22 3 2 3" xfId="17227"/>
    <cellStyle name="Normal 22 3 2 3 2" xfId="17228"/>
    <cellStyle name="Normal 22 3 2 3 2 2" xfId="17229"/>
    <cellStyle name="Normal 22 3 2 3 2 2 2" xfId="17230"/>
    <cellStyle name="Normal 22 3 2 3 2 2 3" xfId="47681"/>
    <cellStyle name="Normal 22 3 2 3 2 3" xfId="17231"/>
    <cellStyle name="Normal 22 3 2 3 2 4" xfId="47682"/>
    <cellStyle name="Normal 22 3 2 3 3" xfId="17232"/>
    <cellStyle name="Normal 22 3 2 3 3 2" xfId="17233"/>
    <cellStyle name="Normal 22 3 2 3 3 2 2" xfId="17234"/>
    <cellStyle name="Normal 22 3 2 3 3 2 3" xfId="47683"/>
    <cellStyle name="Normal 22 3 2 3 3 3" xfId="17235"/>
    <cellStyle name="Normal 22 3 2 3 3 4" xfId="47684"/>
    <cellStyle name="Normal 22 3 2 3 4" xfId="17236"/>
    <cellStyle name="Normal 22 3 2 3 4 2" xfId="17237"/>
    <cellStyle name="Normal 22 3 2 3 4 3" xfId="47685"/>
    <cellStyle name="Normal 22 3 2 3 5" xfId="17238"/>
    <cellStyle name="Normal 22 3 2 3 5 2" xfId="47686"/>
    <cellStyle name="Normal 22 3 2 3 6" xfId="17239"/>
    <cellStyle name="Normal 22 3 2 3 7" xfId="17240"/>
    <cellStyle name="Normal 22 3 2 3 8" xfId="17241"/>
    <cellStyle name="Normal 22 3 2 4" xfId="17242"/>
    <cellStyle name="Normal 22 3 2 4 2" xfId="17243"/>
    <cellStyle name="Normal 22 3 2 4 2 2" xfId="17244"/>
    <cellStyle name="Normal 22 3 2 4 2 3" xfId="47687"/>
    <cellStyle name="Normal 22 3 2 4 3" xfId="17245"/>
    <cellStyle name="Normal 22 3 2 4 4" xfId="47688"/>
    <cellStyle name="Normal 22 3 2 5" xfId="17246"/>
    <cellStyle name="Normal 22 3 2 5 2" xfId="17247"/>
    <cellStyle name="Normal 22 3 2 5 2 2" xfId="17248"/>
    <cellStyle name="Normal 22 3 2 5 2 3" xfId="47689"/>
    <cellStyle name="Normal 22 3 2 5 3" xfId="17249"/>
    <cellStyle name="Normal 22 3 2 5 4" xfId="47690"/>
    <cellStyle name="Normal 22 3 2 6" xfId="17250"/>
    <cellStyle name="Normal 22 3 2 6 2" xfId="17251"/>
    <cellStyle name="Normal 22 3 2 6 3" xfId="47691"/>
    <cellStyle name="Normal 22 3 2 7" xfId="17252"/>
    <cellStyle name="Normal 22 3 2 7 2" xfId="47692"/>
    <cellStyle name="Normal 22 3 2 8" xfId="17253"/>
    <cellStyle name="Normal 22 3 2 9" xfId="17254"/>
    <cellStyle name="Normal 22 3 3" xfId="17255"/>
    <cellStyle name="Normal 22 3 3 2" xfId="17256"/>
    <cellStyle name="Normal 22 3 3 2 2" xfId="17257"/>
    <cellStyle name="Normal 22 3 3 2 2 2" xfId="17258"/>
    <cellStyle name="Normal 22 3 3 2 2 2 2" xfId="17259"/>
    <cellStyle name="Normal 22 3 3 2 2 2 3" xfId="47693"/>
    <cellStyle name="Normal 22 3 3 2 2 3" xfId="17260"/>
    <cellStyle name="Normal 22 3 3 2 2 4" xfId="47694"/>
    <cellStyle name="Normal 22 3 3 2 3" xfId="17261"/>
    <cellStyle name="Normal 22 3 3 2 3 2" xfId="17262"/>
    <cellStyle name="Normal 22 3 3 2 3 2 2" xfId="17263"/>
    <cellStyle name="Normal 22 3 3 2 3 2 3" xfId="47695"/>
    <cellStyle name="Normal 22 3 3 2 3 3" xfId="17264"/>
    <cellStyle name="Normal 22 3 3 2 3 4" xfId="47696"/>
    <cellStyle name="Normal 22 3 3 2 4" xfId="17265"/>
    <cellStyle name="Normal 22 3 3 2 4 2" xfId="17266"/>
    <cellStyle name="Normal 22 3 3 2 4 3" xfId="47697"/>
    <cellStyle name="Normal 22 3 3 2 5" xfId="17267"/>
    <cellStyle name="Normal 22 3 3 2 5 2" xfId="47698"/>
    <cellStyle name="Normal 22 3 3 2 6" xfId="17268"/>
    <cellStyle name="Normal 22 3 3 2 7" xfId="17269"/>
    <cellStyle name="Normal 22 3 3 2 8" xfId="17270"/>
    <cellStyle name="Normal 22 3 3 3" xfId="17271"/>
    <cellStyle name="Normal 22 3 3 3 2" xfId="17272"/>
    <cellStyle name="Normal 22 3 3 3 2 2" xfId="17273"/>
    <cellStyle name="Normal 22 3 3 3 2 3" xfId="47699"/>
    <cellStyle name="Normal 22 3 3 3 3" xfId="17274"/>
    <cellStyle name="Normal 22 3 3 3 4" xfId="47700"/>
    <cellStyle name="Normal 22 3 3 4" xfId="17275"/>
    <cellStyle name="Normal 22 3 3 4 2" xfId="17276"/>
    <cellStyle name="Normal 22 3 3 4 2 2" xfId="17277"/>
    <cellStyle name="Normal 22 3 3 4 2 3" xfId="47701"/>
    <cellStyle name="Normal 22 3 3 4 3" xfId="17278"/>
    <cellStyle name="Normal 22 3 3 4 4" xfId="47702"/>
    <cellStyle name="Normal 22 3 3 5" xfId="17279"/>
    <cellStyle name="Normal 22 3 3 5 2" xfId="17280"/>
    <cellStyle name="Normal 22 3 3 5 3" xfId="47703"/>
    <cellStyle name="Normal 22 3 3 6" xfId="17281"/>
    <cellStyle name="Normal 22 3 3 6 2" xfId="47704"/>
    <cellStyle name="Normal 22 3 3 7" xfId="17282"/>
    <cellStyle name="Normal 22 3 3 8" xfId="17283"/>
    <cellStyle name="Normal 22 3 3 9" xfId="17284"/>
    <cellStyle name="Normal 22 3 4" xfId="17285"/>
    <cellStyle name="Normal 22 3 4 2" xfId="17286"/>
    <cellStyle name="Normal 22 3 4 2 2" xfId="17287"/>
    <cellStyle name="Normal 22 3 4 2 2 2" xfId="17288"/>
    <cellStyle name="Normal 22 3 4 2 2 3" xfId="47705"/>
    <cellStyle name="Normal 22 3 4 2 3" xfId="17289"/>
    <cellStyle name="Normal 22 3 4 2 4" xfId="47706"/>
    <cellStyle name="Normal 22 3 4 3" xfId="17290"/>
    <cellStyle name="Normal 22 3 4 3 2" xfId="17291"/>
    <cellStyle name="Normal 22 3 4 3 2 2" xfId="17292"/>
    <cellStyle name="Normal 22 3 4 3 2 3" xfId="47707"/>
    <cellStyle name="Normal 22 3 4 3 3" xfId="17293"/>
    <cellStyle name="Normal 22 3 4 3 4" xfId="47708"/>
    <cellStyle name="Normal 22 3 4 4" xfId="17294"/>
    <cellStyle name="Normal 22 3 4 4 2" xfId="17295"/>
    <cellStyle name="Normal 22 3 4 4 3" xfId="47709"/>
    <cellStyle name="Normal 22 3 4 5" xfId="17296"/>
    <cellStyle name="Normal 22 3 4 5 2" xfId="47710"/>
    <cellStyle name="Normal 22 3 4 6" xfId="17297"/>
    <cellStyle name="Normal 22 3 4 7" xfId="17298"/>
    <cellStyle name="Normal 22 3 4 8" xfId="17299"/>
    <cellStyle name="Normal 22 3 5" xfId="17300"/>
    <cellStyle name="Normal 22 3 5 2" xfId="17301"/>
    <cellStyle name="Normal 22 3 5 2 2" xfId="17302"/>
    <cellStyle name="Normal 22 3 5 2 3" xfId="47711"/>
    <cellStyle name="Normal 22 3 5 3" xfId="17303"/>
    <cellStyle name="Normal 22 3 5 4" xfId="47712"/>
    <cellStyle name="Normal 22 3 6" xfId="17304"/>
    <cellStyle name="Normal 22 3 6 2" xfId="17305"/>
    <cellStyle name="Normal 22 3 6 2 2" xfId="17306"/>
    <cellStyle name="Normal 22 3 6 2 3" xfId="47713"/>
    <cellStyle name="Normal 22 3 6 3" xfId="17307"/>
    <cellStyle name="Normal 22 3 6 4" xfId="47714"/>
    <cellStyle name="Normal 22 3 7" xfId="17308"/>
    <cellStyle name="Normal 22 3 7 2" xfId="17309"/>
    <cellStyle name="Normal 22 3 7 3" xfId="47715"/>
    <cellStyle name="Normal 22 3 8" xfId="17310"/>
    <cellStyle name="Normal 22 3 8 2" xfId="47716"/>
    <cellStyle name="Normal 22 3 9" xfId="17311"/>
    <cellStyle name="Normal 22 4" xfId="17312"/>
    <cellStyle name="Normal 22 4 10" xfId="17313"/>
    <cellStyle name="Normal 22 4 11" xfId="17314"/>
    <cellStyle name="Normal 22 4 2" xfId="17315"/>
    <cellStyle name="Normal 22 4 2 10" xfId="17316"/>
    <cellStyle name="Normal 22 4 2 2" xfId="17317"/>
    <cellStyle name="Normal 22 4 2 2 2" xfId="17318"/>
    <cellStyle name="Normal 22 4 2 2 2 2" xfId="17319"/>
    <cellStyle name="Normal 22 4 2 2 2 2 2" xfId="17320"/>
    <cellStyle name="Normal 22 4 2 2 2 2 2 2" xfId="17321"/>
    <cellStyle name="Normal 22 4 2 2 2 2 2 3" xfId="47717"/>
    <cellStyle name="Normal 22 4 2 2 2 2 3" xfId="17322"/>
    <cellStyle name="Normal 22 4 2 2 2 2 4" xfId="47718"/>
    <cellStyle name="Normal 22 4 2 2 2 3" xfId="17323"/>
    <cellStyle name="Normal 22 4 2 2 2 3 2" xfId="17324"/>
    <cellStyle name="Normal 22 4 2 2 2 3 2 2" xfId="17325"/>
    <cellStyle name="Normal 22 4 2 2 2 3 2 3" xfId="47719"/>
    <cellStyle name="Normal 22 4 2 2 2 3 3" xfId="17326"/>
    <cellStyle name="Normal 22 4 2 2 2 3 4" xfId="47720"/>
    <cellStyle name="Normal 22 4 2 2 2 4" xfId="17327"/>
    <cellStyle name="Normal 22 4 2 2 2 4 2" xfId="17328"/>
    <cellStyle name="Normal 22 4 2 2 2 4 3" xfId="47721"/>
    <cellStyle name="Normal 22 4 2 2 2 5" xfId="17329"/>
    <cellStyle name="Normal 22 4 2 2 2 5 2" xfId="47722"/>
    <cellStyle name="Normal 22 4 2 2 2 6" xfId="17330"/>
    <cellStyle name="Normal 22 4 2 2 2 7" xfId="17331"/>
    <cellStyle name="Normal 22 4 2 2 2 8" xfId="17332"/>
    <cellStyle name="Normal 22 4 2 2 3" xfId="17333"/>
    <cellStyle name="Normal 22 4 2 2 3 2" xfId="17334"/>
    <cellStyle name="Normal 22 4 2 2 3 2 2" xfId="17335"/>
    <cellStyle name="Normal 22 4 2 2 3 2 3" xfId="47723"/>
    <cellStyle name="Normal 22 4 2 2 3 3" xfId="17336"/>
    <cellStyle name="Normal 22 4 2 2 3 4" xfId="47724"/>
    <cellStyle name="Normal 22 4 2 2 4" xfId="17337"/>
    <cellStyle name="Normal 22 4 2 2 4 2" xfId="17338"/>
    <cellStyle name="Normal 22 4 2 2 4 2 2" xfId="17339"/>
    <cellStyle name="Normal 22 4 2 2 4 2 3" xfId="47725"/>
    <cellStyle name="Normal 22 4 2 2 4 3" xfId="17340"/>
    <cellStyle name="Normal 22 4 2 2 4 4" xfId="47726"/>
    <cellStyle name="Normal 22 4 2 2 5" xfId="17341"/>
    <cellStyle name="Normal 22 4 2 2 5 2" xfId="17342"/>
    <cellStyle name="Normal 22 4 2 2 5 3" xfId="47727"/>
    <cellStyle name="Normal 22 4 2 2 6" xfId="17343"/>
    <cellStyle name="Normal 22 4 2 2 6 2" xfId="47728"/>
    <cellStyle name="Normal 22 4 2 2 7" xfId="17344"/>
    <cellStyle name="Normal 22 4 2 2 8" xfId="17345"/>
    <cellStyle name="Normal 22 4 2 2 9" xfId="17346"/>
    <cellStyle name="Normal 22 4 2 3" xfId="17347"/>
    <cellStyle name="Normal 22 4 2 3 2" xfId="17348"/>
    <cellStyle name="Normal 22 4 2 3 2 2" xfId="17349"/>
    <cellStyle name="Normal 22 4 2 3 2 2 2" xfId="17350"/>
    <cellStyle name="Normal 22 4 2 3 2 2 3" xfId="47729"/>
    <cellStyle name="Normal 22 4 2 3 2 3" xfId="17351"/>
    <cellStyle name="Normal 22 4 2 3 2 4" xfId="47730"/>
    <cellStyle name="Normal 22 4 2 3 3" xfId="17352"/>
    <cellStyle name="Normal 22 4 2 3 3 2" xfId="17353"/>
    <cellStyle name="Normal 22 4 2 3 3 2 2" xfId="17354"/>
    <cellStyle name="Normal 22 4 2 3 3 2 3" xfId="47731"/>
    <cellStyle name="Normal 22 4 2 3 3 3" xfId="17355"/>
    <cellStyle name="Normal 22 4 2 3 3 4" xfId="47732"/>
    <cellStyle name="Normal 22 4 2 3 4" xfId="17356"/>
    <cellStyle name="Normal 22 4 2 3 4 2" xfId="17357"/>
    <cellStyle name="Normal 22 4 2 3 4 3" xfId="47733"/>
    <cellStyle name="Normal 22 4 2 3 5" xfId="17358"/>
    <cellStyle name="Normal 22 4 2 3 5 2" xfId="47734"/>
    <cellStyle name="Normal 22 4 2 3 6" xfId="17359"/>
    <cellStyle name="Normal 22 4 2 3 7" xfId="17360"/>
    <cellStyle name="Normal 22 4 2 3 8" xfId="17361"/>
    <cellStyle name="Normal 22 4 2 4" xfId="17362"/>
    <cellStyle name="Normal 22 4 2 4 2" xfId="17363"/>
    <cellStyle name="Normal 22 4 2 4 2 2" xfId="17364"/>
    <cellStyle name="Normal 22 4 2 4 2 3" xfId="47735"/>
    <cellStyle name="Normal 22 4 2 4 3" xfId="17365"/>
    <cellStyle name="Normal 22 4 2 4 4" xfId="47736"/>
    <cellStyle name="Normal 22 4 2 5" xfId="17366"/>
    <cellStyle name="Normal 22 4 2 5 2" xfId="17367"/>
    <cellStyle name="Normal 22 4 2 5 2 2" xfId="17368"/>
    <cellStyle name="Normal 22 4 2 5 2 3" xfId="47737"/>
    <cellStyle name="Normal 22 4 2 5 3" xfId="17369"/>
    <cellStyle name="Normal 22 4 2 5 4" xfId="47738"/>
    <cellStyle name="Normal 22 4 2 6" xfId="17370"/>
    <cellStyle name="Normal 22 4 2 6 2" xfId="17371"/>
    <cellStyle name="Normal 22 4 2 6 3" xfId="47739"/>
    <cellStyle name="Normal 22 4 2 7" xfId="17372"/>
    <cellStyle name="Normal 22 4 2 7 2" xfId="47740"/>
    <cellStyle name="Normal 22 4 2 8" xfId="17373"/>
    <cellStyle name="Normal 22 4 2 9" xfId="17374"/>
    <cellStyle name="Normal 22 4 3" xfId="17375"/>
    <cellStyle name="Normal 22 4 3 2" xfId="17376"/>
    <cellStyle name="Normal 22 4 3 2 2" xfId="17377"/>
    <cellStyle name="Normal 22 4 3 2 2 2" xfId="17378"/>
    <cellStyle name="Normal 22 4 3 2 2 2 2" xfId="17379"/>
    <cellStyle name="Normal 22 4 3 2 2 2 3" xfId="47741"/>
    <cellStyle name="Normal 22 4 3 2 2 3" xfId="17380"/>
    <cellStyle name="Normal 22 4 3 2 2 4" xfId="47742"/>
    <cellStyle name="Normal 22 4 3 2 3" xfId="17381"/>
    <cellStyle name="Normal 22 4 3 2 3 2" xfId="17382"/>
    <cellStyle name="Normal 22 4 3 2 3 2 2" xfId="17383"/>
    <cellStyle name="Normal 22 4 3 2 3 2 3" xfId="47743"/>
    <cellStyle name="Normal 22 4 3 2 3 3" xfId="17384"/>
    <cellStyle name="Normal 22 4 3 2 3 4" xfId="47744"/>
    <cellStyle name="Normal 22 4 3 2 4" xfId="17385"/>
    <cellStyle name="Normal 22 4 3 2 4 2" xfId="17386"/>
    <cellStyle name="Normal 22 4 3 2 4 3" xfId="47745"/>
    <cellStyle name="Normal 22 4 3 2 5" xfId="17387"/>
    <cellStyle name="Normal 22 4 3 2 5 2" xfId="47746"/>
    <cellStyle name="Normal 22 4 3 2 6" xfId="17388"/>
    <cellStyle name="Normal 22 4 3 2 7" xfId="17389"/>
    <cellStyle name="Normal 22 4 3 2 8" xfId="17390"/>
    <cellStyle name="Normal 22 4 3 3" xfId="17391"/>
    <cellStyle name="Normal 22 4 3 3 2" xfId="17392"/>
    <cellStyle name="Normal 22 4 3 3 2 2" xfId="17393"/>
    <cellStyle name="Normal 22 4 3 3 2 3" xfId="47747"/>
    <cellStyle name="Normal 22 4 3 3 3" xfId="17394"/>
    <cellStyle name="Normal 22 4 3 3 4" xfId="47748"/>
    <cellStyle name="Normal 22 4 3 4" xfId="17395"/>
    <cellStyle name="Normal 22 4 3 4 2" xfId="17396"/>
    <cellStyle name="Normal 22 4 3 4 2 2" xfId="17397"/>
    <cellStyle name="Normal 22 4 3 4 2 3" xfId="47749"/>
    <cellStyle name="Normal 22 4 3 4 3" xfId="17398"/>
    <cellStyle name="Normal 22 4 3 4 4" xfId="47750"/>
    <cellStyle name="Normal 22 4 3 5" xfId="17399"/>
    <cellStyle name="Normal 22 4 3 5 2" xfId="17400"/>
    <cellStyle name="Normal 22 4 3 5 3" xfId="47751"/>
    <cellStyle name="Normal 22 4 3 6" xfId="17401"/>
    <cellStyle name="Normal 22 4 3 6 2" xfId="47752"/>
    <cellStyle name="Normal 22 4 3 7" xfId="17402"/>
    <cellStyle name="Normal 22 4 3 8" xfId="17403"/>
    <cellStyle name="Normal 22 4 3 9" xfId="17404"/>
    <cellStyle name="Normal 22 4 4" xfId="17405"/>
    <cellStyle name="Normal 22 4 4 2" xfId="17406"/>
    <cellStyle name="Normal 22 4 4 2 2" xfId="17407"/>
    <cellStyle name="Normal 22 4 4 2 2 2" xfId="17408"/>
    <cellStyle name="Normal 22 4 4 2 2 3" xfId="47753"/>
    <cellStyle name="Normal 22 4 4 2 3" xfId="17409"/>
    <cellStyle name="Normal 22 4 4 2 4" xfId="47754"/>
    <cellStyle name="Normal 22 4 4 3" xfId="17410"/>
    <cellStyle name="Normal 22 4 4 3 2" xfId="17411"/>
    <cellStyle name="Normal 22 4 4 3 2 2" xfId="17412"/>
    <cellStyle name="Normal 22 4 4 3 2 3" xfId="47755"/>
    <cellStyle name="Normal 22 4 4 3 3" xfId="17413"/>
    <cellStyle name="Normal 22 4 4 3 4" xfId="47756"/>
    <cellStyle name="Normal 22 4 4 4" xfId="17414"/>
    <cellStyle name="Normal 22 4 4 4 2" xfId="17415"/>
    <cellStyle name="Normal 22 4 4 4 3" xfId="47757"/>
    <cellStyle name="Normal 22 4 4 5" xfId="17416"/>
    <cellStyle name="Normal 22 4 4 5 2" xfId="47758"/>
    <cellStyle name="Normal 22 4 4 6" xfId="17417"/>
    <cellStyle name="Normal 22 4 4 7" xfId="17418"/>
    <cellStyle name="Normal 22 4 4 8" xfId="17419"/>
    <cellStyle name="Normal 22 4 5" xfId="17420"/>
    <cellStyle name="Normal 22 4 5 2" xfId="17421"/>
    <cellStyle name="Normal 22 4 5 2 2" xfId="17422"/>
    <cellStyle name="Normal 22 4 5 2 3" xfId="47759"/>
    <cellStyle name="Normal 22 4 5 3" xfId="17423"/>
    <cellStyle name="Normal 22 4 5 4" xfId="47760"/>
    <cellStyle name="Normal 22 4 6" xfId="17424"/>
    <cellStyle name="Normal 22 4 6 2" xfId="17425"/>
    <cellStyle name="Normal 22 4 6 2 2" xfId="17426"/>
    <cellStyle name="Normal 22 4 6 2 3" xfId="47761"/>
    <cellStyle name="Normal 22 4 6 3" xfId="17427"/>
    <cellStyle name="Normal 22 4 6 4" xfId="47762"/>
    <cellStyle name="Normal 22 4 7" xfId="17428"/>
    <cellStyle name="Normal 22 4 7 2" xfId="17429"/>
    <cellStyle name="Normal 22 4 7 3" xfId="47763"/>
    <cellStyle name="Normal 22 4 8" xfId="17430"/>
    <cellStyle name="Normal 22 4 8 2" xfId="47764"/>
    <cellStyle name="Normal 22 4 9" xfId="17431"/>
    <cellStyle name="Normal 22 5" xfId="17432"/>
    <cellStyle name="Normal 22 5 10" xfId="17433"/>
    <cellStyle name="Normal 22 5 2" xfId="17434"/>
    <cellStyle name="Normal 22 5 2 2" xfId="17435"/>
    <cellStyle name="Normal 22 5 2 2 2" xfId="17436"/>
    <cellStyle name="Normal 22 5 2 2 2 2" xfId="17437"/>
    <cellStyle name="Normal 22 5 2 2 2 2 2" xfId="17438"/>
    <cellStyle name="Normal 22 5 2 2 2 2 3" xfId="47765"/>
    <cellStyle name="Normal 22 5 2 2 2 3" xfId="17439"/>
    <cellStyle name="Normal 22 5 2 2 2 4" xfId="47766"/>
    <cellStyle name="Normal 22 5 2 2 3" xfId="17440"/>
    <cellStyle name="Normal 22 5 2 2 3 2" xfId="17441"/>
    <cellStyle name="Normal 22 5 2 2 3 2 2" xfId="17442"/>
    <cellStyle name="Normal 22 5 2 2 3 2 3" xfId="47767"/>
    <cellStyle name="Normal 22 5 2 2 3 3" xfId="17443"/>
    <cellStyle name="Normal 22 5 2 2 3 4" xfId="47768"/>
    <cellStyle name="Normal 22 5 2 2 4" xfId="17444"/>
    <cellStyle name="Normal 22 5 2 2 4 2" xfId="17445"/>
    <cellStyle name="Normal 22 5 2 2 4 3" xfId="47769"/>
    <cellStyle name="Normal 22 5 2 2 5" xfId="17446"/>
    <cellStyle name="Normal 22 5 2 2 5 2" xfId="47770"/>
    <cellStyle name="Normal 22 5 2 2 6" xfId="17447"/>
    <cellStyle name="Normal 22 5 2 2 7" xfId="17448"/>
    <cellStyle name="Normal 22 5 2 2 8" xfId="17449"/>
    <cellStyle name="Normal 22 5 2 3" xfId="17450"/>
    <cellStyle name="Normal 22 5 2 3 2" xfId="17451"/>
    <cellStyle name="Normal 22 5 2 3 2 2" xfId="17452"/>
    <cellStyle name="Normal 22 5 2 3 2 3" xfId="47771"/>
    <cellStyle name="Normal 22 5 2 3 3" xfId="17453"/>
    <cellStyle name="Normal 22 5 2 3 4" xfId="47772"/>
    <cellStyle name="Normal 22 5 2 4" xfId="17454"/>
    <cellStyle name="Normal 22 5 2 4 2" xfId="17455"/>
    <cellStyle name="Normal 22 5 2 4 2 2" xfId="17456"/>
    <cellStyle name="Normal 22 5 2 4 2 3" xfId="47773"/>
    <cellStyle name="Normal 22 5 2 4 3" xfId="17457"/>
    <cellStyle name="Normal 22 5 2 4 4" xfId="47774"/>
    <cellStyle name="Normal 22 5 2 5" xfId="17458"/>
    <cellStyle name="Normal 22 5 2 5 2" xfId="17459"/>
    <cellStyle name="Normal 22 5 2 5 3" xfId="47775"/>
    <cellStyle name="Normal 22 5 2 6" xfId="17460"/>
    <cellStyle name="Normal 22 5 2 6 2" xfId="47776"/>
    <cellStyle name="Normal 22 5 2 7" xfId="17461"/>
    <cellStyle name="Normal 22 5 2 8" xfId="17462"/>
    <cellStyle name="Normal 22 5 2 9" xfId="17463"/>
    <cellStyle name="Normal 22 5 3" xfId="17464"/>
    <cellStyle name="Normal 22 5 3 2" xfId="17465"/>
    <cellStyle name="Normal 22 5 3 2 2" xfId="17466"/>
    <cellStyle name="Normal 22 5 3 2 2 2" xfId="17467"/>
    <cellStyle name="Normal 22 5 3 2 2 3" xfId="47777"/>
    <cellStyle name="Normal 22 5 3 2 3" xfId="17468"/>
    <cellStyle name="Normal 22 5 3 2 4" xfId="47778"/>
    <cellStyle name="Normal 22 5 3 3" xfId="17469"/>
    <cellStyle name="Normal 22 5 3 3 2" xfId="17470"/>
    <cellStyle name="Normal 22 5 3 3 2 2" xfId="17471"/>
    <cellStyle name="Normal 22 5 3 3 2 3" xfId="47779"/>
    <cellStyle name="Normal 22 5 3 3 3" xfId="17472"/>
    <cellStyle name="Normal 22 5 3 3 4" xfId="47780"/>
    <cellStyle name="Normal 22 5 3 4" xfId="17473"/>
    <cellStyle name="Normal 22 5 3 4 2" xfId="17474"/>
    <cellStyle name="Normal 22 5 3 4 3" xfId="47781"/>
    <cellStyle name="Normal 22 5 3 5" xfId="17475"/>
    <cellStyle name="Normal 22 5 3 5 2" xfId="47782"/>
    <cellStyle name="Normal 22 5 3 6" xfId="17476"/>
    <cellStyle name="Normal 22 5 3 7" xfId="17477"/>
    <cellStyle name="Normal 22 5 3 8" xfId="17478"/>
    <cellStyle name="Normal 22 5 4" xfId="17479"/>
    <cellStyle name="Normal 22 5 4 2" xfId="17480"/>
    <cellStyle name="Normal 22 5 4 2 2" xfId="17481"/>
    <cellStyle name="Normal 22 5 4 2 3" xfId="47783"/>
    <cellStyle name="Normal 22 5 4 3" xfId="17482"/>
    <cellStyle name="Normal 22 5 4 4" xfId="47784"/>
    <cellStyle name="Normal 22 5 5" xfId="17483"/>
    <cellStyle name="Normal 22 5 5 2" xfId="17484"/>
    <cellStyle name="Normal 22 5 5 2 2" xfId="17485"/>
    <cellStyle name="Normal 22 5 5 2 3" xfId="47785"/>
    <cellStyle name="Normal 22 5 5 3" xfId="17486"/>
    <cellStyle name="Normal 22 5 5 4" xfId="47786"/>
    <cellStyle name="Normal 22 5 6" xfId="17487"/>
    <cellStyle name="Normal 22 5 6 2" xfId="17488"/>
    <cellStyle name="Normal 22 5 6 3" xfId="47787"/>
    <cellStyle name="Normal 22 5 7" xfId="17489"/>
    <cellStyle name="Normal 22 5 7 2" xfId="47788"/>
    <cellStyle name="Normal 22 5 8" xfId="17490"/>
    <cellStyle name="Normal 22 5 9" xfId="17491"/>
    <cellStyle name="Normal 22 6" xfId="17492"/>
    <cellStyle name="Normal 22 6 2" xfId="17493"/>
    <cellStyle name="Normal 22 6 2 2" xfId="17494"/>
    <cellStyle name="Normal 22 6 2 2 2" xfId="17495"/>
    <cellStyle name="Normal 22 6 2 2 2 2" xfId="17496"/>
    <cellStyle name="Normal 22 6 2 2 2 3" xfId="47789"/>
    <cellStyle name="Normal 22 6 2 2 3" xfId="17497"/>
    <cellStyle name="Normal 22 6 2 2 4" xfId="47790"/>
    <cellStyle name="Normal 22 6 2 3" xfId="17498"/>
    <cellStyle name="Normal 22 6 2 3 2" xfId="17499"/>
    <cellStyle name="Normal 22 6 2 3 2 2" xfId="17500"/>
    <cellStyle name="Normal 22 6 2 3 2 3" xfId="47791"/>
    <cellStyle name="Normal 22 6 2 3 3" xfId="17501"/>
    <cellStyle name="Normal 22 6 2 3 4" xfId="47792"/>
    <cellStyle name="Normal 22 6 2 4" xfId="17502"/>
    <cellStyle name="Normal 22 6 2 4 2" xfId="17503"/>
    <cellStyle name="Normal 22 6 2 4 3" xfId="47793"/>
    <cellStyle name="Normal 22 6 2 5" xfId="17504"/>
    <cellStyle name="Normal 22 6 2 5 2" xfId="47794"/>
    <cellStyle name="Normal 22 6 2 6" xfId="17505"/>
    <cellStyle name="Normal 22 6 2 7" xfId="17506"/>
    <cellStyle name="Normal 22 6 2 8" xfId="17507"/>
    <cellStyle name="Normal 22 6 3" xfId="17508"/>
    <cellStyle name="Normal 22 6 3 2" xfId="17509"/>
    <cellStyle name="Normal 22 6 3 2 2" xfId="17510"/>
    <cellStyle name="Normal 22 6 3 2 3" xfId="47795"/>
    <cellStyle name="Normal 22 6 3 3" xfId="17511"/>
    <cellStyle name="Normal 22 6 3 4" xfId="47796"/>
    <cellStyle name="Normal 22 6 4" xfId="17512"/>
    <cellStyle name="Normal 22 6 4 2" xfId="17513"/>
    <cellStyle name="Normal 22 6 4 2 2" xfId="17514"/>
    <cellStyle name="Normal 22 6 4 2 3" xfId="47797"/>
    <cellStyle name="Normal 22 6 4 3" xfId="17515"/>
    <cellStyle name="Normal 22 6 4 4" xfId="47798"/>
    <cellStyle name="Normal 22 6 5" xfId="17516"/>
    <cellStyle name="Normal 22 6 5 2" xfId="17517"/>
    <cellStyle name="Normal 22 6 5 3" xfId="47799"/>
    <cellStyle name="Normal 22 6 6" xfId="17518"/>
    <cellStyle name="Normal 22 6 6 2" xfId="47800"/>
    <cellStyle name="Normal 22 6 7" xfId="17519"/>
    <cellStyle name="Normal 22 6 8" xfId="17520"/>
    <cellStyle name="Normal 22 6 9" xfId="17521"/>
    <cellStyle name="Normal 22 7" xfId="17522"/>
    <cellStyle name="Normal 22 7 2" xfId="17523"/>
    <cellStyle name="Normal 22 7 2 2" xfId="17524"/>
    <cellStyle name="Normal 22 7 2 2 2" xfId="17525"/>
    <cellStyle name="Normal 22 7 2 2 3" xfId="47801"/>
    <cellStyle name="Normal 22 7 2 3" xfId="17526"/>
    <cellStyle name="Normal 22 7 2 4" xfId="47802"/>
    <cellStyle name="Normal 22 7 3" xfId="17527"/>
    <cellStyle name="Normal 22 7 3 2" xfId="17528"/>
    <cellStyle name="Normal 22 7 3 2 2" xfId="17529"/>
    <cellStyle name="Normal 22 7 3 2 3" xfId="47803"/>
    <cellStyle name="Normal 22 7 3 3" xfId="17530"/>
    <cellStyle name="Normal 22 7 3 4" xfId="47804"/>
    <cellStyle name="Normal 22 7 4" xfId="17531"/>
    <cellStyle name="Normal 22 7 4 2" xfId="17532"/>
    <cellStyle name="Normal 22 7 4 3" xfId="47805"/>
    <cellStyle name="Normal 22 7 5" xfId="17533"/>
    <cellStyle name="Normal 22 7 5 2" xfId="47806"/>
    <cellStyle name="Normal 22 7 6" xfId="17534"/>
    <cellStyle name="Normal 22 7 7" xfId="17535"/>
    <cellStyle name="Normal 22 7 8" xfId="17536"/>
    <cellStyle name="Normal 22 8" xfId="17537"/>
    <cellStyle name="Normal 22 8 2" xfId="17538"/>
    <cellStyle name="Normal 22 8 2 2" xfId="17539"/>
    <cellStyle name="Normal 22 8 2 3" xfId="47807"/>
    <cellStyle name="Normal 22 8 3" xfId="17540"/>
    <cellStyle name="Normal 22 8 4" xfId="47808"/>
    <cellStyle name="Normal 22 9" xfId="17541"/>
    <cellStyle name="Normal 22 9 2" xfId="17542"/>
    <cellStyle name="Normal 22 9 2 2" xfId="17543"/>
    <cellStyle name="Normal 22 9 2 3" xfId="47809"/>
    <cellStyle name="Normal 22 9 3" xfId="17544"/>
    <cellStyle name="Normal 22 9 4" xfId="47810"/>
    <cellStyle name="Normal 23" xfId="17545"/>
    <cellStyle name="Normal 23 10" xfId="17546"/>
    <cellStyle name="Normal 23 10 2" xfId="17547"/>
    <cellStyle name="Normal 23 10 3" xfId="47811"/>
    <cellStyle name="Normal 23 11" xfId="17548"/>
    <cellStyle name="Normal 23 11 2" xfId="47812"/>
    <cellStyle name="Normal 23 12" xfId="17549"/>
    <cellStyle name="Normal 23 13" xfId="17550"/>
    <cellStyle name="Normal 23 14" xfId="17551"/>
    <cellStyle name="Normal 23 2" xfId="17552"/>
    <cellStyle name="Normal 23 2 10" xfId="17553"/>
    <cellStyle name="Normal 23 2 11" xfId="17554"/>
    <cellStyle name="Normal 23 2 2" xfId="17555"/>
    <cellStyle name="Normal 23 2 2 10" xfId="17556"/>
    <cellStyle name="Normal 23 2 2 2" xfId="17557"/>
    <cellStyle name="Normal 23 2 2 2 2" xfId="17558"/>
    <cellStyle name="Normal 23 2 2 2 2 2" xfId="17559"/>
    <cellStyle name="Normal 23 2 2 2 2 2 2" xfId="17560"/>
    <cellStyle name="Normal 23 2 2 2 2 2 2 2" xfId="17561"/>
    <cellStyle name="Normal 23 2 2 2 2 2 2 3" xfId="47813"/>
    <cellStyle name="Normal 23 2 2 2 2 2 3" xfId="17562"/>
    <cellStyle name="Normal 23 2 2 2 2 2 4" xfId="47814"/>
    <cellStyle name="Normal 23 2 2 2 2 3" xfId="17563"/>
    <cellStyle name="Normal 23 2 2 2 2 3 2" xfId="17564"/>
    <cellStyle name="Normal 23 2 2 2 2 3 2 2" xfId="17565"/>
    <cellStyle name="Normal 23 2 2 2 2 3 2 3" xfId="47815"/>
    <cellStyle name="Normal 23 2 2 2 2 3 3" xfId="17566"/>
    <cellStyle name="Normal 23 2 2 2 2 3 4" xfId="47816"/>
    <cellStyle name="Normal 23 2 2 2 2 4" xfId="17567"/>
    <cellStyle name="Normal 23 2 2 2 2 4 2" xfId="17568"/>
    <cellStyle name="Normal 23 2 2 2 2 4 3" xfId="47817"/>
    <cellStyle name="Normal 23 2 2 2 2 5" xfId="17569"/>
    <cellStyle name="Normal 23 2 2 2 2 5 2" xfId="47818"/>
    <cellStyle name="Normal 23 2 2 2 2 6" xfId="17570"/>
    <cellStyle name="Normal 23 2 2 2 2 7" xfId="17571"/>
    <cellStyle name="Normal 23 2 2 2 2 8" xfId="17572"/>
    <cellStyle name="Normal 23 2 2 2 3" xfId="17573"/>
    <cellStyle name="Normal 23 2 2 2 3 2" xfId="17574"/>
    <cellStyle name="Normal 23 2 2 2 3 2 2" xfId="17575"/>
    <cellStyle name="Normal 23 2 2 2 3 2 3" xfId="47819"/>
    <cellStyle name="Normal 23 2 2 2 3 3" xfId="17576"/>
    <cellStyle name="Normal 23 2 2 2 3 4" xfId="47820"/>
    <cellStyle name="Normal 23 2 2 2 4" xfId="17577"/>
    <cellStyle name="Normal 23 2 2 2 4 2" xfId="17578"/>
    <cellStyle name="Normal 23 2 2 2 4 2 2" xfId="17579"/>
    <cellStyle name="Normal 23 2 2 2 4 2 3" xfId="47821"/>
    <cellStyle name="Normal 23 2 2 2 4 3" xfId="17580"/>
    <cellStyle name="Normal 23 2 2 2 4 4" xfId="47822"/>
    <cellStyle name="Normal 23 2 2 2 5" xfId="17581"/>
    <cellStyle name="Normal 23 2 2 2 5 2" xfId="17582"/>
    <cellStyle name="Normal 23 2 2 2 5 3" xfId="47823"/>
    <cellStyle name="Normal 23 2 2 2 6" xfId="17583"/>
    <cellStyle name="Normal 23 2 2 2 6 2" xfId="47824"/>
    <cellStyle name="Normal 23 2 2 2 7" xfId="17584"/>
    <cellStyle name="Normal 23 2 2 2 8" xfId="17585"/>
    <cellStyle name="Normal 23 2 2 2 9" xfId="17586"/>
    <cellStyle name="Normal 23 2 2 3" xfId="17587"/>
    <cellStyle name="Normal 23 2 2 3 2" xfId="17588"/>
    <cellStyle name="Normal 23 2 2 3 2 2" xfId="17589"/>
    <cellStyle name="Normal 23 2 2 3 2 2 2" xfId="17590"/>
    <cellStyle name="Normal 23 2 2 3 2 2 3" xfId="47825"/>
    <cellStyle name="Normal 23 2 2 3 2 3" xfId="17591"/>
    <cellStyle name="Normal 23 2 2 3 2 4" xfId="47826"/>
    <cellStyle name="Normal 23 2 2 3 3" xfId="17592"/>
    <cellStyle name="Normal 23 2 2 3 3 2" xfId="17593"/>
    <cellStyle name="Normal 23 2 2 3 3 2 2" xfId="17594"/>
    <cellStyle name="Normal 23 2 2 3 3 2 3" xfId="47827"/>
    <cellStyle name="Normal 23 2 2 3 3 3" xfId="17595"/>
    <cellStyle name="Normal 23 2 2 3 3 4" xfId="47828"/>
    <cellStyle name="Normal 23 2 2 3 4" xfId="17596"/>
    <cellStyle name="Normal 23 2 2 3 4 2" xfId="17597"/>
    <cellStyle name="Normal 23 2 2 3 4 3" xfId="47829"/>
    <cellStyle name="Normal 23 2 2 3 5" xfId="17598"/>
    <cellStyle name="Normal 23 2 2 3 5 2" xfId="47830"/>
    <cellStyle name="Normal 23 2 2 3 6" xfId="17599"/>
    <cellStyle name="Normal 23 2 2 3 7" xfId="17600"/>
    <cellStyle name="Normal 23 2 2 3 8" xfId="17601"/>
    <cellStyle name="Normal 23 2 2 4" xfId="17602"/>
    <cellStyle name="Normal 23 2 2 4 2" xfId="17603"/>
    <cellStyle name="Normal 23 2 2 4 2 2" xfId="17604"/>
    <cellStyle name="Normal 23 2 2 4 2 3" xfId="47831"/>
    <cellStyle name="Normal 23 2 2 4 3" xfId="17605"/>
    <cellStyle name="Normal 23 2 2 4 4" xfId="47832"/>
    <cellStyle name="Normal 23 2 2 5" xfId="17606"/>
    <cellStyle name="Normal 23 2 2 5 2" xfId="17607"/>
    <cellStyle name="Normal 23 2 2 5 2 2" xfId="17608"/>
    <cellStyle name="Normal 23 2 2 5 2 3" xfId="47833"/>
    <cellStyle name="Normal 23 2 2 5 3" xfId="17609"/>
    <cellStyle name="Normal 23 2 2 5 4" xfId="47834"/>
    <cellStyle name="Normal 23 2 2 6" xfId="17610"/>
    <cellStyle name="Normal 23 2 2 6 2" xfId="17611"/>
    <cellStyle name="Normal 23 2 2 6 3" xfId="47835"/>
    <cellStyle name="Normal 23 2 2 7" xfId="17612"/>
    <cellStyle name="Normal 23 2 2 7 2" xfId="47836"/>
    <cellStyle name="Normal 23 2 2 8" xfId="17613"/>
    <cellStyle name="Normal 23 2 2 9" xfId="17614"/>
    <cellStyle name="Normal 23 2 3" xfId="17615"/>
    <cellStyle name="Normal 23 2 3 2" xfId="17616"/>
    <cellStyle name="Normal 23 2 3 2 2" xfId="17617"/>
    <cellStyle name="Normal 23 2 3 2 2 2" xfId="17618"/>
    <cellStyle name="Normal 23 2 3 2 2 2 2" xfId="17619"/>
    <cellStyle name="Normal 23 2 3 2 2 2 3" xfId="47837"/>
    <cellStyle name="Normal 23 2 3 2 2 3" xfId="17620"/>
    <cellStyle name="Normal 23 2 3 2 2 4" xfId="47838"/>
    <cellStyle name="Normal 23 2 3 2 3" xfId="17621"/>
    <cellStyle name="Normal 23 2 3 2 3 2" xfId="17622"/>
    <cellStyle name="Normal 23 2 3 2 3 2 2" xfId="17623"/>
    <cellStyle name="Normal 23 2 3 2 3 2 3" xfId="47839"/>
    <cellStyle name="Normal 23 2 3 2 3 3" xfId="17624"/>
    <cellStyle name="Normal 23 2 3 2 3 4" xfId="47840"/>
    <cellStyle name="Normal 23 2 3 2 4" xfId="17625"/>
    <cellStyle name="Normal 23 2 3 2 4 2" xfId="17626"/>
    <cellStyle name="Normal 23 2 3 2 4 3" xfId="47841"/>
    <cellStyle name="Normal 23 2 3 2 5" xfId="17627"/>
    <cellStyle name="Normal 23 2 3 2 5 2" xfId="47842"/>
    <cellStyle name="Normal 23 2 3 2 6" xfId="17628"/>
    <cellStyle name="Normal 23 2 3 2 7" xfId="17629"/>
    <cellStyle name="Normal 23 2 3 2 8" xfId="17630"/>
    <cellStyle name="Normal 23 2 3 3" xfId="17631"/>
    <cellStyle name="Normal 23 2 3 3 2" xfId="17632"/>
    <cellStyle name="Normal 23 2 3 3 2 2" xfId="17633"/>
    <cellStyle name="Normal 23 2 3 3 2 3" xfId="47843"/>
    <cellStyle name="Normal 23 2 3 3 3" xfId="17634"/>
    <cellStyle name="Normal 23 2 3 3 4" xfId="47844"/>
    <cellStyle name="Normal 23 2 3 4" xfId="17635"/>
    <cellStyle name="Normal 23 2 3 4 2" xfId="17636"/>
    <cellStyle name="Normal 23 2 3 4 2 2" xfId="17637"/>
    <cellStyle name="Normal 23 2 3 4 2 3" xfId="47845"/>
    <cellStyle name="Normal 23 2 3 4 3" xfId="17638"/>
    <cellStyle name="Normal 23 2 3 4 4" xfId="47846"/>
    <cellStyle name="Normal 23 2 3 5" xfId="17639"/>
    <cellStyle name="Normal 23 2 3 5 2" xfId="17640"/>
    <cellStyle name="Normal 23 2 3 5 3" xfId="47847"/>
    <cellStyle name="Normal 23 2 3 6" xfId="17641"/>
    <cellStyle name="Normal 23 2 3 6 2" xfId="47848"/>
    <cellStyle name="Normal 23 2 3 7" xfId="17642"/>
    <cellStyle name="Normal 23 2 3 8" xfId="17643"/>
    <cellStyle name="Normal 23 2 3 9" xfId="17644"/>
    <cellStyle name="Normal 23 2 4" xfId="17645"/>
    <cellStyle name="Normal 23 2 4 2" xfId="17646"/>
    <cellStyle name="Normal 23 2 4 2 2" xfId="17647"/>
    <cellStyle name="Normal 23 2 4 2 2 2" xfId="17648"/>
    <cellStyle name="Normal 23 2 4 2 2 3" xfId="47849"/>
    <cellStyle name="Normal 23 2 4 2 3" xfId="17649"/>
    <cellStyle name="Normal 23 2 4 2 4" xfId="47850"/>
    <cellStyle name="Normal 23 2 4 3" xfId="17650"/>
    <cellStyle name="Normal 23 2 4 3 2" xfId="17651"/>
    <cellStyle name="Normal 23 2 4 3 2 2" xfId="17652"/>
    <cellStyle name="Normal 23 2 4 3 2 3" xfId="47851"/>
    <cellStyle name="Normal 23 2 4 3 3" xfId="17653"/>
    <cellStyle name="Normal 23 2 4 3 4" xfId="47852"/>
    <cellStyle name="Normal 23 2 4 4" xfId="17654"/>
    <cellStyle name="Normal 23 2 4 4 2" xfId="17655"/>
    <cellStyle name="Normal 23 2 4 4 3" xfId="47853"/>
    <cellStyle name="Normal 23 2 4 5" xfId="17656"/>
    <cellStyle name="Normal 23 2 4 5 2" xfId="47854"/>
    <cellStyle name="Normal 23 2 4 6" xfId="17657"/>
    <cellStyle name="Normal 23 2 4 7" xfId="17658"/>
    <cellStyle name="Normal 23 2 4 8" xfId="17659"/>
    <cellStyle name="Normal 23 2 5" xfId="17660"/>
    <cellStyle name="Normal 23 2 5 2" xfId="17661"/>
    <cellStyle name="Normal 23 2 5 2 2" xfId="17662"/>
    <cellStyle name="Normal 23 2 5 2 3" xfId="47855"/>
    <cellStyle name="Normal 23 2 5 3" xfId="17663"/>
    <cellStyle name="Normal 23 2 5 4" xfId="47856"/>
    <cellStyle name="Normal 23 2 6" xfId="17664"/>
    <cellStyle name="Normal 23 2 6 2" xfId="17665"/>
    <cellStyle name="Normal 23 2 6 2 2" xfId="17666"/>
    <cellStyle name="Normal 23 2 6 2 3" xfId="47857"/>
    <cellStyle name="Normal 23 2 6 3" xfId="17667"/>
    <cellStyle name="Normal 23 2 6 4" xfId="47858"/>
    <cellStyle name="Normal 23 2 7" xfId="17668"/>
    <cellStyle name="Normal 23 2 7 2" xfId="17669"/>
    <cellStyle name="Normal 23 2 7 3" xfId="47859"/>
    <cellStyle name="Normal 23 2 8" xfId="17670"/>
    <cellStyle name="Normal 23 2 8 2" xfId="47860"/>
    <cellStyle name="Normal 23 2 9" xfId="17671"/>
    <cellStyle name="Normal 23 3" xfId="17672"/>
    <cellStyle name="Normal 23 3 10" xfId="17673"/>
    <cellStyle name="Normal 23 3 11" xfId="17674"/>
    <cellStyle name="Normal 23 3 2" xfId="17675"/>
    <cellStyle name="Normal 23 3 2 10" xfId="17676"/>
    <cellStyle name="Normal 23 3 2 2" xfId="17677"/>
    <cellStyle name="Normal 23 3 2 2 2" xfId="17678"/>
    <cellStyle name="Normal 23 3 2 2 2 2" xfId="17679"/>
    <cellStyle name="Normal 23 3 2 2 2 2 2" xfId="17680"/>
    <cellStyle name="Normal 23 3 2 2 2 2 2 2" xfId="17681"/>
    <cellStyle name="Normal 23 3 2 2 2 2 2 3" xfId="47861"/>
    <cellStyle name="Normal 23 3 2 2 2 2 3" xfId="17682"/>
    <cellStyle name="Normal 23 3 2 2 2 2 4" xfId="47862"/>
    <cellStyle name="Normal 23 3 2 2 2 3" xfId="17683"/>
    <cellStyle name="Normal 23 3 2 2 2 3 2" xfId="17684"/>
    <cellStyle name="Normal 23 3 2 2 2 3 2 2" xfId="17685"/>
    <cellStyle name="Normal 23 3 2 2 2 3 2 3" xfId="47863"/>
    <cellStyle name="Normal 23 3 2 2 2 3 3" xfId="17686"/>
    <cellStyle name="Normal 23 3 2 2 2 3 4" xfId="47864"/>
    <cellStyle name="Normal 23 3 2 2 2 4" xfId="17687"/>
    <cellStyle name="Normal 23 3 2 2 2 4 2" xfId="17688"/>
    <cellStyle name="Normal 23 3 2 2 2 4 3" xfId="47865"/>
    <cellStyle name="Normal 23 3 2 2 2 5" xfId="17689"/>
    <cellStyle name="Normal 23 3 2 2 2 5 2" xfId="47866"/>
    <cellStyle name="Normal 23 3 2 2 2 6" xfId="17690"/>
    <cellStyle name="Normal 23 3 2 2 2 7" xfId="17691"/>
    <cellStyle name="Normal 23 3 2 2 2 8" xfId="17692"/>
    <cellStyle name="Normal 23 3 2 2 3" xfId="17693"/>
    <cellStyle name="Normal 23 3 2 2 3 2" xfId="17694"/>
    <cellStyle name="Normal 23 3 2 2 3 2 2" xfId="17695"/>
    <cellStyle name="Normal 23 3 2 2 3 2 3" xfId="47867"/>
    <cellStyle name="Normal 23 3 2 2 3 3" xfId="17696"/>
    <cellStyle name="Normal 23 3 2 2 3 4" xfId="47868"/>
    <cellStyle name="Normal 23 3 2 2 4" xfId="17697"/>
    <cellStyle name="Normal 23 3 2 2 4 2" xfId="17698"/>
    <cellStyle name="Normal 23 3 2 2 4 2 2" xfId="17699"/>
    <cellStyle name="Normal 23 3 2 2 4 2 3" xfId="47869"/>
    <cellStyle name="Normal 23 3 2 2 4 3" xfId="17700"/>
    <cellStyle name="Normal 23 3 2 2 4 4" xfId="47870"/>
    <cellStyle name="Normal 23 3 2 2 5" xfId="17701"/>
    <cellStyle name="Normal 23 3 2 2 5 2" xfId="17702"/>
    <cellStyle name="Normal 23 3 2 2 5 3" xfId="47871"/>
    <cellStyle name="Normal 23 3 2 2 6" xfId="17703"/>
    <cellStyle name="Normal 23 3 2 2 6 2" xfId="47872"/>
    <cellStyle name="Normal 23 3 2 2 7" xfId="17704"/>
    <cellStyle name="Normal 23 3 2 2 8" xfId="17705"/>
    <cellStyle name="Normal 23 3 2 2 9" xfId="17706"/>
    <cellStyle name="Normal 23 3 2 3" xfId="17707"/>
    <cellStyle name="Normal 23 3 2 3 2" xfId="17708"/>
    <cellStyle name="Normal 23 3 2 3 2 2" xfId="17709"/>
    <cellStyle name="Normal 23 3 2 3 2 2 2" xfId="17710"/>
    <cellStyle name="Normal 23 3 2 3 2 2 3" xfId="47873"/>
    <cellStyle name="Normal 23 3 2 3 2 3" xfId="17711"/>
    <cellStyle name="Normal 23 3 2 3 2 4" xfId="47874"/>
    <cellStyle name="Normal 23 3 2 3 3" xfId="17712"/>
    <cellStyle name="Normal 23 3 2 3 3 2" xfId="17713"/>
    <cellStyle name="Normal 23 3 2 3 3 2 2" xfId="17714"/>
    <cellStyle name="Normal 23 3 2 3 3 2 3" xfId="47875"/>
    <cellStyle name="Normal 23 3 2 3 3 3" xfId="17715"/>
    <cellStyle name="Normal 23 3 2 3 3 4" xfId="47876"/>
    <cellStyle name="Normal 23 3 2 3 4" xfId="17716"/>
    <cellStyle name="Normal 23 3 2 3 4 2" xfId="17717"/>
    <cellStyle name="Normal 23 3 2 3 4 3" xfId="47877"/>
    <cellStyle name="Normal 23 3 2 3 5" xfId="17718"/>
    <cellStyle name="Normal 23 3 2 3 5 2" xfId="47878"/>
    <cellStyle name="Normal 23 3 2 3 6" xfId="17719"/>
    <cellStyle name="Normal 23 3 2 3 7" xfId="17720"/>
    <cellStyle name="Normal 23 3 2 3 8" xfId="17721"/>
    <cellStyle name="Normal 23 3 2 4" xfId="17722"/>
    <cellStyle name="Normal 23 3 2 4 2" xfId="17723"/>
    <cellStyle name="Normal 23 3 2 4 2 2" xfId="17724"/>
    <cellStyle name="Normal 23 3 2 4 2 3" xfId="47879"/>
    <cellStyle name="Normal 23 3 2 4 3" xfId="17725"/>
    <cellStyle name="Normal 23 3 2 4 4" xfId="47880"/>
    <cellStyle name="Normal 23 3 2 5" xfId="17726"/>
    <cellStyle name="Normal 23 3 2 5 2" xfId="17727"/>
    <cellStyle name="Normal 23 3 2 5 2 2" xfId="17728"/>
    <cellStyle name="Normal 23 3 2 5 2 3" xfId="47881"/>
    <cellStyle name="Normal 23 3 2 5 3" xfId="17729"/>
    <cellStyle name="Normal 23 3 2 5 4" xfId="47882"/>
    <cellStyle name="Normal 23 3 2 6" xfId="17730"/>
    <cellStyle name="Normal 23 3 2 6 2" xfId="17731"/>
    <cellStyle name="Normal 23 3 2 6 3" xfId="47883"/>
    <cellStyle name="Normal 23 3 2 7" xfId="17732"/>
    <cellStyle name="Normal 23 3 2 7 2" xfId="47884"/>
    <cellStyle name="Normal 23 3 2 8" xfId="17733"/>
    <cellStyle name="Normal 23 3 2 9" xfId="17734"/>
    <cellStyle name="Normal 23 3 3" xfId="17735"/>
    <cellStyle name="Normal 23 3 3 2" xfId="17736"/>
    <cellStyle name="Normal 23 3 3 2 2" xfId="17737"/>
    <cellStyle name="Normal 23 3 3 2 2 2" xfId="17738"/>
    <cellStyle name="Normal 23 3 3 2 2 2 2" xfId="17739"/>
    <cellStyle name="Normal 23 3 3 2 2 2 3" xfId="47885"/>
    <cellStyle name="Normal 23 3 3 2 2 3" xfId="17740"/>
    <cellStyle name="Normal 23 3 3 2 2 4" xfId="47886"/>
    <cellStyle name="Normal 23 3 3 2 3" xfId="17741"/>
    <cellStyle name="Normal 23 3 3 2 3 2" xfId="17742"/>
    <cellStyle name="Normal 23 3 3 2 3 2 2" xfId="17743"/>
    <cellStyle name="Normal 23 3 3 2 3 2 3" xfId="47887"/>
    <cellStyle name="Normal 23 3 3 2 3 3" xfId="17744"/>
    <cellStyle name="Normal 23 3 3 2 3 4" xfId="47888"/>
    <cellStyle name="Normal 23 3 3 2 4" xfId="17745"/>
    <cellStyle name="Normal 23 3 3 2 4 2" xfId="17746"/>
    <cellStyle name="Normal 23 3 3 2 4 3" xfId="47889"/>
    <cellStyle name="Normal 23 3 3 2 5" xfId="17747"/>
    <cellStyle name="Normal 23 3 3 2 5 2" xfId="47890"/>
    <cellStyle name="Normal 23 3 3 2 6" xfId="17748"/>
    <cellStyle name="Normal 23 3 3 2 7" xfId="17749"/>
    <cellStyle name="Normal 23 3 3 2 8" xfId="17750"/>
    <cellStyle name="Normal 23 3 3 3" xfId="17751"/>
    <cellStyle name="Normal 23 3 3 3 2" xfId="17752"/>
    <cellStyle name="Normal 23 3 3 3 2 2" xfId="17753"/>
    <cellStyle name="Normal 23 3 3 3 2 3" xfId="47891"/>
    <cellStyle name="Normal 23 3 3 3 3" xfId="17754"/>
    <cellStyle name="Normal 23 3 3 3 4" xfId="47892"/>
    <cellStyle name="Normal 23 3 3 4" xfId="17755"/>
    <cellStyle name="Normal 23 3 3 4 2" xfId="17756"/>
    <cellStyle name="Normal 23 3 3 4 2 2" xfId="17757"/>
    <cellStyle name="Normal 23 3 3 4 2 3" xfId="47893"/>
    <cellStyle name="Normal 23 3 3 4 3" xfId="17758"/>
    <cellStyle name="Normal 23 3 3 4 4" xfId="47894"/>
    <cellStyle name="Normal 23 3 3 5" xfId="17759"/>
    <cellStyle name="Normal 23 3 3 5 2" xfId="17760"/>
    <cellStyle name="Normal 23 3 3 5 3" xfId="47895"/>
    <cellStyle name="Normal 23 3 3 6" xfId="17761"/>
    <cellStyle name="Normal 23 3 3 6 2" xfId="47896"/>
    <cellStyle name="Normal 23 3 3 7" xfId="17762"/>
    <cellStyle name="Normal 23 3 3 8" xfId="17763"/>
    <cellStyle name="Normal 23 3 3 9" xfId="17764"/>
    <cellStyle name="Normal 23 3 4" xfId="17765"/>
    <cellStyle name="Normal 23 3 4 2" xfId="17766"/>
    <cellStyle name="Normal 23 3 4 2 2" xfId="17767"/>
    <cellStyle name="Normal 23 3 4 2 2 2" xfId="17768"/>
    <cellStyle name="Normal 23 3 4 2 2 3" xfId="47897"/>
    <cellStyle name="Normal 23 3 4 2 3" xfId="17769"/>
    <cellStyle name="Normal 23 3 4 2 4" xfId="47898"/>
    <cellStyle name="Normal 23 3 4 3" xfId="17770"/>
    <cellStyle name="Normal 23 3 4 3 2" xfId="17771"/>
    <cellStyle name="Normal 23 3 4 3 2 2" xfId="17772"/>
    <cellStyle name="Normal 23 3 4 3 2 3" xfId="47899"/>
    <cellStyle name="Normal 23 3 4 3 3" xfId="17773"/>
    <cellStyle name="Normal 23 3 4 3 4" xfId="47900"/>
    <cellStyle name="Normal 23 3 4 4" xfId="17774"/>
    <cellStyle name="Normal 23 3 4 4 2" xfId="17775"/>
    <cellStyle name="Normal 23 3 4 4 3" xfId="47901"/>
    <cellStyle name="Normal 23 3 4 5" xfId="17776"/>
    <cellStyle name="Normal 23 3 4 5 2" xfId="47902"/>
    <cellStyle name="Normal 23 3 4 6" xfId="17777"/>
    <cellStyle name="Normal 23 3 4 7" xfId="17778"/>
    <cellStyle name="Normal 23 3 4 8" xfId="17779"/>
    <cellStyle name="Normal 23 3 5" xfId="17780"/>
    <cellStyle name="Normal 23 3 5 2" xfId="17781"/>
    <cellStyle name="Normal 23 3 5 2 2" xfId="17782"/>
    <cellStyle name="Normal 23 3 5 2 3" xfId="47903"/>
    <cellStyle name="Normal 23 3 5 3" xfId="17783"/>
    <cellStyle name="Normal 23 3 5 4" xfId="47904"/>
    <cellStyle name="Normal 23 3 6" xfId="17784"/>
    <cellStyle name="Normal 23 3 6 2" xfId="17785"/>
    <cellStyle name="Normal 23 3 6 2 2" xfId="17786"/>
    <cellStyle name="Normal 23 3 6 2 3" xfId="47905"/>
    <cellStyle name="Normal 23 3 6 3" xfId="17787"/>
    <cellStyle name="Normal 23 3 6 4" xfId="47906"/>
    <cellStyle name="Normal 23 3 7" xfId="17788"/>
    <cellStyle name="Normal 23 3 7 2" xfId="17789"/>
    <cellStyle name="Normal 23 3 7 3" xfId="47907"/>
    <cellStyle name="Normal 23 3 8" xfId="17790"/>
    <cellStyle name="Normal 23 3 8 2" xfId="47908"/>
    <cellStyle name="Normal 23 3 9" xfId="17791"/>
    <cellStyle name="Normal 23 4" xfId="17792"/>
    <cellStyle name="Normal 23 4 10" xfId="17793"/>
    <cellStyle name="Normal 23 4 11" xfId="17794"/>
    <cellStyle name="Normal 23 4 2" xfId="17795"/>
    <cellStyle name="Normal 23 4 2 10" xfId="17796"/>
    <cellStyle name="Normal 23 4 2 2" xfId="17797"/>
    <cellStyle name="Normal 23 4 2 2 2" xfId="17798"/>
    <cellStyle name="Normal 23 4 2 2 2 2" xfId="17799"/>
    <cellStyle name="Normal 23 4 2 2 2 2 2" xfId="17800"/>
    <cellStyle name="Normal 23 4 2 2 2 2 2 2" xfId="17801"/>
    <cellStyle name="Normal 23 4 2 2 2 2 2 3" xfId="47909"/>
    <cellStyle name="Normal 23 4 2 2 2 2 3" xfId="17802"/>
    <cellStyle name="Normal 23 4 2 2 2 2 4" xfId="47910"/>
    <cellStyle name="Normal 23 4 2 2 2 3" xfId="17803"/>
    <cellStyle name="Normal 23 4 2 2 2 3 2" xfId="17804"/>
    <cellStyle name="Normal 23 4 2 2 2 3 2 2" xfId="17805"/>
    <cellStyle name="Normal 23 4 2 2 2 3 2 3" xfId="47911"/>
    <cellStyle name="Normal 23 4 2 2 2 3 3" xfId="17806"/>
    <cellStyle name="Normal 23 4 2 2 2 3 4" xfId="47912"/>
    <cellStyle name="Normal 23 4 2 2 2 4" xfId="17807"/>
    <cellStyle name="Normal 23 4 2 2 2 4 2" xfId="17808"/>
    <cellStyle name="Normal 23 4 2 2 2 4 3" xfId="47913"/>
    <cellStyle name="Normal 23 4 2 2 2 5" xfId="17809"/>
    <cellStyle name="Normal 23 4 2 2 2 5 2" xfId="47914"/>
    <cellStyle name="Normal 23 4 2 2 2 6" xfId="17810"/>
    <cellStyle name="Normal 23 4 2 2 2 7" xfId="17811"/>
    <cellStyle name="Normal 23 4 2 2 2 8" xfId="17812"/>
    <cellStyle name="Normal 23 4 2 2 3" xfId="17813"/>
    <cellStyle name="Normal 23 4 2 2 3 2" xfId="17814"/>
    <cellStyle name="Normal 23 4 2 2 3 2 2" xfId="17815"/>
    <cellStyle name="Normal 23 4 2 2 3 2 3" xfId="47915"/>
    <cellStyle name="Normal 23 4 2 2 3 3" xfId="17816"/>
    <cellStyle name="Normal 23 4 2 2 3 4" xfId="47916"/>
    <cellStyle name="Normal 23 4 2 2 4" xfId="17817"/>
    <cellStyle name="Normal 23 4 2 2 4 2" xfId="17818"/>
    <cellStyle name="Normal 23 4 2 2 4 2 2" xfId="17819"/>
    <cellStyle name="Normal 23 4 2 2 4 2 3" xfId="47917"/>
    <cellStyle name="Normal 23 4 2 2 4 3" xfId="17820"/>
    <cellStyle name="Normal 23 4 2 2 4 4" xfId="47918"/>
    <cellStyle name="Normal 23 4 2 2 5" xfId="17821"/>
    <cellStyle name="Normal 23 4 2 2 5 2" xfId="17822"/>
    <cellStyle name="Normal 23 4 2 2 5 3" xfId="47919"/>
    <cellStyle name="Normal 23 4 2 2 6" xfId="17823"/>
    <cellStyle name="Normal 23 4 2 2 6 2" xfId="47920"/>
    <cellStyle name="Normal 23 4 2 2 7" xfId="17824"/>
    <cellStyle name="Normal 23 4 2 2 8" xfId="17825"/>
    <cellStyle name="Normal 23 4 2 2 9" xfId="17826"/>
    <cellStyle name="Normal 23 4 2 3" xfId="17827"/>
    <cellStyle name="Normal 23 4 2 3 2" xfId="17828"/>
    <cellStyle name="Normal 23 4 2 3 2 2" xfId="17829"/>
    <cellStyle name="Normal 23 4 2 3 2 2 2" xfId="17830"/>
    <cellStyle name="Normal 23 4 2 3 2 2 3" xfId="47921"/>
    <cellStyle name="Normal 23 4 2 3 2 3" xfId="17831"/>
    <cellStyle name="Normal 23 4 2 3 2 4" xfId="47922"/>
    <cellStyle name="Normal 23 4 2 3 3" xfId="17832"/>
    <cellStyle name="Normal 23 4 2 3 3 2" xfId="17833"/>
    <cellStyle name="Normal 23 4 2 3 3 2 2" xfId="17834"/>
    <cellStyle name="Normal 23 4 2 3 3 2 3" xfId="47923"/>
    <cellStyle name="Normal 23 4 2 3 3 3" xfId="17835"/>
    <cellStyle name="Normal 23 4 2 3 3 4" xfId="47924"/>
    <cellStyle name="Normal 23 4 2 3 4" xfId="17836"/>
    <cellStyle name="Normal 23 4 2 3 4 2" xfId="17837"/>
    <cellStyle name="Normal 23 4 2 3 4 3" xfId="47925"/>
    <cellStyle name="Normal 23 4 2 3 5" xfId="17838"/>
    <cellStyle name="Normal 23 4 2 3 5 2" xfId="47926"/>
    <cellStyle name="Normal 23 4 2 3 6" xfId="17839"/>
    <cellStyle name="Normal 23 4 2 3 7" xfId="17840"/>
    <cellStyle name="Normal 23 4 2 3 8" xfId="17841"/>
    <cellStyle name="Normal 23 4 2 4" xfId="17842"/>
    <cellStyle name="Normal 23 4 2 4 2" xfId="17843"/>
    <cellStyle name="Normal 23 4 2 4 2 2" xfId="17844"/>
    <cellStyle name="Normal 23 4 2 4 2 3" xfId="47927"/>
    <cellStyle name="Normal 23 4 2 4 3" xfId="17845"/>
    <cellStyle name="Normal 23 4 2 4 4" xfId="47928"/>
    <cellStyle name="Normal 23 4 2 5" xfId="17846"/>
    <cellStyle name="Normal 23 4 2 5 2" xfId="17847"/>
    <cellStyle name="Normal 23 4 2 5 2 2" xfId="17848"/>
    <cellStyle name="Normal 23 4 2 5 2 3" xfId="47929"/>
    <cellStyle name="Normal 23 4 2 5 3" xfId="17849"/>
    <cellStyle name="Normal 23 4 2 5 4" xfId="47930"/>
    <cellStyle name="Normal 23 4 2 6" xfId="17850"/>
    <cellStyle name="Normal 23 4 2 6 2" xfId="17851"/>
    <cellStyle name="Normal 23 4 2 6 3" xfId="47931"/>
    <cellStyle name="Normal 23 4 2 7" xfId="17852"/>
    <cellStyle name="Normal 23 4 2 7 2" xfId="47932"/>
    <cellStyle name="Normal 23 4 2 8" xfId="17853"/>
    <cellStyle name="Normal 23 4 2 9" xfId="17854"/>
    <cellStyle name="Normal 23 4 3" xfId="17855"/>
    <cellStyle name="Normal 23 4 3 2" xfId="17856"/>
    <cellStyle name="Normal 23 4 3 2 2" xfId="17857"/>
    <cellStyle name="Normal 23 4 3 2 2 2" xfId="17858"/>
    <cellStyle name="Normal 23 4 3 2 2 2 2" xfId="17859"/>
    <cellStyle name="Normal 23 4 3 2 2 2 3" xfId="47933"/>
    <cellStyle name="Normal 23 4 3 2 2 3" xfId="17860"/>
    <cellStyle name="Normal 23 4 3 2 2 4" xfId="47934"/>
    <cellStyle name="Normal 23 4 3 2 3" xfId="17861"/>
    <cellStyle name="Normal 23 4 3 2 3 2" xfId="17862"/>
    <cellStyle name="Normal 23 4 3 2 3 2 2" xfId="17863"/>
    <cellStyle name="Normal 23 4 3 2 3 2 3" xfId="47935"/>
    <cellStyle name="Normal 23 4 3 2 3 3" xfId="17864"/>
    <cellStyle name="Normal 23 4 3 2 3 4" xfId="47936"/>
    <cellStyle name="Normal 23 4 3 2 4" xfId="17865"/>
    <cellStyle name="Normal 23 4 3 2 4 2" xfId="17866"/>
    <cellStyle name="Normal 23 4 3 2 4 3" xfId="47937"/>
    <cellStyle name="Normal 23 4 3 2 5" xfId="17867"/>
    <cellStyle name="Normal 23 4 3 2 5 2" xfId="47938"/>
    <cellStyle name="Normal 23 4 3 2 6" xfId="17868"/>
    <cellStyle name="Normal 23 4 3 2 7" xfId="17869"/>
    <cellStyle name="Normal 23 4 3 2 8" xfId="17870"/>
    <cellStyle name="Normal 23 4 3 3" xfId="17871"/>
    <cellStyle name="Normal 23 4 3 3 2" xfId="17872"/>
    <cellStyle name="Normal 23 4 3 3 2 2" xfId="17873"/>
    <cellStyle name="Normal 23 4 3 3 2 3" xfId="47939"/>
    <cellStyle name="Normal 23 4 3 3 3" xfId="17874"/>
    <cellStyle name="Normal 23 4 3 3 4" xfId="47940"/>
    <cellStyle name="Normal 23 4 3 4" xfId="17875"/>
    <cellStyle name="Normal 23 4 3 4 2" xfId="17876"/>
    <cellStyle name="Normal 23 4 3 4 2 2" xfId="17877"/>
    <cellStyle name="Normal 23 4 3 4 2 3" xfId="47941"/>
    <cellStyle name="Normal 23 4 3 4 3" xfId="17878"/>
    <cellStyle name="Normal 23 4 3 4 4" xfId="47942"/>
    <cellStyle name="Normal 23 4 3 5" xfId="17879"/>
    <cellStyle name="Normal 23 4 3 5 2" xfId="17880"/>
    <cellStyle name="Normal 23 4 3 5 3" xfId="47943"/>
    <cellStyle name="Normal 23 4 3 6" xfId="17881"/>
    <cellStyle name="Normal 23 4 3 6 2" xfId="47944"/>
    <cellStyle name="Normal 23 4 3 7" xfId="17882"/>
    <cellStyle name="Normal 23 4 3 8" xfId="17883"/>
    <cellStyle name="Normal 23 4 3 9" xfId="17884"/>
    <cellStyle name="Normal 23 4 4" xfId="17885"/>
    <cellStyle name="Normal 23 4 4 2" xfId="17886"/>
    <cellStyle name="Normal 23 4 4 2 2" xfId="17887"/>
    <cellStyle name="Normal 23 4 4 2 2 2" xfId="17888"/>
    <cellStyle name="Normal 23 4 4 2 2 3" xfId="47945"/>
    <cellStyle name="Normal 23 4 4 2 3" xfId="17889"/>
    <cellStyle name="Normal 23 4 4 2 4" xfId="47946"/>
    <cellStyle name="Normal 23 4 4 3" xfId="17890"/>
    <cellStyle name="Normal 23 4 4 3 2" xfId="17891"/>
    <cellStyle name="Normal 23 4 4 3 2 2" xfId="17892"/>
    <cellStyle name="Normal 23 4 4 3 2 3" xfId="47947"/>
    <cellStyle name="Normal 23 4 4 3 3" xfId="17893"/>
    <cellStyle name="Normal 23 4 4 3 4" xfId="47948"/>
    <cellStyle name="Normal 23 4 4 4" xfId="17894"/>
    <cellStyle name="Normal 23 4 4 4 2" xfId="17895"/>
    <cellStyle name="Normal 23 4 4 4 3" xfId="47949"/>
    <cellStyle name="Normal 23 4 4 5" xfId="17896"/>
    <cellStyle name="Normal 23 4 4 5 2" xfId="47950"/>
    <cellStyle name="Normal 23 4 4 6" xfId="17897"/>
    <cellStyle name="Normal 23 4 4 7" xfId="17898"/>
    <cellStyle name="Normal 23 4 4 8" xfId="17899"/>
    <cellStyle name="Normal 23 4 5" xfId="17900"/>
    <cellStyle name="Normal 23 4 5 2" xfId="17901"/>
    <cellStyle name="Normal 23 4 5 2 2" xfId="17902"/>
    <cellStyle name="Normal 23 4 5 2 3" xfId="47951"/>
    <cellStyle name="Normal 23 4 5 3" xfId="17903"/>
    <cellStyle name="Normal 23 4 5 4" xfId="47952"/>
    <cellStyle name="Normal 23 4 6" xfId="17904"/>
    <cellStyle name="Normal 23 4 6 2" xfId="17905"/>
    <cellStyle name="Normal 23 4 6 2 2" xfId="17906"/>
    <cellStyle name="Normal 23 4 6 2 3" xfId="47953"/>
    <cellStyle name="Normal 23 4 6 3" xfId="17907"/>
    <cellStyle name="Normal 23 4 6 4" xfId="47954"/>
    <cellStyle name="Normal 23 4 7" xfId="17908"/>
    <cellStyle name="Normal 23 4 7 2" xfId="17909"/>
    <cellStyle name="Normal 23 4 7 3" xfId="47955"/>
    <cellStyle name="Normal 23 4 8" xfId="17910"/>
    <cellStyle name="Normal 23 4 8 2" xfId="47956"/>
    <cellStyle name="Normal 23 4 9" xfId="17911"/>
    <cellStyle name="Normal 23 5" xfId="17912"/>
    <cellStyle name="Normal 23 5 10" xfId="17913"/>
    <cellStyle name="Normal 23 5 2" xfId="17914"/>
    <cellStyle name="Normal 23 5 2 2" xfId="17915"/>
    <cellStyle name="Normal 23 5 2 2 2" xfId="17916"/>
    <cellStyle name="Normal 23 5 2 2 2 2" xfId="17917"/>
    <cellStyle name="Normal 23 5 2 2 2 2 2" xfId="17918"/>
    <cellStyle name="Normal 23 5 2 2 2 2 3" xfId="47957"/>
    <cellStyle name="Normal 23 5 2 2 2 3" xfId="17919"/>
    <cellStyle name="Normal 23 5 2 2 2 4" xfId="47958"/>
    <cellStyle name="Normal 23 5 2 2 3" xfId="17920"/>
    <cellStyle name="Normal 23 5 2 2 3 2" xfId="17921"/>
    <cellStyle name="Normal 23 5 2 2 3 2 2" xfId="17922"/>
    <cellStyle name="Normal 23 5 2 2 3 2 3" xfId="47959"/>
    <cellStyle name="Normal 23 5 2 2 3 3" xfId="17923"/>
    <cellStyle name="Normal 23 5 2 2 3 4" xfId="47960"/>
    <cellStyle name="Normal 23 5 2 2 4" xfId="17924"/>
    <cellStyle name="Normal 23 5 2 2 4 2" xfId="17925"/>
    <cellStyle name="Normal 23 5 2 2 4 3" xfId="47961"/>
    <cellStyle name="Normal 23 5 2 2 5" xfId="17926"/>
    <cellStyle name="Normal 23 5 2 2 5 2" xfId="47962"/>
    <cellStyle name="Normal 23 5 2 2 6" xfId="17927"/>
    <cellStyle name="Normal 23 5 2 2 7" xfId="17928"/>
    <cellStyle name="Normal 23 5 2 2 8" xfId="17929"/>
    <cellStyle name="Normal 23 5 2 3" xfId="17930"/>
    <cellStyle name="Normal 23 5 2 3 2" xfId="17931"/>
    <cellStyle name="Normal 23 5 2 3 2 2" xfId="17932"/>
    <cellStyle name="Normal 23 5 2 3 2 3" xfId="47963"/>
    <cellStyle name="Normal 23 5 2 3 3" xfId="17933"/>
    <cellStyle name="Normal 23 5 2 3 4" xfId="47964"/>
    <cellStyle name="Normal 23 5 2 4" xfId="17934"/>
    <cellStyle name="Normal 23 5 2 4 2" xfId="17935"/>
    <cellStyle name="Normal 23 5 2 4 2 2" xfId="17936"/>
    <cellStyle name="Normal 23 5 2 4 2 3" xfId="47965"/>
    <cellStyle name="Normal 23 5 2 4 3" xfId="17937"/>
    <cellStyle name="Normal 23 5 2 4 4" xfId="47966"/>
    <cellStyle name="Normal 23 5 2 5" xfId="17938"/>
    <cellStyle name="Normal 23 5 2 5 2" xfId="17939"/>
    <cellStyle name="Normal 23 5 2 5 3" xfId="47967"/>
    <cellStyle name="Normal 23 5 2 6" xfId="17940"/>
    <cellStyle name="Normal 23 5 2 6 2" xfId="47968"/>
    <cellStyle name="Normal 23 5 2 7" xfId="17941"/>
    <cellStyle name="Normal 23 5 2 8" xfId="17942"/>
    <cellStyle name="Normal 23 5 2 9" xfId="17943"/>
    <cellStyle name="Normal 23 5 3" xfId="17944"/>
    <cellStyle name="Normal 23 5 3 2" xfId="17945"/>
    <cellStyle name="Normal 23 5 3 2 2" xfId="17946"/>
    <cellStyle name="Normal 23 5 3 2 2 2" xfId="17947"/>
    <cellStyle name="Normal 23 5 3 2 2 3" xfId="47969"/>
    <cellStyle name="Normal 23 5 3 2 3" xfId="17948"/>
    <cellStyle name="Normal 23 5 3 2 4" xfId="47970"/>
    <cellStyle name="Normal 23 5 3 3" xfId="17949"/>
    <cellStyle name="Normal 23 5 3 3 2" xfId="17950"/>
    <cellStyle name="Normal 23 5 3 3 2 2" xfId="17951"/>
    <cellStyle name="Normal 23 5 3 3 2 3" xfId="47971"/>
    <cellStyle name="Normal 23 5 3 3 3" xfId="17952"/>
    <cellStyle name="Normal 23 5 3 3 4" xfId="47972"/>
    <cellStyle name="Normal 23 5 3 4" xfId="17953"/>
    <cellStyle name="Normal 23 5 3 4 2" xfId="17954"/>
    <cellStyle name="Normal 23 5 3 4 3" xfId="47973"/>
    <cellStyle name="Normal 23 5 3 5" xfId="17955"/>
    <cellStyle name="Normal 23 5 3 5 2" xfId="47974"/>
    <cellStyle name="Normal 23 5 3 6" xfId="17956"/>
    <cellStyle name="Normal 23 5 3 7" xfId="17957"/>
    <cellStyle name="Normal 23 5 3 8" xfId="17958"/>
    <cellStyle name="Normal 23 5 4" xfId="17959"/>
    <cellStyle name="Normal 23 5 4 2" xfId="17960"/>
    <cellStyle name="Normal 23 5 4 2 2" xfId="17961"/>
    <cellStyle name="Normal 23 5 4 2 3" xfId="47975"/>
    <cellStyle name="Normal 23 5 4 3" xfId="17962"/>
    <cellStyle name="Normal 23 5 4 4" xfId="47976"/>
    <cellStyle name="Normal 23 5 5" xfId="17963"/>
    <cellStyle name="Normal 23 5 5 2" xfId="17964"/>
    <cellStyle name="Normal 23 5 5 2 2" xfId="17965"/>
    <cellStyle name="Normal 23 5 5 2 3" xfId="47977"/>
    <cellStyle name="Normal 23 5 5 3" xfId="17966"/>
    <cellStyle name="Normal 23 5 5 4" xfId="47978"/>
    <cellStyle name="Normal 23 5 6" xfId="17967"/>
    <cellStyle name="Normal 23 5 6 2" xfId="17968"/>
    <cellStyle name="Normal 23 5 6 3" xfId="47979"/>
    <cellStyle name="Normal 23 5 7" xfId="17969"/>
    <cellStyle name="Normal 23 5 7 2" xfId="47980"/>
    <cellStyle name="Normal 23 5 8" xfId="17970"/>
    <cellStyle name="Normal 23 5 9" xfId="17971"/>
    <cellStyle name="Normal 23 6" xfId="17972"/>
    <cellStyle name="Normal 23 6 2" xfId="17973"/>
    <cellStyle name="Normal 23 6 2 2" xfId="17974"/>
    <cellStyle name="Normal 23 6 2 2 2" xfId="17975"/>
    <cellStyle name="Normal 23 6 2 2 2 2" xfId="17976"/>
    <cellStyle name="Normal 23 6 2 2 2 3" xfId="47981"/>
    <cellStyle name="Normal 23 6 2 2 3" xfId="17977"/>
    <cellStyle name="Normal 23 6 2 2 4" xfId="47982"/>
    <cellStyle name="Normal 23 6 2 3" xfId="17978"/>
    <cellStyle name="Normal 23 6 2 3 2" xfId="17979"/>
    <cellStyle name="Normal 23 6 2 3 2 2" xfId="17980"/>
    <cellStyle name="Normal 23 6 2 3 2 3" xfId="47983"/>
    <cellStyle name="Normal 23 6 2 3 3" xfId="17981"/>
    <cellStyle name="Normal 23 6 2 3 4" xfId="47984"/>
    <cellStyle name="Normal 23 6 2 4" xfId="17982"/>
    <cellStyle name="Normal 23 6 2 4 2" xfId="17983"/>
    <cellStyle name="Normal 23 6 2 4 3" xfId="47985"/>
    <cellStyle name="Normal 23 6 2 5" xfId="17984"/>
    <cellStyle name="Normal 23 6 2 5 2" xfId="47986"/>
    <cellStyle name="Normal 23 6 2 6" xfId="17985"/>
    <cellStyle name="Normal 23 6 2 7" xfId="17986"/>
    <cellStyle name="Normal 23 6 2 8" xfId="17987"/>
    <cellStyle name="Normal 23 6 3" xfId="17988"/>
    <cellStyle name="Normal 23 6 3 2" xfId="17989"/>
    <cellStyle name="Normal 23 6 3 2 2" xfId="17990"/>
    <cellStyle name="Normal 23 6 3 2 3" xfId="47987"/>
    <cellStyle name="Normal 23 6 3 3" xfId="17991"/>
    <cellStyle name="Normal 23 6 3 4" xfId="47988"/>
    <cellStyle name="Normal 23 6 4" xfId="17992"/>
    <cellStyle name="Normal 23 6 4 2" xfId="17993"/>
    <cellStyle name="Normal 23 6 4 2 2" xfId="17994"/>
    <cellStyle name="Normal 23 6 4 2 3" xfId="47989"/>
    <cellStyle name="Normal 23 6 4 3" xfId="17995"/>
    <cellStyle name="Normal 23 6 4 4" xfId="47990"/>
    <cellStyle name="Normal 23 6 5" xfId="17996"/>
    <cellStyle name="Normal 23 6 5 2" xfId="17997"/>
    <cellStyle name="Normal 23 6 5 3" xfId="47991"/>
    <cellStyle name="Normal 23 6 6" xfId="17998"/>
    <cellStyle name="Normal 23 6 6 2" xfId="47992"/>
    <cellStyle name="Normal 23 6 7" xfId="17999"/>
    <cellStyle name="Normal 23 6 8" xfId="18000"/>
    <cellStyle name="Normal 23 6 9" xfId="18001"/>
    <cellStyle name="Normal 23 7" xfId="18002"/>
    <cellStyle name="Normal 23 7 2" xfId="18003"/>
    <cellStyle name="Normal 23 7 2 2" xfId="18004"/>
    <cellStyle name="Normal 23 7 2 2 2" xfId="18005"/>
    <cellStyle name="Normal 23 7 2 2 3" xfId="47993"/>
    <cellStyle name="Normal 23 7 2 3" xfId="18006"/>
    <cellStyle name="Normal 23 7 2 4" xfId="47994"/>
    <cellStyle name="Normal 23 7 3" xfId="18007"/>
    <cellStyle name="Normal 23 7 3 2" xfId="18008"/>
    <cellStyle name="Normal 23 7 3 2 2" xfId="18009"/>
    <cellStyle name="Normal 23 7 3 2 3" xfId="47995"/>
    <cellStyle name="Normal 23 7 3 3" xfId="18010"/>
    <cellStyle name="Normal 23 7 3 4" xfId="47996"/>
    <cellStyle name="Normal 23 7 4" xfId="18011"/>
    <cellStyle name="Normal 23 7 4 2" xfId="18012"/>
    <cellStyle name="Normal 23 7 4 3" xfId="47997"/>
    <cellStyle name="Normal 23 7 5" xfId="18013"/>
    <cellStyle name="Normal 23 7 5 2" xfId="47998"/>
    <cellStyle name="Normal 23 7 6" xfId="18014"/>
    <cellStyle name="Normal 23 7 7" xfId="18015"/>
    <cellStyle name="Normal 23 7 8" xfId="18016"/>
    <cellStyle name="Normal 23 8" xfId="18017"/>
    <cellStyle name="Normal 23 8 2" xfId="18018"/>
    <cellStyle name="Normal 23 8 2 2" xfId="18019"/>
    <cellStyle name="Normal 23 8 2 3" xfId="47999"/>
    <cellStyle name="Normal 23 8 3" xfId="18020"/>
    <cellStyle name="Normal 23 8 4" xfId="48000"/>
    <cellStyle name="Normal 23 9" xfId="18021"/>
    <cellStyle name="Normal 23 9 2" xfId="18022"/>
    <cellStyle name="Normal 23 9 2 2" xfId="18023"/>
    <cellStyle name="Normal 23 9 2 3" xfId="48001"/>
    <cellStyle name="Normal 23 9 3" xfId="18024"/>
    <cellStyle name="Normal 23 9 4" xfId="48002"/>
    <cellStyle name="Normal 24" xfId="18025"/>
    <cellStyle name="Normal 24 10" xfId="18026"/>
    <cellStyle name="Normal 24 11" xfId="18027"/>
    <cellStyle name="Normal 24 12" xfId="18028"/>
    <cellStyle name="Normal 24 2" xfId="18029"/>
    <cellStyle name="Normal 24 2 10" xfId="18030"/>
    <cellStyle name="Normal 24 2 11" xfId="18031"/>
    <cellStyle name="Normal 24 2 2" xfId="18032"/>
    <cellStyle name="Normal 24 2 2 10" xfId="18033"/>
    <cellStyle name="Normal 24 2 2 2" xfId="18034"/>
    <cellStyle name="Normal 24 2 2 2 2" xfId="18035"/>
    <cellStyle name="Normal 24 2 2 2 2 2" xfId="18036"/>
    <cellStyle name="Normal 24 2 2 2 2 2 2" xfId="18037"/>
    <cellStyle name="Normal 24 2 2 2 2 2 2 2" xfId="18038"/>
    <cellStyle name="Normal 24 2 2 2 2 2 2 3" xfId="48003"/>
    <cellStyle name="Normal 24 2 2 2 2 2 3" xfId="18039"/>
    <cellStyle name="Normal 24 2 2 2 2 2 4" xfId="48004"/>
    <cellStyle name="Normal 24 2 2 2 2 3" xfId="18040"/>
    <cellStyle name="Normal 24 2 2 2 2 3 2" xfId="18041"/>
    <cellStyle name="Normal 24 2 2 2 2 3 2 2" xfId="18042"/>
    <cellStyle name="Normal 24 2 2 2 2 3 2 3" xfId="48005"/>
    <cellStyle name="Normal 24 2 2 2 2 3 3" xfId="18043"/>
    <cellStyle name="Normal 24 2 2 2 2 3 4" xfId="48006"/>
    <cellStyle name="Normal 24 2 2 2 2 4" xfId="18044"/>
    <cellStyle name="Normal 24 2 2 2 2 4 2" xfId="18045"/>
    <cellStyle name="Normal 24 2 2 2 2 4 3" xfId="48007"/>
    <cellStyle name="Normal 24 2 2 2 2 5" xfId="18046"/>
    <cellStyle name="Normal 24 2 2 2 2 5 2" xfId="48008"/>
    <cellStyle name="Normal 24 2 2 2 2 6" xfId="18047"/>
    <cellStyle name="Normal 24 2 2 2 2 7" xfId="18048"/>
    <cellStyle name="Normal 24 2 2 2 2 8" xfId="18049"/>
    <cellStyle name="Normal 24 2 2 2 3" xfId="18050"/>
    <cellStyle name="Normal 24 2 2 2 3 2" xfId="18051"/>
    <cellStyle name="Normal 24 2 2 2 3 2 2" xfId="18052"/>
    <cellStyle name="Normal 24 2 2 2 3 2 3" xfId="48009"/>
    <cellStyle name="Normal 24 2 2 2 3 3" xfId="18053"/>
    <cellStyle name="Normal 24 2 2 2 3 4" xfId="48010"/>
    <cellStyle name="Normal 24 2 2 2 4" xfId="18054"/>
    <cellStyle name="Normal 24 2 2 2 4 2" xfId="18055"/>
    <cellStyle name="Normal 24 2 2 2 4 2 2" xfId="18056"/>
    <cellStyle name="Normal 24 2 2 2 4 2 3" xfId="48011"/>
    <cellStyle name="Normal 24 2 2 2 4 3" xfId="18057"/>
    <cellStyle name="Normal 24 2 2 2 4 4" xfId="48012"/>
    <cellStyle name="Normal 24 2 2 2 5" xfId="18058"/>
    <cellStyle name="Normal 24 2 2 2 5 2" xfId="18059"/>
    <cellStyle name="Normal 24 2 2 2 5 3" xfId="48013"/>
    <cellStyle name="Normal 24 2 2 2 6" xfId="18060"/>
    <cellStyle name="Normal 24 2 2 2 6 2" xfId="48014"/>
    <cellStyle name="Normal 24 2 2 2 7" xfId="18061"/>
    <cellStyle name="Normal 24 2 2 2 8" xfId="18062"/>
    <cellStyle name="Normal 24 2 2 2 9" xfId="18063"/>
    <cellStyle name="Normal 24 2 2 3" xfId="18064"/>
    <cellStyle name="Normal 24 2 2 3 2" xfId="18065"/>
    <cellStyle name="Normal 24 2 2 3 2 2" xfId="18066"/>
    <cellStyle name="Normal 24 2 2 3 2 2 2" xfId="18067"/>
    <cellStyle name="Normal 24 2 2 3 2 2 3" xfId="48015"/>
    <cellStyle name="Normal 24 2 2 3 2 3" xfId="18068"/>
    <cellStyle name="Normal 24 2 2 3 2 4" xfId="48016"/>
    <cellStyle name="Normal 24 2 2 3 3" xfId="18069"/>
    <cellStyle name="Normal 24 2 2 3 3 2" xfId="18070"/>
    <cellStyle name="Normal 24 2 2 3 3 2 2" xfId="18071"/>
    <cellStyle name="Normal 24 2 2 3 3 2 3" xfId="48017"/>
    <cellStyle name="Normal 24 2 2 3 3 3" xfId="18072"/>
    <cellStyle name="Normal 24 2 2 3 3 4" xfId="48018"/>
    <cellStyle name="Normal 24 2 2 3 4" xfId="18073"/>
    <cellStyle name="Normal 24 2 2 3 4 2" xfId="18074"/>
    <cellStyle name="Normal 24 2 2 3 4 3" xfId="48019"/>
    <cellStyle name="Normal 24 2 2 3 5" xfId="18075"/>
    <cellStyle name="Normal 24 2 2 3 5 2" xfId="48020"/>
    <cellStyle name="Normal 24 2 2 3 6" xfId="18076"/>
    <cellStyle name="Normal 24 2 2 3 7" xfId="18077"/>
    <cellStyle name="Normal 24 2 2 3 8" xfId="18078"/>
    <cellStyle name="Normal 24 2 2 4" xfId="18079"/>
    <cellStyle name="Normal 24 2 2 4 2" xfId="18080"/>
    <cellStyle name="Normal 24 2 2 4 2 2" xfId="18081"/>
    <cellStyle name="Normal 24 2 2 4 2 3" xfId="48021"/>
    <cellStyle name="Normal 24 2 2 4 3" xfId="18082"/>
    <cellStyle name="Normal 24 2 2 4 4" xfId="48022"/>
    <cellStyle name="Normal 24 2 2 5" xfId="18083"/>
    <cellStyle name="Normal 24 2 2 5 2" xfId="18084"/>
    <cellStyle name="Normal 24 2 2 5 2 2" xfId="18085"/>
    <cellStyle name="Normal 24 2 2 5 2 3" xfId="48023"/>
    <cellStyle name="Normal 24 2 2 5 3" xfId="18086"/>
    <cellStyle name="Normal 24 2 2 5 4" xfId="48024"/>
    <cellStyle name="Normal 24 2 2 6" xfId="18087"/>
    <cellStyle name="Normal 24 2 2 6 2" xfId="18088"/>
    <cellStyle name="Normal 24 2 2 6 3" xfId="48025"/>
    <cellStyle name="Normal 24 2 2 7" xfId="18089"/>
    <cellStyle name="Normal 24 2 2 7 2" xfId="48026"/>
    <cellStyle name="Normal 24 2 2 8" xfId="18090"/>
    <cellStyle name="Normal 24 2 2 9" xfId="18091"/>
    <cellStyle name="Normal 24 2 3" xfId="18092"/>
    <cellStyle name="Normal 24 2 3 2" xfId="18093"/>
    <cellStyle name="Normal 24 2 3 2 2" xfId="18094"/>
    <cellStyle name="Normal 24 2 3 2 2 2" xfId="18095"/>
    <cellStyle name="Normal 24 2 3 2 2 2 2" xfId="18096"/>
    <cellStyle name="Normal 24 2 3 2 2 2 3" xfId="48027"/>
    <cellStyle name="Normal 24 2 3 2 2 3" xfId="18097"/>
    <cellStyle name="Normal 24 2 3 2 2 4" xfId="48028"/>
    <cellStyle name="Normal 24 2 3 2 3" xfId="18098"/>
    <cellStyle name="Normal 24 2 3 2 3 2" xfId="18099"/>
    <cellStyle name="Normal 24 2 3 2 3 2 2" xfId="18100"/>
    <cellStyle name="Normal 24 2 3 2 3 2 3" xfId="48029"/>
    <cellStyle name="Normal 24 2 3 2 3 3" xfId="18101"/>
    <cellStyle name="Normal 24 2 3 2 3 4" xfId="48030"/>
    <cellStyle name="Normal 24 2 3 2 4" xfId="18102"/>
    <cellStyle name="Normal 24 2 3 2 4 2" xfId="18103"/>
    <cellStyle name="Normal 24 2 3 2 4 3" xfId="48031"/>
    <cellStyle name="Normal 24 2 3 2 5" xfId="18104"/>
    <cellStyle name="Normal 24 2 3 2 5 2" xfId="48032"/>
    <cellStyle name="Normal 24 2 3 2 6" xfId="18105"/>
    <cellStyle name="Normal 24 2 3 2 7" xfId="18106"/>
    <cellStyle name="Normal 24 2 3 2 8" xfId="18107"/>
    <cellStyle name="Normal 24 2 3 3" xfId="18108"/>
    <cellStyle name="Normal 24 2 3 3 2" xfId="18109"/>
    <cellStyle name="Normal 24 2 3 3 2 2" xfId="18110"/>
    <cellStyle name="Normal 24 2 3 3 2 3" xfId="48033"/>
    <cellStyle name="Normal 24 2 3 3 3" xfId="18111"/>
    <cellStyle name="Normal 24 2 3 3 4" xfId="48034"/>
    <cellStyle name="Normal 24 2 3 4" xfId="18112"/>
    <cellStyle name="Normal 24 2 3 4 2" xfId="18113"/>
    <cellStyle name="Normal 24 2 3 4 2 2" xfId="18114"/>
    <cellStyle name="Normal 24 2 3 4 2 3" xfId="48035"/>
    <cellStyle name="Normal 24 2 3 4 3" xfId="18115"/>
    <cellStyle name="Normal 24 2 3 4 4" xfId="48036"/>
    <cellStyle name="Normal 24 2 3 5" xfId="18116"/>
    <cellStyle name="Normal 24 2 3 5 2" xfId="18117"/>
    <cellStyle name="Normal 24 2 3 5 3" xfId="48037"/>
    <cellStyle name="Normal 24 2 3 6" xfId="18118"/>
    <cellStyle name="Normal 24 2 3 6 2" xfId="48038"/>
    <cellStyle name="Normal 24 2 3 7" xfId="18119"/>
    <cellStyle name="Normal 24 2 3 8" xfId="18120"/>
    <cellStyle name="Normal 24 2 3 9" xfId="18121"/>
    <cellStyle name="Normal 24 2 4" xfId="18122"/>
    <cellStyle name="Normal 24 2 4 2" xfId="18123"/>
    <cellStyle name="Normal 24 2 4 2 2" xfId="18124"/>
    <cellStyle name="Normal 24 2 4 2 2 2" xfId="18125"/>
    <cellStyle name="Normal 24 2 4 2 2 3" xfId="48039"/>
    <cellStyle name="Normal 24 2 4 2 3" xfId="18126"/>
    <cellStyle name="Normal 24 2 4 2 4" xfId="48040"/>
    <cellStyle name="Normal 24 2 4 3" xfId="18127"/>
    <cellStyle name="Normal 24 2 4 3 2" xfId="18128"/>
    <cellStyle name="Normal 24 2 4 3 2 2" xfId="18129"/>
    <cellStyle name="Normal 24 2 4 3 2 3" xfId="48041"/>
    <cellStyle name="Normal 24 2 4 3 3" xfId="18130"/>
    <cellStyle name="Normal 24 2 4 3 4" xfId="48042"/>
    <cellStyle name="Normal 24 2 4 4" xfId="18131"/>
    <cellStyle name="Normal 24 2 4 4 2" xfId="18132"/>
    <cellStyle name="Normal 24 2 4 4 3" xfId="48043"/>
    <cellStyle name="Normal 24 2 4 5" xfId="18133"/>
    <cellStyle name="Normal 24 2 4 5 2" xfId="48044"/>
    <cellStyle name="Normal 24 2 4 6" xfId="18134"/>
    <cellStyle name="Normal 24 2 4 7" xfId="18135"/>
    <cellStyle name="Normal 24 2 4 8" xfId="18136"/>
    <cellStyle name="Normal 24 2 5" xfId="18137"/>
    <cellStyle name="Normal 24 2 5 2" xfId="18138"/>
    <cellStyle name="Normal 24 2 5 2 2" xfId="18139"/>
    <cellStyle name="Normal 24 2 5 2 3" xfId="48045"/>
    <cellStyle name="Normal 24 2 5 3" xfId="18140"/>
    <cellStyle name="Normal 24 2 5 4" xfId="48046"/>
    <cellStyle name="Normal 24 2 6" xfId="18141"/>
    <cellStyle name="Normal 24 2 6 2" xfId="18142"/>
    <cellStyle name="Normal 24 2 6 2 2" xfId="18143"/>
    <cellStyle name="Normal 24 2 6 2 3" xfId="48047"/>
    <cellStyle name="Normal 24 2 6 3" xfId="18144"/>
    <cellStyle name="Normal 24 2 6 4" xfId="48048"/>
    <cellStyle name="Normal 24 2 7" xfId="18145"/>
    <cellStyle name="Normal 24 2 7 2" xfId="18146"/>
    <cellStyle name="Normal 24 2 7 3" xfId="48049"/>
    <cellStyle name="Normal 24 2 8" xfId="18147"/>
    <cellStyle name="Normal 24 2 8 2" xfId="48050"/>
    <cellStyle name="Normal 24 2 9" xfId="18148"/>
    <cellStyle name="Normal 24 3" xfId="18149"/>
    <cellStyle name="Normal 24 3 10" xfId="18150"/>
    <cellStyle name="Normal 24 3 2" xfId="18151"/>
    <cellStyle name="Normal 24 3 2 2" xfId="18152"/>
    <cellStyle name="Normal 24 3 2 2 2" xfId="18153"/>
    <cellStyle name="Normal 24 3 2 2 2 2" xfId="18154"/>
    <cellStyle name="Normal 24 3 2 2 2 2 2" xfId="18155"/>
    <cellStyle name="Normal 24 3 2 2 2 2 3" xfId="48051"/>
    <cellStyle name="Normal 24 3 2 2 2 3" xfId="18156"/>
    <cellStyle name="Normal 24 3 2 2 2 4" xfId="48052"/>
    <cellStyle name="Normal 24 3 2 2 3" xfId="18157"/>
    <cellStyle name="Normal 24 3 2 2 3 2" xfId="18158"/>
    <cellStyle name="Normal 24 3 2 2 3 2 2" xfId="18159"/>
    <cellStyle name="Normal 24 3 2 2 3 2 3" xfId="48053"/>
    <cellStyle name="Normal 24 3 2 2 3 3" xfId="18160"/>
    <cellStyle name="Normal 24 3 2 2 3 4" xfId="48054"/>
    <cellStyle name="Normal 24 3 2 2 4" xfId="18161"/>
    <cellStyle name="Normal 24 3 2 2 4 2" xfId="18162"/>
    <cellStyle name="Normal 24 3 2 2 4 3" xfId="48055"/>
    <cellStyle name="Normal 24 3 2 2 5" xfId="18163"/>
    <cellStyle name="Normal 24 3 2 2 5 2" xfId="48056"/>
    <cellStyle name="Normal 24 3 2 2 6" xfId="18164"/>
    <cellStyle name="Normal 24 3 2 2 7" xfId="18165"/>
    <cellStyle name="Normal 24 3 2 2 8" xfId="18166"/>
    <cellStyle name="Normal 24 3 2 3" xfId="18167"/>
    <cellStyle name="Normal 24 3 2 3 2" xfId="18168"/>
    <cellStyle name="Normal 24 3 2 3 2 2" xfId="18169"/>
    <cellStyle name="Normal 24 3 2 3 2 3" xfId="48057"/>
    <cellStyle name="Normal 24 3 2 3 3" xfId="18170"/>
    <cellStyle name="Normal 24 3 2 3 4" xfId="48058"/>
    <cellStyle name="Normal 24 3 2 4" xfId="18171"/>
    <cellStyle name="Normal 24 3 2 4 2" xfId="18172"/>
    <cellStyle name="Normal 24 3 2 4 2 2" xfId="18173"/>
    <cellStyle name="Normal 24 3 2 4 2 3" xfId="48059"/>
    <cellStyle name="Normal 24 3 2 4 3" xfId="18174"/>
    <cellStyle name="Normal 24 3 2 4 4" xfId="48060"/>
    <cellStyle name="Normal 24 3 2 5" xfId="18175"/>
    <cellStyle name="Normal 24 3 2 5 2" xfId="18176"/>
    <cellStyle name="Normal 24 3 2 5 3" xfId="48061"/>
    <cellStyle name="Normal 24 3 2 6" xfId="18177"/>
    <cellStyle name="Normal 24 3 2 6 2" xfId="48062"/>
    <cellStyle name="Normal 24 3 2 7" xfId="18178"/>
    <cellStyle name="Normal 24 3 2 8" xfId="18179"/>
    <cellStyle name="Normal 24 3 2 9" xfId="18180"/>
    <cellStyle name="Normal 24 3 3" xfId="18181"/>
    <cellStyle name="Normal 24 3 3 2" xfId="18182"/>
    <cellStyle name="Normal 24 3 3 2 2" xfId="18183"/>
    <cellStyle name="Normal 24 3 3 2 2 2" xfId="18184"/>
    <cellStyle name="Normal 24 3 3 2 2 3" xfId="48063"/>
    <cellStyle name="Normal 24 3 3 2 3" xfId="18185"/>
    <cellStyle name="Normal 24 3 3 2 4" xfId="48064"/>
    <cellStyle name="Normal 24 3 3 3" xfId="18186"/>
    <cellStyle name="Normal 24 3 3 3 2" xfId="18187"/>
    <cellStyle name="Normal 24 3 3 3 2 2" xfId="18188"/>
    <cellStyle name="Normal 24 3 3 3 2 3" xfId="48065"/>
    <cellStyle name="Normal 24 3 3 3 3" xfId="18189"/>
    <cellStyle name="Normal 24 3 3 3 4" xfId="48066"/>
    <cellStyle name="Normal 24 3 3 4" xfId="18190"/>
    <cellStyle name="Normal 24 3 3 4 2" xfId="18191"/>
    <cellStyle name="Normal 24 3 3 4 3" xfId="48067"/>
    <cellStyle name="Normal 24 3 3 5" xfId="18192"/>
    <cellStyle name="Normal 24 3 3 5 2" xfId="48068"/>
    <cellStyle name="Normal 24 3 3 6" xfId="18193"/>
    <cellStyle name="Normal 24 3 3 7" xfId="18194"/>
    <cellStyle name="Normal 24 3 3 8" xfId="18195"/>
    <cellStyle name="Normal 24 3 4" xfId="18196"/>
    <cellStyle name="Normal 24 3 4 2" xfId="18197"/>
    <cellStyle name="Normal 24 3 4 2 2" xfId="18198"/>
    <cellStyle name="Normal 24 3 4 2 3" xfId="48069"/>
    <cellStyle name="Normal 24 3 4 3" xfId="18199"/>
    <cellStyle name="Normal 24 3 4 4" xfId="48070"/>
    <cellStyle name="Normal 24 3 5" xfId="18200"/>
    <cellStyle name="Normal 24 3 5 2" xfId="18201"/>
    <cellStyle name="Normal 24 3 5 2 2" xfId="18202"/>
    <cellStyle name="Normal 24 3 5 2 3" xfId="48071"/>
    <cellStyle name="Normal 24 3 5 3" xfId="18203"/>
    <cellStyle name="Normal 24 3 5 4" xfId="48072"/>
    <cellStyle name="Normal 24 3 6" xfId="18204"/>
    <cellStyle name="Normal 24 3 6 2" xfId="18205"/>
    <cellStyle name="Normal 24 3 6 3" xfId="48073"/>
    <cellStyle name="Normal 24 3 7" xfId="18206"/>
    <cellStyle name="Normal 24 3 7 2" xfId="48074"/>
    <cellStyle name="Normal 24 3 8" xfId="18207"/>
    <cellStyle name="Normal 24 3 9" xfId="18208"/>
    <cellStyle name="Normal 24 4" xfId="18209"/>
    <cellStyle name="Normal 24 4 2" xfId="18210"/>
    <cellStyle name="Normal 24 4 2 2" xfId="18211"/>
    <cellStyle name="Normal 24 4 2 2 2" xfId="18212"/>
    <cellStyle name="Normal 24 4 2 2 2 2" xfId="18213"/>
    <cellStyle name="Normal 24 4 2 2 2 3" xfId="48075"/>
    <cellStyle name="Normal 24 4 2 2 3" xfId="18214"/>
    <cellStyle name="Normal 24 4 2 2 4" xfId="48076"/>
    <cellStyle name="Normal 24 4 2 3" xfId="18215"/>
    <cellStyle name="Normal 24 4 2 3 2" xfId="18216"/>
    <cellStyle name="Normal 24 4 2 3 2 2" xfId="18217"/>
    <cellStyle name="Normal 24 4 2 3 2 3" xfId="48077"/>
    <cellStyle name="Normal 24 4 2 3 3" xfId="18218"/>
    <cellStyle name="Normal 24 4 2 3 4" xfId="48078"/>
    <cellStyle name="Normal 24 4 2 4" xfId="18219"/>
    <cellStyle name="Normal 24 4 2 4 2" xfId="18220"/>
    <cellStyle name="Normal 24 4 2 4 3" xfId="48079"/>
    <cellStyle name="Normal 24 4 2 5" xfId="18221"/>
    <cellStyle name="Normal 24 4 2 5 2" xfId="48080"/>
    <cellStyle name="Normal 24 4 2 6" xfId="18222"/>
    <cellStyle name="Normal 24 4 2 7" xfId="18223"/>
    <cellStyle name="Normal 24 4 2 8" xfId="18224"/>
    <cellStyle name="Normal 24 4 3" xfId="18225"/>
    <cellStyle name="Normal 24 4 3 2" xfId="18226"/>
    <cellStyle name="Normal 24 4 3 2 2" xfId="18227"/>
    <cellStyle name="Normal 24 4 3 2 3" xfId="48081"/>
    <cellStyle name="Normal 24 4 3 3" xfId="18228"/>
    <cellStyle name="Normal 24 4 3 4" xfId="48082"/>
    <cellStyle name="Normal 24 4 4" xfId="18229"/>
    <cellStyle name="Normal 24 4 4 2" xfId="18230"/>
    <cellStyle name="Normal 24 4 4 2 2" xfId="18231"/>
    <cellStyle name="Normal 24 4 4 2 3" xfId="48083"/>
    <cellStyle name="Normal 24 4 4 3" xfId="18232"/>
    <cellStyle name="Normal 24 4 4 4" xfId="48084"/>
    <cellStyle name="Normal 24 4 5" xfId="18233"/>
    <cellStyle name="Normal 24 4 5 2" xfId="18234"/>
    <cellStyle name="Normal 24 4 5 3" xfId="48085"/>
    <cellStyle name="Normal 24 4 6" xfId="18235"/>
    <cellStyle name="Normal 24 4 6 2" xfId="48086"/>
    <cellStyle name="Normal 24 4 7" xfId="18236"/>
    <cellStyle name="Normal 24 4 8" xfId="18237"/>
    <cellStyle name="Normal 24 4 9" xfId="18238"/>
    <cellStyle name="Normal 24 5" xfId="18239"/>
    <cellStyle name="Normal 24 5 2" xfId="18240"/>
    <cellStyle name="Normal 24 5 2 2" xfId="18241"/>
    <cellStyle name="Normal 24 5 2 2 2" xfId="18242"/>
    <cellStyle name="Normal 24 5 2 2 3" xfId="48087"/>
    <cellStyle name="Normal 24 5 2 3" xfId="18243"/>
    <cellStyle name="Normal 24 5 2 4" xfId="48088"/>
    <cellStyle name="Normal 24 5 3" xfId="18244"/>
    <cellStyle name="Normal 24 5 3 2" xfId="18245"/>
    <cellStyle name="Normal 24 5 3 2 2" xfId="18246"/>
    <cellStyle name="Normal 24 5 3 2 3" xfId="48089"/>
    <cellStyle name="Normal 24 5 3 3" xfId="18247"/>
    <cellStyle name="Normal 24 5 3 4" xfId="48090"/>
    <cellStyle name="Normal 24 5 4" xfId="18248"/>
    <cellStyle name="Normal 24 5 4 2" xfId="18249"/>
    <cellStyle name="Normal 24 5 4 3" xfId="48091"/>
    <cellStyle name="Normal 24 5 5" xfId="18250"/>
    <cellStyle name="Normal 24 5 5 2" xfId="48092"/>
    <cellStyle name="Normal 24 5 6" xfId="18251"/>
    <cellStyle name="Normal 24 5 7" xfId="18252"/>
    <cellStyle name="Normal 24 5 8" xfId="18253"/>
    <cellStyle name="Normal 24 6" xfId="18254"/>
    <cellStyle name="Normal 24 6 2" xfId="18255"/>
    <cellStyle name="Normal 24 6 2 2" xfId="18256"/>
    <cellStyle name="Normal 24 6 2 3" xfId="48093"/>
    <cellStyle name="Normal 24 6 3" xfId="18257"/>
    <cellStyle name="Normal 24 6 4" xfId="48094"/>
    <cellStyle name="Normal 24 7" xfId="18258"/>
    <cellStyle name="Normal 24 7 2" xfId="18259"/>
    <cellStyle name="Normal 24 7 2 2" xfId="18260"/>
    <cellStyle name="Normal 24 7 2 3" xfId="48095"/>
    <cellStyle name="Normal 24 7 3" xfId="18261"/>
    <cellStyle name="Normal 24 7 4" xfId="48096"/>
    <cellStyle name="Normal 24 8" xfId="18262"/>
    <cellStyle name="Normal 24 8 2" xfId="18263"/>
    <cellStyle name="Normal 24 8 3" xfId="48097"/>
    <cellStyle name="Normal 24 9" xfId="18264"/>
    <cellStyle name="Normal 24 9 2" xfId="48098"/>
    <cellStyle name="Normal 25" xfId="18265"/>
    <cellStyle name="Normal 25 10" xfId="18266"/>
    <cellStyle name="Normal 25 11" xfId="18267"/>
    <cellStyle name="Normal 25 2" xfId="18268"/>
    <cellStyle name="Normal 25 2 10" xfId="18269"/>
    <cellStyle name="Normal 25 2 2" xfId="18270"/>
    <cellStyle name="Normal 25 2 2 2" xfId="18271"/>
    <cellStyle name="Normal 25 2 2 2 2" xfId="18272"/>
    <cellStyle name="Normal 25 2 2 2 2 2" xfId="18273"/>
    <cellStyle name="Normal 25 2 2 2 2 2 2" xfId="18274"/>
    <cellStyle name="Normal 25 2 2 2 2 2 3" xfId="48099"/>
    <cellStyle name="Normal 25 2 2 2 2 3" xfId="18275"/>
    <cellStyle name="Normal 25 2 2 2 2 4" xfId="48100"/>
    <cellStyle name="Normal 25 2 2 2 3" xfId="18276"/>
    <cellStyle name="Normal 25 2 2 2 3 2" xfId="18277"/>
    <cellStyle name="Normal 25 2 2 2 3 2 2" xfId="18278"/>
    <cellStyle name="Normal 25 2 2 2 3 2 3" xfId="48101"/>
    <cellStyle name="Normal 25 2 2 2 3 3" xfId="18279"/>
    <cellStyle name="Normal 25 2 2 2 3 4" xfId="48102"/>
    <cellStyle name="Normal 25 2 2 2 4" xfId="18280"/>
    <cellStyle name="Normal 25 2 2 2 4 2" xfId="18281"/>
    <cellStyle name="Normal 25 2 2 2 4 3" xfId="48103"/>
    <cellStyle name="Normal 25 2 2 2 5" xfId="18282"/>
    <cellStyle name="Normal 25 2 2 2 5 2" xfId="48104"/>
    <cellStyle name="Normal 25 2 2 2 6" xfId="18283"/>
    <cellStyle name="Normal 25 2 2 2 7" xfId="18284"/>
    <cellStyle name="Normal 25 2 2 2 8" xfId="18285"/>
    <cellStyle name="Normal 25 2 2 3" xfId="18286"/>
    <cellStyle name="Normal 25 2 2 3 2" xfId="18287"/>
    <cellStyle name="Normal 25 2 2 3 2 2" xfId="18288"/>
    <cellStyle name="Normal 25 2 2 3 2 3" xfId="48105"/>
    <cellStyle name="Normal 25 2 2 3 3" xfId="18289"/>
    <cellStyle name="Normal 25 2 2 3 4" xfId="48106"/>
    <cellStyle name="Normal 25 2 2 4" xfId="18290"/>
    <cellStyle name="Normal 25 2 2 4 2" xfId="18291"/>
    <cellStyle name="Normal 25 2 2 4 2 2" xfId="18292"/>
    <cellStyle name="Normal 25 2 2 4 2 3" xfId="48107"/>
    <cellStyle name="Normal 25 2 2 4 3" xfId="18293"/>
    <cellStyle name="Normal 25 2 2 4 4" xfId="48108"/>
    <cellStyle name="Normal 25 2 2 5" xfId="18294"/>
    <cellStyle name="Normal 25 2 2 5 2" xfId="18295"/>
    <cellStyle name="Normal 25 2 2 5 3" xfId="48109"/>
    <cellStyle name="Normal 25 2 2 6" xfId="18296"/>
    <cellStyle name="Normal 25 2 2 6 2" xfId="48110"/>
    <cellStyle name="Normal 25 2 2 7" xfId="18297"/>
    <cellStyle name="Normal 25 2 2 8" xfId="18298"/>
    <cellStyle name="Normal 25 2 2 9" xfId="18299"/>
    <cellStyle name="Normal 25 2 3" xfId="18300"/>
    <cellStyle name="Normal 25 2 3 2" xfId="18301"/>
    <cellStyle name="Normal 25 2 3 2 2" xfId="18302"/>
    <cellStyle name="Normal 25 2 3 2 2 2" xfId="18303"/>
    <cellStyle name="Normal 25 2 3 2 2 3" xfId="48111"/>
    <cellStyle name="Normal 25 2 3 2 3" xfId="18304"/>
    <cellStyle name="Normal 25 2 3 2 4" xfId="48112"/>
    <cellStyle name="Normal 25 2 3 3" xfId="18305"/>
    <cellStyle name="Normal 25 2 3 3 2" xfId="18306"/>
    <cellStyle name="Normal 25 2 3 3 2 2" xfId="18307"/>
    <cellStyle name="Normal 25 2 3 3 2 3" xfId="48113"/>
    <cellStyle name="Normal 25 2 3 3 3" xfId="18308"/>
    <cellStyle name="Normal 25 2 3 3 4" xfId="48114"/>
    <cellStyle name="Normal 25 2 3 4" xfId="18309"/>
    <cellStyle name="Normal 25 2 3 4 2" xfId="18310"/>
    <cellStyle name="Normal 25 2 3 4 3" xfId="48115"/>
    <cellStyle name="Normal 25 2 3 5" xfId="18311"/>
    <cellStyle name="Normal 25 2 3 5 2" xfId="48116"/>
    <cellStyle name="Normal 25 2 3 6" xfId="18312"/>
    <cellStyle name="Normal 25 2 3 7" xfId="18313"/>
    <cellStyle name="Normal 25 2 3 8" xfId="18314"/>
    <cellStyle name="Normal 25 2 4" xfId="18315"/>
    <cellStyle name="Normal 25 2 4 2" xfId="18316"/>
    <cellStyle name="Normal 25 2 4 2 2" xfId="18317"/>
    <cellStyle name="Normal 25 2 4 2 3" xfId="48117"/>
    <cellStyle name="Normal 25 2 4 3" xfId="18318"/>
    <cellStyle name="Normal 25 2 4 4" xfId="48118"/>
    <cellStyle name="Normal 25 2 5" xfId="18319"/>
    <cellStyle name="Normal 25 2 5 2" xfId="18320"/>
    <cellStyle name="Normal 25 2 5 2 2" xfId="18321"/>
    <cellStyle name="Normal 25 2 5 2 3" xfId="48119"/>
    <cellStyle name="Normal 25 2 5 3" xfId="18322"/>
    <cellStyle name="Normal 25 2 5 4" xfId="48120"/>
    <cellStyle name="Normal 25 2 6" xfId="18323"/>
    <cellStyle name="Normal 25 2 6 2" xfId="18324"/>
    <cellStyle name="Normal 25 2 6 3" xfId="48121"/>
    <cellStyle name="Normal 25 2 7" xfId="18325"/>
    <cellStyle name="Normal 25 2 7 2" xfId="48122"/>
    <cellStyle name="Normal 25 2 8" xfId="18326"/>
    <cellStyle name="Normal 25 2 9" xfId="18327"/>
    <cellStyle name="Normal 25 3" xfId="18328"/>
    <cellStyle name="Normal 25 3 2" xfId="18329"/>
    <cellStyle name="Normal 25 3 2 2" xfId="18330"/>
    <cellStyle name="Normal 25 3 2 2 2" xfId="18331"/>
    <cellStyle name="Normal 25 3 2 2 2 2" xfId="18332"/>
    <cellStyle name="Normal 25 3 2 2 2 3" xfId="48123"/>
    <cellStyle name="Normal 25 3 2 2 3" xfId="18333"/>
    <cellStyle name="Normal 25 3 2 2 4" xfId="48124"/>
    <cellStyle name="Normal 25 3 2 3" xfId="18334"/>
    <cellStyle name="Normal 25 3 2 3 2" xfId="18335"/>
    <cellStyle name="Normal 25 3 2 3 2 2" xfId="18336"/>
    <cellStyle name="Normal 25 3 2 3 2 3" xfId="48125"/>
    <cellStyle name="Normal 25 3 2 3 3" xfId="18337"/>
    <cellStyle name="Normal 25 3 2 3 4" xfId="48126"/>
    <cellStyle name="Normal 25 3 2 4" xfId="18338"/>
    <cellStyle name="Normal 25 3 2 4 2" xfId="18339"/>
    <cellStyle name="Normal 25 3 2 4 3" xfId="48127"/>
    <cellStyle name="Normal 25 3 2 5" xfId="18340"/>
    <cellStyle name="Normal 25 3 2 5 2" xfId="48128"/>
    <cellStyle name="Normal 25 3 2 6" xfId="18341"/>
    <cellStyle name="Normal 25 3 2 7" xfId="18342"/>
    <cellStyle name="Normal 25 3 2 8" xfId="18343"/>
    <cellStyle name="Normal 25 3 3" xfId="18344"/>
    <cellStyle name="Normal 25 3 3 2" xfId="18345"/>
    <cellStyle name="Normal 25 3 3 2 2" xfId="18346"/>
    <cellStyle name="Normal 25 3 3 2 3" xfId="48129"/>
    <cellStyle name="Normal 25 3 3 3" xfId="18347"/>
    <cellStyle name="Normal 25 3 3 4" xfId="48130"/>
    <cellStyle name="Normal 25 3 4" xfId="18348"/>
    <cellStyle name="Normal 25 3 4 2" xfId="18349"/>
    <cellStyle name="Normal 25 3 4 2 2" xfId="18350"/>
    <cellStyle name="Normal 25 3 4 2 3" xfId="48131"/>
    <cellStyle name="Normal 25 3 4 3" xfId="18351"/>
    <cellStyle name="Normal 25 3 4 4" xfId="48132"/>
    <cellStyle name="Normal 25 3 5" xfId="18352"/>
    <cellStyle name="Normal 25 3 5 2" xfId="18353"/>
    <cellStyle name="Normal 25 3 5 3" xfId="48133"/>
    <cellStyle name="Normal 25 3 6" xfId="18354"/>
    <cellStyle name="Normal 25 3 6 2" xfId="48134"/>
    <cellStyle name="Normal 25 3 7" xfId="18355"/>
    <cellStyle name="Normal 25 3 8" xfId="18356"/>
    <cellStyle name="Normal 25 3 9" xfId="18357"/>
    <cellStyle name="Normal 25 4" xfId="18358"/>
    <cellStyle name="Normal 25 4 2" xfId="18359"/>
    <cellStyle name="Normal 25 4 2 2" xfId="18360"/>
    <cellStyle name="Normal 25 4 2 2 2" xfId="18361"/>
    <cellStyle name="Normal 25 4 2 2 3" xfId="48135"/>
    <cellStyle name="Normal 25 4 2 3" xfId="18362"/>
    <cellStyle name="Normal 25 4 2 4" xfId="48136"/>
    <cellStyle name="Normal 25 4 3" xfId="18363"/>
    <cellStyle name="Normal 25 4 3 2" xfId="18364"/>
    <cellStyle name="Normal 25 4 3 2 2" xfId="18365"/>
    <cellStyle name="Normal 25 4 3 2 3" xfId="48137"/>
    <cellStyle name="Normal 25 4 3 3" xfId="18366"/>
    <cellStyle name="Normal 25 4 3 4" xfId="48138"/>
    <cellStyle name="Normal 25 4 4" xfId="18367"/>
    <cellStyle name="Normal 25 4 4 2" xfId="18368"/>
    <cellStyle name="Normal 25 4 4 3" xfId="48139"/>
    <cellStyle name="Normal 25 4 5" xfId="18369"/>
    <cellStyle name="Normal 25 4 5 2" xfId="48140"/>
    <cellStyle name="Normal 25 4 6" xfId="18370"/>
    <cellStyle name="Normal 25 4 7" xfId="18371"/>
    <cellStyle name="Normal 25 4 8" xfId="18372"/>
    <cellStyle name="Normal 25 5" xfId="18373"/>
    <cellStyle name="Normal 25 5 2" xfId="18374"/>
    <cellStyle name="Normal 25 5 2 2" xfId="18375"/>
    <cellStyle name="Normal 25 5 2 3" xfId="48141"/>
    <cellStyle name="Normal 25 5 3" xfId="18376"/>
    <cellStyle name="Normal 25 5 4" xfId="48142"/>
    <cellStyle name="Normal 25 6" xfId="18377"/>
    <cellStyle name="Normal 25 6 2" xfId="18378"/>
    <cellStyle name="Normal 25 6 2 2" xfId="18379"/>
    <cellStyle name="Normal 25 6 2 3" xfId="48143"/>
    <cellStyle name="Normal 25 6 3" xfId="18380"/>
    <cellStyle name="Normal 25 6 4" xfId="48144"/>
    <cellStyle name="Normal 25 7" xfId="18381"/>
    <cellStyle name="Normal 25 7 2" xfId="18382"/>
    <cellStyle name="Normal 25 7 3" xfId="48145"/>
    <cellStyle name="Normal 25 8" xfId="18383"/>
    <cellStyle name="Normal 25 8 2" xfId="48146"/>
    <cellStyle name="Normal 25 9" xfId="18384"/>
    <cellStyle name="Normal 26" xfId="18385"/>
    <cellStyle name="Normal 26 10" xfId="18386"/>
    <cellStyle name="Normal 26 2" xfId="18387"/>
    <cellStyle name="Normal 26 2 2" xfId="18388"/>
    <cellStyle name="Normal 26 2 2 2" xfId="18389"/>
    <cellStyle name="Normal 26 2 2 2 2" xfId="18390"/>
    <cellStyle name="Normal 26 2 2 2 2 2" xfId="18391"/>
    <cellStyle name="Normal 26 2 2 2 2 3" xfId="48147"/>
    <cellStyle name="Normal 26 2 2 2 3" xfId="18392"/>
    <cellStyle name="Normal 26 2 2 2 4" xfId="48148"/>
    <cellStyle name="Normal 26 2 2 3" xfId="18393"/>
    <cellStyle name="Normal 26 2 2 3 2" xfId="18394"/>
    <cellStyle name="Normal 26 2 2 3 2 2" xfId="18395"/>
    <cellStyle name="Normal 26 2 2 3 2 3" xfId="48149"/>
    <cellStyle name="Normal 26 2 2 3 3" xfId="18396"/>
    <cellStyle name="Normal 26 2 2 3 4" xfId="48150"/>
    <cellStyle name="Normal 26 2 2 4" xfId="18397"/>
    <cellStyle name="Normal 26 2 2 4 2" xfId="18398"/>
    <cellStyle name="Normal 26 2 2 4 3" xfId="48151"/>
    <cellStyle name="Normal 26 2 2 5" xfId="18399"/>
    <cellStyle name="Normal 26 2 2 5 2" xfId="48152"/>
    <cellStyle name="Normal 26 2 2 6" xfId="18400"/>
    <cellStyle name="Normal 26 2 2 7" xfId="18401"/>
    <cellStyle name="Normal 26 2 2 8" xfId="18402"/>
    <cellStyle name="Normal 26 2 3" xfId="18403"/>
    <cellStyle name="Normal 26 2 3 2" xfId="18404"/>
    <cellStyle name="Normal 26 2 3 2 2" xfId="18405"/>
    <cellStyle name="Normal 26 2 3 2 3" xfId="48153"/>
    <cellStyle name="Normal 26 2 3 3" xfId="18406"/>
    <cellStyle name="Normal 26 2 3 4" xfId="48154"/>
    <cellStyle name="Normal 26 2 4" xfId="18407"/>
    <cellStyle name="Normal 26 2 4 2" xfId="18408"/>
    <cellStyle name="Normal 26 2 4 2 2" xfId="18409"/>
    <cellStyle name="Normal 26 2 4 2 3" xfId="48155"/>
    <cellStyle name="Normal 26 2 4 3" xfId="18410"/>
    <cellStyle name="Normal 26 2 4 4" xfId="48156"/>
    <cellStyle name="Normal 26 2 5" xfId="18411"/>
    <cellStyle name="Normal 26 2 5 2" xfId="18412"/>
    <cellStyle name="Normal 26 2 5 3" xfId="48157"/>
    <cellStyle name="Normal 26 2 6" xfId="18413"/>
    <cellStyle name="Normal 26 2 6 2" xfId="48158"/>
    <cellStyle name="Normal 26 2 7" xfId="18414"/>
    <cellStyle name="Normal 26 2 8" xfId="18415"/>
    <cellStyle name="Normal 26 2 9" xfId="18416"/>
    <cellStyle name="Normal 26 3" xfId="18417"/>
    <cellStyle name="Normal 26 3 2" xfId="18418"/>
    <cellStyle name="Normal 26 3 2 2" xfId="18419"/>
    <cellStyle name="Normal 26 3 2 2 2" xfId="18420"/>
    <cellStyle name="Normal 26 3 2 2 3" xfId="48159"/>
    <cellStyle name="Normal 26 3 2 3" xfId="18421"/>
    <cellStyle name="Normal 26 3 2 4" xfId="48160"/>
    <cellStyle name="Normal 26 3 3" xfId="18422"/>
    <cellStyle name="Normal 26 3 3 2" xfId="18423"/>
    <cellStyle name="Normal 26 3 3 2 2" xfId="18424"/>
    <cellStyle name="Normal 26 3 3 2 3" xfId="48161"/>
    <cellStyle name="Normal 26 3 3 3" xfId="18425"/>
    <cellStyle name="Normal 26 3 3 4" xfId="48162"/>
    <cellStyle name="Normal 26 3 4" xfId="18426"/>
    <cellStyle name="Normal 26 3 4 2" xfId="18427"/>
    <cellStyle name="Normal 26 3 4 3" xfId="48163"/>
    <cellStyle name="Normal 26 3 5" xfId="18428"/>
    <cellStyle name="Normal 26 3 5 2" xfId="48164"/>
    <cellStyle name="Normal 26 3 6" xfId="18429"/>
    <cellStyle name="Normal 26 3 7" xfId="18430"/>
    <cellStyle name="Normal 26 3 8" xfId="18431"/>
    <cellStyle name="Normal 26 4" xfId="18432"/>
    <cellStyle name="Normal 26 4 2" xfId="18433"/>
    <cellStyle name="Normal 26 4 2 2" xfId="18434"/>
    <cellStyle name="Normal 26 4 2 3" xfId="48165"/>
    <cellStyle name="Normal 26 4 3" xfId="18435"/>
    <cellStyle name="Normal 26 4 4" xfId="48166"/>
    <cellStyle name="Normal 26 5" xfId="18436"/>
    <cellStyle name="Normal 26 5 2" xfId="18437"/>
    <cellStyle name="Normal 26 5 2 2" xfId="18438"/>
    <cellStyle name="Normal 26 5 2 3" xfId="48167"/>
    <cellStyle name="Normal 26 5 3" xfId="18439"/>
    <cellStyle name="Normal 26 5 4" xfId="48168"/>
    <cellStyle name="Normal 26 6" xfId="18440"/>
    <cellStyle name="Normal 26 6 2" xfId="18441"/>
    <cellStyle name="Normal 26 6 3" xfId="48169"/>
    <cellStyle name="Normal 26 7" xfId="18442"/>
    <cellStyle name="Normal 26 7 2" xfId="48170"/>
    <cellStyle name="Normal 26 8" xfId="18443"/>
    <cellStyle name="Normal 26 9" xfId="18444"/>
    <cellStyle name="Normal 27" xfId="18445"/>
    <cellStyle name="Normal 27 2" xfId="18446"/>
    <cellStyle name="Normal 27 2 2" xfId="18447"/>
    <cellStyle name="Normal 27 2 2 2" xfId="18448"/>
    <cellStyle name="Normal 27 2 2 2 2" xfId="18449"/>
    <cellStyle name="Normal 27 2 2 2 3" xfId="48171"/>
    <cellStyle name="Normal 27 2 2 3" xfId="18450"/>
    <cellStyle name="Normal 27 2 2 4" xfId="48172"/>
    <cellStyle name="Normal 27 2 3" xfId="18451"/>
    <cellStyle name="Normal 27 2 3 2" xfId="18452"/>
    <cellStyle name="Normal 27 2 3 2 2" xfId="18453"/>
    <cellStyle name="Normal 27 2 3 2 3" xfId="48173"/>
    <cellStyle name="Normal 27 2 3 3" xfId="18454"/>
    <cellStyle name="Normal 27 2 3 4" xfId="48174"/>
    <cellStyle name="Normal 27 2 4" xfId="18455"/>
    <cellStyle name="Normal 27 2 4 2" xfId="18456"/>
    <cellStyle name="Normal 27 2 4 3" xfId="48175"/>
    <cellStyle name="Normal 27 2 5" xfId="18457"/>
    <cellStyle name="Normal 27 2 5 2" xfId="48176"/>
    <cellStyle name="Normal 27 2 6" xfId="18458"/>
    <cellStyle name="Normal 27 2 7" xfId="18459"/>
    <cellStyle name="Normal 27 2 8" xfId="18460"/>
    <cellStyle name="Normal 27 3" xfId="18461"/>
    <cellStyle name="Normal 27 3 2" xfId="18462"/>
    <cellStyle name="Normal 27 3 2 2" xfId="18463"/>
    <cellStyle name="Normal 27 3 2 3" xfId="48177"/>
    <cellStyle name="Normal 27 3 3" xfId="18464"/>
    <cellStyle name="Normal 27 3 4" xfId="48178"/>
    <cellStyle name="Normal 27 4" xfId="18465"/>
    <cellStyle name="Normal 27 4 2" xfId="18466"/>
    <cellStyle name="Normal 27 4 2 2" xfId="18467"/>
    <cellStyle name="Normal 27 4 2 3" xfId="48179"/>
    <cellStyle name="Normal 27 4 3" xfId="18468"/>
    <cellStyle name="Normal 27 4 4" xfId="48180"/>
    <cellStyle name="Normal 27 5" xfId="18469"/>
    <cellStyle name="Normal 27 5 2" xfId="18470"/>
    <cellStyle name="Normal 27 5 3" xfId="48181"/>
    <cellStyle name="Normal 27 6" xfId="18471"/>
    <cellStyle name="Normal 27 6 2" xfId="48182"/>
    <cellStyle name="Normal 27 7" xfId="18472"/>
    <cellStyle name="Normal 27 8" xfId="18473"/>
    <cellStyle name="Normal 27 9" xfId="18474"/>
    <cellStyle name="Normal 28" xfId="18475"/>
    <cellStyle name="Normal 28 2" xfId="18476"/>
    <cellStyle name="Normal 28 2 2" xfId="18477"/>
    <cellStyle name="Normal 28 2 2 2" xfId="18478"/>
    <cellStyle name="Normal 28 2 2 2 2" xfId="18479"/>
    <cellStyle name="Normal 28 2 2 2 3" xfId="48183"/>
    <cellStyle name="Normal 28 2 2 3" xfId="18480"/>
    <cellStyle name="Normal 28 2 2 4" xfId="48184"/>
    <cellStyle name="Normal 28 2 3" xfId="18481"/>
    <cellStyle name="Normal 28 2 3 2" xfId="18482"/>
    <cellStyle name="Normal 28 2 3 2 2" xfId="18483"/>
    <cellStyle name="Normal 28 2 3 2 3" xfId="48185"/>
    <cellStyle name="Normal 28 2 3 3" xfId="18484"/>
    <cellStyle name="Normal 28 2 3 4" xfId="48186"/>
    <cellStyle name="Normal 28 2 4" xfId="18485"/>
    <cellStyle name="Normal 28 2 4 2" xfId="18486"/>
    <cellStyle name="Normal 28 2 4 3" xfId="48187"/>
    <cellStyle name="Normal 28 2 5" xfId="18487"/>
    <cellStyle name="Normal 28 2 5 2" xfId="48188"/>
    <cellStyle name="Normal 28 2 6" xfId="18488"/>
    <cellStyle name="Normal 28 2 7" xfId="18489"/>
    <cellStyle name="Normal 28 2 8" xfId="18490"/>
    <cellStyle name="Normal 28 3" xfId="18491"/>
    <cellStyle name="Normal 28 3 2" xfId="18492"/>
    <cellStyle name="Normal 28 3 2 2" xfId="18493"/>
    <cellStyle name="Normal 28 3 2 3" xfId="48189"/>
    <cellStyle name="Normal 28 3 3" xfId="18494"/>
    <cellStyle name="Normal 28 3 4" xfId="48190"/>
    <cellStyle name="Normal 28 4" xfId="18495"/>
    <cellStyle name="Normal 28 4 2" xfId="18496"/>
    <cellStyle name="Normal 28 4 2 2" xfId="18497"/>
    <cellStyle name="Normal 28 4 2 3" xfId="48191"/>
    <cellStyle name="Normal 28 4 3" xfId="18498"/>
    <cellStyle name="Normal 28 4 4" xfId="48192"/>
    <cellStyle name="Normal 28 5" xfId="18499"/>
    <cellStyle name="Normal 28 5 2" xfId="18500"/>
    <cellStyle name="Normal 28 5 3" xfId="48193"/>
    <cellStyle name="Normal 28 6" xfId="18501"/>
    <cellStyle name="Normal 28 6 2" xfId="48194"/>
    <cellStyle name="Normal 28 7" xfId="18502"/>
    <cellStyle name="Normal 28 8" xfId="18503"/>
    <cellStyle name="Normal 28 9" xfId="18504"/>
    <cellStyle name="Normal 29" xfId="18505"/>
    <cellStyle name="Normal 29 2" xfId="18506"/>
    <cellStyle name="Normal 29 2 2" xfId="18507"/>
    <cellStyle name="Normal 29 2 2 2" xfId="18508"/>
    <cellStyle name="Normal 29 2 2 2 2" xfId="18509"/>
    <cellStyle name="Normal 29 2 2 2 3" xfId="48195"/>
    <cellStyle name="Normal 29 2 2 3" xfId="18510"/>
    <cellStyle name="Normal 29 2 2 4" xfId="48196"/>
    <cellStyle name="Normal 29 2 3" xfId="18511"/>
    <cellStyle name="Normal 29 2 3 2" xfId="18512"/>
    <cellStyle name="Normal 29 2 3 2 2" xfId="18513"/>
    <cellStyle name="Normal 29 2 3 2 3" xfId="48197"/>
    <cellStyle name="Normal 29 2 3 3" xfId="18514"/>
    <cellStyle name="Normal 29 2 3 4" xfId="48198"/>
    <cellStyle name="Normal 29 2 4" xfId="18515"/>
    <cellStyle name="Normal 29 2 4 2" xfId="18516"/>
    <cellStyle name="Normal 29 2 4 3" xfId="48199"/>
    <cellStyle name="Normal 29 2 5" xfId="18517"/>
    <cellStyle name="Normal 29 2 5 2" xfId="48200"/>
    <cellStyle name="Normal 29 2 6" xfId="18518"/>
    <cellStyle name="Normal 29 2 7" xfId="18519"/>
    <cellStyle name="Normal 29 2 8" xfId="18520"/>
    <cellStyle name="Normal 29 3" xfId="18521"/>
    <cellStyle name="Normal 29 3 2" xfId="18522"/>
    <cellStyle name="Normal 29 3 2 2" xfId="18523"/>
    <cellStyle name="Normal 29 3 2 3" xfId="48201"/>
    <cellStyle name="Normal 29 3 3" xfId="18524"/>
    <cellStyle name="Normal 29 3 4" xfId="48202"/>
    <cellStyle name="Normal 29 4" xfId="18525"/>
    <cellStyle name="Normal 29 4 2" xfId="18526"/>
    <cellStyle name="Normal 29 4 2 2" xfId="18527"/>
    <cellStyle name="Normal 29 4 2 3" xfId="48203"/>
    <cellStyle name="Normal 29 4 3" xfId="18528"/>
    <cellStyle name="Normal 29 4 4" xfId="48204"/>
    <cellStyle name="Normal 29 5" xfId="18529"/>
    <cellStyle name="Normal 29 5 2" xfId="18530"/>
    <cellStyle name="Normal 29 5 3" xfId="48205"/>
    <cellStyle name="Normal 29 6" xfId="18531"/>
    <cellStyle name="Normal 29 6 2" xfId="48206"/>
    <cellStyle name="Normal 29 7" xfId="18532"/>
    <cellStyle name="Normal 29 8" xfId="18533"/>
    <cellStyle name="Normal 29 9" xfId="18534"/>
    <cellStyle name="Normal 3" xfId="18535"/>
    <cellStyle name="Normal 3 1" xfId="48207"/>
    <cellStyle name="Normal 3 10" xfId="18536"/>
    <cellStyle name="Normal 3 10 10" xfId="18537"/>
    <cellStyle name="Normal 3 10 2" xfId="18538"/>
    <cellStyle name="Normal 3 10 2 2" xfId="18539"/>
    <cellStyle name="Normal 3 10 2 2 2" xfId="18540"/>
    <cellStyle name="Normal 3 10 2 2 2 2" xfId="18541"/>
    <cellStyle name="Normal 3 10 2 2 2 3" xfId="48208"/>
    <cellStyle name="Normal 3 10 2 2 3" xfId="18542"/>
    <cellStyle name="Normal 3 10 2 2 4" xfId="48209"/>
    <cellStyle name="Normal 3 10 2 3" xfId="18543"/>
    <cellStyle name="Normal 3 10 2 3 2" xfId="18544"/>
    <cellStyle name="Normal 3 10 2 3 2 2" xfId="18545"/>
    <cellStyle name="Normal 3 10 2 3 2 3" xfId="48210"/>
    <cellStyle name="Normal 3 10 2 3 3" xfId="18546"/>
    <cellStyle name="Normal 3 10 2 3 4" xfId="48211"/>
    <cellStyle name="Normal 3 10 2 4" xfId="18547"/>
    <cellStyle name="Normal 3 10 2 4 2" xfId="18548"/>
    <cellStyle name="Normal 3 10 2 4 3" xfId="48212"/>
    <cellStyle name="Normal 3 10 2 5" xfId="18549"/>
    <cellStyle name="Normal 3 10 2 5 2" xfId="48213"/>
    <cellStyle name="Normal 3 10 2 6" xfId="18550"/>
    <cellStyle name="Normal 3 10 2 7" xfId="18551"/>
    <cellStyle name="Normal 3 10 2 8" xfId="18552"/>
    <cellStyle name="Normal 3 10 3" xfId="18553"/>
    <cellStyle name="Normal 3 10 3 2" xfId="18554"/>
    <cellStyle name="Normal 3 10 3 2 2" xfId="18555"/>
    <cellStyle name="Normal 3 10 3 2 3" xfId="48214"/>
    <cellStyle name="Normal 3 10 3 3" xfId="18556"/>
    <cellStyle name="Normal 3 10 3 4" xfId="48215"/>
    <cellStyle name="Normal 3 10 4" xfId="18557"/>
    <cellStyle name="Normal 3 10 4 2" xfId="18558"/>
    <cellStyle name="Normal 3 10 4 2 2" xfId="18559"/>
    <cellStyle name="Normal 3 10 4 2 3" xfId="48216"/>
    <cellStyle name="Normal 3 10 4 3" xfId="18560"/>
    <cellStyle name="Normal 3 10 4 4" xfId="48217"/>
    <cellStyle name="Normal 3 10 5" xfId="18561"/>
    <cellStyle name="Normal 3 10 5 2" xfId="18562"/>
    <cellStyle name="Normal 3 10 5 3" xfId="48218"/>
    <cellStyle name="Normal 3 10 6" xfId="18563"/>
    <cellStyle name="Normal 3 10 6 2" xfId="48219"/>
    <cellStyle name="Normal 3 10 7" xfId="18564"/>
    <cellStyle name="Normal 3 10 8" xfId="18565"/>
    <cellStyle name="Normal 3 10 9" xfId="18566"/>
    <cellStyle name="Normal 3 11" xfId="18567"/>
    <cellStyle name="Normal 3 11 2" xfId="18568"/>
    <cellStyle name="Normal 3 11 2 2" xfId="18569"/>
    <cellStyle name="Normal 3 11 2 2 2" xfId="18570"/>
    <cellStyle name="Normal 3 11 2 2 3" xfId="48220"/>
    <cellStyle name="Normal 3 11 2 3" xfId="18571"/>
    <cellStyle name="Normal 3 11 2 4" xfId="48221"/>
    <cellStyle name="Normal 3 11 3" xfId="18572"/>
    <cellStyle name="Normal 3 11 3 2" xfId="18573"/>
    <cellStyle name="Normal 3 11 3 2 2" xfId="18574"/>
    <cellStyle name="Normal 3 11 3 2 3" xfId="48222"/>
    <cellStyle name="Normal 3 11 3 3" xfId="18575"/>
    <cellStyle name="Normal 3 11 3 4" xfId="48223"/>
    <cellStyle name="Normal 3 11 4" xfId="18576"/>
    <cellStyle name="Normal 3 11 4 2" xfId="18577"/>
    <cellStyle name="Normal 3 11 4 3" xfId="48224"/>
    <cellStyle name="Normal 3 11 5" xfId="18578"/>
    <cellStyle name="Normal 3 11 5 2" xfId="48225"/>
    <cellStyle name="Normal 3 11 6" xfId="18579"/>
    <cellStyle name="Normal 3 11 7" xfId="18580"/>
    <cellStyle name="Normal 3 11 8" xfId="18581"/>
    <cellStyle name="Normal 3 12" xfId="18582"/>
    <cellStyle name="Normal 3 12 2" xfId="18583"/>
    <cellStyle name="Normal 3 12 2 2" xfId="18584"/>
    <cellStyle name="Normal 3 12 2 2 2" xfId="18585"/>
    <cellStyle name="Normal 3 12 2 2 3" xfId="48226"/>
    <cellStyle name="Normal 3 12 2 3" xfId="18586"/>
    <cellStyle name="Normal 3 12 2 4" xfId="48227"/>
    <cellStyle name="Normal 3 12 3" xfId="18587"/>
    <cellStyle name="Normal 3 12 3 2" xfId="18588"/>
    <cellStyle name="Normal 3 12 3 2 2" xfId="18589"/>
    <cellStyle name="Normal 3 12 3 2 3" xfId="48228"/>
    <cellStyle name="Normal 3 12 3 3" xfId="18590"/>
    <cellStyle name="Normal 3 12 3 4" xfId="48229"/>
    <cellStyle name="Normal 3 12 4" xfId="18591"/>
    <cellStyle name="Normal 3 12 4 2" xfId="18592"/>
    <cellStyle name="Normal 3 12 4 3" xfId="48230"/>
    <cellStyle name="Normal 3 12 5" xfId="18593"/>
    <cellStyle name="Normal 3 12 5 2" xfId="48231"/>
    <cellStyle name="Normal 3 12 6" xfId="18594"/>
    <cellStyle name="Normal 3 12 7" xfId="18595"/>
    <cellStyle name="Normal 3 12 8" xfId="18596"/>
    <cellStyle name="Normal 3 12 9" xfId="18597"/>
    <cellStyle name="Normal 3 13" xfId="18598"/>
    <cellStyle name="Normal 3 13 2" xfId="18599"/>
    <cellStyle name="Normal 3 13 2 2" xfId="18600"/>
    <cellStyle name="Normal 3 13 2 3" xfId="48232"/>
    <cellStyle name="Normal 3 13 3" xfId="18601"/>
    <cellStyle name="Normal 3 13 4" xfId="48233"/>
    <cellStyle name="Normal 3 14" xfId="18602"/>
    <cellStyle name="Normal 3 14 2" xfId="18603"/>
    <cellStyle name="Normal 3 14 2 2" xfId="18604"/>
    <cellStyle name="Normal 3 14 2 3" xfId="48234"/>
    <cellStyle name="Normal 3 14 3" xfId="18605"/>
    <cellStyle name="Normal 3 14 4" xfId="48235"/>
    <cellStyle name="Normal 3 15" xfId="18606"/>
    <cellStyle name="Normal 3 15 2" xfId="18607"/>
    <cellStyle name="Normal 3 15 3" xfId="48236"/>
    <cellStyle name="Normal 3 16" xfId="18608"/>
    <cellStyle name="Normal 3 16 2" xfId="18609"/>
    <cellStyle name="Normal 3 16 3" xfId="48237"/>
    <cellStyle name="Normal 3 17" xfId="18610"/>
    <cellStyle name="Normal 3 17 2" xfId="18611"/>
    <cellStyle name="Normal 3 18" xfId="18612"/>
    <cellStyle name="Normal 3 18 2" xfId="48238"/>
    <cellStyle name="Normal 3 19" xfId="18613"/>
    <cellStyle name="Normal 3 2" xfId="18614"/>
    <cellStyle name="Normal 3 2 10" xfId="18615"/>
    <cellStyle name="Normal 3 2 10 2" xfId="18616"/>
    <cellStyle name="Normal 3 2 10 2 2" xfId="18617"/>
    <cellStyle name="Normal 3 2 10 2 3" xfId="48239"/>
    <cellStyle name="Normal 3 2 10 3" xfId="18618"/>
    <cellStyle name="Normal 3 2 10 4" xfId="48240"/>
    <cellStyle name="Normal 3 2 11" xfId="18619"/>
    <cellStyle name="Normal 3 2 11 2" xfId="18620"/>
    <cellStyle name="Normal 3 2 11 3" xfId="48241"/>
    <cellStyle name="Normal 3 2 12" xfId="18621"/>
    <cellStyle name="Normal 3 2 12 2" xfId="18622"/>
    <cellStyle name="Normal 3 2 12 3" xfId="48242"/>
    <cellStyle name="Normal 3 2 13" xfId="18623"/>
    <cellStyle name="Normal 3 2 14" xfId="18624"/>
    <cellStyle name="Normal 3 2 14 2" xfId="48243"/>
    <cellStyle name="Normal 3 2 15" xfId="18625"/>
    <cellStyle name="Normal 3 2 16" xfId="18626"/>
    <cellStyle name="Normal 3 2 17" xfId="18627"/>
    <cellStyle name="Normal 3 2 18" xfId="18628"/>
    <cellStyle name="Normal 3 2 19" xfId="18629"/>
    <cellStyle name="Normal 3 2 2" xfId="18630"/>
    <cellStyle name="Normal 3 2 2 10" xfId="18631"/>
    <cellStyle name="Normal 3 2 2 10 2" xfId="48244"/>
    <cellStyle name="Normal 3 2 2 11" xfId="18632"/>
    <cellStyle name="Normal 3 2 2 12" xfId="18633"/>
    <cellStyle name="Normal 3 2 2 13" xfId="18634"/>
    <cellStyle name="Normal 3 2 2 14" xfId="18635"/>
    <cellStyle name="Normal 3 2 2 2" xfId="18636"/>
    <cellStyle name="Normal 3 2 2 2 10" xfId="18637"/>
    <cellStyle name="Normal 3 2 2 2 11" xfId="18638"/>
    <cellStyle name="Normal 3 2 2 2 12" xfId="18639"/>
    <cellStyle name="Normal 3 2 2 2 2" xfId="18640"/>
    <cellStyle name="Normal 3 2 2 2 2 10" xfId="18641"/>
    <cellStyle name="Normal 3 2 2 2 2 2" xfId="18642"/>
    <cellStyle name="Normal 3 2 2 2 2 2 2" xfId="18643"/>
    <cellStyle name="Normal 3 2 2 2 2 2 2 2" xfId="18644"/>
    <cellStyle name="Normal 3 2 2 2 2 2 2 2 2" xfId="18645"/>
    <cellStyle name="Normal 3 2 2 2 2 2 2 2 3" xfId="48245"/>
    <cellStyle name="Normal 3 2 2 2 2 2 2 3" xfId="18646"/>
    <cellStyle name="Normal 3 2 2 2 2 2 2 4" xfId="48246"/>
    <cellStyle name="Normal 3 2 2 2 2 2 3" xfId="18647"/>
    <cellStyle name="Normal 3 2 2 2 2 2 3 2" xfId="18648"/>
    <cellStyle name="Normal 3 2 2 2 2 2 3 2 2" xfId="18649"/>
    <cellStyle name="Normal 3 2 2 2 2 2 3 2 3" xfId="48247"/>
    <cellStyle name="Normal 3 2 2 2 2 2 3 3" xfId="18650"/>
    <cellStyle name="Normal 3 2 2 2 2 2 3 4" xfId="48248"/>
    <cellStyle name="Normal 3 2 2 2 2 2 4" xfId="18651"/>
    <cellStyle name="Normal 3 2 2 2 2 2 4 2" xfId="18652"/>
    <cellStyle name="Normal 3 2 2 2 2 2 4 3" xfId="48249"/>
    <cellStyle name="Normal 3 2 2 2 2 2 5" xfId="18653"/>
    <cellStyle name="Normal 3 2 2 2 2 2 5 2" xfId="48250"/>
    <cellStyle name="Normal 3 2 2 2 2 2 6" xfId="18654"/>
    <cellStyle name="Normal 3 2 2 2 2 2 7" xfId="18655"/>
    <cellStyle name="Normal 3 2 2 2 2 2 8" xfId="18656"/>
    <cellStyle name="Normal 3 2 2 2 2 3" xfId="18657"/>
    <cellStyle name="Normal 3 2 2 2 2 3 2" xfId="18658"/>
    <cellStyle name="Normal 3 2 2 2 2 3 2 2" xfId="18659"/>
    <cellStyle name="Normal 3 2 2 2 2 3 2 3" xfId="48251"/>
    <cellStyle name="Normal 3 2 2 2 2 3 3" xfId="18660"/>
    <cellStyle name="Normal 3 2 2 2 2 3 4" xfId="48252"/>
    <cellStyle name="Normal 3 2 2 2 2 4" xfId="18661"/>
    <cellStyle name="Normal 3 2 2 2 2 4 2" xfId="18662"/>
    <cellStyle name="Normal 3 2 2 2 2 4 2 2" xfId="18663"/>
    <cellStyle name="Normal 3 2 2 2 2 4 2 3" xfId="48253"/>
    <cellStyle name="Normal 3 2 2 2 2 4 3" xfId="18664"/>
    <cellStyle name="Normal 3 2 2 2 2 4 4" xfId="48254"/>
    <cellStyle name="Normal 3 2 2 2 2 5" xfId="18665"/>
    <cellStyle name="Normal 3 2 2 2 2 5 2" xfId="18666"/>
    <cellStyle name="Normal 3 2 2 2 2 5 3" xfId="48255"/>
    <cellStyle name="Normal 3 2 2 2 2 6" xfId="18667"/>
    <cellStyle name="Normal 3 2 2 2 2 6 2" xfId="48256"/>
    <cellStyle name="Normal 3 2 2 2 2 6 3" xfId="48257"/>
    <cellStyle name="Normal 3 2 2 2 2 7" xfId="18668"/>
    <cellStyle name="Normal 3 2 2 2 2 7 2" xfId="48258"/>
    <cellStyle name="Normal 3 2 2 2 2 8" xfId="18669"/>
    <cellStyle name="Normal 3 2 2 2 2 9" xfId="18670"/>
    <cellStyle name="Normal 3 2 2 2 3" xfId="18671"/>
    <cellStyle name="Normal 3 2 2 2 3 2" xfId="18672"/>
    <cellStyle name="Normal 3 2 2 2 3 2 2" xfId="18673"/>
    <cellStyle name="Normal 3 2 2 2 3 2 2 2" xfId="18674"/>
    <cellStyle name="Normal 3 2 2 2 3 2 2 3" xfId="48259"/>
    <cellStyle name="Normal 3 2 2 2 3 2 3" xfId="18675"/>
    <cellStyle name="Normal 3 2 2 2 3 2 4" xfId="48260"/>
    <cellStyle name="Normal 3 2 2 2 3 3" xfId="18676"/>
    <cellStyle name="Normal 3 2 2 2 3 3 2" xfId="18677"/>
    <cellStyle name="Normal 3 2 2 2 3 3 2 2" xfId="18678"/>
    <cellStyle name="Normal 3 2 2 2 3 3 2 3" xfId="48261"/>
    <cellStyle name="Normal 3 2 2 2 3 3 3" xfId="18679"/>
    <cellStyle name="Normal 3 2 2 2 3 3 4" xfId="48262"/>
    <cellStyle name="Normal 3 2 2 2 3 4" xfId="18680"/>
    <cellStyle name="Normal 3 2 2 2 3 4 2" xfId="18681"/>
    <cellStyle name="Normal 3 2 2 2 3 4 3" xfId="48263"/>
    <cellStyle name="Normal 3 2 2 2 3 5" xfId="18682"/>
    <cellStyle name="Normal 3 2 2 2 3 5 2" xfId="48264"/>
    <cellStyle name="Normal 3 2 2 2 3 6" xfId="18683"/>
    <cellStyle name="Normal 3 2 2 2 3 7" xfId="18684"/>
    <cellStyle name="Normal 3 2 2 2 3 8" xfId="18685"/>
    <cellStyle name="Normal 3 2 2 2 4" xfId="18686"/>
    <cellStyle name="Normal 3 2 2 2 4 2" xfId="18687"/>
    <cellStyle name="Normal 3 2 2 2 4 2 2" xfId="18688"/>
    <cellStyle name="Normal 3 2 2 2 4 2 2 2" xfId="18689"/>
    <cellStyle name="Normal 3 2 2 2 4 2 2 3" xfId="48265"/>
    <cellStyle name="Normal 3 2 2 2 4 2 3" xfId="18690"/>
    <cellStyle name="Normal 3 2 2 2 4 2 4" xfId="48266"/>
    <cellStyle name="Normal 3 2 2 2 4 3" xfId="18691"/>
    <cellStyle name="Normal 3 2 2 2 4 3 2" xfId="18692"/>
    <cellStyle name="Normal 3 2 2 2 4 3 3" xfId="48267"/>
    <cellStyle name="Normal 3 2 2 2 4 4" xfId="18693"/>
    <cellStyle name="Normal 3 2 2 2 4 5" xfId="48268"/>
    <cellStyle name="Normal 3 2 2 2 4 6" xfId="48269"/>
    <cellStyle name="Normal 3 2 2 2 5" xfId="18694"/>
    <cellStyle name="Normal 3 2 2 2 5 2" xfId="18695"/>
    <cellStyle name="Normal 3 2 2 2 5 2 2" xfId="18696"/>
    <cellStyle name="Normal 3 2 2 2 5 2 3" xfId="48270"/>
    <cellStyle name="Normal 3 2 2 2 5 3" xfId="18697"/>
    <cellStyle name="Normal 3 2 2 2 5 4" xfId="48271"/>
    <cellStyle name="Normal 3 2 2 2 6" xfId="18698"/>
    <cellStyle name="Normal 3 2 2 2 6 2" xfId="18699"/>
    <cellStyle name="Normal 3 2 2 2 6 2 2" xfId="18700"/>
    <cellStyle name="Normal 3 2 2 2 6 2 3" xfId="48272"/>
    <cellStyle name="Normal 3 2 2 2 6 3" xfId="18701"/>
    <cellStyle name="Normal 3 2 2 2 6 4" xfId="48273"/>
    <cellStyle name="Normal 3 2 2 2 7" xfId="18702"/>
    <cellStyle name="Normal 3 2 2 2 7 2" xfId="18703"/>
    <cellStyle name="Normal 3 2 2 2 7 3" xfId="48274"/>
    <cellStyle name="Normal 3 2 2 2 8" xfId="18704"/>
    <cellStyle name="Normal 3 2 2 2 8 2" xfId="48275"/>
    <cellStyle name="Normal 3 2 2 2 8 3" xfId="48276"/>
    <cellStyle name="Normal 3 2 2 2 9" xfId="18705"/>
    <cellStyle name="Normal 3 2 2 2 9 2" xfId="48277"/>
    <cellStyle name="Normal 3 2 2 3" xfId="18706"/>
    <cellStyle name="Normal 3 2 2 3 10" xfId="18707"/>
    <cellStyle name="Normal 3 2 2 3 11" xfId="18708"/>
    <cellStyle name="Normal 3 2 2 3 2" xfId="18709"/>
    <cellStyle name="Normal 3 2 2 3 2 2" xfId="18710"/>
    <cellStyle name="Normal 3 2 2 3 2 2 2" xfId="18711"/>
    <cellStyle name="Normal 3 2 2 3 2 2 2 2" xfId="18712"/>
    <cellStyle name="Normal 3 2 2 3 2 2 2 3" xfId="48278"/>
    <cellStyle name="Normal 3 2 2 3 2 2 3" xfId="18713"/>
    <cellStyle name="Normal 3 2 2 3 2 2 4" xfId="48279"/>
    <cellStyle name="Normal 3 2 2 3 2 3" xfId="18714"/>
    <cellStyle name="Normal 3 2 2 3 2 3 2" xfId="18715"/>
    <cellStyle name="Normal 3 2 2 3 2 3 2 2" xfId="18716"/>
    <cellStyle name="Normal 3 2 2 3 2 3 2 3" xfId="48280"/>
    <cellStyle name="Normal 3 2 2 3 2 3 3" xfId="18717"/>
    <cellStyle name="Normal 3 2 2 3 2 3 4" xfId="48281"/>
    <cellStyle name="Normal 3 2 2 3 2 4" xfId="18718"/>
    <cellStyle name="Normal 3 2 2 3 2 4 2" xfId="18719"/>
    <cellStyle name="Normal 3 2 2 3 2 4 3" xfId="48282"/>
    <cellStyle name="Normal 3 2 2 3 2 5" xfId="18720"/>
    <cellStyle name="Normal 3 2 2 3 2 5 2" xfId="48283"/>
    <cellStyle name="Normal 3 2 2 3 2 5 3" xfId="48284"/>
    <cellStyle name="Normal 3 2 2 3 2 6" xfId="18721"/>
    <cellStyle name="Normal 3 2 2 3 2 6 2" xfId="48285"/>
    <cellStyle name="Normal 3 2 2 3 2 7" xfId="18722"/>
    <cellStyle name="Normal 3 2 2 3 2 8" xfId="18723"/>
    <cellStyle name="Normal 3 2 2 3 2 9" xfId="18724"/>
    <cellStyle name="Normal 3 2 2 3 3" xfId="18725"/>
    <cellStyle name="Normal 3 2 2 3 3 2" xfId="18726"/>
    <cellStyle name="Normal 3 2 2 3 3 2 2" xfId="18727"/>
    <cellStyle name="Normal 3 2 2 3 3 2 2 2" xfId="18728"/>
    <cellStyle name="Normal 3 2 2 3 3 2 2 3" xfId="48286"/>
    <cellStyle name="Normal 3 2 2 3 3 2 3" xfId="18729"/>
    <cellStyle name="Normal 3 2 2 3 3 2 4" xfId="48287"/>
    <cellStyle name="Normal 3 2 2 3 3 3" xfId="18730"/>
    <cellStyle name="Normal 3 2 2 3 3 3 2" xfId="18731"/>
    <cellStyle name="Normal 3 2 2 3 3 3 3" xfId="48288"/>
    <cellStyle name="Normal 3 2 2 3 3 4" xfId="18732"/>
    <cellStyle name="Normal 3 2 2 3 3 5" xfId="48289"/>
    <cellStyle name="Normal 3 2 2 3 3 6" xfId="48290"/>
    <cellStyle name="Normal 3 2 2 3 4" xfId="18733"/>
    <cellStyle name="Normal 3 2 2 3 4 2" xfId="18734"/>
    <cellStyle name="Normal 3 2 2 3 4 2 2" xfId="18735"/>
    <cellStyle name="Normal 3 2 2 3 4 2 3" xfId="48291"/>
    <cellStyle name="Normal 3 2 2 3 4 3" xfId="18736"/>
    <cellStyle name="Normal 3 2 2 3 4 4" xfId="48292"/>
    <cellStyle name="Normal 3 2 2 3 5" xfId="18737"/>
    <cellStyle name="Normal 3 2 2 3 5 2" xfId="18738"/>
    <cellStyle name="Normal 3 2 2 3 5 2 2" xfId="18739"/>
    <cellStyle name="Normal 3 2 2 3 5 2 3" xfId="48293"/>
    <cellStyle name="Normal 3 2 2 3 5 3" xfId="18740"/>
    <cellStyle name="Normal 3 2 2 3 5 4" xfId="48294"/>
    <cellStyle name="Normal 3 2 2 3 6" xfId="18741"/>
    <cellStyle name="Normal 3 2 2 3 6 2" xfId="18742"/>
    <cellStyle name="Normal 3 2 2 3 6 3" xfId="48295"/>
    <cellStyle name="Normal 3 2 2 3 7" xfId="18743"/>
    <cellStyle name="Normal 3 2 2 3 7 2" xfId="48296"/>
    <cellStyle name="Normal 3 2 2 3 7 3" xfId="48297"/>
    <cellStyle name="Normal 3 2 2 3 8" xfId="18744"/>
    <cellStyle name="Normal 3 2 2 3 8 2" xfId="48298"/>
    <cellStyle name="Normal 3 2 2 3 9" xfId="18745"/>
    <cellStyle name="Normal 3 2 2 4" xfId="18746"/>
    <cellStyle name="Normal 3 2 2 4 2" xfId="18747"/>
    <cellStyle name="Normal 3 2 2 4 2 2" xfId="18748"/>
    <cellStyle name="Normal 3 2 2 4 2 2 2" xfId="18749"/>
    <cellStyle name="Normal 3 2 2 4 2 2 3" xfId="48299"/>
    <cellStyle name="Normal 3 2 2 4 2 3" xfId="18750"/>
    <cellStyle name="Normal 3 2 2 4 2 4" xfId="48300"/>
    <cellStyle name="Normal 3 2 2 4 3" xfId="18751"/>
    <cellStyle name="Normal 3 2 2 4 3 2" xfId="18752"/>
    <cellStyle name="Normal 3 2 2 4 3 2 2" xfId="18753"/>
    <cellStyle name="Normal 3 2 2 4 3 2 3" xfId="48301"/>
    <cellStyle name="Normal 3 2 2 4 3 3" xfId="18754"/>
    <cellStyle name="Normal 3 2 2 4 3 4" xfId="48302"/>
    <cellStyle name="Normal 3 2 2 4 4" xfId="18755"/>
    <cellStyle name="Normal 3 2 2 4 4 2" xfId="18756"/>
    <cellStyle name="Normal 3 2 2 4 4 3" xfId="48303"/>
    <cellStyle name="Normal 3 2 2 4 5" xfId="18757"/>
    <cellStyle name="Normal 3 2 2 4 5 2" xfId="48304"/>
    <cellStyle name="Normal 3 2 2 4 5 3" xfId="48305"/>
    <cellStyle name="Normal 3 2 2 4 6" xfId="18758"/>
    <cellStyle name="Normal 3 2 2 4 6 2" xfId="48306"/>
    <cellStyle name="Normal 3 2 2 4 7" xfId="18759"/>
    <cellStyle name="Normal 3 2 2 4 8" xfId="18760"/>
    <cellStyle name="Normal 3 2 2 4 9" xfId="18761"/>
    <cellStyle name="Normal 3 2 2 5" xfId="18762"/>
    <cellStyle name="Normal 3 2 2 5 2" xfId="18763"/>
    <cellStyle name="Normal 3 2 2 5 2 2" xfId="18764"/>
    <cellStyle name="Normal 3 2 2 5 2 2 2" xfId="18765"/>
    <cellStyle name="Normal 3 2 2 5 2 2 3" xfId="48307"/>
    <cellStyle name="Normal 3 2 2 5 2 3" xfId="18766"/>
    <cellStyle name="Normal 3 2 2 5 2 4" xfId="48308"/>
    <cellStyle name="Normal 3 2 2 5 3" xfId="18767"/>
    <cellStyle name="Normal 3 2 2 5 3 2" xfId="18768"/>
    <cellStyle name="Normal 3 2 2 5 3 2 2" xfId="18769"/>
    <cellStyle name="Normal 3 2 2 5 3 2 3" xfId="48309"/>
    <cellStyle name="Normal 3 2 2 5 3 3" xfId="18770"/>
    <cellStyle name="Normal 3 2 2 5 3 4" xfId="48310"/>
    <cellStyle name="Normal 3 2 2 5 4" xfId="18771"/>
    <cellStyle name="Normal 3 2 2 5 4 2" xfId="18772"/>
    <cellStyle name="Normal 3 2 2 5 4 3" xfId="48311"/>
    <cellStyle name="Normal 3 2 2 5 5" xfId="18773"/>
    <cellStyle name="Normal 3 2 2 5 6" xfId="18774"/>
    <cellStyle name="Normal 3 2 2 5 7" xfId="18775"/>
    <cellStyle name="Normal 3 2 2 5 8" xfId="18776"/>
    <cellStyle name="Normal 3 2 2 6" xfId="18777"/>
    <cellStyle name="Normal 3 2 2 6 2" xfId="18778"/>
    <cellStyle name="Normal 3 2 2 6 2 2" xfId="18779"/>
    <cellStyle name="Normal 3 2 2 6 2 3" xfId="48312"/>
    <cellStyle name="Normal 3 2 2 6 3" xfId="18780"/>
    <cellStyle name="Normal 3 2 2 6 4" xfId="18781"/>
    <cellStyle name="Normal 3 2 2 6 5" xfId="18782"/>
    <cellStyle name="Normal 3 2 2 6 6" xfId="18783"/>
    <cellStyle name="Normal 3 2 2 7" xfId="18784"/>
    <cellStyle name="Normal 3 2 2 7 2" xfId="18785"/>
    <cellStyle name="Normal 3 2 2 7 2 2" xfId="18786"/>
    <cellStyle name="Normal 3 2 2 7 2 3" xfId="48313"/>
    <cellStyle name="Normal 3 2 2 7 3" xfId="18787"/>
    <cellStyle name="Normal 3 2 2 7 4" xfId="48314"/>
    <cellStyle name="Normal 3 2 2 8" xfId="18788"/>
    <cellStyle name="Normal 3 2 2 8 2" xfId="18789"/>
    <cellStyle name="Normal 3 2 2 8 3" xfId="48315"/>
    <cellStyle name="Normal 3 2 2 9" xfId="18790"/>
    <cellStyle name="Normal 3 2 2 9 2" xfId="48316"/>
    <cellStyle name="Normal 3 2 2 9 3" xfId="48317"/>
    <cellStyle name="Normal 3 2 20" xfId="18791"/>
    <cellStyle name="Normal 3 2 21" xfId="18792"/>
    <cellStyle name="Normal 3 2 3" xfId="18793"/>
    <cellStyle name="Normal 3 2 3 10" xfId="18794"/>
    <cellStyle name="Normal 3 2 3 10 2" xfId="48318"/>
    <cellStyle name="Normal 3 2 3 11" xfId="18795"/>
    <cellStyle name="Normal 3 2 3 12" xfId="18796"/>
    <cellStyle name="Normal 3 2 3 13" xfId="18797"/>
    <cellStyle name="Normal 3 2 3 2" xfId="18798"/>
    <cellStyle name="Normal 3 2 3 2 10" xfId="18799"/>
    <cellStyle name="Normal 3 2 3 2 11" xfId="18800"/>
    <cellStyle name="Normal 3 2 3 2 2" xfId="18801"/>
    <cellStyle name="Normal 3 2 3 2 2 2" xfId="18802"/>
    <cellStyle name="Normal 3 2 3 2 2 2 2" xfId="18803"/>
    <cellStyle name="Normal 3 2 3 2 2 2 2 2" xfId="18804"/>
    <cellStyle name="Normal 3 2 3 2 2 2 2 2 2" xfId="18805"/>
    <cellStyle name="Normal 3 2 3 2 2 2 2 2 3" xfId="48319"/>
    <cellStyle name="Normal 3 2 3 2 2 2 2 3" xfId="18806"/>
    <cellStyle name="Normal 3 2 3 2 2 2 2 4" xfId="48320"/>
    <cellStyle name="Normal 3 2 3 2 2 2 3" xfId="18807"/>
    <cellStyle name="Normal 3 2 3 2 2 2 3 2" xfId="18808"/>
    <cellStyle name="Normal 3 2 3 2 2 2 3 2 2" xfId="18809"/>
    <cellStyle name="Normal 3 2 3 2 2 2 3 2 3" xfId="48321"/>
    <cellStyle name="Normal 3 2 3 2 2 2 3 3" xfId="18810"/>
    <cellStyle name="Normal 3 2 3 2 2 2 3 4" xfId="48322"/>
    <cellStyle name="Normal 3 2 3 2 2 2 4" xfId="18811"/>
    <cellStyle name="Normal 3 2 3 2 2 2 4 2" xfId="18812"/>
    <cellStyle name="Normal 3 2 3 2 2 2 4 3" xfId="48323"/>
    <cellStyle name="Normal 3 2 3 2 2 2 5" xfId="18813"/>
    <cellStyle name="Normal 3 2 3 2 2 2 5 2" xfId="48324"/>
    <cellStyle name="Normal 3 2 3 2 2 2 6" xfId="18814"/>
    <cellStyle name="Normal 3 2 3 2 2 2 7" xfId="18815"/>
    <cellStyle name="Normal 3 2 3 2 2 2 8" xfId="18816"/>
    <cellStyle name="Normal 3 2 3 2 2 3" xfId="18817"/>
    <cellStyle name="Normal 3 2 3 2 2 3 2" xfId="18818"/>
    <cellStyle name="Normal 3 2 3 2 2 3 2 2" xfId="18819"/>
    <cellStyle name="Normal 3 2 3 2 2 3 2 3" xfId="48325"/>
    <cellStyle name="Normal 3 2 3 2 2 3 3" xfId="18820"/>
    <cellStyle name="Normal 3 2 3 2 2 3 4" xfId="48326"/>
    <cellStyle name="Normal 3 2 3 2 2 4" xfId="18821"/>
    <cellStyle name="Normal 3 2 3 2 2 4 2" xfId="18822"/>
    <cellStyle name="Normal 3 2 3 2 2 4 2 2" xfId="18823"/>
    <cellStyle name="Normal 3 2 3 2 2 4 2 3" xfId="48327"/>
    <cellStyle name="Normal 3 2 3 2 2 4 3" xfId="18824"/>
    <cellStyle name="Normal 3 2 3 2 2 4 4" xfId="48328"/>
    <cellStyle name="Normal 3 2 3 2 2 5" xfId="18825"/>
    <cellStyle name="Normal 3 2 3 2 2 5 2" xfId="18826"/>
    <cellStyle name="Normal 3 2 3 2 2 5 3" xfId="48329"/>
    <cellStyle name="Normal 3 2 3 2 2 6" xfId="18827"/>
    <cellStyle name="Normal 3 2 3 2 2 6 2" xfId="48330"/>
    <cellStyle name="Normal 3 2 3 2 2 7" xfId="18828"/>
    <cellStyle name="Normal 3 2 3 2 2 8" xfId="18829"/>
    <cellStyle name="Normal 3 2 3 2 2 9" xfId="18830"/>
    <cellStyle name="Normal 3 2 3 2 3" xfId="18831"/>
    <cellStyle name="Normal 3 2 3 2 3 2" xfId="18832"/>
    <cellStyle name="Normal 3 2 3 2 3 2 2" xfId="18833"/>
    <cellStyle name="Normal 3 2 3 2 3 2 2 2" xfId="18834"/>
    <cellStyle name="Normal 3 2 3 2 3 2 2 3" xfId="48331"/>
    <cellStyle name="Normal 3 2 3 2 3 2 3" xfId="18835"/>
    <cellStyle name="Normal 3 2 3 2 3 2 4" xfId="48332"/>
    <cellStyle name="Normal 3 2 3 2 3 3" xfId="18836"/>
    <cellStyle name="Normal 3 2 3 2 3 3 2" xfId="18837"/>
    <cellStyle name="Normal 3 2 3 2 3 3 2 2" xfId="18838"/>
    <cellStyle name="Normal 3 2 3 2 3 3 2 3" xfId="48333"/>
    <cellStyle name="Normal 3 2 3 2 3 3 3" xfId="18839"/>
    <cellStyle name="Normal 3 2 3 2 3 3 4" xfId="48334"/>
    <cellStyle name="Normal 3 2 3 2 3 4" xfId="18840"/>
    <cellStyle name="Normal 3 2 3 2 3 4 2" xfId="18841"/>
    <cellStyle name="Normal 3 2 3 2 3 4 3" xfId="48335"/>
    <cellStyle name="Normal 3 2 3 2 3 5" xfId="18842"/>
    <cellStyle name="Normal 3 2 3 2 3 5 2" xfId="48336"/>
    <cellStyle name="Normal 3 2 3 2 3 6" xfId="18843"/>
    <cellStyle name="Normal 3 2 3 2 3 7" xfId="18844"/>
    <cellStyle name="Normal 3 2 3 2 3 8" xfId="18845"/>
    <cellStyle name="Normal 3 2 3 2 4" xfId="18846"/>
    <cellStyle name="Normal 3 2 3 2 4 2" xfId="18847"/>
    <cellStyle name="Normal 3 2 3 2 4 2 2" xfId="18848"/>
    <cellStyle name="Normal 3 2 3 2 4 2 3" xfId="48337"/>
    <cellStyle name="Normal 3 2 3 2 4 3" xfId="18849"/>
    <cellStyle name="Normal 3 2 3 2 4 4" xfId="48338"/>
    <cellStyle name="Normal 3 2 3 2 5" xfId="18850"/>
    <cellStyle name="Normal 3 2 3 2 5 2" xfId="18851"/>
    <cellStyle name="Normal 3 2 3 2 5 2 2" xfId="18852"/>
    <cellStyle name="Normal 3 2 3 2 5 2 3" xfId="48339"/>
    <cellStyle name="Normal 3 2 3 2 5 3" xfId="18853"/>
    <cellStyle name="Normal 3 2 3 2 5 4" xfId="48340"/>
    <cellStyle name="Normal 3 2 3 2 6" xfId="18854"/>
    <cellStyle name="Normal 3 2 3 2 6 2" xfId="18855"/>
    <cellStyle name="Normal 3 2 3 2 6 3" xfId="48341"/>
    <cellStyle name="Normal 3 2 3 2 7" xfId="18856"/>
    <cellStyle name="Normal 3 2 3 2 7 2" xfId="48342"/>
    <cellStyle name="Normal 3 2 3 2 7 3" xfId="48343"/>
    <cellStyle name="Normal 3 2 3 2 8" xfId="18857"/>
    <cellStyle name="Normal 3 2 3 2 8 2" xfId="48344"/>
    <cellStyle name="Normal 3 2 3 2 9" xfId="18858"/>
    <cellStyle name="Normal 3 2 3 3" xfId="18859"/>
    <cellStyle name="Normal 3 2 3 3 2" xfId="18860"/>
    <cellStyle name="Normal 3 2 3 3 2 2" xfId="18861"/>
    <cellStyle name="Normal 3 2 3 3 2 2 2" xfId="18862"/>
    <cellStyle name="Normal 3 2 3 3 2 2 2 2" xfId="18863"/>
    <cellStyle name="Normal 3 2 3 3 2 2 2 3" xfId="48345"/>
    <cellStyle name="Normal 3 2 3 3 2 2 3" xfId="18864"/>
    <cellStyle name="Normal 3 2 3 3 2 2 4" xfId="48346"/>
    <cellStyle name="Normal 3 2 3 3 2 3" xfId="18865"/>
    <cellStyle name="Normal 3 2 3 3 2 3 2" xfId="18866"/>
    <cellStyle name="Normal 3 2 3 3 2 3 2 2" xfId="18867"/>
    <cellStyle name="Normal 3 2 3 3 2 3 2 3" xfId="48347"/>
    <cellStyle name="Normal 3 2 3 3 2 3 3" xfId="18868"/>
    <cellStyle name="Normal 3 2 3 3 2 3 4" xfId="48348"/>
    <cellStyle name="Normal 3 2 3 3 2 4" xfId="18869"/>
    <cellStyle name="Normal 3 2 3 3 2 4 2" xfId="18870"/>
    <cellStyle name="Normal 3 2 3 3 2 4 3" xfId="48349"/>
    <cellStyle name="Normal 3 2 3 3 2 5" xfId="18871"/>
    <cellStyle name="Normal 3 2 3 3 2 5 2" xfId="48350"/>
    <cellStyle name="Normal 3 2 3 3 2 6" xfId="18872"/>
    <cellStyle name="Normal 3 2 3 3 2 7" xfId="18873"/>
    <cellStyle name="Normal 3 2 3 3 2 8" xfId="18874"/>
    <cellStyle name="Normal 3 2 3 3 3" xfId="18875"/>
    <cellStyle name="Normal 3 2 3 3 3 2" xfId="18876"/>
    <cellStyle name="Normal 3 2 3 3 3 2 2" xfId="18877"/>
    <cellStyle name="Normal 3 2 3 3 3 2 3" xfId="48351"/>
    <cellStyle name="Normal 3 2 3 3 3 3" xfId="18878"/>
    <cellStyle name="Normal 3 2 3 3 3 4" xfId="48352"/>
    <cellStyle name="Normal 3 2 3 3 4" xfId="18879"/>
    <cellStyle name="Normal 3 2 3 3 4 2" xfId="18880"/>
    <cellStyle name="Normal 3 2 3 3 4 2 2" xfId="18881"/>
    <cellStyle name="Normal 3 2 3 3 4 2 3" xfId="48353"/>
    <cellStyle name="Normal 3 2 3 3 4 3" xfId="18882"/>
    <cellStyle name="Normal 3 2 3 3 4 4" xfId="48354"/>
    <cellStyle name="Normal 3 2 3 3 5" xfId="18883"/>
    <cellStyle name="Normal 3 2 3 3 5 2" xfId="18884"/>
    <cellStyle name="Normal 3 2 3 3 5 3" xfId="48355"/>
    <cellStyle name="Normal 3 2 3 3 6" xfId="18885"/>
    <cellStyle name="Normal 3 2 3 3 6 2" xfId="48356"/>
    <cellStyle name="Normal 3 2 3 3 7" xfId="18886"/>
    <cellStyle name="Normal 3 2 3 3 8" xfId="18887"/>
    <cellStyle name="Normal 3 2 3 3 9" xfId="18888"/>
    <cellStyle name="Normal 3 2 3 4" xfId="18889"/>
    <cellStyle name="Normal 3 2 3 4 2" xfId="18890"/>
    <cellStyle name="Normal 3 2 3 4 2 2" xfId="18891"/>
    <cellStyle name="Normal 3 2 3 4 2 2 2" xfId="18892"/>
    <cellStyle name="Normal 3 2 3 4 2 2 3" xfId="48357"/>
    <cellStyle name="Normal 3 2 3 4 2 3" xfId="18893"/>
    <cellStyle name="Normal 3 2 3 4 2 4" xfId="48358"/>
    <cellStyle name="Normal 3 2 3 4 3" xfId="18894"/>
    <cellStyle name="Normal 3 2 3 4 3 2" xfId="18895"/>
    <cellStyle name="Normal 3 2 3 4 3 2 2" xfId="18896"/>
    <cellStyle name="Normal 3 2 3 4 3 2 3" xfId="48359"/>
    <cellStyle name="Normal 3 2 3 4 3 3" xfId="18897"/>
    <cellStyle name="Normal 3 2 3 4 3 4" xfId="48360"/>
    <cellStyle name="Normal 3 2 3 4 4" xfId="18898"/>
    <cellStyle name="Normal 3 2 3 4 4 2" xfId="18899"/>
    <cellStyle name="Normal 3 2 3 4 4 3" xfId="48361"/>
    <cellStyle name="Normal 3 2 3 4 5" xfId="18900"/>
    <cellStyle name="Normal 3 2 3 4 5 2" xfId="48362"/>
    <cellStyle name="Normal 3 2 3 4 6" xfId="18901"/>
    <cellStyle name="Normal 3 2 3 4 7" xfId="18902"/>
    <cellStyle name="Normal 3 2 3 4 8" xfId="18903"/>
    <cellStyle name="Normal 3 2 3 5" xfId="18904"/>
    <cellStyle name="Normal 3 2 3 5 2" xfId="18905"/>
    <cellStyle name="Normal 3 2 3 5 2 2" xfId="18906"/>
    <cellStyle name="Normal 3 2 3 5 2 2 2" xfId="18907"/>
    <cellStyle name="Normal 3 2 3 5 2 2 3" xfId="48363"/>
    <cellStyle name="Normal 3 2 3 5 2 3" xfId="18908"/>
    <cellStyle name="Normal 3 2 3 5 2 4" xfId="48364"/>
    <cellStyle name="Normal 3 2 3 5 3" xfId="18909"/>
    <cellStyle name="Normal 3 2 3 5 3 2" xfId="18910"/>
    <cellStyle name="Normal 3 2 3 5 3 3" xfId="48365"/>
    <cellStyle name="Normal 3 2 3 5 4" xfId="18911"/>
    <cellStyle name="Normal 3 2 3 5 5" xfId="48366"/>
    <cellStyle name="Normal 3 2 3 5 6" xfId="48367"/>
    <cellStyle name="Normal 3 2 3 6" xfId="18912"/>
    <cellStyle name="Normal 3 2 3 6 2" xfId="18913"/>
    <cellStyle name="Normal 3 2 3 6 2 2" xfId="18914"/>
    <cellStyle name="Normal 3 2 3 6 2 3" xfId="48368"/>
    <cellStyle name="Normal 3 2 3 6 3" xfId="18915"/>
    <cellStyle name="Normal 3 2 3 6 4" xfId="48369"/>
    <cellStyle name="Normal 3 2 3 7" xfId="18916"/>
    <cellStyle name="Normal 3 2 3 7 2" xfId="18917"/>
    <cellStyle name="Normal 3 2 3 7 2 2" xfId="18918"/>
    <cellStyle name="Normal 3 2 3 7 2 3" xfId="48370"/>
    <cellStyle name="Normal 3 2 3 7 3" xfId="18919"/>
    <cellStyle name="Normal 3 2 3 7 4" xfId="48371"/>
    <cellStyle name="Normal 3 2 3 8" xfId="18920"/>
    <cellStyle name="Normal 3 2 3 8 2" xfId="18921"/>
    <cellStyle name="Normal 3 2 3 8 3" xfId="48372"/>
    <cellStyle name="Normal 3 2 3 9" xfId="18922"/>
    <cellStyle name="Normal 3 2 3 9 2" xfId="48373"/>
    <cellStyle name="Normal 3 2 3 9 3" xfId="48374"/>
    <cellStyle name="Normal 3 2 4" xfId="18923"/>
    <cellStyle name="Normal 3 2 4 10" xfId="18924"/>
    <cellStyle name="Normal 3 2 4 10 2" xfId="48375"/>
    <cellStyle name="Normal 3 2 4 11" xfId="18925"/>
    <cellStyle name="Normal 3 2 4 12" xfId="18926"/>
    <cellStyle name="Normal 3 2 4 13" xfId="18927"/>
    <cellStyle name="Normal 3 2 4 2" xfId="18928"/>
    <cellStyle name="Normal 3 2 4 2 10" xfId="18929"/>
    <cellStyle name="Normal 3 2 4 2 11" xfId="18930"/>
    <cellStyle name="Normal 3 2 4 2 2" xfId="18931"/>
    <cellStyle name="Normal 3 2 4 2 2 2" xfId="18932"/>
    <cellStyle name="Normal 3 2 4 2 2 2 2" xfId="18933"/>
    <cellStyle name="Normal 3 2 4 2 2 2 2 2" xfId="18934"/>
    <cellStyle name="Normal 3 2 4 2 2 2 2 2 2" xfId="18935"/>
    <cellStyle name="Normal 3 2 4 2 2 2 2 2 3" xfId="48376"/>
    <cellStyle name="Normal 3 2 4 2 2 2 2 3" xfId="18936"/>
    <cellStyle name="Normal 3 2 4 2 2 2 2 4" xfId="48377"/>
    <cellStyle name="Normal 3 2 4 2 2 2 3" xfId="18937"/>
    <cellStyle name="Normal 3 2 4 2 2 2 3 2" xfId="18938"/>
    <cellStyle name="Normal 3 2 4 2 2 2 3 2 2" xfId="18939"/>
    <cellStyle name="Normal 3 2 4 2 2 2 3 2 3" xfId="48378"/>
    <cellStyle name="Normal 3 2 4 2 2 2 3 3" xfId="18940"/>
    <cellStyle name="Normal 3 2 4 2 2 2 3 4" xfId="48379"/>
    <cellStyle name="Normal 3 2 4 2 2 2 4" xfId="18941"/>
    <cellStyle name="Normal 3 2 4 2 2 2 4 2" xfId="18942"/>
    <cellStyle name="Normal 3 2 4 2 2 2 4 3" xfId="48380"/>
    <cellStyle name="Normal 3 2 4 2 2 2 5" xfId="18943"/>
    <cellStyle name="Normal 3 2 4 2 2 2 5 2" xfId="48381"/>
    <cellStyle name="Normal 3 2 4 2 2 2 6" xfId="18944"/>
    <cellStyle name="Normal 3 2 4 2 2 2 7" xfId="18945"/>
    <cellStyle name="Normal 3 2 4 2 2 2 8" xfId="18946"/>
    <cellStyle name="Normal 3 2 4 2 2 3" xfId="18947"/>
    <cellStyle name="Normal 3 2 4 2 2 3 2" xfId="18948"/>
    <cellStyle name="Normal 3 2 4 2 2 3 2 2" xfId="18949"/>
    <cellStyle name="Normal 3 2 4 2 2 3 2 3" xfId="48382"/>
    <cellStyle name="Normal 3 2 4 2 2 3 3" xfId="18950"/>
    <cellStyle name="Normal 3 2 4 2 2 3 4" xfId="48383"/>
    <cellStyle name="Normal 3 2 4 2 2 4" xfId="18951"/>
    <cellStyle name="Normal 3 2 4 2 2 4 2" xfId="18952"/>
    <cellStyle name="Normal 3 2 4 2 2 4 2 2" xfId="18953"/>
    <cellStyle name="Normal 3 2 4 2 2 4 2 3" xfId="48384"/>
    <cellStyle name="Normal 3 2 4 2 2 4 3" xfId="18954"/>
    <cellStyle name="Normal 3 2 4 2 2 4 4" xfId="48385"/>
    <cellStyle name="Normal 3 2 4 2 2 5" xfId="18955"/>
    <cellStyle name="Normal 3 2 4 2 2 5 2" xfId="18956"/>
    <cellStyle name="Normal 3 2 4 2 2 5 3" xfId="48386"/>
    <cellStyle name="Normal 3 2 4 2 2 6" xfId="18957"/>
    <cellStyle name="Normal 3 2 4 2 2 6 2" xfId="48387"/>
    <cellStyle name="Normal 3 2 4 2 2 7" xfId="18958"/>
    <cellStyle name="Normal 3 2 4 2 2 8" xfId="18959"/>
    <cellStyle name="Normal 3 2 4 2 2 9" xfId="18960"/>
    <cellStyle name="Normal 3 2 4 2 3" xfId="18961"/>
    <cellStyle name="Normal 3 2 4 2 3 2" xfId="18962"/>
    <cellStyle name="Normal 3 2 4 2 3 2 2" xfId="18963"/>
    <cellStyle name="Normal 3 2 4 2 3 2 2 2" xfId="18964"/>
    <cellStyle name="Normal 3 2 4 2 3 2 2 3" xfId="48388"/>
    <cellStyle name="Normal 3 2 4 2 3 2 3" xfId="18965"/>
    <cellStyle name="Normal 3 2 4 2 3 2 4" xfId="48389"/>
    <cellStyle name="Normal 3 2 4 2 3 3" xfId="18966"/>
    <cellStyle name="Normal 3 2 4 2 3 3 2" xfId="18967"/>
    <cellStyle name="Normal 3 2 4 2 3 3 2 2" xfId="18968"/>
    <cellStyle name="Normal 3 2 4 2 3 3 2 3" xfId="48390"/>
    <cellStyle name="Normal 3 2 4 2 3 3 3" xfId="18969"/>
    <cellStyle name="Normal 3 2 4 2 3 3 4" xfId="48391"/>
    <cellStyle name="Normal 3 2 4 2 3 4" xfId="18970"/>
    <cellStyle name="Normal 3 2 4 2 3 4 2" xfId="18971"/>
    <cellStyle name="Normal 3 2 4 2 3 4 3" xfId="48392"/>
    <cellStyle name="Normal 3 2 4 2 3 5" xfId="18972"/>
    <cellStyle name="Normal 3 2 4 2 3 5 2" xfId="48393"/>
    <cellStyle name="Normal 3 2 4 2 3 6" xfId="18973"/>
    <cellStyle name="Normal 3 2 4 2 3 7" xfId="18974"/>
    <cellStyle name="Normal 3 2 4 2 3 8" xfId="18975"/>
    <cellStyle name="Normal 3 2 4 2 4" xfId="18976"/>
    <cellStyle name="Normal 3 2 4 2 4 2" xfId="18977"/>
    <cellStyle name="Normal 3 2 4 2 4 2 2" xfId="18978"/>
    <cellStyle name="Normal 3 2 4 2 4 2 3" xfId="48394"/>
    <cellStyle name="Normal 3 2 4 2 4 3" xfId="18979"/>
    <cellStyle name="Normal 3 2 4 2 4 4" xfId="48395"/>
    <cellStyle name="Normal 3 2 4 2 5" xfId="18980"/>
    <cellStyle name="Normal 3 2 4 2 5 2" xfId="18981"/>
    <cellStyle name="Normal 3 2 4 2 5 2 2" xfId="18982"/>
    <cellStyle name="Normal 3 2 4 2 5 2 3" xfId="48396"/>
    <cellStyle name="Normal 3 2 4 2 5 3" xfId="18983"/>
    <cellStyle name="Normal 3 2 4 2 5 4" xfId="48397"/>
    <cellStyle name="Normal 3 2 4 2 6" xfId="18984"/>
    <cellStyle name="Normal 3 2 4 2 6 2" xfId="18985"/>
    <cellStyle name="Normal 3 2 4 2 6 3" xfId="48398"/>
    <cellStyle name="Normal 3 2 4 2 7" xfId="18986"/>
    <cellStyle name="Normal 3 2 4 2 7 2" xfId="48399"/>
    <cellStyle name="Normal 3 2 4 2 7 3" xfId="48400"/>
    <cellStyle name="Normal 3 2 4 2 8" xfId="18987"/>
    <cellStyle name="Normal 3 2 4 2 8 2" xfId="48401"/>
    <cellStyle name="Normal 3 2 4 2 9" xfId="18988"/>
    <cellStyle name="Normal 3 2 4 3" xfId="18989"/>
    <cellStyle name="Normal 3 2 4 3 2" xfId="18990"/>
    <cellStyle name="Normal 3 2 4 3 2 2" xfId="18991"/>
    <cellStyle name="Normal 3 2 4 3 2 2 2" xfId="18992"/>
    <cellStyle name="Normal 3 2 4 3 2 2 2 2" xfId="18993"/>
    <cellStyle name="Normal 3 2 4 3 2 2 2 3" xfId="48402"/>
    <cellStyle name="Normal 3 2 4 3 2 2 3" xfId="18994"/>
    <cellStyle name="Normal 3 2 4 3 2 2 4" xfId="48403"/>
    <cellStyle name="Normal 3 2 4 3 2 3" xfId="18995"/>
    <cellStyle name="Normal 3 2 4 3 2 3 2" xfId="18996"/>
    <cellStyle name="Normal 3 2 4 3 2 3 2 2" xfId="18997"/>
    <cellStyle name="Normal 3 2 4 3 2 3 2 3" xfId="48404"/>
    <cellStyle name="Normal 3 2 4 3 2 3 3" xfId="18998"/>
    <cellStyle name="Normal 3 2 4 3 2 3 4" xfId="48405"/>
    <cellStyle name="Normal 3 2 4 3 2 4" xfId="18999"/>
    <cellStyle name="Normal 3 2 4 3 2 4 2" xfId="19000"/>
    <cellStyle name="Normal 3 2 4 3 2 4 3" xfId="48406"/>
    <cellStyle name="Normal 3 2 4 3 2 5" xfId="19001"/>
    <cellStyle name="Normal 3 2 4 3 2 5 2" xfId="48407"/>
    <cellStyle name="Normal 3 2 4 3 2 6" xfId="19002"/>
    <cellStyle name="Normal 3 2 4 3 2 7" xfId="19003"/>
    <cellStyle name="Normal 3 2 4 3 2 8" xfId="19004"/>
    <cellStyle name="Normal 3 2 4 3 3" xfId="19005"/>
    <cellStyle name="Normal 3 2 4 3 3 2" xfId="19006"/>
    <cellStyle name="Normal 3 2 4 3 3 2 2" xfId="19007"/>
    <cellStyle name="Normal 3 2 4 3 3 2 3" xfId="48408"/>
    <cellStyle name="Normal 3 2 4 3 3 3" xfId="19008"/>
    <cellStyle name="Normal 3 2 4 3 3 4" xfId="48409"/>
    <cellStyle name="Normal 3 2 4 3 4" xfId="19009"/>
    <cellStyle name="Normal 3 2 4 3 4 2" xfId="19010"/>
    <cellStyle name="Normal 3 2 4 3 4 2 2" xfId="19011"/>
    <cellStyle name="Normal 3 2 4 3 4 2 3" xfId="48410"/>
    <cellStyle name="Normal 3 2 4 3 4 3" xfId="19012"/>
    <cellStyle name="Normal 3 2 4 3 4 4" xfId="48411"/>
    <cellStyle name="Normal 3 2 4 3 5" xfId="19013"/>
    <cellStyle name="Normal 3 2 4 3 5 2" xfId="19014"/>
    <cellStyle name="Normal 3 2 4 3 5 3" xfId="48412"/>
    <cellStyle name="Normal 3 2 4 3 6" xfId="19015"/>
    <cellStyle name="Normal 3 2 4 3 6 2" xfId="48413"/>
    <cellStyle name="Normal 3 2 4 3 7" xfId="19016"/>
    <cellStyle name="Normal 3 2 4 3 8" xfId="19017"/>
    <cellStyle name="Normal 3 2 4 3 9" xfId="19018"/>
    <cellStyle name="Normal 3 2 4 4" xfId="19019"/>
    <cellStyle name="Normal 3 2 4 4 2" xfId="19020"/>
    <cellStyle name="Normal 3 2 4 4 2 2" xfId="19021"/>
    <cellStyle name="Normal 3 2 4 4 2 2 2" xfId="19022"/>
    <cellStyle name="Normal 3 2 4 4 2 2 3" xfId="48414"/>
    <cellStyle name="Normal 3 2 4 4 2 3" xfId="19023"/>
    <cellStyle name="Normal 3 2 4 4 2 4" xfId="48415"/>
    <cellStyle name="Normal 3 2 4 4 3" xfId="19024"/>
    <cellStyle name="Normal 3 2 4 4 3 2" xfId="19025"/>
    <cellStyle name="Normal 3 2 4 4 3 2 2" xfId="19026"/>
    <cellStyle name="Normal 3 2 4 4 3 2 3" xfId="48416"/>
    <cellStyle name="Normal 3 2 4 4 3 3" xfId="19027"/>
    <cellStyle name="Normal 3 2 4 4 3 4" xfId="48417"/>
    <cellStyle name="Normal 3 2 4 4 4" xfId="19028"/>
    <cellStyle name="Normal 3 2 4 4 4 2" xfId="19029"/>
    <cellStyle name="Normal 3 2 4 4 4 3" xfId="48418"/>
    <cellStyle name="Normal 3 2 4 4 5" xfId="19030"/>
    <cellStyle name="Normal 3 2 4 4 5 2" xfId="48419"/>
    <cellStyle name="Normal 3 2 4 4 6" xfId="19031"/>
    <cellStyle name="Normal 3 2 4 4 7" xfId="19032"/>
    <cellStyle name="Normal 3 2 4 4 8" xfId="19033"/>
    <cellStyle name="Normal 3 2 4 5" xfId="19034"/>
    <cellStyle name="Normal 3 2 4 5 2" xfId="19035"/>
    <cellStyle name="Normal 3 2 4 5 2 2" xfId="19036"/>
    <cellStyle name="Normal 3 2 4 5 2 2 2" xfId="19037"/>
    <cellStyle name="Normal 3 2 4 5 2 2 3" xfId="48420"/>
    <cellStyle name="Normal 3 2 4 5 2 3" xfId="19038"/>
    <cellStyle name="Normal 3 2 4 5 2 4" xfId="48421"/>
    <cellStyle name="Normal 3 2 4 5 3" xfId="19039"/>
    <cellStyle name="Normal 3 2 4 5 3 2" xfId="19040"/>
    <cellStyle name="Normal 3 2 4 5 3 3" xfId="48422"/>
    <cellStyle name="Normal 3 2 4 5 4" xfId="19041"/>
    <cellStyle name="Normal 3 2 4 5 5" xfId="48423"/>
    <cellStyle name="Normal 3 2 4 5 6" xfId="48424"/>
    <cellStyle name="Normal 3 2 4 6" xfId="19042"/>
    <cellStyle name="Normal 3 2 4 6 2" xfId="19043"/>
    <cellStyle name="Normal 3 2 4 6 2 2" xfId="19044"/>
    <cellStyle name="Normal 3 2 4 6 2 3" xfId="48425"/>
    <cellStyle name="Normal 3 2 4 6 3" xfId="19045"/>
    <cellStyle name="Normal 3 2 4 6 4" xfId="48426"/>
    <cellStyle name="Normal 3 2 4 7" xfId="19046"/>
    <cellStyle name="Normal 3 2 4 7 2" xfId="19047"/>
    <cellStyle name="Normal 3 2 4 7 2 2" xfId="19048"/>
    <cellStyle name="Normal 3 2 4 7 2 3" xfId="48427"/>
    <cellStyle name="Normal 3 2 4 7 3" xfId="19049"/>
    <cellStyle name="Normal 3 2 4 7 4" xfId="48428"/>
    <cellStyle name="Normal 3 2 4 8" xfId="19050"/>
    <cellStyle name="Normal 3 2 4 8 2" xfId="19051"/>
    <cellStyle name="Normal 3 2 4 8 3" xfId="48429"/>
    <cellStyle name="Normal 3 2 4 9" xfId="19052"/>
    <cellStyle name="Normal 3 2 4 9 2" xfId="48430"/>
    <cellStyle name="Normal 3 2 4 9 3" xfId="48431"/>
    <cellStyle name="Normal 3 2 5" xfId="19053"/>
    <cellStyle name="Normal 3 2 5 10" xfId="19054"/>
    <cellStyle name="Normal 3 2 5 11" xfId="19055"/>
    <cellStyle name="Normal 3 2 5 2" xfId="19056"/>
    <cellStyle name="Normal 3 2 5 2 10" xfId="19057"/>
    <cellStyle name="Normal 3 2 5 2 2" xfId="19058"/>
    <cellStyle name="Normal 3 2 5 2 2 2" xfId="19059"/>
    <cellStyle name="Normal 3 2 5 2 2 2 2" xfId="19060"/>
    <cellStyle name="Normal 3 2 5 2 2 2 2 2" xfId="19061"/>
    <cellStyle name="Normal 3 2 5 2 2 2 2 3" xfId="48432"/>
    <cellStyle name="Normal 3 2 5 2 2 2 3" xfId="19062"/>
    <cellStyle name="Normal 3 2 5 2 2 2 4" xfId="48433"/>
    <cellStyle name="Normal 3 2 5 2 2 3" xfId="19063"/>
    <cellStyle name="Normal 3 2 5 2 2 3 2" xfId="19064"/>
    <cellStyle name="Normal 3 2 5 2 2 3 2 2" xfId="19065"/>
    <cellStyle name="Normal 3 2 5 2 2 3 2 3" xfId="48434"/>
    <cellStyle name="Normal 3 2 5 2 2 3 3" xfId="19066"/>
    <cellStyle name="Normal 3 2 5 2 2 3 4" xfId="48435"/>
    <cellStyle name="Normal 3 2 5 2 2 4" xfId="19067"/>
    <cellStyle name="Normal 3 2 5 2 2 4 2" xfId="19068"/>
    <cellStyle name="Normal 3 2 5 2 2 4 3" xfId="48436"/>
    <cellStyle name="Normal 3 2 5 2 2 5" xfId="19069"/>
    <cellStyle name="Normal 3 2 5 2 2 5 2" xfId="48437"/>
    <cellStyle name="Normal 3 2 5 2 2 6" xfId="19070"/>
    <cellStyle name="Normal 3 2 5 2 2 7" xfId="19071"/>
    <cellStyle name="Normal 3 2 5 2 2 8" xfId="19072"/>
    <cellStyle name="Normal 3 2 5 2 3" xfId="19073"/>
    <cellStyle name="Normal 3 2 5 2 3 2" xfId="19074"/>
    <cellStyle name="Normal 3 2 5 2 3 2 2" xfId="19075"/>
    <cellStyle name="Normal 3 2 5 2 3 2 3" xfId="48438"/>
    <cellStyle name="Normal 3 2 5 2 3 3" xfId="19076"/>
    <cellStyle name="Normal 3 2 5 2 3 4" xfId="48439"/>
    <cellStyle name="Normal 3 2 5 2 4" xfId="19077"/>
    <cellStyle name="Normal 3 2 5 2 4 2" xfId="19078"/>
    <cellStyle name="Normal 3 2 5 2 4 2 2" xfId="19079"/>
    <cellStyle name="Normal 3 2 5 2 4 2 3" xfId="48440"/>
    <cellStyle name="Normal 3 2 5 2 4 3" xfId="19080"/>
    <cellStyle name="Normal 3 2 5 2 4 4" xfId="48441"/>
    <cellStyle name="Normal 3 2 5 2 5" xfId="19081"/>
    <cellStyle name="Normal 3 2 5 2 5 2" xfId="19082"/>
    <cellStyle name="Normal 3 2 5 2 5 3" xfId="48442"/>
    <cellStyle name="Normal 3 2 5 2 6" xfId="19083"/>
    <cellStyle name="Normal 3 2 5 2 6 2" xfId="48443"/>
    <cellStyle name="Normal 3 2 5 2 6 3" xfId="48444"/>
    <cellStyle name="Normal 3 2 5 2 7" xfId="19084"/>
    <cellStyle name="Normal 3 2 5 2 7 2" xfId="48445"/>
    <cellStyle name="Normal 3 2 5 2 8" xfId="19085"/>
    <cellStyle name="Normal 3 2 5 2 9" xfId="19086"/>
    <cellStyle name="Normal 3 2 5 3" xfId="19087"/>
    <cellStyle name="Normal 3 2 5 3 2" xfId="19088"/>
    <cellStyle name="Normal 3 2 5 3 2 2" xfId="19089"/>
    <cellStyle name="Normal 3 2 5 3 2 2 2" xfId="19090"/>
    <cellStyle name="Normal 3 2 5 3 2 2 3" xfId="48446"/>
    <cellStyle name="Normal 3 2 5 3 2 3" xfId="19091"/>
    <cellStyle name="Normal 3 2 5 3 2 4" xfId="48447"/>
    <cellStyle name="Normal 3 2 5 3 3" xfId="19092"/>
    <cellStyle name="Normal 3 2 5 3 3 2" xfId="19093"/>
    <cellStyle name="Normal 3 2 5 3 3 2 2" xfId="19094"/>
    <cellStyle name="Normal 3 2 5 3 3 2 3" xfId="48448"/>
    <cellStyle name="Normal 3 2 5 3 3 3" xfId="19095"/>
    <cellStyle name="Normal 3 2 5 3 3 4" xfId="48449"/>
    <cellStyle name="Normal 3 2 5 3 4" xfId="19096"/>
    <cellStyle name="Normal 3 2 5 3 4 2" xfId="19097"/>
    <cellStyle name="Normal 3 2 5 3 4 3" xfId="48450"/>
    <cellStyle name="Normal 3 2 5 3 5" xfId="19098"/>
    <cellStyle name="Normal 3 2 5 3 5 2" xfId="48451"/>
    <cellStyle name="Normal 3 2 5 3 6" xfId="19099"/>
    <cellStyle name="Normal 3 2 5 3 7" xfId="19100"/>
    <cellStyle name="Normal 3 2 5 3 8" xfId="19101"/>
    <cellStyle name="Normal 3 2 5 4" xfId="19102"/>
    <cellStyle name="Normal 3 2 5 4 2" xfId="19103"/>
    <cellStyle name="Normal 3 2 5 4 2 2" xfId="19104"/>
    <cellStyle name="Normal 3 2 5 4 2 3" xfId="48452"/>
    <cellStyle name="Normal 3 2 5 4 3" xfId="19105"/>
    <cellStyle name="Normal 3 2 5 4 4" xfId="48453"/>
    <cellStyle name="Normal 3 2 5 5" xfId="19106"/>
    <cellStyle name="Normal 3 2 5 5 2" xfId="19107"/>
    <cellStyle name="Normal 3 2 5 5 2 2" xfId="19108"/>
    <cellStyle name="Normal 3 2 5 5 2 3" xfId="48454"/>
    <cellStyle name="Normal 3 2 5 5 3" xfId="19109"/>
    <cellStyle name="Normal 3 2 5 5 4" xfId="48455"/>
    <cellStyle name="Normal 3 2 5 6" xfId="19110"/>
    <cellStyle name="Normal 3 2 5 6 2" xfId="19111"/>
    <cellStyle name="Normal 3 2 5 6 3" xfId="48456"/>
    <cellStyle name="Normal 3 2 5 7" xfId="19112"/>
    <cellStyle name="Normal 3 2 5 7 2" xfId="48457"/>
    <cellStyle name="Normal 3 2 5 7 3" xfId="48458"/>
    <cellStyle name="Normal 3 2 5 8" xfId="19113"/>
    <cellStyle name="Normal 3 2 5 8 2" xfId="48459"/>
    <cellStyle name="Normal 3 2 5 9" xfId="19114"/>
    <cellStyle name="Normal 3 2 6" xfId="19115"/>
    <cellStyle name="Normal 3 2 6 10" xfId="19116"/>
    <cellStyle name="Normal 3 2 6 2" xfId="19117"/>
    <cellStyle name="Normal 3 2 6 2 2" xfId="19118"/>
    <cellStyle name="Normal 3 2 6 2 2 2" xfId="19119"/>
    <cellStyle name="Normal 3 2 6 2 2 2 2" xfId="19120"/>
    <cellStyle name="Normal 3 2 6 2 2 2 3" xfId="48460"/>
    <cellStyle name="Normal 3 2 6 2 2 3" xfId="19121"/>
    <cellStyle name="Normal 3 2 6 2 2 4" xfId="48461"/>
    <cellStyle name="Normal 3 2 6 2 3" xfId="19122"/>
    <cellStyle name="Normal 3 2 6 2 3 2" xfId="19123"/>
    <cellStyle name="Normal 3 2 6 2 3 2 2" xfId="19124"/>
    <cellStyle name="Normal 3 2 6 2 3 2 3" xfId="48462"/>
    <cellStyle name="Normal 3 2 6 2 3 3" xfId="19125"/>
    <cellStyle name="Normal 3 2 6 2 3 4" xfId="48463"/>
    <cellStyle name="Normal 3 2 6 2 4" xfId="19126"/>
    <cellStyle name="Normal 3 2 6 2 4 2" xfId="19127"/>
    <cellStyle name="Normal 3 2 6 2 4 3" xfId="48464"/>
    <cellStyle name="Normal 3 2 6 2 5" xfId="19128"/>
    <cellStyle name="Normal 3 2 6 2 5 2" xfId="48465"/>
    <cellStyle name="Normal 3 2 6 2 6" xfId="19129"/>
    <cellStyle name="Normal 3 2 6 2 7" xfId="19130"/>
    <cellStyle name="Normal 3 2 6 2 8" xfId="19131"/>
    <cellStyle name="Normal 3 2 6 3" xfId="19132"/>
    <cellStyle name="Normal 3 2 6 3 2" xfId="19133"/>
    <cellStyle name="Normal 3 2 6 3 2 2" xfId="19134"/>
    <cellStyle name="Normal 3 2 6 3 2 3" xfId="48466"/>
    <cellStyle name="Normal 3 2 6 3 3" xfId="19135"/>
    <cellStyle name="Normal 3 2 6 3 4" xfId="48467"/>
    <cellStyle name="Normal 3 2 6 4" xfId="19136"/>
    <cellStyle name="Normal 3 2 6 4 2" xfId="19137"/>
    <cellStyle name="Normal 3 2 6 4 2 2" xfId="19138"/>
    <cellStyle name="Normal 3 2 6 4 2 3" xfId="48468"/>
    <cellStyle name="Normal 3 2 6 4 3" xfId="19139"/>
    <cellStyle name="Normal 3 2 6 4 4" xfId="48469"/>
    <cellStyle name="Normal 3 2 6 5" xfId="19140"/>
    <cellStyle name="Normal 3 2 6 5 2" xfId="19141"/>
    <cellStyle name="Normal 3 2 6 5 3" xfId="48470"/>
    <cellStyle name="Normal 3 2 6 6" xfId="19142"/>
    <cellStyle name="Normal 3 2 6 6 2" xfId="48471"/>
    <cellStyle name="Normal 3 2 6 6 3" xfId="48472"/>
    <cellStyle name="Normal 3 2 6 7" xfId="19143"/>
    <cellStyle name="Normal 3 2 6 7 2" xfId="48473"/>
    <cellStyle name="Normal 3 2 6 8" xfId="19144"/>
    <cellStyle name="Normal 3 2 6 9" xfId="19145"/>
    <cellStyle name="Normal 3 2 7" xfId="19146"/>
    <cellStyle name="Normal 3 2 7 2" xfId="19147"/>
    <cellStyle name="Normal 3 2 7 2 2" xfId="19148"/>
    <cellStyle name="Normal 3 2 7 2 2 2" xfId="19149"/>
    <cellStyle name="Normal 3 2 7 2 2 3" xfId="48474"/>
    <cellStyle name="Normal 3 2 7 2 3" xfId="19150"/>
    <cellStyle name="Normal 3 2 7 2 4" xfId="48475"/>
    <cellStyle name="Normal 3 2 7 3" xfId="19151"/>
    <cellStyle name="Normal 3 2 7 3 2" xfId="19152"/>
    <cellStyle name="Normal 3 2 7 3 2 2" xfId="19153"/>
    <cellStyle name="Normal 3 2 7 3 2 3" xfId="48476"/>
    <cellStyle name="Normal 3 2 7 3 3" xfId="19154"/>
    <cellStyle name="Normal 3 2 7 3 4" xfId="48477"/>
    <cellStyle name="Normal 3 2 7 4" xfId="19155"/>
    <cellStyle name="Normal 3 2 7 4 2" xfId="19156"/>
    <cellStyle name="Normal 3 2 7 4 3" xfId="48478"/>
    <cellStyle name="Normal 3 2 7 5" xfId="19157"/>
    <cellStyle name="Normal 3 2 7 5 2" xfId="48479"/>
    <cellStyle name="Normal 3 2 7 6" xfId="19158"/>
    <cellStyle name="Normal 3 2 7 7" xfId="19159"/>
    <cellStyle name="Normal 3 2 7 8" xfId="19160"/>
    <cellStyle name="Normal 3 2 8" xfId="19161"/>
    <cellStyle name="Normal 3 2 8 2" xfId="19162"/>
    <cellStyle name="Normal 3 2 8 2 2" xfId="19163"/>
    <cellStyle name="Normal 3 2 8 2 2 2" xfId="19164"/>
    <cellStyle name="Normal 3 2 8 2 2 3" xfId="48480"/>
    <cellStyle name="Normal 3 2 8 2 3" xfId="19165"/>
    <cellStyle name="Normal 3 2 8 2 4" xfId="48481"/>
    <cellStyle name="Normal 3 2 8 3" xfId="19166"/>
    <cellStyle name="Normal 3 2 8 3 2" xfId="19167"/>
    <cellStyle name="Normal 3 2 8 3 2 2" xfId="19168"/>
    <cellStyle name="Normal 3 2 8 3 2 3" xfId="48482"/>
    <cellStyle name="Normal 3 2 8 3 3" xfId="19169"/>
    <cellStyle name="Normal 3 2 8 3 4" xfId="48483"/>
    <cellStyle name="Normal 3 2 8 4" xfId="19170"/>
    <cellStyle name="Normal 3 2 8 4 2" xfId="19171"/>
    <cellStyle name="Normal 3 2 8 4 3" xfId="48484"/>
    <cellStyle name="Normal 3 2 8 5" xfId="19172"/>
    <cellStyle name="Normal 3 2 8 5 2" xfId="48485"/>
    <cellStyle name="Normal 3 2 8 6" xfId="19173"/>
    <cellStyle name="Normal 3 2 8 7" xfId="19174"/>
    <cellStyle name="Normal 3 2 8 8" xfId="19175"/>
    <cellStyle name="Normal 3 2 9" xfId="19176"/>
    <cellStyle name="Normal 3 2 9 2" xfId="19177"/>
    <cellStyle name="Normal 3 2 9 2 2" xfId="19178"/>
    <cellStyle name="Normal 3 2 9 2 3" xfId="48486"/>
    <cellStyle name="Normal 3 2 9 3" xfId="19179"/>
    <cellStyle name="Normal 3 2 9 4" xfId="19180"/>
    <cellStyle name="Normal 3 2 9 5" xfId="19181"/>
    <cellStyle name="Normal 3 2 9 6" xfId="19182"/>
    <cellStyle name="Normal 3 2 9 7" xfId="19183"/>
    <cellStyle name="Normal 3 20" xfId="19184"/>
    <cellStyle name="Normal 3 21" xfId="19185"/>
    <cellStyle name="Normal 3 22" xfId="19186"/>
    <cellStyle name="Normal 3 23" xfId="19187"/>
    <cellStyle name="Normal 3 24" xfId="19188"/>
    <cellStyle name="Normal 3 25" xfId="19189"/>
    <cellStyle name="Normal 3 26" xfId="19190"/>
    <cellStyle name="Normal 3 27" xfId="57225"/>
    <cellStyle name="Normal 3 3" xfId="19191"/>
    <cellStyle name="Normal 3 3 10" xfId="19192"/>
    <cellStyle name="Normal 3 3 10 2" xfId="19193"/>
    <cellStyle name="Normal 3 3 10 2 2" xfId="19194"/>
    <cellStyle name="Normal 3 3 10 2 3" xfId="48487"/>
    <cellStyle name="Normal 3 3 10 3" xfId="19195"/>
    <cellStyle name="Normal 3 3 10 4" xfId="48488"/>
    <cellStyle name="Normal 3 3 11" xfId="19196"/>
    <cellStyle name="Normal 3 3 11 2" xfId="19197"/>
    <cellStyle name="Normal 3 3 11 3" xfId="48489"/>
    <cellStyle name="Normal 3 3 12" xfId="19198"/>
    <cellStyle name="Normal 3 3 12 2" xfId="19199"/>
    <cellStyle name="Normal 3 3 12 3" xfId="48490"/>
    <cellStyle name="Normal 3 3 13" xfId="19200"/>
    <cellStyle name="Normal 3 3 14" xfId="19201"/>
    <cellStyle name="Normal 3 3 14 2" xfId="48491"/>
    <cellStyle name="Normal 3 3 15" xfId="19202"/>
    <cellStyle name="Normal 3 3 16" xfId="19203"/>
    <cellStyle name="Normal 3 3 17" xfId="19204"/>
    <cellStyle name="Normal 3 3 18" xfId="19205"/>
    <cellStyle name="Normal 3 3 19" xfId="19206"/>
    <cellStyle name="Normal 3 3 2" xfId="19207"/>
    <cellStyle name="Normal 3 3 2 10" xfId="19208"/>
    <cellStyle name="Normal 3 3 2 10 2" xfId="48492"/>
    <cellStyle name="Normal 3 3 2 11" xfId="19209"/>
    <cellStyle name="Normal 3 3 2 12" xfId="19210"/>
    <cellStyle name="Normal 3 3 2 13" xfId="19211"/>
    <cellStyle name="Normal 3 3 2 2" xfId="19212"/>
    <cellStyle name="Normal 3 3 2 2 10" xfId="19213"/>
    <cellStyle name="Normal 3 3 2 2 11" xfId="19214"/>
    <cellStyle name="Normal 3 3 2 2 2" xfId="19215"/>
    <cellStyle name="Normal 3 3 2 2 2 2" xfId="19216"/>
    <cellStyle name="Normal 3 3 2 2 2 2 2" xfId="19217"/>
    <cellStyle name="Normal 3 3 2 2 2 2 2 2" xfId="19218"/>
    <cellStyle name="Normal 3 3 2 2 2 2 2 2 2" xfId="19219"/>
    <cellStyle name="Normal 3 3 2 2 2 2 2 2 3" xfId="48493"/>
    <cellStyle name="Normal 3 3 2 2 2 2 2 3" xfId="19220"/>
    <cellStyle name="Normal 3 3 2 2 2 2 2 4" xfId="48494"/>
    <cellStyle name="Normal 3 3 2 2 2 2 3" xfId="19221"/>
    <cellStyle name="Normal 3 3 2 2 2 2 3 2" xfId="19222"/>
    <cellStyle name="Normal 3 3 2 2 2 2 3 2 2" xfId="19223"/>
    <cellStyle name="Normal 3 3 2 2 2 2 3 2 3" xfId="48495"/>
    <cellStyle name="Normal 3 3 2 2 2 2 3 3" xfId="19224"/>
    <cellStyle name="Normal 3 3 2 2 2 2 3 4" xfId="48496"/>
    <cellStyle name="Normal 3 3 2 2 2 2 4" xfId="19225"/>
    <cellStyle name="Normal 3 3 2 2 2 2 4 2" xfId="19226"/>
    <cellStyle name="Normal 3 3 2 2 2 2 4 3" xfId="48497"/>
    <cellStyle name="Normal 3 3 2 2 2 2 5" xfId="19227"/>
    <cellStyle name="Normal 3 3 2 2 2 2 5 2" xfId="48498"/>
    <cellStyle name="Normal 3 3 2 2 2 2 6" xfId="19228"/>
    <cellStyle name="Normal 3 3 2 2 2 2 7" xfId="19229"/>
    <cellStyle name="Normal 3 3 2 2 2 2 8" xfId="19230"/>
    <cellStyle name="Normal 3 3 2 2 2 3" xfId="19231"/>
    <cellStyle name="Normal 3 3 2 2 2 3 2" xfId="19232"/>
    <cellStyle name="Normal 3 3 2 2 2 3 2 2" xfId="19233"/>
    <cellStyle name="Normal 3 3 2 2 2 3 2 3" xfId="48499"/>
    <cellStyle name="Normal 3 3 2 2 2 3 3" xfId="19234"/>
    <cellStyle name="Normal 3 3 2 2 2 3 4" xfId="48500"/>
    <cellStyle name="Normal 3 3 2 2 2 4" xfId="19235"/>
    <cellStyle name="Normal 3 3 2 2 2 4 2" xfId="19236"/>
    <cellStyle name="Normal 3 3 2 2 2 4 2 2" xfId="19237"/>
    <cellStyle name="Normal 3 3 2 2 2 4 2 3" xfId="48501"/>
    <cellStyle name="Normal 3 3 2 2 2 4 3" xfId="19238"/>
    <cellStyle name="Normal 3 3 2 2 2 4 4" xfId="48502"/>
    <cellStyle name="Normal 3 3 2 2 2 5" xfId="19239"/>
    <cellStyle name="Normal 3 3 2 2 2 5 2" xfId="19240"/>
    <cellStyle name="Normal 3 3 2 2 2 5 3" xfId="48503"/>
    <cellStyle name="Normal 3 3 2 2 2 6" xfId="19241"/>
    <cellStyle name="Normal 3 3 2 2 2 6 2" xfId="48504"/>
    <cellStyle name="Normal 3 3 2 2 2 7" xfId="19242"/>
    <cellStyle name="Normal 3 3 2 2 2 8" xfId="19243"/>
    <cellStyle name="Normal 3 3 2 2 2 9" xfId="19244"/>
    <cellStyle name="Normal 3 3 2 2 3" xfId="19245"/>
    <cellStyle name="Normal 3 3 2 2 3 2" xfId="19246"/>
    <cellStyle name="Normal 3 3 2 2 3 2 2" xfId="19247"/>
    <cellStyle name="Normal 3 3 2 2 3 2 2 2" xfId="19248"/>
    <cellStyle name="Normal 3 3 2 2 3 2 2 3" xfId="48505"/>
    <cellStyle name="Normal 3 3 2 2 3 2 3" xfId="19249"/>
    <cellStyle name="Normal 3 3 2 2 3 2 4" xfId="48506"/>
    <cellStyle name="Normal 3 3 2 2 3 3" xfId="19250"/>
    <cellStyle name="Normal 3 3 2 2 3 3 2" xfId="19251"/>
    <cellStyle name="Normal 3 3 2 2 3 3 2 2" xfId="19252"/>
    <cellStyle name="Normal 3 3 2 2 3 3 2 3" xfId="48507"/>
    <cellStyle name="Normal 3 3 2 2 3 3 3" xfId="19253"/>
    <cellStyle name="Normal 3 3 2 2 3 3 4" xfId="48508"/>
    <cellStyle name="Normal 3 3 2 2 3 4" xfId="19254"/>
    <cellStyle name="Normal 3 3 2 2 3 4 2" xfId="19255"/>
    <cellStyle name="Normal 3 3 2 2 3 4 3" xfId="48509"/>
    <cellStyle name="Normal 3 3 2 2 3 5" xfId="19256"/>
    <cellStyle name="Normal 3 3 2 2 3 5 2" xfId="48510"/>
    <cellStyle name="Normal 3 3 2 2 3 6" xfId="19257"/>
    <cellStyle name="Normal 3 3 2 2 3 7" xfId="19258"/>
    <cellStyle name="Normal 3 3 2 2 3 8" xfId="19259"/>
    <cellStyle name="Normal 3 3 2 2 4" xfId="19260"/>
    <cellStyle name="Normal 3 3 2 2 4 2" xfId="19261"/>
    <cellStyle name="Normal 3 3 2 2 4 2 2" xfId="19262"/>
    <cellStyle name="Normal 3 3 2 2 4 2 3" xfId="48511"/>
    <cellStyle name="Normal 3 3 2 2 4 3" xfId="19263"/>
    <cellStyle name="Normal 3 3 2 2 4 4" xfId="48512"/>
    <cellStyle name="Normal 3 3 2 2 5" xfId="19264"/>
    <cellStyle name="Normal 3 3 2 2 5 2" xfId="19265"/>
    <cellStyle name="Normal 3 3 2 2 5 2 2" xfId="19266"/>
    <cellStyle name="Normal 3 3 2 2 5 2 3" xfId="48513"/>
    <cellStyle name="Normal 3 3 2 2 5 3" xfId="19267"/>
    <cellStyle name="Normal 3 3 2 2 5 4" xfId="48514"/>
    <cellStyle name="Normal 3 3 2 2 6" xfId="19268"/>
    <cellStyle name="Normal 3 3 2 2 6 2" xfId="19269"/>
    <cellStyle name="Normal 3 3 2 2 6 3" xfId="48515"/>
    <cellStyle name="Normal 3 3 2 2 7" xfId="19270"/>
    <cellStyle name="Normal 3 3 2 2 7 2" xfId="48516"/>
    <cellStyle name="Normal 3 3 2 2 7 3" xfId="48517"/>
    <cellStyle name="Normal 3 3 2 2 8" xfId="19271"/>
    <cellStyle name="Normal 3 3 2 2 8 2" xfId="48518"/>
    <cellStyle name="Normal 3 3 2 2 9" xfId="19272"/>
    <cellStyle name="Normal 3 3 2 3" xfId="19273"/>
    <cellStyle name="Normal 3 3 2 3 2" xfId="19274"/>
    <cellStyle name="Normal 3 3 2 3 2 2" xfId="19275"/>
    <cellStyle name="Normal 3 3 2 3 2 2 2" xfId="19276"/>
    <cellStyle name="Normal 3 3 2 3 2 2 2 2" xfId="19277"/>
    <cellStyle name="Normal 3 3 2 3 2 2 2 3" xfId="48519"/>
    <cellStyle name="Normal 3 3 2 3 2 2 3" xfId="19278"/>
    <cellStyle name="Normal 3 3 2 3 2 2 4" xfId="48520"/>
    <cellStyle name="Normal 3 3 2 3 2 3" xfId="19279"/>
    <cellStyle name="Normal 3 3 2 3 2 3 2" xfId="19280"/>
    <cellStyle name="Normal 3 3 2 3 2 3 2 2" xfId="19281"/>
    <cellStyle name="Normal 3 3 2 3 2 3 2 3" xfId="48521"/>
    <cellStyle name="Normal 3 3 2 3 2 3 3" xfId="19282"/>
    <cellStyle name="Normal 3 3 2 3 2 3 4" xfId="48522"/>
    <cellStyle name="Normal 3 3 2 3 2 4" xfId="19283"/>
    <cellStyle name="Normal 3 3 2 3 2 4 2" xfId="19284"/>
    <cellStyle name="Normal 3 3 2 3 2 4 3" xfId="48523"/>
    <cellStyle name="Normal 3 3 2 3 2 5" xfId="19285"/>
    <cellStyle name="Normal 3 3 2 3 2 5 2" xfId="48524"/>
    <cellStyle name="Normal 3 3 2 3 2 6" xfId="19286"/>
    <cellStyle name="Normal 3 3 2 3 2 7" xfId="19287"/>
    <cellStyle name="Normal 3 3 2 3 2 8" xfId="19288"/>
    <cellStyle name="Normal 3 3 2 3 3" xfId="19289"/>
    <cellStyle name="Normal 3 3 2 3 3 2" xfId="19290"/>
    <cellStyle name="Normal 3 3 2 3 3 2 2" xfId="19291"/>
    <cellStyle name="Normal 3 3 2 3 3 2 3" xfId="48525"/>
    <cellStyle name="Normal 3 3 2 3 3 3" xfId="19292"/>
    <cellStyle name="Normal 3 3 2 3 3 4" xfId="48526"/>
    <cellStyle name="Normal 3 3 2 3 4" xfId="19293"/>
    <cellStyle name="Normal 3 3 2 3 4 2" xfId="19294"/>
    <cellStyle name="Normal 3 3 2 3 4 2 2" xfId="19295"/>
    <cellStyle name="Normal 3 3 2 3 4 2 3" xfId="48527"/>
    <cellStyle name="Normal 3 3 2 3 4 3" xfId="19296"/>
    <cellStyle name="Normal 3 3 2 3 4 4" xfId="48528"/>
    <cellStyle name="Normal 3 3 2 3 5" xfId="19297"/>
    <cellStyle name="Normal 3 3 2 3 5 2" xfId="19298"/>
    <cellStyle name="Normal 3 3 2 3 5 3" xfId="48529"/>
    <cellStyle name="Normal 3 3 2 3 6" xfId="19299"/>
    <cellStyle name="Normal 3 3 2 3 6 2" xfId="48530"/>
    <cellStyle name="Normal 3 3 2 3 7" xfId="19300"/>
    <cellStyle name="Normal 3 3 2 3 8" xfId="19301"/>
    <cellStyle name="Normal 3 3 2 3 9" xfId="19302"/>
    <cellStyle name="Normal 3 3 2 4" xfId="19303"/>
    <cellStyle name="Normal 3 3 2 4 2" xfId="19304"/>
    <cellStyle name="Normal 3 3 2 4 2 2" xfId="19305"/>
    <cellStyle name="Normal 3 3 2 4 2 2 2" xfId="19306"/>
    <cellStyle name="Normal 3 3 2 4 2 2 3" xfId="48531"/>
    <cellStyle name="Normal 3 3 2 4 2 3" xfId="19307"/>
    <cellStyle name="Normal 3 3 2 4 2 4" xfId="48532"/>
    <cellStyle name="Normal 3 3 2 4 3" xfId="19308"/>
    <cellStyle name="Normal 3 3 2 4 3 2" xfId="19309"/>
    <cellStyle name="Normal 3 3 2 4 3 2 2" xfId="19310"/>
    <cellStyle name="Normal 3 3 2 4 3 2 3" xfId="48533"/>
    <cellStyle name="Normal 3 3 2 4 3 3" xfId="19311"/>
    <cellStyle name="Normal 3 3 2 4 3 4" xfId="48534"/>
    <cellStyle name="Normal 3 3 2 4 4" xfId="19312"/>
    <cellStyle name="Normal 3 3 2 4 4 2" xfId="19313"/>
    <cellStyle name="Normal 3 3 2 4 4 3" xfId="48535"/>
    <cellStyle name="Normal 3 3 2 4 5" xfId="19314"/>
    <cellStyle name="Normal 3 3 2 4 5 2" xfId="48536"/>
    <cellStyle name="Normal 3 3 2 4 6" xfId="19315"/>
    <cellStyle name="Normal 3 3 2 4 7" xfId="19316"/>
    <cellStyle name="Normal 3 3 2 4 8" xfId="19317"/>
    <cellStyle name="Normal 3 3 2 5" xfId="19318"/>
    <cellStyle name="Normal 3 3 2 5 2" xfId="19319"/>
    <cellStyle name="Normal 3 3 2 5 2 2" xfId="19320"/>
    <cellStyle name="Normal 3 3 2 5 2 2 2" xfId="19321"/>
    <cellStyle name="Normal 3 3 2 5 2 2 3" xfId="48537"/>
    <cellStyle name="Normal 3 3 2 5 2 3" xfId="19322"/>
    <cellStyle name="Normal 3 3 2 5 2 4" xfId="48538"/>
    <cellStyle name="Normal 3 3 2 5 3" xfId="19323"/>
    <cellStyle name="Normal 3 3 2 5 3 2" xfId="19324"/>
    <cellStyle name="Normal 3 3 2 5 3 3" xfId="48539"/>
    <cellStyle name="Normal 3 3 2 5 4" xfId="19325"/>
    <cellStyle name="Normal 3 3 2 5 5" xfId="48540"/>
    <cellStyle name="Normal 3 3 2 5 6" xfId="48541"/>
    <cellStyle name="Normal 3 3 2 6" xfId="19326"/>
    <cellStyle name="Normal 3 3 2 6 2" xfId="19327"/>
    <cellStyle name="Normal 3 3 2 6 2 2" xfId="19328"/>
    <cellStyle name="Normal 3 3 2 6 2 3" xfId="48542"/>
    <cellStyle name="Normal 3 3 2 6 3" xfId="19329"/>
    <cellStyle name="Normal 3 3 2 6 4" xfId="48543"/>
    <cellStyle name="Normal 3 3 2 7" xfId="19330"/>
    <cellStyle name="Normal 3 3 2 7 2" xfId="19331"/>
    <cellStyle name="Normal 3 3 2 7 2 2" xfId="19332"/>
    <cellStyle name="Normal 3 3 2 7 2 3" xfId="48544"/>
    <cellStyle name="Normal 3 3 2 7 3" xfId="19333"/>
    <cellStyle name="Normal 3 3 2 7 4" xfId="48545"/>
    <cellStyle name="Normal 3 3 2 8" xfId="19334"/>
    <cellStyle name="Normal 3 3 2 8 2" xfId="19335"/>
    <cellStyle name="Normal 3 3 2 8 3" xfId="48546"/>
    <cellStyle name="Normal 3 3 2 9" xfId="19336"/>
    <cellStyle name="Normal 3 3 2 9 2" xfId="48547"/>
    <cellStyle name="Normal 3 3 2 9 3" xfId="48548"/>
    <cellStyle name="Normal 3 3 20" xfId="19337"/>
    <cellStyle name="Normal 3 3 21" xfId="19338"/>
    <cellStyle name="Normal 3 3 3" xfId="19339"/>
    <cellStyle name="Normal 3 3 3 10" xfId="19340"/>
    <cellStyle name="Normal 3 3 3 10 2" xfId="48549"/>
    <cellStyle name="Normal 3 3 3 11" xfId="19341"/>
    <cellStyle name="Normal 3 3 3 12" xfId="19342"/>
    <cellStyle name="Normal 3 3 3 13" xfId="19343"/>
    <cellStyle name="Normal 3 3 3 2" xfId="19344"/>
    <cellStyle name="Normal 3 3 3 2 10" xfId="19345"/>
    <cellStyle name="Normal 3 3 3 2 11" xfId="19346"/>
    <cellStyle name="Normal 3 3 3 2 2" xfId="19347"/>
    <cellStyle name="Normal 3 3 3 2 2 2" xfId="19348"/>
    <cellStyle name="Normal 3 3 3 2 2 2 2" xfId="19349"/>
    <cellStyle name="Normal 3 3 3 2 2 2 2 2" xfId="19350"/>
    <cellStyle name="Normal 3 3 3 2 2 2 2 2 2" xfId="19351"/>
    <cellStyle name="Normal 3 3 3 2 2 2 2 2 3" xfId="48550"/>
    <cellStyle name="Normal 3 3 3 2 2 2 2 3" xfId="19352"/>
    <cellStyle name="Normal 3 3 3 2 2 2 2 4" xfId="48551"/>
    <cellStyle name="Normal 3 3 3 2 2 2 3" xfId="19353"/>
    <cellStyle name="Normal 3 3 3 2 2 2 3 2" xfId="19354"/>
    <cellStyle name="Normal 3 3 3 2 2 2 3 2 2" xfId="19355"/>
    <cellStyle name="Normal 3 3 3 2 2 2 3 2 3" xfId="48552"/>
    <cellStyle name="Normal 3 3 3 2 2 2 3 3" xfId="19356"/>
    <cellStyle name="Normal 3 3 3 2 2 2 3 4" xfId="48553"/>
    <cellStyle name="Normal 3 3 3 2 2 2 4" xfId="19357"/>
    <cellStyle name="Normal 3 3 3 2 2 2 4 2" xfId="19358"/>
    <cellStyle name="Normal 3 3 3 2 2 2 4 3" xfId="48554"/>
    <cellStyle name="Normal 3 3 3 2 2 2 5" xfId="19359"/>
    <cellStyle name="Normal 3 3 3 2 2 2 5 2" xfId="48555"/>
    <cellStyle name="Normal 3 3 3 2 2 2 6" xfId="19360"/>
    <cellStyle name="Normal 3 3 3 2 2 2 7" xfId="19361"/>
    <cellStyle name="Normal 3 3 3 2 2 2 8" xfId="19362"/>
    <cellStyle name="Normal 3 3 3 2 2 3" xfId="19363"/>
    <cellStyle name="Normal 3 3 3 2 2 3 2" xfId="19364"/>
    <cellStyle name="Normal 3 3 3 2 2 3 2 2" xfId="19365"/>
    <cellStyle name="Normal 3 3 3 2 2 3 2 3" xfId="48556"/>
    <cellStyle name="Normal 3 3 3 2 2 3 3" xfId="19366"/>
    <cellStyle name="Normal 3 3 3 2 2 3 4" xfId="48557"/>
    <cellStyle name="Normal 3 3 3 2 2 4" xfId="19367"/>
    <cellStyle name="Normal 3 3 3 2 2 4 2" xfId="19368"/>
    <cellStyle name="Normal 3 3 3 2 2 4 2 2" xfId="19369"/>
    <cellStyle name="Normal 3 3 3 2 2 4 2 3" xfId="48558"/>
    <cellStyle name="Normal 3 3 3 2 2 4 3" xfId="19370"/>
    <cellStyle name="Normal 3 3 3 2 2 4 4" xfId="48559"/>
    <cellStyle name="Normal 3 3 3 2 2 5" xfId="19371"/>
    <cellStyle name="Normal 3 3 3 2 2 5 2" xfId="19372"/>
    <cellStyle name="Normal 3 3 3 2 2 5 3" xfId="48560"/>
    <cellStyle name="Normal 3 3 3 2 2 6" xfId="19373"/>
    <cellStyle name="Normal 3 3 3 2 2 6 2" xfId="48561"/>
    <cellStyle name="Normal 3 3 3 2 2 7" xfId="19374"/>
    <cellStyle name="Normal 3 3 3 2 2 8" xfId="19375"/>
    <cellStyle name="Normal 3 3 3 2 2 9" xfId="19376"/>
    <cellStyle name="Normal 3 3 3 2 3" xfId="19377"/>
    <cellStyle name="Normal 3 3 3 2 3 2" xfId="19378"/>
    <cellStyle name="Normal 3 3 3 2 3 2 2" xfId="19379"/>
    <cellStyle name="Normal 3 3 3 2 3 2 2 2" xfId="19380"/>
    <cellStyle name="Normal 3 3 3 2 3 2 2 3" xfId="48562"/>
    <cellStyle name="Normal 3 3 3 2 3 2 3" xfId="19381"/>
    <cellStyle name="Normal 3 3 3 2 3 2 4" xfId="48563"/>
    <cellStyle name="Normal 3 3 3 2 3 3" xfId="19382"/>
    <cellStyle name="Normal 3 3 3 2 3 3 2" xfId="19383"/>
    <cellStyle name="Normal 3 3 3 2 3 3 2 2" xfId="19384"/>
    <cellStyle name="Normal 3 3 3 2 3 3 2 3" xfId="48564"/>
    <cellStyle name="Normal 3 3 3 2 3 3 3" xfId="19385"/>
    <cellStyle name="Normal 3 3 3 2 3 3 4" xfId="48565"/>
    <cellStyle name="Normal 3 3 3 2 3 4" xfId="19386"/>
    <cellStyle name="Normal 3 3 3 2 3 4 2" xfId="19387"/>
    <cellStyle name="Normal 3 3 3 2 3 4 3" xfId="48566"/>
    <cellStyle name="Normal 3 3 3 2 3 5" xfId="19388"/>
    <cellStyle name="Normal 3 3 3 2 3 5 2" xfId="48567"/>
    <cellStyle name="Normal 3 3 3 2 3 6" xfId="19389"/>
    <cellStyle name="Normal 3 3 3 2 3 7" xfId="19390"/>
    <cellStyle name="Normal 3 3 3 2 3 8" xfId="19391"/>
    <cellStyle name="Normal 3 3 3 2 4" xfId="19392"/>
    <cellStyle name="Normal 3 3 3 2 4 2" xfId="19393"/>
    <cellStyle name="Normal 3 3 3 2 4 2 2" xfId="19394"/>
    <cellStyle name="Normal 3 3 3 2 4 2 3" xfId="48568"/>
    <cellStyle name="Normal 3 3 3 2 4 3" xfId="19395"/>
    <cellStyle name="Normal 3 3 3 2 4 4" xfId="48569"/>
    <cellStyle name="Normal 3 3 3 2 5" xfId="19396"/>
    <cellStyle name="Normal 3 3 3 2 5 2" xfId="19397"/>
    <cellStyle name="Normal 3 3 3 2 5 2 2" xfId="19398"/>
    <cellStyle name="Normal 3 3 3 2 5 2 3" xfId="48570"/>
    <cellStyle name="Normal 3 3 3 2 5 3" xfId="19399"/>
    <cellStyle name="Normal 3 3 3 2 5 4" xfId="48571"/>
    <cellStyle name="Normal 3 3 3 2 6" xfId="19400"/>
    <cellStyle name="Normal 3 3 3 2 6 2" xfId="19401"/>
    <cellStyle name="Normal 3 3 3 2 6 3" xfId="48572"/>
    <cellStyle name="Normal 3 3 3 2 7" xfId="19402"/>
    <cellStyle name="Normal 3 3 3 2 7 2" xfId="48573"/>
    <cellStyle name="Normal 3 3 3 2 7 3" xfId="48574"/>
    <cellStyle name="Normal 3 3 3 2 8" xfId="19403"/>
    <cellStyle name="Normal 3 3 3 2 8 2" xfId="48575"/>
    <cellStyle name="Normal 3 3 3 2 9" xfId="19404"/>
    <cellStyle name="Normal 3 3 3 3" xfId="19405"/>
    <cellStyle name="Normal 3 3 3 3 2" xfId="19406"/>
    <cellStyle name="Normal 3 3 3 3 2 2" xfId="19407"/>
    <cellStyle name="Normal 3 3 3 3 2 2 2" xfId="19408"/>
    <cellStyle name="Normal 3 3 3 3 2 2 2 2" xfId="19409"/>
    <cellStyle name="Normal 3 3 3 3 2 2 2 3" xfId="48576"/>
    <cellStyle name="Normal 3 3 3 3 2 2 3" xfId="19410"/>
    <cellStyle name="Normal 3 3 3 3 2 2 4" xfId="48577"/>
    <cellStyle name="Normal 3 3 3 3 2 3" xfId="19411"/>
    <cellStyle name="Normal 3 3 3 3 2 3 2" xfId="19412"/>
    <cellStyle name="Normal 3 3 3 3 2 3 2 2" xfId="19413"/>
    <cellStyle name="Normal 3 3 3 3 2 3 2 3" xfId="48578"/>
    <cellStyle name="Normal 3 3 3 3 2 3 3" xfId="19414"/>
    <cellStyle name="Normal 3 3 3 3 2 3 4" xfId="48579"/>
    <cellStyle name="Normal 3 3 3 3 2 4" xfId="19415"/>
    <cellStyle name="Normal 3 3 3 3 2 4 2" xfId="19416"/>
    <cellStyle name="Normal 3 3 3 3 2 4 3" xfId="48580"/>
    <cellStyle name="Normal 3 3 3 3 2 5" xfId="19417"/>
    <cellStyle name="Normal 3 3 3 3 2 5 2" xfId="48581"/>
    <cellStyle name="Normal 3 3 3 3 2 6" xfId="19418"/>
    <cellStyle name="Normal 3 3 3 3 2 7" xfId="19419"/>
    <cellStyle name="Normal 3 3 3 3 2 8" xfId="19420"/>
    <cellStyle name="Normal 3 3 3 3 3" xfId="19421"/>
    <cellStyle name="Normal 3 3 3 3 3 2" xfId="19422"/>
    <cellStyle name="Normal 3 3 3 3 3 2 2" xfId="19423"/>
    <cellStyle name="Normal 3 3 3 3 3 2 3" xfId="48582"/>
    <cellStyle name="Normal 3 3 3 3 3 3" xfId="19424"/>
    <cellStyle name="Normal 3 3 3 3 3 4" xfId="48583"/>
    <cellStyle name="Normal 3 3 3 3 4" xfId="19425"/>
    <cellStyle name="Normal 3 3 3 3 4 2" xfId="19426"/>
    <cellStyle name="Normal 3 3 3 3 4 2 2" xfId="19427"/>
    <cellStyle name="Normal 3 3 3 3 4 2 3" xfId="48584"/>
    <cellStyle name="Normal 3 3 3 3 4 3" xfId="19428"/>
    <cellStyle name="Normal 3 3 3 3 4 4" xfId="48585"/>
    <cellStyle name="Normal 3 3 3 3 5" xfId="19429"/>
    <cellStyle name="Normal 3 3 3 3 5 2" xfId="19430"/>
    <cellStyle name="Normal 3 3 3 3 5 3" xfId="48586"/>
    <cellStyle name="Normal 3 3 3 3 6" xfId="19431"/>
    <cellStyle name="Normal 3 3 3 3 6 2" xfId="48587"/>
    <cellStyle name="Normal 3 3 3 3 7" xfId="19432"/>
    <cellStyle name="Normal 3 3 3 3 8" xfId="19433"/>
    <cellStyle name="Normal 3 3 3 3 9" xfId="19434"/>
    <cellStyle name="Normal 3 3 3 4" xfId="19435"/>
    <cellStyle name="Normal 3 3 3 4 2" xfId="19436"/>
    <cellStyle name="Normal 3 3 3 4 2 2" xfId="19437"/>
    <cellStyle name="Normal 3 3 3 4 2 2 2" xfId="19438"/>
    <cellStyle name="Normal 3 3 3 4 2 2 3" xfId="48588"/>
    <cellStyle name="Normal 3 3 3 4 2 3" xfId="19439"/>
    <cellStyle name="Normal 3 3 3 4 2 4" xfId="48589"/>
    <cellStyle name="Normal 3 3 3 4 3" xfId="19440"/>
    <cellStyle name="Normal 3 3 3 4 3 2" xfId="19441"/>
    <cellStyle name="Normal 3 3 3 4 3 2 2" xfId="19442"/>
    <cellStyle name="Normal 3 3 3 4 3 2 3" xfId="48590"/>
    <cellStyle name="Normal 3 3 3 4 3 3" xfId="19443"/>
    <cellStyle name="Normal 3 3 3 4 3 4" xfId="48591"/>
    <cellStyle name="Normal 3 3 3 4 4" xfId="19444"/>
    <cellStyle name="Normal 3 3 3 4 4 2" xfId="19445"/>
    <cellStyle name="Normal 3 3 3 4 4 3" xfId="48592"/>
    <cellStyle name="Normal 3 3 3 4 5" xfId="19446"/>
    <cellStyle name="Normal 3 3 3 4 5 2" xfId="48593"/>
    <cellStyle name="Normal 3 3 3 4 6" xfId="19447"/>
    <cellStyle name="Normal 3 3 3 4 7" xfId="19448"/>
    <cellStyle name="Normal 3 3 3 4 8" xfId="19449"/>
    <cellStyle name="Normal 3 3 3 5" xfId="19450"/>
    <cellStyle name="Normal 3 3 3 5 2" xfId="19451"/>
    <cellStyle name="Normal 3 3 3 5 2 2" xfId="19452"/>
    <cellStyle name="Normal 3 3 3 5 2 2 2" xfId="19453"/>
    <cellStyle name="Normal 3 3 3 5 2 2 3" xfId="48594"/>
    <cellStyle name="Normal 3 3 3 5 2 3" xfId="19454"/>
    <cellStyle name="Normal 3 3 3 5 2 4" xfId="48595"/>
    <cellStyle name="Normal 3 3 3 5 3" xfId="19455"/>
    <cellStyle name="Normal 3 3 3 5 3 2" xfId="19456"/>
    <cellStyle name="Normal 3 3 3 5 3 3" xfId="48596"/>
    <cellStyle name="Normal 3 3 3 5 4" xfId="19457"/>
    <cellStyle name="Normal 3 3 3 5 5" xfId="48597"/>
    <cellStyle name="Normal 3 3 3 5 6" xfId="48598"/>
    <cellStyle name="Normal 3 3 3 6" xfId="19458"/>
    <cellStyle name="Normal 3 3 3 6 2" xfId="19459"/>
    <cellStyle name="Normal 3 3 3 6 2 2" xfId="19460"/>
    <cellStyle name="Normal 3 3 3 6 2 3" xfId="48599"/>
    <cellStyle name="Normal 3 3 3 6 3" xfId="19461"/>
    <cellStyle name="Normal 3 3 3 6 4" xfId="48600"/>
    <cellStyle name="Normal 3 3 3 7" xfId="19462"/>
    <cellStyle name="Normal 3 3 3 7 2" xfId="19463"/>
    <cellStyle name="Normal 3 3 3 7 2 2" xfId="19464"/>
    <cellStyle name="Normal 3 3 3 7 2 3" xfId="48601"/>
    <cellStyle name="Normal 3 3 3 7 3" xfId="19465"/>
    <cellStyle name="Normal 3 3 3 7 4" xfId="48602"/>
    <cellStyle name="Normal 3 3 3 8" xfId="19466"/>
    <cellStyle name="Normal 3 3 3 8 2" xfId="19467"/>
    <cellStyle name="Normal 3 3 3 8 3" xfId="48603"/>
    <cellStyle name="Normal 3 3 3 9" xfId="19468"/>
    <cellStyle name="Normal 3 3 3 9 2" xfId="48604"/>
    <cellStyle name="Normal 3 3 3 9 3" xfId="48605"/>
    <cellStyle name="Normal 3 3 4" xfId="19469"/>
    <cellStyle name="Normal 3 3 4 10" xfId="19470"/>
    <cellStyle name="Normal 3 3 4 11" xfId="19471"/>
    <cellStyle name="Normal 3 3 4 12" xfId="19472"/>
    <cellStyle name="Normal 3 3 4 2" xfId="19473"/>
    <cellStyle name="Normal 3 3 4 2 10" xfId="19474"/>
    <cellStyle name="Normal 3 3 4 2 11" xfId="19475"/>
    <cellStyle name="Normal 3 3 4 2 2" xfId="19476"/>
    <cellStyle name="Normal 3 3 4 2 2 2" xfId="19477"/>
    <cellStyle name="Normal 3 3 4 2 2 2 2" xfId="19478"/>
    <cellStyle name="Normal 3 3 4 2 2 2 2 2" xfId="19479"/>
    <cellStyle name="Normal 3 3 4 2 2 2 2 2 2" xfId="19480"/>
    <cellStyle name="Normal 3 3 4 2 2 2 2 2 3" xfId="48606"/>
    <cellStyle name="Normal 3 3 4 2 2 2 2 3" xfId="19481"/>
    <cellStyle name="Normal 3 3 4 2 2 2 2 4" xfId="48607"/>
    <cellStyle name="Normal 3 3 4 2 2 2 3" xfId="19482"/>
    <cellStyle name="Normal 3 3 4 2 2 2 3 2" xfId="19483"/>
    <cellStyle name="Normal 3 3 4 2 2 2 3 2 2" xfId="19484"/>
    <cellStyle name="Normal 3 3 4 2 2 2 3 2 3" xfId="48608"/>
    <cellStyle name="Normal 3 3 4 2 2 2 3 3" xfId="19485"/>
    <cellStyle name="Normal 3 3 4 2 2 2 3 4" xfId="48609"/>
    <cellStyle name="Normal 3 3 4 2 2 2 4" xfId="19486"/>
    <cellStyle name="Normal 3 3 4 2 2 2 4 2" xfId="19487"/>
    <cellStyle name="Normal 3 3 4 2 2 2 4 3" xfId="48610"/>
    <cellStyle name="Normal 3 3 4 2 2 2 5" xfId="19488"/>
    <cellStyle name="Normal 3 3 4 2 2 2 5 2" xfId="48611"/>
    <cellStyle name="Normal 3 3 4 2 2 2 6" xfId="19489"/>
    <cellStyle name="Normal 3 3 4 2 2 2 7" xfId="19490"/>
    <cellStyle name="Normal 3 3 4 2 2 2 8" xfId="19491"/>
    <cellStyle name="Normal 3 3 4 2 2 3" xfId="19492"/>
    <cellStyle name="Normal 3 3 4 2 2 3 2" xfId="19493"/>
    <cellStyle name="Normal 3 3 4 2 2 3 2 2" xfId="19494"/>
    <cellStyle name="Normal 3 3 4 2 2 3 2 3" xfId="48612"/>
    <cellStyle name="Normal 3 3 4 2 2 3 3" xfId="19495"/>
    <cellStyle name="Normal 3 3 4 2 2 3 4" xfId="48613"/>
    <cellStyle name="Normal 3 3 4 2 2 4" xfId="19496"/>
    <cellStyle name="Normal 3 3 4 2 2 4 2" xfId="19497"/>
    <cellStyle name="Normal 3 3 4 2 2 4 2 2" xfId="19498"/>
    <cellStyle name="Normal 3 3 4 2 2 4 2 3" xfId="48614"/>
    <cellStyle name="Normal 3 3 4 2 2 4 3" xfId="19499"/>
    <cellStyle name="Normal 3 3 4 2 2 4 4" xfId="48615"/>
    <cellStyle name="Normal 3 3 4 2 2 5" xfId="19500"/>
    <cellStyle name="Normal 3 3 4 2 2 5 2" xfId="19501"/>
    <cellStyle name="Normal 3 3 4 2 2 5 3" xfId="48616"/>
    <cellStyle name="Normal 3 3 4 2 2 6" xfId="19502"/>
    <cellStyle name="Normal 3 3 4 2 2 6 2" xfId="48617"/>
    <cellStyle name="Normal 3 3 4 2 2 7" xfId="19503"/>
    <cellStyle name="Normal 3 3 4 2 2 8" xfId="19504"/>
    <cellStyle name="Normal 3 3 4 2 2 9" xfId="19505"/>
    <cellStyle name="Normal 3 3 4 2 3" xfId="19506"/>
    <cellStyle name="Normal 3 3 4 2 3 2" xfId="19507"/>
    <cellStyle name="Normal 3 3 4 2 3 2 2" xfId="19508"/>
    <cellStyle name="Normal 3 3 4 2 3 2 2 2" xfId="19509"/>
    <cellStyle name="Normal 3 3 4 2 3 2 2 3" xfId="48618"/>
    <cellStyle name="Normal 3 3 4 2 3 2 3" xfId="19510"/>
    <cellStyle name="Normal 3 3 4 2 3 2 4" xfId="48619"/>
    <cellStyle name="Normal 3 3 4 2 3 3" xfId="19511"/>
    <cellStyle name="Normal 3 3 4 2 3 3 2" xfId="19512"/>
    <cellStyle name="Normal 3 3 4 2 3 3 2 2" xfId="19513"/>
    <cellStyle name="Normal 3 3 4 2 3 3 2 3" xfId="48620"/>
    <cellStyle name="Normal 3 3 4 2 3 3 3" xfId="19514"/>
    <cellStyle name="Normal 3 3 4 2 3 3 4" xfId="48621"/>
    <cellStyle name="Normal 3 3 4 2 3 4" xfId="19515"/>
    <cellStyle name="Normal 3 3 4 2 3 4 2" xfId="19516"/>
    <cellStyle name="Normal 3 3 4 2 3 4 3" xfId="48622"/>
    <cellStyle name="Normal 3 3 4 2 3 5" xfId="19517"/>
    <cellStyle name="Normal 3 3 4 2 3 5 2" xfId="48623"/>
    <cellStyle name="Normal 3 3 4 2 3 6" xfId="19518"/>
    <cellStyle name="Normal 3 3 4 2 3 7" xfId="19519"/>
    <cellStyle name="Normal 3 3 4 2 3 8" xfId="19520"/>
    <cellStyle name="Normal 3 3 4 2 4" xfId="19521"/>
    <cellStyle name="Normal 3 3 4 2 4 2" xfId="19522"/>
    <cellStyle name="Normal 3 3 4 2 4 2 2" xfId="19523"/>
    <cellStyle name="Normal 3 3 4 2 4 2 3" xfId="48624"/>
    <cellStyle name="Normal 3 3 4 2 4 3" xfId="19524"/>
    <cellStyle name="Normal 3 3 4 2 4 4" xfId="48625"/>
    <cellStyle name="Normal 3 3 4 2 5" xfId="19525"/>
    <cellStyle name="Normal 3 3 4 2 5 2" xfId="19526"/>
    <cellStyle name="Normal 3 3 4 2 5 2 2" xfId="19527"/>
    <cellStyle name="Normal 3 3 4 2 5 2 3" xfId="48626"/>
    <cellStyle name="Normal 3 3 4 2 5 3" xfId="19528"/>
    <cellStyle name="Normal 3 3 4 2 5 4" xfId="48627"/>
    <cellStyle name="Normal 3 3 4 2 6" xfId="19529"/>
    <cellStyle name="Normal 3 3 4 2 6 2" xfId="19530"/>
    <cellStyle name="Normal 3 3 4 2 6 3" xfId="48628"/>
    <cellStyle name="Normal 3 3 4 2 7" xfId="19531"/>
    <cellStyle name="Normal 3 3 4 2 7 2" xfId="48629"/>
    <cellStyle name="Normal 3 3 4 2 7 3" xfId="48630"/>
    <cellStyle name="Normal 3 3 4 2 8" xfId="19532"/>
    <cellStyle name="Normal 3 3 4 2 8 2" xfId="48631"/>
    <cellStyle name="Normal 3 3 4 2 9" xfId="19533"/>
    <cellStyle name="Normal 3 3 4 3" xfId="19534"/>
    <cellStyle name="Normal 3 3 4 3 2" xfId="19535"/>
    <cellStyle name="Normal 3 3 4 3 2 2" xfId="19536"/>
    <cellStyle name="Normal 3 3 4 3 2 2 2" xfId="19537"/>
    <cellStyle name="Normal 3 3 4 3 2 2 2 2" xfId="19538"/>
    <cellStyle name="Normal 3 3 4 3 2 2 2 3" xfId="48632"/>
    <cellStyle name="Normal 3 3 4 3 2 2 3" xfId="19539"/>
    <cellStyle name="Normal 3 3 4 3 2 2 4" xfId="48633"/>
    <cellStyle name="Normal 3 3 4 3 2 3" xfId="19540"/>
    <cellStyle name="Normal 3 3 4 3 2 3 2" xfId="19541"/>
    <cellStyle name="Normal 3 3 4 3 2 3 2 2" xfId="19542"/>
    <cellStyle name="Normal 3 3 4 3 2 3 2 3" xfId="48634"/>
    <cellStyle name="Normal 3 3 4 3 2 3 3" xfId="19543"/>
    <cellStyle name="Normal 3 3 4 3 2 3 4" xfId="48635"/>
    <cellStyle name="Normal 3 3 4 3 2 4" xfId="19544"/>
    <cellStyle name="Normal 3 3 4 3 2 4 2" xfId="19545"/>
    <cellStyle name="Normal 3 3 4 3 2 4 3" xfId="48636"/>
    <cellStyle name="Normal 3 3 4 3 2 5" xfId="19546"/>
    <cellStyle name="Normal 3 3 4 3 2 5 2" xfId="48637"/>
    <cellStyle name="Normal 3 3 4 3 2 6" xfId="19547"/>
    <cellStyle name="Normal 3 3 4 3 2 7" xfId="19548"/>
    <cellStyle name="Normal 3 3 4 3 2 8" xfId="19549"/>
    <cellStyle name="Normal 3 3 4 3 3" xfId="19550"/>
    <cellStyle name="Normal 3 3 4 3 3 2" xfId="19551"/>
    <cellStyle name="Normal 3 3 4 3 3 2 2" xfId="19552"/>
    <cellStyle name="Normal 3 3 4 3 3 2 3" xfId="48638"/>
    <cellStyle name="Normal 3 3 4 3 3 3" xfId="19553"/>
    <cellStyle name="Normal 3 3 4 3 3 4" xfId="48639"/>
    <cellStyle name="Normal 3 3 4 3 4" xfId="19554"/>
    <cellStyle name="Normal 3 3 4 3 4 2" xfId="19555"/>
    <cellStyle name="Normal 3 3 4 3 4 2 2" xfId="19556"/>
    <cellStyle name="Normal 3 3 4 3 4 2 3" xfId="48640"/>
    <cellStyle name="Normal 3 3 4 3 4 3" xfId="19557"/>
    <cellStyle name="Normal 3 3 4 3 4 4" xfId="48641"/>
    <cellStyle name="Normal 3 3 4 3 5" xfId="19558"/>
    <cellStyle name="Normal 3 3 4 3 5 2" xfId="19559"/>
    <cellStyle name="Normal 3 3 4 3 5 3" xfId="48642"/>
    <cellStyle name="Normal 3 3 4 3 6" xfId="19560"/>
    <cellStyle name="Normal 3 3 4 3 6 2" xfId="48643"/>
    <cellStyle name="Normal 3 3 4 3 7" xfId="19561"/>
    <cellStyle name="Normal 3 3 4 3 8" xfId="19562"/>
    <cellStyle name="Normal 3 3 4 3 9" xfId="19563"/>
    <cellStyle name="Normal 3 3 4 4" xfId="19564"/>
    <cellStyle name="Normal 3 3 4 4 2" xfId="19565"/>
    <cellStyle name="Normal 3 3 4 4 2 2" xfId="19566"/>
    <cellStyle name="Normal 3 3 4 4 2 2 2" xfId="19567"/>
    <cellStyle name="Normal 3 3 4 4 2 2 3" xfId="48644"/>
    <cellStyle name="Normal 3 3 4 4 2 3" xfId="19568"/>
    <cellStyle name="Normal 3 3 4 4 2 4" xfId="48645"/>
    <cellStyle name="Normal 3 3 4 4 3" xfId="19569"/>
    <cellStyle name="Normal 3 3 4 4 3 2" xfId="19570"/>
    <cellStyle name="Normal 3 3 4 4 3 2 2" xfId="19571"/>
    <cellStyle name="Normal 3 3 4 4 3 2 3" xfId="48646"/>
    <cellStyle name="Normal 3 3 4 4 3 3" xfId="19572"/>
    <cellStyle name="Normal 3 3 4 4 3 4" xfId="48647"/>
    <cellStyle name="Normal 3 3 4 4 4" xfId="19573"/>
    <cellStyle name="Normal 3 3 4 4 4 2" xfId="19574"/>
    <cellStyle name="Normal 3 3 4 4 4 3" xfId="48648"/>
    <cellStyle name="Normal 3 3 4 4 5" xfId="19575"/>
    <cellStyle name="Normal 3 3 4 4 5 2" xfId="48649"/>
    <cellStyle name="Normal 3 3 4 4 6" xfId="19576"/>
    <cellStyle name="Normal 3 3 4 4 7" xfId="19577"/>
    <cellStyle name="Normal 3 3 4 4 8" xfId="19578"/>
    <cellStyle name="Normal 3 3 4 5" xfId="19579"/>
    <cellStyle name="Normal 3 3 4 5 2" xfId="19580"/>
    <cellStyle name="Normal 3 3 4 5 2 2" xfId="19581"/>
    <cellStyle name="Normal 3 3 4 5 2 3" xfId="48650"/>
    <cellStyle name="Normal 3 3 4 5 3" xfId="19582"/>
    <cellStyle name="Normal 3 3 4 5 4" xfId="48651"/>
    <cellStyle name="Normal 3 3 4 6" xfId="19583"/>
    <cellStyle name="Normal 3 3 4 6 2" xfId="19584"/>
    <cellStyle name="Normal 3 3 4 6 2 2" xfId="19585"/>
    <cellStyle name="Normal 3 3 4 6 2 3" xfId="48652"/>
    <cellStyle name="Normal 3 3 4 6 3" xfId="19586"/>
    <cellStyle name="Normal 3 3 4 6 4" xfId="48653"/>
    <cellStyle name="Normal 3 3 4 7" xfId="19587"/>
    <cellStyle name="Normal 3 3 4 7 2" xfId="19588"/>
    <cellStyle name="Normal 3 3 4 7 3" xfId="48654"/>
    <cellStyle name="Normal 3 3 4 8" xfId="19589"/>
    <cellStyle name="Normal 3 3 4 8 2" xfId="48655"/>
    <cellStyle name="Normal 3 3 4 8 3" xfId="48656"/>
    <cellStyle name="Normal 3 3 4 9" xfId="19590"/>
    <cellStyle name="Normal 3 3 4 9 2" xfId="48657"/>
    <cellStyle name="Normal 3 3 5" xfId="19591"/>
    <cellStyle name="Normal 3 3 5 10" xfId="19592"/>
    <cellStyle name="Normal 3 3 5 11" xfId="19593"/>
    <cellStyle name="Normal 3 3 5 2" xfId="19594"/>
    <cellStyle name="Normal 3 3 5 2 10" xfId="19595"/>
    <cellStyle name="Normal 3 3 5 2 2" xfId="19596"/>
    <cellStyle name="Normal 3 3 5 2 2 2" xfId="19597"/>
    <cellStyle name="Normal 3 3 5 2 2 2 2" xfId="19598"/>
    <cellStyle name="Normal 3 3 5 2 2 2 2 2" xfId="19599"/>
    <cellStyle name="Normal 3 3 5 2 2 2 2 3" xfId="48658"/>
    <cellStyle name="Normal 3 3 5 2 2 2 3" xfId="19600"/>
    <cellStyle name="Normal 3 3 5 2 2 2 4" xfId="48659"/>
    <cellStyle name="Normal 3 3 5 2 2 3" xfId="19601"/>
    <cellStyle name="Normal 3 3 5 2 2 3 2" xfId="19602"/>
    <cellStyle name="Normal 3 3 5 2 2 3 2 2" xfId="19603"/>
    <cellStyle name="Normal 3 3 5 2 2 3 2 3" xfId="48660"/>
    <cellStyle name="Normal 3 3 5 2 2 3 3" xfId="19604"/>
    <cellStyle name="Normal 3 3 5 2 2 3 4" xfId="48661"/>
    <cellStyle name="Normal 3 3 5 2 2 4" xfId="19605"/>
    <cellStyle name="Normal 3 3 5 2 2 4 2" xfId="19606"/>
    <cellStyle name="Normal 3 3 5 2 2 4 3" xfId="48662"/>
    <cellStyle name="Normal 3 3 5 2 2 5" xfId="19607"/>
    <cellStyle name="Normal 3 3 5 2 2 5 2" xfId="48663"/>
    <cellStyle name="Normal 3 3 5 2 2 6" xfId="19608"/>
    <cellStyle name="Normal 3 3 5 2 2 7" xfId="19609"/>
    <cellStyle name="Normal 3 3 5 2 2 8" xfId="19610"/>
    <cellStyle name="Normal 3 3 5 2 3" xfId="19611"/>
    <cellStyle name="Normal 3 3 5 2 3 2" xfId="19612"/>
    <cellStyle name="Normal 3 3 5 2 3 2 2" xfId="19613"/>
    <cellStyle name="Normal 3 3 5 2 3 2 3" xfId="48664"/>
    <cellStyle name="Normal 3 3 5 2 3 3" xfId="19614"/>
    <cellStyle name="Normal 3 3 5 2 3 4" xfId="48665"/>
    <cellStyle name="Normal 3 3 5 2 4" xfId="19615"/>
    <cellStyle name="Normal 3 3 5 2 4 2" xfId="19616"/>
    <cellStyle name="Normal 3 3 5 2 4 2 2" xfId="19617"/>
    <cellStyle name="Normal 3 3 5 2 4 2 3" xfId="48666"/>
    <cellStyle name="Normal 3 3 5 2 4 3" xfId="19618"/>
    <cellStyle name="Normal 3 3 5 2 4 4" xfId="48667"/>
    <cellStyle name="Normal 3 3 5 2 5" xfId="19619"/>
    <cellStyle name="Normal 3 3 5 2 5 2" xfId="19620"/>
    <cellStyle name="Normal 3 3 5 2 5 3" xfId="48668"/>
    <cellStyle name="Normal 3 3 5 2 6" xfId="19621"/>
    <cellStyle name="Normal 3 3 5 2 6 2" xfId="48669"/>
    <cellStyle name="Normal 3 3 5 2 6 3" xfId="48670"/>
    <cellStyle name="Normal 3 3 5 2 7" xfId="19622"/>
    <cellStyle name="Normal 3 3 5 2 7 2" xfId="48671"/>
    <cellStyle name="Normal 3 3 5 2 8" xfId="19623"/>
    <cellStyle name="Normal 3 3 5 2 9" xfId="19624"/>
    <cellStyle name="Normal 3 3 5 3" xfId="19625"/>
    <cellStyle name="Normal 3 3 5 3 2" xfId="19626"/>
    <cellStyle name="Normal 3 3 5 3 2 2" xfId="19627"/>
    <cellStyle name="Normal 3 3 5 3 2 2 2" xfId="19628"/>
    <cellStyle name="Normal 3 3 5 3 2 2 3" xfId="48672"/>
    <cellStyle name="Normal 3 3 5 3 2 3" xfId="19629"/>
    <cellStyle name="Normal 3 3 5 3 2 4" xfId="48673"/>
    <cellStyle name="Normal 3 3 5 3 3" xfId="19630"/>
    <cellStyle name="Normal 3 3 5 3 3 2" xfId="19631"/>
    <cellStyle name="Normal 3 3 5 3 3 2 2" xfId="19632"/>
    <cellStyle name="Normal 3 3 5 3 3 2 3" xfId="48674"/>
    <cellStyle name="Normal 3 3 5 3 3 3" xfId="19633"/>
    <cellStyle name="Normal 3 3 5 3 3 4" xfId="48675"/>
    <cellStyle name="Normal 3 3 5 3 4" xfId="19634"/>
    <cellStyle name="Normal 3 3 5 3 4 2" xfId="19635"/>
    <cellStyle name="Normal 3 3 5 3 4 3" xfId="48676"/>
    <cellStyle name="Normal 3 3 5 3 5" xfId="19636"/>
    <cellStyle name="Normal 3 3 5 3 5 2" xfId="48677"/>
    <cellStyle name="Normal 3 3 5 3 6" xfId="19637"/>
    <cellStyle name="Normal 3 3 5 3 7" xfId="19638"/>
    <cellStyle name="Normal 3 3 5 3 8" xfId="19639"/>
    <cellStyle name="Normal 3 3 5 4" xfId="19640"/>
    <cellStyle name="Normal 3 3 5 4 2" xfId="19641"/>
    <cellStyle name="Normal 3 3 5 4 2 2" xfId="19642"/>
    <cellStyle name="Normal 3 3 5 4 2 3" xfId="48678"/>
    <cellStyle name="Normal 3 3 5 4 3" xfId="19643"/>
    <cellStyle name="Normal 3 3 5 4 4" xfId="48679"/>
    <cellStyle name="Normal 3 3 5 5" xfId="19644"/>
    <cellStyle name="Normal 3 3 5 5 2" xfId="19645"/>
    <cellStyle name="Normal 3 3 5 5 2 2" xfId="19646"/>
    <cellStyle name="Normal 3 3 5 5 2 3" xfId="48680"/>
    <cellStyle name="Normal 3 3 5 5 3" xfId="19647"/>
    <cellStyle name="Normal 3 3 5 5 4" xfId="48681"/>
    <cellStyle name="Normal 3 3 5 6" xfId="19648"/>
    <cellStyle name="Normal 3 3 5 6 2" xfId="19649"/>
    <cellStyle name="Normal 3 3 5 6 3" xfId="48682"/>
    <cellStyle name="Normal 3 3 5 7" xfId="19650"/>
    <cellStyle name="Normal 3 3 5 7 2" xfId="48683"/>
    <cellStyle name="Normal 3 3 5 7 3" xfId="48684"/>
    <cellStyle name="Normal 3 3 5 8" xfId="19651"/>
    <cellStyle name="Normal 3 3 5 8 2" xfId="48685"/>
    <cellStyle name="Normal 3 3 5 9" xfId="19652"/>
    <cellStyle name="Normal 3 3 6" xfId="19653"/>
    <cellStyle name="Normal 3 3 6 10" xfId="19654"/>
    <cellStyle name="Normal 3 3 6 2" xfId="19655"/>
    <cellStyle name="Normal 3 3 6 2 2" xfId="19656"/>
    <cellStyle name="Normal 3 3 6 2 2 2" xfId="19657"/>
    <cellStyle name="Normal 3 3 6 2 2 2 2" xfId="19658"/>
    <cellStyle name="Normal 3 3 6 2 2 2 3" xfId="48686"/>
    <cellStyle name="Normal 3 3 6 2 2 3" xfId="19659"/>
    <cellStyle name="Normal 3 3 6 2 2 4" xfId="48687"/>
    <cellStyle name="Normal 3 3 6 2 3" xfId="19660"/>
    <cellStyle name="Normal 3 3 6 2 3 2" xfId="19661"/>
    <cellStyle name="Normal 3 3 6 2 3 2 2" xfId="19662"/>
    <cellStyle name="Normal 3 3 6 2 3 2 3" xfId="48688"/>
    <cellStyle name="Normal 3 3 6 2 3 3" xfId="19663"/>
    <cellStyle name="Normal 3 3 6 2 3 4" xfId="48689"/>
    <cellStyle name="Normal 3 3 6 2 4" xfId="19664"/>
    <cellStyle name="Normal 3 3 6 2 4 2" xfId="19665"/>
    <cellStyle name="Normal 3 3 6 2 4 3" xfId="48690"/>
    <cellStyle name="Normal 3 3 6 2 5" xfId="19666"/>
    <cellStyle name="Normal 3 3 6 2 5 2" xfId="48691"/>
    <cellStyle name="Normal 3 3 6 2 6" xfId="19667"/>
    <cellStyle name="Normal 3 3 6 2 7" xfId="19668"/>
    <cellStyle name="Normal 3 3 6 2 8" xfId="19669"/>
    <cellStyle name="Normal 3 3 6 3" xfId="19670"/>
    <cellStyle name="Normal 3 3 6 3 2" xfId="19671"/>
    <cellStyle name="Normal 3 3 6 3 2 2" xfId="19672"/>
    <cellStyle name="Normal 3 3 6 3 2 3" xfId="48692"/>
    <cellStyle name="Normal 3 3 6 3 3" xfId="19673"/>
    <cellStyle name="Normal 3 3 6 3 4" xfId="48693"/>
    <cellStyle name="Normal 3 3 6 4" xfId="19674"/>
    <cellStyle name="Normal 3 3 6 4 2" xfId="19675"/>
    <cellStyle name="Normal 3 3 6 4 2 2" xfId="19676"/>
    <cellStyle name="Normal 3 3 6 4 2 3" xfId="48694"/>
    <cellStyle name="Normal 3 3 6 4 3" xfId="19677"/>
    <cellStyle name="Normal 3 3 6 4 4" xfId="48695"/>
    <cellStyle name="Normal 3 3 6 5" xfId="19678"/>
    <cellStyle name="Normal 3 3 6 5 2" xfId="19679"/>
    <cellStyle name="Normal 3 3 6 5 3" xfId="48696"/>
    <cellStyle name="Normal 3 3 6 6" xfId="19680"/>
    <cellStyle name="Normal 3 3 6 6 2" xfId="48697"/>
    <cellStyle name="Normal 3 3 6 6 3" xfId="48698"/>
    <cellStyle name="Normal 3 3 6 7" xfId="19681"/>
    <cellStyle name="Normal 3 3 6 7 2" xfId="48699"/>
    <cellStyle name="Normal 3 3 6 8" xfId="19682"/>
    <cellStyle name="Normal 3 3 6 9" xfId="19683"/>
    <cellStyle name="Normal 3 3 7" xfId="19684"/>
    <cellStyle name="Normal 3 3 7 2" xfId="19685"/>
    <cellStyle name="Normal 3 3 7 2 2" xfId="19686"/>
    <cellStyle name="Normal 3 3 7 2 2 2" xfId="19687"/>
    <cellStyle name="Normal 3 3 7 2 2 3" xfId="48700"/>
    <cellStyle name="Normal 3 3 7 2 3" xfId="19688"/>
    <cellStyle name="Normal 3 3 7 2 4" xfId="48701"/>
    <cellStyle name="Normal 3 3 7 3" xfId="19689"/>
    <cellStyle name="Normal 3 3 7 3 2" xfId="19690"/>
    <cellStyle name="Normal 3 3 7 3 2 2" xfId="19691"/>
    <cellStyle name="Normal 3 3 7 3 2 3" xfId="48702"/>
    <cellStyle name="Normal 3 3 7 3 3" xfId="19692"/>
    <cellStyle name="Normal 3 3 7 3 4" xfId="48703"/>
    <cellStyle name="Normal 3 3 7 4" xfId="19693"/>
    <cellStyle name="Normal 3 3 7 4 2" xfId="19694"/>
    <cellStyle name="Normal 3 3 7 4 3" xfId="48704"/>
    <cellStyle name="Normal 3 3 7 5" xfId="19695"/>
    <cellStyle name="Normal 3 3 7 5 2" xfId="48705"/>
    <cellStyle name="Normal 3 3 7 6" xfId="19696"/>
    <cellStyle name="Normal 3 3 7 7" xfId="19697"/>
    <cellStyle name="Normal 3 3 7 8" xfId="19698"/>
    <cellStyle name="Normal 3 3 8" xfId="19699"/>
    <cellStyle name="Normal 3 3 8 2" xfId="19700"/>
    <cellStyle name="Normal 3 3 8 2 2" xfId="19701"/>
    <cellStyle name="Normal 3 3 8 2 2 2" xfId="19702"/>
    <cellStyle name="Normal 3 3 8 2 2 3" xfId="48706"/>
    <cellStyle name="Normal 3 3 8 2 3" xfId="19703"/>
    <cellStyle name="Normal 3 3 8 2 4" xfId="48707"/>
    <cellStyle name="Normal 3 3 8 3" xfId="19704"/>
    <cellStyle name="Normal 3 3 8 3 2" xfId="19705"/>
    <cellStyle name="Normal 3 3 8 3 2 2" xfId="19706"/>
    <cellStyle name="Normal 3 3 8 3 2 3" xfId="48708"/>
    <cellStyle name="Normal 3 3 8 3 3" xfId="19707"/>
    <cellStyle name="Normal 3 3 8 3 4" xfId="48709"/>
    <cellStyle name="Normal 3 3 8 4" xfId="19708"/>
    <cellStyle name="Normal 3 3 8 4 2" xfId="19709"/>
    <cellStyle name="Normal 3 3 8 4 3" xfId="48710"/>
    <cellStyle name="Normal 3 3 8 5" xfId="19710"/>
    <cellStyle name="Normal 3 3 8 5 2" xfId="48711"/>
    <cellStyle name="Normal 3 3 8 6" xfId="19711"/>
    <cellStyle name="Normal 3 3 8 7" xfId="19712"/>
    <cellStyle name="Normal 3 3 8 8" xfId="19713"/>
    <cellStyle name="Normal 3 3 9" xfId="19714"/>
    <cellStyle name="Normal 3 3 9 2" xfId="19715"/>
    <cellStyle name="Normal 3 3 9 2 2" xfId="19716"/>
    <cellStyle name="Normal 3 3 9 2 3" xfId="48712"/>
    <cellStyle name="Normal 3 3 9 3" xfId="19717"/>
    <cellStyle name="Normal 3 3 9 4" xfId="19718"/>
    <cellStyle name="Normal 3 3 9 5" xfId="19719"/>
    <cellStyle name="Normal 3 3 9 6" xfId="19720"/>
    <cellStyle name="Normal 3 3 9 7" xfId="19721"/>
    <cellStyle name="Normal 3 4" xfId="19722"/>
    <cellStyle name="Normal 3 4 10" xfId="19723"/>
    <cellStyle name="Normal 3 4 10 2" xfId="19724"/>
    <cellStyle name="Normal 3 4 10 2 2" xfId="19725"/>
    <cellStyle name="Normal 3 4 10 2 3" xfId="48713"/>
    <cellStyle name="Normal 3 4 10 3" xfId="19726"/>
    <cellStyle name="Normal 3 4 10 4" xfId="48714"/>
    <cellStyle name="Normal 3 4 11" xfId="19727"/>
    <cellStyle name="Normal 3 4 11 2" xfId="19728"/>
    <cellStyle name="Normal 3 4 11 3" xfId="48715"/>
    <cellStyle name="Normal 3 4 12" xfId="19729"/>
    <cellStyle name="Normal 3 4 12 2" xfId="48716"/>
    <cellStyle name="Normal 3 4 12 3" xfId="48717"/>
    <cellStyle name="Normal 3 4 13" xfId="19730"/>
    <cellStyle name="Normal 3 4 13 2" xfId="48718"/>
    <cellStyle name="Normal 3 4 14" xfId="19731"/>
    <cellStyle name="Normal 3 4 15" xfId="19732"/>
    <cellStyle name="Normal 3 4 16" xfId="19733"/>
    <cellStyle name="Normal 3 4 17" xfId="19734"/>
    <cellStyle name="Normal 3 4 18" xfId="19735"/>
    <cellStyle name="Normal 3 4 2" xfId="19736"/>
    <cellStyle name="Normal 3 4 2 10" xfId="19737"/>
    <cellStyle name="Normal 3 4 2 10 2" xfId="48719"/>
    <cellStyle name="Normal 3 4 2 11" xfId="19738"/>
    <cellStyle name="Normal 3 4 2 12" xfId="19739"/>
    <cellStyle name="Normal 3 4 2 13" xfId="19740"/>
    <cellStyle name="Normal 3 4 2 14" xfId="19741"/>
    <cellStyle name="Normal 3 4 2 2" xfId="19742"/>
    <cellStyle name="Normal 3 4 2 2 10" xfId="19743"/>
    <cellStyle name="Normal 3 4 2 2 11" xfId="19744"/>
    <cellStyle name="Normal 3 4 2 2 2" xfId="19745"/>
    <cellStyle name="Normal 3 4 2 2 2 2" xfId="19746"/>
    <cellStyle name="Normal 3 4 2 2 2 2 2" xfId="19747"/>
    <cellStyle name="Normal 3 4 2 2 2 2 2 2" xfId="19748"/>
    <cellStyle name="Normal 3 4 2 2 2 2 2 2 2" xfId="19749"/>
    <cellStyle name="Normal 3 4 2 2 2 2 2 2 3" xfId="48720"/>
    <cellStyle name="Normal 3 4 2 2 2 2 2 3" xfId="19750"/>
    <cellStyle name="Normal 3 4 2 2 2 2 2 4" xfId="48721"/>
    <cellStyle name="Normal 3 4 2 2 2 2 3" xfId="19751"/>
    <cellStyle name="Normal 3 4 2 2 2 2 3 2" xfId="19752"/>
    <cellStyle name="Normal 3 4 2 2 2 2 3 2 2" xfId="19753"/>
    <cellStyle name="Normal 3 4 2 2 2 2 3 2 3" xfId="48722"/>
    <cellStyle name="Normal 3 4 2 2 2 2 3 3" xfId="19754"/>
    <cellStyle name="Normal 3 4 2 2 2 2 3 4" xfId="48723"/>
    <cellStyle name="Normal 3 4 2 2 2 2 4" xfId="19755"/>
    <cellStyle name="Normal 3 4 2 2 2 2 4 2" xfId="19756"/>
    <cellStyle name="Normal 3 4 2 2 2 2 4 3" xfId="48724"/>
    <cellStyle name="Normal 3 4 2 2 2 2 5" xfId="19757"/>
    <cellStyle name="Normal 3 4 2 2 2 2 5 2" xfId="48725"/>
    <cellStyle name="Normal 3 4 2 2 2 2 6" xfId="19758"/>
    <cellStyle name="Normal 3 4 2 2 2 2 7" xfId="19759"/>
    <cellStyle name="Normal 3 4 2 2 2 2 8" xfId="19760"/>
    <cellStyle name="Normal 3 4 2 2 2 3" xfId="19761"/>
    <cellStyle name="Normal 3 4 2 2 2 3 2" xfId="19762"/>
    <cellStyle name="Normal 3 4 2 2 2 3 2 2" xfId="19763"/>
    <cellStyle name="Normal 3 4 2 2 2 3 2 3" xfId="48726"/>
    <cellStyle name="Normal 3 4 2 2 2 3 3" xfId="19764"/>
    <cellStyle name="Normal 3 4 2 2 2 3 4" xfId="48727"/>
    <cellStyle name="Normal 3 4 2 2 2 4" xfId="19765"/>
    <cellStyle name="Normal 3 4 2 2 2 4 2" xfId="19766"/>
    <cellStyle name="Normal 3 4 2 2 2 4 2 2" xfId="19767"/>
    <cellStyle name="Normal 3 4 2 2 2 4 2 3" xfId="48728"/>
    <cellStyle name="Normal 3 4 2 2 2 4 3" xfId="19768"/>
    <cellStyle name="Normal 3 4 2 2 2 4 4" xfId="48729"/>
    <cellStyle name="Normal 3 4 2 2 2 5" xfId="19769"/>
    <cellStyle name="Normal 3 4 2 2 2 5 2" xfId="19770"/>
    <cellStyle name="Normal 3 4 2 2 2 5 3" xfId="48730"/>
    <cellStyle name="Normal 3 4 2 2 2 6" xfId="19771"/>
    <cellStyle name="Normal 3 4 2 2 2 6 2" xfId="48731"/>
    <cellStyle name="Normal 3 4 2 2 2 7" xfId="19772"/>
    <cellStyle name="Normal 3 4 2 2 2 8" xfId="19773"/>
    <cellStyle name="Normal 3 4 2 2 2 9" xfId="19774"/>
    <cellStyle name="Normal 3 4 2 2 3" xfId="19775"/>
    <cellStyle name="Normal 3 4 2 2 3 2" xfId="19776"/>
    <cellStyle name="Normal 3 4 2 2 3 2 2" xfId="19777"/>
    <cellStyle name="Normal 3 4 2 2 3 2 2 2" xfId="19778"/>
    <cellStyle name="Normal 3 4 2 2 3 2 2 3" xfId="48732"/>
    <cellStyle name="Normal 3 4 2 2 3 2 3" xfId="19779"/>
    <cellStyle name="Normal 3 4 2 2 3 2 4" xfId="48733"/>
    <cellStyle name="Normal 3 4 2 2 3 3" xfId="19780"/>
    <cellStyle name="Normal 3 4 2 2 3 3 2" xfId="19781"/>
    <cellStyle name="Normal 3 4 2 2 3 3 2 2" xfId="19782"/>
    <cellStyle name="Normal 3 4 2 2 3 3 2 3" xfId="48734"/>
    <cellStyle name="Normal 3 4 2 2 3 3 3" xfId="19783"/>
    <cellStyle name="Normal 3 4 2 2 3 3 4" xfId="48735"/>
    <cellStyle name="Normal 3 4 2 2 3 4" xfId="19784"/>
    <cellStyle name="Normal 3 4 2 2 3 4 2" xfId="19785"/>
    <cellStyle name="Normal 3 4 2 2 3 4 3" xfId="48736"/>
    <cellStyle name="Normal 3 4 2 2 3 5" xfId="19786"/>
    <cellStyle name="Normal 3 4 2 2 3 5 2" xfId="48737"/>
    <cellStyle name="Normal 3 4 2 2 3 6" xfId="19787"/>
    <cellStyle name="Normal 3 4 2 2 3 7" xfId="19788"/>
    <cellStyle name="Normal 3 4 2 2 3 8" xfId="19789"/>
    <cellStyle name="Normal 3 4 2 2 4" xfId="19790"/>
    <cellStyle name="Normal 3 4 2 2 4 2" xfId="19791"/>
    <cellStyle name="Normal 3 4 2 2 4 2 2" xfId="19792"/>
    <cellStyle name="Normal 3 4 2 2 4 2 3" xfId="48738"/>
    <cellStyle name="Normal 3 4 2 2 4 3" xfId="19793"/>
    <cellStyle name="Normal 3 4 2 2 4 4" xfId="48739"/>
    <cellStyle name="Normal 3 4 2 2 5" xfId="19794"/>
    <cellStyle name="Normal 3 4 2 2 5 2" xfId="19795"/>
    <cellStyle name="Normal 3 4 2 2 5 2 2" xfId="19796"/>
    <cellStyle name="Normal 3 4 2 2 5 2 3" xfId="48740"/>
    <cellStyle name="Normal 3 4 2 2 5 3" xfId="19797"/>
    <cellStyle name="Normal 3 4 2 2 5 4" xfId="48741"/>
    <cellStyle name="Normal 3 4 2 2 6" xfId="19798"/>
    <cellStyle name="Normal 3 4 2 2 6 2" xfId="19799"/>
    <cellStyle name="Normal 3 4 2 2 6 3" xfId="48742"/>
    <cellStyle name="Normal 3 4 2 2 7" xfId="19800"/>
    <cellStyle name="Normal 3 4 2 2 7 2" xfId="48743"/>
    <cellStyle name="Normal 3 4 2 2 7 3" xfId="48744"/>
    <cellStyle name="Normal 3 4 2 2 8" xfId="19801"/>
    <cellStyle name="Normal 3 4 2 2 8 2" xfId="48745"/>
    <cellStyle name="Normal 3 4 2 2 9" xfId="19802"/>
    <cellStyle name="Normal 3 4 2 3" xfId="19803"/>
    <cellStyle name="Normal 3 4 2 3 2" xfId="19804"/>
    <cellStyle name="Normal 3 4 2 3 2 2" xfId="19805"/>
    <cellStyle name="Normal 3 4 2 3 2 2 2" xfId="19806"/>
    <cellStyle name="Normal 3 4 2 3 2 2 2 2" xfId="19807"/>
    <cellStyle name="Normal 3 4 2 3 2 2 2 3" xfId="48746"/>
    <cellStyle name="Normal 3 4 2 3 2 2 3" xfId="19808"/>
    <cellStyle name="Normal 3 4 2 3 2 2 4" xfId="48747"/>
    <cellStyle name="Normal 3 4 2 3 2 3" xfId="19809"/>
    <cellStyle name="Normal 3 4 2 3 2 3 2" xfId="19810"/>
    <cellStyle name="Normal 3 4 2 3 2 3 2 2" xfId="19811"/>
    <cellStyle name="Normal 3 4 2 3 2 3 2 3" xfId="48748"/>
    <cellStyle name="Normal 3 4 2 3 2 3 3" xfId="19812"/>
    <cellStyle name="Normal 3 4 2 3 2 3 4" xfId="48749"/>
    <cellStyle name="Normal 3 4 2 3 2 4" xfId="19813"/>
    <cellStyle name="Normal 3 4 2 3 2 4 2" xfId="19814"/>
    <cellStyle name="Normal 3 4 2 3 2 4 3" xfId="48750"/>
    <cellStyle name="Normal 3 4 2 3 2 5" xfId="19815"/>
    <cellStyle name="Normal 3 4 2 3 2 5 2" xfId="48751"/>
    <cellStyle name="Normal 3 4 2 3 2 6" xfId="19816"/>
    <cellStyle name="Normal 3 4 2 3 2 7" xfId="19817"/>
    <cellStyle name="Normal 3 4 2 3 2 8" xfId="19818"/>
    <cellStyle name="Normal 3 4 2 3 3" xfId="19819"/>
    <cellStyle name="Normal 3 4 2 3 3 2" xfId="19820"/>
    <cellStyle name="Normal 3 4 2 3 3 2 2" xfId="19821"/>
    <cellStyle name="Normal 3 4 2 3 3 2 3" xfId="48752"/>
    <cellStyle name="Normal 3 4 2 3 3 3" xfId="19822"/>
    <cellStyle name="Normal 3 4 2 3 3 4" xfId="48753"/>
    <cellStyle name="Normal 3 4 2 3 4" xfId="19823"/>
    <cellStyle name="Normal 3 4 2 3 4 2" xfId="19824"/>
    <cellStyle name="Normal 3 4 2 3 4 2 2" xfId="19825"/>
    <cellStyle name="Normal 3 4 2 3 4 2 3" xfId="48754"/>
    <cellStyle name="Normal 3 4 2 3 4 3" xfId="19826"/>
    <cellStyle name="Normal 3 4 2 3 4 4" xfId="48755"/>
    <cellStyle name="Normal 3 4 2 3 5" xfId="19827"/>
    <cellStyle name="Normal 3 4 2 3 5 2" xfId="19828"/>
    <cellStyle name="Normal 3 4 2 3 5 3" xfId="48756"/>
    <cellStyle name="Normal 3 4 2 3 6" xfId="19829"/>
    <cellStyle name="Normal 3 4 2 3 6 2" xfId="48757"/>
    <cellStyle name="Normal 3 4 2 3 7" xfId="19830"/>
    <cellStyle name="Normal 3 4 2 3 8" xfId="19831"/>
    <cellStyle name="Normal 3 4 2 3 9" xfId="19832"/>
    <cellStyle name="Normal 3 4 2 4" xfId="19833"/>
    <cellStyle name="Normal 3 4 2 4 2" xfId="19834"/>
    <cellStyle name="Normal 3 4 2 4 2 2" xfId="19835"/>
    <cellStyle name="Normal 3 4 2 4 2 2 2" xfId="19836"/>
    <cellStyle name="Normal 3 4 2 4 2 2 3" xfId="48758"/>
    <cellStyle name="Normal 3 4 2 4 2 3" xfId="19837"/>
    <cellStyle name="Normal 3 4 2 4 2 4" xfId="48759"/>
    <cellStyle name="Normal 3 4 2 4 3" xfId="19838"/>
    <cellStyle name="Normal 3 4 2 4 3 2" xfId="19839"/>
    <cellStyle name="Normal 3 4 2 4 3 2 2" xfId="19840"/>
    <cellStyle name="Normal 3 4 2 4 3 2 3" xfId="48760"/>
    <cellStyle name="Normal 3 4 2 4 3 3" xfId="19841"/>
    <cellStyle name="Normal 3 4 2 4 3 4" xfId="48761"/>
    <cellStyle name="Normal 3 4 2 4 4" xfId="19842"/>
    <cellStyle name="Normal 3 4 2 4 4 2" xfId="19843"/>
    <cellStyle name="Normal 3 4 2 4 4 3" xfId="48762"/>
    <cellStyle name="Normal 3 4 2 4 5" xfId="19844"/>
    <cellStyle name="Normal 3 4 2 4 5 2" xfId="48763"/>
    <cellStyle name="Normal 3 4 2 4 6" xfId="19845"/>
    <cellStyle name="Normal 3 4 2 4 7" xfId="19846"/>
    <cellStyle name="Normal 3 4 2 4 8" xfId="19847"/>
    <cellStyle name="Normal 3 4 2 5" xfId="19848"/>
    <cellStyle name="Normal 3 4 2 5 2" xfId="19849"/>
    <cellStyle name="Normal 3 4 2 5 2 2" xfId="19850"/>
    <cellStyle name="Normal 3 4 2 5 2 2 2" xfId="19851"/>
    <cellStyle name="Normal 3 4 2 5 2 2 3" xfId="48764"/>
    <cellStyle name="Normal 3 4 2 5 2 3" xfId="19852"/>
    <cellStyle name="Normal 3 4 2 5 2 4" xfId="48765"/>
    <cellStyle name="Normal 3 4 2 5 3" xfId="19853"/>
    <cellStyle name="Normal 3 4 2 5 3 2" xfId="19854"/>
    <cellStyle name="Normal 3 4 2 5 3 3" xfId="48766"/>
    <cellStyle name="Normal 3 4 2 5 4" xfId="19855"/>
    <cellStyle name="Normal 3 4 2 5 5" xfId="48767"/>
    <cellStyle name="Normal 3 4 2 5 6" xfId="48768"/>
    <cellStyle name="Normal 3 4 2 6" xfId="19856"/>
    <cellStyle name="Normal 3 4 2 6 2" xfId="19857"/>
    <cellStyle name="Normal 3 4 2 6 2 2" xfId="19858"/>
    <cellStyle name="Normal 3 4 2 6 2 3" xfId="48769"/>
    <cellStyle name="Normal 3 4 2 6 3" xfId="19859"/>
    <cellStyle name="Normal 3 4 2 6 4" xfId="48770"/>
    <cellStyle name="Normal 3 4 2 7" xfId="19860"/>
    <cellStyle name="Normal 3 4 2 7 2" xfId="19861"/>
    <cellStyle name="Normal 3 4 2 7 2 2" xfId="19862"/>
    <cellStyle name="Normal 3 4 2 7 2 3" xfId="48771"/>
    <cellStyle name="Normal 3 4 2 7 3" xfId="19863"/>
    <cellStyle name="Normal 3 4 2 7 4" xfId="48772"/>
    <cellStyle name="Normal 3 4 2 8" xfId="19864"/>
    <cellStyle name="Normal 3 4 2 8 2" xfId="19865"/>
    <cellStyle name="Normal 3 4 2 8 3" xfId="48773"/>
    <cellStyle name="Normal 3 4 2 9" xfId="19866"/>
    <cellStyle name="Normal 3 4 2 9 2" xfId="48774"/>
    <cellStyle name="Normal 3 4 2 9 3" xfId="48775"/>
    <cellStyle name="Normal 3 4 3" xfId="19867"/>
    <cellStyle name="Normal 3 4 3 10" xfId="19868"/>
    <cellStyle name="Normal 3 4 3 10 2" xfId="48776"/>
    <cellStyle name="Normal 3 4 3 11" xfId="19869"/>
    <cellStyle name="Normal 3 4 3 12" xfId="19870"/>
    <cellStyle name="Normal 3 4 3 13" xfId="19871"/>
    <cellStyle name="Normal 3 4 3 14" xfId="19872"/>
    <cellStyle name="Normal 3 4 3 2" xfId="19873"/>
    <cellStyle name="Normal 3 4 3 2 10" xfId="19874"/>
    <cellStyle name="Normal 3 4 3 2 11" xfId="19875"/>
    <cellStyle name="Normal 3 4 3 2 2" xfId="19876"/>
    <cellStyle name="Normal 3 4 3 2 2 2" xfId="19877"/>
    <cellStyle name="Normal 3 4 3 2 2 2 2" xfId="19878"/>
    <cellStyle name="Normal 3 4 3 2 2 2 2 2" xfId="19879"/>
    <cellStyle name="Normal 3 4 3 2 2 2 2 2 2" xfId="19880"/>
    <cellStyle name="Normal 3 4 3 2 2 2 2 2 3" xfId="48777"/>
    <cellStyle name="Normal 3 4 3 2 2 2 2 3" xfId="19881"/>
    <cellStyle name="Normal 3 4 3 2 2 2 2 4" xfId="48778"/>
    <cellStyle name="Normal 3 4 3 2 2 2 3" xfId="19882"/>
    <cellStyle name="Normal 3 4 3 2 2 2 3 2" xfId="19883"/>
    <cellStyle name="Normal 3 4 3 2 2 2 3 2 2" xfId="19884"/>
    <cellStyle name="Normal 3 4 3 2 2 2 3 2 3" xfId="48779"/>
    <cellStyle name="Normal 3 4 3 2 2 2 3 3" xfId="19885"/>
    <cellStyle name="Normal 3 4 3 2 2 2 3 4" xfId="48780"/>
    <cellStyle name="Normal 3 4 3 2 2 2 4" xfId="19886"/>
    <cellStyle name="Normal 3 4 3 2 2 2 4 2" xfId="19887"/>
    <cellStyle name="Normal 3 4 3 2 2 2 4 3" xfId="48781"/>
    <cellStyle name="Normal 3 4 3 2 2 2 5" xfId="19888"/>
    <cellStyle name="Normal 3 4 3 2 2 2 5 2" xfId="48782"/>
    <cellStyle name="Normal 3 4 3 2 2 2 6" xfId="19889"/>
    <cellStyle name="Normal 3 4 3 2 2 2 7" xfId="19890"/>
    <cellStyle name="Normal 3 4 3 2 2 2 8" xfId="19891"/>
    <cellStyle name="Normal 3 4 3 2 2 3" xfId="19892"/>
    <cellStyle name="Normal 3 4 3 2 2 3 2" xfId="19893"/>
    <cellStyle name="Normal 3 4 3 2 2 3 2 2" xfId="19894"/>
    <cellStyle name="Normal 3 4 3 2 2 3 2 3" xfId="48783"/>
    <cellStyle name="Normal 3 4 3 2 2 3 3" xfId="19895"/>
    <cellStyle name="Normal 3 4 3 2 2 3 4" xfId="48784"/>
    <cellStyle name="Normal 3 4 3 2 2 4" xfId="19896"/>
    <cellStyle name="Normal 3 4 3 2 2 4 2" xfId="19897"/>
    <cellStyle name="Normal 3 4 3 2 2 4 2 2" xfId="19898"/>
    <cellStyle name="Normal 3 4 3 2 2 4 2 3" xfId="48785"/>
    <cellStyle name="Normal 3 4 3 2 2 4 3" xfId="19899"/>
    <cellStyle name="Normal 3 4 3 2 2 4 4" xfId="48786"/>
    <cellStyle name="Normal 3 4 3 2 2 5" xfId="19900"/>
    <cellStyle name="Normal 3 4 3 2 2 5 2" xfId="19901"/>
    <cellStyle name="Normal 3 4 3 2 2 5 3" xfId="48787"/>
    <cellStyle name="Normal 3 4 3 2 2 6" xfId="19902"/>
    <cellStyle name="Normal 3 4 3 2 2 6 2" xfId="48788"/>
    <cellStyle name="Normal 3 4 3 2 2 7" xfId="19903"/>
    <cellStyle name="Normal 3 4 3 2 2 8" xfId="19904"/>
    <cellStyle name="Normal 3 4 3 2 2 9" xfId="19905"/>
    <cellStyle name="Normal 3 4 3 2 3" xfId="19906"/>
    <cellStyle name="Normal 3 4 3 2 3 2" xfId="19907"/>
    <cellStyle name="Normal 3 4 3 2 3 2 2" xfId="19908"/>
    <cellStyle name="Normal 3 4 3 2 3 2 2 2" xfId="19909"/>
    <cellStyle name="Normal 3 4 3 2 3 2 2 3" xfId="48789"/>
    <cellStyle name="Normal 3 4 3 2 3 2 3" xfId="19910"/>
    <cellStyle name="Normal 3 4 3 2 3 2 4" xfId="48790"/>
    <cellStyle name="Normal 3 4 3 2 3 3" xfId="19911"/>
    <cellStyle name="Normal 3 4 3 2 3 3 2" xfId="19912"/>
    <cellStyle name="Normal 3 4 3 2 3 3 2 2" xfId="19913"/>
    <cellStyle name="Normal 3 4 3 2 3 3 2 3" xfId="48791"/>
    <cellStyle name="Normal 3 4 3 2 3 3 3" xfId="19914"/>
    <cellStyle name="Normal 3 4 3 2 3 3 4" xfId="48792"/>
    <cellStyle name="Normal 3 4 3 2 3 4" xfId="19915"/>
    <cellStyle name="Normal 3 4 3 2 3 4 2" xfId="19916"/>
    <cellStyle name="Normal 3 4 3 2 3 4 3" xfId="48793"/>
    <cellStyle name="Normal 3 4 3 2 3 5" xfId="19917"/>
    <cellStyle name="Normal 3 4 3 2 3 5 2" xfId="48794"/>
    <cellStyle name="Normal 3 4 3 2 3 6" xfId="19918"/>
    <cellStyle name="Normal 3 4 3 2 3 7" xfId="19919"/>
    <cellStyle name="Normal 3 4 3 2 3 8" xfId="19920"/>
    <cellStyle name="Normal 3 4 3 2 4" xfId="19921"/>
    <cellStyle name="Normal 3 4 3 2 4 2" xfId="19922"/>
    <cellStyle name="Normal 3 4 3 2 4 2 2" xfId="19923"/>
    <cellStyle name="Normal 3 4 3 2 4 2 3" xfId="48795"/>
    <cellStyle name="Normal 3 4 3 2 4 3" xfId="19924"/>
    <cellStyle name="Normal 3 4 3 2 4 4" xfId="48796"/>
    <cellStyle name="Normal 3 4 3 2 5" xfId="19925"/>
    <cellStyle name="Normal 3 4 3 2 5 2" xfId="19926"/>
    <cellStyle name="Normal 3 4 3 2 5 2 2" xfId="19927"/>
    <cellStyle name="Normal 3 4 3 2 5 2 3" xfId="48797"/>
    <cellStyle name="Normal 3 4 3 2 5 3" xfId="19928"/>
    <cellStyle name="Normal 3 4 3 2 5 4" xfId="48798"/>
    <cellStyle name="Normal 3 4 3 2 6" xfId="19929"/>
    <cellStyle name="Normal 3 4 3 2 6 2" xfId="19930"/>
    <cellStyle name="Normal 3 4 3 2 6 3" xfId="48799"/>
    <cellStyle name="Normal 3 4 3 2 7" xfId="19931"/>
    <cellStyle name="Normal 3 4 3 2 7 2" xfId="48800"/>
    <cellStyle name="Normal 3 4 3 2 7 3" xfId="48801"/>
    <cellStyle name="Normal 3 4 3 2 8" xfId="19932"/>
    <cellStyle name="Normal 3 4 3 2 8 2" xfId="48802"/>
    <cellStyle name="Normal 3 4 3 2 9" xfId="19933"/>
    <cellStyle name="Normal 3 4 3 3" xfId="19934"/>
    <cellStyle name="Normal 3 4 3 3 2" xfId="19935"/>
    <cellStyle name="Normal 3 4 3 3 2 2" xfId="19936"/>
    <cellStyle name="Normal 3 4 3 3 2 2 2" xfId="19937"/>
    <cellStyle name="Normal 3 4 3 3 2 2 2 2" xfId="19938"/>
    <cellStyle name="Normal 3 4 3 3 2 2 2 3" xfId="48803"/>
    <cellStyle name="Normal 3 4 3 3 2 2 3" xfId="19939"/>
    <cellStyle name="Normal 3 4 3 3 2 2 4" xfId="48804"/>
    <cellStyle name="Normal 3 4 3 3 2 3" xfId="19940"/>
    <cellStyle name="Normal 3 4 3 3 2 3 2" xfId="19941"/>
    <cellStyle name="Normal 3 4 3 3 2 3 2 2" xfId="19942"/>
    <cellStyle name="Normal 3 4 3 3 2 3 2 3" xfId="48805"/>
    <cellStyle name="Normal 3 4 3 3 2 3 3" xfId="19943"/>
    <cellStyle name="Normal 3 4 3 3 2 3 4" xfId="48806"/>
    <cellStyle name="Normal 3 4 3 3 2 4" xfId="19944"/>
    <cellStyle name="Normal 3 4 3 3 2 4 2" xfId="19945"/>
    <cellStyle name="Normal 3 4 3 3 2 4 3" xfId="48807"/>
    <cellStyle name="Normal 3 4 3 3 2 5" xfId="19946"/>
    <cellStyle name="Normal 3 4 3 3 2 5 2" xfId="48808"/>
    <cellStyle name="Normal 3 4 3 3 2 6" xfId="19947"/>
    <cellStyle name="Normal 3 4 3 3 2 7" xfId="19948"/>
    <cellStyle name="Normal 3 4 3 3 2 8" xfId="19949"/>
    <cellStyle name="Normal 3 4 3 3 3" xfId="19950"/>
    <cellStyle name="Normal 3 4 3 3 3 2" xfId="19951"/>
    <cellStyle name="Normal 3 4 3 3 3 2 2" xfId="19952"/>
    <cellStyle name="Normal 3 4 3 3 3 2 3" xfId="48809"/>
    <cellStyle name="Normal 3 4 3 3 3 3" xfId="19953"/>
    <cellStyle name="Normal 3 4 3 3 3 4" xfId="48810"/>
    <cellStyle name="Normal 3 4 3 3 4" xfId="19954"/>
    <cellStyle name="Normal 3 4 3 3 4 2" xfId="19955"/>
    <cellStyle name="Normal 3 4 3 3 4 2 2" xfId="19956"/>
    <cellStyle name="Normal 3 4 3 3 4 2 3" xfId="48811"/>
    <cellStyle name="Normal 3 4 3 3 4 3" xfId="19957"/>
    <cellStyle name="Normal 3 4 3 3 4 4" xfId="48812"/>
    <cellStyle name="Normal 3 4 3 3 5" xfId="19958"/>
    <cellStyle name="Normal 3 4 3 3 5 2" xfId="19959"/>
    <cellStyle name="Normal 3 4 3 3 5 3" xfId="48813"/>
    <cellStyle name="Normal 3 4 3 3 6" xfId="19960"/>
    <cellStyle name="Normal 3 4 3 3 6 2" xfId="48814"/>
    <cellStyle name="Normal 3 4 3 3 7" xfId="19961"/>
    <cellStyle name="Normal 3 4 3 3 8" xfId="19962"/>
    <cellStyle name="Normal 3 4 3 3 9" xfId="19963"/>
    <cellStyle name="Normal 3 4 3 4" xfId="19964"/>
    <cellStyle name="Normal 3 4 3 4 2" xfId="19965"/>
    <cellStyle name="Normal 3 4 3 4 2 2" xfId="19966"/>
    <cellStyle name="Normal 3 4 3 4 2 2 2" xfId="19967"/>
    <cellStyle name="Normal 3 4 3 4 2 2 3" xfId="48815"/>
    <cellStyle name="Normal 3 4 3 4 2 3" xfId="19968"/>
    <cellStyle name="Normal 3 4 3 4 2 4" xfId="48816"/>
    <cellStyle name="Normal 3 4 3 4 3" xfId="19969"/>
    <cellStyle name="Normal 3 4 3 4 3 2" xfId="19970"/>
    <cellStyle name="Normal 3 4 3 4 3 2 2" xfId="19971"/>
    <cellStyle name="Normal 3 4 3 4 3 2 3" xfId="48817"/>
    <cellStyle name="Normal 3 4 3 4 3 3" xfId="19972"/>
    <cellStyle name="Normal 3 4 3 4 3 4" xfId="48818"/>
    <cellStyle name="Normal 3 4 3 4 4" xfId="19973"/>
    <cellStyle name="Normal 3 4 3 4 4 2" xfId="19974"/>
    <cellStyle name="Normal 3 4 3 4 4 3" xfId="48819"/>
    <cellStyle name="Normal 3 4 3 4 5" xfId="19975"/>
    <cellStyle name="Normal 3 4 3 4 5 2" xfId="48820"/>
    <cellStyle name="Normal 3 4 3 4 6" xfId="19976"/>
    <cellStyle name="Normal 3 4 3 4 7" xfId="19977"/>
    <cellStyle name="Normal 3 4 3 4 8" xfId="19978"/>
    <cellStyle name="Normal 3 4 3 5" xfId="19979"/>
    <cellStyle name="Normal 3 4 3 5 2" xfId="19980"/>
    <cellStyle name="Normal 3 4 3 5 2 2" xfId="19981"/>
    <cellStyle name="Normal 3 4 3 5 2 2 2" xfId="19982"/>
    <cellStyle name="Normal 3 4 3 5 2 2 3" xfId="48821"/>
    <cellStyle name="Normal 3 4 3 5 2 3" xfId="19983"/>
    <cellStyle name="Normal 3 4 3 5 2 4" xfId="48822"/>
    <cellStyle name="Normal 3 4 3 5 3" xfId="19984"/>
    <cellStyle name="Normal 3 4 3 5 3 2" xfId="19985"/>
    <cellStyle name="Normal 3 4 3 5 3 3" xfId="48823"/>
    <cellStyle name="Normal 3 4 3 5 4" xfId="19986"/>
    <cellStyle name="Normal 3 4 3 5 5" xfId="48824"/>
    <cellStyle name="Normal 3 4 3 5 6" xfId="48825"/>
    <cellStyle name="Normal 3 4 3 6" xfId="19987"/>
    <cellStyle name="Normal 3 4 3 6 2" xfId="19988"/>
    <cellStyle name="Normal 3 4 3 6 2 2" xfId="19989"/>
    <cellStyle name="Normal 3 4 3 6 2 3" xfId="48826"/>
    <cellStyle name="Normal 3 4 3 6 3" xfId="19990"/>
    <cellStyle name="Normal 3 4 3 6 4" xfId="48827"/>
    <cellStyle name="Normal 3 4 3 7" xfId="19991"/>
    <cellStyle name="Normal 3 4 3 7 2" xfId="19992"/>
    <cellStyle name="Normal 3 4 3 7 2 2" xfId="19993"/>
    <cellStyle name="Normal 3 4 3 7 2 3" xfId="48828"/>
    <cellStyle name="Normal 3 4 3 7 3" xfId="19994"/>
    <cellStyle name="Normal 3 4 3 7 4" xfId="48829"/>
    <cellStyle name="Normal 3 4 3 8" xfId="19995"/>
    <cellStyle name="Normal 3 4 3 8 2" xfId="19996"/>
    <cellStyle name="Normal 3 4 3 8 3" xfId="48830"/>
    <cellStyle name="Normal 3 4 3 9" xfId="19997"/>
    <cellStyle name="Normal 3 4 3 9 2" xfId="48831"/>
    <cellStyle name="Normal 3 4 3 9 3" xfId="48832"/>
    <cellStyle name="Normal 3 4 4" xfId="19998"/>
    <cellStyle name="Normal 3 4 4 10" xfId="19999"/>
    <cellStyle name="Normal 3 4 4 11" xfId="20000"/>
    <cellStyle name="Normal 3 4 4 12" xfId="20001"/>
    <cellStyle name="Normal 3 4 4 2" xfId="20002"/>
    <cellStyle name="Normal 3 4 4 2 10" xfId="20003"/>
    <cellStyle name="Normal 3 4 4 2 11" xfId="20004"/>
    <cellStyle name="Normal 3 4 4 2 2" xfId="20005"/>
    <cellStyle name="Normal 3 4 4 2 2 2" xfId="20006"/>
    <cellStyle name="Normal 3 4 4 2 2 2 2" xfId="20007"/>
    <cellStyle name="Normal 3 4 4 2 2 2 2 2" xfId="20008"/>
    <cellStyle name="Normal 3 4 4 2 2 2 2 2 2" xfId="20009"/>
    <cellStyle name="Normal 3 4 4 2 2 2 2 2 3" xfId="48833"/>
    <cellStyle name="Normal 3 4 4 2 2 2 2 3" xfId="20010"/>
    <cellStyle name="Normal 3 4 4 2 2 2 2 4" xfId="48834"/>
    <cellStyle name="Normal 3 4 4 2 2 2 3" xfId="20011"/>
    <cellStyle name="Normal 3 4 4 2 2 2 3 2" xfId="20012"/>
    <cellStyle name="Normal 3 4 4 2 2 2 3 2 2" xfId="20013"/>
    <cellStyle name="Normal 3 4 4 2 2 2 3 2 3" xfId="48835"/>
    <cellStyle name="Normal 3 4 4 2 2 2 3 3" xfId="20014"/>
    <cellStyle name="Normal 3 4 4 2 2 2 3 4" xfId="48836"/>
    <cellStyle name="Normal 3 4 4 2 2 2 4" xfId="20015"/>
    <cellStyle name="Normal 3 4 4 2 2 2 4 2" xfId="20016"/>
    <cellStyle name="Normal 3 4 4 2 2 2 4 3" xfId="48837"/>
    <cellStyle name="Normal 3 4 4 2 2 2 5" xfId="20017"/>
    <cellStyle name="Normal 3 4 4 2 2 2 5 2" xfId="48838"/>
    <cellStyle name="Normal 3 4 4 2 2 2 6" xfId="20018"/>
    <cellStyle name="Normal 3 4 4 2 2 2 7" xfId="20019"/>
    <cellStyle name="Normal 3 4 4 2 2 2 8" xfId="20020"/>
    <cellStyle name="Normal 3 4 4 2 2 3" xfId="20021"/>
    <cellStyle name="Normal 3 4 4 2 2 3 2" xfId="20022"/>
    <cellStyle name="Normal 3 4 4 2 2 3 2 2" xfId="20023"/>
    <cellStyle name="Normal 3 4 4 2 2 3 2 3" xfId="48839"/>
    <cellStyle name="Normal 3 4 4 2 2 3 3" xfId="20024"/>
    <cellStyle name="Normal 3 4 4 2 2 3 4" xfId="48840"/>
    <cellStyle name="Normal 3 4 4 2 2 4" xfId="20025"/>
    <cellStyle name="Normal 3 4 4 2 2 4 2" xfId="20026"/>
    <cellStyle name="Normal 3 4 4 2 2 4 2 2" xfId="20027"/>
    <cellStyle name="Normal 3 4 4 2 2 4 2 3" xfId="48841"/>
    <cellStyle name="Normal 3 4 4 2 2 4 3" xfId="20028"/>
    <cellStyle name="Normal 3 4 4 2 2 4 4" xfId="48842"/>
    <cellStyle name="Normal 3 4 4 2 2 5" xfId="20029"/>
    <cellStyle name="Normal 3 4 4 2 2 5 2" xfId="20030"/>
    <cellStyle name="Normal 3 4 4 2 2 5 3" xfId="48843"/>
    <cellStyle name="Normal 3 4 4 2 2 6" xfId="20031"/>
    <cellStyle name="Normal 3 4 4 2 2 6 2" xfId="48844"/>
    <cellStyle name="Normal 3 4 4 2 2 7" xfId="20032"/>
    <cellStyle name="Normal 3 4 4 2 2 8" xfId="20033"/>
    <cellStyle name="Normal 3 4 4 2 2 9" xfId="20034"/>
    <cellStyle name="Normal 3 4 4 2 3" xfId="20035"/>
    <cellStyle name="Normal 3 4 4 2 3 2" xfId="20036"/>
    <cellStyle name="Normal 3 4 4 2 3 2 2" xfId="20037"/>
    <cellStyle name="Normal 3 4 4 2 3 2 2 2" xfId="20038"/>
    <cellStyle name="Normal 3 4 4 2 3 2 2 3" xfId="48845"/>
    <cellStyle name="Normal 3 4 4 2 3 2 3" xfId="20039"/>
    <cellStyle name="Normal 3 4 4 2 3 2 4" xfId="48846"/>
    <cellStyle name="Normal 3 4 4 2 3 3" xfId="20040"/>
    <cellStyle name="Normal 3 4 4 2 3 3 2" xfId="20041"/>
    <cellStyle name="Normal 3 4 4 2 3 3 2 2" xfId="20042"/>
    <cellStyle name="Normal 3 4 4 2 3 3 2 3" xfId="48847"/>
    <cellStyle name="Normal 3 4 4 2 3 3 3" xfId="20043"/>
    <cellStyle name="Normal 3 4 4 2 3 3 4" xfId="48848"/>
    <cellStyle name="Normal 3 4 4 2 3 4" xfId="20044"/>
    <cellStyle name="Normal 3 4 4 2 3 4 2" xfId="20045"/>
    <cellStyle name="Normal 3 4 4 2 3 4 3" xfId="48849"/>
    <cellStyle name="Normal 3 4 4 2 3 5" xfId="20046"/>
    <cellStyle name="Normal 3 4 4 2 3 5 2" xfId="48850"/>
    <cellStyle name="Normal 3 4 4 2 3 6" xfId="20047"/>
    <cellStyle name="Normal 3 4 4 2 3 7" xfId="20048"/>
    <cellStyle name="Normal 3 4 4 2 3 8" xfId="20049"/>
    <cellStyle name="Normal 3 4 4 2 4" xfId="20050"/>
    <cellStyle name="Normal 3 4 4 2 4 2" xfId="20051"/>
    <cellStyle name="Normal 3 4 4 2 4 2 2" xfId="20052"/>
    <cellStyle name="Normal 3 4 4 2 4 2 3" xfId="48851"/>
    <cellStyle name="Normal 3 4 4 2 4 3" xfId="20053"/>
    <cellStyle name="Normal 3 4 4 2 4 4" xfId="48852"/>
    <cellStyle name="Normal 3 4 4 2 5" xfId="20054"/>
    <cellStyle name="Normal 3 4 4 2 5 2" xfId="20055"/>
    <cellStyle name="Normal 3 4 4 2 5 2 2" xfId="20056"/>
    <cellStyle name="Normal 3 4 4 2 5 2 3" xfId="48853"/>
    <cellStyle name="Normal 3 4 4 2 5 3" xfId="20057"/>
    <cellStyle name="Normal 3 4 4 2 5 4" xfId="48854"/>
    <cellStyle name="Normal 3 4 4 2 6" xfId="20058"/>
    <cellStyle name="Normal 3 4 4 2 6 2" xfId="20059"/>
    <cellStyle name="Normal 3 4 4 2 6 3" xfId="48855"/>
    <cellStyle name="Normal 3 4 4 2 7" xfId="20060"/>
    <cellStyle name="Normal 3 4 4 2 7 2" xfId="48856"/>
    <cellStyle name="Normal 3 4 4 2 7 3" xfId="48857"/>
    <cellStyle name="Normal 3 4 4 2 8" xfId="20061"/>
    <cellStyle name="Normal 3 4 4 2 8 2" xfId="48858"/>
    <cellStyle name="Normal 3 4 4 2 9" xfId="20062"/>
    <cellStyle name="Normal 3 4 4 3" xfId="20063"/>
    <cellStyle name="Normal 3 4 4 3 2" xfId="20064"/>
    <cellStyle name="Normal 3 4 4 3 2 2" xfId="20065"/>
    <cellStyle name="Normal 3 4 4 3 2 2 2" xfId="20066"/>
    <cellStyle name="Normal 3 4 4 3 2 2 2 2" xfId="20067"/>
    <cellStyle name="Normal 3 4 4 3 2 2 2 3" xfId="48859"/>
    <cellStyle name="Normal 3 4 4 3 2 2 3" xfId="20068"/>
    <cellStyle name="Normal 3 4 4 3 2 2 4" xfId="48860"/>
    <cellStyle name="Normal 3 4 4 3 2 3" xfId="20069"/>
    <cellStyle name="Normal 3 4 4 3 2 3 2" xfId="20070"/>
    <cellStyle name="Normal 3 4 4 3 2 3 2 2" xfId="20071"/>
    <cellStyle name="Normal 3 4 4 3 2 3 2 3" xfId="48861"/>
    <cellStyle name="Normal 3 4 4 3 2 3 3" xfId="20072"/>
    <cellStyle name="Normal 3 4 4 3 2 3 4" xfId="48862"/>
    <cellStyle name="Normal 3 4 4 3 2 4" xfId="20073"/>
    <cellStyle name="Normal 3 4 4 3 2 4 2" xfId="20074"/>
    <cellStyle name="Normal 3 4 4 3 2 4 3" xfId="48863"/>
    <cellStyle name="Normal 3 4 4 3 2 5" xfId="20075"/>
    <cellStyle name="Normal 3 4 4 3 2 5 2" xfId="48864"/>
    <cellStyle name="Normal 3 4 4 3 2 6" xfId="20076"/>
    <cellStyle name="Normal 3 4 4 3 2 7" xfId="20077"/>
    <cellStyle name="Normal 3 4 4 3 2 8" xfId="20078"/>
    <cellStyle name="Normal 3 4 4 3 3" xfId="20079"/>
    <cellStyle name="Normal 3 4 4 3 3 2" xfId="20080"/>
    <cellStyle name="Normal 3 4 4 3 3 2 2" xfId="20081"/>
    <cellStyle name="Normal 3 4 4 3 3 2 3" xfId="48865"/>
    <cellStyle name="Normal 3 4 4 3 3 3" xfId="20082"/>
    <cellStyle name="Normal 3 4 4 3 3 4" xfId="48866"/>
    <cellStyle name="Normal 3 4 4 3 4" xfId="20083"/>
    <cellStyle name="Normal 3 4 4 3 4 2" xfId="20084"/>
    <cellStyle name="Normal 3 4 4 3 4 2 2" xfId="20085"/>
    <cellStyle name="Normal 3 4 4 3 4 2 3" xfId="48867"/>
    <cellStyle name="Normal 3 4 4 3 4 3" xfId="20086"/>
    <cellStyle name="Normal 3 4 4 3 4 4" xfId="48868"/>
    <cellStyle name="Normal 3 4 4 3 5" xfId="20087"/>
    <cellStyle name="Normal 3 4 4 3 5 2" xfId="20088"/>
    <cellStyle name="Normal 3 4 4 3 5 3" xfId="48869"/>
    <cellStyle name="Normal 3 4 4 3 6" xfId="20089"/>
    <cellStyle name="Normal 3 4 4 3 6 2" xfId="48870"/>
    <cellStyle name="Normal 3 4 4 3 7" xfId="20090"/>
    <cellStyle name="Normal 3 4 4 3 8" xfId="20091"/>
    <cellStyle name="Normal 3 4 4 3 9" xfId="20092"/>
    <cellStyle name="Normal 3 4 4 4" xfId="20093"/>
    <cellStyle name="Normal 3 4 4 4 2" xfId="20094"/>
    <cellStyle name="Normal 3 4 4 4 2 2" xfId="20095"/>
    <cellStyle name="Normal 3 4 4 4 2 2 2" xfId="20096"/>
    <cellStyle name="Normal 3 4 4 4 2 2 3" xfId="48871"/>
    <cellStyle name="Normal 3 4 4 4 2 3" xfId="20097"/>
    <cellStyle name="Normal 3 4 4 4 2 4" xfId="48872"/>
    <cellStyle name="Normal 3 4 4 4 3" xfId="20098"/>
    <cellStyle name="Normal 3 4 4 4 3 2" xfId="20099"/>
    <cellStyle name="Normal 3 4 4 4 3 2 2" xfId="20100"/>
    <cellStyle name="Normal 3 4 4 4 3 2 3" xfId="48873"/>
    <cellStyle name="Normal 3 4 4 4 3 3" xfId="20101"/>
    <cellStyle name="Normal 3 4 4 4 3 4" xfId="48874"/>
    <cellStyle name="Normal 3 4 4 4 4" xfId="20102"/>
    <cellStyle name="Normal 3 4 4 4 4 2" xfId="20103"/>
    <cellStyle name="Normal 3 4 4 4 4 3" xfId="48875"/>
    <cellStyle name="Normal 3 4 4 4 5" xfId="20104"/>
    <cellStyle name="Normal 3 4 4 4 5 2" xfId="48876"/>
    <cellStyle name="Normal 3 4 4 4 6" xfId="20105"/>
    <cellStyle name="Normal 3 4 4 4 7" xfId="20106"/>
    <cellStyle name="Normal 3 4 4 4 8" xfId="20107"/>
    <cellStyle name="Normal 3 4 4 5" xfId="20108"/>
    <cellStyle name="Normal 3 4 4 5 2" xfId="20109"/>
    <cellStyle name="Normal 3 4 4 5 2 2" xfId="20110"/>
    <cellStyle name="Normal 3 4 4 5 2 3" xfId="48877"/>
    <cellStyle name="Normal 3 4 4 5 3" xfId="20111"/>
    <cellStyle name="Normal 3 4 4 5 4" xfId="48878"/>
    <cellStyle name="Normal 3 4 4 6" xfId="20112"/>
    <cellStyle name="Normal 3 4 4 6 2" xfId="20113"/>
    <cellStyle name="Normal 3 4 4 6 2 2" xfId="20114"/>
    <cellStyle name="Normal 3 4 4 6 2 3" xfId="48879"/>
    <cellStyle name="Normal 3 4 4 6 3" xfId="20115"/>
    <cellStyle name="Normal 3 4 4 6 4" xfId="48880"/>
    <cellStyle name="Normal 3 4 4 7" xfId="20116"/>
    <cellStyle name="Normal 3 4 4 7 2" xfId="20117"/>
    <cellStyle name="Normal 3 4 4 7 3" xfId="48881"/>
    <cellStyle name="Normal 3 4 4 8" xfId="20118"/>
    <cellStyle name="Normal 3 4 4 8 2" xfId="48882"/>
    <cellStyle name="Normal 3 4 4 8 3" xfId="48883"/>
    <cellStyle name="Normal 3 4 4 9" xfId="20119"/>
    <cellStyle name="Normal 3 4 4 9 2" xfId="48884"/>
    <cellStyle name="Normal 3 4 5" xfId="20120"/>
    <cellStyle name="Normal 3 4 5 10" xfId="20121"/>
    <cellStyle name="Normal 3 4 5 11" xfId="20122"/>
    <cellStyle name="Normal 3 4 5 2" xfId="20123"/>
    <cellStyle name="Normal 3 4 5 2 10" xfId="20124"/>
    <cellStyle name="Normal 3 4 5 2 2" xfId="20125"/>
    <cellStyle name="Normal 3 4 5 2 2 2" xfId="20126"/>
    <cellStyle name="Normal 3 4 5 2 2 2 2" xfId="20127"/>
    <cellStyle name="Normal 3 4 5 2 2 2 2 2" xfId="20128"/>
    <cellStyle name="Normal 3 4 5 2 2 2 2 3" xfId="48885"/>
    <cellStyle name="Normal 3 4 5 2 2 2 3" xfId="20129"/>
    <cellStyle name="Normal 3 4 5 2 2 2 4" xfId="48886"/>
    <cellStyle name="Normal 3 4 5 2 2 3" xfId="20130"/>
    <cellStyle name="Normal 3 4 5 2 2 3 2" xfId="20131"/>
    <cellStyle name="Normal 3 4 5 2 2 3 2 2" xfId="20132"/>
    <cellStyle name="Normal 3 4 5 2 2 3 2 3" xfId="48887"/>
    <cellStyle name="Normal 3 4 5 2 2 3 3" xfId="20133"/>
    <cellStyle name="Normal 3 4 5 2 2 3 4" xfId="48888"/>
    <cellStyle name="Normal 3 4 5 2 2 4" xfId="20134"/>
    <cellStyle name="Normal 3 4 5 2 2 4 2" xfId="20135"/>
    <cellStyle name="Normal 3 4 5 2 2 4 3" xfId="48889"/>
    <cellStyle name="Normal 3 4 5 2 2 5" xfId="20136"/>
    <cellStyle name="Normal 3 4 5 2 2 5 2" xfId="48890"/>
    <cellStyle name="Normal 3 4 5 2 2 6" xfId="20137"/>
    <cellStyle name="Normal 3 4 5 2 2 7" xfId="20138"/>
    <cellStyle name="Normal 3 4 5 2 2 8" xfId="20139"/>
    <cellStyle name="Normal 3 4 5 2 3" xfId="20140"/>
    <cellStyle name="Normal 3 4 5 2 3 2" xfId="20141"/>
    <cellStyle name="Normal 3 4 5 2 3 2 2" xfId="20142"/>
    <cellStyle name="Normal 3 4 5 2 3 2 3" xfId="48891"/>
    <cellStyle name="Normal 3 4 5 2 3 3" xfId="20143"/>
    <cellStyle name="Normal 3 4 5 2 3 4" xfId="48892"/>
    <cellStyle name="Normal 3 4 5 2 4" xfId="20144"/>
    <cellStyle name="Normal 3 4 5 2 4 2" xfId="20145"/>
    <cellStyle name="Normal 3 4 5 2 4 2 2" xfId="20146"/>
    <cellStyle name="Normal 3 4 5 2 4 2 3" xfId="48893"/>
    <cellStyle name="Normal 3 4 5 2 4 3" xfId="20147"/>
    <cellStyle name="Normal 3 4 5 2 4 4" xfId="48894"/>
    <cellStyle name="Normal 3 4 5 2 5" xfId="20148"/>
    <cellStyle name="Normal 3 4 5 2 5 2" xfId="20149"/>
    <cellStyle name="Normal 3 4 5 2 5 3" xfId="48895"/>
    <cellStyle name="Normal 3 4 5 2 6" xfId="20150"/>
    <cellStyle name="Normal 3 4 5 2 6 2" xfId="48896"/>
    <cellStyle name="Normal 3 4 5 2 6 3" xfId="48897"/>
    <cellStyle name="Normal 3 4 5 2 7" xfId="20151"/>
    <cellStyle name="Normal 3 4 5 2 7 2" xfId="48898"/>
    <cellStyle name="Normal 3 4 5 2 8" xfId="20152"/>
    <cellStyle name="Normal 3 4 5 2 9" xfId="20153"/>
    <cellStyle name="Normal 3 4 5 3" xfId="20154"/>
    <cellStyle name="Normal 3 4 5 3 2" xfId="20155"/>
    <cellStyle name="Normal 3 4 5 3 2 2" xfId="20156"/>
    <cellStyle name="Normal 3 4 5 3 2 2 2" xfId="20157"/>
    <cellStyle name="Normal 3 4 5 3 2 2 3" xfId="48899"/>
    <cellStyle name="Normal 3 4 5 3 2 3" xfId="20158"/>
    <cellStyle name="Normal 3 4 5 3 2 4" xfId="48900"/>
    <cellStyle name="Normal 3 4 5 3 3" xfId="20159"/>
    <cellStyle name="Normal 3 4 5 3 3 2" xfId="20160"/>
    <cellStyle name="Normal 3 4 5 3 3 2 2" xfId="20161"/>
    <cellStyle name="Normal 3 4 5 3 3 2 3" xfId="48901"/>
    <cellStyle name="Normal 3 4 5 3 3 3" xfId="20162"/>
    <cellStyle name="Normal 3 4 5 3 3 4" xfId="48902"/>
    <cellStyle name="Normal 3 4 5 3 4" xfId="20163"/>
    <cellStyle name="Normal 3 4 5 3 4 2" xfId="20164"/>
    <cellStyle name="Normal 3 4 5 3 4 3" xfId="48903"/>
    <cellStyle name="Normal 3 4 5 3 5" xfId="20165"/>
    <cellStyle name="Normal 3 4 5 3 5 2" xfId="48904"/>
    <cellStyle name="Normal 3 4 5 3 6" xfId="20166"/>
    <cellStyle name="Normal 3 4 5 3 7" xfId="20167"/>
    <cellStyle name="Normal 3 4 5 3 8" xfId="20168"/>
    <cellStyle name="Normal 3 4 5 4" xfId="20169"/>
    <cellStyle name="Normal 3 4 5 4 2" xfId="20170"/>
    <cellStyle name="Normal 3 4 5 4 2 2" xfId="20171"/>
    <cellStyle name="Normal 3 4 5 4 2 3" xfId="48905"/>
    <cellStyle name="Normal 3 4 5 4 3" xfId="20172"/>
    <cellStyle name="Normal 3 4 5 4 4" xfId="48906"/>
    <cellStyle name="Normal 3 4 5 5" xfId="20173"/>
    <cellStyle name="Normal 3 4 5 5 2" xfId="20174"/>
    <cellStyle name="Normal 3 4 5 5 2 2" xfId="20175"/>
    <cellStyle name="Normal 3 4 5 5 2 3" xfId="48907"/>
    <cellStyle name="Normal 3 4 5 5 3" xfId="20176"/>
    <cellStyle name="Normal 3 4 5 5 4" xfId="48908"/>
    <cellStyle name="Normal 3 4 5 6" xfId="20177"/>
    <cellStyle name="Normal 3 4 5 6 2" xfId="20178"/>
    <cellStyle name="Normal 3 4 5 6 3" xfId="48909"/>
    <cellStyle name="Normal 3 4 5 7" xfId="20179"/>
    <cellStyle name="Normal 3 4 5 7 2" xfId="48910"/>
    <cellStyle name="Normal 3 4 5 7 3" xfId="48911"/>
    <cellStyle name="Normal 3 4 5 8" xfId="20180"/>
    <cellStyle name="Normal 3 4 5 8 2" xfId="48912"/>
    <cellStyle name="Normal 3 4 5 9" xfId="20181"/>
    <cellStyle name="Normal 3 4 6" xfId="20182"/>
    <cellStyle name="Normal 3 4 6 10" xfId="20183"/>
    <cellStyle name="Normal 3 4 6 2" xfId="20184"/>
    <cellStyle name="Normal 3 4 6 2 2" xfId="20185"/>
    <cellStyle name="Normal 3 4 6 2 2 2" xfId="20186"/>
    <cellStyle name="Normal 3 4 6 2 2 2 2" xfId="20187"/>
    <cellStyle name="Normal 3 4 6 2 2 2 3" xfId="48913"/>
    <cellStyle name="Normal 3 4 6 2 2 3" xfId="20188"/>
    <cellStyle name="Normal 3 4 6 2 2 4" xfId="48914"/>
    <cellStyle name="Normal 3 4 6 2 3" xfId="20189"/>
    <cellStyle name="Normal 3 4 6 2 3 2" xfId="20190"/>
    <cellStyle name="Normal 3 4 6 2 3 2 2" xfId="20191"/>
    <cellStyle name="Normal 3 4 6 2 3 2 3" xfId="48915"/>
    <cellStyle name="Normal 3 4 6 2 3 3" xfId="20192"/>
    <cellStyle name="Normal 3 4 6 2 3 4" xfId="48916"/>
    <cellStyle name="Normal 3 4 6 2 4" xfId="20193"/>
    <cellStyle name="Normal 3 4 6 2 4 2" xfId="20194"/>
    <cellStyle name="Normal 3 4 6 2 4 3" xfId="48917"/>
    <cellStyle name="Normal 3 4 6 2 5" xfId="20195"/>
    <cellStyle name="Normal 3 4 6 2 5 2" xfId="48918"/>
    <cellStyle name="Normal 3 4 6 2 6" xfId="20196"/>
    <cellStyle name="Normal 3 4 6 2 7" xfId="20197"/>
    <cellStyle name="Normal 3 4 6 2 8" xfId="20198"/>
    <cellStyle name="Normal 3 4 6 3" xfId="20199"/>
    <cellStyle name="Normal 3 4 6 3 2" xfId="20200"/>
    <cellStyle name="Normal 3 4 6 3 2 2" xfId="20201"/>
    <cellStyle name="Normal 3 4 6 3 2 3" xfId="48919"/>
    <cellStyle name="Normal 3 4 6 3 3" xfId="20202"/>
    <cellStyle name="Normal 3 4 6 3 4" xfId="48920"/>
    <cellStyle name="Normal 3 4 6 4" xfId="20203"/>
    <cellStyle name="Normal 3 4 6 4 2" xfId="20204"/>
    <cellStyle name="Normal 3 4 6 4 2 2" xfId="20205"/>
    <cellStyle name="Normal 3 4 6 4 2 3" xfId="48921"/>
    <cellStyle name="Normal 3 4 6 4 3" xfId="20206"/>
    <cellStyle name="Normal 3 4 6 4 4" xfId="48922"/>
    <cellStyle name="Normal 3 4 6 5" xfId="20207"/>
    <cellStyle name="Normal 3 4 6 5 2" xfId="20208"/>
    <cellStyle name="Normal 3 4 6 5 3" xfId="48923"/>
    <cellStyle name="Normal 3 4 6 6" xfId="20209"/>
    <cellStyle name="Normal 3 4 6 6 2" xfId="48924"/>
    <cellStyle name="Normal 3 4 6 6 3" xfId="48925"/>
    <cellStyle name="Normal 3 4 6 7" xfId="20210"/>
    <cellStyle name="Normal 3 4 6 7 2" xfId="48926"/>
    <cellStyle name="Normal 3 4 6 8" xfId="20211"/>
    <cellStyle name="Normal 3 4 6 9" xfId="20212"/>
    <cellStyle name="Normal 3 4 7" xfId="20213"/>
    <cellStyle name="Normal 3 4 7 2" xfId="20214"/>
    <cellStyle name="Normal 3 4 7 2 2" xfId="20215"/>
    <cellStyle name="Normal 3 4 7 2 2 2" xfId="20216"/>
    <cellStyle name="Normal 3 4 7 2 2 3" xfId="48927"/>
    <cellStyle name="Normal 3 4 7 2 3" xfId="20217"/>
    <cellStyle name="Normal 3 4 7 2 4" xfId="48928"/>
    <cellStyle name="Normal 3 4 7 3" xfId="20218"/>
    <cellStyle name="Normal 3 4 7 3 2" xfId="20219"/>
    <cellStyle name="Normal 3 4 7 3 2 2" xfId="20220"/>
    <cellStyle name="Normal 3 4 7 3 2 3" xfId="48929"/>
    <cellStyle name="Normal 3 4 7 3 3" xfId="20221"/>
    <cellStyle name="Normal 3 4 7 3 4" xfId="48930"/>
    <cellStyle name="Normal 3 4 7 4" xfId="20222"/>
    <cellStyle name="Normal 3 4 7 4 2" xfId="20223"/>
    <cellStyle name="Normal 3 4 7 4 3" xfId="48931"/>
    <cellStyle name="Normal 3 4 7 5" xfId="20224"/>
    <cellStyle name="Normal 3 4 7 5 2" xfId="48932"/>
    <cellStyle name="Normal 3 4 7 6" xfId="20225"/>
    <cellStyle name="Normal 3 4 7 7" xfId="20226"/>
    <cellStyle name="Normal 3 4 7 8" xfId="20227"/>
    <cellStyle name="Normal 3 4 8" xfId="20228"/>
    <cellStyle name="Normal 3 4 8 2" xfId="20229"/>
    <cellStyle name="Normal 3 4 8 2 2" xfId="20230"/>
    <cellStyle name="Normal 3 4 8 2 2 2" xfId="20231"/>
    <cellStyle name="Normal 3 4 8 2 2 3" xfId="48933"/>
    <cellStyle name="Normal 3 4 8 2 3" xfId="20232"/>
    <cellStyle name="Normal 3 4 8 2 4" xfId="48934"/>
    <cellStyle name="Normal 3 4 8 3" xfId="20233"/>
    <cellStyle name="Normal 3 4 8 3 2" xfId="20234"/>
    <cellStyle name="Normal 3 4 8 3 2 2" xfId="20235"/>
    <cellStyle name="Normal 3 4 8 3 2 3" xfId="48935"/>
    <cellStyle name="Normal 3 4 8 3 3" xfId="20236"/>
    <cellStyle name="Normal 3 4 8 3 4" xfId="48936"/>
    <cellStyle name="Normal 3 4 8 4" xfId="20237"/>
    <cellStyle name="Normal 3 4 8 4 2" xfId="20238"/>
    <cellStyle name="Normal 3 4 8 4 3" xfId="48937"/>
    <cellStyle name="Normal 3 4 8 5" xfId="20239"/>
    <cellStyle name="Normal 3 4 8 5 2" xfId="48938"/>
    <cellStyle name="Normal 3 4 8 6" xfId="20240"/>
    <cellStyle name="Normal 3 4 8 7" xfId="20241"/>
    <cellStyle name="Normal 3 4 8 8" xfId="20242"/>
    <cellStyle name="Normal 3 4 9" xfId="20243"/>
    <cellStyle name="Normal 3 4 9 2" xfId="20244"/>
    <cellStyle name="Normal 3 4 9 2 2" xfId="20245"/>
    <cellStyle name="Normal 3 4 9 2 3" xfId="48939"/>
    <cellStyle name="Normal 3 4 9 3" xfId="20246"/>
    <cellStyle name="Normal 3 4 9 4" xfId="48940"/>
    <cellStyle name="Normal 3 5" xfId="20247"/>
    <cellStyle name="Normal 3 5 10" xfId="20248"/>
    <cellStyle name="Normal 3 5 10 2" xfId="20249"/>
    <cellStyle name="Normal 3 5 10 2 2" xfId="20250"/>
    <cellStyle name="Normal 3 5 10 2 3" xfId="48941"/>
    <cellStyle name="Normal 3 5 10 3" xfId="20251"/>
    <cellStyle name="Normal 3 5 10 4" xfId="48942"/>
    <cellStyle name="Normal 3 5 11" xfId="20252"/>
    <cellStyle name="Normal 3 5 11 2" xfId="20253"/>
    <cellStyle name="Normal 3 5 11 3" xfId="48943"/>
    <cellStyle name="Normal 3 5 12" xfId="20254"/>
    <cellStyle name="Normal 3 5 12 2" xfId="48944"/>
    <cellStyle name="Normal 3 5 12 3" xfId="48945"/>
    <cellStyle name="Normal 3 5 13" xfId="20255"/>
    <cellStyle name="Normal 3 5 13 2" xfId="48946"/>
    <cellStyle name="Normal 3 5 14" xfId="20256"/>
    <cellStyle name="Normal 3 5 15" xfId="20257"/>
    <cellStyle name="Normal 3 5 16" xfId="20258"/>
    <cellStyle name="Normal 3 5 17" xfId="20259"/>
    <cellStyle name="Normal 3 5 18" xfId="20260"/>
    <cellStyle name="Normal 3 5 2" xfId="20261"/>
    <cellStyle name="Normal 3 5 2 10" xfId="20262"/>
    <cellStyle name="Normal 3 5 2 10 2" xfId="48947"/>
    <cellStyle name="Normal 3 5 2 11" xfId="20263"/>
    <cellStyle name="Normal 3 5 2 12" xfId="20264"/>
    <cellStyle name="Normal 3 5 2 13" xfId="20265"/>
    <cellStyle name="Normal 3 5 2 2" xfId="20266"/>
    <cellStyle name="Normal 3 5 2 2 10" xfId="20267"/>
    <cellStyle name="Normal 3 5 2 2 11" xfId="20268"/>
    <cellStyle name="Normal 3 5 2 2 2" xfId="20269"/>
    <cellStyle name="Normal 3 5 2 2 2 2" xfId="20270"/>
    <cellStyle name="Normal 3 5 2 2 2 2 2" xfId="20271"/>
    <cellStyle name="Normal 3 5 2 2 2 2 2 2" xfId="20272"/>
    <cellStyle name="Normal 3 5 2 2 2 2 2 2 2" xfId="20273"/>
    <cellStyle name="Normal 3 5 2 2 2 2 2 2 3" xfId="48948"/>
    <cellStyle name="Normal 3 5 2 2 2 2 2 3" xfId="20274"/>
    <cellStyle name="Normal 3 5 2 2 2 2 2 4" xfId="48949"/>
    <cellStyle name="Normal 3 5 2 2 2 2 3" xfId="20275"/>
    <cellStyle name="Normal 3 5 2 2 2 2 3 2" xfId="20276"/>
    <cellStyle name="Normal 3 5 2 2 2 2 3 2 2" xfId="20277"/>
    <cellStyle name="Normal 3 5 2 2 2 2 3 2 3" xfId="48950"/>
    <cellStyle name="Normal 3 5 2 2 2 2 3 3" xfId="20278"/>
    <cellStyle name="Normal 3 5 2 2 2 2 3 4" xfId="48951"/>
    <cellStyle name="Normal 3 5 2 2 2 2 4" xfId="20279"/>
    <cellStyle name="Normal 3 5 2 2 2 2 4 2" xfId="20280"/>
    <cellStyle name="Normal 3 5 2 2 2 2 4 3" xfId="48952"/>
    <cellStyle name="Normal 3 5 2 2 2 2 5" xfId="20281"/>
    <cellStyle name="Normal 3 5 2 2 2 2 5 2" xfId="48953"/>
    <cellStyle name="Normal 3 5 2 2 2 2 6" xfId="20282"/>
    <cellStyle name="Normal 3 5 2 2 2 2 7" xfId="20283"/>
    <cellStyle name="Normal 3 5 2 2 2 2 8" xfId="20284"/>
    <cellStyle name="Normal 3 5 2 2 2 3" xfId="20285"/>
    <cellStyle name="Normal 3 5 2 2 2 3 2" xfId="20286"/>
    <cellStyle name="Normal 3 5 2 2 2 3 2 2" xfId="20287"/>
    <cellStyle name="Normal 3 5 2 2 2 3 2 3" xfId="48954"/>
    <cellStyle name="Normal 3 5 2 2 2 3 3" xfId="20288"/>
    <cellStyle name="Normal 3 5 2 2 2 3 4" xfId="48955"/>
    <cellStyle name="Normal 3 5 2 2 2 4" xfId="20289"/>
    <cellStyle name="Normal 3 5 2 2 2 4 2" xfId="20290"/>
    <cellStyle name="Normal 3 5 2 2 2 4 2 2" xfId="20291"/>
    <cellStyle name="Normal 3 5 2 2 2 4 2 3" xfId="48956"/>
    <cellStyle name="Normal 3 5 2 2 2 4 3" xfId="20292"/>
    <cellStyle name="Normal 3 5 2 2 2 4 4" xfId="48957"/>
    <cellStyle name="Normal 3 5 2 2 2 5" xfId="20293"/>
    <cellStyle name="Normal 3 5 2 2 2 5 2" xfId="20294"/>
    <cellStyle name="Normal 3 5 2 2 2 5 3" xfId="48958"/>
    <cellStyle name="Normal 3 5 2 2 2 6" xfId="20295"/>
    <cellStyle name="Normal 3 5 2 2 2 6 2" xfId="48959"/>
    <cellStyle name="Normal 3 5 2 2 2 7" xfId="20296"/>
    <cellStyle name="Normal 3 5 2 2 2 8" xfId="20297"/>
    <cellStyle name="Normal 3 5 2 2 2 9" xfId="20298"/>
    <cellStyle name="Normal 3 5 2 2 3" xfId="20299"/>
    <cellStyle name="Normal 3 5 2 2 3 2" xfId="20300"/>
    <cellStyle name="Normal 3 5 2 2 3 2 2" xfId="20301"/>
    <cellStyle name="Normal 3 5 2 2 3 2 2 2" xfId="20302"/>
    <cellStyle name="Normal 3 5 2 2 3 2 2 3" xfId="48960"/>
    <cellStyle name="Normal 3 5 2 2 3 2 3" xfId="20303"/>
    <cellStyle name="Normal 3 5 2 2 3 2 4" xfId="48961"/>
    <cellStyle name="Normal 3 5 2 2 3 3" xfId="20304"/>
    <cellStyle name="Normal 3 5 2 2 3 3 2" xfId="20305"/>
    <cellStyle name="Normal 3 5 2 2 3 3 2 2" xfId="20306"/>
    <cellStyle name="Normal 3 5 2 2 3 3 2 3" xfId="48962"/>
    <cellStyle name="Normal 3 5 2 2 3 3 3" xfId="20307"/>
    <cellStyle name="Normal 3 5 2 2 3 3 4" xfId="48963"/>
    <cellStyle name="Normal 3 5 2 2 3 4" xfId="20308"/>
    <cellStyle name="Normal 3 5 2 2 3 4 2" xfId="20309"/>
    <cellStyle name="Normal 3 5 2 2 3 4 3" xfId="48964"/>
    <cellStyle name="Normal 3 5 2 2 3 5" xfId="20310"/>
    <cellStyle name="Normal 3 5 2 2 3 5 2" xfId="48965"/>
    <cellStyle name="Normal 3 5 2 2 3 6" xfId="20311"/>
    <cellStyle name="Normal 3 5 2 2 3 7" xfId="20312"/>
    <cellStyle name="Normal 3 5 2 2 3 8" xfId="20313"/>
    <cellStyle name="Normal 3 5 2 2 4" xfId="20314"/>
    <cellStyle name="Normal 3 5 2 2 4 2" xfId="20315"/>
    <cellStyle name="Normal 3 5 2 2 4 2 2" xfId="20316"/>
    <cellStyle name="Normal 3 5 2 2 4 2 3" xfId="48966"/>
    <cellStyle name="Normal 3 5 2 2 4 3" xfId="20317"/>
    <cellStyle name="Normal 3 5 2 2 4 4" xfId="48967"/>
    <cellStyle name="Normal 3 5 2 2 5" xfId="20318"/>
    <cellStyle name="Normal 3 5 2 2 5 2" xfId="20319"/>
    <cellStyle name="Normal 3 5 2 2 5 2 2" xfId="20320"/>
    <cellStyle name="Normal 3 5 2 2 5 2 3" xfId="48968"/>
    <cellStyle name="Normal 3 5 2 2 5 3" xfId="20321"/>
    <cellStyle name="Normal 3 5 2 2 5 4" xfId="48969"/>
    <cellStyle name="Normal 3 5 2 2 6" xfId="20322"/>
    <cellStyle name="Normal 3 5 2 2 6 2" xfId="20323"/>
    <cellStyle name="Normal 3 5 2 2 6 3" xfId="48970"/>
    <cellStyle name="Normal 3 5 2 2 7" xfId="20324"/>
    <cellStyle name="Normal 3 5 2 2 7 2" xfId="48971"/>
    <cellStyle name="Normal 3 5 2 2 7 3" xfId="48972"/>
    <cellStyle name="Normal 3 5 2 2 8" xfId="20325"/>
    <cellStyle name="Normal 3 5 2 2 8 2" xfId="48973"/>
    <cellStyle name="Normal 3 5 2 2 9" xfId="20326"/>
    <cellStyle name="Normal 3 5 2 3" xfId="20327"/>
    <cellStyle name="Normal 3 5 2 3 2" xfId="20328"/>
    <cellStyle name="Normal 3 5 2 3 2 2" xfId="20329"/>
    <cellStyle name="Normal 3 5 2 3 2 2 2" xfId="20330"/>
    <cellStyle name="Normal 3 5 2 3 2 2 2 2" xfId="20331"/>
    <cellStyle name="Normal 3 5 2 3 2 2 2 3" xfId="48974"/>
    <cellStyle name="Normal 3 5 2 3 2 2 3" xfId="20332"/>
    <cellStyle name="Normal 3 5 2 3 2 2 4" xfId="48975"/>
    <cellStyle name="Normal 3 5 2 3 2 3" xfId="20333"/>
    <cellStyle name="Normal 3 5 2 3 2 3 2" xfId="20334"/>
    <cellStyle name="Normal 3 5 2 3 2 3 2 2" xfId="20335"/>
    <cellStyle name="Normal 3 5 2 3 2 3 2 3" xfId="48976"/>
    <cellStyle name="Normal 3 5 2 3 2 3 3" xfId="20336"/>
    <cellStyle name="Normal 3 5 2 3 2 3 4" xfId="48977"/>
    <cellStyle name="Normal 3 5 2 3 2 4" xfId="20337"/>
    <cellStyle name="Normal 3 5 2 3 2 4 2" xfId="20338"/>
    <cellStyle name="Normal 3 5 2 3 2 4 3" xfId="48978"/>
    <cellStyle name="Normal 3 5 2 3 2 5" xfId="20339"/>
    <cellStyle name="Normal 3 5 2 3 2 5 2" xfId="48979"/>
    <cellStyle name="Normal 3 5 2 3 2 6" xfId="20340"/>
    <cellStyle name="Normal 3 5 2 3 2 7" xfId="20341"/>
    <cellStyle name="Normal 3 5 2 3 2 8" xfId="20342"/>
    <cellStyle name="Normal 3 5 2 3 3" xfId="20343"/>
    <cellStyle name="Normal 3 5 2 3 3 2" xfId="20344"/>
    <cellStyle name="Normal 3 5 2 3 3 2 2" xfId="20345"/>
    <cellStyle name="Normal 3 5 2 3 3 2 3" xfId="48980"/>
    <cellStyle name="Normal 3 5 2 3 3 3" xfId="20346"/>
    <cellStyle name="Normal 3 5 2 3 3 4" xfId="48981"/>
    <cellStyle name="Normal 3 5 2 3 4" xfId="20347"/>
    <cellStyle name="Normal 3 5 2 3 4 2" xfId="20348"/>
    <cellStyle name="Normal 3 5 2 3 4 2 2" xfId="20349"/>
    <cellStyle name="Normal 3 5 2 3 4 2 3" xfId="48982"/>
    <cellStyle name="Normal 3 5 2 3 4 3" xfId="20350"/>
    <cellStyle name="Normal 3 5 2 3 4 4" xfId="48983"/>
    <cellStyle name="Normal 3 5 2 3 5" xfId="20351"/>
    <cellStyle name="Normal 3 5 2 3 5 2" xfId="20352"/>
    <cellStyle name="Normal 3 5 2 3 5 3" xfId="48984"/>
    <cellStyle name="Normal 3 5 2 3 6" xfId="20353"/>
    <cellStyle name="Normal 3 5 2 3 6 2" xfId="48985"/>
    <cellStyle name="Normal 3 5 2 3 7" xfId="20354"/>
    <cellStyle name="Normal 3 5 2 3 8" xfId="20355"/>
    <cellStyle name="Normal 3 5 2 3 9" xfId="20356"/>
    <cellStyle name="Normal 3 5 2 4" xfId="20357"/>
    <cellStyle name="Normal 3 5 2 4 2" xfId="20358"/>
    <cellStyle name="Normal 3 5 2 4 2 2" xfId="20359"/>
    <cellStyle name="Normal 3 5 2 4 2 2 2" xfId="20360"/>
    <cellStyle name="Normal 3 5 2 4 2 2 3" xfId="48986"/>
    <cellStyle name="Normal 3 5 2 4 2 3" xfId="20361"/>
    <cellStyle name="Normal 3 5 2 4 2 4" xfId="48987"/>
    <cellStyle name="Normal 3 5 2 4 3" xfId="20362"/>
    <cellStyle name="Normal 3 5 2 4 3 2" xfId="20363"/>
    <cellStyle name="Normal 3 5 2 4 3 2 2" xfId="20364"/>
    <cellStyle name="Normal 3 5 2 4 3 2 3" xfId="48988"/>
    <cellStyle name="Normal 3 5 2 4 3 3" xfId="20365"/>
    <cellStyle name="Normal 3 5 2 4 3 4" xfId="48989"/>
    <cellStyle name="Normal 3 5 2 4 4" xfId="20366"/>
    <cellStyle name="Normal 3 5 2 4 4 2" xfId="20367"/>
    <cellStyle name="Normal 3 5 2 4 4 3" xfId="48990"/>
    <cellStyle name="Normal 3 5 2 4 5" xfId="20368"/>
    <cellStyle name="Normal 3 5 2 4 5 2" xfId="48991"/>
    <cellStyle name="Normal 3 5 2 4 6" xfId="20369"/>
    <cellStyle name="Normal 3 5 2 4 7" xfId="20370"/>
    <cellStyle name="Normal 3 5 2 4 8" xfId="20371"/>
    <cellStyle name="Normal 3 5 2 5" xfId="20372"/>
    <cellStyle name="Normal 3 5 2 5 2" xfId="20373"/>
    <cellStyle name="Normal 3 5 2 5 2 2" xfId="20374"/>
    <cellStyle name="Normal 3 5 2 5 2 2 2" xfId="20375"/>
    <cellStyle name="Normal 3 5 2 5 2 2 3" xfId="48992"/>
    <cellStyle name="Normal 3 5 2 5 2 3" xfId="20376"/>
    <cellStyle name="Normal 3 5 2 5 2 4" xfId="48993"/>
    <cellStyle name="Normal 3 5 2 5 3" xfId="20377"/>
    <cellStyle name="Normal 3 5 2 5 3 2" xfId="20378"/>
    <cellStyle name="Normal 3 5 2 5 3 3" xfId="48994"/>
    <cellStyle name="Normal 3 5 2 5 4" xfId="20379"/>
    <cellStyle name="Normal 3 5 2 5 5" xfId="48995"/>
    <cellStyle name="Normal 3 5 2 5 6" xfId="48996"/>
    <cellStyle name="Normal 3 5 2 6" xfId="20380"/>
    <cellStyle name="Normal 3 5 2 6 2" xfId="20381"/>
    <cellStyle name="Normal 3 5 2 6 2 2" xfId="20382"/>
    <cellStyle name="Normal 3 5 2 6 2 3" xfId="48997"/>
    <cellStyle name="Normal 3 5 2 6 3" xfId="20383"/>
    <cellStyle name="Normal 3 5 2 6 4" xfId="48998"/>
    <cellStyle name="Normal 3 5 2 7" xfId="20384"/>
    <cellStyle name="Normal 3 5 2 7 2" xfId="20385"/>
    <cellStyle name="Normal 3 5 2 7 2 2" xfId="20386"/>
    <cellStyle name="Normal 3 5 2 7 2 3" xfId="48999"/>
    <cellStyle name="Normal 3 5 2 7 3" xfId="20387"/>
    <cellStyle name="Normal 3 5 2 7 4" xfId="49000"/>
    <cellStyle name="Normal 3 5 2 8" xfId="20388"/>
    <cellStyle name="Normal 3 5 2 8 2" xfId="20389"/>
    <cellStyle name="Normal 3 5 2 8 3" xfId="49001"/>
    <cellStyle name="Normal 3 5 2 9" xfId="20390"/>
    <cellStyle name="Normal 3 5 2 9 2" xfId="49002"/>
    <cellStyle name="Normal 3 5 2 9 3" xfId="49003"/>
    <cellStyle name="Normal 3 5 3" xfId="20391"/>
    <cellStyle name="Normal 3 5 3 10" xfId="20392"/>
    <cellStyle name="Normal 3 5 3 10 2" xfId="49004"/>
    <cellStyle name="Normal 3 5 3 11" xfId="20393"/>
    <cellStyle name="Normal 3 5 3 12" xfId="20394"/>
    <cellStyle name="Normal 3 5 3 13" xfId="20395"/>
    <cellStyle name="Normal 3 5 3 2" xfId="20396"/>
    <cellStyle name="Normal 3 5 3 2 10" xfId="20397"/>
    <cellStyle name="Normal 3 5 3 2 11" xfId="20398"/>
    <cellStyle name="Normal 3 5 3 2 2" xfId="20399"/>
    <cellStyle name="Normal 3 5 3 2 2 2" xfId="20400"/>
    <cellStyle name="Normal 3 5 3 2 2 2 2" xfId="20401"/>
    <cellStyle name="Normal 3 5 3 2 2 2 2 2" xfId="20402"/>
    <cellStyle name="Normal 3 5 3 2 2 2 2 2 2" xfId="20403"/>
    <cellStyle name="Normal 3 5 3 2 2 2 2 2 3" xfId="49005"/>
    <cellStyle name="Normal 3 5 3 2 2 2 2 3" xfId="20404"/>
    <cellStyle name="Normal 3 5 3 2 2 2 2 4" xfId="49006"/>
    <cellStyle name="Normal 3 5 3 2 2 2 3" xfId="20405"/>
    <cellStyle name="Normal 3 5 3 2 2 2 3 2" xfId="20406"/>
    <cellStyle name="Normal 3 5 3 2 2 2 3 2 2" xfId="20407"/>
    <cellStyle name="Normal 3 5 3 2 2 2 3 2 3" xfId="49007"/>
    <cellStyle name="Normal 3 5 3 2 2 2 3 3" xfId="20408"/>
    <cellStyle name="Normal 3 5 3 2 2 2 3 4" xfId="49008"/>
    <cellStyle name="Normal 3 5 3 2 2 2 4" xfId="20409"/>
    <cellStyle name="Normal 3 5 3 2 2 2 4 2" xfId="20410"/>
    <cellStyle name="Normal 3 5 3 2 2 2 4 3" xfId="49009"/>
    <cellStyle name="Normal 3 5 3 2 2 2 5" xfId="20411"/>
    <cellStyle name="Normal 3 5 3 2 2 2 5 2" xfId="49010"/>
    <cellStyle name="Normal 3 5 3 2 2 2 6" xfId="20412"/>
    <cellStyle name="Normal 3 5 3 2 2 2 7" xfId="20413"/>
    <cellStyle name="Normal 3 5 3 2 2 2 8" xfId="20414"/>
    <cellStyle name="Normal 3 5 3 2 2 3" xfId="20415"/>
    <cellStyle name="Normal 3 5 3 2 2 3 2" xfId="20416"/>
    <cellStyle name="Normal 3 5 3 2 2 3 2 2" xfId="20417"/>
    <cellStyle name="Normal 3 5 3 2 2 3 2 3" xfId="49011"/>
    <cellStyle name="Normal 3 5 3 2 2 3 3" xfId="20418"/>
    <cellStyle name="Normal 3 5 3 2 2 3 4" xfId="49012"/>
    <cellStyle name="Normal 3 5 3 2 2 4" xfId="20419"/>
    <cellStyle name="Normal 3 5 3 2 2 4 2" xfId="20420"/>
    <cellStyle name="Normal 3 5 3 2 2 4 2 2" xfId="20421"/>
    <cellStyle name="Normal 3 5 3 2 2 4 2 3" xfId="49013"/>
    <cellStyle name="Normal 3 5 3 2 2 4 3" xfId="20422"/>
    <cellStyle name="Normal 3 5 3 2 2 4 4" xfId="49014"/>
    <cellStyle name="Normal 3 5 3 2 2 5" xfId="20423"/>
    <cellStyle name="Normal 3 5 3 2 2 5 2" xfId="20424"/>
    <cellStyle name="Normal 3 5 3 2 2 5 3" xfId="49015"/>
    <cellStyle name="Normal 3 5 3 2 2 6" xfId="20425"/>
    <cellStyle name="Normal 3 5 3 2 2 6 2" xfId="49016"/>
    <cellStyle name="Normal 3 5 3 2 2 7" xfId="20426"/>
    <cellStyle name="Normal 3 5 3 2 2 8" xfId="20427"/>
    <cellStyle name="Normal 3 5 3 2 2 9" xfId="20428"/>
    <cellStyle name="Normal 3 5 3 2 3" xfId="20429"/>
    <cellStyle name="Normal 3 5 3 2 3 2" xfId="20430"/>
    <cellStyle name="Normal 3 5 3 2 3 2 2" xfId="20431"/>
    <cellStyle name="Normal 3 5 3 2 3 2 2 2" xfId="20432"/>
    <cellStyle name="Normal 3 5 3 2 3 2 2 3" xfId="49017"/>
    <cellStyle name="Normal 3 5 3 2 3 2 3" xfId="20433"/>
    <cellStyle name="Normal 3 5 3 2 3 2 4" xfId="49018"/>
    <cellStyle name="Normal 3 5 3 2 3 3" xfId="20434"/>
    <cellStyle name="Normal 3 5 3 2 3 3 2" xfId="20435"/>
    <cellStyle name="Normal 3 5 3 2 3 3 2 2" xfId="20436"/>
    <cellStyle name="Normal 3 5 3 2 3 3 2 3" xfId="49019"/>
    <cellStyle name="Normal 3 5 3 2 3 3 3" xfId="20437"/>
    <cellStyle name="Normal 3 5 3 2 3 3 4" xfId="49020"/>
    <cellStyle name="Normal 3 5 3 2 3 4" xfId="20438"/>
    <cellStyle name="Normal 3 5 3 2 3 4 2" xfId="20439"/>
    <cellStyle name="Normal 3 5 3 2 3 4 3" xfId="49021"/>
    <cellStyle name="Normal 3 5 3 2 3 5" xfId="20440"/>
    <cellStyle name="Normal 3 5 3 2 3 5 2" xfId="49022"/>
    <cellStyle name="Normal 3 5 3 2 3 6" xfId="20441"/>
    <cellStyle name="Normal 3 5 3 2 3 7" xfId="20442"/>
    <cellStyle name="Normal 3 5 3 2 3 8" xfId="20443"/>
    <cellStyle name="Normal 3 5 3 2 4" xfId="20444"/>
    <cellStyle name="Normal 3 5 3 2 4 2" xfId="20445"/>
    <cellStyle name="Normal 3 5 3 2 4 2 2" xfId="20446"/>
    <cellStyle name="Normal 3 5 3 2 4 2 3" xfId="49023"/>
    <cellStyle name="Normal 3 5 3 2 4 3" xfId="20447"/>
    <cellStyle name="Normal 3 5 3 2 4 4" xfId="49024"/>
    <cellStyle name="Normal 3 5 3 2 5" xfId="20448"/>
    <cellStyle name="Normal 3 5 3 2 5 2" xfId="20449"/>
    <cellStyle name="Normal 3 5 3 2 5 2 2" xfId="20450"/>
    <cellStyle name="Normal 3 5 3 2 5 2 3" xfId="49025"/>
    <cellStyle name="Normal 3 5 3 2 5 3" xfId="20451"/>
    <cellStyle name="Normal 3 5 3 2 5 4" xfId="49026"/>
    <cellStyle name="Normal 3 5 3 2 6" xfId="20452"/>
    <cellStyle name="Normal 3 5 3 2 6 2" xfId="20453"/>
    <cellStyle name="Normal 3 5 3 2 6 3" xfId="49027"/>
    <cellStyle name="Normal 3 5 3 2 7" xfId="20454"/>
    <cellStyle name="Normal 3 5 3 2 7 2" xfId="49028"/>
    <cellStyle name="Normal 3 5 3 2 7 3" xfId="49029"/>
    <cellStyle name="Normal 3 5 3 2 8" xfId="20455"/>
    <cellStyle name="Normal 3 5 3 2 8 2" xfId="49030"/>
    <cellStyle name="Normal 3 5 3 2 9" xfId="20456"/>
    <cellStyle name="Normal 3 5 3 3" xfId="20457"/>
    <cellStyle name="Normal 3 5 3 3 2" xfId="20458"/>
    <cellStyle name="Normal 3 5 3 3 2 2" xfId="20459"/>
    <cellStyle name="Normal 3 5 3 3 2 2 2" xfId="20460"/>
    <cellStyle name="Normal 3 5 3 3 2 2 2 2" xfId="20461"/>
    <cellStyle name="Normal 3 5 3 3 2 2 2 3" xfId="49031"/>
    <cellStyle name="Normal 3 5 3 3 2 2 3" xfId="20462"/>
    <cellStyle name="Normal 3 5 3 3 2 2 4" xfId="49032"/>
    <cellStyle name="Normal 3 5 3 3 2 3" xfId="20463"/>
    <cellStyle name="Normal 3 5 3 3 2 3 2" xfId="20464"/>
    <cellStyle name="Normal 3 5 3 3 2 3 2 2" xfId="20465"/>
    <cellStyle name="Normal 3 5 3 3 2 3 2 3" xfId="49033"/>
    <cellStyle name="Normal 3 5 3 3 2 3 3" xfId="20466"/>
    <cellStyle name="Normal 3 5 3 3 2 3 4" xfId="49034"/>
    <cellStyle name="Normal 3 5 3 3 2 4" xfId="20467"/>
    <cellStyle name="Normal 3 5 3 3 2 4 2" xfId="20468"/>
    <cellStyle name="Normal 3 5 3 3 2 4 3" xfId="49035"/>
    <cellStyle name="Normal 3 5 3 3 2 5" xfId="20469"/>
    <cellStyle name="Normal 3 5 3 3 2 5 2" xfId="49036"/>
    <cellStyle name="Normal 3 5 3 3 2 6" xfId="20470"/>
    <cellStyle name="Normal 3 5 3 3 2 7" xfId="20471"/>
    <cellStyle name="Normal 3 5 3 3 2 8" xfId="20472"/>
    <cellStyle name="Normal 3 5 3 3 3" xfId="20473"/>
    <cellStyle name="Normal 3 5 3 3 3 2" xfId="20474"/>
    <cellStyle name="Normal 3 5 3 3 3 2 2" xfId="20475"/>
    <cellStyle name="Normal 3 5 3 3 3 2 3" xfId="49037"/>
    <cellStyle name="Normal 3 5 3 3 3 3" xfId="20476"/>
    <cellStyle name="Normal 3 5 3 3 3 4" xfId="49038"/>
    <cellStyle name="Normal 3 5 3 3 4" xfId="20477"/>
    <cellStyle name="Normal 3 5 3 3 4 2" xfId="20478"/>
    <cellStyle name="Normal 3 5 3 3 4 2 2" xfId="20479"/>
    <cellStyle name="Normal 3 5 3 3 4 2 3" xfId="49039"/>
    <cellStyle name="Normal 3 5 3 3 4 3" xfId="20480"/>
    <cellStyle name="Normal 3 5 3 3 4 4" xfId="49040"/>
    <cellStyle name="Normal 3 5 3 3 5" xfId="20481"/>
    <cellStyle name="Normal 3 5 3 3 5 2" xfId="20482"/>
    <cellStyle name="Normal 3 5 3 3 5 3" xfId="49041"/>
    <cellStyle name="Normal 3 5 3 3 6" xfId="20483"/>
    <cellStyle name="Normal 3 5 3 3 6 2" xfId="49042"/>
    <cellStyle name="Normal 3 5 3 3 7" xfId="20484"/>
    <cellStyle name="Normal 3 5 3 3 8" xfId="20485"/>
    <cellStyle name="Normal 3 5 3 3 9" xfId="20486"/>
    <cellStyle name="Normal 3 5 3 4" xfId="20487"/>
    <cellStyle name="Normal 3 5 3 4 2" xfId="20488"/>
    <cellStyle name="Normal 3 5 3 4 2 2" xfId="20489"/>
    <cellStyle name="Normal 3 5 3 4 2 2 2" xfId="20490"/>
    <cellStyle name="Normal 3 5 3 4 2 2 3" xfId="49043"/>
    <cellStyle name="Normal 3 5 3 4 2 3" xfId="20491"/>
    <cellStyle name="Normal 3 5 3 4 2 4" xfId="49044"/>
    <cellStyle name="Normal 3 5 3 4 3" xfId="20492"/>
    <cellStyle name="Normal 3 5 3 4 3 2" xfId="20493"/>
    <cellStyle name="Normal 3 5 3 4 3 2 2" xfId="20494"/>
    <cellStyle name="Normal 3 5 3 4 3 2 3" xfId="49045"/>
    <cellStyle name="Normal 3 5 3 4 3 3" xfId="20495"/>
    <cellStyle name="Normal 3 5 3 4 3 4" xfId="49046"/>
    <cellStyle name="Normal 3 5 3 4 4" xfId="20496"/>
    <cellStyle name="Normal 3 5 3 4 4 2" xfId="20497"/>
    <cellStyle name="Normal 3 5 3 4 4 3" xfId="49047"/>
    <cellStyle name="Normal 3 5 3 4 5" xfId="20498"/>
    <cellStyle name="Normal 3 5 3 4 5 2" xfId="49048"/>
    <cellStyle name="Normal 3 5 3 4 6" xfId="20499"/>
    <cellStyle name="Normal 3 5 3 4 7" xfId="20500"/>
    <cellStyle name="Normal 3 5 3 4 8" xfId="20501"/>
    <cellStyle name="Normal 3 5 3 5" xfId="20502"/>
    <cellStyle name="Normal 3 5 3 5 2" xfId="20503"/>
    <cellStyle name="Normal 3 5 3 5 2 2" xfId="20504"/>
    <cellStyle name="Normal 3 5 3 5 2 2 2" xfId="20505"/>
    <cellStyle name="Normal 3 5 3 5 2 2 3" xfId="49049"/>
    <cellStyle name="Normal 3 5 3 5 2 3" xfId="20506"/>
    <cellStyle name="Normal 3 5 3 5 2 4" xfId="49050"/>
    <cellStyle name="Normal 3 5 3 5 3" xfId="20507"/>
    <cellStyle name="Normal 3 5 3 5 3 2" xfId="20508"/>
    <cellStyle name="Normal 3 5 3 5 3 3" xfId="49051"/>
    <cellStyle name="Normal 3 5 3 5 4" xfId="20509"/>
    <cellStyle name="Normal 3 5 3 5 5" xfId="49052"/>
    <cellStyle name="Normal 3 5 3 5 6" xfId="49053"/>
    <cellStyle name="Normal 3 5 3 6" xfId="20510"/>
    <cellStyle name="Normal 3 5 3 6 2" xfId="20511"/>
    <cellStyle name="Normal 3 5 3 6 2 2" xfId="20512"/>
    <cellStyle name="Normal 3 5 3 6 2 3" xfId="49054"/>
    <cellStyle name="Normal 3 5 3 6 3" xfId="20513"/>
    <cellStyle name="Normal 3 5 3 6 4" xfId="49055"/>
    <cellStyle name="Normal 3 5 3 7" xfId="20514"/>
    <cellStyle name="Normal 3 5 3 7 2" xfId="20515"/>
    <cellStyle name="Normal 3 5 3 7 2 2" xfId="20516"/>
    <cellStyle name="Normal 3 5 3 7 2 3" xfId="49056"/>
    <cellStyle name="Normal 3 5 3 7 3" xfId="20517"/>
    <cellStyle name="Normal 3 5 3 7 4" xfId="49057"/>
    <cellStyle name="Normal 3 5 3 8" xfId="20518"/>
    <cellStyle name="Normal 3 5 3 8 2" xfId="20519"/>
    <cellStyle name="Normal 3 5 3 8 3" xfId="49058"/>
    <cellStyle name="Normal 3 5 3 9" xfId="20520"/>
    <cellStyle name="Normal 3 5 3 9 2" xfId="49059"/>
    <cellStyle name="Normal 3 5 3 9 3" xfId="49060"/>
    <cellStyle name="Normal 3 5 4" xfId="20521"/>
    <cellStyle name="Normal 3 5 4 10" xfId="20522"/>
    <cellStyle name="Normal 3 5 4 11" xfId="20523"/>
    <cellStyle name="Normal 3 5 4 12" xfId="20524"/>
    <cellStyle name="Normal 3 5 4 2" xfId="20525"/>
    <cellStyle name="Normal 3 5 4 2 10" xfId="20526"/>
    <cellStyle name="Normal 3 5 4 2 2" xfId="20527"/>
    <cellStyle name="Normal 3 5 4 2 2 2" xfId="20528"/>
    <cellStyle name="Normal 3 5 4 2 2 2 2" xfId="20529"/>
    <cellStyle name="Normal 3 5 4 2 2 2 2 2" xfId="20530"/>
    <cellStyle name="Normal 3 5 4 2 2 2 2 2 2" xfId="20531"/>
    <cellStyle name="Normal 3 5 4 2 2 2 2 2 3" xfId="49061"/>
    <cellStyle name="Normal 3 5 4 2 2 2 2 3" xfId="20532"/>
    <cellStyle name="Normal 3 5 4 2 2 2 2 4" xfId="49062"/>
    <cellStyle name="Normal 3 5 4 2 2 2 3" xfId="20533"/>
    <cellStyle name="Normal 3 5 4 2 2 2 3 2" xfId="20534"/>
    <cellStyle name="Normal 3 5 4 2 2 2 3 2 2" xfId="20535"/>
    <cellStyle name="Normal 3 5 4 2 2 2 3 2 3" xfId="49063"/>
    <cellStyle name="Normal 3 5 4 2 2 2 3 3" xfId="20536"/>
    <cellStyle name="Normal 3 5 4 2 2 2 3 4" xfId="49064"/>
    <cellStyle name="Normal 3 5 4 2 2 2 4" xfId="20537"/>
    <cellStyle name="Normal 3 5 4 2 2 2 4 2" xfId="20538"/>
    <cellStyle name="Normal 3 5 4 2 2 2 4 3" xfId="49065"/>
    <cellStyle name="Normal 3 5 4 2 2 2 5" xfId="20539"/>
    <cellStyle name="Normal 3 5 4 2 2 2 5 2" xfId="49066"/>
    <cellStyle name="Normal 3 5 4 2 2 2 6" xfId="20540"/>
    <cellStyle name="Normal 3 5 4 2 2 2 7" xfId="20541"/>
    <cellStyle name="Normal 3 5 4 2 2 2 8" xfId="20542"/>
    <cellStyle name="Normal 3 5 4 2 2 3" xfId="20543"/>
    <cellStyle name="Normal 3 5 4 2 2 3 2" xfId="20544"/>
    <cellStyle name="Normal 3 5 4 2 2 3 2 2" xfId="20545"/>
    <cellStyle name="Normal 3 5 4 2 2 3 2 3" xfId="49067"/>
    <cellStyle name="Normal 3 5 4 2 2 3 3" xfId="20546"/>
    <cellStyle name="Normal 3 5 4 2 2 3 4" xfId="49068"/>
    <cellStyle name="Normal 3 5 4 2 2 4" xfId="20547"/>
    <cellStyle name="Normal 3 5 4 2 2 4 2" xfId="20548"/>
    <cellStyle name="Normal 3 5 4 2 2 4 2 2" xfId="20549"/>
    <cellStyle name="Normal 3 5 4 2 2 4 2 3" xfId="49069"/>
    <cellStyle name="Normal 3 5 4 2 2 4 3" xfId="20550"/>
    <cellStyle name="Normal 3 5 4 2 2 4 4" xfId="49070"/>
    <cellStyle name="Normal 3 5 4 2 2 5" xfId="20551"/>
    <cellStyle name="Normal 3 5 4 2 2 5 2" xfId="20552"/>
    <cellStyle name="Normal 3 5 4 2 2 5 3" xfId="49071"/>
    <cellStyle name="Normal 3 5 4 2 2 6" xfId="20553"/>
    <cellStyle name="Normal 3 5 4 2 2 6 2" xfId="49072"/>
    <cellStyle name="Normal 3 5 4 2 2 7" xfId="20554"/>
    <cellStyle name="Normal 3 5 4 2 2 8" xfId="20555"/>
    <cellStyle name="Normal 3 5 4 2 2 9" xfId="20556"/>
    <cellStyle name="Normal 3 5 4 2 3" xfId="20557"/>
    <cellStyle name="Normal 3 5 4 2 3 2" xfId="20558"/>
    <cellStyle name="Normal 3 5 4 2 3 2 2" xfId="20559"/>
    <cellStyle name="Normal 3 5 4 2 3 2 2 2" xfId="20560"/>
    <cellStyle name="Normal 3 5 4 2 3 2 2 3" xfId="49073"/>
    <cellStyle name="Normal 3 5 4 2 3 2 3" xfId="20561"/>
    <cellStyle name="Normal 3 5 4 2 3 2 4" xfId="49074"/>
    <cellStyle name="Normal 3 5 4 2 3 3" xfId="20562"/>
    <cellStyle name="Normal 3 5 4 2 3 3 2" xfId="20563"/>
    <cellStyle name="Normal 3 5 4 2 3 3 2 2" xfId="20564"/>
    <cellStyle name="Normal 3 5 4 2 3 3 2 3" xfId="49075"/>
    <cellStyle name="Normal 3 5 4 2 3 3 3" xfId="20565"/>
    <cellStyle name="Normal 3 5 4 2 3 3 4" xfId="49076"/>
    <cellStyle name="Normal 3 5 4 2 3 4" xfId="20566"/>
    <cellStyle name="Normal 3 5 4 2 3 4 2" xfId="20567"/>
    <cellStyle name="Normal 3 5 4 2 3 4 3" xfId="49077"/>
    <cellStyle name="Normal 3 5 4 2 3 5" xfId="20568"/>
    <cellStyle name="Normal 3 5 4 2 3 5 2" xfId="49078"/>
    <cellStyle name="Normal 3 5 4 2 3 6" xfId="20569"/>
    <cellStyle name="Normal 3 5 4 2 3 7" xfId="20570"/>
    <cellStyle name="Normal 3 5 4 2 3 8" xfId="20571"/>
    <cellStyle name="Normal 3 5 4 2 4" xfId="20572"/>
    <cellStyle name="Normal 3 5 4 2 4 2" xfId="20573"/>
    <cellStyle name="Normal 3 5 4 2 4 2 2" xfId="20574"/>
    <cellStyle name="Normal 3 5 4 2 4 2 3" xfId="49079"/>
    <cellStyle name="Normal 3 5 4 2 4 3" xfId="20575"/>
    <cellStyle name="Normal 3 5 4 2 4 4" xfId="49080"/>
    <cellStyle name="Normal 3 5 4 2 5" xfId="20576"/>
    <cellStyle name="Normal 3 5 4 2 5 2" xfId="20577"/>
    <cellStyle name="Normal 3 5 4 2 5 2 2" xfId="20578"/>
    <cellStyle name="Normal 3 5 4 2 5 2 3" xfId="49081"/>
    <cellStyle name="Normal 3 5 4 2 5 3" xfId="20579"/>
    <cellStyle name="Normal 3 5 4 2 5 4" xfId="49082"/>
    <cellStyle name="Normal 3 5 4 2 6" xfId="20580"/>
    <cellStyle name="Normal 3 5 4 2 6 2" xfId="20581"/>
    <cellStyle name="Normal 3 5 4 2 6 3" xfId="49083"/>
    <cellStyle name="Normal 3 5 4 2 7" xfId="20582"/>
    <cellStyle name="Normal 3 5 4 2 7 2" xfId="49084"/>
    <cellStyle name="Normal 3 5 4 2 8" xfId="20583"/>
    <cellStyle name="Normal 3 5 4 2 9" xfId="20584"/>
    <cellStyle name="Normal 3 5 4 3" xfId="20585"/>
    <cellStyle name="Normal 3 5 4 3 2" xfId="20586"/>
    <cellStyle name="Normal 3 5 4 3 2 2" xfId="20587"/>
    <cellStyle name="Normal 3 5 4 3 2 2 2" xfId="20588"/>
    <cellStyle name="Normal 3 5 4 3 2 2 2 2" xfId="20589"/>
    <cellStyle name="Normal 3 5 4 3 2 2 2 3" xfId="49085"/>
    <cellStyle name="Normal 3 5 4 3 2 2 3" xfId="20590"/>
    <cellStyle name="Normal 3 5 4 3 2 2 4" xfId="49086"/>
    <cellStyle name="Normal 3 5 4 3 2 3" xfId="20591"/>
    <cellStyle name="Normal 3 5 4 3 2 3 2" xfId="20592"/>
    <cellStyle name="Normal 3 5 4 3 2 3 2 2" xfId="20593"/>
    <cellStyle name="Normal 3 5 4 3 2 3 2 3" xfId="49087"/>
    <cellStyle name="Normal 3 5 4 3 2 3 3" xfId="20594"/>
    <cellStyle name="Normal 3 5 4 3 2 3 4" xfId="49088"/>
    <cellStyle name="Normal 3 5 4 3 2 4" xfId="20595"/>
    <cellStyle name="Normal 3 5 4 3 2 4 2" xfId="20596"/>
    <cellStyle name="Normal 3 5 4 3 2 4 3" xfId="49089"/>
    <cellStyle name="Normal 3 5 4 3 2 5" xfId="20597"/>
    <cellStyle name="Normal 3 5 4 3 2 5 2" xfId="49090"/>
    <cellStyle name="Normal 3 5 4 3 2 6" xfId="20598"/>
    <cellStyle name="Normal 3 5 4 3 2 7" xfId="20599"/>
    <cellStyle name="Normal 3 5 4 3 2 8" xfId="20600"/>
    <cellStyle name="Normal 3 5 4 3 3" xfId="20601"/>
    <cellStyle name="Normal 3 5 4 3 3 2" xfId="20602"/>
    <cellStyle name="Normal 3 5 4 3 3 2 2" xfId="20603"/>
    <cellStyle name="Normal 3 5 4 3 3 2 3" xfId="49091"/>
    <cellStyle name="Normal 3 5 4 3 3 3" xfId="20604"/>
    <cellStyle name="Normal 3 5 4 3 3 4" xfId="49092"/>
    <cellStyle name="Normal 3 5 4 3 4" xfId="20605"/>
    <cellStyle name="Normal 3 5 4 3 4 2" xfId="20606"/>
    <cellStyle name="Normal 3 5 4 3 4 2 2" xfId="20607"/>
    <cellStyle name="Normal 3 5 4 3 4 2 3" xfId="49093"/>
    <cellStyle name="Normal 3 5 4 3 4 3" xfId="20608"/>
    <cellStyle name="Normal 3 5 4 3 4 4" xfId="49094"/>
    <cellStyle name="Normal 3 5 4 3 5" xfId="20609"/>
    <cellStyle name="Normal 3 5 4 3 5 2" xfId="20610"/>
    <cellStyle name="Normal 3 5 4 3 5 3" xfId="49095"/>
    <cellStyle name="Normal 3 5 4 3 6" xfId="20611"/>
    <cellStyle name="Normal 3 5 4 3 6 2" xfId="49096"/>
    <cellStyle name="Normal 3 5 4 3 7" xfId="20612"/>
    <cellStyle name="Normal 3 5 4 3 8" xfId="20613"/>
    <cellStyle name="Normal 3 5 4 3 9" xfId="20614"/>
    <cellStyle name="Normal 3 5 4 4" xfId="20615"/>
    <cellStyle name="Normal 3 5 4 4 2" xfId="20616"/>
    <cellStyle name="Normal 3 5 4 4 2 2" xfId="20617"/>
    <cellStyle name="Normal 3 5 4 4 2 2 2" xfId="20618"/>
    <cellStyle name="Normal 3 5 4 4 2 2 3" xfId="49097"/>
    <cellStyle name="Normal 3 5 4 4 2 3" xfId="20619"/>
    <cellStyle name="Normal 3 5 4 4 2 4" xfId="49098"/>
    <cellStyle name="Normal 3 5 4 4 3" xfId="20620"/>
    <cellStyle name="Normal 3 5 4 4 3 2" xfId="20621"/>
    <cellStyle name="Normal 3 5 4 4 3 2 2" xfId="20622"/>
    <cellStyle name="Normal 3 5 4 4 3 2 3" xfId="49099"/>
    <cellStyle name="Normal 3 5 4 4 3 3" xfId="20623"/>
    <cellStyle name="Normal 3 5 4 4 3 4" xfId="49100"/>
    <cellStyle name="Normal 3 5 4 4 4" xfId="20624"/>
    <cellStyle name="Normal 3 5 4 4 4 2" xfId="20625"/>
    <cellStyle name="Normal 3 5 4 4 4 3" xfId="49101"/>
    <cellStyle name="Normal 3 5 4 4 5" xfId="20626"/>
    <cellStyle name="Normal 3 5 4 4 5 2" xfId="49102"/>
    <cellStyle name="Normal 3 5 4 4 6" xfId="20627"/>
    <cellStyle name="Normal 3 5 4 4 7" xfId="20628"/>
    <cellStyle name="Normal 3 5 4 4 8" xfId="20629"/>
    <cellStyle name="Normal 3 5 4 5" xfId="20630"/>
    <cellStyle name="Normal 3 5 4 5 2" xfId="20631"/>
    <cellStyle name="Normal 3 5 4 5 2 2" xfId="20632"/>
    <cellStyle name="Normal 3 5 4 5 2 3" xfId="49103"/>
    <cellStyle name="Normal 3 5 4 5 3" xfId="20633"/>
    <cellStyle name="Normal 3 5 4 5 4" xfId="49104"/>
    <cellStyle name="Normal 3 5 4 6" xfId="20634"/>
    <cellStyle name="Normal 3 5 4 6 2" xfId="20635"/>
    <cellStyle name="Normal 3 5 4 6 2 2" xfId="20636"/>
    <cellStyle name="Normal 3 5 4 6 2 3" xfId="49105"/>
    <cellStyle name="Normal 3 5 4 6 3" xfId="20637"/>
    <cellStyle name="Normal 3 5 4 6 4" xfId="49106"/>
    <cellStyle name="Normal 3 5 4 7" xfId="20638"/>
    <cellStyle name="Normal 3 5 4 7 2" xfId="20639"/>
    <cellStyle name="Normal 3 5 4 7 3" xfId="49107"/>
    <cellStyle name="Normal 3 5 4 8" xfId="20640"/>
    <cellStyle name="Normal 3 5 4 8 2" xfId="49108"/>
    <cellStyle name="Normal 3 5 4 8 3" xfId="49109"/>
    <cellStyle name="Normal 3 5 4 9" xfId="20641"/>
    <cellStyle name="Normal 3 5 4 9 2" xfId="49110"/>
    <cellStyle name="Normal 3 5 5" xfId="20642"/>
    <cellStyle name="Normal 3 5 5 10" xfId="20643"/>
    <cellStyle name="Normal 3 5 5 2" xfId="20644"/>
    <cellStyle name="Normal 3 5 5 2 2" xfId="20645"/>
    <cellStyle name="Normal 3 5 5 2 2 2" xfId="20646"/>
    <cellStyle name="Normal 3 5 5 2 2 2 2" xfId="20647"/>
    <cellStyle name="Normal 3 5 5 2 2 2 2 2" xfId="20648"/>
    <cellStyle name="Normal 3 5 5 2 2 2 2 3" xfId="49111"/>
    <cellStyle name="Normal 3 5 5 2 2 2 3" xfId="20649"/>
    <cellStyle name="Normal 3 5 5 2 2 2 4" xfId="49112"/>
    <cellStyle name="Normal 3 5 5 2 2 3" xfId="20650"/>
    <cellStyle name="Normal 3 5 5 2 2 3 2" xfId="20651"/>
    <cellStyle name="Normal 3 5 5 2 2 3 2 2" xfId="20652"/>
    <cellStyle name="Normal 3 5 5 2 2 3 2 3" xfId="49113"/>
    <cellStyle name="Normal 3 5 5 2 2 3 3" xfId="20653"/>
    <cellStyle name="Normal 3 5 5 2 2 3 4" xfId="49114"/>
    <cellStyle name="Normal 3 5 5 2 2 4" xfId="20654"/>
    <cellStyle name="Normal 3 5 5 2 2 4 2" xfId="20655"/>
    <cellStyle name="Normal 3 5 5 2 2 4 3" xfId="49115"/>
    <cellStyle name="Normal 3 5 5 2 2 5" xfId="20656"/>
    <cellStyle name="Normal 3 5 5 2 2 5 2" xfId="49116"/>
    <cellStyle name="Normal 3 5 5 2 2 6" xfId="20657"/>
    <cellStyle name="Normal 3 5 5 2 2 7" xfId="20658"/>
    <cellStyle name="Normal 3 5 5 2 2 8" xfId="20659"/>
    <cellStyle name="Normal 3 5 5 2 3" xfId="20660"/>
    <cellStyle name="Normal 3 5 5 2 3 2" xfId="20661"/>
    <cellStyle name="Normal 3 5 5 2 3 2 2" xfId="20662"/>
    <cellStyle name="Normal 3 5 5 2 3 2 3" xfId="49117"/>
    <cellStyle name="Normal 3 5 5 2 3 3" xfId="20663"/>
    <cellStyle name="Normal 3 5 5 2 3 4" xfId="49118"/>
    <cellStyle name="Normal 3 5 5 2 4" xfId="20664"/>
    <cellStyle name="Normal 3 5 5 2 4 2" xfId="20665"/>
    <cellStyle name="Normal 3 5 5 2 4 2 2" xfId="20666"/>
    <cellStyle name="Normal 3 5 5 2 4 2 3" xfId="49119"/>
    <cellStyle name="Normal 3 5 5 2 4 3" xfId="20667"/>
    <cellStyle name="Normal 3 5 5 2 4 4" xfId="49120"/>
    <cellStyle name="Normal 3 5 5 2 5" xfId="20668"/>
    <cellStyle name="Normal 3 5 5 2 5 2" xfId="20669"/>
    <cellStyle name="Normal 3 5 5 2 5 3" xfId="49121"/>
    <cellStyle name="Normal 3 5 5 2 6" xfId="20670"/>
    <cellStyle name="Normal 3 5 5 2 6 2" xfId="49122"/>
    <cellStyle name="Normal 3 5 5 2 7" xfId="20671"/>
    <cellStyle name="Normal 3 5 5 2 8" xfId="20672"/>
    <cellStyle name="Normal 3 5 5 2 9" xfId="20673"/>
    <cellStyle name="Normal 3 5 5 3" xfId="20674"/>
    <cellStyle name="Normal 3 5 5 3 2" xfId="20675"/>
    <cellStyle name="Normal 3 5 5 3 2 2" xfId="20676"/>
    <cellStyle name="Normal 3 5 5 3 2 2 2" xfId="20677"/>
    <cellStyle name="Normal 3 5 5 3 2 2 3" xfId="49123"/>
    <cellStyle name="Normal 3 5 5 3 2 3" xfId="20678"/>
    <cellStyle name="Normal 3 5 5 3 2 4" xfId="49124"/>
    <cellStyle name="Normal 3 5 5 3 3" xfId="20679"/>
    <cellStyle name="Normal 3 5 5 3 3 2" xfId="20680"/>
    <cellStyle name="Normal 3 5 5 3 3 2 2" xfId="20681"/>
    <cellStyle name="Normal 3 5 5 3 3 2 3" xfId="49125"/>
    <cellStyle name="Normal 3 5 5 3 3 3" xfId="20682"/>
    <cellStyle name="Normal 3 5 5 3 3 4" xfId="49126"/>
    <cellStyle name="Normal 3 5 5 3 4" xfId="20683"/>
    <cellStyle name="Normal 3 5 5 3 4 2" xfId="20684"/>
    <cellStyle name="Normal 3 5 5 3 4 3" xfId="49127"/>
    <cellStyle name="Normal 3 5 5 3 5" xfId="20685"/>
    <cellStyle name="Normal 3 5 5 3 5 2" xfId="49128"/>
    <cellStyle name="Normal 3 5 5 3 6" xfId="20686"/>
    <cellStyle name="Normal 3 5 5 3 7" xfId="20687"/>
    <cellStyle name="Normal 3 5 5 3 8" xfId="20688"/>
    <cellStyle name="Normal 3 5 5 4" xfId="20689"/>
    <cellStyle name="Normal 3 5 5 4 2" xfId="20690"/>
    <cellStyle name="Normal 3 5 5 4 2 2" xfId="20691"/>
    <cellStyle name="Normal 3 5 5 4 2 3" xfId="49129"/>
    <cellStyle name="Normal 3 5 5 4 3" xfId="20692"/>
    <cellStyle name="Normal 3 5 5 4 4" xfId="49130"/>
    <cellStyle name="Normal 3 5 5 5" xfId="20693"/>
    <cellStyle name="Normal 3 5 5 5 2" xfId="20694"/>
    <cellStyle name="Normal 3 5 5 5 2 2" xfId="20695"/>
    <cellStyle name="Normal 3 5 5 5 2 3" xfId="49131"/>
    <cellStyle name="Normal 3 5 5 5 3" xfId="20696"/>
    <cellStyle name="Normal 3 5 5 5 4" xfId="49132"/>
    <cellStyle name="Normal 3 5 5 6" xfId="20697"/>
    <cellStyle name="Normal 3 5 5 6 2" xfId="20698"/>
    <cellStyle name="Normal 3 5 5 6 3" xfId="49133"/>
    <cellStyle name="Normal 3 5 5 7" xfId="20699"/>
    <cellStyle name="Normal 3 5 5 7 2" xfId="49134"/>
    <cellStyle name="Normal 3 5 5 8" xfId="20700"/>
    <cellStyle name="Normal 3 5 5 9" xfId="20701"/>
    <cellStyle name="Normal 3 5 6" xfId="20702"/>
    <cellStyle name="Normal 3 5 6 2" xfId="20703"/>
    <cellStyle name="Normal 3 5 6 2 2" xfId="20704"/>
    <cellStyle name="Normal 3 5 6 2 2 2" xfId="20705"/>
    <cellStyle name="Normal 3 5 6 2 2 2 2" xfId="20706"/>
    <cellStyle name="Normal 3 5 6 2 2 2 3" xfId="49135"/>
    <cellStyle name="Normal 3 5 6 2 2 3" xfId="20707"/>
    <cellStyle name="Normal 3 5 6 2 2 4" xfId="49136"/>
    <cellStyle name="Normal 3 5 6 2 3" xfId="20708"/>
    <cellStyle name="Normal 3 5 6 2 3 2" xfId="20709"/>
    <cellStyle name="Normal 3 5 6 2 3 2 2" xfId="20710"/>
    <cellStyle name="Normal 3 5 6 2 3 2 3" xfId="49137"/>
    <cellStyle name="Normal 3 5 6 2 3 3" xfId="20711"/>
    <cellStyle name="Normal 3 5 6 2 3 4" xfId="49138"/>
    <cellStyle name="Normal 3 5 6 2 4" xfId="20712"/>
    <cellStyle name="Normal 3 5 6 2 4 2" xfId="20713"/>
    <cellStyle name="Normal 3 5 6 2 4 3" xfId="49139"/>
    <cellStyle name="Normal 3 5 6 2 5" xfId="20714"/>
    <cellStyle name="Normal 3 5 6 2 5 2" xfId="49140"/>
    <cellStyle name="Normal 3 5 6 2 6" xfId="20715"/>
    <cellStyle name="Normal 3 5 6 2 7" xfId="20716"/>
    <cellStyle name="Normal 3 5 6 2 8" xfId="20717"/>
    <cellStyle name="Normal 3 5 6 3" xfId="20718"/>
    <cellStyle name="Normal 3 5 6 3 2" xfId="20719"/>
    <cellStyle name="Normal 3 5 6 3 2 2" xfId="20720"/>
    <cellStyle name="Normal 3 5 6 3 2 3" xfId="49141"/>
    <cellStyle name="Normal 3 5 6 3 3" xfId="20721"/>
    <cellStyle name="Normal 3 5 6 3 4" xfId="49142"/>
    <cellStyle name="Normal 3 5 6 4" xfId="20722"/>
    <cellStyle name="Normal 3 5 6 4 2" xfId="20723"/>
    <cellStyle name="Normal 3 5 6 4 2 2" xfId="20724"/>
    <cellStyle name="Normal 3 5 6 4 2 3" xfId="49143"/>
    <cellStyle name="Normal 3 5 6 4 3" xfId="20725"/>
    <cellStyle name="Normal 3 5 6 4 4" xfId="49144"/>
    <cellStyle name="Normal 3 5 6 5" xfId="20726"/>
    <cellStyle name="Normal 3 5 6 5 2" xfId="20727"/>
    <cellStyle name="Normal 3 5 6 5 3" xfId="49145"/>
    <cellStyle name="Normal 3 5 6 6" xfId="20728"/>
    <cellStyle name="Normal 3 5 6 6 2" xfId="49146"/>
    <cellStyle name="Normal 3 5 6 7" xfId="20729"/>
    <cellStyle name="Normal 3 5 6 8" xfId="20730"/>
    <cellStyle name="Normal 3 5 6 9" xfId="20731"/>
    <cellStyle name="Normal 3 5 7" xfId="20732"/>
    <cellStyle name="Normal 3 5 7 2" xfId="20733"/>
    <cellStyle name="Normal 3 5 7 2 2" xfId="20734"/>
    <cellStyle name="Normal 3 5 7 2 2 2" xfId="20735"/>
    <cellStyle name="Normal 3 5 7 2 2 3" xfId="49147"/>
    <cellStyle name="Normal 3 5 7 2 3" xfId="20736"/>
    <cellStyle name="Normal 3 5 7 2 4" xfId="49148"/>
    <cellStyle name="Normal 3 5 7 3" xfId="20737"/>
    <cellStyle name="Normal 3 5 7 3 2" xfId="20738"/>
    <cellStyle name="Normal 3 5 7 3 2 2" xfId="20739"/>
    <cellStyle name="Normal 3 5 7 3 2 3" xfId="49149"/>
    <cellStyle name="Normal 3 5 7 3 3" xfId="20740"/>
    <cellStyle name="Normal 3 5 7 3 4" xfId="49150"/>
    <cellStyle name="Normal 3 5 7 4" xfId="20741"/>
    <cellStyle name="Normal 3 5 7 4 2" xfId="20742"/>
    <cellStyle name="Normal 3 5 7 4 3" xfId="49151"/>
    <cellStyle name="Normal 3 5 7 5" xfId="20743"/>
    <cellStyle name="Normal 3 5 7 5 2" xfId="49152"/>
    <cellStyle name="Normal 3 5 7 6" xfId="20744"/>
    <cellStyle name="Normal 3 5 7 7" xfId="20745"/>
    <cellStyle name="Normal 3 5 7 8" xfId="20746"/>
    <cellStyle name="Normal 3 5 8" xfId="20747"/>
    <cellStyle name="Normal 3 5 8 2" xfId="20748"/>
    <cellStyle name="Normal 3 5 8 2 2" xfId="20749"/>
    <cellStyle name="Normal 3 5 8 2 2 2" xfId="20750"/>
    <cellStyle name="Normal 3 5 8 2 2 3" xfId="49153"/>
    <cellStyle name="Normal 3 5 8 2 3" xfId="20751"/>
    <cellStyle name="Normal 3 5 8 2 4" xfId="49154"/>
    <cellStyle name="Normal 3 5 8 3" xfId="20752"/>
    <cellStyle name="Normal 3 5 8 3 2" xfId="20753"/>
    <cellStyle name="Normal 3 5 8 3 2 2" xfId="20754"/>
    <cellStyle name="Normal 3 5 8 3 2 3" xfId="49155"/>
    <cellStyle name="Normal 3 5 8 3 3" xfId="20755"/>
    <cellStyle name="Normal 3 5 8 3 4" xfId="49156"/>
    <cellStyle name="Normal 3 5 8 4" xfId="20756"/>
    <cellStyle name="Normal 3 5 8 4 2" xfId="20757"/>
    <cellStyle name="Normal 3 5 8 4 3" xfId="49157"/>
    <cellStyle name="Normal 3 5 8 5" xfId="20758"/>
    <cellStyle name="Normal 3 5 8 6" xfId="49158"/>
    <cellStyle name="Normal 3 5 8 7" xfId="49159"/>
    <cellStyle name="Normal 3 5 9" xfId="20759"/>
    <cellStyle name="Normal 3 5 9 2" xfId="20760"/>
    <cellStyle name="Normal 3 5 9 2 2" xfId="20761"/>
    <cellStyle name="Normal 3 5 9 2 3" xfId="49160"/>
    <cellStyle name="Normal 3 5 9 3" xfId="20762"/>
    <cellStyle name="Normal 3 5 9 4" xfId="49161"/>
    <cellStyle name="Normal 3 6" xfId="20763"/>
    <cellStyle name="Normal 3 6 10" xfId="20764"/>
    <cellStyle name="Normal 3 6 10 2" xfId="49162"/>
    <cellStyle name="Normal 3 6 11" xfId="20765"/>
    <cellStyle name="Normal 3 6 12" xfId="20766"/>
    <cellStyle name="Normal 3 6 13" xfId="20767"/>
    <cellStyle name="Normal 3 6 14" xfId="20768"/>
    <cellStyle name="Normal 3 6 2" xfId="20769"/>
    <cellStyle name="Normal 3 6 2 10" xfId="20770"/>
    <cellStyle name="Normal 3 6 2 11" xfId="20771"/>
    <cellStyle name="Normal 3 6 2 2" xfId="20772"/>
    <cellStyle name="Normal 3 6 2 2 2" xfId="20773"/>
    <cellStyle name="Normal 3 6 2 2 2 2" xfId="20774"/>
    <cellStyle name="Normal 3 6 2 2 2 2 2" xfId="20775"/>
    <cellStyle name="Normal 3 6 2 2 2 2 2 2" xfId="20776"/>
    <cellStyle name="Normal 3 6 2 2 2 2 2 3" xfId="49163"/>
    <cellStyle name="Normal 3 6 2 2 2 2 3" xfId="20777"/>
    <cellStyle name="Normal 3 6 2 2 2 2 4" xfId="49164"/>
    <cellStyle name="Normal 3 6 2 2 2 3" xfId="20778"/>
    <cellStyle name="Normal 3 6 2 2 2 3 2" xfId="20779"/>
    <cellStyle name="Normal 3 6 2 2 2 3 2 2" xfId="20780"/>
    <cellStyle name="Normal 3 6 2 2 2 3 2 3" xfId="49165"/>
    <cellStyle name="Normal 3 6 2 2 2 3 3" xfId="20781"/>
    <cellStyle name="Normal 3 6 2 2 2 3 4" xfId="49166"/>
    <cellStyle name="Normal 3 6 2 2 2 4" xfId="20782"/>
    <cellStyle name="Normal 3 6 2 2 2 4 2" xfId="20783"/>
    <cellStyle name="Normal 3 6 2 2 2 4 3" xfId="49167"/>
    <cellStyle name="Normal 3 6 2 2 2 5" xfId="20784"/>
    <cellStyle name="Normal 3 6 2 2 2 5 2" xfId="49168"/>
    <cellStyle name="Normal 3 6 2 2 2 6" xfId="20785"/>
    <cellStyle name="Normal 3 6 2 2 2 7" xfId="20786"/>
    <cellStyle name="Normal 3 6 2 2 2 8" xfId="20787"/>
    <cellStyle name="Normal 3 6 2 2 3" xfId="20788"/>
    <cellStyle name="Normal 3 6 2 2 3 2" xfId="20789"/>
    <cellStyle name="Normal 3 6 2 2 3 2 2" xfId="20790"/>
    <cellStyle name="Normal 3 6 2 2 3 2 3" xfId="49169"/>
    <cellStyle name="Normal 3 6 2 2 3 3" xfId="20791"/>
    <cellStyle name="Normal 3 6 2 2 3 4" xfId="49170"/>
    <cellStyle name="Normal 3 6 2 2 4" xfId="20792"/>
    <cellStyle name="Normal 3 6 2 2 4 2" xfId="20793"/>
    <cellStyle name="Normal 3 6 2 2 4 2 2" xfId="20794"/>
    <cellStyle name="Normal 3 6 2 2 4 2 3" xfId="49171"/>
    <cellStyle name="Normal 3 6 2 2 4 3" xfId="20795"/>
    <cellStyle name="Normal 3 6 2 2 4 4" xfId="49172"/>
    <cellStyle name="Normal 3 6 2 2 5" xfId="20796"/>
    <cellStyle name="Normal 3 6 2 2 5 2" xfId="20797"/>
    <cellStyle name="Normal 3 6 2 2 5 3" xfId="49173"/>
    <cellStyle name="Normal 3 6 2 2 6" xfId="20798"/>
    <cellStyle name="Normal 3 6 2 2 6 2" xfId="49174"/>
    <cellStyle name="Normal 3 6 2 2 7" xfId="20799"/>
    <cellStyle name="Normal 3 6 2 2 8" xfId="20800"/>
    <cellStyle name="Normal 3 6 2 2 9" xfId="20801"/>
    <cellStyle name="Normal 3 6 2 3" xfId="20802"/>
    <cellStyle name="Normal 3 6 2 3 2" xfId="20803"/>
    <cellStyle name="Normal 3 6 2 3 2 2" xfId="20804"/>
    <cellStyle name="Normal 3 6 2 3 2 2 2" xfId="20805"/>
    <cellStyle name="Normal 3 6 2 3 2 2 3" xfId="49175"/>
    <cellStyle name="Normal 3 6 2 3 2 3" xfId="20806"/>
    <cellStyle name="Normal 3 6 2 3 2 4" xfId="49176"/>
    <cellStyle name="Normal 3 6 2 3 3" xfId="20807"/>
    <cellStyle name="Normal 3 6 2 3 3 2" xfId="20808"/>
    <cellStyle name="Normal 3 6 2 3 3 2 2" xfId="20809"/>
    <cellStyle name="Normal 3 6 2 3 3 2 3" xfId="49177"/>
    <cellStyle name="Normal 3 6 2 3 3 3" xfId="20810"/>
    <cellStyle name="Normal 3 6 2 3 3 4" xfId="49178"/>
    <cellStyle name="Normal 3 6 2 3 4" xfId="20811"/>
    <cellStyle name="Normal 3 6 2 3 4 2" xfId="20812"/>
    <cellStyle name="Normal 3 6 2 3 4 3" xfId="49179"/>
    <cellStyle name="Normal 3 6 2 3 5" xfId="20813"/>
    <cellStyle name="Normal 3 6 2 3 5 2" xfId="49180"/>
    <cellStyle name="Normal 3 6 2 3 6" xfId="20814"/>
    <cellStyle name="Normal 3 6 2 3 7" xfId="20815"/>
    <cellStyle name="Normal 3 6 2 3 8" xfId="20816"/>
    <cellStyle name="Normal 3 6 2 4" xfId="20817"/>
    <cellStyle name="Normal 3 6 2 4 2" xfId="20818"/>
    <cellStyle name="Normal 3 6 2 4 2 2" xfId="20819"/>
    <cellStyle name="Normal 3 6 2 4 2 3" xfId="49181"/>
    <cellStyle name="Normal 3 6 2 4 3" xfId="20820"/>
    <cellStyle name="Normal 3 6 2 4 4" xfId="49182"/>
    <cellStyle name="Normal 3 6 2 5" xfId="20821"/>
    <cellStyle name="Normal 3 6 2 5 2" xfId="20822"/>
    <cellStyle name="Normal 3 6 2 5 2 2" xfId="20823"/>
    <cellStyle name="Normal 3 6 2 5 2 3" xfId="49183"/>
    <cellStyle name="Normal 3 6 2 5 3" xfId="20824"/>
    <cellStyle name="Normal 3 6 2 5 4" xfId="49184"/>
    <cellStyle name="Normal 3 6 2 6" xfId="20825"/>
    <cellStyle name="Normal 3 6 2 6 2" xfId="20826"/>
    <cellStyle name="Normal 3 6 2 6 3" xfId="49185"/>
    <cellStyle name="Normal 3 6 2 7" xfId="20827"/>
    <cellStyle name="Normal 3 6 2 7 2" xfId="49186"/>
    <cellStyle name="Normal 3 6 2 7 3" xfId="49187"/>
    <cellStyle name="Normal 3 6 2 8" xfId="20828"/>
    <cellStyle name="Normal 3 6 2 8 2" xfId="49188"/>
    <cellStyle name="Normal 3 6 2 9" xfId="20829"/>
    <cellStyle name="Normal 3 6 3" xfId="20830"/>
    <cellStyle name="Normal 3 6 3 2" xfId="20831"/>
    <cellStyle name="Normal 3 6 3 2 2" xfId="20832"/>
    <cellStyle name="Normal 3 6 3 2 2 2" xfId="20833"/>
    <cellStyle name="Normal 3 6 3 2 2 2 2" xfId="20834"/>
    <cellStyle name="Normal 3 6 3 2 2 2 3" xfId="49189"/>
    <cellStyle name="Normal 3 6 3 2 2 3" xfId="20835"/>
    <cellStyle name="Normal 3 6 3 2 2 4" xfId="49190"/>
    <cellStyle name="Normal 3 6 3 2 3" xfId="20836"/>
    <cellStyle name="Normal 3 6 3 2 3 2" xfId="20837"/>
    <cellStyle name="Normal 3 6 3 2 3 2 2" xfId="20838"/>
    <cellStyle name="Normal 3 6 3 2 3 2 3" xfId="49191"/>
    <cellStyle name="Normal 3 6 3 2 3 3" xfId="20839"/>
    <cellStyle name="Normal 3 6 3 2 3 4" xfId="49192"/>
    <cellStyle name="Normal 3 6 3 2 4" xfId="20840"/>
    <cellStyle name="Normal 3 6 3 2 4 2" xfId="20841"/>
    <cellStyle name="Normal 3 6 3 2 4 3" xfId="49193"/>
    <cellStyle name="Normal 3 6 3 2 5" xfId="20842"/>
    <cellStyle name="Normal 3 6 3 2 5 2" xfId="49194"/>
    <cellStyle name="Normal 3 6 3 2 6" xfId="20843"/>
    <cellStyle name="Normal 3 6 3 2 7" xfId="20844"/>
    <cellStyle name="Normal 3 6 3 2 8" xfId="20845"/>
    <cellStyle name="Normal 3 6 3 3" xfId="20846"/>
    <cellStyle name="Normal 3 6 3 3 2" xfId="20847"/>
    <cellStyle name="Normal 3 6 3 3 2 2" xfId="20848"/>
    <cellStyle name="Normal 3 6 3 3 2 3" xfId="49195"/>
    <cellStyle name="Normal 3 6 3 3 3" xfId="20849"/>
    <cellStyle name="Normal 3 6 3 3 4" xfId="49196"/>
    <cellStyle name="Normal 3 6 3 4" xfId="20850"/>
    <cellStyle name="Normal 3 6 3 4 2" xfId="20851"/>
    <cellStyle name="Normal 3 6 3 4 2 2" xfId="20852"/>
    <cellStyle name="Normal 3 6 3 4 2 3" xfId="49197"/>
    <cellStyle name="Normal 3 6 3 4 3" xfId="20853"/>
    <cellStyle name="Normal 3 6 3 4 4" xfId="49198"/>
    <cellStyle name="Normal 3 6 3 5" xfId="20854"/>
    <cellStyle name="Normal 3 6 3 5 2" xfId="20855"/>
    <cellStyle name="Normal 3 6 3 5 3" xfId="49199"/>
    <cellStyle name="Normal 3 6 3 6" xfId="20856"/>
    <cellStyle name="Normal 3 6 3 6 2" xfId="49200"/>
    <cellStyle name="Normal 3 6 3 7" xfId="20857"/>
    <cellStyle name="Normal 3 6 3 8" xfId="20858"/>
    <cellStyle name="Normal 3 6 3 9" xfId="20859"/>
    <cellStyle name="Normal 3 6 4" xfId="20860"/>
    <cellStyle name="Normal 3 6 4 2" xfId="20861"/>
    <cellStyle name="Normal 3 6 4 2 2" xfId="20862"/>
    <cellStyle name="Normal 3 6 4 2 2 2" xfId="20863"/>
    <cellStyle name="Normal 3 6 4 2 2 3" xfId="49201"/>
    <cellStyle name="Normal 3 6 4 2 3" xfId="20864"/>
    <cellStyle name="Normal 3 6 4 2 4" xfId="49202"/>
    <cellStyle name="Normal 3 6 4 3" xfId="20865"/>
    <cellStyle name="Normal 3 6 4 3 2" xfId="20866"/>
    <cellStyle name="Normal 3 6 4 3 2 2" xfId="20867"/>
    <cellStyle name="Normal 3 6 4 3 2 3" xfId="49203"/>
    <cellStyle name="Normal 3 6 4 3 3" xfId="20868"/>
    <cellStyle name="Normal 3 6 4 3 4" xfId="49204"/>
    <cellStyle name="Normal 3 6 4 4" xfId="20869"/>
    <cellStyle name="Normal 3 6 4 4 2" xfId="20870"/>
    <cellStyle name="Normal 3 6 4 4 3" xfId="49205"/>
    <cellStyle name="Normal 3 6 4 5" xfId="20871"/>
    <cellStyle name="Normal 3 6 4 5 2" xfId="49206"/>
    <cellStyle name="Normal 3 6 4 6" xfId="20872"/>
    <cellStyle name="Normal 3 6 4 7" xfId="20873"/>
    <cellStyle name="Normal 3 6 4 8" xfId="20874"/>
    <cellStyle name="Normal 3 6 5" xfId="20875"/>
    <cellStyle name="Normal 3 6 5 2" xfId="20876"/>
    <cellStyle name="Normal 3 6 5 2 2" xfId="20877"/>
    <cellStyle name="Normal 3 6 5 2 2 2" xfId="20878"/>
    <cellStyle name="Normal 3 6 5 2 2 3" xfId="49207"/>
    <cellStyle name="Normal 3 6 5 2 3" xfId="20879"/>
    <cellStyle name="Normal 3 6 5 2 4" xfId="49208"/>
    <cellStyle name="Normal 3 6 5 3" xfId="20880"/>
    <cellStyle name="Normal 3 6 5 3 2" xfId="20881"/>
    <cellStyle name="Normal 3 6 5 3 3" xfId="49209"/>
    <cellStyle name="Normal 3 6 5 4" xfId="20882"/>
    <cellStyle name="Normal 3 6 5 5" xfId="49210"/>
    <cellStyle name="Normal 3 6 5 6" xfId="49211"/>
    <cellStyle name="Normal 3 6 6" xfId="20883"/>
    <cellStyle name="Normal 3 6 6 2" xfId="20884"/>
    <cellStyle name="Normal 3 6 6 2 2" xfId="20885"/>
    <cellStyle name="Normal 3 6 6 2 3" xfId="49212"/>
    <cellStyle name="Normal 3 6 6 3" xfId="20886"/>
    <cellStyle name="Normal 3 6 6 4" xfId="49213"/>
    <cellStyle name="Normal 3 6 7" xfId="20887"/>
    <cellStyle name="Normal 3 6 7 2" xfId="20888"/>
    <cellStyle name="Normal 3 6 7 2 2" xfId="20889"/>
    <cellStyle name="Normal 3 6 7 2 3" xfId="49214"/>
    <cellStyle name="Normal 3 6 7 3" xfId="20890"/>
    <cellStyle name="Normal 3 6 7 4" xfId="49215"/>
    <cellStyle name="Normal 3 6 8" xfId="20891"/>
    <cellStyle name="Normal 3 6 8 2" xfId="20892"/>
    <cellStyle name="Normal 3 6 8 3" xfId="49216"/>
    <cellStyle name="Normal 3 6 9" xfId="20893"/>
    <cellStyle name="Normal 3 6 9 2" xfId="49217"/>
    <cellStyle name="Normal 3 6 9 3" xfId="49218"/>
    <cellStyle name="Normal 3 7" xfId="20894"/>
    <cellStyle name="Normal 3 7 10" xfId="20895"/>
    <cellStyle name="Normal 3 7 10 2" xfId="49219"/>
    <cellStyle name="Normal 3 7 11" xfId="20896"/>
    <cellStyle name="Normal 3 7 12" xfId="20897"/>
    <cellStyle name="Normal 3 7 13" xfId="20898"/>
    <cellStyle name="Normal 3 7 2" xfId="20899"/>
    <cellStyle name="Normal 3 7 2 10" xfId="20900"/>
    <cellStyle name="Normal 3 7 2 11" xfId="20901"/>
    <cellStyle name="Normal 3 7 2 2" xfId="20902"/>
    <cellStyle name="Normal 3 7 2 2 2" xfId="20903"/>
    <cellStyle name="Normal 3 7 2 2 2 2" xfId="20904"/>
    <cellStyle name="Normal 3 7 2 2 2 2 2" xfId="20905"/>
    <cellStyle name="Normal 3 7 2 2 2 2 2 2" xfId="20906"/>
    <cellStyle name="Normal 3 7 2 2 2 2 2 3" xfId="49220"/>
    <cellStyle name="Normal 3 7 2 2 2 2 3" xfId="20907"/>
    <cellStyle name="Normal 3 7 2 2 2 2 4" xfId="49221"/>
    <cellStyle name="Normal 3 7 2 2 2 3" xfId="20908"/>
    <cellStyle name="Normal 3 7 2 2 2 3 2" xfId="20909"/>
    <cellStyle name="Normal 3 7 2 2 2 3 2 2" xfId="20910"/>
    <cellStyle name="Normal 3 7 2 2 2 3 2 3" xfId="49222"/>
    <cellStyle name="Normal 3 7 2 2 2 3 3" xfId="20911"/>
    <cellStyle name="Normal 3 7 2 2 2 3 4" xfId="49223"/>
    <cellStyle name="Normal 3 7 2 2 2 4" xfId="20912"/>
    <cellStyle name="Normal 3 7 2 2 2 4 2" xfId="20913"/>
    <cellStyle name="Normal 3 7 2 2 2 4 3" xfId="49224"/>
    <cellStyle name="Normal 3 7 2 2 2 5" xfId="20914"/>
    <cellStyle name="Normal 3 7 2 2 2 5 2" xfId="49225"/>
    <cellStyle name="Normal 3 7 2 2 2 6" xfId="20915"/>
    <cellStyle name="Normal 3 7 2 2 2 7" xfId="20916"/>
    <cellStyle name="Normal 3 7 2 2 2 8" xfId="20917"/>
    <cellStyle name="Normal 3 7 2 2 3" xfId="20918"/>
    <cellStyle name="Normal 3 7 2 2 3 2" xfId="20919"/>
    <cellStyle name="Normal 3 7 2 2 3 2 2" xfId="20920"/>
    <cellStyle name="Normal 3 7 2 2 3 2 3" xfId="49226"/>
    <cellStyle name="Normal 3 7 2 2 3 3" xfId="20921"/>
    <cellStyle name="Normal 3 7 2 2 3 4" xfId="49227"/>
    <cellStyle name="Normal 3 7 2 2 4" xfId="20922"/>
    <cellStyle name="Normal 3 7 2 2 4 2" xfId="20923"/>
    <cellStyle name="Normal 3 7 2 2 4 2 2" xfId="20924"/>
    <cellStyle name="Normal 3 7 2 2 4 2 3" xfId="49228"/>
    <cellStyle name="Normal 3 7 2 2 4 3" xfId="20925"/>
    <cellStyle name="Normal 3 7 2 2 4 4" xfId="49229"/>
    <cellStyle name="Normal 3 7 2 2 5" xfId="20926"/>
    <cellStyle name="Normal 3 7 2 2 5 2" xfId="20927"/>
    <cellStyle name="Normal 3 7 2 2 5 3" xfId="49230"/>
    <cellStyle name="Normal 3 7 2 2 6" xfId="20928"/>
    <cellStyle name="Normal 3 7 2 2 6 2" xfId="49231"/>
    <cellStyle name="Normal 3 7 2 2 7" xfId="20929"/>
    <cellStyle name="Normal 3 7 2 2 8" xfId="20930"/>
    <cellStyle name="Normal 3 7 2 2 9" xfId="20931"/>
    <cellStyle name="Normal 3 7 2 3" xfId="20932"/>
    <cellStyle name="Normal 3 7 2 3 2" xfId="20933"/>
    <cellStyle name="Normal 3 7 2 3 2 2" xfId="20934"/>
    <cellStyle name="Normal 3 7 2 3 2 2 2" xfId="20935"/>
    <cellStyle name="Normal 3 7 2 3 2 2 3" xfId="49232"/>
    <cellStyle name="Normal 3 7 2 3 2 3" xfId="20936"/>
    <cellStyle name="Normal 3 7 2 3 2 4" xfId="49233"/>
    <cellStyle name="Normal 3 7 2 3 3" xfId="20937"/>
    <cellStyle name="Normal 3 7 2 3 3 2" xfId="20938"/>
    <cellStyle name="Normal 3 7 2 3 3 2 2" xfId="20939"/>
    <cellStyle name="Normal 3 7 2 3 3 2 3" xfId="49234"/>
    <cellStyle name="Normal 3 7 2 3 3 3" xfId="20940"/>
    <cellStyle name="Normal 3 7 2 3 3 4" xfId="49235"/>
    <cellStyle name="Normal 3 7 2 3 4" xfId="20941"/>
    <cellStyle name="Normal 3 7 2 3 4 2" xfId="20942"/>
    <cellStyle name="Normal 3 7 2 3 4 3" xfId="49236"/>
    <cellStyle name="Normal 3 7 2 3 5" xfId="20943"/>
    <cellStyle name="Normal 3 7 2 3 5 2" xfId="49237"/>
    <cellStyle name="Normal 3 7 2 3 6" xfId="20944"/>
    <cellStyle name="Normal 3 7 2 3 7" xfId="20945"/>
    <cellStyle name="Normal 3 7 2 3 8" xfId="20946"/>
    <cellStyle name="Normal 3 7 2 4" xfId="20947"/>
    <cellStyle name="Normal 3 7 2 4 2" xfId="20948"/>
    <cellStyle name="Normal 3 7 2 4 2 2" xfId="20949"/>
    <cellStyle name="Normal 3 7 2 4 2 3" xfId="49238"/>
    <cellStyle name="Normal 3 7 2 4 3" xfId="20950"/>
    <cellStyle name="Normal 3 7 2 4 4" xfId="49239"/>
    <cellStyle name="Normal 3 7 2 5" xfId="20951"/>
    <cellStyle name="Normal 3 7 2 5 2" xfId="20952"/>
    <cellStyle name="Normal 3 7 2 5 2 2" xfId="20953"/>
    <cellStyle name="Normal 3 7 2 5 2 3" xfId="49240"/>
    <cellStyle name="Normal 3 7 2 5 3" xfId="20954"/>
    <cellStyle name="Normal 3 7 2 5 4" xfId="49241"/>
    <cellStyle name="Normal 3 7 2 6" xfId="20955"/>
    <cellStyle name="Normal 3 7 2 6 2" xfId="20956"/>
    <cellStyle name="Normal 3 7 2 6 3" xfId="49242"/>
    <cellStyle name="Normal 3 7 2 7" xfId="20957"/>
    <cellStyle name="Normal 3 7 2 7 2" xfId="49243"/>
    <cellStyle name="Normal 3 7 2 7 3" xfId="49244"/>
    <cellStyle name="Normal 3 7 2 8" xfId="20958"/>
    <cellStyle name="Normal 3 7 2 8 2" xfId="49245"/>
    <cellStyle name="Normal 3 7 2 9" xfId="20959"/>
    <cellStyle name="Normal 3 7 3" xfId="20960"/>
    <cellStyle name="Normal 3 7 3 2" xfId="20961"/>
    <cellStyle name="Normal 3 7 3 2 2" xfId="20962"/>
    <cellStyle name="Normal 3 7 3 2 2 2" xfId="20963"/>
    <cellStyle name="Normal 3 7 3 2 2 2 2" xfId="20964"/>
    <cellStyle name="Normal 3 7 3 2 2 2 3" xfId="49246"/>
    <cellStyle name="Normal 3 7 3 2 2 3" xfId="20965"/>
    <cellStyle name="Normal 3 7 3 2 2 4" xfId="49247"/>
    <cellStyle name="Normal 3 7 3 2 3" xfId="20966"/>
    <cellStyle name="Normal 3 7 3 2 3 2" xfId="20967"/>
    <cellStyle name="Normal 3 7 3 2 3 2 2" xfId="20968"/>
    <cellStyle name="Normal 3 7 3 2 3 2 3" xfId="49248"/>
    <cellStyle name="Normal 3 7 3 2 3 3" xfId="20969"/>
    <cellStyle name="Normal 3 7 3 2 3 4" xfId="49249"/>
    <cellStyle name="Normal 3 7 3 2 4" xfId="20970"/>
    <cellStyle name="Normal 3 7 3 2 4 2" xfId="20971"/>
    <cellStyle name="Normal 3 7 3 2 4 3" xfId="49250"/>
    <cellStyle name="Normal 3 7 3 2 5" xfId="20972"/>
    <cellStyle name="Normal 3 7 3 2 5 2" xfId="49251"/>
    <cellStyle name="Normal 3 7 3 2 6" xfId="20973"/>
    <cellStyle name="Normal 3 7 3 2 7" xfId="20974"/>
    <cellStyle name="Normal 3 7 3 2 8" xfId="20975"/>
    <cellStyle name="Normal 3 7 3 3" xfId="20976"/>
    <cellStyle name="Normal 3 7 3 3 2" xfId="20977"/>
    <cellStyle name="Normal 3 7 3 3 2 2" xfId="20978"/>
    <cellStyle name="Normal 3 7 3 3 2 3" xfId="49252"/>
    <cellStyle name="Normal 3 7 3 3 3" xfId="20979"/>
    <cellStyle name="Normal 3 7 3 3 4" xfId="49253"/>
    <cellStyle name="Normal 3 7 3 4" xfId="20980"/>
    <cellStyle name="Normal 3 7 3 4 2" xfId="20981"/>
    <cellStyle name="Normal 3 7 3 4 2 2" xfId="20982"/>
    <cellStyle name="Normal 3 7 3 4 2 3" xfId="49254"/>
    <cellStyle name="Normal 3 7 3 4 3" xfId="20983"/>
    <cellStyle name="Normal 3 7 3 4 4" xfId="49255"/>
    <cellStyle name="Normal 3 7 3 5" xfId="20984"/>
    <cellStyle name="Normal 3 7 3 5 2" xfId="20985"/>
    <cellStyle name="Normal 3 7 3 5 3" xfId="49256"/>
    <cellStyle name="Normal 3 7 3 6" xfId="20986"/>
    <cellStyle name="Normal 3 7 3 6 2" xfId="49257"/>
    <cellStyle name="Normal 3 7 3 7" xfId="20987"/>
    <cellStyle name="Normal 3 7 3 8" xfId="20988"/>
    <cellStyle name="Normal 3 7 3 9" xfId="20989"/>
    <cellStyle name="Normal 3 7 4" xfId="20990"/>
    <cellStyle name="Normal 3 7 4 2" xfId="20991"/>
    <cellStyle name="Normal 3 7 4 2 2" xfId="20992"/>
    <cellStyle name="Normal 3 7 4 2 2 2" xfId="20993"/>
    <cellStyle name="Normal 3 7 4 2 2 3" xfId="49258"/>
    <cellStyle name="Normal 3 7 4 2 3" xfId="20994"/>
    <cellStyle name="Normal 3 7 4 2 4" xfId="49259"/>
    <cellStyle name="Normal 3 7 4 3" xfId="20995"/>
    <cellStyle name="Normal 3 7 4 3 2" xfId="20996"/>
    <cellStyle name="Normal 3 7 4 3 2 2" xfId="20997"/>
    <cellStyle name="Normal 3 7 4 3 2 3" xfId="49260"/>
    <cellStyle name="Normal 3 7 4 3 3" xfId="20998"/>
    <cellStyle name="Normal 3 7 4 3 4" xfId="49261"/>
    <cellStyle name="Normal 3 7 4 4" xfId="20999"/>
    <cellStyle name="Normal 3 7 4 4 2" xfId="21000"/>
    <cellStyle name="Normal 3 7 4 4 3" xfId="49262"/>
    <cellStyle name="Normal 3 7 4 5" xfId="21001"/>
    <cellStyle name="Normal 3 7 4 5 2" xfId="49263"/>
    <cellStyle name="Normal 3 7 4 6" xfId="21002"/>
    <cellStyle name="Normal 3 7 4 7" xfId="21003"/>
    <cellStyle name="Normal 3 7 4 8" xfId="21004"/>
    <cellStyle name="Normal 3 7 5" xfId="21005"/>
    <cellStyle name="Normal 3 7 5 2" xfId="21006"/>
    <cellStyle name="Normal 3 7 5 2 2" xfId="21007"/>
    <cellStyle name="Normal 3 7 5 2 2 2" xfId="21008"/>
    <cellStyle name="Normal 3 7 5 2 2 3" xfId="49264"/>
    <cellStyle name="Normal 3 7 5 2 3" xfId="21009"/>
    <cellStyle name="Normal 3 7 5 2 4" xfId="49265"/>
    <cellStyle name="Normal 3 7 5 3" xfId="21010"/>
    <cellStyle name="Normal 3 7 5 3 2" xfId="21011"/>
    <cellStyle name="Normal 3 7 5 3 3" xfId="49266"/>
    <cellStyle name="Normal 3 7 5 4" xfId="21012"/>
    <cellStyle name="Normal 3 7 5 5" xfId="49267"/>
    <cellStyle name="Normal 3 7 5 6" xfId="49268"/>
    <cellStyle name="Normal 3 7 6" xfId="21013"/>
    <cellStyle name="Normal 3 7 6 2" xfId="21014"/>
    <cellStyle name="Normal 3 7 6 2 2" xfId="21015"/>
    <cellStyle name="Normal 3 7 6 2 3" xfId="49269"/>
    <cellStyle name="Normal 3 7 6 3" xfId="21016"/>
    <cellStyle name="Normal 3 7 6 4" xfId="49270"/>
    <cellStyle name="Normal 3 7 7" xfId="21017"/>
    <cellStyle name="Normal 3 7 7 2" xfId="21018"/>
    <cellStyle name="Normal 3 7 7 2 2" xfId="21019"/>
    <cellStyle name="Normal 3 7 7 2 3" xfId="49271"/>
    <cellStyle name="Normal 3 7 7 3" xfId="21020"/>
    <cellStyle name="Normal 3 7 7 4" xfId="49272"/>
    <cellStyle name="Normal 3 7 8" xfId="21021"/>
    <cellStyle name="Normal 3 7 8 2" xfId="21022"/>
    <cellStyle name="Normal 3 7 8 3" xfId="49273"/>
    <cellStyle name="Normal 3 7 9" xfId="21023"/>
    <cellStyle name="Normal 3 7 9 2" xfId="49274"/>
    <cellStyle name="Normal 3 7 9 3" xfId="49275"/>
    <cellStyle name="Normal 3 8" xfId="21024"/>
    <cellStyle name="Normal 3 8 10" xfId="21025"/>
    <cellStyle name="Normal 3 8 11" xfId="21026"/>
    <cellStyle name="Normal 3 8 12" xfId="21027"/>
    <cellStyle name="Normal 3 8 2" xfId="21028"/>
    <cellStyle name="Normal 3 8 2 10" xfId="21029"/>
    <cellStyle name="Normal 3 8 2 11" xfId="21030"/>
    <cellStyle name="Normal 3 8 2 2" xfId="21031"/>
    <cellStyle name="Normal 3 8 2 2 2" xfId="21032"/>
    <cellStyle name="Normal 3 8 2 2 2 2" xfId="21033"/>
    <cellStyle name="Normal 3 8 2 2 2 2 2" xfId="21034"/>
    <cellStyle name="Normal 3 8 2 2 2 2 2 2" xfId="21035"/>
    <cellStyle name="Normal 3 8 2 2 2 2 2 3" xfId="49276"/>
    <cellStyle name="Normal 3 8 2 2 2 2 3" xfId="21036"/>
    <cellStyle name="Normal 3 8 2 2 2 2 4" xfId="49277"/>
    <cellStyle name="Normal 3 8 2 2 2 3" xfId="21037"/>
    <cellStyle name="Normal 3 8 2 2 2 3 2" xfId="21038"/>
    <cellStyle name="Normal 3 8 2 2 2 3 2 2" xfId="21039"/>
    <cellStyle name="Normal 3 8 2 2 2 3 2 3" xfId="49278"/>
    <cellStyle name="Normal 3 8 2 2 2 3 3" xfId="21040"/>
    <cellStyle name="Normal 3 8 2 2 2 3 4" xfId="49279"/>
    <cellStyle name="Normal 3 8 2 2 2 4" xfId="21041"/>
    <cellStyle name="Normal 3 8 2 2 2 4 2" xfId="21042"/>
    <cellStyle name="Normal 3 8 2 2 2 4 3" xfId="49280"/>
    <cellStyle name="Normal 3 8 2 2 2 5" xfId="21043"/>
    <cellStyle name="Normal 3 8 2 2 2 5 2" xfId="49281"/>
    <cellStyle name="Normal 3 8 2 2 2 6" xfId="21044"/>
    <cellStyle name="Normal 3 8 2 2 2 7" xfId="21045"/>
    <cellStyle name="Normal 3 8 2 2 2 8" xfId="21046"/>
    <cellStyle name="Normal 3 8 2 2 3" xfId="21047"/>
    <cellStyle name="Normal 3 8 2 2 3 2" xfId="21048"/>
    <cellStyle name="Normal 3 8 2 2 3 2 2" xfId="21049"/>
    <cellStyle name="Normal 3 8 2 2 3 2 3" xfId="49282"/>
    <cellStyle name="Normal 3 8 2 2 3 3" xfId="21050"/>
    <cellStyle name="Normal 3 8 2 2 3 4" xfId="49283"/>
    <cellStyle name="Normal 3 8 2 2 4" xfId="21051"/>
    <cellStyle name="Normal 3 8 2 2 4 2" xfId="21052"/>
    <cellStyle name="Normal 3 8 2 2 4 2 2" xfId="21053"/>
    <cellStyle name="Normal 3 8 2 2 4 2 3" xfId="49284"/>
    <cellStyle name="Normal 3 8 2 2 4 3" xfId="21054"/>
    <cellStyle name="Normal 3 8 2 2 4 4" xfId="49285"/>
    <cellStyle name="Normal 3 8 2 2 5" xfId="21055"/>
    <cellStyle name="Normal 3 8 2 2 5 2" xfId="21056"/>
    <cellStyle name="Normal 3 8 2 2 5 3" xfId="49286"/>
    <cellStyle name="Normal 3 8 2 2 6" xfId="21057"/>
    <cellStyle name="Normal 3 8 2 2 6 2" xfId="49287"/>
    <cellStyle name="Normal 3 8 2 2 7" xfId="21058"/>
    <cellStyle name="Normal 3 8 2 2 8" xfId="21059"/>
    <cellStyle name="Normal 3 8 2 2 9" xfId="21060"/>
    <cellStyle name="Normal 3 8 2 3" xfId="21061"/>
    <cellStyle name="Normal 3 8 2 3 2" xfId="21062"/>
    <cellStyle name="Normal 3 8 2 3 2 2" xfId="21063"/>
    <cellStyle name="Normal 3 8 2 3 2 2 2" xfId="21064"/>
    <cellStyle name="Normal 3 8 2 3 2 2 3" xfId="49288"/>
    <cellStyle name="Normal 3 8 2 3 2 3" xfId="21065"/>
    <cellStyle name="Normal 3 8 2 3 2 4" xfId="49289"/>
    <cellStyle name="Normal 3 8 2 3 3" xfId="21066"/>
    <cellStyle name="Normal 3 8 2 3 3 2" xfId="21067"/>
    <cellStyle name="Normal 3 8 2 3 3 2 2" xfId="21068"/>
    <cellStyle name="Normal 3 8 2 3 3 2 3" xfId="49290"/>
    <cellStyle name="Normal 3 8 2 3 3 3" xfId="21069"/>
    <cellStyle name="Normal 3 8 2 3 3 4" xfId="49291"/>
    <cellStyle name="Normal 3 8 2 3 4" xfId="21070"/>
    <cellStyle name="Normal 3 8 2 3 4 2" xfId="21071"/>
    <cellStyle name="Normal 3 8 2 3 4 3" xfId="49292"/>
    <cellStyle name="Normal 3 8 2 3 5" xfId="21072"/>
    <cellStyle name="Normal 3 8 2 3 5 2" xfId="49293"/>
    <cellStyle name="Normal 3 8 2 3 6" xfId="21073"/>
    <cellStyle name="Normal 3 8 2 3 7" xfId="21074"/>
    <cellStyle name="Normal 3 8 2 3 8" xfId="21075"/>
    <cellStyle name="Normal 3 8 2 4" xfId="21076"/>
    <cellStyle name="Normal 3 8 2 4 2" xfId="21077"/>
    <cellStyle name="Normal 3 8 2 4 2 2" xfId="21078"/>
    <cellStyle name="Normal 3 8 2 4 2 3" xfId="49294"/>
    <cellStyle name="Normal 3 8 2 4 3" xfId="21079"/>
    <cellStyle name="Normal 3 8 2 4 4" xfId="49295"/>
    <cellStyle name="Normal 3 8 2 5" xfId="21080"/>
    <cellStyle name="Normal 3 8 2 5 2" xfId="21081"/>
    <cellStyle name="Normal 3 8 2 5 2 2" xfId="21082"/>
    <cellStyle name="Normal 3 8 2 5 2 3" xfId="49296"/>
    <cellStyle name="Normal 3 8 2 5 3" xfId="21083"/>
    <cellStyle name="Normal 3 8 2 5 4" xfId="49297"/>
    <cellStyle name="Normal 3 8 2 6" xfId="21084"/>
    <cellStyle name="Normal 3 8 2 6 2" xfId="21085"/>
    <cellStyle name="Normal 3 8 2 6 3" xfId="49298"/>
    <cellStyle name="Normal 3 8 2 7" xfId="21086"/>
    <cellStyle name="Normal 3 8 2 7 2" xfId="49299"/>
    <cellStyle name="Normal 3 8 2 7 3" xfId="49300"/>
    <cellStyle name="Normal 3 8 2 8" xfId="21087"/>
    <cellStyle name="Normal 3 8 2 8 2" xfId="49301"/>
    <cellStyle name="Normal 3 8 2 9" xfId="21088"/>
    <cellStyle name="Normal 3 8 3" xfId="21089"/>
    <cellStyle name="Normal 3 8 3 2" xfId="21090"/>
    <cellStyle name="Normal 3 8 3 2 2" xfId="21091"/>
    <cellStyle name="Normal 3 8 3 2 2 2" xfId="21092"/>
    <cellStyle name="Normal 3 8 3 2 2 2 2" xfId="21093"/>
    <cellStyle name="Normal 3 8 3 2 2 2 3" xfId="49302"/>
    <cellStyle name="Normal 3 8 3 2 2 3" xfId="21094"/>
    <cellStyle name="Normal 3 8 3 2 2 4" xfId="49303"/>
    <cellStyle name="Normal 3 8 3 2 3" xfId="21095"/>
    <cellStyle name="Normal 3 8 3 2 3 2" xfId="21096"/>
    <cellStyle name="Normal 3 8 3 2 3 2 2" xfId="21097"/>
    <cellStyle name="Normal 3 8 3 2 3 2 3" xfId="49304"/>
    <cellStyle name="Normal 3 8 3 2 3 3" xfId="21098"/>
    <cellStyle name="Normal 3 8 3 2 3 4" xfId="49305"/>
    <cellStyle name="Normal 3 8 3 2 4" xfId="21099"/>
    <cellStyle name="Normal 3 8 3 2 4 2" xfId="21100"/>
    <cellStyle name="Normal 3 8 3 2 4 3" xfId="49306"/>
    <cellStyle name="Normal 3 8 3 2 5" xfId="21101"/>
    <cellStyle name="Normal 3 8 3 2 5 2" xfId="49307"/>
    <cellStyle name="Normal 3 8 3 2 6" xfId="21102"/>
    <cellStyle name="Normal 3 8 3 2 7" xfId="21103"/>
    <cellStyle name="Normal 3 8 3 2 8" xfId="21104"/>
    <cellStyle name="Normal 3 8 3 3" xfId="21105"/>
    <cellStyle name="Normal 3 8 3 3 2" xfId="21106"/>
    <cellStyle name="Normal 3 8 3 3 2 2" xfId="21107"/>
    <cellStyle name="Normal 3 8 3 3 2 3" xfId="49308"/>
    <cellStyle name="Normal 3 8 3 3 3" xfId="21108"/>
    <cellStyle name="Normal 3 8 3 3 4" xfId="49309"/>
    <cellStyle name="Normal 3 8 3 4" xfId="21109"/>
    <cellStyle name="Normal 3 8 3 4 2" xfId="21110"/>
    <cellStyle name="Normal 3 8 3 4 2 2" xfId="21111"/>
    <cellStyle name="Normal 3 8 3 4 2 3" xfId="49310"/>
    <cellStyle name="Normal 3 8 3 4 3" xfId="21112"/>
    <cellStyle name="Normal 3 8 3 4 4" xfId="49311"/>
    <cellStyle name="Normal 3 8 3 5" xfId="21113"/>
    <cellStyle name="Normal 3 8 3 5 2" xfId="21114"/>
    <cellStyle name="Normal 3 8 3 5 3" xfId="49312"/>
    <cellStyle name="Normal 3 8 3 6" xfId="21115"/>
    <cellStyle name="Normal 3 8 3 6 2" xfId="49313"/>
    <cellStyle name="Normal 3 8 3 7" xfId="21116"/>
    <cellStyle name="Normal 3 8 3 8" xfId="21117"/>
    <cellStyle name="Normal 3 8 3 9" xfId="21118"/>
    <cellStyle name="Normal 3 8 4" xfId="21119"/>
    <cellStyle name="Normal 3 8 4 2" xfId="21120"/>
    <cellStyle name="Normal 3 8 4 2 2" xfId="21121"/>
    <cellStyle name="Normal 3 8 4 2 2 2" xfId="21122"/>
    <cellStyle name="Normal 3 8 4 2 2 3" xfId="49314"/>
    <cellStyle name="Normal 3 8 4 2 3" xfId="21123"/>
    <cellStyle name="Normal 3 8 4 2 4" xfId="49315"/>
    <cellStyle name="Normal 3 8 4 3" xfId="21124"/>
    <cellStyle name="Normal 3 8 4 3 2" xfId="21125"/>
    <cellStyle name="Normal 3 8 4 3 2 2" xfId="21126"/>
    <cellStyle name="Normal 3 8 4 3 2 3" xfId="49316"/>
    <cellStyle name="Normal 3 8 4 3 3" xfId="21127"/>
    <cellStyle name="Normal 3 8 4 3 4" xfId="49317"/>
    <cellStyle name="Normal 3 8 4 4" xfId="21128"/>
    <cellStyle name="Normal 3 8 4 4 2" xfId="21129"/>
    <cellStyle name="Normal 3 8 4 4 3" xfId="49318"/>
    <cellStyle name="Normal 3 8 4 5" xfId="21130"/>
    <cellStyle name="Normal 3 8 4 5 2" xfId="49319"/>
    <cellStyle name="Normal 3 8 4 6" xfId="21131"/>
    <cellStyle name="Normal 3 8 4 7" xfId="21132"/>
    <cellStyle name="Normal 3 8 4 8" xfId="21133"/>
    <cellStyle name="Normal 3 8 5" xfId="21134"/>
    <cellStyle name="Normal 3 8 5 2" xfId="21135"/>
    <cellStyle name="Normal 3 8 5 2 2" xfId="21136"/>
    <cellStyle name="Normal 3 8 5 2 3" xfId="49320"/>
    <cellStyle name="Normal 3 8 5 3" xfId="21137"/>
    <cellStyle name="Normal 3 8 5 4" xfId="49321"/>
    <cellStyle name="Normal 3 8 6" xfId="21138"/>
    <cellStyle name="Normal 3 8 6 2" xfId="21139"/>
    <cellStyle name="Normal 3 8 6 2 2" xfId="21140"/>
    <cellStyle name="Normal 3 8 6 2 3" xfId="49322"/>
    <cellStyle name="Normal 3 8 6 3" xfId="21141"/>
    <cellStyle name="Normal 3 8 6 4" xfId="49323"/>
    <cellStyle name="Normal 3 8 7" xfId="21142"/>
    <cellStyle name="Normal 3 8 7 2" xfId="21143"/>
    <cellStyle name="Normal 3 8 7 3" xfId="49324"/>
    <cellStyle name="Normal 3 8 8" xfId="21144"/>
    <cellStyle name="Normal 3 8 8 2" xfId="49325"/>
    <cellStyle name="Normal 3 8 8 3" xfId="49326"/>
    <cellStyle name="Normal 3 8 9" xfId="21145"/>
    <cellStyle name="Normal 3 8 9 2" xfId="49327"/>
    <cellStyle name="Normal 3 9" xfId="21146"/>
    <cellStyle name="Normal 3 9 10" xfId="21147"/>
    <cellStyle name="Normal 3 9 11" xfId="21148"/>
    <cellStyle name="Normal 3 9 2" xfId="21149"/>
    <cellStyle name="Normal 3 9 2 2" xfId="21150"/>
    <cellStyle name="Normal 3 9 2 2 2" xfId="21151"/>
    <cellStyle name="Normal 3 9 2 2 2 2" xfId="21152"/>
    <cellStyle name="Normal 3 9 2 2 2 2 2" xfId="21153"/>
    <cellStyle name="Normal 3 9 2 2 2 2 3" xfId="49328"/>
    <cellStyle name="Normal 3 9 2 2 2 3" xfId="21154"/>
    <cellStyle name="Normal 3 9 2 2 2 4" xfId="49329"/>
    <cellStyle name="Normal 3 9 2 2 3" xfId="21155"/>
    <cellStyle name="Normal 3 9 2 2 3 2" xfId="21156"/>
    <cellStyle name="Normal 3 9 2 2 3 2 2" xfId="21157"/>
    <cellStyle name="Normal 3 9 2 2 3 2 3" xfId="49330"/>
    <cellStyle name="Normal 3 9 2 2 3 3" xfId="21158"/>
    <cellStyle name="Normal 3 9 2 2 3 4" xfId="49331"/>
    <cellStyle name="Normal 3 9 2 2 4" xfId="21159"/>
    <cellStyle name="Normal 3 9 2 2 4 2" xfId="21160"/>
    <cellStyle name="Normal 3 9 2 2 4 3" xfId="49332"/>
    <cellStyle name="Normal 3 9 2 2 5" xfId="21161"/>
    <cellStyle name="Normal 3 9 2 2 5 2" xfId="49333"/>
    <cellStyle name="Normal 3 9 2 2 6" xfId="21162"/>
    <cellStyle name="Normal 3 9 2 2 7" xfId="21163"/>
    <cellStyle name="Normal 3 9 2 2 8" xfId="21164"/>
    <cellStyle name="Normal 3 9 2 3" xfId="21165"/>
    <cellStyle name="Normal 3 9 2 3 2" xfId="21166"/>
    <cellStyle name="Normal 3 9 2 3 2 2" xfId="21167"/>
    <cellStyle name="Normal 3 9 2 3 2 3" xfId="49334"/>
    <cellStyle name="Normal 3 9 2 3 3" xfId="21168"/>
    <cellStyle name="Normal 3 9 2 3 4" xfId="49335"/>
    <cellStyle name="Normal 3 9 2 4" xfId="21169"/>
    <cellStyle name="Normal 3 9 2 4 2" xfId="21170"/>
    <cellStyle name="Normal 3 9 2 4 2 2" xfId="21171"/>
    <cellStyle name="Normal 3 9 2 4 2 3" xfId="49336"/>
    <cellStyle name="Normal 3 9 2 4 3" xfId="21172"/>
    <cellStyle name="Normal 3 9 2 4 4" xfId="49337"/>
    <cellStyle name="Normal 3 9 2 5" xfId="21173"/>
    <cellStyle name="Normal 3 9 2 5 2" xfId="21174"/>
    <cellStyle name="Normal 3 9 2 5 3" xfId="49338"/>
    <cellStyle name="Normal 3 9 2 6" xfId="21175"/>
    <cellStyle name="Normal 3 9 2 6 2" xfId="49339"/>
    <cellStyle name="Normal 3 9 2 7" xfId="21176"/>
    <cellStyle name="Normal 3 9 2 8" xfId="21177"/>
    <cellStyle name="Normal 3 9 2 9" xfId="21178"/>
    <cellStyle name="Normal 3 9 3" xfId="21179"/>
    <cellStyle name="Normal 3 9 3 2" xfId="21180"/>
    <cellStyle name="Normal 3 9 3 2 2" xfId="21181"/>
    <cellStyle name="Normal 3 9 3 2 2 2" xfId="21182"/>
    <cellStyle name="Normal 3 9 3 2 2 3" xfId="49340"/>
    <cellStyle name="Normal 3 9 3 2 3" xfId="21183"/>
    <cellStyle name="Normal 3 9 3 2 4" xfId="49341"/>
    <cellStyle name="Normal 3 9 3 3" xfId="21184"/>
    <cellStyle name="Normal 3 9 3 3 2" xfId="21185"/>
    <cellStyle name="Normal 3 9 3 3 2 2" xfId="21186"/>
    <cellStyle name="Normal 3 9 3 3 2 3" xfId="49342"/>
    <cellStyle name="Normal 3 9 3 3 3" xfId="21187"/>
    <cellStyle name="Normal 3 9 3 3 4" xfId="49343"/>
    <cellStyle name="Normal 3 9 3 4" xfId="21188"/>
    <cellStyle name="Normal 3 9 3 4 2" xfId="21189"/>
    <cellStyle name="Normal 3 9 3 4 3" xfId="49344"/>
    <cellStyle name="Normal 3 9 3 5" xfId="21190"/>
    <cellStyle name="Normal 3 9 3 5 2" xfId="49345"/>
    <cellStyle name="Normal 3 9 3 6" xfId="21191"/>
    <cellStyle name="Normal 3 9 3 7" xfId="21192"/>
    <cellStyle name="Normal 3 9 3 8" xfId="21193"/>
    <cellStyle name="Normal 3 9 4" xfId="21194"/>
    <cellStyle name="Normal 3 9 4 2" xfId="21195"/>
    <cellStyle name="Normal 3 9 4 2 2" xfId="21196"/>
    <cellStyle name="Normal 3 9 4 2 3" xfId="49346"/>
    <cellStyle name="Normal 3 9 4 3" xfId="21197"/>
    <cellStyle name="Normal 3 9 4 4" xfId="49347"/>
    <cellStyle name="Normal 3 9 5" xfId="21198"/>
    <cellStyle name="Normal 3 9 5 2" xfId="21199"/>
    <cellStyle name="Normal 3 9 5 2 2" xfId="21200"/>
    <cellStyle name="Normal 3 9 5 2 3" xfId="49348"/>
    <cellStyle name="Normal 3 9 5 3" xfId="21201"/>
    <cellStyle name="Normal 3 9 5 4" xfId="49349"/>
    <cellStyle name="Normal 3 9 6" xfId="21202"/>
    <cellStyle name="Normal 3 9 6 2" xfId="21203"/>
    <cellStyle name="Normal 3 9 6 3" xfId="49350"/>
    <cellStyle name="Normal 3 9 7" xfId="21204"/>
    <cellStyle name="Normal 3 9 7 2" xfId="49351"/>
    <cellStyle name="Normal 3 9 7 3" xfId="49352"/>
    <cellStyle name="Normal 3 9 8" xfId="21205"/>
    <cellStyle name="Normal 3 9 8 2" xfId="49353"/>
    <cellStyle name="Normal 3 9 9" xfId="21206"/>
    <cellStyle name="Normal 30" xfId="21207"/>
    <cellStyle name="Normal 30 2" xfId="21208"/>
    <cellStyle name="Normal 30 2 2" xfId="21209"/>
    <cellStyle name="Normal 30 2 2 2" xfId="21210"/>
    <cellStyle name="Normal 30 2 2 2 2" xfId="21211"/>
    <cellStyle name="Normal 30 2 2 2 3" xfId="49354"/>
    <cellStyle name="Normal 30 2 2 3" xfId="21212"/>
    <cellStyle name="Normal 30 2 2 4" xfId="49355"/>
    <cellStyle name="Normal 30 2 3" xfId="21213"/>
    <cellStyle name="Normal 30 2 3 2" xfId="21214"/>
    <cellStyle name="Normal 30 2 3 2 2" xfId="21215"/>
    <cellStyle name="Normal 30 2 3 2 3" xfId="49356"/>
    <cellStyle name="Normal 30 2 3 3" xfId="21216"/>
    <cellStyle name="Normal 30 2 3 4" xfId="49357"/>
    <cellStyle name="Normal 30 2 4" xfId="21217"/>
    <cellStyle name="Normal 30 2 4 2" xfId="21218"/>
    <cellStyle name="Normal 30 2 4 3" xfId="49358"/>
    <cellStyle name="Normal 30 2 5" xfId="21219"/>
    <cellStyle name="Normal 30 2 5 2" xfId="49359"/>
    <cellStyle name="Normal 30 2 6" xfId="21220"/>
    <cellStyle name="Normal 30 2 7" xfId="21221"/>
    <cellStyle name="Normal 30 2 8" xfId="21222"/>
    <cellStyle name="Normal 30 3" xfId="21223"/>
    <cellStyle name="Normal 30 3 2" xfId="21224"/>
    <cellStyle name="Normal 30 3 2 2" xfId="21225"/>
    <cellStyle name="Normal 30 3 2 3" xfId="49360"/>
    <cellStyle name="Normal 30 3 3" xfId="21226"/>
    <cellStyle name="Normal 30 3 4" xfId="49361"/>
    <cellStyle name="Normal 30 4" xfId="21227"/>
    <cellStyle name="Normal 30 4 2" xfId="21228"/>
    <cellStyle name="Normal 30 4 2 2" xfId="21229"/>
    <cellStyle name="Normal 30 4 2 3" xfId="49362"/>
    <cellStyle name="Normal 30 4 3" xfId="21230"/>
    <cellStyle name="Normal 30 4 4" xfId="49363"/>
    <cellStyle name="Normal 30 5" xfId="21231"/>
    <cellStyle name="Normal 30 5 2" xfId="21232"/>
    <cellStyle name="Normal 30 5 3" xfId="49364"/>
    <cellStyle name="Normal 30 6" xfId="21233"/>
    <cellStyle name="Normal 30 6 2" xfId="49365"/>
    <cellStyle name="Normal 30 7" xfId="21234"/>
    <cellStyle name="Normal 30 8" xfId="21235"/>
    <cellStyle name="Normal 30 9" xfId="21236"/>
    <cellStyle name="Normal 31" xfId="21237"/>
    <cellStyle name="Normal 31 2" xfId="21238"/>
    <cellStyle name="Normal 31 2 2" xfId="21239"/>
    <cellStyle name="Normal 31 2 3" xfId="21240"/>
    <cellStyle name="Normal 31 2 4" xfId="21241"/>
    <cellStyle name="Normal 31 3" xfId="21242"/>
    <cellStyle name="Normal 31 4" xfId="21243"/>
    <cellStyle name="Normal 31 5" xfId="21244"/>
    <cellStyle name="Normal 32" xfId="21245"/>
    <cellStyle name="Normal 32 2" xfId="21246"/>
    <cellStyle name="Normal 32 3" xfId="21247"/>
    <cellStyle name="Normal 33" xfId="21248"/>
    <cellStyle name="Normal 33 2" xfId="49366"/>
    <cellStyle name="Normal 34" xfId="21249"/>
    <cellStyle name="Normal 34 2" xfId="21250"/>
    <cellStyle name="Normal 35" xfId="21251"/>
    <cellStyle name="Normal 36" xfId="21252"/>
    <cellStyle name="Normal 36 2" xfId="21253"/>
    <cellStyle name="Normal 36 3" xfId="57229"/>
    <cellStyle name="Normal 37" xfId="21254"/>
    <cellStyle name="Normal 37 2" xfId="21255"/>
    <cellStyle name="Normal 38" xfId="21256"/>
    <cellStyle name="Normal 38 2" xfId="21257"/>
    <cellStyle name="Normal 39" xfId="21258"/>
    <cellStyle name="Normal 39 2" xfId="21259"/>
    <cellStyle name="Normal 4" xfId="21260"/>
    <cellStyle name="Normal 4 2" xfId="21261"/>
    <cellStyle name="Normal 4 2 2" xfId="21262"/>
    <cellStyle name="Normal 4 3" xfId="21263"/>
    <cellStyle name="Normal 4 3 2" xfId="49367"/>
    <cellStyle name="Normal 4 4" xfId="49368"/>
    <cellStyle name="Normal 4_Cópia de Orçamento SBTT" xfId="49369"/>
    <cellStyle name="Normal 40" xfId="21264"/>
    <cellStyle name="Normal 40 2" xfId="21265"/>
    <cellStyle name="Normal 41" xfId="21266"/>
    <cellStyle name="Normal 41 2" xfId="21267"/>
    <cellStyle name="Normal 42" xfId="21268"/>
    <cellStyle name="Normal 42 2" xfId="21269"/>
    <cellStyle name="Normal 43" xfId="21270"/>
    <cellStyle name="Normal 43 2" xfId="21271"/>
    <cellStyle name="Normal 44" xfId="21272"/>
    <cellStyle name="Normal 44 2" xfId="21273"/>
    <cellStyle name="Normal 45" xfId="21274"/>
    <cellStyle name="Normal 45 2" xfId="21275"/>
    <cellStyle name="Normal 46" xfId="21276"/>
    <cellStyle name="Normal 46 2" xfId="21277"/>
    <cellStyle name="Normal 47" xfId="21278"/>
    <cellStyle name="Normal 47 2" xfId="21279"/>
    <cellStyle name="Normal 48" xfId="21280"/>
    <cellStyle name="Normal 48 2" xfId="21281"/>
    <cellStyle name="Normal 49" xfId="21282"/>
    <cellStyle name="Normal 49 2" xfId="21283"/>
    <cellStyle name="Normal 5" xfId="21284"/>
    <cellStyle name="Normal 5 10" xfId="21285"/>
    <cellStyle name="Normal 5 10 2" xfId="21286"/>
    <cellStyle name="Normal 5 10 2 2" xfId="21287"/>
    <cellStyle name="Normal 5 10 2 2 2" xfId="21288"/>
    <cellStyle name="Normal 5 10 2 2 2 2" xfId="21289"/>
    <cellStyle name="Normal 5 10 2 2 2 3" xfId="49370"/>
    <cellStyle name="Normal 5 10 2 2 3" xfId="21290"/>
    <cellStyle name="Normal 5 10 2 2 4" xfId="49371"/>
    <cellStyle name="Normal 5 10 2 3" xfId="21291"/>
    <cellStyle name="Normal 5 10 2 3 2" xfId="21292"/>
    <cellStyle name="Normal 5 10 2 3 2 2" xfId="21293"/>
    <cellStyle name="Normal 5 10 2 3 2 3" xfId="49372"/>
    <cellStyle name="Normal 5 10 2 3 3" xfId="21294"/>
    <cellStyle name="Normal 5 10 2 3 4" xfId="49373"/>
    <cellStyle name="Normal 5 10 2 4" xfId="21295"/>
    <cellStyle name="Normal 5 10 2 4 2" xfId="21296"/>
    <cellStyle name="Normal 5 10 2 4 3" xfId="49374"/>
    <cellStyle name="Normal 5 10 2 5" xfId="21297"/>
    <cellStyle name="Normal 5 10 2 5 2" xfId="49375"/>
    <cellStyle name="Normal 5 10 2 6" xfId="21298"/>
    <cellStyle name="Normal 5 10 2 7" xfId="21299"/>
    <cellStyle name="Normal 5 10 2 8" xfId="21300"/>
    <cellStyle name="Normal 5 10 3" xfId="21301"/>
    <cellStyle name="Normal 5 10 3 2" xfId="21302"/>
    <cellStyle name="Normal 5 10 3 2 2" xfId="21303"/>
    <cellStyle name="Normal 5 10 3 2 3" xfId="49376"/>
    <cellStyle name="Normal 5 10 3 3" xfId="21304"/>
    <cellStyle name="Normal 5 10 3 4" xfId="49377"/>
    <cellStyle name="Normal 5 10 4" xfId="21305"/>
    <cellStyle name="Normal 5 10 4 2" xfId="21306"/>
    <cellStyle name="Normal 5 10 4 2 2" xfId="21307"/>
    <cellStyle name="Normal 5 10 4 2 3" xfId="49378"/>
    <cellStyle name="Normal 5 10 4 3" xfId="21308"/>
    <cellStyle name="Normal 5 10 4 4" xfId="49379"/>
    <cellStyle name="Normal 5 10 5" xfId="21309"/>
    <cellStyle name="Normal 5 10 5 2" xfId="21310"/>
    <cellStyle name="Normal 5 10 5 3" xfId="49380"/>
    <cellStyle name="Normal 5 10 6" xfId="21311"/>
    <cellStyle name="Normal 5 10 6 2" xfId="49381"/>
    <cellStyle name="Normal 5 10 7" xfId="21312"/>
    <cellStyle name="Normal 5 10 8" xfId="21313"/>
    <cellStyle name="Normal 5 10 9" xfId="21314"/>
    <cellStyle name="Normal 5 11" xfId="21315"/>
    <cellStyle name="Normal 5 11 2" xfId="21316"/>
    <cellStyle name="Normal 5 11 2 2" xfId="21317"/>
    <cellStyle name="Normal 5 11 2 2 2" xfId="21318"/>
    <cellStyle name="Normal 5 11 2 2 3" xfId="49382"/>
    <cellStyle name="Normal 5 11 2 3" xfId="21319"/>
    <cellStyle name="Normal 5 11 2 4" xfId="49383"/>
    <cellStyle name="Normal 5 11 3" xfId="21320"/>
    <cellStyle name="Normal 5 11 3 2" xfId="21321"/>
    <cellStyle name="Normal 5 11 3 2 2" xfId="21322"/>
    <cellStyle name="Normal 5 11 3 2 3" xfId="49384"/>
    <cellStyle name="Normal 5 11 3 3" xfId="21323"/>
    <cellStyle name="Normal 5 11 3 4" xfId="49385"/>
    <cellStyle name="Normal 5 11 4" xfId="21324"/>
    <cellStyle name="Normal 5 11 4 2" xfId="21325"/>
    <cellStyle name="Normal 5 11 4 3" xfId="49386"/>
    <cellStyle name="Normal 5 11 5" xfId="21326"/>
    <cellStyle name="Normal 5 11 5 2" xfId="49387"/>
    <cellStyle name="Normal 5 11 6" xfId="21327"/>
    <cellStyle name="Normal 5 11 7" xfId="21328"/>
    <cellStyle name="Normal 5 11 8" xfId="21329"/>
    <cellStyle name="Normal 5 12" xfId="21330"/>
    <cellStyle name="Normal 5 12 2" xfId="21331"/>
    <cellStyle name="Normal 5 12 2 2" xfId="21332"/>
    <cellStyle name="Normal 5 12 2 3" xfId="49388"/>
    <cellStyle name="Normal 5 12 3" xfId="21333"/>
    <cellStyle name="Normal 5 12 3 2" xfId="49389"/>
    <cellStyle name="Normal 5 12 4" xfId="21334"/>
    <cellStyle name="Normal 5 12 5" xfId="21335"/>
    <cellStyle name="Normal 5 12 6" xfId="21336"/>
    <cellStyle name="Normal 5 12 7" xfId="21337"/>
    <cellStyle name="Normal 5 13" xfId="21338"/>
    <cellStyle name="Normal 5 13 2" xfId="21339"/>
    <cellStyle name="Normal 5 13 2 2" xfId="21340"/>
    <cellStyle name="Normal 5 13 2 3" xfId="49390"/>
    <cellStyle name="Normal 5 13 3" xfId="21341"/>
    <cellStyle name="Normal 5 13 4" xfId="49391"/>
    <cellStyle name="Normal 5 14" xfId="21342"/>
    <cellStyle name="Normal 5 14 2" xfId="21343"/>
    <cellStyle name="Normal 5 14 3" xfId="49392"/>
    <cellStyle name="Normal 5 15" xfId="21344"/>
    <cellStyle name="Normal 5 15 2" xfId="21345"/>
    <cellStyle name="Normal 5 15 3" xfId="49393"/>
    <cellStyle name="Normal 5 16" xfId="21346"/>
    <cellStyle name="Normal 5 16 2" xfId="21347"/>
    <cellStyle name="Normal 5 17" xfId="21348"/>
    <cellStyle name="Normal 5 18" xfId="21349"/>
    <cellStyle name="Normal 5 19" xfId="21350"/>
    <cellStyle name="Normal 5 2" xfId="21351"/>
    <cellStyle name="Normal 5 2 10" xfId="21352"/>
    <cellStyle name="Normal 5 2 10 2" xfId="21353"/>
    <cellStyle name="Normal 5 2 10 3" xfId="49394"/>
    <cellStyle name="Normal 5 2 11" xfId="21354"/>
    <cellStyle name="Normal 5 2 11 2" xfId="21355"/>
    <cellStyle name="Normal 5 2 12" xfId="21356"/>
    <cellStyle name="Normal 5 2 13" xfId="21357"/>
    <cellStyle name="Normal 5 2 14" xfId="21358"/>
    <cellStyle name="Normal 5 2 15" xfId="21359"/>
    <cellStyle name="Normal 5 2 16" xfId="21360"/>
    <cellStyle name="Normal 5 2 17" xfId="21361"/>
    <cellStyle name="Normal 5 2 2" xfId="21362"/>
    <cellStyle name="Normal 5 2 2 10" xfId="21363"/>
    <cellStyle name="Normal 5 2 2 11" xfId="21364"/>
    <cellStyle name="Normal 5 2 2 2" xfId="21365"/>
    <cellStyle name="Normal 5 2 2 2 10" xfId="21366"/>
    <cellStyle name="Normal 5 2 2 2 2" xfId="21367"/>
    <cellStyle name="Normal 5 2 2 2 2 2" xfId="21368"/>
    <cellStyle name="Normal 5 2 2 2 2 2 2" xfId="21369"/>
    <cellStyle name="Normal 5 2 2 2 2 2 2 2" xfId="21370"/>
    <cellStyle name="Normal 5 2 2 2 2 2 2 2 2" xfId="21371"/>
    <cellStyle name="Normal 5 2 2 2 2 2 2 2 3" xfId="49395"/>
    <cellStyle name="Normal 5 2 2 2 2 2 2 3" xfId="21372"/>
    <cellStyle name="Normal 5 2 2 2 2 2 2 4" xfId="49396"/>
    <cellStyle name="Normal 5 2 2 2 2 2 3" xfId="21373"/>
    <cellStyle name="Normal 5 2 2 2 2 2 3 2" xfId="21374"/>
    <cellStyle name="Normal 5 2 2 2 2 2 3 2 2" xfId="21375"/>
    <cellStyle name="Normal 5 2 2 2 2 2 3 2 3" xfId="49397"/>
    <cellStyle name="Normal 5 2 2 2 2 2 3 3" xfId="21376"/>
    <cellStyle name="Normal 5 2 2 2 2 2 3 4" xfId="49398"/>
    <cellStyle name="Normal 5 2 2 2 2 2 4" xfId="21377"/>
    <cellStyle name="Normal 5 2 2 2 2 2 4 2" xfId="21378"/>
    <cellStyle name="Normal 5 2 2 2 2 2 4 3" xfId="49399"/>
    <cellStyle name="Normal 5 2 2 2 2 2 5" xfId="21379"/>
    <cellStyle name="Normal 5 2 2 2 2 2 5 2" xfId="49400"/>
    <cellStyle name="Normal 5 2 2 2 2 2 6" xfId="21380"/>
    <cellStyle name="Normal 5 2 2 2 2 2 7" xfId="21381"/>
    <cellStyle name="Normal 5 2 2 2 2 2 8" xfId="21382"/>
    <cellStyle name="Normal 5 2 2 2 2 3" xfId="21383"/>
    <cellStyle name="Normal 5 2 2 2 2 3 2" xfId="21384"/>
    <cellStyle name="Normal 5 2 2 2 2 3 2 2" xfId="21385"/>
    <cellStyle name="Normal 5 2 2 2 2 3 2 3" xfId="49401"/>
    <cellStyle name="Normal 5 2 2 2 2 3 3" xfId="21386"/>
    <cellStyle name="Normal 5 2 2 2 2 3 4" xfId="49402"/>
    <cellStyle name="Normal 5 2 2 2 2 4" xfId="21387"/>
    <cellStyle name="Normal 5 2 2 2 2 4 2" xfId="21388"/>
    <cellStyle name="Normal 5 2 2 2 2 4 2 2" xfId="21389"/>
    <cellStyle name="Normal 5 2 2 2 2 4 2 3" xfId="49403"/>
    <cellStyle name="Normal 5 2 2 2 2 4 3" xfId="21390"/>
    <cellStyle name="Normal 5 2 2 2 2 4 4" xfId="49404"/>
    <cellStyle name="Normal 5 2 2 2 2 5" xfId="21391"/>
    <cellStyle name="Normal 5 2 2 2 2 5 2" xfId="21392"/>
    <cellStyle name="Normal 5 2 2 2 2 5 3" xfId="49405"/>
    <cellStyle name="Normal 5 2 2 2 2 6" xfId="21393"/>
    <cellStyle name="Normal 5 2 2 2 2 6 2" xfId="49406"/>
    <cellStyle name="Normal 5 2 2 2 2 7" xfId="21394"/>
    <cellStyle name="Normal 5 2 2 2 2 8" xfId="21395"/>
    <cellStyle name="Normal 5 2 2 2 2 9" xfId="21396"/>
    <cellStyle name="Normal 5 2 2 2 3" xfId="21397"/>
    <cellStyle name="Normal 5 2 2 2 3 2" xfId="21398"/>
    <cellStyle name="Normal 5 2 2 2 3 2 2" xfId="21399"/>
    <cellStyle name="Normal 5 2 2 2 3 2 2 2" xfId="21400"/>
    <cellStyle name="Normal 5 2 2 2 3 2 2 3" xfId="49407"/>
    <cellStyle name="Normal 5 2 2 2 3 2 3" xfId="21401"/>
    <cellStyle name="Normal 5 2 2 2 3 2 4" xfId="49408"/>
    <cellStyle name="Normal 5 2 2 2 3 3" xfId="21402"/>
    <cellStyle name="Normal 5 2 2 2 3 3 2" xfId="21403"/>
    <cellStyle name="Normal 5 2 2 2 3 3 2 2" xfId="21404"/>
    <cellStyle name="Normal 5 2 2 2 3 3 2 3" xfId="49409"/>
    <cellStyle name="Normal 5 2 2 2 3 3 3" xfId="21405"/>
    <cellStyle name="Normal 5 2 2 2 3 3 4" xfId="49410"/>
    <cellStyle name="Normal 5 2 2 2 3 4" xfId="21406"/>
    <cellStyle name="Normal 5 2 2 2 3 4 2" xfId="21407"/>
    <cellStyle name="Normal 5 2 2 2 3 4 3" xfId="49411"/>
    <cellStyle name="Normal 5 2 2 2 3 5" xfId="21408"/>
    <cellStyle name="Normal 5 2 2 2 3 5 2" xfId="49412"/>
    <cellStyle name="Normal 5 2 2 2 3 6" xfId="21409"/>
    <cellStyle name="Normal 5 2 2 2 3 7" xfId="21410"/>
    <cellStyle name="Normal 5 2 2 2 3 8" xfId="21411"/>
    <cellStyle name="Normal 5 2 2 2 4" xfId="21412"/>
    <cellStyle name="Normal 5 2 2 2 4 2" xfId="21413"/>
    <cellStyle name="Normal 5 2 2 2 4 2 2" xfId="21414"/>
    <cellStyle name="Normal 5 2 2 2 4 2 3" xfId="49413"/>
    <cellStyle name="Normal 5 2 2 2 4 3" xfId="21415"/>
    <cellStyle name="Normal 5 2 2 2 4 4" xfId="49414"/>
    <cellStyle name="Normal 5 2 2 2 5" xfId="21416"/>
    <cellStyle name="Normal 5 2 2 2 5 2" xfId="21417"/>
    <cellStyle name="Normal 5 2 2 2 5 2 2" xfId="21418"/>
    <cellStyle name="Normal 5 2 2 2 5 2 3" xfId="49415"/>
    <cellStyle name="Normal 5 2 2 2 5 3" xfId="21419"/>
    <cellStyle name="Normal 5 2 2 2 5 4" xfId="49416"/>
    <cellStyle name="Normal 5 2 2 2 6" xfId="21420"/>
    <cellStyle name="Normal 5 2 2 2 6 2" xfId="21421"/>
    <cellStyle name="Normal 5 2 2 2 6 3" xfId="49417"/>
    <cellStyle name="Normal 5 2 2 2 7" xfId="21422"/>
    <cellStyle name="Normal 5 2 2 2 7 2" xfId="49418"/>
    <cellStyle name="Normal 5 2 2 2 8" xfId="21423"/>
    <cellStyle name="Normal 5 2 2 2 9" xfId="21424"/>
    <cellStyle name="Normal 5 2 2 3" xfId="21425"/>
    <cellStyle name="Normal 5 2 2 3 2" xfId="21426"/>
    <cellStyle name="Normal 5 2 2 3 2 2" xfId="21427"/>
    <cellStyle name="Normal 5 2 2 3 2 2 2" xfId="21428"/>
    <cellStyle name="Normal 5 2 2 3 2 2 2 2" xfId="21429"/>
    <cellStyle name="Normal 5 2 2 3 2 2 2 3" xfId="49419"/>
    <cellStyle name="Normal 5 2 2 3 2 2 3" xfId="21430"/>
    <cellStyle name="Normal 5 2 2 3 2 2 4" xfId="49420"/>
    <cellStyle name="Normal 5 2 2 3 2 3" xfId="21431"/>
    <cellStyle name="Normal 5 2 2 3 2 3 2" xfId="21432"/>
    <cellStyle name="Normal 5 2 2 3 2 3 2 2" xfId="21433"/>
    <cellStyle name="Normal 5 2 2 3 2 3 2 3" xfId="49421"/>
    <cellStyle name="Normal 5 2 2 3 2 3 3" xfId="21434"/>
    <cellStyle name="Normal 5 2 2 3 2 3 4" xfId="49422"/>
    <cellStyle name="Normal 5 2 2 3 2 4" xfId="21435"/>
    <cellStyle name="Normal 5 2 2 3 2 4 2" xfId="21436"/>
    <cellStyle name="Normal 5 2 2 3 2 4 3" xfId="49423"/>
    <cellStyle name="Normal 5 2 2 3 2 5" xfId="21437"/>
    <cellStyle name="Normal 5 2 2 3 2 5 2" xfId="49424"/>
    <cellStyle name="Normal 5 2 2 3 2 6" xfId="21438"/>
    <cellStyle name="Normal 5 2 2 3 2 7" xfId="21439"/>
    <cellStyle name="Normal 5 2 2 3 2 8" xfId="21440"/>
    <cellStyle name="Normal 5 2 2 3 3" xfId="21441"/>
    <cellStyle name="Normal 5 2 2 3 3 2" xfId="21442"/>
    <cellStyle name="Normal 5 2 2 3 3 2 2" xfId="21443"/>
    <cellStyle name="Normal 5 2 2 3 3 2 3" xfId="49425"/>
    <cellStyle name="Normal 5 2 2 3 3 3" xfId="21444"/>
    <cellStyle name="Normal 5 2 2 3 3 4" xfId="49426"/>
    <cellStyle name="Normal 5 2 2 3 4" xfId="21445"/>
    <cellStyle name="Normal 5 2 2 3 4 2" xfId="21446"/>
    <cellStyle name="Normal 5 2 2 3 4 2 2" xfId="21447"/>
    <cellStyle name="Normal 5 2 2 3 4 2 3" xfId="49427"/>
    <cellStyle name="Normal 5 2 2 3 4 3" xfId="21448"/>
    <cellStyle name="Normal 5 2 2 3 4 4" xfId="49428"/>
    <cellStyle name="Normal 5 2 2 3 5" xfId="21449"/>
    <cellStyle name="Normal 5 2 2 3 5 2" xfId="21450"/>
    <cellStyle name="Normal 5 2 2 3 5 3" xfId="49429"/>
    <cellStyle name="Normal 5 2 2 3 6" xfId="21451"/>
    <cellStyle name="Normal 5 2 2 3 6 2" xfId="49430"/>
    <cellStyle name="Normal 5 2 2 3 7" xfId="21452"/>
    <cellStyle name="Normal 5 2 2 3 8" xfId="21453"/>
    <cellStyle name="Normal 5 2 2 3 9" xfId="21454"/>
    <cellStyle name="Normal 5 2 2 4" xfId="21455"/>
    <cellStyle name="Normal 5 2 2 4 2" xfId="21456"/>
    <cellStyle name="Normal 5 2 2 4 2 2" xfId="21457"/>
    <cellStyle name="Normal 5 2 2 4 2 2 2" xfId="21458"/>
    <cellStyle name="Normal 5 2 2 4 2 2 3" xfId="49431"/>
    <cellStyle name="Normal 5 2 2 4 2 3" xfId="21459"/>
    <cellStyle name="Normal 5 2 2 4 2 4" xfId="49432"/>
    <cellStyle name="Normal 5 2 2 4 3" xfId="21460"/>
    <cellStyle name="Normal 5 2 2 4 3 2" xfId="21461"/>
    <cellStyle name="Normal 5 2 2 4 3 2 2" xfId="21462"/>
    <cellStyle name="Normal 5 2 2 4 3 2 3" xfId="49433"/>
    <cellStyle name="Normal 5 2 2 4 3 3" xfId="21463"/>
    <cellStyle name="Normal 5 2 2 4 3 4" xfId="49434"/>
    <cellStyle name="Normal 5 2 2 4 4" xfId="21464"/>
    <cellStyle name="Normal 5 2 2 4 4 2" xfId="21465"/>
    <cellStyle name="Normal 5 2 2 4 4 3" xfId="49435"/>
    <cellStyle name="Normal 5 2 2 4 5" xfId="21466"/>
    <cellStyle name="Normal 5 2 2 4 5 2" xfId="49436"/>
    <cellStyle name="Normal 5 2 2 4 6" xfId="21467"/>
    <cellStyle name="Normal 5 2 2 4 7" xfId="21468"/>
    <cellStyle name="Normal 5 2 2 4 8" xfId="21469"/>
    <cellStyle name="Normal 5 2 2 5" xfId="21470"/>
    <cellStyle name="Normal 5 2 2 5 2" xfId="21471"/>
    <cellStyle name="Normal 5 2 2 5 2 2" xfId="21472"/>
    <cellStyle name="Normal 5 2 2 5 2 3" xfId="49437"/>
    <cellStyle name="Normal 5 2 2 5 3" xfId="21473"/>
    <cellStyle name="Normal 5 2 2 5 4" xfId="49438"/>
    <cellStyle name="Normal 5 2 2 6" xfId="21474"/>
    <cellStyle name="Normal 5 2 2 6 2" xfId="21475"/>
    <cellStyle name="Normal 5 2 2 6 2 2" xfId="21476"/>
    <cellStyle name="Normal 5 2 2 6 2 3" xfId="49439"/>
    <cellStyle name="Normal 5 2 2 6 3" xfId="21477"/>
    <cellStyle name="Normal 5 2 2 6 4" xfId="49440"/>
    <cellStyle name="Normal 5 2 2 7" xfId="21478"/>
    <cellStyle name="Normal 5 2 2 7 2" xfId="21479"/>
    <cellStyle name="Normal 5 2 2 7 3" xfId="49441"/>
    <cellStyle name="Normal 5 2 2 8" xfId="21480"/>
    <cellStyle name="Normal 5 2 2 8 2" xfId="49442"/>
    <cellStyle name="Normal 5 2 2 9" xfId="21481"/>
    <cellStyle name="Normal 5 2 3" xfId="21482"/>
    <cellStyle name="Normal 5 2 3 10" xfId="21483"/>
    <cellStyle name="Normal 5 2 3 11" xfId="21484"/>
    <cellStyle name="Normal 5 2 3 2" xfId="21485"/>
    <cellStyle name="Normal 5 2 3 2 10" xfId="21486"/>
    <cellStyle name="Normal 5 2 3 2 2" xfId="21487"/>
    <cellStyle name="Normal 5 2 3 2 2 2" xfId="21488"/>
    <cellStyle name="Normal 5 2 3 2 2 2 2" xfId="21489"/>
    <cellStyle name="Normal 5 2 3 2 2 2 2 2" xfId="21490"/>
    <cellStyle name="Normal 5 2 3 2 2 2 2 2 2" xfId="21491"/>
    <cellStyle name="Normal 5 2 3 2 2 2 2 2 3" xfId="49443"/>
    <cellStyle name="Normal 5 2 3 2 2 2 2 3" xfId="21492"/>
    <cellStyle name="Normal 5 2 3 2 2 2 2 4" xfId="49444"/>
    <cellStyle name="Normal 5 2 3 2 2 2 3" xfId="21493"/>
    <cellStyle name="Normal 5 2 3 2 2 2 3 2" xfId="21494"/>
    <cellStyle name="Normal 5 2 3 2 2 2 3 2 2" xfId="21495"/>
    <cellStyle name="Normal 5 2 3 2 2 2 3 2 3" xfId="49445"/>
    <cellStyle name="Normal 5 2 3 2 2 2 3 3" xfId="21496"/>
    <cellStyle name="Normal 5 2 3 2 2 2 3 4" xfId="49446"/>
    <cellStyle name="Normal 5 2 3 2 2 2 4" xfId="21497"/>
    <cellStyle name="Normal 5 2 3 2 2 2 4 2" xfId="21498"/>
    <cellStyle name="Normal 5 2 3 2 2 2 4 3" xfId="49447"/>
    <cellStyle name="Normal 5 2 3 2 2 2 5" xfId="21499"/>
    <cellStyle name="Normal 5 2 3 2 2 2 5 2" xfId="49448"/>
    <cellStyle name="Normal 5 2 3 2 2 2 6" xfId="21500"/>
    <cellStyle name="Normal 5 2 3 2 2 2 7" xfId="21501"/>
    <cellStyle name="Normal 5 2 3 2 2 2 8" xfId="21502"/>
    <cellStyle name="Normal 5 2 3 2 2 3" xfId="21503"/>
    <cellStyle name="Normal 5 2 3 2 2 3 2" xfId="21504"/>
    <cellStyle name="Normal 5 2 3 2 2 3 2 2" xfId="21505"/>
    <cellStyle name="Normal 5 2 3 2 2 3 2 3" xfId="49449"/>
    <cellStyle name="Normal 5 2 3 2 2 3 3" xfId="21506"/>
    <cellStyle name="Normal 5 2 3 2 2 3 4" xfId="49450"/>
    <cellStyle name="Normal 5 2 3 2 2 4" xfId="21507"/>
    <cellStyle name="Normal 5 2 3 2 2 4 2" xfId="21508"/>
    <cellStyle name="Normal 5 2 3 2 2 4 2 2" xfId="21509"/>
    <cellStyle name="Normal 5 2 3 2 2 4 2 3" xfId="49451"/>
    <cellStyle name="Normal 5 2 3 2 2 4 3" xfId="21510"/>
    <cellStyle name="Normal 5 2 3 2 2 4 4" xfId="49452"/>
    <cellStyle name="Normal 5 2 3 2 2 5" xfId="21511"/>
    <cellStyle name="Normal 5 2 3 2 2 5 2" xfId="21512"/>
    <cellStyle name="Normal 5 2 3 2 2 5 3" xfId="49453"/>
    <cellStyle name="Normal 5 2 3 2 2 6" xfId="21513"/>
    <cellStyle name="Normal 5 2 3 2 2 6 2" xfId="49454"/>
    <cellStyle name="Normal 5 2 3 2 2 7" xfId="21514"/>
    <cellStyle name="Normal 5 2 3 2 2 8" xfId="21515"/>
    <cellStyle name="Normal 5 2 3 2 2 9" xfId="21516"/>
    <cellStyle name="Normal 5 2 3 2 3" xfId="21517"/>
    <cellStyle name="Normal 5 2 3 2 3 2" xfId="21518"/>
    <cellStyle name="Normal 5 2 3 2 3 2 2" xfId="21519"/>
    <cellStyle name="Normal 5 2 3 2 3 2 2 2" xfId="21520"/>
    <cellStyle name="Normal 5 2 3 2 3 2 2 3" xfId="49455"/>
    <cellStyle name="Normal 5 2 3 2 3 2 3" xfId="21521"/>
    <cellStyle name="Normal 5 2 3 2 3 2 4" xfId="49456"/>
    <cellStyle name="Normal 5 2 3 2 3 3" xfId="21522"/>
    <cellStyle name="Normal 5 2 3 2 3 3 2" xfId="21523"/>
    <cellStyle name="Normal 5 2 3 2 3 3 2 2" xfId="21524"/>
    <cellStyle name="Normal 5 2 3 2 3 3 2 3" xfId="49457"/>
    <cellStyle name="Normal 5 2 3 2 3 3 3" xfId="21525"/>
    <cellStyle name="Normal 5 2 3 2 3 3 4" xfId="49458"/>
    <cellStyle name="Normal 5 2 3 2 3 4" xfId="21526"/>
    <cellStyle name="Normal 5 2 3 2 3 4 2" xfId="21527"/>
    <cellStyle name="Normal 5 2 3 2 3 4 3" xfId="49459"/>
    <cellStyle name="Normal 5 2 3 2 3 5" xfId="21528"/>
    <cellStyle name="Normal 5 2 3 2 3 5 2" xfId="49460"/>
    <cellStyle name="Normal 5 2 3 2 3 6" xfId="21529"/>
    <cellStyle name="Normal 5 2 3 2 3 7" xfId="21530"/>
    <cellStyle name="Normal 5 2 3 2 3 8" xfId="21531"/>
    <cellStyle name="Normal 5 2 3 2 4" xfId="21532"/>
    <cellStyle name="Normal 5 2 3 2 4 2" xfId="21533"/>
    <cellStyle name="Normal 5 2 3 2 4 2 2" xfId="21534"/>
    <cellStyle name="Normal 5 2 3 2 4 2 3" xfId="49461"/>
    <cellStyle name="Normal 5 2 3 2 4 3" xfId="21535"/>
    <cellStyle name="Normal 5 2 3 2 4 4" xfId="49462"/>
    <cellStyle name="Normal 5 2 3 2 5" xfId="21536"/>
    <cellStyle name="Normal 5 2 3 2 5 2" xfId="21537"/>
    <cellStyle name="Normal 5 2 3 2 5 2 2" xfId="21538"/>
    <cellStyle name="Normal 5 2 3 2 5 2 3" xfId="49463"/>
    <cellStyle name="Normal 5 2 3 2 5 3" xfId="21539"/>
    <cellStyle name="Normal 5 2 3 2 5 4" xfId="49464"/>
    <cellStyle name="Normal 5 2 3 2 6" xfId="21540"/>
    <cellStyle name="Normal 5 2 3 2 6 2" xfId="21541"/>
    <cellStyle name="Normal 5 2 3 2 6 3" xfId="49465"/>
    <cellStyle name="Normal 5 2 3 2 7" xfId="21542"/>
    <cellStyle name="Normal 5 2 3 2 7 2" xfId="49466"/>
    <cellStyle name="Normal 5 2 3 2 8" xfId="21543"/>
    <cellStyle name="Normal 5 2 3 2 9" xfId="21544"/>
    <cellStyle name="Normal 5 2 3 3" xfId="21545"/>
    <cellStyle name="Normal 5 2 3 3 2" xfId="21546"/>
    <cellStyle name="Normal 5 2 3 3 2 2" xfId="21547"/>
    <cellStyle name="Normal 5 2 3 3 2 2 2" xfId="21548"/>
    <cellStyle name="Normal 5 2 3 3 2 2 2 2" xfId="21549"/>
    <cellStyle name="Normal 5 2 3 3 2 2 2 3" xfId="49467"/>
    <cellStyle name="Normal 5 2 3 3 2 2 3" xfId="21550"/>
    <cellStyle name="Normal 5 2 3 3 2 2 4" xfId="49468"/>
    <cellStyle name="Normal 5 2 3 3 2 3" xfId="21551"/>
    <cellStyle name="Normal 5 2 3 3 2 3 2" xfId="21552"/>
    <cellStyle name="Normal 5 2 3 3 2 3 2 2" xfId="21553"/>
    <cellStyle name="Normal 5 2 3 3 2 3 2 3" xfId="49469"/>
    <cellStyle name="Normal 5 2 3 3 2 3 3" xfId="21554"/>
    <cellStyle name="Normal 5 2 3 3 2 3 4" xfId="49470"/>
    <cellStyle name="Normal 5 2 3 3 2 4" xfId="21555"/>
    <cellStyle name="Normal 5 2 3 3 2 4 2" xfId="21556"/>
    <cellStyle name="Normal 5 2 3 3 2 4 3" xfId="49471"/>
    <cellStyle name="Normal 5 2 3 3 2 5" xfId="21557"/>
    <cellStyle name="Normal 5 2 3 3 2 5 2" xfId="49472"/>
    <cellStyle name="Normal 5 2 3 3 2 6" xfId="21558"/>
    <cellStyle name="Normal 5 2 3 3 2 7" xfId="21559"/>
    <cellStyle name="Normal 5 2 3 3 2 8" xfId="21560"/>
    <cellStyle name="Normal 5 2 3 3 3" xfId="21561"/>
    <cellStyle name="Normal 5 2 3 3 3 2" xfId="21562"/>
    <cellStyle name="Normal 5 2 3 3 3 2 2" xfId="21563"/>
    <cellStyle name="Normal 5 2 3 3 3 2 3" xfId="49473"/>
    <cellStyle name="Normal 5 2 3 3 3 3" xfId="21564"/>
    <cellStyle name="Normal 5 2 3 3 3 4" xfId="49474"/>
    <cellStyle name="Normal 5 2 3 3 4" xfId="21565"/>
    <cellStyle name="Normal 5 2 3 3 4 2" xfId="21566"/>
    <cellStyle name="Normal 5 2 3 3 4 2 2" xfId="21567"/>
    <cellStyle name="Normal 5 2 3 3 4 2 3" xfId="49475"/>
    <cellStyle name="Normal 5 2 3 3 4 3" xfId="21568"/>
    <cellStyle name="Normal 5 2 3 3 4 4" xfId="49476"/>
    <cellStyle name="Normal 5 2 3 3 5" xfId="21569"/>
    <cellStyle name="Normal 5 2 3 3 5 2" xfId="21570"/>
    <cellStyle name="Normal 5 2 3 3 5 3" xfId="49477"/>
    <cellStyle name="Normal 5 2 3 3 6" xfId="21571"/>
    <cellStyle name="Normal 5 2 3 3 6 2" xfId="49478"/>
    <cellStyle name="Normal 5 2 3 3 7" xfId="21572"/>
    <cellStyle name="Normal 5 2 3 3 8" xfId="21573"/>
    <cellStyle name="Normal 5 2 3 3 9" xfId="21574"/>
    <cellStyle name="Normal 5 2 3 4" xfId="21575"/>
    <cellStyle name="Normal 5 2 3 4 2" xfId="21576"/>
    <cellStyle name="Normal 5 2 3 4 2 2" xfId="21577"/>
    <cellStyle name="Normal 5 2 3 4 2 2 2" xfId="21578"/>
    <cellStyle name="Normal 5 2 3 4 2 2 3" xfId="49479"/>
    <cellStyle name="Normal 5 2 3 4 2 3" xfId="21579"/>
    <cellStyle name="Normal 5 2 3 4 2 4" xfId="49480"/>
    <cellStyle name="Normal 5 2 3 4 3" xfId="21580"/>
    <cellStyle name="Normal 5 2 3 4 3 2" xfId="21581"/>
    <cellStyle name="Normal 5 2 3 4 3 2 2" xfId="21582"/>
    <cellStyle name="Normal 5 2 3 4 3 2 3" xfId="49481"/>
    <cellStyle name="Normal 5 2 3 4 3 3" xfId="21583"/>
    <cellStyle name="Normal 5 2 3 4 3 4" xfId="49482"/>
    <cellStyle name="Normal 5 2 3 4 4" xfId="21584"/>
    <cellStyle name="Normal 5 2 3 4 4 2" xfId="21585"/>
    <cellStyle name="Normal 5 2 3 4 4 3" xfId="49483"/>
    <cellStyle name="Normal 5 2 3 4 5" xfId="21586"/>
    <cellStyle name="Normal 5 2 3 4 5 2" xfId="49484"/>
    <cellStyle name="Normal 5 2 3 4 6" xfId="21587"/>
    <cellStyle name="Normal 5 2 3 4 7" xfId="21588"/>
    <cellStyle name="Normal 5 2 3 4 8" xfId="21589"/>
    <cellStyle name="Normal 5 2 3 5" xfId="21590"/>
    <cellStyle name="Normal 5 2 3 5 2" xfId="21591"/>
    <cellStyle name="Normal 5 2 3 5 2 2" xfId="21592"/>
    <cellStyle name="Normal 5 2 3 5 2 3" xfId="49485"/>
    <cellStyle name="Normal 5 2 3 5 3" xfId="21593"/>
    <cellStyle name="Normal 5 2 3 5 4" xfId="49486"/>
    <cellStyle name="Normal 5 2 3 6" xfId="21594"/>
    <cellStyle name="Normal 5 2 3 6 2" xfId="21595"/>
    <cellStyle name="Normal 5 2 3 6 2 2" xfId="21596"/>
    <cellStyle name="Normal 5 2 3 6 2 3" xfId="49487"/>
    <cellStyle name="Normal 5 2 3 6 3" xfId="21597"/>
    <cellStyle name="Normal 5 2 3 6 4" xfId="49488"/>
    <cellStyle name="Normal 5 2 3 7" xfId="21598"/>
    <cellStyle name="Normal 5 2 3 7 2" xfId="21599"/>
    <cellStyle name="Normal 5 2 3 7 3" xfId="49489"/>
    <cellStyle name="Normal 5 2 3 8" xfId="21600"/>
    <cellStyle name="Normal 5 2 3 8 2" xfId="49490"/>
    <cellStyle name="Normal 5 2 3 9" xfId="21601"/>
    <cellStyle name="Normal 5 2 4" xfId="21602"/>
    <cellStyle name="Normal 5 2 4 10" xfId="21603"/>
    <cellStyle name="Normal 5 2 4 11" xfId="21604"/>
    <cellStyle name="Normal 5 2 4 2" xfId="21605"/>
    <cellStyle name="Normal 5 2 4 2 10" xfId="21606"/>
    <cellStyle name="Normal 5 2 4 2 2" xfId="21607"/>
    <cellStyle name="Normal 5 2 4 2 2 2" xfId="21608"/>
    <cellStyle name="Normal 5 2 4 2 2 2 2" xfId="21609"/>
    <cellStyle name="Normal 5 2 4 2 2 2 2 2" xfId="21610"/>
    <cellStyle name="Normal 5 2 4 2 2 2 2 2 2" xfId="21611"/>
    <cellStyle name="Normal 5 2 4 2 2 2 2 2 3" xfId="49491"/>
    <cellStyle name="Normal 5 2 4 2 2 2 2 3" xfId="21612"/>
    <cellStyle name="Normal 5 2 4 2 2 2 2 4" xfId="49492"/>
    <cellStyle name="Normal 5 2 4 2 2 2 3" xfId="21613"/>
    <cellStyle name="Normal 5 2 4 2 2 2 3 2" xfId="21614"/>
    <cellStyle name="Normal 5 2 4 2 2 2 3 2 2" xfId="21615"/>
    <cellStyle name="Normal 5 2 4 2 2 2 3 2 3" xfId="49493"/>
    <cellStyle name="Normal 5 2 4 2 2 2 3 3" xfId="21616"/>
    <cellStyle name="Normal 5 2 4 2 2 2 3 4" xfId="49494"/>
    <cellStyle name="Normal 5 2 4 2 2 2 4" xfId="21617"/>
    <cellStyle name="Normal 5 2 4 2 2 2 4 2" xfId="21618"/>
    <cellStyle name="Normal 5 2 4 2 2 2 4 3" xfId="49495"/>
    <cellStyle name="Normal 5 2 4 2 2 2 5" xfId="21619"/>
    <cellStyle name="Normal 5 2 4 2 2 2 5 2" xfId="49496"/>
    <cellStyle name="Normal 5 2 4 2 2 2 6" xfId="21620"/>
    <cellStyle name="Normal 5 2 4 2 2 2 7" xfId="21621"/>
    <cellStyle name="Normal 5 2 4 2 2 2 8" xfId="21622"/>
    <cellStyle name="Normal 5 2 4 2 2 3" xfId="21623"/>
    <cellStyle name="Normal 5 2 4 2 2 3 2" xfId="21624"/>
    <cellStyle name="Normal 5 2 4 2 2 3 2 2" xfId="21625"/>
    <cellStyle name="Normal 5 2 4 2 2 3 2 3" xfId="49497"/>
    <cellStyle name="Normal 5 2 4 2 2 3 3" xfId="21626"/>
    <cellStyle name="Normal 5 2 4 2 2 3 4" xfId="49498"/>
    <cellStyle name="Normal 5 2 4 2 2 4" xfId="21627"/>
    <cellStyle name="Normal 5 2 4 2 2 4 2" xfId="21628"/>
    <cellStyle name="Normal 5 2 4 2 2 4 2 2" xfId="21629"/>
    <cellStyle name="Normal 5 2 4 2 2 4 2 3" xfId="49499"/>
    <cellStyle name="Normal 5 2 4 2 2 4 3" xfId="21630"/>
    <cellStyle name="Normal 5 2 4 2 2 4 4" xfId="49500"/>
    <cellStyle name="Normal 5 2 4 2 2 5" xfId="21631"/>
    <cellStyle name="Normal 5 2 4 2 2 5 2" xfId="21632"/>
    <cellStyle name="Normal 5 2 4 2 2 5 3" xfId="49501"/>
    <cellStyle name="Normal 5 2 4 2 2 6" xfId="21633"/>
    <cellStyle name="Normal 5 2 4 2 2 6 2" xfId="49502"/>
    <cellStyle name="Normal 5 2 4 2 2 7" xfId="21634"/>
    <cellStyle name="Normal 5 2 4 2 2 8" xfId="21635"/>
    <cellStyle name="Normal 5 2 4 2 2 9" xfId="21636"/>
    <cellStyle name="Normal 5 2 4 2 3" xfId="21637"/>
    <cellStyle name="Normal 5 2 4 2 3 2" xfId="21638"/>
    <cellStyle name="Normal 5 2 4 2 3 2 2" xfId="21639"/>
    <cellStyle name="Normal 5 2 4 2 3 2 2 2" xfId="21640"/>
    <cellStyle name="Normal 5 2 4 2 3 2 2 3" xfId="49503"/>
    <cellStyle name="Normal 5 2 4 2 3 2 3" xfId="21641"/>
    <cellStyle name="Normal 5 2 4 2 3 2 4" xfId="49504"/>
    <cellStyle name="Normal 5 2 4 2 3 3" xfId="21642"/>
    <cellStyle name="Normal 5 2 4 2 3 3 2" xfId="21643"/>
    <cellStyle name="Normal 5 2 4 2 3 3 2 2" xfId="21644"/>
    <cellStyle name="Normal 5 2 4 2 3 3 2 3" xfId="49505"/>
    <cellStyle name="Normal 5 2 4 2 3 3 3" xfId="21645"/>
    <cellStyle name="Normal 5 2 4 2 3 3 4" xfId="49506"/>
    <cellStyle name="Normal 5 2 4 2 3 4" xfId="21646"/>
    <cellStyle name="Normal 5 2 4 2 3 4 2" xfId="21647"/>
    <cellStyle name="Normal 5 2 4 2 3 4 3" xfId="49507"/>
    <cellStyle name="Normal 5 2 4 2 3 5" xfId="21648"/>
    <cellStyle name="Normal 5 2 4 2 3 5 2" xfId="49508"/>
    <cellStyle name="Normal 5 2 4 2 3 6" xfId="21649"/>
    <cellStyle name="Normal 5 2 4 2 3 7" xfId="21650"/>
    <cellStyle name="Normal 5 2 4 2 3 8" xfId="21651"/>
    <cellStyle name="Normal 5 2 4 2 4" xfId="21652"/>
    <cellStyle name="Normal 5 2 4 2 4 2" xfId="21653"/>
    <cellStyle name="Normal 5 2 4 2 4 2 2" xfId="21654"/>
    <cellStyle name="Normal 5 2 4 2 4 2 3" xfId="49509"/>
    <cellStyle name="Normal 5 2 4 2 4 3" xfId="21655"/>
    <cellStyle name="Normal 5 2 4 2 4 4" xfId="49510"/>
    <cellStyle name="Normal 5 2 4 2 5" xfId="21656"/>
    <cellStyle name="Normal 5 2 4 2 5 2" xfId="21657"/>
    <cellStyle name="Normal 5 2 4 2 5 2 2" xfId="21658"/>
    <cellStyle name="Normal 5 2 4 2 5 2 3" xfId="49511"/>
    <cellStyle name="Normal 5 2 4 2 5 3" xfId="21659"/>
    <cellStyle name="Normal 5 2 4 2 5 4" xfId="49512"/>
    <cellStyle name="Normal 5 2 4 2 6" xfId="21660"/>
    <cellStyle name="Normal 5 2 4 2 6 2" xfId="21661"/>
    <cellStyle name="Normal 5 2 4 2 6 3" xfId="49513"/>
    <cellStyle name="Normal 5 2 4 2 7" xfId="21662"/>
    <cellStyle name="Normal 5 2 4 2 7 2" xfId="49514"/>
    <cellStyle name="Normal 5 2 4 2 8" xfId="21663"/>
    <cellStyle name="Normal 5 2 4 2 9" xfId="21664"/>
    <cellStyle name="Normal 5 2 4 3" xfId="21665"/>
    <cellStyle name="Normal 5 2 4 3 2" xfId="21666"/>
    <cellStyle name="Normal 5 2 4 3 2 2" xfId="21667"/>
    <cellStyle name="Normal 5 2 4 3 2 2 2" xfId="21668"/>
    <cellStyle name="Normal 5 2 4 3 2 2 2 2" xfId="21669"/>
    <cellStyle name="Normal 5 2 4 3 2 2 2 3" xfId="49515"/>
    <cellStyle name="Normal 5 2 4 3 2 2 3" xfId="21670"/>
    <cellStyle name="Normal 5 2 4 3 2 2 4" xfId="49516"/>
    <cellStyle name="Normal 5 2 4 3 2 3" xfId="21671"/>
    <cellStyle name="Normal 5 2 4 3 2 3 2" xfId="21672"/>
    <cellStyle name="Normal 5 2 4 3 2 3 2 2" xfId="21673"/>
    <cellStyle name="Normal 5 2 4 3 2 3 2 3" xfId="49517"/>
    <cellStyle name="Normal 5 2 4 3 2 3 3" xfId="21674"/>
    <cellStyle name="Normal 5 2 4 3 2 3 4" xfId="49518"/>
    <cellStyle name="Normal 5 2 4 3 2 4" xfId="21675"/>
    <cellStyle name="Normal 5 2 4 3 2 4 2" xfId="21676"/>
    <cellStyle name="Normal 5 2 4 3 2 4 3" xfId="49519"/>
    <cellStyle name="Normal 5 2 4 3 2 5" xfId="21677"/>
    <cellStyle name="Normal 5 2 4 3 2 5 2" xfId="49520"/>
    <cellStyle name="Normal 5 2 4 3 2 6" xfId="21678"/>
    <cellStyle name="Normal 5 2 4 3 2 7" xfId="21679"/>
    <cellStyle name="Normal 5 2 4 3 2 8" xfId="21680"/>
    <cellStyle name="Normal 5 2 4 3 3" xfId="21681"/>
    <cellStyle name="Normal 5 2 4 3 3 2" xfId="21682"/>
    <cellStyle name="Normal 5 2 4 3 3 2 2" xfId="21683"/>
    <cellStyle name="Normal 5 2 4 3 3 2 3" xfId="49521"/>
    <cellStyle name="Normal 5 2 4 3 3 3" xfId="21684"/>
    <cellStyle name="Normal 5 2 4 3 3 4" xfId="49522"/>
    <cellStyle name="Normal 5 2 4 3 4" xfId="21685"/>
    <cellStyle name="Normal 5 2 4 3 4 2" xfId="21686"/>
    <cellStyle name="Normal 5 2 4 3 4 2 2" xfId="21687"/>
    <cellStyle name="Normal 5 2 4 3 4 2 3" xfId="49523"/>
    <cellStyle name="Normal 5 2 4 3 4 3" xfId="21688"/>
    <cellStyle name="Normal 5 2 4 3 4 4" xfId="49524"/>
    <cellStyle name="Normal 5 2 4 3 5" xfId="21689"/>
    <cellStyle name="Normal 5 2 4 3 5 2" xfId="21690"/>
    <cellStyle name="Normal 5 2 4 3 5 3" xfId="49525"/>
    <cellStyle name="Normal 5 2 4 3 6" xfId="21691"/>
    <cellStyle name="Normal 5 2 4 3 6 2" xfId="49526"/>
    <cellStyle name="Normal 5 2 4 3 7" xfId="21692"/>
    <cellStyle name="Normal 5 2 4 3 8" xfId="21693"/>
    <cellStyle name="Normal 5 2 4 3 9" xfId="21694"/>
    <cellStyle name="Normal 5 2 4 4" xfId="21695"/>
    <cellStyle name="Normal 5 2 4 4 2" xfId="21696"/>
    <cellStyle name="Normal 5 2 4 4 2 2" xfId="21697"/>
    <cellStyle name="Normal 5 2 4 4 2 2 2" xfId="21698"/>
    <cellStyle name="Normal 5 2 4 4 2 2 3" xfId="49527"/>
    <cellStyle name="Normal 5 2 4 4 2 3" xfId="21699"/>
    <cellStyle name="Normal 5 2 4 4 2 4" xfId="49528"/>
    <cellStyle name="Normal 5 2 4 4 3" xfId="21700"/>
    <cellStyle name="Normal 5 2 4 4 3 2" xfId="21701"/>
    <cellStyle name="Normal 5 2 4 4 3 2 2" xfId="21702"/>
    <cellStyle name="Normal 5 2 4 4 3 2 3" xfId="49529"/>
    <cellStyle name="Normal 5 2 4 4 3 3" xfId="21703"/>
    <cellStyle name="Normal 5 2 4 4 3 4" xfId="49530"/>
    <cellStyle name="Normal 5 2 4 4 4" xfId="21704"/>
    <cellStyle name="Normal 5 2 4 4 4 2" xfId="21705"/>
    <cellStyle name="Normal 5 2 4 4 4 3" xfId="49531"/>
    <cellStyle name="Normal 5 2 4 4 5" xfId="21706"/>
    <cellStyle name="Normal 5 2 4 4 5 2" xfId="49532"/>
    <cellStyle name="Normal 5 2 4 4 6" xfId="21707"/>
    <cellStyle name="Normal 5 2 4 4 7" xfId="21708"/>
    <cellStyle name="Normal 5 2 4 4 8" xfId="21709"/>
    <cellStyle name="Normal 5 2 4 5" xfId="21710"/>
    <cellStyle name="Normal 5 2 4 5 2" xfId="21711"/>
    <cellStyle name="Normal 5 2 4 5 2 2" xfId="21712"/>
    <cellStyle name="Normal 5 2 4 5 2 3" xfId="49533"/>
    <cellStyle name="Normal 5 2 4 5 3" xfId="21713"/>
    <cellStyle name="Normal 5 2 4 5 4" xfId="49534"/>
    <cellStyle name="Normal 5 2 4 6" xfId="21714"/>
    <cellStyle name="Normal 5 2 4 6 2" xfId="21715"/>
    <cellStyle name="Normal 5 2 4 6 2 2" xfId="21716"/>
    <cellStyle name="Normal 5 2 4 6 2 3" xfId="49535"/>
    <cellStyle name="Normal 5 2 4 6 3" xfId="21717"/>
    <cellStyle name="Normal 5 2 4 6 4" xfId="49536"/>
    <cellStyle name="Normal 5 2 4 7" xfId="21718"/>
    <cellStyle name="Normal 5 2 4 7 2" xfId="21719"/>
    <cellStyle name="Normal 5 2 4 7 3" xfId="49537"/>
    <cellStyle name="Normal 5 2 4 8" xfId="21720"/>
    <cellStyle name="Normal 5 2 4 8 2" xfId="49538"/>
    <cellStyle name="Normal 5 2 4 9" xfId="21721"/>
    <cellStyle name="Normal 5 2 5" xfId="21722"/>
    <cellStyle name="Normal 5 2 5 10" xfId="21723"/>
    <cellStyle name="Normal 5 2 5 2" xfId="21724"/>
    <cellStyle name="Normal 5 2 5 2 2" xfId="21725"/>
    <cellStyle name="Normal 5 2 5 2 2 2" xfId="21726"/>
    <cellStyle name="Normal 5 2 5 2 2 2 2" xfId="21727"/>
    <cellStyle name="Normal 5 2 5 2 2 2 2 2" xfId="21728"/>
    <cellStyle name="Normal 5 2 5 2 2 2 2 3" xfId="49539"/>
    <cellStyle name="Normal 5 2 5 2 2 2 3" xfId="21729"/>
    <cellStyle name="Normal 5 2 5 2 2 2 4" xfId="49540"/>
    <cellStyle name="Normal 5 2 5 2 2 3" xfId="21730"/>
    <cellStyle name="Normal 5 2 5 2 2 3 2" xfId="21731"/>
    <cellStyle name="Normal 5 2 5 2 2 3 2 2" xfId="21732"/>
    <cellStyle name="Normal 5 2 5 2 2 3 2 3" xfId="49541"/>
    <cellStyle name="Normal 5 2 5 2 2 3 3" xfId="21733"/>
    <cellStyle name="Normal 5 2 5 2 2 3 4" xfId="49542"/>
    <cellStyle name="Normal 5 2 5 2 2 4" xfId="21734"/>
    <cellStyle name="Normal 5 2 5 2 2 4 2" xfId="21735"/>
    <cellStyle name="Normal 5 2 5 2 2 4 3" xfId="49543"/>
    <cellStyle name="Normal 5 2 5 2 2 5" xfId="21736"/>
    <cellStyle name="Normal 5 2 5 2 2 5 2" xfId="49544"/>
    <cellStyle name="Normal 5 2 5 2 2 6" xfId="21737"/>
    <cellStyle name="Normal 5 2 5 2 2 7" xfId="21738"/>
    <cellStyle name="Normal 5 2 5 2 2 8" xfId="21739"/>
    <cellStyle name="Normal 5 2 5 2 3" xfId="21740"/>
    <cellStyle name="Normal 5 2 5 2 3 2" xfId="21741"/>
    <cellStyle name="Normal 5 2 5 2 3 2 2" xfId="21742"/>
    <cellStyle name="Normal 5 2 5 2 3 2 3" xfId="49545"/>
    <cellStyle name="Normal 5 2 5 2 3 3" xfId="21743"/>
    <cellStyle name="Normal 5 2 5 2 3 4" xfId="49546"/>
    <cellStyle name="Normal 5 2 5 2 4" xfId="21744"/>
    <cellStyle name="Normal 5 2 5 2 4 2" xfId="21745"/>
    <cellStyle name="Normal 5 2 5 2 4 2 2" xfId="21746"/>
    <cellStyle name="Normal 5 2 5 2 4 2 3" xfId="49547"/>
    <cellStyle name="Normal 5 2 5 2 4 3" xfId="21747"/>
    <cellStyle name="Normal 5 2 5 2 4 4" xfId="49548"/>
    <cellStyle name="Normal 5 2 5 2 5" xfId="21748"/>
    <cellStyle name="Normal 5 2 5 2 5 2" xfId="21749"/>
    <cellStyle name="Normal 5 2 5 2 5 3" xfId="49549"/>
    <cellStyle name="Normal 5 2 5 2 6" xfId="21750"/>
    <cellStyle name="Normal 5 2 5 2 6 2" xfId="49550"/>
    <cellStyle name="Normal 5 2 5 2 7" xfId="21751"/>
    <cellStyle name="Normal 5 2 5 2 8" xfId="21752"/>
    <cellStyle name="Normal 5 2 5 2 9" xfId="21753"/>
    <cellStyle name="Normal 5 2 5 3" xfId="21754"/>
    <cellStyle name="Normal 5 2 5 3 2" xfId="21755"/>
    <cellStyle name="Normal 5 2 5 3 2 2" xfId="21756"/>
    <cellStyle name="Normal 5 2 5 3 2 2 2" xfId="21757"/>
    <cellStyle name="Normal 5 2 5 3 2 2 3" xfId="49551"/>
    <cellStyle name="Normal 5 2 5 3 2 3" xfId="21758"/>
    <cellStyle name="Normal 5 2 5 3 2 4" xfId="49552"/>
    <cellStyle name="Normal 5 2 5 3 3" xfId="21759"/>
    <cellStyle name="Normal 5 2 5 3 3 2" xfId="21760"/>
    <cellStyle name="Normal 5 2 5 3 3 2 2" xfId="21761"/>
    <cellStyle name="Normal 5 2 5 3 3 2 3" xfId="49553"/>
    <cellStyle name="Normal 5 2 5 3 3 3" xfId="21762"/>
    <cellStyle name="Normal 5 2 5 3 3 4" xfId="49554"/>
    <cellStyle name="Normal 5 2 5 3 4" xfId="21763"/>
    <cellStyle name="Normal 5 2 5 3 4 2" xfId="21764"/>
    <cellStyle name="Normal 5 2 5 3 4 3" xfId="49555"/>
    <cellStyle name="Normal 5 2 5 3 5" xfId="21765"/>
    <cellStyle name="Normal 5 2 5 3 5 2" xfId="49556"/>
    <cellStyle name="Normal 5 2 5 3 6" xfId="21766"/>
    <cellStyle name="Normal 5 2 5 3 7" xfId="21767"/>
    <cellStyle name="Normal 5 2 5 3 8" xfId="21768"/>
    <cellStyle name="Normal 5 2 5 4" xfId="21769"/>
    <cellStyle name="Normal 5 2 5 4 2" xfId="21770"/>
    <cellStyle name="Normal 5 2 5 4 2 2" xfId="21771"/>
    <cellStyle name="Normal 5 2 5 4 2 3" xfId="49557"/>
    <cellStyle name="Normal 5 2 5 4 3" xfId="21772"/>
    <cellStyle name="Normal 5 2 5 4 4" xfId="49558"/>
    <cellStyle name="Normal 5 2 5 5" xfId="21773"/>
    <cellStyle name="Normal 5 2 5 5 2" xfId="21774"/>
    <cellStyle name="Normal 5 2 5 5 2 2" xfId="21775"/>
    <cellStyle name="Normal 5 2 5 5 2 3" xfId="49559"/>
    <cellStyle name="Normal 5 2 5 5 3" xfId="21776"/>
    <cellStyle name="Normal 5 2 5 5 4" xfId="49560"/>
    <cellStyle name="Normal 5 2 5 6" xfId="21777"/>
    <cellStyle name="Normal 5 2 5 6 2" xfId="21778"/>
    <cellStyle name="Normal 5 2 5 6 3" xfId="49561"/>
    <cellStyle name="Normal 5 2 5 7" xfId="21779"/>
    <cellStyle name="Normal 5 2 5 7 2" xfId="49562"/>
    <cellStyle name="Normal 5 2 5 8" xfId="21780"/>
    <cellStyle name="Normal 5 2 5 9" xfId="21781"/>
    <cellStyle name="Normal 5 2 6" xfId="21782"/>
    <cellStyle name="Normal 5 2 6 2" xfId="21783"/>
    <cellStyle name="Normal 5 2 6 2 2" xfId="21784"/>
    <cellStyle name="Normal 5 2 6 2 2 2" xfId="21785"/>
    <cellStyle name="Normal 5 2 6 2 2 2 2" xfId="21786"/>
    <cellStyle name="Normal 5 2 6 2 2 2 3" xfId="49563"/>
    <cellStyle name="Normal 5 2 6 2 2 3" xfId="21787"/>
    <cellStyle name="Normal 5 2 6 2 2 4" xfId="49564"/>
    <cellStyle name="Normal 5 2 6 2 3" xfId="21788"/>
    <cellStyle name="Normal 5 2 6 2 3 2" xfId="21789"/>
    <cellStyle name="Normal 5 2 6 2 3 2 2" xfId="21790"/>
    <cellStyle name="Normal 5 2 6 2 3 2 3" xfId="49565"/>
    <cellStyle name="Normal 5 2 6 2 3 3" xfId="21791"/>
    <cellStyle name="Normal 5 2 6 2 3 4" xfId="49566"/>
    <cellStyle name="Normal 5 2 6 2 4" xfId="21792"/>
    <cellStyle name="Normal 5 2 6 2 4 2" xfId="21793"/>
    <cellStyle name="Normal 5 2 6 2 4 3" xfId="49567"/>
    <cellStyle name="Normal 5 2 6 2 5" xfId="21794"/>
    <cellStyle name="Normal 5 2 6 2 5 2" xfId="49568"/>
    <cellStyle name="Normal 5 2 6 2 6" xfId="21795"/>
    <cellStyle name="Normal 5 2 6 2 7" xfId="21796"/>
    <cellStyle name="Normal 5 2 6 2 8" xfId="21797"/>
    <cellStyle name="Normal 5 2 6 3" xfId="21798"/>
    <cellStyle name="Normal 5 2 6 3 2" xfId="21799"/>
    <cellStyle name="Normal 5 2 6 3 2 2" xfId="21800"/>
    <cellStyle name="Normal 5 2 6 3 2 3" xfId="49569"/>
    <cellStyle name="Normal 5 2 6 3 3" xfId="21801"/>
    <cellStyle name="Normal 5 2 6 3 4" xfId="49570"/>
    <cellStyle name="Normal 5 2 6 4" xfId="21802"/>
    <cellStyle name="Normal 5 2 6 4 2" xfId="21803"/>
    <cellStyle name="Normal 5 2 6 4 2 2" xfId="21804"/>
    <cellStyle name="Normal 5 2 6 4 2 3" xfId="49571"/>
    <cellStyle name="Normal 5 2 6 4 3" xfId="21805"/>
    <cellStyle name="Normal 5 2 6 4 4" xfId="49572"/>
    <cellStyle name="Normal 5 2 6 5" xfId="21806"/>
    <cellStyle name="Normal 5 2 6 5 2" xfId="21807"/>
    <cellStyle name="Normal 5 2 6 5 3" xfId="49573"/>
    <cellStyle name="Normal 5 2 6 6" xfId="21808"/>
    <cellStyle name="Normal 5 2 6 6 2" xfId="49574"/>
    <cellStyle name="Normal 5 2 6 7" xfId="21809"/>
    <cellStyle name="Normal 5 2 6 8" xfId="21810"/>
    <cellStyle name="Normal 5 2 6 9" xfId="21811"/>
    <cellStyle name="Normal 5 2 7" xfId="21812"/>
    <cellStyle name="Normal 5 2 7 2" xfId="21813"/>
    <cellStyle name="Normal 5 2 7 2 2" xfId="21814"/>
    <cellStyle name="Normal 5 2 7 2 2 2" xfId="21815"/>
    <cellStyle name="Normal 5 2 7 2 2 3" xfId="49575"/>
    <cellStyle name="Normal 5 2 7 2 3" xfId="21816"/>
    <cellStyle name="Normal 5 2 7 2 4" xfId="49576"/>
    <cellStyle name="Normal 5 2 7 3" xfId="21817"/>
    <cellStyle name="Normal 5 2 7 3 2" xfId="21818"/>
    <cellStyle name="Normal 5 2 7 3 2 2" xfId="21819"/>
    <cellStyle name="Normal 5 2 7 3 2 3" xfId="49577"/>
    <cellStyle name="Normal 5 2 7 3 3" xfId="21820"/>
    <cellStyle name="Normal 5 2 7 3 4" xfId="49578"/>
    <cellStyle name="Normal 5 2 7 4" xfId="21821"/>
    <cellStyle name="Normal 5 2 7 4 2" xfId="21822"/>
    <cellStyle name="Normal 5 2 7 4 3" xfId="49579"/>
    <cellStyle name="Normal 5 2 7 5" xfId="21823"/>
    <cellStyle name="Normal 5 2 7 5 2" xfId="49580"/>
    <cellStyle name="Normal 5 2 7 6" xfId="21824"/>
    <cellStyle name="Normal 5 2 7 7" xfId="21825"/>
    <cellStyle name="Normal 5 2 7 8" xfId="21826"/>
    <cellStyle name="Normal 5 2 8" xfId="21827"/>
    <cellStyle name="Normal 5 2 8 2" xfId="21828"/>
    <cellStyle name="Normal 5 2 8 2 2" xfId="21829"/>
    <cellStyle name="Normal 5 2 8 2 3" xfId="49581"/>
    <cellStyle name="Normal 5 2 8 3" xfId="21830"/>
    <cellStyle name="Normal 5 2 8 3 2" xfId="49582"/>
    <cellStyle name="Normal 5 2 8 4" xfId="49583"/>
    <cellStyle name="Normal 5 2 9" xfId="21831"/>
    <cellStyle name="Normal 5 2 9 2" xfId="21832"/>
    <cellStyle name="Normal 5 2 9 2 2" xfId="21833"/>
    <cellStyle name="Normal 5 2 9 2 3" xfId="49584"/>
    <cellStyle name="Normal 5 2 9 3" xfId="21834"/>
    <cellStyle name="Normal 5 2 9 4" xfId="49585"/>
    <cellStyle name="Normal 5 20" xfId="21835"/>
    <cellStyle name="Normal 5 21" xfId="21836"/>
    <cellStyle name="Normal 5 22" xfId="21837"/>
    <cellStyle name="Normal 5 23" xfId="21838"/>
    <cellStyle name="Normal 5 3" xfId="21839"/>
    <cellStyle name="Normal 5 3 10" xfId="21840"/>
    <cellStyle name="Normal 5 3 10 2" xfId="21841"/>
    <cellStyle name="Normal 5 3 10 3" xfId="49586"/>
    <cellStyle name="Normal 5 3 11" xfId="21842"/>
    <cellStyle name="Normal 5 3 11 2" xfId="49587"/>
    <cellStyle name="Normal 5 3 12" xfId="21843"/>
    <cellStyle name="Normal 5 3 13" xfId="21844"/>
    <cellStyle name="Normal 5 3 14" xfId="21845"/>
    <cellStyle name="Normal 5 3 2" xfId="21846"/>
    <cellStyle name="Normal 5 3 2 10" xfId="21847"/>
    <cellStyle name="Normal 5 3 2 11" xfId="21848"/>
    <cellStyle name="Normal 5 3 2 2" xfId="21849"/>
    <cellStyle name="Normal 5 3 2 2 10" xfId="21850"/>
    <cellStyle name="Normal 5 3 2 2 2" xfId="21851"/>
    <cellStyle name="Normal 5 3 2 2 2 2" xfId="21852"/>
    <cellStyle name="Normal 5 3 2 2 2 2 2" xfId="21853"/>
    <cellStyle name="Normal 5 3 2 2 2 2 2 2" xfId="21854"/>
    <cellStyle name="Normal 5 3 2 2 2 2 2 2 2" xfId="21855"/>
    <cellStyle name="Normal 5 3 2 2 2 2 2 2 3" xfId="49588"/>
    <cellStyle name="Normal 5 3 2 2 2 2 2 3" xfId="21856"/>
    <cellStyle name="Normal 5 3 2 2 2 2 2 4" xfId="49589"/>
    <cellStyle name="Normal 5 3 2 2 2 2 3" xfId="21857"/>
    <cellStyle name="Normal 5 3 2 2 2 2 3 2" xfId="21858"/>
    <cellStyle name="Normal 5 3 2 2 2 2 3 2 2" xfId="21859"/>
    <cellStyle name="Normal 5 3 2 2 2 2 3 2 3" xfId="49590"/>
    <cellStyle name="Normal 5 3 2 2 2 2 3 3" xfId="21860"/>
    <cellStyle name="Normal 5 3 2 2 2 2 3 4" xfId="49591"/>
    <cellStyle name="Normal 5 3 2 2 2 2 4" xfId="21861"/>
    <cellStyle name="Normal 5 3 2 2 2 2 4 2" xfId="21862"/>
    <cellStyle name="Normal 5 3 2 2 2 2 4 3" xfId="49592"/>
    <cellStyle name="Normal 5 3 2 2 2 2 5" xfId="21863"/>
    <cellStyle name="Normal 5 3 2 2 2 2 5 2" xfId="49593"/>
    <cellStyle name="Normal 5 3 2 2 2 2 6" xfId="21864"/>
    <cellStyle name="Normal 5 3 2 2 2 2 7" xfId="21865"/>
    <cellStyle name="Normal 5 3 2 2 2 2 8" xfId="21866"/>
    <cellStyle name="Normal 5 3 2 2 2 3" xfId="21867"/>
    <cellStyle name="Normal 5 3 2 2 2 3 2" xfId="21868"/>
    <cellStyle name="Normal 5 3 2 2 2 3 2 2" xfId="21869"/>
    <cellStyle name="Normal 5 3 2 2 2 3 2 3" xfId="49594"/>
    <cellStyle name="Normal 5 3 2 2 2 3 3" xfId="21870"/>
    <cellStyle name="Normal 5 3 2 2 2 3 4" xfId="49595"/>
    <cellStyle name="Normal 5 3 2 2 2 4" xfId="21871"/>
    <cellStyle name="Normal 5 3 2 2 2 4 2" xfId="21872"/>
    <cellStyle name="Normal 5 3 2 2 2 4 2 2" xfId="21873"/>
    <cellStyle name="Normal 5 3 2 2 2 4 2 3" xfId="49596"/>
    <cellStyle name="Normal 5 3 2 2 2 4 3" xfId="21874"/>
    <cellStyle name="Normal 5 3 2 2 2 4 4" xfId="49597"/>
    <cellStyle name="Normal 5 3 2 2 2 5" xfId="21875"/>
    <cellStyle name="Normal 5 3 2 2 2 5 2" xfId="21876"/>
    <cellStyle name="Normal 5 3 2 2 2 5 3" xfId="49598"/>
    <cellStyle name="Normal 5 3 2 2 2 6" xfId="21877"/>
    <cellStyle name="Normal 5 3 2 2 2 6 2" xfId="49599"/>
    <cellStyle name="Normal 5 3 2 2 2 7" xfId="21878"/>
    <cellStyle name="Normal 5 3 2 2 2 8" xfId="21879"/>
    <cellStyle name="Normal 5 3 2 2 2 9" xfId="21880"/>
    <cellStyle name="Normal 5 3 2 2 3" xfId="21881"/>
    <cellStyle name="Normal 5 3 2 2 3 2" xfId="21882"/>
    <cellStyle name="Normal 5 3 2 2 3 2 2" xfId="21883"/>
    <cellStyle name="Normal 5 3 2 2 3 2 2 2" xfId="21884"/>
    <cellStyle name="Normal 5 3 2 2 3 2 2 3" xfId="49600"/>
    <cellStyle name="Normal 5 3 2 2 3 2 3" xfId="21885"/>
    <cellStyle name="Normal 5 3 2 2 3 2 4" xfId="49601"/>
    <cellStyle name="Normal 5 3 2 2 3 3" xfId="21886"/>
    <cellStyle name="Normal 5 3 2 2 3 3 2" xfId="21887"/>
    <cellStyle name="Normal 5 3 2 2 3 3 2 2" xfId="21888"/>
    <cellStyle name="Normal 5 3 2 2 3 3 2 3" xfId="49602"/>
    <cellStyle name="Normal 5 3 2 2 3 3 3" xfId="21889"/>
    <cellStyle name="Normal 5 3 2 2 3 3 4" xfId="49603"/>
    <cellStyle name="Normal 5 3 2 2 3 4" xfId="21890"/>
    <cellStyle name="Normal 5 3 2 2 3 4 2" xfId="21891"/>
    <cellStyle name="Normal 5 3 2 2 3 4 3" xfId="49604"/>
    <cellStyle name="Normal 5 3 2 2 3 5" xfId="21892"/>
    <cellStyle name="Normal 5 3 2 2 3 5 2" xfId="49605"/>
    <cellStyle name="Normal 5 3 2 2 3 6" xfId="21893"/>
    <cellStyle name="Normal 5 3 2 2 3 7" xfId="21894"/>
    <cellStyle name="Normal 5 3 2 2 3 8" xfId="21895"/>
    <cellStyle name="Normal 5 3 2 2 4" xfId="21896"/>
    <cellStyle name="Normal 5 3 2 2 4 2" xfId="21897"/>
    <cellStyle name="Normal 5 3 2 2 4 2 2" xfId="21898"/>
    <cellStyle name="Normal 5 3 2 2 4 2 3" xfId="49606"/>
    <cellStyle name="Normal 5 3 2 2 4 3" xfId="21899"/>
    <cellStyle name="Normal 5 3 2 2 4 4" xfId="49607"/>
    <cellStyle name="Normal 5 3 2 2 5" xfId="21900"/>
    <cellStyle name="Normal 5 3 2 2 5 2" xfId="21901"/>
    <cellStyle name="Normal 5 3 2 2 5 2 2" xfId="21902"/>
    <cellStyle name="Normal 5 3 2 2 5 2 3" xfId="49608"/>
    <cellStyle name="Normal 5 3 2 2 5 3" xfId="21903"/>
    <cellStyle name="Normal 5 3 2 2 5 4" xfId="49609"/>
    <cellStyle name="Normal 5 3 2 2 6" xfId="21904"/>
    <cellStyle name="Normal 5 3 2 2 6 2" xfId="21905"/>
    <cellStyle name="Normal 5 3 2 2 6 3" xfId="49610"/>
    <cellStyle name="Normal 5 3 2 2 7" xfId="21906"/>
    <cellStyle name="Normal 5 3 2 2 7 2" xfId="49611"/>
    <cellStyle name="Normal 5 3 2 2 8" xfId="21907"/>
    <cellStyle name="Normal 5 3 2 2 9" xfId="21908"/>
    <cellStyle name="Normal 5 3 2 3" xfId="21909"/>
    <cellStyle name="Normal 5 3 2 3 2" xfId="21910"/>
    <cellStyle name="Normal 5 3 2 3 2 2" xfId="21911"/>
    <cellStyle name="Normal 5 3 2 3 2 2 2" xfId="21912"/>
    <cellStyle name="Normal 5 3 2 3 2 2 2 2" xfId="21913"/>
    <cellStyle name="Normal 5 3 2 3 2 2 2 3" xfId="49612"/>
    <cellStyle name="Normal 5 3 2 3 2 2 3" xfId="21914"/>
    <cellStyle name="Normal 5 3 2 3 2 2 4" xfId="49613"/>
    <cellStyle name="Normal 5 3 2 3 2 3" xfId="21915"/>
    <cellStyle name="Normal 5 3 2 3 2 3 2" xfId="21916"/>
    <cellStyle name="Normal 5 3 2 3 2 3 2 2" xfId="21917"/>
    <cellStyle name="Normal 5 3 2 3 2 3 2 3" xfId="49614"/>
    <cellStyle name="Normal 5 3 2 3 2 3 3" xfId="21918"/>
    <cellStyle name="Normal 5 3 2 3 2 3 4" xfId="49615"/>
    <cellStyle name="Normal 5 3 2 3 2 4" xfId="21919"/>
    <cellStyle name="Normal 5 3 2 3 2 4 2" xfId="21920"/>
    <cellStyle name="Normal 5 3 2 3 2 4 3" xfId="49616"/>
    <cellStyle name="Normal 5 3 2 3 2 5" xfId="21921"/>
    <cellStyle name="Normal 5 3 2 3 2 5 2" xfId="49617"/>
    <cellStyle name="Normal 5 3 2 3 2 6" xfId="21922"/>
    <cellStyle name="Normal 5 3 2 3 2 7" xfId="21923"/>
    <cellStyle name="Normal 5 3 2 3 2 8" xfId="21924"/>
    <cellStyle name="Normal 5 3 2 3 3" xfId="21925"/>
    <cellStyle name="Normal 5 3 2 3 3 2" xfId="21926"/>
    <cellStyle name="Normal 5 3 2 3 3 2 2" xfId="21927"/>
    <cellStyle name="Normal 5 3 2 3 3 2 3" xfId="49618"/>
    <cellStyle name="Normal 5 3 2 3 3 3" xfId="21928"/>
    <cellStyle name="Normal 5 3 2 3 3 4" xfId="49619"/>
    <cellStyle name="Normal 5 3 2 3 4" xfId="21929"/>
    <cellStyle name="Normal 5 3 2 3 4 2" xfId="21930"/>
    <cellStyle name="Normal 5 3 2 3 4 2 2" xfId="21931"/>
    <cellStyle name="Normal 5 3 2 3 4 2 3" xfId="49620"/>
    <cellStyle name="Normal 5 3 2 3 4 3" xfId="21932"/>
    <cellStyle name="Normal 5 3 2 3 4 4" xfId="49621"/>
    <cellStyle name="Normal 5 3 2 3 5" xfId="21933"/>
    <cellStyle name="Normal 5 3 2 3 5 2" xfId="21934"/>
    <cellStyle name="Normal 5 3 2 3 5 3" xfId="49622"/>
    <cellStyle name="Normal 5 3 2 3 6" xfId="21935"/>
    <cellStyle name="Normal 5 3 2 3 6 2" xfId="49623"/>
    <cellStyle name="Normal 5 3 2 3 7" xfId="21936"/>
    <cellStyle name="Normal 5 3 2 3 8" xfId="21937"/>
    <cellStyle name="Normal 5 3 2 3 9" xfId="21938"/>
    <cellStyle name="Normal 5 3 2 4" xfId="21939"/>
    <cellStyle name="Normal 5 3 2 4 2" xfId="21940"/>
    <cellStyle name="Normal 5 3 2 4 2 2" xfId="21941"/>
    <cellStyle name="Normal 5 3 2 4 2 2 2" xfId="21942"/>
    <cellStyle name="Normal 5 3 2 4 2 2 3" xfId="49624"/>
    <cellStyle name="Normal 5 3 2 4 2 3" xfId="21943"/>
    <cellStyle name="Normal 5 3 2 4 2 4" xfId="49625"/>
    <cellStyle name="Normal 5 3 2 4 3" xfId="21944"/>
    <cellStyle name="Normal 5 3 2 4 3 2" xfId="21945"/>
    <cellStyle name="Normal 5 3 2 4 3 2 2" xfId="21946"/>
    <cellStyle name="Normal 5 3 2 4 3 2 3" xfId="49626"/>
    <cellStyle name="Normal 5 3 2 4 3 3" xfId="21947"/>
    <cellStyle name="Normal 5 3 2 4 3 4" xfId="49627"/>
    <cellStyle name="Normal 5 3 2 4 4" xfId="21948"/>
    <cellStyle name="Normal 5 3 2 4 4 2" xfId="21949"/>
    <cellStyle name="Normal 5 3 2 4 4 3" xfId="49628"/>
    <cellStyle name="Normal 5 3 2 4 5" xfId="21950"/>
    <cellStyle name="Normal 5 3 2 4 5 2" xfId="49629"/>
    <cellStyle name="Normal 5 3 2 4 6" xfId="21951"/>
    <cellStyle name="Normal 5 3 2 4 7" xfId="21952"/>
    <cellStyle name="Normal 5 3 2 4 8" xfId="21953"/>
    <cellStyle name="Normal 5 3 2 5" xfId="21954"/>
    <cellStyle name="Normal 5 3 2 5 2" xfId="21955"/>
    <cellStyle name="Normal 5 3 2 5 2 2" xfId="21956"/>
    <cellStyle name="Normal 5 3 2 5 2 3" xfId="49630"/>
    <cellStyle name="Normal 5 3 2 5 3" xfId="21957"/>
    <cellStyle name="Normal 5 3 2 5 4" xfId="49631"/>
    <cellStyle name="Normal 5 3 2 6" xfId="21958"/>
    <cellStyle name="Normal 5 3 2 6 2" xfId="21959"/>
    <cellStyle name="Normal 5 3 2 6 2 2" xfId="21960"/>
    <cellStyle name="Normal 5 3 2 6 2 3" xfId="49632"/>
    <cellStyle name="Normal 5 3 2 6 3" xfId="21961"/>
    <cellStyle name="Normal 5 3 2 6 4" xfId="49633"/>
    <cellStyle name="Normal 5 3 2 7" xfId="21962"/>
    <cellStyle name="Normal 5 3 2 7 2" xfId="21963"/>
    <cellStyle name="Normal 5 3 2 7 3" xfId="49634"/>
    <cellStyle name="Normal 5 3 2 8" xfId="21964"/>
    <cellStyle name="Normal 5 3 2 8 2" xfId="49635"/>
    <cellStyle name="Normal 5 3 2 9" xfId="21965"/>
    <cellStyle name="Normal 5 3 3" xfId="21966"/>
    <cellStyle name="Normal 5 3 3 10" xfId="21967"/>
    <cellStyle name="Normal 5 3 3 11" xfId="21968"/>
    <cellStyle name="Normal 5 3 3 2" xfId="21969"/>
    <cellStyle name="Normal 5 3 3 2 10" xfId="21970"/>
    <cellStyle name="Normal 5 3 3 2 2" xfId="21971"/>
    <cellStyle name="Normal 5 3 3 2 2 2" xfId="21972"/>
    <cellStyle name="Normal 5 3 3 2 2 2 2" xfId="21973"/>
    <cellStyle name="Normal 5 3 3 2 2 2 2 2" xfId="21974"/>
    <cellStyle name="Normal 5 3 3 2 2 2 2 2 2" xfId="21975"/>
    <cellStyle name="Normal 5 3 3 2 2 2 2 2 3" xfId="49636"/>
    <cellStyle name="Normal 5 3 3 2 2 2 2 3" xfId="21976"/>
    <cellStyle name="Normal 5 3 3 2 2 2 2 4" xfId="49637"/>
    <cellStyle name="Normal 5 3 3 2 2 2 3" xfId="21977"/>
    <cellStyle name="Normal 5 3 3 2 2 2 3 2" xfId="21978"/>
    <cellStyle name="Normal 5 3 3 2 2 2 3 2 2" xfId="21979"/>
    <cellStyle name="Normal 5 3 3 2 2 2 3 2 3" xfId="49638"/>
    <cellStyle name="Normal 5 3 3 2 2 2 3 3" xfId="21980"/>
    <cellStyle name="Normal 5 3 3 2 2 2 3 4" xfId="49639"/>
    <cellStyle name="Normal 5 3 3 2 2 2 4" xfId="21981"/>
    <cellStyle name="Normal 5 3 3 2 2 2 4 2" xfId="21982"/>
    <cellStyle name="Normal 5 3 3 2 2 2 4 3" xfId="49640"/>
    <cellStyle name="Normal 5 3 3 2 2 2 5" xfId="21983"/>
    <cellStyle name="Normal 5 3 3 2 2 2 5 2" xfId="49641"/>
    <cellStyle name="Normal 5 3 3 2 2 2 6" xfId="21984"/>
    <cellStyle name="Normal 5 3 3 2 2 2 7" xfId="21985"/>
    <cellStyle name="Normal 5 3 3 2 2 2 8" xfId="21986"/>
    <cellStyle name="Normal 5 3 3 2 2 3" xfId="21987"/>
    <cellStyle name="Normal 5 3 3 2 2 3 2" xfId="21988"/>
    <cellStyle name="Normal 5 3 3 2 2 3 2 2" xfId="21989"/>
    <cellStyle name="Normal 5 3 3 2 2 3 2 3" xfId="49642"/>
    <cellStyle name="Normal 5 3 3 2 2 3 3" xfId="21990"/>
    <cellStyle name="Normal 5 3 3 2 2 3 4" xfId="49643"/>
    <cellStyle name="Normal 5 3 3 2 2 4" xfId="21991"/>
    <cellStyle name="Normal 5 3 3 2 2 4 2" xfId="21992"/>
    <cellStyle name="Normal 5 3 3 2 2 4 2 2" xfId="21993"/>
    <cellStyle name="Normal 5 3 3 2 2 4 2 3" xfId="49644"/>
    <cellStyle name="Normal 5 3 3 2 2 4 3" xfId="21994"/>
    <cellStyle name="Normal 5 3 3 2 2 4 4" xfId="49645"/>
    <cellStyle name="Normal 5 3 3 2 2 5" xfId="21995"/>
    <cellStyle name="Normal 5 3 3 2 2 5 2" xfId="21996"/>
    <cellStyle name="Normal 5 3 3 2 2 5 3" xfId="49646"/>
    <cellStyle name="Normal 5 3 3 2 2 6" xfId="21997"/>
    <cellStyle name="Normal 5 3 3 2 2 6 2" xfId="49647"/>
    <cellStyle name="Normal 5 3 3 2 2 7" xfId="21998"/>
    <cellStyle name="Normal 5 3 3 2 2 8" xfId="21999"/>
    <cellStyle name="Normal 5 3 3 2 2 9" xfId="22000"/>
    <cellStyle name="Normal 5 3 3 2 3" xfId="22001"/>
    <cellStyle name="Normal 5 3 3 2 3 2" xfId="22002"/>
    <cellStyle name="Normal 5 3 3 2 3 2 2" xfId="22003"/>
    <cellStyle name="Normal 5 3 3 2 3 2 2 2" xfId="22004"/>
    <cellStyle name="Normal 5 3 3 2 3 2 2 3" xfId="49648"/>
    <cellStyle name="Normal 5 3 3 2 3 2 3" xfId="22005"/>
    <cellStyle name="Normal 5 3 3 2 3 2 4" xfId="49649"/>
    <cellStyle name="Normal 5 3 3 2 3 3" xfId="22006"/>
    <cellStyle name="Normal 5 3 3 2 3 3 2" xfId="22007"/>
    <cellStyle name="Normal 5 3 3 2 3 3 2 2" xfId="22008"/>
    <cellStyle name="Normal 5 3 3 2 3 3 2 3" xfId="49650"/>
    <cellStyle name="Normal 5 3 3 2 3 3 3" xfId="22009"/>
    <cellStyle name="Normal 5 3 3 2 3 3 4" xfId="49651"/>
    <cellStyle name="Normal 5 3 3 2 3 4" xfId="22010"/>
    <cellStyle name="Normal 5 3 3 2 3 4 2" xfId="22011"/>
    <cellStyle name="Normal 5 3 3 2 3 4 3" xfId="49652"/>
    <cellStyle name="Normal 5 3 3 2 3 5" xfId="22012"/>
    <cellStyle name="Normal 5 3 3 2 3 5 2" xfId="49653"/>
    <cellStyle name="Normal 5 3 3 2 3 6" xfId="22013"/>
    <cellStyle name="Normal 5 3 3 2 3 7" xfId="22014"/>
    <cellStyle name="Normal 5 3 3 2 3 8" xfId="22015"/>
    <cellStyle name="Normal 5 3 3 2 4" xfId="22016"/>
    <cellStyle name="Normal 5 3 3 2 4 2" xfId="22017"/>
    <cellStyle name="Normal 5 3 3 2 4 2 2" xfId="22018"/>
    <cellStyle name="Normal 5 3 3 2 4 2 3" xfId="49654"/>
    <cellStyle name="Normal 5 3 3 2 4 3" xfId="22019"/>
    <cellStyle name="Normal 5 3 3 2 4 4" xfId="49655"/>
    <cellStyle name="Normal 5 3 3 2 5" xfId="22020"/>
    <cellStyle name="Normal 5 3 3 2 5 2" xfId="22021"/>
    <cellStyle name="Normal 5 3 3 2 5 2 2" xfId="22022"/>
    <cellStyle name="Normal 5 3 3 2 5 2 3" xfId="49656"/>
    <cellStyle name="Normal 5 3 3 2 5 3" xfId="22023"/>
    <cellStyle name="Normal 5 3 3 2 5 4" xfId="49657"/>
    <cellStyle name="Normal 5 3 3 2 6" xfId="22024"/>
    <cellStyle name="Normal 5 3 3 2 6 2" xfId="22025"/>
    <cellStyle name="Normal 5 3 3 2 6 3" xfId="49658"/>
    <cellStyle name="Normal 5 3 3 2 7" xfId="22026"/>
    <cellStyle name="Normal 5 3 3 2 7 2" xfId="49659"/>
    <cellStyle name="Normal 5 3 3 2 8" xfId="22027"/>
    <cellStyle name="Normal 5 3 3 2 9" xfId="22028"/>
    <cellStyle name="Normal 5 3 3 3" xfId="22029"/>
    <cellStyle name="Normal 5 3 3 3 2" xfId="22030"/>
    <cellStyle name="Normal 5 3 3 3 2 2" xfId="22031"/>
    <cellStyle name="Normal 5 3 3 3 2 2 2" xfId="22032"/>
    <cellStyle name="Normal 5 3 3 3 2 2 2 2" xfId="22033"/>
    <cellStyle name="Normal 5 3 3 3 2 2 2 3" xfId="49660"/>
    <cellStyle name="Normal 5 3 3 3 2 2 3" xfId="22034"/>
    <cellStyle name="Normal 5 3 3 3 2 2 4" xfId="49661"/>
    <cellStyle name="Normal 5 3 3 3 2 3" xfId="22035"/>
    <cellStyle name="Normal 5 3 3 3 2 3 2" xfId="22036"/>
    <cellStyle name="Normal 5 3 3 3 2 3 2 2" xfId="22037"/>
    <cellStyle name="Normal 5 3 3 3 2 3 2 3" xfId="49662"/>
    <cellStyle name="Normal 5 3 3 3 2 3 3" xfId="22038"/>
    <cellStyle name="Normal 5 3 3 3 2 3 4" xfId="49663"/>
    <cellStyle name="Normal 5 3 3 3 2 4" xfId="22039"/>
    <cellStyle name="Normal 5 3 3 3 2 4 2" xfId="22040"/>
    <cellStyle name="Normal 5 3 3 3 2 4 3" xfId="49664"/>
    <cellStyle name="Normal 5 3 3 3 2 5" xfId="22041"/>
    <cellStyle name="Normal 5 3 3 3 2 5 2" xfId="49665"/>
    <cellStyle name="Normal 5 3 3 3 2 6" xfId="22042"/>
    <cellStyle name="Normal 5 3 3 3 2 7" xfId="22043"/>
    <cellStyle name="Normal 5 3 3 3 2 8" xfId="22044"/>
    <cellStyle name="Normal 5 3 3 3 3" xfId="22045"/>
    <cellStyle name="Normal 5 3 3 3 3 2" xfId="22046"/>
    <cellStyle name="Normal 5 3 3 3 3 2 2" xfId="22047"/>
    <cellStyle name="Normal 5 3 3 3 3 2 3" xfId="49666"/>
    <cellStyle name="Normal 5 3 3 3 3 3" xfId="22048"/>
    <cellStyle name="Normal 5 3 3 3 3 4" xfId="49667"/>
    <cellStyle name="Normal 5 3 3 3 4" xfId="22049"/>
    <cellStyle name="Normal 5 3 3 3 4 2" xfId="22050"/>
    <cellStyle name="Normal 5 3 3 3 4 2 2" xfId="22051"/>
    <cellStyle name="Normal 5 3 3 3 4 2 3" xfId="49668"/>
    <cellStyle name="Normal 5 3 3 3 4 3" xfId="22052"/>
    <cellStyle name="Normal 5 3 3 3 4 4" xfId="49669"/>
    <cellStyle name="Normal 5 3 3 3 5" xfId="22053"/>
    <cellStyle name="Normal 5 3 3 3 5 2" xfId="22054"/>
    <cellStyle name="Normal 5 3 3 3 5 3" xfId="49670"/>
    <cellStyle name="Normal 5 3 3 3 6" xfId="22055"/>
    <cellStyle name="Normal 5 3 3 3 6 2" xfId="49671"/>
    <cellStyle name="Normal 5 3 3 3 7" xfId="22056"/>
    <cellStyle name="Normal 5 3 3 3 8" xfId="22057"/>
    <cellStyle name="Normal 5 3 3 3 9" xfId="22058"/>
    <cellStyle name="Normal 5 3 3 4" xfId="22059"/>
    <cellStyle name="Normal 5 3 3 4 2" xfId="22060"/>
    <cellStyle name="Normal 5 3 3 4 2 2" xfId="22061"/>
    <cellStyle name="Normal 5 3 3 4 2 2 2" xfId="22062"/>
    <cellStyle name="Normal 5 3 3 4 2 2 3" xfId="49672"/>
    <cellStyle name="Normal 5 3 3 4 2 3" xfId="22063"/>
    <cellStyle name="Normal 5 3 3 4 2 4" xfId="49673"/>
    <cellStyle name="Normal 5 3 3 4 3" xfId="22064"/>
    <cellStyle name="Normal 5 3 3 4 3 2" xfId="22065"/>
    <cellStyle name="Normal 5 3 3 4 3 2 2" xfId="22066"/>
    <cellStyle name="Normal 5 3 3 4 3 2 3" xfId="49674"/>
    <cellStyle name="Normal 5 3 3 4 3 3" xfId="22067"/>
    <cellStyle name="Normal 5 3 3 4 3 4" xfId="49675"/>
    <cellStyle name="Normal 5 3 3 4 4" xfId="22068"/>
    <cellStyle name="Normal 5 3 3 4 4 2" xfId="22069"/>
    <cellStyle name="Normal 5 3 3 4 4 3" xfId="49676"/>
    <cellStyle name="Normal 5 3 3 4 5" xfId="22070"/>
    <cellStyle name="Normal 5 3 3 4 5 2" xfId="49677"/>
    <cellStyle name="Normal 5 3 3 4 6" xfId="22071"/>
    <cellStyle name="Normal 5 3 3 4 7" xfId="22072"/>
    <cellStyle name="Normal 5 3 3 4 8" xfId="22073"/>
    <cellStyle name="Normal 5 3 3 5" xfId="22074"/>
    <cellStyle name="Normal 5 3 3 5 2" xfId="22075"/>
    <cellStyle name="Normal 5 3 3 5 2 2" xfId="22076"/>
    <cellStyle name="Normal 5 3 3 5 2 3" xfId="49678"/>
    <cellStyle name="Normal 5 3 3 5 3" xfId="22077"/>
    <cellStyle name="Normal 5 3 3 5 4" xfId="49679"/>
    <cellStyle name="Normal 5 3 3 6" xfId="22078"/>
    <cellStyle name="Normal 5 3 3 6 2" xfId="22079"/>
    <cellStyle name="Normal 5 3 3 6 2 2" xfId="22080"/>
    <cellStyle name="Normal 5 3 3 6 2 3" xfId="49680"/>
    <cellStyle name="Normal 5 3 3 6 3" xfId="22081"/>
    <cellStyle name="Normal 5 3 3 6 4" xfId="49681"/>
    <cellStyle name="Normal 5 3 3 7" xfId="22082"/>
    <cellStyle name="Normal 5 3 3 7 2" xfId="22083"/>
    <cellStyle name="Normal 5 3 3 7 3" xfId="49682"/>
    <cellStyle name="Normal 5 3 3 8" xfId="22084"/>
    <cellStyle name="Normal 5 3 3 8 2" xfId="49683"/>
    <cellStyle name="Normal 5 3 3 9" xfId="22085"/>
    <cellStyle name="Normal 5 3 4" xfId="22086"/>
    <cellStyle name="Normal 5 3 4 10" xfId="22087"/>
    <cellStyle name="Normal 5 3 4 11" xfId="22088"/>
    <cellStyle name="Normal 5 3 4 2" xfId="22089"/>
    <cellStyle name="Normal 5 3 4 2 10" xfId="22090"/>
    <cellStyle name="Normal 5 3 4 2 2" xfId="22091"/>
    <cellStyle name="Normal 5 3 4 2 2 2" xfId="22092"/>
    <cellStyle name="Normal 5 3 4 2 2 2 2" xfId="22093"/>
    <cellStyle name="Normal 5 3 4 2 2 2 2 2" xfId="22094"/>
    <cellStyle name="Normal 5 3 4 2 2 2 2 2 2" xfId="22095"/>
    <cellStyle name="Normal 5 3 4 2 2 2 2 2 3" xfId="49684"/>
    <cellStyle name="Normal 5 3 4 2 2 2 2 3" xfId="22096"/>
    <cellStyle name="Normal 5 3 4 2 2 2 2 4" xfId="49685"/>
    <cellStyle name="Normal 5 3 4 2 2 2 3" xfId="22097"/>
    <cellStyle name="Normal 5 3 4 2 2 2 3 2" xfId="22098"/>
    <cellStyle name="Normal 5 3 4 2 2 2 3 2 2" xfId="22099"/>
    <cellStyle name="Normal 5 3 4 2 2 2 3 2 3" xfId="49686"/>
    <cellStyle name="Normal 5 3 4 2 2 2 3 3" xfId="22100"/>
    <cellStyle name="Normal 5 3 4 2 2 2 3 4" xfId="49687"/>
    <cellStyle name="Normal 5 3 4 2 2 2 4" xfId="22101"/>
    <cellStyle name="Normal 5 3 4 2 2 2 4 2" xfId="22102"/>
    <cellStyle name="Normal 5 3 4 2 2 2 4 3" xfId="49688"/>
    <cellStyle name="Normal 5 3 4 2 2 2 5" xfId="22103"/>
    <cellStyle name="Normal 5 3 4 2 2 2 5 2" xfId="49689"/>
    <cellStyle name="Normal 5 3 4 2 2 2 6" xfId="22104"/>
    <cellStyle name="Normal 5 3 4 2 2 2 7" xfId="22105"/>
    <cellStyle name="Normal 5 3 4 2 2 2 8" xfId="22106"/>
    <cellStyle name="Normal 5 3 4 2 2 3" xfId="22107"/>
    <cellStyle name="Normal 5 3 4 2 2 3 2" xfId="22108"/>
    <cellStyle name="Normal 5 3 4 2 2 3 2 2" xfId="22109"/>
    <cellStyle name="Normal 5 3 4 2 2 3 2 3" xfId="49690"/>
    <cellStyle name="Normal 5 3 4 2 2 3 3" xfId="22110"/>
    <cellStyle name="Normal 5 3 4 2 2 3 4" xfId="49691"/>
    <cellStyle name="Normal 5 3 4 2 2 4" xfId="22111"/>
    <cellStyle name="Normal 5 3 4 2 2 4 2" xfId="22112"/>
    <cellStyle name="Normal 5 3 4 2 2 4 2 2" xfId="22113"/>
    <cellStyle name="Normal 5 3 4 2 2 4 2 3" xfId="49692"/>
    <cellStyle name="Normal 5 3 4 2 2 4 3" xfId="22114"/>
    <cellStyle name="Normal 5 3 4 2 2 4 4" xfId="49693"/>
    <cellStyle name="Normal 5 3 4 2 2 5" xfId="22115"/>
    <cellStyle name="Normal 5 3 4 2 2 5 2" xfId="22116"/>
    <cellStyle name="Normal 5 3 4 2 2 5 3" xfId="49694"/>
    <cellStyle name="Normal 5 3 4 2 2 6" xfId="22117"/>
    <cellStyle name="Normal 5 3 4 2 2 6 2" xfId="49695"/>
    <cellStyle name="Normal 5 3 4 2 2 7" xfId="22118"/>
    <cellStyle name="Normal 5 3 4 2 2 8" xfId="22119"/>
    <cellStyle name="Normal 5 3 4 2 2 9" xfId="22120"/>
    <cellStyle name="Normal 5 3 4 2 3" xfId="22121"/>
    <cellStyle name="Normal 5 3 4 2 3 2" xfId="22122"/>
    <cellStyle name="Normal 5 3 4 2 3 2 2" xfId="22123"/>
    <cellStyle name="Normal 5 3 4 2 3 2 2 2" xfId="22124"/>
    <cellStyle name="Normal 5 3 4 2 3 2 2 3" xfId="49696"/>
    <cellStyle name="Normal 5 3 4 2 3 2 3" xfId="22125"/>
    <cellStyle name="Normal 5 3 4 2 3 2 4" xfId="49697"/>
    <cellStyle name="Normal 5 3 4 2 3 3" xfId="22126"/>
    <cellStyle name="Normal 5 3 4 2 3 3 2" xfId="22127"/>
    <cellStyle name="Normal 5 3 4 2 3 3 2 2" xfId="22128"/>
    <cellStyle name="Normal 5 3 4 2 3 3 2 3" xfId="49698"/>
    <cellStyle name="Normal 5 3 4 2 3 3 3" xfId="22129"/>
    <cellStyle name="Normal 5 3 4 2 3 3 4" xfId="49699"/>
    <cellStyle name="Normal 5 3 4 2 3 4" xfId="22130"/>
    <cellStyle name="Normal 5 3 4 2 3 4 2" xfId="22131"/>
    <cellStyle name="Normal 5 3 4 2 3 4 3" xfId="49700"/>
    <cellStyle name="Normal 5 3 4 2 3 5" xfId="22132"/>
    <cellStyle name="Normal 5 3 4 2 3 5 2" xfId="49701"/>
    <cellStyle name="Normal 5 3 4 2 3 6" xfId="22133"/>
    <cellStyle name="Normal 5 3 4 2 3 7" xfId="22134"/>
    <cellStyle name="Normal 5 3 4 2 3 8" xfId="22135"/>
    <cellStyle name="Normal 5 3 4 2 4" xfId="22136"/>
    <cellStyle name="Normal 5 3 4 2 4 2" xfId="22137"/>
    <cellStyle name="Normal 5 3 4 2 4 2 2" xfId="22138"/>
    <cellStyle name="Normal 5 3 4 2 4 2 3" xfId="49702"/>
    <cellStyle name="Normal 5 3 4 2 4 3" xfId="22139"/>
    <cellStyle name="Normal 5 3 4 2 4 4" xfId="49703"/>
    <cellStyle name="Normal 5 3 4 2 5" xfId="22140"/>
    <cellStyle name="Normal 5 3 4 2 5 2" xfId="22141"/>
    <cellStyle name="Normal 5 3 4 2 5 2 2" xfId="22142"/>
    <cellStyle name="Normal 5 3 4 2 5 2 3" xfId="49704"/>
    <cellStyle name="Normal 5 3 4 2 5 3" xfId="22143"/>
    <cellStyle name="Normal 5 3 4 2 5 4" xfId="49705"/>
    <cellStyle name="Normal 5 3 4 2 6" xfId="22144"/>
    <cellStyle name="Normal 5 3 4 2 6 2" xfId="22145"/>
    <cellStyle name="Normal 5 3 4 2 6 3" xfId="49706"/>
    <cellStyle name="Normal 5 3 4 2 7" xfId="22146"/>
    <cellStyle name="Normal 5 3 4 2 7 2" xfId="49707"/>
    <cellStyle name="Normal 5 3 4 2 8" xfId="22147"/>
    <cellStyle name="Normal 5 3 4 2 9" xfId="22148"/>
    <cellStyle name="Normal 5 3 4 3" xfId="22149"/>
    <cellStyle name="Normal 5 3 4 3 2" xfId="22150"/>
    <cellStyle name="Normal 5 3 4 3 2 2" xfId="22151"/>
    <cellStyle name="Normal 5 3 4 3 2 2 2" xfId="22152"/>
    <cellStyle name="Normal 5 3 4 3 2 2 2 2" xfId="22153"/>
    <cellStyle name="Normal 5 3 4 3 2 2 2 3" xfId="49708"/>
    <cellStyle name="Normal 5 3 4 3 2 2 3" xfId="22154"/>
    <cellStyle name="Normal 5 3 4 3 2 2 4" xfId="49709"/>
    <cellStyle name="Normal 5 3 4 3 2 3" xfId="22155"/>
    <cellStyle name="Normal 5 3 4 3 2 3 2" xfId="22156"/>
    <cellStyle name="Normal 5 3 4 3 2 3 2 2" xfId="22157"/>
    <cellStyle name="Normal 5 3 4 3 2 3 2 3" xfId="49710"/>
    <cellStyle name="Normal 5 3 4 3 2 3 3" xfId="22158"/>
    <cellStyle name="Normal 5 3 4 3 2 3 4" xfId="49711"/>
    <cellStyle name="Normal 5 3 4 3 2 4" xfId="22159"/>
    <cellStyle name="Normal 5 3 4 3 2 4 2" xfId="22160"/>
    <cellStyle name="Normal 5 3 4 3 2 4 3" xfId="49712"/>
    <cellStyle name="Normal 5 3 4 3 2 5" xfId="22161"/>
    <cellStyle name="Normal 5 3 4 3 2 5 2" xfId="49713"/>
    <cellStyle name="Normal 5 3 4 3 2 6" xfId="22162"/>
    <cellStyle name="Normal 5 3 4 3 2 7" xfId="22163"/>
    <cellStyle name="Normal 5 3 4 3 2 8" xfId="22164"/>
    <cellStyle name="Normal 5 3 4 3 3" xfId="22165"/>
    <cellStyle name="Normal 5 3 4 3 3 2" xfId="22166"/>
    <cellStyle name="Normal 5 3 4 3 3 2 2" xfId="22167"/>
    <cellStyle name="Normal 5 3 4 3 3 2 3" xfId="49714"/>
    <cellStyle name="Normal 5 3 4 3 3 3" xfId="22168"/>
    <cellStyle name="Normal 5 3 4 3 3 4" xfId="49715"/>
    <cellStyle name="Normal 5 3 4 3 4" xfId="22169"/>
    <cellStyle name="Normal 5 3 4 3 4 2" xfId="22170"/>
    <cellStyle name="Normal 5 3 4 3 4 2 2" xfId="22171"/>
    <cellStyle name="Normal 5 3 4 3 4 2 3" xfId="49716"/>
    <cellStyle name="Normal 5 3 4 3 4 3" xfId="22172"/>
    <cellStyle name="Normal 5 3 4 3 4 4" xfId="49717"/>
    <cellStyle name="Normal 5 3 4 3 5" xfId="22173"/>
    <cellStyle name="Normal 5 3 4 3 5 2" xfId="22174"/>
    <cellStyle name="Normal 5 3 4 3 5 3" xfId="49718"/>
    <cellStyle name="Normal 5 3 4 3 6" xfId="22175"/>
    <cellStyle name="Normal 5 3 4 3 6 2" xfId="49719"/>
    <cellStyle name="Normal 5 3 4 3 7" xfId="22176"/>
    <cellStyle name="Normal 5 3 4 3 8" xfId="22177"/>
    <cellStyle name="Normal 5 3 4 3 9" xfId="22178"/>
    <cellStyle name="Normal 5 3 4 4" xfId="22179"/>
    <cellStyle name="Normal 5 3 4 4 2" xfId="22180"/>
    <cellStyle name="Normal 5 3 4 4 2 2" xfId="22181"/>
    <cellStyle name="Normal 5 3 4 4 2 2 2" xfId="22182"/>
    <cellStyle name="Normal 5 3 4 4 2 2 3" xfId="49720"/>
    <cellStyle name="Normal 5 3 4 4 2 3" xfId="22183"/>
    <cellStyle name="Normal 5 3 4 4 2 4" xfId="49721"/>
    <cellStyle name="Normal 5 3 4 4 3" xfId="22184"/>
    <cellStyle name="Normal 5 3 4 4 3 2" xfId="22185"/>
    <cellStyle name="Normal 5 3 4 4 3 2 2" xfId="22186"/>
    <cellStyle name="Normal 5 3 4 4 3 2 3" xfId="49722"/>
    <cellStyle name="Normal 5 3 4 4 3 3" xfId="22187"/>
    <cellStyle name="Normal 5 3 4 4 3 4" xfId="49723"/>
    <cellStyle name="Normal 5 3 4 4 4" xfId="22188"/>
    <cellStyle name="Normal 5 3 4 4 4 2" xfId="22189"/>
    <cellStyle name="Normal 5 3 4 4 4 3" xfId="49724"/>
    <cellStyle name="Normal 5 3 4 4 5" xfId="22190"/>
    <cellStyle name="Normal 5 3 4 4 5 2" xfId="49725"/>
    <cellStyle name="Normal 5 3 4 4 6" xfId="22191"/>
    <cellStyle name="Normal 5 3 4 4 7" xfId="22192"/>
    <cellStyle name="Normal 5 3 4 4 8" xfId="22193"/>
    <cellStyle name="Normal 5 3 4 5" xfId="22194"/>
    <cellStyle name="Normal 5 3 4 5 2" xfId="22195"/>
    <cellStyle name="Normal 5 3 4 5 2 2" xfId="22196"/>
    <cellStyle name="Normal 5 3 4 5 2 3" xfId="49726"/>
    <cellStyle name="Normal 5 3 4 5 3" xfId="22197"/>
    <cellStyle name="Normal 5 3 4 5 4" xfId="49727"/>
    <cellStyle name="Normal 5 3 4 6" xfId="22198"/>
    <cellStyle name="Normal 5 3 4 6 2" xfId="22199"/>
    <cellStyle name="Normal 5 3 4 6 2 2" xfId="22200"/>
    <cellStyle name="Normal 5 3 4 6 2 3" xfId="49728"/>
    <cellStyle name="Normal 5 3 4 6 3" xfId="22201"/>
    <cellStyle name="Normal 5 3 4 6 4" xfId="49729"/>
    <cellStyle name="Normal 5 3 4 7" xfId="22202"/>
    <cellStyle name="Normal 5 3 4 7 2" xfId="22203"/>
    <cellStyle name="Normal 5 3 4 7 3" xfId="49730"/>
    <cellStyle name="Normal 5 3 4 8" xfId="22204"/>
    <cellStyle name="Normal 5 3 4 8 2" xfId="49731"/>
    <cellStyle name="Normal 5 3 4 9" xfId="22205"/>
    <cellStyle name="Normal 5 3 5" xfId="22206"/>
    <cellStyle name="Normal 5 3 5 10" xfId="22207"/>
    <cellStyle name="Normal 5 3 5 2" xfId="22208"/>
    <cellStyle name="Normal 5 3 5 2 2" xfId="22209"/>
    <cellStyle name="Normal 5 3 5 2 2 2" xfId="22210"/>
    <cellStyle name="Normal 5 3 5 2 2 2 2" xfId="22211"/>
    <cellStyle name="Normal 5 3 5 2 2 2 2 2" xfId="22212"/>
    <cellStyle name="Normal 5 3 5 2 2 2 2 3" xfId="49732"/>
    <cellStyle name="Normal 5 3 5 2 2 2 3" xfId="22213"/>
    <cellStyle name="Normal 5 3 5 2 2 2 4" xfId="49733"/>
    <cellStyle name="Normal 5 3 5 2 2 3" xfId="22214"/>
    <cellStyle name="Normal 5 3 5 2 2 3 2" xfId="22215"/>
    <cellStyle name="Normal 5 3 5 2 2 3 2 2" xfId="22216"/>
    <cellStyle name="Normal 5 3 5 2 2 3 2 3" xfId="49734"/>
    <cellStyle name="Normal 5 3 5 2 2 3 3" xfId="22217"/>
    <cellStyle name="Normal 5 3 5 2 2 3 4" xfId="49735"/>
    <cellStyle name="Normal 5 3 5 2 2 4" xfId="22218"/>
    <cellStyle name="Normal 5 3 5 2 2 4 2" xfId="22219"/>
    <cellStyle name="Normal 5 3 5 2 2 4 3" xfId="49736"/>
    <cellStyle name="Normal 5 3 5 2 2 5" xfId="22220"/>
    <cellStyle name="Normal 5 3 5 2 2 5 2" xfId="49737"/>
    <cellStyle name="Normal 5 3 5 2 2 6" xfId="22221"/>
    <cellStyle name="Normal 5 3 5 2 2 7" xfId="22222"/>
    <cellStyle name="Normal 5 3 5 2 2 8" xfId="22223"/>
    <cellStyle name="Normal 5 3 5 2 3" xfId="22224"/>
    <cellStyle name="Normal 5 3 5 2 3 2" xfId="22225"/>
    <cellStyle name="Normal 5 3 5 2 3 2 2" xfId="22226"/>
    <cellStyle name="Normal 5 3 5 2 3 2 3" xfId="49738"/>
    <cellStyle name="Normal 5 3 5 2 3 3" xfId="22227"/>
    <cellStyle name="Normal 5 3 5 2 3 4" xfId="49739"/>
    <cellStyle name="Normal 5 3 5 2 4" xfId="22228"/>
    <cellStyle name="Normal 5 3 5 2 4 2" xfId="22229"/>
    <cellStyle name="Normal 5 3 5 2 4 2 2" xfId="22230"/>
    <cellStyle name="Normal 5 3 5 2 4 2 3" xfId="49740"/>
    <cellStyle name="Normal 5 3 5 2 4 3" xfId="22231"/>
    <cellStyle name="Normal 5 3 5 2 4 4" xfId="49741"/>
    <cellStyle name="Normal 5 3 5 2 5" xfId="22232"/>
    <cellStyle name="Normal 5 3 5 2 5 2" xfId="22233"/>
    <cellStyle name="Normal 5 3 5 2 5 3" xfId="49742"/>
    <cellStyle name="Normal 5 3 5 2 6" xfId="22234"/>
    <cellStyle name="Normal 5 3 5 2 6 2" xfId="49743"/>
    <cellStyle name="Normal 5 3 5 2 7" xfId="22235"/>
    <cellStyle name="Normal 5 3 5 2 8" xfId="22236"/>
    <cellStyle name="Normal 5 3 5 2 9" xfId="22237"/>
    <cellStyle name="Normal 5 3 5 3" xfId="22238"/>
    <cellStyle name="Normal 5 3 5 3 2" xfId="22239"/>
    <cellStyle name="Normal 5 3 5 3 2 2" xfId="22240"/>
    <cellStyle name="Normal 5 3 5 3 2 2 2" xfId="22241"/>
    <cellStyle name="Normal 5 3 5 3 2 2 3" xfId="49744"/>
    <cellStyle name="Normal 5 3 5 3 2 3" xfId="22242"/>
    <cellStyle name="Normal 5 3 5 3 2 4" xfId="49745"/>
    <cellStyle name="Normal 5 3 5 3 3" xfId="22243"/>
    <cellStyle name="Normal 5 3 5 3 3 2" xfId="22244"/>
    <cellStyle name="Normal 5 3 5 3 3 2 2" xfId="22245"/>
    <cellStyle name="Normal 5 3 5 3 3 2 3" xfId="49746"/>
    <cellStyle name="Normal 5 3 5 3 3 3" xfId="22246"/>
    <cellStyle name="Normal 5 3 5 3 3 4" xfId="49747"/>
    <cellStyle name="Normal 5 3 5 3 4" xfId="22247"/>
    <cellStyle name="Normal 5 3 5 3 4 2" xfId="22248"/>
    <cellStyle name="Normal 5 3 5 3 4 3" xfId="49748"/>
    <cellStyle name="Normal 5 3 5 3 5" xfId="22249"/>
    <cellStyle name="Normal 5 3 5 3 5 2" xfId="49749"/>
    <cellStyle name="Normal 5 3 5 3 6" xfId="22250"/>
    <cellStyle name="Normal 5 3 5 3 7" xfId="22251"/>
    <cellStyle name="Normal 5 3 5 3 8" xfId="22252"/>
    <cellStyle name="Normal 5 3 5 4" xfId="22253"/>
    <cellStyle name="Normal 5 3 5 4 2" xfId="22254"/>
    <cellStyle name="Normal 5 3 5 4 2 2" xfId="22255"/>
    <cellStyle name="Normal 5 3 5 4 2 3" xfId="49750"/>
    <cellStyle name="Normal 5 3 5 4 3" xfId="22256"/>
    <cellStyle name="Normal 5 3 5 4 4" xfId="49751"/>
    <cellStyle name="Normal 5 3 5 5" xfId="22257"/>
    <cellStyle name="Normal 5 3 5 5 2" xfId="22258"/>
    <cellStyle name="Normal 5 3 5 5 2 2" xfId="22259"/>
    <cellStyle name="Normal 5 3 5 5 2 3" xfId="49752"/>
    <cellStyle name="Normal 5 3 5 5 3" xfId="22260"/>
    <cellStyle name="Normal 5 3 5 5 4" xfId="49753"/>
    <cellStyle name="Normal 5 3 5 6" xfId="22261"/>
    <cellStyle name="Normal 5 3 5 6 2" xfId="22262"/>
    <cellStyle name="Normal 5 3 5 6 3" xfId="49754"/>
    <cellStyle name="Normal 5 3 5 7" xfId="22263"/>
    <cellStyle name="Normal 5 3 5 7 2" xfId="49755"/>
    <cellStyle name="Normal 5 3 5 8" xfId="22264"/>
    <cellStyle name="Normal 5 3 5 9" xfId="22265"/>
    <cellStyle name="Normal 5 3 6" xfId="22266"/>
    <cellStyle name="Normal 5 3 6 2" xfId="22267"/>
    <cellStyle name="Normal 5 3 6 2 2" xfId="22268"/>
    <cellStyle name="Normal 5 3 6 2 2 2" xfId="22269"/>
    <cellStyle name="Normal 5 3 6 2 2 2 2" xfId="22270"/>
    <cellStyle name="Normal 5 3 6 2 2 2 3" xfId="49756"/>
    <cellStyle name="Normal 5 3 6 2 2 3" xfId="22271"/>
    <cellStyle name="Normal 5 3 6 2 2 4" xfId="49757"/>
    <cellStyle name="Normal 5 3 6 2 3" xfId="22272"/>
    <cellStyle name="Normal 5 3 6 2 3 2" xfId="22273"/>
    <cellStyle name="Normal 5 3 6 2 3 2 2" xfId="22274"/>
    <cellStyle name="Normal 5 3 6 2 3 2 3" xfId="49758"/>
    <cellStyle name="Normal 5 3 6 2 3 3" xfId="22275"/>
    <cellStyle name="Normal 5 3 6 2 3 4" xfId="49759"/>
    <cellStyle name="Normal 5 3 6 2 4" xfId="22276"/>
    <cellStyle name="Normal 5 3 6 2 4 2" xfId="22277"/>
    <cellStyle name="Normal 5 3 6 2 4 3" xfId="49760"/>
    <cellStyle name="Normal 5 3 6 2 5" xfId="22278"/>
    <cellStyle name="Normal 5 3 6 2 5 2" xfId="49761"/>
    <cellStyle name="Normal 5 3 6 2 6" xfId="22279"/>
    <cellStyle name="Normal 5 3 6 2 7" xfId="22280"/>
    <cellStyle name="Normal 5 3 6 2 8" xfId="22281"/>
    <cellStyle name="Normal 5 3 6 3" xfId="22282"/>
    <cellStyle name="Normal 5 3 6 3 2" xfId="22283"/>
    <cellStyle name="Normal 5 3 6 3 2 2" xfId="22284"/>
    <cellStyle name="Normal 5 3 6 3 2 3" xfId="49762"/>
    <cellStyle name="Normal 5 3 6 3 3" xfId="22285"/>
    <cellStyle name="Normal 5 3 6 3 4" xfId="49763"/>
    <cellStyle name="Normal 5 3 6 4" xfId="22286"/>
    <cellStyle name="Normal 5 3 6 4 2" xfId="22287"/>
    <cellStyle name="Normal 5 3 6 4 2 2" xfId="22288"/>
    <cellStyle name="Normal 5 3 6 4 2 3" xfId="49764"/>
    <cellStyle name="Normal 5 3 6 4 3" xfId="22289"/>
    <cellStyle name="Normal 5 3 6 4 4" xfId="49765"/>
    <cellStyle name="Normal 5 3 6 5" xfId="22290"/>
    <cellStyle name="Normal 5 3 6 5 2" xfId="22291"/>
    <cellStyle name="Normal 5 3 6 5 3" xfId="49766"/>
    <cellStyle name="Normal 5 3 6 6" xfId="22292"/>
    <cellStyle name="Normal 5 3 6 6 2" xfId="49767"/>
    <cellStyle name="Normal 5 3 6 7" xfId="22293"/>
    <cellStyle name="Normal 5 3 6 8" xfId="22294"/>
    <cellStyle name="Normal 5 3 6 9" xfId="22295"/>
    <cellStyle name="Normal 5 3 7" xfId="22296"/>
    <cellStyle name="Normal 5 3 7 2" xfId="22297"/>
    <cellStyle name="Normal 5 3 7 2 2" xfId="22298"/>
    <cellStyle name="Normal 5 3 7 2 2 2" xfId="22299"/>
    <cellStyle name="Normal 5 3 7 2 2 3" xfId="49768"/>
    <cellStyle name="Normal 5 3 7 2 3" xfId="22300"/>
    <cellStyle name="Normal 5 3 7 2 4" xfId="49769"/>
    <cellStyle name="Normal 5 3 7 3" xfId="22301"/>
    <cellStyle name="Normal 5 3 7 3 2" xfId="22302"/>
    <cellStyle name="Normal 5 3 7 3 2 2" xfId="22303"/>
    <cellStyle name="Normal 5 3 7 3 2 3" xfId="49770"/>
    <cellStyle name="Normal 5 3 7 3 3" xfId="22304"/>
    <cellStyle name="Normal 5 3 7 3 4" xfId="49771"/>
    <cellStyle name="Normal 5 3 7 4" xfId="22305"/>
    <cellStyle name="Normal 5 3 7 4 2" xfId="22306"/>
    <cellStyle name="Normal 5 3 7 4 3" xfId="49772"/>
    <cellStyle name="Normal 5 3 7 5" xfId="22307"/>
    <cellStyle name="Normal 5 3 7 5 2" xfId="49773"/>
    <cellStyle name="Normal 5 3 7 6" xfId="22308"/>
    <cellStyle name="Normal 5 3 7 7" xfId="22309"/>
    <cellStyle name="Normal 5 3 7 8" xfId="22310"/>
    <cellStyle name="Normal 5 3 8" xfId="22311"/>
    <cellStyle name="Normal 5 3 8 2" xfId="22312"/>
    <cellStyle name="Normal 5 3 8 2 2" xfId="22313"/>
    <cellStyle name="Normal 5 3 8 2 3" xfId="49774"/>
    <cellStyle name="Normal 5 3 8 3" xfId="22314"/>
    <cellStyle name="Normal 5 3 8 4" xfId="49775"/>
    <cellStyle name="Normal 5 3 9" xfId="22315"/>
    <cellStyle name="Normal 5 3 9 2" xfId="22316"/>
    <cellStyle name="Normal 5 3 9 2 2" xfId="22317"/>
    <cellStyle name="Normal 5 3 9 2 3" xfId="49776"/>
    <cellStyle name="Normal 5 3 9 3" xfId="22318"/>
    <cellStyle name="Normal 5 3 9 4" xfId="49777"/>
    <cellStyle name="Normal 5 4" xfId="22319"/>
    <cellStyle name="Normal 5 4 10" xfId="22320"/>
    <cellStyle name="Normal 5 4 10 2" xfId="22321"/>
    <cellStyle name="Normal 5 4 10 3" xfId="49778"/>
    <cellStyle name="Normal 5 4 11" xfId="22322"/>
    <cellStyle name="Normal 5 4 11 2" xfId="49779"/>
    <cellStyle name="Normal 5 4 12" xfId="22323"/>
    <cellStyle name="Normal 5 4 13" xfId="22324"/>
    <cellStyle name="Normal 5 4 14" xfId="22325"/>
    <cellStyle name="Normal 5 4 2" xfId="22326"/>
    <cellStyle name="Normal 5 4 2 10" xfId="22327"/>
    <cellStyle name="Normal 5 4 2 11" xfId="22328"/>
    <cellStyle name="Normal 5 4 2 2" xfId="22329"/>
    <cellStyle name="Normal 5 4 2 2 10" xfId="22330"/>
    <cellStyle name="Normal 5 4 2 2 2" xfId="22331"/>
    <cellStyle name="Normal 5 4 2 2 2 2" xfId="22332"/>
    <cellStyle name="Normal 5 4 2 2 2 2 2" xfId="22333"/>
    <cellStyle name="Normal 5 4 2 2 2 2 2 2" xfId="22334"/>
    <cellStyle name="Normal 5 4 2 2 2 2 2 2 2" xfId="22335"/>
    <cellStyle name="Normal 5 4 2 2 2 2 2 2 3" xfId="49780"/>
    <cellStyle name="Normal 5 4 2 2 2 2 2 3" xfId="22336"/>
    <cellStyle name="Normal 5 4 2 2 2 2 2 4" xfId="49781"/>
    <cellStyle name="Normal 5 4 2 2 2 2 3" xfId="22337"/>
    <cellStyle name="Normal 5 4 2 2 2 2 3 2" xfId="22338"/>
    <cellStyle name="Normal 5 4 2 2 2 2 3 2 2" xfId="22339"/>
    <cellStyle name="Normal 5 4 2 2 2 2 3 2 3" xfId="49782"/>
    <cellStyle name="Normal 5 4 2 2 2 2 3 3" xfId="22340"/>
    <cellStyle name="Normal 5 4 2 2 2 2 3 4" xfId="49783"/>
    <cellStyle name="Normal 5 4 2 2 2 2 4" xfId="22341"/>
    <cellStyle name="Normal 5 4 2 2 2 2 4 2" xfId="22342"/>
    <cellStyle name="Normal 5 4 2 2 2 2 4 3" xfId="49784"/>
    <cellStyle name="Normal 5 4 2 2 2 2 5" xfId="22343"/>
    <cellStyle name="Normal 5 4 2 2 2 2 5 2" xfId="49785"/>
    <cellStyle name="Normal 5 4 2 2 2 2 6" xfId="22344"/>
    <cellStyle name="Normal 5 4 2 2 2 2 7" xfId="22345"/>
    <cellStyle name="Normal 5 4 2 2 2 2 8" xfId="22346"/>
    <cellStyle name="Normal 5 4 2 2 2 3" xfId="22347"/>
    <cellStyle name="Normal 5 4 2 2 2 3 2" xfId="22348"/>
    <cellStyle name="Normal 5 4 2 2 2 3 2 2" xfId="22349"/>
    <cellStyle name="Normal 5 4 2 2 2 3 2 3" xfId="49786"/>
    <cellStyle name="Normal 5 4 2 2 2 3 3" xfId="22350"/>
    <cellStyle name="Normal 5 4 2 2 2 3 4" xfId="49787"/>
    <cellStyle name="Normal 5 4 2 2 2 4" xfId="22351"/>
    <cellStyle name="Normal 5 4 2 2 2 4 2" xfId="22352"/>
    <cellStyle name="Normal 5 4 2 2 2 4 2 2" xfId="22353"/>
    <cellStyle name="Normal 5 4 2 2 2 4 2 3" xfId="49788"/>
    <cellStyle name="Normal 5 4 2 2 2 4 3" xfId="22354"/>
    <cellStyle name="Normal 5 4 2 2 2 4 4" xfId="49789"/>
    <cellStyle name="Normal 5 4 2 2 2 5" xfId="22355"/>
    <cellStyle name="Normal 5 4 2 2 2 5 2" xfId="22356"/>
    <cellStyle name="Normal 5 4 2 2 2 5 3" xfId="49790"/>
    <cellStyle name="Normal 5 4 2 2 2 6" xfId="22357"/>
    <cellStyle name="Normal 5 4 2 2 2 6 2" xfId="49791"/>
    <cellStyle name="Normal 5 4 2 2 2 7" xfId="22358"/>
    <cellStyle name="Normal 5 4 2 2 2 8" xfId="22359"/>
    <cellStyle name="Normal 5 4 2 2 2 9" xfId="22360"/>
    <cellStyle name="Normal 5 4 2 2 3" xfId="22361"/>
    <cellStyle name="Normal 5 4 2 2 3 2" xfId="22362"/>
    <cellStyle name="Normal 5 4 2 2 3 2 2" xfId="22363"/>
    <cellStyle name="Normal 5 4 2 2 3 2 2 2" xfId="22364"/>
    <cellStyle name="Normal 5 4 2 2 3 2 2 3" xfId="49792"/>
    <cellStyle name="Normal 5 4 2 2 3 2 3" xfId="22365"/>
    <cellStyle name="Normal 5 4 2 2 3 2 4" xfId="49793"/>
    <cellStyle name="Normal 5 4 2 2 3 3" xfId="22366"/>
    <cellStyle name="Normal 5 4 2 2 3 3 2" xfId="22367"/>
    <cellStyle name="Normal 5 4 2 2 3 3 2 2" xfId="22368"/>
    <cellStyle name="Normal 5 4 2 2 3 3 2 3" xfId="49794"/>
    <cellStyle name="Normal 5 4 2 2 3 3 3" xfId="22369"/>
    <cellStyle name="Normal 5 4 2 2 3 3 4" xfId="49795"/>
    <cellStyle name="Normal 5 4 2 2 3 4" xfId="22370"/>
    <cellStyle name="Normal 5 4 2 2 3 4 2" xfId="22371"/>
    <cellStyle name="Normal 5 4 2 2 3 4 3" xfId="49796"/>
    <cellStyle name="Normal 5 4 2 2 3 5" xfId="22372"/>
    <cellStyle name="Normal 5 4 2 2 3 5 2" xfId="49797"/>
    <cellStyle name="Normal 5 4 2 2 3 6" xfId="22373"/>
    <cellStyle name="Normal 5 4 2 2 3 7" xfId="22374"/>
    <cellStyle name="Normal 5 4 2 2 3 8" xfId="22375"/>
    <cellStyle name="Normal 5 4 2 2 4" xfId="22376"/>
    <cellStyle name="Normal 5 4 2 2 4 2" xfId="22377"/>
    <cellStyle name="Normal 5 4 2 2 4 2 2" xfId="22378"/>
    <cellStyle name="Normal 5 4 2 2 4 2 3" xfId="49798"/>
    <cellStyle name="Normal 5 4 2 2 4 3" xfId="22379"/>
    <cellStyle name="Normal 5 4 2 2 4 4" xfId="49799"/>
    <cellStyle name="Normal 5 4 2 2 5" xfId="22380"/>
    <cellStyle name="Normal 5 4 2 2 5 2" xfId="22381"/>
    <cellStyle name="Normal 5 4 2 2 5 2 2" xfId="22382"/>
    <cellStyle name="Normal 5 4 2 2 5 2 3" xfId="49800"/>
    <cellStyle name="Normal 5 4 2 2 5 3" xfId="22383"/>
    <cellStyle name="Normal 5 4 2 2 5 4" xfId="49801"/>
    <cellStyle name="Normal 5 4 2 2 6" xfId="22384"/>
    <cellStyle name="Normal 5 4 2 2 6 2" xfId="22385"/>
    <cellStyle name="Normal 5 4 2 2 6 3" xfId="49802"/>
    <cellStyle name="Normal 5 4 2 2 7" xfId="22386"/>
    <cellStyle name="Normal 5 4 2 2 7 2" xfId="49803"/>
    <cellStyle name="Normal 5 4 2 2 8" xfId="22387"/>
    <cellStyle name="Normal 5 4 2 2 9" xfId="22388"/>
    <cellStyle name="Normal 5 4 2 3" xfId="22389"/>
    <cellStyle name="Normal 5 4 2 3 2" xfId="22390"/>
    <cellStyle name="Normal 5 4 2 3 2 2" xfId="22391"/>
    <cellStyle name="Normal 5 4 2 3 2 2 2" xfId="22392"/>
    <cellStyle name="Normal 5 4 2 3 2 2 2 2" xfId="22393"/>
    <cellStyle name="Normal 5 4 2 3 2 2 2 3" xfId="49804"/>
    <cellStyle name="Normal 5 4 2 3 2 2 3" xfId="22394"/>
    <cellStyle name="Normal 5 4 2 3 2 2 4" xfId="49805"/>
    <cellStyle name="Normal 5 4 2 3 2 3" xfId="22395"/>
    <cellStyle name="Normal 5 4 2 3 2 3 2" xfId="22396"/>
    <cellStyle name="Normal 5 4 2 3 2 3 2 2" xfId="22397"/>
    <cellStyle name="Normal 5 4 2 3 2 3 2 3" xfId="49806"/>
    <cellStyle name="Normal 5 4 2 3 2 3 3" xfId="22398"/>
    <cellStyle name="Normal 5 4 2 3 2 3 4" xfId="49807"/>
    <cellStyle name="Normal 5 4 2 3 2 4" xfId="22399"/>
    <cellStyle name="Normal 5 4 2 3 2 4 2" xfId="22400"/>
    <cellStyle name="Normal 5 4 2 3 2 4 3" xfId="49808"/>
    <cellStyle name="Normal 5 4 2 3 2 5" xfId="22401"/>
    <cellStyle name="Normal 5 4 2 3 2 5 2" xfId="49809"/>
    <cellStyle name="Normal 5 4 2 3 2 6" xfId="22402"/>
    <cellStyle name="Normal 5 4 2 3 2 7" xfId="22403"/>
    <cellStyle name="Normal 5 4 2 3 2 8" xfId="22404"/>
    <cellStyle name="Normal 5 4 2 3 3" xfId="22405"/>
    <cellStyle name="Normal 5 4 2 3 3 2" xfId="22406"/>
    <cellStyle name="Normal 5 4 2 3 3 2 2" xfId="22407"/>
    <cellStyle name="Normal 5 4 2 3 3 2 3" xfId="49810"/>
    <cellStyle name="Normal 5 4 2 3 3 3" xfId="22408"/>
    <cellStyle name="Normal 5 4 2 3 3 4" xfId="49811"/>
    <cellStyle name="Normal 5 4 2 3 4" xfId="22409"/>
    <cellStyle name="Normal 5 4 2 3 4 2" xfId="22410"/>
    <cellStyle name="Normal 5 4 2 3 4 2 2" xfId="22411"/>
    <cellStyle name="Normal 5 4 2 3 4 2 3" xfId="49812"/>
    <cellStyle name="Normal 5 4 2 3 4 3" xfId="22412"/>
    <cellStyle name="Normal 5 4 2 3 4 4" xfId="49813"/>
    <cellStyle name="Normal 5 4 2 3 5" xfId="22413"/>
    <cellStyle name="Normal 5 4 2 3 5 2" xfId="22414"/>
    <cellStyle name="Normal 5 4 2 3 5 3" xfId="49814"/>
    <cellStyle name="Normal 5 4 2 3 6" xfId="22415"/>
    <cellStyle name="Normal 5 4 2 3 6 2" xfId="49815"/>
    <cellStyle name="Normal 5 4 2 3 7" xfId="22416"/>
    <cellStyle name="Normal 5 4 2 3 8" xfId="22417"/>
    <cellStyle name="Normal 5 4 2 3 9" xfId="22418"/>
    <cellStyle name="Normal 5 4 2 4" xfId="22419"/>
    <cellStyle name="Normal 5 4 2 4 2" xfId="22420"/>
    <cellStyle name="Normal 5 4 2 4 2 2" xfId="22421"/>
    <cellStyle name="Normal 5 4 2 4 2 2 2" xfId="22422"/>
    <cellStyle name="Normal 5 4 2 4 2 2 3" xfId="49816"/>
    <cellStyle name="Normal 5 4 2 4 2 3" xfId="22423"/>
    <cellStyle name="Normal 5 4 2 4 2 4" xfId="49817"/>
    <cellStyle name="Normal 5 4 2 4 3" xfId="22424"/>
    <cellStyle name="Normal 5 4 2 4 3 2" xfId="22425"/>
    <cellStyle name="Normal 5 4 2 4 3 2 2" xfId="22426"/>
    <cellStyle name="Normal 5 4 2 4 3 2 3" xfId="49818"/>
    <cellStyle name="Normal 5 4 2 4 3 3" xfId="22427"/>
    <cellStyle name="Normal 5 4 2 4 3 4" xfId="49819"/>
    <cellStyle name="Normal 5 4 2 4 4" xfId="22428"/>
    <cellStyle name="Normal 5 4 2 4 4 2" xfId="22429"/>
    <cellStyle name="Normal 5 4 2 4 4 3" xfId="49820"/>
    <cellStyle name="Normal 5 4 2 4 5" xfId="22430"/>
    <cellStyle name="Normal 5 4 2 4 5 2" xfId="49821"/>
    <cellStyle name="Normal 5 4 2 4 6" xfId="22431"/>
    <cellStyle name="Normal 5 4 2 4 7" xfId="22432"/>
    <cellStyle name="Normal 5 4 2 4 8" xfId="22433"/>
    <cellStyle name="Normal 5 4 2 5" xfId="22434"/>
    <cellStyle name="Normal 5 4 2 5 2" xfId="22435"/>
    <cellStyle name="Normal 5 4 2 5 2 2" xfId="22436"/>
    <cellStyle name="Normal 5 4 2 5 2 3" xfId="49822"/>
    <cellStyle name="Normal 5 4 2 5 3" xfId="22437"/>
    <cellStyle name="Normal 5 4 2 5 4" xfId="49823"/>
    <cellStyle name="Normal 5 4 2 6" xfId="22438"/>
    <cellStyle name="Normal 5 4 2 6 2" xfId="22439"/>
    <cellStyle name="Normal 5 4 2 6 2 2" xfId="22440"/>
    <cellStyle name="Normal 5 4 2 6 2 3" xfId="49824"/>
    <cellStyle name="Normal 5 4 2 6 3" xfId="22441"/>
    <cellStyle name="Normal 5 4 2 6 4" xfId="49825"/>
    <cellStyle name="Normal 5 4 2 7" xfId="22442"/>
    <cellStyle name="Normal 5 4 2 7 2" xfId="22443"/>
    <cellStyle name="Normal 5 4 2 7 3" xfId="49826"/>
    <cellStyle name="Normal 5 4 2 8" xfId="22444"/>
    <cellStyle name="Normal 5 4 2 8 2" xfId="49827"/>
    <cellStyle name="Normal 5 4 2 9" xfId="22445"/>
    <cellStyle name="Normal 5 4 3" xfId="22446"/>
    <cellStyle name="Normal 5 4 3 10" xfId="22447"/>
    <cellStyle name="Normal 5 4 3 11" xfId="22448"/>
    <cellStyle name="Normal 5 4 3 2" xfId="22449"/>
    <cellStyle name="Normal 5 4 3 2 10" xfId="22450"/>
    <cellStyle name="Normal 5 4 3 2 2" xfId="22451"/>
    <cellStyle name="Normal 5 4 3 2 2 2" xfId="22452"/>
    <cellStyle name="Normal 5 4 3 2 2 2 2" xfId="22453"/>
    <cellStyle name="Normal 5 4 3 2 2 2 2 2" xfId="22454"/>
    <cellStyle name="Normal 5 4 3 2 2 2 2 2 2" xfId="22455"/>
    <cellStyle name="Normal 5 4 3 2 2 2 2 2 3" xfId="49828"/>
    <cellStyle name="Normal 5 4 3 2 2 2 2 3" xfId="22456"/>
    <cellStyle name="Normal 5 4 3 2 2 2 2 4" xfId="49829"/>
    <cellStyle name="Normal 5 4 3 2 2 2 3" xfId="22457"/>
    <cellStyle name="Normal 5 4 3 2 2 2 3 2" xfId="22458"/>
    <cellStyle name="Normal 5 4 3 2 2 2 3 2 2" xfId="22459"/>
    <cellStyle name="Normal 5 4 3 2 2 2 3 2 3" xfId="49830"/>
    <cellStyle name="Normal 5 4 3 2 2 2 3 3" xfId="22460"/>
    <cellStyle name="Normal 5 4 3 2 2 2 3 4" xfId="49831"/>
    <cellStyle name="Normal 5 4 3 2 2 2 4" xfId="22461"/>
    <cellStyle name="Normal 5 4 3 2 2 2 4 2" xfId="22462"/>
    <cellStyle name="Normal 5 4 3 2 2 2 4 3" xfId="49832"/>
    <cellStyle name="Normal 5 4 3 2 2 2 5" xfId="22463"/>
    <cellStyle name="Normal 5 4 3 2 2 2 5 2" xfId="49833"/>
    <cellStyle name="Normal 5 4 3 2 2 2 6" xfId="22464"/>
    <cellStyle name="Normal 5 4 3 2 2 2 7" xfId="22465"/>
    <cellStyle name="Normal 5 4 3 2 2 2 8" xfId="22466"/>
    <cellStyle name="Normal 5 4 3 2 2 3" xfId="22467"/>
    <cellStyle name="Normal 5 4 3 2 2 3 2" xfId="22468"/>
    <cellStyle name="Normal 5 4 3 2 2 3 2 2" xfId="22469"/>
    <cellStyle name="Normal 5 4 3 2 2 3 2 3" xfId="49834"/>
    <cellStyle name="Normal 5 4 3 2 2 3 3" xfId="22470"/>
    <cellStyle name="Normal 5 4 3 2 2 3 4" xfId="49835"/>
    <cellStyle name="Normal 5 4 3 2 2 4" xfId="22471"/>
    <cellStyle name="Normal 5 4 3 2 2 4 2" xfId="22472"/>
    <cellStyle name="Normal 5 4 3 2 2 4 2 2" xfId="22473"/>
    <cellStyle name="Normal 5 4 3 2 2 4 2 3" xfId="49836"/>
    <cellStyle name="Normal 5 4 3 2 2 4 3" xfId="22474"/>
    <cellStyle name="Normal 5 4 3 2 2 4 4" xfId="49837"/>
    <cellStyle name="Normal 5 4 3 2 2 5" xfId="22475"/>
    <cellStyle name="Normal 5 4 3 2 2 5 2" xfId="22476"/>
    <cellStyle name="Normal 5 4 3 2 2 5 3" xfId="49838"/>
    <cellStyle name="Normal 5 4 3 2 2 6" xfId="22477"/>
    <cellStyle name="Normal 5 4 3 2 2 6 2" xfId="49839"/>
    <cellStyle name="Normal 5 4 3 2 2 7" xfId="22478"/>
    <cellStyle name="Normal 5 4 3 2 2 8" xfId="22479"/>
    <cellStyle name="Normal 5 4 3 2 2 9" xfId="22480"/>
    <cellStyle name="Normal 5 4 3 2 3" xfId="22481"/>
    <cellStyle name="Normal 5 4 3 2 3 2" xfId="22482"/>
    <cellStyle name="Normal 5 4 3 2 3 2 2" xfId="22483"/>
    <cellStyle name="Normal 5 4 3 2 3 2 2 2" xfId="22484"/>
    <cellStyle name="Normal 5 4 3 2 3 2 2 3" xfId="49840"/>
    <cellStyle name="Normal 5 4 3 2 3 2 3" xfId="22485"/>
    <cellStyle name="Normal 5 4 3 2 3 2 4" xfId="49841"/>
    <cellStyle name="Normal 5 4 3 2 3 3" xfId="22486"/>
    <cellStyle name="Normal 5 4 3 2 3 3 2" xfId="22487"/>
    <cellStyle name="Normal 5 4 3 2 3 3 2 2" xfId="22488"/>
    <cellStyle name="Normal 5 4 3 2 3 3 2 3" xfId="49842"/>
    <cellStyle name="Normal 5 4 3 2 3 3 3" xfId="22489"/>
    <cellStyle name="Normal 5 4 3 2 3 3 4" xfId="49843"/>
    <cellStyle name="Normal 5 4 3 2 3 4" xfId="22490"/>
    <cellStyle name="Normal 5 4 3 2 3 4 2" xfId="22491"/>
    <cellStyle name="Normal 5 4 3 2 3 4 3" xfId="49844"/>
    <cellStyle name="Normal 5 4 3 2 3 5" xfId="22492"/>
    <cellStyle name="Normal 5 4 3 2 3 5 2" xfId="49845"/>
    <cellStyle name="Normal 5 4 3 2 3 6" xfId="22493"/>
    <cellStyle name="Normal 5 4 3 2 3 7" xfId="22494"/>
    <cellStyle name="Normal 5 4 3 2 3 8" xfId="22495"/>
    <cellStyle name="Normal 5 4 3 2 4" xfId="22496"/>
    <cellStyle name="Normal 5 4 3 2 4 2" xfId="22497"/>
    <cellStyle name="Normal 5 4 3 2 4 2 2" xfId="22498"/>
    <cellStyle name="Normal 5 4 3 2 4 2 3" xfId="49846"/>
    <cellStyle name="Normal 5 4 3 2 4 3" xfId="22499"/>
    <cellStyle name="Normal 5 4 3 2 4 4" xfId="49847"/>
    <cellStyle name="Normal 5 4 3 2 5" xfId="22500"/>
    <cellStyle name="Normal 5 4 3 2 5 2" xfId="22501"/>
    <cellStyle name="Normal 5 4 3 2 5 2 2" xfId="22502"/>
    <cellStyle name="Normal 5 4 3 2 5 2 3" xfId="49848"/>
    <cellStyle name="Normal 5 4 3 2 5 3" xfId="22503"/>
    <cellStyle name="Normal 5 4 3 2 5 4" xfId="49849"/>
    <cellStyle name="Normal 5 4 3 2 6" xfId="22504"/>
    <cellStyle name="Normal 5 4 3 2 6 2" xfId="22505"/>
    <cellStyle name="Normal 5 4 3 2 6 3" xfId="49850"/>
    <cellStyle name="Normal 5 4 3 2 7" xfId="22506"/>
    <cellStyle name="Normal 5 4 3 2 7 2" xfId="49851"/>
    <cellStyle name="Normal 5 4 3 2 8" xfId="22507"/>
    <cellStyle name="Normal 5 4 3 2 9" xfId="22508"/>
    <cellStyle name="Normal 5 4 3 3" xfId="22509"/>
    <cellStyle name="Normal 5 4 3 3 2" xfId="22510"/>
    <cellStyle name="Normal 5 4 3 3 2 2" xfId="22511"/>
    <cellStyle name="Normal 5 4 3 3 2 2 2" xfId="22512"/>
    <cellStyle name="Normal 5 4 3 3 2 2 2 2" xfId="22513"/>
    <cellStyle name="Normal 5 4 3 3 2 2 2 3" xfId="49852"/>
    <cellStyle name="Normal 5 4 3 3 2 2 3" xfId="22514"/>
    <cellStyle name="Normal 5 4 3 3 2 2 4" xfId="49853"/>
    <cellStyle name="Normal 5 4 3 3 2 3" xfId="22515"/>
    <cellStyle name="Normal 5 4 3 3 2 3 2" xfId="22516"/>
    <cellStyle name="Normal 5 4 3 3 2 3 2 2" xfId="22517"/>
    <cellStyle name="Normal 5 4 3 3 2 3 2 3" xfId="49854"/>
    <cellStyle name="Normal 5 4 3 3 2 3 3" xfId="22518"/>
    <cellStyle name="Normal 5 4 3 3 2 3 4" xfId="49855"/>
    <cellStyle name="Normal 5 4 3 3 2 4" xfId="22519"/>
    <cellStyle name="Normal 5 4 3 3 2 4 2" xfId="22520"/>
    <cellStyle name="Normal 5 4 3 3 2 4 3" xfId="49856"/>
    <cellStyle name="Normal 5 4 3 3 2 5" xfId="22521"/>
    <cellStyle name="Normal 5 4 3 3 2 5 2" xfId="49857"/>
    <cellStyle name="Normal 5 4 3 3 2 6" xfId="22522"/>
    <cellStyle name="Normal 5 4 3 3 2 7" xfId="22523"/>
    <cellStyle name="Normal 5 4 3 3 2 8" xfId="22524"/>
    <cellStyle name="Normal 5 4 3 3 3" xfId="22525"/>
    <cellStyle name="Normal 5 4 3 3 3 2" xfId="22526"/>
    <cellStyle name="Normal 5 4 3 3 3 2 2" xfId="22527"/>
    <cellStyle name="Normal 5 4 3 3 3 2 3" xfId="49858"/>
    <cellStyle name="Normal 5 4 3 3 3 3" xfId="22528"/>
    <cellStyle name="Normal 5 4 3 3 3 4" xfId="49859"/>
    <cellStyle name="Normal 5 4 3 3 4" xfId="22529"/>
    <cellStyle name="Normal 5 4 3 3 4 2" xfId="22530"/>
    <cellStyle name="Normal 5 4 3 3 4 2 2" xfId="22531"/>
    <cellStyle name="Normal 5 4 3 3 4 2 3" xfId="49860"/>
    <cellStyle name="Normal 5 4 3 3 4 3" xfId="22532"/>
    <cellStyle name="Normal 5 4 3 3 4 4" xfId="49861"/>
    <cellStyle name="Normal 5 4 3 3 5" xfId="22533"/>
    <cellStyle name="Normal 5 4 3 3 5 2" xfId="22534"/>
    <cellStyle name="Normal 5 4 3 3 5 3" xfId="49862"/>
    <cellStyle name="Normal 5 4 3 3 6" xfId="22535"/>
    <cellStyle name="Normal 5 4 3 3 6 2" xfId="49863"/>
    <cellStyle name="Normal 5 4 3 3 7" xfId="22536"/>
    <cellStyle name="Normal 5 4 3 3 8" xfId="22537"/>
    <cellStyle name="Normal 5 4 3 3 9" xfId="22538"/>
    <cellStyle name="Normal 5 4 3 4" xfId="22539"/>
    <cellStyle name="Normal 5 4 3 4 2" xfId="22540"/>
    <cellStyle name="Normal 5 4 3 4 2 2" xfId="22541"/>
    <cellStyle name="Normal 5 4 3 4 2 2 2" xfId="22542"/>
    <cellStyle name="Normal 5 4 3 4 2 2 3" xfId="49864"/>
    <cellStyle name="Normal 5 4 3 4 2 3" xfId="22543"/>
    <cellStyle name="Normal 5 4 3 4 2 4" xfId="49865"/>
    <cellStyle name="Normal 5 4 3 4 3" xfId="22544"/>
    <cellStyle name="Normal 5 4 3 4 3 2" xfId="22545"/>
    <cellStyle name="Normal 5 4 3 4 3 2 2" xfId="22546"/>
    <cellStyle name="Normal 5 4 3 4 3 2 3" xfId="49866"/>
    <cellStyle name="Normal 5 4 3 4 3 3" xfId="22547"/>
    <cellStyle name="Normal 5 4 3 4 3 4" xfId="49867"/>
    <cellStyle name="Normal 5 4 3 4 4" xfId="22548"/>
    <cellStyle name="Normal 5 4 3 4 4 2" xfId="22549"/>
    <cellStyle name="Normal 5 4 3 4 4 3" xfId="49868"/>
    <cellStyle name="Normal 5 4 3 4 5" xfId="22550"/>
    <cellStyle name="Normal 5 4 3 4 5 2" xfId="49869"/>
    <cellStyle name="Normal 5 4 3 4 6" xfId="22551"/>
    <cellStyle name="Normal 5 4 3 4 7" xfId="22552"/>
    <cellStyle name="Normal 5 4 3 4 8" xfId="22553"/>
    <cellStyle name="Normal 5 4 3 5" xfId="22554"/>
    <cellStyle name="Normal 5 4 3 5 2" xfId="22555"/>
    <cellStyle name="Normal 5 4 3 5 2 2" xfId="22556"/>
    <cellStyle name="Normal 5 4 3 5 2 3" xfId="49870"/>
    <cellStyle name="Normal 5 4 3 5 3" xfId="22557"/>
    <cellStyle name="Normal 5 4 3 5 4" xfId="49871"/>
    <cellStyle name="Normal 5 4 3 6" xfId="22558"/>
    <cellStyle name="Normal 5 4 3 6 2" xfId="22559"/>
    <cellStyle name="Normal 5 4 3 6 2 2" xfId="22560"/>
    <cellStyle name="Normal 5 4 3 6 2 3" xfId="49872"/>
    <cellStyle name="Normal 5 4 3 6 3" xfId="22561"/>
    <cellStyle name="Normal 5 4 3 6 4" xfId="49873"/>
    <cellStyle name="Normal 5 4 3 7" xfId="22562"/>
    <cellStyle name="Normal 5 4 3 7 2" xfId="22563"/>
    <cellStyle name="Normal 5 4 3 7 3" xfId="49874"/>
    <cellStyle name="Normal 5 4 3 8" xfId="22564"/>
    <cellStyle name="Normal 5 4 3 8 2" xfId="49875"/>
    <cellStyle name="Normal 5 4 3 9" xfId="22565"/>
    <cellStyle name="Normal 5 4 4" xfId="22566"/>
    <cellStyle name="Normal 5 4 4 10" xfId="22567"/>
    <cellStyle name="Normal 5 4 4 11" xfId="22568"/>
    <cellStyle name="Normal 5 4 4 2" xfId="22569"/>
    <cellStyle name="Normal 5 4 4 2 10" xfId="22570"/>
    <cellStyle name="Normal 5 4 4 2 2" xfId="22571"/>
    <cellStyle name="Normal 5 4 4 2 2 2" xfId="22572"/>
    <cellStyle name="Normal 5 4 4 2 2 2 2" xfId="22573"/>
    <cellStyle name="Normal 5 4 4 2 2 2 2 2" xfId="22574"/>
    <cellStyle name="Normal 5 4 4 2 2 2 2 2 2" xfId="22575"/>
    <cellStyle name="Normal 5 4 4 2 2 2 2 2 3" xfId="49876"/>
    <cellStyle name="Normal 5 4 4 2 2 2 2 3" xfId="22576"/>
    <cellStyle name="Normal 5 4 4 2 2 2 2 4" xfId="49877"/>
    <cellStyle name="Normal 5 4 4 2 2 2 3" xfId="22577"/>
    <cellStyle name="Normal 5 4 4 2 2 2 3 2" xfId="22578"/>
    <cellStyle name="Normal 5 4 4 2 2 2 3 2 2" xfId="22579"/>
    <cellStyle name="Normal 5 4 4 2 2 2 3 2 3" xfId="49878"/>
    <cellStyle name="Normal 5 4 4 2 2 2 3 3" xfId="22580"/>
    <cellStyle name="Normal 5 4 4 2 2 2 3 4" xfId="49879"/>
    <cellStyle name="Normal 5 4 4 2 2 2 4" xfId="22581"/>
    <cellStyle name="Normal 5 4 4 2 2 2 4 2" xfId="22582"/>
    <cellStyle name="Normal 5 4 4 2 2 2 4 3" xfId="49880"/>
    <cellStyle name="Normal 5 4 4 2 2 2 5" xfId="22583"/>
    <cellStyle name="Normal 5 4 4 2 2 2 5 2" xfId="49881"/>
    <cellStyle name="Normal 5 4 4 2 2 2 6" xfId="22584"/>
    <cellStyle name="Normal 5 4 4 2 2 2 7" xfId="22585"/>
    <cellStyle name="Normal 5 4 4 2 2 2 8" xfId="22586"/>
    <cellStyle name="Normal 5 4 4 2 2 3" xfId="22587"/>
    <cellStyle name="Normal 5 4 4 2 2 3 2" xfId="22588"/>
    <cellStyle name="Normal 5 4 4 2 2 3 2 2" xfId="22589"/>
    <cellStyle name="Normal 5 4 4 2 2 3 2 3" xfId="49882"/>
    <cellStyle name="Normal 5 4 4 2 2 3 3" xfId="22590"/>
    <cellStyle name="Normal 5 4 4 2 2 3 4" xfId="49883"/>
    <cellStyle name="Normal 5 4 4 2 2 4" xfId="22591"/>
    <cellStyle name="Normal 5 4 4 2 2 4 2" xfId="22592"/>
    <cellStyle name="Normal 5 4 4 2 2 4 2 2" xfId="22593"/>
    <cellStyle name="Normal 5 4 4 2 2 4 2 3" xfId="49884"/>
    <cellStyle name="Normal 5 4 4 2 2 4 3" xfId="22594"/>
    <cellStyle name="Normal 5 4 4 2 2 4 4" xfId="49885"/>
    <cellStyle name="Normal 5 4 4 2 2 5" xfId="22595"/>
    <cellStyle name="Normal 5 4 4 2 2 5 2" xfId="22596"/>
    <cellStyle name="Normal 5 4 4 2 2 5 3" xfId="49886"/>
    <cellStyle name="Normal 5 4 4 2 2 6" xfId="22597"/>
    <cellStyle name="Normal 5 4 4 2 2 6 2" xfId="49887"/>
    <cellStyle name="Normal 5 4 4 2 2 7" xfId="22598"/>
    <cellStyle name="Normal 5 4 4 2 2 8" xfId="22599"/>
    <cellStyle name="Normal 5 4 4 2 2 9" xfId="22600"/>
    <cellStyle name="Normal 5 4 4 2 3" xfId="22601"/>
    <cellStyle name="Normal 5 4 4 2 3 2" xfId="22602"/>
    <cellStyle name="Normal 5 4 4 2 3 2 2" xfId="22603"/>
    <cellStyle name="Normal 5 4 4 2 3 2 2 2" xfId="22604"/>
    <cellStyle name="Normal 5 4 4 2 3 2 2 3" xfId="49888"/>
    <cellStyle name="Normal 5 4 4 2 3 2 3" xfId="22605"/>
    <cellStyle name="Normal 5 4 4 2 3 2 4" xfId="49889"/>
    <cellStyle name="Normal 5 4 4 2 3 3" xfId="22606"/>
    <cellStyle name="Normal 5 4 4 2 3 3 2" xfId="22607"/>
    <cellStyle name="Normal 5 4 4 2 3 3 2 2" xfId="22608"/>
    <cellStyle name="Normal 5 4 4 2 3 3 2 3" xfId="49890"/>
    <cellStyle name="Normal 5 4 4 2 3 3 3" xfId="22609"/>
    <cellStyle name="Normal 5 4 4 2 3 3 4" xfId="49891"/>
    <cellStyle name="Normal 5 4 4 2 3 4" xfId="22610"/>
    <cellStyle name="Normal 5 4 4 2 3 4 2" xfId="22611"/>
    <cellStyle name="Normal 5 4 4 2 3 4 3" xfId="49892"/>
    <cellStyle name="Normal 5 4 4 2 3 5" xfId="22612"/>
    <cellStyle name="Normal 5 4 4 2 3 5 2" xfId="49893"/>
    <cellStyle name="Normal 5 4 4 2 3 6" xfId="22613"/>
    <cellStyle name="Normal 5 4 4 2 3 7" xfId="22614"/>
    <cellStyle name="Normal 5 4 4 2 3 8" xfId="22615"/>
    <cellStyle name="Normal 5 4 4 2 4" xfId="22616"/>
    <cellStyle name="Normal 5 4 4 2 4 2" xfId="22617"/>
    <cellStyle name="Normal 5 4 4 2 4 2 2" xfId="22618"/>
    <cellStyle name="Normal 5 4 4 2 4 2 3" xfId="49894"/>
    <cellStyle name="Normal 5 4 4 2 4 3" xfId="22619"/>
    <cellStyle name="Normal 5 4 4 2 4 4" xfId="49895"/>
    <cellStyle name="Normal 5 4 4 2 5" xfId="22620"/>
    <cellStyle name="Normal 5 4 4 2 5 2" xfId="22621"/>
    <cellStyle name="Normal 5 4 4 2 5 2 2" xfId="22622"/>
    <cellStyle name="Normal 5 4 4 2 5 2 3" xfId="49896"/>
    <cellStyle name="Normal 5 4 4 2 5 3" xfId="22623"/>
    <cellStyle name="Normal 5 4 4 2 5 4" xfId="49897"/>
    <cellStyle name="Normal 5 4 4 2 6" xfId="22624"/>
    <cellStyle name="Normal 5 4 4 2 6 2" xfId="22625"/>
    <cellStyle name="Normal 5 4 4 2 6 3" xfId="49898"/>
    <cellStyle name="Normal 5 4 4 2 7" xfId="22626"/>
    <cellStyle name="Normal 5 4 4 2 7 2" xfId="49899"/>
    <cellStyle name="Normal 5 4 4 2 8" xfId="22627"/>
    <cellStyle name="Normal 5 4 4 2 9" xfId="22628"/>
    <cellStyle name="Normal 5 4 4 3" xfId="22629"/>
    <cellStyle name="Normal 5 4 4 3 2" xfId="22630"/>
    <cellStyle name="Normal 5 4 4 3 2 2" xfId="22631"/>
    <cellStyle name="Normal 5 4 4 3 2 2 2" xfId="22632"/>
    <cellStyle name="Normal 5 4 4 3 2 2 2 2" xfId="22633"/>
    <cellStyle name="Normal 5 4 4 3 2 2 2 3" xfId="49900"/>
    <cellStyle name="Normal 5 4 4 3 2 2 3" xfId="22634"/>
    <cellStyle name="Normal 5 4 4 3 2 2 4" xfId="49901"/>
    <cellStyle name="Normal 5 4 4 3 2 3" xfId="22635"/>
    <cellStyle name="Normal 5 4 4 3 2 3 2" xfId="22636"/>
    <cellStyle name="Normal 5 4 4 3 2 3 2 2" xfId="22637"/>
    <cellStyle name="Normal 5 4 4 3 2 3 2 3" xfId="49902"/>
    <cellStyle name="Normal 5 4 4 3 2 3 3" xfId="22638"/>
    <cellStyle name="Normal 5 4 4 3 2 3 4" xfId="49903"/>
    <cellStyle name="Normal 5 4 4 3 2 4" xfId="22639"/>
    <cellStyle name="Normal 5 4 4 3 2 4 2" xfId="22640"/>
    <cellStyle name="Normal 5 4 4 3 2 4 3" xfId="49904"/>
    <cellStyle name="Normal 5 4 4 3 2 5" xfId="22641"/>
    <cellStyle name="Normal 5 4 4 3 2 5 2" xfId="49905"/>
    <cellStyle name="Normal 5 4 4 3 2 6" xfId="22642"/>
    <cellStyle name="Normal 5 4 4 3 2 7" xfId="22643"/>
    <cellStyle name="Normal 5 4 4 3 2 8" xfId="22644"/>
    <cellStyle name="Normal 5 4 4 3 3" xfId="22645"/>
    <cellStyle name="Normal 5 4 4 3 3 2" xfId="22646"/>
    <cellStyle name="Normal 5 4 4 3 3 2 2" xfId="22647"/>
    <cellStyle name="Normal 5 4 4 3 3 2 3" xfId="49906"/>
    <cellStyle name="Normal 5 4 4 3 3 3" xfId="22648"/>
    <cellStyle name="Normal 5 4 4 3 3 4" xfId="49907"/>
    <cellStyle name="Normal 5 4 4 3 4" xfId="22649"/>
    <cellStyle name="Normal 5 4 4 3 4 2" xfId="22650"/>
    <cellStyle name="Normal 5 4 4 3 4 2 2" xfId="22651"/>
    <cellStyle name="Normal 5 4 4 3 4 2 3" xfId="49908"/>
    <cellStyle name="Normal 5 4 4 3 4 3" xfId="22652"/>
    <cellStyle name="Normal 5 4 4 3 4 4" xfId="49909"/>
    <cellStyle name="Normal 5 4 4 3 5" xfId="22653"/>
    <cellStyle name="Normal 5 4 4 3 5 2" xfId="22654"/>
    <cellStyle name="Normal 5 4 4 3 5 3" xfId="49910"/>
    <cellStyle name="Normal 5 4 4 3 6" xfId="22655"/>
    <cellStyle name="Normal 5 4 4 3 6 2" xfId="49911"/>
    <cellStyle name="Normal 5 4 4 3 7" xfId="22656"/>
    <cellStyle name="Normal 5 4 4 3 8" xfId="22657"/>
    <cellStyle name="Normal 5 4 4 3 9" xfId="22658"/>
    <cellStyle name="Normal 5 4 4 4" xfId="22659"/>
    <cellStyle name="Normal 5 4 4 4 2" xfId="22660"/>
    <cellStyle name="Normal 5 4 4 4 2 2" xfId="22661"/>
    <cellStyle name="Normal 5 4 4 4 2 2 2" xfId="22662"/>
    <cellStyle name="Normal 5 4 4 4 2 2 3" xfId="49912"/>
    <cellStyle name="Normal 5 4 4 4 2 3" xfId="22663"/>
    <cellStyle name="Normal 5 4 4 4 2 4" xfId="49913"/>
    <cellStyle name="Normal 5 4 4 4 3" xfId="22664"/>
    <cellStyle name="Normal 5 4 4 4 3 2" xfId="22665"/>
    <cellStyle name="Normal 5 4 4 4 3 2 2" xfId="22666"/>
    <cellStyle name="Normal 5 4 4 4 3 2 3" xfId="49914"/>
    <cellStyle name="Normal 5 4 4 4 3 3" xfId="22667"/>
    <cellStyle name="Normal 5 4 4 4 3 4" xfId="49915"/>
    <cellStyle name="Normal 5 4 4 4 4" xfId="22668"/>
    <cellStyle name="Normal 5 4 4 4 4 2" xfId="22669"/>
    <cellStyle name="Normal 5 4 4 4 4 3" xfId="49916"/>
    <cellStyle name="Normal 5 4 4 4 5" xfId="22670"/>
    <cellStyle name="Normal 5 4 4 4 5 2" xfId="49917"/>
    <cellStyle name="Normal 5 4 4 4 6" xfId="22671"/>
    <cellStyle name="Normal 5 4 4 4 7" xfId="22672"/>
    <cellStyle name="Normal 5 4 4 4 8" xfId="22673"/>
    <cellStyle name="Normal 5 4 4 5" xfId="22674"/>
    <cellStyle name="Normal 5 4 4 5 2" xfId="22675"/>
    <cellStyle name="Normal 5 4 4 5 2 2" xfId="22676"/>
    <cellStyle name="Normal 5 4 4 5 2 3" xfId="49918"/>
    <cellStyle name="Normal 5 4 4 5 3" xfId="22677"/>
    <cellStyle name="Normal 5 4 4 5 4" xfId="49919"/>
    <cellStyle name="Normal 5 4 4 6" xfId="22678"/>
    <cellStyle name="Normal 5 4 4 6 2" xfId="22679"/>
    <cellStyle name="Normal 5 4 4 6 2 2" xfId="22680"/>
    <cellStyle name="Normal 5 4 4 6 2 3" xfId="49920"/>
    <cellStyle name="Normal 5 4 4 6 3" xfId="22681"/>
    <cellStyle name="Normal 5 4 4 6 4" xfId="49921"/>
    <cellStyle name="Normal 5 4 4 7" xfId="22682"/>
    <cellStyle name="Normal 5 4 4 7 2" xfId="22683"/>
    <cellStyle name="Normal 5 4 4 7 3" xfId="49922"/>
    <cellStyle name="Normal 5 4 4 8" xfId="22684"/>
    <cellStyle name="Normal 5 4 4 8 2" xfId="49923"/>
    <cellStyle name="Normal 5 4 4 9" xfId="22685"/>
    <cellStyle name="Normal 5 4 5" xfId="22686"/>
    <cellStyle name="Normal 5 4 5 10" xfId="22687"/>
    <cellStyle name="Normal 5 4 5 2" xfId="22688"/>
    <cellStyle name="Normal 5 4 5 2 2" xfId="22689"/>
    <cellStyle name="Normal 5 4 5 2 2 2" xfId="22690"/>
    <cellStyle name="Normal 5 4 5 2 2 2 2" xfId="22691"/>
    <cellStyle name="Normal 5 4 5 2 2 2 2 2" xfId="22692"/>
    <cellStyle name="Normal 5 4 5 2 2 2 2 3" xfId="49924"/>
    <cellStyle name="Normal 5 4 5 2 2 2 3" xfId="22693"/>
    <cellStyle name="Normal 5 4 5 2 2 2 4" xfId="49925"/>
    <cellStyle name="Normal 5 4 5 2 2 3" xfId="22694"/>
    <cellStyle name="Normal 5 4 5 2 2 3 2" xfId="22695"/>
    <cellStyle name="Normal 5 4 5 2 2 3 2 2" xfId="22696"/>
    <cellStyle name="Normal 5 4 5 2 2 3 2 3" xfId="49926"/>
    <cellStyle name="Normal 5 4 5 2 2 3 3" xfId="22697"/>
    <cellStyle name="Normal 5 4 5 2 2 3 4" xfId="49927"/>
    <cellStyle name="Normal 5 4 5 2 2 4" xfId="22698"/>
    <cellStyle name="Normal 5 4 5 2 2 4 2" xfId="22699"/>
    <cellStyle name="Normal 5 4 5 2 2 4 3" xfId="49928"/>
    <cellStyle name="Normal 5 4 5 2 2 5" xfId="22700"/>
    <cellStyle name="Normal 5 4 5 2 2 5 2" xfId="49929"/>
    <cellStyle name="Normal 5 4 5 2 2 6" xfId="22701"/>
    <cellStyle name="Normal 5 4 5 2 2 7" xfId="22702"/>
    <cellStyle name="Normal 5 4 5 2 2 8" xfId="22703"/>
    <cellStyle name="Normal 5 4 5 2 3" xfId="22704"/>
    <cellStyle name="Normal 5 4 5 2 3 2" xfId="22705"/>
    <cellStyle name="Normal 5 4 5 2 3 2 2" xfId="22706"/>
    <cellStyle name="Normal 5 4 5 2 3 2 3" xfId="49930"/>
    <cellStyle name="Normal 5 4 5 2 3 3" xfId="22707"/>
    <cellStyle name="Normal 5 4 5 2 3 4" xfId="49931"/>
    <cellStyle name="Normal 5 4 5 2 4" xfId="22708"/>
    <cellStyle name="Normal 5 4 5 2 4 2" xfId="22709"/>
    <cellStyle name="Normal 5 4 5 2 4 2 2" xfId="22710"/>
    <cellStyle name="Normal 5 4 5 2 4 2 3" xfId="49932"/>
    <cellStyle name="Normal 5 4 5 2 4 3" xfId="22711"/>
    <cellStyle name="Normal 5 4 5 2 4 4" xfId="49933"/>
    <cellStyle name="Normal 5 4 5 2 5" xfId="22712"/>
    <cellStyle name="Normal 5 4 5 2 5 2" xfId="22713"/>
    <cellStyle name="Normal 5 4 5 2 5 3" xfId="49934"/>
    <cellStyle name="Normal 5 4 5 2 6" xfId="22714"/>
    <cellStyle name="Normal 5 4 5 2 6 2" xfId="49935"/>
    <cellStyle name="Normal 5 4 5 2 7" xfId="22715"/>
    <cellStyle name="Normal 5 4 5 2 8" xfId="22716"/>
    <cellStyle name="Normal 5 4 5 2 9" xfId="22717"/>
    <cellStyle name="Normal 5 4 5 3" xfId="22718"/>
    <cellStyle name="Normal 5 4 5 3 2" xfId="22719"/>
    <cellStyle name="Normal 5 4 5 3 2 2" xfId="22720"/>
    <cellStyle name="Normal 5 4 5 3 2 2 2" xfId="22721"/>
    <cellStyle name="Normal 5 4 5 3 2 2 3" xfId="49936"/>
    <cellStyle name="Normal 5 4 5 3 2 3" xfId="22722"/>
    <cellStyle name="Normal 5 4 5 3 2 4" xfId="49937"/>
    <cellStyle name="Normal 5 4 5 3 3" xfId="22723"/>
    <cellStyle name="Normal 5 4 5 3 3 2" xfId="22724"/>
    <cellStyle name="Normal 5 4 5 3 3 2 2" xfId="22725"/>
    <cellStyle name="Normal 5 4 5 3 3 2 3" xfId="49938"/>
    <cellStyle name="Normal 5 4 5 3 3 3" xfId="22726"/>
    <cellStyle name="Normal 5 4 5 3 3 4" xfId="49939"/>
    <cellStyle name="Normal 5 4 5 3 4" xfId="22727"/>
    <cellStyle name="Normal 5 4 5 3 4 2" xfId="22728"/>
    <cellStyle name="Normal 5 4 5 3 4 3" xfId="49940"/>
    <cellStyle name="Normal 5 4 5 3 5" xfId="22729"/>
    <cellStyle name="Normal 5 4 5 3 5 2" xfId="49941"/>
    <cellStyle name="Normal 5 4 5 3 6" xfId="22730"/>
    <cellStyle name="Normal 5 4 5 3 7" xfId="22731"/>
    <cellStyle name="Normal 5 4 5 3 8" xfId="22732"/>
    <cellStyle name="Normal 5 4 5 4" xfId="22733"/>
    <cellStyle name="Normal 5 4 5 4 2" xfId="22734"/>
    <cellStyle name="Normal 5 4 5 4 2 2" xfId="22735"/>
    <cellStyle name="Normal 5 4 5 4 2 3" xfId="49942"/>
    <cellStyle name="Normal 5 4 5 4 3" xfId="22736"/>
    <cellStyle name="Normal 5 4 5 4 4" xfId="49943"/>
    <cellStyle name="Normal 5 4 5 5" xfId="22737"/>
    <cellStyle name="Normal 5 4 5 5 2" xfId="22738"/>
    <cellStyle name="Normal 5 4 5 5 2 2" xfId="22739"/>
    <cellStyle name="Normal 5 4 5 5 2 3" xfId="49944"/>
    <cellStyle name="Normal 5 4 5 5 3" xfId="22740"/>
    <cellStyle name="Normal 5 4 5 5 4" xfId="49945"/>
    <cellStyle name="Normal 5 4 5 6" xfId="22741"/>
    <cellStyle name="Normal 5 4 5 6 2" xfId="22742"/>
    <cellStyle name="Normal 5 4 5 6 3" xfId="49946"/>
    <cellStyle name="Normal 5 4 5 7" xfId="22743"/>
    <cellStyle name="Normal 5 4 5 7 2" xfId="49947"/>
    <cellStyle name="Normal 5 4 5 8" xfId="22744"/>
    <cellStyle name="Normal 5 4 5 9" xfId="22745"/>
    <cellStyle name="Normal 5 4 6" xfId="22746"/>
    <cellStyle name="Normal 5 4 6 2" xfId="22747"/>
    <cellStyle name="Normal 5 4 6 2 2" xfId="22748"/>
    <cellStyle name="Normal 5 4 6 2 2 2" xfId="22749"/>
    <cellStyle name="Normal 5 4 6 2 2 2 2" xfId="22750"/>
    <cellStyle name="Normal 5 4 6 2 2 2 3" xfId="49948"/>
    <cellStyle name="Normal 5 4 6 2 2 3" xfId="22751"/>
    <cellStyle name="Normal 5 4 6 2 2 4" xfId="49949"/>
    <cellStyle name="Normal 5 4 6 2 3" xfId="22752"/>
    <cellStyle name="Normal 5 4 6 2 3 2" xfId="22753"/>
    <cellStyle name="Normal 5 4 6 2 3 2 2" xfId="22754"/>
    <cellStyle name="Normal 5 4 6 2 3 2 3" xfId="49950"/>
    <cellStyle name="Normal 5 4 6 2 3 3" xfId="22755"/>
    <cellStyle name="Normal 5 4 6 2 3 4" xfId="49951"/>
    <cellStyle name="Normal 5 4 6 2 4" xfId="22756"/>
    <cellStyle name="Normal 5 4 6 2 4 2" xfId="22757"/>
    <cellStyle name="Normal 5 4 6 2 4 3" xfId="49952"/>
    <cellStyle name="Normal 5 4 6 2 5" xfId="22758"/>
    <cellStyle name="Normal 5 4 6 2 5 2" xfId="49953"/>
    <cellStyle name="Normal 5 4 6 2 6" xfId="22759"/>
    <cellStyle name="Normal 5 4 6 2 7" xfId="22760"/>
    <cellStyle name="Normal 5 4 6 2 8" xfId="22761"/>
    <cellStyle name="Normal 5 4 6 3" xfId="22762"/>
    <cellStyle name="Normal 5 4 6 3 2" xfId="22763"/>
    <cellStyle name="Normal 5 4 6 3 2 2" xfId="22764"/>
    <cellStyle name="Normal 5 4 6 3 2 3" xfId="49954"/>
    <cellStyle name="Normal 5 4 6 3 3" xfId="22765"/>
    <cellStyle name="Normal 5 4 6 3 4" xfId="49955"/>
    <cellStyle name="Normal 5 4 6 4" xfId="22766"/>
    <cellStyle name="Normal 5 4 6 4 2" xfId="22767"/>
    <cellStyle name="Normal 5 4 6 4 2 2" xfId="22768"/>
    <cellStyle name="Normal 5 4 6 4 2 3" xfId="49956"/>
    <cellStyle name="Normal 5 4 6 4 3" xfId="22769"/>
    <cellStyle name="Normal 5 4 6 4 4" xfId="49957"/>
    <cellStyle name="Normal 5 4 6 5" xfId="22770"/>
    <cellStyle name="Normal 5 4 6 5 2" xfId="22771"/>
    <cellStyle name="Normal 5 4 6 5 3" xfId="49958"/>
    <cellStyle name="Normal 5 4 6 6" xfId="22772"/>
    <cellStyle name="Normal 5 4 6 6 2" xfId="49959"/>
    <cellStyle name="Normal 5 4 6 7" xfId="22773"/>
    <cellStyle name="Normal 5 4 6 8" xfId="22774"/>
    <cellStyle name="Normal 5 4 6 9" xfId="22775"/>
    <cellStyle name="Normal 5 4 7" xfId="22776"/>
    <cellStyle name="Normal 5 4 7 2" xfId="22777"/>
    <cellStyle name="Normal 5 4 7 2 2" xfId="22778"/>
    <cellStyle name="Normal 5 4 7 2 2 2" xfId="22779"/>
    <cellStyle name="Normal 5 4 7 2 2 3" xfId="49960"/>
    <cellStyle name="Normal 5 4 7 2 3" xfId="22780"/>
    <cellStyle name="Normal 5 4 7 2 4" xfId="49961"/>
    <cellStyle name="Normal 5 4 7 3" xfId="22781"/>
    <cellStyle name="Normal 5 4 7 3 2" xfId="22782"/>
    <cellStyle name="Normal 5 4 7 3 2 2" xfId="22783"/>
    <cellStyle name="Normal 5 4 7 3 2 3" xfId="49962"/>
    <cellStyle name="Normal 5 4 7 3 3" xfId="22784"/>
    <cellStyle name="Normal 5 4 7 3 4" xfId="49963"/>
    <cellStyle name="Normal 5 4 7 4" xfId="22785"/>
    <cellStyle name="Normal 5 4 7 4 2" xfId="22786"/>
    <cellStyle name="Normal 5 4 7 4 3" xfId="49964"/>
    <cellStyle name="Normal 5 4 7 5" xfId="22787"/>
    <cellStyle name="Normal 5 4 7 5 2" xfId="49965"/>
    <cellStyle name="Normal 5 4 7 6" xfId="22788"/>
    <cellStyle name="Normal 5 4 7 7" xfId="22789"/>
    <cellStyle name="Normal 5 4 7 8" xfId="22790"/>
    <cellStyle name="Normal 5 4 8" xfId="22791"/>
    <cellStyle name="Normal 5 4 8 2" xfId="22792"/>
    <cellStyle name="Normal 5 4 8 2 2" xfId="22793"/>
    <cellStyle name="Normal 5 4 8 2 3" xfId="49966"/>
    <cellStyle name="Normal 5 4 8 3" xfId="22794"/>
    <cellStyle name="Normal 5 4 8 4" xfId="49967"/>
    <cellStyle name="Normal 5 4 9" xfId="22795"/>
    <cellStyle name="Normal 5 4 9 2" xfId="22796"/>
    <cellStyle name="Normal 5 4 9 2 2" xfId="22797"/>
    <cellStyle name="Normal 5 4 9 2 3" xfId="49968"/>
    <cellStyle name="Normal 5 4 9 3" xfId="22798"/>
    <cellStyle name="Normal 5 4 9 4" xfId="49969"/>
    <cellStyle name="Normal 5 5" xfId="22799"/>
    <cellStyle name="Normal 5 5 10" xfId="22800"/>
    <cellStyle name="Normal 5 5 10 2" xfId="22801"/>
    <cellStyle name="Normal 5 5 10 3" xfId="49970"/>
    <cellStyle name="Normal 5 5 11" xfId="22802"/>
    <cellStyle name="Normal 5 5 11 2" xfId="49971"/>
    <cellStyle name="Normal 5 5 12" xfId="22803"/>
    <cellStyle name="Normal 5 5 13" xfId="22804"/>
    <cellStyle name="Normal 5 5 14" xfId="22805"/>
    <cellStyle name="Normal 5 5 2" xfId="22806"/>
    <cellStyle name="Normal 5 5 2 10" xfId="22807"/>
    <cellStyle name="Normal 5 5 2 11" xfId="22808"/>
    <cellStyle name="Normal 5 5 2 2" xfId="22809"/>
    <cellStyle name="Normal 5 5 2 2 10" xfId="22810"/>
    <cellStyle name="Normal 5 5 2 2 2" xfId="22811"/>
    <cellStyle name="Normal 5 5 2 2 2 2" xfId="22812"/>
    <cellStyle name="Normal 5 5 2 2 2 2 2" xfId="22813"/>
    <cellStyle name="Normal 5 5 2 2 2 2 2 2" xfId="22814"/>
    <cellStyle name="Normal 5 5 2 2 2 2 2 2 2" xfId="22815"/>
    <cellStyle name="Normal 5 5 2 2 2 2 2 2 3" xfId="49972"/>
    <cellStyle name="Normal 5 5 2 2 2 2 2 3" xfId="22816"/>
    <cellStyle name="Normal 5 5 2 2 2 2 2 4" xfId="49973"/>
    <cellStyle name="Normal 5 5 2 2 2 2 3" xfId="22817"/>
    <cellStyle name="Normal 5 5 2 2 2 2 3 2" xfId="22818"/>
    <cellStyle name="Normal 5 5 2 2 2 2 3 2 2" xfId="22819"/>
    <cellStyle name="Normal 5 5 2 2 2 2 3 2 3" xfId="49974"/>
    <cellStyle name="Normal 5 5 2 2 2 2 3 3" xfId="22820"/>
    <cellStyle name="Normal 5 5 2 2 2 2 3 4" xfId="49975"/>
    <cellStyle name="Normal 5 5 2 2 2 2 4" xfId="22821"/>
    <cellStyle name="Normal 5 5 2 2 2 2 4 2" xfId="22822"/>
    <cellStyle name="Normal 5 5 2 2 2 2 4 3" xfId="49976"/>
    <cellStyle name="Normal 5 5 2 2 2 2 5" xfId="22823"/>
    <cellStyle name="Normal 5 5 2 2 2 2 5 2" xfId="49977"/>
    <cellStyle name="Normal 5 5 2 2 2 2 6" xfId="22824"/>
    <cellStyle name="Normal 5 5 2 2 2 2 7" xfId="22825"/>
    <cellStyle name="Normal 5 5 2 2 2 2 8" xfId="22826"/>
    <cellStyle name="Normal 5 5 2 2 2 3" xfId="22827"/>
    <cellStyle name="Normal 5 5 2 2 2 3 2" xfId="22828"/>
    <cellStyle name="Normal 5 5 2 2 2 3 2 2" xfId="22829"/>
    <cellStyle name="Normal 5 5 2 2 2 3 2 3" xfId="49978"/>
    <cellStyle name="Normal 5 5 2 2 2 3 3" xfId="22830"/>
    <cellStyle name="Normal 5 5 2 2 2 3 4" xfId="49979"/>
    <cellStyle name="Normal 5 5 2 2 2 4" xfId="22831"/>
    <cellStyle name="Normal 5 5 2 2 2 4 2" xfId="22832"/>
    <cellStyle name="Normal 5 5 2 2 2 4 2 2" xfId="22833"/>
    <cellStyle name="Normal 5 5 2 2 2 4 2 3" xfId="49980"/>
    <cellStyle name="Normal 5 5 2 2 2 4 3" xfId="22834"/>
    <cellStyle name="Normal 5 5 2 2 2 4 4" xfId="49981"/>
    <cellStyle name="Normal 5 5 2 2 2 5" xfId="22835"/>
    <cellStyle name="Normal 5 5 2 2 2 5 2" xfId="22836"/>
    <cellStyle name="Normal 5 5 2 2 2 5 3" xfId="49982"/>
    <cellStyle name="Normal 5 5 2 2 2 6" xfId="22837"/>
    <cellStyle name="Normal 5 5 2 2 2 6 2" xfId="49983"/>
    <cellStyle name="Normal 5 5 2 2 2 7" xfId="22838"/>
    <cellStyle name="Normal 5 5 2 2 2 8" xfId="22839"/>
    <cellStyle name="Normal 5 5 2 2 2 9" xfId="22840"/>
    <cellStyle name="Normal 5 5 2 2 3" xfId="22841"/>
    <cellStyle name="Normal 5 5 2 2 3 2" xfId="22842"/>
    <cellStyle name="Normal 5 5 2 2 3 2 2" xfId="22843"/>
    <cellStyle name="Normal 5 5 2 2 3 2 2 2" xfId="22844"/>
    <cellStyle name="Normal 5 5 2 2 3 2 2 3" xfId="49984"/>
    <cellStyle name="Normal 5 5 2 2 3 2 3" xfId="22845"/>
    <cellStyle name="Normal 5 5 2 2 3 2 4" xfId="49985"/>
    <cellStyle name="Normal 5 5 2 2 3 3" xfId="22846"/>
    <cellStyle name="Normal 5 5 2 2 3 3 2" xfId="22847"/>
    <cellStyle name="Normal 5 5 2 2 3 3 2 2" xfId="22848"/>
    <cellStyle name="Normal 5 5 2 2 3 3 2 3" xfId="49986"/>
    <cellStyle name="Normal 5 5 2 2 3 3 3" xfId="22849"/>
    <cellStyle name="Normal 5 5 2 2 3 3 4" xfId="49987"/>
    <cellStyle name="Normal 5 5 2 2 3 4" xfId="22850"/>
    <cellStyle name="Normal 5 5 2 2 3 4 2" xfId="22851"/>
    <cellStyle name="Normal 5 5 2 2 3 4 3" xfId="49988"/>
    <cellStyle name="Normal 5 5 2 2 3 5" xfId="22852"/>
    <cellStyle name="Normal 5 5 2 2 3 5 2" xfId="49989"/>
    <cellStyle name="Normal 5 5 2 2 3 6" xfId="22853"/>
    <cellStyle name="Normal 5 5 2 2 3 7" xfId="22854"/>
    <cellStyle name="Normal 5 5 2 2 3 8" xfId="22855"/>
    <cellStyle name="Normal 5 5 2 2 4" xfId="22856"/>
    <cellStyle name="Normal 5 5 2 2 4 2" xfId="22857"/>
    <cellStyle name="Normal 5 5 2 2 4 2 2" xfId="22858"/>
    <cellStyle name="Normal 5 5 2 2 4 2 3" xfId="49990"/>
    <cellStyle name="Normal 5 5 2 2 4 3" xfId="22859"/>
    <cellStyle name="Normal 5 5 2 2 4 4" xfId="49991"/>
    <cellStyle name="Normal 5 5 2 2 5" xfId="22860"/>
    <cellStyle name="Normal 5 5 2 2 5 2" xfId="22861"/>
    <cellStyle name="Normal 5 5 2 2 5 2 2" xfId="22862"/>
    <cellStyle name="Normal 5 5 2 2 5 2 3" xfId="49992"/>
    <cellStyle name="Normal 5 5 2 2 5 3" xfId="22863"/>
    <cellStyle name="Normal 5 5 2 2 5 4" xfId="49993"/>
    <cellStyle name="Normal 5 5 2 2 6" xfId="22864"/>
    <cellStyle name="Normal 5 5 2 2 6 2" xfId="22865"/>
    <cellStyle name="Normal 5 5 2 2 6 3" xfId="49994"/>
    <cellStyle name="Normal 5 5 2 2 7" xfId="22866"/>
    <cellStyle name="Normal 5 5 2 2 7 2" xfId="49995"/>
    <cellStyle name="Normal 5 5 2 2 8" xfId="22867"/>
    <cellStyle name="Normal 5 5 2 2 9" xfId="22868"/>
    <cellStyle name="Normal 5 5 2 3" xfId="22869"/>
    <cellStyle name="Normal 5 5 2 3 2" xfId="22870"/>
    <cellStyle name="Normal 5 5 2 3 2 2" xfId="22871"/>
    <cellStyle name="Normal 5 5 2 3 2 2 2" xfId="22872"/>
    <cellStyle name="Normal 5 5 2 3 2 2 2 2" xfId="22873"/>
    <cellStyle name="Normal 5 5 2 3 2 2 2 3" xfId="49996"/>
    <cellStyle name="Normal 5 5 2 3 2 2 3" xfId="22874"/>
    <cellStyle name="Normal 5 5 2 3 2 2 4" xfId="49997"/>
    <cellStyle name="Normal 5 5 2 3 2 3" xfId="22875"/>
    <cellStyle name="Normal 5 5 2 3 2 3 2" xfId="22876"/>
    <cellStyle name="Normal 5 5 2 3 2 3 2 2" xfId="22877"/>
    <cellStyle name="Normal 5 5 2 3 2 3 2 3" xfId="49998"/>
    <cellStyle name="Normal 5 5 2 3 2 3 3" xfId="22878"/>
    <cellStyle name="Normal 5 5 2 3 2 3 4" xfId="49999"/>
    <cellStyle name="Normal 5 5 2 3 2 4" xfId="22879"/>
    <cellStyle name="Normal 5 5 2 3 2 4 2" xfId="22880"/>
    <cellStyle name="Normal 5 5 2 3 2 4 3" xfId="50000"/>
    <cellStyle name="Normal 5 5 2 3 2 5" xfId="22881"/>
    <cellStyle name="Normal 5 5 2 3 2 5 2" xfId="50001"/>
    <cellStyle name="Normal 5 5 2 3 2 6" xfId="22882"/>
    <cellStyle name="Normal 5 5 2 3 2 7" xfId="22883"/>
    <cellStyle name="Normal 5 5 2 3 2 8" xfId="22884"/>
    <cellStyle name="Normal 5 5 2 3 3" xfId="22885"/>
    <cellStyle name="Normal 5 5 2 3 3 2" xfId="22886"/>
    <cellStyle name="Normal 5 5 2 3 3 2 2" xfId="22887"/>
    <cellStyle name="Normal 5 5 2 3 3 2 3" xfId="50002"/>
    <cellStyle name="Normal 5 5 2 3 3 3" xfId="22888"/>
    <cellStyle name="Normal 5 5 2 3 3 4" xfId="50003"/>
    <cellStyle name="Normal 5 5 2 3 4" xfId="22889"/>
    <cellStyle name="Normal 5 5 2 3 4 2" xfId="22890"/>
    <cellStyle name="Normal 5 5 2 3 4 2 2" xfId="22891"/>
    <cellStyle name="Normal 5 5 2 3 4 2 3" xfId="50004"/>
    <cellStyle name="Normal 5 5 2 3 4 3" xfId="22892"/>
    <cellStyle name="Normal 5 5 2 3 4 4" xfId="50005"/>
    <cellStyle name="Normal 5 5 2 3 5" xfId="22893"/>
    <cellStyle name="Normal 5 5 2 3 5 2" xfId="22894"/>
    <cellStyle name="Normal 5 5 2 3 5 3" xfId="50006"/>
    <cellStyle name="Normal 5 5 2 3 6" xfId="22895"/>
    <cellStyle name="Normal 5 5 2 3 6 2" xfId="50007"/>
    <cellStyle name="Normal 5 5 2 3 7" xfId="22896"/>
    <cellStyle name="Normal 5 5 2 3 8" xfId="22897"/>
    <cellStyle name="Normal 5 5 2 3 9" xfId="22898"/>
    <cellStyle name="Normal 5 5 2 4" xfId="22899"/>
    <cellStyle name="Normal 5 5 2 4 2" xfId="22900"/>
    <cellStyle name="Normal 5 5 2 4 2 2" xfId="22901"/>
    <cellStyle name="Normal 5 5 2 4 2 2 2" xfId="22902"/>
    <cellStyle name="Normal 5 5 2 4 2 2 3" xfId="50008"/>
    <cellStyle name="Normal 5 5 2 4 2 3" xfId="22903"/>
    <cellStyle name="Normal 5 5 2 4 2 4" xfId="50009"/>
    <cellStyle name="Normal 5 5 2 4 3" xfId="22904"/>
    <cellStyle name="Normal 5 5 2 4 3 2" xfId="22905"/>
    <cellStyle name="Normal 5 5 2 4 3 2 2" xfId="22906"/>
    <cellStyle name="Normal 5 5 2 4 3 2 3" xfId="50010"/>
    <cellStyle name="Normal 5 5 2 4 3 3" xfId="22907"/>
    <cellStyle name="Normal 5 5 2 4 3 4" xfId="50011"/>
    <cellStyle name="Normal 5 5 2 4 4" xfId="22908"/>
    <cellStyle name="Normal 5 5 2 4 4 2" xfId="22909"/>
    <cellStyle name="Normal 5 5 2 4 4 3" xfId="50012"/>
    <cellStyle name="Normal 5 5 2 4 5" xfId="22910"/>
    <cellStyle name="Normal 5 5 2 4 5 2" xfId="50013"/>
    <cellStyle name="Normal 5 5 2 4 6" xfId="22911"/>
    <cellStyle name="Normal 5 5 2 4 7" xfId="22912"/>
    <cellStyle name="Normal 5 5 2 4 8" xfId="22913"/>
    <cellStyle name="Normal 5 5 2 5" xfId="22914"/>
    <cellStyle name="Normal 5 5 2 5 2" xfId="22915"/>
    <cellStyle name="Normal 5 5 2 5 2 2" xfId="22916"/>
    <cellStyle name="Normal 5 5 2 5 2 3" xfId="50014"/>
    <cellStyle name="Normal 5 5 2 5 3" xfId="22917"/>
    <cellStyle name="Normal 5 5 2 5 4" xfId="50015"/>
    <cellStyle name="Normal 5 5 2 6" xfId="22918"/>
    <cellStyle name="Normal 5 5 2 6 2" xfId="22919"/>
    <cellStyle name="Normal 5 5 2 6 2 2" xfId="22920"/>
    <cellStyle name="Normal 5 5 2 6 2 3" xfId="50016"/>
    <cellStyle name="Normal 5 5 2 6 3" xfId="22921"/>
    <cellStyle name="Normal 5 5 2 6 4" xfId="50017"/>
    <cellStyle name="Normal 5 5 2 7" xfId="22922"/>
    <cellStyle name="Normal 5 5 2 7 2" xfId="22923"/>
    <cellStyle name="Normal 5 5 2 7 3" xfId="50018"/>
    <cellStyle name="Normal 5 5 2 8" xfId="22924"/>
    <cellStyle name="Normal 5 5 2 8 2" xfId="50019"/>
    <cellStyle name="Normal 5 5 2 9" xfId="22925"/>
    <cellStyle name="Normal 5 5 3" xfId="22926"/>
    <cellStyle name="Normal 5 5 3 10" xfId="22927"/>
    <cellStyle name="Normal 5 5 3 11" xfId="22928"/>
    <cellStyle name="Normal 5 5 3 2" xfId="22929"/>
    <cellStyle name="Normal 5 5 3 2 10" xfId="22930"/>
    <cellStyle name="Normal 5 5 3 2 2" xfId="22931"/>
    <cellStyle name="Normal 5 5 3 2 2 2" xfId="22932"/>
    <cellStyle name="Normal 5 5 3 2 2 2 2" xfId="22933"/>
    <cellStyle name="Normal 5 5 3 2 2 2 2 2" xfId="22934"/>
    <cellStyle name="Normal 5 5 3 2 2 2 2 2 2" xfId="22935"/>
    <cellStyle name="Normal 5 5 3 2 2 2 2 2 3" xfId="50020"/>
    <cellStyle name="Normal 5 5 3 2 2 2 2 3" xfId="22936"/>
    <cellStyle name="Normal 5 5 3 2 2 2 2 4" xfId="50021"/>
    <cellStyle name="Normal 5 5 3 2 2 2 3" xfId="22937"/>
    <cellStyle name="Normal 5 5 3 2 2 2 3 2" xfId="22938"/>
    <cellStyle name="Normal 5 5 3 2 2 2 3 2 2" xfId="22939"/>
    <cellStyle name="Normal 5 5 3 2 2 2 3 2 3" xfId="50022"/>
    <cellStyle name="Normal 5 5 3 2 2 2 3 3" xfId="22940"/>
    <cellStyle name="Normal 5 5 3 2 2 2 3 4" xfId="50023"/>
    <cellStyle name="Normal 5 5 3 2 2 2 4" xfId="22941"/>
    <cellStyle name="Normal 5 5 3 2 2 2 4 2" xfId="22942"/>
    <cellStyle name="Normal 5 5 3 2 2 2 4 3" xfId="50024"/>
    <cellStyle name="Normal 5 5 3 2 2 2 5" xfId="22943"/>
    <cellStyle name="Normal 5 5 3 2 2 2 5 2" xfId="50025"/>
    <cellStyle name="Normal 5 5 3 2 2 2 6" xfId="22944"/>
    <cellStyle name="Normal 5 5 3 2 2 2 7" xfId="22945"/>
    <cellStyle name="Normal 5 5 3 2 2 2 8" xfId="22946"/>
    <cellStyle name="Normal 5 5 3 2 2 3" xfId="22947"/>
    <cellStyle name="Normal 5 5 3 2 2 3 2" xfId="22948"/>
    <cellStyle name="Normal 5 5 3 2 2 3 2 2" xfId="22949"/>
    <cellStyle name="Normal 5 5 3 2 2 3 2 3" xfId="50026"/>
    <cellStyle name="Normal 5 5 3 2 2 3 3" xfId="22950"/>
    <cellStyle name="Normal 5 5 3 2 2 3 4" xfId="50027"/>
    <cellStyle name="Normal 5 5 3 2 2 4" xfId="22951"/>
    <cellStyle name="Normal 5 5 3 2 2 4 2" xfId="22952"/>
    <cellStyle name="Normal 5 5 3 2 2 4 2 2" xfId="22953"/>
    <cellStyle name="Normal 5 5 3 2 2 4 2 3" xfId="50028"/>
    <cellStyle name="Normal 5 5 3 2 2 4 3" xfId="22954"/>
    <cellStyle name="Normal 5 5 3 2 2 4 4" xfId="50029"/>
    <cellStyle name="Normal 5 5 3 2 2 5" xfId="22955"/>
    <cellStyle name="Normal 5 5 3 2 2 5 2" xfId="22956"/>
    <cellStyle name="Normal 5 5 3 2 2 5 3" xfId="50030"/>
    <cellStyle name="Normal 5 5 3 2 2 6" xfId="22957"/>
    <cellStyle name="Normal 5 5 3 2 2 6 2" xfId="50031"/>
    <cellStyle name="Normal 5 5 3 2 2 7" xfId="22958"/>
    <cellStyle name="Normal 5 5 3 2 2 8" xfId="22959"/>
    <cellStyle name="Normal 5 5 3 2 2 9" xfId="22960"/>
    <cellStyle name="Normal 5 5 3 2 3" xfId="22961"/>
    <cellStyle name="Normal 5 5 3 2 3 2" xfId="22962"/>
    <cellStyle name="Normal 5 5 3 2 3 2 2" xfId="22963"/>
    <cellStyle name="Normal 5 5 3 2 3 2 2 2" xfId="22964"/>
    <cellStyle name="Normal 5 5 3 2 3 2 2 3" xfId="50032"/>
    <cellStyle name="Normal 5 5 3 2 3 2 3" xfId="22965"/>
    <cellStyle name="Normal 5 5 3 2 3 2 4" xfId="50033"/>
    <cellStyle name="Normal 5 5 3 2 3 3" xfId="22966"/>
    <cellStyle name="Normal 5 5 3 2 3 3 2" xfId="22967"/>
    <cellStyle name="Normal 5 5 3 2 3 3 2 2" xfId="22968"/>
    <cellStyle name="Normal 5 5 3 2 3 3 2 3" xfId="50034"/>
    <cellStyle name="Normal 5 5 3 2 3 3 3" xfId="22969"/>
    <cellStyle name="Normal 5 5 3 2 3 3 4" xfId="50035"/>
    <cellStyle name="Normal 5 5 3 2 3 4" xfId="22970"/>
    <cellStyle name="Normal 5 5 3 2 3 4 2" xfId="22971"/>
    <cellStyle name="Normal 5 5 3 2 3 4 3" xfId="50036"/>
    <cellStyle name="Normal 5 5 3 2 3 5" xfId="22972"/>
    <cellStyle name="Normal 5 5 3 2 3 5 2" xfId="50037"/>
    <cellStyle name="Normal 5 5 3 2 3 6" xfId="22973"/>
    <cellStyle name="Normal 5 5 3 2 3 7" xfId="22974"/>
    <cellStyle name="Normal 5 5 3 2 3 8" xfId="22975"/>
    <cellStyle name="Normal 5 5 3 2 4" xfId="22976"/>
    <cellStyle name="Normal 5 5 3 2 4 2" xfId="22977"/>
    <cellStyle name="Normal 5 5 3 2 4 2 2" xfId="22978"/>
    <cellStyle name="Normal 5 5 3 2 4 2 3" xfId="50038"/>
    <cellStyle name="Normal 5 5 3 2 4 3" xfId="22979"/>
    <cellStyle name="Normal 5 5 3 2 4 4" xfId="50039"/>
    <cellStyle name="Normal 5 5 3 2 5" xfId="22980"/>
    <cellStyle name="Normal 5 5 3 2 5 2" xfId="22981"/>
    <cellStyle name="Normal 5 5 3 2 5 2 2" xfId="22982"/>
    <cellStyle name="Normal 5 5 3 2 5 2 3" xfId="50040"/>
    <cellStyle name="Normal 5 5 3 2 5 3" xfId="22983"/>
    <cellStyle name="Normal 5 5 3 2 5 4" xfId="50041"/>
    <cellStyle name="Normal 5 5 3 2 6" xfId="22984"/>
    <cellStyle name="Normal 5 5 3 2 6 2" xfId="22985"/>
    <cellStyle name="Normal 5 5 3 2 6 3" xfId="50042"/>
    <cellStyle name="Normal 5 5 3 2 7" xfId="22986"/>
    <cellStyle name="Normal 5 5 3 2 7 2" xfId="50043"/>
    <cellStyle name="Normal 5 5 3 2 8" xfId="22987"/>
    <cellStyle name="Normal 5 5 3 2 9" xfId="22988"/>
    <cellStyle name="Normal 5 5 3 3" xfId="22989"/>
    <cellStyle name="Normal 5 5 3 3 2" xfId="22990"/>
    <cellStyle name="Normal 5 5 3 3 2 2" xfId="22991"/>
    <cellStyle name="Normal 5 5 3 3 2 2 2" xfId="22992"/>
    <cellStyle name="Normal 5 5 3 3 2 2 2 2" xfId="22993"/>
    <cellStyle name="Normal 5 5 3 3 2 2 2 3" xfId="50044"/>
    <cellStyle name="Normal 5 5 3 3 2 2 3" xfId="22994"/>
    <cellStyle name="Normal 5 5 3 3 2 2 4" xfId="50045"/>
    <cellStyle name="Normal 5 5 3 3 2 3" xfId="22995"/>
    <cellStyle name="Normal 5 5 3 3 2 3 2" xfId="22996"/>
    <cellStyle name="Normal 5 5 3 3 2 3 2 2" xfId="22997"/>
    <cellStyle name="Normal 5 5 3 3 2 3 2 3" xfId="50046"/>
    <cellStyle name="Normal 5 5 3 3 2 3 3" xfId="22998"/>
    <cellStyle name="Normal 5 5 3 3 2 3 4" xfId="50047"/>
    <cellStyle name="Normal 5 5 3 3 2 4" xfId="22999"/>
    <cellStyle name="Normal 5 5 3 3 2 4 2" xfId="23000"/>
    <cellStyle name="Normal 5 5 3 3 2 4 3" xfId="50048"/>
    <cellStyle name="Normal 5 5 3 3 2 5" xfId="23001"/>
    <cellStyle name="Normal 5 5 3 3 2 5 2" xfId="50049"/>
    <cellStyle name="Normal 5 5 3 3 2 6" xfId="23002"/>
    <cellStyle name="Normal 5 5 3 3 2 7" xfId="23003"/>
    <cellStyle name="Normal 5 5 3 3 2 8" xfId="23004"/>
    <cellStyle name="Normal 5 5 3 3 3" xfId="23005"/>
    <cellStyle name="Normal 5 5 3 3 3 2" xfId="23006"/>
    <cellStyle name="Normal 5 5 3 3 3 2 2" xfId="23007"/>
    <cellStyle name="Normal 5 5 3 3 3 2 3" xfId="50050"/>
    <cellStyle name="Normal 5 5 3 3 3 3" xfId="23008"/>
    <cellStyle name="Normal 5 5 3 3 3 4" xfId="50051"/>
    <cellStyle name="Normal 5 5 3 3 4" xfId="23009"/>
    <cellStyle name="Normal 5 5 3 3 4 2" xfId="23010"/>
    <cellStyle name="Normal 5 5 3 3 4 2 2" xfId="23011"/>
    <cellStyle name="Normal 5 5 3 3 4 2 3" xfId="50052"/>
    <cellStyle name="Normal 5 5 3 3 4 3" xfId="23012"/>
    <cellStyle name="Normal 5 5 3 3 4 4" xfId="50053"/>
    <cellStyle name="Normal 5 5 3 3 5" xfId="23013"/>
    <cellStyle name="Normal 5 5 3 3 5 2" xfId="23014"/>
    <cellStyle name="Normal 5 5 3 3 5 3" xfId="50054"/>
    <cellStyle name="Normal 5 5 3 3 6" xfId="23015"/>
    <cellStyle name="Normal 5 5 3 3 6 2" xfId="50055"/>
    <cellStyle name="Normal 5 5 3 3 7" xfId="23016"/>
    <cellStyle name="Normal 5 5 3 3 8" xfId="23017"/>
    <cellStyle name="Normal 5 5 3 3 9" xfId="23018"/>
    <cellStyle name="Normal 5 5 3 4" xfId="23019"/>
    <cellStyle name="Normal 5 5 3 4 2" xfId="23020"/>
    <cellStyle name="Normal 5 5 3 4 2 2" xfId="23021"/>
    <cellStyle name="Normal 5 5 3 4 2 2 2" xfId="23022"/>
    <cellStyle name="Normal 5 5 3 4 2 2 3" xfId="50056"/>
    <cellStyle name="Normal 5 5 3 4 2 3" xfId="23023"/>
    <cellStyle name="Normal 5 5 3 4 2 4" xfId="50057"/>
    <cellStyle name="Normal 5 5 3 4 3" xfId="23024"/>
    <cellStyle name="Normal 5 5 3 4 3 2" xfId="23025"/>
    <cellStyle name="Normal 5 5 3 4 3 2 2" xfId="23026"/>
    <cellStyle name="Normal 5 5 3 4 3 2 3" xfId="50058"/>
    <cellStyle name="Normal 5 5 3 4 3 3" xfId="23027"/>
    <cellStyle name="Normal 5 5 3 4 3 4" xfId="50059"/>
    <cellStyle name="Normal 5 5 3 4 4" xfId="23028"/>
    <cellStyle name="Normal 5 5 3 4 4 2" xfId="23029"/>
    <cellStyle name="Normal 5 5 3 4 4 3" xfId="50060"/>
    <cellStyle name="Normal 5 5 3 4 5" xfId="23030"/>
    <cellStyle name="Normal 5 5 3 4 5 2" xfId="50061"/>
    <cellStyle name="Normal 5 5 3 4 6" xfId="23031"/>
    <cellStyle name="Normal 5 5 3 4 7" xfId="23032"/>
    <cellStyle name="Normal 5 5 3 4 8" xfId="23033"/>
    <cellStyle name="Normal 5 5 3 5" xfId="23034"/>
    <cellStyle name="Normal 5 5 3 5 2" xfId="23035"/>
    <cellStyle name="Normal 5 5 3 5 2 2" xfId="23036"/>
    <cellStyle name="Normal 5 5 3 5 2 3" xfId="50062"/>
    <cellStyle name="Normal 5 5 3 5 3" xfId="23037"/>
    <cellStyle name="Normal 5 5 3 5 4" xfId="50063"/>
    <cellStyle name="Normal 5 5 3 6" xfId="23038"/>
    <cellStyle name="Normal 5 5 3 6 2" xfId="23039"/>
    <cellStyle name="Normal 5 5 3 6 2 2" xfId="23040"/>
    <cellStyle name="Normal 5 5 3 6 2 3" xfId="50064"/>
    <cellStyle name="Normal 5 5 3 6 3" xfId="23041"/>
    <cellStyle name="Normal 5 5 3 6 4" xfId="50065"/>
    <cellStyle name="Normal 5 5 3 7" xfId="23042"/>
    <cellStyle name="Normal 5 5 3 7 2" xfId="23043"/>
    <cellStyle name="Normal 5 5 3 7 3" xfId="50066"/>
    <cellStyle name="Normal 5 5 3 8" xfId="23044"/>
    <cellStyle name="Normal 5 5 3 8 2" xfId="50067"/>
    <cellStyle name="Normal 5 5 3 9" xfId="23045"/>
    <cellStyle name="Normal 5 5 4" xfId="23046"/>
    <cellStyle name="Normal 5 5 4 10" xfId="23047"/>
    <cellStyle name="Normal 5 5 4 11" xfId="23048"/>
    <cellStyle name="Normal 5 5 4 2" xfId="23049"/>
    <cellStyle name="Normal 5 5 4 2 10" xfId="23050"/>
    <cellStyle name="Normal 5 5 4 2 2" xfId="23051"/>
    <cellStyle name="Normal 5 5 4 2 2 2" xfId="23052"/>
    <cellStyle name="Normal 5 5 4 2 2 2 2" xfId="23053"/>
    <cellStyle name="Normal 5 5 4 2 2 2 2 2" xfId="23054"/>
    <cellStyle name="Normal 5 5 4 2 2 2 2 2 2" xfId="23055"/>
    <cellStyle name="Normal 5 5 4 2 2 2 2 2 3" xfId="50068"/>
    <cellStyle name="Normal 5 5 4 2 2 2 2 3" xfId="23056"/>
    <cellStyle name="Normal 5 5 4 2 2 2 2 4" xfId="50069"/>
    <cellStyle name="Normal 5 5 4 2 2 2 3" xfId="23057"/>
    <cellStyle name="Normal 5 5 4 2 2 2 3 2" xfId="23058"/>
    <cellStyle name="Normal 5 5 4 2 2 2 3 2 2" xfId="23059"/>
    <cellStyle name="Normal 5 5 4 2 2 2 3 2 3" xfId="50070"/>
    <cellStyle name="Normal 5 5 4 2 2 2 3 3" xfId="23060"/>
    <cellStyle name="Normal 5 5 4 2 2 2 3 4" xfId="50071"/>
    <cellStyle name="Normal 5 5 4 2 2 2 4" xfId="23061"/>
    <cellStyle name="Normal 5 5 4 2 2 2 4 2" xfId="23062"/>
    <cellStyle name="Normal 5 5 4 2 2 2 4 3" xfId="50072"/>
    <cellStyle name="Normal 5 5 4 2 2 2 5" xfId="23063"/>
    <cellStyle name="Normal 5 5 4 2 2 2 5 2" xfId="50073"/>
    <cellStyle name="Normal 5 5 4 2 2 2 6" xfId="23064"/>
    <cellStyle name="Normal 5 5 4 2 2 2 7" xfId="23065"/>
    <cellStyle name="Normal 5 5 4 2 2 2 8" xfId="23066"/>
    <cellStyle name="Normal 5 5 4 2 2 3" xfId="23067"/>
    <cellStyle name="Normal 5 5 4 2 2 3 2" xfId="23068"/>
    <cellStyle name="Normal 5 5 4 2 2 3 2 2" xfId="23069"/>
    <cellStyle name="Normal 5 5 4 2 2 3 2 3" xfId="50074"/>
    <cellStyle name="Normal 5 5 4 2 2 3 3" xfId="23070"/>
    <cellStyle name="Normal 5 5 4 2 2 3 4" xfId="50075"/>
    <cellStyle name="Normal 5 5 4 2 2 4" xfId="23071"/>
    <cellStyle name="Normal 5 5 4 2 2 4 2" xfId="23072"/>
    <cellStyle name="Normal 5 5 4 2 2 4 2 2" xfId="23073"/>
    <cellStyle name="Normal 5 5 4 2 2 4 2 3" xfId="50076"/>
    <cellStyle name="Normal 5 5 4 2 2 4 3" xfId="23074"/>
    <cellStyle name="Normal 5 5 4 2 2 4 4" xfId="50077"/>
    <cellStyle name="Normal 5 5 4 2 2 5" xfId="23075"/>
    <cellStyle name="Normal 5 5 4 2 2 5 2" xfId="23076"/>
    <cellStyle name="Normal 5 5 4 2 2 5 3" xfId="50078"/>
    <cellStyle name="Normal 5 5 4 2 2 6" xfId="23077"/>
    <cellStyle name="Normal 5 5 4 2 2 6 2" xfId="50079"/>
    <cellStyle name="Normal 5 5 4 2 2 7" xfId="23078"/>
    <cellStyle name="Normal 5 5 4 2 2 8" xfId="23079"/>
    <cellStyle name="Normal 5 5 4 2 2 9" xfId="23080"/>
    <cellStyle name="Normal 5 5 4 2 3" xfId="23081"/>
    <cellStyle name="Normal 5 5 4 2 3 2" xfId="23082"/>
    <cellStyle name="Normal 5 5 4 2 3 2 2" xfId="23083"/>
    <cellStyle name="Normal 5 5 4 2 3 2 2 2" xfId="23084"/>
    <cellStyle name="Normal 5 5 4 2 3 2 2 3" xfId="50080"/>
    <cellStyle name="Normal 5 5 4 2 3 2 3" xfId="23085"/>
    <cellStyle name="Normal 5 5 4 2 3 2 4" xfId="50081"/>
    <cellStyle name="Normal 5 5 4 2 3 3" xfId="23086"/>
    <cellStyle name="Normal 5 5 4 2 3 3 2" xfId="23087"/>
    <cellStyle name="Normal 5 5 4 2 3 3 2 2" xfId="23088"/>
    <cellStyle name="Normal 5 5 4 2 3 3 2 3" xfId="50082"/>
    <cellStyle name="Normal 5 5 4 2 3 3 3" xfId="23089"/>
    <cellStyle name="Normal 5 5 4 2 3 3 4" xfId="50083"/>
    <cellStyle name="Normal 5 5 4 2 3 4" xfId="23090"/>
    <cellStyle name="Normal 5 5 4 2 3 4 2" xfId="23091"/>
    <cellStyle name="Normal 5 5 4 2 3 4 3" xfId="50084"/>
    <cellStyle name="Normal 5 5 4 2 3 5" xfId="23092"/>
    <cellStyle name="Normal 5 5 4 2 3 5 2" xfId="50085"/>
    <cellStyle name="Normal 5 5 4 2 3 6" xfId="23093"/>
    <cellStyle name="Normal 5 5 4 2 3 7" xfId="23094"/>
    <cellStyle name="Normal 5 5 4 2 3 8" xfId="23095"/>
    <cellStyle name="Normal 5 5 4 2 4" xfId="23096"/>
    <cellStyle name="Normal 5 5 4 2 4 2" xfId="23097"/>
    <cellStyle name="Normal 5 5 4 2 4 2 2" xfId="23098"/>
    <cellStyle name="Normal 5 5 4 2 4 2 3" xfId="50086"/>
    <cellStyle name="Normal 5 5 4 2 4 3" xfId="23099"/>
    <cellStyle name="Normal 5 5 4 2 4 4" xfId="50087"/>
    <cellStyle name="Normal 5 5 4 2 5" xfId="23100"/>
    <cellStyle name="Normal 5 5 4 2 5 2" xfId="23101"/>
    <cellStyle name="Normal 5 5 4 2 5 2 2" xfId="23102"/>
    <cellStyle name="Normal 5 5 4 2 5 2 3" xfId="50088"/>
    <cellStyle name="Normal 5 5 4 2 5 3" xfId="23103"/>
    <cellStyle name="Normal 5 5 4 2 5 4" xfId="50089"/>
    <cellStyle name="Normal 5 5 4 2 6" xfId="23104"/>
    <cellStyle name="Normal 5 5 4 2 6 2" xfId="23105"/>
    <cellStyle name="Normal 5 5 4 2 6 3" xfId="50090"/>
    <cellStyle name="Normal 5 5 4 2 7" xfId="23106"/>
    <cellStyle name="Normal 5 5 4 2 7 2" xfId="50091"/>
    <cellStyle name="Normal 5 5 4 2 8" xfId="23107"/>
    <cellStyle name="Normal 5 5 4 2 9" xfId="23108"/>
    <cellStyle name="Normal 5 5 4 3" xfId="23109"/>
    <cellStyle name="Normal 5 5 4 3 2" xfId="23110"/>
    <cellStyle name="Normal 5 5 4 3 2 2" xfId="23111"/>
    <cellStyle name="Normal 5 5 4 3 2 2 2" xfId="23112"/>
    <cellStyle name="Normal 5 5 4 3 2 2 2 2" xfId="23113"/>
    <cellStyle name="Normal 5 5 4 3 2 2 2 3" xfId="50092"/>
    <cellStyle name="Normal 5 5 4 3 2 2 3" xfId="23114"/>
    <cellStyle name="Normal 5 5 4 3 2 2 4" xfId="50093"/>
    <cellStyle name="Normal 5 5 4 3 2 3" xfId="23115"/>
    <cellStyle name="Normal 5 5 4 3 2 3 2" xfId="23116"/>
    <cellStyle name="Normal 5 5 4 3 2 3 2 2" xfId="23117"/>
    <cellStyle name="Normal 5 5 4 3 2 3 2 3" xfId="50094"/>
    <cellStyle name="Normal 5 5 4 3 2 3 3" xfId="23118"/>
    <cellStyle name="Normal 5 5 4 3 2 3 4" xfId="50095"/>
    <cellStyle name="Normal 5 5 4 3 2 4" xfId="23119"/>
    <cellStyle name="Normal 5 5 4 3 2 4 2" xfId="23120"/>
    <cellStyle name="Normal 5 5 4 3 2 4 3" xfId="50096"/>
    <cellStyle name="Normal 5 5 4 3 2 5" xfId="23121"/>
    <cellStyle name="Normal 5 5 4 3 2 5 2" xfId="50097"/>
    <cellStyle name="Normal 5 5 4 3 2 6" xfId="23122"/>
    <cellStyle name="Normal 5 5 4 3 2 7" xfId="23123"/>
    <cellStyle name="Normal 5 5 4 3 2 8" xfId="23124"/>
    <cellStyle name="Normal 5 5 4 3 3" xfId="23125"/>
    <cellStyle name="Normal 5 5 4 3 3 2" xfId="23126"/>
    <cellStyle name="Normal 5 5 4 3 3 2 2" xfId="23127"/>
    <cellStyle name="Normal 5 5 4 3 3 2 3" xfId="50098"/>
    <cellStyle name="Normal 5 5 4 3 3 3" xfId="23128"/>
    <cellStyle name="Normal 5 5 4 3 3 4" xfId="50099"/>
    <cellStyle name="Normal 5 5 4 3 4" xfId="23129"/>
    <cellStyle name="Normal 5 5 4 3 4 2" xfId="23130"/>
    <cellStyle name="Normal 5 5 4 3 4 2 2" xfId="23131"/>
    <cellStyle name="Normal 5 5 4 3 4 2 3" xfId="50100"/>
    <cellStyle name="Normal 5 5 4 3 4 3" xfId="23132"/>
    <cellStyle name="Normal 5 5 4 3 4 4" xfId="50101"/>
    <cellStyle name="Normal 5 5 4 3 5" xfId="23133"/>
    <cellStyle name="Normal 5 5 4 3 5 2" xfId="23134"/>
    <cellStyle name="Normal 5 5 4 3 5 3" xfId="50102"/>
    <cellStyle name="Normal 5 5 4 3 6" xfId="23135"/>
    <cellStyle name="Normal 5 5 4 3 6 2" xfId="50103"/>
    <cellStyle name="Normal 5 5 4 3 7" xfId="23136"/>
    <cellStyle name="Normal 5 5 4 3 8" xfId="23137"/>
    <cellStyle name="Normal 5 5 4 3 9" xfId="23138"/>
    <cellStyle name="Normal 5 5 4 4" xfId="23139"/>
    <cellStyle name="Normal 5 5 4 4 2" xfId="23140"/>
    <cellStyle name="Normal 5 5 4 4 2 2" xfId="23141"/>
    <cellStyle name="Normal 5 5 4 4 2 2 2" xfId="23142"/>
    <cellStyle name="Normal 5 5 4 4 2 2 3" xfId="50104"/>
    <cellStyle name="Normal 5 5 4 4 2 3" xfId="23143"/>
    <cellStyle name="Normal 5 5 4 4 2 4" xfId="50105"/>
    <cellStyle name="Normal 5 5 4 4 3" xfId="23144"/>
    <cellStyle name="Normal 5 5 4 4 3 2" xfId="23145"/>
    <cellStyle name="Normal 5 5 4 4 3 2 2" xfId="23146"/>
    <cellStyle name="Normal 5 5 4 4 3 2 3" xfId="50106"/>
    <cellStyle name="Normal 5 5 4 4 3 3" xfId="23147"/>
    <cellStyle name="Normal 5 5 4 4 3 4" xfId="50107"/>
    <cellStyle name="Normal 5 5 4 4 4" xfId="23148"/>
    <cellStyle name="Normal 5 5 4 4 4 2" xfId="23149"/>
    <cellStyle name="Normal 5 5 4 4 4 3" xfId="50108"/>
    <cellStyle name="Normal 5 5 4 4 5" xfId="23150"/>
    <cellStyle name="Normal 5 5 4 4 5 2" xfId="50109"/>
    <cellStyle name="Normal 5 5 4 4 6" xfId="23151"/>
    <cellStyle name="Normal 5 5 4 4 7" xfId="23152"/>
    <cellStyle name="Normal 5 5 4 4 8" xfId="23153"/>
    <cellStyle name="Normal 5 5 4 5" xfId="23154"/>
    <cellStyle name="Normal 5 5 4 5 2" xfId="23155"/>
    <cellStyle name="Normal 5 5 4 5 2 2" xfId="23156"/>
    <cellStyle name="Normal 5 5 4 5 2 3" xfId="50110"/>
    <cellStyle name="Normal 5 5 4 5 3" xfId="23157"/>
    <cellStyle name="Normal 5 5 4 5 4" xfId="50111"/>
    <cellStyle name="Normal 5 5 4 6" xfId="23158"/>
    <cellStyle name="Normal 5 5 4 6 2" xfId="23159"/>
    <cellStyle name="Normal 5 5 4 6 2 2" xfId="23160"/>
    <cellStyle name="Normal 5 5 4 6 2 3" xfId="50112"/>
    <cellStyle name="Normal 5 5 4 6 3" xfId="23161"/>
    <cellStyle name="Normal 5 5 4 6 4" xfId="50113"/>
    <cellStyle name="Normal 5 5 4 7" xfId="23162"/>
    <cellStyle name="Normal 5 5 4 7 2" xfId="23163"/>
    <cellStyle name="Normal 5 5 4 7 3" xfId="50114"/>
    <cellStyle name="Normal 5 5 4 8" xfId="23164"/>
    <cellStyle name="Normal 5 5 4 8 2" xfId="50115"/>
    <cellStyle name="Normal 5 5 4 9" xfId="23165"/>
    <cellStyle name="Normal 5 5 5" xfId="23166"/>
    <cellStyle name="Normal 5 5 5 10" xfId="23167"/>
    <cellStyle name="Normal 5 5 5 2" xfId="23168"/>
    <cellStyle name="Normal 5 5 5 2 2" xfId="23169"/>
    <cellStyle name="Normal 5 5 5 2 2 2" xfId="23170"/>
    <cellStyle name="Normal 5 5 5 2 2 2 2" xfId="23171"/>
    <cellStyle name="Normal 5 5 5 2 2 2 2 2" xfId="23172"/>
    <cellStyle name="Normal 5 5 5 2 2 2 2 3" xfId="50116"/>
    <cellStyle name="Normal 5 5 5 2 2 2 3" xfId="23173"/>
    <cellStyle name="Normal 5 5 5 2 2 2 4" xfId="50117"/>
    <cellStyle name="Normal 5 5 5 2 2 3" xfId="23174"/>
    <cellStyle name="Normal 5 5 5 2 2 3 2" xfId="23175"/>
    <cellStyle name="Normal 5 5 5 2 2 3 2 2" xfId="23176"/>
    <cellStyle name="Normal 5 5 5 2 2 3 2 3" xfId="50118"/>
    <cellStyle name="Normal 5 5 5 2 2 3 3" xfId="23177"/>
    <cellStyle name="Normal 5 5 5 2 2 3 4" xfId="50119"/>
    <cellStyle name="Normal 5 5 5 2 2 4" xfId="23178"/>
    <cellStyle name="Normal 5 5 5 2 2 4 2" xfId="23179"/>
    <cellStyle name="Normal 5 5 5 2 2 4 3" xfId="50120"/>
    <cellStyle name="Normal 5 5 5 2 2 5" xfId="23180"/>
    <cellStyle name="Normal 5 5 5 2 2 5 2" xfId="50121"/>
    <cellStyle name="Normal 5 5 5 2 2 6" xfId="23181"/>
    <cellStyle name="Normal 5 5 5 2 2 7" xfId="23182"/>
    <cellStyle name="Normal 5 5 5 2 2 8" xfId="23183"/>
    <cellStyle name="Normal 5 5 5 2 3" xfId="23184"/>
    <cellStyle name="Normal 5 5 5 2 3 2" xfId="23185"/>
    <cellStyle name="Normal 5 5 5 2 3 2 2" xfId="23186"/>
    <cellStyle name="Normal 5 5 5 2 3 2 3" xfId="50122"/>
    <cellStyle name="Normal 5 5 5 2 3 3" xfId="23187"/>
    <cellStyle name="Normal 5 5 5 2 3 4" xfId="50123"/>
    <cellStyle name="Normal 5 5 5 2 4" xfId="23188"/>
    <cellStyle name="Normal 5 5 5 2 4 2" xfId="23189"/>
    <cellStyle name="Normal 5 5 5 2 4 2 2" xfId="23190"/>
    <cellStyle name="Normal 5 5 5 2 4 2 3" xfId="50124"/>
    <cellStyle name="Normal 5 5 5 2 4 3" xfId="23191"/>
    <cellStyle name="Normal 5 5 5 2 4 4" xfId="50125"/>
    <cellStyle name="Normal 5 5 5 2 5" xfId="23192"/>
    <cellStyle name="Normal 5 5 5 2 5 2" xfId="23193"/>
    <cellStyle name="Normal 5 5 5 2 5 3" xfId="50126"/>
    <cellStyle name="Normal 5 5 5 2 6" xfId="23194"/>
    <cellStyle name="Normal 5 5 5 2 6 2" xfId="50127"/>
    <cellStyle name="Normal 5 5 5 2 7" xfId="23195"/>
    <cellStyle name="Normal 5 5 5 2 8" xfId="23196"/>
    <cellStyle name="Normal 5 5 5 2 9" xfId="23197"/>
    <cellStyle name="Normal 5 5 5 3" xfId="23198"/>
    <cellStyle name="Normal 5 5 5 3 2" xfId="23199"/>
    <cellStyle name="Normal 5 5 5 3 2 2" xfId="23200"/>
    <cellStyle name="Normal 5 5 5 3 2 2 2" xfId="23201"/>
    <cellStyle name="Normal 5 5 5 3 2 2 3" xfId="50128"/>
    <cellStyle name="Normal 5 5 5 3 2 3" xfId="23202"/>
    <cellStyle name="Normal 5 5 5 3 2 4" xfId="50129"/>
    <cellStyle name="Normal 5 5 5 3 3" xfId="23203"/>
    <cellStyle name="Normal 5 5 5 3 3 2" xfId="23204"/>
    <cellStyle name="Normal 5 5 5 3 3 2 2" xfId="23205"/>
    <cellStyle name="Normal 5 5 5 3 3 2 3" xfId="50130"/>
    <cellStyle name="Normal 5 5 5 3 3 3" xfId="23206"/>
    <cellStyle name="Normal 5 5 5 3 3 4" xfId="50131"/>
    <cellStyle name="Normal 5 5 5 3 4" xfId="23207"/>
    <cellStyle name="Normal 5 5 5 3 4 2" xfId="23208"/>
    <cellStyle name="Normal 5 5 5 3 4 3" xfId="50132"/>
    <cellStyle name="Normal 5 5 5 3 5" xfId="23209"/>
    <cellStyle name="Normal 5 5 5 3 5 2" xfId="50133"/>
    <cellStyle name="Normal 5 5 5 3 6" xfId="23210"/>
    <cellStyle name="Normal 5 5 5 3 7" xfId="23211"/>
    <cellStyle name="Normal 5 5 5 3 8" xfId="23212"/>
    <cellStyle name="Normal 5 5 5 4" xfId="23213"/>
    <cellStyle name="Normal 5 5 5 4 2" xfId="23214"/>
    <cellStyle name="Normal 5 5 5 4 2 2" xfId="23215"/>
    <cellStyle name="Normal 5 5 5 4 2 3" xfId="50134"/>
    <cellStyle name="Normal 5 5 5 4 3" xfId="23216"/>
    <cellStyle name="Normal 5 5 5 4 4" xfId="50135"/>
    <cellStyle name="Normal 5 5 5 5" xfId="23217"/>
    <cellStyle name="Normal 5 5 5 5 2" xfId="23218"/>
    <cellStyle name="Normal 5 5 5 5 2 2" xfId="23219"/>
    <cellStyle name="Normal 5 5 5 5 2 3" xfId="50136"/>
    <cellStyle name="Normal 5 5 5 5 3" xfId="23220"/>
    <cellStyle name="Normal 5 5 5 5 4" xfId="50137"/>
    <cellStyle name="Normal 5 5 5 6" xfId="23221"/>
    <cellStyle name="Normal 5 5 5 6 2" xfId="23222"/>
    <cellStyle name="Normal 5 5 5 6 3" xfId="50138"/>
    <cellStyle name="Normal 5 5 5 7" xfId="23223"/>
    <cellStyle name="Normal 5 5 5 7 2" xfId="50139"/>
    <cellStyle name="Normal 5 5 5 8" xfId="23224"/>
    <cellStyle name="Normal 5 5 5 9" xfId="23225"/>
    <cellStyle name="Normal 5 5 6" xfId="23226"/>
    <cellStyle name="Normal 5 5 6 2" xfId="23227"/>
    <cellStyle name="Normal 5 5 6 2 2" xfId="23228"/>
    <cellStyle name="Normal 5 5 6 2 2 2" xfId="23229"/>
    <cellStyle name="Normal 5 5 6 2 2 2 2" xfId="23230"/>
    <cellStyle name="Normal 5 5 6 2 2 2 3" xfId="50140"/>
    <cellStyle name="Normal 5 5 6 2 2 3" xfId="23231"/>
    <cellStyle name="Normal 5 5 6 2 2 4" xfId="50141"/>
    <cellStyle name="Normal 5 5 6 2 3" xfId="23232"/>
    <cellStyle name="Normal 5 5 6 2 3 2" xfId="23233"/>
    <cellStyle name="Normal 5 5 6 2 3 2 2" xfId="23234"/>
    <cellStyle name="Normal 5 5 6 2 3 2 3" xfId="50142"/>
    <cellStyle name="Normal 5 5 6 2 3 3" xfId="23235"/>
    <cellStyle name="Normal 5 5 6 2 3 4" xfId="50143"/>
    <cellStyle name="Normal 5 5 6 2 4" xfId="23236"/>
    <cellStyle name="Normal 5 5 6 2 4 2" xfId="23237"/>
    <cellStyle name="Normal 5 5 6 2 4 3" xfId="50144"/>
    <cellStyle name="Normal 5 5 6 2 5" xfId="23238"/>
    <cellStyle name="Normal 5 5 6 2 5 2" xfId="50145"/>
    <cellStyle name="Normal 5 5 6 2 6" xfId="23239"/>
    <cellStyle name="Normal 5 5 6 2 7" xfId="23240"/>
    <cellStyle name="Normal 5 5 6 2 8" xfId="23241"/>
    <cellStyle name="Normal 5 5 6 3" xfId="23242"/>
    <cellStyle name="Normal 5 5 6 3 2" xfId="23243"/>
    <cellStyle name="Normal 5 5 6 3 2 2" xfId="23244"/>
    <cellStyle name="Normal 5 5 6 3 2 3" xfId="50146"/>
    <cellStyle name="Normal 5 5 6 3 3" xfId="23245"/>
    <cellStyle name="Normal 5 5 6 3 4" xfId="50147"/>
    <cellStyle name="Normal 5 5 6 4" xfId="23246"/>
    <cellStyle name="Normal 5 5 6 4 2" xfId="23247"/>
    <cellStyle name="Normal 5 5 6 4 2 2" xfId="23248"/>
    <cellStyle name="Normal 5 5 6 4 2 3" xfId="50148"/>
    <cellStyle name="Normal 5 5 6 4 3" xfId="23249"/>
    <cellStyle name="Normal 5 5 6 4 4" xfId="50149"/>
    <cellStyle name="Normal 5 5 6 5" xfId="23250"/>
    <cellStyle name="Normal 5 5 6 5 2" xfId="23251"/>
    <cellStyle name="Normal 5 5 6 5 3" xfId="50150"/>
    <cellStyle name="Normal 5 5 6 6" xfId="23252"/>
    <cellStyle name="Normal 5 5 6 6 2" xfId="50151"/>
    <cellStyle name="Normal 5 5 6 7" xfId="23253"/>
    <cellStyle name="Normal 5 5 6 8" xfId="23254"/>
    <cellStyle name="Normal 5 5 6 9" xfId="23255"/>
    <cellStyle name="Normal 5 5 7" xfId="23256"/>
    <cellStyle name="Normal 5 5 7 2" xfId="23257"/>
    <cellStyle name="Normal 5 5 7 2 2" xfId="23258"/>
    <cellStyle name="Normal 5 5 7 2 2 2" xfId="23259"/>
    <cellStyle name="Normal 5 5 7 2 2 3" xfId="50152"/>
    <cellStyle name="Normal 5 5 7 2 3" xfId="23260"/>
    <cellStyle name="Normal 5 5 7 2 4" xfId="50153"/>
    <cellStyle name="Normal 5 5 7 3" xfId="23261"/>
    <cellStyle name="Normal 5 5 7 3 2" xfId="23262"/>
    <cellStyle name="Normal 5 5 7 3 2 2" xfId="23263"/>
    <cellStyle name="Normal 5 5 7 3 2 3" xfId="50154"/>
    <cellStyle name="Normal 5 5 7 3 3" xfId="23264"/>
    <cellStyle name="Normal 5 5 7 3 4" xfId="50155"/>
    <cellStyle name="Normal 5 5 7 4" xfId="23265"/>
    <cellStyle name="Normal 5 5 7 4 2" xfId="23266"/>
    <cellStyle name="Normal 5 5 7 4 3" xfId="50156"/>
    <cellStyle name="Normal 5 5 7 5" xfId="23267"/>
    <cellStyle name="Normal 5 5 7 5 2" xfId="50157"/>
    <cellStyle name="Normal 5 5 7 6" xfId="23268"/>
    <cellStyle name="Normal 5 5 7 7" xfId="23269"/>
    <cellStyle name="Normal 5 5 7 8" xfId="23270"/>
    <cellStyle name="Normal 5 5 8" xfId="23271"/>
    <cellStyle name="Normal 5 5 8 2" xfId="23272"/>
    <cellStyle name="Normal 5 5 8 2 2" xfId="23273"/>
    <cellStyle name="Normal 5 5 8 2 3" xfId="50158"/>
    <cellStyle name="Normal 5 5 8 3" xfId="23274"/>
    <cellStyle name="Normal 5 5 8 4" xfId="50159"/>
    <cellStyle name="Normal 5 5 9" xfId="23275"/>
    <cellStyle name="Normal 5 5 9 2" xfId="23276"/>
    <cellStyle name="Normal 5 5 9 2 2" xfId="23277"/>
    <cellStyle name="Normal 5 5 9 2 3" xfId="50160"/>
    <cellStyle name="Normal 5 5 9 3" xfId="23278"/>
    <cellStyle name="Normal 5 5 9 4" xfId="50161"/>
    <cellStyle name="Normal 5 6" xfId="23279"/>
    <cellStyle name="Normal 5 6 10" xfId="23280"/>
    <cellStyle name="Normal 5 6 11" xfId="23281"/>
    <cellStyle name="Normal 5 6 2" xfId="23282"/>
    <cellStyle name="Normal 5 6 2 10" xfId="23283"/>
    <cellStyle name="Normal 5 6 2 2" xfId="23284"/>
    <cellStyle name="Normal 5 6 2 2 2" xfId="23285"/>
    <cellStyle name="Normal 5 6 2 2 2 2" xfId="23286"/>
    <cellStyle name="Normal 5 6 2 2 2 2 2" xfId="23287"/>
    <cellStyle name="Normal 5 6 2 2 2 2 2 2" xfId="23288"/>
    <cellStyle name="Normal 5 6 2 2 2 2 2 3" xfId="50162"/>
    <cellStyle name="Normal 5 6 2 2 2 2 3" xfId="23289"/>
    <cellStyle name="Normal 5 6 2 2 2 2 4" xfId="50163"/>
    <cellStyle name="Normal 5 6 2 2 2 3" xfId="23290"/>
    <cellStyle name="Normal 5 6 2 2 2 3 2" xfId="23291"/>
    <cellStyle name="Normal 5 6 2 2 2 3 2 2" xfId="23292"/>
    <cellStyle name="Normal 5 6 2 2 2 3 2 3" xfId="50164"/>
    <cellStyle name="Normal 5 6 2 2 2 3 3" xfId="23293"/>
    <cellStyle name="Normal 5 6 2 2 2 3 4" xfId="50165"/>
    <cellStyle name="Normal 5 6 2 2 2 4" xfId="23294"/>
    <cellStyle name="Normal 5 6 2 2 2 4 2" xfId="23295"/>
    <cellStyle name="Normal 5 6 2 2 2 4 3" xfId="50166"/>
    <cellStyle name="Normal 5 6 2 2 2 5" xfId="23296"/>
    <cellStyle name="Normal 5 6 2 2 2 5 2" xfId="50167"/>
    <cellStyle name="Normal 5 6 2 2 2 6" xfId="23297"/>
    <cellStyle name="Normal 5 6 2 2 2 7" xfId="23298"/>
    <cellStyle name="Normal 5 6 2 2 2 8" xfId="23299"/>
    <cellStyle name="Normal 5 6 2 2 3" xfId="23300"/>
    <cellStyle name="Normal 5 6 2 2 3 2" xfId="23301"/>
    <cellStyle name="Normal 5 6 2 2 3 2 2" xfId="23302"/>
    <cellStyle name="Normal 5 6 2 2 3 2 3" xfId="50168"/>
    <cellStyle name="Normal 5 6 2 2 3 3" xfId="23303"/>
    <cellStyle name="Normal 5 6 2 2 3 4" xfId="50169"/>
    <cellStyle name="Normal 5 6 2 2 4" xfId="23304"/>
    <cellStyle name="Normal 5 6 2 2 4 2" xfId="23305"/>
    <cellStyle name="Normal 5 6 2 2 4 2 2" xfId="23306"/>
    <cellStyle name="Normal 5 6 2 2 4 2 3" xfId="50170"/>
    <cellStyle name="Normal 5 6 2 2 4 3" xfId="23307"/>
    <cellStyle name="Normal 5 6 2 2 4 4" xfId="50171"/>
    <cellStyle name="Normal 5 6 2 2 5" xfId="23308"/>
    <cellStyle name="Normal 5 6 2 2 5 2" xfId="23309"/>
    <cellStyle name="Normal 5 6 2 2 5 3" xfId="50172"/>
    <cellStyle name="Normal 5 6 2 2 6" xfId="23310"/>
    <cellStyle name="Normal 5 6 2 2 6 2" xfId="50173"/>
    <cellStyle name="Normal 5 6 2 2 7" xfId="23311"/>
    <cellStyle name="Normal 5 6 2 2 8" xfId="23312"/>
    <cellStyle name="Normal 5 6 2 2 9" xfId="23313"/>
    <cellStyle name="Normal 5 6 2 3" xfId="23314"/>
    <cellStyle name="Normal 5 6 2 3 2" xfId="23315"/>
    <cellStyle name="Normal 5 6 2 3 2 2" xfId="23316"/>
    <cellStyle name="Normal 5 6 2 3 2 2 2" xfId="23317"/>
    <cellStyle name="Normal 5 6 2 3 2 2 3" xfId="50174"/>
    <cellStyle name="Normal 5 6 2 3 2 3" xfId="23318"/>
    <cellStyle name="Normal 5 6 2 3 2 4" xfId="50175"/>
    <cellStyle name="Normal 5 6 2 3 3" xfId="23319"/>
    <cellStyle name="Normal 5 6 2 3 3 2" xfId="23320"/>
    <cellStyle name="Normal 5 6 2 3 3 2 2" xfId="23321"/>
    <cellStyle name="Normal 5 6 2 3 3 2 3" xfId="50176"/>
    <cellStyle name="Normal 5 6 2 3 3 3" xfId="23322"/>
    <cellStyle name="Normal 5 6 2 3 3 4" xfId="50177"/>
    <cellStyle name="Normal 5 6 2 3 4" xfId="23323"/>
    <cellStyle name="Normal 5 6 2 3 4 2" xfId="23324"/>
    <cellStyle name="Normal 5 6 2 3 4 3" xfId="50178"/>
    <cellStyle name="Normal 5 6 2 3 5" xfId="23325"/>
    <cellStyle name="Normal 5 6 2 3 5 2" xfId="50179"/>
    <cellStyle name="Normal 5 6 2 3 6" xfId="23326"/>
    <cellStyle name="Normal 5 6 2 3 7" xfId="23327"/>
    <cellStyle name="Normal 5 6 2 3 8" xfId="23328"/>
    <cellStyle name="Normal 5 6 2 4" xfId="23329"/>
    <cellStyle name="Normal 5 6 2 4 2" xfId="23330"/>
    <cellStyle name="Normal 5 6 2 4 2 2" xfId="23331"/>
    <cellStyle name="Normal 5 6 2 4 2 3" xfId="50180"/>
    <cellStyle name="Normal 5 6 2 4 3" xfId="23332"/>
    <cellStyle name="Normal 5 6 2 4 4" xfId="50181"/>
    <cellStyle name="Normal 5 6 2 5" xfId="23333"/>
    <cellStyle name="Normal 5 6 2 5 2" xfId="23334"/>
    <cellStyle name="Normal 5 6 2 5 2 2" xfId="23335"/>
    <cellStyle name="Normal 5 6 2 5 2 3" xfId="50182"/>
    <cellStyle name="Normal 5 6 2 5 3" xfId="23336"/>
    <cellStyle name="Normal 5 6 2 5 4" xfId="50183"/>
    <cellStyle name="Normal 5 6 2 6" xfId="23337"/>
    <cellStyle name="Normal 5 6 2 6 2" xfId="23338"/>
    <cellStyle name="Normal 5 6 2 6 3" xfId="50184"/>
    <cellStyle name="Normal 5 6 2 7" xfId="23339"/>
    <cellStyle name="Normal 5 6 2 7 2" xfId="50185"/>
    <cellStyle name="Normal 5 6 2 8" xfId="23340"/>
    <cellStyle name="Normal 5 6 2 9" xfId="23341"/>
    <cellStyle name="Normal 5 6 3" xfId="23342"/>
    <cellStyle name="Normal 5 6 3 2" xfId="23343"/>
    <cellStyle name="Normal 5 6 3 2 2" xfId="23344"/>
    <cellStyle name="Normal 5 6 3 2 2 2" xfId="23345"/>
    <cellStyle name="Normal 5 6 3 2 2 2 2" xfId="23346"/>
    <cellStyle name="Normal 5 6 3 2 2 2 3" xfId="50186"/>
    <cellStyle name="Normal 5 6 3 2 2 3" xfId="23347"/>
    <cellStyle name="Normal 5 6 3 2 2 4" xfId="50187"/>
    <cellStyle name="Normal 5 6 3 2 3" xfId="23348"/>
    <cellStyle name="Normal 5 6 3 2 3 2" xfId="23349"/>
    <cellStyle name="Normal 5 6 3 2 3 2 2" xfId="23350"/>
    <cellStyle name="Normal 5 6 3 2 3 2 3" xfId="50188"/>
    <cellStyle name="Normal 5 6 3 2 3 3" xfId="23351"/>
    <cellStyle name="Normal 5 6 3 2 3 4" xfId="50189"/>
    <cellStyle name="Normal 5 6 3 2 4" xfId="23352"/>
    <cellStyle name="Normal 5 6 3 2 4 2" xfId="23353"/>
    <cellStyle name="Normal 5 6 3 2 4 3" xfId="50190"/>
    <cellStyle name="Normal 5 6 3 2 5" xfId="23354"/>
    <cellStyle name="Normal 5 6 3 2 5 2" xfId="50191"/>
    <cellStyle name="Normal 5 6 3 2 6" xfId="23355"/>
    <cellStyle name="Normal 5 6 3 2 7" xfId="23356"/>
    <cellStyle name="Normal 5 6 3 2 8" xfId="23357"/>
    <cellStyle name="Normal 5 6 3 3" xfId="23358"/>
    <cellStyle name="Normal 5 6 3 3 2" xfId="23359"/>
    <cellStyle name="Normal 5 6 3 3 2 2" xfId="23360"/>
    <cellStyle name="Normal 5 6 3 3 2 3" xfId="50192"/>
    <cellStyle name="Normal 5 6 3 3 3" xfId="23361"/>
    <cellStyle name="Normal 5 6 3 3 4" xfId="50193"/>
    <cellStyle name="Normal 5 6 3 4" xfId="23362"/>
    <cellStyle name="Normal 5 6 3 4 2" xfId="23363"/>
    <cellStyle name="Normal 5 6 3 4 2 2" xfId="23364"/>
    <cellStyle name="Normal 5 6 3 4 2 3" xfId="50194"/>
    <cellStyle name="Normal 5 6 3 4 3" xfId="23365"/>
    <cellStyle name="Normal 5 6 3 4 4" xfId="50195"/>
    <cellStyle name="Normal 5 6 3 5" xfId="23366"/>
    <cellStyle name="Normal 5 6 3 5 2" xfId="23367"/>
    <cellStyle name="Normal 5 6 3 5 3" xfId="50196"/>
    <cellStyle name="Normal 5 6 3 6" xfId="23368"/>
    <cellStyle name="Normal 5 6 3 6 2" xfId="50197"/>
    <cellStyle name="Normal 5 6 3 7" xfId="23369"/>
    <cellStyle name="Normal 5 6 3 8" xfId="23370"/>
    <cellStyle name="Normal 5 6 3 9" xfId="23371"/>
    <cellStyle name="Normal 5 6 4" xfId="23372"/>
    <cellStyle name="Normal 5 6 4 2" xfId="23373"/>
    <cellStyle name="Normal 5 6 4 2 2" xfId="23374"/>
    <cellStyle name="Normal 5 6 4 2 2 2" xfId="23375"/>
    <cellStyle name="Normal 5 6 4 2 2 3" xfId="50198"/>
    <cellStyle name="Normal 5 6 4 2 3" xfId="23376"/>
    <cellStyle name="Normal 5 6 4 2 4" xfId="50199"/>
    <cellStyle name="Normal 5 6 4 3" xfId="23377"/>
    <cellStyle name="Normal 5 6 4 3 2" xfId="23378"/>
    <cellStyle name="Normal 5 6 4 3 2 2" xfId="23379"/>
    <cellStyle name="Normal 5 6 4 3 2 3" xfId="50200"/>
    <cellStyle name="Normal 5 6 4 3 3" xfId="23380"/>
    <cellStyle name="Normal 5 6 4 3 4" xfId="50201"/>
    <cellStyle name="Normal 5 6 4 4" xfId="23381"/>
    <cellStyle name="Normal 5 6 4 4 2" xfId="23382"/>
    <cellStyle name="Normal 5 6 4 4 3" xfId="50202"/>
    <cellStyle name="Normal 5 6 4 5" xfId="23383"/>
    <cellStyle name="Normal 5 6 4 5 2" xfId="50203"/>
    <cellStyle name="Normal 5 6 4 6" xfId="23384"/>
    <cellStyle name="Normal 5 6 4 7" xfId="23385"/>
    <cellStyle name="Normal 5 6 4 8" xfId="23386"/>
    <cellStyle name="Normal 5 6 5" xfId="23387"/>
    <cellStyle name="Normal 5 6 5 2" xfId="23388"/>
    <cellStyle name="Normal 5 6 5 2 2" xfId="23389"/>
    <cellStyle name="Normal 5 6 5 2 3" xfId="50204"/>
    <cellStyle name="Normal 5 6 5 3" xfId="23390"/>
    <cellStyle name="Normal 5 6 5 4" xfId="50205"/>
    <cellStyle name="Normal 5 6 6" xfId="23391"/>
    <cellStyle name="Normal 5 6 6 2" xfId="23392"/>
    <cellStyle name="Normal 5 6 6 2 2" xfId="23393"/>
    <cellStyle name="Normal 5 6 6 2 3" xfId="50206"/>
    <cellStyle name="Normal 5 6 6 3" xfId="23394"/>
    <cellStyle name="Normal 5 6 6 4" xfId="50207"/>
    <cellStyle name="Normal 5 6 7" xfId="23395"/>
    <cellStyle name="Normal 5 6 7 2" xfId="23396"/>
    <cellStyle name="Normal 5 6 7 3" xfId="50208"/>
    <cellStyle name="Normal 5 6 8" xfId="23397"/>
    <cellStyle name="Normal 5 6 8 2" xfId="50209"/>
    <cellStyle name="Normal 5 6 9" xfId="23398"/>
    <cellStyle name="Normal 5 7" xfId="23399"/>
    <cellStyle name="Normal 5 7 10" xfId="23400"/>
    <cellStyle name="Normal 5 7 11" xfId="23401"/>
    <cellStyle name="Normal 5 7 2" xfId="23402"/>
    <cellStyle name="Normal 5 7 2 10" xfId="23403"/>
    <cellStyle name="Normal 5 7 2 2" xfId="23404"/>
    <cellStyle name="Normal 5 7 2 2 2" xfId="23405"/>
    <cellStyle name="Normal 5 7 2 2 2 2" xfId="23406"/>
    <cellStyle name="Normal 5 7 2 2 2 2 2" xfId="23407"/>
    <cellStyle name="Normal 5 7 2 2 2 2 2 2" xfId="23408"/>
    <cellStyle name="Normal 5 7 2 2 2 2 2 3" xfId="50210"/>
    <cellStyle name="Normal 5 7 2 2 2 2 3" xfId="23409"/>
    <cellStyle name="Normal 5 7 2 2 2 2 4" xfId="50211"/>
    <cellStyle name="Normal 5 7 2 2 2 3" xfId="23410"/>
    <cellStyle name="Normal 5 7 2 2 2 3 2" xfId="23411"/>
    <cellStyle name="Normal 5 7 2 2 2 3 2 2" xfId="23412"/>
    <cellStyle name="Normal 5 7 2 2 2 3 2 3" xfId="50212"/>
    <cellStyle name="Normal 5 7 2 2 2 3 3" xfId="23413"/>
    <cellStyle name="Normal 5 7 2 2 2 3 4" xfId="50213"/>
    <cellStyle name="Normal 5 7 2 2 2 4" xfId="23414"/>
    <cellStyle name="Normal 5 7 2 2 2 4 2" xfId="23415"/>
    <cellStyle name="Normal 5 7 2 2 2 4 3" xfId="50214"/>
    <cellStyle name="Normal 5 7 2 2 2 5" xfId="23416"/>
    <cellStyle name="Normal 5 7 2 2 2 5 2" xfId="50215"/>
    <cellStyle name="Normal 5 7 2 2 2 6" xfId="23417"/>
    <cellStyle name="Normal 5 7 2 2 2 7" xfId="23418"/>
    <cellStyle name="Normal 5 7 2 2 2 8" xfId="23419"/>
    <cellStyle name="Normal 5 7 2 2 3" xfId="23420"/>
    <cellStyle name="Normal 5 7 2 2 3 2" xfId="23421"/>
    <cellStyle name="Normal 5 7 2 2 3 2 2" xfId="23422"/>
    <cellStyle name="Normal 5 7 2 2 3 2 3" xfId="50216"/>
    <cellStyle name="Normal 5 7 2 2 3 3" xfId="23423"/>
    <cellStyle name="Normal 5 7 2 2 3 4" xfId="50217"/>
    <cellStyle name="Normal 5 7 2 2 4" xfId="23424"/>
    <cellStyle name="Normal 5 7 2 2 4 2" xfId="23425"/>
    <cellStyle name="Normal 5 7 2 2 4 2 2" xfId="23426"/>
    <cellStyle name="Normal 5 7 2 2 4 2 3" xfId="50218"/>
    <cellStyle name="Normal 5 7 2 2 4 3" xfId="23427"/>
    <cellStyle name="Normal 5 7 2 2 4 4" xfId="50219"/>
    <cellStyle name="Normal 5 7 2 2 5" xfId="23428"/>
    <cellStyle name="Normal 5 7 2 2 5 2" xfId="23429"/>
    <cellStyle name="Normal 5 7 2 2 5 3" xfId="50220"/>
    <cellStyle name="Normal 5 7 2 2 6" xfId="23430"/>
    <cellStyle name="Normal 5 7 2 2 6 2" xfId="50221"/>
    <cellStyle name="Normal 5 7 2 2 7" xfId="23431"/>
    <cellStyle name="Normal 5 7 2 2 8" xfId="23432"/>
    <cellStyle name="Normal 5 7 2 2 9" xfId="23433"/>
    <cellStyle name="Normal 5 7 2 3" xfId="23434"/>
    <cellStyle name="Normal 5 7 2 3 2" xfId="23435"/>
    <cellStyle name="Normal 5 7 2 3 2 2" xfId="23436"/>
    <cellStyle name="Normal 5 7 2 3 2 2 2" xfId="23437"/>
    <cellStyle name="Normal 5 7 2 3 2 2 3" xfId="50222"/>
    <cellStyle name="Normal 5 7 2 3 2 3" xfId="23438"/>
    <cellStyle name="Normal 5 7 2 3 2 4" xfId="50223"/>
    <cellStyle name="Normal 5 7 2 3 3" xfId="23439"/>
    <cellStyle name="Normal 5 7 2 3 3 2" xfId="23440"/>
    <cellStyle name="Normal 5 7 2 3 3 2 2" xfId="23441"/>
    <cellStyle name="Normal 5 7 2 3 3 2 3" xfId="50224"/>
    <cellStyle name="Normal 5 7 2 3 3 3" xfId="23442"/>
    <cellStyle name="Normal 5 7 2 3 3 4" xfId="50225"/>
    <cellStyle name="Normal 5 7 2 3 4" xfId="23443"/>
    <cellStyle name="Normal 5 7 2 3 4 2" xfId="23444"/>
    <cellStyle name="Normal 5 7 2 3 4 3" xfId="50226"/>
    <cellStyle name="Normal 5 7 2 3 5" xfId="23445"/>
    <cellStyle name="Normal 5 7 2 3 5 2" xfId="50227"/>
    <cellStyle name="Normal 5 7 2 3 6" xfId="23446"/>
    <cellStyle name="Normal 5 7 2 3 7" xfId="23447"/>
    <cellStyle name="Normal 5 7 2 3 8" xfId="23448"/>
    <cellStyle name="Normal 5 7 2 4" xfId="23449"/>
    <cellStyle name="Normal 5 7 2 4 2" xfId="23450"/>
    <cellStyle name="Normal 5 7 2 4 2 2" xfId="23451"/>
    <cellStyle name="Normal 5 7 2 4 2 3" xfId="50228"/>
    <cellStyle name="Normal 5 7 2 4 3" xfId="23452"/>
    <cellStyle name="Normal 5 7 2 4 4" xfId="50229"/>
    <cellStyle name="Normal 5 7 2 5" xfId="23453"/>
    <cellStyle name="Normal 5 7 2 5 2" xfId="23454"/>
    <cellStyle name="Normal 5 7 2 5 2 2" xfId="23455"/>
    <cellStyle name="Normal 5 7 2 5 2 3" xfId="50230"/>
    <cellStyle name="Normal 5 7 2 5 3" xfId="23456"/>
    <cellStyle name="Normal 5 7 2 5 4" xfId="50231"/>
    <cellStyle name="Normal 5 7 2 6" xfId="23457"/>
    <cellStyle name="Normal 5 7 2 6 2" xfId="23458"/>
    <cellStyle name="Normal 5 7 2 6 3" xfId="50232"/>
    <cellStyle name="Normal 5 7 2 7" xfId="23459"/>
    <cellStyle name="Normal 5 7 2 7 2" xfId="50233"/>
    <cellStyle name="Normal 5 7 2 8" xfId="23460"/>
    <cellStyle name="Normal 5 7 2 9" xfId="23461"/>
    <cellStyle name="Normal 5 7 3" xfId="23462"/>
    <cellStyle name="Normal 5 7 3 2" xfId="23463"/>
    <cellStyle name="Normal 5 7 3 2 2" xfId="23464"/>
    <cellStyle name="Normal 5 7 3 2 2 2" xfId="23465"/>
    <cellStyle name="Normal 5 7 3 2 2 2 2" xfId="23466"/>
    <cellStyle name="Normal 5 7 3 2 2 2 3" xfId="50234"/>
    <cellStyle name="Normal 5 7 3 2 2 3" xfId="23467"/>
    <cellStyle name="Normal 5 7 3 2 2 4" xfId="50235"/>
    <cellStyle name="Normal 5 7 3 2 3" xfId="23468"/>
    <cellStyle name="Normal 5 7 3 2 3 2" xfId="23469"/>
    <cellStyle name="Normal 5 7 3 2 3 2 2" xfId="23470"/>
    <cellStyle name="Normal 5 7 3 2 3 2 3" xfId="50236"/>
    <cellStyle name="Normal 5 7 3 2 3 3" xfId="23471"/>
    <cellStyle name="Normal 5 7 3 2 3 4" xfId="50237"/>
    <cellStyle name="Normal 5 7 3 2 4" xfId="23472"/>
    <cellStyle name="Normal 5 7 3 2 4 2" xfId="23473"/>
    <cellStyle name="Normal 5 7 3 2 4 3" xfId="50238"/>
    <cellStyle name="Normal 5 7 3 2 5" xfId="23474"/>
    <cellStyle name="Normal 5 7 3 2 5 2" xfId="50239"/>
    <cellStyle name="Normal 5 7 3 2 6" xfId="23475"/>
    <cellStyle name="Normal 5 7 3 2 7" xfId="23476"/>
    <cellStyle name="Normal 5 7 3 2 8" xfId="23477"/>
    <cellStyle name="Normal 5 7 3 3" xfId="23478"/>
    <cellStyle name="Normal 5 7 3 3 2" xfId="23479"/>
    <cellStyle name="Normal 5 7 3 3 2 2" xfId="23480"/>
    <cellStyle name="Normal 5 7 3 3 2 3" xfId="50240"/>
    <cellStyle name="Normal 5 7 3 3 3" xfId="23481"/>
    <cellStyle name="Normal 5 7 3 3 4" xfId="50241"/>
    <cellStyle name="Normal 5 7 3 4" xfId="23482"/>
    <cellStyle name="Normal 5 7 3 4 2" xfId="23483"/>
    <cellStyle name="Normal 5 7 3 4 2 2" xfId="23484"/>
    <cellStyle name="Normal 5 7 3 4 2 3" xfId="50242"/>
    <cellStyle name="Normal 5 7 3 4 3" xfId="23485"/>
    <cellStyle name="Normal 5 7 3 4 4" xfId="50243"/>
    <cellStyle name="Normal 5 7 3 5" xfId="23486"/>
    <cellStyle name="Normal 5 7 3 5 2" xfId="23487"/>
    <cellStyle name="Normal 5 7 3 5 3" xfId="50244"/>
    <cellStyle name="Normal 5 7 3 6" xfId="23488"/>
    <cellStyle name="Normal 5 7 3 6 2" xfId="50245"/>
    <cellStyle name="Normal 5 7 3 7" xfId="23489"/>
    <cellStyle name="Normal 5 7 3 8" xfId="23490"/>
    <cellStyle name="Normal 5 7 3 9" xfId="23491"/>
    <cellStyle name="Normal 5 7 4" xfId="23492"/>
    <cellStyle name="Normal 5 7 4 2" xfId="23493"/>
    <cellStyle name="Normal 5 7 4 2 2" xfId="23494"/>
    <cellStyle name="Normal 5 7 4 2 2 2" xfId="23495"/>
    <cellStyle name="Normal 5 7 4 2 2 3" xfId="50246"/>
    <cellStyle name="Normal 5 7 4 2 3" xfId="23496"/>
    <cellStyle name="Normal 5 7 4 2 4" xfId="50247"/>
    <cellStyle name="Normal 5 7 4 3" xfId="23497"/>
    <cellStyle name="Normal 5 7 4 3 2" xfId="23498"/>
    <cellStyle name="Normal 5 7 4 3 2 2" xfId="23499"/>
    <cellStyle name="Normal 5 7 4 3 2 3" xfId="50248"/>
    <cellStyle name="Normal 5 7 4 3 3" xfId="23500"/>
    <cellStyle name="Normal 5 7 4 3 4" xfId="50249"/>
    <cellStyle name="Normal 5 7 4 4" xfId="23501"/>
    <cellStyle name="Normal 5 7 4 4 2" xfId="23502"/>
    <cellStyle name="Normal 5 7 4 4 3" xfId="50250"/>
    <cellStyle name="Normal 5 7 4 5" xfId="23503"/>
    <cellStyle name="Normal 5 7 4 5 2" xfId="50251"/>
    <cellStyle name="Normal 5 7 4 6" xfId="23504"/>
    <cellStyle name="Normal 5 7 4 7" xfId="23505"/>
    <cellStyle name="Normal 5 7 4 8" xfId="23506"/>
    <cellStyle name="Normal 5 7 5" xfId="23507"/>
    <cellStyle name="Normal 5 7 5 2" xfId="23508"/>
    <cellStyle name="Normal 5 7 5 2 2" xfId="23509"/>
    <cellStyle name="Normal 5 7 5 2 3" xfId="50252"/>
    <cellStyle name="Normal 5 7 5 3" xfId="23510"/>
    <cellStyle name="Normal 5 7 5 4" xfId="50253"/>
    <cellStyle name="Normal 5 7 6" xfId="23511"/>
    <cellStyle name="Normal 5 7 6 2" xfId="23512"/>
    <cellStyle name="Normal 5 7 6 2 2" xfId="23513"/>
    <cellStyle name="Normal 5 7 6 2 3" xfId="50254"/>
    <cellStyle name="Normal 5 7 6 3" xfId="23514"/>
    <cellStyle name="Normal 5 7 6 4" xfId="50255"/>
    <cellStyle name="Normal 5 7 7" xfId="23515"/>
    <cellStyle name="Normal 5 7 7 2" xfId="23516"/>
    <cellStyle name="Normal 5 7 7 3" xfId="50256"/>
    <cellStyle name="Normal 5 7 8" xfId="23517"/>
    <cellStyle name="Normal 5 7 8 2" xfId="50257"/>
    <cellStyle name="Normal 5 7 9" xfId="23518"/>
    <cellStyle name="Normal 5 8" xfId="23519"/>
    <cellStyle name="Normal 5 8 10" xfId="23520"/>
    <cellStyle name="Normal 5 8 11" xfId="23521"/>
    <cellStyle name="Normal 5 8 2" xfId="23522"/>
    <cellStyle name="Normal 5 8 2 10" xfId="23523"/>
    <cellStyle name="Normal 5 8 2 2" xfId="23524"/>
    <cellStyle name="Normal 5 8 2 2 2" xfId="23525"/>
    <cellStyle name="Normal 5 8 2 2 2 2" xfId="23526"/>
    <cellStyle name="Normal 5 8 2 2 2 2 2" xfId="23527"/>
    <cellStyle name="Normal 5 8 2 2 2 2 2 2" xfId="23528"/>
    <cellStyle name="Normal 5 8 2 2 2 2 2 3" xfId="50258"/>
    <cellStyle name="Normal 5 8 2 2 2 2 3" xfId="23529"/>
    <cellStyle name="Normal 5 8 2 2 2 2 4" xfId="50259"/>
    <cellStyle name="Normal 5 8 2 2 2 3" xfId="23530"/>
    <cellStyle name="Normal 5 8 2 2 2 3 2" xfId="23531"/>
    <cellStyle name="Normal 5 8 2 2 2 3 2 2" xfId="23532"/>
    <cellStyle name="Normal 5 8 2 2 2 3 2 3" xfId="50260"/>
    <cellStyle name="Normal 5 8 2 2 2 3 3" xfId="23533"/>
    <cellStyle name="Normal 5 8 2 2 2 3 4" xfId="50261"/>
    <cellStyle name="Normal 5 8 2 2 2 4" xfId="23534"/>
    <cellStyle name="Normal 5 8 2 2 2 4 2" xfId="23535"/>
    <cellStyle name="Normal 5 8 2 2 2 4 3" xfId="50262"/>
    <cellStyle name="Normal 5 8 2 2 2 5" xfId="23536"/>
    <cellStyle name="Normal 5 8 2 2 2 5 2" xfId="50263"/>
    <cellStyle name="Normal 5 8 2 2 2 6" xfId="23537"/>
    <cellStyle name="Normal 5 8 2 2 2 7" xfId="23538"/>
    <cellStyle name="Normal 5 8 2 2 2 8" xfId="23539"/>
    <cellStyle name="Normal 5 8 2 2 3" xfId="23540"/>
    <cellStyle name="Normal 5 8 2 2 3 2" xfId="23541"/>
    <cellStyle name="Normal 5 8 2 2 3 2 2" xfId="23542"/>
    <cellStyle name="Normal 5 8 2 2 3 2 3" xfId="50264"/>
    <cellStyle name="Normal 5 8 2 2 3 3" xfId="23543"/>
    <cellStyle name="Normal 5 8 2 2 3 4" xfId="50265"/>
    <cellStyle name="Normal 5 8 2 2 4" xfId="23544"/>
    <cellStyle name="Normal 5 8 2 2 4 2" xfId="23545"/>
    <cellStyle name="Normal 5 8 2 2 4 2 2" xfId="23546"/>
    <cellStyle name="Normal 5 8 2 2 4 2 3" xfId="50266"/>
    <cellStyle name="Normal 5 8 2 2 4 3" xfId="23547"/>
    <cellStyle name="Normal 5 8 2 2 4 4" xfId="50267"/>
    <cellStyle name="Normal 5 8 2 2 5" xfId="23548"/>
    <cellStyle name="Normal 5 8 2 2 5 2" xfId="23549"/>
    <cellStyle name="Normal 5 8 2 2 5 3" xfId="50268"/>
    <cellStyle name="Normal 5 8 2 2 6" xfId="23550"/>
    <cellStyle name="Normal 5 8 2 2 6 2" xfId="50269"/>
    <cellStyle name="Normal 5 8 2 2 7" xfId="23551"/>
    <cellStyle name="Normal 5 8 2 2 8" xfId="23552"/>
    <cellStyle name="Normal 5 8 2 2 9" xfId="23553"/>
    <cellStyle name="Normal 5 8 2 3" xfId="23554"/>
    <cellStyle name="Normal 5 8 2 3 2" xfId="23555"/>
    <cellStyle name="Normal 5 8 2 3 2 2" xfId="23556"/>
    <cellStyle name="Normal 5 8 2 3 2 2 2" xfId="23557"/>
    <cellStyle name="Normal 5 8 2 3 2 2 3" xfId="50270"/>
    <cellStyle name="Normal 5 8 2 3 2 3" xfId="23558"/>
    <cellStyle name="Normal 5 8 2 3 2 4" xfId="50271"/>
    <cellStyle name="Normal 5 8 2 3 3" xfId="23559"/>
    <cellStyle name="Normal 5 8 2 3 3 2" xfId="23560"/>
    <cellStyle name="Normal 5 8 2 3 3 2 2" xfId="23561"/>
    <cellStyle name="Normal 5 8 2 3 3 2 3" xfId="50272"/>
    <cellStyle name="Normal 5 8 2 3 3 3" xfId="23562"/>
    <cellStyle name="Normal 5 8 2 3 3 4" xfId="50273"/>
    <cellStyle name="Normal 5 8 2 3 4" xfId="23563"/>
    <cellStyle name="Normal 5 8 2 3 4 2" xfId="23564"/>
    <cellStyle name="Normal 5 8 2 3 4 3" xfId="50274"/>
    <cellStyle name="Normal 5 8 2 3 5" xfId="23565"/>
    <cellStyle name="Normal 5 8 2 3 5 2" xfId="50275"/>
    <cellStyle name="Normal 5 8 2 3 6" xfId="23566"/>
    <cellStyle name="Normal 5 8 2 3 7" xfId="23567"/>
    <cellStyle name="Normal 5 8 2 3 8" xfId="23568"/>
    <cellStyle name="Normal 5 8 2 4" xfId="23569"/>
    <cellStyle name="Normal 5 8 2 4 2" xfId="23570"/>
    <cellStyle name="Normal 5 8 2 4 2 2" xfId="23571"/>
    <cellStyle name="Normal 5 8 2 4 2 3" xfId="50276"/>
    <cellStyle name="Normal 5 8 2 4 3" xfId="23572"/>
    <cellStyle name="Normal 5 8 2 4 4" xfId="50277"/>
    <cellStyle name="Normal 5 8 2 5" xfId="23573"/>
    <cellStyle name="Normal 5 8 2 5 2" xfId="23574"/>
    <cellStyle name="Normal 5 8 2 5 2 2" xfId="23575"/>
    <cellStyle name="Normal 5 8 2 5 2 3" xfId="50278"/>
    <cellStyle name="Normal 5 8 2 5 3" xfId="23576"/>
    <cellStyle name="Normal 5 8 2 5 4" xfId="50279"/>
    <cellStyle name="Normal 5 8 2 6" xfId="23577"/>
    <cellStyle name="Normal 5 8 2 6 2" xfId="23578"/>
    <cellStyle name="Normal 5 8 2 6 3" xfId="50280"/>
    <cellStyle name="Normal 5 8 2 7" xfId="23579"/>
    <cellStyle name="Normal 5 8 2 7 2" xfId="50281"/>
    <cellStyle name="Normal 5 8 2 8" xfId="23580"/>
    <cellStyle name="Normal 5 8 2 9" xfId="23581"/>
    <cellStyle name="Normal 5 8 3" xfId="23582"/>
    <cellStyle name="Normal 5 8 3 2" xfId="23583"/>
    <cellStyle name="Normal 5 8 3 2 2" xfId="23584"/>
    <cellStyle name="Normal 5 8 3 2 2 2" xfId="23585"/>
    <cellStyle name="Normal 5 8 3 2 2 2 2" xfId="23586"/>
    <cellStyle name="Normal 5 8 3 2 2 2 3" xfId="50282"/>
    <cellStyle name="Normal 5 8 3 2 2 3" xfId="23587"/>
    <cellStyle name="Normal 5 8 3 2 2 4" xfId="50283"/>
    <cellStyle name="Normal 5 8 3 2 3" xfId="23588"/>
    <cellStyle name="Normal 5 8 3 2 3 2" xfId="23589"/>
    <cellStyle name="Normal 5 8 3 2 3 2 2" xfId="23590"/>
    <cellStyle name="Normal 5 8 3 2 3 2 3" xfId="50284"/>
    <cellStyle name="Normal 5 8 3 2 3 3" xfId="23591"/>
    <cellStyle name="Normal 5 8 3 2 3 4" xfId="50285"/>
    <cellStyle name="Normal 5 8 3 2 4" xfId="23592"/>
    <cellStyle name="Normal 5 8 3 2 4 2" xfId="23593"/>
    <cellStyle name="Normal 5 8 3 2 4 3" xfId="50286"/>
    <cellStyle name="Normal 5 8 3 2 5" xfId="23594"/>
    <cellStyle name="Normal 5 8 3 2 5 2" xfId="50287"/>
    <cellStyle name="Normal 5 8 3 2 6" xfId="23595"/>
    <cellStyle name="Normal 5 8 3 2 7" xfId="23596"/>
    <cellStyle name="Normal 5 8 3 2 8" xfId="23597"/>
    <cellStyle name="Normal 5 8 3 3" xfId="23598"/>
    <cellStyle name="Normal 5 8 3 3 2" xfId="23599"/>
    <cellStyle name="Normal 5 8 3 3 2 2" xfId="23600"/>
    <cellStyle name="Normal 5 8 3 3 2 3" xfId="50288"/>
    <cellStyle name="Normal 5 8 3 3 3" xfId="23601"/>
    <cellStyle name="Normal 5 8 3 3 4" xfId="50289"/>
    <cellStyle name="Normal 5 8 3 4" xfId="23602"/>
    <cellStyle name="Normal 5 8 3 4 2" xfId="23603"/>
    <cellStyle name="Normal 5 8 3 4 2 2" xfId="23604"/>
    <cellStyle name="Normal 5 8 3 4 2 3" xfId="50290"/>
    <cellStyle name="Normal 5 8 3 4 3" xfId="23605"/>
    <cellStyle name="Normal 5 8 3 4 4" xfId="50291"/>
    <cellStyle name="Normal 5 8 3 5" xfId="23606"/>
    <cellStyle name="Normal 5 8 3 5 2" xfId="23607"/>
    <cellStyle name="Normal 5 8 3 5 3" xfId="50292"/>
    <cellStyle name="Normal 5 8 3 6" xfId="23608"/>
    <cellStyle name="Normal 5 8 3 6 2" xfId="50293"/>
    <cellStyle name="Normal 5 8 3 7" xfId="23609"/>
    <cellStyle name="Normal 5 8 3 8" xfId="23610"/>
    <cellStyle name="Normal 5 8 3 9" xfId="23611"/>
    <cellStyle name="Normal 5 8 4" xfId="23612"/>
    <cellStyle name="Normal 5 8 4 2" xfId="23613"/>
    <cellStyle name="Normal 5 8 4 2 2" xfId="23614"/>
    <cellStyle name="Normal 5 8 4 2 2 2" xfId="23615"/>
    <cellStyle name="Normal 5 8 4 2 2 3" xfId="50294"/>
    <cellStyle name="Normal 5 8 4 2 3" xfId="23616"/>
    <cellStyle name="Normal 5 8 4 2 4" xfId="50295"/>
    <cellStyle name="Normal 5 8 4 3" xfId="23617"/>
    <cellStyle name="Normal 5 8 4 3 2" xfId="23618"/>
    <cellStyle name="Normal 5 8 4 3 2 2" xfId="23619"/>
    <cellStyle name="Normal 5 8 4 3 2 3" xfId="50296"/>
    <cellStyle name="Normal 5 8 4 3 3" xfId="23620"/>
    <cellStyle name="Normal 5 8 4 3 4" xfId="50297"/>
    <cellStyle name="Normal 5 8 4 4" xfId="23621"/>
    <cellStyle name="Normal 5 8 4 4 2" xfId="23622"/>
    <cellStyle name="Normal 5 8 4 4 3" xfId="50298"/>
    <cellStyle name="Normal 5 8 4 5" xfId="23623"/>
    <cellStyle name="Normal 5 8 4 5 2" xfId="50299"/>
    <cellStyle name="Normal 5 8 4 6" xfId="23624"/>
    <cellStyle name="Normal 5 8 4 7" xfId="23625"/>
    <cellStyle name="Normal 5 8 4 8" xfId="23626"/>
    <cellStyle name="Normal 5 8 5" xfId="23627"/>
    <cellStyle name="Normal 5 8 5 2" xfId="23628"/>
    <cellStyle name="Normal 5 8 5 2 2" xfId="23629"/>
    <cellStyle name="Normal 5 8 5 2 3" xfId="50300"/>
    <cellStyle name="Normal 5 8 5 3" xfId="23630"/>
    <cellStyle name="Normal 5 8 5 4" xfId="50301"/>
    <cellStyle name="Normal 5 8 6" xfId="23631"/>
    <cellStyle name="Normal 5 8 6 2" xfId="23632"/>
    <cellStyle name="Normal 5 8 6 2 2" xfId="23633"/>
    <cellStyle name="Normal 5 8 6 2 3" xfId="50302"/>
    <cellStyle name="Normal 5 8 6 3" xfId="23634"/>
    <cellStyle name="Normal 5 8 6 4" xfId="50303"/>
    <cellStyle name="Normal 5 8 7" xfId="23635"/>
    <cellStyle name="Normal 5 8 7 2" xfId="23636"/>
    <cellStyle name="Normal 5 8 7 3" xfId="50304"/>
    <cellStyle name="Normal 5 8 8" xfId="23637"/>
    <cellStyle name="Normal 5 8 8 2" xfId="50305"/>
    <cellStyle name="Normal 5 8 9" xfId="23638"/>
    <cellStyle name="Normal 5 9" xfId="23639"/>
    <cellStyle name="Normal 5 9 10" xfId="23640"/>
    <cellStyle name="Normal 5 9 2" xfId="23641"/>
    <cellStyle name="Normal 5 9 2 2" xfId="23642"/>
    <cellStyle name="Normal 5 9 2 2 2" xfId="23643"/>
    <cellStyle name="Normal 5 9 2 2 2 2" xfId="23644"/>
    <cellStyle name="Normal 5 9 2 2 2 2 2" xfId="23645"/>
    <cellStyle name="Normal 5 9 2 2 2 2 3" xfId="50306"/>
    <cellStyle name="Normal 5 9 2 2 2 3" xfId="23646"/>
    <cellStyle name="Normal 5 9 2 2 2 4" xfId="50307"/>
    <cellStyle name="Normal 5 9 2 2 3" xfId="23647"/>
    <cellStyle name="Normal 5 9 2 2 3 2" xfId="23648"/>
    <cellStyle name="Normal 5 9 2 2 3 2 2" xfId="23649"/>
    <cellStyle name="Normal 5 9 2 2 3 2 3" xfId="50308"/>
    <cellStyle name="Normal 5 9 2 2 3 3" xfId="23650"/>
    <cellStyle name="Normal 5 9 2 2 3 4" xfId="50309"/>
    <cellStyle name="Normal 5 9 2 2 4" xfId="23651"/>
    <cellStyle name="Normal 5 9 2 2 4 2" xfId="23652"/>
    <cellStyle name="Normal 5 9 2 2 4 3" xfId="50310"/>
    <cellStyle name="Normal 5 9 2 2 5" xfId="23653"/>
    <cellStyle name="Normal 5 9 2 2 5 2" xfId="50311"/>
    <cellStyle name="Normal 5 9 2 2 6" xfId="23654"/>
    <cellStyle name="Normal 5 9 2 2 7" xfId="23655"/>
    <cellStyle name="Normal 5 9 2 2 8" xfId="23656"/>
    <cellStyle name="Normal 5 9 2 3" xfId="23657"/>
    <cellStyle name="Normal 5 9 2 3 2" xfId="23658"/>
    <cellStyle name="Normal 5 9 2 3 2 2" xfId="23659"/>
    <cellStyle name="Normal 5 9 2 3 2 3" xfId="50312"/>
    <cellStyle name="Normal 5 9 2 3 3" xfId="23660"/>
    <cellStyle name="Normal 5 9 2 3 4" xfId="50313"/>
    <cellStyle name="Normal 5 9 2 4" xfId="23661"/>
    <cellStyle name="Normal 5 9 2 4 2" xfId="23662"/>
    <cellStyle name="Normal 5 9 2 4 2 2" xfId="23663"/>
    <cellStyle name="Normal 5 9 2 4 2 3" xfId="50314"/>
    <cellStyle name="Normal 5 9 2 4 3" xfId="23664"/>
    <cellStyle name="Normal 5 9 2 4 4" xfId="50315"/>
    <cellStyle name="Normal 5 9 2 5" xfId="23665"/>
    <cellStyle name="Normal 5 9 2 5 2" xfId="23666"/>
    <cellStyle name="Normal 5 9 2 5 3" xfId="50316"/>
    <cellStyle name="Normal 5 9 2 6" xfId="23667"/>
    <cellStyle name="Normal 5 9 2 6 2" xfId="50317"/>
    <cellStyle name="Normal 5 9 2 7" xfId="23668"/>
    <cellStyle name="Normal 5 9 2 8" xfId="23669"/>
    <cellStyle name="Normal 5 9 2 9" xfId="23670"/>
    <cellStyle name="Normal 5 9 3" xfId="23671"/>
    <cellStyle name="Normal 5 9 3 2" xfId="23672"/>
    <cellStyle name="Normal 5 9 3 2 2" xfId="23673"/>
    <cellStyle name="Normal 5 9 3 2 2 2" xfId="23674"/>
    <cellStyle name="Normal 5 9 3 2 2 3" xfId="50318"/>
    <cellStyle name="Normal 5 9 3 2 3" xfId="23675"/>
    <cellStyle name="Normal 5 9 3 2 4" xfId="50319"/>
    <cellStyle name="Normal 5 9 3 3" xfId="23676"/>
    <cellStyle name="Normal 5 9 3 3 2" xfId="23677"/>
    <cellStyle name="Normal 5 9 3 3 2 2" xfId="23678"/>
    <cellStyle name="Normal 5 9 3 3 2 3" xfId="50320"/>
    <cellStyle name="Normal 5 9 3 3 3" xfId="23679"/>
    <cellStyle name="Normal 5 9 3 3 4" xfId="50321"/>
    <cellStyle name="Normal 5 9 3 4" xfId="23680"/>
    <cellStyle name="Normal 5 9 3 4 2" xfId="23681"/>
    <cellStyle name="Normal 5 9 3 4 3" xfId="50322"/>
    <cellStyle name="Normal 5 9 3 5" xfId="23682"/>
    <cellStyle name="Normal 5 9 3 5 2" xfId="50323"/>
    <cellStyle name="Normal 5 9 3 6" xfId="23683"/>
    <cellStyle name="Normal 5 9 3 7" xfId="23684"/>
    <cellStyle name="Normal 5 9 3 8" xfId="23685"/>
    <cellStyle name="Normal 5 9 4" xfId="23686"/>
    <cellStyle name="Normal 5 9 4 2" xfId="23687"/>
    <cellStyle name="Normal 5 9 4 2 2" xfId="23688"/>
    <cellStyle name="Normal 5 9 4 2 3" xfId="50324"/>
    <cellStyle name="Normal 5 9 4 3" xfId="23689"/>
    <cellStyle name="Normal 5 9 4 4" xfId="50325"/>
    <cellStyle name="Normal 5 9 5" xfId="23690"/>
    <cellStyle name="Normal 5 9 5 2" xfId="23691"/>
    <cellStyle name="Normal 5 9 5 2 2" xfId="23692"/>
    <cellStyle name="Normal 5 9 5 2 3" xfId="50326"/>
    <cellStyle name="Normal 5 9 5 3" xfId="23693"/>
    <cellStyle name="Normal 5 9 5 4" xfId="50327"/>
    <cellStyle name="Normal 5 9 6" xfId="23694"/>
    <cellStyle name="Normal 5 9 6 2" xfId="23695"/>
    <cellStyle name="Normal 5 9 6 3" xfId="50328"/>
    <cellStyle name="Normal 5 9 7" xfId="23696"/>
    <cellStyle name="Normal 5 9 7 2" xfId="50329"/>
    <cellStyle name="Normal 5 9 8" xfId="23697"/>
    <cellStyle name="Normal 5 9 9" xfId="23698"/>
    <cellStyle name="Normal 50" xfId="23699"/>
    <cellStyle name="Normal 51" xfId="23700"/>
    <cellStyle name="Normal 52" xfId="23701"/>
    <cellStyle name="Normal 53" xfId="23702"/>
    <cellStyle name="Normal 54" xfId="23703"/>
    <cellStyle name="Normal 55" xfId="23704"/>
    <cellStyle name="Normal 55 2" xfId="23705"/>
    <cellStyle name="Normal 56" xfId="23706"/>
    <cellStyle name="Normal 56 2" xfId="23707"/>
    <cellStyle name="Normal 57" xfId="23708"/>
    <cellStyle name="Normal 57 2" xfId="23709"/>
    <cellStyle name="Normal 58" xfId="23710"/>
    <cellStyle name="Normal 58 2" xfId="23711"/>
    <cellStyle name="Normal 59" xfId="23712"/>
    <cellStyle name="Normal 59 2" xfId="23713"/>
    <cellStyle name="Normal 6" xfId="23714"/>
    <cellStyle name="Normal 6 10" xfId="23715"/>
    <cellStyle name="Normal 6 10 2" xfId="23716"/>
    <cellStyle name="Normal 6 10 2 2" xfId="23717"/>
    <cellStyle name="Normal 6 10 2 2 2" xfId="23718"/>
    <cellStyle name="Normal 6 10 2 2 2 2" xfId="23719"/>
    <cellStyle name="Normal 6 10 2 2 2 3" xfId="50330"/>
    <cellStyle name="Normal 6 10 2 2 3" xfId="23720"/>
    <cellStyle name="Normal 6 10 2 2 4" xfId="50331"/>
    <cellStyle name="Normal 6 10 2 3" xfId="23721"/>
    <cellStyle name="Normal 6 10 2 3 2" xfId="23722"/>
    <cellStyle name="Normal 6 10 2 3 2 2" xfId="23723"/>
    <cellStyle name="Normal 6 10 2 3 2 3" xfId="50332"/>
    <cellStyle name="Normal 6 10 2 3 3" xfId="23724"/>
    <cellStyle name="Normal 6 10 2 3 4" xfId="50333"/>
    <cellStyle name="Normal 6 10 2 4" xfId="23725"/>
    <cellStyle name="Normal 6 10 2 4 2" xfId="23726"/>
    <cellStyle name="Normal 6 10 2 4 3" xfId="50334"/>
    <cellStyle name="Normal 6 10 2 5" xfId="23727"/>
    <cellStyle name="Normal 6 10 2 5 2" xfId="50335"/>
    <cellStyle name="Normal 6 10 2 6" xfId="23728"/>
    <cellStyle name="Normal 6 10 2 7" xfId="23729"/>
    <cellStyle name="Normal 6 10 2 8" xfId="23730"/>
    <cellStyle name="Normal 6 10 3" xfId="23731"/>
    <cellStyle name="Normal 6 10 3 2" xfId="23732"/>
    <cellStyle name="Normal 6 10 3 2 2" xfId="23733"/>
    <cellStyle name="Normal 6 10 3 2 3" xfId="50336"/>
    <cellStyle name="Normal 6 10 3 3" xfId="23734"/>
    <cellStyle name="Normal 6 10 3 4" xfId="50337"/>
    <cellStyle name="Normal 6 10 4" xfId="23735"/>
    <cellStyle name="Normal 6 10 4 2" xfId="23736"/>
    <cellStyle name="Normal 6 10 4 2 2" xfId="23737"/>
    <cellStyle name="Normal 6 10 4 2 3" xfId="50338"/>
    <cellStyle name="Normal 6 10 4 3" xfId="23738"/>
    <cellStyle name="Normal 6 10 4 4" xfId="50339"/>
    <cellStyle name="Normal 6 10 5" xfId="23739"/>
    <cellStyle name="Normal 6 10 5 2" xfId="23740"/>
    <cellStyle name="Normal 6 10 5 3" xfId="50340"/>
    <cellStyle name="Normal 6 10 6" xfId="23741"/>
    <cellStyle name="Normal 6 10 6 2" xfId="50341"/>
    <cellStyle name="Normal 6 10 7" xfId="23742"/>
    <cellStyle name="Normal 6 10 8" xfId="23743"/>
    <cellStyle name="Normal 6 10 9" xfId="23744"/>
    <cellStyle name="Normal 6 11" xfId="23745"/>
    <cellStyle name="Normal 6 11 2" xfId="23746"/>
    <cellStyle name="Normal 6 11 2 2" xfId="23747"/>
    <cellStyle name="Normal 6 11 2 2 2" xfId="23748"/>
    <cellStyle name="Normal 6 11 2 2 3" xfId="50342"/>
    <cellStyle name="Normal 6 11 2 3" xfId="23749"/>
    <cellStyle name="Normal 6 11 2 4" xfId="50343"/>
    <cellStyle name="Normal 6 11 3" xfId="23750"/>
    <cellStyle name="Normal 6 11 3 2" xfId="23751"/>
    <cellStyle name="Normal 6 11 3 2 2" xfId="23752"/>
    <cellStyle name="Normal 6 11 3 2 3" xfId="50344"/>
    <cellStyle name="Normal 6 11 3 3" xfId="23753"/>
    <cellStyle name="Normal 6 11 3 4" xfId="50345"/>
    <cellStyle name="Normal 6 11 4" xfId="23754"/>
    <cellStyle name="Normal 6 11 4 2" xfId="23755"/>
    <cellStyle name="Normal 6 11 4 3" xfId="50346"/>
    <cellStyle name="Normal 6 11 5" xfId="23756"/>
    <cellStyle name="Normal 6 11 5 2" xfId="50347"/>
    <cellStyle name="Normal 6 11 6" xfId="23757"/>
    <cellStyle name="Normal 6 11 7" xfId="23758"/>
    <cellStyle name="Normal 6 11 8" xfId="23759"/>
    <cellStyle name="Normal 6 12" xfId="23760"/>
    <cellStyle name="Normal 6 12 2" xfId="23761"/>
    <cellStyle name="Normal 6 12 2 2" xfId="23762"/>
    <cellStyle name="Normal 6 12 2 3" xfId="50348"/>
    <cellStyle name="Normal 6 12 3" xfId="23763"/>
    <cellStyle name="Normal 6 12 3 2" xfId="50349"/>
    <cellStyle name="Normal 6 12 4" xfId="50350"/>
    <cellStyle name="Normal 6 13" xfId="23764"/>
    <cellStyle name="Normal 6 13 2" xfId="23765"/>
    <cellStyle name="Normal 6 13 2 2" xfId="23766"/>
    <cellStyle name="Normal 6 13 2 3" xfId="50351"/>
    <cellStyle name="Normal 6 13 3" xfId="23767"/>
    <cellStyle name="Normal 6 13 4" xfId="50352"/>
    <cellStyle name="Normal 6 14" xfId="23768"/>
    <cellStyle name="Normal 6 14 2" xfId="23769"/>
    <cellStyle name="Normal 6 14 3" xfId="50353"/>
    <cellStyle name="Normal 6 15" xfId="23770"/>
    <cellStyle name="Normal 6 15 2" xfId="23771"/>
    <cellStyle name="Normal 6 15 3" xfId="50354"/>
    <cellStyle name="Normal 6 16" xfId="23772"/>
    <cellStyle name="Normal 6 16 2" xfId="23773"/>
    <cellStyle name="Normal 6 17" xfId="23774"/>
    <cellStyle name="Normal 6 18" xfId="23775"/>
    <cellStyle name="Normal 6 19" xfId="23776"/>
    <cellStyle name="Normal 6 2" xfId="23777"/>
    <cellStyle name="Normal 6 2 10" xfId="23778"/>
    <cellStyle name="Normal 6 2 10 2" xfId="23779"/>
    <cellStyle name="Normal 6 2 10 3" xfId="50355"/>
    <cellStyle name="Normal 6 2 11" xfId="23780"/>
    <cellStyle name="Normal 6 2 11 2" xfId="23781"/>
    <cellStyle name="Normal 6 2 11 3" xfId="50356"/>
    <cellStyle name="Normal 6 2 12" xfId="23782"/>
    <cellStyle name="Normal 6 2 12 2" xfId="50357"/>
    <cellStyle name="Normal 6 2 13" xfId="23783"/>
    <cellStyle name="Normal 6 2 14" xfId="23784"/>
    <cellStyle name="Normal 6 2 15" xfId="23785"/>
    <cellStyle name="Normal 6 2 16" xfId="23786"/>
    <cellStyle name="Normal 6 2 17" xfId="23787"/>
    <cellStyle name="Normal 6 2 2" xfId="23788"/>
    <cellStyle name="Normal 6 2 2 10" xfId="23789"/>
    <cellStyle name="Normal 6 2 2 11" xfId="23790"/>
    <cellStyle name="Normal 6 2 2 12" xfId="23791"/>
    <cellStyle name="Normal 6 2 2 2" xfId="23792"/>
    <cellStyle name="Normal 6 2 2 2 10" xfId="23793"/>
    <cellStyle name="Normal 6 2 2 2 2" xfId="23794"/>
    <cellStyle name="Normal 6 2 2 2 2 2" xfId="23795"/>
    <cellStyle name="Normal 6 2 2 2 2 2 2" xfId="23796"/>
    <cellStyle name="Normal 6 2 2 2 2 2 2 2" xfId="23797"/>
    <cellStyle name="Normal 6 2 2 2 2 2 2 2 2" xfId="23798"/>
    <cellStyle name="Normal 6 2 2 2 2 2 2 2 3" xfId="50358"/>
    <cellStyle name="Normal 6 2 2 2 2 2 2 3" xfId="23799"/>
    <cellStyle name="Normal 6 2 2 2 2 2 2 4" xfId="50359"/>
    <cellStyle name="Normal 6 2 2 2 2 2 3" xfId="23800"/>
    <cellStyle name="Normal 6 2 2 2 2 2 3 2" xfId="23801"/>
    <cellStyle name="Normal 6 2 2 2 2 2 3 2 2" xfId="23802"/>
    <cellStyle name="Normal 6 2 2 2 2 2 3 2 3" xfId="50360"/>
    <cellStyle name="Normal 6 2 2 2 2 2 3 3" xfId="23803"/>
    <cellStyle name="Normal 6 2 2 2 2 2 3 4" xfId="50361"/>
    <cellStyle name="Normal 6 2 2 2 2 2 4" xfId="23804"/>
    <cellStyle name="Normal 6 2 2 2 2 2 4 2" xfId="23805"/>
    <cellStyle name="Normal 6 2 2 2 2 2 4 3" xfId="50362"/>
    <cellStyle name="Normal 6 2 2 2 2 2 5" xfId="23806"/>
    <cellStyle name="Normal 6 2 2 2 2 2 5 2" xfId="50363"/>
    <cellStyle name="Normal 6 2 2 2 2 2 6" xfId="23807"/>
    <cellStyle name="Normal 6 2 2 2 2 2 7" xfId="23808"/>
    <cellStyle name="Normal 6 2 2 2 2 2 8" xfId="23809"/>
    <cellStyle name="Normal 6 2 2 2 2 3" xfId="23810"/>
    <cellStyle name="Normal 6 2 2 2 2 3 2" xfId="23811"/>
    <cellStyle name="Normal 6 2 2 2 2 3 2 2" xfId="23812"/>
    <cellStyle name="Normal 6 2 2 2 2 3 2 3" xfId="50364"/>
    <cellStyle name="Normal 6 2 2 2 2 3 3" xfId="23813"/>
    <cellStyle name="Normal 6 2 2 2 2 3 4" xfId="50365"/>
    <cellStyle name="Normal 6 2 2 2 2 4" xfId="23814"/>
    <cellStyle name="Normal 6 2 2 2 2 4 2" xfId="23815"/>
    <cellStyle name="Normal 6 2 2 2 2 4 2 2" xfId="23816"/>
    <cellStyle name="Normal 6 2 2 2 2 4 2 3" xfId="50366"/>
    <cellStyle name="Normal 6 2 2 2 2 4 3" xfId="23817"/>
    <cellStyle name="Normal 6 2 2 2 2 4 4" xfId="50367"/>
    <cellStyle name="Normal 6 2 2 2 2 5" xfId="23818"/>
    <cellStyle name="Normal 6 2 2 2 2 5 2" xfId="23819"/>
    <cellStyle name="Normal 6 2 2 2 2 5 3" xfId="50368"/>
    <cellStyle name="Normal 6 2 2 2 2 6" xfId="23820"/>
    <cellStyle name="Normal 6 2 2 2 2 6 2" xfId="50369"/>
    <cellStyle name="Normal 6 2 2 2 2 7" xfId="23821"/>
    <cellStyle name="Normal 6 2 2 2 2 8" xfId="23822"/>
    <cellStyle name="Normal 6 2 2 2 2 9" xfId="23823"/>
    <cellStyle name="Normal 6 2 2 2 3" xfId="23824"/>
    <cellStyle name="Normal 6 2 2 2 3 2" xfId="23825"/>
    <cellStyle name="Normal 6 2 2 2 3 2 2" xfId="23826"/>
    <cellStyle name="Normal 6 2 2 2 3 2 2 2" xfId="23827"/>
    <cellStyle name="Normal 6 2 2 2 3 2 2 3" xfId="50370"/>
    <cellStyle name="Normal 6 2 2 2 3 2 3" xfId="23828"/>
    <cellStyle name="Normal 6 2 2 2 3 2 4" xfId="50371"/>
    <cellStyle name="Normal 6 2 2 2 3 3" xfId="23829"/>
    <cellStyle name="Normal 6 2 2 2 3 3 2" xfId="23830"/>
    <cellStyle name="Normal 6 2 2 2 3 3 2 2" xfId="23831"/>
    <cellStyle name="Normal 6 2 2 2 3 3 2 3" xfId="50372"/>
    <cellStyle name="Normal 6 2 2 2 3 3 3" xfId="23832"/>
    <cellStyle name="Normal 6 2 2 2 3 3 4" xfId="50373"/>
    <cellStyle name="Normal 6 2 2 2 3 4" xfId="23833"/>
    <cellStyle name="Normal 6 2 2 2 3 4 2" xfId="23834"/>
    <cellStyle name="Normal 6 2 2 2 3 4 3" xfId="50374"/>
    <cellStyle name="Normal 6 2 2 2 3 5" xfId="23835"/>
    <cellStyle name="Normal 6 2 2 2 3 5 2" xfId="50375"/>
    <cellStyle name="Normal 6 2 2 2 3 6" xfId="23836"/>
    <cellStyle name="Normal 6 2 2 2 3 7" xfId="23837"/>
    <cellStyle name="Normal 6 2 2 2 3 8" xfId="23838"/>
    <cellStyle name="Normal 6 2 2 2 4" xfId="23839"/>
    <cellStyle name="Normal 6 2 2 2 4 2" xfId="23840"/>
    <cellStyle name="Normal 6 2 2 2 4 2 2" xfId="23841"/>
    <cellStyle name="Normal 6 2 2 2 4 2 3" xfId="50376"/>
    <cellStyle name="Normal 6 2 2 2 4 3" xfId="23842"/>
    <cellStyle name="Normal 6 2 2 2 4 4" xfId="50377"/>
    <cellStyle name="Normal 6 2 2 2 5" xfId="23843"/>
    <cellStyle name="Normal 6 2 2 2 5 2" xfId="23844"/>
    <cellStyle name="Normal 6 2 2 2 5 2 2" xfId="23845"/>
    <cellStyle name="Normal 6 2 2 2 5 2 3" xfId="50378"/>
    <cellStyle name="Normal 6 2 2 2 5 3" xfId="23846"/>
    <cellStyle name="Normal 6 2 2 2 5 4" xfId="50379"/>
    <cellStyle name="Normal 6 2 2 2 6" xfId="23847"/>
    <cellStyle name="Normal 6 2 2 2 6 2" xfId="23848"/>
    <cellStyle name="Normal 6 2 2 2 6 3" xfId="50380"/>
    <cellStyle name="Normal 6 2 2 2 7" xfId="23849"/>
    <cellStyle name="Normal 6 2 2 2 7 2" xfId="50381"/>
    <cellStyle name="Normal 6 2 2 2 8" xfId="23850"/>
    <cellStyle name="Normal 6 2 2 2 9" xfId="23851"/>
    <cellStyle name="Normal 6 2 2 3" xfId="23852"/>
    <cellStyle name="Normal 6 2 2 3 2" xfId="23853"/>
    <cellStyle name="Normal 6 2 2 3 2 2" xfId="23854"/>
    <cellStyle name="Normal 6 2 2 3 2 2 2" xfId="23855"/>
    <cellStyle name="Normal 6 2 2 3 2 2 2 2" xfId="23856"/>
    <cellStyle name="Normal 6 2 2 3 2 2 2 3" xfId="50382"/>
    <cellStyle name="Normal 6 2 2 3 2 2 3" xfId="23857"/>
    <cellStyle name="Normal 6 2 2 3 2 2 4" xfId="50383"/>
    <cellStyle name="Normal 6 2 2 3 2 3" xfId="23858"/>
    <cellStyle name="Normal 6 2 2 3 2 3 2" xfId="23859"/>
    <cellStyle name="Normal 6 2 2 3 2 3 2 2" xfId="23860"/>
    <cellStyle name="Normal 6 2 2 3 2 3 2 3" xfId="50384"/>
    <cellStyle name="Normal 6 2 2 3 2 3 3" xfId="23861"/>
    <cellStyle name="Normal 6 2 2 3 2 3 4" xfId="50385"/>
    <cellStyle name="Normal 6 2 2 3 2 4" xfId="23862"/>
    <cellStyle name="Normal 6 2 2 3 2 4 2" xfId="23863"/>
    <cellStyle name="Normal 6 2 2 3 2 4 3" xfId="50386"/>
    <cellStyle name="Normal 6 2 2 3 2 5" xfId="23864"/>
    <cellStyle name="Normal 6 2 2 3 2 5 2" xfId="50387"/>
    <cellStyle name="Normal 6 2 2 3 2 6" xfId="23865"/>
    <cellStyle name="Normal 6 2 2 3 2 7" xfId="23866"/>
    <cellStyle name="Normal 6 2 2 3 2 8" xfId="23867"/>
    <cellStyle name="Normal 6 2 2 3 3" xfId="23868"/>
    <cellStyle name="Normal 6 2 2 3 3 2" xfId="23869"/>
    <cellStyle name="Normal 6 2 2 3 3 2 2" xfId="23870"/>
    <cellStyle name="Normal 6 2 2 3 3 2 3" xfId="50388"/>
    <cellStyle name="Normal 6 2 2 3 3 3" xfId="23871"/>
    <cellStyle name="Normal 6 2 2 3 3 4" xfId="50389"/>
    <cellStyle name="Normal 6 2 2 3 4" xfId="23872"/>
    <cellStyle name="Normal 6 2 2 3 4 2" xfId="23873"/>
    <cellStyle name="Normal 6 2 2 3 4 2 2" xfId="23874"/>
    <cellStyle name="Normal 6 2 2 3 4 2 3" xfId="50390"/>
    <cellStyle name="Normal 6 2 2 3 4 3" xfId="23875"/>
    <cellStyle name="Normal 6 2 2 3 4 4" xfId="50391"/>
    <cellStyle name="Normal 6 2 2 3 5" xfId="23876"/>
    <cellStyle name="Normal 6 2 2 3 5 2" xfId="23877"/>
    <cellStyle name="Normal 6 2 2 3 5 3" xfId="50392"/>
    <cellStyle name="Normal 6 2 2 3 6" xfId="23878"/>
    <cellStyle name="Normal 6 2 2 3 6 2" xfId="50393"/>
    <cellStyle name="Normal 6 2 2 3 7" xfId="23879"/>
    <cellStyle name="Normal 6 2 2 3 8" xfId="23880"/>
    <cellStyle name="Normal 6 2 2 3 9" xfId="23881"/>
    <cellStyle name="Normal 6 2 2 4" xfId="23882"/>
    <cellStyle name="Normal 6 2 2 4 2" xfId="23883"/>
    <cellStyle name="Normal 6 2 2 4 2 2" xfId="23884"/>
    <cellStyle name="Normal 6 2 2 4 2 2 2" xfId="23885"/>
    <cellStyle name="Normal 6 2 2 4 2 2 3" xfId="50394"/>
    <cellStyle name="Normal 6 2 2 4 2 3" xfId="23886"/>
    <cellStyle name="Normal 6 2 2 4 2 4" xfId="50395"/>
    <cellStyle name="Normal 6 2 2 4 3" xfId="23887"/>
    <cellStyle name="Normal 6 2 2 4 3 2" xfId="23888"/>
    <cellStyle name="Normal 6 2 2 4 3 2 2" xfId="23889"/>
    <cellStyle name="Normal 6 2 2 4 3 2 3" xfId="50396"/>
    <cellStyle name="Normal 6 2 2 4 3 3" xfId="23890"/>
    <cellStyle name="Normal 6 2 2 4 3 4" xfId="50397"/>
    <cellStyle name="Normal 6 2 2 4 4" xfId="23891"/>
    <cellStyle name="Normal 6 2 2 4 4 2" xfId="23892"/>
    <cellStyle name="Normal 6 2 2 4 4 3" xfId="50398"/>
    <cellStyle name="Normal 6 2 2 4 5" xfId="23893"/>
    <cellStyle name="Normal 6 2 2 4 5 2" xfId="50399"/>
    <cellStyle name="Normal 6 2 2 4 6" xfId="23894"/>
    <cellStyle name="Normal 6 2 2 4 7" xfId="23895"/>
    <cellStyle name="Normal 6 2 2 4 8" xfId="23896"/>
    <cellStyle name="Normal 6 2 2 5" xfId="23897"/>
    <cellStyle name="Normal 6 2 2 5 2" xfId="23898"/>
    <cellStyle name="Normal 6 2 2 5 2 2" xfId="23899"/>
    <cellStyle name="Normal 6 2 2 5 2 3" xfId="50400"/>
    <cellStyle name="Normal 6 2 2 5 3" xfId="23900"/>
    <cellStyle name="Normal 6 2 2 5 4" xfId="50401"/>
    <cellStyle name="Normal 6 2 2 6" xfId="23901"/>
    <cellStyle name="Normal 6 2 2 6 2" xfId="23902"/>
    <cellStyle name="Normal 6 2 2 6 2 2" xfId="23903"/>
    <cellStyle name="Normal 6 2 2 6 2 3" xfId="50402"/>
    <cellStyle name="Normal 6 2 2 6 3" xfId="23904"/>
    <cellStyle name="Normal 6 2 2 6 4" xfId="50403"/>
    <cellStyle name="Normal 6 2 2 7" xfId="23905"/>
    <cellStyle name="Normal 6 2 2 7 2" xfId="23906"/>
    <cellStyle name="Normal 6 2 2 7 3" xfId="50404"/>
    <cellStyle name="Normal 6 2 2 8" xfId="23907"/>
    <cellStyle name="Normal 6 2 2 8 2" xfId="50405"/>
    <cellStyle name="Normal 6 2 2 8 3" xfId="50406"/>
    <cellStyle name="Normal 6 2 2 9" xfId="23908"/>
    <cellStyle name="Normal 6 2 2 9 2" xfId="50407"/>
    <cellStyle name="Normal 6 2 3" xfId="23909"/>
    <cellStyle name="Normal 6 2 3 10" xfId="23910"/>
    <cellStyle name="Normal 6 2 3 11" xfId="23911"/>
    <cellStyle name="Normal 6 2 3 2" xfId="23912"/>
    <cellStyle name="Normal 6 2 3 2 10" xfId="23913"/>
    <cellStyle name="Normal 6 2 3 2 2" xfId="23914"/>
    <cellStyle name="Normal 6 2 3 2 2 2" xfId="23915"/>
    <cellStyle name="Normal 6 2 3 2 2 2 2" xfId="23916"/>
    <cellStyle name="Normal 6 2 3 2 2 2 2 2" xfId="23917"/>
    <cellStyle name="Normal 6 2 3 2 2 2 2 2 2" xfId="23918"/>
    <cellStyle name="Normal 6 2 3 2 2 2 2 2 3" xfId="50408"/>
    <cellStyle name="Normal 6 2 3 2 2 2 2 3" xfId="23919"/>
    <cellStyle name="Normal 6 2 3 2 2 2 2 4" xfId="50409"/>
    <cellStyle name="Normal 6 2 3 2 2 2 3" xfId="23920"/>
    <cellStyle name="Normal 6 2 3 2 2 2 3 2" xfId="23921"/>
    <cellStyle name="Normal 6 2 3 2 2 2 3 2 2" xfId="23922"/>
    <cellStyle name="Normal 6 2 3 2 2 2 3 2 3" xfId="50410"/>
    <cellStyle name="Normal 6 2 3 2 2 2 3 3" xfId="23923"/>
    <cellStyle name="Normal 6 2 3 2 2 2 3 4" xfId="50411"/>
    <cellStyle name="Normal 6 2 3 2 2 2 4" xfId="23924"/>
    <cellStyle name="Normal 6 2 3 2 2 2 4 2" xfId="23925"/>
    <cellStyle name="Normal 6 2 3 2 2 2 4 3" xfId="50412"/>
    <cellStyle name="Normal 6 2 3 2 2 2 5" xfId="23926"/>
    <cellStyle name="Normal 6 2 3 2 2 2 5 2" xfId="50413"/>
    <cellStyle name="Normal 6 2 3 2 2 2 6" xfId="23927"/>
    <cellStyle name="Normal 6 2 3 2 2 2 7" xfId="23928"/>
    <cellStyle name="Normal 6 2 3 2 2 2 8" xfId="23929"/>
    <cellStyle name="Normal 6 2 3 2 2 3" xfId="23930"/>
    <cellStyle name="Normal 6 2 3 2 2 3 2" xfId="23931"/>
    <cellStyle name="Normal 6 2 3 2 2 3 2 2" xfId="23932"/>
    <cellStyle name="Normal 6 2 3 2 2 3 2 3" xfId="50414"/>
    <cellStyle name="Normal 6 2 3 2 2 3 3" xfId="23933"/>
    <cellStyle name="Normal 6 2 3 2 2 3 4" xfId="50415"/>
    <cellStyle name="Normal 6 2 3 2 2 4" xfId="23934"/>
    <cellStyle name="Normal 6 2 3 2 2 4 2" xfId="23935"/>
    <cellStyle name="Normal 6 2 3 2 2 4 2 2" xfId="23936"/>
    <cellStyle name="Normal 6 2 3 2 2 4 2 3" xfId="50416"/>
    <cellStyle name="Normal 6 2 3 2 2 4 3" xfId="23937"/>
    <cellStyle name="Normal 6 2 3 2 2 4 4" xfId="50417"/>
    <cellStyle name="Normal 6 2 3 2 2 5" xfId="23938"/>
    <cellStyle name="Normal 6 2 3 2 2 5 2" xfId="23939"/>
    <cellStyle name="Normal 6 2 3 2 2 5 3" xfId="50418"/>
    <cellStyle name="Normal 6 2 3 2 2 6" xfId="23940"/>
    <cellStyle name="Normal 6 2 3 2 2 6 2" xfId="50419"/>
    <cellStyle name="Normal 6 2 3 2 2 7" xfId="23941"/>
    <cellStyle name="Normal 6 2 3 2 2 8" xfId="23942"/>
    <cellStyle name="Normal 6 2 3 2 2 9" xfId="23943"/>
    <cellStyle name="Normal 6 2 3 2 3" xfId="23944"/>
    <cellStyle name="Normal 6 2 3 2 3 2" xfId="23945"/>
    <cellStyle name="Normal 6 2 3 2 3 2 2" xfId="23946"/>
    <cellStyle name="Normal 6 2 3 2 3 2 2 2" xfId="23947"/>
    <cellStyle name="Normal 6 2 3 2 3 2 2 3" xfId="50420"/>
    <cellStyle name="Normal 6 2 3 2 3 2 3" xfId="23948"/>
    <cellStyle name="Normal 6 2 3 2 3 2 4" xfId="50421"/>
    <cellStyle name="Normal 6 2 3 2 3 3" xfId="23949"/>
    <cellStyle name="Normal 6 2 3 2 3 3 2" xfId="23950"/>
    <cellStyle name="Normal 6 2 3 2 3 3 2 2" xfId="23951"/>
    <cellStyle name="Normal 6 2 3 2 3 3 2 3" xfId="50422"/>
    <cellStyle name="Normal 6 2 3 2 3 3 3" xfId="23952"/>
    <cellStyle name="Normal 6 2 3 2 3 3 4" xfId="50423"/>
    <cellStyle name="Normal 6 2 3 2 3 4" xfId="23953"/>
    <cellStyle name="Normal 6 2 3 2 3 4 2" xfId="23954"/>
    <cellStyle name="Normal 6 2 3 2 3 4 3" xfId="50424"/>
    <cellStyle name="Normal 6 2 3 2 3 5" xfId="23955"/>
    <cellStyle name="Normal 6 2 3 2 3 5 2" xfId="50425"/>
    <cellStyle name="Normal 6 2 3 2 3 6" xfId="23956"/>
    <cellStyle name="Normal 6 2 3 2 3 7" xfId="23957"/>
    <cellStyle name="Normal 6 2 3 2 3 8" xfId="23958"/>
    <cellStyle name="Normal 6 2 3 2 4" xfId="23959"/>
    <cellStyle name="Normal 6 2 3 2 4 2" xfId="23960"/>
    <cellStyle name="Normal 6 2 3 2 4 2 2" xfId="23961"/>
    <cellStyle name="Normal 6 2 3 2 4 2 3" xfId="50426"/>
    <cellStyle name="Normal 6 2 3 2 4 3" xfId="23962"/>
    <cellStyle name="Normal 6 2 3 2 4 4" xfId="50427"/>
    <cellStyle name="Normal 6 2 3 2 5" xfId="23963"/>
    <cellStyle name="Normal 6 2 3 2 5 2" xfId="23964"/>
    <cellStyle name="Normal 6 2 3 2 5 2 2" xfId="23965"/>
    <cellStyle name="Normal 6 2 3 2 5 2 3" xfId="50428"/>
    <cellStyle name="Normal 6 2 3 2 5 3" xfId="23966"/>
    <cellStyle name="Normal 6 2 3 2 5 4" xfId="50429"/>
    <cellStyle name="Normal 6 2 3 2 6" xfId="23967"/>
    <cellStyle name="Normal 6 2 3 2 6 2" xfId="23968"/>
    <cellStyle name="Normal 6 2 3 2 6 3" xfId="50430"/>
    <cellStyle name="Normal 6 2 3 2 7" xfId="23969"/>
    <cellStyle name="Normal 6 2 3 2 7 2" xfId="50431"/>
    <cellStyle name="Normal 6 2 3 2 8" xfId="23970"/>
    <cellStyle name="Normal 6 2 3 2 9" xfId="23971"/>
    <cellStyle name="Normal 6 2 3 3" xfId="23972"/>
    <cellStyle name="Normal 6 2 3 3 2" xfId="23973"/>
    <cellStyle name="Normal 6 2 3 3 2 2" xfId="23974"/>
    <cellStyle name="Normal 6 2 3 3 2 2 2" xfId="23975"/>
    <cellStyle name="Normal 6 2 3 3 2 2 2 2" xfId="23976"/>
    <cellStyle name="Normal 6 2 3 3 2 2 2 3" xfId="50432"/>
    <cellStyle name="Normal 6 2 3 3 2 2 3" xfId="23977"/>
    <cellStyle name="Normal 6 2 3 3 2 2 4" xfId="50433"/>
    <cellStyle name="Normal 6 2 3 3 2 3" xfId="23978"/>
    <cellStyle name="Normal 6 2 3 3 2 3 2" xfId="23979"/>
    <cellStyle name="Normal 6 2 3 3 2 3 2 2" xfId="23980"/>
    <cellStyle name="Normal 6 2 3 3 2 3 2 3" xfId="50434"/>
    <cellStyle name="Normal 6 2 3 3 2 3 3" xfId="23981"/>
    <cellStyle name="Normal 6 2 3 3 2 3 4" xfId="50435"/>
    <cellStyle name="Normal 6 2 3 3 2 4" xfId="23982"/>
    <cellStyle name="Normal 6 2 3 3 2 4 2" xfId="23983"/>
    <cellStyle name="Normal 6 2 3 3 2 4 3" xfId="50436"/>
    <cellStyle name="Normal 6 2 3 3 2 5" xfId="23984"/>
    <cellStyle name="Normal 6 2 3 3 2 5 2" xfId="50437"/>
    <cellStyle name="Normal 6 2 3 3 2 6" xfId="23985"/>
    <cellStyle name="Normal 6 2 3 3 2 7" xfId="23986"/>
    <cellStyle name="Normal 6 2 3 3 2 8" xfId="23987"/>
    <cellStyle name="Normal 6 2 3 3 3" xfId="23988"/>
    <cellStyle name="Normal 6 2 3 3 3 2" xfId="23989"/>
    <cellStyle name="Normal 6 2 3 3 3 2 2" xfId="23990"/>
    <cellStyle name="Normal 6 2 3 3 3 2 3" xfId="50438"/>
    <cellStyle name="Normal 6 2 3 3 3 3" xfId="23991"/>
    <cellStyle name="Normal 6 2 3 3 3 4" xfId="50439"/>
    <cellStyle name="Normal 6 2 3 3 4" xfId="23992"/>
    <cellStyle name="Normal 6 2 3 3 4 2" xfId="23993"/>
    <cellStyle name="Normal 6 2 3 3 4 2 2" xfId="23994"/>
    <cellStyle name="Normal 6 2 3 3 4 2 3" xfId="50440"/>
    <cellStyle name="Normal 6 2 3 3 4 3" xfId="23995"/>
    <cellStyle name="Normal 6 2 3 3 4 4" xfId="50441"/>
    <cellStyle name="Normal 6 2 3 3 5" xfId="23996"/>
    <cellStyle name="Normal 6 2 3 3 5 2" xfId="23997"/>
    <cellStyle name="Normal 6 2 3 3 5 3" xfId="50442"/>
    <cellStyle name="Normal 6 2 3 3 6" xfId="23998"/>
    <cellStyle name="Normal 6 2 3 3 6 2" xfId="50443"/>
    <cellStyle name="Normal 6 2 3 3 7" xfId="23999"/>
    <cellStyle name="Normal 6 2 3 3 8" xfId="24000"/>
    <cellStyle name="Normal 6 2 3 3 9" xfId="24001"/>
    <cellStyle name="Normal 6 2 3 4" xfId="24002"/>
    <cellStyle name="Normal 6 2 3 4 2" xfId="24003"/>
    <cellStyle name="Normal 6 2 3 4 2 2" xfId="24004"/>
    <cellStyle name="Normal 6 2 3 4 2 2 2" xfId="24005"/>
    <cellStyle name="Normal 6 2 3 4 2 2 3" xfId="50444"/>
    <cellStyle name="Normal 6 2 3 4 2 3" xfId="24006"/>
    <cellStyle name="Normal 6 2 3 4 2 4" xfId="50445"/>
    <cellStyle name="Normal 6 2 3 4 3" xfId="24007"/>
    <cellStyle name="Normal 6 2 3 4 3 2" xfId="24008"/>
    <cellStyle name="Normal 6 2 3 4 3 2 2" xfId="24009"/>
    <cellStyle name="Normal 6 2 3 4 3 2 3" xfId="50446"/>
    <cellStyle name="Normal 6 2 3 4 3 3" xfId="24010"/>
    <cellStyle name="Normal 6 2 3 4 3 4" xfId="50447"/>
    <cellStyle name="Normal 6 2 3 4 4" xfId="24011"/>
    <cellStyle name="Normal 6 2 3 4 4 2" xfId="24012"/>
    <cellStyle name="Normal 6 2 3 4 4 3" xfId="50448"/>
    <cellStyle name="Normal 6 2 3 4 5" xfId="24013"/>
    <cellStyle name="Normal 6 2 3 4 5 2" xfId="50449"/>
    <cellStyle name="Normal 6 2 3 4 6" xfId="24014"/>
    <cellStyle name="Normal 6 2 3 4 7" xfId="24015"/>
    <cellStyle name="Normal 6 2 3 4 8" xfId="24016"/>
    <cellStyle name="Normal 6 2 3 5" xfId="24017"/>
    <cellStyle name="Normal 6 2 3 5 2" xfId="24018"/>
    <cellStyle name="Normal 6 2 3 5 2 2" xfId="24019"/>
    <cellStyle name="Normal 6 2 3 5 2 3" xfId="50450"/>
    <cellStyle name="Normal 6 2 3 5 3" xfId="24020"/>
    <cellStyle name="Normal 6 2 3 5 4" xfId="50451"/>
    <cellStyle name="Normal 6 2 3 6" xfId="24021"/>
    <cellStyle name="Normal 6 2 3 6 2" xfId="24022"/>
    <cellStyle name="Normal 6 2 3 6 2 2" xfId="24023"/>
    <cellStyle name="Normal 6 2 3 6 2 3" xfId="50452"/>
    <cellStyle name="Normal 6 2 3 6 3" xfId="24024"/>
    <cellStyle name="Normal 6 2 3 6 4" xfId="50453"/>
    <cellStyle name="Normal 6 2 3 7" xfId="24025"/>
    <cellStyle name="Normal 6 2 3 7 2" xfId="24026"/>
    <cellStyle name="Normal 6 2 3 7 3" xfId="50454"/>
    <cellStyle name="Normal 6 2 3 8" xfId="24027"/>
    <cellStyle name="Normal 6 2 3 8 2" xfId="50455"/>
    <cellStyle name="Normal 6 2 3 9" xfId="24028"/>
    <cellStyle name="Normal 6 2 4" xfId="24029"/>
    <cellStyle name="Normal 6 2 4 10" xfId="24030"/>
    <cellStyle name="Normal 6 2 4 11" xfId="24031"/>
    <cellStyle name="Normal 6 2 4 2" xfId="24032"/>
    <cellStyle name="Normal 6 2 4 2 10" xfId="24033"/>
    <cellStyle name="Normal 6 2 4 2 2" xfId="24034"/>
    <cellStyle name="Normal 6 2 4 2 2 2" xfId="24035"/>
    <cellStyle name="Normal 6 2 4 2 2 2 2" xfId="24036"/>
    <cellStyle name="Normal 6 2 4 2 2 2 2 2" xfId="24037"/>
    <cellStyle name="Normal 6 2 4 2 2 2 2 2 2" xfId="24038"/>
    <cellStyle name="Normal 6 2 4 2 2 2 2 2 3" xfId="50456"/>
    <cellStyle name="Normal 6 2 4 2 2 2 2 3" xfId="24039"/>
    <cellStyle name="Normal 6 2 4 2 2 2 2 4" xfId="50457"/>
    <cellStyle name="Normal 6 2 4 2 2 2 3" xfId="24040"/>
    <cellStyle name="Normal 6 2 4 2 2 2 3 2" xfId="24041"/>
    <cellStyle name="Normal 6 2 4 2 2 2 3 2 2" xfId="24042"/>
    <cellStyle name="Normal 6 2 4 2 2 2 3 2 3" xfId="50458"/>
    <cellStyle name="Normal 6 2 4 2 2 2 3 3" xfId="24043"/>
    <cellStyle name="Normal 6 2 4 2 2 2 3 4" xfId="50459"/>
    <cellStyle name="Normal 6 2 4 2 2 2 4" xfId="24044"/>
    <cellStyle name="Normal 6 2 4 2 2 2 4 2" xfId="24045"/>
    <cellStyle name="Normal 6 2 4 2 2 2 4 3" xfId="50460"/>
    <cellStyle name="Normal 6 2 4 2 2 2 5" xfId="24046"/>
    <cellStyle name="Normal 6 2 4 2 2 2 5 2" xfId="50461"/>
    <cellStyle name="Normal 6 2 4 2 2 2 6" xfId="24047"/>
    <cellStyle name="Normal 6 2 4 2 2 2 7" xfId="24048"/>
    <cellStyle name="Normal 6 2 4 2 2 2 8" xfId="24049"/>
    <cellStyle name="Normal 6 2 4 2 2 3" xfId="24050"/>
    <cellStyle name="Normal 6 2 4 2 2 3 2" xfId="24051"/>
    <cellStyle name="Normal 6 2 4 2 2 3 2 2" xfId="24052"/>
    <cellStyle name="Normal 6 2 4 2 2 3 2 3" xfId="50462"/>
    <cellStyle name="Normal 6 2 4 2 2 3 3" xfId="24053"/>
    <cellStyle name="Normal 6 2 4 2 2 3 4" xfId="50463"/>
    <cellStyle name="Normal 6 2 4 2 2 4" xfId="24054"/>
    <cellStyle name="Normal 6 2 4 2 2 4 2" xfId="24055"/>
    <cellStyle name="Normal 6 2 4 2 2 4 2 2" xfId="24056"/>
    <cellStyle name="Normal 6 2 4 2 2 4 2 3" xfId="50464"/>
    <cellStyle name="Normal 6 2 4 2 2 4 3" xfId="24057"/>
    <cellStyle name="Normal 6 2 4 2 2 4 4" xfId="50465"/>
    <cellStyle name="Normal 6 2 4 2 2 5" xfId="24058"/>
    <cellStyle name="Normal 6 2 4 2 2 5 2" xfId="24059"/>
    <cellStyle name="Normal 6 2 4 2 2 5 3" xfId="50466"/>
    <cellStyle name="Normal 6 2 4 2 2 6" xfId="24060"/>
    <cellStyle name="Normal 6 2 4 2 2 6 2" xfId="50467"/>
    <cellStyle name="Normal 6 2 4 2 2 7" xfId="24061"/>
    <cellStyle name="Normal 6 2 4 2 2 8" xfId="24062"/>
    <cellStyle name="Normal 6 2 4 2 2 9" xfId="24063"/>
    <cellStyle name="Normal 6 2 4 2 3" xfId="24064"/>
    <cellStyle name="Normal 6 2 4 2 3 2" xfId="24065"/>
    <cellStyle name="Normal 6 2 4 2 3 2 2" xfId="24066"/>
    <cellStyle name="Normal 6 2 4 2 3 2 2 2" xfId="24067"/>
    <cellStyle name="Normal 6 2 4 2 3 2 2 3" xfId="50468"/>
    <cellStyle name="Normal 6 2 4 2 3 2 3" xfId="24068"/>
    <cellStyle name="Normal 6 2 4 2 3 2 4" xfId="50469"/>
    <cellStyle name="Normal 6 2 4 2 3 3" xfId="24069"/>
    <cellStyle name="Normal 6 2 4 2 3 3 2" xfId="24070"/>
    <cellStyle name="Normal 6 2 4 2 3 3 2 2" xfId="24071"/>
    <cellStyle name="Normal 6 2 4 2 3 3 2 3" xfId="50470"/>
    <cellStyle name="Normal 6 2 4 2 3 3 3" xfId="24072"/>
    <cellStyle name="Normal 6 2 4 2 3 3 4" xfId="50471"/>
    <cellStyle name="Normal 6 2 4 2 3 4" xfId="24073"/>
    <cellStyle name="Normal 6 2 4 2 3 4 2" xfId="24074"/>
    <cellStyle name="Normal 6 2 4 2 3 4 3" xfId="50472"/>
    <cellStyle name="Normal 6 2 4 2 3 5" xfId="24075"/>
    <cellStyle name="Normal 6 2 4 2 3 5 2" xfId="50473"/>
    <cellStyle name="Normal 6 2 4 2 3 6" xfId="24076"/>
    <cellStyle name="Normal 6 2 4 2 3 7" xfId="24077"/>
    <cellStyle name="Normal 6 2 4 2 3 8" xfId="24078"/>
    <cellStyle name="Normal 6 2 4 2 4" xfId="24079"/>
    <cellStyle name="Normal 6 2 4 2 4 2" xfId="24080"/>
    <cellStyle name="Normal 6 2 4 2 4 2 2" xfId="24081"/>
    <cellStyle name="Normal 6 2 4 2 4 2 3" xfId="50474"/>
    <cellStyle name="Normal 6 2 4 2 4 3" xfId="24082"/>
    <cellStyle name="Normal 6 2 4 2 4 4" xfId="50475"/>
    <cellStyle name="Normal 6 2 4 2 5" xfId="24083"/>
    <cellStyle name="Normal 6 2 4 2 5 2" xfId="24084"/>
    <cellStyle name="Normal 6 2 4 2 5 2 2" xfId="24085"/>
    <cellStyle name="Normal 6 2 4 2 5 2 3" xfId="50476"/>
    <cellStyle name="Normal 6 2 4 2 5 3" xfId="24086"/>
    <cellStyle name="Normal 6 2 4 2 5 4" xfId="50477"/>
    <cellStyle name="Normal 6 2 4 2 6" xfId="24087"/>
    <cellStyle name="Normal 6 2 4 2 6 2" xfId="24088"/>
    <cellStyle name="Normal 6 2 4 2 6 3" xfId="50478"/>
    <cellStyle name="Normal 6 2 4 2 7" xfId="24089"/>
    <cellStyle name="Normal 6 2 4 2 7 2" xfId="50479"/>
    <cellStyle name="Normal 6 2 4 2 8" xfId="24090"/>
    <cellStyle name="Normal 6 2 4 2 9" xfId="24091"/>
    <cellStyle name="Normal 6 2 4 3" xfId="24092"/>
    <cellStyle name="Normal 6 2 4 3 2" xfId="24093"/>
    <cellStyle name="Normal 6 2 4 3 2 2" xfId="24094"/>
    <cellStyle name="Normal 6 2 4 3 2 2 2" xfId="24095"/>
    <cellStyle name="Normal 6 2 4 3 2 2 2 2" xfId="24096"/>
    <cellStyle name="Normal 6 2 4 3 2 2 2 3" xfId="50480"/>
    <cellStyle name="Normal 6 2 4 3 2 2 3" xfId="24097"/>
    <cellStyle name="Normal 6 2 4 3 2 2 4" xfId="50481"/>
    <cellStyle name="Normal 6 2 4 3 2 3" xfId="24098"/>
    <cellStyle name="Normal 6 2 4 3 2 3 2" xfId="24099"/>
    <cellStyle name="Normal 6 2 4 3 2 3 2 2" xfId="24100"/>
    <cellStyle name="Normal 6 2 4 3 2 3 2 3" xfId="50482"/>
    <cellStyle name="Normal 6 2 4 3 2 3 3" xfId="24101"/>
    <cellStyle name="Normal 6 2 4 3 2 3 4" xfId="50483"/>
    <cellStyle name="Normal 6 2 4 3 2 4" xfId="24102"/>
    <cellStyle name="Normal 6 2 4 3 2 4 2" xfId="24103"/>
    <cellStyle name="Normal 6 2 4 3 2 4 3" xfId="50484"/>
    <cellStyle name="Normal 6 2 4 3 2 5" xfId="24104"/>
    <cellStyle name="Normal 6 2 4 3 2 5 2" xfId="50485"/>
    <cellStyle name="Normal 6 2 4 3 2 6" xfId="24105"/>
    <cellStyle name="Normal 6 2 4 3 2 7" xfId="24106"/>
    <cellStyle name="Normal 6 2 4 3 2 8" xfId="24107"/>
    <cellStyle name="Normal 6 2 4 3 3" xfId="24108"/>
    <cellStyle name="Normal 6 2 4 3 3 2" xfId="24109"/>
    <cellStyle name="Normal 6 2 4 3 3 2 2" xfId="24110"/>
    <cellStyle name="Normal 6 2 4 3 3 2 3" xfId="50486"/>
    <cellStyle name="Normal 6 2 4 3 3 3" xfId="24111"/>
    <cellStyle name="Normal 6 2 4 3 3 4" xfId="50487"/>
    <cellStyle name="Normal 6 2 4 3 4" xfId="24112"/>
    <cellStyle name="Normal 6 2 4 3 4 2" xfId="24113"/>
    <cellStyle name="Normal 6 2 4 3 4 2 2" xfId="24114"/>
    <cellStyle name="Normal 6 2 4 3 4 2 3" xfId="50488"/>
    <cellStyle name="Normal 6 2 4 3 4 3" xfId="24115"/>
    <cellStyle name="Normal 6 2 4 3 4 4" xfId="50489"/>
    <cellStyle name="Normal 6 2 4 3 5" xfId="24116"/>
    <cellStyle name="Normal 6 2 4 3 5 2" xfId="24117"/>
    <cellStyle name="Normal 6 2 4 3 5 3" xfId="50490"/>
    <cellStyle name="Normal 6 2 4 3 6" xfId="24118"/>
    <cellStyle name="Normal 6 2 4 3 6 2" xfId="50491"/>
    <cellStyle name="Normal 6 2 4 3 7" xfId="24119"/>
    <cellStyle name="Normal 6 2 4 3 8" xfId="24120"/>
    <cellStyle name="Normal 6 2 4 3 9" xfId="24121"/>
    <cellStyle name="Normal 6 2 4 4" xfId="24122"/>
    <cellStyle name="Normal 6 2 4 4 2" xfId="24123"/>
    <cellStyle name="Normal 6 2 4 4 2 2" xfId="24124"/>
    <cellStyle name="Normal 6 2 4 4 2 2 2" xfId="24125"/>
    <cellStyle name="Normal 6 2 4 4 2 2 3" xfId="50492"/>
    <cellStyle name="Normal 6 2 4 4 2 3" xfId="24126"/>
    <cellStyle name="Normal 6 2 4 4 2 4" xfId="50493"/>
    <cellStyle name="Normal 6 2 4 4 3" xfId="24127"/>
    <cellStyle name="Normal 6 2 4 4 3 2" xfId="24128"/>
    <cellStyle name="Normal 6 2 4 4 3 2 2" xfId="24129"/>
    <cellStyle name="Normal 6 2 4 4 3 2 3" xfId="50494"/>
    <cellStyle name="Normal 6 2 4 4 3 3" xfId="24130"/>
    <cellStyle name="Normal 6 2 4 4 3 4" xfId="50495"/>
    <cellStyle name="Normal 6 2 4 4 4" xfId="24131"/>
    <cellStyle name="Normal 6 2 4 4 4 2" xfId="24132"/>
    <cellStyle name="Normal 6 2 4 4 4 3" xfId="50496"/>
    <cellStyle name="Normal 6 2 4 4 5" xfId="24133"/>
    <cellStyle name="Normal 6 2 4 4 5 2" xfId="50497"/>
    <cellStyle name="Normal 6 2 4 4 6" xfId="24134"/>
    <cellStyle name="Normal 6 2 4 4 7" xfId="24135"/>
    <cellStyle name="Normal 6 2 4 4 8" xfId="24136"/>
    <cellStyle name="Normal 6 2 4 5" xfId="24137"/>
    <cellStyle name="Normal 6 2 4 5 2" xfId="24138"/>
    <cellStyle name="Normal 6 2 4 5 2 2" xfId="24139"/>
    <cellStyle name="Normal 6 2 4 5 2 3" xfId="50498"/>
    <cellStyle name="Normal 6 2 4 5 3" xfId="24140"/>
    <cellStyle name="Normal 6 2 4 5 4" xfId="50499"/>
    <cellStyle name="Normal 6 2 4 6" xfId="24141"/>
    <cellStyle name="Normal 6 2 4 6 2" xfId="24142"/>
    <cellStyle name="Normal 6 2 4 6 2 2" xfId="24143"/>
    <cellStyle name="Normal 6 2 4 6 2 3" xfId="50500"/>
    <cellStyle name="Normal 6 2 4 6 3" xfId="24144"/>
    <cellStyle name="Normal 6 2 4 6 4" xfId="50501"/>
    <cellStyle name="Normal 6 2 4 7" xfId="24145"/>
    <cellStyle name="Normal 6 2 4 7 2" xfId="24146"/>
    <cellStyle name="Normal 6 2 4 7 3" xfId="50502"/>
    <cellStyle name="Normal 6 2 4 8" xfId="24147"/>
    <cellStyle name="Normal 6 2 4 8 2" xfId="50503"/>
    <cellStyle name="Normal 6 2 4 9" xfId="24148"/>
    <cellStyle name="Normal 6 2 5" xfId="24149"/>
    <cellStyle name="Normal 6 2 5 10" xfId="24150"/>
    <cellStyle name="Normal 6 2 5 2" xfId="24151"/>
    <cellStyle name="Normal 6 2 5 2 2" xfId="24152"/>
    <cellStyle name="Normal 6 2 5 2 2 2" xfId="24153"/>
    <cellStyle name="Normal 6 2 5 2 2 2 2" xfId="24154"/>
    <cellStyle name="Normal 6 2 5 2 2 2 2 2" xfId="24155"/>
    <cellStyle name="Normal 6 2 5 2 2 2 2 3" xfId="50504"/>
    <cellStyle name="Normal 6 2 5 2 2 2 3" xfId="24156"/>
    <cellStyle name="Normal 6 2 5 2 2 2 4" xfId="50505"/>
    <cellStyle name="Normal 6 2 5 2 2 3" xfId="24157"/>
    <cellStyle name="Normal 6 2 5 2 2 3 2" xfId="24158"/>
    <cellStyle name="Normal 6 2 5 2 2 3 2 2" xfId="24159"/>
    <cellStyle name="Normal 6 2 5 2 2 3 2 3" xfId="50506"/>
    <cellStyle name="Normal 6 2 5 2 2 3 3" xfId="24160"/>
    <cellStyle name="Normal 6 2 5 2 2 3 4" xfId="50507"/>
    <cellStyle name="Normal 6 2 5 2 2 4" xfId="24161"/>
    <cellStyle name="Normal 6 2 5 2 2 4 2" xfId="24162"/>
    <cellStyle name="Normal 6 2 5 2 2 4 3" xfId="50508"/>
    <cellStyle name="Normal 6 2 5 2 2 5" xfId="24163"/>
    <cellStyle name="Normal 6 2 5 2 2 5 2" xfId="50509"/>
    <cellStyle name="Normal 6 2 5 2 2 6" xfId="24164"/>
    <cellStyle name="Normal 6 2 5 2 2 7" xfId="24165"/>
    <cellStyle name="Normal 6 2 5 2 2 8" xfId="24166"/>
    <cellStyle name="Normal 6 2 5 2 3" xfId="24167"/>
    <cellStyle name="Normal 6 2 5 2 3 2" xfId="24168"/>
    <cellStyle name="Normal 6 2 5 2 3 2 2" xfId="24169"/>
    <cellStyle name="Normal 6 2 5 2 3 2 3" xfId="50510"/>
    <cellStyle name="Normal 6 2 5 2 3 3" xfId="24170"/>
    <cellStyle name="Normal 6 2 5 2 3 4" xfId="50511"/>
    <cellStyle name="Normal 6 2 5 2 4" xfId="24171"/>
    <cellStyle name="Normal 6 2 5 2 4 2" xfId="24172"/>
    <cellStyle name="Normal 6 2 5 2 4 2 2" xfId="24173"/>
    <cellStyle name="Normal 6 2 5 2 4 2 3" xfId="50512"/>
    <cellStyle name="Normal 6 2 5 2 4 3" xfId="24174"/>
    <cellStyle name="Normal 6 2 5 2 4 4" xfId="50513"/>
    <cellStyle name="Normal 6 2 5 2 5" xfId="24175"/>
    <cellStyle name="Normal 6 2 5 2 5 2" xfId="24176"/>
    <cellStyle name="Normal 6 2 5 2 5 3" xfId="50514"/>
    <cellStyle name="Normal 6 2 5 2 6" xfId="24177"/>
    <cellStyle name="Normal 6 2 5 2 6 2" xfId="50515"/>
    <cellStyle name="Normal 6 2 5 2 7" xfId="24178"/>
    <cellStyle name="Normal 6 2 5 2 8" xfId="24179"/>
    <cellStyle name="Normal 6 2 5 2 9" xfId="24180"/>
    <cellStyle name="Normal 6 2 5 3" xfId="24181"/>
    <cellStyle name="Normal 6 2 5 3 2" xfId="24182"/>
    <cellStyle name="Normal 6 2 5 3 2 2" xfId="24183"/>
    <cellStyle name="Normal 6 2 5 3 2 2 2" xfId="24184"/>
    <cellStyle name="Normal 6 2 5 3 2 2 3" xfId="50516"/>
    <cellStyle name="Normal 6 2 5 3 2 3" xfId="24185"/>
    <cellStyle name="Normal 6 2 5 3 2 4" xfId="50517"/>
    <cellStyle name="Normal 6 2 5 3 3" xfId="24186"/>
    <cellStyle name="Normal 6 2 5 3 3 2" xfId="24187"/>
    <cellStyle name="Normal 6 2 5 3 3 2 2" xfId="24188"/>
    <cellStyle name="Normal 6 2 5 3 3 2 3" xfId="50518"/>
    <cellStyle name="Normal 6 2 5 3 3 3" xfId="24189"/>
    <cellStyle name="Normal 6 2 5 3 3 4" xfId="50519"/>
    <cellStyle name="Normal 6 2 5 3 4" xfId="24190"/>
    <cellStyle name="Normal 6 2 5 3 4 2" xfId="24191"/>
    <cellStyle name="Normal 6 2 5 3 4 3" xfId="50520"/>
    <cellStyle name="Normal 6 2 5 3 5" xfId="24192"/>
    <cellStyle name="Normal 6 2 5 3 5 2" xfId="50521"/>
    <cellStyle name="Normal 6 2 5 3 6" xfId="24193"/>
    <cellStyle name="Normal 6 2 5 3 7" xfId="24194"/>
    <cellStyle name="Normal 6 2 5 3 8" xfId="24195"/>
    <cellStyle name="Normal 6 2 5 4" xfId="24196"/>
    <cellStyle name="Normal 6 2 5 4 2" xfId="24197"/>
    <cellStyle name="Normal 6 2 5 4 2 2" xfId="24198"/>
    <cellStyle name="Normal 6 2 5 4 2 3" xfId="50522"/>
    <cellStyle name="Normal 6 2 5 4 3" xfId="24199"/>
    <cellStyle name="Normal 6 2 5 4 4" xfId="50523"/>
    <cellStyle name="Normal 6 2 5 5" xfId="24200"/>
    <cellStyle name="Normal 6 2 5 5 2" xfId="24201"/>
    <cellStyle name="Normal 6 2 5 5 2 2" xfId="24202"/>
    <cellStyle name="Normal 6 2 5 5 2 3" xfId="50524"/>
    <cellStyle name="Normal 6 2 5 5 3" xfId="24203"/>
    <cellStyle name="Normal 6 2 5 5 4" xfId="50525"/>
    <cellStyle name="Normal 6 2 5 6" xfId="24204"/>
    <cellStyle name="Normal 6 2 5 6 2" xfId="24205"/>
    <cellStyle name="Normal 6 2 5 6 3" xfId="50526"/>
    <cellStyle name="Normal 6 2 5 7" xfId="24206"/>
    <cellStyle name="Normal 6 2 5 7 2" xfId="50527"/>
    <cellStyle name="Normal 6 2 5 8" xfId="24207"/>
    <cellStyle name="Normal 6 2 5 9" xfId="24208"/>
    <cellStyle name="Normal 6 2 6" xfId="24209"/>
    <cellStyle name="Normal 6 2 6 2" xfId="24210"/>
    <cellStyle name="Normal 6 2 6 2 2" xfId="24211"/>
    <cellStyle name="Normal 6 2 6 2 2 2" xfId="24212"/>
    <cellStyle name="Normal 6 2 6 2 2 2 2" xfId="24213"/>
    <cellStyle name="Normal 6 2 6 2 2 2 3" xfId="50528"/>
    <cellStyle name="Normal 6 2 6 2 2 3" xfId="24214"/>
    <cellStyle name="Normal 6 2 6 2 2 4" xfId="50529"/>
    <cellStyle name="Normal 6 2 6 2 3" xfId="24215"/>
    <cellStyle name="Normal 6 2 6 2 3 2" xfId="24216"/>
    <cellStyle name="Normal 6 2 6 2 3 2 2" xfId="24217"/>
    <cellStyle name="Normal 6 2 6 2 3 2 3" xfId="50530"/>
    <cellStyle name="Normal 6 2 6 2 3 3" xfId="24218"/>
    <cellStyle name="Normal 6 2 6 2 3 4" xfId="50531"/>
    <cellStyle name="Normal 6 2 6 2 4" xfId="24219"/>
    <cellStyle name="Normal 6 2 6 2 4 2" xfId="24220"/>
    <cellStyle name="Normal 6 2 6 2 4 3" xfId="50532"/>
    <cellStyle name="Normal 6 2 6 2 5" xfId="24221"/>
    <cellStyle name="Normal 6 2 6 2 5 2" xfId="50533"/>
    <cellStyle name="Normal 6 2 6 2 6" xfId="24222"/>
    <cellStyle name="Normal 6 2 6 2 7" xfId="24223"/>
    <cellStyle name="Normal 6 2 6 2 8" xfId="24224"/>
    <cellStyle name="Normal 6 2 6 3" xfId="24225"/>
    <cellStyle name="Normal 6 2 6 3 2" xfId="24226"/>
    <cellStyle name="Normal 6 2 6 3 2 2" xfId="24227"/>
    <cellStyle name="Normal 6 2 6 3 2 3" xfId="50534"/>
    <cellStyle name="Normal 6 2 6 3 3" xfId="24228"/>
    <cellStyle name="Normal 6 2 6 3 4" xfId="50535"/>
    <cellStyle name="Normal 6 2 6 4" xfId="24229"/>
    <cellStyle name="Normal 6 2 6 4 2" xfId="24230"/>
    <cellStyle name="Normal 6 2 6 4 2 2" xfId="24231"/>
    <cellStyle name="Normal 6 2 6 4 2 3" xfId="50536"/>
    <cellStyle name="Normal 6 2 6 4 3" xfId="24232"/>
    <cellStyle name="Normal 6 2 6 4 4" xfId="50537"/>
    <cellStyle name="Normal 6 2 6 5" xfId="24233"/>
    <cellStyle name="Normal 6 2 6 5 2" xfId="24234"/>
    <cellStyle name="Normal 6 2 6 5 3" xfId="50538"/>
    <cellStyle name="Normal 6 2 6 6" xfId="24235"/>
    <cellStyle name="Normal 6 2 6 6 2" xfId="50539"/>
    <cellStyle name="Normal 6 2 6 7" xfId="24236"/>
    <cellStyle name="Normal 6 2 6 8" xfId="24237"/>
    <cellStyle name="Normal 6 2 6 9" xfId="24238"/>
    <cellStyle name="Normal 6 2 7" xfId="24239"/>
    <cellStyle name="Normal 6 2 7 2" xfId="24240"/>
    <cellStyle name="Normal 6 2 7 2 2" xfId="24241"/>
    <cellStyle name="Normal 6 2 7 2 2 2" xfId="24242"/>
    <cellStyle name="Normal 6 2 7 2 2 3" xfId="50540"/>
    <cellStyle name="Normal 6 2 7 2 3" xfId="24243"/>
    <cellStyle name="Normal 6 2 7 2 4" xfId="50541"/>
    <cellStyle name="Normal 6 2 7 3" xfId="24244"/>
    <cellStyle name="Normal 6 2 7 3 2" xfId="24245"/>
    <cellStyle name="Normal 6 2 7 3 2 2" xfId="24246"/>
    <cellStyle name="Normal 6 2 7 3 2 3" xfId="50542"/>
    <cellStyle name="Normal 6 2 7 3 3" xfId="24247"/>
    <cellStyle name="Normal 6 2 7 3 4" xfId="50543"/>
    <cellStyle name="Normal 6 2 7 4" xfId="24248"/>
    <cellStyle name="Normal 6 2 7 4 2" xfId="24249"/>
    <cellStyle name="Normal 6 2 7 4 3" xfId="50544"/>
    <cellStyle name="Normal 6 2 7 5" xfId="24250"/>
    <cellStyle name="Normal 6 2 7 5 2" xfId="50545"/>
    <cellStyle name="Normal 6 2 7 6" xfId="24251"/>
    <cellStyle name="Normal 6 2 7 7" xfId="24252"/>
    <cellStyle name="Normal 6 2 7 8" xfId="24253"/>
    <cellStyle name="Normal 6 2 8" xfId="24254"/>
    <cellStyle name="Normal 6 2 8 2" xfId="24255"/>
    <cellStyle name="Normal 6 2 8 2 2" xfId="24256"/>
    <cellStyle name="Normal 6 2 8 2 3" xfId="50546"/>
    <cellStyle name="Normal 6 2 8 3" xfId="24257"/>
    <cellStyle name="Normal 6 2 8 3 2" xfId="50547"/>
    <cellStyle name="Normal 6 2 8 4" xfId="50548"/>
    <cellStyle name="Normal 6 2 9" xfId="24258"/>
    <cellStyle name="Normal 6 2 9 2" xfId="24259"/>
    <cellStyle name="Normal 6 2 9 2 2" xfId="24260"/>
    <cellStyle name="Normal 6 2 9 2 3" xfId="50549"/>
    <cellStyle name="Normal 6 2 9 3" xfId="24261"/>
    <cellStyle name="Normal 6 2 9 4" xfId="50550"/>
    <cellStyle name="Normal 6 20" xfId="24262"/>
    <cellStyle name="Normal 6 21" xfId="24263"/>
    <cellStyle name="Normal 6 22" xfId="24264"/>
    <cellStyle name="Normal 6 23" xfId="24265"/>
    <cellStyle name="Normal 6 3" xfId="24266"/>
    <cellStyle name="Normal 6 3 10" xfId="24267"/>
    <cellStyle name="Normal 6 3 10 2" xfId="24268"/>
    <cellStyle name="Normal 6 3 10 3" xfId="50551"/>
    <cellStyle name="Normal 6 3 11" xfId="24269"/>
    <cellStyle name="Normal 6 3 11 2" xfId="50552"/>
    <cellStyle name="Normal 6 3 11 3" xfId="50553"/>
    <cellStyle name="Normal 6 3 12" xfId="24270"/>
    <cellStyle name="Normal 6 3 12 2" xfId="50554"/>
    <cellStyle name="Normal 6 3 13" xfId="24271"/>
    <cellStyle name="Normal 6 3 14" xfId="24272"/>
    <cellStyle name="Normal 6 3 15" xfId="24273"/>
    <cellStyle name="Normal 6 3 2" xfId="24274"/>
    <cellStyle name="Normal 6 3 2 10" xfId="24275"/>
    <cellStyle name="Normal 6 3 2 11" xfId="24276"/>
    <cellStyle name="Normal 6 3 2 12" xfId="24277"/>
    <cellStyle name="Normal 6 3 2 2" xfId="24278"/>
    <cellStyle name="Normal 6 3 2 2 10" xfId="24279"/>
    <cellStyle name="Normal 6 3 2 2 2" xfId="24280"/>
    <cellStyle name="Normal 6 3 2 2 2 2" xfId="24281"/>
    <cellStyle name="Normal 6 3 2 2 2 2 2" xfId="24282"/>
    <cellStyle name="Normal 6 3 2 2 2 2 2 2" xfId="24283"/>
    <cellStyle name="Normal 6 3 2 2 2 2 2 2 2" xfId="24284"/>
    <cellStyle name="Normal 6 3 2 2 2 2 2 2 3" xfId="50555"/>
    <cellStyle name="Normal 6 3 2 2 2 2 2 3" xfId="24285"/>
    <cellStyle name="Normal 6 3 2 2 2 2 2 4" xfId="50556"/>
    <cellStyle name="Normal 6 3 2 2 2 2 3" xfId="24286"/>
    <cellStyle name="Normal 6 3 2 2 2 2 3 2" xfId="24287"/>
    <cellStyle name="Normal 6 3 2 2 2 2 3 2 2" xfId="24288"/>
    <cellStyle name="Normal 6 3 2 2 2 2 3 2 3" xfId="50557"/>
    <cellStyle name="Normal 6 3 2 2 2 2 3 3" xfId="24289"/>
    <cellStyle name="Normal 6 3 2 2 2 2 3 4" xfId="50558"/>
    <cellStyle name="Normal 6 3 2 2 2 2 4" xfId="24290"/>
    <cellStyle name="Normal 6 3 2 2 2 2 4 2" xfId="24291"/>
    <cellStyle name="Normal 6 3 2 2 2 2 4 3" xfId="50559"/>
    <cellStyle name="Normal 6 3 2 2 2 2 5" xfId="24292"/>
    <cellStyle name="Normal 6 3 2 2 2 2 5 2" xfId="50560"/>
    <cellStyle name="Normal 6 3 2 2 2 2 6" xfId="24293"/>
    <cellStyle name="Normal 6 3 2 2 2 2 7" xfId="24294"/>
    <cellStyle name="Normal 6 3 2 2 2 2 8" xfId="24295"/>
    <cellStyle name="Normal 6 3 2 2 2 3" xfId="24296"/>
    <cellStyle name="Normal 6 3 2 2 2 3 2" xfId="24297"/>
    <cellStyle name="Normal 6 3 2 2 2 3 2 2" xfId="24298"/>
    <cellStyle name="Normal 6 3 2 2 2 3 2 3" xfId="50561"/>
    <cellStyle name="Normal 6 3 2 2 2 3 3" xfId="24299"/>
    <cellStyle name="Normal 6 3 2 2 2 3 4" xfId="50562"/>
    <cellStyle name="Normal 6 3 2 2 2 4" xfId="24300"/>
    <cellStyle name="Normal 6 3 2 2 2 4 2" xfId="24301"/>
    <cellStyle name="Normal 6 3 2 2 2 4 2 2" xfId="24302"/>
    <cellStyle name="Normal 6 3 2 2 2 4 2 3" xfId="50563"/>
    <cellStyle name="Normal 6 3 2 2 2 4 3" xfId="24303"/>
    <cellStyle name="Normal 6 3 2 2 2 4 4" xfId="50564"/>
    <cellStyle name="Normal 6 3 2 2 2 5" xfId="24304"/>
    <cellStyle name="Normal 6 3 2 2 2 5 2" xfId="24305"/>
    <cellStyle name="Normal 6 3 2 2 2 5 3" xfId="50565"/>
    <cellStyle name="Normal 6 3 2 2 2 6" xfId="24306"/>
    <cellStyle name="Normal 6 3 2 2 2 6 2" xfId="50566"/>
    <cellStyle name="Normal 6 3 2 2 2 7" xfId="24307"/>
    <cellStyle name="Normal 6 3 2 2 2 8" xfId="24308"/>
    <cellStyle name="Normal 6 3 2 2 2 9" xfId="24309"/>
    <cellStyle name="Normal 6 3 2 2 3" xfId="24310"/>
    <cellStyle name="Normal 6 3 2 2 3 2" xfId="24311"/>
    <cellStyle name="Normal 6 3 2 2 3 2 2" xfId="24312"/>
    <cellStyle name="Normal 6 3 2 2 3 2 2 2" xfId="24313"/>
    <cellStyle name="Normal 6 3 2 2 3 2 2 3" xfId="50567"/>
    <cellStyle name="Normal 6 3 2 2 3 2 3" xfId="24314"/>
    <cellStyle name="Normal 6 3 2 2 3 2 4" xfId="50568"/>
    <cellStyle name="Normal 6 3 2 2 3 3" xfId="24315"/>
    <cellStyle name="Normal 6 3 2 2 3 3 2" xfId="24316"/>
    <cellStyle name="Normal 6 3 2 2 3 3 2 2" xfId="24317"/>
    <cellStyle name="Normal 6 3 2 2 3 3 2 3" xfId="50569"/>
    <cellStyle name="Normal 6 3 2 2 3 3 3" xfId="24318"/>
    <cellStyle name="Normal 6 3 2 2 3 3 4" xfId="50570"/>
    <cellStyle name="Normal 6 3 2 2 3 4" xfId="24319"/>
    <cellStyle name="Normal 6 3 2 2 3 4 2" xfId="24320"/>
    <cellStyle name="Normal 6 3 2 2 3 4 3" xfId="50571"/>
    <cellStyle name="Normal 6 3 2 2 3 5" xfId="24321"/>
    <cellStyle name="Normal 6 3 2 2 3 5 2" xfId="50572"/>
    <cellStyle name="Normal 6 3 2 2 3 6" xfId="24322"/>
    <cellStyle name="Normal 6 3 2 2 3 7" xfId="24323"/>
    <cellStyle name="Normal 6 3 2 2 3 8" xfId="24324"/>
    <cellStyle name="Normal 6 3 2 2 4" xfId="24325"/>
    <cellStyle name="Normal 6 3 2 2 4 2" xfId="24326"/>
    <cellStyle name="Normal 6 3 2 2 4 2 2" xfId="24327"/>
    <cellStyle name="Normal 6 3 2 2 4 2 3" xfId="50573"/>
    <cellStyle name="Normal 6 3 2 2 4 3" xfId="24328"/>
    <cellStyle name="Normal 6 3 2 2 4 4" xfId="50574"/>
    <cellStyle name="Normal 6 3 2 2 5" xfId="24329"/>
    <cellStyle name="Normal 6 3 2 2 5 2" xfId="24330"/>
    <cellStyle name="Normal 6 3 2 2 5 2 2" xfId="24331"/>
    <cellStyle name="Normal 6 3 2 2 5 2 3" xfId="50575"/>
    <cellStyle name="Normal 6 3 2 2 5 3" xfId="24332"/>
    <cellStyle name="Normal 6 3 2 2 5 4" xfId="50576"/>
    <cellStyle name="Normal 6 3 2 2 6" xfId="24333"/>
    <cellStyle name="Normal 6 3 2 2 6 2" xfId="24334"/>
    <cellStyle name="Normal 6 3 2 2 6 3" xfId="50577"/>
    <cellStyle name="Normal 6 3 2 2 7" xfId="24335"/>
    <cellStyle name="Normal 6 3 2 2 7 2" xfId="50578"/>
    <cellStyle name="Normal 6 3 2 2 8" xfId="24336"/>
    <cellStyle name="Normal 6 3 2 2 9" xfId="24337"/>
    <cellStyle name="Normal 6 3 2 3" xfId="24338"/>
    <cellStyle name="Normal 6 3 2 3 2" xfId="24339"/>
    <cellStyle name="Normal 6 3 2 3 2 2" xfId="24340"/>
    <cellStyle name="Normal 6 3 2 3 2 2 2" xfId="24341"/>
    <cellStyle name="Normal 6 3 2 3 2 2 2 2" xfId="24342"/>
    <cellStyle name="Normal 6 3 2 3 2 2 2 3" xfId="50579"/>
    <cellStyle name="Normal 6 3 2 3 2 2 3" xfId="24343"/>
    <cellStyle name="Normal 6 3 2 3 2 2 4" xfId="50580"/>
    <cellStyle name="Normal 6 3 2 3 2 3" xfId="24344"/>
    <cellStyle name="Normal 6 3 2 3 2 3 2" xfId="24345"/>
    <cellStyle name="Normal 6 3 2 3 2 3 2 2" xfId="24346"/>
    <cellStyle name="Normal 6 3 2 3 2 3 2 3" xfId="50581"/>
    <cellStyle name="Normal 6 3 2 3 2 3 3" xfId="24347"/>
    <cellStyle name="Normal 6 3 2 3 2 3 4" xfId="50582"/>
    <cellStyle name="Normal 6 3 2 3 2 4" xfId="24348"/>
    <cellStyle name="Normal 6 3 2 3 2 4 2" xfId="24349"/>
    <cellStyle name="Normal 6 3 2 3 2 4 3" xfId="50583"/>
    <cellStyle name="Normal 6 3 2 3 2 5" xfId="24350"/>
    <cellStyle name="Normal 6 3 2 3 2 5 2" xfId="50584"/>
    <cellStyle name="Normal 6 3 2 3 2 6" xfId="24351"/>
    <cellStyle name="Normal 6 3 2 3 2 7" xfId="24352"/>
    <cellStyle name="Normal 6 3 2 3 2 8" xfId="24353"/>
    <cellStyle name="Normal 6 3 2 3 3" xfId="24354"/>
    <cellStyle name="Normal 6 3 2 3 3 2" xfId="24355"/>
    <cellStyle name="Normal 6 3 2 3 3 2 2" xfId="24356"/>
    <cellStyle name="Normal 6 3 2 3 3 2 3" xfId="50585"/>
    <cellStyle name="Normal 6 3 2 3 3 3" xfId="24357"/>
    <cellStyle name="Normal 6 3 2 3 3 4" xfId="50586"/>
    <cellStyle name="Normal 6 3 2 3 4" xfId="24358"/>
    <cellStyle name="Normal 6 3 2 3 4 2" xfId="24359"/>
    <cellStyle name="Normal 6 3 2 3 4 2 2" xfId="24360"/>
    <cellStyle name="Normal 6 3 2 3 4 2 3" xfId="50587"/>
    <cellStyle name="Normal 6 3 2 3 4 3" xfId="24361"/>
    <cellStyle name="Normal 6 3 2 3 4 4" xfId="50588"/>
    <cellStyle name="Normal 6 3 2 3 5" xfId="24362"/>
    <cellStyle name="Normal 6 3 2 3 5 2" xfId="24363"/>
    <cellStyle name="Normal 6 3 2 3 5 3" xfId="50589"/>
    <cellStyle name="Normal 6 3 2 3 6" xfId="24364"/>
    <cellStyle name="Normal 6 3 2 3 6 2" xfId="50590"/>
    <cellStyle name="Normal 6 3 2 3 7" xfId="24365"/>
    <cellStyle name="Normal 6 3 2 3 8" xfId="24366"/>
    <cellStyle name="Normal 6 3 2 3 9" xfId="24367"/>
    <cellStyle name="Normal 6 3 2 4" xfId="24368"/>
    <cellStyle name="Normal 6 3 2 4 2" xfId="24369"/>
    <cellStyle name="Normal 6 3 2 4 2 2" xfId="24370"/>
    <cellStyle name="Normal 6 3 2 4 2 2 2" xfId="24371"/>
    <cellStyle name="Normal 6 3 2 4 2 2 3" xfId="50591"/>
    <cellStyle name="Normal 6 3 2 4 2 3" xfId="24372"/>
    <cellStyle name="Normal 6 3 2 4 2 4" xfId="50592"/>
    <cellStyle name="Normal 6 3 2 4 3" xfId="24373"/>
    <cellStyle name="Normal 6 3 2 4 3 2" xfId="24374"/>
    <cellStyle name="Normal 6 3 2 4 3 2 2" xfId="24375"/>
    <cellStyle name="Normal 6 3 2 4 3 2 3" xfId="50593"/>
    <cellStyle name="Normal 6 3 2 4 3 3" xfId="24376"/>
    <cellStyle name="Normal 6 3 2 4 3 4" xfId="50594"/>
    <cellStyle name="Normal 6 3 2 4 4" xfId="24377"/>
    <cellStyle name="Normal 6 3 2 4 4 2" xfId="24378"/>
    <cellStyle name="Normal 6 3 2 4 4 3" xfId="50595"/>
    <cellStyle name="Normal 6 3 2 4 5" xfId="24379"/>
    <cellStyle name="Normal 6 3 2 4 5 2" xfId="50596"/>
    <cellStyle name="Normal 6 3 2 4 6" xfId="24380"/>
    <cellStyle name="Normal 6 3 2 4 7" xfId="24381"/>
    <cellStyle name="Normal 6 3 2 4 8" xfId="24382"/>
    <cellStyle name="Normal 6 3 2 5" xfId="24383"/>
    <cellStyle name="Normal 6 3 2 5 2" xfId="24384"/>
    <cellStyle name="Normal 6 3 2 5 2 2" xfId="24385"/>
    <cellStyle name="Normal 6 3 2 5 2 3" xfId="50597"/>
    <cellStyle name="Normal 6 3 2 5 3" xfId="24386"/>
    <cellStyle name="Normal 6 3 2 5 4" xfId="50598"/>
    <cellStyle name="Normal 6 3 2 6" xfId="24387"/>
    <cellStyle name="Normal 6 3 2 6 2" xfId="24388"/>
    <cellStyle name="Normal 6 3 2 6 2 2" xfId="24389"/>
    <cellStyle name="Normal 6 3 2 6 2 3" xfId="50599"/>
    <cellStyle name="Normal 6 3 2 6 3" xfId="24390"/>
    <cellStyle name="Normal 6 3 2 6 4" xfId="50600"/>
    <cellStyle name="Normal 6 3 2 7" xfId="24391"/>
    <cellStyle name="Normal 6 3 2 7 2" xfId="24392"/>
    <cellStyle name="Normal 6 3 2 7 3" xfId="50601"/>
    <cellStyle name="Normal 6 3 2 8" xfId="24393"/>
    <cellStyle name="Normal 6 3 2 8 2" xfId="50602"/>
    <cellStyle name="Normal 6 3 2 8 3" xfId="50603"/>
    <cellStyle name="Normal 6 3 2 9" xfId="24394"/>
    <cellStyle name="Normal 6 3 2 9 2" xfId="50604"/>
    <cellStyle name="Normal 6 3 3" xfId="24395"/>
    <cellStyle name="Normal 6 3 3 10" xfId="24396"/>
    <cellStyle name="Normal 6 3 3 11" xfId="24397"/>
    <cellStyle name="Normal 6 3 3 2" xfId="24398"/>
    <cellStyle name="Normal 6 3 3 2 10" xfId="24399"/>
    <cellStyle name="Normal 6 3 3 2 2" xfId="24400"/>
    <cellStyle name="Normal 6 3 3 2 2 2" xfId="24401"/>
    <cellStyle name="Normal 6 3 3 2 2 2 2" xfId="24402"/>
    <cellStyle name="Normal 6 3 3 2 2 2 2 2" xfId="24403"/>
    <cellStyle name="Normal 6 3 3 2 2 2 2 2 2" xfId="24404"/>
    <cellStyle name="Normal 6 3 3 2 2 2 2 2 3" xfId="50605"/>
    <cellStyle name="Normal 6 3 3 2 2 2 2 3" xfId="24405"/>
    <cellStyle name="Normal 6 3 3 2 2 2 2 4" xfId="50606"/>
    <cellStyle name="Normal 6 3 3 2 2 2 3" xfId="24406"/>
    <cellStyle name="Normal 6 3 3 2 2 2 3 2" xfId="24407"/>
    <cellStyle name="Normal 6 3 3 2 2 2 3 2 2" xfId="24408"/>
    <cellStyle name="Normal 6 3 3 2 2 2 3 2 3" xfId="50607"/>
    <cellStyle name="Normal 6 3 3 2 2 2 3 3" xfId="24409"/>
    <cellStyle name="Normal 6 3 3 2 2 2 3 4" xfId="50608"/>
    <cellStyle name="Normal 6 3 3 2 2 2 4" xfId="24410"/>
    <cellStyle name="Normal 6 3 3 2 2 2 4 2" xfId="24411"/>
    <cellStyle name="Normal 6 3 3 2 2 2 4 3" xfId="50609"/>
    <cellStyle name="Normal 6 3 3 2 2 2 5" xfId="24412"/>
    <cellStyle name="Normal 6 3 3 2 2 2 5 2" xfId="50610"/>
    <cellStyle name="Normal 6 3 3 2 2 2 6" xfId="24413"/>
    <cellStyle name="Normal 6 3 3 2 2 2 7" xfId="24414"/>
    <cellStyle name="Normal 6 3 3 2 2 2 8" xfId="24415"/>
    <cellStyle name="Normal 6 3 3 2 2 3" xfId="24416"/>
    <cellStyle name="Normal 6 3 3 2 2 3 2" xfId="24417"/>
    <cellStyle name="Normal 6 3 3 2 2 3 2 2" xfId="24418"/>
    <cellStyle name="Normal 6 3 3 2 2 3 2 3" xfId="50611"/>
    <cellStyle name="Normal 6 3 3 2 2 3 3" xfId="24419"/>
    <cellStyle name="Normal 6 3 3 2 2 3 4" xfId="50612"/>
    <cellStyle name="Normal 6 3 3 2 2 4" xfId="24420"/>
    <cellStyle name="Normal 6 3 3 2 2 4 2" xfId="24421"/>
    <cellStyle name="Normal 6 3 3 2 2 4 2 2" xfId="24422"/>
    <cellStyle name="Normal 6 3 3 2 2 4 2 3" xfId="50613"/>
    <cellStyle name="Normal 6 3 3 2 2 4 3" xfId="24423"/>
    <cellStyle name="Normal 6 3 3 2 2 4 4" xfId="50614"/>
    <cellStyle name="Normal 6 3 3 2 2 5" xfId="24424"/>
    <cellStyle name="Normal 6 3 3 2 2 5 2" xfId="24425"/>
    <cellStyle name="Normal 6 3 3 2 2 5 3" xfId="50615"/>
    <cellStyle name="Normal 6 3 3 2 2 6" xfId="24426"/>
    <cellStyle name="Normal 6 3 3 2 2 6 2" xfId="50616"/>
    <cellStyle name="Normal 6 3 3 2 2 7" xfId="24427"/>
    <cellStyle name="Normal 6 3 3 2 2 8" xfId="24428"/>
    <cellStyle name="Normal 6 3 3 2 2 9" xfId="24429"/>
    <cellStyle name="Normal 6 3 3 2 3" xfId="24430"/>
    <cellStyle name="Normal 6 3 3 2 3 2" xfId="24431"/>
    <cellStyle name="Normal 6 3 3 2 3 2 2" xfId="24432"/>
    <cellStyle name="Normal 6 3 3 2 3 2 2 2" xfId="24433"/>
    <cellStyle name="Normal 6 3 3 2 3 2 2 3" xfId="50617"/>
    <cellStyle name="Normal 6 3 3 2 3 2 3" xfId="24434"/>
    <cellStyle name="Normal 6 3 3 2 3 2 4" xfId="50618"/>
    <cellStyle name="Normal 6 3 3 2 3 3" xfId="24435"/>
    <cellStyle name="Normal 6 3 3 2 3 3 2" xfId="24436"/>
    <cellStyle name="Normal 6 3 3 2 3 3 2 2" xfId="24437"/>
    <cellStyle name="Normal 6 3 3 2 3 3 2 3" xfId="50619"/>
    <cellStyle name="Normal 6 3 3 2 3 3 3" xfId="24438"/>
    <cellStyle name="Normal 6 3 3 2 3 3 4" xfId="50620"/>
    <cellStyle name="Normal 6 3 3 2 3 4" xfId="24439"/>
    <cellStyle name="Normal 6 3 3 2 3 4 2" xfId="24440"/>
    <cellStyle name="Normal 6 3 3 2 3 4 3" xfId="50621"/>
    <cellStyle name="Normal 6 3 3 2 3 5" xfId="24441"/>
    <cellStyle name="Normal 6 3 3 2 3 5 2" xfId="50622"/>
    <cellStyle name="Normal 6 3 3 2 3 6" xfId="24442"/>
    <cellStyle name="Normal 6 3 3 2 3 7" xfId="24443"/>
    <cellStyle name="Normal 6 3 3 2 3 8" xfId="24444"/>
    <cellStyle name="Normal 6 3 3 2 4" xfId="24445"/>
    <cellStyle name="Normal 6 3 3 2 4 2" xfId="24446"/>
    <cellStyle name="Normal 6 3 3 2 4 2 2" xfId="24447"/>
    <cellStyle name="Normal 6 3 3 2 4 2 3" xfId="50623"/>
    <cellStyle name="Normal 6 3 3 2 4 3" xfId="24448"/>
    <cellStyle name="Normal 6 3 3 2 4 4" xfId="50624"/>
    <cellStyle name="Normal 6 3 3 2 5" xfId="24449"/>
    <cellStyle name="Normal 6 3 3 2 5 2" xfId="24450"/>
    <cellStyle name="Normal 6 3 3 2 5 2 2" xfId="24451"/>
    <cellStyle name="Normal 6 3 3 2 5 2 3" xfId="50625"/>
    <cellStyle name="Normal 6 3 3 2 5 3" xfId="24452"/>
    <cellStyle name="Normal 6 3 3 2 5 4" xfId="50626"/>
    <cellStyle name="Normal 6 3 3 2 6" xfId="24453"/>
    <cellStyle name="Normal 6 3 3 2 6 2" xfId="24454"/>
    <cellStyle name="Normal 6 3 3 2 6 3" xfId="50627"/>
    <cellStyle name="Normal 6 3 3 2 7" xfId="24455"/>
    <cellStyle name="Normal 6 3 3 2 7 2" xfId="50628"/>
    <cellStyle name="Normal 6 3 3 2 8" xfId="24456"/>
    <cellStyle name="Normal 6 3 3 2 9" xfId="24457"/>
    <cellStyle name="Normal 6 3 3 3" xfId="24458"/>
    <cellStyle name="Normal 6 3 3 3 2" xfId="24459"/>
    <cellStyle name="Normal 6 3 3 3 2 2" xfId="24460"/>
    <cellStyle name="Normal 6 3 3 3 2 2 2" xfId="24461"/>
    <cellStyle name="Normal 6 3 3 3 2 2 2 2" xfId="24462"/>
    <cellStyle name="Normal 6 3 3 3 2 2 2 3" xfId="50629"/>
    <cellStyle name="Normal 6 3 3 3 2 2 3" xfId="24463"/>
    <cellStyle name="Normal 6 3 3 3 2 2 4" xfId="50630"/>
    <cellStyle name="Normal 6 3 3 3 2 3" xfId="24464"/>
    <cellStyle name="Normal 6 3 3 3 2 3 2" xfId="24465"/>
    <cellStyle name="Normal 6 3 3 3 2 3 2 2" xfId="24466"/>
    <cellStyle name="Normal 6 3 3 3 2 3 2 3" xfId="50631"/>
    <cellStyle name="Normal 6 3 3 3 2 3 3" xfId="24467"/>
    <cellStyle name="Normal 6 3 3 3 2 3 4" xfId="50632"/>
    <cellStyle name="Normal 6 3 3 3 2 4" xfId="24468"/>
    <cellStyle name="Normal 6 3 3 3 2 4 2" xfId="24469"/>
    <cellStyle name="Normal 6 3 3 3 2 4 3" xfId="50633"/>
    <cellStyle name="Normal 6 3 3 3 2 5" xfId="24470"/>
    <cellStyle name="Normal 6 3 3 3 2 5 2" xfId="50634"/>
    <cellStyle name="Normal 6 3 3 3 2 6" xfId="24471"/>
    <cellStyle name="Normal 6 3 3 3 2 7" xfId="24472"/>
    <cellStyle name="Normal 6 3 3 3 2 8" xfId="24473"/>
    <cellStyle name="Normal 6 3 3 3 3" xfId="24474"/>
    <cellStyle name="Normal 6 3 3 3 3 2" xfId="24475"/>
    <cellStyle name="Normal 6 3 3 3 3 2 2" xfId="24476"/>
    <cellStyle name="Normal 6 3 3 3 3 2 3" xfId="50635"/>
    <cellStyle name="Normal 6 3 3 3 3 3" xfId="24477"/>
    <cellStyle name="Normal 6 3 3 3 3 4" xfId="50636"/>
    <cellStyle name="Normal 6 3 3 3 4" xfId="24478"/>
    <cellStyle name="Normal 6 3 3 3 4 2" xfId="24479"/>
    <cellStyle name="Normal 6 3 3 3 4 2 2" xfId="24480"/>
    <cellStyle name="Normal 6 3 3 3 4 2 3" xfId="50637"/>
    <cellStyle name="Normal 6 3 3 3 4 3" xfId="24481"/>
    <cellStyle name="Normal 6 3 3 3 4 4" xfId="50638"/>
    <cellStyle name="Normal 6 3 3 3 5" xfId="24482"/>
    <cellStyle name="Normal 6 3 3 3 5 2" xfId="24483"/>
    <cellStyle name="Normal 6 3 3 3 5 3" xfId="50639"/>
    <cellStyle name="Normal 6 3 3 3 6" xfId="24484"/>
    <cellStyle name="Normal 6 3 3 3 6 2" xfId="50640"/>
    <cellStyle name="Normal 6 3 3 3 7" xfId="24485"/>
    <cellStyle name="Normal 6 3 3 3 8" xfId="24486"/>
    <cellStyle name="Normal 6 3 3 3 9" xfId="24487"/>
    <cellStyle name="Normal 6 3 3 4" xfId="24488"/>
    <cellStyle name="Normal 6 3 3 4 2" xfId="24489"/>
    <cellStyle name="Normal 6 3 3 4 2 2" xfId="24490"/>
    <cellStyle name="Normal 6 3 3 4 2 2 2" xfId="24491"/>
    <cellStyle name="Normal 6 3 3 4 2 2 3" xfId="50641"/>
    <cellStyle name="Normal 6 3 3 4 2 3" xfId="24492"/>
    <cellStyle name="Normal 6 3 3 4 2 4" xfId="50642"/>
    <cellStyle name="Normal 6 3 3 4 3" xfId="24493"/>
    <cellStyle name="Normal 6 3 3 4 3 2" xfId="24494"/>
    <cellStyle name="Normal 6 3 3 4 3 2 2" xfId="24495"/>
    <cellStyle name="Normal 6 3 3 4 3 2 3" xfId="50643"/>
    <cellStyle name="Normal 6 3 3 4 3 3" xfId="24496"/>
    <cellStyle name="Normal 6 3 3 4 3 4" xfId="50644"/>
    <cellStyle name="Normal 6 3 3 4 4" xfId="24497"/>
    <cellStyle name="Normal 6 3 3 4 4 2" xfId="24498"/>
    <cellStyle name="Normal 6 3 3 4 4 3" xfId="50645"/>
    <cellStyle name="Normal 6 3 3 4 5" xfId="24499"/>
    <cellStyle name="Normal 6 3 3 4 5 2" xfId="50646"/>
    <cellStyle name="Normal 6 3 3 4 6" xfId="24500"/>
    <cellStyle name="Normal 6 3 3 4 7" xfId="24501"/>
    <cellStyle name="Normal 6 3 3 4 8" xfId="24502"/>
    <cellStyle name="Normal 6 3 3 5" xfId="24503"/>
    <cellStyle name="Normal 6 3 3 5 2" xfId="24504"/>
    <cellStyle name="Normal 6 3 3 5 2 2" xfId="24505"/>
    <cellStyle name="Normal 6 3 3 5 2 3" xfId="50647"/>
    <cellStyle name="Normal 6 3 3 5 3" xfId="24506"/>
    <cellStyle name="Normal 6 3 3 5 4" xfId="50648"/>
    <cellStyle name="Normal 6 3 3 6" xfId="24507"/>
    <cellStyle name="Normal 6 3 3 6 2" xfId="24508"/>
    <cellStyle name="Normal 6 3 3 6 2 2" xfId="24509"/>
    <cellStyle name="Normal 6 3 3 6 2 3" xfId="50649"/>
    <cellStyle name="Normal 6 3 3 6 3" xfId="24510"/>
    <cellStyle name="Normal 6 3 3 6 4" xfId="50650"/>
    <cellStyle name="Normal 6 3 3 7" xfId="24511"/>
    <cellStyle name="Normal 6 3 3 7 2" xfId="24512"/>
    <cellStyle name="Normal 6 3 3 7 3" xfId="50651"/>
    <cellStyle name="Normal 6 3 3 8" xfId="24513"/>
    <cellStyle name="Normal 6 3 3 8 2" xfId="50652"/>
    <cellStyle name="Normal 6 3 3 9" xfId="24514"/>
    <cellStyle name="Normal 6 3 4" xfId="24515"/>
    <cellStyle name="Normal 6 3 4 10" xfId="24516"/>
    <cellStyle name="Normal 6 3 4 11" xfId="24517"/>
    <cellStyle name="Normal 6 3 4 2" xfId="24518"/>
    <cellStyle name="Normal 6 3 4 2 10" xfId="24519"/>
    <cellStyle name="Normal 6 3 4 2 2" xfId="24520"/>
    <cellStyle name="Normal 6 3 4 2 2 2" xfId="24521"/>
    <cellStyle name="Normal 6 3 4 2 2 2 2" xfId="24522"/>
    <cellStyle name="Normal 6 3 4 2 2 2 2 2" xfId="24523"/>
    <cellStyle name="Normal 6 3 4 2 2 2 2 2 2" xfId="24524"/>
    <cellStyle name="Normal 6 3 4 2 2 2 2 2 3" xfId="50653"/>
    <cellStyle name="Normal 6 3 4 2 2 2 2 3" xfId="24525"/>
    <cellStyle name="Normal 6 3 4 2 2 2 2 4" xfId="50654"/>
    <cellStyle name="Normal 6 3 4 2 2 2 3" xfId="24526"/>
    <cellStyle name="Normal 6 3 4 2 2 2 3 2" xfId="24527"/>
    <cellStyle name="Normal 6 3 4 2 2 2 3 2 2" xfId="24528"/>
    <cellStyle name="Normal 6 3 4 2 2 2 3 2 3" xfId="50655"/>
    <cellStyle name="Normal 6 3 4 2 2 2 3 3" xfId="24529"/>
    <cellStyle name="Normal 6 3 4 2 2 2 3 4" xfId="50656"/>
    <cellStyle name="Normal 6 3 4 2 2 2 4" xfId="24530"/>
    <cellStyle name="Normal 6 3 4 2 2 2 4 2" xfId="24531"/>
    <cellStyle name="Normal 6 3 4 2 2 2 4 3" xfId="50657"/>
    <cellStyle name="Normal 6 3 4 2 2 2 5" xfId="24532"/>
    <cellStyle name="Normal 6 3 4 2 2 2 5 2" xfId="50658"/>
    <cellStyle name="Normal 6 3 4 2 2 2 6" xfId="24533"/>
    <cellStyle name="Normal 6 3 4 2 2 2 7" xfId="24534"/>
    <cellStyle name="Normal 6 3 4 2 2 2 8" xfId="24535"/>
    <cellStyle name="Normal 6 3 4 2 2 3" xfId="24536"/>
    <cellStyle name="Normal 6 3 4 2 2 3 2" xfId="24537"/>
    <cellStyle name="Normal 6 3 4 2 2 3 2 2" xfId="24538"/>
    <cellStyle name="Normal 6 3 4 2 2 3 2 3" xfId="50659"/>
    <cellStyle name="Normal 6 3 4 2 2 3 3" xfId="24539"/>
    <cellStyle name="Normal 6 3 4 2 2 3 4" xfId="50660"/>
    <cellStyle name="Normal 6 3 4 2 2 4" xfId="24540"/>
    <cellStyle name="Normal 6 3 4 2 2 4 2" xfId="24541"/>
    <cellStyle name="Normal 6 3 4 2 2 4 2 2" xfId="24542"/>
    <cellStyle name="Normal 6 3 4 2 2 4 2 3" xfId="50661"/>
    <cellStyle name="Normal 6 3 4 2 2 4 3" xfId="24543"/>
    <cellStyle name="Normal 6 3 4 2 2 4 4" xfId="50662"/>
    <cellStyle name="Normal 6 3 4 2 2 5" xfId="24544"/>
    <cellStyle name="Normal 6 3 4 2 2 5 2" xfId="24545"/>
    <cellStyle name="Normal 6 3 4 2 2 5 3" xfId="50663"/>
    <cellStyle name="Normal 6 3 4 2 2 6" xfId="24546"/>
    <cellStyle name="Normal 6 3 4 2 2 6 2" xfId="50664"/>
    <cellStyle name="Normal 6 3 4 2 2 7" xfId="24547"/>
    <cellStyle name="Normal 6 3 4 2 2 8" xfId="24548"/>
    <cellStyle name="Normal 6 3 4 2 2 9" xfId="24549"/>
    <cellStyle name="Normal 6 3 4 2 3" xfId="24550"/>
    <cellStyle name="Normal 6 3 4 2 3 2" xfId="24551"/>
    <cellStyle name="Normal 6 3 4 2 3 2 2" xfId="24552"/>
    <cellStyle name="Normal 6 3 4 2 3 2 2 2" xfId="24553"/>
    <cellStyle name="Normal 6 3 4 2 3 2 2 3" xfId="50665"/>
    <cellStyle name="Normal 6 3 4 2 3 2 3" xfId="24554"/>
    <cellStyle name="Normal 6 3 4 2 3 2 4" xfId="50666"/>
    <cellStyle name="Normal 6 3 4 2 3 3" xfId="24555"/>
    <cellStyle name="Normal 6 3 4 2 3 3 2" xfId="24556"/>
    <cellStyle name="Normal 6 3 4 2 3 3 2 2" xfId="24557"/>
    <cellStyle name="Normal 6 3 4 2 3 3 2 3" xfId="50667"/>
    <cellStyle name="Normal 6 3 4 2 3 3 3" xfId="24558"/>
    <cellStyle name="Normal 6 3 4 2 3 3 4" xfId="50668"/>
    <cellStyle name="Normal 6 3 4 2 3 4" xfId="24559"/>
    <cellStyle name="Normal 6 3 4 2 3 4 2" xfId="24560"/>
    <cellStyle name="Normal 6 3 4 2 3 4 3" xfId="50669"/>
    <cellStyle name="Normal 6 3 4 2 3 5" xfId="24561"/>
    <cellStyle name="Normal 6 3 4 2 3 5 2" xfId="50670"/>
    <cellStyle name="Normal 6 3 4 2 3 6" xfId="24562"/>
    <cellStyle name="Normal 6 3 4 2 3 7" xfId="24563"/>
    <cellStyle name="Normal 6 3 4 2 3 8" xfId="24564"/>
    <cellStyle name="Normal 6 3 4 2 4" xfId="24565"/>
    <cellStyle name="Normal 6 3 4 2 4 2" xfId="24566"/>
    <cellStyle name="Normal 6 3 4 2 4 2 2" xfId="24567"/>
    <cellStyle name="Normal 6 3 4 2 4 2 3" xfId="50671"/>
    <cellStyle name="Normal 6 3 4 2 4 3" xfId="24568"/>
    <cellStyle name="Normal 6 3 4 2 4 4" xfId="50672"/>
    <cellStyle name="Normal 6 3 4 2 5" xfId="24569"/>
    <cellStyle name="Normal 6 3 4 2 5 2" xfId="24570"/>
    <cellStyle name="Normal 6 3 4 2 5 2 2" xfId="24571"/>
    <cellStyle name="Normal 6 3 4 2 5 2 3" xfId="50673"/>
    <cellStyle name="Normal 6 3 4 2 5 3" xfId="24572"/>
    <cellStyle name="Normal 6 3 4 2 5 4" xfId="50674"/>
    <cellStyle name="Normal 6 3 4 2 6" xfId="24573"/>
    <cellStyle name="Normal 6 3 4 2 6 2" xfId="24574"/>
    <cellStyle name="Normal 6 3 4 2 6 3" xfId="50675"/>
    <cellStyle name="Normal 6 3 4 2 7" xfId="24575"/>
    <cellStyle name="Normal 6 3 4 2 7 2" xfId="50676"/>
    <cellStyle name="Normal 6 3 4 2 8" xfId="24576"/>
    <cellStyle name="Normal 6 3 4 2 9" xfId="24577"/>
    <cellStyle name="Normal 6 3 4 3" xfId="24578"/>
    <cellStyle name="Normal 6 3 4 3 2" xfId="24579"/>
    <cellStyle name="Normal 6 3 4 3 2 2" xfId="24580"/>
    <cellStyle name="Normal 6 3 4 3 2 2 2" xfId="24581"/>
    <cellStyle name="Normal 6 3 4 3 2 2 2 2" xfId="24582"/>
    <cellStyle name="Normal 6 3 4 3 2 2 2 3" xfId="50677"/>
    <cellStyle name="Normal 6 3 4 3 2 2 3" xfId="24583"/>
    <cellStyle name="Normal 6 3 4 3 2 2 4" xfId="50678"/>
    <cellStyle name="Normal 6 3 4 3 2 3" xfId="24584"/>
    <cellStyle name="Normal 6 3 4 3 2 3 2" xfId="24585"/>
    <cellStyle name="Normal 6 3 4 3 2 3 2 2" xfId="24586"/>
    <cellStyle name="Normal 6 3 4 3 2 3 2 3" xfId="50679"/>
    <cellStyle name="Normal 6 3 4 3 2 3 3" xfId="24587"/>
    <cellStyle name="Normal 6 3 4 3 2 3 4" xfId="50680"/>
    <cellStyle name="Normal 6 3 4 3 2 4" xfId="24588"/>
    <cellStyle name="Normal 6 3 4 3 2 4 2" xfId="24589"/>
    <cellStyle name="Normal 6 3 4 3 2 4 3" xfId="50681"/>
    <cellStyle name="Normal 6 3 4 3 2 5" xfId="24590"/>
    <cellStyle name="Normal 6 3 4 3 2 5 2" xfId="50682"/>
    <cellStyle name="Normal 6 3 4 3 2 6" xfId="24591"/>
    <cellStyle name="Normal 6 3 4 3 2 7" xfId="24592"/>
    <cellStyle name="Normal 6 3 4 3 2 8" xfId="24593"/>
    <cellStyle name="Normal 6 3 4 3 3" xfId="24594"/>
    <cellStyle name="Normal 6 3 4 3 3 2" xfId="24595"/>
    <cellStyle name="Normal 6 3 4 3 3 2 2" xfId="24596"/>
    <cellStyle name="Normal 6 3 4 3 3 2 3" xfId="50683"/>
    <cellStyle name="Normal 6 3 4 3 3 3" xfId="24597"/>
    <cellStyle name="Normal 6 3 4 3 3 4" xfId="50684"/>
    <cellStyle name="Normal 6 3 4 3 4" xfId="24598"/>
    <cellStyle name="Normal 6 3 4 3 4 2" xfId="24599"/>
    <cellStyle name="Normal 6 3 4 3 4 2 2" xfId="24600"/>
    <cellStyle name="Normal 6 3 4 3 4 2 3" xfId="50685"/>
    <cellStyle name="Normal 6 3 4 3 4 3" xfId="24601"/>
    <cellStyle name="Normal 6 3 4 3 4 4" xfId="50686"/>
    <cellStyle name="Normal 6 3 4 3 5" xfId="24602"/>
    <cellStyle name="Normal 6 3 4 3 5 2" xfId="24603"/>
    <cellStyle name="Normal 6 3 4 3 5 3" xfId="50687"/>
    <cellStyle name="Normal 6 3 4 3 6" xfId="24604"/>
    <cellStyle name="Normal 6 3 4 3 6 2" xfId="50688"/>
    <cellStyle name="Normal 6 3 4 3 7" xfId="24605"/>
    <cellStyle name="Normal 6 3 4 3 8" xfId="24606"/>
    <cellStyle name="Normal 6 3 4 3 9" xfId="24607"/>
    <cellStyle name="Normal 6 3 4 4" xfId="24608"/>
    <cellStyle name="Normal 6 3 4 4 2" xfId="24609"/>
    <cellStyle name="Normal 6 3 4 4 2 2" xfId="24610"/>
    <cellStyle name="Normal 6 3 4 4 2 2 2" xfId="24611"/>
    <cellStyle name="Normal 6 3 4 4 2 2 3" xfId="50689"/>
    <cellStyle name="Normal 6 3 4 4 2 3" xfId="24612"/>
    <cellStyle name="Normal 6 3 4 4 2 4" xfId="50690"/>
    <cellStyle name="Normal 6 3 4 4 3" xfId="24613"/>
    <cellStyle name="Normal 6 3 4 4 3 2" xfId="24614"/>
    <cellStyle name="Normal 6 3 4 4 3 2 2" xfId="24615"/>
    <cellStyle name="Normal 6 3 4 4 3 2 3" xfId="50691"/>
    <cellStyle name="Normal 6 3 4 4 3 3" xfId="24616"/>
    <cellStyle name="Normal 6 3 4 4 3 4" xfId="50692"/>
    <cellStyle name="Normal 6 3 4 4 4" xfId="24617"/>
    <cellStyle name="Normal 6 3 4 4 4 2" xfId="24618"/>
    <cellStyle name="Normal 6 3 4 4 4 3" xfId="50693"/>
    <cellStyle name="Normal 6 3 4 4 5" xfId="24619"/>
    <cellStyle name="Normal 6 3 4 4 5 2" xfId="50694"/>
    <cellStyle name="Normal 6 3 4 4 6" xfId="24620"/>
    <cellStyle name="Normal 6 3 4 4 7" xfId="24621"/>
    <cellStyle name="Normal 6 3 4 4 8" xfId="24622"/>
    <cellStyle name="Normal 6 3 4 5" xfId="24623"/>
    <cellStyle name="Normal 6 3 4 5 2" xfId="24624"/>
    <cellStyle name="Normal 6 3 4 5 2 2" xfId="24625"/>
    <cellStyle name="Normal 6 3 4 5 2 3" xfId="50695"/>
    <cellStyle name="Normal 6 3 4 5 3" xfId="24626"/>
    <cellStyle name="Normal 6 3 4 5 4" xfId="50696"/>
    <cellStyle name="Normal 6 3 4 6" xfId="24627"/>
    <cellStyle name="Normal 6 3 4 6 2" xfId="24628"/>
    <cellStyle name="Normal 6 3 4 6 2 2" xfId="24629"/>
    <cellStyle name="Normal 6 3 4 6 2 3" xfId="50697"/>
    <cellStyle name="Normal 6 3 4 6 3" xfId="24630"/>
    <cellStyle name="Normal 6 3 4 6 4" xfId="50698"/>
    <cellStyle name="Normal 6 3 4 7" xfId="24631"/>
    <cellStyle name="Normal 6 3 4 7 2" xfId="24632"/>
    <cellStyle name="Normal 6 3 4 7 3" xfId="50699"/>
    <cellStyle name="Normal 6 3 4 8" xfId="24633"/>
    <cellStyle name="Normal 6 3 4 8 2" xfId="50700"/>
    <cellStyle name="Normal 6 3 4 9" xfId="24634"/>
    <cellStyle name="Normal 6 3 5" xfId="24635"/>
    <cellStyle name="Normal 6 3 5 10" xfId="24636"/>
    <cellStyle name="Normal 6 3 5 2" xfId="24637"/>
    <cellStyle name="Normal 6 3 5 2 2" xfId="24638"/>
    <cellStyle name="Normal 6 3 5 2 2 2" xfId="24639"/>
    <cellStyle name="Normal 6 3 5 2 2 2 2" xfId="24640"/>
    <cellStyle name="Normal 6 3 5 2 2 2 2 2" xfId="24641"/>
    <cellStyle name="Normal 6 3 5 2 2 2 2 3" xfId="50701"/>
    <cellStyle name="Normal 6 3 5 2 2 2 3" xfId="24642"/>
    <cellStyle name="Normal 6 3 5 2 2 2 4" xfId="50702"/>
    <cellStyle name="Normal 6 3 5 2 2 3" xfId="24643"/>
    <cellStyle name="Normal 6 3 5 2 2 3 2" xfId="24644"/>
    <cellStyle name="Normal 6 3 5 2 2 3 2 2" xfId="24645"/>
    <cellStyle name="Normal 6 3 5 2 2 3 2 3" xfId="50703"/>
    <cellStyle name="Normal 6 3 5 2 2 3 3" xfId="24646"/>
    <cellStyle name="Normal 6 3 5 2 2 3 4" xfId="50704"/>
    <cellStyle name="Normal 6 3 5 2 2 4" xfId="24647"/>
    <cellStyle name="Normal 6 3 5 2 2 4 2" xfId="24648"/>
    <cellStyle name="Normal 6 3 5 2 2 4 3" xfId="50705"/>
    <cellStyle name="Normal 6 3 5 2 2 5" xfId="24649"/>
    <cellStyle name="Normal 6 3 5 2 2 5 2" xfId="50706"/>
    <cellStyle name="Normal 6 3 5 2 2 6" xfId="24650"/>
    <cellStyle name="Normal 6 3 5 2 2 7" xfId="24651"/>
    <cellStyle name="Normal 6 3 5 2 2 8" xfId="24652"/>
    <cellStyle name="Normal 6 3 5 2 3" xfId="24653"/>
    <cellStyle name="Normal 6 3 5 2 3 2" xfId="24654"/>
    <cellStyle name="Normal 6 3 5 2 3 2 2" xfId="24655"/>
    <cellStyle name="Normal 6 3 5 2 3 2 3" xfId="50707"/>
    <cellStyle name="Normal 6 3 5 2 3 3" xfId="24656"/>
    <cellStyle name="Normal 6 3 5 2 3 4" xfId="50708"/>
    <cellStyle name="Normal 6 3 5 2 4" xfId="24657"/>
    <cellStyle name="Normal 6 3 5 2 4 2" xfId="24658"/>
    <cellStyle name="Normal 6 3 5 2 4 2 2" xfId="24659"/>
    <cellStyle name="Normal 6 3 5 2 4 2 3" xfId="50709"/>
    <cellStyle name="Normal 6 3 5 2 4 3" xfId="24660"/>
    <cellStyle name="Normal 6 3 5 2 4 4" xfId="50710"/>
    <cellStyle name="Normal 6 3 5 2 5" xfId="24661"/>
    <cellStyle name="Normal 6 3 5 2 5 2" xfId="24662"/>
    <cellStyle name="Normal 6 3 5 2 5 3" xfId="50711"/>
    <cellStyle name="Normal 6 3 5 2 6" xfId="24663"/>
    <cellStyle name="Normal 6 3 5 2 6 2" xfId="50712"/>
    <cellStyle name="Normal 6 3 5 2 7" xfId="24664"/>
    <cellStyle name="Normal 6 3 5 2 8" xfId="24665"/>
    <cellStyle name="Normal 6 3 5 2 9" xfId="24666"/>
    <cellStyle name="Normal 6 3 5 3" xfId="24667"/>
    <cellStyle name="Normal 6 3 5 3 2" xfId="24668"/>
    <cellStyle name="Normal 6 3 5 3 2 2" xfId="24669"/>
    <cellStyle name="Normal 6 3 5 3 2 2 2" xfId="24670"/>
    <cellStyle name="Normal 6 3 5 3 2 2 3" xfId="50713"/>
    <cellStyle name="Normal 6 3 5 3 2 3" xfId="24671"/>
    <cellStyle name="Normal 6 3 5 3 2 4" xfId="50714"/>
    <cellStyle name="Normal 6 3 5 3 3" xfId="24672"/>
    <cellStyle name="Normal 6 3 5 3 3 2" xfId="24673"/>
    <cellStyle name="Normal 6 3 5 3 3 2 2" xfId="24674"/>
    <cellStyle name="Normal 6 3 5 3 3 2 3" xfId="50715"/>
    <cellStyle name="Normal 6 3 5 3 3 3" xfId="24675"/>
    <cellStyle name="Normal 6 3 5 3 3 4" xfId="50716"/>
    <cellStyle name="Normal 6 3 5 3 4" xfId="24676"/>
    <cellStyle name="Normal 6 3 5 3 4 2" xfId="24677"/>
    <cellStyle name="Normal 6 3 5 3 4 3" xfId="50717"/>
    <cellStyle name="Normal 6 3 5 3 5" xfId="24678"/>
    <cellStyle name="Normal 6 3 5 3 5 2" xfId="50718"/>
    <cellStyle name="Normal 6 3 5 3 6" xfId="24679"/>
    <cellStyle name="Normal 6 3 5 3 7" xfId="24680"/>
    <cellStyle name="Normal 6 3 5 3 8" xfId="24681"/>
    <cellStyle name="Normal 6 3 5 4" xfId="24682"/>
    <cellStyle name="Normal 6 3 5 4 2" xfId="24683"/>
    <cellStyle name="Normal 6 3 5 4 2 2" xfId="24684"/>
    <cellStyle name="Normal 6 3 5 4 2 3" xfId="50719"/>
    <cellStyle name="Normal 6 3 5 4 3" xfId="24685"/>
    <cellStyle name="Normal 6 3 5 4 4" xfId="50720"/>
    <cellStyle name="Normal 6 3 5 5" xfId="24686"/>
    <cellStyle name="Normal 6 3 5 5 2" xfId="24687"/>
    <cellStyle name="Normal 6 3 5 5 2 2" xfId="24688"/>
    <cellStyle name="Normal 6 3 5 5 2 3" xfId="50721"/>
    <cellStyle name="Normal 6 3 5 5 3" xfId="24689"/>
    <cellStyle name="Normal 6 3 5 5 4" xfId="50722"/>
    <cellStyle name="Normal 6 3 5 6" xfId="24690"/>
    <cellStyle name="Normal 6 3 5 6 2" xfId="24691"/>
    <cellStyle name="Normal 6 3 5 6 3" xfId="50723"/>
    <cellStyle name="Normal 6 3 5 7" xfId="24692"/>
    <cellStyle name="Normal 6 3 5 7 2" xfId="50724"/>
    <cellStyle name="Normal 6 3 5 8" xfId="24693"/>
    <cellStyle name="Normal 6 3 5 9" xfId="24694"/>
    <cellStyle name="Normal 6 3 6" xfId="24695"/>
    <cellStyle name="Normal 6 3 6 2" xfId="24696"/>
    <cellStyle name="Normal 6 3 6 2 2" xfId="24697"/>
    <cellStyle name="Normal 6 3 6 2 2 2" xfId="24698"/>
    <cellStyle name="Normal 6 3 6 2 2 2 2" xfId="24699"/>
    <cellStyle name="Normal 6 3 6 2 2 2 3" xfId="50725"/>
    <cellStyle name="Normal 6 3 6 2 2 3" xfId="24700"/>
    <cellStyle name="Normal 6 3 6 2 2 4" xfId="50726"/>
    <cellStyle name="Normal 6 3 6 2 3" xfId="24701"/>
    <cellStyle name="Normal 6 3 6 2 3 2" xfId="24702"/>
    <cellStyle name="Normal 6 3 6 2 3 2 2" xfId="24703"/>
    <cellStyle name="Normal 6 3 6 2 3 2 3" xfId="50727"/>
    <cellStyle name="Normal 6 3 6 2 3 3" xfId="24704"/>
    <cellStyle name="Normal 6 3 6 2 3 4" xfId="50728"/>
    <cellStyle name="Normal 6 3 6 2 4" xfId="24705"/>
    <cellStyle name="Normal 6 3 6 2 4 2" xfId="24706"/>
    <cellStyle name="Normal 6 3 6 2 4 3" xfId="50729"/>
    <cellStyle name="Normal 6 3 6 2 5" xfId="24707"/>
    <cellStyle name="Normal 6 3 6 2 5 2" xfId="50730"/>
    <cellStyle name="Normal 6 3 6 2 6" xfId="24708"/>
    <cellStyle name="Normal 6 3 6 2 7" xfId="24709"/>
    <cellStyle name="Normal 6 3 6 2 8" xfId="24710"/>
    <cellStyle name="Normal 6 3 6 3" xfId="24711"/>
    <cellStyle name="Normal 6 3 6 3 2" xfId="24712"/>
    <cellStyle name="Normal 6 3 6 3 2 2" xfId="24713"/>
    <cellStyle name="Normal 6 3 6 3 2 3" xfId="50731"/>
    <cellStyle name="Normal 6 3 6 3 3" xfId="24714"/>
    <cellStyle name="Normal 6 3 6 3 4" xfId="50732"/>
    <cellStyle name="Normal 6 3 6 4" xfId="24715"/>
    <cellStyle name="Normal 6 3 6 4 2" xfId="24716"/>
    <cellStyle name="Normal 6 3 6 4 2 2" xfId="24717"/>
    <cellStyle name="Normal 6 3 6 4 2 3" xfId="50733"/>
    <cellStyle name="Normal 6 3 6 4 3" xfId="24718"/>
    <cellStyle name="Normal 6 3 6 4 4" xfId="50734"/>
    <cellStyle name="Normal 6 3 6 5" xfId="24719"/>
    <cellStyle name="Normal 6 3 6 5 2" xfId="24720"/>
    <cellStyle name="Normal 6 3 6 5 3" xfId="50735"/>
    <cellStyle name="Normal 6 3 6 6" xfId="24721"/>
    <cellStyle name="Normal 6 3 6 6 2" xfId="50736"/>
    <cellStyle name="Normal 6 3 6 7" xfId="24722"/>
    <cellStyle name="Normal 6 3 6 8" xfId="24723"/>
    <cellStyle name="Normal 6 3 6 9" xfId="24724"/>
    <cellStyle name="Normal 6 3 7" xfId="24725"/>
    <cellStyle name="Normal 6 3 7 2" xfId="24726"/>
    <cellStyle name="Normal 6 3 7 2 2" xfId="24727"/>
    <cellStyle name="Normal 6 3 7 2 2 2" xfId="24728"/>
    <cellStyle name="Normal 6 3 7 2 2 3" xfId="50737"/>
    <cellStyle name="Normal 6 3 7 2 3" xfId="24729"/>
    <cellStyle name="Normal 6 3 7 2 4" xfId="50738"/>
    <cellStyle name="Normal 6 3 7 3" xfId="24730"/>
    <cellStyle name="Normal 6 3 7 3 2" xfId="24731"/>
    <cellStyle name="Normal 6 3 7 3 2 2" xfId="24732"/>
    <cellStyle name="Normal 6 3 7 3 2 3" xfId="50739"/>
    <cellStyle name="Normal 6 3 7 3 3" xfId="24733"/>
    <cellStyle name="Normal 6 3 7 3 4" xfId="50740"/>
    <cellStyle name="Normal 6 3 7 4" xfId="24734"/>
    <cellStyle name="Normal 6 3 7 4 2" xfId="24735"/>
    <cellStyle name="Normal 6 3 7 4 3" xfId="50741"/>
    <cellStyle name="Normal 6 3 7 5" xfId="24736"/>
    <cellStyle name="Normal 6 3 7 5 2" xfId="50742"/>
    <cellStyle name="Normal 6 3 7 6" xfId="24737"/>
    <cellStyle name="Normal 6 3 7 7" xfId="24738"/>
    <cellStyle name="Normal 6 3 7 8" xfId="24739"/>
    <cellStyle name="Normal 6 3 8" xfId="24740"/>
    <cellStyle name="Normal 6 3 8 2" xfId="24741"/>
    <cellStyle name="Normal 6 3 8 2 2" xfId="24742"/>
    <cellStyle name="Normal 6 3 8 2 3" xfId="50743"/>
    <cellStyle name="Normal 6 3 8 3" xfId="24743"/>
    <cellStyle name="Normal 6 3 8 4" xfId="50744"/>
    <cellStyle name="Normal 6 3 9" xfId="24744"/>
    <cellStyle name="Normal 6 3 9 2" xfId="24745"/>
    <cellStyle name="Normal 6 3 9 2 2" xfId="24746"/>
    <cellStyle name="Normal 6 3 9 2 3" xfId="50745"/>
    <cellStyle name="Normal 6 3 9 3" xfId="24747"/>
    <cellStyle name="Normal 6 3 9 4" xfId="50746"/>
    <cellStyle name="Normal 6 4" xfId="24748"/>
    <cellStyle name="Normal 6 4 10" xfId="24749"/>
    <cellStyle name="Normal 6 4 10 2" xfId="24750"/>
    <cellStyle name="Normal 6 4 10 3" xfId="50747"/>
    <cellStyle name="Normal 6 4 11" xfId="24751"/>
    <cellStyle name="Normal 6 4 11 2" xfId="50748"/>
    <cellStyle name="Normal 6 4 11 3" xfId="50749"/>
    <cellStyle name="Normal 6 4 12" xfId="24752"/>
    <cellStyle name="Normal 6 4 12 2" xfId="50750"/>
    <cellStyle name="Normal 6 4 13" xfId="24753"/>
    <cellStyle name="Normal 6 4 14" xfId="24754"/>
    <cellStyle name="Normal 6 4 15" xfId="24755"/>
    <cellStyle name="Normal 6 4 2" xfId="24756"/>
    <cellStyle name="Normal 6 4 2 10" xfId="24757"/>
    <cellStyle name="Normal 6 4 2 11" xfId="24758"/>
    <cellStyle name="Normal 6 4 2 2" xfId="24759"/>
    <cellStyle name="Normal 6 4 2 2 10" xfId="24760"/>
    <cellStyle name="Normal 6 4 2 2 2" xfId="24761"/>
    <cellStyle name="Normal 6 4 2 2 2 2" xfId="24762"/>
    <cellStyle name="Normal 6 4 2 2 2 2 2" xfId="24763"/>
    <cellStyle name="Normal 6 4 2 2 2 2 2 2" xfId="24764"/>
    <cellStyle name="Normal 6 4 2 2 2 2 2 2 2" xfId="24765"/>
    <cellStyle name="Normal 6 4 2 2 2 2 2 2 3" xfId="50751"/>
    <cellStyle name="Normal 6 4 2 2 2 2 2 3" xfId="24766"/>
    <cellStyle name="Normal 6 4 2 2 2 2 2 4" xfId="50752"/>
    <cellStyle name="Normal 6 4 2 2 2 2 3" xfId="24767"/>
    <cellStyle name="Normal 6 4 2 2 2 2 3 2" xfId="24768"/>
    <cellStyle name="Normal 6 4 2 2 2 2 3 2 2" xfId="24769"/>
    <cellStyle name="Normal 6 4 2 2 2 2 3 2 3" xfId="50753"/>
    <cellStyle name="Normal 6 4 2 2 2 2 3 3" xfId="24770"/>
    <cellStyle name="Normal 6 4 2 2 2 2 3 4" xfId="50754"/>
    <cellStyle name="Normal 6 4 2 2 2 2 4" xfId="24771"/>
    <cellStyle name="Normal 6 4 2 2 2 2 4 2" xfId="24772"/>
    <cellStyle name="Normal 6 4 2 2 2 2 4 3" xfId="50755"/>
    <cellStyle name="Normal 6 4 2 2 2 2 5" xfId="24773"/>
    <cellStyle name="Normal 6 4 2 2 2 2 5 2" xfId="50756"/>
    <cellStyle name="Normal 6 4 2 2 2 2 6" xfId="24774"/>
    <cellStyle name="Normal 6 4 2 2 2 2 7" xfId="24775"/>
    <cellStyle name="Normal 6 4 2 2 2 2 8" xfId="24776"/>
    <cellStyle name="Normal 6 4 2 2 2 3" xfId="24777"/>
    <cellStyle name="Normal 6 4 2 2 2 3 2" xfId="24778"/>
    <cellStyle name="Normal 6 4 2 2 2 3 2 2" xfId="24779"/>
    <cellStyle name="Normal 6 4 2 2 2 3 2 3" xfId="50757"/>
    <cellStyle name="Normal 6 4 2 2 2 3 3" xfId="24780"/>
    <cellStyle name="Normal 6 4 2 2 2 3 4" xfId="50758"/>
    <cellStyle name="Normal 6 4 2 2 2 4" xfId="24781"/>
    <cellStyle name="Normal 6 4 2 2 2 4 2" xfId="24782"/>
    <cellStyle name="Normal 6 4 2 2 2 4 2 2" xfId="24783"/>
    <cellStyle name="Normal 6 4 2 2 2 4 2 3" xfId="50759"/>
    <cellStyle name="Normal 6 4 2 2 2 4 3" xfId="24784"/>
    <cellStyle name="Normal 6 4 2 2 2 4 4" xfId="50760"/>
    <cellStyle name="Normal 6 4 2 2 2 5" xfId="24785"/>
    <cellStyle name="Normal 6 4 2 2 2 5 2" xfId="24786"/>
    <cellStyle name="Normal 6 4 2 2 2 5 3" xfId="50761"/>
    <cellStyle name="Normal 6 4 2 2 2 6" xfId="24787"/>
    <cellStyle name="Normal 6 4 2 2 2 6 2" xfId="50762"/>
    <cellStyle name="Normal 6 4 2 2 2 7" xfId="24788"/>
    <cellStyle name="Normal 6 4 2 2 2 8" xfId="24789"/>
    <cellStyle name="Normal 6 4 2 2 2 9" xfId="24790"/>
    <cellStyle name="Normal 6 4 2 2 3" xfId="24791"/>
    <cellStyle name="Normal 6 4 2 2 3 2" xfId="24792"/>
    <cellStyle name="Normal 6 4 2 2 3 2 2" xfId="24793"/>
    <cellStyle name="Normal 6 4 2 2 3 2 2 2" xfId="24794"/>
    <cellStyle name="Normal 6 4 2 2 3 2 2 3" xfId="50763"/>
    <cellStyle name="Normal 6 4 2 2 3 2 3" xfId="24795"/>
    <cellStyle name="Normal 6 4 2 2 3 2 4" xfId="50764"/>
    <cellStyle name="Normal 6 4 2 2 3 3" xfId="24796"/>
    <cellStyle name="Normal 6 4 2 2 3 3 2" xfId="24797"/>
    <cellStyle name="Normal 6 4 2 2 3 3 2 2" xfId="24798"/>
    <cellStyle name="Normal 6 4 2 2 3 3 2 3" xfId="50765"/>
    <cellStyle name="Normal 6 4 2 2 3 3 3" xfId="24799"/>
    <cellStyle name="Normal 6 4 2 2 3 3 4" xfId="50766"/>
    <cellStyle name="Normal 6 4 2 2 3 4" xfId="24800"/>
    <cellStyle name="Normal 6 4 2 2 3 4 2" xfId="24801"/>
    <cellStyle name="Normal 6 4 2 2 3 4 3" xfId="50767"/>
    <cellStyle name="Normal 6 4 2 2 3 5" xfId="24802"/>
    <cellStyle name="Normal 6 4 2 2 3 5 2" xfId="50768"/>
    <cellStyle name="Normal 6 4 2 2 3 6" xfId="24803"/>
    <cellStyle name="Normal 6 4 2 2 3 7" xfId="24804"/>
    <cellStyle name="Normal 6 4 2 2 3 8" xfId="24805"/>
    <cellStyle name="Normal 6 4 2 2 4" xfId="24806"/>
    <cellStyle name="Normal 6 4 2 2 4 2" xfId="24807"/>
    <cellStyle name="Normal 6 4 2 2 4 2 2" xfId="24808"/>
    <cellStyle name="Normal 6 4 2 2 4 2 3" xfId="50769"/>
    <cellStyle name="Normal 6 4 2 2 4 3" xfId="24809"/>
    <cellStyle name="Normal 6 4 2 2 4 4" xfId="50770"/>
    <cellStyle name="Normal 6 4 2 2 5" xfId="24810"/>
    <cellStyle name="Normal 6 4 2 2 5 2" xfId="24811"/>
    <cellStyle name="Normal 6 4 2 2 5 2 2" xfId="24812"/>
    <cellStyle name="Normal 6 4 2 2 5 2 3" xfId="50771"/>
    <cellStyle name="Normal 6 4 2 2 5 3" xfId="24813"/>
    <cellStyle name="Normal 6 4 2 2 5 4" xfId="50772"/>
    <cellStyle name="Normal 6 4 2 2 6" xfId="24814"/>
    <cellStyle name="Normal 6 4 2 2 6 2" xfId="24815"/>
    <cellStyle name="Normal 6 4 2 2 6 3" xfId="50773"/>
    <cellStyle name="Normal 6 4 2 2 7" xfId="24816"/>
    <cellStyle name="Normal 6 4 2 2 7 2" xfId="50774"/>
    <cellStyle name="Normal 6 4 2 2 8" xfId="24817"/>
    <cellStyle name="Normal 6 4 2 2 9" xfId="24818"/>
    <cellStyle name="Normal 6 4 2 3" xfId="24819"/>
    <cellStyle name="Normal 6 4 2 3 2" xfId="24820"/>
    <cellStyle name="Normal 6 4 2 3 2 2" xfId="24821"/>
    <cellStyle name="Normal 6 4 2 3 2 2 2" xfId="24822"/>
    <cellStyle name="Normal 6 4 2 3 2 2 2 2" xfId="24823"/>
    <cellStyle name="Normal 6 4 2 3 2 2 2 3" xfId="50775"/>
    <cellStyle name="Normal 6 4 2 3 2 2 3" xfId="24824"/>
    <cellStyle name="Normal 6 4 2 3 2 2 4" xfId="50776"/>
    <cellStyle name="Normal 6 4 2 3 2 3" xfId="24825"/>
    <cellStyle name="Normal 6 4 2 3 2 3 2" xfId="24826"/>
    <cellStyle name="Normal 6 4 2 3 2 3 2 2" xfId="24827"/>
    <cellStyle name="Normal 6 4 2 3 2 3 2 3" xfId="50777"/>
    <cellStyle name="Normal 6 4 2 3 2 3 3" xfId="24828"/>
    <cellStyle name="Normal 6 4 2 3 2 3 4" xfId="50778"/>
    <cellStyle name="Normal 6 4 2 3 2 4" xfId="24829"/>
    <cellStyle name="Normal 6 4 2 3 2 4 2" xfId="24830"/>
    <cellStyle name="Normal 6 4 2 3 2 4 3" xfId="50779"/>
    <cellStyle name="Normal 6 4 2 3 2 5" xfId="24831"/>
    <cellStyle name="Normal 6 4 2 3 2 5 2" xfId="50780"/>
    <cellStyle name="Normal 6 4 2 3 2 6" xfId="24832"/>
    <cellStyle name="Normal 6 4 2 3 2 7" xfId="24833"/>
    <cellStyle name="Normal 6 4 2 3 2 8" xfId="24834"/>
    <cellStyle name="Normal 6 4 2 3 3" xfId="24835"/>
    <cellStyle name="Normal 6 4 2 3 3 2" xfId="24836"/>
    <cellStyle name="Normal 6 4 2 3 3 2 2" xfId="24837"/>
    <cellStyle name="Normal 6 4 2 3 3 2 3" xfId="50781"/>
    <cellStyle name="Normal 6 4 2 3 3 3" xfId="24838"/>
    <cellStyle name="Normal 6 4 2 3 3 4" xfId="50782"/>
    <cellStyle name="Normal 6 4 2 3 4" xfId="24839"/>
    <cellStyle name="Normal 6 4 2 3 4 2" xfId="24840"/>
    <cellStyle name="Normal 6 4 2 3 4 2 2" xfId="24841"/>
    <cellStyle name="Normal 6 4 2 3 4 2 3" xfId="50783"/>
    <cellStyle name="Normal 6 4 2 3 4 3" xfId="24842"/>
    <cellStyle name="Normal 6 4 2 3 4 4" xfId="50784"/>
    <cellStyle name="Normal 6 4 2 3 5" xfId="24843"/>
    <cellStyle name="Normal 6 4 2 3 5 2" xfId="24844"/>
    <cellStyle name="Normal 6 4 2 3 5 3" xfId="50785"/>
    <cellStyle name="Normal 6 4 2 3 6" xfId="24845"/>
    <cellStyle name="Normal 6 4 2 3 6 2" xfId="50786"/>
    <cellStyle name="Normal 6 4 2 3 7" xfId="24846"/>
    <cellStyle name="Normal 6 4 2 3 8" xfId="24847"/>
    <cellStyle name="Normal 6 4 2 3 9" xfId="24848"/>
    <cellStyle name="Normal 6 4 2 4" xfId="24849"/>
    <cellStyle name="Normal 6 4 2 4 2" xfId="24850"/>
    <cellStyle name="Normal 6 4 2 4 2 2" xfId="24851"/>
    <cellStyle name="Normal 6 4 2 4 2 2 2" xfId="24852"/>
    <cellStyle name="Normal 6 4 2 4 2 2 3" xfId="50787"/>
    <cellStyle name="Normal 6 4 2 4 2 3" xfId="24853"/>
    <cellStyle name="Normal 6 4 2 4 2 4" xfId="50788"/>
    <cellStyle name="Normal 6 4 2 4 3" xfId="24854"/>
    <cellStyle name="Normal 6 4 2 4 3 2" xfId="24855"/>
    <cellStyle name="Normal 6 4 2 4 3 2 2" xfId="24856"/>
    <cellStyle name="Normal 6 4 2 4 3 2 3" xfId="50789"/>
    <cellStyle name="Normal 6 4 2 4 3 3" xfId="24857"/>
    <cellStyle name="Normal 6 4 2 4 3 4" xfId="50790"/>
    <cellStyle name="Normal 6 4 2 4 4" xfId="24858"/>
    <cellStyle name="Normal 6 4 2 4 4 2" xfId="24859"/>
    <cellStyle name="Normal 6 4 2 4 4 3" xfId="50791"/>
    <cellStyle name="Normal 6 4 2 4 5" xfId="24860"/>
    <cellStyle name="Normal 6 4 2 4 5 2" xfId="50792"/>
    <cellStyle name="Normal 6 4 2 4 6" xfId="24861"/>
    <cellStyle name="Normal 6 4 2 4 7" xfId="24862"/>
    <cellStyle name="Normal 6 4 2 4 8" xfId="24863"/>
    <cellStyle name="Normal 6 4 2 5" xfId="24864"/>
    <cellStyle name="Normal 6 4 2 5 2" xfId="24865"/>
    <cellStyle name="Normal 6 4 2 5 2 2" xfId="24866"/>
    <cellStyle name="Normal 6 4 2 5 2 3" xfId="50793"/>
    <cellStyle name="Normal 6 4 2 5 3" xfId="24867"/>
    <cellStyle name="Normal 6 4 2 5 4" xfId="50794"/>
    <cellStyle name="Normal 6 4 2 6" xfId="24868"/>
    <cellStyle name="Normal 6 4 2 6 2" xfId="24869"/>
    <cellStyle name="Normal 6 4 2 6 2 2" xfId="24870"/>
    <cellStyle name="Normal 6 4 2 6 2 3" xfId="50795"/>
    <cellStyle name="Normal 6 4 2 6 3" xfId="24871"/>
    <cellStyle name="Normal 6 4 2 6 4" xfId="50796"/>
    <cellStyle name="Normal 6 4 2 7" xfId="24872"/>
    <cellStyle name="Normal 6 4 2 7 2" xfId="24873"/>
    <cellStyle name="Normal 6 4 2 7 3" xfId="50797"/>
    <cellStyle name="Normal 6 4 2 8" xfId="24874"/>
    <cellStyle name="Normal 6 4 2 8 2" xfId="50798"/>
    <cellStyle name="Normal 6 4 2 9" xfId="24875"/>
    <cellStyle name="Normal 6 4 3" xfId="24876"/>
    <cellStyle name="Normal 6 4 3 10" xfId="24877"/>
    <cellStyle name="Normal 6 4 3 11" xfId="24878"/>
    <cellStyle name="Normal 6 4 3 2" xfId="24879"/>
    <cellStyle name="Normal 6 4 3 2 10" xfId="24880"/>
    <cellStyle name="Normal 6 4 3 2 2" xfId="24881"/>
    <cellStyle name="Normal 6 4 3 2 2 2" xfId="24882"/>
    <cellStyle name="Normal 6 4 3 2 2 2 2" xfId="24883"/>
    <cellStyle name="Normal 6 4 3 2 2 2 2 2" xfId="24884"/>
    <cellStyle name="Normal 6 4 3 2 2 2 2 2 2" xfId="24885"/>
    <cellStyle name="Normal 6 4 3 2 2 2 2 2 3" xfId="50799"/>
    <cellStyle name="Normal 6 4 3 2 2 2 2 3" xfId="24886"/>
    <cellStyle name="Normal 6 4 3 2 2 2 2 4" xfId="50800"/>
    <cellStyle name="Normal 6 4 3 2 2 2 3" xfId="24887"/>
    <cellStyle name="Normal 6 4 3 2 2 2 3 2" xfId="24888"/>
    <cellStyle name="Normal 6 4 3 2 2 2 3 2 2" xfId="24889"/>
    <cellStyle name="Normal 6 4 3 2 2 2 3 2 3" xfId="50801"/>
    <cellStyle name="Normal 6 4 3 2 2 2 3 3" xfId="24890"/>
    <cellStyle name="Normal 6 4 3 2 2 2 3 4" xfId="50802"/>
    <cellStyle name="Normal 6 4 3 2 2 2 4" xfId="24891"/>
    <cellStyle name="Normal 6 4 3 2 2 2 4 2" xfId="24892"/>
    <cellStyle name="Normal 6 4 3 2 2 2 4 3" xfId="50803"/>
    <cellStyle name="Normal 6 4 3 2 2 2 5" xfId="24893"/>
    <cellStyle name="Normal 6 4 3 2 2 2 5 2" xfId="50804"/>
    <cellStyle name="Normal 6 4 3 2 2 2 6" xfId="24894"/>
    <cellStyle name="Normal 6 4 3 2 2 2 7" xfId="24895"/>
    <cellStyle name="Normal 6 4 3 2 2 2 8" xfId="24896"/>
    <cellStyle name="Normal 6 4 3 2 2 3" xfId="24897"/>
    <cellStyle name="Normal 6 4 3 2 2 3 2" xfId="24898"/>
    <cellStyle name="Normal 6 4 3 2 2 3 2 2" xfId="24899"/>
    <cellStyle name="Normal 6 4 3 2 2 3 2 3" xfId="50805"/>
    <cellStyle name="Normal 6 4 3 2 2 3 3" xfId="24900"/>
    <cellStyle name="Normal 6 4 3 2 2 3 4" xfId="50806"/>
    <cellStyle name="Normal 6 4 3 2 2 4" xfId="24901"/>
    <cellStyle name="Normal 6 4 3 2 2 4 2" xfId="24902"/>
    <cellStyle name="Normal 6 4 3 2 2 4 2 2" xfId="24903"/>
    <cellStyle name="Normal 6 4 3 2 2 4 2 3" xfId="50807"/>
    <cellStyle name="Normal 6 4 3 2 2 4 3" xfId="24904"/>
    <cellStyle name="Normal 6 4 3 2 2 4 4" xfId="50808"/>
    <cellStyle name="Normal 6 4 3 2 2 5" xfId="24905"/>
    <cellStyle name="Normal 6 4 3 2 2 5 2" xfId="24906"/>
    <cellStyle name="Normal 6 4 3 2 2 5 3" xfId="50809"/>
    <cellStyle name="Normal 6 4 3 2 2 6" xfId="24907"/>
    <cellStyle name="Normal 6 4 3 2 2 6 2" xfId="50810"/>
    <cellStyle name="Normal 6 4 3 2 2 7" xfId="24908"/>
    <cellStyle name="Normal 6 4 3 2 2 8" xfId="24909"/>
    <cellStyle name="Normal 6 4 3 2 2 9" xfId="24910"/>
    <cellStyle name="Normal 6 4 3 2 3" xfId="24911"/>
    <cellStyle name="Normal 6 4 3 2 3 2" xfId="24912"/>
    <cellStyle name="Normal 6 4 3 2 3 2 2" xfId="24913"/>
    <cellStyle name="Normal 6 4 3 2 3 2 2 2" xfId="24914"/>
    <cellStyle name="Normal 6 4 3 2 3 2 2 3" xfId="50811"/>
    <cellStyle name="Normal 6 4 3 2 3 2 3" xfId="24915"/>
    <cellStyle name="Normal 6 4 3 2 3 2 4" xfId="50812"/>
    <cellStyle name="Normal 6 4 3 2 3 3" xfId="24916"/>
    <cellStyle name="Normal 6 4 3 2 3 3 2" xfId="24917"/>
    <cellStyle name="Normal 6 4 3 2 3 3 2 2" xfId="24918"/>
    <cellStyle name="Normal 6 4 3 2 3 3 2 3" xfId="50813"/>
    <cellStyle name="Normal 6 4 3 2 3 3 3" xfId="24919"/>
    <cellStyle name="Normal 6 4 3 2 3 3 4" xfId="50814"/>
    <cellStyle name="Normal 6 4 3 2 3 4" xfId="24920"/>
    <cellStyle name="Normal 6 4 3 2 3 4 2" xfId="24921"/>
    <cellStyle name="Normal 6 4 3 2 3 4 3" xfId="50815"/>
    <cellStyle name="Normal 6 4 3 2 3 5" xfId="24922"/>
    <cellStyle name="Normal 6 4 3 2 3 5 2" xfId="50816"/>
    <cellStyle name="Normal 6 4 3 2 3 6" xfId="24923"/>
    <cellStyle name="Normal 6 4 3 2 3 7" xfId="24924"/>
    <cellStyle name="Normal 6 4 3 2 3 8" xfId="24925"/>
    <cellStyle name="Normal 6 4 3 2 4" xfId="24926"/>
    <cellStyle name="Normal 6 4 3 2 4 2" xfId="24927"/>
    <cellStyle name="Normal 6 4 3 2 4 2 2" xfId="24928"/>
    <cellStyle name="Normal 6 4 3 2 4 2 3" xfId="50817"/>
    <cellStyle name="Normal 6 4 3 2 4 3" xfId="24929"/>
    <cellStyle name="Normal 6 4 3 2 4 4" xfId="50818"/>
    <cellStyle name="Normal 6 4 3 2 5" xfId="24930"/>
    <cellStyle name="Normal 6 4 3 2 5 2" xfId="24931"/>
    <cellStyle name="Normal 6 4 3 2 5 2 2" xfId="24932"/>
    <cellStyle name="Normal 6 4 3 2 5 2 3" xfId="50819"/>
    <cellStyle name="Normal 6 4 3 2 5 3" xfId="24933"/>
    <cellStyle name="Normal 6 4 3 2 5 4" xfId="50820"/>
    <cellStyle name="Normal 6 4 3 2 6" xfId="24934"/>
    <cellStyle name="Normal 6 4 3 2 6 2" xfId="24935"/>
    <cellStyle name="Normal 6 4 3 2 6 3" xfId="50821"/>
    <cellStyle name="Normal 6 4 3 2 7" xfId="24936"/>
    <cellStyle name="Normal 6 4 3 2 7 2" xfId="50822"/>
    <cellStyle name="Normal 6 4 3 2 8" xfId="24937"/>
    <cellStyle name="Normal 6 4 3 2 9" xfId="24938"/>
    <cellStyle name="Normal 6 4 3 3" xfId="24939"/>
    <cellStyle name="Normal 6 4 3 3 2" xfId="24940"/>
    <cellStyle name="Normal 6 4 3 3 2 2" xfId="24941"/>
    <cellStyle name="Normal 6 4 3 3 2 2 2" xfId="24942"/>
    <cellStyle name="Normal 6 4 3 3 2 2 2 2" xfId="24943"/>
    <cellStyle name="Normal 6 4 3 3 2 2 2 3" xfId="50823"/>
    <cellStyle name="Normal 6 4 3 3 2 2 3" xfId="24944"/>
    <cellStyle name="Normal 6 4 3 3 2 2 4" xfId="50824"/>
    <cellStyle name="Normal 6 4 3 3 2 3" xfId="24945"/>
    <cellStyle name="Normal 6 4 3 3 2 3 2" xfId="24946"/>
    <cellStyle name="Normal 6 4 3 3 2 3 2 2" xfId="24947"/>
    <cellStyle name="Normal 6 4 3 3 2 3 2 3" xfId="50825"/>
    <cellStyle name="Normal 6 4 3 3 2 3 3" xfId="24948"/>
    <cellStyle name="Normal 6 4 3 3 2 3 4" xfId="50826"/>
    <cellStyle name="Normal 6 4 3 3 2 4" xfId="24949"/>
    <cellStyle name="Normal 6 4 3 3 2 4 2" xfId="24950"/>
    <cellStyle name="Normal 6 4 3 3 2 4 3" xfId="50827"/>
    <cellStyle name="Normal 6 4 3 3 2 5" xfId="24951"/>
    <cellStyle name="Normal 6 4 3 3 2 5 2" xfId="50828"/>
    <cellStyle name="Normal 6 4 3 3 2 6" xfId="24952"/>
    <cellStyle name="Normal 6 4 3 3 2 7" xfId="24953"/>
    <cellStyle name="Normal 6 4 3 3 2 8" xfId="24954"/>
    <cellStyle name="Normal 6 4 3 3 3" xfId="24955"/>
    <cellStyle name="Normal 6 4 3 3 3 2" xfId="24956"/>
    <cellStyle name="Normal 6 4 3 3 3 2 2" xfId="24957"/>
    <cellStyle name="Normal 6 4 3 3 3 2 3" xfId="50829"/>
    <cellStyle name="Normal 6 4 3 3 3 3" xfId="24958"/>
    <cellStyle name="Normal 6 4 3 3 3 4" xfId="50830"/>
    <cellStyle name="Normal 6 4 3 3 4" xfId="24959"/>
    <cellStyle name="Normal 6 4 3 3 4 2" xfId="24960"/>
    <cellStyle name="Normal 6 4 3 3 4 2 2" xfId="24961"/>
    <cellStyle name="Normal 6 4 3 3 4 2 3" xfId="50831"/>
    <cellStyle name="Normal 6 4 3 3 4 3" xfId="24962"/>
    <cellStyle name="Normal 6 4 3 3 4 4" xfId="50832"/>
    <cellStyle name="Normal 6 4 3 3 5" xfId="24963"/>
    <cellStyle name="Normal 6 4 3 3 5 2" xfId="24964"/>
    <cellStyle name="Normal 6 4 3 3 5 3" xfId="50833"/>
    <cellStyle name="Normal 6 4 3 3 6" xfId="24965"/>
    <cellStyle name="Normal 6 4 3 3 6 2" xfId="50834"/>
    <cellStyle name="Normal 6 4 3 3 7" xfId="24966"/>
    <cellStyle name="Normal 6 4 3 3 8" xfId="24967"/>
    <cellStyle name="Normal 6 4 3 3 9" xfId="24968"/>
    <cellStyle name="Normal 6 4 3 4" xfId="24969"/>
    <cellStyle name="Normal 6 4 3 4 2" xfId="24970"/>
    <cellStyle name="Normal 6 4 3 4 2 2" xfId="24971"/>
    <cellStyle name="Normal 6 4 3 4 2 2 2" xfId="24972"/>
    <cellStyle name="Normal 6 4 3 4 2 2 3" xfId="50835"/>
    <cellStyle name="Normal 6 4 3 4 2 3" xfId="24973"/>
    <cellStyle name="Normal 6 4 3 4 2 4" xfId="50836"/>
    <cellStyle name="Normal 6 4 3 4 3" xfId="24974"/>
    <cellStyle name="Normal 6 4 3 4 3 2" xfId="24975"/>
    <cellStyle name="Normal 6 4 3 4 3 2 2" xfId="24976"/>
    <cellStyle name="Normal 6 4 3 4 3 2 3" xfId="50837"/>
    <cellStyle name="Normal 6 4 3 4 3 3" xfId="24977"/>
    <cellStyle name="Normal 6 4 3 4 3 4" xfId="50838"/>
    <cellStyle name="Normal 6 4 3 4 4" xfId="24978"/>
    <cellStyle name="Normal 6 4 3 4 4 2" xfId="24979"/>
    <cellStyle name="Normal 6 4 3 4 4 3" xfId="50839"/>
    <cellStyle name="Normal 6 4 3 4 5" xfId="24980"/>
    <cellStyle name="Normal 6 4 3 4 5 2" xfId="50840"/>
    <cellStyle name="Normal 6 4 3 4 6" xfId="24981"/>
    <cellStyle name="Normal 6 4 3 4 7" xfId="24982"/>
    <cellStyle name="Normal 6 4 3 4 8" xfId="24983"/>
    <cellStyle name="Normal 6 4 3 5" xfId="24984"/>
    <cellStyle name="Normal 6 4 3 5 2" xfId="24985"/>
    <cellStyle name="Normal 6 4 3 5 2 2" xfId="24986"/>
    <cellStyle name="Normal 6 4 3 5 2 3" xfId="50841"/>
    <cellStyle name="Normal 6 4 3 5 3" xfId="24987"/>
    <cellStyle name="Normal 6 4 3 5 4" xfId="50842"/>
    <cellStyle name="Normal 6 4 3 6" xfId="24988"/>
    <cellStyle name="Normal 6 4 3 6 2" xfId="24989"/>
    <cellStyle name="Normal 6 4 3 6 2 2" xfId="24990"/>
    <cellStyle name="Normal 6 4 3 6 2 3" xfId="50843"/>
    <cellStyle name="Normal 6 4 3 6 3" xfId="24991"/>
    <cellStyle name="Normal 6 4 3 6 4" xfId="50844"/>
    <cellStyle name="Normal 6 4 3 7" xfId="24992"/>
    <cellStyle name="Normal 6 4 3 7 2" xfId="24993"/>
    <cellStyle name="Normal 6 4 3 7 3" xfId="50845"/>
    <cellStyle name="Normal 6 4 3 8" xfId="24994"/>
    <cellStyle name="Normal 6 4 3 8 2" xfId="50846"/>
    <cellStyle name="Normal 6 4 3 9" xfId="24995"/>
    <cellStyle name="Normal 6 4 4" xfId="24996"/>
    <cellStyle name="Normal 6 4 4 10" xfId="24997"/>
    <cellStyle name="Normal 6 4 4 11" xfId="24998"/>
    <cellStyle name="Normal 6 4 4 2" xfId="24999"/>
    <cellStyle name="Normal 6 4 4 2 10" xfId="25000"/>
    <cellStyle name="Normal 6 4 4 2 2" xfId="25001"/>
    <cellStyle name="Normal 6 4 4 2 2 2" xfId="25002"/>
    <cellStyle name="Normal 6 4 4 2 2 2 2" xfId="25003"/>
    <cellStyle name="Normal 6 4 4 2 2 2 2 2" xfId="25004"/>
    <cellStyle name="Normal 6 4 4 2 2 2 2 2 2" xfId="25005"/>
    <cellStyle name="Normal 6 4 4 2 2 2 2 2 3" xfId="50847"/>
    <cellStyle name="Normal 6 4 4 2 2 2 2 3" xfId="25006"/>
    <cellStyle name="Normal 6 4 4 2 2 2 2 4" xfId="50848"/>
    <cellStyle name="Normal 6 4 4 2 2 2 3" xfId="25007"/>
    <cellStyle name="Normal 6 4 4 2 2 2 3 2" xfId="25008"/>
    <cellStyle name="Normal 6 4 4 2 2 2 3 2 2" xfId="25009"/>
    <cellStyle name="Normal 6 4 4 2 2 2 3 2 3" xfId="50849"/>
    <cellStyle name="Normal 6 4 4 2 2 2 3 3" xfId="25010"/>
    <cellStyle name="Normal 6 4 4 2 2 2 3 4" xfId="50850"/>
    <cellStyle name="Normal 6 4 4 2 2 2 4" xfId="25011"/>
    <cellStyle name="Normal 6 4 4 2 2 2 4 2" xfId="25012"/>
    <cellStyle name="Normal 6 4 4 2 2 2 4 3" xfId="50851"/>
    <cellStyle name="Normal 6 4 4 2 2 2 5" xfId="25013"/>
    <cellStyle name="Normal 6 4 4 2 2 2 5 2" xfId="50852"/>
    <cellStyle name="Normal 6 4 4 2 2 2 6" xfId="25014"/>
    <cellStyle name="Normal 6 4 4 2 2 2 7" xfId="25015"/>
    <cellStyle name="Normal 6 4 4 2 2 2 8" xfId="25016"/>
    <cellStyle name="Normal 6 4 4 2 2 3" xfId="25017"/>
    <cellStyle name="Normal 6 4 4 2 2 3 2" xfId="25018"/>
    <cellStyle name="Normal 6 4 4 2 2 3 2 2" xfId="25019"/>
    <cellStyle name="Normal 6 4 4 2 2 3 2 3" xfId="50853"/>
    <cellStyle name="Normal 6 4 4 2 2 3 3" xfId="25020"/>
    <cellStyle name="Normal 6 4 4 2 2 3 4" xfId="50854"/>
    <cellStyle name="Normal 6 4 4 2 2 4" xfId="25021"/>
    <cellStyle name="Normal 6 4 4 2 2 4 2" xfId="25022"/>
    <cellStyle name="Normal 6 4 4 2 2 4 2 2" xfId="25023"/>
    <cellStyle name="Normal 6 4 4 2 2 4 2 3" xfId="50855"/>
    <cellStyle name="Normal 6 4 4 2 2 4 3" xfId="25024"/>
    <cellStyle name="Normal 6 4 4 2 2 4 4" xfId="50856"/>
    <cellStyle name="Normal 6 4 4 2 2 5" xfId="25025"/>
    <cellStyle name="Normal 6 4 4 2 2 5 2" xfId="25026"/>
    <cellStyle name="Normal 6 4 4 2 2 5 3" xfId="50857"/>
    <cellStyle name="Normal 6 4 4 2 2 6" xfId="25027"/>
    <cellStyle name="Normal 6 4 4 2 2 6 2" xfId="50858"/>
    <cellStyle name="Normal 6 4 4 2 2 7" xfId="25028"/>
    <cellStyle name="Normal 6 4 4 2 2 8" xfId="25029"/>
    <cellStyle name="Normal 6 4 4 2 2 9" xfId="25030"/>
    <cellStyle name="Normal 6 4 4 2 3" xfId="25031"/>
    <cellStyle name="Normal 6 4 4 2 3 2" xfId="25032"/>
    <cellStyle name="Normal 6 4 4 2 3 2 2" xfId="25033"/>
    <cellStyle name="Normal 6 4 4 2 3 2 2 2" xfId="25034"/>
    <cellStyle name="Normal 6 4 4 2 3 2 2 3" xfId="50859"/>
    <cellStyle name="Normal 6 4 4 2 3 2 3" xfId="25035"/>
    <cellStyle name="Normal 6 4 4 2 3 2 4" xfId="50860"/>
    <cellStyle name="Normal 6 4 4 2 3 3" xfId="25036"/>
    <cellStyle name="Normal 6 4 4 2 3 3 2" xfId="25037"/>
    <cellStyle name="Normal 6 4 4 2 3 3 2 2" xfId="25038"/>
    <cellStyle name="Normal 6 4 4 2 3 3 2 3" xfId="50861"/>
    <cellStyle name="Normal 6 4 4 2 3 3 3" xfId="25039"/>
    <cellStyle name="Normal 6 4 4 2 3 3 4" xfId="50862"/>
    <cellStyle name="Normal 6 4 4 2 3 4" xfId="25040"/>
    <cellStyle name="Normal 6 4 4 2 3 4 2" xfId="25041"/>
    <cellStyle name="Normal 6 4 4 2 3 4 3" xfId="50863"/>
    <cellStyle name="Normal 6 4 4 2 3 5" xfId="25042"/>
    <cellStyle name="Normal 6 4 4 2 3 5 2" xfId="50864"/>
    <cellStyle name="Normal 6 4 4 2 3 6" xfId="25043"/>
    <cellStyle name="Normal 6 4 4 2 3 7" xfId="25044"/>
    <cellStyle name="Normal 6 4 4 2 3 8" xfId="25045"/>
    <cellStyle name="Normal 6 4 4 2 4" xfId="25046"/>
    <cellStyle name="Normal 6 4 4 2 4 2" xfId="25047"/>
    <cellStyle name="Normal 6 4 4 2 4 2 2" xfId="25048"/>
    <cellStyle name="Normal 6 4 4 2 4 2 3" xfId="50865"/>
    <cellStyle name="Normal 6 4 4 2 4 3" xfId="25049"/>
    <cellStyle name="Normal 6 4 4 2 4 4" xfId="50866"/>
    <cellStyle name="Normal 6 4 4 2 5" xfId="25050"/>
    <cellStyle name="Normal 6 4 4 2 5 2" xfId="25051"/>
    <cellStyle name="Normal 6 4 4 2 5 2 2" xfId="25052"/>
    <cellStyle name="Normal 6 4 4 2 5 2 3" xfId="50867"/>
    <cellStyle name="Normal 6 4 4 2 5 3" xfId="25053"/>
    <cellStyle name="Normal 6 4 4 2 5 4" xfId="50868"/>
    <cellStyle name="Normal 6 4 4 2 6" xfId="25054"/>
    <cellStyle name="Normal 6 4 4 2 6 2" xfId="25055"/>
    <cellStyle name="Normal 6 4 4 2 6 3" xfId="50869"/>
    <cellStyle name="Normal 6 4 4 2 7" xfId="25056"/>
    <cellStyle name="Normal 6 4 4 2 7 2" xfId="50870"/>
    <cellStyle name="Normal 6 4 4 2 8" xfId="25057"/>
    <cellStyle name="Normal 6 4 4 2 9" xfId="25058"/>
    <cellStyle name="Normal 6 4 4 3" xfId="25059"/>
    <cellStyle name="Normal 6 4 4 3 2" xfId="25060"/>
    <cellStyle name="Normal 6 4 4 3 2 2" xfId="25061"/>
    <cellStyle name="Normal 6 4 4 3 2 2 2" xfId="25062"/>
    <cellStyle name="Normal 6 4 4 3 2 2 2 2" xfId="25063"/>
    <cellStyle name="Normal 6 4 4 3 2 2 2 3" xfId="50871"/>
    <cellStyle name="Normal 6 4 4 3 2 2 3" xfId="25064"/>
    <cellStyle name="Normal 6 4 4 3 2 2 4" xfId="50872"/>
    <cellStyle name="Normal 6 4 4 3 2 3" xfId="25065"/>
    <cellStyle name="Normal 6 4 4 3 2 3 2" xfId="25066"/>
    <cellStyle name="Normal 6 4 4 3 2 3 2 2" xfId="25067"/>
    <cellStyle name="Normal 6 4 4 3 2 3 2 3" xfId="50873"/>
    <cellStyle name="Normal 6 4 4 3 2 3 3" xfId="25068"/>
    <cellStyle name="Normal 6 4 4 3 2 3 4" xfId="50874"/>
    <cellStyle name="Normal 6 4 4 3 2 4" xfId="25069"/>
    <cellStyle name="Normal 6 4 4 3 2 4 2" xfId="25070"/>
    <cellStyle name="Normal 6 4 4 3 2 4 3" xfId="50875"/>
    <cellStyle name="Normal 6 4 4 3 2 5" xfId="25071"/>
    <cellStyle name="Normal 6 4 4 3 2 5 2" xfId="50876"/>
    <cellStyle name="Normal 6 4 4 3 2 6" xfId="25072"/>
    <cellStyle name="Normal 6 4 4 3 2 7" xfId="25073"/>
    <cellStyle name="Normal 6 4 4 3 2 8" xfId="25074"/>
    <cellStyle name="Normal 6 4 4 3 3" xfId="25075"/>
    <cellStyle name="Normal 6 4 4 3 3 2" xfId="25076"/>
    <cellStyle name="Normal 6 4 4 3 3 2 2" xfId="25077"/>
    <cellStyle name="Normal 6 4 4 3 3 2 3" xfId="50877"/>
    <cellStyle name="Normal 6 4 4 3 3 3" xfId="25078"/>
    <cellStyle name="Normal 6 4 4 3 3 4" xfId="50878"/>
    <cellStyle name="Normal 6 4 4 3 4" xfId="25079"/>
    <cellStyle name="Normal 6 4 4 3 4 2" xfId="25080"/>
    <cellStyle name="Normal 6 4 4 3 4 2 2" xfId="25081"/>
    <cellStyle name="Normal 6 4 4 3 4 2 3" xfId="50879"/>
    <cellStyle name="Normal 6 4 4 3 4 3" xfId="25082"/>
    <cellStyle name="Normal 6 4 4 3 4 4" xfId="50880"/>
    <cellStyle name="Normal 6 4 4 3 5" xfId="25083"/>
    <cellStyle name="Normal 6 4 4 3 5 2" xfId="25084"/>
    <cellStyle name="Normal 6 4 4 3 5 3" xfId="50881"/>
    <cellStyle name="Normal 6 4 4 3 6" xfId="25085"/>
    <cellStyle name="Normal 6 4 4 3 6 2" xfId="50882"/>
    <cellStyle name="Normal 6 4 4 3 7" xfId="25086"/>
    <cellStyle name="Normal 6 4 4 3 8" xfId="25087"/>
    <cellStyle name="Normal 6 4 4 3 9" xfId="25088"/>
    <cellStyle name="Normal 6 4 4 4" xfId="25089"/>
    <cellStyle name="Normal 6 4 4 4 2" xfId="25090"/>
    <cellStyle name="Normal 6 4 4 4 2 2" xfId="25091"/>
    <cellStyle name="Normal 6 4 4 4 2 2 2" xfId="25092"/>
    <cellStyle name="Normal 6 4 4 4 2 2 3" xfId="50883"/>
    <cellStyle name="Normal 6 4 4 4 2 3" xfId="25093"/>
    <cellStyle name="Normal 6 4 4 4 2 4" xfId="50884"/>
    <cellStyle name="Normal 6 4 4 4 3" xfId="25094"/>
    <cellStyle name="Normal 6 4 4 4 3 2" xfId="25095"/>
    <cellStyle name="Normal 6 4 4 4 3 2 2" xfId="25096"/>
    <cellStyle name="Normal 6 4 4 4 3 2 3" xfId="50885"/>
    <cellStyle name="Normal 6 4 4 4 3 3" xfId="25097"/>
    <cellStyle name="Normal 6 4 4 4 3 4" xfId="50886"/>
    <cellStyle name="Normal 6 4 4 4 4" xfId="25098"/>
    <cellStyle name="Normal 6 4 4 4 4 2" xfId="25099"/>
    <cellStyle name="Normal 6 4 4 4 4 3" xfId="50887"/>
    <cellStyle name="Normal 6 4 4 4 5" xfId="25100"/>
    <cellStyle name="Normal 6 4 4 4 5 2" xfId="50888"/>
    <cellStyle name="Normal 6 4 4 4 6" xfId="25101"/>
    <cellStyle name="Normal 6 4 4 4 7" xfId="25102"/>
    <cellStyle name="Normal 6 4 4 4 8" xfId="25103"/>
    <cellStyle name="Normal 6 4 4 5" xfId="25104"/>
    <cellStyle name="Normal 6 4 4 5 2" xfId="25105"/>
    <cellStyle name="Normal 6 4 4 5 2 2" xfId="25106"/>
    <cellStyle name="Normal 6 4 4 5 2 3" xfId="50889"/>
    <cellStyle name="Normal 6 4 4 5 3" xfId="25107"/>
    <cellStyle name="Normal 6 4 4 5 4" xfId="50890"/>
    <cellStyle name="Normal 6 4 4 6" xfId="25108"/>
    <cellStyle name="Normal 6 4 4 6 2" xfId="25109"/>
    <cellStyle name="Normal 6 4 4 6 2 2" xfId="25110"/>
    <cellStyle name="Normal 6 4 4 6 2 3" xfId="50891"/>
    <cellStyle name="Normal 6 4 4 6 3" xfId="25111"/>
    <cellStyle name="Normal 6 4 4 6 4" xfId="50892"/>
    <cellStyle name="Normal 6 4 4 7" xfId="25112"/>
    <cellStyle name="Normal 6 4 4 7 2" xfId="25113"/>
    <cellStyle name="Normal 6 4 4 7 3" xfId="50893"/>
    <cellStyle name="Normal 6 4 4 8" xfId="25114"/>
    <cellStyle name="Normal 6 4 4 8 2" xfId="50894"/>
    <cellStyle name="Normal 6 4 4 9" xfId="25115"/>
    <cellStyle name="Normal 6 4 5" xfId="25116"/>
    <cellStyle name="Normal 6 4 5 10" xfId="25117"/>
    <cellStyle name="Normal 6 4 5 2" xfId="25118"/>
    <cellStyle name="Normal 6 4 5 2 2" xfId="25119"/>
    <cellStyle name="Normal 6 4 5 2 2 2" xfId="25120"/>
    <cellStyle name="Normal 6 4 5 2 2 2 2" xfId="25121"/>
    <cellStyle name="Normal 6 4 5 2 2 2 2 2" xfId="25122"/>
    <cellStyle name="Normal 6 4 5 2 2 2 2 3" xfId="50895"/>
    <cellStyle name="Normal 6 4 5 2 2 2 3" xfId="25123"/>
    <cellStyle name="Normal 6 4 5 2 2 2 4" xfId="50896"/>
    <cellStyle name="Normal 6 4 5 2 2 3" xfId="25124"/>
    <cellStyle name="Normal 6 4 5 2 2 3 2" xfId="25125"/>
    <cellStyle name="Normal 6 4 5 2 2 3 2 2" xfId="25126"/>
    <cellStyle name="Normal 6 4 5 2 2 3 2 3" xfId="50897"/>
    <cellStyle name="Normal 6 4 5 2 2 3 3" xfId="25127"/>
    <cellStyle name="Normal 6 4 5 2 2 3 4" xfId="50898"/>
    <cellStyle name="Normal 6 4 5 2 2 4" xfId="25128"/>
    <cellStyle name="Normal 6 4 5 2 2 4 2" xfId="25129"/>
    <cellStyle name="Normal 6 4 5 2 2 4 3" xfId="50899"/>
    <cellStyle name="Normal 6 4 5 2 2 5" xfId="25130"/>
    <cellStyle name="Normal 6 4 5 2 2 5 2" xfId="50900"/>
    <cellStyle name="Normal 6 4 5 2 2 6" xfId="25131"/>
    <cellStyle name="Normal 6 4 5 2 2 7" xfId="25132"/>
    <cellStyle name="Normal 6 4 5 2 2 8" xfId="25133"/>
    <cellStyle name="Normal 6 4 5 2 3" xfId="25134"/>
    <cellStyle name="Normal 6 4 5 2 3 2" xfId="25135"/>
    <cellStyle name="Normal 6 4 5 2 3 2 2" xfId="25136"/>
    <cellStyle name="Normal 6 4 5 2 3 2 3" xfId="50901"/>
    <cellStyle name="Normal 6 4 5 2 3 3" xfId="25137"/>
    <cellStyle name="Normal 6 4 5 2 3 4" xfId="50902"/>
    <cellStyle name="Normal 6 4 5 2 4" xfId="25138"/>
    <cellStyle name="Normal 6 4 5 2 4 2" xfId="25139"/>
    <cellStyle name="Normal 6 4 5 2 4 2 2" xfId="25140"/>
    <cellStyle name="Normal 6 4 5 2 4 2 3" xfId="50903"/>
    <cellStyle name="Normal 6 4 5 2 4 3" xfId="25141"/>
    <cellStyle name="Normal 6 4 5 2 4 4" xfId="50904"/>
    <cellStyle name="Normal 6 4 5 2 5" xfId="25142"/>
    <cellStyle name="Normal 6 4 5 2 5 2" xfId="25143"/>
    <cellStyle name="Normal 6 4 5 2 5 3" xfId="50905"/>
    <cellStyle name="Normal 6 4 5 2 6" xfId="25144"/>
    <cellStyle name="Normal 6 4 5 2 6 2" xfId="50906"/>
    <cellStyle name="Normal 6 4 5 2 7" xfId="25145"/>
    <cellStyle name="Normal 6 4 5 2 8" xfId="25146"/>
    <cellStyle name="Normal 6 4 5 2 9" xfId="25147"/>
    <cellStyle name="Normal 6 4 5 3" xfId="25148"/>
    <cellStyle name="Normal 6 4 5 3 2" xfId="25149"/>
    <cellStyle name="Normal 6 4 5 3 2 2" xfId="25150"/>
    <cellStyle name="Normal 6 4 5 3 2 2 2" xfId="25151"/>
    <cellStyle name="Normal 6 4 5 3 2 2 3" xfId="50907"/>
    <cellStyle name="Normal 6 4 5 3 2 3" xfId="25152"/>
    <cellStyle name="Normal 6 4 5 3 2 4" xfId="50908"/>
    <cellStyle name="Normal 6 4 5 3 3" xfId="25153"/>
    <cellStyle name="Normal 6 4 5 3 3 2" xfId="25154"/>
    <cellStyle name="Normal 6 4 5 3 3 2 2" xfId="25155"/>
    <cellStyle name="Normal 6 4 5 3 3 2 3" xfId="50909"/>
    <cellStyle name="Normal 6 4 5 3 3 3" xfId="25156"/>
    <cellStyle name="Normal 6 4 5 3 3 4" xfId="50910"/>
    <cellStyle name="Normal 6 4 5 3 4" xfId="25157"/>
    <cellStyle name="Normal 6 4 5 3 4 2" xfId="25158"/>
    <cellStyle name="Normal 6 4 5 3 4 3" xfId="50911"/>
    <cellStyle name="Normal 6 4 5 3 5" xfId="25159"/>
    <cellStyle name="Normal 6 4 5 3 5 2" xfId="50912"/>
    <cellStyle name="Normal 6 4 5 3 6" xfId="25160"/>
    <cellStyle name="Normal 6 4 5 3 7" xfId="25161"/>
    <cellStyle name="Normal 6 4 5 3 8" xfId="25162"/>
    <cellStyle name="Normal 6 4 5 4" xfId="25163"/>
    <cellStyle name="Normal 6 4 5 4 2" xfId="25164"/>
    <cellStyle name="Normal 6 4 5 4 2 2" xfId="25165"/>
    <cellStyle name="Normal 6 4 5 4 2 3" xfId="50913"/>
    <cellStyle name="Normal 6 4 5 4 3" xfId="25166"/>
    <cellStyle name="Normal 6 4 5 4 4" xfId="50914"/>
    <cellStyle name="Normal 6 4 5 5" xfId="25167"/>
    <cellStyle name="Normal 6 4 5 5 2" xfId="25168"/>
    <cellStyle name="Normal 6 4 5 5 2 2" xfId="25169"/>
    <cellStyle name="Normal 6 4 5 5 2 3" xfId="50915"/>
    <cellStyle name="Normal 6 4 5 5 3" xfId="25170"/>
    <cellStyle name="Normal 6 4 5 5 4" xfId="50916"/>
    <cellStyle name="Normal 6 4 5 6" xfId="25171"/>
    <cellStyle name="Normal 6 4 5 6 2" xfId="25172"/>
    <cellStyle name="Normal 6 4 5 6 3" xfId="50917"/>
    <cellStyle name="Normal 6 4 5 7" xfId="25173"/>
    <cellStyle name="Normal 6 4 5 7 2" xfId="50918"/>
    <cellStyle name="Normal 6 4 5 8" xfId="25174"/>
    <cellStyle name="Normal 6 4 5 9" xfId="25175"/>
    <cellStyle name="Normal 6 4 6" xfId="25176"/>
    <cellStyle name="Normal 6 4 6 2" xfId="25177"/>
    <cellStyle name="Normal 6 4 6 2 2" xfId="25178"/>
    <cellStyle name="Normal 6 4 6 2 2 2" xfId="25179"/>
    <cellStyle name="Normal 6 4 6 2 2 2 2" xfId="25180"/>
    <cellStyle name="Normal 6 4 6 2 2 2 3" xfId="50919"/>
    <cellStyle name="Normal 6 4 6 2 2 3" xfId="25181"/>
    <cellStyle name="Normal 6 4 6 2 2 4" xfId="50920"/>
    <cellStyle name="Normal 6 4 6 2 3" xfId="25182"/>
    <cellStyle name="Normal 6 4 6 2 3 2" xfId="25183"/>
    <cellStyle name="Normal 6 4 6 2 3 2 2" xfId="25184"/>
    <cellStyle name="Normal 6 4 6 2 3 2 3" xfId="50921"/>
    <cellStyle name="Normal 6 4 6 2 3 3" xfId="25185"/>
    <cellStyle name="Normal 6 4 6 2 3 4" xfId="50922"/>
    <cellStyle name="Normal 6 4 6 2 4" xfId="25186"/>
    <cellStyle name="Normal 6 4 6 2 4 2" xfId="25187"/>
    <cellStyle name="Normal 6 4 6 2 4 3" xfId="50923"/>
    <cellStyle name="Normal 6 4 6 2 5" xfId="25188"/>
    <cellStyle name="Normal 6 4 6 2 5 2" xfId="50924"/>
    <cellStyle name="Normal 6 4 6 2 6" xfId="25189"/>
    <cellStyle name="Normal 6 4 6 2 7" xfId="25190"/>
    <cellStyle name="Normal 6 4 6 2 8" xfId="25191"/>
    <cellStyle name="Normal 6 4 6 3" xfId="25192"/>
    <cellStyle name="Normal 6 4 6 3 2" xfId="25193"/>
    <cellStyle name="Normal 6 4 6 3 2 2" xfId="25194"/>
    <cellStyle name="Normal 6 4 6 3 2 3" xfId="50925"/>
    <cellStyle name="Normal 6 4 6 3 3" xfId="25195"/>
    <cellStyle name="Normal 6 4 6 3 4" xfId="50926"/>
    <cellStyle name="Normal 6 4 6 4" xfId="25196"/>
    <cellStyle name="Normal 6 4 6 4 2" xfId="25197"/>
    <cellStyle name="Normal 6 4 6 4 2 2" xfId="25198"/>
    <cellStyle name="Normal 6 4 6 4 2 3" xfId="50927"/>
    <cellStyle name="Normal 6 4 6 4 3" xfId="25199"/>
    <cellStyle name="Normal 6 4 6 4 4" xfId="50928"/>
    <cellStyle name="Normal 6 4 6 5" xfId="25200"/>
    <cellStyle name="Normal 6 4 6 5 2" xfId="25201"/>
    <cellStyle name="Normal 6 4 6 5 3" xfId="50929"/>
    <cellStyle name="Normal 6 4 6 6" xfId="25202"/>
    <cellStyle name="Normal 6 4 6 6 2" xfId="50930"/>
    <cellStyle name="Normal 6 4 6 7" xfId="25203"/>
    <cellStyle name="Normal 6 4 6 8" xfId="25204"/>
    <cellStyle name="Normal 6 4 6 9" xfId="25205"/>
    <cellStyle name="Normal 6 4 7" xfId="25206"/>
    <cellStyle name="Normal 6 4 7 2" xfId="25207"/>
    <cellStyle name="Normal 6 4 7 2 2" xfId="25208"/>
    <cellStyle name="Normal 6 4 7 2 2 2" xfId="25209"/>
    <cellStyle name="Normal 6 4 7 2 2 3" xfId="50931"/>
    <cellStyle name="Normal 6 4 7 2 3" xfId="25210"/>
    <cellStyle name="Normal 6 4 7 2 4" xfId="50932"/>
    <cellStyle name="Normal 6 4 7 3" xfId="25211"/>
    <cellStyle name="Normal 6 4 7 3 2" xfId="25212"/>
    <cellStyle name="Normal 6 4 7 3 2 2" xfId="25213"/>
    <cellStyle name="Normal 6 4 7 3 2 3" xfId="50933"/>
    <cellStyle name="Normal 6 4 7 3 3" xfId="25214"/>
    <cellStyle name="Normal 6 4 7 3 4" xfId="50934"/>
    <cellStyle name="Normal 6 4 7 4" xfId="25215"/>
    <cellStyle name="Normal 6 4 7 4 2" xfId="25216"/>
    <cellStyle name="Normal 6 4 7 4 3" xfId="50935"/>
    <cellStyle name="Normal 6 4 7 5" xfId="25217"/>
    <cellStyle name="Normal 6 4 7 5 2" xfId="50936"/>
    <cellStyle name="Normal 6 4 7 6" xfId="25218"/>
    <cellStyle name="Normal 6 4 7 7" xfId="25219"/>
    <cellStyle name="Normal 6 4 7 8" xfId="25220"/>
    <cellStyle name="Normal 6 4 8" xfId="25221"/>
    <cellStyle name="Normal 6 4 8 2" xfId="25222"/>
    <cellStyle name="Normal 6 4 8 2 2" xfId="25223"/>
    <cellStyle name="Normal 6 4 8 2 3" xfId="50937"/>
    <cellStyle name="Normal 6 4 8 3" xfId="25224"/>
    <cellStyle name="Normal 6 4 8 4" xfId="50938"/>
    <cellStyle name="Normal 6 4 9" xfId="25225"/>
    <cellStyle name="Normal 6 4 9 2" xfId="25226"/>
    <cellStyle name="Normal 6 4 9 2 2" xfId="25227"/>
    <cellStyle name="Normal 6 4 9 2 3" xfId="50939"/>
    <cellStyle name="Normal 6 4 9 3" xfId="25228"/>
    <cellStyle name="Normal 6 4 9 4" xfId="50940"/>
    <cellStyle name="Normal 6 5" xfId="25229"/>
    <cellStyle name="Normal 6 5 10" xfId="25230"/>
    <cellStyle name="Normal 6 5 10 2" xfId="25231"/>
    <cellStyle name="Normal 6 5 10 3" xfId="50941"/>
    <cellStyle name="Normal 6 5 11" xfId="25232"/>
    <cellStyle name="Normal 6 5 11 2" xfId="50942"/>
    <cellStyle name="Normal 6 5 12" xfId="25233"/>
    <cellStyle name="Normal 6 5 13" xfId="25234"/>
    <cellStyle name="Normal 6 5 14" xfId="25235"/>
    <cellStyle name="Normal 6 5 2" xfId="25236"/>
    <cellStyle name="Normal 6 5 2 10" xfId="25237"/>
    <cellStyle name="Normal 6 5 2 11" xfId="25238"/>
    <cellStyle name="Normal 6 5 2 2" xfId="25239"/>
    <cellStyle name="Normal 6 5 2 2 10" xfId="25240"/>
    <cellStyle name="Normal 6 5 2 2 2" xfId="25241"/>
    <cellStyle name="Normal 6 5 2 2 2 2" xfId="25242"/>
    <cellStyle name="Normal 6 5 2 2 2 2 2" xfId="25243"/>
    <cellStyle name="Normal 6 5 2 2 2 2 2 2" xfId="25244"/>
    <cellStyle name="Normal 6 5 2 2 2 2 2 2 2" xfId="25245"/>
    <cellStyle name="Normal 6 5 2 2 2 2 2 2 3" xfId="50943"/>
    <cellStyle name="Normal 6 5 2 2 2 2 2 3" xfId="25246"/>
    <cellStyle name="Normal 6 5 2 2 2 2 2 4" xfId="50944"/>
    <cellStyle name="Normal 6 5 2 2 2 2 3" xfId="25247"/>
    <cellStyle name="Normal 6 5 2 2 2 2 3 2" xfId="25248"/>
    <cellStyle name="Normal 6 5 2 2 2 2 3 2 2" xfId="25249"/>
    <cellStyle name="Normal 6 5 2 2 2 2 3 2 3" xfId="50945"/>
    <cellStyle name="Normal 6 5 2 2 2 2 3 3" xfId="25250"/>
    <cellStyle name="Normal 6 5 2 2 2 2 3 4" xfId="50946"/>
    <cellStyle name="Normal 6 5 2 2 2 2 4" xfId="25251"/>
    <cellStyle name="Normal 6 5 2 2 2 2 4 2" xfId="25252"/>
    <cellStyle name="Normal 6 5 2 2 2 2 4 3" xfId="50947"/>
    <cellStyle name="Normal 6 5 2 2 2 2 5" xfId="25253"/>
    <cellStyle name="Normal 6 5 2 2 2 2 5 2" xfId="50948"/>
    <cellStyle name="Normal 6 5 2 2 2 2 6" xfId="25254"/>
    <cellStyle name="Normal 6 5 2 2 2 2 7" xfId="25255"/>
    <cellStyle name="Normal 6 5 2 2 2 2 8" xfId="25256"/>
    <cellStyle name="Normal 6 5 2 2 2 3" xfId="25257"/>
    <cellStyle name="Normal 6 5 2 2 2 3 2" xfId="25258"/>
    <cellStyle name="Normal 6 5 2 2 2 3 2 2" xfId="25259"/>
    <cellStyle name="Normal 6 5 2 2 2 3 2 3" xfId="50949"/>
    <cellStyle name="Normal 6 5 2 2 2 3 3" xfId="25260"/>
    <cellStyle name="Normal 6 5 2 2 2 3 4" xfId="50950"/>
    <cellStyle name="Normal 6 5 2 2 2 4" xfId="25261"/>
    <cellStyle name="Normal 6 5 2 2 2 4 2" xfId="25262"/>
    <cellStyle name="Normal 6 5 2 2 2 4 2 2" xfId="25263"/>
    <cellStyle name="Normal 6 5 2 2 2 4 2 3" xfId="50951"/>
    <cellStyle name="Normal 6 5 2 2 2 4 3" xfId="25264"/>
    <cellStyle name="Normal 6 5 2 2 2 4 4" xfId="50952"/>
    <cellStyle name="Normal 6 5 2 2 2 5" xfId="25265"/>
    <cellStyle name="Normal 6 5 2 2 2 5 2" xfId="25266"/>
    <cellStyle name="Normal 6 5 2 2 2 5 3" xfId="50953"/>
    <cellStyle name="Normal 6 5 2 2 2 6" xfId="25267"/>
    <cellStyle name="Normal 6 5 2 2 2 6 2" xfId="50954"/>
    <cellStyle name="Normal 6 5 2 2 2 7" xfId="25268"/>
    <cellStyle name="Normal 6 5 2 2 2 8" xfId="25269"/>
    <cellStyle name="Normal 6 5 2 2 2 9" xfId="25270"/>
    <cellStyle name="Normal 6 5 2 2 3" xfId="25271"/>
    <cellStyle name="Normal 6 5 2 2 3 2" xfId="25272"/>
    <cellStyle name="Normal 6 5 2 2 3 2 2" xfId="25273"/>
    <cellStyle name="Normal 6 5 2 2 3 2 2 2" xfId="25274"/>
    <cellStyle name="Normal 6 5 2 2 3 2 2 3" xfId="50955"/>
    <cellStyle name="Normal 6 5 2 2 3 2 3" xfId="25275"/>
    <cellStyle name="Normal 6 5 2 2 3 2 4" xfId="50956"/>
    <cellStyle name="Normal 6 5 2 2 3 3" xfId="25276"/>
    <cellStyle name="Normal 6 5 2 2 3 3 2" xfId="25277"/>
    <cellStyle name="Normal 6 5 2 2 3 3 2 2" xfId="25278"/>
    <cellStyle name="Normal 6 5 2 2 3 3 2 3" xfId="50957"/>
    <cellStyle name="Normal 6 5 2 2 3 3 3" xfId="25279"/>
    <cellStyle name="Normal 6 5 2 2 3 3 4" xfId="50958"/>
    <cellStyle name="Normal 6 5 2 2 3 4" xfId="25280"/>
    <cellStyle name="Normal 6 5 2 2 3 4 2" xfId="25281"/>
    <cellStyle name="Normal 6 5 2 2 3 4 3" xfId="50959"/>
    <cellStyle name="Normal 6 5 2 2 3 5" xfId="25282"/>
    <cellStyle name="Normal 6 5 2 2 3 5 2" xfId="50960"/>
    <cellStyle name="Normal 6 5 2 2 3 6" xfId="25283"/>
    <cellStyle name="Normal 6 5 2 2 3 7" xfId="25284"/>
    <cellStyle name="Normal 6 5 2 2 3 8" xfId="25285"/>
    <cellStyle name="Normal 6 5 2 2 4" xfId="25286"/>
    <cellStyle name="Normal 6 5 2 2 4 2" xfId="25287"/>
    <cellStyle name="Normal 6 5 2 2 4 2 2" xfId="25288"/>
    <cellStyle name="Normal 6 5 2 2 4 2 3" xfId="50961"/>
    <cellStyle name="Normal 6 5 2 2 4 3" xfId="25289"/>
    <cellStyle name="Normal 6 5 2 2 4 4" xfId="50962"/>
    <cellStyle name="Normal 6 5 2 2 5" xfId="25290"/>
    <cellStyle name="Normal 6 5 2 2 5 2" xfId="25291"/>
    <cellStyle name="Normal 6 5 2 2 5 2 2" xfId="25292"/>
    <cellStyle name="Normal 6 5 2 2 5 2 3" xfId="50963"/>
    <cellStyle name="Normal 6 5 2 2 5 3" xfId="25293"/>
    <cellStyle name="Normal 6 5 2 2 5 4" xfId="50964"/>
    <cellStyle name="Normal 6 5 2 2 6" xfId="25294"/>
    <cellStyle name="Normal 6 5 2 2 6 2" xfId="25295"/>
    <cellStyle name="Normal 6 5 2 2 6 3" xfId="50965"/>
    <cellStyle name="Normal 6 5 2 2 7" xfId="25296"/>
    <cellStyle name="Normal 6 5 2 2 7 2" xfId="50966"/>
    <cellStyle name="Normal 6 5 2 2 8" xfId="25297"/>
    <cellStyle name="Normal 6 5 2 2 9" xfId="25298"/>
    <cellStyle name="Normal 6 5 2 3" xfId="25299"/>
    <cellStyle name="Normal 6 5 2 3 2" xfId="25300"/>
    <cellStyle name="Normal 6 5 2 3 2 2" xfId="25301"/>
    <cellStyle name="Normal 6 5 2 3 2 2 2" xfId="25302"/>
    <cellStyle name="Normal 6 5 2 3 2 2 2 2" xfId="25303"/>
    <cellStyle name="Normal 6 5 2 3 2 2 2 3" xfId="50967"/>
    <cellStyle name="Normal 6 5 2 3 2 2 3" xfId="25304"/>
    <cellStyle name="Normal 6 5 2 3 2 2 4" xfId="50968"/>
    <cellStyle name="Normal 6 5 2 3 2 3" xfId="25305"/>
    <cellStyle name="Normal 6 5 2 3 2 3 2" xfId="25306"/>
    <cellStyle name="Normal 6 5 2 3 2 3 2 2" xfId="25307"/>
    <cellStyle name="Normal 6 5 2 3 2 3 2 3" xfId="50969"/>
    <cellStyle name="Normal 6 5 2 3 2 3 3" xfId="25308"/>
    <cellStyle name="Normal 6 5 2 3 2 3 4" xfId="50970"/>
    <cellStyle name="Normal 6 5 2 3 2 4" xfId="25309"/>
    <cellStyle name="Normal 6 5 2 3 2 4 2" xfId="25310"/>
    <cellStyle name="Normal 6 5 2 3 2 4 3" xfId="50971"/>
    <cellStyle name="Normal 6 5 2 3 2 5" xfId="25311"/>
    <cellStyle name="Normal 6 5 2 3 2 5 2" xfId="50972"/>
    <cellStyle name="Normal 6 5 2 3 2 6" xfId="25312"/>
    <cellStyle name="Normal 6 5 2 3 2 7" xfId="25313"/>
    <cellStyle name="Normal 6 5 2 3 2 8" xfId="25314"/>
    <cellStyle name="Normal 6 5 2 3 3" xfId="25315"/>
    <cellStyle name="Normal 6 5 2 3 3 2" xfId="25316"/>
    <cellStyle name="Normal 6 5 2 3 3 2 2" xfId="25317"/>
    <cellStyle name="Normal 6 5 2 3 3 2 3" xfId="50973"/>
    <cellStyle name="Normal 6 5 2 3 3 3" xfId="25318"/>
    <cellStyle name="Normal 6 5 2 3 3 4" xfId="50974"/>
    <cellStyle name="Normal 6 5 2 3 4" xfId="25319"/>
    <cellStyle name="Normal 6 5 2 3 4 2" xfId="25320"/>
    <cellStyle name="Normal 6 5 2 3 4 2 2" xfId="25321"/>
    <cellStyle name="Normal 6 5 2 3 4 2 3" xfId="50975"/>
    <cellStyle name="Normal 6 5 2 3 4 3" xfId="25322"/>
    <cellStyle name="Normal 6 5 2 3 4 4" xfId="50976"/>
    <cellStyle name="Normal 6 5 2 3 5" xfId="25323"/>
    <cellStyle name="Normal 6 5 2 3 5 2" xfId="25324"/>
    <cellStyle name="Normal 6 5 2 3 5 3" xfId="50977"/>
    <cellStyle name="Normal 6 5 2 3 6" xfId="25325"/>
    <cellStyle name="Normal 6 5 2 3 6 2" xfId="50978"/>
    <cellStyle name="Normal 6 5 2 3 7" xfId="25326"/>
    <cellStyle name="Normal 6 5 2 3 8" xfId="25327"/>
    <cellStyle name="Normal 6 5 2 3 9" xfId="25328"/>
    <cellStyle name="Normal 6 5 2 4" xfId="25329"/>
    <cellStyle name="Normal 6 5 2 4 2" xfId="25330"/>
    <cellStyle name="Normal 6 5 2 4 2 2" xfId="25331"/>
    <cellStyle name="Normal 6 5 2 4 2 2 2" xfId="25332"/>
    <cellStyle name="Normal 6 5 2 4 2 2 3" xfId="50979"/>
    <cellStyle name="Normal 6 5 2 4 2 3" xfId="25333"/>
    <cellStyle name="Normal 6 5 2 4 2 4" xfId="50980"/>
    <cellStyle name="Normal 6 5 2 4 3" xfId="25334"/>
    <cellStyle name="Normal 6 5 2 4 3 2" xfId="25335"/>
    <cellStyle name="Normal 6 5 2 4 3 2 2" xfId="25336"/>
    <cellStyle name="Normal 6 5 2 4 3 2 3" xfId="50981"/>
    <cellStyle name="Normal 6 5 2 4 3 3" xfId="25337"/>
    <cellStyle name="Normal 6 5 2 4 3 4" xfId="50982"/>
    <cellStyle name="Normal 6 5 2 4 4" xfId="25338"/>
    <cellStyle name="Normal 6 5 2 4 4 2" xfId="25339"/>
    <cellStyle name="Normal 6 5 2 4 4 3" xfId="50983"/>
    <cellStyle name="Normal 6 5 2 4 5" xfId="25340"/>
    <cellStyle name="Normal 6 5 2 4 5 2" xfId="50984"/>
    <cellStyle name="Normal 6 5 2 4 6" xfId="25341"/>
    <cellStyle name="Normal 6 5 2 4 7" xfId="25342"/>
    <cellStyle name="Normal 6 5 2 4 8" xfId="25343"/>
    <cellStyle name="Normal 6 5 2 5" xfId="25344"/>
    <cellStyle name="Normal 6 5 2 5 2" xfId="25345"/>
    <cellStyle name="Normal 6 5 2 5 2 2" xfId="25346"/>
    <cellStyle name="Normal 6 5 2 5 2 3" xfId="50985"/>
    <cellStyle name="Normal 6 5 2 5 3" xfId="25347"/>
    <cellStyle name="Normal 6 5 2 5 4" xfId="50986"/>
    <cellStyle name="Normal 6 5 2 6" xfId="25348"/>
    <cellStyle name="Normal 6 5 2 6 2" xfId="25349"/>
    <cellStyle name="Normal 6 5 2 6 2 2" xfId="25350"/>
    <cellStyle name="Normal 6 5 2 6 2 3" xfId="50987"/>
    <cellStyle name="Normal 6 5 2 6 3" xfId="25351"/>
    <cellStyle name="Normal 6 5 2 6 4" xfId="50988"/>
    <cellStyle name="Normal 6 5 2 7" xfId="25352"/>
    <cellStyle name="Normal 6 5 2 7 2" xfId="25353"/>
    <cellStyle name="Normal 6 5 2 7 3" xfId="50989"/>
    <cellStyle name="Normal 6 5 2 8" xfId="25354"/>
    <cellStyle name="Normal 6 5 2 8 2" xfId="50990"/>
    <cellStyle name="Normal 6 5 2 9" xfId="25355"/>
    <cellStyle name="Normal 6 5 3" xfId="25356"/>
    <cellStyle name="Normal 6 5 3 10" xfId="25357"/>
    <cellStyle name="Normal 6 5 3 11" xfId="25358"/>
    <cellStyle name="Normal 6 5 3 2" xfId="25359"/>
    <cellStyle name="Normal 6 5 3 2 10" xfId="25360"/>
    <cellStyle name="Normal 6 5 3 2 2" xfId="25361"/>
    <cellStyle name="Normal 6 5 3 2 2 2" xfId="25362"/>
    <cellStyle name="Normal 6 5 3 2 2 2 2" xfId="25363"/>
    <cellStyle name="Normal 6 5 3 2 2 2 2 2" xfId="25364"/>
    <cellStyle name="Normal 6 5 3 2 2 2 2 2 2" xfId="25365"/>
    <cellStyle name="Normal 6 5 3 2 2 2 2 2 3" xfId="50991"/>
    <cellStyle name="Normal 6 5 3 2 2 2 2 3" xfId="25366"/>
    <cellStyle name="Normal 6 5 3 2 2 2 2 4" xfId="50992"/>
    <cellStyle name="Normal 6 5 3 2 2 2 3" xfId="25367"/>
    <cellStyle name="Normal 6 5 3 2 2 2 3 2" xfId="25368"/>
    <cellStyle name="Normal 6 5 3 2 2 2 3 2 2" xfId="25369"/>
    <cellStyle name="Normal 6 5 3 2 2 2 3 2 3" xfId="50993"/>
    <cellStyle name="Normal 6 5 3 2 2 2 3 3" xfId="25370"/>
    <cellStyle name="Normal 6 5 3 2 2 2 3 4" xfId="50994"/>
    <cellStyle name="Normal 6 5 3 2 2 2 4" xfId="25371"/>
    <cellStyle name="Normal 6 5 3 2 2 2 4 2" xfId="25372"/>
    <cellStyle name="Normal 6 5 3 2 2 2 4 3" xfId="50995"/>
    <cellStyle name="Normal 6 5 3 2 2 2 5" xfId="25373"/>
    <cellStyle name="Normal 6 5 3 2 2 2 5 2" xfId="50996"/>
    <cellStyle name="Normal 6 5 3 2 2 2 6" xfId="25374"/>
    <cellStyle name="Normal 6 5 3 2 2 2 7" xfId="25375"/>
    <cellStyle name="Normal 6 5 3 2 2 2 8" xfId="25376"/>
    <cellStyle name="Normal 6 5 3 2 2 3" xfId="25377"/>
    <cellStyle name="Normal 6 5 3 2 2 3 2" xfId="25378"/>
    <cellStyle name="Normal 6 5 3 2 2 3 2 2" xfId="25379"/>
    <cellStyle name="Normal 6 5 3 2 2 3 2 3" xfId="50997"/>
    <cellStyle name="Normal 6 5 3 2 2 3 3" xfId="25380"/>
    <cellStyle name="Normal 6 5 3 2 2 3 4" xfId="50998"/>
    <cellStyle name="Normal 6 5 3 2 2 4" xfId="25381"/>
    <cellStyle name="Normal 6 5 3 2 2 4 2" xfId="25382"/>
    <cellStyle name="Normal 6 5 3 2 2 4 2 2" xfId="25383"/>
    <cellStyle name="Normal 6 5 3 2 2 4 2 3" xfId="50999"/>
    <cellStyle name="Normal 6 5 3 2 2 4 3" xfId="25384"/>
    <cellStyle name="Normal 6 5 3 2 2 4 4" xfId="51000"/>
    <cellStyle name="Normal 6 5 3 2 2 5" xfId="25385"/>
    <cellStyle name="Normal 6 5 3 2 2 5 2" xfId="25386"/>
    <cellStyle name="Normal 6 5 3 2 2 5 3" xfId="51001"/>
    <cellStyle name="Normal 6 5 3 2 2 6" xfId="25387"/>
    <cellStyle name="Normal 6 5 3 2 2 6 2" xfId="51002"/>
    <cellStyle name="Normal 6 5 3 2 2 7" xfId="25388"/>
    <cellStyle name="Normal 6 5 3 2 2 8" xfId="25389"/>
    <cellStyle name="Normal 6 5 3 2 2 9" xfId="25390"/>
    <cellStyle name="Normal 6 5 3 2 3" xfId="25391"/>
    <cellStyle name="Normal 6 5 3 2 3 2" xfId="25392"/>
    <cellStyle name="Normal 6 5 3 2 3 2 2" xfId="25393"/>
    <cellStyle name="Normal 6 5 3 2 3 2 2 2" xfId="25394"/>
    <cellStyle name="Normal 6 5 3 2 3 2 2 3" xfId="51003"/>
    <cellStyle name="Normal 6 5 3 2 3 2 3" xfId="25395"/>
    <cellStyle name="Normal 6 5 3 2 3 2 4" xfId="51004"/>
    <cellStyle name="Normal 6 5 3 2 3 3" xfId="25396"/>
    <cellStyle name="Normal 6 5 3 2 3 3 2" xfId="25397"/>
    <cellStyle name="Normal 6 5 3 2 3 3 2 2" xfId="25398"/>
    <cellStyle name="Normal 6 5 3 2 3 3 2 3" xfId="51005"/>
    <cellStyle name="Normal 6 5 3 2 3 3 3" xfId="25399"/>
    <cellStyle name="Normal 6 5 3 2 3 3 4" xfId="51006"/>
    <cellStyle name="Normal 6 5 3 2 3 4" xfId="25400"/>
    <cellStyle name="Normal 6 5 3 2 3 4 2" xfId="25401"/>
    <cellStyle name="Normal 6 5 3 2 3 4 3" xfId="51007"/>
    <cellStyle name="Normal 6 5 3 2 3 5" xfId="25402"/>
    <cellStyle name="Normal 6 5 3 2 3 5 2" xfId="51008"/>
    <cellStyle name="Normal 6 5 3 2 3 6" xfId="25403"/>
    <cellStyle name="Normal 6 5 3 2 3 7" xfId="25404"/>
    <cellStyle name="Normal 6 5 3 2 3 8" xfId="25405"/>
    <cellStyle name="Normal 6 5 3 2 4" xfId="25406"/>
    <cellStyle name="Normal 6 5 3 2 4 2" xfId="25407"/>
    <cellStyle name="Normal 6 5 3 2 4 2 2" xfId="25408"/>
    <cellStyle name="Normal 6 5 3 2 4 2 3" xfId="51009"/>
    <cellStyle name="Normal 6 5 3 2 4 3" xfId="25409"/>
    <cellStyle name="Normal 6 5 3 2 4 4" xfId="51010"/>
    <cellStyle name="Normal 6 5 3 2 5" xfId="25410"/>
    <cellStyle name="Normal 6 5 3 2 5 2" xfId="25411"/>
    <cellStyle name="Normal 6 5 3 2 5 2 2" xfId="25412"/>
    <cellStyle name="Normal 6 5 3 2 5 2 3" xfId="51011"/>
    <cellStyle name="Normal 6 5 3 2 5 3" xfId="25413"/>
    <cellStyle name="Normal 6 5 3 2 5 4" xfId="51012"/>
    <cellStyle name="Normal 6 5 3 2 6" xfId="25414"/>
    <cellStyle name="Normal 6 5 3 2 6 2" xfId="25415"/>
    <cellStyle name="Normal 6 5 3 2 6 3" xfId="51013"/>
    <cellStyle name="Normal 6 5 3 2 7" xfId="25416"/>
    <cellStyle name="Normal 6 5 3 2 7 2" xfId="51014"/>
    <cellStyle name="Normal 6 5 3 2 8" xfId="25417"/>
    <cellStyle name="Normal 6 5 3 2 9" xfId="25418"/>
    <cellStyle name="Normal 6 5 3 3" xfId="25419"/>
    <cellStyle name="Normal 6 5 3 3 2" xfId="25420"/>
    <cellStyle name="Normal 6 5 3 3 2 2" xfId="25421"/>
    <cellStyle name="Normal 6 5 3 3 2 2 2" xfId="25422"/>
    <cellStyle name="Normal 6 5 3 3 2 2 2 2" xfId="25423"/>
    <cellStyle name="Normal 6 5 3 3 2 2 2 3" xfId="51015"/>
    <cellStyle name="Normal 6 5 3 3 2 2 3" xfId="25424"/>
    <cellStyle name="Normal 6 5 3 3 2 2 4" xfId="51016"/>
    <cellStyle name="Normal 6 5 3 3 2 3" xfId="25425"/>
    <cellStyle name="Normal 6 5 3 3 2 3 2" xfId="25426"/>
    <cellStyle name="Normal 6 5 3 3 2 3 2 2" xfId="25427"/>
    <cellStyle name="Normal 6 5 3 3 2 3 2 3" xfId="51017"/>
    <cellStyle name="Normal 6 5 3 3 2 3 3" xfId="25428"/>
    <cellStyle name="Normal 6 5 3 3 2 3 4" xfId="51018"/>
    <cellStyle name="Normal 6 5 3 3 2 4" xfId="25429"/>
    <cellStyle name="Normal 6 5 3 3 2 4 2" xfId="25430"/>
    <cellStyle name="Normal 6 5 3 3 2 4 3" xfId="51019"/>
    <cellStyle name="Normal 6 5 3 3 2 5" xfId="25431"/>
    <cellStyle name="Normal 6 5 3 3 2 5 2" xfId="51020"/>
    <cellStyle name="Normal 6 5 3 3 2 6" xfId="25432"/>
    <cellStyle name="Normal 6 5 3 3 2 7" xfId="25433"/>
    <cellStyle name="Normal 6 5 3 3 2 8" xfId="25434"/>
    <cellStyle name="Normal 6 5 3 3 3" xfId="25435"/>
    <cellStyle name="Normal 6 5 3 3 3 2" xfId="25436"/>
    <cellStyle name="Normal 6 5 3 3 3 2 2" xfId="25437"/>
    <cellStyle name="Normal 6 5 3 3 3 2 3" xfId="51021"/>
    <cellStyle name="Normal 6 5 3 3 3 3" xfId="25438"/>
    <cellStyle name="Normal 6 5 3 3 3 4" xfId="51022"/>
    <cellStyle name="Normal 6 5 3 3 4" xfId="25439"/>
    <cellStyle name="Normal 6 5 3 3 4 2" xfId="25440"/>
    <cellStyle name="Normal 6 5 3 3 4 2 2" xfId="25441"/>
    <cellStyle name="Normal 6 5 3 3 4 2 3" xfId="51023"/>
    <cellStyle name="Normal 6 5 3 3 4 3" xfId="25442"/>
    <cellStyle name="Normal 6 5 3 3 4 4" xfId="51024"/>
    <cellStyle name="Normal 6 5 3 3 5" xfId="25443"/>
    <cellStyle name="Normal 6 5 3 3 5 2" xfId="25444"/>
    <cellStyle name="Normal 6 5 3 3 5 3" xfId="51025"/>
    <cellStyle name="Normal 6 5 3 3 6" xfId="25445"/>
    <cellStyle name="Normal 6 5 3 3 6 2" xfId="51026"/>
    <cellStyle name="Normal 6 5 3 3 7" xfId="25446"/>
    <cellStyle name="Normal 6 5 3 3 8" xfId="25447"/>
    <cellStyle name="Normal 6 5 3 3 9" xfId="25448"/>
    <cellStyle name="Normal 6 5 3 4" xfId="25449"/>
    <cellStyle name="Normal 6 5 3 4 2" xfId="25450"/>
    <cellStyle name="Normal 6 5 3 4 2 2" xfId="25451"/>
    <cellStyle name="Normal 6 5 3 4 2 2 2" xfId="25452"/>
    <cellStyle name="Normal 6 5 3 4 2 2 3" xfId="51027"/>
    <cellStyle name="Normal 6 5 3 4 2 3" xfId="25453"/>
    <cellStyle name="Normal 6 5 3 4 2 4" xfId="51028"/>
    <cellStyle name="Normal 6 5 3 4 3" xfId="25454"/>
    <cellStyle name="Normal 6 5 3 4 3 2" xfId="25455"/>
    <cellStyle name="Normal 6 5 3 4 3 2 2" xfId="25456"/>
    <cellStyle name="Normal 6 5 3 4 3 2 3" xfId="51029"/>
    <cellStyle name="Normal 6 5 3 4 3 3" xfId="25457"/>
    <cellStyle name="Normal 6 5 3 4 3 4" xfId="51030"/>
    <cellStyle name="Normal 6 5 3 4 4" xfId="25458"/>
    <cellStyle name="Normal 6 5 3 4 4 2" xfId="25459"/>
    <cellStyle name="Normal 6 5 3 4 4 3" xfId="51031"/>
    <cellStyle name="Normal 6 5 3 4 5" xfId="25460"/>
    <cellStyle name="Normal 6 5 3 4 5 2" xfId="51032"/>
    <cellStyle name="Normal 6 5 3 4 6" xfId="25461"/>
    <cellStyle name="Normal 6 5 3 4 7" xfId="25462"/>
    <cellStyle name="Normal 6 5 3 4 8" xfId="25463"/>
    <cellStyle name="Normal 6 5 3 5" xfId="25464"/>
    <cellStyle name="Normal 6 5 3 5 2" xfId="25465"/>
    <cellStyle name="Normal 6 5 3 5 2 2" xfId="25466"/>
    <cellStyle name="Normal 6 5 3 5 2 3" xfId="51033"/>
    <cellStyle name="Normal 6 5 3 5 3" xfId="25467"/>
    <cellStyle name="Normal 6 5 3 5 4" xfId="51034"/>
    <cellStyle name="Normal 6 5 3 6" xfId="25468"/>
    <cellStyle name="Normal 6 5 3 6 2" xfId="25469"/>
    <cellStyle name="Normal 6 5 3 6 2 2" xfId="25470"/>
    <cellStyle name="Normal 6 5 3 6 2 3" xfId="51035"/>
    <cellStyle name="Normal 6 5 3 6 3" xfId="25471"/>
    <cellStyle name="Normal 6 5 3 6 4" xfId="51036"/>
    <cellStyle name="Normal 6 5 3 7" xfId="25472"/>
    <cellStyle name="Normal 6 5 3 7 2" xfId="25473"/>
    <cellStyle name="Normal 6 5 3 7 3" xfId="51037"/>
    <cellStyle name="Normal 6 5 3 8" xfId="25474"/>
    <cellStyle name="Normal 6 5 3 8 2" xfId="51038"/>
    <cellStyle name="Normal 6 5 3 9" xfId="25475"/>
    <cellStyle name="Normal 6 5 4" xfId="25476"/>
    <cellStyle name="Normal 6 5 4 10" xfId="25477"/>
    <cellStyle name="Normal 6 5 4 11" xfId="25478"/>
    <cellStyle name="Normal 6 5 4 2" xfId="25479"/>
    <cellStyle name="Normal 6 5 4 2 10" xfId="25480"/>
    <cellStyle name="Normal 6 5 4 2 2" xfId="25481"/>
    <cellStyle name="Normal 6 5 4 2 2 2" xfId="25482"/>
    <cellStyle name="Normal 6 5 4 2 2 2 2" xfId="25483"/>
    <cellStyle name="Normal 6 5 4 2 2 2 2 2" xfId="25484"/>
    <cellStyle name="Normal 6 5 4 2 2 2 2 2 2" xfId="25485"/>
    <cellStyle name="Normal 6 5 4 2 2 2 2 2 3" xfId="51039"/>
    <cellStyle name="Normal 6 5 4 2 2 2 2 3" xfId="25486"/>
    <cellStyle name="Normal 6 5 4 2 2 2 2 4" xfId="51040"/>
    <cellStyle name="Normal 6 5 4 2 2 2 3" xfId="25487"/>
    <cellStyle name="Normal 6 5 4 2 2 2 3 2" xfId="25488"/>
    <cellStyle name="Normal 6 5 4 2 2 2 3 2 2" xfId="25489"/>
    <cellStyle name="Normal 6 5 4 2 2 2 3 2 3" xfId="51041"/>
    <cellStyle name="Normal 6 5 4 2 2 2 3 3" xfId="25490"/>
    <cellStyle name="Normal 6 5 4 2 2 2 3 4" xfId="51042"/>
    <cellStyle name="Normal 6 5 4 2 2 2 4" xfId="25491"/>
    <cellStyle name="Normal 6 5 4 2 2 2 4 2" xfId="25492"/>
    <cellStyle name="Normal 6 5 4 2 2 2 4 3" xfId="51043"/>
    <cellStyle name="Normal 6 5 4 2 2 2 5" xfId="25493"/>
    <cellStyle name="Normal 6 5 4 2 2 2 5 2" xfId="51044"/>
    <cellStyle name="Normal 6 5 4 2 2 2 6" xfId="25494"/>
    <cellStyle name="Normal 6 5 4 2 2 2 7" xfId="25495"/>
    <cellStyle name="Normal 6 5 4 2 2 2 8" xfId="25496"/>
    <cellStyle name="Normal 6 5 4 2 2 3" xfId="25497"/>
    <cellStyle name="Normal 6 5 4 2 2 3 2" xfId="25498"/>
    <cellStyle name="Normal 6 5 4 2 2 3 2 2" xfId="25499"/>
    <cellStyle name="Normal 6 5 4 2 2 3 2 3" xfId="51045"/>
    <cellStyle name="Normal 6 5 4 2 2 3 3" xfId="25500"/>
    <cellStyle name="Normal 6 5 4 2 2 3 4" xfId="51046"/>
    <cellStyle name="Normal 6 5 4 2 2 4" xfId="25501"/>
    <cellStyle name="Normal 6 5 4 2 2 4 2" xfId="25502"/>
    <cellStyle name="Normal 6 5 4 2 2 4 2 2" xfId="25503"/>
    <cellStyle name="Normal 6 5 4 2 2 4 2 3" xfId="51047"/>
    <cellStyle name="Normal 6 5 4 2 2 4 3" xfId="25504"/>
    <cellStyle name="Normal 6 5 4 2 2 4 4" xfId="51048"/>
    <cellStyle name="Normal 6 5 4 2 2 5" xfId="25505"/>
    <cellStyle name="Normal 6 5 4 2 2 5 2" xfId="25506"/>
    <cellStyle name="Normal 6 5 4 2 2 5 3" xfId="51049"/>
    <cellStyle name="Normal 6 5 4 2 2 6" xfId="25507"/>
    <cellStyle name="Normal 6 5 4 2 2 6 2" xfId="51050"/>
    <cellStyle name="Normal 6 5 4 2 2 7" xfId="25508"/>
    <cellStyle name="Normal 6 5 4 2 2 8" xfId="25509"/>
    <cellStyle name="Normal 6 5 4 2 2 9" xfId="25510"/>
    <cellStyle name="Normal 6 5 4 2 3" xfId="25511"/>
    <cellStyle name="Normal 6 5 4 2 3 2" xfId="25512"/>
    <cellStyle name="Normal 6 5 4 2 3 2 2" xfId="25513"/>
    <cellStyle name="Normal 6 5 4 2 3 2 2 2" xfId="25514"/>
    <cellStyle name="Normal 6 5 4 2 3 2 2 3" xfId="51051"/>
    <cellStyle name="Normal 6 5 4 2 3 2 3" xfId="25515"/>
    <cellStyle name="Normal 6 5 4 2 3 2 4" xfId="51052"/>
    <cellStyle name="Normal 6 5 4 2 3 3" xfId="25516"/>
    <cellStyle name="Normal 6 5 4 2 3 3 2" xfId="25517"/>
    <cellStyle name="Normal 6 5 4 2 3 3 2 2" xfId="25518"/>
    <cellStyle name="Normal 6 5 4 2 3 3 2 3" xfId="51053"/>
    <cellStyle name="Normal 6 5 4 2 3 3 3" xfId="25519"/>
    <cellStyle name="Normal 6 5 4 2 3 3 4" xfId="51054"/>
    <cellStyle name="Normal 6 5 4 2 3 4" xfId="25520"/>
    <cellStyle name="Normal 6 5 4 2 3 4 2" xfId="25521"/>
    <cellStyle name="Normal 6 5 4 2 3 4 3" xfId="51055"/>
    <cellStyle name="Normal 6 5 4 2 3 5" xfId="25522"/>
    <cellStyle name="Normal 6 5 4 2 3 5 2" xfId="51056"/>
    <cellStyle name="Normal 6 5 4 2 3 6" xfId="25523"/>
    <cellStyle name="Normal 6 5 4 2 3 7" xfId="25524"/>
    <cellStyle name="Normal 6 5 4 2 3 8" xfId="25525"/>
    <cellStyle name="Normal 6 5 4 2 4" xfId="25526"/>
    <cellStyle name="Normal 6 5 4 2 4 2" xfId="25527"/>
    <cellStyle name="Normal 6 5 4 2 4 2 2" xfId="25528"/>
    <cellStyle name="Normal 6 5 4 2 4 2 3" xfId="51057"/>
    <cellStyle name="Normal 6 5 4 2 4 3" xfId="25529"/>
    <cellStyle name="Normal 6 5 4 2 4 4" xfId="51058"/>
    <cellStyle name="Normal 6 5 4 2 5" xfId="25530"/>
    <cellStyle name="Normal 6 5 4 2 5 2" xfId="25531"/>
    <cellStyle name="Normal 6 5 4 2 5 2 2" xfId="25532"/>
    <cellStyle name="Normal 6 5 4 2 5 2 3" xfId="51059"/>
    <cellStyle name="Normal 6 5 4 2 5 3" xfId="25533"/>
    <cellStyle name="Normal 6 5 4 2 5 4" xfId="51060"/>
    <cellStyle name="Normal 6 5 4 2 6" xfId="25534"/>
    <cellStyle name="Normal 6 5 4 2 6 2" xfId="25535"/>
    <cellStyle name="Normal 6 5 4 2 6 3" xfId="51061"/>
    <cellStyle name="Normal 6 5 4 2 7" xfId="25536"/>
    <cellStyle name="Normal 6 5 4 2 7 2" xfId="51062"/>
    <cellStyle name="Normal 6 5 4 2 8" xfId="25537"/>
    <cellStyle name="Normal 6 5 4 2 9" xfId="25538"/>
    <cellStyle name="Normal 6 5 4 3" xfId="25539"/>
    <cellStyle name="Normal 6 5 4 3 2" xfId="25540"/>
    <cellStyle name="Normal 6 5 4 3 2 2" xfId="25541"/>
    <cellStyle name="Normal 6 5 4 3 2 2 2" xfId="25542"/>
    <cellStyle name="Normal 6 5 4 3 2 2 2 2" xfId="25543"/>
    <cellStyle name="Normal 6 5 4 3 2 2 2 3" xfId="51063"/>
    <cellStyle name="Normal 6 5 4 3 2 2 3" xfId="25544"/>
    <cellStyle name="Normal 6 5 4 3 2 2 4" xfId="51064"/>
    <cellStyle name="Normal 6 5 4 3 2 3" xfId="25545"/>
    <cellStyle name="Normal 6 5 4 3 2 3 2" xfId="25546"/>
    <cellStyle name="Normal 6 5 4 3 2 3 2 2" xfId="25547"/>
    <cellStyle name="Normal 6 5 4 3 2 3 2 3" xfId="51065"/>
    <cellStyle name="Normal 6 5 4 3 2 3 3" xfId="25548"/>
    <cellStyle name="Normal 6 5 4 3 2 3 4" xfId="51066"/>
    <cellStyle name="Normal 6 5 4 3 2 4" xfId="25549"/>
    <cellStyle name="Normal 6 5 4 3 2 4 2" xfId="25550"/>
    <cellStyle name="Normal 6 5 4 3 2 4 3" xfId="51067"/>
    <cellStyle name="Normal 6 5 4 3 2 5" xfId="25551"/>
    <cellStyle name="Normal 6 5 4 3 2 5 2" xfId="51068"/>
    <cellStyle name="Normal 6 5 4 3 2 6" xfId="25552"/>
    <cellStyle name="Normal 6 5 4 3 2 7" xfId="25553"/>
    <cellStyle name="Normal 6 5 4 3 2 8" xfId="25554"/>
    <cellStyle name="Normal 6 5 4 3 3" xfId="25555"/>
    <cellStyle name="Normal 6 5 4 3 3 2" xfId="25556"/>
    <cellStyle name="Normal 6 5 4 3 3 2 2" xfId="25557"/>
    <cellStyle name="Normal 6 5 4 3 3 2 3" xfId="51069"/>
    <cellStyle name="Normal 6 5 4 3 3 3" xfId="25558"/>
    <cellStyle name="Normal 6 5 4 3 3 4" xfId="51070"/>
    <cellStyle name="Normal 6 5 4 3 4" xfId="25559"/>
    <cellStyle name="Normal 6 5 4 3 4 2" xfId="25560"/>
    <cellStyle name="Normal 6 5 4 3 4 2 2" xfId="25561"/>
    <cellStyle name="Normal 6 5 4 3 4 2 3" xfId="51071"/>
    <cellStyle name="Normal 6 5 4 3 4 3" xfId="25562"/>
    <cellStyle name="Normal 6 5 4 3 4 4" xfId="51072"/>
    <cellStyle name="Normal 6 5 4 3 5" xfId="25563"/>
    <cellStyle name="Normal 6 5 4 3 5 2" xfId="25564"/>
    <cellStyle name="Normal 6 5 4 3 5 3" xfId="51073"/>
    <cellStyle name="Normal 6 5 4 3 6" xfId="25565"/>
    <cellStyle name="Normal 6 5 4 3 6 2" xfId="51074"/>
    <cellStyle name="Normal 6 5 4 3 7" xfId="25566"/>
    <cellStyle name="Normal 6 5 4 3 8" xfId="25567"/>
    <cellStyle name="Normal 6 5 4 3 9" xfId="25568"/>
    <cellStyle name="Normal 6 5 4 4" xfId="25569"/>
    <cellStyle name="Normal 6 5 4 4 2" xfId="25570"/>
    <cellStyle name="Normal 6 5 4 4 2 2" xfId="25571"/>
    <cellStyle name="Normal 6 5 4 4 2 2 2" xfId="25572"/>
    <cellStyle name="Normal 6 5 4 4 2 2 3" xfId="51075"/>
    <cellStyle name="Normal 6 5 4 4 2 3" xfId="25573"/>
    <cellStyle name="Normal 6 5 4 4 2 4" xfId="51076"/>
    <cellStyle name="Normal 6 5 4 4 3" xfId="25574"/>
    <cellStyle name="Normal 6 5 4 4 3 2" xfId="25575"/>
    <cellStyle name="Normal 6 5 4 4 3 2 2" xfId="25576"/>
    <cellStyle name="Normal 6 5 4 4 3 2 3" xfId="51077"/>
    <cellStyle name="Normal 6 5 4 4 3 3" xfId="25577"/>
    <cellStyle name="Normal 6 5 4 4 3 4" xfId="51078"/>
    <cellStyle name="Normal 6 5 4 4 4" xfId="25578"/>
    <cellStyle name="Normal 6 5 4 4 4 2" xfId="25579"/>
    <cellStyle name="Normal 6 5 4 4 4 3" xfId="51079"/>
    <cellStyle name="Normal 6 5 4 4 5" xfId="25580"/>
    <cellStyle name="Normal 6 5 4 4 5 2" xfId="51080"/>
    <cellStyle name="Normal 6 5 4 4 6" xfId="25581"/>
    <cellStyle name="Normal 6 5 4 4 7" xfId="25582"/>
    <cellStyle name="Normal 6 5 4 4 8" xfId="25583"/>
    <cellStyle name="Normal 6 5 4 5" xfId="25584"/>
    <cellStyle name="Normal 6 5 4 5 2" xfId="25585"/>
    <cellStyle name="Normal 6 5 4 5 2 2" xfId="25586"/>
    <cellStyle name="Normal 6 5 4 5 2 3" xfId="51081"/>
    <cellStyle name="Normal 6 5 4 5 3" xfId="25587"/>
    <cellStyle name="Normal 6 5 4 5 4" xfId="51082"/>
    <cellStyle name="Normal 6 5 4 6" xfId="25588"/>
    <cellStyle name="Normal 6 5 4 6 2" xfId="25589"/>
    <cellStyle name="Normal 6 5 4 6 2 2" xfId="25590"/>
    <cellStyle name="Normal 6 5 4 6 2 3" xfId="51083"/>
    <cellStyle name="Normal 6 5 4 6 3" xfId="25591"/>
    <cellStyle name="Normal 6 5 4 6 4" xfId="51084"/>
    <cellStyle name="Normal 6 5 4 7" xfId="25592"/>
    <cellStyle name="Normal 6 5 4 7 2" xfId="25593"/>
    <cellStyle name="Normal 6 5 4 7 3" xfId="51085"/>
    <cellStyle name="Normal 6 5 4 8" xfId="25594"/>
    <cellStyle name="Normal 6 5 4 8 2" xfId="51086"/>
    <cellStyle name="Normal 6 5 4 9" xfId="25595"/>
    <cellStyle name="Normal 6 5 5" xfId="25596"/>
    <cellStyle name="Normal 6 5 5 10" xfId="25597"/>
    <cellStyle name="Normal 6 5 5 2" xfId="25598"/>
    <cellStyle name="Normal 6 5 5 2 2" xfId="25599"/>
    <cellStyle name="Normal 6 5 5 2 2 2" xfId="25600"/>
    <cellStyle name="Normal 6 5 5 2 2 2 2" xfId="25601"/>
    <cellStyle name="Normal 6 5 5 2 2 2 2 2" xfId="25602"/>
    <cellStyle name="Normal 6 5 5 2 2 2 2 3" xfId="51087"/>
    <cellStyle name="Normal 6 5 5 2 2 2 3" xfId="25603"/>
    <cellStyle name="Normal 6 5 5 2 2 2 4" xfId="51088"/>
    <cellStyle name="Normal 6 5 5 2 2 3" xfId="25604"/>
    <cellStyle name="Normal 6 5 5 2 2 3 2" xfId="25605"/>
    <cellStyle name="Normal 6 5 5 2 2 3 2 2" xfId="25606"/>
    <cellStyle name="Normal 6 5 5 2 2 3 2 3" xfId="51089"/>
    <cellStyle name="Normal 6 5 5 2 2 3 3" xfId="25607"/>
    <cellStyle name="Normal 6 5 5 2 2 3 4" xfId="51090"/>
    <cellStyle name="Normal 6 5 5 2 2 4" xfId="25608"/>
    <cellStyle name="Normal 6 5 5 2 2 4 2" xfId="25609"/>
    <cellStyle name="Normal 6 5 5 2 2 4 3" xfId="51091"/>
    <cellStyle name="Normal 6 5 5 2 2 5" xfId="25610"/>
    <cellStyle name="Normal 6 5 5 2 2 5 2" xfId="51092"/>
    <cellStyle name="Normal 6 5 5 2 2 6" xfId="25611"/>
    <cellStyle name="Normal 6 5 5 2 2 7" xfId="25612"/>
    <cellStyle name="Normal 6 5 5 2 2 8" xfId="25613"/>
    <cellStyle name="Normal 6 5 5 2 3" xfId="25614"/>
    <cellStyle name="Normal 6 5 5 2 3 2" xfId="25615"/>
    <cellStyle name="Normal 6 5 5 2 3 2 2" xfId="25616"/>
    <cellStyle name="Normal 6 5 5 2 3 2 3" xfId="51093"/>
    <cellStyle name="Normal 6 5 5 2 3 3" xfId="25617"/>
    <cellStyle name="Normal 6 5 5 2 3 4" xfId="51094"/>
    <cellStyle name="Normal 6 5 5 2 4" xfId="25618"/>
    <cellStyle name="Normal 6 5 5 2 4 2" xfId="25619"/>
    <cellStyle name="Normal 6 5 5 2 4 2 2" xfId="25620"/>
    <cellStyle name="Normal 6 5 5 2 4 2 3" xfId="51095"/>
    <cellStyle name="Normal 6 5 5 2 4 3" xfId="25621"/>
    <cellStyle name="Normal 6 5 5 2 4 4" xfId="51096"/>
    <cellStyle name="Normal 6 5 5 2 5" xfId="25622"/>
    <cellStyle name="Normal 6 5 5 2 5 2" xfId="25623"/>
    <cellStyle name="Normal 6 5 5 2 5 3" xfId="51097"/>
    <cellStyle name="Normal 6 5 5 2 6" xfId="25624"/>
    <cellStyle name="Normal 6 5 5 2 6 2" xfId="51098"/>
    <cellStyle name="Normal 6 5 5 2 7" xfId="25625"/>
    <cellStyle name="Normal 6 5 5 2 8" xfId="25626"/>
    <cellStyle name="Normal 6 5 5 2 9" xfId="25627"/>
    <cellStyle name="Normal 6 5 5 3" xfId="25628"/>
    <cellStyle name="Normal 6 5 5 3 2" xfId="25629"/>
    <cellStyle name="Normal 6 5 5 3 2 2" xfId="25630"/>
    <cellStyle name="Normal 6 5 5 3 2 2 2" xfId="25631"/>
    <cellStyle name="Normal 6 5 5 3 2 2 3" xfId="51099"/>
    <cellStyle name="Normal 6 5 5 3 2 3" xfId="25632"/>
    <cellStyle name="Normal 6 5 5 3 2 4" xfId="51100"/>
    <cellStyle name="Normal 6 5 5 3 3" xfId="25633"/>
    <cellStyle name="Normal 6 5 5 3 3 2" xfId="25634"/>
    <cellStyle name="Normal 6 5 5 3 3 2 2" xfId="25635"/>
    <cellStyle name="Normal 6 5 5 3 3 2 3" xfId="51101"/>
    <cellStyle name="Normal 6 5 5 3 3 3" xfId="25636"/>
    <cellStyle name="Normal 6 5 5 3 3 4" xfId="51102"/>
    <cellStyle name="Normal 6 5 5 3 4" xfId="25637"/>
    <cellStyle name="Normal 6 5 5 3 4 2" xfId="25638"/>
    <cellStyle name="Normal 6 5 5 3 4 3" xfId="51103"/>
    <cellStyle name="Normal 6 5 5 3 5" xfId="25639"/>
    <cellStyle name="Normal 6 5 5 3 5 2" xfId="51104"/>
    <cellStyle name="Normal 6 5 5 3 6" xfId="25640"/>
    <cellStyle name="Normal 6 5 5 3 7" xfId="25641"/>
    <cellStyle name="Normal 6 5 5 3 8" xfId="25642"/>
    <cellStyle name="Normal 6 5 5 4" xfId="25643"/>
    <cellStyle name="Normal 6 5 5 4 2" xfId="25644"/>
    <cellStyle name="Normal 6 5 5 4 2 2" xfId="25645"/>
    <cellStyle name="Normal 6 5 5 4 2 3" xfId="51105"/>
    <cellStyle name="Normal 6 5 5 4 3" xfId="25646"/>
    <cellStyle name="Normal 6 5 5 4 4" xfId="51106"/>
    <cellStyle name="Normal 6 5 5 5" xfId="25647"/>
    <cellStyle name="Normal 6 5 5 5 2" xfId="25648"/>
    <cellStyle name="Normal 6 5 5 5 2 2" xfId="25649"/>
    <cellStyle name="Normal 6 5 5 5 2 3" xfId="51107"/>
    <cellStyle name="Normal 6 5 5 5 3" xfId="25650"/>
    <cellStyle name="Normal 6 5 5 5 4" xfId="51108"/>
    <cellStyle name="Normal 6 5 5 6" xfId="25651"/>
    <cellStyle name="Normal 6 5 5 6 2" xfId="25652"/>
    <cellStyle name="Normal 6 5 5 6 3" xfId="51109"/>
    <cellStyle name="Normal 6 5 5 7" xfId="25653"/>
    <cellStyle name="Normal 6 5 5 7 2" xfId="51110"/>
    <cellStyle name="Normal 6 5 5 8" xfId="25654"/>
    <cellStyle name="Normal 6 5 5 9" xfId="25655"/>
    <cellStyle name="Normal 6 5 6" xfId="25656"/>
    <cellStyle name="Normal 6 5 6 2" xfId="25657"/>
    <cellStyle name="Normal 6 5 6 2 2" xfId="25658"/>
    <cellStyle name="Normal 6 5 6 2 2 2" xfId="25659"/>
    <cellStyle name="Normal 6 5 6 2 2 2 2" xfId="25660"/>
    <cellStyle name="Normal 6 5 6 2 2 2 3" xfId="51111"/>
    <cellStyle name="Normal 6 5 6 2 2 3" xfId="25661"/>
    <cellStyle name="Normal 6 5 6 2 2 4" xfId="51112"/>
    <cellStyle name="Normal 6 5 6 2 3" xfId="25662"/>
    <cellStyle name="Normal 6 5 6 2 3 2" xfId="25663"/>
    <cellStyle name="Normal 6 5 6 2 3 2 2" xfId="25664"/>
    <cellStyle name="Normal 6 5 6 2 3 2 3" xfId="51113"/>
    <cellStyle name="Normal 6 5 6 2 3 3" xfId="25665"/>
    <cellStyle name="Normal 6 5 6 2 3 4" xfId="51114"/>
    <cellStyle name="Normal 6 5 6 2 4" xfId="25666"/>
    <cellStyle name="Normal 6 5 6 2 4 2" xfId="25667"/>
    <cellStyle name="Normal 6 5 6 2 4 3" xfId="51115"/>
    <cellStyle name="Normal 6 5 6 2 5" xfId="25668"/>
    <cellStyle name="Normal 6 5 6 2 5 2" xfId="51116"/>
    <cellStyle name="Normal 6 5 6 2 6" xfId="25669"/>
    <cellStyle name="Normal 6 5 6 2 7" xfId="25670"/>
    <cellStyle name="Normal 6 5 6 2 8" xfId="25671"/>
    <cellStyle name="Normal 6 5 6 3" xfId="25672"/>
    <cellStyle name="Normal 6 5 6 3 2" xfId="25673"/>
    <cellStyle name="Normal 6 5 6 3 2 2" xfId="25674"/>
    <cellStyle name="Normal 6 5 6 3 2 3" xfId="51117"/>
    <cellStyle name="Normal 6 5 6 3 3" xfId="25675"/>
    <cellStyle name="Normal 6 5 6 3 4" xfId="51118"/>
    <cellStyle name="Normal 6 5 6 4" xfId="25676"/>
    <cellStyle name="Normal 6 5 6 4 2" xfId="25677"/>
    <cellStyle name="Normal 6 5 6 4 2 2" xfId="25678"/>
    <cellStyle name="Normal 6 5 6 4 2 3" xfId="51119"/>
    <cellStyle name="Normal 6 5 6 4 3" xfId="25679"/>
    <cellStyle name="Normal 6 5 6 4 4" xfId="51120"/>
    <cellStyle name="Normal 6 5 6 5" xfId="25680"/>
    <cellStyle name="Normal 6 5 6 5 2" xfId="25681"/>
    <cellStyle name="Normal 6 5 6 5 3" xfId="51121"/>
    <cellStyle name="Normal 6 5 6 6" xfId="25682"/>
    <cellStyle name="Normal 6 5 6 6 2" xfId="51122"/>
    <cellStyle name="Normal 6 5 6 7" xfId="25683"/>
    <cellStyle name="Normal 6 5 6 8" xfId="25684"/>
    <cellStyle name="Normal 6 5 6 9" xfId="25685"/>
    <cellStyle name="Normal 6 5 7" xfId="25686"/>
    <cellStyle name="Normal 6 5 7 2" xfId="25687"/>
    <cellStyle name="Normal 6 5 7 2 2" xfId="25688"/>
    <cellStyle name="Normal 6 5 7 2 2 2" xfId="25689"/>
    <cellStyle name="Normal 6 5 7 2 2 3" xfId="51123"/>
    <cellStyle name="Normal 6 5 7 2 3" xfId="25690"/>
    <cellStyle name="Normal 6 5 7 2 4" xfId="51124"/>
    <cellStyle name="Normal 6 5 7 3" xfId="25691"/>
    <cellStyle name="Normal 6 5 7 3 2" xfId="25692"/>
    <cellStyle name="Normal 6 5 7 3 2 2" xfId="25693"/>
    <cellStyle name="Normal 6 5 7 3 2 3" xfId="51125"/>
    <cellStyle name="Normal 6 5 7 3 3" xfId="25694"/>
    <cellStyle name="Normal 6 5 7 3 4" xfId="51126"/>
    <cellStyle name="Normal 6 5 7 4" xfId="25695"/>
    <cellStyle name="Normal 6 5 7 4 2" xfId="25696"/>
    <cellStyle name="Normal 6 5 7 4 3" xfId="51127"/>
    <cellStyle name="Normal 6 5 7 5" xfId="25697"/>
    <cellStyle name="Normal 6 5 7 5 2" xfId="51128"/>
    <cellStyle name="Normal 6 5 7 6" xfId="25698"/>
    <cellStyle name="Normal 6 5 7 7" xfId="25699"/>
    <cellStyle name="Normal 6 5 7 8" xfId="25700"/>
    <cellStyle name="Normal 6 5 8" xfId="25701"/>
    <cellStyle name="Normal 6 5 8 2" xfId="25702"/>
    <cellStyle name="Normal 6 5 8 2 2" xfId="25703"/>
    <cellStyle name="Normal 6 5 8 2 3" xfId="51129"/>
    <cellStyle name="Normal 6 5 8 3" xfId="25704"/>
    <cellStyle name="Normal 6 5 8 4" xfId="51130"/>
    <cellStyle name="Normal 6 5 9" xfId="25705"/>
    <cellStyle name="Normal 6 5 9 2" xfId="25706"/>
    <cellStyle name="Normal 6 5 9 2 2" xfId="25707"/>
    <cellStyle name="Normal 6 5 9 2 3" xfId="51131"/>
    <cellStyle name="Normal 6 5 9 3" xfId="25708"/>
    <cellStyle name="Normal 6 5 9 4" xfId="51132"/>
    <cellStyle name="Normal 6 6" xfId="25709"/>
    <cellStyle name="Normal 6 6 10" xfId="25710"/>
    <cellStyle name="Normal 6 6 11" xfId="25711"/>
    <cellStyle name="Normal 6 6 2" xfId="25712"/>
    <cellStyle name="Normal 6 6 2 10" xfId="25713"/>
    <cellStyle name="Normal 6 6 2 2" xfId="25714"/>
    <cellStyle name="Normal 6 6 2 2 2" xfId="25715"/>
    <cellStyle name="Normal 6 6 2 2 2 2" xfId="25716"/>
    <cellStyle name="Normal 6 6 2 2 2 2 2" xfId="25717"/>
    <cellStyle name="Normal 6 6 2 2 2 2 2 2" xfId="25718"/>
    <cellStyle name="Normal 6 6 2 2 2 2 2 3" xfId="51133"/>
    <cellStyle name="Normal 6 6 2 2 2 2 3" xfId="25719"/>
    <cellStyle name="Normal 6 6 2 2 2 2 4" xfId="51134"/>
    <cellStyle name="Normal 6 6 2 2 2 3" xfId="25720"/>
    <cellStyle name="Normal 6 6 2 2 2 3 2" xfId="25721"/>
    <cellStyle name="Normal 6 6 2 2 2 3 2 2" xfId="25722"/>
    <cellStyle name="Normal 6 6 2 2 2 3 2 3" xfId="51135"/>
    <cellStyle name="Normal 6 6 2 2 2 3 3" xfId="25723"/>
    <cellStyle name="Normal 6 6 2 2 2 3 4" xfId="51136"/>
    <cellStyle name="Normal 6 6 2 2 2 4" xfId="25724"/>
    <cellStyle name="Normal 6 6 2 2 2 4 2" xfId="25725"/>
    <cellStyle name="Normal 6 6 2 2 2 4 3" xfId="51137"/>
    <cellStyle name="Normal 6 6 2 2 2 5" xfId="25726"/>
    <cellStyle name="Normal 6 6 2 2 2 5 2" xfId="51138"/>
    <cellStyle name="Normal 6 6 2 2 2 6" xfId="25727"/>
    <cellStyle name="Normal 6 6 2 2 2 7" xfId="25728"/>
    <cellStyle name="Normal 6 6 2 2 2 8" xfId="25729"/>
    <cellStyle name="Normal 6 6 2 2 3" xfId="25730"/>
    <cellStyle name="Normal 6 6 2 2 3 2" xfId="25731"/>
    <cellStyle name="Normal 6 6 2 2 3 2 2" xfId="25732"/>
    <cellStyle name="Normal 6 6 2 2 3 2 3" xfId="51139"/>
    <cellStyle name="Normal 6 6 2 2 3 3" xfId="25733"/>
    <cellStyle name="Normal 6 6 2 2 3 4" xfId="51140"/>
    <cellStyle name="Normal 6 6 2 2 4" xfId="25734"/>
    <cellStyle name="Normal 6 6 2 2 4 2" xfId="25735"/>
    <cellStyle name="Normal 6 6 2 2 4 2 2" xfId="25736"/>
    <cellStyle name="Normal 6 6 2 2 4 2 3" xfId="51141"/>
    <cellStyle name="Normal 6 6 2 2 4 3" xfId="25737"/>
    <cellStyle name="Normal 6 6 2 2 4 4" xfId="51142"/>
    <cellStyle name="Normal 6 6 2 2 5" xfId="25738"/>
    <cellStyle name="Normal 6 6 2 2 5 2" xfId="25739"/>
    <cellStyle name="Normal 6 6 2 2 5 3" xfId="51143"/>
    <cellStyle name="Normal 6 6 2 2 6" xfId="25740"/>
    <cellStyle name="Normal 6 6 2 2 6 2" xfId="51144"/>
    <cellStyle name="Normal 6 6 2 2 7" xfId="25741"/>
    <cellStyle name="Normal 6 6 2 2 8" xfId="25742"/>
    <cellStyle name="Normal 6 6 2 2 9" xfId="25743"/>
    <cellStyle name="Normal 6 6 2 3" xfId="25744"/>
    <cellStyle name="Normal 6 6 2 3 2" xfId="25745"/>
    <cellStyle name="Normal 6 6 2 3 2 2" xfId="25746"/>
    <cellStyle name="Normal 6 6 2 3 2 2 2" xfId="25747"/>
    <cellStyle name="Normal 6 6 2 3 2 2 3" xfId="51145"/>
    <cellStyle name="Normal 6 6 2 3 2 3" xfId="25748"/>
    <cellStyle name="Normal 6 6 2 3 2 4" xfId="51146"/>
    <cellStyle name="Normal 6 6 2 3 3" xfId="25749"/>
    <cellStyle name="Normal 6 6 2 3 3 2" xfId="25750"/>
    <cellStyle name="Normal 6 6 2 3 3 2 2" xfId="25751"/>
    <cellStyle name="Normal 6 6 2 3 3 2 3" xfId="51147"/>
    <cellStyle name="Normal 6 6 2 3 3 3" xfId="25752"/>
    <cellStyle name="Normal 6 6 2 3 3 4" xfId="51148"/>
    <cellStyle name="Normal 6 6 2 3 4" xfId="25753"/>
    <cellStyle name="Normal 6 6 2 3 4 2" xfId="25754"/>
    <cellStyle name="Normal 6 6 2 3 4 3" xfId="51149"/>
    <cellStyle name="Normal 6 6 2 3 5" xfId="25755"/>
    <cellStyle name="Normal 6 6 2 3 5 2" xfId="51150"/>
    <cellStyle name="Normal 6 6 2 3 6" xfId="25756"/>
    <cellStyle name="Normal 6 6 2 3 7" xfId="25757"/>
    <cellStyle name="Normal 6 6 2 3 8" xfId="25758"/>
    <cellStyle name="Normal 6 6 2 4" xfId="25759"/>
    <cellStyle name="Normal 6 6 2 4 2" xfId="25760"/>
    <cellStyle name="Normal 6 6 2 4 2 2" xfId="25761"/>
    <cellStyle name="Normal 6 6 2 4 2 3" xfId="51151"/>
    <cellStyle name="Normal 6 6 2 4 3" xfId="25762"/>
    <cellStyle name="Normal 6 6 2 4 4" xfId="51152"/>
    <cellStyle name="Normal 6 6 2 5" xfId="25763"/>
    <cellStyle name="Normal 6 6 2 5 2" xfId="25764"/>
    <cellStyle name="Normal 6 6 2 5 2 2" xfId="25765"/>
    <cellStyle name="Normal 6 6 2 5 2 3" xfId="51153"/>
    <cellStyle name="Normal 6 6 2 5 3" xfId="25766"/>
    <cellStyle name="Normal 6 6 2 5 4" xfId="51154"/>
    <cellStyle name="Normal 6 6 2 6" xfId="25767"/>
    <cellStyle name="Normal 6 6 2 6 2" xfId="25768"/>
    <cellStyle name="Normal 6 6 2 6 3" xfId="51155"/>
    <cellStyle name="Normal 6 6 2 7" xfId="25769"/>
    <cellStyle name="Normal 6 6 2 7 2" xfId="51156"/>
    <cellStyle name="Normal 6 6 2 8" xfId="25770"/>
    <cellStyle name="Normal 6 6 2 9" xfId="25771"/>
    <cellStyle name="Normal 6 6 3" xfId="25772"/>
    <cellStyle name="Normal 6 6 3 2" xfId="25773"/>
    <cellStyle name="Normal 6 6 3 2 2" xfId="25774"/>
    <cellStyle name="Normal 6 6 3 2 2 2" xfId="25775"/>
    <cellStyle name="Normal 6 6 3 2 2 2 2" xfId="25776"/>
    <cellStyle name="Normal 6 6 3 2 2 2 3" xfId="51157"/>
    <cellStyle name="Normal 6 6 3 2 2 3" xfId="25777"/>
    <cellStyle name="Normal 6 6 3 2 2 4" xfId="51158"/>
    <cellStyle name="Normal 6 6 3 2 3" xfId="25778"/>
    <cellStyle name="Normal 6 6 3 2 3 2" xfId="25779"/>
    <cellStyle name="Normal 6 6 3 2 3 2 2" xfId="25780"/>
    <cellStyle name="Normal 6 6 3 2 3 2 3" xfId="51159"/>
    <cellStyle name="Normal 6 6 3 2 3 3" xfId="25781"/>
    <cellStyle name="Normal 6 6 3 2 3 4" xfId="51160"/>
    <cellStyle name="Normal 6 6 3 2 4" xfId="25782"/>
    <cellStyle name="Normal 6 6 3 2 4 2" xfId="25783"/>
    <cellStyle name="Normal 6 6 3 2 4 3" xfId="51161"/>
    <cellStyle name="Normal 6 6 3 2 5" xfId="25784"/>
    <cellStyle name="Normal 6 6 3 2 5 2" xfId="51162"/>
    <cellStyle name="Normal 6 6 3 2 6" xfId="25785"/>
    <cellStyle name="Normal 6 6 3 2 7" xfId="25786"/>
    <cellStyle name="Normal 6 6 3 2 8" xfId="25787"/>
    <cellStyle name="Normal 6 6 3 3" xfId="25788"/>
    <cellStyle name="Normal 6 6 3 3 2" xfId="25789"/>
    <cellStyle name="Normal 6 6 3 3 2 2" xfId="25790"/>
    <cellStyle name="Normal 6 6 3 3 2 3" xfId="51163"/>
    <cellStyle name="Normal 6 6 3 3 3" xfId="25791"/>
    <cellStyle name="Normal 6 6 3 3 4" xfId="51164"/>
    <cellStyle name="Normal 6 6 3 4" xfId="25792"/>
    <cellStyle name="Normal 6 6 3 4 2" xfId="25793"/>
    <cellStyle name="Normal 6 6 3 4 2 2" xfId="25794"/>
    <cellStyle name="Normal 6 6 3 4 2 3" xfId="51165"/>
    <cellStyle name="Normal 6 6 3 4 3" xfId="25795"/>
    <cellStyle name="Normal 6 6 3 4 4" xfId="51166"/>
    <cellStyle name="Normal 6 6 3 5" xfId="25796"/>
    <cellStyle name="Normal 6 6 3 5 2" xfId="25797"/>
    <cellStyle name="Normal 6 6 3 5 3" xfId="51167"/>
    <cellStyle name="Normal 6 6 3 6" xfId="25798"/>
    <cellStyle name="Normal 6 6 3 6 2" xfId="51168"/>
    <cellStyle name="Normal 6 6 3 7" xfId="25799"/>
    <cellStyle name="Normal 6 6 3 8" xfId="25800"/>
    <cellStyle name="Normal 6 6 3 9" xfId="25801"/>
    <cellStyle name="Normal 6 6 4" xfId="25802"/>
    <cellStyle name="Normal 6 6 4 2" xfId="25803"/>
    <cellStyle name="Normal 6 6 4 2 2" xfId="25804"/>
    <cellStyle name="Normal 6 6 4 2 2 2" xfId="25805"/>
    <cellStyle name="Normal 6 6 4 2 2 3" xfId="51169"/>
    <cellStyle name="Normal 6 6 4 2 3" xfId="25806"/>
    <cellStyle name="Normal 6 6 4 2 4" xfId="51170"/>
    <cellStyle name="Normal 6 6 4 3" xfId="25807"/>
    <cellStyle name="Normal 6 6 4 3 2" xfId="25808"/>
    <cellStyle name="Normal 6 6 4 3 2 2" xfId="25809"/>
    <cellStyle name="Normal 6 6 4 3 2 3" xfId="51171"/>
    <cellStyle name="Normal 6 6 4 3 3" xfId="25810"/>
    <cellStyle name="Normal 6 6 4 3 4" xfId="51172"/>
    <cellStyle name="Normal 6 6 4 4" xfId="25811"/>
    <cellStyle name="Normal 6 6 4 4 2" xfId="25812"/>
    <cellStyle name="Normal 6 6 4 4 3" xfId="51173"/>
    <cellStyle name="Normal 6 6 4 5" xfId="25813"/>
    <cellStyle name="Normal 6 6 4 5 2" xfId="51174"/>
    <cellStyle name="Normal 6 6 4 6" xfId="25814"/>
    <cellStyle name="Normal 6 6 4 7" xfId="25815"/>
    <cellStyle name="Normal 6 6 4 8" xfId="25816"/>
    <cellStyle name="Normal 6 6 5" xfId="25817"/>
    <cellStyle name="Normal 6 6 5 2" xfId="25818"/>
    <cellStyle name="Normal 6 6 5 2 2" xfId="25819"/>
    <cellStyle name="Normal 6 6 5 2 3" xfId="51175"/>
    <cellStyle name="Normal 6 6 5 3" xfId="25820"/>
    <cellStyle name="Normal 6 6 5 4" xfId="51176"/>
    <cellStyle name="Normal 6 6 6" xfId="25821"/>
    <cellStyle name="Normal 6 6 6 2" xfId="25822"/>
    <cellStyle name="Normal 6 6 6 2 2" xfId="25823"/>
    <cellStyle name="Normal 6 6 6 2 3" xfId="51177"/>
    <cellStyle name="Normal 6 6 6 3" xfId="25824"/>
    <cellStyle name="Normal 6 6 6 4" xfId="51178"/>
    <cellStyle name="Normal 6 6 7" xfId="25825"/>
    <cellStyle name="Normal 6 6 7 2" xfId="25826"/>
    <cellStyle name="Normal 6 6 7 3" xfId="51179"/>
    <cellStyle name="Normal 6 6 8" xfId="25827"/>
    <cellStyle name="Normal 6 6 8 2" xfId="51180"/>
    <cellStyle name="Normal 6 6 9" xfId="25828"/>
    <cellStyle name="Normal 6 7" xfId="25829"/>
    <cellStyle name="Normal 6 7 10" xfId="25830"/>
    <cellStyle name="Normal 6 7 11" xfId="25831"/>
    <cellStyle name="Normal 6 7 2" xfId="25832"/>
    <cellStyle name="Normal 6 7 2 10" xfId="25833"/>
    <cellStyle name="Normal 6 7 2 2" xfId="25834"/>
    <cellStyle name="Normal 6 7 2 2 2" xfId="25835"/>
    <cellStyle name="Normal 6 7 2 2 2 2" xfId="25836"/>
    <cellStyle name="Normal 6 7 2 2 2 2 2" xfId="25837"/>
    <cellStyle name="Normal 6 7 2 2 2 2 2 2" xfId="25838"/>
    <cellStyle name="Normal 6 7 2 2 2 2 2 3" xfId="51181"/>
    <cellStyle name="Normal 6 7 2 2 2 2 3" xfId="25839"/>
    <cellStyle name="Normal 6 7 2 2 2 2 4" xfId="51182"/>
    <cellStyle name="Normal 6 7 2 2 2 3" xfId="25840"/>
    <cellStyle name="Normal 6 7 2 2 2 3 2" xfId="25841"/>
    <cellStyle name="Normal 6 7 2 2 2 3 2 2" xfId="25842"/>
    <cellStyle name="Normal 6 7 2 2 2 3 2 3" xfId="51183"/>
    <cellStyle name="Normal 6 7 2 2 2 3 3" xfId="25843"/>
    <cellStyle name="Normal 6 7 2 2 2 3 4" xfId="51184"/>
    <cellStyle name="Normal 6 7 2 2 2 4" xfId="25844"/>
    <cellStyle name="Normal 6 7 2 2 2 4 2" xfId="25845"/>
    <cellStyle name="Normal 6 7 2 2 2 4 3" xfId="51185"/>
    <cellStyle name="Normal 6 7 2 2 2 5" xfId="25846"/>
    <cellStyle name="Normal 6 7 2 2 2 5 2" xfId="51186"/>
    <cellStyle name="Normal 6 7 2 2 2 6" xfId="25847"/>
    <cellStyle name="Normal 6 7 2 2 2 7" xfId="25848"/>
    <cellStyle name="Normal 6 7 2 2 2 8" xfId="25849"/>
    <cellStyle name="Normal 6 7 2 2 3" xfId="25850"/>
    <cellStyle name="Normal 6 7 2 2 3 2" xfId="25851"/>
    <cellStyle name="Normal 6 7 2 2 3 2 2" xfId="25852"/>
    <cellStyle name="Normal 6 7 2 2 3 2 3" xfId="51187"/>
    <cellStyle name="Normal 6 7 2 2 3 3" xfId="25853"/>
    <cellStyle name="Normal 6 7 2 2 3 4" xfId="51188"/>
    <cellStyle name="Normal 6 7 2 2 4" xfId="25854"/>
    <cellStyle name="Normal 6 7 2 2 4 2" xfId="25855"/>
    <cellStyle name="Normal 6 7 2 2 4 2 2" xfId="25856"/>
    <cellStyle name="Normal 6 7 2 2 4 2 3" xfId="51189"/>
    <cellStyle name="Normal 6 7 2 2 4 3" xfId="25857"/>
    <cellStyle name="Normal 6 7 2 2 4 4" xfId="51190"/>
    <cellStyle name="Normal 6 7 2 2 5" xfId="25858"/>
    <cellStyle name="Normal 6 7 2 2 5 2" xfId="25859"/>
    <cellStyle name="Normal 6 7 2 2 5 3" xfId="51191"/>
    <cellStyle name="Normal 6 7 2 2 6" xfId="25860"/>
    <cellStyle name="Normal 6 7 2 2 6 2" xfId="51192"/>
    <cellStyle name="Normal 6 7 2 2 7" xfId="25861"/>
    <cellStyle name="Normal 6 7 2 2 8" xfId="25862"/>
    <cellStyle name="Normal 6 7 2 2 9" xfId="25863"/>
    <cellStyle name="Normal 6 7 2 3" xfId="25864"/>
    <cellStyle name="Normal 6 7 2 3 2" xfId="25865"/>
    <cellStyle name="Normal 6 7 2 3 2 2" xfId="25866"/>
    <cellStyle name="Normal 6 7 2 3 2 2 2" xfId="25867"/>
    <cellStyle name="Normal 6 7 2 3 2 2 3" xfId="51193"/>
    <cellStyle name="Normal 6 7 2 3 2 3" xfId="25868"/>
    <cellStyle name="Normal 6 7 2 3 2 4" xfId="51194"/>
    <cellStyle name="Normal 6 7 2 3 3" xfId="25869"/>
    <cellStyle name="Normal 6 7 2 3 3 2" xfId="25870"/>
    <cellStyle name="Normal 6 7 2 3 3 2 2" xfId="25871"/>
    <cellStyle name="Normal 6 7 2 3 3 2 3" xfId="51195"/>
    <cellStyle name="Normal 6 7 2 3 3 3" xfId="25872"/>
    <cellStyle name="Normal 6 7 2 3 3 4" xfId="51196"/>
    <cellStyle name="Normal 6 7 2 3 4" xfId="25873"/>
    <cellStyle name="Normal 6 7 2 3 4 2" xfId="25874"/>
    <cellStyle name="Normal 6 7 2 3 4 3" xfId="51197"/>
    <cellStyle name="Normal 6 7 2 3 5" xfId="25875"/>
    <cellStyle name="Normal 6 7 2 3 5 2" xfId="51198"/>
    <cellStyle name="Normal 6 7 2 3 6" xfId="25876"/>
    <cellStyle name="Normal 6 7 2 3 7" xfId="25877"/>
    <cellStyle name="Normal 6 7 2 3 8" xfId="25878"/>
    <cellStyle name="Normal 6 7 2 4" xfId="25879"/>
    <cellStyle name="Normal 6 7 2 4 2" xfId="25880"/>
    <cellStyle name="Normal 6 7 2 4 2 2" xfId="25881"/>
    <cellStyle name="Normal 6 7 2 4 2 3" xfId="51199"/>
    <cellStyle name="Normal 6 7 2 4 3" xfId="25882"/>
    <cellStyle name="Normal 6 7 2 4 4" xfId="51200"/>
    <cellStyle name="Normal 6 7 2 5" xfId="25883"/>
    <cellStyle name="Normal 6 7 2 5 2" xfId="25884"/>
    <cellStyle name="Normal 6 7 2 5 2 2" xfId="25885"/>
    <cellStyle name="Normal 6 7 2 5 2 3" xfId="51201"/>
    <cellStyle name="Normal 6 7 2 5 3" xfId="25886"/>
    <cellStyle name="Normal 6 7 2 5 4" xfId="51202"/>
    <cellStyle name="Normal 6 7 2 6" xfId="25887"/>
    <cellStyle name="Normal 6 7 2 6 2" xfId="25888"/>
    <cellStyle name="Normal 6 7 2 6 3" xfId="51203"/>
    <cellStyle name="Normal 6 7 2 7" xfId="25889"/>
    <cellStyle name="Normal 6 7 2 7 2" xfId="51204"/>
    <cellStyle name="Normal 6 7 2 8" xfId="25890"/>
    <cellStyle name="Normal 6 7 2 9" xfId="25891"/>
    <cellStyle name="Normal 6 7 3" xfId="25892"/>
    <cellStyle name="Normal 6 7 3 2" xfId="25893"/>
    <cellStyle name="Normal 6 7 3 2 2" xfId="25894"/>
    <cellStyle name="Normal 6 7 3 2 2 2" xfId="25895"/>
    <cellStyle name="Normal 6 7 3 2 2 2 2" xfId="25896"/>
    <cellStyle name="Normal 6 7 3 2 2 2 3" xfId="51205"/>
    <cellStyle name="Normal 6 7 3 2 2 3" xfId="25897"/>
    <cellStyle name="Normal 6 7 3 2 2 4" xfId="51206"/>
    <cellStyle name="Normal 6 7 3 2 3" xfId="25898"/>
    <cellStyle name="Normal 6 7 3 2 3 2" xfId="25899"/>
    <cellStyle name="Normal 6 7 3 2 3 2 2" xfId="25900"/>
    <cellStyle name="Normal 6 7 3 2 3 2 3" xfId="51207"/>
    <cellStyle name="Normal 6 7 3 2 3 3" xfId="25901"/>
    <cellStyle name="Normal 6 7 3 2 3 4" xfId="51208"/>
    <cellStyle name="Normal 6 7 3 2 4" xfId="25902"/>
    <cellStyle name="Normal 6 7 3 2 4 2" xfId="25903"/>
    <cellStyle name="Normal 6 7 3 2 4 3" xfId="51209"/>
    <cellStyle name="Normal 6 7 3 2 5" xfId="25904"/>
    <cellStyle name="Normal 6 7 3 2 5 2" xfId="51210"/>
    <cellStyle name="Normal 6 7 3 2 6" xfId="25905"/>
    <cellStyle name="Normal 6 7 3 2 7" xfId="25906"/>
    <cellStyle name="Normal 6 7 3 2 8" xfId="25907"/>
    <cellStyle name="Normal 6 7 3 3" xfId="25908"/>
    <cellStyle name="Normal 6 7 3 3 2" xfId="25909"/>
    <cellStyle name="Normal 6 7 3 3 2 2" xfId="25910"/>
    <cellStyle name="Normal 6 7 3 3 2 3" xfId="51211"/>
    <cellStyle name="Normal 6 7 3 3 3" xfId="25911"/>
    <cellStyle name="Normal 6 7 3 3 4" xfId="51212"/>
    <cellStyle name="Normal 6 7 3 4" xfId="25912"/>
    <cellStyle name="Normal 6 7 3 4 2" xfId="25913"/>
    <cellStyle name="Normal 6 7 3 4 2 2" xfId="25914"/>
    <cellStyle name="Normal 6 7 3 4 2 3" xfId="51213"/>
    <cellStyle name="Normal 6 7 3 4 3" xfId="25915"/>
    <cellStyle name="Normal 6 7 3 4 4" xfId="51214"/>
    <cellStyle name="Normal 6 7 3 5" xfId="25916"/>
    <cellStyle name="Normal 6 7 3 5 2" xfId="25917"/>
    <cellStyle name="Normal 6 7 3 5 3" xfId="51215"/>
    <cellStyle name="Normal 6 7 3 6" xfId="25918"/>
    <cellStyle name="Normal 6 7 3 6 2" xfId="51216"/>
    <cellStyle name="Normal 6 7 3 7" xfId="25919"/>
    <cellStyle name="Normal 6 7 3 8" xfId="25920"/>
    <cellStyle name="Normal 6 7 3 9" xfId="25921"/>
    <cellStyle name="Normal 6 7 4" xfId="25922"/>
    <cellStyle name="Normal 6 7 4 2" xfId="25923"/>
    <cellStyle name="Normal 6 7 4 2 2" xfId="25924"/>
    <cellStyle name="Normal 6 7 4 2 2 2" xfId="25925"/>
    <cellStyle name="Normal 6 7 4 2 2 3" xfId="51217"/>
    <cellStyle name="Normal 6 7 4 2 3" xfId="25926"/>
    <cellStyle name="Normal 6 7 4 2 4" xfId="51218"/>
    <cellStyle name="Normal 6 7 4 3" xfId="25927"/>
    <cellStyle name="Normal 6 7 4 3 2" xfId="25928"/>
    <cellStyle name="Normal 6 7 4 3 2 2" xfId="25929"/>
    <cellStyle name="Normal 6 7 4 3 2 3" xfId="51219"/>
    <cellStyle name="Normal 6 7 4 3 3" xfId="25930"/>
    <cellStyle name="Normal 6 7 4 3 4" xfId="51220"/>
    <cellStyle name="Normal 6 7 4 4" xfId="25931"/>
    <cellStyle name="Normal 6 7 4 4 2" xfId="25932"/>
    <cellStyle name="Normal 6 7 4 4 3" xfId="51221"/>
    <cellStyle name="Normal 6 7 4 5" xfId="25933"/>
    <cellStyle name="Normal 6 7 4 5 2" xfId="51222"/>
    <cellStyle name="Normal 6 7 4 6" xfId="25934"/>
    <cellStyle name="Normal 6 7 4 7" xfId="25935"/>
    <cellStyle name="Normal 6 7 4 8" xfId="25936"/>
    <cellStyle name="Normal 6 7 5" xfId="25937"/>
    <cellStyle name="Normal 6 7 5 2" xfId="25938"/>
    <cellStyle name="Normal 6 7 5 2 2" xfId="25939"/>
    <cellStyle name="Normal 6 7 5 2 3" xfId="51223"/>
    <cellStyle name="Normal 6 7 5 3" xfId="25940"/>
    <cellStyle name="Normal 6 7 5 4" xfId="51224"/>
    <cellStyle name="Normal 6 7 6" xfId="25941"/>
    <cellStyle name="Normal 6 7 6 2" xfId="25942"/>
    <cellStyle name="Normal 6 7 6 2 2" xfId="25943"/>
    <cellStyle name="Normal 6 7 6 2 3" xfId="51225"/>
    <cellStyle name="Normal 6 7 6 3" xfId="25944"/>
    <cellStyle name="Normal 6 7 6 4" xfId="51226"/>
    <cellStyle name="Normal 6 7 7" xfId="25945"/>
    <cellStyle name="Normal 6 7 7 2" xfId="25946"/>
    <cellStyle name="Normal 6 7 7 3" xfId="51227"/>
    <cellStyle name="Normal 6 7 8" xfId="25947"/>
    <cellStyle name="Normal 6 7 8 2" xfId="51228"/>
    <cellStyle name="Normal 6 7 9" xfId="25948"/>
    <cellStyle name="Normal 6 8" xfId="25949"/>
    <cellStyle name="Normal 6 8 10" xfId="25950"/>
    <cellStyle name="Normal 6 8 11" xfId="25951"/>
    <cellStyle name="Normal 6 8 2" xfId="25952"/>
    <cellStyle name="Normal 6 8 2 10" xfId="25953"/>
    <cellStyle name="Normal 6 8 2 2" xfId="25954"/>
    <cellStyle name="Normal 6 8 2 2 2" xfId="25955"/>
    <cellStyle name="Normal 6 8 2 2 2 2" xfId="25956"/>
    <cellStyle name="Normal 6 8 2 2 2 2 2" xfId="25957"/>
    <cellStyle name="Normal 6 8 2 2 2 2 2 2" xfId="25958"/>
    <cellStyle name="Normal 6 8 2 2 2 2 2 3" xfId="51229"/>
    <cellStyle name="Normal 6 8 2 2 2 2 3" xfId="25959"/>
    <cellStyle name="Normal 6 8 2 2 2 2 4" xfId="51230"/>
    <cellStyle name="Normal 6 8 2 2 2 3" xfId="25960"/>
    <cellStyle name="Normal 6 8 2 2 2 3 2" xfId="25961"/>
    <cellStyle name="Normal 6 8 2 2 2 3 2 2" xfId="25962"/>
    <cellStyle name="Normal 6 8 2 2 2 3 2 3" xfId="51231"/>
    <cellStyle name="Normal 6 8 2 2 2 3 3" xfId="25963"/>
    <cellStyle name="Normal 6 8 2 2 2 3 4" xfId="51232"/>
    <cellStyle name="Normal 6 8 2 2 2 4" xfId="25964"/>
    <cellStyle name="Normal 6 8 2 2 2 4 2" xfId="25965"/>
    <cellStyle name="Normal 6 8 2 2 2 4 3" xfId="51233"/>
    <cellStyle name="Normal 6 8 2 2 2 5" xfId="25966"/>
    <cellStyle name="Normal 6 8 2 2 2 5 2" xfId="51234"/>
    <cellStyle name="Normal 6 8 2 2 2 6" xfId="25967"/>
    <cellStyle name="Normal 6 8 2 2 2 7" xfId="25968"/>
    <cellStyle name="Normal 6 8 2 2 2 8" xfId="25969"/>
    <cellStyle name="Normal 6 8 2 2 3" xfId="25970"/>
    <cellStyle name="Normal 6 8 2 2 3 2" xfId="25971"/>
    <cellStyle name="Normal 6 8 2 2 3 2 2" xfId="25972"/>
    <cellStyle name="Normal 6 8 2 2 3 2 3" xfId="51235"/>
    <cellStyle name="Normal 6 8 2 2 3 3" xfId="25973"/>
    <cellStyle name="Normal 6 8 2 2 3 4" xfId="51236"/>
    <cellStyle name="Normal 6 8 2 2 4" xfId="25974"/>
    <cellStyle name="Normal 6 8 2 2 4 2" xfId="25975"/>
    <cellStyle name="Normal 6 8 2 2 4 2 2" xfId="25976"/>
    <cellStyle name="Normal 6 8 2 2 4 2 3" xfId="51237"/>
    <cellStyle name="Normal 6 8 2 2 4 3" xfId="25977"/>
    <cellStyle name="Normal 6 8 2 2 4 4" xfId="51238"/>
    <cellStyle name="Normal 6 8 2 2 5" xfId="25978"/>
    <cellStyle name="Normal 6 8 2 2 5 2" xfId="25979"/>
    <cellStyle name="Normal 6 8 2 2 5 3" xfId="51239"/>
    <cellStyle name="Normal 6 8 2 2 6" xfId="25980"/>
    <cellStyle name="Normal 6 8 2 2 6 2" xfId="51240"/>
    <cellStyle name="Normal 6 8 2 2 7" xfId="25981"/>
    <cellStyle name="Normal 6 8 2 2 8" xfId="25982"/>
    <cellStyle name="Normal 6 8 2 2 9" xfId="25983"/>
    <cellStyle name="Normal 6 8 2 3" xfId="25984"/>
    <cellStyle name="Normal 6 8 2 3 2" xfId="25985"/>
    <cellStyle name="Normal 6 8 2 3 2 2" xfId="25986"/>
    <cellStyle name="Normal 6 8 2 3 2 2 2" xfId="25987"/>
    <cellStyle name="Normal 6 8 2 3 2 2 3" xfId="51241"/>
    <cellStyle name="Normal 6 8 2 3 2 3" xfId="25988"/>
    <cellStyle name="Normal 6 8 2 3 2 4" xfId="51242"/>
    <cellStyle name="Normal 6 8 2 3 3" xfId="25989"/>
    <cellStyle name="Normal 6 8 2 3 3 2" xfId="25990"/>
    <cellStyle name="Normal 6 8 2 3 3 2 2" xfId="25991"/>
    <cellStyle name="Normal 6 8 2 3 3 2 3" xfId="51243"/>
    <cellStyle name="Normal 6 8 2 3 3 3" xfId="25992"/>
    <cellStyle name="Normal 6 8 2 3 3 4" xfId="51244"/>
    <cellStyle name="Normal 6 8 2 3 4" xfId="25993"/>
    <cellStyle name="Normal 6 8 2 3 4 2" xfId="25994"/>
    <cellStyle name="Normal 6 8 2 3 4 3" xfId="51245"/>
    <cellStyle name="Normal 6 8 2 3 5" xfId="25995"/>
    <cellStyle name="Normal 6 8 2 3 5 2" xfId="51246"/>
    <cellStyle name="Normal 6 8 2 3 6" xfId="25996"/>
    <cellStyle name="Normal 6 8 2 3 7" xfId="25997"/>
    <cellStyle name="Normal 6 8 2 3 8" xfId="25998"/>
    <cellStyle name="Normal 6 8 2 4" xfId="25999"/>
    <cellStyle name="Normal 6 8 2 4 2" xfId="26000"/>
    <cellStyle name="Normal 6 8 2 4 2 2" xfId="26001"/>
    <cellStyle name="Normal 6 8 2 4 2 3" xfId="51247"/>
    <cellStyle name="Normal 6 8 2 4 3" xfId="26002"/>
    <cellStyle name="Normal 6 8 2 4 4" xfId="51248"/>
    <cellStyle name="Normal 6 8 2 5" xfId="26003"/>
    <cellStyle name="Normal 6 8 2 5 2" xfId="26004"/>
    <cellStyle name="Normal 6 8 2 5 2 2" xfId="26005"/>
    <cellStyle name="Normal 6 8 2 5 2 3" xfId="51249"/>
    <cellStyle name="Normal 6 8 2 5 3" xfId="26006"/>
    <cellStyle name="Normal 6 8 2 5 4" xfId="51250"/>
    <cellStyle name="Normal 6 8 2 6" xfId="26007"/>
    <cellStyle name="Normal 6 8 2 6 2" xfId="26008"/>
    <cellStyle name="Normal 6 8 2 6 3" xfId="51251"/>
    <cellStyle name="Normal 6 8 2 7" xfId="26009"/>
    <cellStyle name="Normal 6 8 2 7 2" xfId="51252"/>
    <cellStyle name="Normal 6 8 2 8" xfId="26010"/>
    <cellStyle name="Normal 6 8 2 9" xfId="26011"/>
    <cellStyle name="Normal 6 8 3" xfId="26012"/>
    <cellStyle name="Normal 6 8 3 2" xfId="26013"/>
    <cellStyle name="Normal 6 8 3 2 2" xfId="26014"/>
    <cellStyle name="Normal 6 8 3 2 2 2" xfId="26015"/>
    <cellStyle name="Normal 6 8 3 2 2 2 2" xfId="26016"/>
    <cellStyle name="Normal 6 8 3 2 2 2 3" xfId="51253"/>
    <cellStyle name="Normal 6 8 3 2 2 3" xfId="26017"/>
    <cellStyle name="Normal 6 8 3 2 2 4" xfId="51254"/>
    <cellStyle name="Normal 6 8 3 2 3" xfId="26018"/>
    <cellStyle name="Normal 6 8 3 2 3 2" xfId="26019"/>
    <cellStyle name="Normal 6 8 3 2 3 2 2" xfId="26020"/>
    <cellStyle name="Normal 6 8 3 2 3 2 3" xfId="51255"/>
    <cellStyle name="Normal 6 8 3 2 3 3" xfId="26021"/>
    <cellStyle name="Normal 6 8 3 2 3 4" xfId="51256"/>
    <cellStyle name="Normal 6 8 3 2 4" xfId="26022"/>
    <cellStyle name="Normal 6 8 3 2 4 2" xfId="26023"/>
    <cellStyle name="Normal 6 8 3 2 4 3" xfId="51257"/>
    <cellStyle name="Normal 6 8 3 2 5" xfId="26024"/>
    <cellStyle name="Normal 6 8 3 2 5 2" xfId="51258"/>
    <cellStyle name="Normal 6 8 3 2 6" xfId="26025"/>
    <cellStyle name="Normal 6 8 3 2 7" xfId="26026"/>
    <cellStyle name="Normal 6 8 3 2 8" xfId="26027"/>
    <cellStyle name="Normal 6 8 3 3" xfId="26028"/>
    <cellStyle name="Normal 6 8 3 3 2" xfId="26029"/>
    <cellStyle name="Normal 6 8 3 3 2 2" xfId="26030"/>
    <cellStyle name="Normal 6 8 3 3 2 3" xfId="51259"/>
    <cellStyle name="Normal 6 8 3 3 3" xfId="26031"/>
    <cellStyle name="Normal 6 8 3 3 4" xfId="51260"/>
    <cellStyle name="Normal 6 8 3 4" xfId="26032"/>
    <cellStyle name="Normal 6 8 3 4 2" xfId="26033"/>
    <cellStyle name="Normal 6 8 3 4 2 2" xfId="26034"/>
    <cellStyle name="Normal 6 8 3 4 2 3" xfId="51261"/>
    <cellStyle name="Normal 6 8 3 4 3" xfId="26035"/>
    <cellStyle name="Normal 6 8 3 4 4" xfId="51262"/>
    <cellStyle name="Normal 6 8 3 5" xfId="26036"/>
    <cellStyle name="Normal 6 8 3 5 2" xfId="26037"/>
    <cellStyle name="Normal 6 8 3 5 3" xfId="51263"/>
    <cellStyle name="Normal 6 8 3 6" xfId="26038"/>
    <cellStyle name="Normal 6 8 3 6 2" xfId="51264"/>
    <cellStyle name="Normal 6 8 3 7" xfId="26039"/>
    <cellStyle name="Normal 6 8 3 8" xfId="26040"/>
    <cellStyle name="Normal 6 8 3 9" xfId="26041"/>
    <cellStyle name="Normal 6 8 4" xfId="26042"/>
    <cellStyle name="Normal 6 8 4 2" xfId="26043"/>
    <cellStyle name="Normal 6 8 4 2 2" xfId="26044"/>
    <cellStyle name="Normal 6 8 4 2 2 2" xfId="26045"/>
    <cellStyle name="Normal 6 8 4 2 2 3" xfId="51265"/>
    <cellStyle name="Normal 6 8 4 2 3" xfId="26046"/>
    <cellStyle name="Normal 6 8 4 2 4" xfId="51266"/>
    <cellStyle name="Normal 6 8 4 3" xfId="26047"/>
    <cellStyle name="Normal 6 8 4 3 2" xfId="26048"/>
    <cellStyle name="Normal 6 8 4 3 2 2" xfId="26049"/>
    <cellStyle name="Normal 6 8 4 3 2 3" xfId="51267"/>
    <cellStyle name="Normal 6 8 4 3 3" xfId="26050"/>
    <cellStyle name="Normal 6 8 4 3 4" xfId="51268"/>
    <cellStyle name="Normal 6 8 4 4" xfId="26051"/>
    <cellStyle name="Normal 6 8 4 4 2" xfId="26052"/>
    <cellStyle name="Normal 6 8 4 4 3" xfId="51269"/>
    <cellStyle name="Normal 6 8 4 5" xfId="26053"/>
    <cellStyle name="Normal 6 8 4 5 2" xfId="51270"/>
    <cellStyle name="Normal 6 8 4 6" xfId="26054"/>
    <cellStyle name="Normal 6 8 4 7" xfId="26055"/>
    <cellStyle name="Normal 6 8 4 8" xfId="26056"/>
    <cellStyle name="Normal 6 8 5" xfId="26057"/>
    <cellStyle name="Normal 6 8 5 2" xfId="26058"/>
    <cellStyle name="Normal 6 8 5 2 2" xfId="26059"/>
    <cellStyle name="Normal 6 8 5 2 3" xfId="51271"/>
    <cellStyle name="Normal 6 8 5 3" xfId="26060"/>
    <cellStyle name="Normal 6 8 5 4" xfId="51272"/>
    <cellStyle name="Normal 6 8 6" xfId="26061"/>
    <cellStyle name="Normal 6 8 6 2" xfId="26062"/>
    <cellStyle name="Normal 6 8 6 2 2" xfId="26063"/>
    <cellStyle name="Normal 6 8 6 2 3" xfId="51273"/>
    <cellStyle name="Normal 6 8 6 3" xfId="26064"/>
    <cellStyle name="Normal 6 8 6 4" xfId="51274"/>
    <cellStyle name="Normal 6 8 7" xfId="26065"/>
    <cellStyle name="Normal 6 8 7 2" xfId="26066"/>
    <cellStyle name="Normal 6 8 7 3" xfId="51275"/>
    <cellStyle name="Normal 6 8 8" xfId="26067"/>
    <cellStyle name="Normal 6 8 8 2" xfId="51276"/>
    <cellStyle name="Normal 6 8 9" xfId="26068"/>
    <cellStyle name="Normal 6 9" xfId="26069"/>
    <cellStyle name="Normal 6 9 10" xfId="26070"/>
    <cellStyle name="Normal 6 9 2" xfId="26071"/>
    <cellStyle name="Normal 6 9 2 2" xfId="26072"/>
    <cellStyle name="Normal 6 9 2 2 2" xfId="26073"/>
    <cellStyle name="Normal 6 9 2 2 2 2" xfId="26074"/>
    <cellStyle name="Normal 6 9 2 2 2 2 2" xfId="26075"/>
    <cellStyle name="Normal 6 9 2 2 2 2 3" xfId="51277"/>
    <cellStyle name="Normal 6 9 2 2 2 3" xfId="26076"/>
    <cellStyle name="Normal 6 9 2 2 2 4" xfId="51278"/>
    <cellStyle name="Normal 6 9 2 2 3" xfId="26077"/>
    <cellStyle name="Normal 6 9 2 2 3 2" xfId="26078"/>
    <cellStyle name="Normal 6 9 2 2 3 2 2" xfId="26079"/>
    <cellStyle name="Normal 6 9 2 2 3 2 3" xfId="51279"/>
    <cellStyle name="Normal 6 9 2 2 3 3" xfId="26080"/>
    <cellStyle name="Normal 6 9 2 2 3 4" xfId="51280"/>
    <cellStyle name="Normal 6 9 2 2 4" xfId="26081"/>
    <cellStyle name="Normal 6 9 2 2 4 2" xfId="26082"/>
    <cellStyle name="Normal 6 9 2 2 4 3" xfId="51281"/>
    <cellStyle name="Normal 6 9 2 2 5" xfId="26083"/>
    <cellStyle name="Normal 6 9 2 2 5 2" xfId="51282"/>
    <cellStyle name="Normal 6 9 2 2 6" xfId="26084"/>
    <cellStyle name="Normal 6 9 2 2 7" xfId="26085"/>
    <cellStyle name="Normal 6 9 2 2 8" xfId="26086"/>
    <cellStyle name="Normal 6 9 2 3" xfId="26087"/>
    <cellStyle name="Normal 6 9 2 3 2" xfId="26088"/>
    <cellStyle name="Normal 6 9 2 3 2 2" xfId="26089"/>
    <cellStyle name="Normal 6 9 2 3 2 3" xfId="51283"/>
    <cellStyle name="Normal 6 9 2 3 3" xfId="26090"/>
    <cellStyle name="Normal 6 9 2 3 4" xfId="51284"/>
    <cellStyle name="Normal 6 9 2 4" xfId="26091"/>
    <cellStyle name="Normal 6 9 2 4 2" xfId="26092"/>
    <cellStyle name="Normal 6 9 2 4 2 2" xfId="26093"/>
    <cellStyle name="Normal 6 9 2 4 2 3" xfId="51285"/>
    <cellStyle name="Normal 6 9 2 4 3" xfId="26094"/>
    <cellStyle name="Normal 6 9 2 4 4" xfId="51286"/>
    <cellStyle name="Normal 6 9 2 5" xfId="26095"/>
    <cellStyle name="Normal 6 9 2 5 2" xfId="26096"/>
    <cellStyle name="Normal 6 9 2 5 3" xfId="51287"/>
    <cellStyle name="Normal 6 9 2 6" xfId="26097"/>
    <cellStyle name="Normal 6 9 2 6 2" xfId="51288"/>
    <cellStyle name="Normal 6 9 2 7" xfId="26098"/>
    <cellStyle name="Normal 6 9 2 8" xfId="26099"/>
    <cellStyle name="Normal 6 9 2 9" xfId="26100"/>
    <cellStyle name="Normal 6 9 3" xfId="26101"/>
    <cellStyle name="Normal 6 9 3 2" xfId="26102"/>
    <cellStyle name="Normal 6 9 3 2 2" xfId="26103"/>
    <cellStyle name="Normal 6 9 3 2 2 2" xfId="26104"/>
    <cellStyle name="Normal 6 9 3 2 2 3" xfId="51289"/>
    <cellStyle name="Normal 6 9 3 2 3" xfId="26105"/>
    <cellStyle name="Normal 6 9 3 2 4" xfId="51290"/>
    <cellStyle name="Normal 6 9 3 3" xfId="26106"/>
    <cellStyle name="Normal 6 9 3 3 2" xfId="26107"/>
    <cellStyle name="Normal 6 9 3 3 2 2" xfId="26108"/>
    <cellStyle name="Normal 6 9 3 3 2 3" xfId="51291"/>
    <cellStyle name="Normal 6 9 3 3 3" xfId="26109"/>
    <cellStyle name="Normal 6 9 3 3 4" xfId="51292"/>
    <cellStyle name="Normal 6 9 3 4" xfId="26110"/>
    <cellStyle name="Normal 6 9 3 4 2" xfId="26111"/>
    <cellStyle name="Normal 6 9 3 4 3" xfId="51293"/>
    <cellStyle name="Normal 6 9 3 5" xfId="26112"/>
    <cellStyle name="Normal 6 9 3 5 2" xfId="51294"/>
    <cellStyle name="Normal 6 9 3 6" xfId="26113"/>
    <cellStyle name="Normal 6 9 3 7" xfId="26114"/>
    <cellStyle name="Normal 6 9 3 8" xfId="26115"/>
    <cellStyle name="Normal 6 9 4" xfId="26116"/>
    <cellStyle name="Normal 6 9 4 2" xfId="26117"/>
    <cellStyle name="Normal 6 9 4 2 2" xfId="26118"/>
    <cellStyle name="Normal 6 9 4 2 3" xfId="51295"/>
    <cellStyle name="Normal 6 9 4 3" xfId="26119"/>
    <cellStyle name="Normal 6 9 4 4" xfId="51296"/>
    <cellStyle name="Normal 6 9 5" xfId="26120"/>
    <cellStyle name="Normal 6 9 5 2" xfId="26121"/>
    <cellStyle name="Normal 6 9 5 2 2" xfId="26122"/>
    <cellStyle name="Normal 6 9 5 2 3" xfId="51297"/>
    <cellStyle name="Normal 6 9 5 3" xfId="26123"/>
    <cellStyle name="Normal 6 9 5 4" xfId="51298"/>
    <cellStyle name="Normal 6 9 6" xfId="26124"/>
    <cellStyle name="Normal 6 9 6 2" xfId="26125"/>
    <cellStyle name="Normal 6 9 6 3" xfId="51299"/>
    <cellStyle name="Normal 6 9 7" xfId="26126"/>
    <cellStyle name="Normal 6 9 7 2" xfId="51300"/>
    <cellStyle name="Normal 6 9 8" xfId="26127"/>
    <cellStyle name="Normal 6 9 9" xfId="26128"/>
    <cellStyle name="Normal 60" xfId="26129"/>
    <cellStyle name="Normal 60 2" xfId="26130"/>
    <cellStyle name="Normal 61" xfId="26131"/>
    <cellStyle name="Normal 62" xfId="26132"/>
    <cellStyle name="Normal 62 2" xfId="26133"/>
    <cellStyle name="Normal 63" xfId="26134"/>
    <cellStyle name="Normal 63 2" xfId="26135"/>
    <cellStyle name="Normal 64" xfId="26136"/>
    <cellStyle name="Normal 64 2" xfId="26137"/>
    <cellStyle name="Normal 65" xfId="26138"/>
    <cellStyle name="Normal 66" xfId="26139"/>
    <cellStyle name="Normal 67" xfId="26140"/>
    <cellStyle name="Normal 68" xfId="26141"/>
    <cellStyle name="Normal 69" xfId="26142"/>
    <cellStyle name="Normal 7" xfId="26143"/>
    <cellStyle name="Normal 7 10" xfId="26144"/>
    <cellStyle name="Normal 7 10 2" xfId="26145"/>
    <cellStyle name="Normal 7 10 2 2" xfId="26146"/>
    <cellStyle name="Normal 7 10 2 2 2" xfId="26147"/>
    <cellStyle name="Normal 7 10 2 2 2 2" xfId="26148"/>
    <cellStyle name="Normal 7 10 2 2 2 3" xfId="51301"/>
    <cellStyle name="Normal 7 10 2 2 3" xfId="26149"/>
    <cellStyle name="Normal 7 10 2 2 4" xfId="51302"/>
    <cellStyle name="Normal 7 10 2 3" xfId="26150"/>
    <cellStyle name="Normal 7 10 2 3 2" xfId="26151"/>
    <cellStyle name="Normal 7 10 2 3 2 2" xfId="26152"/>
    <cellStyle name="Normal 7 10 2 3 2 3" xfId="51303"/>
    <cellStyle name="Normal 7 10 2 3 3" xfId="26153"/>
    <cellStyle name="Normal 7 10 2 3 4" xfId="51304"/>
    <cellStyle name="Normal 7 10 2 4" xfId="26154"/>
    <cellStyle name="Normal 7 10 2 4 2" xfId="26155"/>
    <cellStyle name="Normal 7 10 2 4 3" xfId="51305"/>
    <cellStyle name="Normal 7 10 2 5" xfId="26156"/>
    <cellStyle name="Normal 7 10 2 5 2" xfId="51306"/>
    <cellStyle name="Normal 7 10 2 6" xfId="26157"/>
    <cellStyle name="Normal 7 10 2 7" xfId="26158"/>
    <cellStyle name="Normal 7 10 2 8" xfId="26159"/>
    <cellStyle name="Normal 7 10 3" xfId="26160"/>
    <cellStyle name="Normal 7 10 3 2" xfId="26161"/>
    <cellStyle name="Normal 7 10 3 2 2" xfId="26162"/>
    <cellStyle name="Normal 7 10 3 2 3" xfId="51307"/>
    <cellStyle name="Normal 7 10 3 3" xfId="26163"/>
    <cellStyle name="Normal 7 10 3 4" xfId="51308"/>
    <cellStyle name="Normal 7 10 4" xfId="26164"/>
    <cellStyle name="Normal 7 10 4 2" xfId="26165"/>
    <cellStyle name="Normal 7 10 4 2 2" xfId="26166"/>
    <cellStyle name="Normal 7 10 4 2 3" xfId="51309"/>
    <cellStyle name="Normal 7 10 4 3" xfId="26167"/>
    <cellStyle name="Normal 7 10 4 4" xfId="51310"/>
    <cellStyle name="Normal 7 10 5" xfId="26168"/>
    <cellStyle name="Normal 7 10 5 2" xfId="26169"/>
    <cellStyle name="Normal 7 10 5 3" xfId="51311"/>
    <cellStyle name="Normal 7 10 6" xfId="26170"/>
    <cellStyle name="Normal 7 10 6 2" xfId="51312"/>
    <cellStyle name="Normal 7 10 7" xfId="26171"/>
    <cellStyle name="Normal 7 10 8" xfId="26172"/>
    <cellStyle name="Normal 7 10 9" xfId="26173"/>
    <cellStyle name="Normal 7 11" xfId="26174"/>
    <cellStyle name="Normal 7 11 2" xfId="26175"/>
    <cellStyle name="Normal 7 11 2 2" xfId="26176"/>
    <cellStyle name="Normal 7 11 2 2 2" xfId="26177"/>
    <cellStyle name="Normal 7 11 2 2 3" xfId="51313"/>
    <cellStyle name="Normal 7 11 2 3" xfId="26178"/>
    <cellStyle name="Normal 7 11 2 4" xfId="51314"/>
    <cellStyle name="Normal 7 11 3" xfId="26179"/>
    <cellStyle name="Normal 7 11 3 2" xfId="26180"/>
    <cellStyle name="Normal 7 11 3 2 2" xfId="26181"/>
    <cellStyle name="Normal 7 11 3 2 3" xfId="51315"/>
    <cellStyle name="Normal 7 11 3 3" xfId="26182"/>
    <cellStyle name="Normal 7 11 3 4" xfId="51316"/>
    <cellStyle name="Normal 7 11 4" xfId="26183"/>
    <cellStyle name="Normal 7 11 4 2" xfId="26184"/>
    <cellStyle name="Normal 7 11 4 3" xfId="51317"/>
    <cellStyle name="Normal 7 11 5" xfId="26185"/>
    <cellStyle name="Normal 7 11 5 2" xfId="51318"/>
    <cellStyle name="Normal 7 11 6" xfId="26186"/>
    <cellStyle name="Normal 7 11 7" xfId="26187"/>
    <cellStyle name="Normal 7 11 8" xfId="26188"/>
    <cellStyle name="Normal 7 12" xfId="26189"/>
    <cellStyle name="Normal 7 12 2" xfId="26190"/>
    <cellStyle name="Normal 7 12 2 2" xfId="26191"/>
    <cellStyle name="Normal 7 12 2 2 2" xfId="26192"/>
    <cellStyle name="Normal 7 12 2 2 3" xfId="51319"/>
    <cellStyle name="Normal 7 12 2 3" xfId="26193"/>
    <cellStyle name="Normal 7 12 2 4" xfId="51320"/>
    <cellStyle name="Normal 7 12 3" xfId="26194"/>
    <cellStyle name="Normal 7 12 3 2" xfId="26195"/>
    <cellStyle name="Normal 7 12 3 2 2" xfId="26196"/>
    <cellStyle name="Normal 7 12 3 2 3" xfId="51321"/>
    <cellStyle name="Normal 7 12 3 3" xfId="26197"/>
    <cellStyle name="Normal 7 12 3 4" xfId="51322"/>
    <cellStyle name="Normal 7 12 4" xfId="26198"/>
    <cellStyle name="Normal 7 12 4 2" xfId="26199"/>
    <cellStyle name="Normal 7 12 4 3" xfId="51323"/>
    <cellStyle name="Normal 7 12 5" xfId="26200"/>
    <cellStyle name="Normal 7 12 5 2" xfId="51324"/>
    <cellStyle name="Normal 7 12 6" xfId="51325"/>
    <cellStyle name="Normal 7 12 7" xfId="51326"/>
    <cellStyle name="Normal 7 13" xfId="26201"/>
    <cellStyle name="Normal 7 13 2" xfId="26202"/>
    <cellStyle name="Normal 7 13 2 2" xfId="26203"/>
    <cellStyle name="Normal 7 13 2 3" xfId="51327"/>
    <cellStyle name="Normal 7 13 3" xfId="26204"/>
    <cellStyle name="Normal 7 13 4" xfId="51328"/>
    <cellStyle name="Normal 7 14" xfId="26205"/>
    <cellStyle name="Normal 7 14 2" xfId="26206"/>
    <cellStyle name="Normal 7 14 2 2" xfId="26207"/>
    <cellStyle name="Normal 7 14 2 3" xfId="51329"/>
    <cellStyle name="Normal 7 14 3" xfId="26208"/>
    <cellStyle name="Normal 7 14 4" xfId="51330"/>
    <cellStyle name="Normal 7 15" xfId="26209"/>
    <cellStyle name="Normal 7 15 2" xfId="26210"/>
    <cellStyle name="Normal 7 15 3" xfId="51331"/>
    <cellStyle name="Normal 7 16" xfId="26211"/>
    <cellStyle name="Normal 7 16 2" xfId="26212"/>
    <cellStyle name="Normal 7 16 3" xfId="51332"/>
    <cellStyle name="Normal 7 17" xfId="26213"/>
    <cellStyle name="Normal 7 17 2" xfId="26214"/>
    <cellStyle name="Normal 7 18" xfId="26215"/>
    <cellStyle name="Normal 7 19" xfId="26216"/>
    <cellStyle name="Normal 7 2" xfId="26217"/>
    <cellStyle name="Normal 7 2 10" xfId="26218"/>
    <cellStyle name="Normal 7 2 10 2" xfId="26219"/>
    <cellStyle name="Normal 7 2 10 2 2" xfId="26220"/>
    <cellStyle name="Normal 7 2 10 2 3" xfId="51333"/>
    <cellStyle name="Normal 7 2 10 3" xfId="26221"/>
    <cellStyle name="Normal 7 2 10 4" xfId="51334"/>
    <cellStyle name="Normal 7 2 11" xfId="26222"/>
    <cellStyle name="Normal 7 2 11 2" xfId="26223"/>
    <cellStyle name="Normal 7 2 11 3" xfId="51335"/>
    <cellStyle name="Normal 7 2 12" xfId="26224"/>
    <cellStyle name="Normal 7 2 12 2" xfId="26225"/>
    <cellStyle name="Normal 7 2 12 3" xfId="51336"/>
    <cellStyle name="Normal 7 2 13" xfId="26226"/>
    <cellStyle name="Normal 7 2 13 2" xfId="51337"/>
    <cellStyle name="Normal 7 2 14" xfId="26227"/>
    <cellStyle name="Normal 7 2 15" xfId="26228"/>
    <cellStyle name="Normal 7 2 16" xfId="26229"/>
    <cellStyle name="Normal 7 2 17" xfId="26230"/>
    <cellStyle name="Normal 7 2 18" xfId="26231"/>
    <cellStyle name="Normal 7 2 2" xfId="26232"/>
    <cellStyle name="Normal 7 2 2 10" xfId="26233"/>
    <cellStyle name="Normal 7 2 2 11" xfId="26234"/>
    <cellStyle name="Normal 7 2 2 12" xfId="26235"/>
    <cellStyle name="Normal 7 2 2 2" xfId="26236"/>
    <cellStyle name="Normal 7 2 2 2 10" xfId="26237"/>
    <cellStyle name="Normal 7 2 2 2 2" xfId="26238"/>
    <cellStyle name="Normal 7 2 2 2 2 2" xfId="26239"/>
    <cellStyle name="Normal 7 2 2 2 2 2 2" xfId="26240"/>
    <cellStyle name="Normal 7 2 2 2 2 2 2 2" xfId="26241"/>
    <cellStyle name="Normal 7 2 2 2 2 2 2 2 2" xfId="26242"/>
    <cellStyle name="Normal 7 2 2 2 2 2 2 2 3" xfId="51338"/>
    <cellStyle name="Normal 7 2 2 2 2 2 2 3" xfId="26243"/>
    <cellStyle name="Normal 7 2 2 2 2 2 2 4" xfId="51339"/>
    <cellStyle name="Normal 7 2 2 2 2 2 3" xfId="26244"/>
    <cellStyle name="Normal 7 2 2 2 2 2 3 2" xfId="26245"/>
    <cellStyle name="Normal 7 2 2 2 2 2 3 2 2" xfId="26246"/>
    <cellStyle name="Normal 7 2 2 2 2 2 3 2 3" xfId="51340"/>
    <cellStyle name="Normal 7 2 2 2 2 2 3 3" xfId="26247"/>
    <cellStyle name="Normal 7 2 2 2 2 2 3 4" xfId="51341"/>
    <cellStyle name="Normal 7 2 2 2 2 2 4" xfId="26248"/>
    <cellStyle name="Normal 7 2 2 2 2 2 4 2" xfId="26249"/>
    <cellStyle name="Normal 7 2 2 2 2 2 4 3" xfId="51342"/>
    <cellStyle name="Normal 7 2 2 2 2 2 5" xfId="26250"/>
    <cellStyle name="Normal 7 2 2 2 2 2 5 2" xfId="51343"/>
    <cellStyle name="Normal 7 2 2 2 2 2 6" xfId="26251"/>
    <cellStyle name="Normal 7 2 2 2 2 2 7" xfId="26252"/>
    <cellStyle name="Normal 7 2 2 2 2 2 8" xfId="26253"/>
    <cellStyle name="Normal 7 2 2 2 2 3" xfId="26254"/>
    <cellStyle name="Normal 7 2 2 2 2 3 2" xfId="26255"/>
    <cellStyle name="Normal 7 2 2 2 2 3 2 2" xfId="26256"/>
    <cellStyle name="Normal 7 2 2 2 2 3 2 3" xfId="51344"/>
    <cellStyle name="Normal 7 2 2 2 2 3 3" xfId="26257"/>
    <cellStyle name="Normal 7 2 2 2 2 3 4" xfId="51345"/>
    <cellStyle name="Normal 7 2 2 2 2 4" xfId="26258"/>
    <cellStyle name="Normal 7 2 2 2 2 4 2" xfId="26259"/>
    <cellStyle name="Normal 7 2 2 2 2 4 2 2" xfId="26260"/>
    <cellStyle name="Normal 7 2 2 2 2 4 2 3" xfId="51346"/>
    <cellStyle name="Normal 7 2 2 2 2 4 3" xfId="26261"/>
    <cellStyle name="Normal 7 2 2 2 2 4 4" xfId="51347"/>
    <cellStyle name="Normal 7 2 2 2 2 5" xfId="26262"/>
    <cellStyle name="Normal 7 2 2 2 2 5 2" xfId="26263"/>
    <cellStyle name="Normal 7 2 2 2 2 5 3" xfId="51348"/>
    <cellStyle name="Normal 7 2 2 2 2 6" xfId="26264"/>
    <cellStyle name="Normal 7 2 2 2 2 6 2" xfId="51349"/>
    <cellStyle name="Normal 7 2 2 2 2 7" xfId="26265"/>
    <cellStyle name="Normal 7 2 2 2 2 8" xfId="26266"/>
    <cellStyle name="Normal 7 2 2 2 2 9" xfId="26267"/>
    <cellStyle name="Normal 7 2 2 2 3" xfId="26268"/>
    <cellStyle name="Normal 7 2 2 2 3 2" xfId="26269"/>
    <cellStyle name="Normal 7 2 2 2 3 2 2" xfId="26270"/>
    <cellStyle name="Normal 7 2 2 2 3 2 2 2" xfId="26271"/>
    <cellStyle name="Normal 7 2 2 2 3 2 2 3" xfId="51350"/>
    <cellStyle name="Normal 7 2 2 2 3 2 3" xfId="26272"/>
    <cellStyle name="Normal 7 2 2 2 3 2 4" xfId="51351"/>
    <cellStyle name="Normal 7 2 2 2 3 3" xfId="26273"/>
    <cellStyle name="Normal 7 2 2 2 3 3 2" xfId="26274"/>
    <cellStyle name="Normal 7 2 2 2 3 3 2 2" xfId="26275"/>
    <cellStyle name="Normal 7 2 2 2 3 3 2 3" xfId="51352"/>
    <cellStyle name="Normal 7 2 2 2 3 3 3" xfId="26276"/>
    <cellStyle name="Normal 7 2 2 2 3 3 4" xfId="51353"/>
    <cellStyle name="Normal 7 2 2 2 3 4" xfId="26277"/>
    <cellStyle name="Normal 7 2 2 2 3 4 2" xfId="26278"/>
    <cellStyle name="Normal 7 2 2 2 3 4 3" xfId="51354"/>
    <cellStyle name="Normal 7 2 2 2 3 5" xfId="26279"/>
    <cellStyle name="Normal 7 2 2 2 3 5 2" xfId="51355"/>
    <cellStyle name="Normal 7 2 2 2 3 6" xfId="26280"/>
    <cellStyle name="Normal 7 2 2 2 3 7" xfId="26281"/>
    <cellStyle name="Normal 7 2 2 2 3 8" xfId="26282"/>
    <cellStyle name="Normal 7 2 2 2 4" xfId="26283"/>
    <cellStyle name="Normal 7 2 2 2 4 2" xfId="26284"/>
    <cellStyle name="Normal 7 2 2 2 4 2 2" xfId="26285"/>
    <cellStyle name="Normal 7 2 2 2 4 2 3" xfId="51356"/>
    <cellStyle name="Normal 7 2 2 2 4 3" xfId="26286"/>
    <cellStyle name="Normal 7 2 2 2 4 4" xfId="51357"/>
    <cellStyle name="Normal 7 2 2 2 5" xfId="26287"/>
    <cellStyle name="Normal 7 2 2 2 5 2" xfId="26288"/>
    <cellStyle name="Normal 7 2 2 2 5 2 2" xfId="26289"/>
    <cellStyle name="Normal 7 2 2 2 5 2 3" xfId="51358"/>
    <cellStyle name="Normal 7 2 2 2 5 3" xfId="26290"/>
    <cellStyle name="Normal 7 2 2 2 5 4" xfId="51359"/>
    <cellStyle name="Normal 7 2 2 2 6" xfId="26291"/>
    <cellStyle name="Normal 7 2 2 2 6 2" xfId="26292"/>
    <cellStyle name="Normal 7 2 2 2 6 3" xfId="51360"/>
    <cellStyle name="Normal 7 2 2 2 7" xfId="26293"/>
    <cellStyle name="Normal 7 2 2 2 7 2" xfId="51361"/>
    <cellStyle name="Normal 7 2 2 2 8" xfId="26294"/>
    <cellStyle name="Normal 7 2 2 2 9" xfId="26295"/>
    <cellStyle name="Normal 7 2 2 3" xfId="26296"/>
    <cellStyle name="Normal 7 2 2 3 2" xfId="26297"/>
    <cellStyle name="Normal 7 2 2 3 2 2" xfId="26298"/>
    <cellStyle name="Normal 7 2 2 3 2 2 2" xfId="26299"/>
    <cellStyle name="Normal 7 2 2 3 2 2 2 2" xfId="26300"/>
    <cellStyle name="Normal 7 2 2 3 2 2 2 3" xfId="51362"/>
    <cellStyle name="Normal 7 2 2 3 2 2 3" xfId="26301"/>
    <cellStyle name="Normal 7 2 2 3 2 2 4" xfId="51363"/>
    <cellStyle name="Normal 7 2 2 3 2 3" xfId="26302"/>
    <cellStyle name="Normal 7 2 2 3 2 3 2" xfId="26303"/>
    <cellStyle name="Normal 7 2 2 3 2 3 2 2" xfId="26304"/>
    <cellStyle name="Normal 7 2 2 3 2 3 2 3" xfId="51364"/>
    <cellStyle name="Normal 7 2 2 3 2 3 3" xfId="26305"/>
    <cellStyle name="Normal 7 2 2 3 2 3 4" xfId="51365"/>
    <cellStyle name="Normal 7 2 2 3 2 4" xfId="26306"/>
    <cellStyle name="Normal 7 2 2 3 2 4 2" xfId="26307"/>
    <cellStyle name="Normal 7 2 2 3 2 4 3" xfId="51366"/>
    <cellStyle name="Normal 7 2 2 3 2 5" xfId="26308"/>
    <cellStyle name="Normal 7 2 2 3 2 5 2" xfId="51367"/>
    <cellStyle name="Normal 7 2 2 3 2 6" xfId="26309"/>
    <cellStyle name="Normal 7 2 2 3 2 7" xfId="26310"/>
    <cellStyle name="Normal 7 2 2 3 2 8" xfId="26311"/>
    <cellStyle name="Normal 7 2 2 3 3" xfId="26312"/>
    <cellStyle name="Normal 7 2 2 3 3 2" xfId="26313"/>
    <cellStyle name="Normal 7 2 2 3 3 2 2" xfId="26314"/>
    <cellStyle name="Normal 7 2 2 3 3 2 3" xfId="51368"/>
    <cellStyle name="Normal 7 2 2 3 3 3" xfId="26315"/>
    <cellStyle name="Normal 7 2 2 3 3 4" xfId="51369"/>
    <cellStyle name="Normal 7 2 2 3 4" xfId="26316"/>
    <cellStyle name="Normal 7 2 2 3 4 2" xfId="26317"/>
    <cellStyle name="Normal 7 2 2 3 4 2 2" xfId="26318"/>
    <cellStyle name="Normal 7 2 2 3 4 2 3" xfId="51370"/>
    <cellStyle name="Normal 7 2 2 3 4 3" xfId="26319"/>
    <cellStyle name="Normal 7 2 2 3 4 4" xfId="51371"/>
    <cellStyle name="Normal 7 2 2 3 5" xfId="26320"/>
    <cellStyle name="Normal 7 2 2 3 5 2" xfId="26321"/>
    <cellStyle name="Normal 7 2 2 3 5 3" xfId="51372"/>
    <cellStyle name="Normal 7 2 2 3 6" xfId="26322"/>
    <cellStyle name="Normal 7 2 2 3 6 2" xfId="51373"/>
    <cellStyle name="Normal 7 2 2 3 7" xfId="26323"/>
    <cellStyle name="Normal 7 2 2 3 8" xfId="26324"/>
    <cellStyle name="Normal 7 2 2 3 9" xfId="26325"/>
    <cellStyle name="Normal 7 2 2 4" xfId="26326"/>
    <cellStyle name="Normal 7 2 2 4 2" xfId="26327"/>
    <cellStyle name="Normal 7 2 2 4 2 2" xfId="26328"/>
    <cellStyle name="Normal 7 2 2 4 2 2 2" xfId="26329"/>
    <cellStyle name="Normal 7 2 2 4 2 2 3" xfId="51374"/>
    <cellStyle name="Normal 7 2 2 4 2 3" xfId="26330"/>
    <cellStyle name="Normal 7 2 2 4 2 4" xfId="51375"/>
    <cellStyle name="Normal 7 2 2 4 3" xfId="26331"/>
    <cellStyle name="Normal 7 2 2 4 3 2" xfId="26332"/>
    <cellStyle name="Normal 7 2 2 4 3 2 2" xfId="26333"/>
    <cellStyle name="Normal 7 2 2 4 3 2 3" xfId="51376"/>
    <cellStyle name="Normal 7 2 2 4 3 3" xfId="26334"/>
    <cellStyle name="Normal 7 2 2 4 3 4" xfId="51377"/>
    <cellStyle name="Normal 7 2 2 4 4" xfId="26335"/>
    <cellStyle name="Normal 7 2 2 4 4 2" xfId="26336"/>
    <cellStyle name="Normal 7 2 2 4 4 3" xfId="51378"/>
    <cellStyle name="Normal 7 2 2 4 5" xfId="26337"/>
    <cellStyle name="Normal 7 2 2 4 5 2" xfId="51379"/>
    <cellStyle name="Normal 7 2 2 4 6" xfId="26338"/>
    <cellStyle name="Normal 7 2 2 4 7" xfId="26339"/>
    <cellStyle name="Normal 7 2 2 4 8" xfId="26340"/>
    <cellStyle name="Normal 7 2 2 5" xfId="26341"/>
    <cellStyle name="Normal 7 2 2 5 2" xfId="26342"/>
    <cellStyle name="Normal 7 2 2 5 2 2" xfId="26343"/>
    <cellStyle name="Normal 7 2 2 5 2 3" xfId="51380"/>
    <cellStyle name="Normal 7 2 2 5 3" xfId="26344"/>
    <cellStyle name="Normal 7 2 2 5 4" xfId="51381"/>
    <cellStyle name="Normal 7 2 2 6" xfId="26345"/>
    <cellStyle name="Normal 7 2 2 6 2" xfId="26346"/>
    <cellStyle name="Normal 7 2 2 6 2 2" xfId="26347"/>
    <cellStyle name="Normal 7 2 2 6 2 3" xfId="51382"/>
    <cellStyle name="Normal 7 2 2 6 3" xfId="26348"/>
    <cellStyle name="Normal 7 2 2 6 4" xfId="51383"/>
    <cellStyle name="Normal 7 2 2 7" xfId="26349"/>
    <cellStyle name="Normal 7 2 2 7 2" xfId="26350"/>
    <cellStyle name="Normal 7 2 2 7 3" xfId="51384"/>
    <cellStyle name="Normal 7 2 2 8" xfId="26351"/>
    <cellStyle name="Normal 7 2 2 8 2" xfId="51385"/>
    <cellStyle name="Normal 7 2 2 8 3" xfId="51386"/>
    <cellStyle name="Normal 7 2 2 9" xfId="26352"/>
    <cellStyle name="Normal 7 2 2 9 2" xfId="51387"/>
    <cellStyle name="Normal 7 2 3" xfId="26353"/>
    <cellStyle name="Normal 7 2 3 10" xfId="26354"/>
    <cellStyle name="Normal 7 2 3 11" xfId="26355"/>
    <cellStyle name="Normal 7 2 3 2" xfId="26356"/>
    <cellStyle name="Normal 7 2 3 2 10" xfId="26357"/>
    <cellStyle name="Normal 7 2 3 2 2" xfId="26358"/>
    <cellStyle name="Normal 7 2 3 2 2 2" xfId="26359"/>
    <cellStyle name="Normal 7 2 3 2 2 2 2" xfId="26360"/>
    <cellStyle name="Normal 7 2 3 2 2 2 2 2" xfId="26361"/>
    <cellStyle name="Normal 7 2 3 2 2 2 2 2 2" xfId="26362"/>
    <cellStyle name="Normal 7 2 3 2 2 2 2 2 3" xfId="51388"/>
    <cellStyle name="Normal 7 2 3 2 2 2 2 3" xfId="26363"/>
    <cellStyle name="Normal 7 2 3 2 2 2 2 4" xfId="51389"/>
    <cellStyle name="Normal 7 2 3 2 2 2 3" xfId="26364"/>
    <cellStyle name="Normal 7 2 3 2 2 2 3 2" xfId="26365"/>
    <cellStyle name="Normal 7 2 3 2 2 2 3 2 2" xfId="26366"/>
    <cellStyle name="Normal 7 2 3 2 2 2 3 2 3" xfId="51390"/>
    <cellStyle name="Normal 7 2 3 2 2 2 3 3" xfId="26367"/>
    <cellStyle name="Normal 7 2 3 2 2 2 3 4" xfId="51391"/>
    <cellStyle name="Normal 7 2 3 2 2 2 4" xfId="26368"/>
    <cellStyle name="Normal 7 2 3 2 2 2 4 2" xfId="26369"/>
    <cellStyle name="Normal 7 2 3 2 2 2 4 3" xfId="51392"/>
    <cellStyle name="Normal 7 2 3 2 2 2 5" xfId="26370"/>
    <cellStyle name="Normal 7 2 3 2 2 2 5 2" xfId="51393"/>
    <cellStyle name="Normal 7 2 3 2 2 2 6" xfId="26371"/>
    <cellStyle name="Normal 7 2 3 2 2 2 7" xfId="26372"/>
    <cellStyle name="Normal 7 2 3 2 2 2 8" xfId="26373"/>
    <cellStyle name="Normal 7 2 3 2 2 3" xfId="26374"/>
    <cellStyle name="Normal 7 2 3 2 2 3 2" xfId="26375"/>
    <cellStyle name="Normal 7 2 3 2 2 3 2 2" xfId="26376"/>
    <cellStyle name="Normal 7 2 3 2 2 3 2 3" xfId="51394"/>
    <cellStyle name="Normal 7 2 3 2 2 3 3" xfId="26377"/>
    <cellStyle name="Normal 7 2 3 2 2 3 4" xfId="51395"/>
    <cellStyle name="Normal 7 2 3 2 2 4" xfId="26378"/>
    <cellStyle name="Normal 7 2 3 2 2 4 2" xfId="26379"/>
    <cellStyle name="Normal 7 2 3 2 2 4 2 2" xfId="26380"/>
    <cellStyle name="Normal 7 2 3 2 2 4 2 3" xfId="51396"/>
    <cellStyle name="Normal 7 2 3 2 2 4 3" xfId="26381"/>
    <cellStyle name="Normal 7 2 3 2 2 4 4" xfId="51397"/>
    <cellStyle name="Normal 7 2 3 2 2 5" xfId="26382"/>
    <cellStyle name="Normal 7 2 3 2 2 5 2" xfId="26383"/>
    <cellStyle name="Normal 7 2 3 2 2 5 3" xfId="51398"/>
    <cellStyle name="Normal 7 2 3 2 2 6" xfId="26384"/>
    <cellStyle name="Normal 7 2 3 2 2 6 2" xfId="51399"/>
    <cellStyle name="Normal 7 2 3 2 2 7" xfId="26385"/>
    <cellStyle name="Normal 7 2 3 2 2 8" xfId="26386"/>
    <cellStyle name="Normal 7 2 3 2 2 9" xfId="26387"/>
    <cellStyle name="Normal 7 2 3 2 3" xfId="26388"/>
    <cellStyle name="Normal 7 2 3 2 3 2" xfId="26389"/>
    <cellStyle name="Normal 7 2 3 2 3 2 2" xfId="26390"/>
    <cellStyle name="Normal 7 2 3 2 3 2 2 2" xfId="26391"/>
    <cellStyle name="Normal 7 2 3 2 3 2 2 3" xfId="51400"/>
    <cellStyle name="Normal 7 2 3 2 3 2 3" xfId="26392"/>
    <cellStyle name="Normal 7 2 3 2 3 2 4" xfId="51401"/>
    <cellStyle name="Normal 7 2 3 2 3 3" xfId="26393"/>
    <cellStyle name="Normal 7 2 3 2 3 3 2" xfId="26394"/>
    <cellStyle name="Normal 7 2 3 2 3 3 2 2" xfId="26395"/>
    <cellStyle name="Normal 7 2 3 2 3 3 2 3" xfId="51402"/>
    <cellStyle name="Normal 7 2 3 2 3 3 3" xfId="26396"/>
    <cellStyle name="Normal 7 2 3 2 3 3 4" xfId="51403"/>
    <cellStyle name="Normal 7 2 3 2 3 4" xfId="26397"/>
    <cellStyle name="Normal 7 2 3 2 3 4 2" xfId="26398"/>
    <cellStyle name="Normal 7 2 3 2 3 4 3" xfId="51404"/>
    <cellStyle name="Normal 7 2 3 2 3 5" xfId="26399"/>
    <cellStyle name="Normal 7 2 3 2 3 5 2" xfId="51405"/>
    <cellStyle name="Normal 7 2 3 2 3 6" xfId="26400"/>
    <cellStyle name="Normal 7 2 3 2 3 7" xfId="26401"/>
    <cellStyle name="Normal 7 2 3 2 3 8" xfId="26402"/>
    <cellStyle name="Normal 7 2 3 2 4" xfId="26403"/>
    <cellStyle name="Normal 7 2 3 2 4 2" xfId="26404"/>
    <cellStyle name="Normal 7 2 3 2 4 2 2" xfId="26405"/>
    <cellStyle name="Normal 7 2 3 2 4 2 3" xfId="51406"/>
    <cellStyle name="Normal 7 2 3 2 4 3" xfId="26406"/>
    <cellStyle name="Normal 7 2 3 2 4 4" xfId="51407"/>
    <cellStyle name="Normal 7 2 3 2 5" xfId="26407"/>
    <cellStyle name="Normal 7 2 3 2 5 2" xfId="26408"/>
    <cellStyle name="Normal 7 2 3 2 5 2 2" xfId="26409"/>
    <cellStyle name="Normal 7 2 3 2 5 2 3" xfId="51408"/>
    <cellStyle name="Normal 7 2 3 2 5 3" xfId="26410"/>
    <cellStyle name="Normal 7 2 3 2 5 4" xfId="51409"/>
    <cellStyle name="Normal 7 2 3 2 6" xfId="26411"/>
    <cellStyle name="Normal 7 2 3 2 6 2" xfId="26412"/>
    <cellStyle name="Normal 7 2 3 2 6 3" xfId="51410"/>
    <cellStyle name="Normal 7 2 3 2 7" xfId="26413"/>
    <cellStyle name="Normal 7 2 3 2 7 2" xfId="51411"/>
    <cellStyle name="Normal 7 2 3 2 8" xfId="26414"/>
    <cellStyle name="Normal 7 2 3 2 9" xfId="26415"/>
    <cellStyle name="Normal 7 2 3 3" xfId="26416"/>
    <cellStyle name="Normal 7 2 3 3 2" xfId="26417"/>
    <cellStyle name="Normal 7 2 3 3 2 2" xfId="26418"/>
    <cellStyle name="Normal 7 2 3 3 2 2 2" xfId="26419"/>
    <cellStyle name="Normal 7 2 3 3 2 2 2 2" xfId="26420"/>
    <cellStyle name="Normal 7 2 3 3 2 2 2 3" xfId="51412"/>
    <cellStyle name="Normal 7 2 3 3 2 2 3" xfId="26421"/>
    <cellStyle name="Normal 7 2 3 3 2 2 4" xfId="51413"/>
    <cellStyle name="Normal 7 2 3 3 2 3" xfId="26422"/>
    <cellStyle name="Normal 7 2 3 3 2 3 2" xfId="26423"/>
    <cellStyle name="Normal 7 2 3 3 2 3 2 2" xfId="26424"/>
    <cellStyle name="Normal 7 2 3 3 2 3 2 3" xfId="51414"/>
    <cellStyle name="Normal 7 2 3 3 2 3 3" xfId="26425"/>
    <cellStyle name="Normal 7 2 3 3 2 3 4" xfId="51415"/>
    <cellStyle name="Normal 7 2 3 3 2 4" xfId="26426"/>
    <cellStyle name="Normal 7 2 3 3 2 4 2" xfId="26427"/>
    <cellStyle name="Normal 7 2 3 3 2 4 3" xfId="51416"/>
    <cellStyle name="Normal 7 2 3 3 2 5" xfId="26428"/>
    <cellStyle name="Normal 7 2 3 3 2 5 2" xfId="51417"/>
    <cellStyle name="Normal 7 2 3 3 2 6" xfId="26429"/>
    <cellStyle name="Normal 7 2 3 3 2 7" xfId="26430"/>
    <cellStyle name="Normal 7 2 3 3 2 8" xfId="26431"/>
    <cellStyle name="Normal 7 2 3 3 3" xfId="26432"/>
    <cellStyle name="Normal 7 2 3 3 3 2" xfId="26433"/>
    <cellStyle name="Normal 7 2 3 3 3 2 2" xfId="26434"/>
    <cellStyle name="Normal 7 2 3 3 3 2 3" xfId="51418"/>
    <cellStyle name="Normal 7 2 3 3 3 3" xfId="26435"/>
    <cellStyle name="Normal 7 2 3 3 3 4" xfId="51419"/>
    <cellStyle name="Normal 7 2 3 3 4" xfId="26436"/>
    <cellStyle name="Normal 7 2 3 3 4 2" xfId="26437"/>
    <cellStyle name="Normal 7 2 3 3 4 2 2" xfId="26438"/>
    <cellStyle name="Normal 7 2 3 3 4 2 3" xfId="51420"/>
    <cellStyle name="Normal 7 2 3 3 4 3" xfId="26439"/>
    <cellStyle name="Normal 7 2 3 3 4 4" xfId="51421"/>
    <cellStyle name="Normal 7 2 3 3 5" xfId="26440"/>
    <cellStyle name="Normal 7 2 3 3 5 2" xfId="26441"/>
    <cellStyle name="Normal 7 2 3 3 5 3" xfId="51422"/>
    <cellStyle name="Normal 7 2 3 3 6" xfId="26442"/>
    <cellStyle name="Normal 7 2 3 3 6 2" xfId="51423"/>
    <cellStyle name="Normal 7 2 3 3 7" xfId="26443"/>
    <cellStyle name="Normal 7 2 3 3 8" xfId="26444"/>
    <cellStyle name="Normal 7 2 3 3 9" xfId="26445"/>
    <cellStyle name="Normal 7 2 3 4" xfId="26446"/>
    <cellStyle name="Normal 7 2 3 4 2" xfId="26447"/>
    <cellStyle name="Normal 7 2 3 4 2 2" xfId="26448"/>
    <cellStyle name="Normal 7 2 3 4 2 2 2" xfId="26449"/>
    <cellStyle name="Normal 7 2 3 4 2 2 3" xfId="51424"/>
    <cellStyle name="Normal 7 2 3 4 2 3" xfId="26450"/>
    <cellStyle name="Normal 7 2 3 4 2 4" xfId="51425"/>
    <cellStyle name="Normal 7 2 3 4 3" xfId="26451"/>
    <cellStyle name="Normal 7 2 3 4 3 2" xfId="26452"/>
    <cellStyle name="Normal 7 2 3 4 3 2 2" xfId="26453"/>
    <cellStyle name="Normal 7 2 3 4 3 2 3" xfId="51426"/>
    <cellStyle name="Normal 7 2 3 4 3 3" xfId="26454"/>
    <cellStyle name="Normal 7 2 3 4 3 4" xfId="51427"/>
    <cellStyle name="Normal 7 2 3 4 4" xfId="26455"/>
    <cellStyle name="Normal 7 2 3 4 4 2" xfId="26456"/>
    <cellStyle name="Normal 7 2 3 4 4 3" xfId="51428"/>
    <cellStyle name="Normal 7 2 3 4 5" xfId="26457"/>
    <cellStyle name="Normal 7 2 3 4 5 2" xfId="51429"/>
    <cellStyle name="Normal 7 2 3 4 6" xfId="26458"/>
    <cellStyle name="Normal 7 2 3 4 7" xfId="26459"/>
    <cellStyle name="Normal 7 2 3 4 8" xfId="26460"/>
    <cellStyle name="Normal 7 2 3 5" xfId="26461"/>
    <cellStyle name="Normal 7 2 3 5 2" xfId="26462"/>
    <cellStyle name="Normal 7 2 3 5 2 2" xfId="26463"/>
    <cellStyle name="Normal 7 2 3 5 2 3" xfId="51430"/>
    <cellStyle name="Normal 7 2 3 5 3" xfId="26464"/>
    <cellStyle name="Normal 7 2 3 5 4" xfId="51431"/>
    <cellStyle name="Normal 7 2 3 6" xfId="26465"/>
    <cellStyle name="Normal 7 2 3 6 2" xfId="26466"/>
    <cellStyle name="Normal 7 2 3 6 2 2" xfId="26467"/>
    <cellStyle name="Normal 7 2 3 6 2 3" xfId="51432"/>
    <cellStyle name="Normal 7 2 3 6 3" xfId="26468"/>
    <cellStyle name="Normal 7 2 3 6 4" xfId="51433"/>
    <cellStyle name="Normal 7 2 3 7" xfId="26469"/>
    <cellStyle name="Normal 7 2 3 7 2" xfId="26470"/>
    <cellStyle name="Normal 7 2 3 7 3" xfId="51434"/>
    <cellStyle name="Normal 7 2 3 8" xfId="26471"/>
    <cellStyle name="Normal 7 2 3 8 2" xfId="51435"/>
    <cellStyle name="Normal 7 2 3 9" xfId="26472"/>
    <cellStyle name="Normal 7 2 4" xfId="26473"/>
    <cellStyle name="Normal 7 2 4 10" xfId="26474"/>
    <cellStyle name="Normal 7 2 4 11" xfId="26475"/>
    <cellStyle name="Normal 7 2 4 2" xfId="26476"/>
    <cellStyle name="Normal 7 2 4 2 10" xfId="26477"/>
    <cellStyle name="Normal 7 2 4 2 2" xfId="26478"/>
    <cellStyle name="Normal 7 2 4 2 2 2" xfId="26479"/>
    <cellStyle name="Normal 7 2 4 2 2 2 2" xfId="26480"/>
    <cellStyle name="Normal 7 2 4 2 2 2 2 2" xfId="26481"/>
    <cellStyle name="Normal 7 2 4 2 2 2 2 2 2" xfId="26482"/>
    <cellStyle name="Normal 7 2 4 2 2 2 2 2 3" xfId="51436"/>
    <cellStyle name="Normal 7 2 4 2 2 2 2 3" xfId="26483"/>
    <cellStyle name="Normal 7 2 4 2 2 2 2 4" xfId="51437"/>
    <cellStyle name="Normal 7 2 4 2 2 2 3" xfId="26484"/>
    <cellStyle name="Normal 7 2 4 2 2 2 3 2" xfId="26485"/>
    <cellStyle name="Normal 7 2 4 2 2 2 3 2 2" xfId="26486"/>
    <cellStyle name="Normal 7 2 4 2 2 2 3 2 3" xfId="51438"/>
    <cellStyle name="Normal 7 2 4 2 2 2 3 3" xfId="26487"/>
    <cellStyle name="Normal 7 2 4 2 2 2 3 4" xfId="51439"/>
    <cellStyle name="Normal 7 2 4 2 2 2 4" xfId="26488"/>
    <cellStyle name="Normal 7 2 4 2 2 2 4 2" xfId="26489"/>
    <cellStyle name="Normal 7 2 4 2 2 2 4 3" xfId="51440"/>
    <cellStyle name="Normal 7 2 4 2 2 2 5" xfId="26490"/>
    <cellStyle name="Normal 7 2 4 2 2 2 5 2" xfId="51441"/>
    <cellStyle name="Normal 7 2 4 2 2 2 6" xfId="26491"/>
    <cellStyle name="Normal 7 2 4 2 2 2 7" xfId="26492"/>
    <cellStyle name="Normal 7 2 4 2 2 2 8" xfId="26493"/>
    <cellStyle name="Normal 7 2 4 2 2 3" xfId="26494"/>
    <cellStyle name="Normal 7 2 4 2 2 3 2" xfId="26495"/>
    <cellStyle name="Normal 7 2 4 2 2 3 2 2" xfId="26496"/>
    <cellStyle name="Normal 7 2 4 2 2 3 2 3" xfId="51442"/>
    <cellStyle name="Normal 7 2 4 2 2 3 3" xfId="26497"/>
    <cellStyle name="Normal 7 2 4 2 2 3 4" xfId="51443"/>
    <cellStyle name="Normal 7 2 4 2 2 4" xfId="26498"/>
    <cellStyle name="Normal 7 2 4 2 2 4 2" xfId="26499"/>
    <cellStyle name="Normal 7 2 4 2 2 4 2 2" xfId="26500"/>
    <cellStyle name="Normal 7 2 4 2 2 4 2 3" xfId="51444"/>
    <cellStyle name="Normal 7 2 4 2 2 4 3" xfId="26501"/>
    <cellStyle name="Normal 7 2 4 2 2 4 4" xfId="51445"/>
    <cellStyle name="Normal 7 2 4 2 2 5" xfId="26502"/>
    <cellStyle name="Normal 7 2 4 2 2 5 2" xfId="26503"/>
    <cellStyle name="Normal 7 2 4 2 2 5 3" xfId="51446"/>
    <cellStyle name="Normal 7 2 4 2 2 6" xfId="26504"/>
    <cellStyle name="Normal 7 2 4 2 2 6 2" xfId="51447"/>
    <cellStyle name="Normal 7 2 4 2 2 7" xfId="26505"/>
    <cellStyle name="Normal 7 2 4 2 2 8" xfId="26506"/>
    <cellStyle name="Normal 7 2 4 2 2 9" xfId="26507"/>
    <cellStyle name="Normal 7 2 4 2 3" xfId="26508"/>
    <cellStyle name="Normal 7 2 4 2 3 2" xfId="26509"/>
    <cellStyle name="Normal 7 2 4 2 3 2 2" xfId="26510"/>
    <cellStyle name="Normal 7 2 4 2 3 2 2 2" xfId="26511"/>
    <cellStyle name="Normal 7 2 4 2 3 2 2 3" xfId="51448"/>
    <cellStyle name="Normal 7 2 4 2 3 2 3" xfId="26512"/>
    <cellStyle name="Normal 7 2 4 2 3 2 4" xfId="51449"/>
    <cellStyle name="Normal 7 2 4 2 3 3" xfId="26513"/>
    <cellStyle name="Normal 7 2 4 2 3 3 2" xfId="26514"/>
    <cellStyle name="Normal 7 2 4 2 3 3 2 2" xfId="26515"/>
    <cellStyle name="Normal 7 2 4 2 3 3 2 3" xfId="51450"/>
    <cellStyle name="Normal 7 2 4 2 3 3 3" xfId="26516"/>
    <cellStyle name="Normal 7 2 4 2 3 3 4" xfId="51451"/>
    <cellStyle name="Normal 7 2 4 2 3 4" xfId="26517"/>
    <cellStyle name="Normal 7 2 4 2 3 4 2" xfId="26518"/>
    <cellStyle name="Normal 7 2 4 2 3 4 3" xfId="51452"/>
    <cellStyle name="Normal 7 2 4 2 3 5" xfId="26519"/>
    <cellStyle name="Normal 7 2 4 2 3 5 2" xfId="51453"/>
    <cellStyle name="Normal 7 2 4 2 3 6" xfId="26520"/>
    <cellStyle name="Normal 7 2 4 2 3 7" xfId="26521"/>
    <cellStyle name="Normal 7 2 4 2 3 8" xfId="26522"/>
    <cellStyle name="Normal 7 2 4 2 4" xfId="26523"/>
    <cellStyle name="Normal 7 2 4 2 4 2" xfId="26524"/>
    <cellStyle name="Normal 7 2 4 2 4 2 2" xfId="26525"/>
    <cellStyle name="Normal 7 2 4 2 4 2 3" xfId="51454"/>
    <cellStyle name="Normal 7 2 4 2 4 3" xfId="26526"/>
    <cellStyle name="Normal 7 2 4 2 4 4" xfId="51455"/>
    <cellStyle name="Normal 7 2 4 2 5" xfId="26527"/>
    <cellStyle name="Normal 7 2 4 2 5 2" xfId="26528"/>
    <cellStyle name="Normal 7 2 4 2 5 2 2" xfId="26529"/>
    <cellStyle name="Normal 7 2 4 2 5 2 3" xfId="51456"/>
    <cellStyle name="Normal 7 2 4 2 5 3" xfId="26530"/>
    <cellStyle name="Normal 7 2 4 2 5 4" xfId="51457"/>
    <cellStyle name="Normal 7 2 4 2 6" xfId="26531"/>
    <cellStyle name="Normal 7 2 4 2 6 2" xfId="26532"/>
    <cellStyle name="Normal 7 2 4 2 6 3" xfId="51458"/>
    <cellStyle name="Normal 7 2 4 2 7" xfId="26533"/>
    <cellStyle name="Normal 7 2 4 2 7 2" xfId="51459"/>
    <cellStyle name="Normal 7 2 4 2 8" xfId="26534"/>
    <cellStyle name="Normal 7 2 4 2 9" xfId="26535"/>
    <cellStyle name="Normal 7 2 4 3" xfId="26536"/>
    <cellStyle name="Normal 7 2 4 3 2" xfId="26537"/>
    <cellStyle name="Normal 7 2 4 3 2 2" xfId="26538"/>
    <cellStyle name="Normal 7 2 4 3 2 2 2" xfId="26539"/>
    <cellStyle name="Normal 7 2 4 3 2 2 2 2" xfId="26540"/>
    <cellStyle name="Normal 7 2 4 3 2 2 2 3" xfId="51460"/>
    <cellStyle name="Normal 7 2 4 3 2 2 3" xfId="26541"/>
    <cellStyle name="Normal 7 2 4 3 2 2 4" xfId="51461"/>
    <cellStyle name="Normal 7 2 4 3 2 3" xfId="26542"/>
    <cellStyle name="Normal 7 2 4 3 2 3 2" xfId="26543"/>
    <cellStyle name="Normal 7 2 4 3 2 3 2 2" xfId="26544"/>
    <cellStyle name="Normal 7 2 4 3 2 3 2 3" xfId="51462"/>
    <cellStyle name="Normal 7 2 4 3 2 3 3" xfId="26545"/>
    <cellStyle name="Normal 7 2 4 3 2 3 4" xfId="51463"/>
    <cellStyle name="Normal 7 2 4 3 2 4" xfId="26546"/>
    <cellStyle name="Normal 7 2 4 3 2 4 2" xfId="26547"/>
    <cellStyle name="Normal 7 2 4 3 2 4 3" xfId="51464"/>
    <cellStyle name="Normal 7 2 4 3 2 5" xfId="26548"/>
    <cellStyle name="Normal 7 2 4 3 2 5 2" xfId="51465"/>
    <cellStyle name="Normal 7 2 4 3 2 6" xfId="26549"/>
    <cellStyle name="Normal 7 2 4 3 2 7" xfId="26550"/>
    <cellStyle name="Normal 7 2 4 3 2 8" xfId="26551"/>
    <cellStyle name="Normal 7 2 4 3 3" xfId="26552"/>
    <cellStyle name="Normal 7 2 4 3 3 2" xfId="26553"/>
    <cellStyle name="Normal 7 2 4 3 3 2 2" xfId="26554"/>
    <cellStyle name="Normal 7 2 4 3 3 2 3" xfId="51466"/>
    <cellStyle name="Normal 7 2 4 3 3 3" xfId="26555"/>
    <cellStyle name="Normal 7 2 4 3 3 4" xfId="51467"/>
    <cellStyle name="Normal 7 2 4 3 4" xfId="26556"/>
    <cellStyle name="Normal 7 2 4 3 4 2" xfId="26557"/>
    <cellStyle name="Normal 7 2 4 3 4 2 2" xfId="26558"/>
    <cellStyle name="Normal 7 2 4 3 4 2 3" xfId="51468"/>
    <cellStyle name="Normal 7 2 4 3 4 3" xfId="26559"/>
    <cellStyle name="Normal 7 2 4 3 4 4" xfId="51469"/>
    <cellStyle name="Normal 7 2 4 3 5" xfId="26560"/>
    <cellStyle name="Normal 7 2 4 3 5 2" xfId="26561"/>
    <cellStyle name="Normal 7 2 4 3 5 3" xfId="51470"/>
    <cellStyle name="Normal 7 2 4 3 6" xfId="26562"/>
    <cellStyle name="Normal 7 2 4 3 6 2" xfId="51471"/>
    <cellStyle name="Normal 7 2 4 3 7" xfId="26563"/>
    <cellStyle name="Normal 7 2 4 3 8" xfId="26564"/>
    <cellStyle name="Normal 7 2 4 3 9" xfId="26565"/>
    <cellStyle name="Normal 7 2 4 4" xfId="26566"/>
    <cellStyle name="Normal 7 2 4 4 2" xfId="26567"/>
    <cellStyle name="Normal 7 2 4 4 2 2" xfId="26568"/>
    <cellStyle name="Normal 7 2 4 4 2 2 2" xfId="26569"/>
    <cellStyle name="Normal 7 2 4 4 2 2 3" xfId="51472"/>
    <cellStyle name="Normal 7 2 4 4 2 3" xfId="26570"/>
    <cellStyle name="Normal 7 2 4 4 2 4" xfId="51473"/>
    <cellStyle name="Normal 7 2 4 4 3" xfId="26571"/>
    <cellStyle name="Normal 7 2 4 4 3 2" xfId="26572"/>
    <cellStyle name="Normal 7 2 4 4 3 2 2" xfId="26573"/>
    <cellStyle name="Normal 7 2 4 4 3 2 3" xfId="51474"/>
    <cellStyle name="Normal 7 2 4 4 3 3" xfId="26574"/>
    <cellStyle name="Normal 7 2 4 4 3 4" xfId="51475"/>
    <cellStyle name="Normal 7 2 4 4 4" xfId="26575"/>
    <cellStyle name="Normal 7 2 4 4 4 2" xfId="26576"/>
    <cellStyle name="Normal 7 2 4 4 4 3" xfId="51476"/>
    <cellStyle name="Normal 7 2 4 4 5" xfId="26577"/>
    <cellStyle name="Normal 7 2 4 4 5 2" xfId="51477"/>
    <cellStyle name="Normal 7 2 4 4 6" xfId="26578"/>
    <cellStyle name="Normal 7 2 4 4 7" xfId="26579"/>
    <cellStyle name="Normal 7 2 4 4 8" xfId="26580"/>
    <cellStyle name="Normal 7 2 4 5" xfId="26581"/>
    <cellStyle name="Normal 7 2 4 5 2" xfId="26582"/>
    <cellStyle name="Normal 7 2 4 5 2 2" xfId="26583"/>
    <cellStyle name="Normal 7 2 4 5 2 3" xfId="51478"/>
    <cellStyle name="Normal 7 2 4 5 3" xfId="26584"/>
    <cellStyle name="Normal 7 2 4 5 4" xfId="51479"/>
    <cellStyle name="Normal 7 2 4 6" xfId="26585"/>
    <cellStyle name="Normal 7 2 4 6 2" xfId="26586"/>
    <cellStyle name="Normal 7 2 4 6 2 2" xfId="26587"/>
    <cellStyle name="Normal 7 2 4 6 2 3" xfId="51480"/>
    <cellStyle name="Normal 7 2 4 6 3" xfId="26588"/>
    <cellStyle name="Normal 7 2 4 6 4" xfId="51481"/>
    <cellStyle name="Normal 7 2 4 7" xfId="26589"/>
    <cellStyle name="Normal 7 2 4 7 2" xfId="26590"/>
    <cellStyle name="Normal 7 2 4 7 3" xfId="51482"/>
    <cellStyle name="Normal 7 2 4 8" xfId="26591"/>
    <cellStyle name="Normal 7 2 4 8 2" xfId="51483"/>
    <cellStyle name="Normal 7 2 4 9" xfId="26592"/>
    <cellStyle name="Normal 7 2 5" xfId="26593"/>
    <cellStyle name="Normal 7 2 5 10" xfId="26594"/>
    <cellStyle name="Normal 7 2 5 2" xfId="26595"/>
    <cellStyle name="Normal 7 2 5 2 2" xfId="26596"/>
    <cellStyle name="Normal 7 2 5 2 2 2" xfId="26597"/>
    <cellStyle name="Normal 7 2 5 2 2 2 2" xfId="26598"/>
    <cellStyle name="Normal 7 2 5 2 2 2 2 2" xfId="26599"/>
    <cellStyle name="Normal 7 2 5 2 2 2 2 3" xfId="51484"/>
    <cellStyle name="Normal 7 2 5 2 2 2 3" xfId="26600"/>
    <cellStyle name="Normal 7 2 5 2 2 2 4" xfId="51485"/>
    <cellStyle name="Normal 7 2 5 2 2 3" xfId="26601"/>
    <cellStyle name="Normal 7 2 5 2 2 3 2" xfId="26602"/>
    <cellStyle name="Normal 7 2 5 2 2 3 2 2" xfId="26603"/>
    <cellStyle name="Normal 7 2 5 2 2 3 2 3" xfId="51486"/>
    <cellStyle name="Normal 7 2 5 2 2 3 3" xfId="26604"/>
    <cellStyle name="Normal 7 2 5 2 2 3 4" xfId="51487"/>
    <cellStyle name="Normal 7 2 5 2 2 4" xfId="26605"/>
    <cellStyle name="Normal 7 2 5 2 2 4 2" xfId="26606"/>
    <cellStyle name="Normal 7 2 5 2 2 4 3" xfId="51488"/>
    <cellStyle name="Normal 7 2 5 2 2 5" xfId="26607"/>
    <cellStyle name="Normal 7 2 5 2 2 5 2" xfId="51489"/>
    <cellStyle name="Normal 7 2 5 2 2 6" xfId="26608"/>
    <cellStyle name="Normal 7 2 5 2 2 7" xfId="26609"/>
    <cellStyle name="Normal 7 2 5 2 2 8" xfId="26610"/>
    <cellStyle name="Normal 7 2 5 2 3" xfId="26611"/>
    <cellStyle name="Normal 7 2 5 2 3 2" xfId="26612"/>
    <cellStyle name="Normal 7 2 5 2 3 2 2" xfId="26613"/>
    <cellStyle name="Normal 7 2 5 2 3 2 3" xfId="51490"/>
    <cellStyle name="Normal 7 2 5 2 3 3" xfId="26614"/>
    <cellStyle name="Normal 7 2 5 2 3 4" xfId="51491"/>
    <cellStyle name="Normal 7 2 5 2 4" xfId="26615"/>
    <cellStyle name="Normal 7 2 5 2 4 2" xfId="26616"/>
    <cellStyle name="Normal 7 2 5 2 4 2 2" xfId="26617"/>
    <cellStyle name="Normal 7 2 5 2 4 2 3" xfId="51492"/>
    <cellStyle name="Normal 7 2 5 2 4 3" xfId="26618"/>
    <cellStyle name="Normal 7 2 5 2 4 4" xfId="51493"/>
    <cellStyle name="Normal 7 2 5 2 5" xfId="26619"/>
    <cellStyle name="Normal 7 2 5 2 5 2" xfId="26620"/>
    <cellStyle name="Normal 7 2 5 2 5 3" xfId="51494"/>
    <cellStyle name="Normal 7 2 5 2 6" xfId="26621"/>
    <cellStyle name="Normal 7 2 5 2 6 2" xfId="51495"/>
    <cellStyle name="Normal 7 2 5 2 7" xfId="26622"/>
    <cellStyle name="Normal 7 2 5 2 8" xfId="26623"/>
    <cellStyle name="Normal 7 2 5 2 9" xfId="26624"/>
    <cellStyle name="Normal 7 2 5 3" xfId="26625"/>
    <cellStyle name="Normal 7 2 5 3 2" xfId="26626"/>
    <cellStyle name="Normal 7 2 5 3 2 2" xfId="26627"/>
    <cellStyle name="Normal 7 2 5 3 2 2 2" xfId="26628"/>
    <cellStyle name="Normal 7 2 5 3 2 2 3" xfId="51496"/>
    <cellStyle name="Normal 7 2 5 3 2 3" xfId="26629"/>
    <cellStyle name="Normal 7 2 5 3 2 4" xfId="51497"/>
    <cellStyle name="Normal 7 2 5 3 3" xfId="26630"/>
    <cellStyle name="Normal 7 2 5 3 3 2" xfId="26631"/>
    <cellStyle name="Normal 7 2 5 3 3 2 2" xfId="26632"/>
    <cellStyle name="Normal 7 2 5 3 3 2 3" xfId="51498"/>
    <cellStyle name="Normal 7 2 5 3 3 3" xfId="26633"/>
    <cellStyle name="Normal 7 2 5 3 3 4" xfId="51499"/>
    <cellStyle name="Normal 7 2 5 3 4" xfId="26634"/>
    <cellStyle name="Normal 7 2 5 3 4 2" xfId="26635"/>
    <cellStyle name="Normal 7 2 5 3 4 3" xfId="51500"/>
    <cellStyle name="Normal 7 2 5 3 5" xfId="26636"/>
    <cellStyle name="Normal 7 2 5 3 5 2" xfId="51501"/>
    <cellStyle name="Normal 7 2 5 3 6" xfId="26637"/>
    <cellStyle name="Normal 7 2 5 3 7" xfId="26638"/>
    <cellStyle name="Normal 7 2 5 3 8" xfId="26639"/>
    <cellStyle name="Normal 7 2 5 4" xfId="26640"/>
    <cellStyle name="Normal 7 2 5 4 2" xfId="26641"/>
    <cellStyle name="Normal 7 2 5 4 2 2" xfId="26642"/>
    <cellStyle name="Normal 7 2 5 4 2 3" xfId="51502"/>
    <cellStyle name="Normal 7 2 5 4 3" xfId="26643"/>
    <cellStyle name="Normal 7 2 5 4 4" xfId="51503"/>
    <cellStyle name="Normal 7 2 5 5" xfId="26644"/>
    <cellStyle name="Normal 7 2 5 5 2" xfId="26645"/>
    <cellStyle name="Normal 7 2 5 5 2 2" xfId="26646"/>
    <cellStyle name="Normal 7 2 5 5 2 3" xfId="51504"/>
    <cellStyle name="Normal 7 2 5 5 3" xfId="26647"/>
    <cellStyle name="Normal 7 2 5 5 4" xfId="51505"/>
    <cellStyle name="Normal 7 2 5 6" xfId="26648"/>
    <cellStyle name="Normal 7 2 5 6 2" xfId="26649"/>
    <cellStyle name="Normal 7 2 5 6 3" xfId="51506"/>
    <cellStyle name="Normal 7 2 5 7" xfId="26650"/>
    <cellStyle name="Normal 7 2 5 7 2" xfId="51507"/>
    <cellStyle name="Normal 7 2 5 8" xfId="26651"/>
    <cellStyle name="Normal 7 2 5 9" xfId="26652"/>
    <cellStyle name="Normal 7 2 6" xfId="26653"/>
    <cellStyle name="Normal 7 2 6 2" xfId="26654"/>
    <cellStyle name="Normal 7 2 6 2 2" xfId="26655"/>
    <cellStyle name="Normal 7 2 6 2 2 2" xfId="26656"/>
    <cellStyle name="Normal 7 2 6 2 2 2 2" xfId="26657"/>
    <cellStyle name="Normal 7 2 6 2 2 2 3" xfId="51508"/>
    <cellStyle name="Normal 7 2 6 2 2 3" xfId="26658"/>
    <cellStyle name="Normal 7 2 6 2 2 4" xfId="51509"/>
    <cellStyle name="Normal 7 2 6 2 3" xfId="26659"/>
    <cellStyle name="Normal 7 2 6 2 3 2" xfId="26660"/>
    <cellStyle name="Normal 7 2 6 2 3 2 2" xfId="26661"/>
    <cellStyle name="Normal 7 2 6 2 3 2 3" xfId="51510"/>
    <cellStyle name="Normal 7 2 6 2 3 3" xfId="26662"/>
    <cellStyle name="Normal 7 2 6 2 3 4" xfId="51511"/>
    <cellStyle name="Normal 7 2 6 2 4" xfId="26663"/>
    <cellStyle name="Normal 7 2 6 2 4 2" xfId="26664"/>
    <cellStyle name="Normal 7 2 6 2 4 3" xfId="51512"/>
    <cellStyle name="Normal 7 2 6 2 5" xfId="26665"/>
    <cellStyle name="Normal 7 2 6 2 5 2" xfId="51513"/>
    <cellStyle name="Normal 7 2 6 2 6" xfId="26666"/>
    <cellStyle name="Normal 7 2 6 2 7" xfId="26667"/>
    <cellStyle name="Normal 7 2 6 2 8" xfId="26668"/>
    <cellStyle name="Normal 7 2 6 3" xfId="26669"/>
    <cellStyle name="Normal 7 2 6 3 2" xfId="26670"/>
    <cellStyle name="Normal 7 2 6 3 2 2" xfId="26671"/>
    <cellStyle name="Normal 7 2 6 3 2 3" xfId="51514"/>
    <cellStyle name="Normal 7 2 6 3 3" xfId="26672"/>
    <cellStyle name="Normal 7 2 6 3 4" xfId="51515"/>
    <cellStyle name="Normal 7 2 6 4" xfId="26673"/>
    <cellStyle name="Normal 7 2 6 4 2" xfId="26674"/>
    <cellStyle name="Normal 7 2 6 4 2 2" xfId="26675"/>
    <cellStyle name="Normal 7 2 6 4 2 3" xfId="51516"/>
    <cellStyle name="Normal 7 2 6 4 3" xfId="26676"/>
    <cellStyle name="Normal 7 2 6 4 4" xfId="51517"/>
    <cellStyle name="Normal 7 2 6 5" xfId="26677"/>
    <cellStyle name="Normal 7 2 6 5 2" xfId="26678"/>
    <cellStyle name="Normal 7 2 6 5 3" xfId="51518"/>
    <cellStyle name="Normal 7 2 6 6" xfId="26679"/>
    <cellStyle name="Normal 7 2 6 6 2" xfId="51519"/>
    <cellStyle name="Normal 7 2 6 7" xfId="26680"/>
    <cellStyle name="Normal 7 2 6 8" xfId="26681"/>
    <cellStyle name="Normal 7 2 6 9" xfId="26682"/>
    <cellStyle name="Normal 7 2 7" xfId="26683"/>
    <cellStyle name="Normal 7 2 7 2" xfId="26684"/>
    <cellStyle name="Normal 7 2 7 2 2" xfId="26685"/>
    <cellStyle name="Normal 7 2 7 2 2 2" xfId="26686"/>
    <cellStyle name="Normal 7 2 7 2 2 3" xfId="51520"/>
    <cellStyle name="Normal 7 2 7 2 3" xfId="26687"/>
    <cellStyle name="Normal 7 2 7 2 4" xfId="51521"/>
    <cellStyle name="Normal 7 2 7 3" xfId="26688"/>
    <cellStyle name="Normal 7 2 7 3 2" xfId="26689"/>
    <cellStyle name="Normal 7 2 7 3 2 2" xfId="26690"/>
    <cellStyle name="Normal 7 2 7 3 2 3" xfId="51522"/>
    <cellStyle name="Normal 7 2 7 3 3" xfId="26691"/>
    <cellStyle name="Normal 7 2 7 3 4" xfId="51523"/>
    <cellStyle name="Normal 7 2 7 4" xfId="26692"/>
    <cellStyle name="Normal 7 2 7 4 2" xfId="26693"/>
    <cellStyle name="Normal 7 2 7 4 3" xfId="51524"/>
    <cellStyle name="Normal 7 2 7 5" xfId="26694"/>
    <cellStyle name="Normal 7 2 7 5 2" xfId="51525"/>
    <cellStyle name="Normal 7 2 7 6" xfId="26695"/>
    <cellStyle name="Normal 7 2 7 7" xfId="26696"/>
    <cellStyle name="Normal 7 2 7 8" xfId="26697"/>
    <cellStyle name="Normal 7 2 8" xfId="26698"/>
    <cellStyle name="Normal 7 2 8 2" xfId="26699"/>
    <cellStyle name="Normal 7 2 8 2 2" xfId="26700"/>
    <cellStyle name="Normal 7 2 8 2 2 2" xfId="26701"/>
    <cellStyle name="Normal 7 2 8 2 2 3" xfId="51526"/>
    <cellStyle name="Normal 7 2 8 2 3" xfId="26702"/>
    <cellStyle name="Normal 7 2 8 2 4" xfId="51527"/>
    <cellStyle name="Normal 7 2 8 3" xfId="26703"/>
    <cellStyle name="Normal 7 2 8 3 2" xfId="26704"/>
    <cellStyle name="Normal 7 2 8 3 3" xfId="51528"/>
    <cellStyle name="Normal 7 2 8 4" xfId="26705"/>
    <cellStyle name="Normal 7 2 8 4 2" xfId="51529"/>
    <cellStyle name="Normal 7 2 8 5" xfId="51530"/>
    <cellStyle name="Normal 7 2 8 6" xfId="51531"/>
    <cellStyle name="Normal 7 2 9" xfId="26706"/>
    <cellStyle name="Normal 7 2 9 2" xfId="26707"/>
    <cellStyle name="Normal 7 2 9 2 2" xfId="26708"/>
    <cellStyle name="Normal 7 2 9 2 3" xfId="51532"/>
    <cellStyle name="Normal 7 2 9 3" xfId="26709"/>
    <cellStyle name="Normal 7 2 9 4" xfId="51533"/>
    <cellStyle name="Normal 7 20" xfId="26710"/>
    <cellStyle name="Normal 7 21" xfId="26711"/>
    <cellStyle name="Normal 7 22" xfId="26712"/>
    <cellStyle name="Normal 7 23" xfId="26713"/>
    <cellStyle name="Normal 7 24" xfId="26714"/>
    <cellStyle name="Normal 7 3" xfId="26715"/>
    <cellStyle name="Normal 7 3 10" xfId="26716"/>
    <cellStyle name="Normal 7 3 10 2" xfId="26717"/>
    <cellStyle name="Normal 7 3 10 3" xfId="51534"/>
    <cellStyle name="Normal 7 3 11" xfId="26718"/>
    <cellStyle name="Normal 7 3 11 2" xfId="51535"/>
    <cellStyle name="Normal 7 3 11 3" xfId="51536"/>
    <cellStyle name="Normal 7 3 12" xfId="26719"/>
    <cellStyle name="Normal 7 3 12 2" xfId="51537"/>
    <cellStyle name="Normal 7 3 13" xfId="26720"/>
    <cellStyle name="Normal 7 3 14" xfId="26721"/>
    <cellStyle name="Normal 7 3 15" xfId="26722"/>
    <cellStyle name="Normal 7 3 2" xfId="26723"/>
    <cellStyle name="Normal 7 3 2 10" xfId="26724"/>
    <cellStyle name="Normal 7 3 2 11" xfId="26725"/>
    <cellStyle name="Normal 7 3 2 12" xfId="26726"/>
    <cellStyle name="Normal 7 3 2 2" xfId="26727"/>
    <cellStyle name="Normal 7 3 2 2 10" xfId="26728"/>
    <cellStyle name="Normal 7 3 2 2 2" xfId="26729"/>
    <cellStyle name="Normal 7 3 2 2 2 2" xfId="26730"/>
    <cellStyle name="Normal 7 3 2 2 2 2 2" xfId="26731"/>
    <cellStyle name="Normal 7 3 2 2 2 2 2 2" xfId="26732"/>
    <cellStyle name="Normal 7 3 2 2 2 2 2 2 2" xfId="26733"/>
    <cellStyle name="Normal 7 3 2 2 2 2 2 2 3" xfId="51538"/>
    <cellStyle name="Normal 7 3 2 2 2 2 2 3" xfId="26734"/>
    <cellStyle name="Normal 7 3 2 2 2 2 2 4" xfId="51539"/>
    <cellStyle name="Normal 7 3 2 2 2 2 3" xfId="26735"/>
    <cellStyle name="Normal 7 3 2 2 2 2 3 2" xfId="26736"/>
    <cellStyle name="Normal 7 3 2 2 2 2 3 2 2" xfId="26737"/>
    <cellStyle name="Normal 7 3 2 2 2 2 3 2 3" xfId="51540"/>
    <cellStyle name="Normal 7 3 2 2 2 2 3 3" xfId="26738"/>
    <cellStyle name="Normal 7 3 2 2 2 2 3 4" xfId="51541"/>
    <cellStyle name="Normal 7 3 2 2 2 2 4" xfId="26739"/>
    <cellStyle name="Normal 7 3 2 2 2 2 4 2" xfId="26740"/>
    <cellStyle name="Normal 7 3 2 2 2 2 4 3" xfId="51542"/>
    <cellStyle name="Normal 7 3 2 2 2 2 5" xfId="26741"/>
    <cellStyle name="Normal 7 3 2 2 2 2 5 2" xfId="51543"/>
    <cellStyle name="Normal 7 3 2 2 2 2 6" xfId="26742"/>
    <cellStyle name="Normal 7 3 2 2 2 2 7" xfId="26743"/>
    <cellStyle name="Normal 7 3 2 2 2 2 8" xfId="26744"/>
    <cellStyle name="Normal 7 3 2 2 2 3" xfId="26745"/>
    <cellStyle name="Normal 7 3 2 2 2 3 2" xfId="26746"/>
    <cellStyle name="Normal 7 3 2 2 2 3 2 2" xfId="26747"/>
    <cellStyle name="Normal 7 3 2 2 2 3 2 3" xfId="51544"/>
    <cellStyle name="Normal 7 3 2 2 2 3 3" xfId="26748"/>
    <cellStyle name="Normal 7 3 2 2 2 3 4" xfId="51545"/>
    <cellStyle name="Normal 7 3 2 2 2 4" xfId="26749"/>
    <cellStyle name="Normal 7 3 2 2 2 4 2" xfId="26750"/>
    <cellStyle name="Normal 7 3 2 2 2 4 2 2" xfId="26751"/>
    <cellStyle name="Normal 7 3 2 2 2 4 2 3" xfId="51546"/>
    <cellStyle name="Normal 7 3 2 2 2 4 3" xfId="26752"/>
    <cellStyle name="Normal 7 3 2 2 2 4 4" xfId="51547"/>
    <cellStyle name="Normal 7 3 2 2 2 5" xfId="26753"/>
    <cellStyle name="Normal 7 3 2 2 2 5 2" xfId="26754"/>
    <cellStyle name="Normal 7 3 2 2 2 5 3" xfId="51548"/>
    <cellStyle name="Normal 7 3 2 2 2 6" xfId="26755"/>
    <cellStyle name="Normal 7 3 2 2 2 6 2" xfId="51549"/>
    <cellStyle name="Normal 7 3 2 2 2 7" xfId="26756"/>
    <cellStyle name="Normal 7 3 2 2 2 8" xfId="26757"/>
    <cellStyle name="Normal 7 3 2 2 2 9" xfId="26758"/>
    <cellStyle name="Normal 7 3 2 2 3" xfId="26759"/>
    <cellStyle name="Normal 7 3 2 2 3 2" xfId="26760"/>
    <cellStyle name="Normal 7 3 2 2 3 2 2" xfId="26761"/>
    <cellStyle name="Normal 7 3 2 2 3 2 2 2" xfId="26762"/>
    <cellStyle name="Normal 7 3 2 2 3 2 2 3" xfId="51550"/>
    <cellStyle name="Normal 7 3 2 2 3 2 3" xfId="26763"/>
    <cellStyle name="Normal 7 3 2 2 3 2 4" xfId="51551"/>
    <cellStyle name="Normal 7 3 2 2 3 3" xfId="26764"/>
    <cellStyle name="Normal 7 3 2 2 3 3 2" xfId="26765"/>
    <cellStyle name="Normal 7 3 2 2 3 3 2 2" xfId="26766"/>
    <cellStyle name="Normal 7 3 2 2 3 3 2 3" xfId="51552"/>
    <cellStyle name="Normal 7 3 2 2 3 3 3" xfId="26767"/>
    <cellStyle name="Normal 7 3 2 2 3 3 4" xfId="51553"/>
    <cellStyle name="Normal 7 3 2 2 3 4" xfId="26768"/>
    <cellStyle name="Normal 7 3 2 2 3 4 2" xfId="26769"/>
    <cellStyle name="Normal 7 3 2 2 3 4 3" xfId="51554"/>
    <cellStyle name="Normal 7 3 2 2 3 5" xfId="26770"/>
    <cellStyle name="Normal 7 3 2 2 3 5 2" xfId="51555"/>
    <cellStyle name="Normal 7 3 2 2 3 6" xfId="26771"/>
    <cellStyle name="Normal 7 3 2 2 3 7" xfId="26772"/>
    <cellStyle name="Normal 7 3 2 2 3 8" xfId="26773"/>
    <cellStyle name="Normal 7 3 2 2 4" xfId="26774"/>
    <cellStyle name="Normal 7 3 2 2 4 2" xfId="26775"/>
    <cellStyle name="Normal 7 3 2 2 4 2 2" xfId="26776"/>
    <cellStyle name="Normal 7 3 2 2 4 2 3" xfId="51556"/>
    <cellStyle name="Normal 7 3 2 2 4 3" xfId="26777"/>
    <cellStyle name="Normal 7 3 2 2 4 4" xfId="51557"/>
    <cellStyle name="Normal 7 3 2 2 5" xfId="26778"/>
    <cellStyle name="Normal 7 3 2 2 5 2" xfId="26779"/>
    <cellStyle name="Normal 7 3 2 2 5 2 2" xfId="26780"/>
    <cellStyle name="Normal 7 3 2 2 5 2 3" xfId="51558"/>
    <cellStyle name="Normal 7 3 2 2 5 3" xfId="26781"/>
    <cellStyle name="Normal 7 3 2 2 5 4" xfId="51559"/>
    <cellStyle name="Normal 7 3 2 2 6" xfId="26782"/>
    <cellStyle name="Normal 7 3 2 2 6 2" xfId="26783"/>
    <cellStyle name="Normal 7 3 2 2 6 3" xfId="51560"/>
    <cellStyle name="Normal 7 3 2 2 7" xfId="26784"/>
    <cellStyle name="Normal 7 3 2 2 7 2" xfId="51561"/>
    <cellStyle name="Normal 7 3 2 2 8" xfId="26785"/>
    <cellStyle name="Normal 7 3 2 2 9" xfId="26786"/>
    <cellStyle name="Normal 7 3 2 3" xfId="26787"/>
    <cellStyle name="Normal 7 3 2 3 2" xfId="26788"/>
    <cellStyle name="Normal 7 3 2 3 2 2" xfId="26789"/>
    <cellStyle name="Normal 7 3 2 3 2 2 2" xfId="26790"/>
    <cellStyle name="Normal 7 3 2 3 2 2 2 2" xfId="26791"/>
    <cellStyle name="Normal 7 3 2 3 2 2 2 3" xfId="51562"/>
    <cellStyle name="Normal 7 3 2 3 2 2 3" xfId="26792"/>
    <cellStyle name="Normal 7 3 2 3 2 2 4" xfId="51563"/>
    <cellStyle name="Normal 7 3 2 3 2 3" xfId="26793"/>
    <cellStyle name="Normal 7 3 2 3 2 3 2" xfId="26794"/>
    <cellStyle name="Normal 7 3 2 3 2 3 2 2" xfId="26795"/>
    <cellStyle name="Normal 7 3 2 3 2 3 2 3" xfId="51564"/>
    <cellStyle name="Normal 7 3 2 3 2 3 3" xfId="26796"/>
    <cellStyle name="Normal 7 3 2 3 2 3 4" xfId="51565"/>
    <cellStyle name="Normal 7 3 2 3 2 4" xfId="26797"/>
    <cellStyle name="Normal 7 3 2 3 2 4 2" xfId="26798"/>
    <cellStyle name="Normal 7 3 2 3 2 4 3" xfId="51566"/>
    <cellStyle name="Normal 7 3 2 3 2 5" xfId="26799"/>
    <cellStyle name="Normal 7 3 2 3 2 5 2" xfId="51567"/>
    <cellStyle name="Normal 7 3 2 3 2 6" xfId="26800"/>
    <cellStyle name="Normal 7 3 2 3 2 7" xfId="26801"/>
    <cellStyle name="Normal 7 3 2 3 2 8" xfId="26802"/>
    <cellStyle name="Normal 7 3 2 3 3" xfId="26803"/>
    <cellStyle name="Normal 7 3 2 3 3 2" xfId="26804"/>
    <cellStyle name="Normal 7 3 2 3 3 2 2" xfId="26805"/>
    <cellStyle name="Normal 7 3 2 3 3 2 3" xfId="51568"/>
    <cellStyle name="Normal 7 3 2 3 3 3" xfId="26806"/>
    <cellStyle name="Normal 7 3 2 3 3 4" xfId="51569"/>
    <cellStyle name="Normal 7 3 2 3 4" xfId="26807"/>
    <cellStyle name="Normal 7 3 2 3 4 2" xfId="26808"/>
    <cellStyle name="Normal 7 3 2 3 4 2 2" xfId="26809"/>
    <cellStyle name="Normal 7 3 2 3 4 2 3" xfId="51570"/>
    <cellStyle name="Normal 7 3 2 3 4 3" xfId="26810"/>
    <cellStyle name="Normal 7 3 2 3 4 4" xfId="51571"/>
    <cellStyle name="Normal 7 3 2 3 5" xfId="26811"/>
    <cellStyle name="Normal 7 3 2 3 5 2" xfId="26812"/>
    <cellStyle name="Normal 7 3 2 3 5 3" xfId="51572"/>
    <cellStyle name="Normal 7 3 2 3 6" xfId="26813"/>
    <cellStyle name="Normal 7 3 2 3 6 2" xfId="51573"/>
    <cellStyle name="Normal 7 3 2 3 7" xfId="26814"/>
    <cellStyle name="Normal 7 3 2 3 8" xfId="26815"/>
    <cellStyle name="Normal 7 3 2 3 9" xfId="26816"/>
    <cellStyle name="Normal 7 3 2 4" xfId="26817"/>
    <cellStyle name="Normal 7 3 2 4 2" xfId="26818"/>
    <cellStyle name="Normal 7 3 2 4 2 2" xfId="26819"/>
    <cellStyle name="Normal 7 3 2 4 2 2 2" xfId="26820"/>
    <cellStyle name="Normal 7 3 2 4 2 2 3" xfId="51574"/>
    <cellStyle name="Normal 7 3 2 4 2 3" xfId="26821"/>
    <cellStyle name="Normal 7 3 2 4 2 4" xfId="51575"/>
    <cellStyle name="Normal 7 3 2 4 3" xfId="26822"/>
    <cellStyle name="Normal 7 3 2 4 3 2" xfId="26823"/>
    <cellStyle name="Normal 7 3 2 4 3 2 2" xfId="26824"/>
    <cellStyle name="Normal 7 3 2 4 3 2 3" xfId="51576"/>
    <cellStyle name="Normal 7 3 2 4 3 3" xfId="26825"/>
    <cellStyle name="Normal 7 3 2 4 3 4" xfId="51577"/>
    <cellStyle name="Normal 7 3 2 4 4" xfId="26826"/>
    <cellStyle name="Normal 7 3 2 4 4 2" xfId="26827"/>
    <cellStyle name="Normal 7 3 2 4 4 3" xfId="51578"/>
    <cellStyle name="Normal 7 3 2 4 5" xfId="26828"/>
    <cellStyle name="Normal 7 3 2 4 5 2" xfId="51579"/>
    <cellStyle name="Normal 7 3 2 4 6" xfId="26829"/>
    <cellStyle name="Normal 7 3 2 4 7" xfId="26830"/>
    <cellStyle name="Normal 7 3 2 4 8" xfId="26831"/>
    <cellStyle name="Normal 7 3 2 5" xfId="26832"/>
    <cellStyle name="Normal 7 3 2 5 2" xfId="26833"/>
    <cellStyle name="Normal 7 3 2 5 2 2" xfId="26834"/>
    <cellStyle name="Normal 7 3 2 5 2 3" xfId="51580"/>
    <cellStyle name="Normal 7 3 2 5 3" xfId="26835"/>
    <cellStyle name="Normal 7 3 2 5 4" xfId="51581"/>
    <cellStyle name="Normal 7 3 2 6" xfId="26836"/>
    <cellStyle name="Normal 7 3 2 6 2" xfId="26837"/>
    <cellStyle name="Normal 7 3 2 6 2 2" xfId="26838"/>
    <cellStyle name="Normal 7 3 2 6 2 3" xfId="51582"/>
    <cellStyle name="Normal 7 3 2 6 3" xfId="26839"/>
    <cellStyle name="Normal 7 3 2 6 4" xfId="51583"/>
    <cellStyle name="Normal 7 3 2 7" xfId="26840"/>
    <cellStyle name="Normal 7 3 2 7 2" xfId="26841"/>
    <cellStyle name="Normal 7 3 2 7 3" xfId="51584"/>
    <cellStyle name="Normal 7 3 2 8" xfId="26842"/>
    <cellStyle name="Normal 7 3 2 8 2" xfId="51585"/>
    <cellStyle name="Normal 7 3 2 8 3" xfId="51586"/>
    <cellStyle name="Normal 7 3 2 9" xfId="26843"/>
    <cellStyle name="Normal 7 3 2 9 2" xfId="51587"/>
    <cellStyle name="Normal 7 3 3" xfId="26844"/>
    <cellStyle name="Normal 7 3 3 10" xfId="26845"/>
    <cellStyle name="Normal 7 3 3 11" xfId="26846"/>
    <cellStyle name="Normal 7 3 3 2" xfId="26847"/>
    <cellStyle name="Normal 7 3 3 2 10" xfId="26848"/>
    <cellStyle name="Normal 7 3 3 2 2" xfId="26849"/>
    <cellStyle name="Normal 7 3 3 2 2 2" xfId="26850"/>
    <cellStyle name="Normal 7 3 3 2 2 2 2" xfId="26851"/>
    <cellStyle name="Normal 7 3 3 2 2 2 2 2" xfId="26852"/>
    <cellStyle name="Normal 7 3 3 2 2 2 2 2 2" xfId="26853"/>
    <cellStyle name="Normal 7 3 3 2 2 2 2 2 3" xfId="51588"/>
    <cellStyle name="Normal 7 3 3 2 2 2 2 3" xfId="26854"/>
    <cellStyle name="Normal 7 3 3 2 2 2 2 4" xfId="51589"/>
    <cellStyle name="Normal 7 3 3 2 2 2 3" xfId="26855"/>
    <cellStyle name="Normal 7 3 3 2 2 2 3 2" xfId="26856"/>
    <cellStyle name="Normal 7 3 3 2 2 2 3 2 2" xfId="26857"/>
    <cellStyle name="Normal 7 3 3 2 2 2 3 2 3" xfId="51590"/>
    <cellStyle name="Normal 7 3 3 2 2 2 3 3" xfId="26858"/>
    <cellStyle name="Normal 7 3 3 2 2 2 3 4" xfId="51591"/>
    <cellStyle name="Normal 7 3 3 2 2 2 4" xfId="26859"/>
    <cellStyle name="Normal 7 3 3 2 2 2 4 2" xfId="26860"/>
    <cellStyle name="Normal 7 3 3 2 2 2 4 3" xfId="51592"/>
    <cellStyle name="Normal 7 3 3 2 2 2 5" xfId="26861"/>
    <cellStyle name="Normal 7 3 3 2 2 2 5 2" xfId="51593"/>
    <cellStyle name="Normal 7 3 3 2 2 2 6" xfId="26862"/>
    <cellStyle name="Normal 7 3 3 2 2 2 7" xfId="26863"/>
    <cellStyle name="Normal 7 3 3 2 2 2 8" xfId="26864"/>
    <cellStyle name="Normal 7 3 3 2 2 3" xfId="26865"/>
    <cellStyle name="Normal 7 3 3 2 2 3 2" xfId="26866"/>
    <cellStyle name="Normal 7 3 3 2 2 3 2 2" xfId="26867"/>
    <cellStyle name="Normal 7 3 3 2 2 3 2 3" xfId="51594"/>
    <cellStyle name="Normal 7 3 3 2 2 3 3" xfId="26868"/>
    <cellStyle name="Normal 7 3 3 2 2 3 4" xfId="51595"/>
    <cellStyle name="Normal 7 3 3 2 2 4" xfId="26869"/>
    <cellStyle name="Normal 7 3 3 2 2 4 2" xfId="26870"/>
    <cellStyle name="Normal 7 3 3 2 2 4 2 2" xfId="26871"/>
    <cellStyle name="Normal 7 3 3 2 2 4 2 3" xfId="51596"/>
    <cellStyle name="Normal 7 3 3 2 2 4 3" xfId="26872"/>
    <cellStyle name="Normal 7 3 3 2 2 4 4" xfId="51597"/>
    <cellStyle name="Normal 7 3 3 2 2 5" xfId="26873"/>
    <cellStyle name="Normal 7 3 3 2 2 5 2" xfId="26874"/>
    <cellStyle name="Normal 7 3 3 2 2 5 3" xfId="51598"/>
    <cellStyle name="Normal 7 3 3 2 2 6" xfId="26875"/>
    <cellStyle name="Normal 7 3 3 2 2 6 2" xfId="51599"/>
    <cellStyle name="Normal 7 3 3 2 2 7" xfId="26876"/>
    <cellStyle name="Normal 7 3 3 2 2 8" xfId="26877"/>
    <cellStyle name="Normal 7 3 3 2 2 9" xfId="26878"/>
    <cellStyle name="Normal 7 3 3 2 3" xfId="26879"/>
    <cellStyle name="Normal 7 3 3 2 3 2" xfId="26880"/>
    <cellStyle name="Normal 7 3 3 2 3 2 2" xfId="26881"/>
    <cellStyle name="Normal 7 3 3 2 3 2 2 2" xfId="26882"/>
    <cellStyle name="Normal 7 3 3 2 3 2 2 3" xfId="51600"/>
    <cellStyle name="Normal 7 3 3 2 3 2 3" xfId="26883"/>
    <cellStyle name="Normal 7 3 3 2 3 2 4" xfId="51601"/>
    <cellStyle name="Normal 7 3 3 2 3 3" xfId="26884"/>
    <cellStyle name="Normal 7 3 3 2 3 3 2" xfId="26885"/>
    <cellStyle name="Normal 7 3 3 2 3 3 2 2" xfId="26886"/>
    <cellStyle name="Normal 7 3 3 2 3 3 2 3" xfId="51602"/>
    <cellStyle name="Normal 7 3 3 2 3 3 3" xfId="26887"/>
    <cellStyle name="Normal 7 3 3 2 3 3 4" xfId="51603"/>
    <cellStyle name="Normal 7 3 3 2 3 4" xfId="26888"/>
    <cellStyle name="Normal 7 3 3 2 3 4 2" xfId="26889"/>
    <cellStyle name="Normal 7 3 3 2 3 4 3" xfId="51604"/>
    <cellStyle name="Normal 7 3 3 2 3 5" xfId="26890"/>
    <cellStyle name="Normal 7 3 3 2 3 5 2" xfId="51605"/>
    <cellStyle name="Normal 7 3 3 2 3 6" xfId="26891"/>
    <cellStyle name="Normal 7 3 3 2 3 7" xfId="26892"/>
    <cellStyle name="Normal 7 3 3 2 3 8" xfId="26893"/>
    <cellStyle name="Normal 7 3 3 2 4" xfId="26894"/>
    <cellStyle name="Normal 7 3 3 2 4 2" xfId="26895"/>
    <cellStyle name="Normal 7 3 3 2 4 2 2" xfId="26896"/>
    <cellStyle name="Normal 7 3 3 2 4 2 3" xfId="51606"/>
    <cellStyle name="Normal 7 3 3 2 4 3" xfId="26897"/>
    <cellStyle name="Normal 7 3 3 2 4 4" xfId="51607"/>
    <cellStyle name="Normal 7 3 3 2 5" xfId="26898"/>
    <cellStyle name="Normal 7 3 3 2 5 2" xfId="26899"/>
    <cellStyle name="Normal 7 3 3 2 5 2 2" xfId="26900"/>
    <cellStyle name="Normal 7 3 3 2 5 2 3" xfId="51608"/>
    <cellStyle name="Normal 7 3 3 2 5 3" xfId="26901"/>
    <cellStyle name="Normal 7 3 3 2 5 4" xfId="51609"/>
    <cellStyle name="Normal 7 3 3 2 6" xfId="26902"/>
    <cellStyle name="Normal 7 3 3 2 6 2" xfId="26903"/>
    <cellStyle name="Normal 7 3 3 2 6 3" xfId="51610"/>
    <cellStyle name="Normal 7 3 3 2 7" xfId="26904"/>
    <cellStyle name="Normal 7 3 3 2 7 2" xfId="51611"/>
    <cellStyle name="Normal 7 3 3 2 8" xfId="26905"/>
    <cellStyle name="Normal 7 3 3 2 9" xfId="26906"/>
    <cellStyle name="Normal 7 3 3 3" xfId="26907"/>
    <cellStyle name="Normal 7 3 3 3 2" xfId="26908"/>
    <cellStyle name="Normal 7 3 3 3 2 2" xfId="26909"/>
    <cellStyle name="Normal 7 3 3 3 2 2 2" xfId="26910"/>
    <cellStyle name="Normal 7 3 3 3 2 2 2 2" xfId="26911"/>
    <cellStyle name="Normal 7 3 3 3 2 2 2 3" xfId="51612"/>
    <cellStyle name="Normal 7 3 3 3 2 2 3" xfId="26912"/>
    <cellStyle name="Normal 7 3 3 3 2 2 4" xfId="51613"/>
    <cellStyle name="Normal 7 3 3 3 2 3" xfId="26913"/>
    <cellStyle name="Normal 7 3 3 3 2 3 2" xfId="26914"/>
    <cellStyle name="Normal 7 3 3 3 2 3 2 2" xfId="26915"/>
    <cellStyle name="Normal 7 3 3 3 2 3 2 3" xfId="51614"/>
    <cellStyle name="Normal 7 3 3 3 2 3 3" xfId="26916"/>
    <cellStyle name="Normal 7 3 3 3 2 3 4" xfId="51615"/>
    <cellStyle name="Normal 7 3 3 3 2 4" xfId="26917"/>
    <cellStyle name="Normal 7 3 3 3 2 4 2" xfId="26918"/>
    <cellStyle name="Normal 7 3 3 3 2 4 3" xfId="51616"/>
    <cellStyle name="Normal 7 3 3 3 2 5" xfId="26919"/>
    <cellStyle name="Normal 7 3 3 3 2 5 2" xfId="51617"/>
    <cellStyle name="Normal 7 3 3 3 2 6" xfId="26920"/>
    <cellStyle name="Normal 7 3 3 3 2 7" xfId="26921"/>
    <cellStyle name="Normal 7 3 3 3 2 8" xfId="26922"/>
    <cellStyle name="Normal 7 3 3 3 3" xfId="26923"/>
    <cellStyle name="Normal 7 3 3 3 3 2" xfId="26924"/>
    <cellStyle name="Normal 7 3 3 3 3 2 2" xfId="26925"/>
    <cellStyle name="Normal 7 3 3 3 3 2 3" xfId="51618"/>
    <cellStyle name="Normal 7 3 3 3 3 3" xfId="26926"/>
    <cellStyle name="Normal 7 3 3 3 3 4" xfId="51619"/>
    <cellStyle name="Normal 7 3 3 3 4" xfId="26927"/>
    <cellStyle name="Normal 7 3 3 3 4 2" xfId="26928"/>
    <cellStyle name="Normal 7 3 3 3 4 2 2" xfId="26929"/>
    <cellStyle name="Normal 7 3 3 3 4 2 3" xfId="51620"/>
    <cellStyle name="Normal 7 3 3 3 4 3" xfId="26930"/>
    <cellStyle name="Normal 7 3 3 3 4 4" xfId="51621"/>
    <cellStyle name="Normal 7 3 3 3 5" xfId="26931"/>
    <cellStyle name="Normal 7 3 3 3 5 2" xfId="26932"/>
    <cellStyle name="Normal 7 3 3 3 5 3" xfId="51622"/>
    <cellStyle name="Normal 7 3 3 3 6" xfId="26933"/>
    <cellStyle name="Normal 7 3 3 3 6 2" xfId="51623"/>
    <cellStyle name="Normal 7 3 3 3 7" xfId="26934"/>
    <cellStyle name="Normal 7 3 3 3 8" xfId="26935"/>
    <cellStyle name="Normal 7 3 3 3 9" xfId="26936"/>
    <cellStyle name="Normal 7 3 3 4" xfId="26937"/>
    <cellStyle name="Normal 7 3 3 4 2" xfId="26938"/>
    <cellStyle name="Normal 7 3 3 4 2 2" xfId="26939"/>
    <cellStyle name="Normal 7 3 3 4 2 2 2" xfId="26940"/>
    <cellStyle name="Normal 7 3 3 4 2 2 3" xfId="51624"/>
    <cellStyle name="Normal 7 3 3 4 2 3" xfId="26941"/>
    <cellStyle name="Normal 7 3 3 4 2 4" xfId="51625"/>
    <cellStyle name="Normal 7 3 3 4 3" xfId="26942"/>
    <cellStyle name="Normal 7 3 3 4 3 2" xfId="26943"/>
    <cellStyle name="Normal 7 3 3 4 3 2 2" xfId="26944"/>
    <cellStyle name="Normal 7 3 3 4 3 2 3" xfId="51626"/>
    <cellStyle name="Normal 7 3 3 4 3 3" xfId="26945"/>
    <cellStyle name="Normal 7 3 3 4 3 4" xfId="51627"/>
    <cellStyle name="Normal 7 3 3 4 4" xfId="26946"/>
    <cellStyle name="Normal 7 3 3 4 4 2" xfId="26947"/>
    <cellStyle name="Normal 7 3 3 4 4 3" xfId="51628"/>
    <cellStyle name="Normal 7 3 3 4 5" xfId="26948"/>
    <cellStyle name="Normal 7 3 3 4 5 2" xfId="51629"/>
    <cellStyle name="Normal 7 3 3 4 6" xfId="26949"/>
    <cellStyle name="Normal 7 3 3 4 7" xfId="26950"/>
    <cellStyle name="Normal 7 3 3 4 8" xfId="26951"/>
    <cellStyle name="Normal 7 3 3 5" xfId="26952"/>
    <cellStyle name="Normal 7 3 3 5 2" xfId="26953"/>
    <cellStyle name="Normal 7 3 3 5 2 2" xfId="26954"/>
    <cellStyle name="Normal 7 3 3 5 2 3" xfId="51630"/>
    <cellStyle name="Normal 7 3 3 5 3" xfId="26955"/>
    <cellStyle name="Normal 7 3 3 5 4" xfId="51631"/>
    <cellStyle name="Normal 7 3 3 6" xfId="26956"/>
    <cellStyle name="Normal 7 3 3 6 2" xfId="26957"/>
    <cellStyle name="Normal 7 3 3 6 2 2" xfId="26958"/>
    <cellStyle name="Normal 7 3 3 6 2 3" xfId="51632"/>
    <cellStyle name="Normal 7 3 3 6 3" xfId="26959"/>
    <cellStyle name="Normal 7 3 3 6 4" xfId="51633"/>
    <cellStyle name="Normal 7 3 3 7" xfId="26960"/>
    <cellStyle name="Normal 7 3 3 7 2" xfId="26961"/>
    <cellStyle name="Normal 7 3 3 7 3" xfId="51634"/>
    <cellStyle name="Normal 7 3 3 8" xfId="26962"/>
    <cellStyle name="Normal 7 3 3 8 2" xfId="51635"/>
    <cellStyle name="Normal 7 3 3 9" xfId="26963"/>
    <cellStyle name="Normal 7 3 4" xfId="26964"/>
    <cellStyle name="Normal 7 3 4 10" xfId="26965"/>
    <cellStyle name="Normal 7 3 4 11" xfId="26966"/>
    <cellStyle name="Normal 7 3 4 2" xfId="26967"/>
    <cellStyle name="Normal 7 3 4 2 10" xfId="26968"/>
    <cellStyle name="Normal 7 3 4 2 2" xfId="26969"/>
    <cellStyle name="Normal 7 3 4 2 2 2" xfId="26970"/>
    <cellStyle name="Normal 7 3 4 2 2 2 2" xfId="26971"/>
    <cellStyle name="Normal 7 3 4 2 2 2 2 2" xfId="26972"/>
    <cellStyle name="Normal 7 3 4 2 2 2 2 2 2" xfId="26973"/>
    <cellStyle name="Normal 7 3 4 2 2 2 2 2 3" xfId="51636"/>
    <cellStyle name="Normal 7 3 4 2 2 2 2 3" xfId="26974"/>
    <cellStyle name="Normal 7 3 4 2 2 2 2 4" xfId="51637"/>
    <cellStyle name="Normal 7 3 4 2 2 2 3" xfId="26975"/>
    <cellStyle name="Normal 7 3 4 2 2 2 3 2" xfId="26976"/>
    <cellStyle name="Normal 7 3 4 2 2 2 3 2 2" xfId="26977"/>
    <cellStyle name="Normal 7 3 4 2 2 2 3 2 3" xfId="51638"/>
    <cellStyle name="Normal 7 3 4 2 2 2 3 3" xfId="26978"/>
    <cellStyle name="Normal 7 3 4 2 2 2 3 4" xfId="51639"/>
    <cellStyle name="Normal 7 3 4 2 2 2 4" xfId="26979"/>
    <cellStyle name="Normal 7 3 4 2 2 2 4 2" xfId="26980"/>
    <cellStyle name="Normal 7 3 4 2 2 2 4 3" xfId="51640"/>
    <cellStyle name="Normal 7 3 4 2 2 2 5" xfId="26981"/>
    <cellStyle name="Normal 7 3 4 2 2 2 5 2" xfId="51641"/>
    <cellStyle name="Normal 7 3 4 2 2 2 6" xfId="26982"/>
    <cellStyle name="Normal 7 3 4 2 2 2 7" xfId="26983"/>
    <cellStyle name="Normal 7 3 4 2 2 2 8" xfId="26984"/>
    <cellStyle name="Normal 7 3 4 2 2 3" xfId="26985"/>
    <cellStyle name="Normal 7 3 4 2 2 3 2" xfId="26986"/>
    <cellStyle name="Normal 7 3 4 2 2 3 2 2" xfId="26987"/>
    <cellStyle name="Normal 7 3 4 2 2 3 2 3" xfId="51642"/>
    <cellStyle name="Normal 7 3 4 2 2 3 3" xfId="26988"/>
    <cellStyle name="Normal 7 3 4 2 2 3 4" xfId="51643"/>
    <cellStyle name="Normal 7 3 4 2 2 4" xfId="26989"/>
    <cellStyle name="Normal 7 3 4 2 2 4 2" xfId="26990"/>
    <cellStyle name="Normal 7 3 4 2 2 4 2 2" xfId="26991"/>
    <cellStyle name="Normal 7 3 4 2 2 4 2 3" xfId="51644"/>
    <cellStyle name="Normal 7 3 4 2 2 4 3" xfId="26992"/>
    <cellStyle name="Normal 7 3 4 2 2 4 4" xfId="51645"/>
    <cellStyle name="Normal 7 3 4 2 2 5" xfId="26993"/>
    <cellStyle name="Normal 7 3 4 2 2 5 2" xfId="26994"/>
    <cellStyle name="Normal 7 3 4 2 2 5 3" xfId="51646"/>
    <cellStyle name="Normal 7 3 4 2 2 6" xfId="26995"/>
    <cellStyle name="Normal 7 3 4 2 2 6 2" xfId="51647"/>
    <cellStyle name="Normal 7 3 4 2 2 7" xfId="26996"/>
    <cellStyle name="Normal 7 3 4 2 2 8" xfId="26997"/>
    <cellStyle name="Normal 7 3 4 2 2 9" xfId="26998"/>
    <cellStyle name="Normal 7 3 4 2 3" xfId="26999"/>
    <cellStyle name="Normal 7 3 4 2 3 2" xfId="27000"/>
    <cellStyle name="Normal 7 3 4 2 3 2 2" xfId="27001"/>
    <cellStyle name="Normal 7 3 4 2 3 2 2 2" xfId="27002"/>
    <cellStyle name="Normal 7 3 4 2 3 2 2 3" xfId="51648"/>
    <cellStyle name="Normal 7 3 4 2 3 2 3" xfId="27003"/>
    <cellStyle name="Normal 7 3 4 2 3 2 4" xfId="51649"/>
    <cellStyle name="Normal 7 3 4 2 3 3" xfId="27004"/>
    <cellStyle name="Normal 7 3 4 2 3 3 2" xfId="27005"/>
    <cellStyle name="Normal 7 3 4 2 3 3 2 2" xfId="27006"/>
    <cellStyle name="Normal 7 3 4 2 3 3 2 3" xfId="51650"/>
    <cellStyle name="Normal 7 3 4 2 3 3 3" xfId="27007"/>
    <cellStyle name="Normal 7 3 4 2 3 3 4" xfId="51651"/>
    <cellStyle name="Normal 7 3 4 2 3 4" xfId="27008"/>
    <cellStyle name="Normal 7 3 4 2 3 4 2" xfId="27009"/>
    <cellStyle name="Normal 7 3 4 2 3 4 3" xfId="51652"/>
    <cellStyle name="Normal 7 3 4 2 3 5" xfId="27010"/>
    <cellStyle name="Normal 7 3 4 2 3 5 2" xfId="51653"/>
    <cellStyle name="Normal 7 3 4 2 3 6" xfId="27011"/>
    <cellStyle name="Normal 7 3 4 2 3 7" xfId="27012"/>
    <cellStyle name="Normal 7 3 4 2 3 8" xfId="27013"/>
    <cellStyle name="Normal 7 3 4 2 4" xfId="27014"/>
    <cellStyle name="Normal 7 3 4 2 4 2" xfId="27015"/>
    <cellStyle name="Normal 7 3 4 2 4 2 2" xfId="27016"/>
    <cellStyle name="Normal 7 3 4 2 4 2 3" xfId="51654"/>
    <cellStyle name="Normal 7 3 4 2 4 3" xfId="27017"/>
    <cellStyle name="Normal 7 3 4 2 4 4" xfId="51655"/>
    <cellStyle name="Normal 7 3 4 2 5" xfId="27018"/>
    <cellStyle name="Normal 7 3 4 2 5 2" xfId="27019"/>
    <cellStyle name="Normal 7 3 4 2 5 2 2" xfId="27020"/>
    <cellStyle name="Normal 7 3 4 2 5 2 3" xfId="51656"/>
    <cellStyle name="Normal 7 3 4 2 5 3" xfId="27021"/>
    <cellStyle name="Normal 7 3 4 2 5 4" xfId="51657"/>
    <cellStyle name="Normal 7 3 4 2 6" xfId="27022"/>
    <cellStyle name="Normal 7 3 4 2 6 2" xfId="27023"/>
    <cellStyle name="Normal 7 3 4 2 6 3" xfId="51658"/>
    <cellStyle name="Normal 7 3 4 2 7" xfId="27024"/>
    <cellStyle name="Normal 7 3 4 2 7 2" xfId="51659"/>
    <cellStyle name="Normal 7 3 4 2 8" xfId="27025"/>
    <cellStyle name="Normal 7 3 4 2 9" xfId="27026"/>
    <cellStyle name="Normal 7 3 4 3" xfId="27027"/>
    <cellStyle name="Normal 7 3 4 3 2" xfId="27028"/>
    <cellStyle name="Normal 7 3 4 3 2 2" xfId="27029"/>
    <cellStyle name="Normal 7 3 4 3 2 2 2" xfId="27030"/>
    <cellStyle name="Normal 7 3 4 3 2 2 2 2" xfId="27031"/>
    <cellStyle name="Normal 7 3 4 3 2 2 2 3" xfId="51660"/>
    <cellStyle name="Normal 7 3 4 3 2 2 3" xfId="27032"/>
    <cellStyle name="Normal 7 3 4 3 2 2 4" xfId="51661"/>
    <cellStyle name="Normal 7 3 4 3 2 3" xfId="27033"/>
    <cellStyle name="Normal 7 3 4 3 2 3 2" xfId="27034"/>
    <cellStyle name="Normal 7 3 4 3 2 3 2 2" xfId="27035"/>
    <cellStyle name="Normal 7 3 4 3 2 3 2 3" xfId="51662"/>
    <cellStyle name="Normal 7 3 4 3 2 3 3" xfId="27036"/>
    <cellStyle name="Normal 7 3 4 3 2 3 4" xfId="51663"/>
    <cellStyle name="Normal 7 3 4 3 2 4" xfId="27037"/>
    <cellStyle name="Normal 7 3 4 3 2 4 2" xfId="27038"/>
    <cellStyle name="Normal 7 3 4 3 2 4 3" xfId="51664"/>
    <cellStyle name="Normal 7 3 4 3 2 5" xfId="27039"/>
    <cellStyle name="Normal 7 3 4 3 2 5 2" xfId="51665"/>
    <cellStyle name="Normal 7 3 4 3 2 6" xfId="27040"/>
    <cellStyle name="Normal 7 3 4 3 2 7" xfId="27041"/>
    <cellStyle name="Normal 7 3 4 3 2 8" xfId="27042"/>
    <cellStyle name="Normal 7 3 4 3 3" xfId="27043"/>
    <cellStyle name="Normal 7 3 4 3 3 2" xfId="27044"/>
    <cellStyle name="Normal 7 3 4 3 3 2 2" xfId="27045"/>
    <cellStyle name="Normal 7 3 4 3 3 2 3" xfId="51666"/>
    <cellStyle name="Normal 7 3 4 3 3 3" xfId="27046"/>
    <cellStyle name="Normal 7 3 4 3 3 4" xfId="51667"/>
    <cellStyle name="Normal 7 3 4 3 4" xfId="27047"/>
    <cellStyle name="Normal 7 3 4 3 4 2" xfId="27048"/>
    <cellStyle name="Normal 7 3 4 3 4 2 2" xfId="27049"/>
    <cellStyle name="Normal 7 3 4 3 4 2 3" xfId="51668"/>
    <cellStyle name="Normal 7 3 4 3 4 3" xfId="27050"/>
    <cellStyle name="Normal 7 3 4 3 4 4" xfId="51669"/>
    <cellStyle name="Normal 7 3 4 3 5" xfId="27051"/>
    <cellStyle name="Normal 7 3 4 3 5 2" xfId="27052"/>
    <cellStyle name="Normal 7 3 4 3 5 3" xfId="51670"/>
    <cellStyle name="Normal 7 3 4 3 6" xfId="27053"/>
    <cellStyle name="Normal 7 3 4 3 6 2" xfId="51671"/>
    <cellStyle name="Normal 7 3 4 3 7" xfId="27054"/>
    <cellStyle name="Normal 7 3 4 3 8" xfId="27055"/>
    <cellStyle name="Normal 7 3 4 3 9" xfId="27056"/>
    <cellStyle name="Normal 7 3 4 4" xfId="27057"/>
    <cellStyle name="Normal 7 3 4 4 2" xfId="27058"/>
    <cellStyle name="Normal 7 3 4 4 2 2" xfId="27059"/>
    <cellStyle name="Normal 7 3 4 4 2 2 2" xfId="27060"/>
    <cellStyle name="Normal 7 3 4 4 2 2 3" xfId="51672"/>
    <cellStyle name="Normal 7 3 4 4 2 3" xfId="27061"/>
    <cellStyle name="Normal 7 3 4 4 2 4" xfId="51673"/>
    <cellStyle name="Normal 7 3 4 4 3" xfId="27062"/>
    <cellStyle name="Normal 7 3 4 4 3 2" xfId="27063"/>
    <cellStyle name="Normal 7 3 4 4 3 2 2" xfId="27064"/>
    <cellStyle name="Normal 7 3 4 4 3 2 3" xfId="51674"/>
    <cellStyle name="Normal 7 3 4 4 3 3" xfId="27065"/>
    <cellStyle name="Normal 7 3 4 4 3 4" xfId="51675"/>
    <cellStyle name="Normal 7 3 4 4 4" xfId="27066"/>
    <cellStyle name="Normal 7 3 4 4 4 2" xfId="27067"/>
    <cellStyle name="Normal 7 3 4 4 4 3" xfId="51676"/>
    <cellStyle name="Normal 7 3 4 4 5" xfId="27068"/>
    <cellStyle name="Normal 7 3 4 4 5 2" xfId="51677"/>
    <cellStyle name="Normal 7 3 4 4 6" xfId="27069"/>
    <cellStyle name="Normal 7 3 4 4 7" xfId="27070"/>
    <cellStyle name="Normal 7 3 4 4 8" xfId="27071"/>
    <cellStyle name="Normal 7 3 4 5" xfId="27072"/>
    <cellStyle name="Normal 7 3 4 5 2" xfId="27073"/>
    <cellStyle name="Normal 7 3 4 5 2 2" xfId="27074"/>
    <cellStyle name="Normal 7 3 4 5 2 3" xfId="51678"/>
    <cellStyle name="Normal 7 3 4 5 3" xfId="27075"/>
    <cellStyle name="Normal 7 3 4 5 4" xfId="51679"/>
    <cellStyle name="Normal 7 3 4 6" xfId="27076"/>
    <cellStyle name="Normal 7 3 4 6 2" xfId="27077"/>
    <cellStyle name="Normal 7 3 4 6 2 2" xfId="27078"/>
    <cellStyle name="Normal 7 3 4 6 2 3" xfId="51680"/>
    <cellStyle name="Normal 7 3 4 6 3" xfId="27079"/>
    <cellStyle name="Normal 7 3 4 6 4" xfId="51681"/>
    <cellStyle name="Normal 7 3 4 7" xfId="27080"/>
    <cellStyle name="Normal 7 3 4 7 2" xfId="27081"/>
    <cellStyle name="Normal 7 3 4 7 3" xfId="51682"/>
    <cellStyle name="Normal 7 3 4 8" xfId="27082"/>
    <cellStyle name="Normal 7 3 4 8 2" xfId="51683"/>
    <cellStyle name="Normal 7 3 4 9" xfId="27083"/>
    <cellStyle name="Normal 7 3 5" xfId="27084"/>
    <cellStyle name="Normal 7 3 5 10" xfId="27085"/>
    <cellStyle name="Normal 7 3 5 2" xfId="27086"/>
    <cellStyle name="Normal 7 3 5 2 2" xfId="27087"/>
    <cellStyle name="Normal 7 3 5 2 2 2" xfId="27088"/>
    <cellStyle name="Normal 7 3 5 2 2 2 2" xfId="27089"/>
    <cellStyle name="Normal 7 3 5 2 2 2 2 2" xfId="27090"/>
    <cellStyle name="Normal 7 3 5 2 2 2 2 3" xfId="51684"/>
    <cellStyle name="Normal 7 3 5 2 2 2 3" xfId="27091"/>
    <cellStyle name="Normal 7 3 5 2 2 2 4" xfId="51685"/>
    <cellStyle name="Normal 7 3 5 2 2 3" xfId="27092"/>
    <cellStyle name="Normal 7 3 5 2 2 3 2" xfId="27093"/>
    <cellStyle name="Normal 7 3 5 2 2 3 2 2" xfId="27094"/>
    <cellStyle name="Normal 7 3 5 2 2 3 2 3" xfId="51686"/>
    <cellStyle name="Normal 7 3 5 2 2 3 3" xfId="27095"/>
    <cellStyle name="Normal 7 3 5 2 2 3 4" xfId="51687"/>
    <cellStyle name="Normal 7 3 5 2 2 4" xfId="27096"/>
    <cellStyle name="Normal 7 3 5 2 2 4 2" xfId="27097"/>
    <cellStyle name="Normal 7 3 5 2 2 4 3" xfId="51688"/>
    <cellStyle name="Normal 7 3 5 2 2 5" xfId="27098"/>
    <cellStyle name="Normal 7 3 5 2 2 5 2" xfId="51689"/>
    <cellStyle name="Normal 7 3 5 2 2 6" xfId="27099"/>
    <cellStyle name="Normal 7 3 5 2 2 7" xfId="27100"/>
    <cellStyle name="Normal 7 3 5 2 2 8" xfId="27101"/>
    <cellStyle name="Normal 7 3 5 2 3" xfId="27102"/>
    <cellStyle name="Normal 7 3 5 2 3 2" xfId="27103"/>
    <cellStyle name="Normal 7 3 5 2 3 2 2" xfId="27104"/>
    <cellStyle name="Normal 7 3 5 2 3 2 3" xfId="51690"/>
    <cellStyle name="Normal 7 3 5 2 3 3" xfId="27105"/>
    <cellStyle name="Normal 7 3 5 2 3 4" xfId="51691"/>
    <cellStyle name="Normal 7 3 5 2 4" xfId="27106"/>
    <cellStyle name="Normal 7 3 5 2 4 2" xfId="27107"/>
    <cellStyle name="Normal 7 3 5 2 4 2 2" xfId="27108"/>
    <cellStyle name="Normal 7 3 5 2 4 2 3" xfId="51692"/>
    <cellStyle name="Normal 7 3 5 2 4 3" xfId="27109"/>
    <cellStyle name="Normal 7 3 5 2 4 4" xfId="51693"/>
    <cellStyle name="Normal 7 3 5 2 5" xfId="27110"/>
    <cellStyle name="Normal 7 3 5 2 5 2" xfId="27111"/>
    <cellStyle name="Normal 7 3 5 2 5 3" xfId="51694"/>
    <cellStyle name="Normal 7 3 5 2 6" xfId="27112"/>
    <cellStyle name="Normal 7 3 5 2 6 2" xfId="51695"/>
    <cellStyle name="Normal 7 3 5 2 7" xfId="27113"/>
    <cellStyle name="Normal 7 3 5 2 8" xfId="27114"/>
    <cellStyle name="Normal 7 3 5 2 9" xfId="27115"/>
    <cellStyle name="Normal 7 3 5 3" xfId="27116"/>
    <cellStyle name="Normal 7 3 5 3 2" xfId="27117"/>
    <cellStyle name="Normal 7 3 5 3 2 2" xfId="27118"/>
    <cellStyle name="Normal 7 3 5 3 2 2 2" xfId="27119"/>
    <cellStyle name="Normal 7 3 5 3 2 2 3" xfId="51696"/>
    <cellStyle name="Normal 7 3 5 3 2 3" xfId="27120"/>
    <cellStyle name="Normal 7 3 5 3 2 4" xfId="51697"/>
    <cellStyle name="Normal 7 3 5 3 3" xfId="27121"/>
    <cellStyle name="Normal 7 3 5 3 3 2" xfId="27122"/>
    <cellStyle name="Normal 7 3 5 3 3 2 2" xfId="27123"/>
    <cellStyle name="Normal 7 3 5 3 3 2 3" xfId="51698"/>
    <cellStyle name="Normal 7 3 5 3 3 3" xfId="27124"/>
    <cellStyle name="Normal 7 3 5 3 3 4" xfId="51699"/>
    <cellStyle name="Normal 7 3 5 3 4" xfId="27125"/>
    <cellStyle name="Normal 7 3 5 3 4 2" xfId="27126"/>
    <cellStyle name="Normal 7 3 5 3 4 3" xfId="51700"/>
    <cellStyle name="Normal 7 3 5 3 5" xfId="27127"/>
    <cellStyle name="Normal 7 3 5 3 5 2" xfId="51701"/>
    <cellStyle name="Normal 7 3 5 3 6" xfId="27128"/>
    <cellStyle name="Normal 7 3 5 3 7" xfId="27129"/>
    <cellStyle name="Normal 7 3 5 3 8" xfId="27130"/>
    <cellStyle name="Normal 7 3 5 4" xfId="27131"/>
    <cellStyle name="Normal 7 3 5 4 2" xfId="27132"/>
    <cellStyle name="Normal 7 3 5 4 2 2" xfId="27133"/>
    <cellStyle name="Normal 7 3 5 4 2 3" xfId="51702"/>
    <cellStyle name="Normal 7 3 5 4 3" xfId="27134"/>
    <cellStyle name="Normal 7 3 5 4 4" xfId="51703"/>
    <cellStyle name="Normal 7 3 5 5" xfId="27135"/>
    <cellStyle name="Normal 7 3 5 5 2" xfId="27136"/>
    <cellStyle name="Normal 7 3 5 5 2 2" xfId="27137"/>
    <cellStyle name="Normal 7 3 5 5 2 3" xfId="51704"/>
    <cellStyle name="Normal 7 3 5 5 3" xfId="27138"/>
    <cellStyle name="Normal 7 3 5 5 4" xfId="51705"/>
    <cellStyle name="Normal 7 3 5 6" xfId="27139"/>
    <cellStyle name="Normal 7 3 5 6 2" xfId="27140"/>
    <cellStyle name="Normal 7 3 5 6 3" xfId="51706"/>
    <cellStyle name="Normal 7 3 5 7" xfId="27141"/>
    <cellStyle name="Normal 7 3 5 7 2" xfId="51707"/>
    <cellStyle name="Normal 7 3 5 8" xfId="27142"/>
    <cellStyle name="Normal 7 3 5 9" xfId="27143"/>
    <cellStyle name="Normal 7 3 6" xfId="27144"/>
    <cellStyle name="Normal 7 3 6 2" xfId="27145"/>
    <cellStyle name="Normal 7 3 6 2 2" xfId="27146"/>
    <cellStyle name="Normal 7 3 6 2 2 2" xfId="27147"/>
    <cellStyle name="Normal 7 3 6 2 2 2 2" xfId="27148"/>
    <cellStyle name="Normal 7 3 6 2 2 2 3" xfId="51708"/>
    <cellStyle name="Normal 7 3 6 2 2 3" xfId="27149"/>
    <cellStyle name="Normal 7 3 6 2 2 4" xfId="51709"/>
    <cellStyle name="Normal 7 3 6 2 3" xfId="27150"/>
    <cellStyle name="Normal 7 3 6 2 3 2" xfId="27151"/>
    <cellStyle name="Normal 7 3 6 2 3 2 2" xfId="27152"/>
    <cellStyle name="Normal 7 3 6 2 3 2 3" xfId="51710"/>
    <cellStyle name="Normal 7 3 6 2 3 3" xfId="27153"/>
    <cellStyle name="Normal 7 3 6 2 3 4" xfId="51711"/>
    <cellStyle name="Normal 7 3 6 2 4" xfId="27154"/>
    <cellStyle name="Normal 7 3 6 2 4 2" xfId="27155"/>
    <cellStyle name="Normal 7 3 6 2 4 3" xfId="51712"/>
    <cellStyle name="Normal 7 3 6 2 5" xfId="27156"/>
    <cellStyle name="Normal 7 3 6 2 5 2" xfId="51713"/>
    <cellStyle name="Normal 7 3 6 2 6" xfId="27157"/>
    <cellStyle name="Normal 7 3 6 2 7" xfId="27158"/>
    <cellStyle name="Normal 7 3 6 2 8" xfId="27159"/>
    <cellStyle name="Normal 7 3 6 3" xfId="27160"/>
    <cellStyle name="Normal 7 3 6 3 2" xfId="27161"/>
    <cellStyle name="Normal 7 3 6 3 2 2" xfId="27162"/>
    <cellStyle name="Normal 7 3 6 3 2 3" xfId="51714"/>
    <cellStyle name="Normal 7 3 6 3 3" xfId="27163"/>
    <cellStyle name="Normal 7 3 6 3 4" xfId="51715"/>
    <cellStyle name="Normal 7 3 6 4" xfId="27164"/>
    <cellStyle name="Normal 7 3 6 4 2" xfId="27165"/>
    <cellStyle name="Normal 7 3 6 4 2 2" xfId="27166"/>
    <cellStyle name="Normal 7 3 6 4 2 3" xfId="51716"/>
    <cellStyle name="Normal 7 3 6 4 3" xfId="27167"/>
    <cellStyle name="Normal 7 3 6 4 4" xfId="51717"/>
    <cellStyle name="Normal 7 3 6 5" xfId="27168"/>
    <cellStyle name="Normal 7 3 6 5 2" xfId="27169"/>
    <cellStyle name="Normal 7 3 6 5 3" xfId="51718"/>
    <cellStyle name="Normal 7 3 6 6" xfId="27170"/>
    <cellStyle name="Normal 7 3 6 6 2" xfId="51719"/>
    <cellStyle name="Normal 7 3 6 7" xfId="27171"/>
    <cellStyle name="Normal 7 3 6 8" xfId="27172"/>
    <cellStyle name="Normal 7 3 6 9" xfId="27173"/>
    <cellStyle name="Normal 7 3 7" xfId="27174"/>
    <cellStyle name="Normal 7 3 7 2" xfId="27175"/>
    <cellStyle name="Normal 7 3 7 2 2" xfId="27176"/>
    <cellStyle name="Normal 7 3 7 2 2 2" xfId="27177"/>
    <cellStyle name="Normal 7 3 7 2 2 3" xfId="51720"/>
    <cellStyle name="Normal 7 3 7 2 3" xfId="27178"/>
    <cellStyle name="Normal 7 3 7 2 4" xfId="51721"/>
    <cellStyle name="Normal 7 3 7 3" xfId="27179"/>
    <cellStyle name="Normal 7 3 7 3 2" xfId="27180"/>
    <cellStyle name="Normal 7 3 7 3 2 2" xfId="27181"/>
    <cellStyle name="Normal 7 3 7 3 2 3" xfId="51722"/>
    <cellStyle name="Normal 7 3 7 3 3" xfId="27182"/>
    <cellStyle name="Normal 7 3 7 3 4" xfId="51723"/>
    <cellStyle name="Normal 7 3 7 4" xfId="27183"/>
    <cellStyle name="Normal 7 3 7 4 2" xfId="27184"/>
    <cellStyle name="Normal 7 3 7 4 3" xfId="51724"/>
    <cellStyle name="Normal 7 3 7 5" xfId="27185"/>
    <cellStyle name="Normal 7 3 7 5 2" xfId="51725"/>
    <cellStyle name="Normal 7 3 7 6" xfId="27186"/>
    <cellStyle name="Normal 7 3 7 7" xfId="27187"/>
    <cellStyle name="Normal 7 3 7 8" xfId="27188"/>
    <cellStyle name="Normal 7 3 8" xfId="27189"/>
    <cellStyle name="Normal 7 3 8 2" xfId="27190"/>
    <cellStyle name="Normal 7 3 8 2 2" xfId="27191"/>
    <cellStyle name="Normal 7 3 8 2 3" xfId="51726"/>
    <cellStyle name="Normal 7 3 8 3" xfId="27192"/>
    <cellStyle name="Normal 7 3 8 4" xfId="51727"/>
    <cellStyle name="Normal 7 3 9" xfId="27193"/>
    <cellStyle name="Normal 7 3 9 2" xfId="27194"/>
    <cellStyle name="Normal 7 3 9 2 2" xfId="27195"/>
    <cellStyle name="Normal 7 3 9 2 3" xfId="51728"/>
    <cellStyle name="Normal 7 3 9 3" xfId="27196"/>
    <cellStyle name="Normal 7 3 9 4" xfId="51729"/>
    <cellStyle name="Normal 7 4" xfId="27197"/>
    <cellStyle name="Normal 7 4 10" xfId="27198"/>
    <cellStyle name="Normal 7 4 10 2" xfId="27199"/>
    <cellStyle name="Normal 7 4 10 3" xfId="51730"/>
    <cellStyle name="Normal 7 4 11" xfId="27200"/>
    <cellStyle name="Normal 7 4 11 2" xfId="51731"/>
    <cellStyle name="Normal 7 4 11 3" xfId="51732"/>
    <cellStyle name="Normal 7 4 12" xfId="27201"/>
    <cellStyle name="Normal 7 4 12 2" xfId="51733"/>
    <cellStyle name="Normal 7 4 13" xfId="27202"/>
    <cellStyle name="Normal 7 4 14" xfId="27203"/>
    <cellStyle name="Normal 7 4 15" xfId="27204"/>
    <cellStyle name="Normal 7 4 2" xfId="27205"/>
    <cellStyle name="Normal 7 4 2 10" xfId="27206"/>
    <cellStyle name="Normal 7 4 2 11" xfId="27207"/>
    <cellStyle name="Normal 7 4 2 2" xfId="27208"/>
    <cellStyle name="Normal 7 4 2 2 10" xfId="27209"/>
    <cellStyle name="Normal 7 4 2 2 2" xfId="27210"/>
    <cellStyle name="Normal 7 4 2 2 2 2" xfId="27211"/>
    <cellStyle name="Normal 7 4 2 2 2 2 2" xfId="27212"/>
    <cellStyle name="Normal 7 4 2 2 2 2 2 2" xfId="27213"/>
    <cellStyle name="Normal 7 4 2 2 2 2 2 2 2" xfId="27214"/>
    <cellStyle name="Normal 7 4 2 2 2 2 2 2 3" xfId="51734"/>
    <cellStyle name="Normal 7 4 2 2 2 2 2 3" xfId="27215"/>
    <cellStyle name="Normal 7 4 2 2 2 2 2 4" xfId="51735"/>
    <cellStyle name="Normal 7 4 2 2 2 2 3" xfId="27216"/>
    <cellStyle name="Normal 7 4 2 2 2 2 3 2" xfId="27217"/>
    <cellStyle name="Normal 7 4 2 2 2 2 3 2 2" xfId="27218"/>
    <cellStyle name="Normal 7 4 2 2 2 2 3 2 3" xfId="51736"/>
    <cellStyle name="Normal 7 4 2 2 2 2 3 3" xfId="27219"/>
    <cellStyle name="Normal 7 4 2 2 2 2 3 4" xfId="51737"/>
    <cellStyle name="Normal 7 4 2 2 2 2 4" xfId="27220"/>
    <cellStyle name="Normal 7 4 2 2 2 2 4 2" xfId="27221"/>
    <cellStyle name="Normal 7 4 2 2 2 2 4 3" xfId="51738"/>
    <cellStyle name="Normal 7 4 2 2 2 2 5" xfId="27222"/>
    <cellStyle name="Normal 7 4 2 2 2 2 5 2" xfId="51739"/>
    <cellStyle name="Normal 7 4 2 2 2 2 6" xfId="27223"/>
    <cellStyle name="Normal 7 4 2 2 2 2 7" xfId="27224"/>
    <cellStyle name="Normal 7 4 2 2 2 2 8" xfId="27225"/>
    <cellStyle name="Normal 7 4 2 2 2 3" xfId="27226"/>
    <cellStyle name="Normal 7 4 2 2 2 3 2" xfId="27227"/>
    <cellStyle name="Normal 7 4 2 2 2 3 2 2" xfId="27228"/>
    <cellStyle name="Normal 7 4 2 2 2 3 2 3" xfId="51740"/>
    <cellStyle name="Normal 7 4 2 2 2 3 3" xfId="27229"/>
    <cellStyle name="Normal 7 4 2 2 2 3 4" xfId="51741"/>
    <cellStyle name="Normal 7 4 2 2 2 4" xfId="27230"/>
    <cellStyle name="Normal 7 4 2 2 2 4 2" xfId="27231"/>
    <cellStyle name="Normal 7 4 2 2 2 4 2 2" xfId="27232"/>
    <cellStyle name="Normal 7 4 2 2 2 4 2 3" xfId="51742"/>
    <cellStyle name="Normal 7 4 2 2 2 4 3" xfId="27233"/>
    <cellStyle name="Normal 7 4 2 2 2 4 4" xfId="51743"/>
    <cellStyle name="Normal 7 4 2 2 2 5" xfId="27234"/>
    <cellStyle name="Normal 7 4 2 2 2 5 2" xfId="27235"/>
    <cellStyle name="Normal 7 4 2 2 2 5 3" xfId="51744"/>
    <cellStyle name="Normal 7 4 2 2 2 6" xfId="27236"/>
    <cellStyle name="Normal 7 4 2 2 2 6 2" xfId="51745"/>
    <cellStyle name="Normal 7 4 2 2 2 7" xfId="27237"/>
    <cellStyle name="Normal 7 4 2 2 2 8" xfId="27238"/>
    <cellStyle name="Normal 7 4 2 2 2 9" xfId="27239"/>
    <cellStyle name="Normal 7 4 2 2 3" xfId="27240"/>
    <cellStyle name="Normal 7 4 2 2 3 2" xfId="27241"/>
    <cellStyle name="Normal 7 4 2 2 3 2 2" xfId="27242"/>
    <cellStyle name="Normal 7 4 2 2 3 2 2 2" xfId="27243"/>
    <cellStyle name="Normal 7 4 2 2 3 2 2 3" xfId="51746"/>
    <cellStyle name="Normal 7 4 2 2 3 2 3" xfId="27244"/>
    <cellStyle name="Normal 7 4 2 2 3 2 4" xfId="51747"/>
    <cellStyle name="Normal 7 4 2 2 3 3" xfId="27245"/>
    <cellStyle name="Normal 7 4 2 2 3 3 2" xfId="27246"/>
    <cellStyle name="Normal 7 4 2 2 3 3 2 2" xfId="27247"/>
    <cellStyle name="Normal 7 4 2 2 3 3 2 3" xfId="51748"/>
    <cellStyle name="Normal 7 4 2 2 3 3 3" xfId="27248"/>
    <cellStyle name="Normal 7 4 2 2 3 3 4" xfId="51749"/>
    <cellStyle name="Normal 7 4 2 2 3 4" xfId="27249"/>
    <cellStyle name="Normal 7 4 2 2 3 4 2" xfId="27250"/>
    <cellStyle name="Normal 7 4 2 2 3 4 3" xfId="51750"/>
    <cellStyle name="Normal 7 4 2 2 3 5" xfId="27251"/>
    <cellStyle name="Normal 7 4 2 2 3 5 2" xfId="51751"/>
    <cellStyle name="Normal 7 4 2 2 3 6" xfId="27252"/>
    <cellStyle name="Normal 7 4 2 2 3 7" xfId="27253"/>
    <cellStyle name="Normal 7 4 2 2 3 8" xfId="27254"/>
    <cellStyle name="Normal 7 4 2 2 4" xfId="27255"/>
    <cellStyle name="Normal 7 4 2 2 4 2" xfId="27256"/>
    <cellStyle name="Normal 7 4 2 2 4 2 2" xfId="27257"/>
    <cellStyle name="Normal 7 4 2 2 4 2 3" xfId="51752"/>
    <cellStyle name="Normal 7 4 2 2 4 3" xfId="27258"/>
    <cellStyle name="Normal 7 4 2 2 4 4" xfId="51753"/>
    <cellStyle name="Normal 7 4 2 2 5" xfId="27259"/>
    <cellStyle name="Normal 7 4 2 2 5 2" xfId="27260"/>
    <cellStyle name="Normal 7 4 2 2 5 2 2" xfId="27261"/>
    <cellStyle name="Normal 7 4 2 2 5 2 3" xfId="51754"/>
    <cellStyle name="Normal 7 4 2 2 5 3" xfId="27262"/>
    <cellStyle name="Normal 7 4 2 2 5 4" xfId="51755"/>
    <cellStyle name="Normal 7 4 2 2 6" xfId="27263"/>
    <cellStyle name="Normal 7 4 2 2 6 2" xfId="27264"/>
    <cellStyle name="Normal 7 4 2 2 6 3" xfId="51756"/>
    <cellStyle name="Normal 7 4 2 2 7" xfId="27265"/>
    <cellStyle name="Normal 7 4 2 2 7 2" xfId="51757"/>
    <cellStyle name="Normal 7 4 2 2 8" xfId="27266"/>
    <cellStyle name="Normal 7 4 2 2 9" xfId="27267"/>
    <cellStyle name="Normal 7 4 2 3" xfId="27268"/>
    <cellStyle name="Normal 7 4 2 3 2" xfId="27269"/>
    <cellStyle name="Normal 7 4 2 3 2 2" xfId="27270"/>
    <cellStyle name="Normal 7 4 2 3 2 2 2" xfId="27271"/>
    <cellStyle name="Normal 7 4 2 3 2 2 2 2" xfId="27272"/>
    <cellStyle name="Normal 7 4 2 3 2 2 2 3" xfId="51758"/>
    <cellStyle name="Normal 7 4 2 3 2 2 3" xfId="27273"/>
    <cellStyle name="Normal 7 4 2 3 2 2 4" xfId="51759"/>
    <cellStyle name="Normal 7 4 2 3 2 3" xfId="27274"/>
    <cellStyle name="Normal 7 4 2 3 2 3 2" xfId="27275"/>
    <cellStyle name="Normal 7 4 2 3 2 3 2 2" xfId="27276"/>
    <cellStyle name="Normal 7 4 2 3 2 3 2 3" xfId="51760"/>
    <cellStyle name="Normal 7 4 2 3 2 3 3" xfId="27277"/>
    <cellStyle name="Normal 7 4 2 3 2 3 4" xfId="51761"/>
    <cellStyle name="Normal 7 4 2 3 2 4" xfId="27278"/>
    <cellStyle name="Normal 7 4 2 3 2 4 2" xfId="27279"/>
    <cellStyle name="Normal 7 4 2 3 2 4 3" xfId="51762"/>
    <cellStyle name="Normal 7 4 2 3 2 5" xfId="27280"/>
    <cellStyle name="Normal 7 4 2 3 2 5 2" xfId="51763"/>
    <cellStyle name="Normal 7 4 2 3 2 6" xfId="27281"/>
    <cellStyle name="Normal 7 4 2 3 2 7" xfId="27282"/>
    <cellStyle name="Normal 7 4 2 3 2 8" xfId="27283"/>
    <cellStyle name="Normal 7 4 2 3 3" xfId="27284"/>
    <cellStyle name="Normal 7 4 2 3 3 2" xfId="27285"/>
    <cellStyle name="Normal 7 4 2 3 3 2 2" xfId="27286"/>
    <cellStyle name="Normal 7 4 2 3 3 2 3" xfId="51764"/>
    <cellStyle name="Normal 7 4 2 3 3 3" xfId="27287"/>
    <cellStyle name="Normal 7 4 2 3 3 4" xfId="51765"/>
    <cellStyle name="Normal 7 4 2 3 4" xfId="27288"/>
    <cellStyle name="Normal 7 4 2 3 4 2" xfId="27289"/>
    <cellStyle name="Normal 7 4 2 3 4 2 2" xfId="27290"/>
    <cellStyle name="Normal 7 4 2 3 4 2 3" xfId="51766"/>
    <cellStyle name="Normal 7 4 2 3 4 3" xfId="27291"/>
    <cellStyle name="Normal 7 4 2 3 4 4" xfId="51767"/>
    <cellStyle name="Normal 7 4 2 3 5" xfId="27292"/>
    <cellStyle name="Normal 7 4 2 3 5 2" xfId="27293"/>
    <cellStyle name="Normal 7 4 2 3 5 3" xfId="51768"/>
    <cellStyle name="Normal 7 4 2 3 6" xfId="27294"/>
    <cellStyle name="Normal 7 4 2 3 6 2" xfId="51769"/>
    <cellStyle name="Normal 7 4 2 3 7" xfId="27295"/>
    <cellStyle name="Normal 7 4 2 3 8" xfId="27296"/>
    <cellStyle name="Normal 7 4 2 3 9" xfId="27297"/>
    <cellStyle name="Normal 7 4 2 4" xfId="27298"/>
    <cellStyle name="Normal 7 4 2 4 2" xfId="27299"/>
    <cellStyle name="Normal 7 4 2 4 2 2" xfId="27300"/>
    <cellStyle name="Normal 7 4 2 4 2 2 2" xfId="27301"/>
    <cellStyle name="Normal 7 4 2 4 2 2 3" xfId="51770"/>
    <cellStyle name="Normal 7 4 2 4 2 3" xfId="27302"/>
    <cellStyle name="Normal 7 4 2 4 2 4" xfId="51771"/>
    <cellStyle name="Normal 7 4 2 4 3" xfId="27303"/>
    <cellStyle name="Normal 7 4 2 4 3 2" xfId="27304"/>
    <cellStyle name="Normal 7 4 2 4 3 2 2" xfId="27305"/>
    <cellStyle name="Normal 7 4 2 4 3 2 3" xfId="51772"/>
    <cellStyle name="Normal 7 4 2 4 3 3" xfId="27306"/>
    <cellStyle name="Normal 7 4 2 4 3 4" xfId="51773"/>
    <cellStyle name="Normal 7 4 2 4 4" xfId="27307"/>
    <cellStyle name="Normal 7 4 2 4 4 2" xfId="27308"/>
    <cellStyle name="Normal 7 4 2 4 4 3" xfId="51774"/>
    <cellStyle name="Normal 7 4 2 4 5" xfId="27309"/>
    <cellStyle name="Normal 7 4 2 4 5 2" xfId="51775"/>
    <cellStyle name="Normal 7 4 2 4 6" xfId="27310"/>
    <cellStyle name="Normal 7 4 2 4 7" xfId="27311"/>
    <cellStyle name="Normal 7 4 2 4 8" xfId="27312"/>
    <cellStyle name="Normal 7 4 2 5" xfId="27313"/>
    <cellStyle name="Normal 7 4 2 5 2" xfId="27314"/>
    <cellStyle name="Normal 7 4 2 5 2 2" xfId="27315"/>
    <cellStyle name="Normal 7 4 2 5 2 3" xfId="51776"/>
    <cellStyle name="Normal 7 4 2 5 3" xfId="27316"/>
    <cellStyle name="Normal 7 4 2 5 4" xfId="51777"/>
    <cellStyle name="Normal 7 4 2 6" xfId="27317"/>
    <cellStyle name="Normal 7 4 2 6 2" xfId="27318"/>
    <cellStyle name="Normal 7 4 2 6 2 2" xfId="27319"/>
    <cellStyle name="Normal 7 4 2 6 2 3" xfId="51778"/>
    <cellStyle name="Normal 7 4 2 6 3" xfId="27320"/>
    <cellStyle name="Normal 7 4 2 6 4" xfId="51779"/>
    <cellStyle name="Normal 7 4 2 7" xfId="27321"/>
    <cellStyle name="Normal 7 4 2 7 2" xfId="27322"/>
    <cellStyle name="Normal 7 4 2 7 3" xfId="51780"/>
    <cellStyle name="Normal 7 4 2 8" xfId="27323"/>
    <cellStyle name="Normal 7 4 2 8 2" xfId="51781"/>
    <cellStyle name="Normal 7 4 2 9" xfId="27324"/>
    <cellStyle name="Normal 7 4 3" xfId="27325"/>
    <cellStyle name="Normal 7 4 3 10" xfId="27326"/>
    <cellStyle name="Normal 7 4 3 11" xfId="27327"/>
    <cellStyle name="Normal 7 4 3 2" xfId="27328"/>
    <cellStyle name="Normal 7 4 3 2 10" xfId="27329"/>
    <cellStyle name="Normal 7 4 3 2 2" xfId="27330"/>
    <cellStyle name="Normal 7 4 3 2 2 2" xfId="27331"/>
    <cellStyle name="Normal 7 4 3 2 2 2 2" xfId="27332"/>
    <cellStyle name="Normal 7 4 3 2 2 2 2 2" xfId="27333"/>
    <cellStyle name="Normal 7 4 3 2 2 2 2 2 2" xfId="27334"/>
    <cellStyle name="Normal 7 4 3 2 2 2 2 2 3" xfId="51782"/>
    <cellStyle name="Normal 7 4 3 2 2 2 2 3" xfId="27335"/>
    <cellStyle name="Normal 7 4 3 2 2 2 2 4" xfId="51783"/>
    <cellStyle name="Normal 7 4 3 2 2 2 3" xfId="27336"/>
    <cellStyle name="Normal 7 4 3 2 2 2 3 2" xfId="27337"/>
    <cellStyle name="Normal 7 4 3 2 2 2 3 2 2" xfId="27338"/>
    <cellStyle name="Normal 7 4 3 2 2 2 3 2 3" xfId="51784"/>
    <cellStyle name="Normal 7 4 3 2 2 2 3 3" xfId="27339"/>
    <cellStyle name="Normal 7 4 3 2 2 2 3 4" xfId="51785"/>
    <cellStyle name="Normal 7 4 3 2 2 2 4" xfId="27340"/>
    <cellStyle name="Normal 7 4 3 2 2 2 4 2" xfId="27341"/>
    <cellStyle name="Normal 7 4 3 2 2 2 4 3" xfId="51786"/>
    <cellStyle name="Normal 7 4 3 2 2 2 5" xfId="27342"/>
    <cellStyle name="Normal 7 4 3 2 2 2 5 2" xfId="51787"/>
    <cellStyle name="Normal 7 4 3 2 2 2 6" xfId="27343"/>
    <cellStyle name="Normal 7 4 3 2 2 2 7" xfId="27344"/>
    <cellStyle name="Normal 7 4 3 2 2 2 8" xfId="27345"/>
    <cellStyle name="Normal 7 4 3 2 2 3" xfId="27346"/>
    <cellStyle name="Normal 7 4 3 2 2 3 2" xfId="27347"/>
    <cellStyle name="Normal 7 4 3 2 2 3 2 2" xfId="27348"/>
    <cellStyle name="Normal 7 4 3 2 2 3 2 3" xfId="51788"/>
    <cellStyle name="Normal 7 4 3 2 2 3 3" xfId="27349"/>
    <cellStyle name="Normal 7 4 3 2 2 3 4" xfId="51789"/>
    <cellStyle name="Normal 7 4 3 2 2 4" xfId="27350"/>
    <cellStyle name="Normal 7 4 3 2 2 4 2" xfId="27351"/>
    <cellStyle name="Normal 7 4 3 2 2 4 2 2" xfId="27352"/>
    <cellStyle name="Normal 7 4 3 2 2 4 2 3" xfId="51790"/>
    <cellStyle name="Normal 7 4 3 2 2 4 3" xfId="27353"/>
    <cellStyle name="Normal 7 4 3 2 2 4 4" xfId="51791"/>
    <cellStyle name="Normal 7 4 3 2 2 5" xfId="27354"/>
    <cellStyle name="Normal 7 4 3 2 2 5 2" xfId="27355"/>
    <cellStyle name="Normal 7 4 3 2 2 5 3" xfId="51792"/>
    <cellStyle name="Normal 7 4 3 2 2 6" xfId="27356"/>
    <cellStyle name="Normal 7 4 3 2 2 6 2" xfId="51793"/>
    <cellStyle name="Normal 7 4 3 2 2 7" xfId="27357"/>
    <cellStyle name="Normal 7 4 3 2 2 8" xfId="27358"/>
    <cellStyle name="Normal 7 4 3 2 2 9" xfId="27359"/>
    <cellStyle name="Normal 7 4 3 2 3" xfId="27360"/>
    <cellStyle name="Normal 7 4 3 2 3 2" xfId="27361"/>
    <cellStyle name="Normal 7 4 3 2 3 2 2" xfId="27362"/>
    <cellStyle name="Normal 7 4 3 2 3 2 2 2" xfId="27363"/>
    <cellStyle name="Normal 7 4 3 2 3 2 2 3" xfId="51794"/>
    <cellStyle name="Normal 7 4 3 2 3 2 3" xfId="27364"/>
    <cellStyle name="Normal 7 4 3 2 3 2 4" xfId="51795"/>
    <cellStyle name="Normal 7 4 3 2 3 3" xfId="27365"/>
    <cellStyle name="Normal 7 4 3 2 3 3 2" xfId="27366"/>
    <cellStyle name="Normal 7 4 3 2 3 3 2 2" xfId="27367"/>
    <cellStyle name="Normal 7 4 3 2 3 3 2 3" xfId="51796"/>
    <cellStyle name="Normal 7 4 3 2 3 3 3" xfId="27368"/>
    <cellStyle name="Normal 7 4 3 2 3 3 4" xfId="51797"/>
    <cellStyle name="Normal 7 4 3 2 3 4" xfId="27369"/>
    <cellStyle name="Normal 7 4 3 2 3 4 2" xfId="27370"/>
    <cellStyle name="Normal 7 4 3 2 3 4 3" xfId="51798"/>
    <cellStyle name="Normal 7 4 3 2 3 5" xfId="27371"/>
    <cellStyle name="Normal 7 4 3 2 3 5 2" xfId="51799"/>
    <cellStyle name="Normal 7 4 3 2 3 6" xfId="27372"/>
    <cellStyle name="Normal 7 4 3 2 3 7" xfId="27373"/>
    <cellStyle name="Normal 7 4 3 2 3 8" xfId="27374"/>
    <cellStyle name="Normal 7 4 3 2 4" xfId="27375"/>
    <cellStyle name="Normal 7 4 3 2 4 2" xfId="27376"/>
    <cellStyle name="Normal 7 4 3 2 4 2 2" xfId="27377"/>
    <cellStyle name="Normal 7 4 3 2 4 2 3" xfId="51800"/>
    <cellStyle name="Normal 7 4 3 2 4 3" xfId="27378"/>
    <cellStyle name="Normal 7 4 3 2 4 4" xfId="51801"/>
    <cellStyle name="Normal 7 4 3 2 5" xfId="27379"/>
    <cellStyle name="Normal 7 4 3 2 5 2" xfId="27380"/>
    <cellStyle name="Normal 7 4 3 2 5 2 2" xfId="27381"/>
    <cellStyle name="Normal 7 4 3 2 5 2 3" xfId="51802"/>
    <cellStyle name="Normal 7 4 3 2 5 3" xfId="27382"/>
    <cellStyle name="Normal 7 4 3 2 5 4" xfId="51803"/>
    <cellStyle name="Normal 7 4 3 2 6" xfId="27383"/>
    <cellStyle name="Normal 7 4 3 2 6 2" xfId="27384"/>
    <cellStyle name="Normal 7 4 3 2 6 3" xfId="51804"/>
    <cellStyle name="Normal 7 4 3 2 7" xfId="27385"/>
    <cellStyle name="Normal 7 4 3 2 7 2" xfId="51805"/>
    <cellStyle name="Normal 7 4 3 2 8" xfId="27386"/>
    <cellStyle name="Normal 7 4 3 2 9" xfId="27387"/>
    <cellStyle name="Normal 7 4 3 3" xfId="27388"/>
    <cellStyle name="Normal 7 4 3 3 2" xfId="27389"/>
    <cellStyle name="Normal 7 4 3 3 2 2" xfId="27390"/>
    <cellStyle name="Normal 7 4 3 3 2 2 2" xfId="27391"/>
    <cellStyle name="Normal 7 4 3 3 2 2 2 2" xfId="27392"/>
    <cellStyle name="Normal 7 4 3 3 2 2 2 3" xfId="51806"/>
    <cellStyle name="Normal 7 4 3 3 2 2 3" xfId="27393"/>
    <cellStyle name="Normal 7 4 3 3 2 2 4" xfId="51807"/>
    <cellStyle name="Normal 7 4 3 3 2 3" xfId="27394"/>
    <cellStyle name="Normal 7 4 3 3 2 3 2" xfId="27395"/>
    <cellStyle name="Normal 7 4 3 3 2 3 2 2" xfId="27396"/>
    <cellStyle name="Normal 7 4 3 3 2 3 2 3" xfId="51808"/>
    <cellStyle name="Normal 7 4 3 3 2 3 3" xfId="27397"/>
    <cellStyle name="Normal 7 4 3 3 2 3 4" xfId="51809"/>
    <cellStyle name="Normal 7 4 3 3 2 4" xfId="27398"/>
    <cellStyle name="Normal 7 4 3 3 2 4 2" xfId="27399"/>
    <cellStyle name="Normal 7 4 3 3 2 4 3" xfId="51810"/>
    <cellStyle name="Normal 7 4 3 3 2 5" xfId="27400"/>
    <cellStyle name="Normal 7 4 3 3 2 5 2" xfId="51811"/>
    <cellStyle name="Normal 7 4 3 3 2 6" xfId="27401"/>
    <cellStyle name="Normal 7 4 3 3 2 7" xfId="27402"/>
    <cellStyle name="Normal 7 4 3 3 2 8" xfId="27403"/>
    <cellStyle name="Normal 7 4 3 3 3" xfId="27404"/>
    <cellStyle name="Normal 7 4 3 3 3 2" xfId="27405"/>
    <cellStyle name="Normal 7 4 3 3 3 2 2" xfId="27406"/>
    <cellStyle name="Normal 7 4 3 3 3 2 3" xfId="51812"/>
    <cellStyle name="Normal 7 4 3 3 3 3" xfId="27407"/>
    <cellStyle name="Normal 7 4 3 3 3 4" xfId="51813"/>
    <cellStyle name="Normal 7 4 3 3 4" xfId="27408"/>
    <cellStyle name="Normal 7 4 3 3 4 2" xfId="27409"/>
    <cellStyle name="Normal 7 4 3 3 4 2 2" xfId="27410"/>
    <cellStyle name="Normal 7 4 3 3 4 2 3" xfId="51814"/>
    <cellStyle name="Normal 7 4 3 3 4 3" xfId="27411"/>
    <cellStyle name="Normal 7 4 3 3 4 4" xfId="51815"/>
    <cellStyle name="Normal 7 4 3 3 5" xfId="27412"/>
    <cellStyle name="Normal 7 4 3 3 5 2" xfId="27413"/>
    <cellStyle name="Normal 7 4 3 3 5 3" xfId="51816"/>
    <cellStyle name="Normal 7 4 3 3 6" xfId="27414"/>
    <cellStyle name="Normal 7 4 3 3 6 2" xfId="51817"/>
    <cellStyle name="Normal 7 4 3 3 7" xfId="27415"/>
    <cellStyle name="Normal 7 4 3 3 8" xfId="27416"/>
    <cellStyle name="Normal 7 4 3 3 9" xfId="27417"/>
    <cellStyle name="Normal 7 4 3 4" xfId="27418"/>
    <cellStyle name="Normal 7 4 3 4 2" xfId="27419"/>
    <cellStyle name="Normal 7 4 3 4 2 2" xfId="27420"/>
    <cellStyle name="Normal 7 4 3 4 2 2 2" xfId="27421"/>
    <cellStyle name="Normal 7 4 3 4 2 2 3" xfId="51818"/>
    <cellStyle name="Normal 7 4 3 4 2 3" xfId="27422"/>
    <cellStyle name="Normal 7 4 3 4 2 4" xfId="51819"/>
    <cellStyle name="Normal 7 4 3 4 3" xfId="27423"/>
    <cellStyle name="Normal 7 4 3 4 3 2" xfId="27424"/>
    <cellStyle name="Normal 7 4 3 4 3 2 2" xfId="27425"/>
    <cellStyle name="Normal 7 4 3 4 3 2 3" xfId="51820"/>
    <cellStyle name="Normal 7 4 3 4 3 3" xfId="27426"/>
    <cellStyle name="Normal 7 4 3 4 3 4" xfId="51821"/>
    <cellStyle name="Normal 7 4 3 4 4" xfId="27427"/>
    <cellStyle name="Normal 7 4 3 4 4 2" xfId="27428"/>
    <cellStyle name="Normal 7 4 3 4 4 3" xfId="51822"/>
    <cellStyle name="Normal 7 4 3 4 5" xfId="27429"/>
    <cellStyle name="Normal 7 4 3 4 5 2" xfId="51823"/>
    <cellStyle name="Normal 7 4 3 4 6" xfId="27430"/>
    <cellStyle name="Normal 7 4 3 4 7" xfId="27431"/>
    <cellStyle name="Normal 7 4 3 4 8" xfId="27432"/>
    <cellStyle name="Normal 7 4 3 5" xfId="27433"/>
    <cellStyle name="Normal 7 4 3 5 2" xfId="27434"/>
    <cellStyle name="Normal 7 4 3 5 2 2" xfId="27435"/>
    <cellStyle name="Normal 7 4 3 5 2 3" xfId="51824"/>
    <cellStyle name="Normal 7 4 3 5 3" xfId="27436"/>
    <cellStyle name="Normal 7 4 3 5 4" xfId="51825"/>
    <cellStyle name="Normal 7 4 3 6" xfId="27437"/>
    <cellStyle name="Normal 7 4 3 6 2" xfId="27438"/>
    <cellStyle name="Normal 7 4 3 6 2 2" xfId="27439"/>
    <cellStyle name="Normal 7 4 3 6 2 3" xfId="51826"/>
    <cellStyle name="Normal 7 4 3 6 3" xfId="27440"/>
    <cellStyle name="Normal 7 4 3 6 4" xfId="51827"/>
    <cellStyle name="Normal 7 4 3 7" xfId="27441"/>
    <cellStyle name="Normal 7 4 3 7 2" xfId="27442"/>
    <cellStyle name="Normal 7 4 3 7 3" xfId="51828"/>
    <cellStyle name="Normal 7 4 3 8" xfId="27443"/>
    <cellStyle name="Normal 7 4 3 8 2" xfId="51829"/>
    <cellStyle name="Normal 7 4 3 9" xfId="27444"/>
    <cellStyle name="Normal 7 4 4" xfId="27445"/>
    <cellStyle name="Normal 7 4 4 10" xfId="27446"/>
    <cellStyle name="Normal 7 4 4 11" xfId="27447"/>
    <cellStyle name="Normal 7 4 4 2" xfId="27448"/>
    <cellStyle name="Normal 7 4 4 2 10" xfId="27449"/>
    <cellStyle name="Normal 7 4 4 2 2" xfId="27450"/>
    <cellStyle name="Normal 7 4 4 2 2 2" xfId="27451"/>
    <cellStyle name="Normal 7 4 4 2 2 2 2" xfId="27452"/>
    <cellStyle name="Normal 7 4 4 2 2 2 2 2" xfId="27453"/>
    <cellStyle name="Normal 7 4 4 2 2 2 2 2 2" xfId="27454"/>
    <cellStyle name="Normal 7 4 4 2 2 2 2 2 3" xfId="51830"/>
    <cellStyle name="Normal 7 4 4 2 2 2 2 3" xfId="27455"/>
    <cellStyle name="Normal 7 4 4 2 2 2 2 4" xfId="51831"/>
    <cellStyle name="Normal 7 4 4 2 2 2 3" xfId="27456"/>
    <cellStyle name="Normal 7 4 4 2 2 2 3 2" xfId="27457"/>
    <cellStyle name="Normal 7 4 4 2 2 2 3 2 2" xfId="27458"/>
    <cellStyle name="Normal 7 4 4 2 2 2 3 2 3" xfId="51832"/>
    <cellStyle name="Normal 7 4 4 2 2 2 3 3" xfId="27459"/>
    <cellStyle name="Normal 7 4 4 2 2 2 3 4" xfId="51833"/>
    <cellStyle name="Normal 7 4 4 2 2 2 4" xfId="27460"/>
    <cellStyle name="Normal 7 4 4 2 2 2 4 2" xfId="27461"/>
    <cellStyle name="Normal 7 4 4 2 2 2 4 3" xfId="51834"/>
    <cellStyle name="Normal 7 4 4 2 2 2 5" xfId="27462"/>
    <cellStyle name="Normal 7 4 4 2 2 2 5 2" xfId="51835"/>
    <cellStyle name="Normal 7 4 4 2 2 2 6" xfId="27463"/>
    <cellStyle name="Normal 7 4 4 2 2 2 7" xfId="27464"/>
    <cellStyle name="Normal 7 4 4 2 2 2 8" xfId="27465"/>
    <cellStyle name="Normal 7 4 4 2 2 3" xfId="27466"/>
    <cellStyle name="Normal 7 4 4 2 2 3 2" xfId="27467"/>
    <cellStyle name="Normal 7 4 4 2 2 3 2 2" xfId="27468"/>
    <cellStyle name="Normal 7 4 4 2 2 3 2 3" xfId="51836"/>
    <cellStyle name="Normal 7 4 4 2 2 3 3" xfId="27469"/>
    <cellStyle name="Normal 7 4 4 2 2 3 4" xfId="51837"/>
    <cellStyle name="Normal 7 4 4 2 2 4" xfId="27470"/>
    <cellStyle name="Normal 7 4 4 2 2 4 2" xfId="27471"/>
    <cellStyle name="Normal 7 4 4 2 2 4 2 2" xfId="27472"/>
    <cellStyle name="Normal 7 4 4 2 2 4 2 3" xfId="51838"/>
    <cellStyle name="Normal 7 4 4 2 2 4 3" xfId="27473"/>
    <cellStyle name="Normal 7 4 4 2 2 4 4" xfId="51839"/>
    <cellStyle name="Normal 7 4 4 2 2 5" xfId="27474"/>
    <cellStyle name="Normal 7 4 4 2 2 5 2" xfId="27475"/>
    <cellStyle name="Normal 7 4 4 2 2 5 3" xfId="51840"/>
    <cellStyle name="Normal 7 4 4 2 2 6" xfId="27476"/>
    <cellStyle name="Normal 7 4 4 2 2 6 2" xfId="51841"/>
    <cellStyle name="Normal 7 4 4 2 2 7" xfId="27477"/>
    <cellStyle name="Normal 7 4 4 2 2 8" xfId="27478"/>
    <cellStyle name="Normal 7 4 4 2 2 9" xfId="27479"/>
    <cellStyle name="Normal 7 4 4 2 3" xfId="27480"/>
    <cellStyle name="Normal 7 4 4 2 3 2" xfId="27481"/>
    <cellStyle name="Normal 7 4 4 2 3 2 2" xfId="27482"/>
    <cellStyle name="Normal 7 4 4 2 3 2 2 2" xfId="27483"/>
    <cellStyle name="Normal 7 4 4 2 3 2 2 3" xfId="51842"/>
    <cellStyle name="Normal 7 4 4 2 3 2 3" xfId="27484"/>
    <cellStyle name="Normal 7 4 4 2 3 2 4" xfId="51843"/>
    <cellStyle name="Normal 7 4 4 2 3 3" xfId="27485"/>
    <cellStyle name="Normal 7 4 4 2 3 3 2" xfId="27486"/>
    <cellStyle name="Normal 7 4 4 2 3 3 2 2" xfId="27487"/>
    <cellStyle name="Normal 7 4 4 2 3 3 2 3" xfId="51844"/>
    <cellStyle name="Normal 7 4 4 2 3 3 3" xfId="27488"/>
    <cellStyle name="Normal 7 4 4 2 3 3 4" xfId="51845"/>
    <cellStyle name="Normal 7 4 4 2 3 4" xfId="27489"/>
    <cellStyle name="Normal 7 4 4 2 3 4 2" xfId="27490"/>
    <cellStyle name="Normal 7 4 4 2 3 4 3" xfId="51846"/>
    <cellStyle name="Normal 7 4 4 2 3 5" xfId="27491"/>
    <cellStyle name="Normal 7 4 4 2 3 5 2" xfId="51847"/>
    <cellStyle name="Normal 7 4 4 2 3 6" xfId="27492"/>
    <cellStyle name="Normal 7 4 4 2 3 7" xfId="27493"/>
    <cellStyle name="Normal 7 4 4 2 3 8" xfId="27494"/>
    <cellStyle name="Normal 7 4 4 2 4" xfId="27495"/>
    <cellStyle name="Normal 7 4 4 2 4 2" xfId="27496"/>
    <cellStyle name="Normal 7 4 4 2 4 2 2" xfId="27497"/>
    <cellStyle name="Normal 7 4 4 2 4 2 3" xfId="51848"/>
    <cellStyle name="Normal 7 4 4 2 4 3" xfId="27498"/>
    <cellStyle name="Normal 7 4 4 2 4 4" xfId="51849"/>
    <cellStyle name="Normal 7 4 4 2 5" xfId="27499"/>
    <cellStyle name="Normal 7 4 4 2 5 2" xfId="27500"/>
    <cellStyle name="Normal 7 4 4 2 5 2 2" xfId="27501"/>
    <cellStyle name="Normal 7 4 4 2 5 2 3" xfId="51850"/>
    <cellStyle name="Normal 7 4 4 2 5 3" xfId="27502"/>
    <cellStyle name="Normal 7 4 4 2 5 4" xfId="51851"/>
    <cellStyle name="Normal 7 4 4 2 6" xfId="27503"/>
    <cellStyle name="Normal 7 4 4 2 6 2" xfId="27504"/>
    <cellStyle name="Normal 7 4 4 2 6 3" xfId="51852"/>
    <cellStyle name="Normal 7 4 4 2 7" xfId="27505"/>
    <cellStyle name="Normal 7 4 4 2 7 2" xfId="51853"/>
    <cellStyle name="Normal 7 4 4 2 8" xfId="27506"/>
    <cellStyle name="Normal 7 4 4 2 9" xfId="27507"/>
    <cellStyle name="Normal 7 4 4 3" xfId="27508"/>
    <cellStyle name="Normal 7 4 4 3 2" xfId="27509"/>
    <cellStyle name="Normal 7 4 4 3 2 2" xfId="27510"/>
    <cellStyle name="Normal 7 4 4 3 2 2 2" xfId="27511"/>
    <cellStyle name="Normal 7 4 4 3 2 2 2 2" xfId="27512"/>
    <cellStyle name="Normal 7 4 4 3 2 2 2 3" xfId="51854"/>
    <cellStyle name="Normal 7 4 4 3 2 2 3" xfId="27513"/>
    <cellStyle name="Normal 7 4 4 3 2 2 4" xfId="51855"/>
    <cellStyle name="Normal 7 4 4 3 2 3" xfId="27514"/>
    <cellStyle name="Normal 7 4 4 3 2 3 2" xfId="27515"/>
    <cellStyle name="Normal 7 4 4 3 2 3 2 2" xfId="27516"/>
    <cellStyle name="Normal 7 4 4 3 2 3 2 3" xfId="51856"/>
    <cellStyle name="Normal 7 4 4 3 2 3 3" xfId="27517"/>
    <cellStyle name="Normal 7 4 4 3 2 3 4" xfId="51857"/>
    <cellStyle name="Normal 7 4 4 3 2 4" xfId="27518"/>
    <cellStyle name="Normal 7 4 4 3 2 4 2" xfId="27519"/>
    <cellStyle name="Normal 7 4 4 3 2 4 3" xfId="51858"/>
    <cellStyle name="Normal 7 4 4 3 2 5" xfId="27520"/>
    <cellStyle name="Normal 7 4 4 3 2 5 2" xfId="51859"/>
    <cellStyle name="Normal 7 4 4 3 2 6" xfId="27521"/>
    <cellStyle name="Normal 7 4 4 3 2 7" xfId="27522"/>
    <cellStyle name="Normal 7 4 4 3 2 8" xfId="27523"/>
    <cellStyle name="Normal 7 4 4 3 3" xfId="27524"/>
    <cellStyle name="Normal 7 4 4 3 3 2" xfId="27525"/>
    <cellStyle name="Normal 7 4 4 3 3 2 2" xfId="27526"/>
    <cellStyle name="Normal 7 4 4 3 3 2 3" xfId="51860"/>
    <cellStyle name="Normal 7 4 4 3 3 3" xfId="27527"/>
    <cellStyle name="Normal 7 4 4 3 3 4" xfId="51861"/>
    <cellStyle name="Normal 7 4 4 3 4" xfId="27528"/>
    <cellStyle name="Normal 7 4 4 3 4 2" xfId="27529"/>
    <cellStyle name="Normal 7 4 4 3 4 2 2" xfId="27530"/>
    <cellStyle name="Normal 7 4 4 3 4 2 3" xfId="51862"/>
    <cellStyle name="Normal 7 4 4 3 4 3" xfId="27531"/>
    <cellStyle name="Normal 7 4 4 3 4 4" xfId="51863"/>
    <cellStyle name="Normal 7 4 4 3 5" xfId="27532"/>
    <cellStyle name="Normal 7 4 4 3 5 2" xfId="27533"/>
    <cellStyle name="Normal 7 4 4 3 5 3" xfId="51864"/>
    <cellStyle name="Normal 7 4 4 3 6" xfId="27534"/>
    <cellStyle name="Normal 7 4 4 3 6 2" xfId="51865"/>
    <cellStyle name="Normal 7 4 4 3 7" xfId="27535"/>
    <cellStyle name="Normal 7 4 4 3 8" xfId="27536"/>
    <cellStyle name="Normal 7 4 4 3 9" xfId="27537"/>
    <cellStyle name="Normal 7 4 4 4" xfId="27538"/>
    <cellStyle name="Normal 7 4 4 4 2" xfId="27539"/>
    <cellStyle name="Normal 7 4 4 4 2 2" xfId="27540"/>
    <cellStyle name="Normal 7 4 4 4 2 2 2" xfId="27541"/>
    <cellStyle name="Normal 7 4 4 4 2 2 3" xfId="51866"/>
    <cellStyle name="Normal 7 4 4 4 2 3" xfId="27542"/>
    <cellStyle name="Normal 7 4 4 4 2 4" xfId="51867"/>
    <cellStyle name="Normal 7 4 4 4 3" xfId="27543"/>
    <cellStyle name="Normal 7 4 4 4 3 2" xfId="27544"/>
    <cellStyle name="Normal 7 4 4 4 3 2 2" xfId="27545"/>
    <cellStyle name="Normal 7 4 4 4 3 2 3" xfId="51868"/>
    <cellStyle name="Normal 7 4 4 4 3 3" xfId="27546"/>
    <cellStyle name="Normal 7 4 4 4 3 4" xfId="51869"/>
    <cellStyle name="Normal 7 4 4 4 4" xfId="27547"/>
    <cellStyle name="Normal 7 4 4 4 4 2" xfId="27548"/>
    <cellStyle name="Normal 7 4 4 4 4 3" xfId="51870"/>
    <cellStyle name="Normal 7 4 4 4 5" xfId="27549"/>
    <cellStyle name="Normal 7 4 4 4 5 2" xfId="51871"/>
    <cellStyle name="Normal 7 4 4 4 6" xfId="27550"/>
    <cellStyle name="Normal 7 4 4 4 7" xfId="27551"/>
    <cellStyle name="Normal 7 4 4 4 8" xfId="27552"/>
    <cellStyle name="Normal 7 4 4 5" xfId="27553"/>
    <cellStyle name="Normal 7 4 4 5 2" xfId="27554"/>
    <cellStyle name="Normal 7 4 4 5 2 2" xfId="27555"/>
    <cellStyle name="Normal 7 4 4 5 2 3" xfId="51872"/>
    <cellStyle name="Normal 7 4 4 5 3" xfId="27556"/>
    <cellStyle name="Normal 7 4 4 5 4" xfId="51873"/>
    <cellStyle name="Normal 7 4 4 6" xfId="27557"/>
    <cellStyle name="Normal 7 4 4 6 2" xfId="27558"/>
    <cellStyle name="Normal 7 4 4 6 2 2" xfId="27559"/>
    <cellStyle name="Normal 7 4 4 6 2 3" xfId="51874"/>
    <cellStyle name="Normal 7 4 4 6 3" xfId="27560"/>
    <cellStyle name="Normal 7 4 4 6 4" xfId="51875"/>
    <cellStyle name="Normal 7 4 4 7" xfId="27561"/>
    <cellStyle name="Normal 7 4 4 7 2" xfId="27562"/>
    <cellStyle name="Normal 7 4 4 7 3" xfId="51876"/>
    <cellStyle name="Normal 7 4 4 8" xfId="27563"/>
    <cellStyle name="Normal 7 4 4 8 2" xfId="51877"/>
    <cellStyle name="Normal 7 4 4 9" xfId="27564"/>
    <cellStyle name="Normal 7 4 5" xfId="27565"/>
    <cellStyle name="Normal 7 4 5 10" xfId="27566"/>
    <cellStyle name="Normal 7 4 5 2" xfId="27567"/>
    <cellStyle name="Normal 7 4 5 2 2" xfId="27568"/>
    <cellStyle name="Normal 7 4 5 2 2 2" xfId="27569"/>
    <cellStyle name="Normal 7 4 5 2 2 2 2" xfId="27570"/>
    <cellStyle name="Normal 7 4 5 2 2 2 2 2" xfId="27571"/>
    <cellStyle name="Normal 7 4 5 2 2 2 2 3" xfId="51878"/>
    <cellStyle name="Normal 7 4 5 2 2 2 3" xfId="27572"/>
    <cellStyle name="Normal 7 4 5 2 2 2 4" xfId="51879"/>
    <cellStyle name="Normal 7 4 5 2 2 3" xfId="27573"/>
    <cellStyle name="Normal 7 4 5 2 2 3 2" xfId="27574"/>
    <cellStyle name="Normal 7 4 5 2 2 3 2 2" xfId="27575"/>
    <cellStyle name="Normal 7 4 5 2 2 3 2 3" xfId="51880"/>
    <cellStyle name="Normal 7 4 5 2 2 3 3" xfId="27576"/>
    <cellStyle name="Normal 7 4 5 2 2 3 4" xfId="51881"/>
    <cellStyle name="Normal 7 4 5 2 2 4" xfId="27577"/>
    <cellStyle name="Normal 7 4 5 2 2 4 2" xfId="27578"/>
    <cellStyle name="Normal 7 4 5 2 2 4 3" xfId="51882"/>
    <cellStyle name="Normal 7 4 5 2 2 5" xfId="27579"/>
    <cellStyle name="Normal 7 4 5 2 2 5 2" xfId="51883"/>
    <cellStyle name="Normal 7 4 5 2 2 6" xfId="27580"/>
    <cellStyle name="Normal 7 4 5 2 2 7" xfId="27581"/>
    <cellStyle name="Normal 7 4 5 2 2 8" xfId="27582"/>
    <cellStyle name="Normal 7 4 5 2 3" xfId="27583"/>
    <cellStyle name="Normal 7 4 5 2 3 2" xfId="27584"/>
    <cellStyle name="Normal 7 4 5 2 3 2 2" xfId="27585"/>
    <cellStyle name="Normal 7 4 5 2 3 2 3" xfId="51884"/>
    <cellStyle name="Normal 7 4 5 2 3 3" xfId="27586"/>
    <cellStyle name="Normal 7 4 5 2 3 4" xfId="51885"/>
    <cellStyle name="Normal 7 4 5 2 4" xfId="27587"/>
    <cellStyle name="Normal 7 4 5 2 4 2" xfId="27588"/>
    <cellStyle name="Normal 7 4 5 2 4 2 2" xfId="27589"/>
    <cellStyle name="Normal 7 4 5 2 4 2 3" xfId="51886"/>
    <cellStyle name="Normal 7 4 5 2 4 3" xfId="27590"/>
    <cellStyle name="Normal 7 4 5 2 4 4" xfId="51887"/>
    <cellStyle name="Normal 7 4 5 2 5" xfId="27591"/>
    <cellStyle name="Normal 7 4 5 2 5 2" xfId="27592"/>
    <cellStyle name="Normal 7 4 5 2 5 3" xfId="51888"/>
    <cellStyle name="Normal 7 4 5 2 6" xfId="27593"/>
    <cellStyle name="Normal 7 4 5 2 6 2" xfId="51889"/>
    <cellStyle name="Normal 7 4 5 2 7" xfId="27594"/>
    <cellStyle name="Normal 7 4 5 2 8" xfId="27595"/>
    <cellStyle name="Normal 7 4 5 2 9" xfId="27596"/>
    <cellStyle name="Normal 7 4 5 3" xfId="27597"/>
    <cellStyle name="Normal 7 4 5 3 2" xfId="27598"/>
    <cellStyle name="Normal 7 4 5 3 2 2" xfId="27599"/>
    <cellStyle name="Normal 7 4 5 3 2 2 2" xfId="27600"/>
    <cellStyle name="Normal 7 4 5 3 2 2 3" xfId="51890"/>
    <cellStyle name="Normal 7 4 5 3 2 3" xfId="27601"/>
    <cellStyle name="Normal 7 4 5 3 2 4" xfId="51891"/>
    <cellStyle name="Normal 7 4 5 3 3" xfId="27602"/>
    <cellStyle name="Normal 7 4 5 3 3 2" xfId="27603"/>
    <cellStyle name="Normal 7 4 5 3 3 2 2" xfId="27604"/>
    <cellStyle name="Normal 7 4 5 3 3 2 3" xfId="51892"/>
    <cellStyle name="Normal 7 4 5 3 3 3" xfId="27605"/>
    <cellStyle name="Normal 7 4 5 3 3 4" xfId="51893"/>
    <cellStyle name="Normal 7 4 5 3 4" xfId="27606"/>
    <cellStyle name="Normal 7 4 5 3 4 2" xfId="27607"/>
    <cellStyle name="Normal 7 4 5 3 4 3" xfId="51894"/>
    <cellStyle name="Normal 7 4 5 3 5" xfId="27608"/>
    <cellStyle name="Normal 7 4 5 3 5 2" xfId="51895"/>
    <cellStyle name="Normal 7 4 5 3 6" xfId="27609"/>
    <cellStyle name="Normal 7 4 5 3 7" xfId="27610"/>
    <cellStyle name="Normal 7 4 5 3 8" xfId="27611"/>
    <cellStyle name="Normal 7 4 5 4" xfId="27612"/>
    <cellStyle name="Normal 7 4 5 4 2" xfId="27613"/>
    <cellStyle name="Normal 7 4 5 4 2 2" xfId="27614"/>
    <cellStyle name="Normal 7 4 5 4 2 3" xfId="51896"/>
    <cellStyle name="Normal 7 4 5 4 3" xfId="27615"/>
    <cellStyle name="Normal 7 4 5 4 4" xfId="51897"/>
    <cellStyle name="Normal 7 4 5 5" xfId="27616"/>
    <cellStyle name="Normal 7 4 5 5 2" xfId="27617"/>
    <cellStyle name="Normal 7 4 5 5 2 2" xfId="27618"/>
    <cellStyle name="Normal 7 4 5 5 2 3" xfId="51898"/>
    <cellStyle name="Normal 7 4 5 5 3" xfId="27619"/>
    <cellStyle name="Normal 7 4 5 5 4" xfId="51899"/>
    <cellStyle name="Normal 7 4 5 6" xfId="27620"/>
    <cellStyle name="Normal 7 4 5 6 2" xfId="27621"/>
    <cellStyle name="Normal 7 4 5 6 3" xfId="51900"/>
    <cellStyle name="Normal 7 4 5 7" xfId="27622"/>
    <cellStyle name="Normal 7 4 5 7 2" xfId="51901"/>
    <cellStyle name="Normal 7 4 5 8" xfId="27623"/>
    <cellStyle name="Normal 7 4 5 9" xfId="27624"/>
    <cellStyle name="Normal 7 4 6" xfId="27625"/>
    <cellStyle name="Normal 7 4 6 2" xfId="27626"/>
    <cellStyle name="Normal 7 4 6 2 2" xfId="27627"/>
    <cellStyle name="Normal 7 4 6 2 2 2" xfId="27628"/>
    <cellStyle name="Normal 7 4 6 2 2 2 2" xfId="27629"/>
    <cellStyle name="Normal 7 4 6 2 2 2 3" xfId="51902"/>
    <cellStyle name="Normal 7 4 6 2 2 3" xfId="27630"/>
    <cellStyle name="Normal 7 4 6 2 2 4" xfId="51903"/>
    <cellStyle name="Normal 7 4 6 2 3" xfId="27631"/>
    <cellStyle name="Normal 7 4 6 2 3 2" xfId="27632"/>
    <cellStyle name="Normal 7 4 6 2 3 2 2" xfId="27633"/>
    <cellStyle name="Normal 7 4 6 2 3 2 3" xfId="51904"/>
    <cellStyle name="Normal 7 4 6 2 3 3" xfId="27634"/>
    <cellStyle name="Normal 7 4 6 2 3 4" xfId="51905"/>
    <cellStyle name="Normal 7 4 6 2 4" xfId="27635"/>
    <cellStyle name="Normal 7 4 6 2 4 2" xfId="27636"/>
    <cellStyle name="Normal 7 4 6 2 4 3" xfId="51906"/>
    <cellStyle name="Normal 7 4 6 2 5" xfId="27637"/>
    <cellStyle name="Normal 7 4 6 2 5 2" xfId="51907"/>
    <cellStyle name="Normal 7 4 6 2 6" xfId="27638"/>
    <cellStyle name="Normal 7 4 6 2 7" xfId="27639"/>
    <cellStyle name="Normal 7 4 6 2 8" xfId="27640"/>
    <cellStyle name="Normal 7 4 6 3" xfId="27641"/>
    <cellStyle name="Normal 7 4 6 3 2" xfId="27642"/>
    <cellStyle name="Normal 7 4 6 3 2 2" xfId="27643"/>
    <cellStyle name="Normal 7 4 6 3 2 3" xfId="51908"/>
    <cellStyle name="Normal 7 4 6 3 3" xfId="27644"/>
    <cellStyle name="Normal 7 4 6 3 4" xfId="51909"/>
    <cellStyle name="Normal 7 4 6 4" xfId="27645"/>
    <cellStyle name="Normal 7 4 6 4 2" xfId="27646"/>
    <cellStyle name="Normal 7 4 6 4 2 2" xfId="27647"/>
    <cellStyle name="Normal 7 4 6 4 2 3" xfId="51910"/>
    <cellStyle name="Normal 7 4 6 4 3" xfId="27648"/>
    <cellStyle name="Normal 7 4 6 4 4" xfId="51911"/>
    <cellStyle name="Normal 7 4 6 5" xfId="27649"/>
    <cellStyle name="Normal 7 4 6 5 2" xfId="27650"/>
    <cellStyle name="Normal 7 4 6 5 3" xfId="51912"/>
    <cellStyle name="Normal 7 4 6 6" xfId="27651"/>
    <cellStyle name="Normal 7 4 6 6 2" xfId="51913"/>
    <cellStyle name="Normal 7 4 6 7" xfId="27652"/>
    <cellStyle name="Normal 7 4 6 8" xfId="27653"/>
    <cellStyle name="Normal 7 4 6 9" xfId="27654"/>
    <cellStyle name="Normal 7 4 7" xfId="27655"/>
    <cellStyle name="Normal 7 4 7 2" xfId="27656"/>
    <cellStyle name="Normal 7 4 7 2 2" xfId="27657"/>
    <cellStyle name="Normal 7 4 7 2 2 2" xfId="27658"/>
    <cellStyle name="Normal 7 4 7 2 2 3" xfId="51914"/>
    <cellStyle name="Normal 7 4 7 2 3" xfId="27659"/>
    <cellStyle name="Normal 7 4 7 2 4" xfId="51915"/>
    <cellStyle name="Normal 7 4 7 3" xfId="27660"/>
    <cellStyle name="Normal 7 4 7 3 2" xfId="27661"/>
    <cellStyle name="Normal 7 4 7 3 2 2" xfId="27662"/>
    <cellStyle name="Normal 7 4 7 3 2 3" xfId="51916"/>
    <cellStyle name="Normal 7 4 7 3 3" xfId="27663"/>
    <cellStyle name="Normal 7 4 7 3 4" xfId="51917"/>
    <cellStyle name="Normal 7 4 7 4" xfId="27664"/>
    <cellStyle name="Normal 7 4 7 4 2" xfId="27665"/>
    <cellStyle name="Normal 7 4 7 4 3" xfId="51918"/>
    <cellStyle name="Normal 7 4 7 5" xfId="27666"/>
    <cellStyle name="Normal 7 4 7 5 2" xfId="51919"/>
    <cellStyle name="Normal 7 4 7 6" xfId="27667"/>
    <cellStyle name="Normal 7 4 7 7" xfId="27668"/>
    <cellStyle name="Normal 7 4 7 8" xfId="27669"/>
    <cellStyle name="Normal 7 4 8" xfId="27670"/>
    <cellStyle name="Normal 7 4 8 2" xfId="27671"/>
    <cellStyle name="Normal 7 4 8 2 2" xfId="27672"/>
    <cellStyle name="Normal 7 4 8 2 3" xfId="51920"/>
    <cellStyle name="Normal 7 4 8 3" xfId="27673"/>
    <cellStyle name="Normal 7 4 8 4" xfId="51921"/>
    <cellStyle name="Normal 7 4 9" xfId="27674"/>
    <cellStyle name="Normal 7 4 9 2" xfId="27675"/>
    <cellStyle name="Normal 7 4 9 2 2" xfId="27676"/>
    <cellStyle name="Normal 7 4 9 2 3" xfId="51922"/>
    <cellStyle name="Normal 7 4 9 3" xfId="27677"/>
    <cellStyle name="Normal 7 4 9 4" xfId="51923"/>
    <cellStyle name="Normal 7 5" xfId="27678"/>
    <cellStyle name="Normal 7 5 10" xfId="27679"/>
    <cellStyle name="Normal 7 5 10 2" xfId="27680"/>
    <cellStyle name="Normal 7 5 10 3" xfId="51924"/>
    <cellStyle name="Normal 7 5 11" xfId="27681"/>
    <cellStyle name="Normal 7 5 11 2" xfId="51925"/>
    <cellStyle name="Normal 7 5 12" xfId="27682"/>
    <cellStyle name="Normal 7 5 13" xfId="27683"/>
    <cellStyle name="Normal 7 5 14" xfId="27684"/>
    <cellStyle name="Normal 7 5 2" xfId="27685"/>
    <cellStyle name="Normal 7 5 2 10" xfId="27686"/>
    <cellStyle name="Normal 7 5 2 11" xfId="27687"/>
    <cellStyle name="Normal 7 5 2 2" xfId="27688"/>
    <cellStyle name="Normal 7 5 2 2 10" xfId="27689"/>
    <cellStyle name="Normal 7 5 2 2 2" xfId="27690"/>
    <cellStyle name="Normal 7 5 2 2 2 2" xfId="27691"/>
    <cellStyle name="Normal 7 5 2 2 2 2 2" xfId="27692"/>
    <cellStyle name="Normal 7 5 2 2 2 2 2 2" xfId="27693"/>
    <cellStyle name="Normal 7 5 2 2 2 2 2 2 2" xfId="27694"/>
    <cellStyle name="Normal 7 5 2 2 2 2 2 2 3" xfId="51926"/>
    <cellStyle name="Normal 7 5 2 2 2 2 2 3" xfId="27695"/>
    <cellStyle name="Normal 7 5 2 2 2 2 2 4" xfId="51927"/>
    <cellStyle name="Normal 7 5 2 2 2 2 3" xfId="27696"/>
    <cellStyle name="Normal 7 5 2 2 2 2 3 2" xfId="27697"/>
    <cellStyle name="Normal 7 5 2 2 2 2 3 2 2" xfId="27698"/>
    <cellStyle name="Normal 7 5 2 2 2 2 3 2 3" xfId="51928"/>
    <cellStyle name="Normal 7 5 2 2 2 2 3 3" xfId="27699"/>
    <cellStyle name="Normal 7 5 2 2 2 2 3 4" xfId="51929"/>
    <cellStyle name="Normal 7 5 2 2 2 2 4" xfId="27700"/>
    <cellStyle name="Normal 7 5 2 2 2 2 4 2" xfId="27701"/>
    <cellStyle name="Normal 7 5 2 2 2 2 4 3" xfId="51930"/>
    <cellStyle name="Normal 7 5 2 2 2 2 5" xfId="27702"/>
    <cellStyle name="Normal 7 5 2 2 2 2 5 2" xfId="51931"/>
    <cellStyle name="Normal 7 5 2 2 2 2 6" xfId="27703"/>
    <cellStyle name="Normal 7 5 2 2 2 2 7" xfId="27704"/>
    <cellStyle name="Normal 7 5 2 2 2 2 8" xfId="27705"/>
    <cellStyle name="Normal 7 5 2 2 2 3" xfId="27706"/>
    <cellStyle name="Normal 7 5 2 2 2 3 2" xfId="27707"/>
    <cellStyle name="Normal 7 5 2 2 2 3 2 2" xfId="27708"/>
    <cellStyle name="Normal 7 5 2 2 2 3 2 3" xfId="51932"/>
    <cellStyle name="Normal 7 5 2 2 2 3 3" xfId="27709"/>
    <cellStyle name="Normal 7 5 2 2 2 3 4" xfId="51933"/>
    <cellStyle name="Normal 7 5 2 2 2 4" xfId="27710"/>
    <cellStyle name="Normal 7 5 2 2 2 4 2" xfId="27711"/>
    <cellStyle name="Normal 7 5 2 2 2 4 2 2" xfId="27712"/>
    <cellStyle name="Normal 7 5 2 2 2 4 2 3" xfId="51934"/>
    <cellStyle name="Normal 7 5 2 2 2 4 3" xfId="27713"/>
    <cellStyle name="Normal 7 5 2 2 2 4 4" xfId="51935"/>
    <cellStyle name="Normal 7 5 2 2 2 5" xfId="27714"/>
    <cellStyle name="Normal 7 5 2 2 2 5 2" xfId="27715"/>
    <cellStyle name="Normal 7 5 2 2 2 5 3" xfId="51936"/>
    <cellStyle name="Normal 7 5 2 2 2 6" xfId="27716"/>
    <cellStyle name="Normal 7 5 2 2 2 6 2" xfId="51937"/>
    <cellStyle name="Normal 7 5 2 2 2 7" xfId="27717"/>
    <cellStyle name="Normal 7 5 2 2 2 8" xfId="27718"/>
    <cellStyle name="Normal 7 5 2 2 2 9" xfId="27719"/>
    <cellStyle name="Normal 7 5 2 2 3" xfId="27720"/>
    <cellStyle name="Normal 7 5 2 2 3 2" xfId="27721"/>
    <cellStyle name="Normal 7 5 2 2 3 2 2" xfId="27722"/>
    <cellStyle name="Normal 7 5 2 2 3 2 2 2" xfId="27723"/>
    <cellStyle name="Normal 7 5 2 2 3 2 2 3" xfId="51938"/>
    <cellStyle name="Normal 7 5 2 2 3 2 3" xfId="27724"/>
    <cellStyle name="Normal 7 5 2 2 3 2 4" xfId="51939"/>
    <cellStyle name="Normal 7 5 2 2 3 3" xfId="27725"/>
    <cellStyle name="Normal 7 5 2 2 3 3 2" xfId="27726"/>
    <cellStyle name="Normal 7 5 2 2 3 3 2 2" xfId="27727"/>
    <cellStyle name="Normal 7 5 2 2 3 3 2 3" xfId="51940"/>
    <cellStyle name="Normal 7 5 2 2 3 3 3" xfId="27728"/>
    <cellStyle name="Normal 7 5 2 2 3 3 4" xfId="51941"/>
    <cellStyle name="Normal 7 5 2 2 3 4" xfId="27729"/>
    <cellStyle name="Normal 7 5 2 2 3 4 2" xfId="27730"/>
    <cellStyle name="Normal 7 5 2 2 3 4 3" xfId="51942"/>
    <cellStyle name="Normal 7 5 2 2 3 5" xfId="27731"/>
    <cellStyle name="Normal 7 5 2 2 3 5 2" xfId="51943"/>
    <cellStyle name="Normal 7 5 2 2 3 6" xfId="27732"/>
    <cellStyle name="Normal 7 5 2 2 3 7" xfId="27733"/>
    <cellStyle name="Normal 7 5 2 2 3 8" xfId="27734"/>
    <cellStyle name="Normal 7 5 2 2 4" xfId="27735"/>
    <cellStyle name="Normal 7 5 2 2 4 2" xfId="27736"/>
    <cellStyle name="Normal 7 5 2 2 4 2 2" xfId="27737"/>
    <cellStyle name="Normal 7 5 2 2 4 2 3" xfId="51944"/>
    <cellStyle name="Normal 7 5 2 2 4 3" xfId="27738"/>
    <cellStyle name="Normal 7 5 2 2 4 4" xfId="51945"/>
    <cellStyle name="Normal 7 5 2 2 5" xfId="27739"/>
    <cellStyle name="Normal 7 5 2 2 5 2" xfId="27740"/>
    <cellStyle name="Normal 7 5 2 2 5 2 2" xfId="27741"/>
    <cellStyle name="Normal 7 5 2 2 5 2 3" xfId="51946"/>
    <cellStyle name="Normal 7 5 2 2 5 3" xfId="27742"/>
    <cellStyle name="Normal 7 5 2 2 5 4" xfId="51947"/>
    <cellStyle name="Normal 7 5 2 2 6" xfId="27743"/>
    <cellStyle name="Normal 7 5 2 2 6 2" xfId="27744"/>
    <cellStyle name="Normal 7 5 2 2 6 3" xfId="51948"/>
    <cellStyle name="Normal 7 5 2 2 7" xfId="27745"/>
    <cellStyle name="Normal 7 5 2 2 7 2" xfId="51949"/>
    <cellStyle name="Normal 7 5 2 2 8" xfId="27746"/>
    <cellStyle name="Normal 7 5 2 2 9" xfId="27747"/>
    <cellStyle name="Normal 7 5 2 3" xfId="27748"/>
    <cellStyle name="Normal 7 5 2 3 2" xfId="27749"/>
    <cellStyle name="Normal 7 5 2 3 2 2" xfId="27750"/>
    <cellStyle name="Normal 7 5 2 3 2 2 2" xfId="27751"/>
    <cellStyle name="Normal 7 5 2 3 2 2 2 2" xfId="27752"/>
    <cellStyle name="Normal 7 5 2 3 2 2 2 3" xfId="51950"/>
    <cellStyle name="Normal 7 5 2 3 2 2 3" xfId="27753"/>
    <cellStyle name="Normal 7 5 2 3 2 2 4" xfId="51951"/>
    <cellStyle name="Normal 7 5 2 3 2 3" xfId="27754"/>
    <cellStyle name="Normal 7 5 2 3 2 3 2" xfId="27755"/>
    <cellStyle name="Normal 7 5 2 3 2 3 2 2" xfId="27756"/>
    <cellStyle name="Normal 7 5 2 3 2 3 2 3" xfId="51952"/>
    <cellStyle name="Normal 7 5 2 3 2 3 3" xfId="27757"/>
    <cellStyle name="Normal 7 5 2 3 2 3 4" xfId="51953"/>
    <cellStyle name="Normal 7 5 2 3 2 4" xfId="27758"/>
    <cellStyle name="Normal 7 5 2 3 2 4 2" xfId="27759"/>
    <cellStyle name="Normal 7 5 2 3 2 4 3" xfId="51954"/>
    <cellStyle name="Normal 7 5 2 3 2 5" xfId="27760"/>
    <cellStyle name="Normal 7 5 2 3 2 5 2" xfId="51955"/>
    <cellStyle name="Normal 7 5 2 3 2 6" xfId="27761"/>
    <cellStyle name="Normal 7 5 2 3 2 7" xfId="27762"/>
    <cellStyle name="Normal 7 5 2 3 2 8" xfId="27763"/>
    <cellStyle name="Normal 7 5 2 3 3" xfId="27764"/>
    <cellStyle name="Normal 7 5 2 3 3 2" xfId="27765"/>
    <cellStyle name="Normal 7 5 2 3 3 2 2" xfId="27766"/>
    <cellStyle name="Normal 7 5 2 3 3 2 3" xfId="51956"/>
    <cellStyle name="Normal 7 5 2 3 3 3" xfId="27767"/>
    <cellStyle name="Normal 7 5 2 3 3 4" xfId="51957"/>
    <cellStyle name="Normal 7 5 2 3 4" xfId="27768"/>
    <cellStyle name="Normal 7 5 2 3 4 2" xfId="27769"/>
    <cellStyle name="Normal 7 5 2 3 4 2 2" xfId="27770"/>
    <cellStyle name="Normal 7 5 2 3 4 2 3" xfId="51958"/>
    <cellStyle name="Normal 7 5 2 3 4 3" xfId="27771"/>
    <cellStyle name="Normal 7 5 2 3 4 4" xfId="51959"/>
    <cellStyle name="Normal 7 5 2 3 5" xfId="27772"/>
    <cellStyle name="Normal 7 5 2 3 5 2" xfId="27773"/>
    <cellStyle name="Normal 7 5 2 3 5 3" xfId="51960"/>
    <cellStyle name="Normal 7 5 2 3 6" xfId="27774"/>
    <cellStyle name="Normal 7 5 2 3 6 2" xfId="51961"/>
    <cellStyle name="Normal 7 5 2 3 7" xfId="27775"/>
    <cellStyle name="Normal 7 5 2 3 8" xfId="27776"/>
    <cellStyle name="Normal 7 5 2 3 9" xfId="27777"/>
    <cellStyle name="Normal 7 5 2 4" xfId="27778"/>
    <cellStyle name="Normal 7 5 2 4 2" xfId="27779"/>
    <cellStyle name="Normal 7 5 2 4 2 2" xfId="27780"/>
    <cellStyle name="Normal 7 5 2 4 2 2 2" xfId="27781"/>
    <cellStyle name="Normal 7 5 2 4 2 2 3" xfId="51962"/>
    <cellStyle name="Normal 7 5 2 4 2 3" xfId="27782"/>
    <cellStyle name="Normal 7 5 2 4 2 4" xfId="51963"/>
    <cellStyle name="Normal 7 5 2 4 3" xfId="27783"/>
    <cellStyle name="Normal 7 5 2 4 3 2" xfId="27784"/>
    <cellStyle name="Normal 7 5 2 4 3 2 2" xfId="27785"/>
    <cellStyle name="Normal 7 5 2 4 3 2 3" xfId="51964"/>
    <cellStyle name="Normal 7 5 2 4 3 3" xfId="27786"/>
    <cellStyle name="Normal 7 5 2 4 3 4" xfId="51965"/>
    <cellStyle name="Normal 7 5 2 4 4" xfId="27787"/>
    <cellStyle name="Normal 7 5 2 4 4 2" xfId="27788"/>
    <cellStyle name="Normal 7 5 2 4 4 3" xfId="51966"/>
    <cellStyle name="Normal 7 5 2 4 5" xfId="27789"/>
    <cellStyle name="Normal 7 5 2 4 5 2" xfId="51967"/>
    <cellStyle name="Normal 7 5 2 4 6" xfId="27790"/>
    <cellStyle name="Normal 7 5 2 4 7" xfId="27791"/>
    <cellStyle name="Normal 7 5 2 4 8" xfId="27792"/>
    <cellStyle name="Normal 7 5 2 5" xfId="27793"/>
    <cellStyle name="Normal 7 5 2 5 2" xfId="27794"/>
    <cellStyle name="Normal 7 5 2 5 2 2" xfId="27795"/>
    <cellStyle name="Normal 7 5 2 5 2 3" xfId="51968"/>
    <cellStyle name="Normal 7 5 2 5 3" xfId="27796"/>
    <cellStyle name="Normal 7 5 2 5 4" xfId="51969"/>
    <cellStyle name="Normal 7 5 2 6" xfId="27797"/>
    <cellStyle name="Normal 7 5 2 6 2" xfId="27798"/>
    <cellStyle name="Normal 7 5 2 6 2 2" xfId="27799"/>
    <cellStyle name="Normal 7 5 2 6 2 3" xfId="51970"/>
    <cellStyle name="Normal 7 5 2 6 3" xfId="27800"/>
    <cellStyle name="Normal 7 5 2 6 4" xfId="51971"/>
    <cellStyle name="Normal 7 5 2 7" xfId="27801"/>
    <cellStyle name="Normal 7 5 2 7 2" xfId="27802"/>
    <cellStyle name="Normal 7 5 2 7 3" xfId="51972"/>
    <cellStyle name="Normal 7 5 2 8" xfId="27803"/>
    <cellStyle name="Normal 7 5 2 8 2" xfId="51973"/>
    <cellStyle name="Normal 7 5 2 9" xfId="27804"/>
    <cellStyle name="Normal 7 5 3" xfId="27805"/>
    <cellStyle name="Normal 7 5 3 10" xfId="27806"/>
    <cellStyle name="Normal 7 5 3 11" xfId="27807"/>
    <cellStyle name="Normal 7 5 3 2" xfId="27808"/>
    <cellStyle name="Normal 7 5 3 2 10" xfId="27809"/>
    <cellStyle name="Normal 7 5 3 2 2" xfId="27810"/>
    <cellStyle name="Normal 7 5 3 2 2 2" xfId="27811"/>
    <cellStyle name="Normal 7 5 3 2 2 2 2" xfId="27812"/>
    <cellStyle name="Normal 7 5 3 2 2 2 2 2" xfId="27813"/>
    <cellStyle name="Normal 7 5 3 2 2 2 2 2 2" xfId="27814"/>
    <cellStyle name="Normal 7 5 3 2 2 2 2 2 3" xfId="51974"/>
    <cellStyle name="Normal 7 5 3 2 2 2 2 3" xfId="27815"/>
    <cellStyle name="Normal 7 5 3 2 2 2 2 4" xfId="51975"/>
    <cellStyle name="Normal 7 5 3 2 2 2 3" xfId="27816"/>
    <cellStyle name="Normal 7 5 3 2 2 2 3 2" xfId="27817"/>
    <cellStyle name="Normal 7 5 3 2 2 2 3 2 2" xfId="27818"/>
    <cellStyle name="Normal 7 5 3 2 2 2 3 2 3" xfId="51976"/>
    <cellStyle name="Normal 7 5 3 2 2 2 3 3" xfId="27819"/>
    <cellStyle name="Normal 7 5 3 2 2 2 3 4" xfId="51977"/>
    <cellStyle name="Normal 7 5 3 2 2 2 4" xfId="27820"/>
    <cellStyle name="Normal 7 5 3 2 2 2 4 2" xfId="27821"/>
    <cellStyle name="Normal 7 5 3 2 2 2 4 3" xfId="51978"/>
    <cellStyle name="Normal 7 5 3 2 2 2 5" xfId="27822"/>
    <cellStyle name="Normal 7 5 3 2 2 2 5 2" xfId="51979"/>
    <cellStyle name="Normal 7 5 3 2 2 2 6" xfId="27823"/>
    <cellStyle name="Normal 7 5 3 2 2 2 7" xfId="27824"/>
    <cellStyle name="Normal 7 5 3 2 2 2 8" xfId="27825"/>
    <cellStyle name="Normal 7 5 3 2 2 3" xfId="27826"/>
    <cellStyle name="Normal 7 5 3 2 2 3 2" xfId="27827"/>
    <cellStyle name="Normal 7 5 3 2 2 3 2 2" xfId="27828"/>
    <cellStyle name="Normal 7 5 3 2 2 3 2 3" xfId="51980"/>
    <cellStyle name="Normal 7 5 3 2 2 3 3" xfId="27829"/>
    <cellStyle name="Normal 7 5 3 2 2 3 4" xfId="51981"/>
    <cellStyle name="Normal 7 5 3 2 2 4" xfId="27830"/>
    <cellStyle name="Normal 7 5 3 2 2 4 2" xfId="27831"/>
    <cellStyle name="Normal 7 5 3 2 2 4 2 2" xfId="27832"/>
    <cellStyle name="Normal 7 5 3 2 2 4 2 3" xfId="51982"/>
    <cellStyle name="Normal 7 5 3 2 2 4 3" xfId="27833"/>
    <cellStyle name="Normal 7 5 3 2 2 4 4" xfId="51983"/>
    <cellStyle name="Normal 7 5 3 2 2 5" xfId="27834"/>
    <cellStyle name="Normal 7 5 3 2 2 5 2" xfId="27835"/>
    <cellStyle name="Normal 7 5 3 2 2 5 3" xfId="51984"/>
    <cellStyle name="Normal 7 5 3 2 2 6" xfId="27836"/>
    <cellStyle name="Normal 7 5 3 2 2 6 2" xfId="51985"/>
    <cellStyle name="Normal 7 5 3 2 2 7" xfId="27837"/>
    <cellStyle name="Normal 7 5 3 2 2 8" xfId="27838"/>
    <cellStyle name="Normal 7 5 3 2 2 9" xfId="27839"/>
    <cellStyle name="Normal 7 5 3 2 3" xfId="27840"/>
    <cellStyle name="Normal 7 5 3 2 3 2" xfId="27841"/>
    <cellStyle name="Normal 7 5 3 2 3 2 2" xfId="27842"/>
    <cellStyle name="Normal 7 5 3 2 3 2 2 2" xfId="27843"/>
    <cellStyle name="Normal 7 5 3 2 3 2 2 3" xfId="51986"/>
    <cellStyle name="Normal 7 5 3 2 3 2 3" xfId="27844"/>
    <cellStyle name="Normal 7 5 3 2 3 2 4" xfId="51987"/>
    <cellStyle name="Normal 7 5 3 2 3 3" xfId="27845"/>
    <cellStyle name="Normal 7 5 3 2 3 3 2" xfId="27846"/>
    <cellStyle name="Normal 7 5 3 2 3 3 2 2" xfId="27847"/>
    <cellStyle name="Normal 7 5 3 2 3 3 2 3" xfId="51988"/>
    <cellStyle name="Normal 7 5 3 2 3 3 3" xfId="27848"/>
    <cellStyle name="Normal 7 5 3 2 3 3 4" xfId="51989"/>
    <cellStyle name="Normal 7 5 3 2 3 4" xfId="27849"/>
    <cellStyle name="Normal 7 5 3 2 3 4 2" xfId="27850"/>
    <cellStyle name="Normal 7 5 3 2 3 4 3" xfId="51990"/>
    <cellStyle name="Normal 7 5 3 2 3 5" xfId="27851"/>
    <cellStyle name="Normal 7 5 3 2 3 5 2" xfId="51991"/>
    <cellStyle name="Normal 7 5 3 2 3 6" xfId="27852"/>
    <cellStyle name="Normal 7 5 3 2 3 7" xfId="27853"/>
    <cellStyle name="Normal 7 5 3 2 3 8" xfId="27854"/>
    <cellStyle name="Normal 7 5 3 2 4" xfId="27855"/>
    <cellStyle name="Normal 7 5 3 2 4 2" xfId="27856"/>
    <cellStyle name="Normal 7 5 3 2 4 2 2" xfId="27857"/>
    <cellStyle name="Normal 7 5 3 2 4 2 3" xfId="51992"/>
    <cellStyle name="Normal 7 5 3 2 4 3" xfId="27858"/>
    <cellStyle name="Normal 7 5 3 2 4 4" xfId="51993"/>
    <cellStyle name="Normal 7 5 3 2 5" xfId="27859"/>
    <cellStyle name="Normal 7 5 3 2 5 2" xfId="27860"/>
    <cellStyle name="Normal 7 5 3 2 5 2 2" xfId="27861"/>
    <cellStyle name="Normal 7 5 3 2 5 2 3" xfId="51994"/>
    <cellStyle name="Normal 7 5 3 2 5 3" xfId="27862"/>
    <cellStyle name="Normal 7 5 3 2 5 4" xfId="51995"/>
    <cellStyle name="Normal 7 5 3 2 6" xfId="27863"/>
    <cellStyle name="Normal 7 5 3 2 6 2" xfId="27864"/>
    <cellStyle name="Normal 7 5 3 2 6 3" xfId="51996"/>
    <cellStyle name="Normal 7 5 3 2 7" xfId="27865"/>
    <cellStyle name="Normal 7 5 3 2 7 2" xfId="51997"/>
    <cellStyle name="Normal 7 5 3 2 8" xfId="27866"/>
    <cellStyle name="Normal 7 5 3 2 9" xfId="27867"/>
    <cellStyle name="Normal 7 5 3 3" xfId="27868"/>
    <cellStyle name="Normal 7 5 3 3 2" xfId="27869"/>
    <cellStyle name="Normal 7 5 3 3 2 2" xfId="27870"/>
    <cellStyle name="Normal 7 5 3 3 2 2 2" xfId="27871"/>
    <cellStyle name="Normal 7 5 3 3 2 2 2 2" xfId="27872"/>
    <cellStyle name="Normal 7 5 3 3 2 2 2 3" xfId="51998"/>
    <cellStyle name="Normal 7 5 3 3 2 2 3" xfId="27873"/>
    <cellStyle name="Normal 7 5 3 3 2 2 4" xfId="51999"/>
    <cellStyle name="Normal 7 5 3 3 2 3" xfId="27874"/>
    <cellStyle name="Normal 7 5 3 3 2 3 2" xfId="27875"/>
    <cellStyle name="Normal 7 5 3 3 2 3 2 2" xfId="27876"/>
    <cellStyle name="Normal 7 5 3 3 2 3 2 3" xfId="52000"/>
    <cellStyle name="Normal 7 5 3 3 2 3 3" xfId="27877"/>
    <cellStyle name="Normal 7 5 3 3 2 3 4" xfId="52001"/>
    <cellStyle name="Normal 7 5 3 3 2 4" xfId="27878"/>
    <cellStyle name="Normal 7 5 3 3 2 4 2" xfId="27879"/>
    <cellStyle name="Normal 7 5 3 3 2 4 3" xfId="52002"/>
    <cellStyle name="Normal 7 5 3 3 2 5" xfId="27880"/>
    <cellStyle name="Normal 7 5 3 3 2 5 2" xfId="52003"/>
    <cellStyle name="Normal 7 5 3 3 2 6" xfId="27881"/>
    <cellStyle name="Normal 7 5 3 3 2 7" xfId="27882"/>
    <cellStyle name="Normal 7 5 3 3 2 8" xfId="27883"/>
    <cellStyle name="Normal 7 5 3 3 3" xfId="27884"/>
    <cellStyle name="Normal 7 5 3 3 3 2" xfId="27885"/>
    <cellStyle name="Normal 7 5 3 3 3 2 2" xfId="27886"/>
    <cellStyle name="Normal 7 5 3 3 3 2 3" xfId="52004"/>
    <cellStyle name="Normal 7 5 3 3 3 3" xfId="27887"/>
    <cellStyle name="Normal 7 5 3 3 3 4" xfId="52005"/>
    <cellStyle name="Normal 7 5 3 3 4" xfId="27888"/>
    <cellStyle name="Normal 7 5 3 3 4 2" xfId="27889"/>
    <cellStyle name="Normal 7 5 3 3 4 2 2" xfId="27890"/>
    <cellStyle name="Normal 7 5 3 3 4 2 3" xfId="52006"/>
    <cellStyle name="Normal 7 5 3 3 4 3" xfId="27891"/>
    <cellStyle name="Normal 7 5 3 3 4 4" xfId="52007"/>
    <cellStyle name="Normal 7 5 3 3 5" xfId="27892"/>
    <cellStyle name="Normal 7 5 3 3 5 2" xfId="27893"/>
    <cellStyle name="Normal 7 5 3 3 5 3" xfId="52008"/>
    <cellStyle name="Normal 7 5 3 3 6" xfId="27894"/>
    <cellStyle name="Normal 7 5 3 3 6 2" xfId="52009"/>
    <cellStyle name="Normal 7 5 3 3 7" xfId="27895"/>
    <cellStyle name="Normal 7 5 3 3 8" xfId="27896"/>
    <cellStyle name="Normal 7 5 3 3 9" xfId="27897"/>
    <cellStyle name="Normal 7 5 3 4" xfId="27898"/>
    <cellStyle name="Normal 7 5 3 4 2" xfId="27899"/>
    <cellStyle name="Normal 7 5 3 4 2 2" xfId="27900"/>
    <cellStyle name="Normal 7 5 3 4 2 2 2" xfId="27901"/>
    <cellStyle name="Normal 7 5 3 4 2 2 3" xfId="52010"/>
    <cellStyle name="Normal 7 5 3 4 2 3" xfId="27902"/>
    <cellStyle name="Normal 7 5 3 4 2 4" xfId="52011"/>
    <cellStyle name="Normal 7 5 3 4 3" xfId="27903"/>
    <cellStyle name="Normal 7 5 3 4 3 2" xfId="27904"/>
    <cellStyle name="Normal 7 5 3 4 3 2 2" xfId="27905"/>
    <cellStyle name="Normal 7 5 3 4 3 2 3" xfId="52012"/>
    <cellStyle name="Normal 7 5 3 4 3 3" xfId="27906"/>
    <cellStyle name="Normal 7 5 3 4 3 4" xfId="52013"/>
    <cellStyle name="Normal 7 5 3 4 4" xfId="27907"/>
    <cellStyle name="Normal 7 5 3 4 4 2" xfId="27908"/>
    <cellStyle name="Normal 7 5 3 4 4 3" xfId="52014"/>
    <cellStyle name="Normal 7 5 3 4 5" xfId="27909"/>
    <cellStyle name="Normal 7 5 3 4 5 2" xfId="52015"/>
    <cellStyle name="Normal 7 5 3 4 6" xfId="27910"/>
    <cellStyle name="Normal 7 5 3 4 7" xfId="27911"/>
    <cellStyle name="Normal 7 5 3 4 8" xfId="27912"/>
    <cellStyle name="Normal 7 5 3 5" xfId="27913"/>
    <cellStyle name="Normal 7 5 3 5 2" xfId="27914"/>
    <cellStyle name="Normal 7 5 3 5 2 2" xfId="27915"/>
    <cellStyle name="Normal 7 5 3 5 2 3" xfId="52016"/>
    <cellStyle name="Normal 7 5 3 5 3" xfId="27916"/>
    <cellStyle name="Normal 7 5 3 5 4" xfId="52017"/>
    <cellStyle name="Normal 7 5 3 6" xfId="27917"/>
    <cellStyle name="Normal 7 5 3 6 2" xfId="27918"/>
    <cellStyle name="Normal 7 5 3 6 2 2" xfId="27919"/>
    <cellStyle name="Normal 7 5 3 6 2 3" xfId="52018"/>
    <cellStyle name="Normal 7 5 3 6 3" xfId="27920"/>
    <cellStyle name="Normal 7 5 3 6 4" xfId="52019"/>
    <cellStyle name="Normal 7 5 3 7" xfId="27921"/>
    <cellStyle name="Normal 7 5 3 7 2" xfId="27922"/>
    <cellStyle name="Normal 7 5 3 7 3" xfId="52020"/>
    <cellStyle name="Normal 7 5 3 8" xfId="27923"/>
    <cellStyle name="Normal 7 5 3 8 2" xfId="52021"/>
    <cellStyle name="Normal 7 5 3 9" xfId="27924"/>
    <cellStyle name="Normal 7 5 4" xfId="27925"/>
    <cellStyle name="Normal 7 5 4 10" xfId="27926"/>
    <cellStyle name="Normal 7 5 4 11" xfId="27927"/>
    <cellStyle name="Normal 7 5 4 2" xfId="27928"/>
    <cellStyle name="Normal 7 5 4 2 10" xfId="27929"/>
    <cellStyle name="Normal 7 5 4 2 2" xfId="27930"/>
    <cellStyle name="Normal 7 5 4 2 2 2" xfId="27931"/>
    <cellStyle name="Normal 7 5 4 2 2 2 2" xfId="27932"/>
    <cellStyle name="Normal 7 5 4 2 2 2 2 2" xfId="27933"/>
    <cellStyle name="Normal 7 5 4 2 2 2 2 2 2" xfId="27934"/>
    <cellStyle name="Normal 7 5 4 2 2 2 2 2 3" xfId="52022"/>
    <cellStyle name="Normal 7 5 4 2 2 2 2 3" xfId="27935"/>
    <cellStyle name="Normal 7 5 4 2 2 2 2 4" xfId="52023"/>
    <cellStyle name="Normal 7 5 4 2 2 2 3" xfId="27936"/>
    <cellStyle name="Normal 7 5 4 2 2 2 3 2" xfId="27937"/>
    <cellStyle name="Normal 7 5 4 2 2 2 3 2 2" xfId="27938"/>
    <cellStyle name="Normal 7 5 4 2 2 2 3 2 3" xfId="52024"/>
    <cellStyle name="Normal 7 5 4 2 2 2 3 3" xfId="27939"/>
    <cellStyle name="Normal 7 5 4 2 2 2 3 4" xfId="52025"/>
    <cellStyle name="Normal 7 5 4 2 2 2 4" xfId="27940"/>
    <cellStyle name="Normal 7 5 4 2 2 2 4 2" xfId="27941"/>
    <cellStyle name="Normal 7 5 4 2 2 2 4 3" xfId="52026"/>
    <cellStyle name="Normal 7 5 4 2 2 2 5" xfId="27942"/>
    <cellStyle name="Normal 7 5 4 2 2 2 5 2" xfId="52027"/>
    <cellStyle name="Normal 7 5 4 2 2 2 6" xfId="27943"/>
    <cellStyle name="Normal 7 5 4 2 2 2 7" xfId="27944"/>
    <cellStyle name="Normal 7 5 4 2 2 2 8" xfId="27945"/>
    <cellStyle name="Normal 7 5 4 2 2 3" xfId="27946"/>
    <cellStyle name="Normal 7 5 4 2 2 3 2" xfId="27947"/>
    <cellStyle name="Normal 7 5 4 2 2 3 2 2" xfId="27948"/>
    <cellStyle name="Normal 7 5 4 2 2 3 2 3" xfId="52028"/>
    <cellStyle name="Normal 7 5 4 2 2 3 3" xfId="27949"/>
    <cellStyle name="Normal 7 5 4 2 2 3 4" xfId="52029"/>
    <cellStyle name="Normal 7 5 4 2 2 4" xfId="27950"/>
    <cellStyle name="Normal 7 5 4 2 2 4 2" xfId="27951"/>
    <cellStyle name="Normal 7 5 4 2 2 4 2 2" xfId="27952"/>
    <cellStyle name="Normal 7 5 4 2 2 4 2 3" xfId="52030"/>
    <cellStyle name="Normal 7 5 4 2 2 4 3" xfId="27953"/>
    <cellStyle name="Normal 7 5 4 2 2 4 4" xfId="52031"/>
    <cellStyle name="Normal 7 5 4 2 2 5" xfId="27954"/>
    <cellStyle name="Normal 7 5 4 2 2 5 2" xfId="27955"/>
    <cellStyle name="Normal 7 5 4 2 2 5 3" xfId="52032"/>
    <cellStyle name="Normal 7 5 4 2 2 6" xfId="27956"/>
    <cellStyle name="Normal 7 5 4 2 2 6 2" xfId="52033"/>
    <cellStyle name="Normal 7 5 4 2 2 7" xfId="27957"/>
    <cellStyle name="Normal 7 5 4 2 2 8" xfId="27958"/>
    <cellStyle name="Normal 7 5 4 2 2 9" xfId="27959"/>
    <cellStyle name="Normal 7 5 4 2 3" xfId="27960"/>
    <cellStyle name="Normal 7 5 4 2 3 2" xfId="27961"/>
    <cellStyle name="Normal 7 5 4 2 3 2 2" xfId="27962"/>
    <cellStyle name="Normal 7 5 4 2 3 2 2 2" xfId="27963"/>
    <cellStyle name="Normal 7 5 4 2 3 2 2 3" xfId="52034"/>
    <cellStyle name="Normal 7 5 4 2 3 2 3" xfId="27964"/>
    <cellStyle name="Normal 7 5 4 2 3 2 4" xfId="52035"/>
    <cellStyle name="Normal 7 5 4 2 3 3" xfId="27965"/>
    <cellStyle name="Normal 7 5 4 2 3 3 2" xfId="27966"/>
    <cellStyle name="Normal 7 5 4 2 3 3 2 2" xfId="27967"/>
    <cellStyle name="Normal 7 5 4 2 3 3 2 3" xfId="52036"/>
    <cellStyle name="Normal 7 5 4 2 3 3 3" xfId="27968"/>
    <cellStyle name="Normal 7 5 4 2 3 3 4" xfId="52037"/>
    <cellStyle name="Normal 7 5 4 2 3 4" xfId="27969"/>
    <cellStyle name="Normal 7 5 4 2 3 4 2" xfId="27970"/>
    <cellStyle name="Normal 7 5 4 2 3 4 3" xfId="52038"/>
    <cellStyle name="Normal 7 5 4 2 3 5" xfId="27971"/>
    <cellStyle name="Normal 7 5 4 2 3 5 2" xfId="52039"/>
    <cellStyle name="Normal 7 5 4 2 3 6" xfId="27972"/>
    <cellStyle name="Normal 7 5 4 2 3 7" xfId="27973"/>
    <cellStyle name="Normal 7 5 4 2 3 8" xfId="27974"/>
    <cellStyle name="Normal 7 5 4 2 4" xfId="27975"/>
    <cellStyle name="Normal 7 5 4 2 4 2" xfId="27976"/>
    <cellStyle name="Normal 7 5 4 2 4 2 2" xfId="27977"/>
    <cellStyle name="Normal 7 5 4 2 4 2 3" xfId="52040"/>
    <cellStyle name="Normal 7 5 4 2 4 3" xfId="27978"/>
    <cellStyle name="Normal 7 5 4 2 4 4" xfId="52041"/>
    <cellStyle name="Normal 7 5 4 2 5" xfId="27979"/>
    <cellStyle name="Normal 7 5 4 2 5 2" xfId="27980"/>
    <cellStyle name="Normal 7 5 4 2 5 2 2" xfId="27981"/>
    <cellStyle name="Normal 7 5 4 2 5 2 3" xfId="52042"/>
    <cellStyle name="Normal 7 5 4 2 5 3" xfId="27982"/>
    <cellStyle name="Normal 7 5 4 2 5 4" xfId="52043"/>
    <cellStyle name="Normal 7 5 4 2 6" xfId="27983"/>
    <cellStyle name="Normal 7 5 4 2 6 2" xfId="27984"/>
    <cellStyle name="Normal 7 5 4 2 6 3" xfId="52044"/>
    <cellStyle name="Normal 7 5 4 2 7" xfId="27985"/>
    <cellStyle name="Normal 7 5 4 2 7 2" xfId="52045"/>
    <cellStyle name="Normal 7 5 4 2 8" xfId="27986"/>
    <cellStyle name="Normal 7 5 4 2 9" xfId="27987"/>
    <cellStyle name="Normal 7 5 4 3" xfId="27988"/>
    <cellStyle name="Normal 7 5 4 3 2" xfId="27989"/>
    <cellStyle name="Normal 7 5 4 3 2 2" xfId="27990"/>
    <cellStyle name="Normal 7 5 4 3 2 2 2" xfId="27991"/>
    <cellStyle name="Normal 7 5 4 3 2 2 2 2" xfId="27992"/>
    <cellStyle name="Normal 7 5 4 3 2 2 2 3" xfId="52046"/>
    <cellStyle name="Normal 7 5 4 3 2 2 3" xfId="27993"/>
    <cellStyle name="Normal 7 5 4 3 2 2 4" xfId="52047"/>
    <cellStyle name="Normal 7 5 4 3 2 3" xfId="27994"/>
    <cellStyle name="Normal 7 5 4 3 2 3 2" xfId="27995"/>
    <cellStyle name="Normal 7 5 4 3 2 3 2 2" xfId="27996"/>
    <cellStyle name="Normal 7 5 4 3 2 3 2 3" xfId="52048"/>
    <cellStyle name="Normal 7 5 4 3 2 3 3" xfId="27997"/>
    <cellStyle name="Normal 7 5 4 3 2 3 4" xfId="52049"/>
    <cellStyle name="Normal 7 5 4 3 2 4" xfId="27998"/>
    <cellStyle name="Normal 7 5 4 3 2 4 2" xfId="27999"/>
    <cellStyle name="Normal 7 5 4 3 2 4 3" xfId="52050"/>
    <cellStyle name="Normal 7 5 4 3 2 5" xfId="28000"/>
    <cellStyle name="Normal 7 5 4 3 2 5 2" xfId="52051"/>
    <cellStyle name="Normal 7 5 4 3 2 6" xfId="28001"/>
    <cellStyle name="Normal 7 5 4 3 2 7" xfId="28002"/>
    <cellStyle name="Normal 7 5 4 3 2 8" xfId="28003"/>
    <cellStyle name="Normal 7 5 4 3 3" xfId="28004"/>
    <cellStyle name="Normal 7 5 4 3 3 2" xfId="28005"/>
    <cellStyle name="Normal 7 5 4 3 3 2 2" xfId="28006"/>
    <cellStyle name="Normal 7 5 4 3 3 2 3" xfId="52052"/>
    <cellStyle name="Normal 7 5 4 3 3 3" xfId="28007"/>
    <cellStyle name="Normal 7 5 4 3 3 4" xfId="52053"/>
    <cellStyle name="Normal 7 5 4 3 4" xfId="28008"/>
    <cellStyle name="Normal 7 5 4 3 4 2" xfId="28009"/>
    <cellStyle name="Normal 7 5 4 3 4 2 2" xfId="28010"/>
    <cellStyle name="Normal 7 5 4 3 4 2 3" xfId="52054"/>
    <cellStyle name="Normal 7 5 4 3 4 3" xfId="28011"/>
    <cellStyle name="Normal 7 5 4 3 4 4" xfId="52055"/>
    <cellStyle name="Normal 7 5 4 3 5" xfId="28012"/>
    <cellStyle name="Normal 7 5 4 3 5 2" xfId="28013"/>
    <cellStyle name="Normal 7 5 4 3 5 3" xfId="52056"/>
    <cellStyle name="Normal 7 5 4 3 6" xfId="28014"/>
    <cellStyle name="Normal 7 5 4 3 6 2" xfId="52057"/>
    <cellStyle name="Normal 7 5 4 3 7" xfId="28015"/>
    <cellStyle name="Normal 7 5 4 3 8" xfId="28016"/>
    <cellStyle name="Normal 7 5 4 3 9" xfId="28017"/>
    <cellStyle name="Normal 7 5 4 4" xfId="28018"/>
    <cellStyle name="Normal 7 5 4 4 2" xfId="28019"/>
    <cellStyle name="Normal 7 5 4 4 2 2" xfId="28020"/>
    <cellStyle name="Normal 7 5 4 4 2 2 2" xfId="28021"/>
    <cellStyle name="Normal 7 5 4 4 2 2 3" xfId="52058"/>
    <cellStyle name="Normal 7 5 4 4 2 3" xfId="28022"/>
    <cellStyle name="Normal 7 5 4 4 2 4" xfId="52059"/>
    <cellStyle name="Normal 7 5 4 4 3" xfId="28023"/>
    <cellStyle name="Normal 7 5 4 4 3 2" xfId="28024"/>
    <cellStyle name="Normal 7 5 4 4 3 2 2" xfId="28025"/>
    <cellStyle name="Normal 7 5 4 4 3 2 3" xfId="52060"/>
    <cellStyle name="Normal 7 5 4 4 3 3" xfId="28026"/>
    <cellStyle name="Normal 7 5 4 4 3 4" xfId="52061"/>
    <cellStyle name="Normal 7 5 4 4 4" xfId="28027"/>
    <cellStyle name="Normal 7 5 4 4 4 2" xfId="28028"/>
    <cellStyle name="Normal 7 5 4 4 4 3" xfId="52062"/>
    <cellStyle name="Normal 7 5 4 4 5" xfId="28029"/>
    <cellStyle name="Normal 7 5 4 4 5 2" xfId="52063"/>
    <cellStyle name="Normal 7 5 4 4 6" xfId="28030"/>
    <cellStyle name="Normal 7 5 4 4 7" xfId="28031"/>
    <cellStyle name="Normal 7 5 4 4 8" xfId="28032"/>
    <cellStyle name="Normal 7 5 4 5" xfId="28033"/>
    <cellStyle name="Normal 7 5 4 5 2" xfId="28034"/>
    <cellStyle name="Normal 7 5 4 5 2 2" xfId="28035"/>
    <cellStyle name="Normal 7 5 4 5 2 3" xfId="52064"/>
    <cellStyle name="Normal 7 5 4 5 3" xfId="28036"/>
    <cellStyle name="Normal 7 5 4 5 4" xfId="52065"/>
    <cellStyle name="Normal 7 5 4 6" xfId="28037"/>
    <cellStyle name="Normal 7 5 4 6 2" xfId="28038"/>
    <cellStyle name="Normal 7 5 4 6 2 2" xfId="28039"/>
    <cellStyle name="Normal 7 5 4 6 2 3" xfId="52066"/>
    <cellStyle name="Normal 7 5 4 6 3" xfId="28040"/>
    <cellStyle name="Normal 7 5 4 6 4" xfId="52067"/>
    <cellStyle name="Normal 7 5 4 7" xfId="28041"/>
    <cellStyle name="Normal 7 5 4 7 2" xfId="28042"/>
    <cellStyle name="Normal 7 5 4 7 3" xfId="52068"/>
    <cellStyle name="Normal 7 5 4 8" xfId="28043"/>
    <cellStyle name="Normal 7 5 4 8 2" xfId="52069"/>
    <cellStyle name="Normal 7 5 4 9" xfId="28044"/>
    <cellStyle name="Normal 7 5 5" xfId="28045"/>
    <cellStyle name="Normal 7 5 5 10" xfId="28046"/>
    <cellStyle name="Normal 7 5 5 2" xfId="28047"/>
    <cellStyle name="Normal 7 5 5 2 2" xfId="28048"/>
    <cellStyle name="Normal 7 5 5 2 2 2" xfId="28049"/>
    <cellStyle name="Normal 7 5 5 2 2 2 2" xfId="28050"/>
    <cellStyle name="Normal 7 5 5 2 2 2 2 2" xfId="28051"/>
    <cellStyle name="Normal 7 5 5 2 2 2 2 3" xfId="52070"/>
    <cellStyle name="Normal 7 5 5 2 2 2 3" xfId="28052"/>
    <cellStyle name="Normal 7 5 5 2 2 2 4" xfId="52071"/>
    <cellStyle name="Normal 7 5 5 2 2 3" xfId="28053"/>
    <cellStyle name="Normal 7 5 5 2 2 3 2" xfId="28054"/>
    <cellStyle name="Normal 7 5 5 2 2 3 2 2" xfId="28055"/>
    <cellStyle name="Normal 7 5 5 2 2 3 2 3" xfId="52072"/>
    <cellStyle name="Normal 7 5 5 2 2 3 3" xfId="28056"/>
    <cellStyle name="Normal 7 5 5 2 2 3 4" xfId="52073"/>
    <cellStyle name="Normal 7 5 5 2 2 4" xfId="28057"/>
    <cellStyle name="Normal 7 5 5 2 2 4 2" xfId="28058"/>
    <cellStyle name="Normal 7 5 5 2 2 4 3" xfId="52074"/>
    <cellStyle name="Normal 7 5 5 2 2 5" xfId="28059"/>
    <cellStyle name="Normal 7 5 5 2 2 5 2" xfId="52075"/>
    <cellStyle name="Normal 7 5 5 2 2 6" xfId="28060"/>
    <cellStyle name="Normal 7 5 5 2 2 7" xfId="28061"/>
    <cellStyle name="Normal 7 5 5 2 2 8" xfId="28062"/>
    <cellStyle name="Normal 7 5 5 2 3" xfId="28063"/>
    <cellStyle name="Normal 7 5 5 2 3 2" xfId="28064"/>
    <cellStyle name="Normal 7 5 5 2 3 2 2" xfId="28065"/>
    <cellStyle name="Normal 7 5 5 2 3 2 3" xfId="52076"/>
    <cellStyle name="Normal 7 5 5 2 3 3" xfId="28066"/>
    <cellStyle name="Normal 7 5 5 2 3 4" xfId="52077"/>
    <cellStyle name="Normal 7 5 5 2 4" xfId="28067"/>
    <cellStyle name="Normal 7 5 5 2 4 2" xfId="28068"/>
    <cellStyle name="Normal 7 5 5 2 4 2 2" xfId="28069"/>
    <cellStyle name="Normal 7 5 5 2 4 2 3" xfId="52078"/>
    <cellStyle name="Normal 7 5 5 2 4 3" xfId="28070"/>
    <cellStyle name="Normal 7 5 5 2 4 4" xfId="52079"/>
    <cellStyle name="Normal 7 5 5 2 5" xfId="28071"/>
    <cellStyle name="Normal 7 5 5 2 5 2" xfId="28072"/>
    <cellStyle name="Normal 7 5 5 2 5 3" xfId="52080"/>
    <cellStyle name="Normal 7 5 5 2 6" xfId="28073"/>
    <cellStyle name="Normal 7 5 5 2 6 2" xfId="52081"/>
    <cellStyle name="Normal 7 5 5 2 7" xfId="28074"/>
    <cellStyle name="Normal 7 5 5 2 8" xfId="28075"/>
    <cellStyle name="Normal 7 5 5 2 9" xfId="28076"/>
    <cellStyle name="Normal 7 5 5 3" xfId="28077"/>
    <cellStyle name="Normal 7 5 5 3 2" xfId="28078"/>
    <cellStyle name="Normal 7 5 5 3 2 2" xfId="28079"/>
    <cellStyle name="Normal 7 5 5 3 2 2 2" xfId="28080"/>
    <cellStyle name="Normal 7 5 5 3 2 2 3" xfId="52082"/>
    <cellStyle name="Normal 7 5 5 3 2 3" xfId="28081"/>
    <cellStyle name="Normal 7 5 5 3 2 4" xfId="52083"/>
    <cellStyle name="Normal 7 5 5 3 3" xfId="28082"/>
    <cellStyle name="Normal 7 5 5 3 3 2" xfId="28083"/>
    <cellStyle name="Normal 7 5 5 3 3 2 2" xfId="28084"/>
    <cellStyle name="Normal 7 5 5 3 3 2 3" xfId="52084"/>
    <cellStyle name="Normal 7 5 5 3 3 3" xfId="28085"/>
    <cellStyle name="Normal 7 5 5 3 3 4" xfId="52085"/>
    <cellStyle name="Normal 7 5 5 3 4" xfId="28086"/>
    <cellStyle name="Normal 7 5 5 3 4 2" xfId="28087"/>
    <cellStyle name="Normal 7 5 5 3 4 3" xfId="52086"/>
    <cellStyle name="Normal 7 5 5 3 5" xfId="28088"/>
    <cellStyle name="Normal 7 5 5 3 5 2" xfId="52087"/>
    <cellStyle name="Normal 7 5 5 3 6" xfId="28089"/>
    <cellStyle name="Normal 7 5 5 3 7" xfId="28090"/>
    <cellStyle name="Normal 7 5 5 3 8" xfId="28091"/>
    <cellStyle name="Normal 7 5 5 4" xfId="28092"/>
    <cellStyle name="Normal 7 5 5 4 2" xfId="28093"/>
    <cellStyle name="Normal 7 5 5 4 2 2" xfId="28094"/>
    <cellStyle name="Normal 7 5 5 4 2 3" xfId="52088"/>
    <cellStyle name="Normal 7 5 5 4 3" xfId="28095"/>
    <cellStyle name="Normal 7 5 5 4 4" xfId="52089"/>
    <cellStyle name="Normal 7 5 5 5" xfId="28096"/>
    <cellStyle name="Normal 7 5 5 5 2" xfId="28097"/>
    <cellStyle name="Normal 7 5 5 5 2 2" xfId="28098"/>
    <cellStyle name="Normal 7 5 5 5 2 3" xfId="52090"/>
    <cellStyle name="Normal 7 5 5 5 3" xfId="28099"/>
    <cellStyle name="Normal 7 5 5 5 4" xfId="52091"/>
    <cellStyle name="Normal 7 5 5 6" xfId="28100"/>
    <cellStyle name="Normal 7 5 5 6 2" xfId="28101"/>
    <cellStyle name="Normal 7 5 5 6 3" xfId="52092"/>
    <cellStyle name="Normal 7 5 5 7" xfId="28102"/>
    <cellStyle name="Normal 7 5 5 7 2" xfId="52093"/>
    <cellStyle name="Normal 7 5 5 8" xfId="28103"/>
    <cellStyle name="Normal 7 5 5 9" xfId="28104"/>
    <cellStyle name="Normal 7 5 6" xfId="28105"/>
    <cellStyle name="Normal 7 5 6 2" xfId="28106"/>
    <cellStyle name="Normal 7 5 6 2 2" xfId="28107"/>
    <cellStyle name="Normal 7 5 6 2 2 2" xfId="28108"/>
    <cellStyle name="Normal 7 5 6 2 2 2 2" xfId="28109"/>
    <cellStyle name="Normal 7 5 6 2 2 2 3" xfId="52094"/>
    <cellStyle name="Normal 7 5 6 2 2 3" xfId="28110"/>
    <cellStyle name="Normal 7 5 6 2 2 4" xfId="52095"/>
    <cellStyle name="Normal 7 5 6 2 3" xfId="28111"/>
    <cellStyle name="Normal 7 5 6 2 3 2" xfId="28112"/>
    <cellStyle name="Normal 7 5 6 2 3 2 2" xfId="28113"/>
    <cellStyle name="Normal 7 5 6 2 3 2 3" xfId="52096"/>
    <cellStyle name="Normal 7 5 6 2 3 3" xfId="28114"/>
    <cellStyle name="Normal 7 5 6 2 3 4" xfId="52097"/>
    <cellStyle name="Normal 7 5 6 2 4" xfId="28115"/>
    <cellStyle name="Normal 7 5 6 2 4 2" xfId="28116"/>
    <cellStyle name="Normal 7 5 6 2 4 3" xfId="52098"/>
    <cellStyle name="Normal 7 5 6 2 5" xfId="28117"/>
    <cellStyle name="Normal 7 5 6 2 5 2" xfId="52099"/>
    <cellStyle name="Normal 7 5 6 2 6" xfId="28118"/>
    <cellStyle name="Normal 7 5 6 2 7" xfId="28119"/>
    <cellStyle name="Normal 7 5 6 2 8" xfId="28120"/>
    <cellStyle name="Normal 7 5 6 3" xfId="28121"/>
    <cellStyle name="Normal 7 5 6 3 2" xfId="28122"/>
    <cellStyle name="Normal 7 5 6 3 2 2" xfId="28123"/>
    <cellStyle name="Normal 7 5 6 3 2 3" xfId="52100"/>
    <cellStyle name="Normal 7 5 6 3 3" xfId="28124"/>
    <cellStyle name="Normal 7 5 6 3 4" xfId="52101"/>
    <cellStyle name="Normal 7 5 6 4" xfId="28125"/>
    <cellStyle name="Normal 7 5 6 4 2" xfId="28126"/>
    <cellStyle name="Normal 7 5 6 4 2 2" xfId="28127"/>
    <cellStyle name="Normal 7 5 6 4 2 3" xfId="52102"/>
    <cellStyle name="Normal 7 5 6 4 3" xfId="28128"/>
    <cellStyle name="Normal 7 5 6 4 4" xfId="52103"/>
    <cellStyle name="Normal 7 5 6 5" xfId="28129"/>
    <cellStyle name="Normal 7 5 6 5 2" xfId="28130"/>
    <cellStyle name="Normal 7 5 6 5 3" xfId="52104"/>
    <cellStyle name="Normal 7 5 6 6" xfId="28131"/>
    <cellStyle name="Normal 7 5 6 6 2" xfId="52105"/>
    <cellStyle name="Normal 7 5 6 7" xfId="28132"/>
    <cellStyle name="Normal 7 5 6 8" xfId="28133"/>
    <cellStyle name="Normal 7 5 6 9" xfId="28134"/>
    <cellStyle name="Normal 7 5 7" xfId="28135"/>
    <cellStyle name="Normal 7 5 7 2" xfId="28136"/>
    <cellStyle name="Normal 7 5 7 2 2" xfId="28137"/>
    <cellStyle name="Normal 7 5 7 2 2 2" xfId="28138"/>
    <cellStyle name="Normal 7 5 7 2 2 3" xfId="52106"/>
    <cellStyle name="Normal 7 5 7 2 3" xfId="28139"/>
    <cellStyle name="Normal 7 5 7 2 4" xfId="52107"/>
    <cellStyle name="Normal 7 5 7 3" xfId="28140"/>
    <cellStyle name="Normal 7 5 7 3 2" xfId="28141"/>
    <cellStyle name="Normal 7 5 7 3 2 2" xfId="28142"/>
    <cellStyle name="Normal 7 5 7 3 2 3" xfId="52108"/>
    <cellStyle name="Normal 7 5 7 3 3" xfId="28143"/>
    <cellStyle name="Normal 7 5 7 3 4" xfId="52109"/>
    <cellStyle name="Normal 7 5 7 4" xfId="28144"/>
    <cellStyle name="Normal 7 5 7 4 2" xfId="28145"/>
    <cellStyle name="Normal 7 5 7 4 3" xfId="52110"/>
    <cellStyle name="Normal 7 5 7 5" xfId="28146"/>
    <cellStyle name="Normal 7 5 7 5 2" xfId="52111"/>
    <cellStyle name="Normal 7 5 7 6" xfId="28147"/>
    <cellStyle name="Normal 7 5 7 7" xfId="28148"/>
    <cellStyle name="Normal 7 5 7 8" xfId="28149"/>
    <cellStyle name="Normal 7 5 8" xfId="28150"/>
    <cellStyle name="Normal 7 5 8 2" xfId="28151"/>
    <cellStyle name="Normal 7 5 8 2 2" xfId="28152"/>
    <cellStyle name="Normal 7 5 8 2 3" xfId="52112"/>
    <cellStyle name="Normal 7 5 8 3" xfId="28153"/>
    <cellStyle name="Normal 7 5 8 4" xfId="52113"/>
    <cellStyle name="Normal 7 5 9" xfId="28154"/>
    <cellStyle name="Normal 7 5 9 2" xfId="28155"/>
    <cellStyle name="Normal 7 5 9 2 2" xfId="28156"/>
    <cellStyle name="Normal 7 5 9 2 3" xfId="52114"/>
    <cellStyle name="Normal 7 5 9 3" xfId="28157"/>
    <cellStyle name="Normal 7 5 9 4" xfId="52115"/>
    <cellStyle name="Normal 7 6" xfId="28158"/>
    <cellStyle name="Normal 7 6 10" xfId="28159"/>
    <cellStyle name="Normal 7 6 11" xfId="28160"/>
    <cellStyle name="Normal 7 6 2" xfId="28161"/>
    <cellStyle name="Normal 7 6 2 10" xfId="28162"/>
    <cellStyle name="Normal 7 6 2 2" xfId="28163"/>
    <cellStyle name="Normal 7 6 2 2 2" xfId="28164"/>
    <cellStyle name="Normal 7 6 2 2 2 2" xfId="28165"/>
    <cellStyle name="Normal 7 6 2 2 2 2 2" xfId="28166"/>
    <cellStyle name="Normal 7 6 2 2 2 2 2 2" xfId="28167"/>
    <cellStyle name="Normal 7 6 2 2 2 2 2 3" xfId="52116"/>
    <cellStyle name="Normal 7 6 2 2 2 2 3" xfId="28168"/>
    <cellStyle name="Normal 7 6 2 2 2 2 4" xfId="52117"/>
    <cellStyle name="Normal 7 6 2 2 2 3" xfId="28169"/>
    <cellStyle name="Normal 7 6 2 2 2 3 2" xfId="28170"/>
    <cellStyle name="Normal 7 6 2 2 2 3 2 2" xfId="28171"/>
    <cellStyle name="Normal 7 6 2 2 2 3 2 3" xfId="52118"/>
    <cellStyle name="Normal 7 6 2 2 2 3 3" xfId="28172"/>
    <cellStyle name="Normal 7 6 2 2 2 3 4" xfId="52119"/>
    <cellStyle name="Normal 7 6 2 2 2 4" xfId="28173"/>
    <cellStyle name="Normal 7 6 2 2 2 4 2" xfId="28174"/>
    <cellStyle name="Normal 7 6 2 2 2 4 3" xfId="52120"/>
    <cellStyle name="Normal 7 6 2 2 2 5" xfId="28175"/>
    <cellStyle name="Normal 7 6 2 2 2 5 2" xfId="52121"/>
    <cellStyle name="Normal 7 6 2 2 2 6" xfId="28176"/>
    <cellStyle name="Normal 7 6 2 2 2 7" xfId="28177"/>
    <cellStyle name="Normal 7 6 2 2 2 8" xfId="28178"/>
    <cellStyle name="Normal 7 6 2 2 3" xfId="28179"/>
    <cellStyle name="Normal 7 6 2 2 3 2" xfId="28180"/>
    <cellStyle name="Normal 7 6 2 2 3 2 2" xfId="28181"/>
    <cellStyle name="Normal 7 6 2 2 3 2 3" xfId="52122"/>
    <cellStyle name="Normal 7 6 2 2 3 3" xfId="28182"/>
    <cellStyle name="Normal 7 6 2 2 3 4" xfId="52123"/>
    <cellStyle name="Normal 7 6 2 2 4" xfId="28183"/>
    <cellStyle name="Normal 7 6 2 2 4 2" xfId="28184"/>
    <cellStyle name="Normal 7 6 2 2 4 2 2" xfId="28185"/>
    <cellStyle name="Normal 7 6 2 2 4 2 3" xfId="52124"/>
    <cellStyle name="Normal 7 6 2 2 4 3" xfId="28186"/>
    <cellStyle name="Normal 7 6 2 2 4 4" xfId="52125"/>
    <cellStyle name="Normal 7 6 2 2 5" xfId="28187"/>
    <cellStyle name="Normal 7 6 2 2 5 2" xfId="28188"/>
    <cellStyle name="Normal 7 6 2 2 5 3" xfId="52126"/>
    <cellStyle name="Normal 7 6 2 2 6" xfId="28189"/>
    <cellStyle name="Normal 7 6 2 2 6 2" xfId="52127"/>
    <cellStyle name="Normal 7 6 2 2 7" xfId="28190"/>
    <cellStyle name="Normal 7 6 2 2 8" xfId="28191"/>
    <cellStyle name="Normal 7 6 2 2 9" xfId="28192"/>
    <cellStyle name="Normal 7 6 2 3" xfId="28193"/>
    <cellStyle name="Normal 7 6 2 3 2" xfId="28194"/>
    <cellStyle name="Normal 7 6 2 3 2 2" xfId="28195"/>
    <cellStyle name="Normal 7 6 2 3 2 2 2" xfId="28196"/>
    <cellStyle name="Normal 7 6 2 3 2 2 3" xfId="52128"/>
    <cellStyle name="Normal 7 6 2 3 2 3" xfId="28197"/>
    <cellStyle name="Normal 7 6 2 3 2 4" xfId="52129"/>
    <cellStyle name="Normal 7 6 2 3 3" xfId="28198"/>
    <cellStyle name="Normal 7 6 2 3 3 2" xfId="28199"/>
    <cellStyle name="Normal 7 6 2 3 3 2 2" xfId="28200"/>
    <cellStyle name="Normal 7 6 2 3 3 2 3" xfId="52130"/>
    <cellStyle name="Normal 7 6 2 3 3 3" xfId="28201"/>
    <cellStyle name="Normal 7 6 2 3 3 4" xfId="52131"/>
    <cellStyle name="Normal 7 6 2 3 4" xfId="28202"/>
    <cellStyle name="Normal 7 6 2 3 4 2" xfId="28203"/>
    <cellStyle name="Normal 7 6 2 3 4 3" xfId="52132"/>
    <cellStyle name="Normal 7 6 2 3 5" xfId="28204"/>
    <cellStyle name="Normal 7 6 2 3 5 2" xfId="52133"/>
    <cellStyle name="Normal 7 6 2 3 6" xfId="28205"/>
    <cellStyle name="Normal 7 6 2 3 7" xfId="28206"/>
    <cellStyle name="Normal 7 6 2 3 8" xfId="28207"/>
    <cellStyle name="Normal 7 6 2 4" xfId="28208"/>
    <cellStyle name="Normal 7 6 2 4 2" xfId="28209"/>
    <cellStyle name="Normal 7 6 2 4 2 2" xfId="28210"/>
    <cellStyle name="Normal 7 6 2 4 2 3" xfId="52134"/>
    <cellStyle name="Normal 7 6 2 4 3" xfId="28211"/>
    <cellStyle name="Normal 7 6 2 4 4" xfId="52135"/>
    <cellStyle name="Normal 7 6 2 5" xfId="28212"/>
    <cellStyle name="Normal 7 6 2 5 2" xfId="28213"/>
    <cellStyle name="Normal 7 6 2 5 2 2" xfId="28214"/>
    <cellStyle name="Normal 7 6 2 5 2 3" xfId="52136"/>
    <cellStyle name="Normal 7 6 2 5 3" xfId="28215"/>
    <cellStyle name="Normal 7 6 2 5 4" xfId="52137"/>
    <cellStyle name="Normal 7 6 2 6" xfId="28216"/>
    <cellStyle name="Normal 7 6 2 6 2" xfId="28217"/>
    <cellStyle name="Normal 7 6 2 6 3" xfId="52138"/>
    <cellStyle name="Normal 7 6 2 7" xfId="28218"/>
    <cellStyle name="Normal 7 6 2 7 2" xfId="52139"/>
    <cellStyle name="Normal 7 6 2 8" xfId="28219"/>
    <cellStyle name="Normal 7 6 2 9" xfId="28220"/>
    <cellStyle name="Normal 7 6 3" xfId="28221"/>
    <cellStyle name="Normal 7 6 3 2" xfId="28222"/>
    <cellStyle name="Normal 7 6 3 2 2" xfId="28223"/>
    <cellStyle name="Normal 7 6 3 2 2 2" xfId="28224"/>
    <cellStyle name="Normal 7 6 3 2 2 2 2" xfId="28225"/>
    <cellStyle name="Normal 7 6 3 2 2 2 3" xfId="52140"/>
    <cellStyle name="Normal 7 6 3 2 2 3" xfId="28226"/>
    <cellStyle name="Normal 7 6 3 2 2 4" xfId="52141"/>
    <cellStyle name="Normal 7 6 3 2 3" xfId="28227"/>
    <cellStyle name="Normal 7 6 3 2 3 2" xfId="28228"/>
    <cellStyle name="Normal 7 6 3 2 3 2 2" xfId="28229"/>
    <cellStyle name="Normal 7 6 3 2 3 2 3" xfId="52142"/>
    <cellStyle name="Normal 7 6 3 2 3 3" xfId="28230"/>
    <cellStyle name="Normal 7 6 3 2 3 4" xfId="52143"/>
    <cellStyle name="Normal 7 6 3 2 4" xfId="28231"/>
    <cellStyle name="Normal 7 6 3 2 4 2" xfId="28232"/>
    <cellStyle name="Normal 7 6 3 2 4 3" xfId="52144"/>
    <cellStyle name="Normal 7 6 3 2 5" xfId="28233"/>
    <cellStyle name="Normal 7 6 3 2 5 2" xfId="52145"/>
    <cellStyle name="Normal 7 6 3 2 6" xfId="28234"/>
    <cellStyle name="Normal 7 6 3 2 7" xfId="28235"/>
    <cellStyle name="Normal 7 6 3 2 8" xfId="28236"/>
    <cellStyle name="Normal 7 6 3 3" xfId="28237"/>
    <cellStyle name="Normal 7 6 3 3 2" xfId="28238"/>
    <cellStyle name="Normal 7 6 3 3 2 2" xfId="28239"/>
    <cellStyle name="Normal 7 6 3 3 2 3" xfId="52146"/>
    <cellStyle name="Normal 7 6 3 3 3" xfId="28240"/>
    <cellStyle name="Normal 7 6 3 3 4" xfId="52147"/>
    <cellStyle name="Normal 7 6 3 4" xfId="28241"/>
    <cellStyle name="Normal 7 6 3 4 2" xfId="28242"/>
    <cellStyle name="Normal 7 6 3 4 2 2" xfId="28243"/>
    <cellStyle name="Normal 7 6 3 4 2 3" xfId="52148"/>
    <cellStyle name="Normal 7 6 3 4 3" xfId="28244"/>
    <cellStyle name="Normal 7 6 3 4 4" xfId="52149"/>
    <cellStyle name="Normal 7 6 3 5" xfId="28245"/>
    <cellStyle name="Normal 7 6 3 5 2" xfId="28246"/>
    <cellStyle name="Normal 7 6 3 5 3" xfId="52150"/>
    <cellStyle name="Normal 7 6 3 6" xfId="28247"/>
    <cellStyle name="Normal 7 6 3 6 2" xfId="52151"/>
    <cellStyle name="Normal 7 6 3 7" xfId="28248"/>
    <cellStyle name="Normal 7 6 3 8" xfId="28249"/>
    <cellStyle name="Normal 7 6 3 9" xfId="28250"/>
    <cellStyle name="Normal 7 6 4" xfId="28251"/>
    <cellStyle name="Normal 7 6 4 2" xfId="28252"/>
    <cellStyle name="Normal 7 6 4 2 2" xfId="28253"/>
    <cellStyle name="Normal 7 6 4 2 2 2" xfId="28254"/>
    <cellStyle name="Normal 7 6 4 2 2 3" xfId="52152"/>
    <cellStyle name="Normal 7 6 4 2 3" xfId="28255"/>
    <cellStyle name="Normal 7 6 4 2 4" xfId="52153"/>
    <cellStyle name="Normal 7 6 4 3" xfId="28256"/>
    <cellStyle name="Normal 7 6 4 3 2" xfId="28257"/>
    <cellStyle name="Normal 7 6 4 3 2 2" xfId="28258"/>
    <cellStyle name="Normal 7 6 4 3 2 3" xfId="52154"/>
    <cellStyle name="Normal 7 6 4 3 3" xfId="28259"/>
    <cellStyle name="Normal 7 6 4 3 4" xfId="52155"/>
    <cellStyle name="Normal 7 6 4 4" xfId="28260"/>
    <cellStyle name="Normal 7 6 4 4 2" xfId="28261"/>
    <cellStyle name="Normal 7 6 4 4 3" xfId="52156"/>
    <cellStyle name="Normal 7 6 4 5" xfId="28262"/>
    <cellStyle name="Normal 7 6 4 5 2" xfId="52157"/>
    <cellStyle name="Normal 7 6 4 6" xfId="28263"/>
    <cellStyle name="Normal 7 6 4 7" xfId="28264"/>
    <cellStyle name="Normal 7 6 4 8" xfId="28265"/>
    <cellStyle name="Normal 7 6 5" xfId="28266"/>
    <cellStyle name="Normal 7 6 5 2" xfId="28267"/>
    <cellStyle name="Normal 7 6 5 2 2" xfId="28268"/>
    <cellStyle name="Normal 7 6 5 2 3" xfId="52158"/>
    <cellStyle name="Normal 7 6 5 3" xfId="28269"/>
    <cellStyle name="Normal 7 6 5 4" xfId="52159"/>
    <cellStyle name="Normal 7 6 6" xfId="28270"/>
    <cellStyle name="Normal 7 6 6 2" xfId="28271"/>
    <cellStyle name="Normal 7 6 6 2 2" xfId="28272"/>
    <cellStyle name="Normal 7 6 6 2 3" xfId="52160"/>
    <cellStyle name="Normal 7 6 6 3" xfId="28273"/>
    <cellStyle name="Normal 7 6 6 4" xfId="52161"/>
    <cellStyle name="Normal 7 6 7" xfId="28274"/>
    <cellStyle name="Normal 7 6 7 2" xfId="28275"/>
    <cellStyle name="Normal 7 6 7 3" xfId="52162"/>
    <cellStyle name="Normal 7 6 8" xfId="28276"/>
    <cellStyle name="Normal 7 6 8 2" xfId="52163"/>
    <cellStyle name="Normal 7 6 9" xfId="28277"/>
    <cellStyle name="Normal 7 7" xfId="28278"/>
    <cellStyle name="Normal 7 7 10" xfId="28279"/>
    <cellStyle name="Normal 7 7 11" xfId="28280"/>
    <cellStyle name="Normal 7 7 2" xfId="28281"/>
    <cellStyle name="Normal 7 7 2 10" xfId="28282"/>
    <cellStyle name="Normal 7 7 2 2" xfId="28283"/>
    <cellStyle name="Normal 7 7 2 2 2" xfId="28284"/>
    <cellStyle name="Normal 7 7 2 2 2 2" xfId="28285"/>
    <cellStyle name="Normal 7 7 2 2 2 2 2" xfId="28286"/>
    <cellStyle name="Normal 7 7 2 2 2 2 2 2" xfId="28287"/>
    <cellStyle name="Normal 7 7 2 2 2 2 2 3" xfId="52164"/>
    <cellStyle name="Normal 7 7 2 2 2 2 3" xfId="28288"/>
    <cellStyle name="Normal 7 7 2 2 2 2 4" xfId="52165"/>
    <cellStyle name="Normal 7 7 2 2 2 3" xfId="28289"/>
    <cellStyle name="Normal 7 7 2 2 2 3 2" xfId="28290"/>
    <cellStyle name="Normal 7 7 2 2 2 3 2 2" xfId="28291"/>
    <cellStyle name="Normal 7 7 2 2 2 3 2 3" xfId="52166"/>
    <cellStyle name="Normal 7 7 2 2 2 3 3" xfId="28292"/>
    <cellStyle name="Normal 7 7 2 2 2 3 4" xfId="52167"/>
    <cellStyle name="Normal 7 7 2 2 2 4" xfId="28293"/>
    <cellStyle name="Normal 7 7 2 2 2 4 2" xfId="28294"/>
    <cellStyle name="Normal 7 7 2 2 2 4 3" xfId="52168"/>
    <cellStyle name="Normal 7 7 2 2 2 5" xfId="28295"/>
    <cellStyle name="Normal 7 7 2 2 2 5 2" xfId="52169"/>
    <cellStyle name="Normal 7 7 2 2 2 6" xfId="28296"/>
    <cellStyle name="Normal 7 7 2 2 2 7" xfId="28297"/>
    <cellStyle name="Normal 7 7 2 2 2 8" xfId="28298"/>
    <cellStyle name="Normal 7 7 2 2 3" xfId="28299"/>
    <cellStyle name="Normal 7 7 2 2 3 2" xfId="28300"/>
    <cellStyle name="Normal 7 7 2 2 3 2 2" xfId="28301"/>
    <cellStyle name="Normal 7 7 2 2 3 2 3" xfId="52170"/>
    <cellStyle name="Normal 7 7 2 2 3 3" xfId="28302"/>
    <cellStyle name="Normal 7 7 2 2 3 4" xfId="52171"/>
    <cellStyle name="Normal 7 7 2 2 4" xfId="28303"/>
    <cellStyle name="Normal 7 7 2 2 4 2" xfId="28304"/>
    <cellStyle name="Normal 7 7 2 2 4 2 2" xfId="28305"/>
    <cellStyle name="Normal 7 7 2 2 4 2 3" xfId="52172"/>
    <cellStyle name="Normal 7 7 2 2 4 3" xfId="28306"/>
    <cellStyle name="Normal 7 7 2 2 4 4" xfId="52173"/>
    <cellStyle name="Normal 7 7 2 2 5" xfId="28307"/>
    <cellStyle name="Normal 7 7 2 2 5 2" xfId="28308"/>
    <cellStyle name="Normal 7 7 2 2 5 3" xfId="52174"/>
    <cellStyle name="Normal 7 7 2 2 6" xfId="28309"/>
    <cellStyle name="Normal 7 7 2 2 6 2" xfId="52175"/>
    <cellStyle name="Normal 7 7 2 2 7" xfId="28310"/>
    <cellStyle name="Normal 7 7 2 2 8" xfId="28311"/>
    <cellStyle name="Normal 7 7 2 2 9" xfId="28312"/>
    <cellStyle name="Normal 7 7 2 3" xfId="28313"/>
    <cellStyle name="Normal 7 7 2 3 2" xfId="28314"/>
    <cellStyle name="Normal 7 7 2 3 2 2" xfId="28315"/>
    <cellStyle name="Normal 7 7 2 3 2 2 2" xfId="28316"/>
    <cellStyle name="Normal 7 7 2 3 2 2 3" xfId="52176"/>
    <cellStyle name="Normal 7 7 2 3 2 3" xfId="28317"/>
    <cellStyle name="Normal 7 7 2 3 2 4" xfId="52177"/>
    <cellStyle name="Normal 7 7 2 3 3" xfId="28318"/>
    <cellStyle name="Normal 7 7 2 3 3 2" xfId="28319"/>
    <cellStyle name="Normal 7 7 2 3 3 2 2" xfId="28320"/>
    <cellStyle name="Normal 7 7 2 3 3 2 3" xfId="52178"/>
    <cellStyle name="Normal 7 7 2 3 3 3" xfId="28321"/>
    <cellStyle name="Normal 7 7 2 3 3 4" xfId="52179"/>
    <cellStyle name="Normal 7 7 2 3 4" xfId="28322"/>
    <cellStyle name="Normal 7 7 2 3 4 2" xfId="28323"/>
    <cellStyle name="Normal 7 7 2 3 4 3" xfId="52180"/>
    <cellStyle name="Normal 7 7 2 3 5" xfId="28324"/>
    <cellStyle name="Normal 7 7 2 3 5 2" xfId="52181"/>
    <cellStyle name="Normal 7 7 2 3 6" xfId="28325"/>
    <cellStyle name="Normal 7 7 2 3 7" xfId="28326"/>
    <cellStyle name="Normal 7 7 2 3 8" xfId="28327"/>
    <cellStyle name="Normal 7 7 2 4" xfId="28328"/>
    <cellStyle name="Normal 7 7 2 4 2" xfId="28329"/>
    <cellStyle name="Normal 7 7 2 4 2 2" xfId="28330"/>
    <cellStyle name="Normal 7 7 2 4 2 3" xfId="52182"/>
    <cellStyle name="Normal 7 7 2 4 3" xfId="28331"/>
    <cellStyle name="Normal 7 7 2 4 4" xfId="52183"/>
    <cellStyle name="Normal 7 7 2 5" xfId="28332"/>
    <cellStyle name="Normal 7 7 2 5 2" xfId="28333"/>
    <cellStyle name="Normal 7 7 2 5 2 2" xfId="28334"/>
    <cellStyle name="Normal 7 7 2 5 2 3" xfId="52184"/>
    <cellStyle name="Normal 7 7 2 5 3" xfId="28335"/>
    <cellStyle name="Normal 7 7 2 5 4" xfId="52185"/>
    <cellStyle name="Normal 7 7 2 6" xfId="28336"/>
    <cellStyle name="Normal 7 7 2 6 2" xfId="28337"/>
    <cellStyle name="Normal 7 7 2 6 3" xfId="52186"/>
    <cellStyle name="Normal 7 7 2 7" xfId="28338"/>
    <cellStyle name="Normal 7 7 2 7 2" xfId="52187"/>
    <cellStyle name="Normal 7 7 2 8" xfId="28339"/>
    <cellStyle name="Normal 7 7 2 9" xfId="28340"/>
    <cellStyle name="Normal 7 7 3" xfId="28341"/>
    <cellStyle name="Normal 7 7 3 2" xfId="28342"/>
    <cellStyle name="Normal 7 7 3 2 2" xfId="28343"/>
    <cellStyle name="Normal 7 7 3 2 2 2" xfId="28344"/>
    <cellStyle name="Normal 7 7 3 2 2 2 2" xfId="28345"/>
    <cellStyle name="Normal 7 7 3 2 2 2 3" xfId="52188"/>
    <cellStyle name="Normal 7 7 3 2 2 3" xfId="28346"/>
    <cellStyle name="Normal 7 7 3 2 2 4" xfId="52189"/>
    <cellStyle name="Normal 7 7 3 2 3" xfId="28347"/>
    <cellStyle name="Normal 7 7 3 2 3 2" xfId="28348"/>
    <cellStyle name="Normal 7 7 3 2 3 2 2" xfId="28349"/>
    <cellStyle name="Normal 7 7 3 2 3 2 3" xfId="52190"/>
    <cellStyle name="Normal 7 7 3 2 3 3" xfId="28350"/>
    <cellStyle name="Normal 7 7 3 2 3 4" xfId="52191"/>
    <cellStyle name="Normal 7 7 3 2 4" xfId="28351"/>
    <cellStyle name="Normal 7 7 3 2 4 2" xfId="28352"/>
    <cellStyle name="Normal 7 7 3 2 4 3" xfId="52192"/>
    <cellStyle name="Normal 7 7 3 2 5" xfId="28353"/>
    <cellStyle name="Normal 7 7 3 2 5 2" xfId="52193"/>
    <cellStyle name="Normal 7 7 3 2 6" xfId="28354"/>
    <cellStyle name="Normal 7 7 3 2 7" xfId="28355"/>
    <cellStyle name="Normal 7 7 3 2 8" xfId="28356"/>
    <cellStyle name="Normal 7 7 3 3" xfId="28357"/>
    <cellStyle name="Normal 7 7 3 3 2" xfId="28358"/>
    <cellStyle name="Normal 7 7 3 3 2 2" xfId="28359"/>
    <cellStyle name="Normal 7 7 3 3 2 3" xfId="52194"/>
    <cellStyle name="Normal 7 7 3 3 3" xfId="28360"/>
    <cellStyle name="Normal 7 7 3 3 4" xfId="52195"/>
    <cellStyle name="Normal 7 7 3 4" xfId="28361"/>
    <cellStyle name="Normal 7 7 3 4 2" xfId="28362"/>
    <cellStyle name="Normal 7 7 3 4 2 2" xfId="28363"/>
    <cellStyle name="Normal 7 7 3 4 2 3" xfId="52196"/>
    <cellStyle name="Normal 7 7 3 4 3" xfId="28364"/>
    <cellStyle name="Normal 7 7 3 4 4" xfId="52197"/>
    <cellStyle name="Normal 7 7 3 5" xfId="28365"/>
    <cellStyle name="Normal 7 7 3 5 2" xfId="28366"/>
    <cellStyle name="Normal 7 7 3 5 3" xfId="52198"/>
    <cellStyle name="Normal 7 7 3 6" xfId="28367"/>
    <cellStyle name="Normal 7 7 3 6 2" xfId="52199"/>
    <cellStyle name="Normal 7 7 3 7" xfId="28368"/>
    <cellStyle name="Normal 7 7 3 8" xfId="28369"/>
    <cellStyle name="Normal 7 7 3 9" xfId="28370"/>
    <cellStyle name="Normal 7 7 4" xfId="28371"/>
    <cellStyle name="Normal 7 7 4 2" xfId="28372"/>
    <cellStyle name="Normal 7 7 4 2 2" xfId="28373"/>
    <cellStyle name="Normal 7 7 4 2 2 2" xfId="28374"/>
    <cellStyle name="Normal 7 7 4 2 2 3" xfId="52200"/>
    <cellStyle name="Normal 7 7 4 2 3" xfId="28375"/>
    <cellStyle name="Normal 7 7 4 2 4" xfId="52201"/>
    <cellStyle name="Normal 7 7 4 3" xfId="28376"/>
    <cellStyle name="Normal 7 7 4 3 2" xfId="28377"/>
    <cellStyle name="Normal 7 7 4 3 2 2" xfId="28378"/>
    <cellStyle name="Normal 7 7 4 3 2 3" xfId="52202"/>
    <cellStyle name="Normal 7 7 4 3 3" xfId="28379"/>
    <cellStyle name="Normal 7 7 4 3 4" xfId="52203"/>
    <cellStyle name="Normal 7 7 4 4" xfId="28380"/>
    <cellStyle name="Normal 7 7 4 4 2" xfId="28381"/>
    <cellStyle name="Normal 7 7 4 4 3" xfId="52204"/>
    <cellStyle name="Normal 7 7 4 5" xfId="28382"/>
    <cellStyle name="Normal 7 7 4 5 2" xfId="52205"/>
    <cellStyle name="Normal 7 7 4 6" xfId="28383"/>
    <cellStyle name="Normal 7 7 4 7" xfId="28384"/>
    <cellStyle name="Normal 7 7 4 8" xfId="28385"/>
    <cellStyle name="Normal 7 7 5" xfId="28386"/>
    <cellStyle name="Normal 7 7 5 2" xfId="28387"/>
    <cellStyle name="Normal 7 7 5 2 2" xfId="28388"/>
    <cellStyle name="Normal 7 7 5 2 3" xfId="52206"/>
    <cellStyle name="Normal 7 7 5 3" xfId="28389"/>
    <cellStyle name="Normal 7 7 5 4" xfId="52207"/>
    <cellStyle name="Normal 7 7 6" xfId="28390"/>
    <cellStyle name="Normal 7 7 6 2" xfId="28391"/>
    <cellStyle name="Normal 7 7 6 2 2" xfId="28392"/>
    <cellStyle name="Normal 7 7 6 2 3" xfId="52208"/>
    <cellStyle name="Normal 7 7 6 3" xfId="28393"/>
    <cellStyle name="Normal 7 7 6 4" xfId="52209"/>
    <cellStyle name="Normal 7 7 7" xfId="28394"/>
    <cellStyle name="Normal 7 7 7 2" xfId="28395"/>
    <cellStyle name="Normal 7 7 7 3" xfId="52210"/>
    <cellStyle name="Normal 7 7 8" xfId="28396"/>
    <cellStyle name="Normal 7 7 8 2" xfId="52211"/>
    <cellStyle name="Normal 7 7 9" xfId="28397"/>
    <cellStyle name="Normal 7 8" xfId="28398"/>
    <cellStyle name="Normal 7 8 10" xfId="28399"/>
    <cellStyle name="Normal 7 8 11" xfId="28400"/>
    <cellStyle name="Normal 7 8 2" xfId="28401"/>
    <cellStyle name="Normal 7 8 2 10" xfId="28402"/>
    <cellStyle name="Normal 7 8 2 2" xfId="28403"/>
    <cellStyle name="Normal 7 8 2 2 2" xfId="28404"/>
    <cellStyle name="Normal 7 8 2 2 2 2" xfId="28405"/>
    <cellStyle name="Normal 7 8 2 2 2 2 2" xfId="28406"/>
    <cellStyle name="Normal 7 8 2 2 2 2 2 2" xfId="28407"/>
    <cellStyle name="Normal 7 8 2 2 2 2 2 3" xfId="52212"/>
    <cellStyle name="Normal 7 8 2 2 2 2 3" xfId="28408"/>
    <cellStyle name="Normal 7 8 2 2 2 2 4" xfId="52213"/>
    <cellStyle name="Normal 7 8 2 2 2 3" xfId="28409"/>
    <cellStyle name="Normal 7 8 2 2 2 3 2" xfId="28410"/>
    <cellStyle name="Normal 7 8 2 2 2 3 2 2" xfId="28411"/>
    <cellStyle name="Normal 7 8 2 2 2 3 2 3" xfId="52214"/>
    <cellStyle name="Normal 7 8 2 2 2 3 3" xfId="28412"/>
    <cellStyle name="Normal 7 8 2 2 2 3 4" xfId="52215"/>
    <cellStyle name="Normal 7 8 2 2 2 4" xfId="28413"/>
    <cellStyle name="Normal 7 8 2 2 2 4 2" xfId="28414"/>
    <cellStyle name="Normal 7 8 2 2 2 4 3" xfId="52216"/>
    <cellStyle name="Normal 7 8 2 2 2 5" xfId="28415"/>
    <cellStyle name="Normal 7 8 2 2 2 5 2" xfId="52217"/>
    <cellStyle name="Normal 7 8 2 2 2 6" xfId="28416"/>
    <cellStyle name="Normal 7 8 2 2 2 7" xfId="28417"/>
    <cellStyle name="Normal 7 8 2 2 2 8" xfId="28418"/>
    <cellStyle name="Normal 7 8 2 2 3" xfId="28419"/>
    <cellStyle name="Normal 7 8 2 2 3 2" xfId="28420"/>
    <cellStyle name="Normal 7 8 2 2 3 2 2" xfId="28421"/>
    <cellStyle name="Normal 7 8 2 2 3 2 3" xfId="52218"/>
    <cellStyle name="Normal 7 8 2 2 3 3" xfId="28422"/>
    <cellStyle name="Normal 7 8 2 2 3 4" xfId="52219"/>
    <cellStyle name="Normal 7 8 2 2 4" xfId="28423"/>
    <cellStyle name="Normal 7 8 2 2 4 2" xfId="28424"/>
    <cellStyle name="Normal 7 8 2 2 4 2 2" xfId="28425"/>
    <cellStyle name="Normal 7 8 2 2 4 2 3" xfId="52220"/>
    <cellStyle name="Normal 7 8 2 2 4 3" xfId="28426"/>
    <cellStyle name="Normal 7 8 2 2 4 4" xfId="52221"/>
    <cellStyle name="Normal 7 8 2 2 5" xfId="28427"/>
    <cellStyle name="Normal 7 8 2 2 5 2" xfId="28428"/>
    <cellStyle name="Normal 7 8 2 2 5 3" xfId="52222"/>
    <cellStyle name="Normal 7 8 2 2 6" xfId="28429"/>
    <cellStyle name="Normal 7 8 2 2 6 2" xfId="52223"/>
    <cellStyle name="Normal 7 8 2 2 7" xfId="28430"/>
    <cellStyle name="Normal 7 8 2 2 8" xfId="28431"/>
    <cellStyle name="Normal 7 8 2 2 9" xfId="28432"/>
    <cellStyle name="Normal 7 8 2 3" xfId="28433"/>
    <cellStyle name="Normal 7 8 2 3 2" xfId="28434"/>
    <cellStyle name="Normal 7 8 2 3 2 2" xfId="28435"/>
    <cellStyle name="Normal 7 8 2 3 2 2 2" xfId="28436"/>
    <cellStyle name="Normal 7 8 2 3 2 2 3" xfId="52224"/>
    <cellStyle name="Normal 7 8 2 3 2 3" xfId="28437"/>
    <cellStyle name="Normal 7 8 2 3 2 4" xfId="52225"/>
    <cellStyle name="Normal 7 8 2 3 3" xfId="28438"/>
    <cellStyle name="Normal 7 8 2 3 3 2" xfId="28439"/>
    <cellStyle name="Normal 7 8 2 3 3 2 2" xfId="28440"/>
    <cellStyle name="Normal 7 8 2 3 3 2 3" xfId="52226"/>
    <cellStyle name="Normal 7 8 2 3 3 3" xfId="28441"/>
    <cellStyle name="Normal 7 8 2 3 3 4" xfId="52227"/>
    <cellStyle name="Normal 7 8 2 3 4" xfId="28442"/>
    <cellStyle name="Normal 7 8 2 3 4 2" xfId="28443"/>
    <cellStyle name="Normal 7 8 2 3 4 3" xfId="52228"/>
    <cellStyle name="Normal 7 8 2 3 5" xfId="28444"/>
    <cellStyle name="Normal 7 8 2 3 5 2" xfId="52229"/>
    <cellStyle name="Normal 7 8 2 3 6" xfId="28445"/>
    <cellStyle name="Normal 7 8 2 3 7" xfId="28446"/>
    <cellStyle name="Normal 7 8 2 3 8" xfId="28447"/>
    <cellStyle name="Normal 7 8 2 4" xfId="28448"/>
    <cellStyle name="Normal 7 8 2 4 2" xfId="28449"/>
    <cellStyle name="Normal 7 8 2 4 2 2" xfId="28450"/>
    <cellStyle name="Normal 7 8 2 4 2 3" xfId="52230"/>
    <cellStyle name="Normal 7 8 2 4 3" xfId="28451"/>
    <cellStyle name="Normal 7 8 2 4 4" xfId="52231"/>
    <cellStyle name="Normal 7 8 2 5" xfId="28452"/>
    <cellStyle name="Normal 7 8 2 5 2" xfId="28453"/>
    <cellStyle name="Normal 7 8 2 5 2 2" xfId="28454"/>
    <cellStyle name="Normal 7 8 2 5 2 3" xfId="52232"/>
    <cellStyle name="Normal 7 8 2 5 3" xfId="28455"/>
    <cellStyle name="Normal 7 8 2 5 4" xfId="52233"/>
    <cellStyle name="Normal 7 8 2 6" xfId="28456"/>
    <cellStyle name="Normal 7 8 2 6 2" xfId="28457"/>
    <cellStyle name="Normal 7 8 2 6 3" xfId="52234"/>
    <cellStyle name="Normal 7 8 2 7" xfId="28458"/>
    <cellStyle name="Normal 7 8 2 7 2" xfId="52235"/>
    <cellStyle name="Normal 7 8 2 8" xfId="28459"/>
    <cellStyle name="Normal 7 8 2 9" xfId="28460"/>
    <cellStyle name="Normal 7 8 3" xfId="28461"/>
    <cellStyle name="Normal 7 8 3 2" xfId="28462"/>
    <cellStyle name="Normal 7 8 3 2 2" xfId="28463"/>
    <cellStyle name="Normal 7 8 3 2 2 2" xfId="28464"/>
    <cellStyle name="Normal 7 8 3 2 2 2 2" xfId="28465"/>
    <cellStyle name="Normal 7 8 3 2 2 2 3" xfId="52236"/>
    <cellStyle name="Normal 7 8 3 2 2 3" xfId="28466"/>
    <cellStyle name="Normal 7 8 3 2 2 4" xfId="52237"/>
    <cellStyle name="Normal 7 8 3 2 3" xfId="28467"/>
    <cellStyle name="Normal 7 8 3 2 3 2" xfId="28468"/>
    <cellStyle name="Normal 7 8 3 2 3 2 2" xfId="28469"/>
    <cellStyle name="Normal 7 8 3 2 3 2 3" xfId="52238"/>
    <cellStyle name="Normal 7 8 3 2 3 3" xfId="28470"/>
    <cellStyle name="Normal 7 8 3 2 3 4" xfId="52239"/>
    <cellStyle name="Normal 7 8 3 2 4" xfId="28471"/>
    <cellStyle name="Normal 7 8 3 2 4 2" xfId="28472"/>
    <cellStyle name="Normal 7 8 3 2 4 3" xfId="52240"/>
    <cellStyle name="Normal 7 8 3 2 5" xfId="28473"/>
    <cellStyle name="Normal 7 8 3 2 5 2" xfId="52241"/>
    <cellStyle name="Normal 7 8 3 2 6" xfId="28474"/>
    <cellStyle name="Normal 7 8 3 2 7" xfId="28475"/>
    <cellStyle name="Normal 7 8 3 2 8" xfId="28476"/>
    <cellStyle name="Normal 7 8 3 3" xfId="28477"/>
    <cellStyle name="Normal 7 8 3 3 2" xfId="28478"/>
    <cellStyle name="Normal 7 8 3 3 2 2" xfId="28479"/>
    <cellStyle name="Normal 7 8 3 3 2 3" xfId="52242"/>
    <cellStyle name="Normal 7 8 3 3 3" xfId="28480"/>
    <cellStyle name="Normal 7 8 3 3 4" xfId="52243"/>
    <cellStyle name="Normal 7 8 3 4" xfId="28481"/>
    <cellStyle name="Normal 7 8 3 4 2" xfId="28482"/>
    <cellStyle name="Normal 7 8 3 4 2 2" xfId="28483"/>
    <cellStyle name="Normal 7 8 3 4 2 3" xfId="52244"/>
    <cellStyle name="Normal 7 8 3 4 3" xfId="28484"/>
    <cellStyle name="Normal 7 8 3 4 4" xfId="52245"/>
    <cellStyle name="Normal 7 8 3 5" xfId="28485"/>
    <cellStyle name="Normal 7 8 3 5 2" xfId="28486"/>
    <cellStyle name="Normal 7 8 3 5 3" xfId="52246"/>
    <cellStyle name="Normal 7 8 3 6" xfId="28487"/>
    <cellStyle name="Normal 7 8 3 6 2" xfId="52247"/>
    <cellStyle name="Normal 7 8 3 7" xfId="28488"/>
    <cellStyle name="Normal 7 8 3 8" xfId="28489"/>
    <cellStyle name="Normal 7 8 3 9" xfId="28490"/>
    <cellStyle name="Normal 7 8 4" xfId="28491"/>
    <cellStyle name="Normal 7 8 4 2" xfId="28492"/>
    <cellStyle name="Normal 7 8 4 2 2" xfId="28493"/>
    <cellStyle name="Normal 7 8 4 2 2 2" xfId="28494"/>
    <cellStyle name="Normal 7 8 4 2 2 3" xfId="52248"/>
    <cellStyle name="Normal 7 8 4 2 3" xfId="28495"/>
    <cellStyle name="Normal 7 8 4 2 4" xfId="52249"/>
    <cellStyle name="Normal 7 8 4 3" xfId="28496"/>
    <cellStyle name="Normal 7 8 4 3 2" xfId="28497"/>
    <cellStyle name="Normal 7 8 4 3 2 2" xfId="28498"/>
    <cellStyle name="Normal 7 8 4 3 2 3" xfId="52250"/>
    <cellStyle name="Normal 7 8 4 3 3" xfId="28499"/>
    <cellStyle name="Normal 7 8 4 3 4" xfId="52251"/>
    <cellStyle name="Normal 7 8 4 4" xfId="28500"/>
    <cellStyle name="Normal 7 8 4 4 2" xfId="28501"/>
    <cellStyle name="Normal 7 8 4 4 3" xfId="52252"/>
    <cellStyle name="Normal 7 8 4 5" xfId="28502"/>
    <cellStyle name="Normal 7 8 4 5 2" xfId="52253"/>
    <cellStyle name="Normal 7 8 4 6" xfId="28503"/>
    <cellStyle name="Normal 7 8 4 7" xfId="28504"/>
    <cellStyle name="Normal 7 8 4 8" xfId="28505"/>
    <cellStyle name="Normal 7 8 5" xfId="28506"/>
    <cellStyle name="Normal 7 8 5 2" xfId="28507"/>
    <cellStyle name="Normal 7 8 5 2 2" xfId="28508"/>
    <cellStyle name="Normal 7 8 5 2 3" xfId="52254"/>
    <cellStyle name="Normal 7 8 5 3" xfId="28509"/>
    <cellStyle name="Normal 7 8 5 4" xfId="52255"/>
    <cellStyle name="Normal 7 8 6" xfId="28510"/>
    <cellStyle name="Normal 7 8 6 2" xfId="28511"/>
    <cellStyle name="Normal 7 8 6 2 2" xfId="28512"/>
    <cellStyle name="Normal 7 8 6 2 3" xfId="52256"/>
    <cellStyle name="Normal 7 8 6 3" xfId="28513"/>
    <cellStyle name="Normal 7 8 6 4" xfId="52257"/>
    <cellStyle name="Normal 7 8 7" xfId="28514"/>
    <cellStyle name="Normal 7 8 7 2" xfId="28515"/>
    <cellStyle name="Normal 7 8 7 3" xfId="52258"/>
    <cellStyle name="Normal 7 8 8" xfId="28516"/>
    <cellStyle name="Normal 7 8 8 2" xfId="52259"/>
    <cellStyle name="Normal 7 8 9" xfId="28517"/>
    <cellStyle name="Normal 7 9" xfId="28518"/>
    <cellStyle name="Normal 7 9 10" xfId="28519"/>
    <cellStyle name="Normal 7 9 2" xfId="28520"/>
    <cellStyle name="Normal 7 9 2 2" xfId="28521"/>
    <cellStyle name="Normal 7 9 2 2 2" xfId="28522"/>
    <cellStyle name="Normal 7 9 2 2 2 2" xfId="28523"/>
    <cellStyle name="Normal 7 9 2 2 2 2 2" xfId="28524"/>
    <cellStyle name="Normal 7 9 2 2 2 2 3" xfId="52260"/>
    <cellStyle name="Normal 7 9 2 2 2 3" xfId="28525"/>
    <cellStyle name="Normal 7 9 2 2 2 4" xfId="52261"/>
    <cellStyle name="Normal 7 9 2 2 3" xfId="28526"/>
    <cellStyle name="Normal 7 9 2 2 3 2" xfId="28527"/>
    <cellStyle name="Normal 7 9 2 2 3 2 2" xfId="28528"/>
    <cellStyle name="Normal 7 9 2 2 3 2 3" xfId="52262"/>
    <cellStyle name="Normal 7 9 2 2 3 3" xfId="28529"/>
    <cellStyle name="Normal 7 9 2 2 3 4" xfId="52263"/>
    <cellStyle name="Normal 7 9 2 2 4" xfId="28530"/>
    <cellStyle name="Normal 7 9 2 2 4 2" xfId="28531"/>
    <cellStyle name="Normal 7 9 2 2 4 3" xfId="52264"/>
    <cellStyle name="Normal 7 9 2 2 5" xfId="28532"/>
    <cellStyle name="Normal 7 9 2 2 5 2" xfId="52265"/>
    <cellStyle name="Normal 7 9 2 2 6" xfId="28533"/>
    <cellStyle name="Normal 7 9 2 2 7" xfId="28534"/>
    <cellStyle name="Normal 7 9 2 2 8" xfId="28535"/>
    <cellStyle name="Normal 7 9 2 3" xfId="28536"/>
    <cellStyle name="Normal 7 9 2 3 2" xfId="28537"/>
    <cellStyle name="Normal 7 9 2 3 2 2" xfId="28538"/>
    <cellStyle name="Normal 7 9 2 3 2 3" xfId="52266"/>
    <cellStyle name="Normal 7 9 2 3 3" xfId="28539"/>
    <cellStyle name="Normal 7 9 2 3 4" xfId="52267"/>
    <cellStyle name="Normal 7 9 2 4" xfId="28540"/>
    <cellStyle name="Normal 7 9 2 4 2" xfId="28541"/>
    <cellStyle name="Normal 7 9 2 4 2 2" xfId="28542"/>
    <cellStyle name="Normal 7 9 2 4 2 3" xfId="52268"/>
    <cellStyle name="Normal 7 9 2 4 3" xfId="28543"/>
    <cellStyle name="Normal 7 9 2 4 4" xfId="52269"/>
    <cellStyle name="Normal 7 9 2 5" xfId="28544"/>
    <cellStyle name="Normal 7 9 2 5 2" xfId="28545"/>
    <cellStyle name="Normal 7 9 2 5 3" xfId="52270"/>
    <cellStyle name="Normal 7 9 2 6" xfId="28546"/>
    <cellStyle name="Normal 7 9 2 6 2" xfId="52271"/>
    <cellStyle name="Normal 7 9 2 7" xfId="28547"/>
    <cellStyle name="Normal 7 9 2 8" xfId="28548"/>
    <cellStyle name="Normal 7 9 2 9" xfId="28549"/>
    <cellStyle name="Normal 7 9 3" xfId="28550"/>
    <cellStyle name="Normal 7 9 3 2" xfId="28551"/>
    <cellStyle name="Normal 7 9 3 2 2" xfId="28552"/>
    <cellStyle name="Normal 7 9 3 2 2 2" xfId="28553"/>
    <cellStyle name="Normal 7 9 3 2 2 3" xfId="52272"/>
    <cellStyle name="Normal 7 9 3 2 3" xfId="28554"/>
    <cellStyle name="Normal 7 9 3 2 4" xfId="52273"/>
    <cellStyle name="Normal 7 9 3 3" xfId="28555"/>
    <cellStyle name="Normal 7 9 3 3 2" xfId="28556"/>
    <cellStyle name="Normal 7 9 3 3 2 2" xfId="28557"/>
    <cellStyle name="Normal 7 9 3 3 2 3" xfId="52274"/>
    <cellStyle name="Normal 7 9 3 3 3" xfId="28558"/>
    <cellStyle name="Normal 7 9 3 3 4" xfId="52275"/>
    <cellStyle name="Normal 7 9 3 4" xfId="28559"/>
    <cellStyle name="Normal 7 9 3 4 2" xfId="28560"/>
    <cellStyle name="Normal 7 9 3 4 3" xfId="52276"/>
    <cellStyle name="Normal 7 9 3 5" xfId="28561"/>
    <cellStyle name="Normal 7 9 3 5 2" xfId="52277"/>
    <cellStyle name="Normal 7 9 3 6" xfId="28562"/>
    <cellStyle name="Normal 7 9 3 7" xfId="28563"/>
    <cellStyle name="Normal 7 9 3 8" xfId="28564"/>
    <cellStyle name="Normal 7 9 4" xfId="28565"/>
    <cellStyle name="Normal 7 9 4 2" xfId="28566"/>
    <cellStyle name="Normal 7 9 4 2 2" xfId="28567"/>
    <cellStyle name="Normal 7 9 4 2 3" xfId="52278"/>
    <cellStyle name="Normal 7 9 4 3" xfId="28568"/>
    <cellStyle name="Normal 7 9 4 4" xfId="52279"/>
    <cellStyle name="Normal 7 9 5" xfId="28569"/>
    <cellStyle name="Normal 7 9 5 2" xfId="28570"/>
    <cellStyle name="Normal 7 9 5 2 2" xfId="28571"/>
    <cellStyle name="Normal 7 9 5 2 3" xfId="52280"/>
    <cellStyle name="Normal 7 9 5 3" xfId="28572"/>
    <cellStyle name="Normal 7 9 5 4" xfId="52281"/>
    <cellStyle name="Normal 7 9 6" xfId="28573"/>
    <cellStyle name="Normal 7 9 6 2" xfId="28574"/>
    <cellStyle name="Normal 7 9 6 3" xfId="52282"/>
    <cellStyle name="Normal 7 9 7" xfId="28575"/>
    <cellStyle name="Normal 7 9 7 2" xfId="52283"/>
    <cellStyle name="Normal 7 9 8" xfId="28576"/>
    <cellStyle name="Normal 7 9 9" xfId="28577"/>
    <cellStyle name="Normal 70" xfId="28578"/>
    <cellStyle name="Normal 71" xfId="28579"/>
    <cellStyle name="Normal 72" xfId="28580"/>
    <cellStyle name="Normal 73" xfId="28581"/>
    <cellStyle name="Normal 74" xfId="28582"/>
    <cellStyle name="Normal 75" xfId="28583"/>
    <cellStyle name="Normal 76" xfId="28584"/>
    <cellStyle name="Normal 77" xfId="28585"/>
    <cellStyle name="Normal 78" xfId="28586"/>
    <cellStyle name="Normal 79" xfId="28587"/>
    <cellStyle name="Normal 8" xfId="2"/>
    <cellStyle name="Normal 8 10" xfId="28588"/>
    <cellStyle name="Normal 8 10 2" xfId="28589"/>
    <cellStyle name="Normal 8 10 2 2" xfId="28590"/>
    <cellStyle name="Normal 8 10 2 2 2" xfId="28591"/>
    <cellStyle name="Normal 8 10 2 2 2 2" xfId="28592"/>
    <cellStyle name="Normal 8 10 2 2 2 3" xfId="52284"/>
    <cellStyle name="Normal 8 10 2 2 3" xfId="28593"/>
    <cellStyle name="Normal 8 10 2 2 4" xfId="52285"/>
    <cellStyle name="Normal 8 10 2 3" xfId="28594"/>
    <cellStyle name="Normal 8 10 2 3 2" xfId="28595"/>
    <cellStyle name="Normal 8 10 2 3 2 2" xfId="28596"/>
    <cellStyle name="Normal 8 10 2 3 2 3" xfId="52286"/>
    <cellStyle name="Normal 8 10 2 3 3" xfId="28597"/>
    <cellStyle name="Normal 8 10 2 3 4" xfId="52287"/>
    <cellStyle name="Normal 8 10 2 4" xfId="28598"/>
    <cellStyle name="Normal 8 10 2 4 2" xfId="28599"/>
    <cellStyle name="Normal 8 10 2 4 3" xfId="52288"/>
    <cellStyle name="Normal 8 10 2 5" xfId="28600"/>
    <cellStyle name="Normal 8 10 2 5 2" xfId="52289"/>
    <cellStyle name="Normal 8 10 2 6" xfId="28601"/>
    <cellStyle name="Normal 8 10 2 7" xfId="28602"/>
    <cellStyle name="Normal 8 10 2 8" xfId="28603"/>
    <cellStyle name="Normal 8 10 3" xfId="28604"/>
    <cellStyle name="Normal 8 10 3 2" xfId="28605"/>
    <cellStyle name="Normal 8 10 3 2 2" xfId="28606"/>
    <cellStyle name="Normal 8 10 3 2 3" xfId="52290"/>
    <cellStyle name="Normal 8 10 3 3" xfId="28607"/>
    <cellStyle name="Normal 8 10 3 4" xfId="52291"/>
    <cellStyle name="Normal 8 10 4" xfId="28608"/>
    <cellStyle name="Normal 8 10 4 2" xfId="28609"/>
    <cellStyle name="Normal 8 10 4 2 2" xfId="28610"/>
    <cellStyle name="Normal 8 10 4 2 3" xfId="52292"/>
    <cellStyle name="Normal 8 10 4 3" xfId="28611"/>
    <cellStyle name="Normal 8 10 4 4" xfId="52293"/>
    <cellStyle name="Normal 8 10 5" xfId="28612"/>
    <cellStyle name="Normal 8 10 5 2" xfId="28613"/>
    <cellStyle name="Normal 8 10 5 3" xfId="52294"/>
    <cellStyle name="Normal 8 10 6" xfId="28614"/>
    <cellStyle name="Normal 8 10 6 2" xfId="52295"/>
    <cellStyle name="Normal 8 10 7" xfId="28615"/>
    <cellStyle name="Normal 8 10 8" xfId="28616"/>
    <cellStyle name="Normal 8 10 9" xfId="28617"/>
    <cellStyle name="Normal 8 11" xfId="28618"/>
    <cellStyle name="Normal 8 11 2" xfId="28619"/>
    <cellStyle name="Normal 8 11 2 2" xfId="28620"/>
    <cellStyle name="Normal 8 11 2 2 2" xfId="28621"/>
    <cellStyle name="Normal 8 11 2 2 3" xfId="52296"/>
    <cellStyle name="Normal 8 11 2 3" xfId="28622"/>
    <cellStyle name="Normal 8 11 2 4" xfId="52297"/>
    <cellStyle name="Normal 8 11 3" xfId="28623"/>
    <cellStyle name="Normal 8 11 3 2" xfId="28624"/>
    <cellStyle name="Normal 8 11 3 2 2" xfId="28625"/>
    <cellStyle name="Normal 8 11 3 2 3" xfId="52298"/>
    <cellStyle name="Normal 8 11 3 3" xfId="28626"/>
    <cellStyle name="Normal 8 11 3 4" xfId="52299"/>
    <cellStyle name="Normal 8 11 4" xfId="28627"/>
    <cellStyle name="Normal 8 11 4 2" xfId="28628"/>
    <cellStyle name="Normal 8 11 4 3" xfId="52300"/>
    <cellStyle name="Normal 8 11 5" xfId="28629"/>
    <cellStyle name="Normal 8 11 5 2" xfId="52301"/>
    <cellStyle name="Normal 8 11 6" xfId="28630"/>
    <cellStyle name="Normal 8 11 7" xfId="28631"/>
    <cellStyle name="Normal 8 11 8" xfId="28632"/>
    <cellStyle name="Normal 8 12" xfId="28633"/>
    <cellStyle name="Normal 8 12 2" xfId="28634"/>
    <cellStyle name="Normal 8 12 2 2" xfId="28635"/>
    <cellStyle name="Normal 8 12 2 3" xfId="52302"/>
    <cellStyle name="Normal 8 12 3" xfId="28636"/>
    <cellStyle name="Normal 8 12 3 2" xfId="52303"/>
    <cellStyle name="Normal 8 12 4" xfId="52304"/>
    <cellStyle name="Normal 8 13" xfId="28637"/>
    <cellStyle name="Normal 8 13 2" xfId="28638"/>
    <cellStyle name="Normal 8 13 2 2" xfId="28639"/>
    <cellStyle name="Normal 8 13 2 3" xfId="52305"/>
    <cellStyle name="Normal 8 13 3" xfId="28640"/>
    <cellStyle name="Normal 8 13 4" xfId="52306"/>
    <cellStyle name="Normal 8 14" xfId="28641"/>
    <cellStyle name="Normal 8 14 2" xfId="28642"/>
    <cellStyle name="Normal 8 14 3" xfId="52307"/>
    <cellStyle name="Normal 8 15" xfId="28643"/>
    <cellStyle name="Normal 8 15 2" xfId="28644"/>
    <cellStyle name="Normal 8 15 3" xfId="52308"/>
    <cellStyle name="Normal 8 16" xfId="28645"/>
    <cellStyle name="Normal 8 16 2" xfId="28646"/>
    <cellStyle name="Normal 8 16 3" xfId="28647"/>
    <cellStyle name="Normal 8 17" xfId="28648"/>
    <cellStyle name="Normal 8 18" xfId="28649"/>
    <cellStyle name="Normal 8 19" xfId="28650"/>
    <cellStyle name="Normal 8 2" xfId="28651"/>
    <cellStyle name="Normal 8 2 10" xfId="28652"/>
    <cellStyle name="Normal 8 2 10 2" xfId="28653"/>
    <cellStyle name="Normal 8 2 10 3" xfId="52309"/>
    <cellStyle name="Normal 8 2 11" xfId="28654"/>
    <cellStyle name="Normal 8 2 11 2" xfId="28655"/>
    <cellStyle name="Normal 8 2 11 3" xfId="52310"/>
    <cellStyle name="Normal 8 2 12" xfId="28656"/>
    <cellStyle name="Normal 8 2 12 2" xfId="52311"/>
    <cellStyle name="Normal 8 2 13" xfId="28657"/>
    <cellStyle name="Normal 8 2 14" xfId="28658"/>
    <cellStyle name="Normal 8 2 15" xfId="28659"/>
    <cellStyle name="Normal 8 2 16" xfId="28660"/>
    <cellStyle name="Normal 8 2 17" xfId="28661"/>
    <cellStyle name="Normal 8 2 2" xfId="28662"/>
    <cellStyle name="Normal 8 2 2 10" xfId="28663"/>
    <cellStyle name="Normal 8 2 2 11" xfId="28664"/>
    <cellStyle name="Normal 8 2 2 12" xfId="28665"/>
    <cellStyle name="Normal 8 2 2 2" xfId="28666"/>
    <cellStyle name="Normal 8 2 2 2 10" xfId="28667"/>
    <cellStyle name="Normal 8 2 2 2 2" xfId="28668"/>
    <cellStyle name="Normal 8 2 2 2 2 2" xfId="28669"/>
    <cellStyle name="Normal 8 2 2 2 2 2 2" xfId="28670"/>
    <cellStyle name="Normal 8 2 2 2 2 2 2 2" xfId="28671"/>
    <cellStyle name="Normal 8 2 2 2 2 2 2 2 2" xfId="28672"/>
    <cellStyle name="Normal 8 2 2 2 2 2 2 2 3" xfId="52312"/>
    <cellStyle name="Normal 8 2 2 2 2 2 2 3" xfId="28673"/>
    <cellStyle name="Normal 8 2 2 2 2 2 2 4" xfId="52313"/>
    <cellStyle name="Normal 8 2 2 2 2 2 3" xfId="28674"/>
    <cellStyle name="Normal 8 2 2 2 2 2 3 2" xfId="28675"/>
    <cellStyle name="Normal 8 2 2 2 2 2 3 2 2" xfId="28676"/>
    <cellStyle name="Normal 8 2 2 2 2 2 3 2 3" xfId="52314"/>
    <cellStyle name="Normal 8 2 2 2 2 2 3 3" xfId="28677"/>
    <cellStyle name="Normal 8 2 2 2 2 2 3 4" xfId="52315"/>
    <cellStyle name="Normal 8 2 2 2 2 2 4" xfId="28678"/>
    <cellStyle name="Normal 8 2 2 2 2 2 4 2" xfId="28679"/>
    <cellStyle name="Normal 8 2 2 2 2 2 4 3" xfId="52316"/>
    <cellStyle name="Normal 8 2 2 2 2 2 5" xfId="28680"/>
    <cellStyle name="Normal 8 2 2 2 2 2 5 2" xfId="52317"/>
    <cellStyle name="Normal 8 2 2 2 2 2 6" xfId="28681"/>
    <cellStyle name="Normal 8 2 2 2 2 2 7" xfId="28682"/>
    <cellStyle name="Normal 8 2 2 2 2 2 8" xfId="28683"/>
    <cellStyle name="Normal 8 2 2 2 2 3" xfId="28684"/>
    <cellStyle name="Normal 8 2 2 2 2 3 2" xfId="28685"/>
    <cellStyle name="Normal 8 2 2 2 2 3 2 2" xfId="28686"/>
    <cellStyle name="Normal 8 2 2 2 2 3 2 3" xfId="52318"/>
    <cellStyle name="Normal 8 2 2 2 2 3 3" xfId="28687"/>
    <cellStyle name="Normal 8 2 2 2 2 3 4" xfId="52319"/>
    <cellStyle name="Normal 8 2 2 2 2 4" xfId="28688"/>
    <cellStyle name="Normal 8 2 2 2 2 4 2" xfId="28689"/>
    <cellStyle name="Normal 8 2 2 2 2 4 2 2" xfId="28690"/>
    <cellStyle name="Normal 8 2 2 2 2 4 2 3" xfId="52320"/>
    <cellStyle name="Normal 8 2 2 2 2 4 3" xfId="28691"/>
    <cellStyle name="Normal 8 2 2 2 2 4 4" xfId="52321"/>
    <cellStyle name="Normal 8 2 2 2 2 5" xfId="28692"/>
    <cellStyle name="Normal 8 2 2 2 2 5 2" xfId="28693"/>
    <cellStyle name="Normal 8 2 2 2 2 5 3" xfId="52322"/>
    <cellStyle name="Normal 8 2 2 2 2 6" xfId="28694"/>
    <cellStyle name="Normal 8 2 2 2 2 6 2" xfId="52323"/>
    <cellStyle name="Normal 8 2 2 2 2 7" xfId="28695"/>
    <cellStyle name="Normal 8 2 2 2 2 8" xfId="28696"/>
    <cellStyle name="Normal 8 2 2 2 2 9" xfId="28697"/>
    <cellStyle name="Normal 8 2 2 2 3" xfId="28698"/>
    <cellStyle name="Normal 8 2 2 2 3 2" xfId="28699"/>
    <cellStyle name="Normal 8 2 2 2 3 2 2" xfId="28700"/>
    <cellStyle name="Normal 8 2 2 2 3 2 2 2" xfId="28701"/>
    <cellStyle name="Normal 8 2 2 2 3 2 2 3" xfId="52324"/>
    <cellStyle name="Normal 8 2 2 2 3 2 3" xfId="28702"/>
    <cellStyle name="Normal 8 2 2 2 3 2 4" xfId="52325"/>
    <cellStyle name="Normal 8 2 2 2 3 3" xfId="28703"/>
    <cellStyle name="Normal 8 2 2 2 3 3 2" xfId="28704"/>
    <cellStyle name="Normal 8 2 2 2 3 3 2 2" xfId="28705"/>
    <cellStyle name="Normal 8 2 2 2 3 3 2 3" xfId="52326"/>
    <cellStyle name="Normal 8 2 2 2 3 3 3" xfId="28706"/>
    <cellStyle name="Normal 8 2 2 2 3 3 4" xfId="52327"/>
    <cellStyle name="Normal 8 2 2 2 3 4" xfId="28707"/>
    <cellStyle name="Normal 8 2 2 2 3 4 2" xfId="28708"/>
    <cellStyle name="Normal 8 2 2 2 3 4 3" xfId="52328"/>
    <cellStyle name="Normal 8 2 2 2 3 5" xfId="28709"/>
    <cellStyle name="Normal 8 2 2 2 3 5 2" xfId="52329"/>
    <cellStyle name="Normal 8 2 2 2 3 6" xfId="28710"/>
    <cellStyle name="Normal 8 2 2 2 3 7" xfId="28711"/>
    <cellStyle name="Normal 8 2 2 2 3 8" xfId="28712"/>
    <cellStyle name="Normal 8 2 2 2 4" xfId="28713"/>
    <cellStyle name="Normal 8 2 2 2 4 2" xfId="28714"/>
    <cellStyle name="Normal 8 2 2 2 4 2 2" xfId="28715"/>
    <cellStyle name="Normal 8 2 2 2 4 2 3" xfId="52330"/>
    <cellStyle name="Normal 8 2 2 2 4 3" xfId="28716"/>
    <cellStyle name="Normal 8 2 2 2 4 4" xfId="52331"/>
    <cellStyle name="Normal 8 2 2 2 5" xfId="28717"/>
    <cellStyle name="Normal 8 2 2 2 5 2" xfId="28718"/>
    <cellStyle name="Normal 8 2 2 2 5 2 2" xfId="28719"/>
    <cellStyle name="Normal 8 2 2 2 5 2 3" xfId="52332"/>
    <cellStyle name="Normal 8 2 2 2 5 3" xfId="28720"/>
    <cellStyle name="Normal 8 2 2 2 5 4" xfId="52333"/>
    <cellStyle name="Normal 8 2 2 2 6" xfId="28721"/>
    <cellStyle name="Normal 8 2 2 2 6 2" xfId="28722"/>
    <cellStyle name="Normal 8 2 2 2 6 3" xfId="52334"/>
    <cellStyle name="Normal 8 2 2 2 7" xfId="28723"/>
    <cellStyle name="Normal 8 2 2 2 7 2" xfId="52335"/>
    <cellStyle name="Normal 8 2 2 2 8" xfId="28724"/>
    <cellStyle name="Normal 8 2 2 2 9" xfId="28725"/>
    <cellStyle name="Normal 8 2 2 3" xfId="28726"/>
    <cellStyle name="Normal 8 2 2 3 2" xfId="28727"/>
    <cellStyle name="Normal 8 2 2 3 2 2" xfId="28728"/>
    <cellStyle name="Normal 8 2 2 3 2 2 2" xfId="28729"/>
    <cellStyle name="Normal 8 2 2 3 2 2 2 2" xfId="28730"/>
    <cellStyle name="Normal 8 2 2 3 2 2 2 3" xfId="52336"/>
    <cellStyle name="Normal 8 2 2 3 2 2 3" xfId="28731"/>
    <cellStyle name="Normal 8 2 2 3 2 2 4" xfId="52337"/>
    <cellStyle name="Normal 8 2 2 3 2 3" xfId="28732"/>
    <cellStyle name="Normal 8 2 2 3 2 3 2" xfId="28733"/>
    <cellStyle name="Normal 8 2 2 3 2 3 2 2" xfId="28734"/>
    <cellStyle name="Normal 8 2 2 3 2 3 2 3" xfId="52338"/>
    <cellStyle name="Normal 8 2 2 3 2 3 3" xfId="28735"/>
    <cellStyle name="Normal 8 2 2 3 2 3 4" xfId="52339"/>
    <cellStyle name="Normal 8 2 2 3 2 4" xfId="28736"/>
    <cellStyle name="Normal 8 2 2 3 2 4 2" xfId="28737"/>
    <cellStyle name="Normal 8 2 2 3 2 4 3" xfId="52340"/>
    <cellStyle name="Normal 8 2 2 3 2 5" xfId="28738"/>
    <cellStyle name="Normal 8 2 2 3 2 5 2" xfId="52341"/>
    <cellStyle name="Normal 8 2 2 3 2 6" xfId="28739"/>
    <cellStyle name="Normal 8 2 2 3 2 7" xfId="28740"/>
    <cellStyle name="Normal 8 2 2 3 2 8" xfId="28741"/>
    <cellStyle name="Normal 8 2 2 3 3" xfId="28742"/>
    <cellStyle name="Normal 8 2 2 3 3 2" xfId="28743"/>
    <cellStyle name="Normal 8 2 2 3 3 2 2" xfId="28744"/>
    <cellStyle name="Normal 8 2 2 3 3 2 3" xfId="52342"/>
    <cellStyle name="Normal 8 2 2 3 3 3" xfId="28745"/>
    <cellStyle name="Normal 8 2 2 3 3 4" xfId="52343"/>
    <cellStyle name="Normal 8 2 2 3 4" xfId="28746"/>
    <cellStyle name="Normal 8 2 2 3 4 2" xfId="28747"/>
    <cellStyle name="Normal 8 2 2 3 4 2 2" xfId="28748"/>
    <cellStyle name="Normal 8 2 2 3 4 2 3" xfId="52344"/>
    <cellStyle name="Normal 8 2 2 3 4 3" xfId="28749"/>
    <cellStyle name="Normal 8 2 2 3 4 4" xfId="52345"/>
    <cellStyle name="Normal 8 2 2 3 5" xfId="28750"/>
    <cellStyle name="Normal 8 2 2 3 5 2" xfId="28751"/>
    <cellStyle name="Normal 8 2 2 3 5 3" xfId="52346"/>
    <cellStyle name="Normal 8 2 2 3 6" xfId="28752"/>
    <cellStyle name="Normal 8 2 2 3 6 2" xfId="52347"/>
    <cellStyle name="Normal 8 2 2 3 7" xfId="28753"/>
    <cellStyle name="Normal 8 2 2 3 8" xfId="28754"/>
    <cellStyle name="Normal 8 2 2 3 9" xfId="28755"/>
    <cellStyle name="Normal 8 2 2 4" xfId="28756"/>
    <cellStyle name="Normal 8 2 2 4 2" xfId="28757"/>
    <cellStyle name="Normal 8 2 2 4 2 2" xfId="28758"/>
    <cellStyle name="Normal 8 2 2 4 2 2 2" xfId="28759"/>
    <cellStyle name="Normal 8 2 2 4 2 2 3" xfId="52348"/>
    <cellStyle name="Normal 8 2 2 4 2 3" xfId="28760"/>
    <cellStyle name="Normal 8 2 2 4 2 4" xfId="52349"/>
    <cellStyle name="Normal 8 2 2 4 3" xfId="28761"/>
    <cellStyle name="Normal 8 2 2 4 3 2" xfId="28762"/>
    <cellStyle name="Normal 8 2 2 4 3 2 2" xfId="28763"/>
    <cellStyle name="Normal 8 2 2 4 3 2 3" xfId="52350"/>
    <cellStyle name="Normal 8 2 2 4 3 3" xfId="28764"/>
    <cellStyle name="Normal 8 2 2 4 3 4" xfId="52351"/>
    <cellStyle name="Normal 8 2 2 4 4" xfId="28765"/>
    <cellStyle name="Normal 8 2 2 4 4 2" xfId="28766"/>
    <cellStyle name="Normal 8 2 2 4 4 3" xfId="52352"/>
    <cellStyle name="Normal 8 2 2 4 5" xfId="28767"/>
    <cellStyle name="Normal 8 2 2 4 5 2" xfId="52353"/>
    <cellStyle name="Normal 8 2 2 4 6" xfId="28768"/>
    <cellStyle name="Normal 8 2 2 4 7" xfId="28769"/>
    <cellStyle name="Normal 8 2 2 4 8" xfId="28770"/>
    <cellStyle name="Normal 8 2 2 5" xfId="28771"/>
    <cellStyle name="Normal 8 2 2 5 2" xfId="28772"/>
    <cellStyle name="Normal 8 2 2 5 2 2" xfId="28773"/>
    <cellStyle name="Normal 8 2 2 5 2 3" xfId="52354"/>
    <cellStyle name="Normal 8 2 2 5 3" xfId="28774"/>
    <cellStyle name="Normal 8 2 2 5 4" xfId="52355"/>
    <cellStyle name="Normal 8 2 2 6" xfId="28775"/>
    <cellStyle name="Normal 8 2 2 6 2" xfId="28776"/>
    <cellStyle name="Normal 8 2 2 6 2 2" xfId="28777"/>
    <cellStyle name="Normal 8 2 2 6 2 3" xfId="52356"/>
    <cellStyle name="Normal 8 2 2 6 3" xfId="28778"/>
    <cellStyle name="Normal 8 2 2 6 4" xfId="52357"/>
    <cellStyle name="Normal 8 2 2 7" xfId="28779"/>
    <cellStyle name="Normal 8 2 2 7 2" xfId="28780"/>
    <cellStyle name="Normal 8 2 2 7 3" xfId="52358"/>
    <cellStyle name="Normal 8 2 2 8" xfId="28781"/>
    <cellStyle name="Normal 8 2 2 8 2" xfId="52359"/>
    <cellStyle name="Normal 8 2 2 8 3" xfId="52360"/>
    <cellStyle name="Normal 8 2 2 9" xfId="28782"/>
    <cellStyle name="Normal 8 2 2 9 2" xfId="52361"/>
    <cellStyle name="Normal 8 2 3" xfId="28783"/>
    <cellStyle name="Normal 8 2 3 10" xfId="28784"/>
    <cellStyle name="Normal 8 2 3 11" xfId="28785"/>
    <cellStyle name="Normal 8 2 3 2" xfId="28786"/>
    <cellStyle name="Normal 8 2 3 2 10" xfId="28787"/>
    <cellStyle name="Normal 8 2 3 2 2" xfId="28788"/>
    <cellStyle name="Normal 8 2 3 2 2 2" xfId="28789"/>
    <cellStyle name="Normal 8 2 3 2 2 2 2" xfId="28790"/>
    <cellStyle name="Normal 8 2 3 2 2 2 2 2" xfId="28791"/>
    <cellStyle name="Normal 8 2 3 2 2 2 2 2 2" xfId="28792"/>
    <cellStyle name="Normal 8 2 3 2 2 2 2 2 3" xfId="52362"/>
    <cellStyle name="Normal 8 2 3 2 2 2 2 3" xfId="28793"/>
    <cellStyle name="Normal 8 2 3 2 2 2 2 4" xfId="52363"/>
    <cellStyle name="Normal 8 2 3 2 2 2 3" xfId="28794"/>
    <cellStyle name="Normal 8 2 3 2 2 2 3 2" xfId="28795"/>
    <cellStyle name="Normal 8 2 3 2 2 2 3 2 2" xfId="28796"/>
    <cellStyle name="Normal 8 2 3 2 2 2 3 2 3" xfId="52364"/>
    <cellStyle name="Normal 8 2 3 2 2 2 3 3" xfId="28797"/>
    <cellStyle name="Normal 8 2 3 2 2 2 3 4" xfId="52365"/>
    <cellStyle name="Normal 8 2 3 2 2 2 4" xfId="28798"/>
    <cellStyle name="Normal 8 2 3 2 2 2 4 2" xfId="28799"/>
    <cellStyle name="Normal 8 2 3 2 2 2 4 3" xfId="52366"/>
    <cellStyle name="Normal 8 2 3 2 2 2 5" xfId="28800"/>
    <cellStyle name="Normal 8 2 3 2 2 2 5 2" xfId="52367"/>
    <cellStyle name="Normal 8 2 3 2 2 2 6" xfId="28801"/>
    <cellStyle name="Normal 8 2 3 2 2 2 7" xfId="28802"/>
    <cellStyle name="Normal 8 2 3 2 2 2 8" xfId="28803"/>
    <cellStyle name="Normal 8 2 3 2 2 3" xfId="28804"/>
    <cellStyle name="Normal 8 2 3 2 2 3 2" xfId="28805"/>
    <cellStyle name="Normal 8 2 3 2 2 3 2 2" xfId="28806"/>
    <cellStyle name="Normal 8 2 3 2 2 3 2 3" xfId="52368"/>
    <cellStyle name="Normal 8 2 3 2 2 3 3" xfId="28807"/>
    <cellStyle name="Normal 8 2 3 2 2 3 4" xfId="52369"/>
    <cellStyle name="Normal 8 2 3 2 2 4" xfId="28808"/>
    <cellStyle name="Normal 8 2 3 2 2 4 2" xfId="28809"/>
    <cellStyle name="Normal 8 2 3 2 2 4 2 2" xfId="28810"/>
    <cellStyle name="Normal 8 2 3 2 2 4 2 3" xfId="52370"/>
    <cellStyle name="Normal 8 2 3 2 2 4 3" xfId="28811"/>
    <cellStyle name="Normal 8 2 3 2 2 4 4" xfId="52371"/>
    <cellStyle name="Normal 8 2 3 2 2 5" xfId="28812"/>
    <cellStyle name="Normal 8 2 3 2 2 5 2" xfId="28813"/>
    <cellStyle name="Normal 8 2 3 2 2 5 3" xfId="52372"/>
    <cellStyle name="Normal 8 2 3 2 2 6" xfId="28814"/>
    <cellStyle name="Normal 8 2 3 2 2 6 2" xfId="52373"/>
    <cellStyle name="Normal 8 2 3 2 2 7" xfId="28815"/>
    <cellStyle name="Normal 8 2 3 2 2 8" xfId="28816"/>
    <cellStyle name="Normal 8 2 3 2 2 9" xfId="28817"/>
    <cellStyle name="Normal 8 2 3 2 3" xfId="28818"/>
    <cellStyle name="Normal 8 2 3 2 3 2" xfId="28819"/>
    <cellStyle name="Normal 8 2 3 2 3 2 2" xfId="28820"/>
    <cellStyle name="Normal 8 2 3 2 3 2 2 2" xfId="28821"/>
    <cellStyle name="Normal 8 2 3 2 3 2 2 3" xfId="52374"/>
    <cellStyle name="Normal 8 2 3 2 3 2 3" xfId="28822"/>
    <cellStyle name="Normal 8 2 3 2 3 2 4" xfId="52375"/>
    <cellStyle name="Normal 8 2 3 2 3 3" xfId="28823"/>
    <cellStyle name="Normal 8 2 3 2 3 3 2" xfId="28824"/>
    <cellStyle name="Normal 8 2 3 2 3 3 2 2" xfId="28825"/>
    <cellStyle name="Normal 8 2 3 2 3 3 2 3" xfId="52376"/>
    <cellStyle name="Normal 8 2 3 2 3 3 3" xfId="28826"/>
    <cellStyle name="Normal 8 2 3 2 3 3 4" xfId="52377"/>
    <cellStyle name="Normal 8 2 3 2 3 4" xfId="28827"/>
    <cellStyle name="Normal 8 2 3 2 3 4 2" xfId="28828"/>
    <cellStyle name="Normal 8 2 3 2 3 4 3" xfId="52378"/>
    <cellStyle name="Normal 8 2 3 2 3 5" xfId="28829"/>
    <cellStyle name="Normal 8 2 3 2 3 5 2" xfId="52379"/>
    <cellStyle name="Normal 8 2 3 2 3 6" xfId="28830"/>
    <cellStyle name="Normal 8 2 3 2 3 7" xfId="28831"/>
    <cellStyle name="Normal 8 2 3 2 3 8" xfId="28832"/>
    <cellStyle name="Normal 8 2 3 2 4" xfId="28833"/>
    <cellStyle name="Normal 8 2 3 2 4 2" xfId="28834"/>
    <cellStyle name="Normal 8 2 3 2 4 2 2" xfId="28835"/>
    <cellStyle name="Normal 8 2 3 2 4 2 3" xfId="52380"/>
    <cellStyle name="Normal 8 2 3 2 4 3" xfId="28836"/>
    <cellStyle name="Normal 8 2 3 2 4 4" xfId="52381"/>
    <cellStyle name="Normal 8 2 3 2 5" xfId="28837"/>
    <cellStyle name="Normal 8 2 3 2 5 2" xfId="28838"/>
    <cellStyle name="Normal 8 2 3 2 5 2 2" xfId="28839"/>
    <cellStyle name="Normal 8 2 3 2 5 2 3" xfId="52382"/>
    <cellStyle name="Normal 8 2 3 2 5 3" xfId="28840"/>
    <cellStyle name="Normal 8 2 3 2 5 4" xfId="52383"/>
    <cellStyle name="Normal 8 2 3 2 6" xfId="28841"/>
    <cellStyle name="Normal 8 2 3 2 6 2" xfId="28842"/>
    <cellStyle name="Normal 8 2 3 2 6 3" xfId="52384"/>
    <cellStyle name="Normal 8 2 3 2 7" xfId="28843"/>
    <cellStyle name="Normal 8 2 3 2 7 2" xfId="52385"/>
    <cellStyle name="Normal 8 2 3 2 8" xfId="28844"/>
    <cellStyle name="Normal 8 2 3 2 9" xfId="28845"/>
    <cellStyle name="Normal 8 2 3 3" xfId="28846"/>
    <cellStyle name="Normal 8 2 3 3 2" xfId="28847"/>
    <cellStyle name="Normal 8 2 3 3 2 2" xfId="28848"/>
    <cellStyle name="Normal 8 2 3 3 2 2 2" xfId="28849"/>
    <cellStyle name="Normal 8 2 3 3 2 2 2 2" xfId="28850"/>
    <cellStyle name="Normal 8 2 3 3 2 2 2 3" xfId="52386"/>
    <cellStyle name="Normal 8 2 3 3 2 2 3" xfId="28851"/>
    <cellStyle name="Normal 8 2 3 3 2 2 4" xfId="52387"/>
    <cellStyle name="Normal 8 2 3 3 2 3" xfId="28852"/>
    <cellStyle name="Normal 8 2 3 3 2 3 2" xfId="28853"/>
    <cellStyle name="Normal 8 2 3 3 2 3 2 2" xfId="28854"/>
    <cellStyle name="Normal 8 2 3 3 2 3 2 3" xfId="52388"/>
    <cellStyle name="Normal 8 2 3 3 2 3 3" xfId="28855"/>
    <cellStyle name="Normal 8 2 3 3 2 3 4" xfId="52389"/>
    <cellStyle name="Normal 8 2 3 3 2 4" xfId="28856"/>
    <cellStyle name="Normal 8 2 3 3 2 4 2" xfId="28857"/>
    <cellStyle name="Normal 8 2 3 3 2 4 3" xfId="52390"/>
    <cellStyle name="Normal 8 2 3 3 2 5" xfId="28858"/>
    <cellStyle name="Normal 8 2 3 3 2 5 2" xfId="52391"/>
    <cellStyle name="Normal 8 2 3 3 2 6" xfId="28859"/>
    <cellStyle name="Normal 8 2 3 3 2 7" xfId="28860"/>
    <cellStyle name="Normal 8 2 3 3 2 8" xfId="28861"/>
    <cellStyle name="Normal 8 2 3 3 3" xfId="28862"/>
    <cellStyle name="Normal 8 2 3 3 3 2" xfId="28863"/>
    <cellStyle name="Normal 8 2 3 3 3 2 2" xfId="28864"/>
    <cellStyle name="Normal 8 2 3 3 3 2 3" xfId="52392"/>
    <cellStyle name="Normal 8 2 3 3 3 3" xfId="28865"/>
    <cellStyle name="Normal 8 2 3 3 3 4" xfId="52393"/>
    <cellStyle name="Normal 8 2 3 3 4" xfId="28866"/>
    <cellStyle name="Normal 8 2 3 3 4 2" xfId="28867"/>
    <cellStyle name="Normal 8 2 3 3 4 2 2" xfId="28868"/>
    <cellStyle name="Normal 8 2 3 3 4 2 3" xfId="52394"/>
    <cellStyle name="Normal 8 2 3 3 4 3" xfId="28869"/>
    <cellStyle name="Normal 8 2 3 3 4 4" xfId="52395"/>
    <cellStyle name="Normal 8 2 3 3 5" xfId="28870"/>
    <cellStyle name="Normal 8 2 3 3 5 2" xfId="28871"/>
    <cellStyle name="Normal 8 2 3 3 5 3" xfId="52396"/>
    <cellStyle name="Normal 8 2 3 3 6" xfId="28872"/>
    <cellStyle name="Normal 8 2 3 3 6 2" xfId="52397"/>
    <cellStyle name="Normal 8 2 3 3 7" xfId="28873"/>
    <cellStyle name="Normal 8 2 3 3 8" xfId="28874"/>
    <cellStyle name="Normal 8 2 3 3 9" xfId="28875"/>
    <cellStyle name="Normal 8 2 3 4" xfId="28876"/>
    <cellStyle name="Normal 8 2 3 4 2" xfId="28877"/>
    <cellStyle name="Normal 8 2 3 4 2 2" xfId="28878"/>
    <cellStyle name="Normal 8 2 3 4 2 2 2" xfId="28879"/>
    <cellStyle name="Normal 8 2 3 4 2 2 3" xfId="52398"/>
    <cellStyle name="Normal 8 2 3 4 2 3" xfId="28880"/>
    <cellStyle name="Normal 8 2 3 4 2 4" xfId="52399"/>
    <cellStyle name="Normal 8 2 3 4 3" xfId="28881"/>
    <cellStyle name="Normal 8 2 3 4 3 2" xfId="28882"/>
    <cellStyle name="Normal 8 2 3 4 3 2 2" xfId="28883"/>
    <cellStyle name="Normal 8 2 3 4 3 2 3" xfId="52400"/>
    <cellStyle name="Normal 8 2 3 4 3 3" xfId="28884"/>
    <cellStyle name="Normal 8 2 3 4 3 4" xfId="52401"/>
    <cellStyle name="Normal 8 2 3 4 4" xfId="28885"/>
    <cellStyle name="Normal 8 2 3 4 4 2" xfId="28886"/>
    <cellStyle name="Normal 8 2 3 4 4 3" xfId="52402"/>
    <cellStyle name="Normal 8 2 3 4 5" xfId="28887"/>
    <cellStyle name="Normal 8 2 3 4 5 2" xfId="52403"/>
    <cellStyle name="Normal 8 2 3 4 6" xfId="28888"/>
    <cellStyle name="Normal 8 2 3 4 7" xfId="28889"/>
    <cellStyle name="Normal 8 2 3 4 8" xfId="28890"/>
    <cellStyle name="Normal 8 2 3 5" xfId="28891"/>
    <cellStyle name="Normal 8 2 3 5 2" xfId="28892"/>
    <cellStyle name="Normal 8 2 3 5 2 2" xfId="28893"/>
    <cellStyle name="Normal 8 2 3 5 2 3" xfId="52404"/>
    <cellStyle name="Normal 8 2 3 5 3" xfId="28894"/>
    <cellStyle name="Normal 8 2 3 5 4" xfId="52405"/>
    <cellStyle name="Normal 8 2 3 6" xfId="28895"/>
    <cellStyle name="Normal 8 2 3 6 2" xfId="28896"/>
    <cellStyle name="Normal 8 2 3 6 2 2" xfId="28897"/>
    <cellStyle name="Normal 8 2 3 6 2 3" xfId="52406"/>
    <cellStyle name="Normal 8 2 3 6 3" xfId="28898"/>
    <cellStyle name="Normal 8 2 3 6 4" xfId="52407"/>
    <cellStyle name="Normal 8 2 3 7" xfId="28899"/>
    <cellStyle name="Normal 8 2 3 7 2" xfId="28900"/>
    <cellStyle name="Normal 8 2 3 7 3" xfId="52408"/>
    <cellStyle name="Normal 8 2 3 8" xfId="28901"/>
    <cellStyle name="Normal 8 2 3 8 2" xfId="52409"/>
    <cellStyle name="Normal 8 2 3 9" xfId="28902"/>
    <cellStyle name="Normal 8 2 4" xfId="28903"/>
    <cellStyle name="Normal 8 2 4 10" xfId="28904"/>
    <cellStyle name="Normal 8 2 4 11" xfId="28905"/>
    <cellStyle name="Normal 8 2 4 2" xfId="28906"/>
    <cellStyle name="Normal 8 2 4 2 10" xfId="28907"/>
    <cellStyle name="Normal 8 2 4 2 2" xfId="28908"/>
    <cellStyle name="Normal 8 2 4 2 2 2" xfId="28909"/>
    <cellStyle name="Normal 8 2 4 2 2 2 2" xfId="28910"/>
    <cellStyle name="Normal 8 2 4 2 2 2 2 2" xfId="28911"/>
    <cellStyle name="Normal 8 2 4 2 2 2 2 2 2" xfId="28912"/>
    <cellStyle name="Normal 8 2 4 2 2 2 2 2 3" xfId="52410"/>
    <cellStyle name="Normal 8 2 4 2 2 2 2 3" xfId="28913"/>
    <cellStyle name="Normal 8 2 4 2 2 2 2 4" xfId="52411"/>
    <cellStyle name="Normal 8 2 4 2 2 2 3" xfId="28914"/>
    <cellStyle name="Normal 8 2 4 2 2 2 3 2" xfId="28915"/>
    <cellStyle name="Normal 8 2 4 2 2 2 3 2 2" xfId="28916"/>
    <cellStyle name="Normal 8 2 4 2 2 2 3 2 3" xfId="52412"/>
    <cellStyle name="Normal 8 2 4 2 2 2 3 3" xfId="28917"/>
    <cellStyle name="Normal 8 2 4 2 2 2 3 4" xfId="52413"/>
    <cellStyle name="Normal 8 2 4 2 2 2 4" xfId="28918"/>
    <cellStyle name="Normal 8 2 4 2 2 2 4 2" xfId="28919"/>
    <cellStyle name="Normal 8 2 4 2 2 2 4 3" xfId="52414"/>
    <cellStyle name="Normal 8 2 4 2 2 2 5" xfId="28920"/>
    <cellStyle name="Normal 8 2 4 2 2 2 5 2" xfId="52415"/>
    <cellStyle name="Normal 8 2 4 2 2 2 6" xfId="28921"/>
    <cellStyle name="Normal 8 2 4 2 2 2 7" xfId="28922"/>
    <cellStyle name="Normal 8 2 4 2 2 2 8" xfId="28923"/>
    <cellStyle name="Normal 8 2 4 2 2 3" xfId="28924"/>
    <cellStyle name="Normal 8 2 4 2 2 3 2" xfId="28925"/>
    <cellStyle name="Normal 8 2 4 2 2 3 2 2" xfId="28926"/>
    <cellStyle name="Normal 8 2 4 2 2 3 2 3" xfId="52416"/>
    <cellStyle name="Normal 8 2 4 2 2 3 3" xfId="28927"/>
    <cellStyle name="Normal 8 2 4 2 2 3 4" xfId="52417"/>
    <cellStyle name="Normal 8 2 4 2 2 4" xfId="28928"/>
    <cellStyle name="Normal 8 2 4 2 2 4 2" xfId="28929"/>
    <cellStyle name="Normal 8 2 4 2 2 4 2 2" xfId="28930"/>
    <cellStyle name="Normal 8 2 4 2 2 4 2 3" xfId="52418"/>
    <cellStyle name="Normal 8 2 4 2 2 4 3" xfId="28931"/>
    <cellStyle name="Normal 8 2 4 2 2 4 4" xfId="52419"/>
    <cellStyle name="Normal 8 2 4 2 2 5" xfId="28932"/>
    <cellStyle name="Normal 8 2 4 2 2 5 2" xfId="28933"/>
    <cellStyle name="Normal 8 2 4 2 2 5 3" xfId="52420"/>
    <cellStyle name="Normal 8 2 4 2 2 6" xfId="28934"/>
    <cellStyle name="Normal 8 2 4 2 2 6 2" xfId="52421"/>
    <cellStyle name="Normal 8 2 4 2 2 7" xfId="28935"/>
    <cellStyle name="Normal 8 2 4 2 2 8" xfId="28936"/>
    <cellStyle name="Normal 8 2 4 2 2 9" xfId="28937"/>
    <cellStyle name="Normal 8 2 4 2 3" xfId="28938"/>
    <cellStyle name="Normal 8 2 4 2 3 2" xfId="28939"/>
    <cellStyle name="Normal 8 2 4 2 3 2 2" xfId="28940"/>
    <cellStyle name="Normal 8 2 4 2 3 2 2 2" xfId="28941"/>
    <cellStyle name="Normal 8 2 4 2 3 2 2 3" xfId="52422"/>
    <cellStyle name="Normal 8 2 4 2 3 2 3" xfId="28942"/>
    <cellStyle name="Normal 8 2 4 2 3 2 4" xfId="52423"/>
    <cellStyle name="Normal 8 2 4 2 3 3" xfId="28943"/>
    <cellStyle name="Normal 8 2 4 2 3 3 2" xfId="28944"/>
    <cellStyle name="Normal 8 2 4 2 3 3 2 2" xfId="28945"/>
    <cellStyle name="Normal 8 2 4 2 3 3 2 3" xfId="52424"/>
    <cellStyle name="Normal 8 2 4 2 3 3 3" xfId="28946"/>
    <cellStyle name="Normal 8 2 4 2 3 3 4" xfId="52425"/>
    <cellStyle name="Normal 8 2 4 2 3 4" xfId="28947"/>
    <cellStyle name="Normal 8 2 4 2 3 4 2" xfId="28948"/>
    <cellStyle name="Normal 8 2 4 2 3 4 3" xfId="52426"/>
    <cellStyle name="Normal 8 2 4 2 3 5" xfId="28949"/>
    <cellStyle name="Normal 8 2 4 2 3 5 2" xfId="52427"/>
    <cellStyle name="Normal 8 2 4 2 3 6" xfId="28950"/>
    <cellStyle name="Normal 8 2 4 2 3 7" xfId="28951"/>
    <cellStyle name="Normal 8 2 4 2 3 8" xfId="28952"/>
    <cellStyle name="Normal 8 2 4 2 4" xfId="28953"/>
    <cellStyle name="Normal 8 2 4 2 4 2" xfId="28954"/>
    <cellStyle name="Normal 8 2 4 2 4 2 2" xfId="28955"/>
    <cellStyle name="Normal 8 2 4 2 4 2 3" xfId="52428"/>
    <cellStyle name="Normal 8 2 4 2 4 3" xfId="28956"/>
    <cellStyle name="Normal 8 2 4 2 4 4" xfId="52429"/>
    <cellStyle name="Normal 8 2 4 2 5" xfId="28957"/>
    <cellStyle name="Normal 8 2 4 2 5 2" xfId="28958"/>
    <cellStyle name="Normal 8 2 4 2 5 2 2" xfId="28959"/>
    <cellStyle name="Normal 8 2 4 2 5 2 3" xfId="52430"/>
    <cellStyle name="Normal 8 2 4 2 5 3" xfId="28960"/>
    <cellStyle name="Normal 8 2 4 2 5 4" xfId="52431"/>
    <cellStyle name="Normal 8 2 4 2 6" xfId="28961"/>
    <cellStyle name="Normal 8 2 4 2 6 2" xfId="28962"/>
    <cellStyle name="Normal 8 2 4 2 6 3" xfId="52432"/>
    <cellStyle name="Normal 8 2 4 2 7" xfId="28963"/>
    <cellStyle name="Normal 8 2 4 2 7 2" xfId="52433"/>
    <cellStyle name="Normal 8 2 4 2 8" xfId="28964"/>
    <cellStyle name="Normal 8 2 4 2 9" xfId="28965"/>
    <cellStyle name="Normal 8 2 4 3" xfId="28966"/>
    <cellStyle name="Normal 8 2 4 3 2" xfId="28967"/>
    <cellStyle name="Normal 8 2 4 3 2 2" xfId="28968"/>
    <cellStyle name="Normal 8 2 4 3 2 2 2" xfId="28969"/>
    <cellStyle name="Normal 8 2 4 3 2 2 2 2" xfId="28970"/>
    <cellStyle name="Normal 8 2 4 3 2 2 2 3" xfId="52434"/>
    <cellStyle name="Normal 8 2 4 3 2 2 3" xfId="28971"/>
    <cellStyle name="Normal 8 2 4 3 2 2 4" xfId="52435"/>
    <cellStyle name="Normal 8 2 4 3 2 3" xfId="28972"/>
    <cellStyle name="Normal 8 2 4 3 2 3 2" xfId="28973"/>
    <cellStyle name="Normal 8 2 4 3 2 3 2 2" xfId="28974"/>
    <cellStyle name="Normal 8 2 4 3 2 3 2 3" xfId="52436"/>
    <cellStyle name="Normal 8 2 4 3 2 3 3" xfId="28975"/>
    <cellStyle name="Normal 8 2 4 3 2 3 4" xfId="52437"/>
    <cellStyle name="Normal 8 2 4 3 2 4" xfId="28976"/>
    <cellStyle name="Normal 8 2 4 3 2 4 2" xfId="28977"/>
    <cellStyle name="Normal 8 2 4 3 2 4 3" xfId="52438"/>
    <cellStyle name="Normal 8 2 4 3 2 5" xfId="28978"/>
    <cellStyle name="Normal 8 2 4 3 2 5 2" xfId="52439"/>
    <cellStyle name="Normal 8 2 4 3 2 6" xfId="28979"/>
    <cellStyle name="Normal 8 2 4 3 2 7" xfId="28980"/>
    <cellStyle name="Normal 8 2 4 3 2 8" xfId="28981"/>
    <cellStyle name="Normal 8 2 4 3 3" xfId="28982"/>
    <cellStyle name="Normal 8 2 4 3 3 2" xfId="28983"/>
    <cellStyle name="Normal 8 2 4 3 3 2 2" xfId="28984"/>
    <cellStyle name="Normal 8 2 4 3 3 2 3" xfId="52440"/>
    <cellStyle name="Normal 8 2 4 3 3 3" xfId="28985"/>
    <cellStyle name="Normal 8 2 4 3 3 4" xfId="52441"/>
    <cellStyle name="Normal 8 2 4 3 4" xfId="28986"/>
    <cellStyle name="Normal 8 2 4 3 4 2" xfId="28987"/>
    <cellStyle name="Normal 8 2 4 3 4 2 2" xfId="28988"/>
    <cellStyle name="Normal 8 2 4 3 4 2 3" xfId="52442"/>
    <cellStyle name="Normal 8 2 4 3 4 3" xfId="28989"/>
    <cellStyle name="Normal 8 2 4 3 4 4" xfId="52443"/>
    <cellStyle name="Normal 8 2 4 3 5" xfId="28990"/>
    <cellStyle name="Normal 8 2 4 3 5 2" xfId="28991"/>
    <cellStyle name="Normal 8 2 4 3 5 3" xfId="52444"/>
    <cellStyle name="Normal 8 2 4 3 6" xfId="28992"/>
    <cellStyle name="Normal 8 2 4 3 6 2" xfId="52445"/>
    <cellStyle name="Normal 8 2 4 3 7" xfId="28993"/>
    <cellStyle name="Normal 8 2 4 3 8" xfId="28994"/>
    <cellStyle name="Normal 8 2 4 3 9" xfId="28995"/>
    <cellStyle name="Normal 8 2 4 4" xfId="28996"/>
    <cellStyle name="Normal 8 2 4 4 2" xfId="28997"/>
    <cellStyle name="Normal 8 2 4 4 2 2" xfId="28998"/>
    <cellStyle name="Normal 8 2 4 4 2 2 2" xfId="28999"/>
    <cellStyle name="Normal 8 2 4 4 2 2 3" xfId="52446"/>
    <cellStyle name="Normal 8 2 4 4 2 3" xfId="29000"/>
    <cellStyle name="Normal 8 2 4 4 2 4" xfId="52447"/>
    <cellStyle name="Normal 8 2 4 4 3" xfId="29001"/>
    <cellStyle name="Normal 8 2 4 4 3 2" xfId="29002"/>
    <cellStyle name="Normal 8 2 4 4 3 2 2" xfId="29003"/>
    <cellStyle name="Normal 8 2 4 4 3 2 3" xfId="52448"/>
    <cellStyle name="Normal 8 2 4 4 3 3" xfId="29004"/>
    <cellStyle name="Normal 8 2 4 4 3 4" xfId="52449"/>
    <cellStyle name="Normal 8 2 4 4 4" xfId="29005"/>
    <cellStyle name="Normal 8 2 4 4 4 2" xfId="29006"/>
    <cellStyle name="Normal 8 2 4 4 4 3" xfId="52450"/>
    <cellStyle name="Normal 8 2 4 4 5" xfId="29007"/>
    <cellStyle name="Normal 8 2 4 4 5 2" xfId="52451"/>
    <cellStyle name="Normal 8 2 4 4 6" xfId="29008"/>
    <cellStyle name="Normal 8 2 4 4 7" xfId="29009"/>
    <cellStyle name="Normal 8 2 4 4 8" xfId="29010"/>
    <cellStyle name="Normal 8 2 4 5" xfId="29011"/>
    <cellStyle name="Normal 8 2 4 5 2" xfId="29012"/>
    <cellStyle name="Normal 8 2 4 5 2 2" xfId="29013"/>
    <cellStyle name="Normal 8 2 4 5 2 3" xfId="52452"/>
    <cellStyle name="Normal 8 2 4 5 3" xfId="29014"/>
    <cellStyle name="Normal 8 2 4 5 4" xfId="52453"/>
    <cellStyle name="Normal 8 2 4 6" xfId="29015"/>
    <cellStyle name="Normal 8 2 4 6 2" xfId="29016"/>
    <cellStyle name="Normal 8 2 4 6 2 2" xfId="29017"/>
    <cellStyle name="Normal 8 2 4 6 2 3" xfId="52454"/>
    <cellStyle name="Normal 8 2 4 6 3" xfId="29018"/>
    <cellStyle name="Normal 8 2 4 6 4" xfId="52455"/>
    <cellStyle name="Normal 8 2 4 7" xfId="29019"/>
    <cellStyle name="Normal 8 2 4 7 2" xfId="29020"/>
    <cellStyle name="Normal 8 2 4 7 3" xfId="52456"/>
    <cellStyle name="Normal 8 2 4 8" xfId="29021"/>
    <cellStyle name="Normal 8 2 4 8 2" xfId="52457"/>
    <cellStyle name="Normal 8 2 4 9" xfId="29022"/>
    <cellStyle name="Normal 8 2 5" xfId="29023"/>
    <cellStyle name="Normal 8 2 5 10" xfId="29024"/>
    <cellStyle name="Normal 8 2 5 2" xfId="29025"/>
    <cellStyle name="Normal 8 2 5 2 2" xfId="29026"/>
    <cellStyle name="Normal 8 2 5 2 2 2" xfId="29027"/>
    <cellStyle name="Normal 8 2 5 2 2 2 2" xfId="29028"/>
    <cellStyle name="Normal 8 2 5 2 2 2 2 2" xfId="29029"/>
    <cellStyle name="Normal 8 2 5 2 2 2 2 3" xfId="52458"/>
    <cellStyle name="Normal 8 2 5 2 2 2 3" xfId="29030"/>
    <cellStyle name="Normal 8 2 5 2 2 2 4" xfId="52459"/>
    <cellStyle name="Normal 8 2 5 2 2 3" xfId="29031"/>
    <cellStyle name="Normal 8 2 5 2 2 3 2" xfId="29032"/>
    <cellStyle name="Normal 8 2 5 2 2 3 2 2" xfId="29033"/>
    <cellStyle name="Normal 8 2 5 2 2 3 2 3" xfId="52460"/>
    <cellStyle name="Normal 8 2 5 2 2 3 3" xfId="29034"/>
    <cellStyle name="Normal 8 2 5 2 2 3 4" xfId="52461"/>
    <cellStyle name="Normal 8 2 5 2 2 4" xfId="29035"/>
    <cellStyle name="Normal 8 2 5 2 2 4 2" xfId="29036"/>
    <cellStyle name="Normal 8 2 5 2 2 4 3" xfId="52462"/>
    <cellStyle name="Normal 8 2 5 2 2 5" xfId="29037"/>
    <cellStyle name="Normal 8 2 5 2 2 5 2" xfId="52463"/>
    <cellStyle name="Normal 8 2 5 2 2 6" xfId="29038"/>
    <cellStyle name="Normal 8 2 5 2 2 7" xfId="29039"/>
    <cellStyle name="Normal 8 2 5 2 2 8" xfId="29040"/>
    <cellStyle name="Normal 8 2 5 2 3" xfId="29041"/>
    <cellStyle name="Normal 8 2 5 2 3 2" xfId="29042"/>
    <cellStyle name="Normal 8 2 5 2 3 2 2" xfId="29043"/>
    <cellStyle name="Normal 8 2 5 2 3 2 3" xfId="52464"/>
    <cellStyle name="Normal 8 2 5 2 3 3" xfId="29044"/>
    <cellStyle name="Normal 8 2 5 2 3 4" xfId="52465"/>
    <cellStyle name="Normal 8 2 5 2 4" xfId="29045"/>
    <cellStyle name="Normal 8 2 5 2 4 2" xfId="29046"/>
    <cellStyle name="Normal 8 2 5 2 4 2 2" xfId="29047"/>
    <cellStyle name="Normal 8 2 5 2 4 2 3" xfId="52466"/>
    <cellStyle name="Normal 8 2 5 2 4 3" xfId="29048"/>
    <cellStyle name="Normal 8 2 5 2 4 4" xfId="52467"/>
    <cellStyle name="Normal 8 2 5 2 5" xfId="29049"/>
    <cellStyle name="Normal 8 2 5 2 5 2" xfId="29050"/>
    <cellStyle name="Normal 8 2 5 2 5 3" xfId="52468"/>
    <cellStyle name="Normal 8 2 5 2 6" xfId="29051"/>
    <cellStyle name="Normal 8 2 5 2 6 2" xfId="52469"/>
    <cellStyle name="Normal 8 2 5 2 7" xfId="29052"/>
    <cellStyle name="Normal 8 2 5 2 8" xfId="29053"/>
    <cellStyle name="Normal 8 2 5 2 9" xfId="29054"/>
    <cellStyle name="Normal 8 2 5 3" xfId="29055"/>
    <cellStyle name="Normal 8 2 5 3 2" xfId="29056"/>
    <cellStyle name="Normal 8 2 5 3 2 2" xfId="29057"/>
    <cellStyle name="Normal 8 2 5 3 2 2 2" xfId="29058"/>
    <cellStyle name="Normal 8 2 5 3 2 2 3" xfId="52470"/>
    <cellStyle name="Normal 8 2 5 3 2 3" xfId="29059"/>
    <cellStyle name="Normal 8 2 5 3 2 4" xfId="52471"/>
    <cellStyle name="Normal 8 2 5 3 3" xfId="29060"/>
    <cellStyle name="Normal 8 2 5 3 3 2" xfId="29061"/>
    <cellStyle name="Normal 8 2 5 3 3 2 2" xfId="29062"/>
    <cellStyle name="Normal 8 2 5 3 3 2 3" xfId="52472"/>
    <cellStyle name="Normal 8 2 5 3 3 3" xfId="29063"/>
    <cellStyle name="Normal 8 2 5 3 3 4" xfId="52473"/>
    <cellStyle name="Normal 8 2 5 3 4" xfId="29064"/>
    <cellStyle name="Normal 8 2 5 3 4 2" xfId="29065"/>
    <cellStyle name="Normal 8 2 5 3 4 3" xfId="52474"/>
    <cellStyle name="Normal 8 2 5 3 5" xfId="29066"/>
    <cellStyle name="Normal 8 2 5 3 5 2" xfId="52475"/>
    <cellStyle name="Normal 8 2 5 3 6" xfId="29067"/>
    <cellStyle name="Normal 8 2 5 3 7" xfId="29068"/>
    <cellStyle name="Normal 8 2 5 3 8" xfId="29069"/>
    <cellStyle name="Normal 8 2 5 4" xfId="29070"/>
    <cellStyle name="Normal 8 2 5 4 2" xfId="29071"/>
    <cellStyle name="Normal 8 2 5 4 2 2" xfId="29072"/>
    <cellStyle name="Normal 8 2 5 4 2 3" xfId="52476"/>
    <cellStyle name="Normal 8 2 5 4 3" xfId="29073"/>
    <cellStyle name="Normal 8 2 5 4 4" xfId="52477"/>
    <cellStyle name="Normal 8 2 5 5" xfId="29074"/>
    <cellStyle name="Normal 8 2 5 5 2" xfId="29075"/>
    <cellStyle name="Normal 8 2 5 5 2 2" xfId="29076"/>
    <cellStyle name="Normal 8 2 5 5 2 3" xfId="52478"/>
    <cellStyle name="Normal 8 2 5 5 3" xfId="29077"/>
    <cellStyle name="Normal 8 2 5 5 4" xfId="52479"/>
    <cellStyle name="Normal 8 2 5 6" xfId="29078"/>
    <cellStyle name="Normal 8 2 5 6 2" xfId="29079"/>
    <cellStyle name="Normal 8 2 5 6 3" xfId="52480"/>
    <cellStyle name="Normal 8 2 5 7" xfId="29080"/>
    <cellStyle name="Normal 8 2 5 7 2" xfId="52481"/>
    <cellStyle name="Normal 8 2 5 8" xfId="29081"/>
    <cellStyle name="Normal 8 2 5 9" xfId="29082"/>
    <cellStyle name="Normal 8 2 6" xfId="29083"/>
    <cellStyle name="Normal 8 2 6 2" xfId="29084"/>
    <cellStyle name="Normal 8 2 6 2 2" xfId="29085"/>
    <cellStyle name="Normal 8 2 6 2 2 2" xfId="29086"/>
    <cellStyle name="Normal 8 2 6 2 2 2 2" xfId="29087"/>
    <cellStyle name="Normal 8 2 6 2 2 2 3" xfId="52482"/>
    <cellStyle name="Normal 8 2 6 2 2 3" xfId="29088"/>
    <cellStyle name="Normal 8 2 6 2 2 4" xfId="52483"/>
    <cellStyle name="Normal 8 2 6 2 3" xfId="29089"/>
    <cellStyle name="Normal 8 2 6 2 3 2" xfId="29090"/>
    <cellStyle name="Normal 8 2 6 2 3 2 2" xfId="29091"/>
    <cellStyle name="Normal 8 2 6 2 3 2 3" xfId="52484"/>
    <cellStyle name="Normal 8 2 6 2 3 3" xfId="29092"/>
    <cellStyle name="Normal 8 2 6 2 3 4" xfId="52485"/>
    <cellStyle name="Normal 8 2 6 2 4" xfId="29093"/>
    <cellStyle name="Normal 8 2 6 2 4 2" xfId="29094"/>
    <cellStyle name="Normal 8 2 6 2 4 3" xfId="52486"/>
    <cellStyle name="Normal 8 2 6 2 5" xfId="29095"/>
    <cellStyle name="Normal 8 2 6 2 5 2" xfId="52487"/>
    <cellStyle name="Normal 8 2 6 2 6" xfId="29096"/>
    <cellStyle name="Normal 8 2 6 2 7" xfId="29097"/>
    <cellStyle name="Normal 8 2 6 2 8" xfId="29098"/>
    <cellStyle name="Normal 8 2 6 3" xfId="29099"/>
    <cellStyle name="Normal 8 2 6 3 2" xfId="29100"/>
    <cellStyle name="Normal 8 2 6 3 2 2" xfId="29101"/>
    <cellStyle name="Normal 8 2 6 3 2 3" xfId="52488"/>
    <cellStyle name="Normal 8 2 6 3 3" xfId="29102"/>
    <cellStyle name="Normal 8 2 6 3 4" xfId="52489"/>
    <cellStyle name="Normal 8 2 6 4" xfId="29103"/>
    <cellStyle name="Normal 8 2 6 4 2" xfId="29104"/>
    <cellStyle name="Normal 8 2 6 4 2 2" xfId="29105"/>
    <cellStyle name="Normal 8 2 6 4 2 3" xfId="52490"/>
    <cellStyle name="Normal 8 2 6 4 3" xfId="29106"/>
    <cellStyle name="Normal 8 2 6 4 4" xfId="52491"/>
    <cellStyle name="Normal 8 2 6 5" xfId="29107"/>
    <cellStyle name="Normal 8 2 6 5 2" xfId="29108"/>
    <cellStyle name="Normal 8 2 6 5 3" xfId="52492"/>
    <cellStyle name="Normal 8 2 6 6" xfId="29109"/>
    <cellStyle name="Normal 8 2 6 6 2" xfId="52493"/>
    <cellStyle name="Normal 8 2 6 7" xfId="29110"/>
    <cellStyle name="Normal 8 2 6 8" xfId="29111"/>
    <cellStyle name="Normal 8 2 6 9" xfId="29112"/>
    <cellStyle name="Normal 8 2 7" xfId="29113"/>
    <cellStyle name="Normal 8 2 7 2" xfId="29114"/>
    <cellStyle name="Normal 8 2 7 2 2" xfId="29115"/>
    <cellStyle name="Normal 8 2 7 2 2 2" xfId="29116"/>
    <cellStyle name="Normal 8 2 7 2 2 3" xfId="52494"/>
    <cellStyle name="Normal 8 2 7 2 3" xfId="29117"/>
    <cellStyle name="Normal 8 2 7 2 4" xfId="52495"/>
    <cellStyle name="Normal 8 2 7 3" xfId="29118"/>
    <cellStyle name="Normal 8 2 7 3 2" xfId="29119"/>
    <cellStyle name="Normal 8 2 7 3 2 2" xfId="29120"/>
    <cellStyle name="Normal 8 2 7 3 2 3" xfId="52496"/>
    <cellStyle name="Normal 8 2 7 3 3" xfId="29121"/>
    <cellStyle name="Normal 8 2 7 3 4" xfId="52497"/>
    <cellStyle name="Normal 8 2 7 4" xfId="29122"/>
    <cellStyle name="Normal 8 2 7 4 2" xfId="29123"/>
    <cellStyle name="Normal 8 2 7 4 3" xfId="52498"/>
    <cellStyle name="Normal 8 2 7 5" xfId="29124"/>
    <cellStyle name="Normal 8 2 7 5 2" xfId="52499"/>
    <cellStyle name="Normal 8 2 7 6" xfId="29125"/>
    <cellStyle name="Normal 8 2 7 7" xfId="29126"/>
    <cellStyle name="Normal 8 2 7 8" xfId="29127"/>
    <cellStyle name="Normal 8 2 8" xfId="29128"/>
    <cellStyle name="Normal 8 2 8 2" xfId="29129"/>
    <cellStyle name="Normal 8 2 8 2 2" xfId="29130"/>
    <cellStyle name="Normal 8 2 8 2 3" xfId="52500"/>
    <cellStyle name="Normal 8 2 8 3" xfId="29131"/>
    <cellStyle name="Normal 8 2 8 3 2" xfId="52501"/>
    <cellStyle name="Normal 8 2 8 4" xfId="52502"/>
    <cellStyle name="Normal 8 2 9" xfId="29132"/>
    <cellStyle name="Normal 8 2 9 2" xfId="29133"/>
    <cellStyle name="Normal 8 2 9 2 2" xfId="29134"/>
    <cellStyle name="Normal 8 2 9 2 3" xfId="52503"/>
    <cellStyle name="Normal 8 2 9 3" xfId="29135"/>
    <cellStyle name="Normal 8 2 9 4" xfId="52504"/>
    <cellStyle name="Normal 8 20" xfId="29136"/>
    <cellStyle name="Normal 8 21" xfId="29137"/>
    <cellStyle name="Normal 8 22" xfId="29138"/>
    <cellStyle name="Normal 8 23" xfId="29139"/>
    <cellStyle name="Normal 8 3" xfId="29140"/>
    <cellStyle name="Normal 8 3 10" xfId="29141"/>
    <cellStyle name="Normal 8 3 10 2" xfId="29142"/>
    <cellStyle name="Normal 8 3 10 3" xfId="52505"/>
    <cellStyle name="Normal 8 3 11" xfId="29143"/>
    <cellStyle name="Normal 8 3 11 2" xfId="52506"/>
    <cellStyle name="Normal 8 3 11 3" xfId="52507"/>
    <cellStyle name="Normal 8 3 12" xfId="29144"/>
    <cellStyle name="Normal 8 3 12 2" xfId="52508"/>
    <cellStyle name="Normal 8 3 13" xfId="29145"/>
    <cellStyle name="Normal 8 3 14" xfId="29146"/>
    <cellStyle name="Normal 8 3 15" xfId="29147"/>
    <cellStyle name="Normal 8 3 2" xfId="29148"/>
    <cellStyle name="Normal 8 3 2 10" xfId="29149"/>
    <cellStyle name="Normal 8 3 2 11" xfId="29150"/>
    <cellStyle name="Normal 8 3 2 12" xfId="29151"/>
    <cellStyle name="Normal 8 3 2 2" xfId="29152"/>
    <cellStyle name="Normal 8 3 2 2 10" xfId="29153"/>
    <cellStyle name="Normal 8 3 2 2 2" xfId="29154"/>
    <cellStyle name="Normal 8 3 2 2 2 2" xfId="29155"/>
    <cellStyle name="Normal 8 3 2 2 2 2 2" xfId="29156"/>
    <cellStyle name="Normal 8 3 2 2 2 2 2 2" xfId="29157"/>
    <cellStyle name="Normal 8 3 2 2 2 2 2 2 2" xfId="29158"/>
    <cellStyle name="Normal 8 3 2 2 2 2 2 2 3" xfId="52509"/>
    <cellStyle name="Normal 8 3 2 2 2 2 2 3" xfId="29159"/>
    <cellStyle name="Normal 8 3 2 2 2 2 2 4" xfId="52510"/>
    <cellStyle name="Normal 8 3 2 2 2 2 3" xfId="29160"/>
    <cellStyle name="Normal 8 3 2 2 2 2 3 2" xfId="29161"/>
    <cellStyle name="Normal 8 3 2 2 2 2 3 2 2" xfId="29162"/>
    <cellStyle name="Normal 8 3 2 2 2 2 3 2 3" xfId="52511"/>
    <cellStyle name="Normal 8 3 2 2 2 2 3 3" xfId="29163"/>
    <cellStyle name="Normal 8 3 2 2 2 2 3 4" xfId="52512"/>
    <cellStyle name="Normal 8 3 2 2 2 2 4" xfId="29164"/>
    <cellStyle name="Normal 8 3 2 2 2 2 4 2" xfId="29165"/>
    <cellStyle name="Normal 8 3 2 2 2 2 4 3" xfId="52513"/>
    <cellStyle name="Normal 8 3 2 2 2 2 5" xfId="29166"/>
    <cellStyle name="Normal 8 3 2 2 2 2 5 2" xfId="52514"/>
    <cellStyle name="Normal 8 3 2 2 2 2 6" xfId="29167"/>
    <cellStyle name="Normal 8 3 2 2 2 2 7" xfId="29168"/>
    <cellStyle name="Normal 8 3 2 2 2 2 8" xfId="29169"/>
    <cellStyle name="Normal 8 3 2 2 2 3" xfId="29170"/>
    <cellStyle name="Normal 8 3 2 2 2 3 2" xfId="29171"/>
    <cellStyle name="Normal 8 3 2 2 2 3 2 2" xfId="29172"/>
    <cellStyle name="Normal 8 3 2 2 2 3 2 3" xfId="52515"/>
    <cellStyle name="Normal 8 3 2 2 2 3 3" xfId="29173"/>
    <cellStyle name="Normal 8 3 2 2 2 3 4" xfId="52516"/>
    <cellStyle name="Normal 8 3 2 2 2 4" xfId="29174"/>
    <cellStyle name="Normal 8 3 2 2 2 4 2" xfId="29175"/>
    <cellStyle name="Normal 8 3 2 2 2 4 2 2" xfId="29176"/>
    <cellStyle name="Normal 8 3 2 2 2 4 2 3" xfId="52517"/>
    <cellStyle name="Normal 8 3 2 2 2 4 3" xfId="29177"/>
    <cellStyle name="Normal 8 3 2 2 2 4 4" xfId="52518"/>
    <cellStyle name="Normal 8 3 2 2 2 5" xfId="29178"/>
    <cellStyle name="Normal 8 3 2 2 2 5 2" xfId="29179"/>
    <cellStyle name="Normal 8 3 2 2 2 5 3" xfId="52519"/>
    <cellStyle name="Normal 8 3 2 2 2 6" xfId="29180"/>
    <cellStyle name="Normal 8 3 2 2 2 6 2" xfId="52520"/>
    <cellStyle name="Normal 8 3 2 2 2 7" xfId="29181"/>
    <cellStyle name="Normal 8 3 2 2 2 8" xfId="29182"/>
    <cellStyle name="Normal 8 3 2 2 2 9" xfId="29183"/>
    <cellStyle name="Normal 8 3 2 2 3" xfId="29184"/>
    <cellStyle name="Normal 8 3 2 2 3 2" xfId="29185"/>
    <cellStyle name="Normal 8 3 2 2 3 2 2" xfId="29186"/>
    <cellStyle name="Normal 8 3 2 2 3 2 2 2" xfId="29187"/>
    <cellStyle name="Normal 8 3 2 2 3 2 2 3" xfId="52521"/>
    <cellStyle name="Normal 8 3 2 2 3 2 3" xfId="29188"/>
    <cellStyle name="Normal 8 3 2 2 3 2 4" xfId="52522"/>
    <cellStyle name="Normal 8 3 2 2 3 3" xfId="29189"/>
    <cellStyle name="Normal 8 3 2 2 3 3 2" xfId="29190"/>
    <cellStyle name="Normal 8 3 2 2 3 3 2 2" xfId="29191"/>
    <cellStyle name="Normal 8 3 2 2 3 3 2 3" xfId="52523"/>
    <cellStyle name="Normal 8 3 2 2 3 3 3" xfId="29192"/>
    <cellStyle name="Normal 8 3 2 2 3 3 4" xfId="52524"/>
    <cellStyle name="Normal 8 3 2 2 3 4" xfId="29193"/>
    <cellStyle name="Normal 8 3 2 2 3 4 2" xfId="29194"/>
    <cellStyle name="Normal 8 3 2 2 3 4 3" xfId="52525"/>
    <cellStyle name="Normal 8 3 2 2 3 5" xfId="29195"/>
    <cellStyle name="Normal 8 3 2 2 3 5 2" xfId="52526"/>
    <cellStyle name="Normal 8 3 2 2 3 6" xfId="29196"/>
    <cellStyle name="Normal 8 3 2 2 3 7" xfId="29197"/>
    <cellStyle name="Normal 8 3 2 2 3 8" xfId="29198"/>
    <cellStyle name="Normal 8 3 2 2 4" xfId="29199"/>
    <cellStyle name="Normal 8 3 2 2 4 2" xfId="29200"/>
    <cellStyle name="Normal 8 3 2 2 4 2 2" xfId="29201"/>
    <cellStyle name="Normal 8 3 2 2 4 2 3" xfId="52527"/>
    <cellStyle name="Normal 8 3 2 2 4 3" xfId="29202"/>
    <cellStyle name="Normal 8 3 2 2 4 4" xfId="52528"/>
    <cellStyle name="Normal 8 3 2 2 5" xfId="29203"/>
    <cellStyle name="Normal 8 3 2 2 5 2" xfId="29204"/>
    <cellStyle name="Normal 8 3 2 2 5 2 2" xfId="29205"/>
    <cellStyle name="Normal 8 3 2 2 5 2 3" xfId="52529"/>
    <cellStyle name="Normal 8 3 2 2 5 3" xfId="29206"/>
    <cellStyle name="Normal 8 3 2 2 5 4" xfId="52530"/>
    <cellStyle name="Normal 8 3 2 2 6" xfId="29207"/>
    <cellStyle name="Normal 8 3 2 2 6 2" xfId="29208"/>
    <cellStyle name="Normal 8 3 2 2 6 3" xfId="52531"/>
    <cellStyle name="Normal 8 3 2 2 7" xfId="29209"/>
    <cellStyle name="Normal 8 3 2 2 7 2" xfId="52532"/>
    <cellStyle name="Normal 8 3 2 2 8" xfId="29210"/>
    <cellStyle name="Normal 8 3 2 2 9" xfId="29211"/>
    <cellStyle name="Normal 8 3 2 3" xfId="29212"/>
    <cellStyle name="Normal 8 3 2 3 2" xfId="29213"/>
    <cellStyle name="Normal 8 3 2 3 2 2" xfId="29214"/>
    <cellStyle name="Normal 8 3 2 3 2 2 2" xfId="29215"/>
    <cellStyle name="Normal 8 3 2 3 2 2 2 2" xfId="29216"/>
    <cellStyle name="Normal 8 3 2 3 2 2 2 3" xfId="52533"/>
    <cellStyle name="Normal 8 3 2 3 2 2 3" xfId="29217"/>
    <cellStyle name="Normal 8 3 2 3 2 2 4" xfId="52534"/>
    <cellStyle name="Normal 8 3 2 3 2 3" xfId="29218"/>
    <cellStyle name="Normal 8 3 2 3 2 3 2" xfId="29219"/>
    <cellStyle name="Normal 8 3 2 3 2 3 2 2" xfId="29220"/>
    <cellStyle name="Normal 8 3 2 3 2 3 2 3" xfId="52535"/>
    <cellStyle name="Normal 8 3 2 3 2 3 3" xfId="29221"/>
    <cellStyle name="Normal 8 3 2 3 2 3 4" xfId="52536"/>
    <cellStyle name="Normal 8 3 2 3 2 4" xfId="29222"/>
    <cellStyle name="Normal 8 3 2 3 2 4 2" xfId="29223"/>
    <cellStyle name="Normal 8 3 2 3 2 4 3" xfId="52537"/>
    <cellStyle name="Normal 8 3 2 3 2 5" xfId="29224"/>
    <cellStyle name="Normal 8 3 2 3 2 5 2" xfId="52538"/>
    <cellStyle name="Normal 8 3 2 3 2 6" xfId="29225"/>
    <cellStyle name="Normal 8 3 2 3 2 7" xfId="29226"/>
    <cellStyle name="Normal 8 3 2 3 2 8" xfId="29227"/>
    <cellStyle name="Normal 8 3 2 3 3" xfId="29228"/>
    <cellStyle name="Normal 8 3 2 3 3 2" xfId="29229"/>
    <cellStyle name="Normal 8 3 2 3 3 2 2" xfId="29230"/>
    <cellStyle name="Normal 8 3 2 3 3 2 3" xfId="52539"/>
    <cellStyle name="Normal 8 3 2 3 3 3" xfId="29231"/>
    <cellStyle name="Normal 8 3 2 3 3 4" xfId="52540"/>
    <cellStyle name="Normal 8 3 2 3 4" xfId="29232"/>
    <cellStyle name="Normal 8 3 2 3 4 2" xfId="29233"/>
    <cellStyle name="Normal 8 3 2 3 4 2 2" xfId="29234"/>
    <cellStyle name="Normal 8 3 2 3 4 2 3" xfId="52541"/>
    <cellStyle name="Normal 8 3 2 3 4 3" xfId="29235"/>
    <cellStyle name="Normal 8 3 2 3 4 4" xfId="52542"/>
    <cellStyle name="Normal 8 3 2 3 5" xfId="29236"/>
    <cellStyle name="Normal 8 3 2 3 5 2" xfId="29237"/>
    <cellStyle name="Normal 8 3 2 3 5 3" xfId="52543"/>
    <cellStyle name="Normal 8 3 2 3 6" xfId="29238"/>
    <cellStyle name="Normal 8 3 2 3 6 2" xfId="52544"/>
    <cellStyle name="Normal 8 3 2 3 7" xfId="29239"/>
    <cellStyle name="Normal 8 3 2 3 8" xfId="29240"/>
    <cellStyle name="Normal 8 3 2 3 9" xfId="29241"/>
    <cellStyle name="Normal 8 3 2 4" xfId="29242"/>
    <cellStyle name="Normal 8 3 2 4 2" xfId="29243"/>
    <cellStyle name="Normal 8 3 2 4 2 2" xfId="29244"/>
    <cellStyle name="Normal 8 3 2 4 2 2 2" xfId="29245"/>
    <cellStyle name="Normal 8 3 2 4 2 2 3" xfId="52545"/>
    <cellStyle name="Normal 8 3 2 4 2 3" xfId="29246"/>
    <cellStyle name="Normal 8 3 2 4 2 4" xfId="52546"/>
    <cellStyle name="Normal 8 3 2 4 3" xfId="29247"/>
    <cellStyle name="Normal 8 3 2 4 3 2" xfId="29248"/>
    <cellStyle name="Normal 8 3 2 4 3 2 2" xfId="29249"/>
    <cellStyle name="Normal 8 3 2 4 3 2 3" xfId="52547"/>
    <cellStyle name="Normal 8 3 2 4 3 3" xfId="29250"/>
    <cellStyle name="Normal 8 3 2 4 3 4" xfId="52548"/>
    <cellStyle name="Normal 8 3 2 4 4" xfId="29251"/>
    <cellStyle name="Normal 8 3 2 4 4 2" xfId="29252"/>
    <cellStyle name="Normal 8 3 2 4 4 3" xfId="52549"/>
    <cellStyle name="Normal 8 3 2 4 5" xfId="29253"/>
    <cellStyle name="Normal 8 3 2 4 5 2" xfId="52550"/>
    <cellStyle name="Normal 8 3 2 4 6" xfId="29254"/>
    <cellStyle name="Normal 8 3 2 4 7" xfId="29255"/>
    <cellStyle name="Normal 8 3 2 4 8" xfId="29256"/>
    <cellStyle name="Normal 8 3 2 5" xfId="29257"/>
    <cellStyle name="Normal 8 3 2 5 2" xfId="29258"/>
    <cellStyle name="Normal 8 3 2 5 2 2" xfId="29259"/>
    <cellStyle name="Normal 8 3 2 5 2 3" xfId="52551"/>
    <cellStyle name="Normal 8 3 2 5 3" xfId="29260"/>
    <cellStyle name="Normal 8 3 2 5 4" xfId="52552"/>
    <cellStyle name="Normal 8 3 2 6" xfId="29261"/>
    <cellStyle name="Normal 8 3 2 6 2" xfId="29262"/>
    <cellStyle name="Normal 8 3 2 6 2 2" xfId="29263"/>
    <cellStyle name="Normal 8 3 2 6 2 3" xfId="52553"/>
    <cellStyle name="Normal 8 3 2 6 3" xfId="29264"/>
    <cellStyle name="Normal 8 3 2 6 4" xfId="52554"/>
    <cellStyle name="Normal 8 3 2 7" xfId="29265"/>
    <cellStyle name="Normal 8 3 2 7 2" xfId="29266"/>
    <cellStyle name="Normal 8 3 2 7 3" xfId="52555"/>
    <cellStyle name="Normal 8 3 2 8" xfId="29267"/>
    <cellStyle name="Normal 8 3 2 8 2" xfId="52556"/>
    <cellStyle name="Normal 8 3 2 8 3" xfId="52557"/>
    <cellStyle name="Normal 8 3 2 9" xfId="29268"/>
    <cellStyle name="Normal 8 3 2 9 2" xfId="52558"/>
    <cellStyle name="Normal 8 3 3" xfId="29269"/>
    <cellStyle name="Normal 8 3 3 10" xfId="29270"/>
    <cellStyle name="Normal 8 3 3 11" xfId="29271"/>
    <cellStyle name="Normal 8 3 3 2" xfId="29272"/>
    <cellStyle name="Normal 8 3 3 2 10" xfId="29273"/>
    <cellStyle name="Normal 8 3 3 2 2" xfId="29274"/>
    <cellStyle name="Normal 8 3 3 2 2 2" xfId="29275"/>
    <cellStyle name="Normal 8 3 3 2 2 2 2" xfId="29276"/>
    <cellStyle name="Normal 8 3 3 2 2 2 2 2" xfId="29277"/>
    <cellStyle name="Normal 8 3 3 2 2 2 2 2 2" xfId="29278"/>
    <cellStyle name="Normal 8 3 3 2 2 2 2 2 3" xfId="52559"/>
    <cellStyle name="Normal 8 3 3 2 2 2 2 3" xfId="29279"/>
    <cellStyle name="Normal 8 3 3 2 2 2 2 4" xfId="52560"/>
    <cellStyle name="Normal 8 3 3 2 2 2 3" xfId="29280"/>
    <cellStyle name="Normal 8 3 3 2 2 2 3 2" xfId="29281"/>
    <cellStyle name="Normal 8 3 3 2 2 2 3 2 2" xfId="29282"/>
    <cellStyle name="Normal 8 3 3 2 2 2 3 2 3" xfId="52561"/>
    <cellStyle name="Normal 8 3 3 2 2 2 3 3" xfId="29283"/>
    <cellStyle name="Normal 8 3 3 2 2 2 3 4" xfId="52562"/>
    <cellStyle name="Normal 8 3 3 2 2 2 4" xfId="29284"/>
    <cellStyle name="Normal 8 3 3 2 2 2 4 2" xfId="29285"/>
    <cellStyle name="Normal 8 3 3 2 2 2 4 3" xfId="52563"/>
    <cellStyle name="Normal 8 3 3 2 2 2 5" xfId="29286"/>
    <cellStyle name="Normal 8 3 3 2 2 2 5 2" xfId="52564"/>
    <cellStyle name="Normal 8 3 3 2 2 2 6" xfId="29287"/>
    <cellStyle name="Normal 8 3 3 2 2 2 7" xfId="29288"/>
    <cellStyle name="Normal 8 3 3 2 2 2 8" xfId="29289"/>
    <cellStyle name="Normal 8 3 3 2 2 3" xfId="29290"/>
    <cellStyle name="Normal 8 3 3 2 2 3 2" xfId="29291"/>
    <cellStyle name="Normal 8 3 3 2 2 3 2 2" xfId="29292"/>
    <cellStyle name="Normal 8 3 3 2 2 3 2 3" xfId="52565"/>
    <cellStyle name="Normal 8 3 3 2 2 3 3" xfId="29293"/>
    <cellStyle name="Normal 8 3 3 2 2 3 4" xfId="52566"/>
    <cellStyle name="Normal 8 3 3 2 2 4" xfId="29294"/>
    <cellStyle name="Normal 8 3 3 2 2 4 2" xfId="29295"/>
    <cellStyle name="Normal 8 3 3 2 2 4 2 2" xfId="29296"/>
    <cellStyle name="Normal 8 3 3 2 2 4 2 3" xfId="52567"/>
    <cellStyle name="Normal 8 3 3 2 2 4 3" xfId="29297"/>
    <cellStyle name="Normal 8 3 3 2 2 4 4" xfId="52568"/>
    <cellStyle name="Normal 8 3 3 2 2 5" xfId="29298"/>
    <cellStyle name="Normal 8 3 3 2 2 5 2" xfId="29299"/>
    <cellStyle name="Normal 8 3 3 2 2 5 3" xfId="52569"/>
    <cellStyle name="Normal 8 3 3 2 2 6" xfId="29300"/>
    <cellStyle name="Normal 8 3 3 2 2 6 2" xfId="52570"/>
    <cellStyle name="Normal 8 3 3 2 2 7" xfId="29301"/>
    <cellStyle name="Normal 8 3 3 2 2 8" xfId="29302"/>
    <cellStyle name="Normal 8 3 3 2 2 9" xfId="29303"/>
    <cellStyle name="Normal 8 3 3 2 3" xfId="29304"/>
    <cellStyle name="Normal 8 3 3 2 3 2" xfId="29305"/>
    <cellStyle name="Normal 8 3 3 2 3 2 2" xfId="29306"/>
    <cellStyle name="Normal 8 3 3 2 3 2 2 2" xfId="29307"/>
    <cellStyle name="Normal 8 3 3 2 3 2 2 3" xfId="52571"/>
    <cellStyle name="Normal 8 3 3 2 3 2 3" xfId="29308"/>
    <cellStyle name="Normal 8 3 3 2 3 2 4" xfId="52572"/>
    <cellStyle name="Normal 8 3 3 2 3 3" xfId="29309"/>
    <cellStyle name="Normal 8 3 3 2 3 3 2" xfId="29310"/>
    <cellStyle name="Normal 8 3 3 2 3 3 2 2" xfId="29311"/>
    <cellStyle name="Normal 8 3 3 2 3 3 2 3" xfId="52573"/>
    <cellStyle name="Normal 8 3 3 2 3 3 3" xfId="29312"/>
    <cellStyle name="Normal 8 3 3 2 3 3 4" xfId="52574"/>
    <cellStyle name="Normal 8 3 3 2 3 4" xfId="29313"/>
    <cellStyle name="Normal 8 3 3 2 3 4 2" xfId="29314"/>
    <cellStyle name="Normal 8 3 3 2 3 4 3" xfId="52575"/>
    <cellStyle name="Normal 8 3 3 2 3 5" xfId="29315"/>
    <cellStyle name="Normal 8 3 3 2 3 5 2" xfId="52576"/>
    <cellStyle name="Normal 8 3 3 2 3 6" xfId="29316"/>
    <cellStyle name="Normal 8 3 3 2 3 7" xfId="29317"/>
    <cellStyle name="Normal 8 3 3 2 3 8" xfId="29318"/>
    <cellStyle name="Normal 8 3 3 2 4" xfId="29319"/>
    <cellStyle name="Normal 8 3 3 2 4 2" xfId="29320"/>
    <cellStyle name="Normal 8 3 3 2 4 2 2" xfId="29321"/>
    <cellStyle name="Normal 8 3 3 2 4 2 3" xfId="52577"/>
    <cellStyle name="Normal 8 3 3 2 4 3" xfId="29322"/>
    <cellStyle name="Normal 8 3 3 2 4 4" xfId="52578"/>
    <cellStyle name="Normal 8 3 3 2 5" xfId="29323"/>
    <cellStyle name="Normal 8 3 3 2 5 2" xfId="29324"/>
    <cellStyle name="Normal 8 3 3 2 5 2 2" xfId="29325"/>
    <cellStyle name="Normal 8 3 3 2 5 2 3" xfId="52579"/>
    <cellStyle name="Normal 8 3 3 2 5 3" xfId="29326"/>
    <cellStyle name="Normal 8 3 3 2 5 4" xfId="52580"/>
    <cellStyle name="Normal 8 3 3 2 6" xfId="29327"/>
    <cellStyle name="Normal 8 3 3 2 6 2" xfId="29328"/>
    <cellStyle name="Normal 8 3 3 2 6 3" xfId="52581"/>
    <cellStyle name="Normal 8 3 3 2 7" xfId="29329"/>
    <cellStyle name="Normal 8 3 3 2 7 2" xfId="52582"/>
    <cellStyle name="Normal 8 3 3 2 8" xfId="29330"/>
    <cellStyle name="Normal 8 3 3 2 9" xfId="29331"/>
    <cellStyle name="Normal 8 3 3 3" xfId="29332"/>
    <cellStyle name="Normal 8 3 3 3 2" xfId="29333"/>
    <cellStyle name="Normal 8 3 3 3 2 2" xfId="29334"/>
    <cellStyle name="Normal 8 3 3 3 2 2 2" xfId="29335"/>
    <cellStyle name="Normal 8 3 3 3 2 2 2 2" xfId="29336"/>
    <cellStyle name="Normal 8 3 3 3 2 2 2 3" xfId="52583"/>
    <cellStyle name="Normal 8 3 3 3 2 2 3" xfId="29337"/>
    <cellStyle name="Normal 8 3 3 3 2 2 4" xfId="52584"/>
    <cellStyle name="Normal 8 3 3 3 2 3" xfId="29338"/>
    <cellStyle name="Normal 8 3 3 3 2 3 2" xfId="29339"/>
    <cellStyle name="Normal 8 3 3 3 2 3 2 2" xfId="29340"/>
    <cellStyle name="Normal 8 3 3 3 2 3 2 3" xfId="52585"/>
    <cellStyle name="Normal 8 3 3 3 2 3 3" xfId="29341"/>
    <cellStyle name="Normal 8 3 3 3 2 3 4" xfId="52586"/>
    <cellStyle name="Normal 8 3 3 3 2 4" xfId="29342"/>
    <cellStyle name="Normal 8 3 3 3 2 4 2" xfId="29343"/>
    <cellStyle name="Normal 8 3 3 3 2 4 3" xfId="52587"/>
    <cellStyle name="Normal 8 3 3 3 2 5" xfId="29344"/>
    <cellStyle name="Normal 8 3 3 3 2 5 2" xfId="52588"/>
    <cellStyle name="Normal 8 3 3 3 2 6" xfId="29345"/>
    <cellStyle name="Normal 8 3 3 3 2 7" xfId="29346"/>
    <cellStyle name="Normal 8 3 3 3 2 8" xfId="29347"/>
    <cellStyle name="Normal 8 3 3 3 3" xfId="29348"/>
    <cellStyle name="Normal 8 3 3 3 3 2" xfId="29349"/>
    <cellStyle name="Normal 8 3 3 3 3 2 2" xfId="29350"/>
    <cellStyle name="Normal 8 3 3 3 3 2 3" xfId="52589"/>
    <cellStyle name="Normal 8 3 3 3 3 3" xfId="29351"/>
    <cellStyle name="Normal 8 3 3 3 3 4" xfId="52590"/>
    <cellStyle name="Normal 8 3 3 3 4" xfId="29352"/>
    <cellStyle name="Normal 8 3 3 3 4 2" xfId="29353"/>
    <cellStyle name="Normal 8 3 3 3 4 2 2" xfId="29354"/>
    <cellStyle name="Normal 8 3 3 3 4 2 3" xfId="52591"/>
    <cellStyle name="Normal 8 3 3 3 4 3" xfId="29355"/>
    <cellStyle name="Normal 8 3 3 3 4 4" xfId="52592"/>
    <cellStyle name="Normal 8 3 3 3 5" xfId="29356"/>
    <cellStyle name="Normal 8 3 3 3 5 2" xfId="29357"/>
    <cellStyle name="Normal 8 3 3 3 5 3" xfId="52593"/>
    <cellStyle name="Normal 8 3 3 3 6" xfId="29358"/>
    <cellStyle name="Normal 8 3 3 3 6 2" xfId="52594"/>
    <cellStyle name="Normal 8 3 3 3 7" xfId="29359"/>
    <cellStyle name="Normal 8 3 3 3 8" xfId="29360"/>
    <cellStyle name="Normal 8 3 3 3 9" xfId="29361"/>
    <cellStyle name="Normal 8 3 3 4" xfId="29362"/>
    <cellStyle name="Normal 8 3 3 4 2" xfId="29363"/>
    <cellStyle name="Normal 8 3 3 4 2 2" xfId="29364"/>
    <cellStyle name="Normal 8 3 3 4 2 2 2" xfId="29365"/>
    <cellStyle name="Normal 8 3 3 4 2 2 3" xfId="52595"/>
    <cellStyle name="Normal 8 3 3 4 2 3" xfId="29366"/>
    <cellStyle name="Normal 8 3 3 4 2 4" xfId="52596"/>
    <cellStyle name="Normal 8 3 3 4 3" xfId="29367"/>
    <cellStyle name="Normal 8 3 3 4 3 2" xfId="29368"/>
    <cellStyle name="Normal 8 3 3 4 3 2 2" xfId="29369"/>
    <cellStyle name="Normal 8 3 3 4 3 2 3" xfId="52597"/>
    <cellStyle name="Normal 8 3 3 4 3 3" xfId="29370"/>
    <cellStyle name="Normal 8 3 3 4 3 4" xfId="52598"/>
    <cellStyle name="Normal 8 3 3 4 4" xfId="29371"/>
    <cellStyle name="Normal 8 3 3 4 4 2" xfId="29372"/>
    <cellStyle name="Normal 8 3 3 4 4 3" xfId="52599"/>
    <cellStyle name="Normal 8 3 3 4 5" xfId="29373"/>
    <cellStyle name="Normal 8 3 3 4 5 2" xfId="52600"/>
    <cellStyle name="Normal 8 3 3 4 6" xfId="29374"/>
    <cellStyle name="Normal 8 3 3 4 7" xfId="29375"/>
    <cellStyle name="Normal 8 3 3 4 8" xfId="29376"/>
    <cellStyle name="Normal 8 3 3 5" xfId="29377"/>
    <cellStyle name="Normal 8 3 3 5 2" xfId="29378"/>
    <cellStyle name="Normal 8 3 3 5 2 2" xfId="29379"/>
    <cellStyle name="Normal 8 3 3 5 2 3" xfId="52601"/>
    <cellStyle name="Normal 8 3 3 5 3" xfId="29380"/>
    <cellStyle name="Normal 8 3 3 5 4" xfId="52602"/>
    <cellStyle name="Normal 8 3 3 6" xfId="29381"/>
    <cellStyle name="Normal 8 3 3 6 2" xfId="29382"/>
    <cellStyle name="Normal 8 3 3 6 2 2" xfId="29383"/>
    <cellStyle name="Normal 8 3 3 6 2 3" xfId="52603"/>
    <cellStyle name="Normal 8 3 3 6 3" xfId="29384"/>
    <cellStyle name="Normal 8 3 3 6 4" xfId="52604"/>
    <cellStyle name="Normal 8 3 3 7" xfId="29385"/>
    <cellStyle name="Normal 8 3 3 7 2" xfId="29386"/>
    <cellStyle name="Normal 8 3 3 7 3" xfId="52605"/>
    <cellStyle name="Normal 8 3 3 8" xfId="29387"/>
    <cellStyle name="Normal 8 3 3 8 2" xfId="52606"/>
    <cellStyle name="Normal 8 3 3 9" xfId="29388"/>
    <cellStyle name="Normal 8 3 4" xfId="29389"/>
    <cellStyle name="Normal 8 3 4 10" xfId="29390"/>
    <cellStyle name="Normal 8 3 4 11" xfId="29391"/>
    <cellStyle name="Normal 8 3 4 2" xfId="29392"/>
    <cellStyle name="Normal 8 3 4 2 10" xfId="29393"/>
    <cellStyle name="Normal 8 3 4 2 2" xfId="29394"/>
    <cellStyle name="Normal 8 3 4 2 2 2" xfId="29395"/>
    <cellStyle name="Normal 8 3 4 2 2 2 2" xfId="29396"/>
    <cellStyle name="Normal 8 3 4 2 2 2 2 2" xfId="29397"/>
    <cellStyle name="Normal 8 3 4 2 2 2 2 2 2" xfId="29398"/>
    <cellStyle name="Normal 8 3 4 2 2 2 2 2 3" xfId="52607"/>
    <cellStyle name="Normal 8 3 4 2 2 2 2 3" xfId="29399"/>
    <cellStyle name="Normal 8 3 4 2 2 2 2 4" xfId="52608"/>
    <cellStyle name="Normal 8 3 4 2 2 2 3" xfId="29400"/>
    <cellStyle name="Normal 8 3 4 2 2 2 3 2" xfId="29401"/>
    <cellStyle name="Normal 8 3 4 2 2 2 3 2 2" xfId="29402"/>
    <cellStyle name="Normal 8 3 4 2 2 2 3 2 3" xfId="52609"/>
    <cellStyle name="Normal 8 3 4 2 2 2 3 3" xfId="29403"/>
    <cellStyle name="Normal 8 3 4 2 2 2 3 4" xfId="52610"/>
    <cellStyle name="Normal 8 3 4 2 2 2 4" xfId="29404"/>
    <cellStyle name="Normal 8 3 4 2 2 2 4 2" xfId="29405"/>
    <cellStyle name="Normal 8 3 4 2 2 2 4 3" xfId="52611"/>
    <cellStyle name="Normal 8 3 4 2 2 2 5" xfId="29406"/>
    <cellStyle name="Normal 8 3 4 2 2 2 5 2" xfId="52612"/>
    <cellStyle name="Normal 8 3 4 2 2 2 6" xfId="29407"/>
    <cellStyle name="Normal 8 3 4 2 2 2 7" xfId="29408"/>
    <cellStyle name="Normal 8 3 4 2 2 2 8" xfId="29409"/>
    <cellStyle name="Normal 8 3 4 2 2 3" xfId="29410"/>
    <cellStyle name="Normal 8 3 4 2 2 3 2" xfId="29411"/>
    <cellStyle name="Normal 8 3 4 2 2 3 2 2" xfId="29412"/>
    <cellStyle name="Normal 8 3 4 2 2 3 2 3" xfId="52613"/>
    <cellStyle name="Normal 8 3 4 2 2 3 3" xfId="29413"/>
    <cellStyle name="Normal 8 3 4 2 2 3 4" xfId="52614"/>
    <cellStyle name="Normal 8 3 4 2 2 4" xfId="29414"/>
    <cellStyle name="Normal 8 3 4 2 2 4 2" xfId="29415"/>
    <cellStyle name="Normal 8 3 4 2 2 4 2 2" xfId="29416"/>
    <cellStyle name="Normal 8 3 4 2 2 4 2 3" xfId="52615"/>
    <cellStyle name="Normal 8 3 4 2 2 4 3" xfId="29417"/>
    <cellStyle name="Normal 8 3 4 2 2 4 4" xfId="52616"/>
    <cellStyle name="Normal 8 3 4 2 2 5" xfId="29418"/>
    <cellStyle name="Normal 8 3 4 2 2 5 2" xfId="29419"/>
    <cellStyle name="Normal 8 3 4 2 2 5 3" xfId="52617"/>
    <cellStyle name="Normal 8 3 4 2 2 6" xfId="29420"/>
    <cellStyle name="Normal 8 3 4 2 2 6 2" xfId="52618"/>
    <cellStyle name="Normal 8 3 4 2 2 7" xfId="29421"/>
    <cellStyle name="Normal 8 3 4 2 2 8" xfId="29422"/>
    <cellStyle name="Normal 8 3 4 2 2 9" xfId="29423"/>
    <cellStyle name="Normal 8 3 4 2 3" xfId="29424"/>
    <cellStyle name="Normal 8 3 4 2 3 2" xfId="29425"/>
    <cellStyle name="Normal 8 3 4 2 3 2 2" xfId="29426"/>
    <cellStyle name="Normal 8 3 4 2 3 2 2 2" xfId="29427"/>
    <cellStyle name="Normal 8 3 4 2 3 2 2 3" xfId="52619"/>
    <cellStyle name="Normal 8 3 4 2 3 2 3" xfId="29428"/>
    <cellStyle name="Normal 8 3 4 2 3 2 4" xfId="52620"/>
    <cellStyle name="Normal 8 3 4 2 3 3" xfId="29429"/>
    <cellStyle name="Normal 8 3 4 2 3 3 2" xfId="29430"/>
    <cellStyle name="Normal 8 3 4 2 3 3 2 2" xfId="29431"/>
    <cellStyle name="Normal 8 3 4 2 3 3 2 3" xfId="52621"/>
    <cellStyle name="Normal 8 3 4 2 3 3 3" xfId="29432"/>
    <cellStyle name="Normal 8 3 4 2 3 3 4" xfId="52622"/>
    <cellStyle name="Normal 8 3 4 2 3 4" xfId="29433"/>
    <cellStyle name="Normal 8 3 4 2 3 4 2" xfId="29434"/>
    <cellStyle name="Normal 8 3 4 2 3 4 3" xfId="52623"/>
    <cellStyle name="Normal 8 3 4 2 3 5" xfId="29435"/>
    <cellStyle name="Normal 8 3 4 2 3 5 2" xfId="52624"/>
    <cellStyle name="Normal 8 3 4 2 3 6" xfId="29436"/>
    <cellStyle name="Normal 8 3 4 2 3 7" xfId="29437"/>
    <cellStyle name="Normal 8 3 4 2 3 8" xfId="29438"/>
    <cellStyle name="Normal 8 3 4 2 4" xfId="29439"/>
    <cellStyle name="Normal 8 3 4 2 4 2" xfId="29440"/>
    <cellStyle name="Normal 8 3 4 2 4 2 2" xfId="29441"/>
    <cellStyle name="Normal 8 3 4 2 4 2 3" xfId="52625"/>
    <cellStyle name="Normal 8 3 4 2 4 3" xfId="29442"/>
    <cellStyle name="Normal 8 3 4 2 4 4" xfId="52626"/>
    <cellStyle name="Normal 8 3 4 2 5" xfId="29443"/>
    <cellStyle name="Normal 8 3 4 2 5 2" xfId="29444"/>
    <cellStyle name="Normal 8 3 4 2 5 2 2" xfId="29445"/>
    <cellStyle name="Normal 8 3 4 2 5 2 3" xfId="52627"/>
    <cellStyle name="Normal 8 3 4 2 5 3" xfId="29446"/>
    <cellStyle name="Normal 8 3 4 2 5 4" xfId="52628"/>
    <cellStyle name="Normal 8 3 4 2 6" xfId="29447"/>
    <cellStyle name="Normal 8 3 4 2 6 2" xfId="29448"/>
    <cellStyle name="Normal 8 3 4 2 6 3" xfId="52629"/>
    <cellStyle name="Normal 8 3 4 2 7" xfId="29449"/>
    <cellStyle name="Normal 8 3 4 2 7 2" xfId="52630"/>
    <cellStyle name="Normal 8 3 4 2 8" xfId="29450"/>
    <cellStyle name="Normal 8 3 4 2 9" xfId="29451"/>
    <cellStyle name="Normal 8 3 4 3" xfId="29452"/>
    <cellStyle name="Normal 8 3 4 3 2" xfId="29453"/>
    <cellStyle name="Normal 8 3 4 3 2 2" xfId="29454"/>
    <cellStyle name="Normal 8 3 4 3 2 2 2" xfId="29455"/>
    <cellStyle name="Normal 8 3 4 3 2 2 2 2" xfId="29456"/>
    <cellStyle name="Normal 8 3 4 3 2 2 2 3" xfId="52631"/>
    <cellStyle name="Normal 8 3 4 3 2 2 3" xfId="29457"/>
    <cellStyle name="Normal 8 3 4 3 2 2 4" xfId="52632"/>
    <cellStyle name="Normal 8 3 4 3 2 3" xfId="29458"/>
    <cellStyle name="Normal 8 3 4 3 2 3 2" xfId="29459"/>
    <cellStyle name="Normal 8 3 4 3 2 3 2 2" xfId="29460"/>
    <cellStyle name="Normal 8 3 4 3 2 3 2 3" xfId="52633"/>
    <cellStyle name="Normal 8 3 4 3 2 3 3" xfId="29461"/>
    <cellStyle name="Normal 8 3 4 3 2 3 4" xfId="52634"/>
    <cellStyle name="Normal 8 3 4 3 2 4" xfId="29462"/>
    <cellStyle name="Normal 8 3 4 3 2 4 2" xfId="29463"/>
    <cellStyle name="Normal 8 3 4 3 2 4 3" xfId="52635"/>
    <cellStyle name="Normal 8 3 4 3 2 5" xfId="29464"/>
    <cellStyle name="Normal 8 3 4 3 2 5 2" xfId="52636"/>
    <cellStyle name="Normal 8 3 4 3 2 6" xfId="29465"/>
    <cellStyle name="Normal 8 3 4 3 2 7" xfId="29466"/>
    <cellStyle name="Normal 8 3 4 3 2 8" xfId="29467"/>
    <cellStyle name="Normal 8 3 4 3 3" xfId="29468"/>
    <cellStyle name="Normal 8 3 4 3 3 2" xfId="29469"/>
    <cellStyle name="Normal 8 3 4 3 3 2 2" xfId="29470"/>
    <cellStyle name="Normal 8 3 4 3 3 2 3" xfId="52637"/>
    <cellStyle name="Normal 8 3 4 3 3 3" xfId="29471"/>
    <cellStyle name="Normal 8 3 4 3 3 4" xfId="52638"/>
    <cellStyle name="Normal 8 3 4 3 4" xfId="29472"/>
    <cellStyle name="Normal 8 3 4 3 4 2" xfId="29473"/>
    <cellStyle name="Normal 8 3 4 3 4 2 2" xfId="29474"/>
    <cellStyle name="Normal 8 3 4 3 4 2 3" xfId="52639"/>
    <cellStyle name="Normal 8 3 4 3 4 3" xfId="29475"/>
    <cellStyle name="Normal 8 3 4 3 4 4" xfId="52640"/>
    <cellStyle name="Normal 8 3 4 3 5" xfId="29476"/>
    <cellStyle name="Normal 8 3 4 3 5 2" xfId="29477"/>
    <cellStyle name="Normal 8 3 4 3 5 3" xfId="52641"/>
    <cellStyle name="Normal 8 3 4 3 6" xfId="29478"/>
    <cellStyle name="Normal 8 3 4 3 6 2" xfId="52642"/>
    <cellStyle name="Normal 8 3 4 3 7" xfId="29479"/>
    <cellStyle name="Normal 8 3 4 3 8" xfId="29480"/>
    <cellStyle name="Normal 8 3 4 3 9" xfId="29481"/>
    <cellStyle name="Normal 8 3 4 4" xfId="29482"/>
    <cellStyle name="Normal 8 3 4 4 2" xfId="29483"/>
    <cellStyle name="Normal 8 3 4 4 2 2" xfId="29484"/>
    <cellStyle name="Normal 8 3 4 4 2 2 2" xfId="29485"/>
    <cellStyle name="Normal 8 3 4 4 2 2 3" xfId="52643"/>
    <cellStyle name="Normal 8 3 4 4 2 3" xfId="29486"/>
    <cellStyle name="Normal 8 3 4 4 2 4" xfId="52644"/>
    <cellStyle name="Normal 8 3 4 4 3" xfId="29487"/>
    <cellStyle name="Normal 8 3 4 4 3 2" xfId="29488"/>
    <cellStyle name="Normal 8 3 4 4 3 2 2" xfId="29489"/>
    <cellStyle name="Normal 8 3 4 4 3 2 3" xfId="52645"/>
    <cellStyle name="Normal 8 3 4 4 3 3" xfId="29490"/>
    <cellStyle name="Normal 8 3 4 4 3 4" xfId="52646"/>
    <cellStyle name="Normal 8 3 4 4 4" xfId="29491"/>
    <cellStyle name="Normal 8 3 4 4 4 2" xfId="29492"/>
    <cellStyle name="Normal 8 3 4 4 4 3" xfId="52647"/>
    <cellStyle name="Normal 8 3 4 4 5" xfId="29493"/>
    <cellStyle name="Normal 8 3 4 4 5 2" xfId="52648"/>
    <cellStyle name="Normal 8 3 4 4 6" xfId="29494"/>
    <cellStyle name="Normal 8 3 4 4 7" xfId="29495"/>
    <cellStyle name="Normal 8 3 4 4 8" xfId="29496"/>
    <cellStyle name="Normal 8 3 4 5" xfId="29497"/>
    <cellStyle name="Normal 8 3 4 5 2" xfId="29498"/>
    <cellStyle name="Normal 8 3 4 5 2 2" xfId="29499"/>
    <cellStyle name="Normal 8 3 4 5 2 3" xfId="52649"/>
    <cellStyle name="Normal 8 3 4 5 3" xfId="29500"/>
    <cellStyle name="Normal 8 3 4 5 4" xfId="52650"/>
    <cellStyle name="Normal 8 3 4 6" xfId="29501"/>
    <cellStyle name="Normal 8 3 4 6 2" xfId="29502"/>
    <cellStyle name="Normal 8 3 4 6 2 2" xfId="29503"/>
    <cellStyle name="Normal 8 3 4 6 2 3" xfId="52651"/>
    <cellStyle name="Normal 8 3 4 6 3" xfId="29504"/>
    <cellStyle name="Normal 8 3 4 6 4" xfId="52652"/>
    <cellStyle name="Normal 8 3 4 7" xfId="29505"/>
    <cellStyle name="Normal 8 3 4 7 2" xfId="29506"/>
    <cellStyle name="Normal 8 3 4 7 3" xfId="52653"/>
    <cellStyle name="Normal 8 3 4 8" xfId="29507"/>
    <cellStyle name="Normal 8 3 4 8 2" xfId="52654"/>
    <cellStyle name="Normal 8 3 4 9" xfId="29508"/>
    <cellStyle name="Normal 8 3 5" xfId="29509"/>
    <cellStyle name="Normal 8 3 5 10" xfId="29510"/>
    <cellStyle name="Normal 8 3 5 2" xfId="29511"/>
    <cellStyle name="Normal 8 3 5 2 2" xfId="29512"/>
    <cellStyle name="Normal 8 3 5 2 2 2" xfId="29513"/>
    <cellStyle name="Normal 8 3 5 2 2 2 2" xfId="29514"/>
    <cellStyle name="Normal 8 3 5 2 2 2 2 2" xfId="29515"/>
    <cellStyle name="Normal 8 3 5 2 2 2 2 3" xfId="52655"/>
    <cellStyle name="Normal 8 3 5 2 2 2 3" xfId="29516"/>
    <cellStyle name="Normal 8 3 5 2 2 2 4" xfId="52656"/>
    <cellStyle name="Normal 8 3 5 2 2 3" xfId="29517"/>
    <cellStyle name="Normal 8 3 5 2 2 3 2" xfId="29518"/>
    <cellStyle name="Normal 8 3 5 2 2 3 2 2" xfId="29519"/>
    <cellStyle name="Normal 8 3 5 2 2 3 2 3" xfId="52657"/>
    <cellStyle name="Normal 8 3 5 2 2 3 3" xfId="29520"/>
    <cellStyle name="Normal 8 3 5 2 2 3 4" xfId="52658"/>
    <cellStyle name="Normal 8 3 5 2 2 4" xfId="29521"/>
    <cellStyle name="Normal 8 3 5 2 2 4 2" xfId="29522"/>
    <cellStyle name="Normal 8 3 5 2 2 4 3" xfId="52659"/>
    <cellStyle name="Normal 8 3 5 2 2 5" xfId="29523"/>
    <cellStyle name="Normal 8 3 5 2 2 5 2" xfId="52660"/>
    <cellStyle name="Normal 8 3 5 2 2 6" xfId="29524"/>
    <cellStyle name="Normal 8 3 5 2 2 7" xfId="29525"/>
    <cellStyle name="Normal 8 3 5 2 2 8" xfId="29526"/>
    <cellStyle name="Normal 8 3 5 2 3" xfId="29527"/>
    <cellStyle name="Normal 8 3 5 2 3 2" xfId="29528"/>
    <cellStyle name="Normal 8 3 5 2 3 2 2" xfId="29529"/>
    <cellStyle name="Normal 8 3 5 2 3 2 3" xfId="52661"/>
    <cellStyle name="Normal 8 3 5 2 3 3" xfId="29530"/>
    <cellStyle name="Normal 8 3 5 2 3 4" xfId="52662"/>
    <cellStyle name="Normal 8 3 5 2 4" xfId="29531"/>
    <cellStyle name="Normal 8 3 5 2 4 2" xfId="29532"/>
    <cellStyle name="Normal 8 3 5 2 4 2 2" xfId="29533"/>
    <cellStyle name="Normal 8 3 5 2 4 2 3" xfId="52663"/>
    <cellStyle name="Normal 8 3 5 2 4 3" xfId="29534"/>
    <cellStyle name="Normal 8 3 5 2 4 4" xfId="52664"/>
    <cellStyle name="Normal 8 3 5 2 5" xfId="29535"/>
    <cellStyle name="Normal 8 3 5 2 5 2" xfId="29536"/>
    <cellStyle name="Normal 8 3 5 2 5 3" xfId="52665"/>
    <cellStyle name="Normal 8 3 5 2 6" xfId="29537"/>
    <cellStyle name="Normal 8 3 5 2 6 2" xfId="52666"/>
    <cellStyle name="Normal 8 3 5 2 7" xfId="29538"/>
    <cellStyle name="Normal 8 3 5 2 8" xfId="29539"/>
    <cellStyle name="Normal 8 3 5 2 9" xfId="29540"/>
    <cellStyle name="Normal 8 3 5 3" xfId="29541"/>
    <cellStyle name="Normal 8 3 5 3 2" xfId="29542"/>
    <cellStyle name="Normal 8 3 5 3 2 2" xfId="29543"/>
    <cellStyle name="Normal 8 3 5 3 2 2 2" xfId="29544"/>
    <cellStyle name="Normal 8 3 5 3 2 2 3" xfId="52667"/>
    <cellStyle name="Normal 8 3 5 3 2 3" xfId="29545"/>
    <cellStyle name="Normal 8 3 5 3 2 4" xfId="52668"/>
    <cellStyle name="Normal 8 3 5 3 3" xfId="29546"/>
    <cellStyle name="Normal 8 3 5 3 3 2" xfId="29547"/>
    <cellStyle name="Normal 8 3 5 3 3 2 2" xfId="29548"/>
    <cellStyle name="Normal 8 3 5 3 3 2 3" xfId="52669"/>
    <cellStyle name="Normal 8 3 5 3 3 3" xfId="29549"/>
    <cellStyle name="Normal 8 3 5 3 3 4" xfId="52670"/>
    <cellStyle name="Normal 8 3 5 3 4" xfId="29550"/>
    <cellStyle name="Normal 8 3 5 3 4 2" xfId="29551"/>
    <cellStyle name="Normal 8 3 5 3 4 3" xfId="52671"/>
    <cellStyle name="Normal 8 3 5 3 5" xfId="29552"/>
    <cellStyle name="Normal 8 3 5 3 5 2" xfId="52672"/>
    <cellStyle name="Normal 8 3 5 3 6" xfId="29553"/>
    <cellStyle name="Normal 8 3 5 3 7" xfId="29554"/>
    <cellStyle name="Normal 8 3 5 3 8" xfId="29555"/>
    <cellStyle name="Normal 8 3 5 4" xfId="29556"/>
    <cellStyle name="Normal 8 3 5 4 2" xfId="29557"/>
    <cellStyle name="Normal 8 3 5 4 2 2" xfId="29558"/>
    <cellStyle name="Normal 8 3 5 4 2 3" xfId="52673"/>
    <cellStyle name="Normal 8 3 5 4 3" xfId="29559"/>
    <cellStyle name="Normal 8 3 5 4 4" xfId="52674"/>
    <cellStyle name="Normal 8 3 5 5" xfId="29560"/>
    <cellStyle name="Normal 8 3 5 5 2" xfId="29561"/>
    <cellStyle name="Normal 8 3 5 5 2 2" xfId="29562"/>
    <cellStyle name="Normal 8 3 5 5 2 3" xfId="52675"/>
    <cellStyle name="Normal 8 3 5 5 3" xfId="29563"/>
    <cellStyle name="Normal 8 3 5 5 4" xfId="52676"/>
    <cellStyle name="Normal 8 3 5 6" xfId="29564"/>
    <cellStyle name="Normal 8 3 5 6 2" xfId="29565"/>
    <cellStyle name="Normal 8 3 5 6 3" xfId="52677"/>
    <cellStyle name="Normal 8 3 5 7" xfId="29566"/>
    <cellStyle name="Normal 8 3 5 7 2" xfId="52678"/>
    <cellStyle name="Normal 8 3 5 8" xfId="29567"/>
    <cellStyle name="Normal 8 3 5 9" xfId="29568"/>
    <cellStyle name="Normal 8 3 6" xfId="29569"/>
    <cellStyle name="Normal 8 3 6 2" xfId="29570"/>
    <cellStyle name="Normal 8 3 6 2 2" xfId="29571"/>
    <cellStyle name="Normal 8 3 6 2 2 2" xfId="29572"/>
    <cellStyle name="Normal 8 3 6 2 2 2 2" xfId="29573"/>
    <cellStyle name="Normal 8 3 6 2 2 2 3" xfId="52679"/>
    <cellStyle name="Normal 8 3 6 2 2 3" xfId="29574"/>
    <cellStyle name="Normal 8 3 6 2 2 4" xfId="52680"/>
    <cellStyle name="Normal 8 3 6 2 3" xfId="29575"/>
    <cellStyle name="Normal 8 3 6 2 3 2" xfId="29576"/>
    <cellStyle name="Normal 8 3 6 2 3 2 2" xfId="29577"/>
    <cellStyle name="Normal 8 3 6 2 3 2 3" xfId="52681"/>
    <cellStyle name="Normal 8 3 6 2 3 3" xfId="29578"/>
    <cellStyle name="Normal 8 3 6 2 3 4" xfId="52682"/>
    <cellStyle name="Normal 8 3 6 2 4" xfId="29579"/>
    <cellStyle name="Normal 8 3 6 2 4 2" xfId="29580"/>
    <cellStyle name="Normal 8 3 6 2 4 3" xfId="52683"/>
    <cellStyle name="Normal 8 3 6 2 5" xfId="29581"/>
    <cellStyle name="Normal 8 3 6 2 5 2" xfId="52684"/>
    <cellStyle name="Normal 8 3 6 2 6" xfId="29582"/>
    <cellStyle name="Normal 8 3 6 2 7" xfId="29583"/>
    <cellStyle name="Normal 8 3 6 2 8" xfId="29584"/>
    <cellStyle name="Normal 8 3 6 3" xfId="29585"/>
    <cellStyle name="Normal 8 3 6 3 2" xfId="29586"/>
    <cellStyle name="Normal 8 3 6 3 2 2" xfId="29587"/>
    <cellStyle name="Normal 8 3 6 3 2 3" xfId="52685"/>
    <cellStyle name="Normal 8 3 6 3 3" xfId="29588"/>
    <cellStyle name="Normal 8 3 6 3 4" xfId="52686"/>
    <cellStyle name="Normal 8 3 6 4" xfId="29589"/>
    <cellStyle name="Normal 8 3 6 4 2" xfId="29590"/>
    <cellStyle name="Normal 8 3 6 4 2 2" xfId="29591"/>
    <cellStyle name="Normal 8 3 6 4 2 3" xfId="52687"/>
    <cellStyle name="Normal 8 3 6 4 3" xfId="29592"/>
    <cellStyle name="Normal 8 3 6 4 4" xfId="52688"/>
    <cellStyle name="Normal 8 3 6 5" xfId="29593"/>
    <cellStyle name="Normal 8 3 6 5 2" xfId="29594"/>
    <cellStyle name="Normal 8 3 6 5 3" xfId="52689"/>
    <cellStyle name="Normal 8 3 6 6" xfId="29595"/>
    <cellStyle name="Normal 8 3 6 6 2" xfId="52690"/>
    <cellStyle name="Normal 8 3 6 7" xfId="29596"/>
    <cellStyle name="Normal 8 3 6 8" xfId="29597"/>
    <cellStyle name="Normal 8 3 6 9" xfId="29598"/>
    <cellStyle name="Normal 8 3 7" xfId="29599"/>
    <cellStyle name="Normal 8 3 7 2" xfId="29600"/>
    <cellStyle name="Normal 8 3 7 2 2" xfId="29601"/>
    <cellStyle name="Normal 8 3 7 2 2 2" xfId="29602"/>
    <cellStyle name="Normal 8 3 7 2 2 3" xfId="52691"/>
    <cellStyle name="Normal 8 3 7 2 3" xfId="29603"/>
    <cellStyle name="Normal 8 3 7 2 4" xfId="52692"/>
    <cellStyle name="Normal 8 3 7 3" xfId="29604"/>
    <cellStyle name="Normal 8 3 7 3 2" xfId="29605"/>
    <cellStyle name="Normal 8 3 7 3 2 2" xfId="29606"/>
    <cellStyle name="Normal 8 3 7 3 2 3" xfId="52693"/>
    <cellStyle name="Normal 8 3 7 3 3" xfId="29607"/>
    <cellStyle name="Normal 8 3 7 3 4" xfId="52694"/>
    <cellStyle name="Normal 8 3 7 4" xfId="29608"/>
    <cellStyle name="Normal 8 3 7 4 2" xfId="29609"/>
    <cellStyle name="Normal 8 3 7 4 3" xfId="52695"/>
    <cellStyle name="Normal 8 3 7 5" xfId="29610"/>
    <cellStyle name="Normal 8 3 7 5 2" xfId="52696"/>
    <cellStyle name="Normal 8 3 7 6" xfId="29611"/>
    <cellStyle name="Normal 8 3 7 7" xfId="29612"/>
    <cellStyle name="Normal 8 3 7 8" xfId="29613"/>
    <cellStyle name="Normal 8 3 8" xfId="29614"/>
    <cellStyle name="Normal 8 3 8 2" xfId="29615"/>
    <cellStyle name="Normal 8 3 8 2 2" xfId="29616"/>
    <cellStyle name="Normal 8 3 8 2 3" xfId="52697"/>
    <cellStyle name="Normal 8 3 8 3" xfId="29617"/>
    <cellStyle name="Normal 8 3 8 4" xfId="52698"/>
    <cellStyle name="Normal 8 3 9" xfId="29618"/>
    <cellStyle name="Normal 8 3 9 2" xfId="29619"/>
    <cellStyle name="Normal 8 3 9 2 2" xfId="29620"/>
    <cellStyle name="Normal 8 3 9 2 3" xfId="52699"/>
    <cellStyle name="Normal 8 3 9 3" xfId="29621"/>
    <cellStyle name="Normal 8 3 9 4" xfId="52700"/>
    <cellStyle name="Normal 8 4" xfId="29622"/>
    <cellStyle name="Normal 8 4 10" xfId="29623"/>
    <cellStyle name="Normal 8 4 10 2" xfId="29624"/>
    <cellStyle name="Normal 8 4 10 3" xfId="52701"/>
    <cellStyle name="Normal 8 4 11" xfId="29625"/>
    <cellStyle name="Normal 8 4 11 2" xfId="52702"/>
    <cellStyle name="Normal 8 4 11 3" xfId="52703"/>
    <cellStyle name="Normal 8 4 12" xfId="29626"/>
    <cellStyle name="Normal 8 4 12 2" xfId="52704"/>
    <cellStyle name="Normal 8 4 13" xfId="29627"/>
    <cellStyle name="Normal 8 4 14" xfId="29628"/>
    <cellStyle name="Normal 8 4 15" xfId="29629"/>
    <cellStyle name="Normal 8 4 2" xfId="29630"/>
    <cellStyle name="Normal 8 4 2 10" xfId="29631"/>
    <cellStyle name="Normal 8 4 2 11" xfId="29632"/>
    <cellStyle name="Normal 8 4 2 2" xfId="29633"/>
    <cellStyle name="Normal 8 4 2 2 10" xfId="29634"/>
    <cellStyle name="Normal 8 4 2 2 2" xfId="29635"/>
    <cellStyle name="Normal 8 4 2 2 2 2" xfId="29636"/>
    <cellStyle name="Normal 8 4 2 2 2 2 2" xfId="29637"/>
    <cellStyle name="Normal 8 4 2 2 2 2 2 2" xfId="29638"/>
    <cellStyle name="Normal 8 4 2 2 2 2 2 2 2" xfId="29639"/>
    <cellStyle name="Normal 8 4 2 2 2 2 2 2 3" xfId="52705"/>
    <cellStyle name="Normal 8 4 2 2 2 2 2 3" xfId="29640"/>
    <cellStyle name="Normal 8 4 2 2 2 2 2 4" xfId="52706"/>
    <cellStyle name="Normal 8 4 2 2 2 2 3" xfId="29641"/>
    <cellStyle name="Normal 8 4 2 2 2 2 3 2" xfId="29642"/>
    <cellStyle name="Normal 8 4 2 2 2 2 3 2 2" xfId="29643"/>
    <cellStyle name="Normal 8 4 2 2 2 2 3 2 3" xfId="52707"/>
    <cellStyle name="Normal 8 4 2 2 2 2 3 3" xfId="29644"/>
    <cellStyle name="Normal 8 4 2 2 2 2 3 4" xfId="52708"/>
    <cellStyle name="Normal 8 4 2 2 2 2 4" xfId="29645"/>
    <cellStyle name="Normal 8 4 2 2 2 2 4 2" xfId="29646"/>
    <cellStyle name="Normal 8 4 2 2 2 2 4 3" xfId="52709"/>
    <cellStyle name="Normal 8 4 2 2 2 2 5" xfId="29647"/>
    <cellStyle name="Normal 8 4 2 2 2 2 5 2" xfId="52710"/>
    <cellStyle name="Normal 8 4 2 2 2 2 6" xfId="29648"/>
    <cellStyle name="Normal 8 4 2 2 2 2 7" xfId="29649"/>
    <cellStyle name="Normal 8 4 2 2 2 2 8" xfId="29650"/>
    <cellStyle name="Normal 8 4 2 2 2 3" xfId="29651"/>
    <cellStyle name="Normal 8 4 2 2 2 3 2" xfId="29652"/>
    <cellStyle name="Normal 8 4 2 2 2 3 2 2" xfId="29653"/>
    <cellStyle name="Normal 8 4 2 2 2 3 2 3" xfId="52711"/>
    <cellStyle name="Normal 8 4 2 2 2 3 3" xfId="29654"/>
    <cellStyle name="Normal 8 4 2 2 2 3 4" xfId="52712"/>
    <cellStyle name="Normal 8 4 2 2 2 4" xfId="29655"/>
    <cellStyle name="Normal 8 4 2 2 2 4 2" xfId="29656"/>
    <cellStyle name="Normal 8 4 2 2 2 4 2 2" xfId="29657"/>
    <cellStyle name="Normal 8 4 2 2 2 4 2 3" xfId="52713"/>
    <cellStyle name="Normal 8 4 2 2 2 4 3" xfId="29658"/>
    <cellStyle name="Normal 8 4 2 2 2 4 4" xfId="52714"/>
    <cellStyle name="Normal 8 4 2 2 2 5" xfId="29659"/>
    <cellStyle name="Normal 8 4 2 2 2 5 2" xfId="29660"/>
    <cellStyle name="Normal 8 4 2 2 2 5 3" xfId="52715"/>
    <cellStyle name="Normal 8 4 2 2 2 6" xfId="29661"/>
    <cellStyle name="Normal 8 4 2 2 2 6 2" xfId="52716"/>
    <cellStyle name="Normal 8 4 2 2 2 7" xfId="29662"/>
    <cellStyle name="Normal 8 4 2 2 2 8" xfId="29663"/>
    <cellStyle name="Normal 8 4 2 2 2 9" xfId="29664"/>
    <cellStyle name="Normal 8 4 2 2 3" xfId="29665"/>
    <cellStyle name="Normal 8 4 2 2 3 2" xfId="29666"/>
    <cellStyle name="Normal 8 4 2 2 3 2 2" xfId="29667"/>
    <cellStyle name="Normal 8 4 2 2 3 2 2 2" xfId="29668"/>
    <cellStyle name="Normal 8 4 2 2 3 2 2 3" xfId="52717"/>
    <cellStyle name="Normal 8 4 2 2 3 2 3" xfId="29669"/>
    <cellStyle name="Normal 8 4 2 2 3 2 4" xfId="52718"/>
    <cellStyle name="Normal 8 4 2 2 3 3" xfId="29670"/>
    <cellStyle name="Normal 8 4 2 2 3 3 2" xfId="29671"/>
    <cellStyle name="Normal 8 4 2 2 3 3 2 2" xfId="29672"/>
    <cellStyle name="Normal 8 4 2 2 3 3 2 3" xfId="52719"/>
    <cellStyle name="Normal 8 4 2 2 3 3 3" xfId="29673"/>
    <cellStyle name="Normal 8 4 2 2 3 3 4" xfId="52720"/>
    <cellStyle name="Normal 8 4 2 2 3 4" xfId="29674"/>
    <cellStyle name="Normal 8 4 2 2 3 4 2" xfId="29675"/>
    <cellStyle name="Normal 8 4 2 2 3 4 3" xfId="52721"/>
    <cellStyle name="Normal 8 4 2 2 3 5" xfId="29676"/>
    <cellStyle name="Normal 8 4 2 2 3 5 2" xfId="52722"/>
    <cellStyle name="Normal 8 4 2 2 3 6" xfId="29677"/>
    <cellStyle name="Normal 8 4 2 2 3 7" xfId="29678"/>
    <cellStyle name="Normal 8 4 2 2 3 8" xfId="29679"/>
    <cellStyle name="Normal 8 4 2 2 4" xfId="29680"/>
    <cellStyle name="Normal 8 4 2 2 4 2" xfId="29681"/>
    <cellStyle name="Normal 8 4 2 2 4 2 2" xfId="29682"/>
    <cellStyle name="Normal 8 4 2 2 4 2 3" xfId="52723"/>
    <cellStyle name="Normal 8 4 2 2 4 3" xfId="29683"/>
    <cellStyle name="Normal 8 4 2 2 4 4" xfId="52724"/>
    <cellStyle name="Normal 8 4 2 2 5" xfId="29684"/>
    <cellStyle name="Normal 8 4 2 2 5 2" xfId="29685"/>
    <cellStyle name="Normal 8 4 2 2 5 2 2" xfId="29686"/>
    <cellStyle name="Normal 8 4 2 2 5 2 3" xfId="52725"/>
    <cellStyle name="Normal 8 4 2 2 5 3" xfId="29687"/>
    <cellStyle name="Normal 8 4 2 2 5 4" xfId="52726"/>
    <cellStyle name="Normal 8 4 2 2 6" xfId="29688"/>
    <cellStyle name="Normal 8 4 2 2 6 2" xfId="29689"/>
    <cellStyle name="Normal 8 4 2 2 6 3" xfId="52727"/>
    <cellStyle name="Normal 8 4 2 2 7" xfId="29690"/>
    <cellStyle name="Normal 8 4 2 2 7 2" xfId="52728"/>
    <cellStyle name="Normal 8 4 2 2 8" xfId="29691"/>
    <cellStyle name="Normal 8 4 2 2 9" xfId="29692"/>
    <cellStyle name="Normal 8 4 2 3" xfId="29693"/>
    <cellStyle name="Normal 8 4 2 3 2" xfId="29694"/>
    <cellStyle name="Normal 8 4 2 3 2 2" xfId="29695"/>
    <cellStyle name="Normal 8 4 2 3 2 2 2" xfId="29696"/>
    <cellStyle name="Normal 8 4 2 3 2 2 2 2" xfId="29697"/>
    <cellStyle name="Normal 8 4 2 3 2 2 2 3" xfId="52729"/>
    <cellStyle name="Normal 8 4 2 3 2 2 3" xfId="29698"/>
    <cellStyle name="Normal 8 4 2 3 2 2 4" xfId="52730"/>
    <cellStyle name="Normal 8 4 2 3 2 3" xfId="29699"/>
    <cellStyle name="Normal 8 4 2 3 2 3 2" xfId="29700"/>
    <cellStyle name="Normal 8 4 2 3 2 3 2 2" xfId="29701"/>
    <cellStyle name="Normal 8 4 2 3 2 3 2 3" xfId="52731"/>
    <cellStyle name="Normal 8 4 2 3 2 3 3" xfId="29702"/>
    <cellStyle name="Normal 8 4 2 3 2 3 4" xfId="52732"/>
    <cellStyle name="Normal 8 4 2 3 2 4" xfId="29703"/>
    <cellStyle name="Normal 8 4 2 3 2 4 2" xfId="29704"/>
    <cellStyle name="Normal 8 4 2 3 2 4 3" xfId="52733"/>
    <cellStyle name="Normal 8 4 2 3 2 5" xfId="29705"/>
    <cellStyle name="Normal 8 4 2 3 2 5 2" xfId="52734"/>
    <cellStyle name="Normal 8 4 2 3 2 6" xfId="29706"/>
    <cellStyle name="Normal 8 4 2 3 2 7" xfId="29707"/>
    <cellStyle name="Normal 8 4 2 3 2 8" xfId="29708"/>
    <cellStyle name="Normal 8 4 2 3 3" xfId="29709"/>
    <cellStyle name="Normal 8 4 2 3 3 2" xfId="29710"/>
    <cellStyle name="Normal 8 4 2 3 3 2 2" xfId="29711"/>
    <cellStyle name="Normal 8 4 2 3 3 2 3" xfId="52735"/>
    <cellStyle name="Normal 8 4 2 3 3 3" xfId="29712"/>
    <cellStyle name="Normal 8 4 2 3 3 4" xfId="52736"/>
    <cellStyle name="Normal 8 4 2 3 4" xfId="29713"/>
    <cellStyle name="Normal 8 4 2 3 4 2" xfId="29714"/>
    <cellStyle name="Normal 8 4 2 3 4 2 2" xfId="29715"/>
    <cellStyle name="Normal 8 4 2 3 4 2 3" xfId="52737"/>
    <cellStyle name="Normal 8 4 2 3 4 3" xfId="29716"/>
    <cellStyle name="Normal 8 4 2 3 4 4" xfId="52738"/>
    <cellStyle name="Normal 8 4 2 3 5" xfId="29717"/>
    <cellStyle name="Normal 8 4 2 3 5 2" xfId="29718"/>
    <cellStyle name="Normal 8 4 2 3 5 3" xfId="52739"/>
    <cellStyle name="Normal 8 4 2 3 6" xfId="29719"/>
    <cellStyle name="Normal 8 4 2 3 6 2" xfId="52740"/>
    <cellStyle name="Normal 8 4 2 3 7" xfId="29720"/>
    <cellStyle name="Normal 8 4 2 3 8" xfId="29721"/>
    <cellStyle name="Normal 8 4 2 3 9" xfId="29722"/>
    <cellStyle name="Normal 8 4 2 4" xfId="29723"/>
    <cellStyle name="Normal 8 4 2 4 2" xfId="29724"/>
    <cellStyle name="Normal 8 4 2 4 2 2" xfId="29725"/>
    <cellStyle name="Normal 8 4 2 4 2 2 2" xfId="29726"/>
    <cellStyle name="Normal 8 4 2 4 2 2 3" xfId="52741"/>
    <cellStyle name="Normal 8 4 2 4 2 3" xfId="29727"/>
    <cellStyle name="Normal 8 4 2 4 2 4" xfId="52742"/>
    <cellStyle name="Normal 8 4 2 4 3" xfId="29728"/>
    <cellStyle name="Normal 8 4 2 4 3 2" xfId="29729"/>
    <cellStyle name="Normal 8 4 2 4 3 2 2" xfId="29730"/>
    <cellStyle name="Normal 8 4 2 4 3 2 3" xfId="52743"/>
    <cellStyle name="Normal 8 4 2 4 3 3" xfId="29731"/>
    <cellStyle name="Normal 8 4 2 4 3 4" xfId="52744"/>
    <cellStyle name="Normal 8 4 2 4 4" xfId="29732"/>
    <cellStyle name="Normal 8 4 2 4 4 2" xfId="29733"/>
    <cellStyle name="Normal 8 4 2 4 4 3" xfId="52745"/>
    <cellStyle name="Normal 8 4 2 4 5" xfId="29734"/>
    <cellStyle name="Normal 8 4 2 4 5 2" xfId="52746"/>
    <cellStyle name="Normal 8 4 2 4 6" xfId="29735"/>
    <cellStyle name="Normal 8 4 2 4 7" xfId="29736"/>
    <cellStyle name="Normal 8 4 2 4 8" xfId="29737"/>
    <cellStyle name="Normal 8 4 2 5" xfId="29738"/>
    <cellStyle name="Normal 8 4 2 5 2" xfId="29739"/>
    <cellStyle name="Normal 8 4 2 5 2 2" xfId="29740"/>
    <cellStyle name="Normal 8 4 2 5 2 3" xfId="52747"/>
    <cellStyle name="Normal 8 4 2 5 3" xfId="29741"/>
    <cellStyle name="Normal 8 4 2 5 4" xfId="52748"/>
    <cellStyle name="Normal 8 4 2 6" xfId="29742"/>
    <cellStyle name="Normal 8 4 2 6 2" xfId="29743"/>
    <cellStyle name="Normal 8 4 2 6 2 2" xfId="29744"/>
    <cellStyle name="Normal 8 4 2 6 2 3" xfId="52749"/>
    <cellStyle name="Normal 8 4 2 6 3" xfId="29745"/>
    <cellStyle name="Normal 8 4 2 6 4" xfId="52750"/>
    <cellStyle name="Normal 8 4 2 7" xfId="29746"/>
    <cellStyle name="Normal 8 4 2 7 2" xfId="29747"/>
    <cellStyle name="Normal 8 4 2 7 3" xfId="52751"/>
    <cellStyle name="Normal 8 4 2 8" xfId="29748"/>
    <cellStyle name="Normal 8 4 2 8 2" xfId="52752"/>
    <cellStyle name="Normal 8 4 2 9" xfId="29749"/>
    <cellStyle name="Normal 8 4 3" xfId="29750"/>
    <cellStyle name="Normal 8 4 3 10" xfId="29751"/>
    <cellStyle name="Normal 8 4 3 11" xfId="29752"/>
    <cellStyle name="Normal 8 4 3 2" xfId="29753"/>
    <cellStyle name="Normal 8 4 3 2 10" xfId="29754"/>
    <cellStyle name="Normal 8 4 3 2 2" xfId="29755"/>
    <cellStyle name="Normal 8 4 3 2 2 2" xfId="29756"/>
    <cellStyle name="Normal 8 4 3 2 2 2 2" xfId="29757"/>
    <cellStyle name="Normal 8 4 3 2 2 2 2 2" xfId="29758"/>
    <cellStyle name="Normal 8 4 3 2 2 2 2 2 2" xfId="29759"/>
    <cellStyle name="Normal 8 4 3 2 2 2 2 2 3" xfId="52753"/>
    <cellStyle name="Normal 8 4 3 2 2 2 2 3" xfId="29760"/>
    <cellStyle name="Normal 8 4 3 2 2 2 2 4" xfId="52754"/>
    <cellStyle name="Normal 8 4 3 2 2 2 3" xfId="29761"/>
    <cellStyle name="Normal 8 4 3 2 2 2 3 2" xfId="29762"/>
    <cellStyle name="Normal 8 4 3 2 2 2 3 2 2" xfId="29763"/>
    <cellStyle name="Normal 8 4 3 2 2 2 3 2 3" xfId="52755"/>
    <cellStyle name="Normal 8 4 3 2 2 2 3 3" xfId="29764"/>
    <cellStyle name="Normal 8 4 3 2 2 2 3 4" xfId="52756"/>
    <cellStyle name="Normal 8 4 3 2 2 2 4" xfId="29765"/>
    <cellStyle name="Normal 8 4 3 2 2 2 4 2" xfId="29766"/>
    <cellStyle name="Normal 8 4 3 2 2 2 4 3" xfId="52757"/>
    <cellStyle name="Normal 8 4 3 2 2 2 5" xfId="29767"/>
    <cellStyle name="Normal 8 4 3 2 2 2 5 2" xfId="52758"/>
    <cellStyle name="Normal 8 4 3 2 2 2 6" xfId="29768"/>
    <cellStyle name="Normal 8 4 3 2 2 2 7" xfId="29769"/>
    <cellStyle name="Normal 8 4 3 2 2 2 8" xfId="29770"/>
    <cellStyle name="Normal 8 4 3 2 2 3" xfId="29771"/>
    <cellStyle name="Normal 8 4 3 2 2 3 2" xfId="29772"/>
    <cellStyle name="Normal 8 4 3 2 2 3 2 2" xfId="29773"/>
    <cellStyle name="Normal 8 4 3 2 2 3 2 3" xfId="52759"/>
    <cellStyle name="Normal 8 4 3 2 2 3 3" xfId="29774"/>
    <cellStyle name="Normal 8 4 3 2 2 3 4" xfId="52760"/>
    <cellStyle name="Normal 8 4 3 2 2 4" xfId="29775"/>
    <cellStyle name="Normal 8 4 3 2 2 4 2" xfId="29776"/>
    <cellStyle name="Normal 8 4 3 2 2 4 2 2" xfId="29777"/>
    <cellStyle name="Normal 8 4 3 2 2 4 2 3" xfId="52761"/>
    <cellStyle name="Normal 8 4 3 2 2 4 3" xfId="29778"/>
    <cellStyle name="Normal 8 4 3 2 2 4 4" xfId="52762"/>
    <cellStyle name="Normal 8 4 3 2 2 5" xfId="29779"/>
    <cellStyle name="Normal 8 4 3 2 2 5 2" xfId="29780"/>
    <cellStyle name="Normal 8 4 3 2 2 5 3" xfId="52763"/>
    <cellStyle name="Normal 8 4 3 2 2 6" xfId="29781"/>
    <cellStyle name="Normal 8 4 3 2 2 6 2" xfId="52764"/>
    <cellStyle name="Normal 8 4 3 2 2 7" xfId="29782"/>
    <cellStyle name="Normal 8 4 3 2 2 8" xfId="29783"/>
    <cellStyle name="Normal 8 4 3 2 2 9" xfId="29784"/>
    <cellStyle name="Normal 8 4 3 2 3" xfId="29785"/>
    <cellStyle name="Normal 8 4 3 2 3 2" xfId="29786"/>
    <cellStyle name="Normal 8 4 3 2 3 2 2" xfId="29787"/>
    <cellStyle name="Normal 8 4 3 2 3 2 2 2" xfId="29788"/>
    <cellStyle name="Normal 8 4 3 2 3 2 2 3" xfId="52765"/>
    <cellStyle name="Normal 8 4 3 2 3 2 3" xfId="29789"/>
    <cellStyle name="Normal 8 4 3 2 3 2 4" xfId="52766"/>
    <cellStyle name="Normal 8 4 3 2 3 3" xfId="29790"/>
    <cellStyle name="Normal 8 4 3 2 3 3 2" xfId="29791"/>
    <cellStyle name="Normal 8 4 3 2 3 3 2 2" xfId="29792"/>
    <cellStyle name="Normal 8 4 3 2 3 3 2 3" xfId="52767"/>
    <cellStyle name="Normal 8 4 3 2 3 3 3" xfId="29793"/>
    <cellStyle name="Normal 8 4 3 2 3 3 4" xfId="52768"/>
    <cellStyle name="Normal 8 4 3 2 3 4" xfId="29794"/>
    <cellStyle name="Normal 8 4 3 2 3 4 2" xfId="29795"/>
    <cellStyle name="Normal 8 4 3 2 3 4 3" xfId="52769"/>
    <cellStyle name="Normal 8 4 3 2 3 5" xfId="29796"/>
    <cellStyle name="Normal 8 4 3 2 3 5 2" xfId="52770"/>
    <cellStyle name="Normal 8 4 3 2 3 6" xfId="29797"/>
    <cellStyle name="Normal 8 4 3 2 3 7" xfId="29798"/>
    <cellStyle name="Normal 8 4 3 2 3 8" xfId="29799"/>
    <cellStyle name="Normal 8 4 3 2 4" xfId="29800"/>
    <cellStyle name="Normal 8 4 3 2 4 2" xfId="29801"/>
    <cellStyle name="Normal 8 4 3 2 4 2 2" xfId="29802"/>
    <cellStyle name="Normal 8 4 3 2 4 2 3" xfId="52771"/>
    <cellStyle name="Normal 8 4 3 2 4 3" xfId="29803"/>
    <cellStyle name="Normal 8 4 3 2 4 4" xfId="52772"/>
    <cellStyle name="Normal 8 4 3 2 5" xfId="29804"/>
    <cellStyle name="Normal 8 4 3 2 5 2" xfId="29805"/>
    <cellStyle name="Normal 8 4 3 2 5 2 2" xfId="29806"/>
    <cellStyle name="Normal 8 4 3 2 5 2 3" xfId="52773"/>
    <cellStyle name="Normal 8 4 3 2 5 3" xfId="29807"/>
    <cellStyle name="Normal 8 4 3 2 5 4" xfId="52774"/>
    <cellStyle name="Normal 8 4 3 2 6" xfId="29808"/>
    <cellStyle name="Normal 8 4 3 2 6 2" xfId="29809"/>
    <cellStyle name="Normal 8 4 3 2 6 3" xfId="52775"/>
    <cellStyle name="Normal 8 4 3 2 7" xfId="29810"/>
    <cellStyle name="Normal 8 4 3 2 7 2" xfId="52776"/>
    <cellStyle name="Normal 8 4 3 2 8" xfId="29811"/>
    <cellStyle name="Normal 8 4 3 2 9" xfId="29812"/>
    <cellStyle name="Normal 8 4 3 3" xfId="29813"/>
    <cellStyle name="Normal 8 4 3 3 2" xfId="29814"/>
    <cellStyle name="Normal 8 4 3 3 2 2" xfId="29815"/>
    <cellStyle name="Normal 8 4 3 3 2 2 2" xfId="29816"/>
    <cellStyle name="Normal 8 4 3 3 2 2 2 2" xfId="29817"/>
    <cellStyle name="Normal 8 4 3 3 2 2 2 3" xfId="52777"/>
    <cellStyle name="Normal 8 4 3 3 2 2 3" xfId="29818"/>
    <cellStyle name="Normal 8 4 3 3 2 2 4" xfId="52778"/>
    <cellStyle name="Normal 8 4 3 3 2 3" xfId="29819"/>
    <cellStyle name="Normal 8 4 3 3 2 3 2" xfId="29820"/>
    <cellStyle name="Normal 8 4 3 3 2 3 2 2" xfId="29821"/>
    <cellStyle name="Normal 8 4 3 3 2 3 2 3" xfId="52779"/>
    <cellStyle name="Normal 8 4 3 3 2 3 3" xfId="29822"/>
    <cellStyle name="Normal 8 4 3 3 2 3 4" xfId="52780"/>
    <cellStyle name="Normal 8 4 3 3 2 4" xfId="29823"/>
    <cellStyle name="Normal 8 4 3 3 2 4 2" xfId="29824"/>
    <cellStyle name="Normal 8 4 3 3 2 4 3" xfId="52781"/>
    <cellStyle name="Normal 8 4 3 3 2 5" xfId="29825"/>
    <cellStyle name="Normal 8 4 3 3 2 5 2" xfId="52782"/>
    <cellStyle name="Normal 8 4 3 3 2 6" xfId="29826"/>
    <cellStyle name="Normal 8 4 3 3 2 7" xfId="29827"/>
    <cellStyle name="Normal 8 4 3 3 2 8" xfId="29828"/>
    <cellStyle name="Normal 8 4 3 3 3" xfId="29829"/>
    <cellStyle name="Normal 8 4 3 3 3 2" xfId="29830"/>
    <cellStyle name="Normal 8 4 3 3 3 2 2" xfId="29831"/>
    <cellStyle name="Normal 8 4 3 3 3 2 3" xfId="52783"/>
    <cellStyle name="Normal 8 4 3 3 3 3" xfId="29832"/>
    <cellStyle name="Normal 8 4 3 3 3 4" xfId="52784"/>
    <cellStyle name="Normal 8 4 3 3 4" xfId="29833"/>
    <cellStyle name="Normal 8 4 3 3 4 2" xfId="29834"/>
    <cellStyle name="Normal 8 4 3 3 4 2 2" xfId="29835"/>
    <cellStyle name="Normal 8 4 3 3 4 2 3" xfId="52785"/>
    <cellStyle name="Normal 8 4 3 3 4 3" xfId="29836"/>
    <cellStyle name="Normal 8 4 3 3 4 4" xfId="52786"/>
    <cellStyle name="Normal 8 4 3 3 5" xfId="29837"/>
    <cellStyle name="Normal 8 4 3 3 5 2" xfId="29838"/>
    <cellStyle name="Normal 8 4 3 3 5 3" xfId="52787"/>
    <cellStyle name="Normal 8 4 3 3 6" xfId="29839"/>
    <cellStyle name="Normal 8 4 3 3 6 2" xfId="52788"/>
    <cellStyle name="Normal 8 4 3 3 7" xfId="29840"/>
    <cellStyle name="Normal 8 4 3 3 8" xfId="29841"/>
    <cellStyle name="Normal 8 4 3 3 9" xfId="29842"/>
    <cellStyle name="Normal 8 4 3 4" xfId="29843"/>
    <cellStyle name="Normal 8 4 3 4 2" xfId="29844"/>
    <cellStyle name="Normal 8 4 3 4 2 2" xfId="29845"/>
    <cellStyle name="Normal 8 4 3 4 2 2 2" xfId="29846"/>
    <cellStyle name="Normal 8 4 3 4 2 2 3" xfId="52789"/>
    <cellStyle name="Normal 8 4 3 4 2 3" xfId="29847"/>
    <cellStyle name="Normal 8 4 3 4 2 4" xfId="52790"/>
    <cellStyle name="Normal 8 4 3 4 3" xfId="29848"/>
    <cellStyle name="Normal 8 4 3 4 3 2" xfId="29849"/>
    <cellStyle name="Normal 8 4 3 4 3 2 2" xfId="29850"/>
    <cellStyle name="Normal 8 4 3 4 3 2 3" xfId="52791"/>
    <cellStyle name="Normal 8 4 3 4 3 3" xfId="29851"/>
    <cellStyle name="Normal 8 4 3 4 3 4" xfId="52792"/>
    <cellStyle name="Normal 8 4 3 4 4" xfId="29852"/>
    <cellStyle name="Normal 8 4 3 4 4 2" xfId="29853"/>
    <cellStyle name="Normal 8 4 3 4 4 3" xfId="52793"/>
    <cellStyle name="Normal 8 4 3 4 5" xfId="29854"/>
    <cellStyle name="Normal 8 4 3 4 5 2" xfId="52794"/>
    <cellStyle name="Normal 8 4 3 4 6" xfId="29855"/>
    <cellStyle name="Normal 8 4 3 4 7" xfId="29856"/>
    <cellStyle name="Normal 8 4 3 4 8" xfId="29857"/>
    <cellStyle name="Normal 8 4 3 5" xfId="29858"/>
    <cellStyle name="Normal 8 4 3 5 2" xfId="29859"/>
    <cellStyle name="Normal 8 4 3 5 2 2" xfId="29860"/>
    <cellStyle name="Normal 8 4 3 5 2 3" xfId="52795"/>
    <cellStyle name="Normal 8 4 3 5 3" xfId="29861"/>
    <cellStyle name="Normal 8 4 3 5 4" xfId="52796"/>
    <cellStyle name="Normal 8 4 3 6" xfId="29862"/>
    <cellStyle name="Normal 8 4 3 6 2" xfId="29863"/>
    <cellStyle name="Normal 8 4 3 6 2 2" xfId="29864"/>
    <cellStyle name="Normal 8 4 3 6 2 3" xfId="52797"/>
    <cellStyle name="Normal 8 4 3 6 3" xfId="29865"/>
    <cellStyle name="Normal 8 4 3 6 4" xfId="52798"/>
    <cellStyle name="Normal 8 4 3 7" xfId="29866"/>
    <cellStyle name="Normal 8 4 3 7 2" xfId="29867"/>
    <cellStyle name="Normal 8 4 3 7 3" xfId="52799"/>
    <cellStyle name="Normal 8 4 3 8" xfId="29868"/>
    <cellStyle name="Normal 8 4 3 8 2" xfId="52800"/>
    <cellStyle name="Normal 8 4 3 9" xfId="29869"/>
    <cellStyle name="Normal 8 4 4" xfId="29870"/>
    <cellStyle name="Normal 8 4 4 10" xfId="29871"/>
    <cellStyle name="Normal 8 4 4 11" xfId="29872"/>
    <cellStyle name="Normal 8 4 4 2" xfId="29873"/>
    <cellStyle name="Normal 8 4 4 2 10" xfId="29874"/>
    <cellStyle name="Normal 8 4 4 2 2" xfId="29875"/>
    <cellStyle name="Normal 8 4 4 2 2 2" xfId="29876"/>
    <cellStyle name="Normal 8 4 4 2 2 2 2" xfId="29877"/>
    <cellStyle name="Normal 8 4 4 2 2 2 2 2" xfId="29878"/>
    <cellStyle name="Normal 8 4 4 2 2 2 2 2 2" xfId="29879"/>
    <cellStyle name="Normal 8 4 4 2 2 2 2 2 3" xfId="52801"/>
    <cellStyle name="Normal 8 4 4 2 2 2 2 3" xfId="29880"/>
    <cellStyle name="Normal 8 4 4 2 2 2 2 4" xfId="52802"/>
    <cellStyle name="Normal 8 4 4 2 2 2 3" xfId="29881"/>
    <cellStyle name="Normal 8 4 4 2 2 2 3 2" xfId="29882"/>
    <cellStyle name="Normal 8 4 4 2 2 2 3 2 2" xfId="29883"/>
    <cellStyle name="Normal 8 4 4 2 2 2 3 2 3" xfId="52803"/>
    <cellStyle name="Normal 8 4 4 2 2 2 3 3" xfId="29884"/>
    <cellStyle name="Normal 8 4 4 2 2 2 3 4" xfId="52804"/>
    <cellStyle name="Normal 8 4 4 2 2 2 4" xfId="29885"/>
    <cellStyle name="Normal 8 4 4 2 2 2 4 2" xfId="29886"/>
    <cellStyle name="Normal 8 4 4 2 2 2 4 3" xfId="52805"/>
    <cellStyle name="Normal 8 4 4 2 2 2 5" xfId="29887"/>
    <cellStyle name="Normal 8 4 4 2 2 2 5 2" xfId="52806"/>
    <cellStyle name="Normal 8 4 4 2 2 2 6" xfId="29888"/>
    <cellStyle name="Normal 8 4 4 2 2 2 7" xfId="29889"/>
    <cellStyle name="Normal 8 4 4 2 2 2 8" xfId="29890"/>
    <cellStyle name="Normal 8 4 4 2 2 3" xfId="29891"/>
    <cellStyle name="Normal 8 4 4 2 2 3 2" xfId="29892"/>
    <cellStyle name="Normal 8 4 4 2 2 3 2 2" xfId="29893"/>
    <cellStyle name="Normal 8 4 4 2 2 3 2 3" xfId="52807"/>
    <cellStyle name="Normal 8 4 4 2 2 3 3" xfId="29894"/>
    <cellStyle name="Normal 8 4 4 2 2 3 4" xfId="52808"/>
    <cellStyle name="Normal 8 4 4 2 2 4" xfId="29895"/>
    <cellStyle name="Normal 8 4 4 2 2 4 2" xfId="29896"/>
    <cellStyle name="Normal 8 4 4 2 2 4 2 2" xfId="29897"/>
    <cellStyle name="Normal 8 4 4 2 2 4 2 3" xfId="52809"/>
    <cellStyle name="Normal 8 4 4 2 2 4 3" xfId="29898"/>
    <cellStyle name="Normal 8 4 4 2 2 4 4" xfId="52810"/>
    <cellStyle name="Normal 8 4 4 2 2 5" xfId="29899"/>
    <cellStyle name="Normal 8 4 4 2 2 5 2" xfId="29900"/>
    <cellStyle name="Normal 8 4 4 2 2 5 3" xfId="52811"/>
    <cellStyle name="Normal 8 4 4 2 2 6" xfId="29901"/>
    <cellStyle name="Normal 8 4 4 2 2 6 2" xfId="52812"/>
    <cellStyle name="Normal 8 4 4 2 2 7" xfId="29902"/>
    <cellStyle name="Normal 8 4 4 2 2 8" xfId="29903"/>
    <cellStyle name="Normal 8 4 4 2 2 9" xfId="29904"/>
    <cellStyle name="Normal 8 4 4 2 3" xfId="29905"/>
    <cellStyle name="Normal 8 4 4 2 3 2" xfId="29906"/>
    <cellStyle name="Normal 8 4 4 2 3 2 2" xfId="29907"/>
    <cellStyle name="Normal 8 4 4 2 3 2 2 2" xfId="29908"/>
    <cellStyle name="Normal 8 4 4 2 3 2 2 3" xfId="52813"/>
    <cellStyle name="Normal 8 4 4 2 3 2 3" xfId="29909"/>
    <cellStyle name="Normal 8 4 4 2 3 2 4" xfId="52814"/>
    <cellStyle name="Normal 8 4 4 2 3 3" xfId="29910"/>
    <cellStyle name="Normal 8 4 4 2 3 3 2" xfId="29911"/>
    <cellStyle name="Normal 8 4 4 2 3 3 2 2" xfId="29912"/>
    <cellStyle name="Normal 8 4 4 2 3 3 2 3" xfId="52815"/>
    <cellStyle name="Normal 8 4 4 2 3 3 3" xfId="29913"/>
    <cellStyle name="Normal 8 4 4 2 3 3 4" xfId="52816"/>
    <cellStyle name="Normal 8 4 4 2 3 4" xfId="29914"/>
    <cellStyle name="Normal 8 4 4 2 3 4 2" xfId="29915"/>
    <cellStyle name="Normal 8 4 4 2 3 4 3" xfId="52817"/>
    <cellStyle name="Normal 8 4 4 2 3 5" xfId="29916"/>
    <cellStyle name="Normal 8 4 4 2 3 5 2" xfId="52818"/>
    <cellStyle name="Normal 8 4 4 2 3 6" xfId="29917"/>
    <cellStyle name="Normal 8 4 4 2 3 7" xfId="29918"/>
    <cellStyle name="Normal 8 4 4 2 3 8" xfId="29919"/>
    <cellStyle name="Normal 8 4 4 2 4" xfId="29920"/>
    <cellStyle name="Normal 8 4 4 2 4 2" xfId="29921"/>
    <cellStyle name="Normal 8 4 4 2 4 2 2" xfId="29922"/>
    <cellStyle name="Normal 8 4 4 2 4 2 3" xfId="52819"/>
    <cellStyle name="Normal 8 4 4 2 4 3" xfId="29923"/>
    <cellStyle name="Normal 8 4 4 2 4 4" xfId="52820"/>
    <cellStyle name="Normal 8 4 4 2 5" xfId="29924"/>
    <cellStyle name="Normal 8 4 4 2 5 2" xfId="29925"/>
    <cellStyle name="Normal 8 4 4 2 5 2 2" xfId="29926"/>
    <cellStyle name="Normal 8 4 4 2 5 2 3" xfId="52821"/>
    <cellStyle name="Normal 8 4 4 2 5 3" xfId="29927"/>
    <cellStyle name="Normal 8 4 4 2 5 4" xfId="52822"/>
    <cellStyle name="Normal 8 4 4 2 6" xfId="29928"/>
    <cellStyle name="Normal 8 4 4 2 6 2" xfId="29929"/>
    <cellStyle name="Normal 8 4 4 2 6 3" xfId="52823"/>
    <cellStyle name="Normal 8 4 4 2 7" xfId="29930"/>
    <cellStyle name="Normal 8 4 4 2 7 2" xfId="52824"/>
    <cellStyle name="Normal 8 4 4 2 8" xfId="29931"/>
    <cellStyle name="Normal 8 4 4 2 9" xfId="29932"/>
    <cellStyle name="Normal 8 4 4 3" xfId="29933"/>
    <cellStyle name="Normal 8 4 4 3 2" xfId="29934"/>
    <cellStyle name="Normal 8 4 4 3 2 2" xfId="29935"/>
    <cellStyle name="Normal 8 4 4 3 2 2 2" xfId="29936"/>
    <cellStyle name="Normal 8 4 4 3 2 2 2 2" xfId="29937"/>
    <cellStyle name="Normal 8 4 4 3 2 2 2 3" xfId="52825"/>
    <cellStyle name="Normal 8 4 4 3 2 2 3" xfId="29938"/>
    <cellStyle name="Normal 8 4 4 3 2 2 4" xfId="52826"/>
    <cellStyle name="Normal 8 4 4 3 2 3" xfId="29939"/>
    <cellStyle name="Normal 8 4 4 3 2 3 2" xfId="29940"/>
    <cellStyle name="Normal 8 4 4 3 2 3 2 2" xfId="29941"/>
    <cellStyle name="Normal 8 4 4 3 2 3 2 3" xfId="52827"/>
    <cellStyle name="Normal 8 4 4 3 2 3 3" xfId="29942"/>
    <cellStyle name="Normal 8 4 4 3 2 3 4" xfId="52828"/>
    <cellStyle name="Normal 8 4 4 3 2 4" xfId="29943"/>
    <cellStyle name="Normal 8 4 4 3 2 4 2" xfId="29944"/>
    <cellStyle name="Normal 8 4 4 3 2 4 3" xfId="52829"/>
    <cellStyle name="Normal 8 4 4 3 2 5" xfId="29945"/>
    <cellStyle name="Normal 8 4 4 3 2 5 2" xfId="52830"/>
    <cellStyle name="Normal 8 4 4 3 2 6" xfId="29946"/>
    <cellStyle name="Normal 8 4 4 3 2 7" xfId="29947"/>
    <cellStyle name="Normal 8 4 4 3 2 8" xfId="29948"/>
    <cellStyle name="Normal 8 4 4 3 3" xfId="29949"/>
    <cellStyle name="Normal 8 4 4 3 3 2" xfId="29950"/>
    <cellStyle name="Normal 8 4 4 3 3 2 2" xfId="29951"/>
    <cellStyle name="Normal 8 4 4 3 3 2 3" xfId="52831"/>
    <cellStyle name="Normal 8 4 4 3 3 3" xfId="29952"/>
    <cellStyle name="Normal 8 4 4 3 3 4" xfId="52832"/>
    <cellStyle name="Normal 8 4 4 3 4" xfId="29953"/>
    <cellStyle name="Normal 8 4 4 3 4 2" xfId="29954"/>
    <cellStyle name="Normal 8 4 4 3 4 2 2" xfId="29955"/>
    <cellStyle name="Normal 8 4 4 3 4 2 3" xfId="52833"/>
    <cellStyle name="Normal 8 4 4 3 4 3" xfId="29956"/>
    <cellStyle name="Normal 8 4 4 3 4 4" xfId="52834"/>
    <cellStyle name="Normal 8 4 4 3 5" xfId="29957"/>
    <cellStyle name="Normal 8 4 4 3 5 2" xfId="29958"/>
    <cellStyle name="Normal 8 4 4 3 5 3" xfId="52835"/>
    <cellStyle name="Normal 8 4 4 3 6" xfId="29959"/>
    <cellStyle name="Normal 8 4 4 3 6 2" xfId="52836"/>
    <cellStyle name="Normal 8 4 4 3 7" xfId="29960"/>
    <cellStyle name="Normal 8 4 4 3 8" xfId="29961"/>
    <cellStyle name="Normal 8 4 4 3 9" xfId="29962"/>
    <cellStyle name="Normal 8 4 4 4" xfId="29963"/>
    <cellStyle name="Normal 8 4 4 4 2" xfId="29964"/>
    <cellStyle name="Normal 8 4 4 4 2 2" xfId="29965"/>
    <cellStyle name="Normal 8 4 4 4 2 2 2" xfId="29966"/>
    <cellStyle name="Normal 8 4 4 4 2 2 3" xfId="52837"/>
    <cellStyle name="Normal 8 4 4 4 2 3" xfId="29967"/>
    <cellStyle name="Normal 8 4 4 4 2 4" xfId="52838"/>
    <cellStyle name="Normal 8 4 4 4 3" xfId="29968"/>
    <cellStyle name="Normal 8 4 4 4 3 2" xfId="29969"/>
    <cellStyle name="Normal 8 4 4 4 3 2 2" xfId="29970"/>
    <cellStyle name="Normal 8 4 4 4 3 2 3" xfId="52839"/>
    <cellStyle name="Normal 8 4 4 4 3 3" xfId="29971"/>
    <cellStyle name="Normal 8 4 4 4 3 4" xfId="52840"/>
    <cellStyle name="Normal 8 4 4 4 4" xfId="29972"/>
    <cellStyle name="Normal 8 4 4 4 4 2" xfId="29973"/>
    <cellStyle name="Normal 8 4 4 4 4 3" xfId="52841"/>
    <cellStyle name="Normal 8 4 4 4 5" xfId="29974"/>
    <cellStyle name="Normal 8 4 4 4 5 2" xfId="52842"/>
    <cellStyle name="Normal 8 4 4 4 6" xfId="29975"/>
    <cellStyle name="Normal 8 4 4 4 7" xfId="29976"/>
    <cellStyle name="Normal 8 4 4 4 8" xfId="29977"/>
    <cellStyle name="Normal 8 4 4 5" xfId="29978"/>
    <cellStyle name="Normal 8 4 4 5 2" xfId="29979"/>
    <cellStyle name="Normal 8 4 4 5 2 2" xfId="29980"/>
    <cellStyle name="Normal 8 4 4 5 2 3" xfId="52843"/>
    <cellStyle name="Normal 8 4 4 5 3" xfId="29981"/>
    <cellStyle name="Normal 8 4 4 5 4" xfId="52844"/>
    <cellStyle name="Normal 8 4 4 6" xfId="29982"/>
    <cellStyle name="Normal 8 4 4 6 2" xfId="29983"/>
    <cellStyle name="Normal 8 4 4 6 2 2" xfId="29984"/>
    <cellStyle name="Normal 8 4 4 6 2 3" xfId="52845"/>
    <cellStyle name="Normal 8 4 4 6 3" xfId="29985"/>
    <cellStyle name="Normal 8 4 4 6 4" xfId="52846"/>
    <cellStyle name="Normal 8 4 4 7" xfId="29986"/>
    <cellStyle name="Normal 8 4 4 7 2" xfId="29987"/>
    <cellStyle name="Normal 8 4 4 7 3" xfId="52847"/>
    <cellStyle name="Normal 8 4 4 8" xfId="29988"/>
    <cellStyle name="Normal 8 4 4 8 2" xfId="52848"/>
    <cellStyle name="Normal 8 4 4 9" xfId="29989"/>
    <cellStyle name="Normal 8 4 5" xfId="29990"/>
    <cellStyle name="Normal 8 4 5 10" xfId="29991"/>
    <cellStyle name="Normal 8 4 5 2" xfId="29992"/>
    <cellStyle name="Normal 8 4 5 2 2" xfId="29993"/>
    <cellStyle name="Normal 8 4 5 2 2 2" xfId="29994"/>
    <cellStyle name="Normal 8 4 5 2 2 2 2" xfId="29995"/>
    <cellStyle name="Normal 8 4 5 2 2 2 2 2" xfId="29996"/>
    <cellStyle name="Normal 8 4 5 2 2 2 2 3" xfId="52849"/>
    <cellStyle name="Normal 8 4 5 2 2 2 3" xfId="29997"/>
    <cellStyle name="Normal 8 4 5 2 2 2 4" xfId="52850"/>
    <cellStyle name="Normal 8 4 5 2 2 3" xfId="29998"/>
    <cellStyle name="Normal 8 4 5 2 2 3 2" xfId="29999"/>
    <cellStyle name="Normal 8 4 5 2 2 3 2 2" xfId="30000"/>
    <cellStyle name="Normal 8 4 5 2 2 3 2 3" xfId="52851"/>
    <cellStyle name="Normal 8 4 5 2 2 3 3" xfId="30001"/>
    <cellStyle name="Normal 8 4 5 2 2 3 4" xfId="52852"/>
    <cellStyle name="Normal 8 4 5 2 2 4" xfId="30002"/>
    <cellStyle name="Normal 8 4 5 2 2 4 2" xfId="30003"/>
    <cellStyle name="Normal 8 4 5 2 2 4 3" xfId="52853"/>
    <cellStyle name="Normal 8 4 5 2 2 5" xfId="30004"/>
    <cellStyle name="Normal 8 4 5 2 2 5 2" xfId="52854"/>
    <cellStyle name="Normal 8 4 5 2 2 6" xfId="30005"/>
    <cellStyle name="Normal 8 4 5 2 2 7" xfId="30006"/>
    <cellStyle name="Normal 8 4 5 2 2 8" xfId="30007"/>
    <cellStyle name="Normal 8 4 5 2 3" xfId="30008"/>
    <cellStyle name="Normal 8 4 5 2 3 2" xfId="30009"/>
    <cellStyle name="Normal 8 4 5 2 3 2 2" xfId="30010"/>
    <cellStyle name="Normal 8 4 5 2 3 2 3" xfId="52855"/>
    <cellStyle name="Normal 8 4 5 2 3 3" xfId="30011"/>
    <cellStyle name="Normal 8 4 5 2 3 4" xfId="52856"/>
    <cellStyle name="Normal 8 4 5 2 4" xfId="30012"/>
    <cellStyle name="Normal 8 4 5 2 4 2" xfId="30013"/>
    <cellStyle name="Normal 8 4 5 2 4 2 2" xfId="30014"/>
    <cellStyle name="Normal 8 4 5 2 4 2 3" xfId="52857"/>
    <cellStyle name="Normal 8 4 5 2 4 3" xfId="30015"/>
    <cellStyle name="Normal 8 4 5 2 4 4" xfId="52858"/>
    <cellStyle name="Normal 8 4 5 2 5" xfId="30016"/>
    <cellStyle name="Normal 8 4 5 2 5 2" xfId="30017"/>
    <cellStyle name="Normal 8 4 5 2 5 3" xfId="52859"/>
    <cellStyle name="Normal 8 4 5 2 6" xfId="30018"/>
    <cellStyle name="Normal 8 4 5 2 6 2" xfId="52860"/>
    <cellStyle name="Normal 8 4 5 2 7" xfId="30019"/>
    <cellStyle name="Normal 8 4 5 2 8" xfId="30020"/>
    <cellStyle name="Normal 8 4 5 2 9" xfId="30021"/>
    <cellStyle name="Normal 8 4 5 3" xfId="30022"/>
    <cellStyle name="Normal 8 4 5 3 2" xfId="30023"/>
    <cellStyle name="Normal 8 4 5 3 2 2" xfId="30024"/>
    <cellStyle name="Normal 8 4 5 3 2 2 2" xfId="30025"/>
    <cellStyle name="Normal 8 4 5 3 2 2 3" xfId="52861"/>
    <cellStyle name="Normal 8 4 5 3 2 3" xfId="30026"/>
    <cellStyle name="Normal 8 4 5 3 2 4" xfId="52862"/>
    <cellStyle name="Normal 8 4 5 3 3" xfId="30027"/>
    <cellStyle name="Normal 8 4 5 3 3 2" xfId="30028"/>
    <cellStyle name="Normal 8 4 5 3 3 2 2" xfId="30029"/>
    <cellStyle name="Normal 8 4 5 3 3 2 3" xfId="52863"/>
    <cellStyle name="Normal 8 4 5 3 3 3" xfId="30030"/>
    <cellStyle name="Normal 8 4 5 3 3 4" xfId="52864"/>
    <cellStyle name="Normal 8 4 5 3 4" xfId="30031"/>
    <cellStyle name="Normal 8 4 5 3 4 2" xfId="30032"/>
    <cellStyle name="Normal 8 4 5 3 4 3" xfId="52865"/>
    <cellStyle name="Normal 8 4 5 3 5" xfId="30033"/>
    <cellStyle name="Normal 8 4 5 3 5 2" xfId="52866"/>
    <cellStyle name="Normal 8 4 5 3 6" xfId="30034"/>
    <cellStyle name="Normal 8 4 5 3 7" xfId="30035"/>
    <cellStyle name="Normal 8 4 5 3 8" xfId="30036"/>
    <cellStyle name="Normal 8 4 5 4" xfId="30037"/>
    <cellStyle name="Normal 8 4 5 4 2" xfId="30038"/>
    <cellStyle name="Normal 8 4 5 4 2 2" xfId="30039"/>
    <cellStyle name="Normal 8 4 5 4 2 3" xfId="52867"/>
    <cellStyle name="Normal 8 4 5 4 3" xfId="30040"/>
    <cellStyle name="Normal 8 4 5 4 4" xfId="52868"/>
    <cellStyle name="Normal 8 4 5 5" xfId="30041"/>
    <cellStyle name="Normal 8 4 5 5 2" xfId="30042"/>
    <cellStyle name="Normal 8 4 5 5 2 2" xfId="30043"/>
    <cellStyle name="Normal 8 4 5 5 2 3" xfId="52869"/>
    <cellStyle name="Normal 8 4 5 5 3" xfId="30044"/>
    <cellStyle name="Normal 8 4 5 5 4" xfId="52870"/>
    <cellStyle name="Normal 8 4 5 6" xfId="30045"/>
    <cellStyle name="Normal 8 4 5 6 2" xfId="30046"/>
    <cellStyle name="Normal 8 4 5 6 3" xfId="52871"/>
    <cellStyle name="Normal 8 4 5 7" xfId="30047"/>
    <cellStyle name="Normal 8 4 5 7 2" xfId="52872"/>
    <cellStyle name="Normal 8 4 5 8" xfId="30048"/>
    <cellStyle name="Normal 8 4 5 9" xfId="30049"/>
    <cellStyle name="Normal 8 4 6" xfId="30050"/>
    <cellStyle name="Normal 8 4 6 2" xfId="30051"/>
    <cellStyle name="Normal 8 4 6 2 2" xfId="30052"/>
    <cellStyle name="Normal 8 4 6 2 2 2" xfId="30053"/>
    <cellStyle name="Normal 8 4 6 2 2 2 2" xfId="30054"/>
    <cellStyle name="Normal 8 4 6 2 2 2 3" xfId="52873"/>
    <cellStyle name="Normal 8 4 6 2 2 3" xfId="30055"/>
    <cellStyle name="Normal 8 4 6 2 2 4" xfId="52874"/>
    <cellStyle name="Normal 8 4 6 2 3" xfId="30056"/>
    <cellStyle name="Normal 8 4 6 2 3 2" xfId="30057"/>
    <cellStyle name="Normal 8 4 6 2 3 2 2" xfId="30058"/>
    <cellStyle name="Normal 8 4 6 2 3 2 3" xfId="52875"/>
    <cellStyle name="Normal 8 4 6 2 3 3" xfId="30059"/>
    <cellStyle name="Normal 8 4 6 2 3 4" xfId="52876"/>
    <cellStyle name="Normal 8 4 6 2 4" xfId="30060"/>
    <cellStyle name="Normal 8 4 6 2 4 2" xfId="30061"/>
    <cellStyle name="Normal 8 4 6 2 4 3" xfId="52877"/>
    <cellStyle name="Normal 8 4 6 2 5" xfId="30062"/>
    <cellStyle name="Normal 8 4 6 2 5 2" xfId="52878"/>
    <cellStyle name="Normal 8 4 6 2 6" xfId="30063"/>
    <cellStyle name="Normal 8 4 6 2 7" xfId="30064"/>
    <cellStyle name="Normal 8 4 6 2 8" xfId="30065"/>
    <cellStyle name="Normal 8 4 6 3" xfId="30066"/>
    <cellStyle name="Normal 8 4 6 3 2" xfId="30067"/>
    <cellStyle name="Normal 8 4 6 3 2 2" xfId="30068"/>
    <cellStyle name="Normal 8 4 6 3 2 3" xfId="52879"/>
    <cellStyle name="Normal 8 4 6 3 3" xfId="30069"/>
    <cellStyle name="Normal 8 4 6 3 4" xfId="52880"/>
    <cellStyle name="Normal 8 4 6 4" xfId="30070"/>
    <cellStyle name="Normal 8 4 6 4 2" xfId="30071"/>
    <cellStyle name="Normal 8 4 6 4 2 2" xfId="30072"/>
    <cellStyle name="Normal 8 4 6 4 2 3" xfId="52881"/>
    <cellStyle name="Normal 8 4 6 4 3" xfId="30073"/>
    <cellStyle name="Normal 8 4 6 4 4" xfId="52882"/>
    <cellStyle name="Normal 8 4 6 5" xfId="30074"/>
    <cellStyle name="Normal 8 4 6 5 2" xfId="30075"/>
    <cellStyle name="Normal 8 4 6 5 3" xfId="52883"/>
    <cellStyle name="Normal 8 4 6 6" xfId="30076"/>
    <cellStyle name="Normal 8 4 6 6 2" xfId="52884"/>
    <cellStyle name="Normal 8 4 6 7" xfId="30077"/>
    <cellStyle name="Normal 8 4 6 8" xfId="30078"/>
    <cellStyle name="Normal 8 4 6 9" xfId="30079"/>
    <cellStyle name="Normal 8 4 7" xfId="30080"/>
    <cellStyle name="Normal 8 4 7 2" xfId="30081"/>
    <cellStyle name="Normal 8 4 7 2 2" xfId="30082"/>
    <cellStyle name="Normal 8 4 7 2 2 2" xfId="30083"/>
    <cellStyle name="Normal 8 4 7 2 2 3" xfId="52885"/>
    <cellStyle name="Normal 8 4 7 2 3" xfId="30084"/>
    <cellStyle name="Normal 8 4 7 2 4" xfId="52886"/>
    <cellStyle name="Normal 8 4 7 3" xfId="30085"/>
    <cellStyle name="Normal 8 4 7 3 2" xfId="30086"/>
    <cellStyle name="Normal 8 4 7 3 2 2" xfId="30087"/>
    <cellStyle name="Normal 8 4 7 3 2 3" xfId="52887"/>
    <cellStyle name="Normal 8 4 7 3 3" xfId="30088"/>
    <cellStyle name="Normal 8 4 7 3 4" xfId="52888"/>
    <cellStyle name="Normal 8 4 7 4" xfId="30089"/>
    <cellStyle name="Normal 8 4 7 4 2" xfId="30090"/>
    <cellStyle name="Normal 8 4 7 4 3" xfId="52889"/>
    <cellStyle name="Normal 8 4 7 5" xfId="30091"/>
    <cellStyle name="Normal 8 4 7 5 2" xfId="52890"/>
    <cellStyle name="Normal 8 4 7 6" xfId="30092"/>
    <cellStyle name="Normal 8 4 7 7" xfId="30093"/>
    <cellStyle name="Normal 8 4 7 8" xfId="30094"/>
    <cellStyle name="Normal 8 4 8" xfId="30095"/>
    <cellStyle name="Normal 8 4 8 2" xfId="30096"/>
    <cellStyle name="Normal 8 4 8 2 2" xfId="30097"/>
    <cellStyle name="Normal 8 4 8 2 3" xfId="52891"/>
    <cellStyle name="Normal 8 4 8 3" xfId="30098"/>
    <cellStyle name="Normal 8 4 8 4" xfId="52892"/>
    <cellStyle name="Normal 8 4 9" xfId="30099"/>
    <cellStyle name="Normal 8 4 9 2" xfId="30100"/>
    <cellStyle name="Normal 8 4 9 2 2" xfId="30101"/>
    <cellStyle name="Normal 8 4 9 2 3" xfId="52893"/>
    <cellStyle name="Normal 8 4 9 3" xfId="30102"/>
    <cellStyle name="Normal 8 4 9 4" xfId="52894"/>
    <cellStyle name="Normal 8 5" xfId="30103"/>
    <cellStyle name="Normal 8 5 10" xfId="30104"/>
    <cellStyle name="Normal 8 5 10 2" xfId="30105"/>
    <cellStyle name="Normal 8 5 10 3" xfId="52895"/>
    <cellStyle name="Normal 8 5 11" xfId="30106"/>
    <cellStyle name="Normal 8 5 11 2" xfId="52896"/>
    <cellStyle name="Normal 8 5 12" xfId="30107"/>
    <cellStyle name="Normal 8 5 13" xfId="30108"/>
    <cellStyle name="Normal 8 5 14" xfId="30109"/>
    <cellStyle name="Normal 8 5 2" xfId="30110"/>
    <cellStyle name="Normal 8 5 2 10" xfId="30111"/>
    <cellStyle name="Normal 8 5 2 11" xfId="30112"/>
    <cellStyle name="Normal 8 5 2 2" xfId="30113"/>
    <cellStyle name="Normal 8 5 2 2 10" xfId="30114"/>
    <cellStyle name="Normal 8 5 2 2 2" xfId="30115"/>
    <cellStyle name="Normal 8 5 2 2 2 2" xfId="30116"/>
    <cellStyle name="Normal 8 5 2 2 2 2 2" xfId="30117"/>
    <cellStyle name="Normal 8 5 2 2 2 2 2 2" xfId="30118"/>
    <cellStyle name="Normal 8 5 2 2 2 2 2 2 2" xfId="30119"/>
    <cellStyle name="Normal 8 5 2 2 2 2 2 2 3" xfId="52897"/>
    <cellStyle name="Normal 8 5 2 2 2 2 2 3" xfId="30120"/>
    <cellStyle name="Normal 8 5 2 2 2 2 2 4" xfId="52898"/>
    <cellStyle name="Normal 8 5 2 2 2 2 3" xfId="30121"/>
    <cellStyle name="Normal 8 5 2 2 2 2 3 2" xfId="30122"/>
    <cellStyle name="Normal 8 5 2 2 2 2 3 2 2" xfId="30123"/>
    <cellStyle name="Normal 8 5 2 2 2 2 3 2 3" xfId="52899"/>
    <cellStyle name="Normal 8 5 2 2 2 2 3 3" xfId="30124"/>
    <cellStyle name="Normal 8 5 2 2 2 2 3 4" xfId="52900"/>
    <cellStyle name="Normal 8 5 2 2 2 2 4" xfId="30125"/>
    <cellStyle name="Normal 8 5 2 2 2 2 4 2" xfId="30126"/>
    <cellStyle name="Normal 8 5 2 2 2 2 4 3" xfId="52901"/>
    <cellStyle name="Normal 8 5 2 2 2 2 5" xfId="30127"/>
    <cellStyle name="Normal 8 5 2 2 2 2 5 2" xfId="52902"/>
    <cellStyle name="Normal 8 5 2 2 2 2 6" xfId="30128"/>
    <cellStyle name="Normal 8 5 2 2 2 2 7" xfId="30129"/>
    <cellStyle name="Normal 8 5 2 2 2 2 8" xfId="30130"/>
    <cellStyle name="Normal 8 5 2 2 2 3" xfId="30131"/>
    <cellStyle name="Normal 8 5 2 2 2 3 2" xfId="30132"/>
    <cellStyle name="Normal 8 5 2 2 2 3 2 2" xfId="30133"/>
    <cellStyle name="Normal 8 5 2 2 2 3 2 3" xfId="52903"/>
    <cellStyle name="Normal 8 5 2 2 2 3 3" xfId="30134"/>
    <cellStyle name="Normal 8 5 2 2 2 3 4" xfId="52904"/>
    <cellStyle name="Normal 8 5 2 2 2 4" xfId="30135"/>
    <cellStyle name="Normal 8 5 2 2 2 4 2" xfId="30136"/>
    <cellStyle name="Normal 8 5 2 2 2 4 2 2" xfId="30137"/>
    <cellStyle name="Normal 8 5 2 2 2 4 2 3" xfId="52905"/>
    <cellStyle name="Normal 8 5 2 2 2 4 3" xfId="30138"/>
    <cellStyle name="Normal 8 5 2 2 2 4 4" xfId="52906"/>
    <cellStyle name="Normal 8 5 2 2 2 5" xfId="30139"/>
    <cellStyle name="Normal 8 5 2 2 2 5 2" xfId="30140"/>
    <cellStyle name="Normal 8 5 2 2 2 5 3" xfId="52907"/>
    <cellStyle name="Normal 8 5 2 2 2 6" xfId="30141"/>
    <cellStyle name="Normal 8 5 2 2 2 6 2" xfId="52908"/>
    <cellStyle name="Normal 8 5 2 2 2 7" xfId="30142"/>
    <cellStyle name="Normal 8 5 2 2 2 8" xfId="30143"/>
    <cellStyle name="Normal 8 5 2 2 2 9" xfId="30144"/>
    <cellStyle name="Normal 8 5 2 2 3" xfId="30145"/>
    <cellStyle name="Normal 8 5 2 2 3 2" xfId="30146"/>
    <cellStyle name="Normal 8 5 2 2 3 2 2" xfId="30147"/>
    <cellStyle name="Normal 8 5 2 2 3 2 2 2" xfId="30148"/>
    <cellStyle name="Normal 8 5 2 2 3 2 2 3" xfId="52909"/>
    <cellStyle name="Normal 8 5 2 2 3 2 3" xfId="30149"/>
    <cellStyle name="Normal 8 5 2 2 3 2 4" xfId="52910"/>
    <cellStyle name="Normal 8 5 2 2 3 3" xfId="30150"/>
    <cellStyle name="Normal 8 5 2 2 3 3 2" xfId="30151"/>
    <cellStyle name="Normal 8 5 2 2 3 3 2 2" xfId="30152"/>
    <cellStyle name="Normal 8 5 2 2 3 3 2 3" xfId="52911"/>
    <cellStyle name="Normal 8 5 2 2 3 3 3" xfId="30153"/>
    <cellStyle name="Normal 8 5 2 2 3 3 4" xfId="52912"/>
    <cellStyle name="Normal 8 5 2 2 3 4" xfId="30154"/>
    <cellStyle name="Normal 8 5 2 2 3 4 2" xfId="30155"/>
    <cellStyle name="Normal 8 5 2 2 3 4 3" xfId="52913"/>
    <cellStyle name="Normal 8 5 2 2 3 5" xfId="30156"/>
    <cellStyle name="Normal 8 5 2 2 3 5 2" xfId="52914"/>
    <cellStyle name="Normal 8 5 2 2 3 6" xfId="30157"/>
    <cellStyle name="Normal 8 5 2 2 3 7" xfId="30158"/>
    <cellStyle name="Normal 8 5 2 2 3 8" xfId="30159"/>
    <cellStyle name="Normal 8 5 2 2 4" xfId="30160"/>
    <cellStyle name="Normal 8 5 2 2 4 2" xfId="30161"/>
    <cellStyle name="Normal 8 5 2 2 4 2 2" xfId="30162"/>
    <cellStyle name="Normal 8 5 2 2 4 2 3" xfId="52915"/>
    <cellStyle name="Normal 8 5 2 2 4 3" xfId="30163"/>
    <cellStyle name="Normal 8 5 2 2 4 4" xfId="52916"/>
    <cellStyle name="Normal 8 5 2 2 5" xfId="30164"/>
    <cellStyle name="Normal 8 5 2 2 5 2" xfId="30165"/>
    <cellStyle name="Normal 8 5 2 2 5 2 2" xfId="30166"/>
    <cellStyle name="Normal 8 5 2 2 5 2 3" xfId="52917"/>
    <cellStyle name="Normal 8 5 2 2 5 3" xfId="30167"/>
    <cellStyle name="Normal 8 5 2 2 5 4" xfId="52918"/>
    <cellStyle name="Normal 8 5 2 2 6" xfId="30168"/>
    <cellStyle name="Normal 8 5 2 2 6 2" xfId="30169"/>
    <cellStyle name="Normal 8 5 2 2 6 3" xfId="52919"/>
    <cellStyle name="Normal 8 5 2 2 7" xfId="30170"/>
    <cellStyle name="Normal 8 5 2 2 7 2" xfId="52920"/>
    <cellStyle name="Normal 8 5 2 2 8" xfId="30171"/>
    <cellStyle name="Normal 8 5 2 2 9" xfId="30172"/>
    <cellStyle name="Normal 8 5 2 3" xfId="30173"/>
    <cellStyle name="Normal 8 5 2 3 2" xfId="30174"/>
    <cellStyle name="Normal 8 5 2 3 2 2" xfId="30175"/>
    <cellStyle name="Normal 8 5 2 3 2 2 2" xfId="30176"/>
    <cellStyle name="Normal 8 5 2 3 2 2 2 2" xfId="30177"/>
    <cellStyle name="Normal 8 5 2 3 2 2 2 3" xfId="52921"/>
    <cellStyle name="Normal 8 5 2 3 2 2 3" xfId="30178"/>
    <cellStyle name="Normal 8 5 2 3 2 2 4" xfId="52922"/>
    <cellStyle name="Normal 8 5 2 3 2 3" xfId="30179"/>
    <cellStyle name="Normal 8 5 2 3 2 3 2" xfId="30180"/>
    <cellStyle name="Normal 8 5 2 3 2 3 2 2" xfId="30181"/>
    <cellStyle name="Normal 8 5 2 3 2 3 2 3" xfId="52923"/>
    <cellStyle name="Normal 8 5 2 3 2 3 3" xfId="30182"/>
    <cellStyle name="Normal 8 5 2 3 2 3 4" xfId="52924"/>
    <cellStyle name="Normal 8 5 2 3 2 4" xfId="30183"/>
    <cellStyle name="Normal 8 5 2 3 2 4 2" xfId="30184"/>
    <cellStyle name="Normal 8 5 2 3 2 4 3" xfId="52925"/>
    <cellStyle name="Normal 8 5 2 3 2 5" xfId="30185"/>
    <cellStyle name="Normal 8 5 2 3 2 5 2" xfId="52926"/>
    <cellStyle name="Normal 8 5 2 3 2 6" xfId="30186"/>
    <cellStyle name="Normal 8 5 2 3 2 7" xfId="30187"/>
    <cellStyle name="Normal 8 5 2 3 2 8" xfId="30188"/>
    <cellStyle name="Normal 8 5 2 3 3" xfId="30189"/>
    <cellStyle name="Normal 8 5 2 3 3 2" xfId="30190"/>
    <cellStyle name="Normal 8 5 2 3 3 2 2" xfId="30191"/>
    <cellStyle name="Normal 8 5 2 3 3 2 3" xfId="52927"/>
    <cellStyle name="Normal 8 5 2 3 3 3" xfId="30192"/>
    <cellStyle name="Normal 8 5 2 3 3 4" xfId="52928"/>
    <cellStyle name="Normal 8 5 2 3 4" xfId="30193"/>
    <cellStyle name="Normal 8 5 2 3 4 2" xfId="30194"/>
    <cellStyle name="Normal 8 5 2 3 4 2 2" xfId="30195"/>
    <cellStyle name="Normal 8 5 2 3 4 2 3" xfId="52929"/>
    <cellStyle name="Normal 8 5 2 3 4 3" xfId="30196"/>
    <cellStyle name="Normal 8 5 2 3 4 4" xfId="52930"/>
    <cellStyle name="Normal 8 5 2 3 5" xfId="30197"/>
    <cellStyle name="Normal 8 5 2 3 5 2" xfId="30198"/>
    <cellStyle name="Normal 8 5 2 3 5 3" xfId="52931"/>
    <cellStyle name="Normal 8 5 2 3 6" xfId="30199"/>
    <cellStyle name="Normal 8 5 2 3 6 2" xfId="52932"/>
    <cellStyle name="Normal 8 5 2 3 7" xfId="30200"/>
    <cellStyle name="Normal 8 5 2 3 8" xfId="30201"/>
    <cellStyle name="Normal 8 5 2 3 9" xfId="30202"/>
    <cellStyle name="Normal 8 5 2 4" xfId="30203"/>
    <cellStyle name="Normal 8 5 2 4 2" xfId="30204"/>
    <cellStyle name="Normal 8 5 2 4 2 2" xfId="30205"/>
    <cellStyle name="Normal 8 5 2 4 2 2 2" xfId="30206"/>
    <cellStyle name="Normal 8 5 2 4 2 2 3" xfId="52933"/>
    <cellStyle name="Normal 8 5 2 4 2 3" xfId="30207"/>
    <cellStyle name="Normal 8 5 2 4 2 4" xfId="52934"/>
    <cellStyle name="Normal 8 5 2 4 3" xfId="30208"/>
    <cellStyle name="Normal 8 5 2 4 3 2" xfId="30209"/>
    <cellStyle name="Normal 8 5 2 4 3 2 2" xfId="30210"/>
    <cellStyle name="Normal 8 5 2 4 3 2 3" xfId="52935"/>
    <cellStyle name="Normal 8 5 2 4 3 3" xfId="30211"/>
    <cellStyle name="Normal 8 5 2 4 3 4" xfId="52936"/>
    <cellStyle name="Normal 8 5 2 4 4" xfId="30212"/>
    <cellStyle name="Normal 8 5 2 4 4 2" xfId="30213"/>
    <cellStyle name="Normal 8 5 2 4 4 3" xfId="52937"/>
    <cellStyle name="Normal 8 5 2 4 5" xfId="30214"/>
    <cellStyle name="Normal 8 5 2 4 5 2" xfId="52938"/>
    <cellStyle name="Normal 8 5 2 4 6" xfId="30215"/>
    <cellStyle name="Normal 8 5 2 4 7" xfId="30216"/>
    <cellStyle name="Normal 8 5 2 4 8" xfId="30217"/>
    <cellStyle name="Normal 8 5 2 5" xfId="30218"/>
    <cellStyle name="Normal 8 5 2 5 2" xfId="30219"/>
    <cellStyle name="Normal 8 5 2 5 2 2" xfId="30220"/>
    <cellStyle name="Normal 8 5 2 5 2 3" xfId="52939"/>
    <cellStyle name="Normal 8 5 2 5 3" xfId="30221"/>
    <cellStyle name="Normal 8 5 2 5 4" xfId="52940"/>
    <cellStyle name="Normal 8 5 2 6" xfId="30222"/>
    <cellStyle name="Normal 8 5 2 6 2" xfId="30223"/>
    <cellStyle name="Normal 8 5 2 6 2 2" xfId="30224"/>
    <cellStyle name="Normal 8 5 2 6 2 3" xfId="52941"/>
    <cellStyle name="Normal 8 5 2 6 3" xfId="30225"/>
    <cellStyle name="Normal 8 5 2 6 4" xfId="52942"/>
    <cellStyle name="Normal 8 5 2 7" xfId="30226"/>
    <cellStyle name="Normal 8 5 2 7 2" xfId="30227"/>
    <cellStyle name="Normal 8 5 2 7 3" xfId="52943"/>
    <cellStyle name="Normal 8 5 2 8" xfId="30228"/>
    <cellStyle name="Normal 8 5 2 8 2" xfId="52944"/>
    <cellStyle name="Normal 8 5 2 9" xfId="30229"/>
    <cellStyle name="Normal 8 5 3" xfId="30230"/>
    <cellStyle name="Normal 8 5 3 10" xfId="30231"/>
    <cellStyle name="Normal 8 5 3 11" xfId="30232"/>
    <cellStyle name="Normal 8 5 3 2" xfId="30233"/>
    <cellStyle name="Normal 8 5 3 2 10" xfId="30234"/>
    <cellStyle name="Normal 8 5 3 2 2" xfId="30235"/>
    <cellStyle name="Normal 8 5 3 2 2 2" xfId="30236"/>
    <cellStyle name="Normal 8 5 3 2 2 2 2" xfId="30237"/>
    <cellStyle name="Normal 8 5 3 2 2 2 2 2" xfId="30238"/>
    <cellStyle name="Normal 8 5 3 2 2 2 2 2 2" xfId="30239"/>
    <cellStyle name="Normal 8 5 3 2 2 2 2 2 3" xfId="52945"/>
    <cellStyle name="Normal 8 5 3 2 2 2 2 3" xfId="30240"/>
    <cellStyle name="Normal 8 5 3 2 2 2 2 4" xfId="52946"/>
    <cellStyle name="Normal 8 5 3 2 2 2 3" xfId="30241"/>
    <cellStyle name="Normal 8 5 3 2 2 2 3 2" xfId="30242"/>
    <cellStyle name="Normal 8 5 3 2 2 2 3 2 2" xfId="30243"/>
    <cellStyle name="Normal 8 5 3 2 2 2 3 2 3" xfId="52947"/>
    <cellStyle name="Normal 8 5 3 2 2 2 3 3" xfId="30244"/>
    <cellStyle name="Normal 8 5 3 2 2 2 3 4" xfId="52948"/>
    <cellStyle name="Normal 8 5 3 2 2 2 4" xfId="30245"/>
    <cellStyle name="Normal 8 5 3 2 2 2 4 2" xfId="30246"/>
    <cellStyle name="Normal 8 5 3 2 2 2 4 3" xfId="52949"/>
    <cellStyle name="Normal 8 5 3 2 2 2 5" xfId="30247"/>
    <cellStyle name="Normal 8 5 3 2 2 2 5 2" xfId="52950"/>
    <cellStyle name="Normal 8 5 3 2 2 2 6" xfId="30248"/>
    <cellStyle name="Normal 8 5 3 2 2 2 7" xfId="30249"/>
    <cellStyle name="Normal 8 5 3 2 2 2 8" xfId="30250"/>
    <cellStyle name="Normal 8 5 3 2 2 3" xfId="30251"/>
    <cellStyle name="Normal 8 5 3 2 2 3 2" xfId="30252"/>
    <cellStyle name="Normal 8 5 3 2 2 3 2 2" xfId="30253"/>
    <cellStyle name="Normal 8 5 3 2 2 3 2 3" xfId="52951"/>
    <cellStyle name="Normal 8 5 3 2 2 3 3" xfId="30254"/>
    <cellStyle name="Normal 8 5 3 2 2 3 4" xfId="52952"/>
    <cellStyle name="Normal 8 5 3 2 2 4" xfId="30255"/>
    <cellStyle name="Normal 8 5 3 2 2 4 2" xfId="30256"/>
    <cellStyle name="Normal 8 5 3 2 2 4 2 2" xfId="30257"/>
    <cellStyle name="Normal 8 5 3 2 2 4 2 3" xfId="52953"/>
    <cellStyle name="Normal 8 5 3 2 2 4 3" xfId="30258"/>
    <cellStyle name="Normal 8 5 3 2 2 4 4" xfId="52954"/>
    <cellStyle name="Normal 8 5 3 2 2 5" xfId="30259"/>
    <cellStyle name="Normal 8 5 3 2 2 5 2" xfId="30260"/>
    <cellStyle name="Normal 8 5 3 2 2 5 3" xfId="52955"/>
    <cellStyle name="Normal 8 5 3 2 2 6" xfId="30261"/>
    <cellStyle name="Normal 8 5 3 2 2 6 2" xfId="52956"/>
    <cellStyle name="Normal 8 5 3 2 2 7" xfId="30262"/>
    <cellStyle name="Normal 8 5 3 2 2 8" xfId="30263"/>
    <cellStyle name="Normal 8 5 3 2 2 9" xfId="30264"/>
    <cellStyle name="Normal 8 5 3 2 3" xfId="30265"/>
    <cellStyle name="Normal 8 5 3 2 3 2" xfId="30266"/>
    <cellStyle name="Normal 8 5 3 2 3 2 2" xfId="30267"/>
    <cellStyle name="Normal 8 5 3 2 3 2 2 2" xfId="30268"/>
    <cellStyle name="Normal 8 5 3 2 3 2 2 3" xfId="52957"/>
    <cellStyle name="Normal 8 5 3 2 3 2 3" xfId="30269"/>
    <cellStyle name="Normal 8 5 3 2 3 2 4" xfId="52958"/>
    <cellStyle name="Normal 8 5 3 2 3 3" xfId="30270"/>
    <cellStyle name="Normal 8 5 3 2 3 3 2" xfId="30271"/>
    <cellStyle name="Normal 8 5 3 2 3 3 2 2" xfId="30272"/>
    <cellStyle name="Normal 8 5 3 2 3 3 2 3" xfId="52959"/>
    <cellStyle name="Normal 8 5 3 2 3 3 3" xfId="30273"/>
    <cellStyle name="Normal 8 5 3 2 3 3 4" xfId="52960"/>
    <cellStyle name="Normal 8 5 3 2 3 4" xfId="30274"/>
    <cellStyle name="Normal 8 5 3 2 3 4 2" xfId="30275"/>
    <cellStyle name="Normal 8 5 3 2 3 4 3" xfId="52961"/>
    <cellStyle name="Normal 8 5 3 2 3 5" xfId="30276"/>
    <cellStyle name="Normal 8 5 3 2 3 5 2" xfId="52962"/>
    <cellStyle name="Normal 8 5 3 2 3 6" xfId="30277"/>
    <cellStyle name="Normal 8 5 3 2 3 7" xfId="30278"/>
    <cellStyle name="Normal 8 5 3 2 3 8" xfId="30279"/>
    <cellStyle name="Normal 8 5 3 2 4" xfId="30280"/>
    <cellStyle name="Normal 8 5 3 2 4 2" xfId="30281"/>
    <cellStyle name="Normal 8 5 3 2 4 2 2" xfId="30282"/>
    <cellStyle name="Normal 8 5 3 2 4 2 3" xfId="52963"/>
    <cellStyle name="Normal 8 5 3 2 4 3" xfId="30283"/>
    <cellStyle name="Normal 8 5 3 2 4 4" xfId="52964"/>
    <cellStyle name="Normal 8 5 3 2 5" xfId="30284"/>
    <cellStyle name="Normal 8 5 3 2 5 2" xfId="30285"/>
    <cellStyle name="Normal 8 5 3 2 5 2 2" xfId="30286"/>
    <cellStyle name="Normal 8 5 3 2 5 2 3" xfId="52965"/>
    <cellStyle name="Normal 8 5 3 2 5 3" xfId="30287"/>
    <cellStyle name="Normal 8 5 3 2 5 4" xfId="52966"/>
    <cellStyle name="Normal 8 5 3 2 6" xfId="30288"/>
    <cellStyle name="Normal 8 5 3 2 6 2" xfId="30289"/>
    <cellStyle name="Normal 8 5 3 2 6 3" xfId="52967"/>
    <cellStyle name="Normal 8 5 3 2 7" xfId="30290"/>
    <cellStyle name="Normal 8 5 3 2 7 2" xfId="52968"/>
    <cellStyle name="Normal 8 5 3 2 8" xfId="30291"/>
    <cellStyle name="Normal 8 5 3 2 9" xfId="30292"/>
    <cellStyle name="Normal 8 5 3 3" xfId="30293"/>
    <cellStyle name="Normal 8 5 3 3 2" xfId="30294"/>
    <cellStyle name="Normal 8 5 3 3 2 2" xfId="30295"/>
    <cellStyle name="Normal 8 5 3 3 2 2 2" xfId="30296"/>
    <cellStyle name="Normal 8 5 3 3 2 2 2 2" xfId="30297"/>
    <cellStyle name="Normal 8 5 3 3 2 2 2 3" xfId="52969"/>
    <cellStyle name="Normal 8 5 3 3 2 2 3" xfId="30298"/>
    <cellStyle name="Normal 8 5 3 3 2 2 4" xfId="52970"/>
    <cellStyle name="Normal 8 5 3 3 2 3" xfId="30299"/>
    <cellStyle name="Normal 8 5 3 3 2 3 2" xfId="30300"/>
    <cellStyle name="Normal 8 5 3 3 2 3 2 2" xfId="30301"/>
    <cellStyle name="Normal 8 5 3 3 2 3 2 3" xfId="52971"/>
    <cellStyle name="Normal 8 5 3 3 2 3 3" xfId="30302"/>
    <cellStyle name="Normal 8 5 3 3 2 3 4" xfId="52972"/>
    <cellStyle name="Normal 8 5 3 3 2 4" xfId="30303"/>
    <cellStyle name="Normal 8 5 3 3 2 4 2" xfId="30304"/>
    <cellStyle name="Normal 8 5 3 3 2 4 3" xfId="52973"/>
    <cellStyle name="Normal 8 5 3 3 2 5" xfId="30305"/>
    <cellStyle name="Normal 8 5 3 3 2 5 2" xfId="52974"/>
    <cellStyle name="Normal 8 5 3 3 2 6" xfId="30306"/>
    <cellStyle name="Normal 8 5 3 3 2 7" xfId="30307"/>
    <cellStyle name="Normal 8 5 3 3 2 8" xfId="30308"/>
    <cellStyle name="Normal 8 5 3 3 3" xfId="30309"/>
    <cellStyle name="Normal 8 5 3 3 3 2" xfId="30310"/>
    <cellStyle name="Normal 8 5 3 3 3 2 2" xfId="30311"/>
    <cellStyle name="Normal 8 5 3 3 3 2 3" xfId="52975"/>
    <cellStyle name="Normal 8 5 3 3 3 3" xfId="30312"/>
    <cellStyle name="Normal 8 5 3 3 3 4" xfId="52976"/>
    <cellStyle name="Normal 8 5 3 3 4" xfId="30313"/>
    <cellStyle name="Normal 8 5 3 3 4 2" xfId="30314"/>
    <cellStyle name="Normal 8 5 3 3 4 2 2" xfId="30315"/>
    <cellStyle name="Normal 8 5 3 3 4 2 3" xfId="52977"/>
    <cellStyle name="Normal 8 5 3 3 4 3" xfId="30316"/>
    <cellStyle name="Normal 8 5 3 3 4 4" xfId="52978"/>
    <cellStyle name="Normal 8 5 3 3 5" xfId="30317"/>
    <cellStyle name="Normal 8 5 3 3 5 2" xfId="30318"/>
    <cellStyle name="Normal 8 5 3 3 5 3" xfId="52979"/>
    <cellStyle name="Normal 8 5 3 3 6" xfId="30319"/>
    <cellStyle name="Normal 8 5 3 3 6 2" xfId="52980"/>
    <cellStyle name="Normal 8 5 3 3 7" xfId="30320"/>
    <cellStyle name="Normal 8 5 3 3 8" xfId="30321"/>
    <cellStyle name="Normal 8 5 3 3 9" xfId="30322"/>
    <cellStyle name="Normal 8 5 3 4" xfId="30323"/>
    <cellStyle name="Normal 8 5 3 4 2" xfId="30324"/>
    <cellStyle name="Normal 8 5 3 4 2 2" xfId="30325"/>
    <cellStyle name="Normal 8 5 3 4 2 2 2" xfId="30326"/>
    <cellStyle name="Normal 8 5 3 4 2 2 3" xfId="52981"/>
    <cellStyle name="Normal 8 5 3 4 2 3" xfId="30327"/>
    <cellStyle name="Normal 8 5 3 4 2 4" xfId="52982"/>
    <cellStyle name="Normal 8 5 3 4 3" xfId="30328"/>
    <cellStyle name="Normal 8 5 3 4 3 2" xfId="30329"/>
    <cellStyle name="Normal 8 5 3 4 3 2 2" xfId="30330"/>
    <cellStyle name="Normal 8 5 3 4 3 2 3" xfId="52983"/>
    <cellStyle name="Normal 8 5 3 4 3 3" xfId="30331"/>
    <cellStyle name="Normal 8 5 3 4 3 4" xfId="52984"/>
    <cellStyle name="Normal 8 5 3 4 4" xfId="30332"/>
    <cellStyle name="Normal 8 5 3 4 4 2" xfId="30333"/>
    <cellStyle name="Normal 8 5 3 4 4 3" xfId="52985"/>
    <cellStyle name="Normal 8 5 3 4 5" xfId="30334"/>
    <cellStyle name="Normal 8 5 3 4 5 2" xfId="52986"/>
    <cellStyle name="Normal 8 5 3 4 6" xfId="30335"/>
    <cellStyle name="Normal 8 5 3 4 7" xfId="30336"/>
    <cellStyle name="Normal 8 5 3 4 8" xfId="30337"/>
    <cellStyle name="Normal 8 5 3 5" xfId="30338"/>
    <cellStyle name="Normal 8 5 3 5 2" xfId="30339"/>
    <cellStyle name="Normal 8 5 3 5 2 2" xfId="30340"/>
    <cellStyle name="Normal 8 5 3 5 2 3" xfId="52987"/>
    <cellStyle name="Normal 8 5 3 5 3" xfId="30341"/>
    <cellStyle name="Normal 8 5 3 5 4" xfId="52988"/>
    <cellStyle name="Normal 8 5 3 6" xfId="30342"/>
    <cellStyle name="Normal 8 5 3 6 2" xfId="30343"/>
    <cellStyle name="Normal 8 5 3 6 2 2" xfId="30344"/>
    <cellStyle name="Normal 8 5 3 6 2 3" xfId="52989"/>
    <cellStyle name="Normal 8 5 3 6 3" xfId="30345"/>
    <cellStyle name="Normal 8 5 3 6 4" xfId="52990"/>
    <cellStyle name="Normal 8 5 3 7" xfId="30346"/>
    <cellStyle name="Normal 8 5 3 7 2" xfId="30347"/>
    <cellStyle name="Normal 8 5 3 7 3" xfId="52991"/>
    <cellStyle name="Normal 8 5 3 8" xfId="30348"/>
    <cellStyle name="Normal 8 5 3 8 2" xfId="52992"/>
    <cellStyle name="Normal 8 5 3 9" xfId="30349"/>
    <cellStyle name="Normal 8 5 4" xfId="30350"/>
    <cellStyle name="Normal 8 5 4 10" xfId="30351"/>
    <cellStyle name="Normal 8 5 4 11" xfId="30352"/>
    <cellStyle name="Normal 8 5 4 2" xfId="30353"/>
    <cellStyle name="Normal 8 5 4 2 10" xfId="30354"/>
    <cellStyle name="Normal 8 5 4 2 2" xfId="30355"/>
    <cellStyle name="Normal 8 5 4 2 2 2" xfId="30356"/>
    <cellStyle name="Normal 8 5 4 2 2 2 2" xfId="30357"/>
    <cellStyle name="Normal 8 5 4 2 2 2 2 2" xfId="30358"/>
    <cellStyle name="Normal 8 5 4 2 2 2 2 2 2" xfId="30359"/>
    <cellStyle name="Normal 8 5 4 2 2 2 2 2 3" xfId="52993"/>
    <cellStyle name="Normal 8 5 4 2 2 2 2 3" xfId="30360"/>
    <cellStyle name="Normal 8 5 4 2 2 2 2 4" xfId="52994"/>
    <cellStyle name="Normal 8 5 4 2 2 2 3" xfId="30361"/>
    <cellStyle name="Normal 8 5 4 2 2 2 3 2" xfId="30362"/>
    <cellStyle name="Normal 8 5 4 2 2 2 3 2 2" xfId="30363"/>
    <cellStyle name="Normal 8 5 4 2 2 2 3 2 3" xfId="52995"/>
    <cellStyle name="Normal 8 5 4 2 2 2 3 3" xfId="30364"/>
    <cellStyle name="Normal 8 5 4 2 2 2 3 4" xfId="52996"/>
    <cellStyle name="Normal 8 5 4 2 2 2 4" xfId="30365"/>
    <cellStyle name="Normal 8 5 4 2 2 2 4 2" xfId="30366"/>
    <cellStyle name="Normal 8 5 4 2 2 2 4 3" xfId="52997"/>
    <cellStyle name="Normal 8 5 4 2 2 2 5" xfId="30367"/>
    <cellStyle name="Normal 8 5 4 2 2 2 5 2" xfId="52998"/>
    <cellStyle name="Normal 8 5 4 2 2 2 6" xfId="30368"/>
    <cellStyle name="Normal 8 5 4 2 2 2 7" xfId="30369"/>
    <cellStyle name="Normal 8 5 4 2 2 2 8" xfId="30370"/>
    <cellStyle name="Normal 8 5 4 2 2 3" xfId="30371"/>
    <cellStyle name="Normal 8 5 4 2 2 3 2" xfId="30372"/>
    <cellStyle name="Normal 8 5 4 2 2 3 2 2" xfId="30373"/>
    <cellStyle name="Normal 8 5 4 2 2 3 2 3" xfId="52999"/>
    <cellStyle name="Normal 8 5 4 2 2 3 3" xfId="30374"/>
    <cellStyle name="Normal 8 5 4 2 2 3 4" xfId="53000"/>
    <cellStyle name="Normal 8 5 4 2 2 4" xfId="30375"/>
    <cellStyle name="Normal 8 5 4 2 2 4 2" xfId="30376"/>
    <cellStyle name="Normal 8 5 4 2 2 4 2 2" xfId="30377"/>
    <cellStyle name="Normal 8 5 4 2 2 4 2 3" xfId="53001"/>
    <cellStyle name="Normal 8 5 4 2 2 4 3" xfId="30378"/>
    <cellStyle name="Normal 8 5 4 2 2 4 4" xfId="53002"/>
    <cellStyle name="Normal 8 5 4 2 2 5" xfId="30379"/>
    <cellStyle name="Normal 8 5 4 2 2 5 2" xfId="30380"/>
    <cellStyle name="Normal 8 5 4 2 2 5 3" xfId="53003"/>
    <cellStyle name="Normal 8 5 4 2 2 6" xfId="30381"/>
    <cellStyle name="Normal 8 5 4 2 2 6 2" xfId="53004"/>
    <cellStyle name="Normal 8 5 4 2 2 7" xfId="30382"/>
    <cellStyle name="Normal 8 5 4 2 2 8" xfId="30383"/>
    <cellStyle name="Normal 8 5 4 2 2 9" xfId="30384"/>
    <cellStyle name="Normal 8 5 4 2 3" xfId="30385"/>
    <cellStyle name="Normal 8 5 4 2 3 2" xfId="30386"/>
    <cellStyle name="Normal 8 5 4 2 3 2 2" xfId="30387"/>
    <cellStyle name="Normal 8 5 4 2 3 2 2 2" xfId="30388"/>
    <cellStyle name="Normal 8 5 4 2 3 2 2 3" xfId="53005"/>
    <cellStyle name="Normal 8 5 4 2 3 2 3" xfId="30389"/>
    <cellStyle name="Normal 8 5 4 2 3 2 4" xfId="53006"/>
    <cellStyle name="Normal 8 5 4 2 3 3" xfId="30390"/>
    <cellStyle name="Normal 8 5 4 2 3 3 2" xfId="30391"/>
    <cellStyle name="Normal 8 5 4 2 3 3 2 2" xfId="30392"/>
    <cellStyle name="Normal 8 5 4 2 3 3 2 3" xfId="53007"/>
    <cellStyle name="Normal 8 5 4 2 3 3 3" xfId="30393"/>
    <cellStyle name="Normal 8 5 4 2 3 3 4" xfId="53008"/>
    <cellStyle name="Normal 8 5 4 2 3 4" xfId="30394"/>
    <cellStyle name="Normal 8 5 4 2 3 4 2" xfId="30395"/>
    <cellStyle name="Normal 8 5 4 2 3 4 3" xfId="53009"/>
    <cellStyle name="Normal 8 5 4 2 3 5" xfId="30396"/>
    <cellStyle name="Normal 8 5 4 2 3 5 2" xfId="53010"/>
    <cellStyle name="Normal 8 5 4 2 3 6" xfId="30397"/>
    <cellStyle name="Normal 8 5 4 2 3 7" xfId="30398"/>
    <cellStyle name="Normal 8 5 4 2 3 8" xfId="30399"/>
    <cellStyle name="Normal 8 5 4 2 4" xfId="30400"/>
    <cellStyle name="Normal 8 5 4 2 4 2" xfId="30401"/>
    <cellStyle name="Normal 8 5 4 2 4 2 2" xfId="30402"/>
    <cellStyle name="Normal 8 5 4 2 4 2 3" xfId="53011"/>
    <cellStyle name="Normal 8 5 4 2 4 3" xfId="30403"/>
    <cellStyle name="Normal 8 5 4 2 4 4" xfId="53012"/>
    <cellStyle name="Normal 8 5 4 2 5" xfId="30404"/>
    <cellStyle name="Normal 8 5 4 2 5 2" xfId="30405"/>
    <cellStyle name="Normal 8 5 4 2 5 2 2" xfId="30406"/>
    <cellStyle name="Normal 8 5 4 2 5 2 3" xfId="53013"/>
    <cellStyle name="Normal 8 5 4 2 5 3" xfId="30407"/>
    <cellStyle name="Normal 8 5 4 2 5 4" xfId="53014"/>
    <cellStyle name="Normal 8 5 4 2 6" xfId="30408"/>
    <cellStyle name="Normal 8 5 4 2 6 2" xfId="30409"/>
    <cellStyle name="Normal 8 5 4 2 6 3" xfId="53015"/>
    <cellStyle name="Normal 8 5 4 2 7" xfId="30410"/>
    <cellStyle name="Normal 8 5 4 2 7 2" xfId="53016"/>
    <cellStyle name="Normal 8 5 4 2 8" xfId="30411"/>
    <cellStyle name="Normal 8 5 4 2 9" xfId="30412"/>
    <cellStyle name="Normal 8 5 4 3" xfId="30413"/>
    <cellStyle name="Normal 8 5 4 3 2" xfId="30414"/>
    <cellStyle name="Normal 8 5 4 3 2 2" xfId="30415"/>
    <cellStyle name="Normal 8 5 4 3 2 2 2" xfId="30416"/>
    <cellStyle name="Normal 8 5 4 3 2 2 2 2" xfId="30417"/>
    <cellStyle name="Normal 8 5 4 3 2 2 2 3" xfId="53017"/>
    <cellStyle name="Normal 8 5 4 3 2 2 3" xfId="30418"/>
    <cellStyle name="Normal 8 5 4 3 2 2 4" xfId="53018"/>
    <cellStyle name="Normal 8 5 4 3 2 3" xfId="30419"/>
    <cellStyle name="Normal 8 5 4 3 2 3 2" xfId="30420"/>
    <cellStyle name="Normal 8 5 4 3 2 3 2 2" xfId="30421"/>
    <cellStyle name="Normal 8 5 4 3 2 3 2 3" xfId="53019"/>
    <cellStyle name="Normal 8 5 4 3 2 3 3" xfId="30422"/>
    <cellStyle name="Normal 8 5 4 3 2 3 4" xfId="53020"/>
    <cellStyle name="Normal 8 5 4 3 2 4" xfId="30423"/>
    <cellStyle name="Normal 8 5 4 3 2 4 2" xfId="30424"/>
    <cellStyle name="Normal 8 5 4 3 2 4 3" xfId="53021"/>
    <cellStyle name="Normal 8 5 4 3 2 5" xfId="30425"/>
    <cellStyle name="Normal 8 5 4 3 2 5 2" xfId="53022"/>
    <cellStyle name="Normal 8 5 4 3 2 6" xfId="30426"/>
    <cellStyle name="Normal 8 5 4 3 2 7" xfId="30427"/>
    <cellStyle name="Normal 8 5 4 3 2 8" xfId="30428"/>
    <cellStyle name="Normal 8 5 4 3 3" xfId="30429"/>
    <cellStyle name="Normal 8 5 4 3 3 2" xfId="30430"/>
    <cellStyle name="Normal 8 5 4 3 3 2 2" xfId="30431"/>
    <cellStyle name="Normal 8 5 4 3 3 2 3" xfId="53023"/>
    <cellStyle name="Normal 8 5 4 3 3 3" xfId="30432"/>
    <cellStyle name="Normal 8 5 4 3 3 4" xfId="53024"/>
    <cellStyle name="Normal 8 5 4 3 4" xfId="30433"/>
    <cellStyle name="Normal 8 5 4 3 4 2" xfId="30434"/>
    <cellStyle name="Normal 8 5 4 3 4 2 2" xfId="30435"/>
    <cellStyle name="Normal 8 5 4 3 4 2 3" xfId="53025"/>
    <cellStyle name="Normal 8 5 4 3 4 3" xfId="30436"/>
    <cellStyle name="Normal 8 5 4 3 4 4" xfId="53026"/>
    <cellStyle name="Normal 8 5 4 3 5" xfId="30437"/>
    <cellStyle name="Normal 8 5 4 3 5 2" xfId="30438"/>
    <cellStyle name="Normal 8 5 4 3 5 3" xfId="53027"/>
    <cellStyle name="Normal 8 5 4 3 6" xfId="30439"/>
    <cellStyle name="Normal 8 5 4 3 6 2" xfId="53028"/>
    <cellStyle name="Normal 8 5 4 3 7" xfId="30440"/>
    <cellStyle name="Normal 8 5 4 3 8" xfId="30441"/>
    <cellStyle name="Normal 8 5 4 3 9" xfId="30442"/>
    <cellStyle name="Normal 8 5 4 4" xfId="30443"/>
    <cellStyle name="Normal 8 5 4 4 2" xfId="30444"/>
    <cellStyle name="Normal 8 5 4 4 2 2" xfId="30445"/>
    <cellStyle name="Normal 8 5 4 4 2 2 2" xfId="30446"/>
    <cellStyle name="Normal 8 5 4 4 2 2 3" xfId="53029"/>
    <cellStyle name="Normal 8 5 4 4 2 3" xfId="30447"/>
    <cellStyle name="Normal 8 5 4 4 2 4" xfId="53030"/>
    <cellStyle name="Normal 8 5 4 4 3" xfId="30448"/>
    <cellStyle name="Normal 8 5 4 4 3 2" xfId="30449"/>
    <cellStyle name="Normal 8 5 4 4 3 2 2" xfId="30450"/>
    <cellStyle name="Normal 8 5 4 4 3 2 3" xfId="53031"/>
    <cellStyle name="Normal 8 5 4 4 3 3" xfId="30451"/>
    <cellStyle name="Normal 8 5 4 4 3 4" xfId="53032"/>
    <cellStyle name="Normal 8 5 4 4 4" xfId="30452"/>
    <cellStyle name="Normal 8 5 4 4 4 2" xfId="30453"/>
    <cellStyle name="Normal 8 5 4 4 4 3" xfId="53033"/>
    <cellStyle name="Normal 8 5 4 4 5" xfId="30454"/>
    <cellStyle name="Normal 8 5 4 4 5 2" xfId="53034"/>
    <cellStyle name="Normal 8 5 4 4 6" xfId="30455"/>
    <cellStyle name="Normal 8 5 4 4 7" xfId="30456"/>
    <cellStyle name="Normal 8 5 4 4 8" xfId="30457"/>
    <cellStyle name="Normal 8 5 4 5" xfId="30458"/>
    <cellStyle name="Normal 8 5 4 5 2" xfId="30459"/>
    <cellStyle name="Normal 8 5 4 5 2 2" xfId="30460"/>
    <cellStyle name="Normal 8 5 4 5 2 3" xfId="53035"/>
    <cellStyle name="Normal 8 5 4 5 3" xfId="30461"/>
    <cellStyle name="Normal 8 5 4 5 4" xfId="53036"/>
    <cellStyle name="Normal 8 5 4 6" xfId="30462"/>
    <cellStyle name="Normal 8 5 4 6 2" xfId="30463"/>
    <cellStyle name="Normal 8 5 4 6 2 2" xfId="30464"/>
    <cellStyle name="Normal 8 5 4 6 2 3" xfId="53037"/>
    <cellStyle name="Normal 8 5 4 6 3" xfId="30465"/>
    <cellStyle name="Normal 8 5 4 6 4" xfId="53038"/>
    <cellStyle name="Normal 8 5 4 7" xfId="30466"/>
    <cellStyle name="Normal 8 5 4 7 2" xfId="30467"/>
    <cellStyle name="Normal 8 5 4 7 3" xfId="53039"/>
    <cellStyle name="Normal 8 5 4 8" xfId="30468"/>
    <cellStyle name="Normal 8 5 4 8 2" xfId="53040"/>
    <cellStyle name="Normal 8 5 4 9" xfId="30469"/>
    <cellStyle name="Normal 8 5 5" xfId="30470"/>
    <cellStyle name="Normal 8 5 5 10" xfId="30471"/>
    <cellStyle name="Normal 8 5 5 2" xfId="30472"/>
    <cellStyle name="Normal 8 5 5 2 2" xfId="30473"/>
    <cellStyle name="Normal 8 5 5 2 2 2" xfId="30474"/>
    <cellStyle name="Normal 8 5 5 2 2 2 2" xfId="30475"/>
    <cellStyle name="Normal 8 5 5 2 2 2 2 2" xfId="30476"/>
    <cellStyle name="Normal 8 5 5 2 2 2 2 3" xfId="53041"/>
    <cellStyle name="Normal 8 5 5 2 2 2 3" xfId="30477"/>
    <cellStyle name="Normal 8 5 5 2 2 2 4" xfId="53042"/>
    <cellStyle name="Normal 8 5 5 2 2 3" xfId="30478"/>
    <cellStyle name="Normal 8 5 5 2 2 3 2" xfId="30479"/>
    <cellStyle name="Normal 8 5 5 2 2 3 2 2" xfId="30480"/>
    <cellStyle name="Normal 8 5 5 2 2 3 2 3" xfId="53043"/>
    <cellStyle name="Normal 8 5 5 2 2 3 3" xfId="30481"/>
    <cellStyle name="Normal 8 5 5 2 2 3 4" xfId="53044"/>
    <cellStyle name="Normal 8 5 5 2 2 4" xfId="30482"/>
    <cellStyle name="Normal 8 5 5 2 2 4 2" xfId="30483"/>
    <cellStyle name="Normal 8 5 5 2 2 4 3" xfId="53045"/>
    <cellStyle name="Normal 8 5 5 2 2 5" xfId="30484"/>
    <cellStyle name="Normal 8 5 5 2 2 5 2" xfId="53046"/>
    <cellStyle name="Normal 8 5 5 2 2 6" xfId="30485"/>
    <cellStyle name="Normal 8 5 5 2 2 7" xfId="30486"/>
    <cellStyle name="Normal 8 5 5 2 2 8" xfId="30487"/>
    <cellStyle name="Normal 8 5 5 2 3" xfId="30488"/>
    <cellStyle name="Normal 8 5 5 2 3 2" xfId="30489"/>
    <cellStyle name="Normal 8 5 5 2 3 2 2" xfId="30490"/>
    <cellStyle name="Normal 8 5 5 2 3 2 3" xfId="53047"/>
    <cellStyle name="Normal 8 5 5 2 3 3" xfId="30491"/>
    <cellStyle name="Normal 8 5 5 2 3 4" xfId="53048"/>
    <cellStyle name="Normal 8 5 5 2 4" xfId="30492"/>
    <cellStyle name="Normal 8 5 5 2 4 2" xfId="30493"/>
    <cellStyle name="Normal 8 5 5 2 4 2 2" xfId="30494"/>
    <cellStyle name="Normal 8 5 5 2 4 2 3" xfId="53049"/>
    <cellStyle name="Normal 8 5 5 2 4 3" xfId="30495"/>
    <cellStyle name="Normal 8 5 5 2 4 4" xfId="53050"/>
    <cellStyle name="Normal 8 5 5 2 5" xfId="30496"/>
    <cellStyle name="Normal 8 5 5 2 5 2" xfId="30497"/>
    <cellStyle name="Normal 8 5 5 2 5 3" xfId="53051"/>
    <cellStyle name="Normal 8 5 5 2 6" xfId="30498"/>
    <cellStyle name="Normal 8 5 5 2 6 2" xfId="53052"/>
    <cellStyle name="Normal 8 5 5 2 7" xfId="30499"/>
    <cellStyle name="Normal 8 5 5 2 8" xfId="30500"/>
    <cellStyle name="Normal 8 5 5 2 9" xfId="30501"/>
    <cellStyle name="Normal 8 5 5 3" xfId="30502"/>
    <cellStyle name="Normal 8 5 5 3 2" xfId="30503"/>
    <cellStyle name="Normal 8 5 5 3 2 2" xfId="30504"/>
    <cellStyle name="Normal 8 5 5 3 2 2 2" xfId="30505"/>
    <cellStyle name="Normal 8 5 5 3 2 2 3" xfId="53053"/>
    <cellStyle name="Normal 8 5 5 3 2 3" xfId="30506"/>
    <cellStyle name="Normal 8 5 5 3 2 4" xfId="53054"/>
    <cellStyle name="Normal 8 5 5 3 3" xfId="30507"/>
    <cellStyle name="Normal 8 5 5 3 3 2" xfId="30508"/>
    <cellStyle name="Normal 8 5 5 3 3 2 2" xfId="30509"/>
    <cellStyle name="Normal 8 5 5 3 3 2 3" xfId="53055"/>
    <cellStyle name="Normal 8 5 5 3 3 3" xfId="30510"/>
    <cellStyle name="Normal 8 5 5 3 3 4" xfId="53056"/>
    <cellStyle name="Normal 8 5 5 3 4" xfId="30511"/>
    <cellStyle name="Normal 8 5 5 3 4 2" xfId="30512"/>
    <cellStyle name="Normal 8 5 5 3 4 3" xfId="53057"/>
    <cellStyle name="Normal 8 5 5 3 5" xfId="30513"/>
    <cellStyle name="Normal 8 5 5 3 5 2" xfId="53058"/>
    <cellStyle name="Normal 8 5 5 3 6" xfId="30514"/>
    <cellStyle name="Normal 8 5 5 3 7" xfId="30515"/>
    <cellStyle name="Normal 8 5 5 3 8" xfId="30516"/>
    <cellStyle name="Normal 8 5 5 4" xfId="30517"/>
    <cellStyle name="Normal 8 5 5 4 2" xfId="30518"/>
    <cellStyle name="Normal 8 5 5 4 2 2" xfId="30519"/>
    <cellStyle name="Normal 8 5 5 4 2 3" xfId="53059"/>
    <cellStyle name="Normal 8 5 5 4 3" xfId="30520"/>
    <cellStyle name="Normal 8 5 5 4 4" xfId="53060"/>
    <cellStyle name="Normal 8 5 5 5" xfId="30521"/>
    <cellStyle name="Normal 8 5 5 5 2" xfId="30522"/>
    <cellStyle name="Normal 8 5 5 5 2 2" xfId="30523"/>
    <cellStyle name="Normal 8 5 5 5 2 3" xfId="53061"/>
    <cellStyle name="Normal 8 5 5 5 3" xfId="30524"/>
    <cellStyle name="Normal 8 5 5 5 4" xfId="53062"/>
    <cellStyle name="Normal 8 5 5 6" xfId="30525"/>
    <cellStyle name="Normal 8 5 5 6 2" xfId="30526"/>
    <cellStyle name="Normal 8 5 5 6 3" xfId="53063"/>
    <cellStyle name="Normal 8 5 5 7" xfId="30527"/>
    <cellStyle name="Normal 8 5 5 7 2" xfId="53064"/>
    <cellStyle name="Normal 8 5 5 8" xfId="30528"/>
    <cellStyle name="Normal 8 5 5 9" xfId="30529"/>
    <cellStyle name="Normal 8 5 6" xfId="30530"/>
    <cellStyle name="Normal 8 5 6 2" xfId="30531"/>
    <cellStyle name="Normal 8 5 6 2 2" xfId="30532"/>
    <cellStyle name="Normal 8 5 6 2 2 2" xfId="30533"/>
    <cellStyle name="Normal 8 5 6 2 2 2 2" xfId="30534"/>
    <cellStyle name="Normal 8 5 6 2 2 2 3" xfId="53065"/>
    <cellStyle name="Normal 8 5 6 2 2 3" xfId="30535"/>
    <cellStyle name="Normal 8 5 6 2 2 4" xfId="53066"/>
    <cellStyle name="Normal 8 5 6 2 3" xfId="30536"/>
    <cellStyle name="Normal 8 5 6 2 3 2" xfId="30537"/>
    <cellStyle name="Normal 8 5 6 2 3 2 2" xfId="30538"/>
    <cellStyle name="Normal 8 5 6 2 3 2 3" xfId="53067"/>
    <cellStyle name="Normal 8 5 6 2 3 3" xfId="30539"/>
    <cellStyle name="Normal 8 5 6 2 3 4" xfId="53068"/>
    <cellStyle name="Normal 8 5 6 2 4" xfId="30540"/>
    <cellStyle name="Normal 8 5 6 2 4 2" xfId="30541"/>
    <cellStyle name="Normal 8 5 6 2 4 3" xfId="53069"/>
    <cellStyle name="Normal 8 5 6 2 5" xfId="30542"/>
    <cellStyle name="Normal 8 5 6 2 5 2" xfId="53070"/>
    <cellStyle name="Normal 8 5 6 2 6" xfId="30543"/>
    <cellStyle name="Normal 8 5 6 2 7" xfId="30544"/>
    <cellStyle name="Normal 8 5 6 2 8" xfId="30545"/>
    <cellStyle name="Normal 8 5 6 3" xfId="30546"/>
    <cellStyle name="Normal 8 5 6 3 2" xfId="30547"/>
    <cellStyle name="Normal 8 5 6 3 2 2" xfId="30548"/>
    <cellStyle name="Normal 8 5 6 3 2 3" xfId="53071"/>
    <cellStyle name="Normal 8 5 6 3 3" xfId="30549"/>
    <cellStyle name="Normal 8 5 6 3 4" xfId="53072"/>
    <cellStyle name="Normal 8 5 6 4" xfId="30550"/>
    <cellStyle name="Normal 8 5 6 4 2" xfId="30551"/>
    <cellStyle name="Normal 8 5 6 4 2 2" xfId="30552"/>
    <cellStyle name="Normal 8 5 6 4 2 3" xfId="53073"/>
    <cellStyle name="Normal 8 5 6 4 3" xfId="30553"/>
    <cellStyle name="Normal 8 5 6 4 4" xfId="53074"/>
    <cellStyle name="Normal 8 5 6 5" xfId="30554"/>
    <cellStyle name="Normal 8 5 6 5 2" xfId="30555"/>
    <cellStyle name="Normal 8 5 6 5 3" xfId="53075"/>
    <cellStyle name="Normal 8 5 6 6" xfId="30556"/>
    <cellStyle name="Normal 8 5 6 6 2" xfId="53076"/>
    <cellStyle name="Normal 8 5 6 7" xfId="30557"/>
    <cellStyle name="Normal 8 5 6 8" xfId="30558"/>
    <cellStyle name="Normal 8 5 6 9" xfId="30559"/>
    <cellStyle name="Normal 8 5 7" xfId="30560"/>
    <cellStyle name="Normal 8 5 7 2" xfId="30561"/>
    <cellStyle name="Normal 8 5 7 2 2" xfId="30562"/>
    <cellStyle name="Normal 8 5 7 2 2 2" xfId="30563"/>
    <cellStyle name="Normal 8 5 7 2 2 3" xfId="53077"/>
    <cellStyle name="Normal 8 5 7 2 3" xfId="30564"/>
    <cellStyle name="Normal 8 5 7 2 4" xfId="53078"/>
    <cellStyle name="Normal 8 5 7 3" xfId="30565"/>
    <cellStyle name="Normal 8 5 7 3 2" xfId="30566"/>
    <cellStyle name="Normal 8 5 7 3 2 2" xfId="30567"/>
    <cellStyle name="Normal 8 5 7 3 2 3" xfId="53079"/>
    <cellStyle name="Normal 8 5 7 3 3" xfId="30568"/>
    <cellStyle name="Normal 8 5 7 3 4" xfId="53080"/>
    <cellStyle name="Normal 8 5 7 4" xfId="30569"/>
    <cellStyle name="Normal 8 5 7 4 2" xfId="30570"/>
    <cellStyle name="Normal 8 5 7 4 3" xfId="53081"/>
    <cellStyle name="Normal 8 5 7 5" xfId="30571"/>
    <cellStyle name="Normal 8 5 7 5 2" xfId="53082"/>
    <cellStyle name="Normal 8 5 7 6" xfId="30572"/>
    <cellStyle name="Normal 8 5 7 7" xfId="30573"/>
    <cellStyle name="Normal 8 5 7 8" xfId="30574"/>
    <cellStyle name="Normal 8 5 8" xfId="30575"/>
    <cellStyle name="Normal 8 5 8 2" xfId="30576"/>
    <cellStyle name="Normal 8 5 8 2 2" xfId="30577"/>
    <cellStyle name="Normal 8 5 8 2 3" xfId="53083"/>
    <cellStyle name="Normal 8 5 8 3" xfId="30578"/>
    <cellStyle name="Normal 8 5 8 4" xfId="53084"/>
    <cellStyle name="Normal 8 5 9" xfId="30579"/>
    <cellStyle name="Normal 8 5 9 2" xfId="30580"/>
    <cellStyle name="Normal 8 5 9 2 2" xfId="30581"/>
    <cellStyle name="Normal 8 5 9 2 3" xfId="53085"/>
    <cellStyle name="Normal 8 5 9 3" xfId="30582"/>
    <cellStyle name="Normal 8 5 9 4" xfId="53086"/>
    <cellStyle name="Normal 8 6" xfId="30583"/>
    <cellStyle name="Normal 8 6 10" xfId="30584"/>
    <cellStyle name="Normal 8 6 11" xfId="30585"/>
    <cellStyle name="Normal 8 6 2" xfId="30586"/>
    <cellStyle name="Normal 8 6 2 10" xfId="30587"/>
    <cellStyle name="Normal 8 6 2 2" xfId="30588"/>
    <cellStyle name="Normal 8 6 2 2 2" xfId="30589"/>
    <cellStyle name="Normal 8 6 2 2 2 2" xfId="30590"/>
    <cellStyle name="Normal 8 6 2 2 2 2 2" xfId="30591"/>
    <cellStyle name="Normal 8 6 2 2 2 2 2 2" xfId="30592"/>
    <cellStyle name="Normal 8 6 2 2 2 2 2 3" xfId="53087"/>
    <cellStyle name="Normal 8 6 2 2 2 2 3" xfId="30593"/>
    <cellStyle name="Normal 8 6 2 2 2 2 4" xfId="53088"/>
    <cellStyle name="Normal 8 6 2 2 2 3" xfId="30594"/>
    <cellStyle name="Normal 8 6 2 2 2 3 2" xfId="30595"/>
    <cellStyle name="Normal 8 6 2 2 2 3 2 2" xfId="30596"/>
    <cellStyle name="Normal 8 6 2 2 2 3 2 3" xfId="53089"/>
    <cellStyle name="Normal 8 6 2 2 2 3 3" xfId="30597"/>
    <cellStyle name="Normal 8 6 2 2 2 3 4" xfId="53090"/>
    <cellStyle name="Normal 8 6 2 2 2 4" xfId="30598"/>
    <cellStyle name="Normal 8 6 2 2 2 4 2" xfId="30599"/>
    <cellStyle name="Normal 8 6 2 2 2 4 3" xfId="53091"/>
    <cellStyle name="Normal 8 6 2 2 2 5" xfId="30600"/>
    <cellStyle name="Normal 8 6 2 2 2 5 2" xfId="53092"/>
    <cellStyle name="Normal 8 6 2 2 2 6" xfId="30601"/>
    <cellStyle name="Normal 8 6 2 2 2 7" xfId="30602"/>
    <cellStyle name="Normal 8 6 2 2 2 8" xfId="30603"/>
    <cellStyle name="Normal 8 6 2 2 3" xfId="30604"/>
    <cellStyle name="Normal 8 6 2 2 3 2" xfId="30605"/>
    <cellStyle name="Normal 8 6 2 2 3 2 2" xfId="30606"/>
    <cellStyle name="Normal 8 6 2 2 3 2 3" xfId="53093"/>
    <cellStyle name="Normal 8 6 2 2 3 3" xfId="30607"/>
    <cellStyle name="Normal 8 6 2 2 3 4" xfId="53094"/>
    <cellStyle name="Normal 8 6 2 2 4" xfId="30608"/>
    <cellStyle name="Normal 8 6 2 2 4 2" xfId="30609"/>
    <cellStyle name="Normal 8 6 2 2 4 2 2" xfId="30610"/>
    <cellStyle name="Normal 8 6 2 2 4 2 3" xfId="53095"/>
    <cellStyle name="Normal 8 6 2 2 4 3" xfId="30611"/>
    <cellStyle name="Normal 8 6 2 2 4 4" xfId="53096"/>
    <cellStyle name="Normal 8 6 2 2 5" xfId="30612"/>
    <cellStyle name="Normal 8 6 2 2 5 2" xfId="30613"/>
    <cellStyle name="Normal 8 6 2 2 5 3" xfId="53097"/>
    <cellStyle name="Normal 8 6 2 2 6" xfId="30614"/>
    <cellStyle name="Normal 8 6 2 2 6 2" xfId="53098"/>
    <cellStyle name="Normal 8 6 2 2 7" xfId="30615"/>
    <cellStyle name="Normal 8 6 2 2 8" xfId="30616"/>
    <cellStyle name="Normal 8 6 2 2 9" xfId="30617"/>
    <cellStyle name="Normal 8 6 2 3" xfId="30618"/>
    <cellStyle name="Normal 8 6 2 3 2" xfId="30619"/>
    <cellStyle name="Normal 8 6 2 3 2 2" xfId="30620"/>
    <cellStyle name="Normal 8 6 2 3 2 2 2" xfId="30621"/>
    <cellStyle name="Normal 8 6 2 3 2 2 3" xfId="53099"/>
    <cellStyle name="Normal 8 6 2 3 2 3" xfId="30622"/>
    <cellStyle name="Normal 8 6 2 3 2 4" xfId="53100"/>
    <cellStyle name="Normal 8 6 2 3 3" xfId="30623"/>
    <cellStyle name="Normal 8 6 2 3 3 2" xfId="30624"/>
    <cellStyle name="Normal 8 6 2 3 3 2 2" xfId="30625"/>
    <cellStyle name="Normal 8 6 2 3 3 2 3" xfId="53101"/>
    <cellStyle name="Normal 8 6 2 3 3 3" xfId="30626"/>
    <cellStyle name="Normal 8 6 2 3 3 4" xfId="53102"/>
    <cellStyle name="Normal 8 6 2 3 4" xfId="30627"/>
    <cellStyle name="Normal 8 6 2 3 4 2" xfId="30628"/>
    <cellStyle name="Normal 8 6 2 3 4 3" xfId="53103"/>
    <cellStyle name="Normal 8 6 2 3 5" xfId="30629"/>
    <cellStyle name="Normal 8 6 2 3 5 2" xfId="53104"/>
    <cellStyle name="Normal 8 6 2 3 6" xfId="30630"/>
    <cellStyle name="Normal 8 6 2 3 7" xfId="30631"/>
    <cellStyle name="Normal 8 6 2 3 8" xfId="30632"/>
    <cellStyle name="Normal 8 6 2 4" xfId="30633"/>
    <cellStyle name="Normal 8 6 2 4 2" xfId="30634"/>
    <cellStyle name="Normal 8 6 2 4 2 2" xfId="30635"/>
    <cellStyle name="Normal 8 6 2 4 2 3" xfId="53105"/>
    <cellStyle name="Normal 8 6 2 4 3" xfId="30636"/>
    <cellStyle name="Normal 8 6 2 4 4" xfId="53106"/>
    <cellStyle name="Normal 8 6 2 5" xfId="30637"/>
    <cellStyle name="Normal 8 6 2 5 2" xfId="30638"/>
    <cellStyle name="Normal 8 6 2 5 2 2" xfId="30639"/>
    <cellStyle name="Normal 8 6 2 5 2 3" xfId="53107"/>
    <cellStyle name="Normal 8 6 2 5 3" xfId="30640"/>
    <cellStyle name="Normal 8 6 2 5 4" xfId="53108"/>
    <cellStyle name="Normal 8 6 2 6" xfId="30641"/>
    <cellStyle name="Normal 8 6 2 6 2" xfId="30642"/>
    <cellStyle name="Normal 8 6 2 6 3" xfId="53109"/>
    <cellStyle name="Normal 8 6 2 7" xfId="30643"/>
    <cellStyle name="Normal 8 6 2 7 2" xfId="53110"/>
    <cellStyle name="Normal 8 6 2 8" xfId="30644"/>
    <cellStyle name="Normal 8 6 2 9" xfId="30645"/>
    <cellStyle name="Normal 8 6 3" xfId="30646"/>
    <cellStyle name="Normal 8 6 3 2" xfId="30647"/>
    <cellStyle name="Normal 8 6 3 2 2" xfId="30648"/>
    <cellStyle name="Normal 8 6 3 2 2 2" xfId="30649"/>
    <cellStyle name="Normal 8 6 3 2 2 2 2" xfId="30650"/>
    <cellStyle name="Normal 8 6 3 2 2 2 3" xfId="53111"/>
    <cellStyle name="Normal 8 6 3 2 2 3" xfId="30651"/>
    <cellStyle name="Normal 8 6 3 2 2 4" xfId="53112"/>
    <cellStyle name="Normal 8 6 3 2 3" xfId="30652"/>
    <cellStyle name="Normal 8 6 3 2 3 2" xfId="30653"/>
    <cellStyle name="Normal 8 6 3 2 3 2 2" xfId="30654"/>
    <cellStyle name="Normal 8 6 3 2 3 2 3" xfId="53113"/>
    <cellStyle name="Normal 8 6 3 2 3 3" xfId="30655"/>
    <cellStyle name="Normal 8 6 3 2 3 4" xfId="53114"/>
    <cellStyle name="Normal 8 6 3 2 4" xfId="30656"/>
    <cellStyle name="Normal 8 6 3 2 4 2" xfId="30657"/>
    <cellStyle name="Normal 8 6 3 2 4 3" xfId="53115"/>
    <cellStyle name="Normal 8 6 3 2 5" xfId="30658"/>
    <cellStyle name="Normal 8 6 3 2 5 2" xfId="53116"/>
    <cellStyle name="Normal 8 6 3 2 6" xfId="30659"/>
    <cellStyle name="Normal 8 6 3 2 7" xfId="30660"/>
    <cellStyle name="Normal 8 6 3 2 8" xfId="30661"/>
    <cellStyle name="Normal 8 6 3 3" xfId="30662"/>
    <cellStyle name="Normal 8 6 3 3 2" xfId="30663"/>
    <cellStyle name="Normal 8 6 3 3 2 2" xfId="30664"/>
    <cellStyle name="Normal 8 6 3 3 2 3" xfId="53117"/>
    <cellStyle name="Normal 8 6 3 3 3" xfId="30665"/>
    <cellStyle name="Normal 8 6 3 3 4" xfId="53118"/>
    <cellStyle name="Normal 8 6 3 4" xfId="30666"/>
    <cellStyle name="Normal 8 6 3 4 2" xfId="30667"/>
    <cellStyle name="Normal 8 6 3 4 2 2" xfId="30668"/>
    <cellStyle name="Normal 8 6 3 4 2 3" xfId="53119"/>
    <cellStyle name="Normal 8 6 3 4 3" xfId="30669"/>
    <cellStyle name="Normal 8 6 3 4 4" xfId="53120"/>
    <cellStyle name="Normal 8 6 3 5" xfId="30670"/>
    <cellStyle name="Normal 8 6 3 5 2" xfId="30671"/>
    <cellStyle name="Normal 8 6 3 5 3" xfId="53121"/>
    <cellStyle name="Normal 8 6 3 6" xfId="30672"/>
    <cellStyle name="Normal 8 6 3 6 2" xfId="53122"/>
    <cellStyle name="Normal 8 6 3 7" xfId="30673"/>
    <cellStyle name="Normal 8 6 3 8" xfId="30674"/>
    <cellStyle name="Normal 8 6 3 9" xfId="30675"/>
    <cellStyle name="Normal 8 6 4" xfId="30676"/>
    <cellStyle name="Normal 8 6 4 2" xfId="30677"/>
    <cellStyle name="Normal 8 6 4 2 2" xfId="30678"/>
    <cellStyle name="Normal 8 6 4 2 2 2" xfId="30679"/>
    <cellStyle name="Normal 8 6 4 2 2 3" xfId="53123"/>
    <cellStyle name="Normal 8 6 4 2 3" xfId="30680"/>
    <cellStyle name="Normal 8 6 4 2 4" xfId="53124"/>
    <cellStyle name="Normal 8 6 4 3" xfId="30681"/>
    <cellStyle name="Normal 8 6 4 3 2" xfId="30682"/>
    <cellStyle name="Normal 8 6 4 3 2 2" xfId="30683"/>
    <cellStyle name="Normal 8 6 4 3 2 3" xfId="53125"/>
    <cellStyle name="Normal 8 6 4 3 3" xfId="30684"/>
    <cellStyle name="Normal 8 6 4 3 4" xfId="53126"/>
    <cellStyle name="Normal 8 6 4 4" xfId="30685"/>
    <cellStyle name="Normal 8 6 4 4 2" xfId="30686"/>
    <cellStyle name="Normal 8 6 4 4 3" xfId="53127"/>
    <cellStyle name="Normal 8 6 4 5" xfId="30687"/>
    <cellStyle name="Normal 8 6 4 5 2" xfId="53128"/>
    <cellStyle name="Normal 8 6 4 6" xfId="30688"/>
    <cellStyle name="Normal 8 6 4 7" xfId="30689"/>
    <cellStyle name="Normal 8 6 4 8" xfId="30690"/>
    <cellStyle name="Normal 8 6 5" xfId="30691"/>
    <cellStyle name="Normal 8 6 5 2" xfId="30692"/>
    <cellStyle name="Normal 8 6 5 2 2" xfId="30693"/>
    <cellStyle name="Normal 8 6 5 2 3" xfId="53129"/>
    <cellStyle name="Normal 8 6 5 3" xfId="30694"/>
    <cellStyle name="Normal 8 6 5 4" xfId="53130"/>
    <cellStyle name="Normal 8 6 6" xfId="30695"/>
    <cellStyle name="Normal 8 6 6 2" xfId="30696"/>
    <cellStyle name="Normal 8 6 6 2 2" xfId="30697"/>
    <cellStyle name="Normal 8 6 6 2 3" xfId="53131"/>
    <cellStyle name="Normal 8 6 6 3" xfId="30698"/>
    <cellStyle name="Normal 8 6 6 4" xfId="53132"/>
    <cellStyle name="Normal 8 6 7" xfId="30699"/>
    <cellStyle name="Normal 8 6 7 2" xfId="30700"/>
    <cellStyle name="Normal 8 6 7 3" xfId="53133"/>
    <cellStyle name="Normal 8 6 8" xfId="30701"/>
    <cellStyle name="Normal 8 6 8 2" xfId="53134"/>
    <cellStyle name="Normal 8 6 9" xfId="30702"/>
    <cellStyle name="Normal 8 7" xfId="30703"/>
    <cellStyle name="Normal 8 7 10" xfId="30704"/>
    <cellStyle name="Normal 8 7 11" xfId="30705"/>
    <cellStyle name="Normal 8 7 2" xfId="30706"/>
    <cellStyle name="Normal 8 7 2 10" xfId="30707"/>
    <cellStyle name="Normal 8 7 2 2" xfId="30708"/>
    <cellStyle name="Normal 8 7 2 2 2" xfId="30709"/>
    <cellStyle name="Normal 8 7 2 2 2 2" xfId="30710"/>
    <cellStyle name="Normal 8 7 2 2 2 2 2" xfId="30711"/>
    <cellStyle name="Normal 8 7 2 2 2 2 2 2" xfId="30712"/>
    <cellStyle name="Normal 8 7 2 2 2 2 2 3" xfId="53135"/>
    <cellStyle name="Normal 8 7 2 2 2 2 3" xfId="30713"/>
    <cellStyle name="Normal 8 7 2 2 2 2 4" xfId="53136"/>
    <cellStyle name="Normal 8 7 2 2 2 3" xfId="30714"/>
    <cellStyle name="Normal 8 7 2 2 2 3 2" xfId="30715"/>
    <cellStyle name="Normal 8 7 2 2 2 3 2 2" xfId="30716"/>
    <cellStyle name="Normal 8 7 2 2 2 3 2 3" xfId="53137"/>
    <cellStyle name="Normal 8 7 2 2 2 3 3" xfId="30717"/>
    <cellStyle name="Normal 8 7 2 2 2 3 4" xfId="53138"/>
    <cellStyle name="Normal 8 7 2 2 2 4" xfId="30718"/>
    <cellStyle name="Normal 8 7 2 2 2 4 2" xfId="30719"/>
    <cellStyle name="Normal 8 7 2 2 2 4 3" xfId="53139"/>
    <cellStyle name="Normal 8 7 2 2 2 5" xfId="30720"/>
    <cellStyle name="Normal 8 7 2 2 2 5 2" xfId="53140"/>
    <cellStyle name="Normal 8 7 2 2 2 6" xfId="30721"/>
    <cellStyle name="Normal 8 7 2 2 2 7" xfId="30722"/>
    <cellStyle name="Normal 8 7 2 2 2 8" xfId="30723"/>
    <cellStyle name="Normal 8 7 2 2 3" xfId="30724"/>
    <cellStyle name="Normal 8 7 2 2 3 2" xfId="30725"/>
    <cellStyle name="Normal 8 7 2 2 3 2 2" xfId="30726"/>
    <cellStyle name="Normal 8 7 2 2 3 2 3" xfId="53141"/>
    <cellStyle name="Normal 8 7 2 2 3 3" xfId="30727"/>
    <cellStyle name="Normal 8 7 2 2 3 4" xfId="53142"/>
    <cellStyle name="Normal 8 7 2 2 4" xfId="30728"/>
    <cellStyle name="Normal 8 7 2 2 4 2" xfId="30729"/>
    <cellStyle name="Normal 8 7 2 2 4 2 2" xfId="30730"/>
    <cellStyle name="Normal 8 7 2 2 4 2 3" xfId="53143"/>
    <cellStyle name="Normal 8 7 2 2 4 3" xfId="30731"/>
    <cellStyle name="Normal 8 7 2 2 4 4" xfId="53144"/>
    <cellStyle name="Normal 8 7 2 2 5" xfId="30732"/>
    <cellStyle name="Normal 8 7 2 2 5 2" xfId="30733"/>
    <cellStyle name="Normal 8 7 2 2 5 3" xfId="53145"/>
    <cellStyle name="Normal 8 7 2 2 6" xfId="30734"/>
    <cellStyle name="Normal 8 7 2 2 6 2" xfId="53146"/>
    <cellStyle name="Normal 8 7 2 2 7" xfId="30735"/>
    <cellStyle name="Normal 8 7 2 2 8" xfId="30736"/>
    <cellStyle name="Normal 8 7 2 2 9" xfId="30737"/>
    <cellStyle name="Normal 8 7 2 3" xfId="30738"/>
    <cellStyle name="Normal 8 7 2 3 2" xfId="30739"/>
    <cellStyle name="Normal 8 7 2 3 2 2" xfId="30740"/>
    <cellStyle name="Normal 8 7 2 3 2 2 2" xfId="30741"/>
    <cellStyle name="Normal 8 7 2 3 2 2 3" xfId="53147"/>
    <cellStyle name="Normal 8 7 2 3 2 3" xfId="30742"/>
    <cellStyle name="Normal 8 7 2 3 2 4" xfId="53148"/>
    <cellStyle name="Normal 8 7 2 3 3" xfId="30743"/>
    <cellStyle name="Normal 8 7 2 3 3 2" xfId="30744"/>
    <cellStyle name="Normal 8 7 2 3 3 2 2" xfId="30745"/>
    <cellStyle name="Normal 8 7 2 3 3 2 3" xfId="53149"/>
    <cellStyle name="Normal 8 7 2 3 3 3" xfId="30746"/>
    <cellStyle name="Normal 8 7 2 3 3 4" xfId="53150"/>
    <cellStyle name="Normal 8 7 2 3 4" xfId="30747"/>
    <cellStyle name="Normal 8 7 2 3 4 2" xfId="30748"/>
    <cellStyle name="Normal 8 7 2 3 4 3" xfId="53151"/>
    <cellStyle name="Normal 8 7 2 3 5" xfId="30749"/>
    <cellStyle name="Normal 8 7 2 3 5 2" xfId="53152"/>
    <cellStyle name="Normal 8 7 2 3 6" xfId="30750"/>
    <cellStyle name="Normal 8 7 2 3 7" xfId="30751"/>
    <cellStyle name="Normal 8 7 2 3 8" xfId="30752"/>
    <cellStyle name="Normal 8 7 2 4" xfId="30753"/>
    <cellStyle name="Normal 8 7 2 4 2" xfId="30754"/>
    <cellStyle name="Normal 8 7 2 4 2 2" xfId="30755"/>
    <cellStyle name="Normal 8 7 2 4 2 3" xfId="53153"/>
    <cellStyle name="Normal 8 7 2 4 3" xfId="30756"/>
    <cellStyle name="Normal 8 7 2 4 4" xfId="53154"/>
    <cellStyle name="Normal 8 7 2 5" xfId="30757"/>
    <cellStyle name="Normal 8 7 2 5 2" xfId="30758"/>
    <cellStyle name="Normal 8 7 2 5 2 2" xfId="30759"/>
    <cellStyle name="Normal 8 7 2 5 2 3" xfId="53155"/>
    <cellStyle name="Normal 8 7 2 5 3" xfId="30760"/>
    <cellStyle name="Normal 8 7 2 5 4" xfId="53156"/>
    <cellStyle name="Normal 8 7 2 6" xfId="30761"/>
    <cellStyle name="Normal 8 7 2 6 2" xfId="30762"/>
    <cellStyle name="Normal 8 7 2 6 3" xfId="53157"/>
    <cellStyle name="Normal 8 7 2 7" xfId="30763"/>
    <cellStyle name="Normal 8 7 2 7 2" xfId="53158"/>
    <cellStyle name="Normal 8 7 2 8" xfId="30764"/>
    <cellStyle name="Normal 8 7 2 9" xfId="30765"/>
    <cellStyle name="Normal 8 7 3" xfId="30766"/>
    <cellStyle name="Normal 8 7 3 2" xfId="30767"/>
    <cellStyle name="Normal 8 7 3 2 2" xfId="30768"/>
    <cellStyle name="Normal 8 7 3 2 2 2" xfId="30769"/>
    <cellStyle name="Normal 8 7 3 2 2 2 2" xfId="30770"/>
    <cellStyle name="Normal 8 7 3 2 2 2 3" xfId="53159"/>
    <cellStyle name="Normal 8 7 3 2 2 3" xfId="30771"/>
    <cellStyle name="Normal 8 7 3 2 2 4" xfId="53160"/>
    <cellStyle name="Normal 8 7 3 2 3" xfId="30772"/>
    <cellStyle name="Normal 8 7 3 2 3 2" xfId="30773"/>
    <cellStyle name="Normal 8 7 3 2 3 2 2" xfId="30774"/>
    <cellStyle name="Normal 8 7 3 2 3 2 3" xfId="53161"/>
    <cellStyle name="Normal 8 7 3 2 3 3" xfId="30775"/>
    <cellStyle name="Normal 8 7 3 2 3 4" xfId="53162"/>
    <cellStyle name="Normal 8 7 3 2 4" xfId="30776"/>
    <cellStyle name="Normal 8 7 3 2 4 2" xfId="30777"/>
    <cellStyle name="Normal 8 7 3 2 4 3" xfId="53163"/>
    <cellStyle name="Normal 8 7 3 2 5" xfId="30778"/>
    <cellStyle name="Normal 8 7 3 2 5 2" xfId="53164"/>
    <cellStyle name="Normal 8 7 3 2 6" xfId="30779"/>
    <cellStyle name="Normal 8 7 3 2 7" xfId="30780"/>
    <cellStyle name="Normal 8 7 3 2 8" xfId="30781"/>
    <cellStyle name="Normal 8 7 3 3" xfId="30782"/>
    <cellStyle name="Normal 8 7 3 3 2" xfId="30783"/>
    <cellStyle name="Normal 8 7 3 3 2 2" xfId="30784"/>
    <cellStyle name="Normal 8 7 3 3 2 3" xfId="53165"/>
    <cellStyle name="Normal 8 7 3 3 3" xfId="30785"/>
    <cellStyle name="Normal 8 7 3 3 4" xfId="53166"/>
    <cellStyle name="Normal 8 7 3 4" xfId="30786"/>
    <cellStyle name="Normal 8 7 3 4 2" xfId="30787"/>
    <cellStyle name="Normal 8 7 3 4 2 2" xfId="30788"/>
    <cellStyle name="Normal 8 7 3 4 2 3" xfId="53167"/>
    <cellStyle name="Normal 8 7 3 4 3" xfId="30789"/>
    <cellStyle name="Normal 8 7 3 4 4" xfId="53168"/>
    <cellStyle name="Normal 8 7 3 5" xfId="30790"/>
    <cellStyle name="Normal 8 7 3 5 2" xfId="30791"/>
    <cellStyle name="Normal 8 7 3 5 3" xfId="53169"/>
    <cellStyle name="Normal 8 7 3 6" xfId="30792"/>
    <cellStyle name="Normal 8 7 3 6 2" xfId="53170"/>
    <cellStyle name="Normal 8 7 3 7" xfId="30793"/>
    <cellStyle name="Normal 8 7 3 8" xfId="30794"/>
    <cellStyle name="Normal 8 7 3 9" xfId="30795"/>
    <cellStyle name="Normal 8 7 4" xfId="30796"/>
    <cellStyle name="Normal 8 7 4 2" xfId="30797"/>
    <cellStyle name="Normal 8 7 4 2 2" xfId="30798"/>
    <cellStyle name="Normal 8 7 4 2 2 2" xfId="30799"/>
    <cellStyle name="Normal 8 7 4 2 2 3" xfId="53171"/>
    <cellStyle name="Normal 8 7 4 2 3" xfId="30800"/>
    <cellStyle name="Normal 8 7 4 2 4" xfId="53172"/>
    <cellStyle name="Normal 8 7 4 3" xfId="30801"/>
    <cellStyle name="Normal 8 7 4 3 2" xfId="30802"/>
    <cellStyle name="Normal 8 7 4 3 2 2" xfId="30803"/>
    <cellStyle name="Normal 8 7 4 3 2 3" xfId="53173"/>
    <cellStyle name="Normal 8 7 4 3 3" xfId="30804"/>
    <cellStyle name="Normal 8 7 4 3 4" xfId="53174"/>
    <cellStyle name="Normal 8 7 4 4" xfId="30805"/>
    <cellStyle name="Normal 8 7 4 4 2" xfId="30806"/>
    <cellStyle name="Normal 8 7 4 4 3" xfId="53175"/>
    <cellStyle name="Normal 8 7 4 5" xfId="30807"/>
    <cellStyle name="Normal 8 7 4 5 2" xfId="53176"/>
    <cellStyle name="Normal 8 7 4 6" xfId="30808"/>
    <cellStyle name="Normal 8 7 4 7" xfId="30809"/>
    <cellStyle name="Normal 8 7 4 8" xfId="30810"/>
    <cellStyle name="Normal 8 7 5" xfId="30811"/>
    <cellStyle name="Normal 8 7 5 2" xfId="30812"/>
    <cellStyle name="Normal 8 7 5 2 2" xfId="30813"/>
    <cellStyle name="Normal 8 7 5 2 3" xfId="53177"/>
    <cellStyle name="Normal 8 7 5 3" xfId="30814"/>
    <cellStyle name="Normal 8 7 5 4" xfId="53178"/>
    <cellStyle name="Normal 8 7 6" xfId="30815"/>
    <cellStyle name="Normal 8 7 6 2" xfId="30816"/>
    <cellStyle name="Normal 8 7 6 2 2" xfId="30817"/>
    <cellStyle name="Normal 8 7 6 2 3" xfId="53179"/>
    <cellStyle name="Normal 8 7 6 3" xfId="30818"/>
    <cellStyle name="Normal 8 7 6 4" xfId="53180"/>
    <cellStyle name="Normal 8 7 7" xfId="30819"/>
    <cellStyle name="Normal 8 7 7 2" xfId="30820"/>
    <cellStyle name="Normal 8 7 7 3" xfId="53181"/>
    <cellStyle name="Normal 8 7 8" xfId="30821"/>
    <cellStyle name="Normal 8 7 8 2" xfId="53182"/>
    <cellStyle name="Normal 8 7 9" xfId="30822"/>
    <cellStyle name="Normal 8 8" xfId="30823"/>
    <cellStyle name="Normal 8 8 10" xfId="30824"/>
    <cellStyle name="Normal 8 8 11" xfId="30825"/>
    <cellStyle name="Normal 8 8 2" xfId="30826"/>
    <cellStyle name="Normal 8 8 2 10" xfId="30827"/>
    <cellStyle name="Normal 8 8 2 2" xfId="30828"/>
    <cellStyle name="Normal 8 8 2 2 2" xfId="30829"/>
    <cellStyle name="Normal 8 8 2 2 2 2" xfId="30830"/>
    <cellStyle name="Normal 8 8 2 2 2 2 2" xfId="30831"/>
    <cellStyle name="Normal 8 8 2 2 2 2 2 2" xfId="30832"/>
    <cellStyle name="Normal 8 8 2 2 2 2 2 3" xfId="53183"/>
    <cellStyle name="Normal 8 8 2 2 2 2 3" xfId="30833"/>
    <cellStyle name="Normal 8 8 2 2 2 2 4" xfId="53184"/>
    <cellStyle name="Normal 8 8 2 2 2 3" xfId="30834"/>
    <cellStyle name="Normal 8 8 2 2 2 3 2" xfId="30835"/>
    <cellStyle name="Normal 8 8 2 2 2 3 2 2" xfId="30836"/>
    <cellStyle name="Normal 8 8 2 2 2 3 2 3" xfId="53185"/>
    <cellStyle name="Normal 8 8 2 2 2 3 3" xfId="30837"/>
    <cellStyle name="Normal 8 8 2 2 2 3 4" xfId="53186"/>
    <cellStyle name="Normal 8 8 2 2 2 4" xfId="30838"/>
    <cellStyle name="Normal 8 8 2 2 2 4 2" xfId="30839"/>
    <cellStyle name="Normal 8 8 2 2 2 4 3" xfId="53187"/>
    <cellStyle name="Normal 8 8 2 2 2 5" xfId="30840"/>
    <cellStyle name="Normal 8 8 2 2 2 5 2" xfId="53188"/>
    <cellStyle name="Normal 8 8 2 2 2 6" xfId="30841"/>
    <cellStyle name="Normal 8 8 2 2 2 7" xfId="30842"/>
    <cellStyle name="Normal 8 8 2 2 2 8" xfId="30843"/>
    <cellStyle name="Normal 8 8 2 2 3" xfId="30844"/>
    <cellStyle name="Normal 8 8 2 2 3 2" xfId="30845"/>
    <cellStyle name="Normal 8 8 2 2 3 2 2" xfId="30846"/>
    <cellStyle name="Normal 8 8 2 2 3 2 3" xfId="53189"/>
    <cellStyle name="Normal 8 8 2 2 3 3" xfId="30847"/>
    <cellStyle name="Normal 8 8 2 2 3 4" xfId="53190"/>
    <cellStyle name="Normal 8 8 2 2 4" xfId="30848"/>
    <cellStyle name="Normal 8 8 2 2 4 2" xfId="30849"/>
    <cellStyle name="Normal 8 8 2 2 4 2 2" xfId="30850"/>
    <cellStyle name="Normal 8 8 2 2 4 2 3" xfId="53191"/>
    <cellStyle name="Normal 8 8 2 2 4 3" xfId="30851"/>
    <cellStyle name="Normal 8 8 2 2 4 4" xfId="53192"/>
    <cellStyle name="Normal 8 8 2 2 5" xfId="30852"/>
    <cellStyle name="Normal 8 8 2 2 5 2" xfId="30853"/>
    <cellStyle name="Normal 8 8 2 2 5 3" xfId="53193"/>
    <cellStyle name="Normal 8 8 2 2 6" xfId="30854"/>
    <cellStyle name="Normal 8 8 2 2 6 2" xfId="53194"/>
    <cellStyle name="Normal 8 8 2 2 7" xfId="30855"/>
    <cellStyle name="Normal 8 8 2 2 8" xfId="30856"/>
    <cellStyle name="Normal 8 8 2 2 9" xfId="30857"/>
    <cellStyle name="Normal 8 8 2 3" xfId="30858"/>
    <cellStyle name="Normal 8 8 2 3 2" xfId="30859"/>
    <cellStyle name="Normal 8 8 2 3 2 2" xfId="30860"/>
    <cellStyle name="Normal 8 8 2 3 2 2 2" xfId="30861"/>
    <cellStyle name="Normal 8 8 2 3 2 2 3" xfId="53195"/>
    <cellStyle name="Normal 8 8 2 3 2 3" xfId="30862"/>
    <cellStyle name="Normal 8 8 2 3 2 4" xfId="53196"/>
    <cellStyle name="Normal 8 8 2 3 3" xfId="30863"/>
    <cellStyle name="Normal 8 8 2 3 3 2" xfId="30864"/>
    <cellStyle name="Normal 8 8 2 3 3 2 2" xfId="30865"/>
    <cellStyle name="Normal 8 8 2 3 3 2 3" xfId="53197"/>
    <cellStyle name="Normal 8 8 2 3 3 3" xfId="30866"/>
    <cellStyle name="Normal 8 8 2 3 3 4" xfId="53198"/>
    <cellStyle name="Normal 8 8 2 3 4" xfId="30867"/>
    <cellStyle name="Normal 8 8 2 3 4 2" xfId="30868"/>
    <cellStyle name="Normal 8 8 2 3 4 3" xfId="53199"/>
    <cellStyle name="Normal 8 8 2 3 5" xfId="30869"/>
    <cellStyle name="Normal 8 8 2 3 5 2" xfId="53200"/>
    <cellStyle name="Normal 8 8 2 3 6" xfId="30870"/>
    <cellStyle name="Normal 8 8 2 3 7" xfId="30871"/>
    <cellStyle name="Normal 8 8 2 3 8" xfId="30872"/>
    <cellStyle name="Normal 8 8 2 4" xfId="30873"/>
    <cellStyle name="Normal 8 8 2 4 2" xfId="30874"/>
    <cellStyle name="Normal 8 8 2 4 2 2" xfId="30875"/>
    <cellStyle name="Normal 8 8 2 4 2 3" xfId="53201"/>
    <cellStyle name="Normal 8 8 2 4 3" xfId="30876"/>
    <cellStyle name="Normal 8 8 2 4 4" xfId="53202"/>
    <cellStyle name="Normal 8 8 2 5" xfId="30877"/>
    <cellStyle name="Normal 8 8 2 5 2" xfId="30878"/>
    <cellStyle name="Normal 8 8 2 5 2 2" xfId="30879"/>
    <cellStyle name="Normal 8 8 2 5 2 3" xfId="53203"/>
    <cellStyle name="Normal 8 8 2 5 3" xfId="30880"/>
    <cellStyle name="Normal 8 8 2 5 4" xfId="53204"/>
    <cellStyle name="Normal 8 8 2 6" xfId="30881"/>
    <cellStyle name="Normal 8 8 2 6 2" xfId="30882"/>
    <cellStyle name="Normal 8 8 2 6 3" xfId="53205"/>
    <cellStyle name="Normal 8 8 2 7" xfId="30883"/>
    <cellStyle name="Normal 8 8 2 7 2" xfId="53206"/>
    <cellStyle name="Normal 8 8 2 8" xfId="30884"/>
    <cellStyle name="Normal 8 8 2 9" xfId="30885"/>
    <cellStyle name="Normal 8 8 3" xfId="30886"/>
    <cellStyle name="Normal 8 8 3 2" xfId="30887"/>
    <cellStyle name="Normal 8 8 3 2 2" xfId="30888"/>
    <cellStyle name="Normal 8 8 3 2 2 2" xfId="30889"/>
    <cellStyle name="Normal 8 8 3 2 2 2 2" xfId="30890"/>
    <cellStyle name="Normal 8 8 3 2 2 2 3" xfId="53207"/>
    <cellStyle name="Normal 8 8 3 2 2 3" xfId="30891"/>
    <cellStyle name="Normal 8 8 3 2 2 4" xfId="53208"/>
    <cellStyle name="Normal 8 8 3 2 3" xfId="30892"/>
    <cellStyle name="Normal 8 8 3 2 3 2" xfId="30893"/>
    <cellStyle name="Normal 8 8 3 2 3 2 2" xfId="30894"/>
    <cellStyle name="Normal 8 8 3 2 3 2 3" xfId="53209"/>
    <cellStyle name="Normal 8 8 3 2 3 3" xfId="30895"/>
    <cellStyle name="Normal 8 8 3 2 3 4" xfId="53210"/>
    <cellStyle name="Normal 8 8 3 2 4" xfId="30896"/>
    <cellStyle name="Normal 8 8 3 2 4 2" xfId="30897"/>
    <cellStyle name="Normal 8 8 3 2 4 3" xfId="53211"/>
    <cellStyle name="Normal 8 8 3 2 5" xfId="30898"/>
    <cellStyle name="Normal 8 8 3 2 5 2" xfId="53212"/>
    <cellStyle name="Normal 8 8 3 2 6" xfId="30899"/>
    <cellStyle name="Normal 8 8 3 2 7" xfId="30900"/>
    <cellStyle name="Normal 8 8 3 2 8" xfId="30901"/>
    <cellStyle name="Normal 8 8 3 3" xfId="30902"/>
    <cellStyle name="Normal 8 8 3 3 2" xfId="30903"/>
    <cellStyle name="Normal 8 8 3 3 2 2" xfId="30904"/>
    <cellStyle name="Normal 8 8 3 3 2 3" xfId="53213"/>
    <cellStyle name="Normal 8 8 3 3 3" xfId="30905"/>
    <cellStyle name="Normal 8 8 3 3 4" xfId="53214"/>
    <cellStyle name="Normal 8 8 3 4" xfId="30906"/>
    <cellStyle name="Normal 8 8 3 4 2" xfId="30907"/>
    <cellStyle name="Normal 8 8 3 4 2 2" xfId="30908"/>
    <cellStyle name="Normal 8 8 3 4 2 3" xfId="53215"/>
    <cellStyle name="Normal 8 8 3 4 3" xfId="30909"/>
    <cellStyle name="Normal 8 8 3 4 4" xfId="53216"/>
    <cellStyle name="Normal 8 8 3 5" xfId="30910"/>
    <cellStyle name="Normal 8 8 3 5 2" xfId="30911"/>
    <cellStyle name="Normal 8 8 3 5 3" xfId="53217"/>
    <cellStyle name="Normal 8 8 3 6" xfId="30912"/>
    <cellStyle name="Normal 8 8 3 6 2" xfId="53218"/>
    <cellStyle name="Normal 8 8 3 7" xfId="30913"/>
    <cellStyle name="Normal 8 8 3 8" xfId="30914"/>
    <cellStyle name="Normal 8 8 3 9" xfId="30915"/>
    <cellStyle name="Normal 8 8 4" xfId="30916"/>
    <cellStyle name="Normal 8 8 4 2" xfId="30917"/>
    <cellStyle name="Normal 8 8 4 2 2" xfId="30918"/>
    <cellStyle name="Normal 8 8 4 2 2 2" xfId="30919"/>
    <cellStyle name="Normal 8 8 4 2 2 3" xfId="53219"/>
    <cellStyle name="Normal 8 8 4 2 3" xfId="30920"/>
    <cellStyle name="Normal 8 8 4 2 4" xfId="53220"/>
    <cellStyle name="Normal 8 8 4 3" xfId="30921"/>
    <cellStyle name="Normal 8 8 4 3 2" xfId="30922"/>
    <cellStyle name="Normal 8 8 4 3 2 2" xfId="30923"/>
    <cellStyle name="Normal 8 8 4 3 2 3" xfId="53221"/>
    <cellStyle name="Normal 8 8 4 3 3" xfId="30924"/>
    <cellStyle name="Normal 8 8 4 3 4" xfId="53222"/>
    <cellStyle name="Normal 8 8 4 4" xfId="30925"/>
    <cellStyle name="Normal 8 8 4 4 2" xfId="30926"/>
    <cellStyle name="Normal 8 8 4 4 3" xfId="53223"/>
    <cellStyle name="Normal 8 8 4 5" xfId="30927"/>
    <cellStyle name="Normal 8 8 4 5 2" xfId="53224"/>
    <cellStyle name="Normal 8 8 4 6" xfId="30928"/>
    <cellStyle name="Normal 8 8 4 7" xfId="30929"/>
    <cellStyle name="Normal 8 8 4 8" xfId="30930"/>
    <cellStyle name="Normal 8 8 5" xfId="30931"/>
    <cellStyle name="Normal 8 8 5 2" xfId="30932"/>
    <cellStyle name="Normal 8 8 5 2 2" xfId="30933"/>
    <cellStyle name="Normal 8 8 5 2 3" xfId="53225"/>
    <cellStyle name="Normal 8 8 5 3" xfId="30934"/>
    <cellStyle name="Normal 8 8 5 4" xfId="53226"/>
    <cellStyle name="Normal 8 8 6" xfId="30935"/>
    <cellStyle name="Normal 8 8 6 2" xfId="30936"/>
    <cellStyle name="Normal 8 8 6 2 2" xfId="30937"/>
    <cellStyle name="Normal 8 8 6 2 3" xfId="53227"/>
    <cellStyle name="Normal 8 8 6 3" xfId="30938"/>
    <cellStyle name="Normal 8 8 6 4" xfId="53228"/>
    <cellStyle name="Normal 8 8 7" xfId="30939"/>
    <cellStyle name="Normal 8 8 7 2" xfId="30940"/>
    <cellStyle name="Normal 8 8 7 3" xfId="53229"/>
    <cellStyle name="Normal 8 8 8" xfId="30941"/>
    <cellStyle name="Normal 8 8 8 2" xfId="53230"/>
    <cellStyle name="Normal 8 8 9" xfId="30942"/>
    <cellStyle name="Normal 8 9" xfId="30943"/>
    <cellStyle name="Normal 8 9 10" xfId="30944"/>
    <cellStyle name="Normal 8 9 2" xfId="30945"/>
    <cellStyle name="Normal 8 9 2 2" xfId="30946"/>
    <cellStyle name="Normal 8 9 2 2 2" xfId="30947"/>
    <cellStyle name="Normal 8 9 2 2 2 2" xfId="30948"/>
    <cellStyle name="Normal 8 9 2 2 2 2 2" xfId="30949"/>
    <cellStyle name="Normal 8 9 2 2 2 2 3" xfId="53231"/>
    <cellStyle name="Normal 8 9 2 2 2 3" xfId="30950"/>
    <cellStyle name="Normal 8 9 2 2 2 4" xfId="53232"/>
    <cellStyle name="Normal 8 9 2 2 3" xfId="30951"/>
    <cellStyle name="Normal 8 9 2 2 3 2" xfId="30952"/>
    <cellStyle name="Normal 8 9 2 2 3 2 2" xfId="30953"/>
    <cellStyle name="Normal 8 9 2 2 3 2 3" xfId="53233"/>
    <cellStyle name="Normal 8 9 2 2 3 3" xfId="30954"/>
    <cellStyle name="Normal 8 9 2 2 3 4" xfId="53234"/>
    <cellStyle name="Normal 8 9 2 2 4" xfId="30955"/>
    <cellStyle name="Normal 8 9 2 2 4 2" xfId="30956"/>
    <cellStyle name="Normal 8 9 2 2 4 3" xfId="53235"/>
    <cellStyle name="Normal 8 9 2 2 5" xfId="30957"/>
    <cellStyle name="Normal 8 9 2 2 5 2" xfId="53236"/>
    <cellStyle name="Normal 8 9 2 2 6" xfId="30958"/>
    <cellStyle name="Normal 8 9 2 2 7" xfId="30959"/>
    <cellStyle name="Normal 8 9 2 2 8" xfId="30960"/>
    <cellStyle name="Normal 8 9 2 3" xfId="30961"/>
    <cellStyle name="Normal 8 9 2 3 2" xfId="30962"/>
    <cellStyle name="Normal 8 9 2 3 2 2" xfId="30963"/>
    <cellStyle name="Normal 8 9 2 3 2 3" xfId="53237"/>
    <cellStyle name="Normal 8 9 2 3 3" xfId="30964"/>
    <cellStyle name="Normal 8 9 2 3 4" xfId="53238"/>
    <cellStyle name="Normal 8 9 2 4" xfId="30965"/>
    <cellStyle name="Normal 8 9 2 4 2" xfId="30966"/>
    <cellStyle name="Normal 8 9 2 4 2 2" xfId="30967"/>
    <cellStyle name="Normal 8 9 2 4 2 3" xfId="53239"/>
    <cellStyle name="Normal 8 9 2 4 3" xfId="30968"/>
    <cellStyle name="Normal 8 9 2 4 4" xfId="53240"/>
    <cellStyle name="Normal 8 9 2 5" xfId="30969"/>
    <cellStyle name="Normal 8 9 2 5 2" xfId="30970"/>
    <cellStyle name="Normal 8 9 2 5 3" xfId="53241"/>
    <cellStyle name="Normal 8 9 2 6" xfId="30971"/>
    <cellStyle name="Normal 8 9 2 6 2" xfId="53242"/>
    <cellStyle name="Normal 8 9 2 7" xfId="30972"/>
    <cellStyle name="Normal 8 9 2 8" xfId="30973"/>
    <cellStyle name="Normal 8 9 2 9" xfId="30974"/>
    <cellStyle name="Normal 8 9 3" xfId="30975"/>
    <cellStyle name="Normal 8 9 3 2" xfId="30976"/>
    <cellStyle name="Normal 8 9 3 2 2" xfId="30977"/>
    <cellStyle name="Normal 8 9 3 2 2 2" xfId="30978"/>
    <cellStyle name="Normal 8 9 3 2 2 3" xfId="53243"/>
    <cellStyle name="Normal 8 9 3 2 3" xfId="30979"/>
    <cellStyle name="Normal 8 9 3 2 4" xfId="53244"/>
    <cellStyle name="Normal 8 9 3 3" xfId="30980"/>
    <cellStyle name="Normal 8 9 3 3 2" xfId="30981"/>
    <cellStyle name="Normal 8 9 3 3 2 2" xfId="30982"/>
    <cellStyle name="Normal 8 9 3 3 2 3" xfId="53245"/>
    <cellStyle name="Normal 8 9 3 3 3" xfId="30983"/>
    <cellStyle name="Normal 8 9 3 3 4" xfId="53246"/>
    <cellStyle name="Normal 8 9 3 4" xfId="30984"/>
    <cellStyle name="Normal 8 9 3 4 2" xfId="30985"/>
    <cellStyle name="Normal 8 9 3 4 3" xfId="53247"/>
    <cellStyle name="Normal 8 9 3 5" xfId="30986"/>
    <cellStyle name="Normal 8 9 3 5 2" xfId="53248"/>
    <cellStyle name="Normal 8 9 3 6" xfId="30987"/>
    <cellStyle name="Normal 8 9 3 7" xfId="30988"/>
    <cellStyle name="Normal 8 9 3 8" xfId="30989"/>
    <cellStyle name="Normal 8 9 4" xfId="30990"/>
    <cellStyle name="Normal 8 9 4 2" xfId="30991"/>
    <cellStyle name="Normal 8 9 4 2 2" xfId="30992"/>
    <cellStyle name="Normal 8 9 4 2 3" xfId="53249"/>
    <cellStyle name="Normal 8 9 4 3" xfId="30993"/>
    <cellStyle name="Normal 8 9 4 4" xfId="53250"/>
    <cellStyle name="Normal 8 9 5" xfId="30994"/>
    <cellStyle name="Normal 8 9 5 2" xfId="30995"/>
    <cellStyle name="Normal 8 9 5 2 2" xfId="30996"/>
    <cellStyle name="Normal 8 9 5 2 3" xfId="53251"/>
    <cellStyle name="Normal 8 9 5 3" xfId="30997"/>
    <cellStyle name="Normal 8 9 5 4" xfId="53252"/>
    <cellStyle name="Normal 8 9 6" xfId="30998"/>
    <cellStyle name="Normal 8 9 6 2" xfId="30999"/>
    <cellStyle name="Normal 8 9 6 3" xfId="53253"/>
    <cellStyle name="Normal 8 9 7" xfId="31000"/>
    <cellStyle name="Normal 8 9 7 2" xfId="53254"/>
    <cellStyle name="Normal 8 9 8" xfId="31001"/>
    <cellStyle name="Normal 8 9 9" xfId="31002"/>
    <cellStyle name="Normal 80" xfId="31003"/>
    <cellStyle name="Normal 81" xfId="31004"/>
    <cellStyle name="Normal 82" xfId="31005"/>
    <cellStyle name="Normal 83" xfId="31006"/>
    <cellStyle name="Normal 84" xfId="31007"/>
    <cellStyle name="Normal 85" xfId="31008"/>
    <cellStyle name="Normal 86" xfId="31009"/>
    <cellStyle name="Normal 87" xfId="31010"/>
    <cellStyle name="Normal 88" xfId="31011"/>
    <cellStyle name="Normal 89" xfId="31012"/>
    <cellStyle name="Normal 9" xfId="31013"/>
    <cellStyle name="Normal 9 10" xfId="31014"/>
    <cellStyle name="Normal 9 10 10" xfId="31015"/>
    <cellStyle name="Normal 9 10 11" xfId="31016"/>
    <cellStyle name="Normal 9 10 2" xfId="31017"/>
    <cellStyle name="Normal 9 10 2 2" xfId="31018"/>
    <cellStyle name="Normal 9 10 2 2 2" xfId="31019"/>
    <cellStyle name="Normal 9 10 2 2 2 2" xfId="31020"/>
    <cellStyle name="Normal 9 10 2 2 2 3" xfId="53255"/>
    <cellStyle name="Normal 9 10 2 2 3" xfId="31021"/>
    <cellStyle name="Normal 9 10 2 2 4" xfId="53256"/>
    <cellStyle name="Normal 9 10 2 3" xfId="31022"/>
    <cellStyle name="Normal 9 10 2 3 2" xfId="31023"/>
    <cellStyle name="Normal 9 10 2 3 2 2" xfId="31024"/>
    <cellStyle name="Normal 9 10 2 3 2 3" xfId="53257"/>
    <cellStyle name="Normal 9 10 2 3 3" xfId="31025"/>
    <cellStyle name="Normal 9 10 2 3 4" xfId="53258"/>
    <cellStyle name="Normal 9 10 2 4" xfId="31026"/>
    <cellStyle name="Normal 9 10 2 4 2" xfId="31027"/>
    <cellStyle name="Normal 9 10 2 4 3" xfId="53259"/>
    <cellStyle name="Normal 9 10 2 5" xfId="31028"/>
    <cellStyle name="Normal 9 10 2 5 2" xfId="53260"/>
    <cellStyle name="Normal 9 10 2 6" xfId="31029"/>
    <cellStyle name="Normal 9 10 2 7" xfId="31030"/>
    <cellStyle name="Normal 9 10 2 8" xfId="31031"/>
    <cellStyle name="Normal 9 10 3" xfId="31032"/>
    <cellStyle name="Normal 9 10 3 2" xfId="31033"/>
    <cellStyle name="Normal 9 10 3 2 2" xfId="31034"/>
    <cellStyle name="Normal 9 10 3 2 3" xfId="53261"/>
    <cellStyle name="Normal 9 10 3 3" xfId="31035"/>
    <cellStyle name="Normal 9 10 3 4" xfId="53262"/>
    <cellStyle name="Normal 9 10 4" xfId="31036"/>
    <cellStyle name="Normal 9 10 4 2" xfId="31037"/>
    <cellStyle name="Normal 9 10 4 2 2" xfId="31038"/>
    <cellStyle name="Normal 9 10 4 2 3" xfId="53263"/>
    <cellStyle name="Normal 9 10 4 3" xfId="31039"/>
    <cellStyle name="Normal 9 10 4 4" xfId="53264"/>
    <cellStyle name="Normal 9 10 5" xfId="31040"/>
    <cellStyle name="Normal 9 10 5 2" xfId="31041"/>
    <cellStyle name="Normal 9 10 5 3" xfId="53265"/>
    <cellStyle name="Normal 9 10 6" xfId="31042"/>
    <cellStyle name="Normal 9 10 6 2" xfId="31043"/>
    <cellStyle name="Normal 9 10 7" xfId="31044"/>
    <cellStyle name="Normal 9 10 8" xfId="31045"/>
    <cellStyle name="Normal 9 10 9" xfId="31046"/>
    <cellStyle name="Normal 9 11" xfId="31047"/>
    <cellStyle name="Normal 9 11 10" xfId="31048"/>
    <cellStyle name="Normal 9 11 2" xfId="31049"/>
    <cellStyle name="Normal 9 11 2 2" xfId="31050"/>
    <cellStyle name="Normal 9 11 2 2 2" xfId="31051"/>
    <cellStyle name="Normal 9 11 2 2 3" xfId="53266"/>
    <cellStyle name="Normal 9 11 2 3" xfId="31052"/>
    <cellStyle name="Normal 9 11 2 4" xfId="53267"/>
    <cellStyle name="Normal 9 11 3" xfId="31053"/>
    <cellStyle name="Normal 9 11 3 2" xfId="31054"/>
    <cellStyle name="Normal 9 11 3 2 2" xfId="31055"/>
    <cellStyle name="Normal 9 11 3 2 3" xfId="53268"/>
    <cellStyle name="Normal 9 11 3 3" xfId="31056"/>
    <cellStyle name="Normal 9 11 3 4" xfId="53269"/>
    <cellStyle name="Normal 9 11 4" xfId="31057"/>
    <cellStyle name="Normal 9 11 4 2" xfId="31058"/>
    <cellStyle name="Normal 9 11 4 3" xfId="53270"/>
    <cellStyle name="Normal 9 11 5" xfId="31059"/>
    <cellStyle name="Normal 9 11 5 2" xfId="31060"/>
    <cellStyle name="Normal 9 11 6" xfId="31061"/>
    <cellStyle name="Normal 9 11 7" xfId="31062"/>
    <cellStyle name="Normal 9 11 8" xfId="31063"/>
    <cellStyle name="Normal 9 11 9" xfId="31064"/>
    <cellStyle name="Normal 9 12" xfId="31065"/>
    <cellStyle name="Normal 9 12 2" xfId="31066"/>
    <cellStyle name="Normal 9 12 2 2" xfId="31067"/>
    <cellStyle name="Normal 9 12 2 3" xfId="53271"/>
    <cellStyle name="Normal 9 12 3" xfId="31068"/>
    <cellStyle name="Normal 9 12 3 2" xfId="53272"/>
    <cellStyle name="Normal 9 12 4" xfId="31069"/>
    <cellStyle name="Normal 9 12 5" xfId="31070"/>
    <cellStyle name="Normal 9 12 6" xfId="31071"/>
    <cellStyle name="Normal 9 13" xfId="31072"/>
    <cellStyle name="Normal 9 13 2" xfId="31073"/>
    <cellStyle name="Normal 9 13 2 2" xfId="31074"/>
    <cellStyle name="Normal 9 13 2 3" xfId="53273"/>
    <cellStyle name="Normal 9 13 3" xfId="31075"/>
    <cellStyle name="Normal 9 13 4" xfId="31076"/>
    <cellStyle name="Normal 9 13 5" xfId="31077"/>
    <cellStyle name="Normal 9 13 6" xfId="31078"/>
    <cellStyle name="Normal 9 14" xfId="31079"/>
    <cellStyle name="Normal 9 14 2" xfId="31080"/>
    <cellStyle name="Normal 9 14 3" xfId="31081"/>
    <cellStyle name="Normal 9 14 4" xfId="31082"/>
    <cellStyle name="Normal 9 14 5" xfId="31083"/>
    <cellStyle name="Normal 9 15" xfId="31084"/>
    <cellStyle name="Normal 9 15 2" xfId="31085"/>
    <cellStyle name="Normal 9 15 3" xfId="31086"/>
    <cellStyle name="Normal 9 15 4" xfId="31087"/>
    <cellStyle name="Normal 9 16" xfId="31088"/>
    <cellStyle name="Normal 9 16 2" xfId="31089"/>
    <cellStyle name="Normal 9 16 3" xfId="31090"/>
    <cellStyle name="Normal 9 16 4" xfId="31091"/>
    <cellStyle name="Normal 9 17" xfId="31092"/>
    <cellStyle name="Normal 9 17 2" xfId="31093"/>
    <cellStyle name="Normal 9 17 2 2" xfId="31094"/>
    <cellStyle name="Normal 9 17 2 3" xfId="31095"/>
    <cellStyle name="Normal 9 17 3" xfId="31096"/>
    <cellStyle name="Normal 9 17 3 2" xfId="31097"/>
    <cellStyle name="Normal 9 17 3 3" xfId="31098"/>
    <cellStyle name="Normal 9 17 4" xfId="31099"/>
    <cellStyle name="Normal 9 17 4 2" xfId="31100"/>
    <cellStyle name="Normal 9 17 4 3" xfId="31101"/>
    <cellStyle name="Normal 9 17 5" xfId="31102"/>
    <cellStyle name="Normal 9 17 5 2" xfId="31103"/>
    <cellStyle name="Normal 9 17 5 3" xfId="31104"/>
    <cellStyle name="Normal 9 17 6" xfId="31105"/>
    <cellStyle name="Normal 9 17 6 2" xfId="31106"/>
    <cellStyle name="Normal 9 17 6 3" xfId="31107"/>
    <cellStyle name="Normal 9 18" xfId="31108"/>
    <cellStyle name="Normal 9 18 2" xfId="31109"/>
    <cellStyle name="Normal 9 18 3" xfId="31110"/>
    <cellStyle name="Normal 9 18 4" xfId="31111"/>
    <cellStyle name="Normal 9 19" xfId="31112"/>
    <cellStyle name="Normal 9 19 2" xfId="31113"/>
    <cellStyle name="Normal 9 19 3" xfId="31114"/>
    <cellStyle name="Normal 9 2" xfId="31115"/>
    <cellStyle name="Normal 9 2 10" xfId="31116"/>
    <cellStyle name="Normal 9 2 10 2" xfId="31117"/>
    <cellStyle name="Normal 9 2 10 3" xfId="31118"/>
    <cellStyle name="Normal 9 2 10 4" xfId="31119"/>
    <cellStyle name="Normal 9 2 10 5" xfId="31120"/>
    <cellStyle name="Normal 9 2 11" xfId="31121"/>
    <cellStyle name="Normal 9 2 11 2" xfId="31122"/>
    <cellStyle name="Normal 9 2 11 3" xfId="31123"/>
    <cellStyle name="Normal 9 2 11 4" xfId="31124"/>
    <cellStyle name="Normal 9 2 12" xfId="31125"/>
    <cellStyle name="Normal 9 2 12 2" xfId="31126"/>
    <cellStyle name="Normal 9 2 12 3" xfId="31127"/>
    <cellStyle name="Normal 9 2 12 4" xfId="31128"/>
    <cellStyle name="Normal 9 2 13" xfId="31129"/>
    <cellStyle name="Normal 9 2 14" xfId="31130"/>
    <cellStyle name="Normal 9 2 15" xfId="31131"/>
    <cellStyle name="Normal 9 2 16" xfId="31132"/>
    <cellStyle name="Normal 9 2 17" xfId="31133"/>
    <cellStyle name="Normal 9 2 18" xfId="31134"/>
    <cellStyle name="Normal 9 2 19" xfId="31135"/>
    <cellStyle name="Normal 9 2 2" xfId="31136"/>
    <cellStyle name="Normal 9 2 2 10" xfId="31137"/>
    <cellStyle name="Normal 9 2 2 11" xfId="31138"/>
    <cellStyle name="Normal 9 2 2 12" xfId="31139"/>
    <cellStyle name="Normal 9 2 2 13" xfId="31140"/>
    <cellStyle name="Normal 9 2 2 14" xfId="31141"/>
    <cellStyle name="Normal 9 2 2 2" xfId="31142"/>
    <cellStyle name="Normal 9 2 2 2 10" xfId="31143"/>
    <cellStyle name="Normal 9 2 2 2 2" xfId="31144"/>
    <cellStyle name="Normal 9 2 2 2 2 2" xfId="31145"/>
    <cellStyle name="Normal 9 2 2 2 2 2 2" xfId="31146"/>
    <cellStyle name="Normal 9 2 2 2 2 2 2 2" xfId="31147"/>
    <cellStyle name="Normal 9 2 2 2 2 2 2 2 2" xfId="31148"/>
    <cellStyle name="Normal 9 2 2 2 2 2 2 2 3" xfId="53274"/>
    <cellStyle name="Normal 9 2 2 2 2 2 2 3" xfId="31149"/>
    <cellStyle name="Normal 9 2 2 2 2 2 2 4" xfId="53275"/>
    <cellStyle name="Normal 9 2 2 2 2 2 3" xfId="31150"/>
    <cellStyle name="Normal 9 2 2 2 2 2 3 2" xfId="31151"/>
    <cellStyle name="Normal 9 2 2 2 2 2 3 2 2" xfId="31152"/>
    <cellStyle name="Normal 9 2 2 2 2 2 3 2 3" xfId="53276"/>
    <cellStyle name="Normal 9 2 2 2 2 2 3 3" xfId="31153"/>
    <cellStyle name="Normal 9 2 2 2 2 2 3 4" xfId="53277"/>
    <cellStyle name="Normal 9 2 2 2 2 2 4" xfId="31154"/>
    <cellStyle name="Normal 9 2 2 2 2 2 4 2" xfId="31155"/>
    <cellStyle name="Normal 9 2 2 2 2 2 4 3" xfId="53278"/>
    <cellStyle name="Normal 9 2 2 2 2 2 5" xfId="31156"/>
    <cellStyle name="Normal 9 2 2 2 2 2 5 2" xfId="53279"/>
    <cellStyle name="Normal 9 2 2 2 2 2 6" xfId="31157"/>
    <cellStyle name="Normal 9 2 2 2 2 2 7" xfId="31158"/>
    <cellStyle name="Normal 9 2 2 2 2 2 8" xfId="31159"/>
    <cellStyle name="Normal 9 2 2 2 2 3" xfId="31160"/>
    <cellStyle name="Normal 9 2 2 2 2 3 2" xfId="31161"/>
    <cellStyle name="Normal 9 2 2 2 2 3 2 2" xfId="31162"/>
    <cellStyle name="Normal 9 2 2 2 2 3 2 3" xfId="53280"/>
    <cellStyle name="Normal 9 2 2 2 2 3 3" xfId="31163"/>
    <cellStyle name="Normal 9 2 2 2 2 3 4" xfId="53281"/>
    <cellStyle name="Normal 9 2 2 2 2 4" xfId="31164"/>
    <cellStyle name="Normal 9 2 2 2 2 4 2" xfId="31165"/>
    <cellStyle name="Normal 9 2 2 2 2 4 2 2" xfId="31166"/>
    <cellStyle name="Normal 9 2 2 2 2 4 2 3" xfId="53282"/>
    <cellStyle name="Normal 9 2 2 2 2 4 3" xfId="31167"/>
    <cellStyle name="Normal 9 2 2 2 2 4 4" xfId="53283"/>
    <cellStyle name="Normal 9 2 2 2 2 5" xfId="31168"/>
    <cellStyle name="Normal 9 2 2 2 2 5 2" xfId="31169"/>
    <cellStyle name="Normal 9 2 2 2 2 5 3" xfId="53284"/>
    <cellStyle name="Normal 9 2 2 2 2 6" xfId="31170"/>
    <cellStyle name="Normal 9 2 2 2 2 6 2" xfId="53285"/>
    <cellStyle name="Normal 9 2 2 2 2 7" xfId="31171"/>
    <cellStyle name="Normal 9 2 2 2 2 8" xfId="31172"/>
    <cellStyle name="Normal 9 2 2 2 2 9" xfId="31173"/>
    <cellStyle name="Normal 9 2 2 2 3" xfId="31174"/>
    <cellStyle name="Normal 9 2 2 2 3 2" xfId="31175"/>
    <cellStyle name="Normal 9 2 2 2 3 2 2" xfId="31176"/>
    <cellStyle name="Normal 9 2 2 2 3 2 2 2" xfId="31177"/>
    <cellStyle name="Normal 9 2 2 2 3 2 2 3" xfId="53286"/>
    <cellStyle name="Normal 9 2 2 2 3 2 3" xfId="31178"/>
    <cellStyle name="Normal 9 2 2 2 3 2 4" xfId="53287"/>
    <cellStyle name="Normal 9 2 2 2 3 3" xfId="31179"/>
    <cellStyle name="Normal 9 2 2 2 3 3 2" xfId="31180"/>
    <cellStyle name="Normal 9 2 2 2 3 3 2 2" xfId="31181"/>
    <cellStyle name="Normal 9 2 2 2 3 3 2 3" xfId="53288"/>
    <cellStyle name="Normal 9 2 2 2 3 3 3" xfId="31182"/>
    <cellStyle name="Normal 9 2 2 2 3 3 4" xfId="53289"/>
    <cellStyle name="Normal 9 2 2 2 3 4" xfId="31183"/>
    <cellStyle name="Normal 9 2 2 2 3 4 2" xfId="31184"/>
    <cellStyle name="Normal 9 2 2 2 3 4 3" xfId="53290"/>
    <cellStyle name="Normal 9 2 2 2 3 5" xfId="31185"/>
    <cellStyle name="Normal 9 2 2 2 3 5 2" xfId="53291"/>
    <cellStyle name="Normal 9 2 2 2 3 6" xfId="31186"/>
    <cellStyle name="Normal 9 2 2 2 3 7" xfId="31187"/>
    <cellStyle name="Normal 9 2 2 2 3 8" xfId="31188"/>
    <cellStyle name="Normal 9 2 2 2 4" xfId="31189"/>
    <cellStyle name="Normal 9 2 2 2 4 2" xfId="31190"/>
    <cellStyle name="Normal 9 2 2 2 4 2 2" xfId="31191"/>
    <cellStyle name="Normal 9 2 2 2 4 2 3" xfId="53292"/>
    <cellStyle name="Normal 9 2 2 2 4 3" xfId="31192"/>
    <cellStyle name="Normal 9 2 2 2 4 4" xfId="53293"/>
    <cellStyle name="Normal 9 2 2 2 5" xfId="31193"/>
    <cellStyle name="Normal 9 2 2 2 5 2" xfId="31194"/>
    <cellStyle name="Normal 9 2 2 2 5 2 2" xfId="31195"/>
    <cellStyle name="Normal 9 2 2 2 5 2 3" xfId="53294"/>
    <cellStyle name="Normal 9 2 2 2 5 3" xfId="31196"/>
    <cellStyle name="Normal 9 2 2 2 5 4" xfId="53295"/>
    <cellStyle name="Normal 9 2 2 2 6" xfId="31197"/>
    <cellStyle name="Normal 9 2 2 2 6 2" xfId="31198"/>
    <cellStyle name="Normal 9 2 2 2 6 3" xfId="53296"/>
    <cellStyle name="Normal 9 2 2 2 7" xfId="31199"/>
    <cellStyle name="Normal 9 2 2 2 7 2" xfId="53297"/>
    <cellStyle name="Normal 9 2 2 2 8" xfId="31200"/>
    <cellStyle name="Normal 9 2 2 2 9" xfId="31201"/>
    <cellStyle name="Normal 9 2 2 3" xfId="31202"/>
    <cellStyle name="Normal 9 2 2 3 2" xfId="31203"/>
    <cellStyle name="Normal 9 2 2 3 2 2" xfId="31204"/>
    <cellStyle name="Normal 9 2 2 3 2 2 2" xfId="31205"/>
    <cellStyle name="Normal 9 2 2 3 2 2 2 2" xfId="31206"/>
    <cellStyle name="Normal 9 2 2 3 2 2 2 3" xfId="53298"/>
    <cellStyle name="Normal 9 2 2 3 2 2 3" xfId="31207"/>
    <cellStyle name="Normal 9 2 2 3 2 2 4" xfId="53299"/>
    <cellStyle name="Normal 9 2 2 3 2 3" xfId="31208"/>
    <cellStyle name="Normal 9 2 2 3 2 3 2" xfId="31209"/>
    <cellStyle name="Normal 9 2 2 3 2 3 2 2" xfId="31210"/>
    <cellStyle name="Normal 9 2 2 3 2 3 2 3" xfId="53300"/>
    <cellStyle name="Normal 9 2 2 3 2 3 3" xfId="31211"/>
    <cellStyle name="Normal 9 2 2 3 2 3 4" xfId="53301"/>
    <cellStyle name="Normal 9 2 2 3 2 4" xfId="31212"/>
    <cellStyle name="Normal 9 2 2 3 2 4 2" xfId="31213"/>
    <cellStyle name="Normal 9 2 2 3 2 4 3" xfId="53302"/>
    <cellStyle name="Normal 9 2 2 3 2 5" xfId="31214"/>
    <cellStyle name="Normal 9 2 2 3 2 5 2" xfId="53303"/>
    <cellStyle name="Normal 9 2 2 3 2 6" xfId="31215"/>
    <cellStyle name="Normal 9 2 2 3 2 7" xfId="31216"/>
    <cellStyle name="Normal 9 2 2 3 2 8" xfId="31217"/>
    <cellStyle name="Normal 9 2 2 3 3" xfId="31218"/>
    <cellStyle name="Normal 9 2 2 3 3 2" xfId="31219"/>
    <cellStyle name="Normal 9 2 2 3 3 2 2" xfId="31220"/>
    <cellStyle name="Normal 9 2 2 3 3 2 3" xfId="53304"/>
    <cellStyle name="Normal 9 2 2 3 3 3" xfId="31221"/>
    <cellStyle name="Normal 9 2 2 3 3 4" xfId="53305"/>
    <cellStyle name="Normal 9 2 2 3 4" xfId="31222"/>
    <cellStyle name="Normal 9 2 2 3 4 2" xfId="31223"/>
    <cellStyle name="Normal 9 2 2 3 4 2 2" xfId="31224"/>
    <cellStyle name="Normal 9 2 2 3 4 2 3" xfId="53306"/>
    <cellStyle name="Normal 9 2 2 3 4 3" xfId="31225"/>
    <cellStyle name="Normal 9 2 2 3 4 4" xfId="53307"/>
    <cellStyle name="Normal 9 2 2 3 5" xfId="31226"/>
    <cellStyle name="Normal 9 2 2 3 5 2" xfId="31227"/>
    <cellStyle name="Normal 9 2 2 3 5 3" xfId="53308"/>
    <cellStyle name="Normal 9 2 2 3 6" xfId="31228"/>
    <cellStyle name="Normal 9 2 2 3 6 2" xfId="53309"/>
    <cellStyle name="Normal 9 2 2 3 7" xfId="31229"/>
    <cellStyle name="Normal 9 2 2 3 8" xfId="31230"/>
    <cellStyle name="Normal 9 2 2 3 9" xfId="31231"/>
    <cellStyle name="Normal 9 2 2 4" xfId="31232"/>
    <cellStyle name="Normal 9 2 2 4 2" xfId="31233"/>
    <cellStyle name="Normal 9 2 2 4 2 2" xfId="31234"/>
    <cellStyle name="Normal 9 2 2 4 2 2 2" xfId="31235"/>
    <cellStyle name="Normal 9 2 2 4 2 2 3" xfId="53310"/>
    <cellStyle name="Normal 9 2 2 4 2 3" xfId="31236"/>
    <cellStyle name="Normal 9 2 2 4 2 4" xfId="53311"/>
    <cellStyle name="Normal 9 2 2 4 3" xfId="31237"/>
    <cellStyle name="Normal 9 2 2 4 3 2" xfId="31238"/>
    <cellStyle name="Normal 9 2 2 4 3 2 2" xfId="31239"/>
    <cellStyle name="Normal 9 2 2 4 3 2 3" xfId="53312"/>
    <cellStyle name="Normal 9 2 2 4 3 3" xfId="31240"/>
    <cellStyle name="Normal 9 2 2 4 3 4" xfId="53313"/>
    <cellStyle name="Normal 9 2 2 4 4" xfId="31241"/>
    <cellStyle name="Normal 9 2 2 4 4 2" xfId="31242"/>
    <cellStyle name="Normal 9 2 2 4 4 3" xfId="53314"/>
    <cellStyle name="Normal 9 2 2 4 5" xfId="31243"/>
    <cellStyle name="Normal 9 2 2 4 5 2" xfId="53315"/>
    <cellStyle name="Normal 9 2 2 4 6" xfId="31244"/>
    <cellStyle name="Normal 9 2 2 4 7" xfId="31245"/>
    <cellStyle name="Normal 9 2 2 4 8" xfId="31246"/>
    <cellStyle name="Normal 9 2 2 5" xfId="31247"/>
    <cellStyle name="Normal 9 2 2 5 2" xfId="31248"/>
    <cellStyle name="Normal 9 2 2 5 2 2" xfId="31249"/>
    <cellStyle name="Normal 9 2 2 5 2 3" xfId="53316"/>
    <cellStyle name="Normal 9 2 2 5 3" xfId="31250"/>
    <cellStyle name="Normal 9 2 2 5 4" xfId="53317"/>
    <cellStyle name="Normal 9 2 2 6" xfId="31251"/>
    <cellStyle name="Normal 9 2 2 6 2" xfId="31252"/>
    <cellStyle name="Normal 9 2 2 6 2 2" xfId="31253"/>
    <cellStyle name="Normal 9 2 2 6 2 3" xfId="53318"/>
    <cellStyle name="Normal 9 2 2 6 3" xfId="31254"/>
    <cellStyle name="Normal 9 2 2 6 4" xfId="53319"/>
    <cellStyle name="Normal 9 2 2 7" xfId="31255"/>
    <cellStyle name="Normal 9 2 2 7 2" xfId="31256"/>
    <cellStyle name="Normal 9 2 2 7 3" xfId="53320"/>
    <cellStyle name="Normal 9 2 2 8" xfId="31257"/>
    <cellStyle name="Normal 9 2 2 8 2" xfId="31258"/>
    <cellStyle name="Normal 9 2 2 8 3" xfId="53321"/>
    <cellStyle name="Normal 9 2 2 9" xfId="31259"/>
    <cellStyle name="Normal 9 2 2 9 2" xfId="53322"/>
    <cellStyle name="Normal 9 2 3" xfId="31260"/>
    <cellStyle name="Normal 9 2 3 10" xfId="31261"/>
    <cellStyle name="Normal 9 2 3 11" xfId="31262"/>
    <cellStyle name="Normal 9 2 3 12" xfId="31263"/>
    <cellStyle name="Normal 9 2 3 13" xfId="31264"/>
    <cellStyle name="Normal 9 2 3 2" xfId="31265"/>
    <cellStyle name="Normal 9 2 3 2 10" xfId="31266"/>
    <cellStyle name="Normal 9 2 3 2 2" xfId="31267"/>
    <cellStyle name="Normal 9 2 3 2 2 2" xfId="31268"/>
    <cellStyle name="Normal 9 2 3 2 2 2 2" xfId="31269"/>
    <cellStyle name="Normal 9 2 3 2 2 2 2 2" xfId="31270"/>
    <cellStyle name="Normal 9 2 3 2 2 2 2 2 2" xfId="31271"/>
    <cellStyle name="Normal 9 2 3 2 2 2 2 2 3" xfId="53323"/>
    <cellStyle name="Normal 9 2 3 2 2 2 2 3" xfId="31272"/>
    <cellStyle name="Normal 9 2 3 2 2 2 2 4" xfId="53324"/>
    <cellStyle name="Normal 9 2 3 2 2 2 3" xfId="31273"/>
    <cellStyle name="Normal 9 2 3 2 2 2 3 2" xfId="31274"/>
    <cellStyle name="Normal 9 2 3 2 2 2 3 2 2" xfId="31275"/>
    <cellStyle name="Normal 9 2 3 2 2 2 3 2 3" xfId="53325"/>
    <cellStyle name="Normal 9 2 3 2 2 2 3 3" xfId="31276"/>
    <cellStyle name="Normal 9 2 3 2 2 2 3 4" xfId="53326"/>
    <cellStyle name="Normal 9 2 3 2 2 2 4" xfId="31277"/>
    <cellStyle name="Normal 9 2 3 2 2 2 4 2" xfId="31278"/>
    <cellStyle name="Normal 9 2 3 2 2 2 4 3" xfId="53327"/>
    <cellStyle name="Normal 9 2 3 2 2 2 5" xfId="31279"/>
    <cellStyle name="Normal 9 2 3 2 2 2 5 2" xfId="53328"/>
    <cellStyle name="Normal 9 2 3 2 2 2 6" xfId="31280"/>
    <cellStyle name="Normal 9 2 3 2 2 2 7" xfId="31281"/>
    <cellStyle name="Normal 9 2 3 2 2 2 8" xfId="31282"/>
    <cellStyle name="Normal 9 2 3 2 2 3" xfId="31283"/>
    <cellStyle name="Normal 9 2 3 2 2 3 2" xfId="31284"/>
    <cellStyle name="Normal 9 2 3 2 2 3 2 2" xfId="31285"/>
    <cellStyle name="Normal 9 2 3 2 2 3 2 3" xfId="53329"/>
    <cellStyle name="Normal 9 2 3 2 2 3 3" xfId="31286"/>
    <cellStyle name="Normal 9 2 3 2 2 3 4" xfId="53330"/>
    <cellStyle name="Normal 9 2 3 2 2 4" xfId="31287"/>
    <cellStyle name="Normal 9 2 3 2 2 4 2" xfId="31288"/>
    <cellStyle name="Normal 9 2 3 2 2 4 2 2" xfId="31289"/>
    <cellStyle name="Normal 9 2 3 2 2 4 2 3" xfId="53331"/>
    <cellStyle name="Normal 9 2 3 2 2 4 3" xfId="31290"/>
    <cellStyle name="Normal 9 2 3 2 2 4 4" xfId="53332"/>
    <cellStyle name="Normal 9 2 3 2 2 5" xfId="31291"/>
    <cellStyle name="Normal 9 2 3 2 2 5 2" xfId="31292"/>
    <cellStyle name="Normal 9 2 3 2 2 5 3" xfId="53333"/>
    <cellStyle name="Normal 9 2 3 2 2 6" xfId="31293"/>
    <cellStyle name="Normal 9 2 3 2 2 6 2" xfId="53334"/>
    <cellStyle name="Normal 9 2 3 2 2 7" xfId="31294"/>
    <cellStyle name="Normal 9 2 3 2 2 8" xfId="31295"/>
    <cellStyle name="Normal 9 2 3 2 2 9" xfId="31296"/>
    <cellStyle name="Normal 9 2 3 2 3" xfId="31297"/>
    <cellStyle name="Normal 9 2 3 2 3 2" xfId="31298"/>
    <cellStyle name="Normal 9 2 3 2 3 2 2" xfId="31299"/>
    <cellStyle name="Normal 9 2 3 2 3 2 2 2" xfId="31300"/>
    <cellStyle name="Normal 9 2 3 2 3 2 2 3" xfId="53335"/>
    <cellStyle name="Normal 9 2 3 2 3 2 3" xfId="31301"/>
    <cellStyle name="Normal 9 2 3 2 3 2 4" xfId="53336"/>
    <cellStyle name="Normal 9 2 3 2 3 3" xfId="31302"/>
    <cellStyle name="Normal 9 2 3 2 3 3 2" xfId="31303"/>
    <cellStyle name="Normal 9 2 3 2 3 3 2 2" xfId="31304"/>
    <cellStyle name="Normal 9 2 3 2 3 3 2 3" xfId="53337"/>
    <cellStyle name="Normal 9 2 3 2 3 3 3" xfId="31305"/>
    <cellStyle name="Normal 9 2 3 2 3 3 4" xfId="53338"/>
    <cellStyle name="Normal 9 2 3 2 3 4" xfId="31306"/>
    <cellStyle name="Normal 9 2 3 2 3 4 2" xfId="31307"/>
    <cellStyle name="Normal 9 2 3 2 3 4 3" xfId="53339"/>
    <cellStyle name="Normal 9 2 3 2 3 5" xfId="31308"/>
    <cellStyle name="Normal 9 2 3 2 3 5 2" xfId="53340"/>
    <cellStyle name="Normal 9 2 3 2 3 6" xfId="31309"/>
    <cellStyle name="Normal 9 2 3 2 3 7" xfId="31310"/>
    <cellStyle name="Normal 9 2 3 2 3 8" xfId="31311"/>
    <cellStyle name="Normal 9 2 3 2 4" xfId="31312"/>
    <cellStyle name="Normal 9 2 3 2 4 2" xfId="31313"/>
    <cellStyle name="Normal 9 2 3 2 4 2 2" xfId="31314"/>
    <cellStyle name="Normal 9 2 3 2 4 2 3" xfId="53341"/>
    <cellStyle name="Normal 9 2 3 2 4 3" xfId="31315"/>
    <cellStyle name="Normal 9 2 3 2 4 4" xfId="53342"/>
    <cellStyle name="Normal 9 2 3 2 5" xfId="31316"/>
    <cellStyle name="Normal 9 2 3 2 5 2" xfId="31317"/>
    <cellStyle name="Normal 9 2 3 2 5 2 2" xfId="31318"/>
    <cellStyle name="Normal 9 2 3 2 5 2 3" xfId="53343"/>
    <cellStyle name="Normal 9 2 3 2 5 3" xfId="31319"/>
    <cellStyle name="Normal 9 2 3 2 5 4" xfId="53344"/>
    <cellStyle name="Normal 9 2 3 2 6" xfId="31320"/>
    <cellStyle name="Normal 9 2 3 2 6 2" xfId="31321"/>
    <cellStyle name="Normal 9 2 3 2 6 3" xfId="53345"/>
    <cellStyle name="Normal 9 2 3 2 7" xfId="31322"/>
    <cellStyle name="Normal 9 2 3 2 7 2" xfId="53346"/>
    <cellStyle name="Normal 9 2 3 2 8" xfId="31323"/>
    <cellStyle name="Normal 9 2 3 2 9" xfId="31324"/>
    <cellStyle name="Normal 9 2 3 3" xfId="31325"/>
    <cellStyle name="Normal 9 2 3 3 2" xfId="31326"/>
    <cellStyle name="Normal 9 2 3 3 2 2" xfId="31327"/>
    <cellStyle name="Normal 9 2 3 3 2 2 2" xfId="31328"/>
    <cellStyle name="Normal 9 2 3 3 2 2 2 2" xfId="31329"/>
    <cellStyle name="Normal 9 2 3 3 2 2 2 3" xfId="53347"/>
    <cellStyle name="Normal 9 2 3 3 2 2 3" xfId="31330"/>
    <cellStyle name="Normal 9 2 3 3 2 2 4" xfId="53348"/>
    <cellStyle name="Normal 9 2 3 3 2 3" xfId="31331"/>
    <cellStyle name="Normal 9 2 3 3 2 3 2" xfId="31332"/>
    <cellStyle name="Normal 9 2 3 3 2 3 2 2" xfId="31333"/>
    <cellStyle name="Normal 9 2 3 3 2 3 2 3" xfId="53349"/>
    <cellStyle name="Normal 9 2 3 3 2 3 3" xfId="31334"/>
    <cellStyle name="Normal 9 2 3 3 2 3 4" xfId="53350"/>
    <cellStyle name="Normal 9 2 3 3 2 4" xfId="31335"/>
    <cellStyle name="Normal 9 2 3 3 2 4 2" xfId="31336"/>
    <cellStyle name="Normal 9 2 3 3 2 4 3" xfId="53351"/>
    <cellStyle name="Normal 9 2 3 3 2 5" xfId="31337"/>
    <cellStyle name="Normal 9 2 3 3 2 5 2" xfId="53352"/>
    <cellStyle name="Normal 9 2 3 3 2 6" xfId="31338"/>
    <cellStyle name="Normal 9 2 3 3 2 7" xfId="31339"/>
    <cellStyle name="Normal 9 2 3 3 2 8" xfId="31340"/>
    <cellStyle name="Normal 9 2 3 3 3" xfId="31341"/>
    <cellStyle name="Normal 9 2 3 3 3 2" xfId="31342"/>
    <cellStyle name="Normal 9 2 3 3 3 2 2" xfId="31343"/>
    <cellStyle name="Normal 9 2 3 3 3 2 3" xfId="53353"/>
    <cellStyle name="Normal 9 2 3 3 3 3" xfId="31344"/>
    <cellStyle name="Normal 9 2 3 3 3 4" xfId="53354"/>
    <cellStyle name="Normal 9 2 3 3 4" xfId="31345"/>
    <cellStyle name="Normal 9 2 3 3 4 2" xfId="31346"/>
    <cellStyle name="Normal 9 2 3 3 4 2 2" xfId="31347"/>
    <cellStyle name="Normal 9 2 3 3 4 2 3" xfId="53355"/>
    <cellStyle name="Normal 9 2 3 3 4 3" xfId="31348"/>
    <cellStyle name="Normal 9 2 3 3 4 4" xfId="53356"/>
    <cellStyle name="Normal 9 2 3 3 5" xfId="31349"/>
    <cellStyle name="Normal 9 2 3 3 5 2" xfId="31350"/>
    <cellStyle name="Normal 9 2 3 3 5 3" xfId="53357"/>
    <cellStyle name="Normal 9 2 3 3 6" xfId="31351"/>
    <cellStyle name="Normal 9 2 3 3 6 2" xfId="53358"/>
    <cellStyle name="Normal 9 2 3 3 7" xfId="31352"/>
    <cellStyle name="Normal 9 2 3 3 8" xfId="31353"/>
    <cellStyle name="Normal 9 2 3 3 9" xfId="31354"/>
    <cellStyle name="Normal 9 2 3 4" xfId="31355"/>
    <cellStyle name="Normal 9 2 3 4 2" xfId="31356"/>
    <cellStyle name="Normal 9 2 3 4 2 2" xfId="31357"/>
    <cellStyle name="Normal 9 2 3 4 2 2 2" xfId="31358"/>
    <cellStyle name="Normal 9 2 3 4 2 2 3" xfId="53359"/>
    <cellStyle name="Normal 9 2 3 4 2 3" xfId="31359"/>
    <cellStyle name="Normal 9 2 3 4 2 4" xfId="53360"/>
    <cellStyle name="Normal 9 2 3 4 3" xfId="31360"/>
    <cellStyle name="Normal 9 2 3 4 3 2" xfId="31361"/>
    <cellStyle name="Normal 9 2 3 4 3 2 2" xfId="31362"/>
    <cellStyle name="Normal 9 2 3 4 3 2 3" xfId="53361"/>
    <cellStyle name="Normal 9 2 3 4 3 3" xfId="31363"/>
    <cellStyle name="Normal 9 2 3 4 3 4" xfId="53362"/>
    <cellStyle name="Normal 9 2 3 4 4" xfId="31364"/>
    <cellStyle name="Normal 9 2 3 4 4 2" xfId="31365"/>
    <cellStyle name="Normal 9 2 3 4 4 3" xfId="53363"/>
    <cellStyle name="Normal 9 2 3 4 5" xfId="31366"/>
    <cellStyle name="Normal 9 2 3 4 5 2" xfId="53364"/>
    <cellStyle name="Normal 9 2 3 4 6" xfId="31367"/>
    <cellStyle name="Normal 9 2 3 4 7" xfId="31368"/>
    <cellStyle name="Normal 9 2 3 4 8" xfId="31369"/>
    <cellStyle name="Normal 9 2 3 5" xfId="31370"/>
    <cellStyle name="Normal 9 2 3 5 2" xfId="31371"/>
    <cellStyle name="Normal 9 2 3 5 2 2" xfId="31372"/>
    <cellStyle name="Normal 9 2 3 5 2 3" xfId="53365"/>
    <cellStyle name="Normal 9 2 3 5 3" xfId="31373"/>
    <cellStyle name="Normal 9 2 3 5 4" xfId="53366"/>
    <cellStyle name="Normal 9 2 3 6" xfId="31374"/>
    <cellStyle name="Normal 9 2 3 6 2" xfId="31375"/>
    <cellStyle name="Normal 9 2 3 6 2 2" xfId="31376"/>
    <cellStyle name="Normal 9 2 3 6 2 3" xfId="53367"/>
    <cellStyle name="Normal 9 2 3 6 3" xfId="31377"/>
    <cellStyle name="Normal 9 2 3 6 4" xfId="53368"/>
    <cellStyle name="Normal 9 2 3 7" xfId="31378"/>
    <cellStyle name="Normal 9 2 3 7 2" xfId="31379"/>
    <cellStyle name="Normal 9 2 3 7 3" xfId="53369"/>
    <cellStyle name="Normal 9 2 3 8" xfId="31380"/>
    <cellStyle name="Normal 9 2 3 8 2" xfId="31381"/>
    <cellStyle name="Normal 9 2 3 9" xfId="31382"/>
    <cellStyle name="Normal 9 2 4" xfId="31383"/>
    <cellStyle name="Normal 9 2 4 10" xfId="31384"/>
    <cellStyle name="Normal 9 2 4 11" xfId="31385"/>
    <cellStyle name="Normal 9 2 4 12" xfId="31386"/>
    <cellStyle name="Normal 9 2 4 13" xfId="31387"/>
    <cellStyle name="Normal 9 2 4 2" xfId="31388"/>
    <cellStyle name="Normal 9 2 4 2 10" xfId="31389"/>
    <cellStyle name="Normal 9 2 4 2 2" xfId="31390"/>
    <cellStyle name="Normal 9 2 4 2 2 2" xfId="31391"/>
    <cellStyle name="Normal 9 2 4 2 2 2 2" xfId="31392"/>
    <cellStyle name="Normal 9 2 4 2 2 2 2 2" xfId="31393"/>
    <cellStyle name="Normal 9 2 4 2 2 2 2 2 2" xfId="31394"/>
    <cellStyle name="Normal 9 2 4 2 2 2 2 2 3" xfId="53370"/>
    <cellStyle name="Normal 9 2 4 2 2 2 2 3" xfId="31395"/>
    <cellStyle name="Normal 9 2 4 2 2 2 2 4" xfId="53371"/>
    <cellStyle name="Normal 9 2 4 2 2 2 3" xfId="31396"/>
    <cellStyle name="Normal 9 2 4 2 2 2 3 2" xfId="31397"/>
    <cellStyle name="Normal 9 2 4 2 2 2 3 2 2" xfId="31398"/>
    <cellStyle name="Normal 9 2 4 2 2 2 3 2 3" xfId="53372"/>
    <cellStyle name="Normal 9 2 4 2 2 2 3 3" xfId="31399"/>
    <cellStyle name="Normal 9 2 4 2 2 2 3 4" xfId="53373"/>
    <cellStyle name="Normal 9 2 4 2 2 2 4" xfId="31400"/>
    <cellStyle name="Normal 9 2 4 2 2 2 4 2" xfId="31401"/>
    <cellStyle name="Normal 9 2 4 2 2 2 4 3" xfId="53374"/>
    <cellStyle name="Normal 9 2 4 2 2 2 5" xfId="31402"/>
    <cellStyle name="Normal 9 2 4 2 2 2 5 2" xfId="53375"/>
    <cellStyle name="Normal 9 2 4 2 2 2 6" xfId="31403"/>
    <cellStyle name="Normal 9 2 4 2 2 2 7" xfId="31404"/>
    <cellStyle name="Normal 9 2 4 2 2 2 8" xfId="31405"/>
    <cellStyle name="Normal 9 2 4 2 2 3" xfId="31406"/>
    <cellStyle name="Normal 9 2 4 2 2 3 2" xfId="31407"/>
    <cellStyle name="Normal 9 2 4 2 2 3 2 2" xfId="31408"/>
    <cellStyle name="Normal 9 2 4 2 2 3 2 3" xfId="53376"/>
    <cellStyle name="Normal 9 2 4 2 2 3 3" xfId="31409"/>
    <cellStyle name="Normal 9 2 4 2 2 3 4" xfId="53377"/>
    <cellStyle name="Normal 9 2 4 2 2 4" xfId="31410"/>
    <cellStyle name="Normal 9 2 4 2 2 4 2" xfId="31411"/>
    <cellStyle name="Normal 9 2 4 2 2 4 2 2" xfId="31412"/>
    <cellStyle name="Normal 9 2 4 2 2 4 2 3" xfId="53378"/>
    <cellStyle name="Normal 9 2 4 2 2 4 3" xfId="31413"/>
    <cellStyle name="Normal 9 2 4 2 2 4 4" xfId="53379"/>
    <cellStyle name="Normal 9 2 4 2 2 5" xfId="31414"/>
    <cellStyle name="Normal 9 2 4 2 2 5 2" xfId="31415"/>
    <cellStyle name="Normal 9 2 4 2 2 5 3" xfId="53380"/>
    <cellStyle name="Normal 9 2 4 2 2 6" xfId="31416"/>
    <cellStyle name="Normal 9 2 4 2 2 6 2" xfId="53381"/>
    <cellStyle name="Normal 9 2 4 2 2 7" xfId="31417"/>
    <cellStyle name="Normal 9 2 4 2 2 8" xfId="31418"/>
    <cellStyle name="Normal 9 2 4 2 2 9" xfId="31419"/>
    <cellStyle name="Normal 9 2 4 2 3" xfId="31420"/>
    <cellStyle name="Normal 9 2 4 2 3 2" xfId="31421"/>
    <cellStyle name="Normal 9 2 4 2 3 2 2" xfId="31422"/>
    <cellStyle name="Normal 9 2 4 2 3 2 2 2" xfId="31423"/>
    <cellStyle name="Normal 9 2 4 2 3 2 2 3" xfId="53382"/>
    <cellStyle name="Normal 9 2 4 2 3 2 3" xfId="31424"/>
    <cellStyle name="Normal 9 2 4 2 3 2 4" xfId="53383"/>
    <cellStyle name="Normal 9 2 4 2 3 3" xfId="31425"/>
    <cellStyle name="Normal 9 2 4 2 3 3 2" xfId="31426"/>
    <cellStyle name="Normal 9 2 4 2 3 3 2 2" xfId="31427"/>
    <cellStyle name="Normal 9 2 4 2 3 3 2 3" xfId="53384"/>
    <cellStyle name="Normal 9 2 4 2 3 3 3" xfId="31428"/>
    <cellStyle name="Normal 9 2 4 2 3 3 4" xfId="53385"/>
    <cellStyle name="Normal 9 2 4 2 3 4" xfId="31429"/>
    <cellStyle name="Normal 9 2 4 2 3 4 2" xfId="31430"/>
    <cellStyle name="Normal 9 2 4 2 3 4 3" xfId="53386"/>
    <cellStyle name="Normal 9 2 4 2 3 5" xfId="31431"/>
    <cellStyle name="Normal 9 2 4 2 3 5 2" xfId="53387"/>
    <cellStyle name="Normal 9 2 4 2 3 6" xfId="31432"/>
    <cellStyle name="Normal 9 2 4 2 3 7" xfId="31433"/>
    <cellStyle name="Normal 9 2 4 2 3 8" xfId="31434"/>
    <cellStyle name="Normal 9 2 4 2 4" xfId="31435"/>
    <cellStyle name="Normal 9 2 4 2 4 2" xfId="31436"/>
    <cellStyle name="Normal 9 2 4 2 4 2 2" xfId="31437"/>
    <cellStyle name="Normal 9 2 4 2 4 2 3" xfId="53388"/>
    <cellStyle name="Normal 9 2 4 2 4 3" xfId="31438"/>
    <cellStyle name="Normal 9 2 4 2 4 4" xfId="53389"/>
    <cellStyle name="Normal 9 2 4 2 5" xfId="31439"/>
    <cellStyle name="Normal 9 2 4 2 5 2" xfId="31440"/>
    <cellStyle name="Normal 9 2 4 2 5 2 2" xfId="31441"/>
    <cellStyle name="Normal 9 2 4 2 5 2 3" xfId="53390"/>
    <cellStyle name="Normal 9 2 4 2 5 3" xfId="31442"/>
    <cellStyle name="Normal 9 2 4 2 5 4" xfId="53391"/>
    <cellStyle name="Normal 9 2 4 2 6" xfId="31443"/>
    <cellStyle name="Normal 9 2 4 2 6 2" xfId="31444"/>
    <cellStyle name="Normal 9 2 4 2 6 3" xfId="53392"/>
    <cellStyle name="Normal 9 2 4 2 7" xfId="31445"/>
    <cellStyle name="Normal 9 2 4 2 7 2" xfId="53393"/>
    <cellStyle name="Normal 9 2 4 2 8" xfId="31446"/>
    <cellStyle name="Normal 9 2 4 2 9" xfId="31447"/>
    <cellStyle name="Normal 9 2 4 3" xfId="31448"/>
    <cellStyle name="Normal 9 2 4 3 2" xfId="31449"/>
    <cellStyle name="Normal 9 2 4 3 2 2" xfId="31450"/>
    <cellStyle name="Normal 9 2 4 3 2 2 2" xfId="31451"/>
    <cellStyle name="Normal 9 2 4 3 2 2 2 2" xfId="31452"/>
    <cellStyle name="Normal 9 2 4 3 2 2 2 3" xfId="53394"/>
    <cellStyle name="Normal 9 2 4 3 2 2 3" xfId="31453"/>
    <cellStyle name="Normal 9 2 4 3 2 2 4" xfId="53395"/>
    <cellStyle name="Normal 9 2 4 3 2 3" xfId="31454"/>
    <cellStyle name="Normal 9 2 4 3 2 3 2" xfId="31455"/>
    <cellStyle name="Normal 9 2 4 3 2 3 2 2" xfId="31456"/>
    <cellStyle name="Normal 9 2 4 3 2 3 2 3" xfId="53396"/>
    <cellStyle name="Normal 9 2 4 3 2 3 3" xfId="31457"/>
    <cellStyle name="Normal 9 2 4 3 2 3 4" xfId="53397"/>
    <cellStyle name="Normal 9 2 4 3 2 4" xfId="31458"/>
    <cellStyle name="Normal 9 2 4 3 2 4 2" xfId="31459"/>
    <cellStyle name="Normal 9 2 4 3 2 4 3" xfId="53398"/>
    <cellStyle name="Normal 9 2 4 3 2 5" xfId="31460"/>
    <cellStyle name="Normal 9 2 4 3 2 5 2" xfId="53399"/>
    <cellStyle name="Normal 9 2 4 3 2 6" xfId="31461"/>
    <cellStyle name="Normal 9 2 4 3 2 7" xfId="31462"/>
    <cellStyle name="Normal 9 2 4 3 2 8" xfId="31463"/>
    <cellStyle name="Normal 9 2 4 3 3" xfId="31464"/>
    <cellStyle name="Normal 9 2 4 3 3 2" xfId="31465"/>
    <cellStyle name="Normal 9 2 4 3 3 2 2" xfId="31466"/>
    <cellStyle name="Normal 9 2 4 3 3 2 3" xfId="53400"/>
    <cellStyle name="Normal 9 2 4 3 3 3" xfId="31467"/>
    <cellStyle name="Normal 9 2 4 3 3 4" xfId="53401"/>
    <cellStyle name="Normal 9 2 4 3 4" xfId="31468"/>
    <cellStyle name="Normal 9 2 4 3 4 2" xfId="31469"/>
    <cellStyle name="Normal 9 2 4 3 4 2 2" xfId="31470"/>
    <cellStyle name="Normal 9 2 4 3 4 2 3" xfId="53402"/>
    <cellStyle name="Normal 9 2 4 3 4 3" xfId="31471"/>
    <cellStyle name="Normal 9 2 4 3 4 4" xfId="53403"/>
    <cellStyle name="Normal 9 2 4 3 5" xfId="31472"/>
    <cellStyle name="Normal 9 2 4 3 5 2" xfId="31473"/>
    <cellStyle name="Normal 9 2 4 3 5 3" xfId="53404"/>
    <cellStyle name="Normal 9 2 4 3 6" xfId="31474"/>
    <cellStyle name="Normal 9 2 4 3 6 2" xfId="53405"/>
    <cellStyle name="Normal 9 2 4 3 7" xfId="31475"/>
    <cellStyle name="Normal 9 2 4 3 8" xfId="31476"/>
    <cellStyle name="Normal 9 2 4 3 9" xfId="31477"/>
    <cellStyle name="Normal 9 2 4 4" xfId="31478"/>
    <cellStyle name="Normal 9 2 4 4 2" xfId="31479"/>
    <cellStyle name="Normal 9 2 4 4 2 2" xfId="31480"/>
    <cellStyle name="Normal 9 2 4 4 2 2 2" xfId="31481"/>
    <cellStyle name="Normal 9 2 4 4 2 2 3" xfId="53406"/>
    <cellStyle name="Normal 9 2 4 4 2 3" xfId="31482"/>
    <cellStyle name="Normal 9 2 4 4 2 4" xfId="53407"/>
    <cellStyle name="Normal 9 2 4 4 3" xfId="31483"/>
    <cellStyle name="Normal 9 2 4 4 3 2" xfId="31484"/>
    <cellStyle name="Normal 9 2 4 4 3 2 2" xfId="31485"/>
    <cellStyle name="Normal 9 2 4 4 3 2 3" xfId="53408"/>
    <cellStyle name="Normal 9 2 4 4 3 3" xfId="31486"/>
    <cellStyle name="Normal 9 2 4 4 3 4" xfId="53409"/>
    <cellStyle name="Normal 9 2 4 4 4" xfId="31487"/>
    <cellStyle name="Normal 9 2 4 4 4 2" xfId="31488"/>
    <cellStyle name="Normal 9 2 4 4 4 3" xfId="53410"/>
    <cellStyle name="Normal 9 2 4 4 5" xfId="31489"/>
    <cellStyle name="Normal 9 2 4 4 5 2" xfId="53411"/>
    <cellStyle name="Normal 9 2 4 4 6" xfId="31490"/>
    <cellStyle name="Normal 9 2 4 4 7" xfId="31491"/>
    <cellStyle name="Normal 9 2 4 4 8" xfId="31492"/>
    <cellStyle name="Normal 9 2 4 5" xfId="31493"/>
    <cellStyle name="Normal 9 2 4 5 2" xfId="31494"/>
    <cellStyle name="Normal 9 2 4 5 2 2" xfId="31495"/>
    <cellStyle name="Normal 9 2 4 5 2 3" xfId="53412"/>
    <cellStyle name="Normal 9 2 4 5 3" xfId="31496"/>
    <cellStyle name="Normal 9 2 4 5 4" xfId="53413"/>
    <cellStyle name="Normal 9 2 4 6" xfId="31497"/>
    <cellStyle name="Normal 9 2 4 6 2" xfId="31498"/>
    <cellStyle name="Normal 9 2 4 6 2 2" xfId="31499"/>
    <cellStyle name="Normal 9 2 4 6 2 3" xfId="53414"/>
    <cellStyle name="Normal 9 2 4 6 3" xfId="31500"/>
    <cellStyle name="Normal 9 2 4 6 4" xfId="53415"/>
    <cellStyle name="Normal 9 2 4 7" xfId="31501"/>
    <cellStyle name="Normal 9 2 4 7 2" xfId="31502"/>
    <cellStyle name="Normal 9 2 4 7 3" xfId="53416"/>
    <cellStyle name="Normal 9 2 4 8" xfId="31503"/>
    <cellStyle name="Normal 9 2 4 8 2" xfId="31504"/>
    <cellStyle name="Normal 9 2 4 9" xfId="31505"/>
    <cellStyle name="Normal 9 2 5" xfId="31506"/>
    <cellStyle name="Normal 9 2 5 10" xfId="31507"/>
    <cellStyle name="Normal 9 2 5 11" xfId="31508"/>
    <cellStyle name="Normal 9 2 5 12" xfId="31509"/>
    <cellStyle name="Normal 9 2 5 2" xfId="31510"/>
    <cellStyle name="Normal 9 2 5 2 2" xfId="31511"/>
    <cellStyle name="Normal 9 2 5 2 2 2" xfId="31512"/>
    <cellStyle name="Normal 9 2 5 2 2 2 2" xfId="31513"/>
    <cellStyle name="Normal 9 2 5 2 2 2 2 2" xfId="31514"/>
    <cellStyle name="Normal 9 2 5 2 2 2 2 3" xfId="53417"/>
    <cellStyle name="Normal 9 2 5 2 2 2 3" xfId="31515"/>
    <cellStyle name="Normal 9 2 5 2 2 2 4" xfId="53418"/>
    <cellStyle name="Normal 9 2 5 2 2 3" xfId="31516"/>
    <cellStyle name="Normal 9 2 5 2 2 3 2" xfId="31517"/>
    <cellStyle name="Normal 9 2 5 2 2 3 2 2" xfId="31518"/>
    <cellStyle name="Normal 9 2 5 2 2 3 2 3" xfId="53419"/>
    <cellStyle name="Normal 9 2 5 2 2 3 3" xfId="31519"/>
    <cellStyle name="Normal 9 2 5 2 2 3 4" xfId="53420"/>
    <cellStyle name="Normal 9 2 5 2 2 4" xfId="31520"/>
    <cellStyle name="Normal 9 2 5 2 2 4 2" xfId="31521"/>
    <cellStyle name="Normal 9 2 5 2 2 4 3" xfId="53421"/>
    <cellStyle name="Normal 9 2 5 2 2 5" xfId="31522"/>
    <cellStyle name="Normal 9 2 5 2 2 5 2" xfId="53422"/>
    <cellStyle name="Normal 9 2 5 2 2 6" xfId="31523"/>
    <cellStyle name="Normal 9 2 5 2 2 7" xfId="31524"/>
    <cellStyle name="Normal 9 2 5 2 2 8" xfId="31525"/>
    <cellStyle name="Normal 9 2 5 2 3" xfId="31526"/>
    <cellStyle name="Normal 9 2 5 2 3 2" xfId="31527"/>
    <cellStyle name="Normal 9 2 5 2 3 2 2" xfId="31528"/>
    <cellStyle name="Normal 9 2 5 2 3 2 3" xfId="53423"/>
    <cellStyle name="Normal 9 2 5 2 3 3" xfId="31529"/>
    <cellStyle name="Normal 9 2 5 2 3 4" xfId="53424"/>
    <cellStyle name="Normal 9 2 5 2 4" xfId="31530"/>
    <cellStyle name="Normal 9 2 5 2 4 2" xfId="31531"/>
    <cellStyle name="Normal 9 2 5 2 4 2 2" xfId="31532"/>
    <cellStyle name="Normal 9 2 5 2 4 2 3" xfId="53425"/>
    <cellStyle name="Normal 9 2 5 2 4 3" xfId="31533"/>
    <cellStyle name="Normal 9 2 5 2 4 4" xfId="53426"/>
    <cellStyle name="Normal 9 2 5 2 5" xfId="31534"/>
    <cellStyle name="Normal 9 2 5 2 5 2" xfId="31535"/>
    <cellStyle name="Normal 9 2 5 2 5 3" xfId="53427"/>
    <cellStyle name="Normal 9 2 5 2 6" xfId="31536"/>
    <cellStyle name="Normal 9 2 5 2 6 2" xfId="53428"/>
    <cellStyle name="Normal 9 2 5 2 7" xfId="31537"/>
    <cellStyle name="Normal 9 2 5 2 8" xfId="31538"/>
    <cellStyle name="Normal 9 2 5 2 9" xfId="31539"/>
    <cellStyle name="Normal 9 2 5 3" xfId="31540"/>
    <cellStyle name="Normal 9 2 5 3 2" xfId="31541"/>
    <cellStyle name="Normal 9 2 5 3 2 2" xfId="31542"/>
    <cellStyle name="Normal 9 2 5 3 2 2 2" xfId="31543"/>
    <cellStyle name="Normal 9 2 5 3 2 2 3" xfId="53429"/>
    <cellStyle name="Normal 9 2 5 3 2 3" xfId="31544"/>
    <cellStyle name="Normal 9 2 5 3 2 4" xfId="53430"/>
    <cellStyle name="Normal 9 2 5 3 3" xfId="31545"/>
    <cellStyle name="Normal 9 2 5 3 3 2" xfId="31546"/>
    <cellStyle name="Normal 9 2 5 3 3 2 2" xfId="31547"/>
    <cellStyle name="Normal 9 2 5 3 3 2 3" xfId="53431"/>
    <cellStyle name="Normal 9 2 5 3 3 3" xfId="31548"/>
    <cellStyle name="Normal 9 2 5 3 3 4" xfId="53432"/>
    <cellStyle name="Normal 9 2 5 3 4" xfId="31549"/>
    <cellStyle name="Normal 9 2 5 3 4 2" xfId="31550"/>
    <cellStyle name="Normal 9 2 5 3 4 3" xfId="53433"/>
    <cellStyle name="Normal 9 2 5 3 5" xfId="31551"/>
    <cellStyle name="Normal 9 2 5 3 5 2" xfId="53434"/>
    <cellStyle name="Normal 9 2 5 3 6" xfId="31552"/>
    <cellStyle name="Normal 9 2 5 3 7" xfId="31553"/>
    <cellStyle name="Normal 9 2 5 3 8" xfId="31554"/>
    <cellStyle name="Normal 9 2 5 4" xfId="31555"/>
    <cellStyle name="Normal 9 2 5 4 2" xfId="31556"/>
    <cellStyle name="Normal 9 2 5 4 2 2" xfId="31557"/>
    <cellStyle name="Normal 9 2 5 4 2 3" xfId="53435"/>
    <cellStyle name="Normal 9 2 5 4 3" xfId="31558"/>
    <cellStyle name="Normal 9 2 5 4 4" xfId="53436"/>
    <cellStyle name="Normal 9 2 5 5" xfId="31559"/>
    <cellStyle name="Normal 9 2 5 5 2" xfId="31560"/>
    <cellStyle name="Normal 9 2 5 5 2 2" xfId="31561"/>
    <cellStyle name="Normal 9 2 5 5 2 3" xfId="53437"/>
    <cellStyle name="Normal 9 2 5 5 3" xfId="31562"/>
    <cellStyle name="Normal 9 2 5 5 4" xfId="53438"/>
    <cellStyle name="Normal 9 2 5 6" xfId="31563"/>
    <cellStyle name="Normal 9 2 5 6 2" xfId="31564"/>
    <cellStyle name="Normal 9 2 5 6 3" xfId="53439"/>
    <cellStyle name="Normal 9 2 5 7" xfId="31565"/>
    <cellStyle name="Normal 9 2 5 7 2" xfId="31566"/>
    <cellStyle name="Normal 9 2 5 8" xfId="31567"/>
    <cellStyle name="Normal 9 2 5 9" xfId="31568"/>
    <cellStyle name="Normal 9 2 6" xfId="31569"/>
    <cellStyle name="Normal 9 2 6 2" xfId="31570"/>
    <cellStyle name="Normal 9 2 6 2 10" xfId="31571"/>
    <cellStyle name="Normal 9 2 6 2 2" xfId="31572"/>
    <cellStyle name="Normal 9 2 6 2 2 2" xfId="31573"/>
    <cellStyle name="Normal 9 2 6 2 2 2 2" xfId="31574"/>
    <cellStyle name="Normal 9 2 6 2 2 2 3" xfId="53440"/>
    <cellStyle name="Normal 9 2 6 2 2 3" xfId="31575"/>
    <cellStyle name="Normal 9 2 6 2 2 4" xfId="53441"/>
    <cellStyle name="Normal 9 2 6 2 3" xfId="31576"/>
    <cellStyle name="Normal 9 2 6 2 3 2" xfId="31577"/>
    <cellStyle name="Normal 9 2 6 2 3 2 2" xfId="31578"/>
    <cellStyle name="Normal 9 2 6 2 3 2 3" xfId="53442"/>
    <cellStyle name="Normal 9 2 6 2 3 3" xfId="31579"/>
    <cellStyle name="Normal 9 2 6 2 3 4" xfId="53443"/>
    <cellStyle name="Normal 9 2 6 2 4" xfId="31580"/>
    <cellStyle name="Normal 9 2 6 2 4 2" xfId="31581"/>
    <cellStyle name="Normal 9 2 6 2 4 3" xfId="53444"/>
    <cellStyle name="Normal 9 2 6 2 5" xfId="31582"/>
    <cellStyle name="Normal 9 2 6 2 5 2" xfId="31583"/>
    <cellStyle name="Normal 9 2 6 2 6" xfId="31584"/>
    <cellStyle name="Normal 9 2 6 2 7" xfId="31585"/>
    <cellStyle name="Normal 9 2 6 2 8" xfId="31586"/>
    <cellStyle name="Normal 9 2 6 2 9" xfId="31587"/>
    <cellStyle name="Normal 9 2 6 3" xfId="31588"/>
    <cellStyle name="Normal 9 2 6 3 2" xfId="31589"/>
    <cellStyle name="Normal 9 2 6 3 2 2" xfId="31590"/>
    <cellStyle name="Normal 9 2 6 3 2 3" xfId="53445"/>
    <cellStyle name="Normal 9 2 6 3 3" xfId="31591"/>
    <cellStyle name="Normal 9 2 6 3 4" xfId="53446"/>
    <cellStyle name="Normal 9 2 6 4" xfId="31592"/>
    <cellStyle name="Normal 9 2 6 4 2" xfId="31593"/>
    <cellStyle name="Normal 9 2 6 4 2 2" xfId="31594"/>
    <cellStyle name="Normal 9 2 6 4 2 3" xfId="53447"/>
    <cellStyle name="Normal 9 2 6 4 3" xfId="31595"/>
    <cellStyle name="Normal 9 2 6 4 4" xfId="53448"/>
    <cellStyle name="Normal 9 2 6 5" xfId="31596"/>
    <cellStyle name="Normal 9 2 6 5 2" xfId="31597"/>
    <cellStyle name="Normal 9 2 6 5 3" xfId="53449"/>
    <cellStyle name="Normal 9 2 6 6" xfId="31598"/>
    <cellStyle name="Normal 9 2 6 6 2" xfId="53450"/>
    <cellStyle name="Normal 9 2 6 7" xfId="31599"/>
    <cellStyle name="Normal 9 2 6 8" xfId="31600"/>
    <cellStyle name="Normal 9 2 7" xfId="31601"/>
    <cellStyle name="Normal 9 2 7 10" xfId="31602"/>
    <cellStyle name="Normal 9 2 7 2" xfId="31603"/>
    <cellStyle name="Normal 9 2 7 2 2" xfId="31604"/>
    <cellStyle name="Normal 9 2 7 2 2 2" xfId="31605"/>
    <cellStyle name="Normal 9 2 7 2 2 3" xfId="53451"/>
    <cellStyle name="Normal 9 2 7 2 3" xfId="31606"/>
    <cellStyle name="Normal 9 2 7 2 4" xfId="53452"/>
    <cellStyle name="Normal 9 2 7 3" xfId="31607"/>
    <cellStyle name="Normal 9 2 7 3 2" xfId="31608"/>
    <cellStyle name="Normal 9 2 7 3 2 2" xfId="31609"/>
    <cellStyle name="Normal 9 2 7 3 2 3" xfId="53453"/>
    <cellStyle name="Normal 9 2 7 3 3" xfId="31610"/>
    <cellStyle name="Normal 9 2 7 3 4" xfId="53454"/>
    <cellStyle name="Normal 9 2 7 4" xfId="31611"/>
    <cellStyle name="Normal 9 2 7 4 2" xfId="31612"/>
    <cellStyle name="Normal 9 2 7 4 3" xfId="53455"/>
    <cellStyle name="Normal 9 2 7 5" xfId="31613"/>
    <cellStyle name="Normal 9 2 7 5 2" xfId="31614"/>
    <cellStyle name="Normal 9 2 7 6" xfId="31615"/>
    <cellStyle name="Normal 9 2 7 7" xfId="31616"/>
    <cellStyle name="Normal 9 2 7 8" xfId="31617"/>
    <cellStyle name="Normal 9 2 7 9" xfId="31618"/>
    <cellStyle name="Normal 9 2 8" xfId="31619"/>
    <cellStyle name="Normal 9 2 8 2" xfId="31620"/>
    <cellStyle name="Normal 9 2 8 2 2" xfId="31621"/>
    <cellStyle name="Normal 9 2 8 2 3" xfId="53456"/>
    <cellStyle name="Normal 9 2 8 3" xfId="31622"/>
    <cellStyle name="Normal 9 2 8 4" xfId="31623"/>
    <cellStyle name="Normal 9 2 8 5" xfId="31624"/>
    <cellStyle name="Normal 9 2 8 6" xfId="31625"/>
    <cellStyle name="Normal 9 2 9" xfId="31626"/>
    <cellStyle name="Normal 9 2 9 2" xfId="31627"/>
    <cellStyle name="Normal 9 2 9 2 2" xfId="31628"/>
    <cellStyle name="Normal 9 2 9 2 3" xfId="53457"/>
    <cellStyle name="Normal 9 2 9 3" xfId="31629"/>
    <cellStyle name="Normal 9 2 9 4" xfId="31630"/>
    <cellStyle name="Normal 9 2 9 5" xfId="31631"/>
    <cellStyle name="Normal 9 2 9 6" xfId="31632"/>
    <cellStyle name="Normal 9 2_simulação" xfId="31633"/>
    <cellStyle name="Normal 9 20" xfId="31634"/>
    <cellStyle name="Normal 9 20 2" xfId="31635"/>
    <cellStyle name="Normal 9 20 3" xfId="31636"/>
    <cellStyle name="Normal 9 21" xfId="31637"/>
    <cellStyle name="Normal 9 21 2" xfId="31638"/>
    <cellStyle name="Normal 9 21 3" xfId="31639"/>
    <cellStyle name="Normal 9 22" xfId="31640"/>
    <cellStyle name="Normal 9 23" xfId="31641"/>
    <cellStyle name="Normal 9 24" xfId="31642"/>
    <cellStyle name="Normal 9 25" xfId="31643"/>
    <cellStyle name="Normal 9 26" xfId="31644"/>
    <cellStyle name="Normal 9 27" xfId="31645"/>
    <cellStyle name="Normal 9 28" xfId="31646"/>
    <cellStyle name="Normal 9 29" xfId="31647"/>
    <cellStyle name="Normal 9 3" xfId="31648"/>
    <cellStyle name="Normal 9 3 10" xfId="31649"/>
    <cellStyle name="Normal 9 3 10 2" xfId="31650"/>
    <cellStyle name="Normal 9 3 10 3" xfId="53458"/>
    <cellStyle name="Normal 9 3 11" xfId="31651"/>
    <cellStyle name="Normal 9 3 11 2" xfId="31652"/>
    <cellStyle name="Normal 9 3 11 3" xfId="53459"/>
    <cellStyle name="Normal 9 3 12" xfId="31653"/>
    <cellStyle name="Normal 9 3 12 2" xfId="53460"/>
    <cellStyle name="Normal 9 3 13" xfId="31654"/>
    <cellStyle name="Normal 9 3 14" xfId="31655"/>
    <cellStyle name="Normal 9 3 15" xfId="31656"/>
    <cellStyle name="Normal 9 3 16" xfId="31657"/>
    <cellStyle name="Normal 9 3 17" xfId="31658"/>
    <cellStyle name="Normal 9 3 2" xfId="31659"/>
    <cellStyle name="Normal 9 3 2 10" xfId="31660"/>
    <cellStyle name="Normal 9 3 2 11" xfId="31661"/>
    <cellStyle name="Normal 9 3 2 12" xfId="31662"/>
    <cellStyle name="Normal 9 3 2 2" xfId="31663"/>
    <cellStyle name="Normal 9 3 2 2 10" xfId="31664"/>
    <cellStyle name="Normal 9 3 2 2 2" xfId="31665"/>
    <cellStyle name="Normal 9 3 2 2 2 2" xfId="31666"/>
    <cellStyle name="Normal 9 3 2 2 2 2 2" xfId="31667"/>
    <cellStyle name="Normal 9 3 2 2 2 2 2 2" xfId="31668"/>
    <cellStyle name="Normal 9 3 2 2 2 2 2 2 2" xfId="31669"/>
    <cellStyle name="Normal 9 3 2 2 2 2 2 2 3" xfId="53461"/>
    <cellStyle name="Normal 9 3 2 2 2 2 2 3" xfId="31670"/>
    <cellStyle name="Normal 9 3 2 2 2 2 2 4" xfId="53462"/>
    <cellStyle name="Normal 9 3 2 2 2 2 3" xfId="31671"/>
    <cellStyle name="Normal 9 3 2 2 2 2 3 2" xfId="31672"/>
    <cellStyle name="Normal 9 3 2 2 2 2 3 2 2" xfId="31673"/>
    <cellStyle name="Normal 9 3 2 2 2 2 3 2 3" xfId="53463"/>
    <cellStyle name="Normal 9 3 2 2 2 2 3 3" xfId="31674"/>
    <cellStyle name="Normal 9 3 2 2 2 2 3 4" xfId="53464"/>
    <cellStyle name="Normal 9 3 2 2 2 2 4" xfId="31675"/>
    <cellStyle name="Normal 9 3 2 2 2 2 4 2" xfId="31676"/>
    <cellStyle name="Normal 9 3 2 2 2 2 4 3" xfId="53465"/>
    <cellStyle name="Normal 9 3 2 2 2 2 5" xfId="31677"/>
    <cellStyle name="Normal 9 3 2 2 2 2 5 2" xfId="53466"/>
    <cellStyle name="Normal 9 3 2 2 2 2 6" xfId="31678"/>
    <cellStyle name="Normal 9 3 2 2 2 2 7" xfId="31679"/>
    <cellStyle name="Normal 9 3 2 2 2 2 8" xfId="31680"/>
    <cellStyle name="Normal 9 3 2 2 2 3" xfId="31681"/>
    <cellStyle name="Normal 9 3 2 2 2 3 2" xfId="31682"/>
    <cellStyle name="Normal 9 3 2 2 2 3 2 2" xfId="31683"/>
    <cellStyle name="Normal 9 3 2 2 2 3 2 3" xfId="53467"/>
    <cellStyle name="Normal 9 3 2 2 2 3 3" xfId="31684"/>
    <cellStyle name="Normal 9 3 2 2 2 3 4" xfId="53468"/>
    <cellStyle name="Normal 9 3 2 2 2 4" xfId="31685"/>
    <cellStyle name="Normal 9 3 2 2 2 4 2" xfId="31686"/>
    <cellStyle name="Normal 9 3 2 2 2 4 2 2" xfId="31687"/>
    <cellStyle name="Normal 9 3 2 2 2 4 2 3" xfId="53469"/>
    <cellStyle name="Normal 9 3 2 2 2 4 3" xfId="31688"/>
    <cellStyle name="Normal 9 3 2 2 2 4 4" xfId="53470"/>
    <cellStyle name="Normal 9 3 2 2 2 5" xfId="31689"/>
    <cellStyle name="Normal 9 3 2 2 2 5 2" xfId="31690"/>
    <cellStyle name="Normal 9 3 2 2 2 5 3" xfId="53471"/>
    <cellStyle name="Normal 9 3 2 2 2 6" xfId="31691"/>
    <cellStyle name="Normal 9 3 2 2 2 6 2" xfId="53472"/>
    <cellStyle name="Normal 9 3 2 2 2 7" xfId="31692"/>
    <cellStyle name="Normal 9 3 2 2 2 8" xfId="31693"/>
    <cellStyle name="Normal 9 3 2 2 2 9" xfId="31694"/>
    <cellStyle name="Normal 9 3 2 2 3" xfId="31695"/>
    <cellStyle name="Normal 9 3 2 2 3 2" xfId="31696"/>
    <cellStyle name="Normal 9 3 2 2 3 2 2" xfId="31697"/>
    <cellStyle name="Normal 9 3 2 2 3 2 2 2" xfId="31698"/>
    <cellStyle name="Normal 9 3 2 2 3 2 2 3" xfId="53473"/>
    <cellStyle name="Normal 9 3 2 2 3 2 3" xfId="31699"/>
    <cellStyle name="Normal 9 3 2 2 3 2 4" xfId="53474"/>
    <cellStyle name="Normal 9 3 2 2 3 3" xfId="31700"/>
    <cellStyle name="Normal 9 3 2 2 3 3 2" xfId="31701"/>
    <cellStyle name="Normal 9 3 2 2 3 3 2 2" xfId="31702"/>
    <cellStyle name="Normal 9 3 2 2 3 3 2 3" xfId="53475"/>
    <cellStyle name="Normal 9 3 2 2 3 3 3" xfId="31703"/>
    <cellStyle name="Normal 9 3 2 2 3 3 4" xfId="53476"/>
    <cellStyle name="Normal 9 3 2 2 3 4" xfId="31704"/>
    <cellStyle name="Normal 9 3 2 2 3 4 2" xfId="31705"/>
    <cellStyle name="Normal 9 3 2 2 3 4 3" xfId="53477"/>
    <cellStyle name="Normal 9 3 2 2 3 5" xfId="31706"/>
    <cellStyle name="Normal 9 3 2 2 3 5 2" xfId="53478"/>
    <cellStyle name="Normal 9 3 2 2 3 6" xfId="31707"/>
    <cellStyle name="Normal 9 3 2 2 3 7" xfId="31708"/>
    <cellStyle name="Normal 9 3 2 2 3 8" xfId="31709"/>
    <cellStyle name="Normal 9 3 2 2 4" xfId="31710"/>
    <cellStyle name="Normal 9 3 2 2 4 2" xfId="31711"/>
    <cellStyle name="Normal 9 3 2 2 4 2 2" xfId="31712"/>
    <cellStyle name="Normal 9 3 2 2 4 2 3" xfId="53479"/>
    <cellStyle name="Normal 9 3 2 2 4 3" xfId="31713"/>
    <cellStyle name="Normal 9 3 2 2 4 4" xfId="53480"/>
    <cellStyle name="Normal 9 3 2 2 5" xfId="31714"/>
    <cellStyle name="Normal 9 3 2 2 5 2" xfId="31715"/>
    <cellStyle name="Normal 9 3 2 2 5 2 2" xfId="31716"/>
    <cellStyle name="Normal 9 3 2 2 5 2 3" xfId="53481"/>
    <cellStyle name="Normal 9 3 2 2 5 3" xfId="31717"/>
    <cellStyle name="Normal 9 3 2 2 5 4" xfId="53482"/>
    <cellStyle name="Normal 9 3 2 2 6" xfId="31718"/>
    <cellStyle name="Normal 9 3 2 2 6 2" xfId="31719"/>
    <cellStyle name="Normal 9 3 2 2 6 3" xfId="53483"/>
    <cellStyle name="Normal 9 3 2 2 7" xfId="31720"/>
    <cellStyle name="Normal 9 3 2 2 7 2" xfId="53484"/>
    <cellStyle name="Normal 9 3 2 2 8" xfId="31721"/>
    <cellStyle name="Normal 9 3 2 2 9" xfId="31722"/>
    <cellStyle name="Normal 9 3 2 3" xfId="31723"/>
    <cellStyle name="Normal 9 3 2 3 2" xfId="31724"/>
    <cellStyle name="Normal 9 3 2 3 2 2" xfId="31725"/>
    <cellStyle name="Normal 9 3 2 3 2 2 2" xfId="31726"/>
    <cellStyle name="Normal 9 3 2 3 2 2 2 2" xfId="31727"/>
    <cellStyle name="Normal 9 3 2 3 2 2 2 3" xfId="53485"/>
    <cellStyle name="Normal 9 3 2 3 2 2 3" xfId="31728"/>
    <cellStyle name="Normal 9 3 2 3 2 2 4" xfId="53486"/>
    <cellStyle name="Normal 9 3 2 3 2 3" xfId="31729"/>
    <cellStyle name="Normal 9 3 2 3 2 3 2" xfId="31730"/>
    <cellStyle name="Normal 9 3 2 3 2 3 2 2" xfId="31731"/>
    <cellStyle name="Normal 9 3 2 3 2 3 2 3" xfId="53487"/>
    <cellStyle name="Normal 9 3 2 3 2 3 3" xfId="31732"/>
    <cellStyle name="Normal 9 3 2 3 2 3 4" xfId="53488"/>
    <cellStyle name="Normal 9 3 2 3 2 4" xfId="31733"/>
    <cellStyle name="Normal 9 3 2 3 2 4 2" xfId="31734"/>
    <cellStyle name="Normal 9 3 2 3 2 4 3" xfId="53489"/>
    <cellStyle name="Normal 9 3 2 3 2 5" xfId="31735"/>
    <cellStyle name="Normal 9 3 2 3 2 5 2" xfId="53490"/>
    <cellStyle name="Normal 9 3 2 3 2 6" xfId="31736"/>
    <cellStyle name="Normal 9 3 2 3 2 7" xfId="31737"/>
    <cellStyle name="Normal 9 3 2 3 2 8" xfId="31738"/>
    <cellStyle name="Normal 9 3 2 3 3" xfId="31739"/>
    <cellStyle name="Normal 9 3 2 3 3 2" xfId="31740"/>
    <cellStyle name="Normal 9 3 2 3 3 2 2" xfId="31741"/>
    <cellStyle name="Normal 9 3 2 3 3 2 3" xfId="53491"/>
    <cellStyle name="Normal 9 3 2 3 3 3" xfId="31742"/>
    <cellStyle name="Normal 9 3 2 3 3 4" xfId="53492"/>
    <cellStyle name="Normal 9 3 2 3 4" xfId="31743"/>
    <cellStyle name="Normal 9 3 2 3 4 2" xfId="31744"/>
    <cellStyle name="Normal 9 3 2 3 4 2 2" xfId="31745"/>
    <cellStyle name="Normal 9 3 2 3 4 2 3" xfId="53493"/>
    <cellStyle name="Normal 9 3 2 3 4 3" xfId="31746"/>
    <cellStyle name="Normal 9 3 2 3 4 4" xfId="53494"/>
    <cellStyle name="Normal 9 3 2 3 5" xfId="31747"/>
    <cellStyle name="Normal 9 3 2 3 5 2" xfId="31748"/>
    <cellStyle name="Normal 9 3 2 3 5 3" xfId="53495"/>
    <cellStyle name="Normal 9 3 2 3 6" xfId="31749"/>
    <cellStyle name="Normal 9 3 2 3 6 2" xfId="53496"/>
    <cellStyle name="Normal 9 3 2 3 7" xfId="31750"/>
    <cellStyle name="Normal 9 3 2 3 8" xfId="31751"/>
    <cellStyle name="Normal 9 3 2 3 9" xfId="31752"/>
    <cellStyle name="Normal 9 3 2 4" xfId="31753"/>
    <cellStyle name="Normal 9 3 2 4 2" xfId="31754"/>
    <cellStyle name="Normal 9 3 2 4 2 2" xfId="31755"/>
    <cellStyle name="Normal 9 3 2 4 2 2 2" xfId="31756"/>
    <cellStyle name="Normal 9 3 2 4 2 2 3" xfId="53497"/>
    <cellStyle name="Normal 9 3 2 4 2 3" xfId="31757"/>
    <cellStyle name="Normal 9 3 2 4 2 4" xfId="53498"/>
    <cellStyle name="Normal 9 3 2 4 3" xfId="31758"/>
    <cellStyle name="Normal 9 3 2 4 3 2" xfId="31759"/>
    <cellStyle name="Normal 9 3 2 4 3 2 2" xfId="31760"/>
    <cellStyle name="Normal 9 3 2 4 3 2 3" xfId="53499"/>
    <cellStyle name="Normal 9 3 2 4 3 3" xfId="31761"/>
    <cellStyle name="Normal 9 3 2 4 3 4" xfId="53500"/>
    <cellStyle name="Normal 9 3 2 4 4" xfId="31762"/>
    <cellStyle name="Normal 9 3 2 4 4 2" xfId="31763"/>
    <cellStyle name="Normal 9 3 2 4 4 3" xfId="53501"/>
    <cellStyle name="Normal 9 3 2 4 5" xfId="31764"/>
    <cellStyle name="Normal 9 3 2 4 5 2" xfId="53502"/>
    <cellStyle name="Normal 9 3 2 4 6" xfId="31765"/>
    <cellStyle name="Normal 9 3 2 4 7" xfId="31766"/>
    <cellStyle name="Normal 9 3 2 4 8" xfId="31767"/>
    <cellStyle name="Normal 9 3 2 5" xfId="31768"/>
    <cellStyle name="Normal 9 3 2 5 2" xfId="31769"/>
    <cellStyle name="Normal 9 3 2 5 2 2" xfId="31770"/>
    <cellStyle name="Normal 9 3 2 5 2 3" xfId="53503"/>
    <cellStyle name="Normal 9 3 2 5 3" xfId="31771"/>
    <cellStyle name="Normal 9 3 2 5 4" xfId="53504"/>
    <cellStyle name="Normal 9 3 2 6" xfId="31772"/>
    <cellStyle name="Normal 9 3 2 6 2" xfId="31773"/>
    <cellStyle name="Normal 9 3 2 6 2 2" xfId="31774"/>
    <cellStyle name="Normal 9 3 2 6 2 3" xfId="53505"/>
    <cellStyle name="Normal 9 3 2 6 3" xfId="31775"/>
    <cellStyle name="Normal 9 3 2 6 4" xfId="53506"/>
    <cellStyle name="Normal 9 3 2 7" xfId="31776"/>
    <cellStyle name="Normal 9 3 2 7 2" xfId="31777"/>
    <cellStyle name="Normal 9 3 2 7 3" xfId="53507"/>
    <cellStyle name="Normal 9 3 2 8" xfId="31778"/>
    <cellStyle name="Normal 9 3 2 8 2" xfId="53508"/>
    <cellStyle name="Normal 9 3 2 8 3" xfId="53509"/>
    <cellStyle name="Normal 9 3 2 9" xfId="31779"/>
    <cellStyle name="Normal 9 3 2 9 2" xfId="53510"/>
    <cellStyle name="Normal 9 3 3" xfId="31780"/>
    <cellStyle name="Normal 9 3 3 10" xfId="31781"/>
    <cellStyle name="Normal 9 3 3 11" xfId="31782"/>
    <cellStyle name="Normal 9 3 3 2" xfId="31783"/>
    <cellStyle name="Normal 9 3 3 2 10" xfId="31784"/>
    <cellStyle name="Normal 9 3 3 2 2" xfId="31785"/>
    <cellStyle name="Normal 9 3 3 2 2 2" xfId="31786"/>
    <cellStyle name="Normal 9 3 3 2 2 2 2" xfId="31787"/>
    <cellStyle name="Normal 9 3 3 2 2 2 2 2" xfId="31788"/>
    <cellStyle name="Normal 9 3 3 2 2 2 2 2 2" xfId="31789"/>
    <cellStyle name="Normal 9 3 3 2 2 2 2 2 3" xfId="53511"/>
    <cellStyle name="Normal 9 3 3 2 2 2 2 3" xfId="31790"/>
    <cellStyle name="Normal 9 3 3 2 2 2 2 4" xfId="53512"/>
    <cellStyle name="Normal 9 3 3 2 2 2 3" xfId="31791"/>
    <cellStyle name="Normal 9 3 3 2 2 2 3 2" xfId="31792"/>
    <cellStyle name="Normal 9 3 3 2 2 2 3 2 2" xfId="31793"/>
    <cellStyle name="Normal 9 3 3 2 2 2 3 2 3" xfId="53513"/>
    <cellStyle name="Normal 9 3 3 2 2 2 3 3" xfId="31794"/>
    <cellStyle name="Normal 9 3 3 2 2 2 3 4" xfId="53514"/>
    <cellStyle name="Normal 9 3 3 2 2 2 4" xfId="31795"/>
    <cellStyle name="Normal 9 3 3 2 2 2 4 2" xfId="31796"/>
    <cellStyle name="Normal 9 3 3 2 2 2 4 3" xfId="53515"/>
    <cellStyle name="Normal 9 3 3 2 2 2 5" xfId="31797"/>
    <cellStyle name="Normal 9 3 3 2 2 2 5 2" xfId="53516"/>
    <cellStyle name="Normal 9 3 3 2 2 2 6" xfId="31798"/>
    <cellStyle name="Normal 9 3 3 2 2 2 7" xfId="31799"/>
    <cellStyle name="Normal 9 3 3 2 2 2 8" xfId="31800"/>
    <cellStyle name="Normal 9 3 3 2 2 3" xfId="31801"/>
    <cellStyle name="Normal 9 3 3 2 2 3 2" xfId="31802"/>
    <cellStyle name="Normal 9 3 3 2 2 3 2 2" xfId="31803"/>
    <cellStyle name="Normal 9 3 3 2 2 3 2 3" xfId="53517"/>
    <cellStyle name="Normal 9 3 3 2 2 3 3" xfId="31804"/>
    <cellStyle name="Normal 9 3 3 2 2 3 4" xfId="53518"/>
    <cellStyle name="Normal 9 3 3 2 2 4" xfId="31805"/>
    <cellStyle name="Normal 9 3 3 2 2 4 2" xfId="31806"/>
    <cellStyle name="Normal 9 3 3 2 2 4 2 2" xfId="31807"/>
    <cellStyle name="Normal 9 3 3 2 2 4 2 3" xfId="53519"/>
    <cellStyle name="Normal 9 3 3 2 2 4 3" xfId="31808"/>
    <cellStyle name="Normal 9 3 3 2 2 4 4" xfId="53520"/>
    <cellStyle name="Normal 9 3 3 2 2 5" xfId="31809"/>
    <cellStyle name="Normal 9 3 3 2 2 5 2" xfId="31810"/>
    <cellStyle name="Normal 9 3 3 2 2 5 3" xfId="53521"/>
    <cellStyle name="Normal 9 3 3 2 2 6" xfId="31811"/>
    <cellStyle name="Normal 9 3 3 2 2 6 2" xfId="53522"/>
    <cellStyle name="Normal 9 3 3 2 2 7" xfId="31812"/>
    <cellStyle name="Normal 9 3 3 2 2 8" xfId="31813"/>
    <cellStyle name="Normal 9 3 3 2 2 9" xfId="31814"/>
    <cellStyle name="Normal 9 3 3 2 3" xfId="31815"/>
    <cellStyle name="Normal 9 3 3 2 3 2" xfId="31816"/>
    <cellStyle name="Normal 9 3 3 2 3 2 2" xfId="31817"/>
    <cellStyle name="Normal 9 3 3 2 3 2 2 2" xfId="31818"/>
    <cellStyle name="Normal 9 3 3 2 3 2 2 3" xfId="53523"/>
    <cellStyle name="Normal 9 3 3 2 3 2 3" xfId="31819"/>
    <cellStyle name="Normal 9 3 3 2 3 2 4" xfId="53524"/>
    <cellStyle name="Normal 9 3 3 2 3 3" xfId="31820"/>
    <cellStyle name="Normal 9 3 3 2 3 3 2" xfId="31821"/>
    <cellStyle name="Normal 9 3 3 2 3 3 2 2" xfId="31822"/>
    <cellStyle name="Normal 9 3 3 2 3 3 2 3" xfId="53525"/>
    <cellStyle name="Normal 9 3 3 2 3 3 3" xfId="31823"/>
    <cellStyle name="Normal 9 3 3 2 3 3 4" xfId="53526"/>
    <cellStyle name="Normal 9 3 3 2 3 4" xfId="31824"/>
    <cellStyle name="Normal 9 3 3 2 3 4 2" xfId="31825"/>
    <cellStyle name="Normal 9 3 3 2 3 4 3" xfId="53527"/>
    <cellStyle name="Normal 9 3 3 2 3 5" xfId="31826"/>
    <cellStyle name="Normal 9 3 3 2 3 5 2" xfId="53528"/>
    <cellStyle name="Normal 9 3 3 2 3 6" xfId="31827"/>
    <cellStyle name="Normal 9 3 3 2 3 7" xfId="31828"/>
    <cellStyle name="Normal 9 3 3 2 3 8" xfId="31829"/>
    <cellStyle name="Normal 9 3 3 2 4" xfId="31830"/>
    <cellStyle name="Normal 9 3 3 2 4 2" xfId="31831"/>
    <cellStyle name="Normal 9 3 3 2 4 2 2" xfId="31832"/>
    <cellStyle name="Normal 9 3 3 2 4 2 3" xfId="53529"/>
    <cellStyle name="Normal 9 3 3 2 4 3" xfId="31833"/>
    <cellStyle name="Normal 9 3 3 2 4 4" xfId="53530"/>
    <cellStyle name="Normal 9 3 3 2 5" xfId="31834"/>
    <cellStyle name="Normal 9 3 3 2 5 2" xfId="31835"/>
    <cellStyle name="Normal 9 3 3 2 5 2 2" xfId="31836"/>
    <cellStyle name="Normal 9 3 3 2 5 2 3" xfId="53531"/>
    <cellStyle name="Normal 9 3 3 2 5 3" xfId="31837"/>
    <cellStyle name="Normal 9 3 3 2 5 4" xfId="53532"/>
    <cellStyle name="Normal 9 3 3 2 6" xfId="31838"/>
    <cellStyle name="Normal 9 3 3 2 6 2" xfId="31839"/>
    <cellStyle name="Normal 9 3 3 2 6 3" xfId="53533"/>
    <cellStyle name="Normal 9 3 3 2 7" xfId="31840"/>
    <cellStyle name="Normal 9 3 3 2 7 2" xfId="53534"/>
    <cellStyle name="Normal 9 3 3 2 8" xfId="31841"/>
    <cellStyle name="Normal 9 3 3 2 9" xfId="31842"/>
    <cellStyle name="Normal 9 3 3 3" xfId="31843"/>
    <cellStyle name="Normal 9 3 3 3 2" xfId="31844"/>
    <cellStyle name="Normal 9 3 3 3 2 2" xfId="31845"/>
    <cellStyle name="Normal 9 3 3 3 2 2 2" xfId="31846"/>
    <cellStyle name="Normal 9 3 3 3 2 2 2 2" xfId="31847"/>
    <cellStyle name="Normal 9 3 3 3 2 2 2 3" xfId="53535"/>
    <cellStyle name="Normal 9 3 3 3 2 2 3" xfId="31848"/>
    <cellStyle name="Normal 9 3 3 3 2 2 4" xfId="53536"/>
    <cellStyle name="Normal 9 3 3 3 2 3" xfId="31849"/>
    <cellStyle name="Normal 9 3 3 3 2 3 2" xfId="31850"/>
    <cellStyle name="Normal 9 3 3 3 2 3 2 2" xfId="31851"/>
    <cellStyle name="Normal 9 3 3 3 2 3 2 3" xfId="53537"/>
    <cellStyle name="Normal 9 3 3 3 2 3 3" xfId="31852"/>
    <cellStyle name="Normal 9 3 3 3 2 3 4" xfId="53538"/>
    <cellStyle name="Normal 9 3 3 3 2 4" xfId="31853"/>
    <cellStyle name="Normal 9 3 3 3 2 4 2" xfId="31854"/>
    <cellStyle name="Normal 9 3 3 3 2 4 3" xfId="53539"/>
    <cellStyle name="Normal 9 3 3 3 2 5" xfId="31855"/>
    <cellStyle name="Normal 9 3 3 3 2 5 2" xfId="53540"/>
    <cellStyle name="Normal 9 3 3 3 2 6" xfId="31856"/>
    <cellStyle name="Normal 9 3 3 3 2 7" xfId="31857"/>
    <cellStyle name="Normal 9 3 3 3 2 8" xfId="31858"/>
    <cellStyle name="Normal 9 3 3 3 3" xfId="31859"/>
    <cellStyle name="Normal 9 3 3 3 3 2" xfId="31860"/>
    <cellStyle name="Normal 9 3 3 3 3 2 2" xfId="31861"/>
    <cellStyle name="Normal 9 3 3 3 3 2 3" xfId="53541"/>
    <cellStyle name="Normal 9 3 3 3 3 3" xfId="31862"/>
    <cellStyle name="Normal 9 3 3 3 3 4" xfId="53542"/>
    <cellStyle name="Normal 9 3 3 3 4" xfId="31863"/>
    <cellStyle name="Normal 9 3 3 3 4 2" xfId="31864"/>
    <cellStyle name="Normal 9 3 3 3 4 2 2" xfId="31865"/>
    <cellStyle name="Normal 9 3 3 3 4 2 3" xfId="53543"/>
    <cellStyle name="Normal 9 3 3 3 4 3" xfId="31866"/>
    <cellStyle name="Normal 9 3 3 3 4 4" xfId="53544"/>
    <cellStyle name="Normal 9 3 3 3 5" xfId="31867"/>
    <cellStyle name="Normal 9 3 3 3 5 2" xfId="31868"/>
    <cellStyle name="Normal 9 3 3 3 5 3" xfId="53545"/>
    <cellStyle name="Normal 9 3 3 3 6" xfId="31869"/>
    <cellStyle name="Normal 9 3 3 3 6 2" xfId="53546"/>
    <cellStyle name="Normal 9 3 3 3 7" xfId="31870"/>
    <cellStyle name="Normal 9 3 3 3 8" xfId="31871"/>
    <cellStyle name="Normal 9 3 3 3 9" xfId="31872"/>
    <cellStyle name="Normal 9 3 3 4" xfId="31873"/>
    <cellStyle name="Normal 9 3 3 4 2" xfId="31874"/>
    <cellStyle name="Normal 9 3 3 4 2 2" xfId="31875"/>
    <cellStyle name="Normal 9 3 3 4 2 2 2" xfId="31876"/>
    <cellStyle name="Normal 9 3 3 4 2 2 3" xfId="53547"/>
    <cellStyle name="Normal 9 3 3 4 2 3" xfId="31877"/>
    <cellStyle name="Normal 9 3 3 4 2 4" xfId="53548"/>
    <cellStyle name="Normal 9 3 3 4 3" xfId="31878"/>
    <cellStyle name="Normal 9 3 3 4 3 2" xfId="31879"/>
    <cellStyle name="Normal 9 3 3 4 3 2 2" xfId="31880"/>
    <cellStyle name="Normal 9 3 3 4 3 2 3" xfId="53549"/>
    <cellStyle name="Normal 9 3 3 4 3 3" xfId="31881"/>
    <cellStyle name="Normal 9 3 3 4 3 4" xfId="53550"/>
    <cellStyle name="Normal 9 3 3 4 4" xfId="31882"/>
    <cellStyle name="Normal 9 3 3 4 4 2" xfId="31883"/>
    <cellStyle name="Normal 9 3 3 4 4 3" xfId="53551"/>
    <cellStyle name="Normal 9 3 3 4 5" xfId="31884"/>
    <cellStyle name="Normal 9 3 3 4 5 2" xfId="53552"/>
    <cellStyle name="Normal 9 3 3 4 6" xfId="31885"/>
    <cellStyle name="Normal 9 3 3 4 7" xfId="31886"/>
    <cellStyle name="Normal 9 3 3 4 8" xfId="31887"/>
    <cellStyle name="Normal 9 3 3 5" xfId="31888"/>
    <cellStyle name="Normal 9 3 3 5 2" xfId="31889"/>
    <cellStyle name="Normal 9 3 3 5 2 2" xfId="31890"/>
    <cellStyle name="Normal 9 3 3 5 2 3" xfId="53553"/>
    <cellStyle name="Normal 9 3 3 5 3" xfId="31891"/>
    <cellStyle name="Normal 9 3 3 5 4" xfId="53554"/>
    <cellStyle name="Normal 9 3 3 6" xfId="31892"/>
    <cellStyle name="Normal 9 3 3 6 2" xfId="31893"/>
    <cellStyle name="Normal 9 3 3 6 2 2" xfId="31894"/>
    <cellStyle name="Normal 9 3 3 6 2 3" xfId="53555"/>
    <cellStyle name="Normal 9 3 3 6 3" xfId="31895"/>
    <cellStyle name="Normal 9 3 3 6 4" xfId="53556"/>
    <cellStyle name="Normal 9 3 3 7" xfId="31896"/>
    <cellStyle name="Normal 9 3 3 7 2" xfId="31897"/>
    <cellStyle name="Normal 9 3 3 7 3" xfId="53557"/>
    <cellStyle name="Normal 9 3 3 8" xfId="31898"/>
    <cellStyle name="Normal 9 3 3 8 2" xfId="53558"/>
    <cellStyle name="Normal 9 3 3 9" xfId="31899"/>
    <cellStyle name="Normal 9 3 4" xfId="31900"/>
    <cellStyle name="Normal 9 3 4 10" xfId="31901"/>
    <cellStyle name="Normal 9 3 4 11" xfId="31902"/>
    <cellStyle name="Normal 9 3 4 2" xfId="31903"/>
    <cellStyle name="Normal 9 3 4 2 10" xfId="31904"/>
    <cellStyle name="Normal 9 3 4 2 2" xfId="31905"/>
    <cellStyle name="Normal 9 3 4 2 2 2" xfId="31906"/>
    <cellStyle name="Normal 9 3 4 2 2 2 2" xfId="31907"/>
    <cellStyle name="Normal 9 3 4 2 2 2 2 2" xfId="31908"/>
    <cellStyle name="Normal 9 3 4 2 2 2 2 2 2" xfId="31909"/>
    <cellStyle name="Normal 9 3 4 2 2 2 2 2 3" xfId="53559"/>
    <cellStyle name="Normal 9 3 4 2 2 2 2 3" xfId="31910"/>
    <cellStyle name="Normal 9 3 4 2 2 2 2 4" xfId="53560"/>
    <cellStyle name="Normal 9 3 4 2 2 2 3" xfId="31911"/>
    <cellStyle name="Normal 9 3 4 2 2 2 3 2" xfId="31912"/>
    <cellStyle name="Normal 9 3 4 2 2 2 3 2 2" xfId="31913"/>
    <cellStyle name="Normal 9 3 4 2 2 2 3 2 3" xfId="53561"/>
    <cellStyle name="Normal 9 3 4 2 2 2 3 3" xfId="31914"/>
    <cellStyle name="Normal 9 3 4 2 2 2 3 4" xfId="53562"/>
    <cellStyle name="Normal 9 3 4 2 2 2 4" xfId="31915"/>
    <cellStyle name="Normal 9 3 4 2 2 2 4 2" xfId="31916"/>
    <cellStyle name="Normal 9 3 4 2 2 2 4 3" xfId="53563"/>
    <cellStyle name="Normal 9 3 4 2 2 2 5" xfId="31917"/>
    <cellStyle name="Normal 9 3 4 2 2 2 5 2" xfId="53564"/>
    <cellStyle name="Normal 9 3 4 2 2 2 6" xfId="31918"/>
    <cellStyle name="Normal 9 3 4 2 2 2 7" xfId="31919"/>
    <cellStyle name="Normal 9 3 4 2 2 2 8" xfId="31920"/>
    <cellStyle name="Normal 9 3 4 2 2 3" xfId="31921"/>
    <cellStyle name="Normal 9 3 4 2 2 3 2" xfId="31922"/>
    <cellStyle name="Normal 9 3 4 2 2 3 2 2" xfId="31923"/>
    <cellStyle name="Normal 9 3 4 2 2 3 2 3" xfId="53565"/>
    <cellStyle name="Normal 9 3 4 2 2 3 3" xfId="31924"/>
    <cellStyle name="Normal 9 3 4 2 2 3 4" xfId="53566"/>
    <cellStyle name="Normal 9 3 4 2 2 4" xfId="31925"/>
    <cellStyle name="Normal 9 3 4 2 2 4 2" xfId="31926"/>
    <cellStyle name="Normal 9 3 4 2 2 4 2 2" xfId="31927"/>
    <cellStyle name="Normal 9 3 4 2 2 4 2 3" xfId="53567"/>
    <cellStyle name="Normal 9 3 4 2 2 4 3" xfId="31928"/>
    <cellStyle name="Normal 9 3 4 2 2 4 4" xfId="53568"/>
    <cellStyle name="Normal 9 3 4 2 2 5" xfId="31929"/>
    <cellStyle name="Normal 9 3 4 2 2 5 2" xfId="31930"/>
    <cellStyle name="Normal 9 3 4 2 2 5 3" xfId="53569"/>
    <cellStyle name="Normal 9 3 4 2 2 6" xfId="31931"/>
    <cellStyle name="Normal 9 3 4 2 2 6 2" xfId="53570"/>
    <cellStyle name="Normal 9 3 4 2 2 7" xfId="31932"/>
    <cellStyle name="Normal 9 3 4 2 2 8" xfId="31933"/>
    <cellStyle name="Normal 9 3 4 2 2 9" xfId="31934"/>
    <cellStyle name="Normal 9 3 4 2 3" xfId="31935"/>
    <cellStyle name="Normal 9 3 4 2 3 2" xfId="31936"/>
    <cellStyle name="Normal 9 3 4 2 3 2 2" xfId="31937"/>
    <cellStyle name="Normal 9 3 4 2 3 2 2 2" xfId="31938"/>
    <cellStyle name="Normal 9 3 4 2 3 2 2 3" xfId="53571"/>
    <cellStyle name="Normal 9 3 4 2 3 2 3" xfId="31939"/>
    <cellStyle name="Normal 9 3 4 2 3 2 4" xfId="53572"/>
    <cellStyle name="Normal 9 3 4 2 3 3" xfId="31940"/>
    <cellStyle name="Normal 9 3 4 2 3 3 2" xfId="31941"/>
    <cellStyle name="Normal 9 3 4 2 3 3 2 2" xfId="31942"/>
    <cellStyle name="Normal 9 3 4 2 3 3 2 3" xfId="53573"/>
    <cellStyle name="Normal 9 3 4 2 3 3 3" xfId="31943"/>
    <cellStyle name="Normal 9 3 4 2 3 3 4" xfId="53574"/>
    <cellStyle name="Normal 9 3 4 2 3 4" xfId="31944"/>
    <cellStyle name="Normal 9 3 4 2 3 4 2" xfId="31945"/>
    <cellStyle name="Normal 9 3 4 2 3 4 3" xfId="53575"/>
    <cellStyle name="Normal 9 3 4 2 3 5" xfId="31946"/>
    <cellStyle name="Normal 9 3 4 2 3 5 2" xfId="53576"/>
    <cellStyle name="Normal 9 3 4 2 3 6" xfId="31947"/>
    <cellStyle name="Normal 9 3 4 2 3 7" xfId="31948"/>
    <cellStyle name="Normal 9 3 4 2 3 8" xfId="31949"/>
    <cellStyle name="Normal 9 3 4 2 4" xfId="31950"/>
    <cellStyle name="Normal 9 3 4 2 4 2" xfId="31951"/>
    <cellStyle name="Normal 9 3 4 2 4 2 2" xfId="31952"/>
    <cellStyle name="Normal 9 3 4 2 4 2 3" xfId="53577"/>
    <cellStyle name="Normal 9 3 4 2 4 3" xfId="31953"/>
    <cellStyle name="Normal 9 3 4 2 4 4" xfId="53578"/>
    <cellStyle name="Normal 9 3 4 2 5" xfId="31954"/>
    <cellStyle name="Normal 9 3 4 2 5 2" xfId="31955"/>
    <cellStyle name="Normal 9 3 4 2 5 2 2" xfId="31956"/>
    <cellStyle name="Normal 9 3 4 2 5 2 3" xfId="53579"/>
    <cellStyle name="Normal 9 3 4 2 5 3" xfId="31957"/>
    <cellStyle name="Normal 9 3 4 2 5 4" xfId="53580"/>
    <cellStyle name="Normal 9 3 4 2 6" xfId="31958"/>
    <cellStyle name="Normal 9 3 4 2 6 2" xfId="31959"/>
    <cellStyle name="Normal 9 3 4 2 6 3" xfId="53581"/>
    <cellStyle name="Normal 9 3 4 2 7" xfId="31960"/>
    <cellStyle name="Normal 9 3 4 2 7 2" xfId="53582"/>
    <cellStyle name="Normal 9 3 4 2 8" xfId="31961"/>
    <cellStyle name="Normal 9 3 4 2 9" xfId="31962"/>
    <cellStyle name="Normal 9 3 4 3" xfId="31963"/>
    <cellStyle name="Normal 9 3 4 3 2" xfId="31964"/>
    <cellStyle name="Normal 9 3 4 3 2 2" xfId="31965"/>
    <cellStyle name="Normal 9 3 4 3 2 2 2" xfId="31966"/>
    <cellStyle name="Normal 9 3 4 3 2 2 2 2" xfId="31967"/>
    <cellStyle name="Normal 9 3 4 3 2 2 2 3" xfId="53583"/>
    <cellStyle name="Normal 9 3 4 3 2 2 3" xfId="31968"/>
    <cellStyle name="Normal 9 3 4 3 2 2 4" xfId="53584"/>
    <cellStyle name="Normal 9 3 4 3 2 3" xfId="31969"/>
    <cellStyle name="Normal 9 3 4 3 2 3 2" xfId="31970"/>
    <cellStyle name="Normal 9 3 4 3 2 3 2 2" xfId="31971"/>
    <cellStyle name="Normal 9 3 4 3 2 3 2 3" xfId="53585"/>
    <cellStyle name="Normal 9 3 4 3 2 3 3" xfId="31972"/>
    <cellStyle name="Normal 9 3 4 3 2 3 4" xfId="53586"/>
    <cellStyle name="Normal 9 3 4 3 2 4" xfId="31973"/>
    <cellStyle name="Normal 9 3 4 3 2 4 2" xfId="31974"/>
    <cellStyle name="Normal 9 3 4 3 2 4 3" xfId="53587"/>
    <cellStyle name="Normal 9 3 4 3 2 5" xfId="31975"/>
    <cellStyle name="Normal 9 3 4 3 2 5 2" xfId="53588"/>
    <cellStyle name="Normal 9 3 4 3 2 6" xfId="31976"/>
    <cellStyle name="Normal 9 3 4 3 2 7" xfId="31977"/>
    <cellStyle name="Normal 9 3 4 3 2 8" xfId="31978"/>
    <cellStyle name="Normal 9 3 4 3 3" xfId="31979"/>
    <cellStyle name="Normal 9 3 4 3 3 2" xfId="31980"/>
    <cellStyle name="Normal 9 3 4 3 3 2 2" xfId="31981"/>
    <cellStyle name="Normal 9 3 4 3 3 2 3" xfId="53589"/>
    <cellStyle name="Normal 9 3 4 3 3 3" xfId="31982"/>
    <cellStyle name="Normal 9 3 4 3 3 4" xfId="53590"/>
    <cellStyle name="Normal 9 3 4 3 4" xfId="31983"/>
    <cellStyle name="Normal 9 3 4 3 4 2" xfId="31984"/>
    <cellStyle name="Normal 9 3 4 3 4 2 2" xfId="31985"/>
    <cellStyle name="Normal 9 3 4 3 4 2 3" xfId="53591"/>
    <cellStyle name="Normal 9 3 4 3 4 3" xfId="31986"/>
    <cellStyle name="Normal 9 3 4 3 4 4" xfId="53592"/>
    <cellStyle name="Normal 9 3 4 3 5" xfId="31987"/>
    <cellStyle name="Normal 9 3 4 3 5 2" xfId="31988"/>
    <cellStyle name="Normal 9 3 4 3 5 3" xfId="53593"/>
    <cellStyle name="Normal 9 3 4 3 6" xfId="31989"/>
    <cellStyle name="Normal 9 3 4 3 6 2" xfId="53594"/>
    <cellStyle name="Normal 9 3 4 3 7" xfId="31990"/>
    <cellStyle name="Normal 9 3 4 3 8" xfId="31991"/>
    <cellStyle name="Normal 9 3 4 3 9" xfId="31992"/>
    <cellStyle name="Normal 9 3 4 4" xfId="31993"/>
    <cellStyle name="Normal 9 3 4 4 2" xfId="31994"/>
    <cellStyle name="Normal 9 3 4 4 2 2" xfId="31995"/>
    <cellStyle name="Normal 9 3 4 4 2 2 2" xfId="31996"/>
    <cellStyle name="Normal 9 3 4 4 2 2 3" xfId="53595"/>
    <cellStyle name="Normal 9 3 4 4 2 3" xfId="31997"/>
    <cellStyle name="Normal 9 3 4 4 2 4" xfId="53596"/>
    <cellStyle name="Normal 9 3 4 4 3" xfId="31998"/>
    <cellStyle name="Normal 9 3 4 4 3 2" xfId="31999"/>
    <cellStyle name="Normal 9 3 4 4 3 2 2" xfId="32000"/>
    <cellStyle name="Normal 9 3 4 4 3 2 3" xfId="53597"/>
    <cellStyle name="Normal 9 3 4 4 3 3" xfId="32001"/>
    <cellStyle name="Normal 9 3 4 4 3 4" xfId="53598"/>
    <cellStyle name="Normal 9 3 4 4 4" xfId="32002"/>
    <cellStyle name="Normal 9 3 4 4 4 2" xfId="32003"/>
    <cellStyle name="Normal 9 3 4 4 4 3" xfId="53599"/>
    <cellStyle name="Normal 9 3 4 4 5" xfId="32004"/>
    <cellStyle name="Normal 9 3 4 4 5 2" xfId="53600"/>
    <cellStyle name="Normal 9 3 4 4 6" xfId="32005"/>
    <cellStyle name="Normal 9 3 4 4 7" xfId="32006"/>
    <cellStyle name="Normal 9 3 4 4 8" xfId="32007"/>
    <cellStyle name="Normal 9 3 4 5" xfId="32008"/>
    <cellStyle name="Normal 9 3 4 5 2" xfId="32009"/>
    <cellStyle name="Normal 9 3 4 5 2 2" xfId="32010"/>
    <cellStyle name="Normal 9 3 4 5 2 3" xfId="53601"/>
    <cellStyle name="Normal 9 3 4 5 3" xfId="32011"/>
    <cellStyle name="Normal 9 3 4 5 4" xfId="53602"/>
    <cellStyle name="Normal 9 3 4 6" xfId="32012"/>
    <cellStyle name="Normal 9 3 4 6 2" xfId="32013"/>
    <cellStyle name="Normal 9 3 4 6 2 2" xfId="32014"/>
    <cellStyle name="Normal 9 3 4 6 2 3" xfId="53603"/>
    <cellStyle name="Normal 9 3 4 6 3" xfId="32015"/>
    <cellStyle name="Normal 9 3 4 6 4" xfId="53604"/>
    <cellStyle name="Normal 9 3 4 7" xfId="32016"/>
    <cellStyle name="Normal 9 3 4 7 2" xfId="32017"/>
    <cellStyle name="Normal 9 3 4 7 3" xfId="53605"/>
    <cellStyle name="Normal 9 3 4 8" xfId="32018"/>
    <cellStyle name="Normal 9 3 4 8 2" xfId="53606"/>
    <cellStyle name="Normal 9 3 4 9" xfId="32019"/>
    <cellStyle name="Normal 9 3 5" xfId="32020"/>
    <cellStyle name="Normal 9 3 5 10" xfId="32021"/>
    <cellStyle name="Normal 9 3 5 2" xfId="32022"/>
    <cellStyle name="Normal 9 3 5 2 2" xfId="32023"/>
    <cellStyle name="Normal 9 3 5 2 2 2" xfId="32024"/>
    <cellStyle name="Normal 9 3 5 2 2 2 2" xfId="32025"/>
    <cellStyle name="Normal 9 3 5 2 2 2 2 2" xfId="32026"/>
    <cellStyle name="Normal 9 3 5 2 2 2 2 3" xfId="53607"/>
    <cellStyle name="Normal 9 3 5 2 2 2 3" xfId="32027"/>
    <cellStyle name="Normal 9 3 5 2 2 2 4" xfId="53608"/>
    <cellStyle name="Normal 9 3 5 2 2 3" xfId="32028"/>
    <cellStyle name="Normal 9 3 5 2 2 3 2" xfId="32029"/>
    <cellStyle name="Normal 9 3 5 2 2 3 2 2" xfId="32030"/>
    <cellStyle name="Normal 9 3 5 2 2 3 2 3" xfId="53609"/>
    <cellStyle name="Normal 9 3 5 2 2 3 3" xfId="32031"/>
    <cellStyle name="Normal 9 3 5 2 2 3 4" xfId="53610"/>
    <cellStyle name="Normal 9 3 5 2 2 4" xfId="32032"/>
    <cellStyle name="Normal 9 3 5 2 2 4 2" xfId="32033"/>
    <cellStyle name="Normal 9 3 5 2 2 4 3" xfId="53611"/>
    <cellStyle name="Normal 9 3 5 2 2 5" xfId="32034"/>
    <cellStyle name="Normal 9 3 5 2 2 5 2" xfId="53612"/>
    <cellStyle name="Normal 9 3 5 2 2 6" xfId="32035"/>
    <cellStyle name="Normal 9 3 5 2 2 7" xfId="32036"/>
    <cellStyle name="Normal 9 3 5 2 2 8" xfId="32037"/>
    <cellStyle name="Normal 9 3 5 2 3" xfId="32038"/>
    <cellStyle name="Normal 9 3 5 2 3 2" xfId="32039"/>
    <cellStyle name="Normal 9 3 5 2 3 2 2" xfId="32040"/>
    <cellStyle name="Normal 9 3 5 2 3 2 3" xfId="53613"/>
    <cellStyle name="Normal 9 3 5 2 3 3" xfId="32041"/>
    <cellStyle name="Normal 9 3 5 2 3 4" xfId="53614"/>
    <cellStyle name="Normal 9 3 5 2 4" xfId="32042"/>
    <cellStyle name="Normal 9 3 5 2 4 2" xfId="32043"/>
    <cellStyle name="Normal 9 3 5 2 4 2 2" xfId="32044"/>
    <cellStyle name="Normal 9 3 5 2 4 2 3" xfId="53615"/>
    <cellStyle name="Normal 9 3 5 2 4 3" xfId="32045"/>
    <cellStyle name="Normal 9 3 5 2 4 4" xfId="53616"/>
    <cellStyle name="Normal 9 3 5 2 5" xfId="32046"/>
    <cellStyle name="Normal 9 3 5 2 5 2" xfId="32047"/>
    <cellStyle name="Normal 9 3 5 2 5 3" xfId="53617"/>
    <cellStyle name="Normal 9 3 5 2 6" xfId="32048"/>
    <cellStyle name="Normal 9 3 5 2 6 2" xfId="53618"/>
    <cellStyle name="Normal 9 3 5 2 7" xfId="32049"/>
    <cellStyle name="Normal 9 3 5 2 8" xfId="32050"/>
    <cellStyle name="Normal 9 3 5 2 9" xfId="32051"/>
    <cellStyle name="Normal 9 3 5 3" xfId="32052"/>
    <cellStyle name="Normal 9 3 5 3 2" xfId="32053"/>
    <cellStyle name="Normal 9 3 5 3 2 2" xfId="32054"/>
    <cellStyle name="Normal 9 3 5 3 2 2 2" xfId="32055"/>
    <cellStyle name="Normal 9 3 5 3 2 2 3" xfId="53619"/>
    <cellStyle name="Normal 9 3 5 3 2 3" xfId="32056"/>
    <cellStyle name="Normal 9 3 5 3 2 4" xfId="53620"/>
    <cellStyle name="Normal 9 3 5 3 3" xfId="32057"/>
    <cellStyle name="Normal 9 3 5 3 3 2" xfId="32058"/>
    <cellStyle name="Normal 9 3 5 3 3 2 2" xfId="32059"/>
    <cellStyle name="Normal 9 3 5 3 3 2 3" xfId="53621"/>
    <cellStyle name="Normal 9 3 5 3 3 3" xfId="32060"/>
    <cellStyle name="Normal 9 3 5 3 3 4" xfId="53622"/>
    <cellStyle name="Normal 9 3 5 3 4" xfId="32061"/>
    <cellStyle name="Normal 9 3 5 3 4 2" xfId="32062"/>
    <cellStyle name="Normal 9 3 5 3 4 3" xfId="53623"/>
    <cellStyle name="Normal 9 3 5 3 5" xfId="32063"/>
    <cellStyle name="Normal 9 3 5 3 5 2" xfId="53624"/>
    <cellStyle name="Normal 9 3 5 3 6" xfId="32064"/>
    <cellStyle name="Normal 9 3 5 3 7" xfId="32065"/>
    <cellStyle name="Normal 9 3 5 3 8" xfId="32066"/>
    <cellStyle name="Normal 9 3 5 4" xfId="32067"/>
    <cellStyle name="Normal 9 3 5 4 2" xfId="32068"/>
    <cellStyle name="Normal 9 3 5 4 2 2" xfId="32069"/>
    <cellStyle name="Normal 9 3 5 4 2 3" xfId="53625"/>
    <cellStyle name="Normal 9 3 5 4 3" xfId="32070"/>
    <cellStyle name="Normal 9 3 5 4 4" xfId="53626"/>
    <cellStyle name="Normal 9 3 5 5" xfId="32071"/>
    <cellStyle name="Normal 9 3 5 5 2" xfId="32072"/>
    <cellStyle name="Normal 9 3 5 5 2 2" xfId="32073"/>
    <cellStyle name="Normal 9 3 5 5 2 3" xfId="53627"/>
    <cellStyle name="Normal 9 3 5 5 3" xfId="32074"/>
    <cellStyle name="Normal 9 3 5 5 4" xfId="53628"/>
    <cellStyle name="Normal 9 3 5 6" xfId="32075"/>
    <cellStyle name="Normal 9 3 5 6 2" xfId="32076"/>
    <cellStyle name="Normal 9 3 5 6 3" xfId="53629"/>
    <cellStyle name="Normal 9 3 5 7" xfId="32077"/>
    <cellStyle name="Normal 9 3 5 7 2" xfId="53630"/>
    <cellStyle name="Normal 9 3 5 8" xfId="32078"/>
    <cellStyle name="Normal 9 3 5 9" xfId="32079"/>
    <cellStyle name="Normal 9 3 6" xfId="32080"/>
    <cellStyle name="Normal 9 3 6 2" xfId="32081"/>
    <cellStyle name="Normal 9 3 6 2 2" xfId="32082"/>
    <cellStyle name="Normal 9 3 6 2 2 2" xfId="32083"/>
    <cellStyle name="Normal 9 3 6 2 2 2 2" xfId="32084"/>
    <cellStyle name="Normal 9 3 6 2 2 2 3" xfId="53631"/>
    <cellStyle name="Normal 9 3 6 2 2 3" xfId="32085"/>
    <cellStyle name="Normal 9 3 6 2 2 4" xfId="53632"/>
    <cellStyle name="Normal 9 3 6 2 3" xfId="32086"/>
    <cellStyle name="Normal 9 3 6 2 3 2" xfId="32087"/>
    <cellStyle name="Normal 9 3 6 2 3 2 2" xfId="32088"/>
    <cellStyle name="Normal 9 3 6 2 3 2 3" xfId="53633"/>
    <cellStyle name="Normal 9 3 6 2 3 3" xfId="32089"/>
    <cellStyle name="Normal 9 3 6 2 3 4" xfId="53634"/>
    <cellStyle name="Normal 9 3 6 2 4" xfId="32090"/>
    <cellStyle name="Normal 9 3 6 2 4 2" xfId="32091"/>
    <cellStyle name="Normal 9 3 6 2 4 3" xfId="53635"/>
    <cellStyle name="Normal 9 3 6 2 5" xfId="32092"/>
    <cellStyle name="Normal 9 3 6 2 5 2" xfId="53636"/>
    <cellStyle name="Normal 9 3 6 2 6" xfId="32093"/>
    <cellStyle name="Normal 9 3 6 2 7" xfId="32094"/>
    <cellStyle name="Normal 9 3 6 2 8" xfId="32095"/>
    <cellStyle name="Normal 9 3 6 3" xfId="32096"/>
    <cellStyle name="Normal 9 3 6 3 2" xfId="32097"/>
    <cellStyle name="Normal 9 3 6 3 2 2" xfId="32098"/>
    <cellStyle name="Normal 9 3 6 3 2 3" xfId="53637"/>
    <cellStyle name="Normal 9 3 6 3 3" xfId="32099"/>
    <cellStyle name="Normal 9 3 6 3 4" xfId="53638"/>
    <cellStyle name="Normal 9 3 6 4" xfId="32100"/>
    <cellStyle name="Normal 9 3 6 4 2" xfId="32101"/>
    <cellStyle name="Normal 9 3 6 4 2 2" xfId="32102"/>
    <cellStyle name="Normal 9 3 6 4 2 3" xfId="53639"/>
    <cellStyle name="Normal 9 3 6 4 3" xfId="32103"/>
    <cellStyle name="Normal 9 3 6 4 4" xfId="53640"/>
    <cellStyle name="Normal 9 3 6 5" xfId="32104"/>
    <cellStyle name="Normal 9 3 6 5 2" xfId="32105"/>
    <cellStyle name="Normal 9 3 6 5 3" xfId="53641"/>
    <cellStyle name="Normal 9 3 6 6" xfId="32106"/>
    <cellStyle name="Normal 9 3 6 6 2" xfId="53642"/>
    <cellStyle name="Normal 9 3 6 7" xfId="32107"/>
    <cellStyle name="Normal 9 3 6 8" xfId="32108"/>
    <cellStyle name="Normal 9 3 6 9" xfId="32109"/>
    <cellStyle name="Normal 9 3 7" xfId="32110"/>
    <cellStyle name="Normal 9 3 7 2" xfId="32111"/>
    <cellStyle name="Normal 9 3 7 2 2" xfId="32112"/>
    <cellStyle name="Normal 9 3 7 2 2 2" xfId="32113"/>
    <cellStyle name="Normal 9 3 7 2 2 3" xfId="53643"/>
    <cellStyle name="Normal 9 3 7 2 3" xfId="32114"/>
    <cellStyle name="Normal 9 3 7 2 4" xfId="53644"/>
    <cellStyle name="Normal 9 3 7 3" xfId="32115"/>
    <cellStyle name="Normal 9 3 7 3 2" xfId="32116"/>
    <cellStyle name="Normal 9 3 7 3 2 2" xfId="32117"/>
    <cellStyle name="Normal 9 3 7 3 2 3" xfId="53645"/>
    <cellStyle name="Normal 9 3 7 3 3" xfId="32118"/>
    <cellStyle name="Normal 9 3 7 3 4" xfId="53646"/>
    <cellStyle name="Normal 9 3 7 4" xfId="32119"/>
    <cellStyle name="Normal 9 3 7 4 2" xfId="32120"/>
    <cellStyle name="Normal 9 3 7 4 3" xfId="53647"/>
    <cellStyle name="Normal 9 3 7 5" xfId="32121"/>
    <cellStyle name="Normal 9 3 7 5 2" xfId="53648"/>
    <cellStyle name="Normal 9 3 7 6" xfId="32122"/>
    <cellStyle name="Normal 9 3 7 7" xfId="32123"/>
    <cellStyle name="Normal 9 3 7 8" xfId="32124"/>
    <cellStyle name="Normal 9 3 8" xfId="32125"/>
    <cellStyle name="Normal 9 3 8 2" xfId="32126"/>
    <cellStyle name="Normal 9 3 8 2 2" xfId="32127"/>
    <cellStyle name="Normal 9 3 8 2 3" xfId="53649"/>
    <cellStyle name="Normal 9 3 8 3" xfId="32128"/>
    <cellStyle name="Normal 9 3 8 4" xfId="53650"/>
    <cellStyle name="Normal 9 3 9" xfId="32129"/>
    <cellStyle name="Normal 9 3 9 2" xfId="32130"/>
    <cellStyle name="Normal 9 3 9 2 2" xfId="32131"/>
    <cellStyle name="Normal 9 3 9 2 3" xfId="53651"/>
    <cellStyle name="Normal 9 3 9 3" xfId="32132"/>
    <cellStyle name="Normal 9 3 9 4" xfId="53652"/>
    <cellStyle name="Normal 9 30" xfId="32133"/>
    <cellStyle name="Normal 9 31" xfId="32134"/>
    <cellStyle name="Normal 9 32" xfId="32135"/>
    <cellStyle name="Normal 9 32 2" xfId="32136"/>
    <cellStyle name="Normal 9 32 3" xfId="32137"/>
    <cellStyle name="Normal 9 33" xfId="32138"/>
    <cellStyle name="Normal 9 33 2" xfId="32139"/>
    <cellStyle name="Normal 9 33 3" xfId="32140"/>
    <cellStyle name="Normal 9 34" xfId="32141"/>
    <cellStyle name="Normal 9 34 2" xfId="32142"/>
    <cellStyle name="Normal 9 34 3" xfId="32143"/>
    <cellStyle name="Normal 9 35" xfId="32144"/>
    <cellStyle name="Normal 9 35 2" xfId="32145"/>
    <cellStyle name="Normal 9 35 3" xfId="32146"/>
    <cellStyle name="Normal 9 36" xfId="32147"/>
    <cellStyle name="Normal 9 36 2" xfId="32148"/>
    <cellStyle name="Normal 9 36 3" xfId="32149"/>
    <cellStyle name="Normal 9 37" xfId="32150"/>
    <cellStyle name="Normal 9 37 2" xfId="32151"/>
    <cellStyle name="Normal 9 37 3" xfId="32152"/>
    <cellStyle name="Normal 9 38" xfId="32153"/>
    <cellStyle name="Normal 9 38 2" xfId="32154"/>
    <cellStyle name="Normal 9 38 3" xfId="32155"/>
    <cellStyle name="Normal 9 39" xfId="32156"/>
    <cellStyle name="Normal 9 39 2" xfId="32157"/>
    <cellStyle name="Normal 9 39 3" xfId="32158"/>
    <cellStyle name="Normal 9 4" xfId="32159"/>
    <cellStyle name="Normal 9 4 10" xfId="32160"/>
    <cellStyle name="Normal 9 4 10 2" xfId="32161"/>
    <cellStyle name="Normal 9 4 10 3" xfId="53653"/>
    <cellStyle name="Normal 9 4 11" xfId="32162"/>
    <cellStyle name="Normal 9 4 11 2" xfId="32163"/>
    <cellStyle name="Normal 9 4 11 3" xfId="53654"/>
    <cellStyle name="Normal 9 4 12" xfId="32164"/>
    <cellStyle name="Normal 9 4 12 2" xfId="53655"/>
    <cellStyle name="Normal 9 4 13" xfId="32165"/>
    <cellStyle name="Normal 9 4 14" xfId="32166"/>
    <cellStyle name="Normal 9 4 15" xfId="32167"/>
    <cellStyle name="Normal 9 4 16" xfId="32168"/>
    <cellStyle name="Normal 9 4 17" xfId="32169"/>
    <cellStyle name="Normal 9 4 2" xfId="32170"/>
    <cellStyle name="Normal 9 4 2 10" xfId="32171"/>
    <cellStyle name="Normal 9 4 2 11" xfId="32172"/>
    <cellStyle name="Normal 9 4 2 2" xfId="32173"/>
    <cellStyle name="Normal 9 4 2 2 10" xfId="32174"/>
    <cellStyle name="Normal 9 4 2 2 2" xfId="32175"/>
    <cellStyle name="Normal 9 4 2 2 2 2" xfId="32176"/>
    <cellStyle name="Normal 9 4 2 2 2 2 2" xfId="32177"/>
    <cellStyle name="Normal 9 4 2 2 2 2 2 2" xfId="32178"/>
    <cellStyle name="Normal 9 4 2 2 2 2 2 2 2" xfId="32179"/>
    <cellStyle name="Normal 9 4 2 2 2 2 2 2 3" xfId="53656"/>
    <cellStyle name="Normal 9 4 2 2 2 2 2 3" xfId="32180"/>
    <cellStyle name="Normal 9 4 2 2 2 2 2 4" xfId="53657"/>
    <cellStyle name="Normal 9 4 2 2 2 2 3" xfId="32181"/>
    <cellStyle name="Normal 9 4 2 2 2 2 3 2" xfId="32182"/>
    <cellStyle name="Normal 9 4 2 2 2 2 3 2 2" xfId="32183"/>
    <cellStyle name="Normal 9 4 2 2 2 2 3 2 3" xfId="53658"/>
    <cellStyle name="Normal 9 4 2 2 2 2 3 3" xfId="32184"/>
    <cellStyle name="Normal 9 4 2 2 2 2 3 4" xfId="53659"/>
    <cellStyle name="Normal 9 4 2 2 2 2 4" xfId="32185"/>
    <cellStyle name="Normal 9 4 2 2 2 2 4 2" xfId="32186"/>
    <cellStyle name="Normal 9 4 2 2 2 2 4 3" xfId="53660"/>
    <cellStyle name="Normal 9 4 2 2 2 2 5" xfId="32187"/>
    <cellStyle name="Normal 9 4 2 2 2 2 5 2" xfId="53661"/>
    <cellStyle name="Normal 9 4 2 2 2 2 6" xfId="32188"/>
    <cellStyle name="Normal 9 4 2 2 2 2 7" xfId="32189"/>
    <cellStyle name="Normal 9 4 2 2 2 2 8" xfId="32190"/>
    <cellStyle name="Normal 9 4 2 2 2 3" xfId="32191"/>
    <cellStyle name="Normal 9 4 2 2 2 3 2" xfId="32192"/>
    <cellStyle name="Normal 9 4 2 2 2 3 2 2" xfId="32193"/>
    <cellStyle name="Normal 9 4 2 2 2 3 2 3" xfId="53662"/>
    <cellStyle name="Normal 9 4 2 2 2 3 3" xfId="32194"/>
    <cellStyle name="Normal 9 4 2 2 2 3 4" xfId="53663"/>
    <cellStyle name="Normal 9 4 2 2 2 4" xfId="32195"/>
    <cellStyle name="Normal 9 4 2 2 2 4 2" xfId="32196"/>
    <cellStyle name="Normal 9 4 2 2 2 4 2 2" xfId="32197"/>
    <cellStyle name="Normal 9 4 2 2 2 4 2 3" xfId="53664"/>
    <cellStyle name="Normal 9 4 2 2 2 4 3" xfId="32198"/>
    <cellStyle name="Normal 9 4 2 2 2 4 4" xfId="53665"/>
    <cellStyle name="Normal 9 4 2 2 2 5" xfId="32199"/>
    <cellStyle name="Normal 9 4 2 2 2 5 2" xfId="32200"/>
    <cellStyle name="Normal 9 4 2 2 2 5 3" xfId="53666"/>
    <cellStyle name="Normal 9 4 2 2 2 6" xfId="32201"/>
    <cellStyle name="Normal 9 4 2 2 2 6 2" xfId="53667"/>
    <cellStyle name="Normal 9 4 2 2 2 7" xfId="32202"/>
    <cellStyle name="Normal 9 4 2 2 2 8" xfId="32203"/>
    <cellStyle name="Normal 9 4 2 2 2 9" xfId="32204"/>
    <cellStyle name="Normal 9 4 2 2 3" xfId="32205"/>
    <cellStyle name="Normal 9 4 2 2 3 2" xfId="32206"/>
    <cellStyle name="Normal 9 4 2 2 3 2 2" xfId="32207"/>
    <cellStyle name="Normal 9 4 2 2 3 2 2 2" xfId="32208"/>
    <cellStyle name="Normal 9 4 2 2 3 2 2 3" xfId="53668"/>
    <cellStyle name="Normal 9 4 2 2 3 2 3" xfId="32209"/>
    <cellStyle name="Normal 9 4 2 2 3 2 4" xfId="53669"/>
    <cellStyle name="Normal 9 4 2 2 3 3" xfId="32210"/>
    <cellStyle name="Normal 9 4 2 2 3 3 2" xfId="32211"/>
    <cellStyle name="Normal 9 4 2 2 3 3 2 2" xfId="32212"/>
    <cellStyle name="Normal 9 4 2 2 3 3 2 3" xfId="53670"/>
    <cellStyle name="Normal 9 4 2 2 3 3 3" xfId="32213"/>
    <cellStyle name="Normal 9 4 2 2 3 3 4" xfId="53671"/>
    <cellStyle name="Normal 9 4 2 2 3 4" xfId="32214"/>
    <cellStyle name="Normal 9 4 2 2 3 4 2" xfId="32215"/>
    <cellStyle name="Normal 9 4 2 2 3 4 3" xfId="53672"/>
    <cellStyle name="Normal 9 4 2 2 3 5" xfId="32216"/>
    <cellStyle name="Normal 9 4 2 2 3 5 2" xfId="53673"/>
    <cellStyle name="Normal 9 4 2 2 3 6" xfId="32217"/>
    <cellStyle name="Normal 9 4 2 2 3 7" xfId="32218"/>
    <cellStyle name="Normal 9 4 2 2 3 8" xfId="32219"/>
    <cellStyle name="Normal 9 4 2 2 4" xfId="32220"/>
    <cellStyle name="Normal 9 4 2 2 4 2" xfId="32221"/>
    <cellStyle name="Normal 9 4 2 2 4 2 2" xfId="32222"/>
    <cellStyle name="Normal 9 4 2 2 4 2 3" xfId="53674"/>
    <cellStyle name="Normal 9 4 2 2 4 3" xfId="32223"/>
    <cellStyle name="Normal 9 4 2 2 4 4" xfId="53675"/>
    <cellStyle name="Normal 9 4 2 2 5" xfId="32224"/>
    <cellStyle name="Normal 9 4 2 2 5 2" xfId="32225"/>
    <cellStyle name="Normal 9 4 2 2 5 2 2" xfId="32226"/>
    <cellStyle name="Normal 9 4 2 2 5 2 3" xfId="53676"/>
    <cellStyle name="Normal 9 4 2 2 5 3" xfId="32227"/>
    <cellStyle name="Normal 9 4 2 2 5 4" xfId="53677"/>
    <cellStyle name="Normal 9 4 2 2 6" xfId="32228"/>
    <cellStyle name="Normal 9 4 2 2 6 2" xfId="32229"/>
    <cellStyle name="Normal 9 4 2 2 6 3" xfId="53678"/>
    <cellStyle name="Normal 9 4 2 2 7" xfId="32230"/>
    <cellStyle name="Normal 9 4 2 2 7 2" xfId="53679"/>
    <cellStyle name="Normal 9 4 2 2 8" xfId="32231"/>
    <cellStyle name="Normal 9 4 2 2 9" xfId="32232"/>
    <cellStyle name="Normal 9 4 2 3" xfId="32233"/>
    <cellStyle name="Normal 9 4 2 3 2" xfId="32234"/>
    <cellStyle name="Normal 9 4 2 3 2 2" xfId="32235"/>
    <cellStyle name="Normal 9 4 2 3 2 2 2" xfId="32236"/>
    <cellStyle name="Normal 9 4 2 3 2 2 2 2" xfId="32237"/>
    <cellStyle name="Normal 9 4 2 3 2 2 2 3" xfId="53680"/>
    <cellStyle name="Normal 9 4 2 3 2 2 3" xfId="32238"/>
    <cellStyle name="Normal 9 4 2 3 2 2 4" xfId="53681"/>
    <cellStyle name="Normal 9 4 2 3 2 3" xfId="32239"/>
    <cellStyle name="Normal 9 4 2 3 2 3 2" xfId="32240"/>
    <cellStyle name="Normal 9 4 2 3 2 3 2 2" xfId="32241"/>
    <cellStyle name="Normal 9 4 2 3 2 3 2 3" xfId="53682"/>
    <cellStyle name="Normal 9 4 2 3 2 3 3" xfId="32242"/>
    <cellStyle name="Normal 9 4 2 3 2 3 4" xfId="53683"/>
    <cellStyle name="Normal 9 4 2 3 2 4" xfId="32243"/>
    <cellStyle name="Normal 9 4 2 3 2 4 2" xfId="32244"/>
    <cellStyle name="Normal 9 4 2 3 2 4 3" xfId="53684"/>
    <cellStyle name="Normal 9 4 2 3 2 5" xfId="32245"/>
    <cellStyle name="Normal 9 4 2 3 2 5 2" xfId="53685"/>
    <cellStyle name="Normal 9 4 2 3 2 6" xfId="32246"/>
    <cellStyle name="Normal 9 4 2 3 2 7" xfId="32247"/>
    <cellStyle name="Normal 9 4 2 3 2 8" xfId="32248"/>
    <cellStyle name="Normal 9 4 2 3 3" xfId="32249"/>
    <cellStyle name="Normal 9 4 2 3 3 2" xfId="32250"/>
    <cellStyle name="Normal 9 4 2 3 3 2 2" xfId="32251"/>
    <cellStyle name="Normal 9 4 2 3 3 2 3" xfId="53686"/>
    <cellStyle name="Normal 9 4 2 3 3 3" xfId="32252"/>
    <cellStyle name="Normal 9 4 2 3 3 4" xfId="53687"/>
    <cellStyle name="Normal 9 4 2 3 4" xfId="32253"/>
    <cellStyle name="Normal 9 4 2 3 4 2" xfId="32254"/>
    <cellStyle name="Normal 9 4 2 3 4 2 2" xfId="32255"/>
    <cellStyle name="Normal 9 4 2 3 4 2 3" xfId="53688"/>
    <cellStyle name="Normal 9 4 2 3 4 3" xfId="32256"/>
    <cellStyle name="Normal 9 4 2 3 4 4" xfId="53689"/>
    <cellStyle name="Normal 9 4 2 3 5" xfId="32257"/>
    <cellStyle name="Normal 9 4 2 3 5 2" xfId="32258"/>
    <cellStyle name="Normal 9 4 2 3 5 3" xfId="53690"/>
    <cellStyle name="Normal 9 4 2 3 6" xfId="32259"/>
    <cellStyle name="Normal 9 4 2 3 6 2" xfId="53691"/>
    <cellStyle name="Normal 9 4 2 3 7" xfId="32260"/>
    <cellStyle name="Normal 9 4 2 3 8" xfId="32261"/>
    <cellStyle name="Normal 9 4 2 3 9" xfId="32262"/>
    <cellStyle name="Normal 9 4 2 4" xfId="32263"/>
    <cellStyle name="Normal 9 4 2 4 2" xfId="32264"/>
    <cellStyle name="Normal 9 4 2 4 2 2" xfId="32265"/>
    <cellStyle name="Normal 9 4 2 4 2 2 2" xfId="32266"/>
    <cellStyle name="Normal 9 4 2 4 2 2 3" xfId="53692"/>
    <cellStyle name="Normal 9 4 2 4 2 3" xfId="32267"/>
    <cellStyle name="Normal 9 4 2 4 2 4" xfId="53693"/>
    <cellStyle name="Normal 9 4 2 4 3" xfId="32268"/>
    <cellStyle name="Normal 9 4 2 4 3 2" xfId="32269"/>
    <cellStyle name="Normal 9 4 2 4 3 2 2" xfId="32270"/>
    <cellStyle name="Normal 9 4 2 4 3 2 3" xfId="53694"/>
    <cellStyle name="Normal 9 4 2 4 3 3" xfId="32271"/>
    <cellStyle name="Normal 9 4 2 4 3 4" xfId="53695"/>
    <cellStyle name="Normal 9 4 2 4 4" xfId="32272"/>
    <cellStyle name="Normal 9 4 2 4 4 2" xfId="32273"/>
    <cellStyle name="Normal 9 4 2 4 4 3" xfId="53696"/>
    <cellStyle name="Normal 9 4 2 4 5" xfId="32274"/>
    <cellStyle name="Normal 9 4 2 4 5 2" xfId="53697"/>
    <cellStyle name="Normal 9 4 2 4 6" xfId="32275"/>
    <cellStyle name="Normal 9 4 2 4 7" xfId="32276"/>
    <cellStyle name="Normal 9 4 2 4 8" xfId="32277"/>
    <cellStyle name="Normal 9 4 2 5" xfId="32278"/>
    <cellStyle name="Normal 9 4 2 5 2" xfId="32279"/>
    <cellStyle name="Normal 9 4 2 5 2 2" xfId="32280"/>
    <cellStyle name="Normal 9 4 2 5 2 3" xfId="53698"/>
    <cellStyle name="Normal 9 4 2 5 3" xfId="32281"/>
    <cellStyle name="Normal 9 4 2 5 4" xfId="53699"/>
    <cellStyle name="Normal 9 4 2 6" xfId="32282"/>
    <cellStyle name="Normal 9 4 2 6 2" xfId="32283"/>
    <cellStyle name="Normal 9 4 2 6 2 2" xfId="32284"/>
    <cellStyle name="Normal 9 4 2 6 2 3" xfId="53700"/>
    <cellStyle name="Normal 9 4 2 6 3" xfId="32285"/>
    <cellStyle name="Normal 9 4 2 6 4" xfId="53701"/>
    <cellStyle name="Normal 9 4 2 7" xfId="32286"/>
    <cellStyle name="Normal 9 4 2 7 2" xfId="32287"/>
    <cellStyle name="Normal 9 4 2 7 3" xfId="53702"/>
    <cellStyle name="Normal 9 4 2 8" xfId="32288"/>
    <cellStyle name="Normal 9 4 2 8 2" xfId="53703"/>
    <cellStyle name="Normal 9 4 2 9" xfId="32289"/>
    <cellStyle name="Normal 9 4 3" xfId="32290"/>
    <cellStyle name="Normal 9 4 3 10" xfId="32291"/>
    <cellStyle name="Normal 9 4 3 11" xfId="32292"/>
    <cellStyle name="Normal 9 4 3 2" xfId="32293"/>
    <cellStyle name="Normal 9 4 3 2 10" xfId="32294"/>
    <cellStyle name="Normal 9 4 3 2 2" xfId="32295"/>
    <cellStyle name="Normal 9 4 3 2 2 2" xfId="32296"/>
    <cellStyle name="Normal 9 4 3 2 2 2 2" xfId="32297"/>
    <cellStyle name="Normal 9 4 3 2 2 2 2 2" xfId="32298"/>
    <cellStyle name="Normal 9 4 3 2 2 2 2 2 2" xfId="32299"/>
    <cellStyle name="Normal 9 4 3 2 2 2 2 2 3" xfId="53704"/>
    <cellStyle name="Normal 9 4 3 2 2 2 2 3" xfId="32300"/>
    <cellStyle name="Normal 9 4 3 2 2 2 2 4" xfId="53705"/>
    <cellStyle name="Normal 9 4 3 2 2 2 3" xfId="32301"/>
    <cellStyle name="Normal 9 4 3 2 2 2 3 2" xfId="32302"/>
    <cellStyle name="Normal 9 4 3 2 2 2 3 2 2" xfId="32303"/>
    <cellStyle name="Normal 9 4 3 2 2 2 3 2 3" xfId="53706"/>
    <cellStyle name="Normal 9 4 3 2 2 2 3 3" xfId="32304"/>
    <cellStyle name="Normal 9 4 3 2 2 2 3 4" xfId="53707"/>
    <cellStyle name="Normal 9 4 3 2 2 2 4" xfId="32305"/>
    <cellStyle name="Normal 9 4 3 2 2 2 4 2" xfId="32306"/>
    <cellStyle name="Normal 9 4 3 2 2 2 4 3" xfId="53708"/>
    <cellStyle name="Normal 9 4 3 2 2 2 5" xfId="32307"/>
    <cellStyle name="Normal 9 4 3 2 2 2 5 2" xfId="53709"/>
    <cellStyle name="Normal 9 4 3 2 2 2 6" xfId="32308"/>
    <cellStyle name="Normal 9 4 3 2 2 2 7" xfId="32309"/>
    <cellStyle name="Normal 9 4 3 2 2 2 8" xfId="32310"/>
    <cellStyle name="Normal 9 4 3 2 2 3" xfId="32311"/>
    <cellStyle name="Normal 9 4 3 2 2 3 2" xfId="32312"/>
    <cellStyle name="Normal 9 4 3 2 2 3 2 2" xfId="32313"/>
    <cellStyle name="Normal 9 4 3 2 2 3 2 3" xfId="53710"/>
    <cellStyle name="Normal 9 4 3 2 2 3 3" xfId="32314"/>
    <cellStyle name="Normal 9 4 3 2 2 3 4" xfId="53711"/>
    <cellStyle name="Normal 9 4 3 2 2 4" xfId="32315"/>
    <cellStyle name="Normal 9 4 3 2 2 4 2" xfId="32316"/>
    <cellStyle name="Normal 9 4 3 2 2 4 2 2" xfId="32317"/>
    <cellStyle name="Normal 9 4 3 2 2 4 2 3" xfId="53712"/>
    <cellStyle name="Normal 9 4 3 2 2 4 3" xfId="32318"/>
    <cellStyle name="Normal 9 4 3 2 2 4 4" xfId="53713"/>
    <cellStyle name="Normal 9 4 3 2 2 5" xfId="32319"/>
    <cellStyle name="Normal 9 4 3 2 2 5 2" xfId="32320"/>
    <cellStyle name="Normal 9 4 3 2 2 5 3" xfId="53714"/>
    <cellStyle name="Normal 9 4 3 2 2 6" xfId="32321"/>
    <cellStyle name="Normal 9 4 3 2 2 6 2" xfId="53715"/>
    <cellStyle name="Normal 9 4 3 2 2 7" xfId="32322"/>
    <cellStyle name="Normal 9 4 3 2 2 8" xfId="32323"/>
    <cellStyle name="Normal 9 4 3 2 2 9" xfId="32324"/>
    <cellStyle name="Normal 9 4 3 2 3" xfId="32325"/>
    <cellStyle name="Normal 9 4 3 2 3 2" xfId="32326"/>
    <cellStyle name="Normal 9 4 3 2 3 2 2" xfId="32327"/>
    <cellStyle name="Normal 9 4 3 2 3 2 2 2" xfId="32328"/>
    <cellStyle name="Normal 9 4 3 2 3 2 2 3" xfId="53716"/>
    <cellStyle name="Normal 9 4 3 2 3 2 3" xfId="32329"/>
    <cellStyle name="Normal 9 4 3 2 3 2 4" xfId="53717"/>
    <cellStyle name="Normal 9 4 3 2 3 3" xfId="32330"/>
    <cellStyle name="Normal 9 4 3 2 3 3 2" xfId="32331"/>
    <cellStyle name="Normal 9 4 3 2 3 3 2 2" xfId="32332"/>
    <cellStyle name="Normal 9 4 3 2 3 3 2 3" xfId="53718"/>
    <cellStyle name="Normal 9 4 3 2 3 3 3" xfId="32333"/>
    <cellStyle name="Normal 9 4 3 2 3 3 4" xfId="53719"/>
    <cellStyle name="Normal 9 4 3 2 3 4" xfId="32334"/>
    <cellStyle name="Normal 9 4 3 2 3 4 2" xfId="32335"/>
    <cellStyle name="Normal 9 4 3 2 3 4 3" xfId="53720"/>
    <cellStyle name="Normal 9 4 3 2 3 5" xfId="32336"/>
    <cellStyle name="Normal 9 4 3 2 3 5 2" xfId="53721"/>
    <cellStyle name="Normal 9 4 3 2 3 6" xfId="32337"/>
    <cellStyle name="Normal 9 4 3 2 3 7" xfId="32338"/>
    <cellStyle name="Normal 9 4 3 2 3 8" xfId="32339"/>
    <cellStyle name="Normal 9 4 3 2 4" xfId="32340"/>
    <cellStyle name="Normal 9 4 3 2 4 2" xfId="32341"/>
    <cellStyle name="Normal 9 4 3 2 4 2 2" xfId="32342"/>
    <cellStyle name="Normal 9 4 3 2 4 2 3" xfId="53722"/>
    <cellStyle name="Normal 9 4 3 2 4 3" xfId="32343"/>
    <cellStyle name="Normal 9 4 3 2 4 4" xfId="53723"/>
    <cellStyle name="Normal 9 4 3 2 5" xfId="32344"/>
    <cellStyle name="Normal 9 4 3 2 5 2" xfId="32345"/>
    <cellStyle name="Normal 9 4 3 2 5 2 2" xfId="32346"/>
    <cellStyle name="Normal 9 4 3 2 5 2 3" xfId="53724"/>
    <cellStyle name="Normal 9 4 3 2 5 3" xfId="32347"/>
    <cellStyle name="Normal 9 4 3 2 5 4" xfId="53725"/>
    <cellStyle name="Normal 9 4 3 2 6" xfId="32348"/>
    <cellStyle name="Normal 9 4 3 2 6 2" xfId="32349"/>
    <cellStyle name="Normal 9 4 3 2 6 3" xfId="53726"/>
    <cellStyle name="Normal 9 4 3 2 7" xfId="32350"/>
    <cellStyle name="Normal 9 4 3 2 7 2" xfId="53727"/>
    <cellStyle name="Normal 9 4 3 2 8" xfId="32351"/>
    <cellStyle name="Normal 9 4 3 2 9" xfId="32352"/>
    <cellStyle name="Normal 9 4 3 3" xfId="32353"/>
    <cellStyle name="Normal 9 4 3 3 2" xfId="32354"/>
    <cellStyle name="Normal 9 4 3 3 2 2" xfId="32355"/>
    <cellStyle name="Normal 9 4 3 3 2 2 2" xfId="32356"/>
    <cellStyle name="Normal 9 4 3 3 2 2 2 2" xfId="32357"/>
    <cellStyle name="Normal 9 4 3 3 2 2 2 3" xfId="53728"/>
    <cellStyle name="Normal 9 4 3 3 2 2 3" xfId="32358"/>
    <cellStyle name="Normal 9 4 3 3 2 2 4" xfId="53729"/>
    <cellStyle name="Normal 9 4 3 3 2 3" xfId="32359"/>
    <cellStyle name="Normal 9 4 3 3 2 3 2" xfId="32360"/>
    <cellStyle name="Normal 9 4 3 3 2 3 2 2" xfId="32361"/>
    <cellStyle name="Normal 9 4 3 3 2 3 2 3" xfId="53730"/>
    <cellStyle name="Normal 9 4 3 3 2 3 3" xfId="32362"/>
    <cellStyle name="Normal 9 4 3 3 2 3 4" xfId="53731"/>
    <cellStyle name="Normal 9 4 3 3 2 4" xfId="32363"/>
    <cellStyle name="Normal 9 4 3 3 2 4 2" xfId="32364"/>
    <cellStyle name="Normal 9 4 3 3 2 4 3" xfId="53732"/>
    <cellStyle name="Normal 9 4 3 3 2 5" xfId="32365"/>
    <cellStyle name="Normal 9 4 3 3 2 5 2" xfId="53733"/>
    <cellStyle name="Normal 9 4 3 3 2 6" xfId="32366"/>
    <cellStyle name="Normal 9 4 3 3 2 7" xfId="32367"/>
    <cellStyle name="Normal 9 4 3 3 2 8" xfId="32368"/>
    <cellStyle name="Normal 9 4 3 3 3" xfId="32369"/>
    <cellStyle name="Normal 9 4 3 3 3 2" xfId="32370"/>
    <cellStyle name="Normal 9 4 3 3 3 2 2" xfId="32371"/>
    <cellStyle name="Normal 9 4 3 3 3 2 3" xfId="53734"/>
    <cellStyle name="Normal 9 4 3 3 3 3" xfId="32372"/>
    <cellStyle name="Normal 9 4 3 3 3 4" xfId="53735"/>
    <cellStyle name="Normal 9 4 3 3 4" xfId="32373"/>
    <cellStyle name="Normal 9 4 3 3 4 2" xfId="32374"/>
    <cellStyle name="Normal 9 4 3 3 4 2 2" xfId="32375"/>
    <cellStyle name="Normal 9 4 3 3 4 2 3" xfId="53736"/>
    <cellStyle name="Normal 9 4 3 3 4 3" xfId="32376"/>
    <cellStyle name="Normal 9 4 3 3 4 4" xfId="53737"/>
    <cellStyle name="Normal 9 4 3 3 5" xfId="32377"/>
    <cellStyle name="Normal 9 4 3 3 5 2" xfId="32378"/>
    <cellStyle name="Normal 9 4 3 3 5 3" xfId="53738"/>
    <cellStyle name="Normal 9 4 3 3 6" xfId="32379"/>
    <cellStyle name="Normal 9 4 3 3 6 2" xfId="53739"/>
    <cellStyle name="Normal 9 4 3 3 7" xfId="32380"/>
    <cellStyle name="Normal 9 4 3 3 8" xfId="32381"/>
    <cellStyle name="Normal 9 4 3 3 9" xfId="32382"/>
    <cellStyle name="Normal 9 4 3 4" xfId="32383"/>
    <cellStyle name="Normal 9 4 3 4 2" xfId="32384"/>
    <cellStyle name="Normal 9 4 3 4 2 2" xfId="32385"/>
    <cellStyle name="Normal 9 4 3 4 2 2 2" xfId="32386"/>
    <cellStyle name="Normal 9 4 3 4 2 2 3" xfId="53740"/>
    <cellStyle name="Normal 9 4 3 4 2 3" xfId="32387"/>
    <cellStyle name="Normal 9 4 3 4 2 4" xfId="53741"/>
    <cellStyle name="Normal 9 4 3 4 3" xfId="32388"/>
    <cellStyle name="Normal 9 4 3 4 3 2" xfId="32389"/>
    <cellStyle name="Normal 9 4 3 4 3 2 2" xfId="32390"/>
    <cellStyle name="Normal 9 4 3 4 3 2 3" xfId="53742"/>
    <cellStyle name="Normal 9 4 3 4 3 3" xfId="32391"/>
    <cellStyle name="Normal 9 4 3 4 3 4" xfId="53743"/>
    <cellStyle name="Normal 9 4 3 4 4" xfId="32392"/>
    <cellStyle name="Normal 9 4 3 4 4 2" xfId="32393"/>
    <cellStyle name="Normal 9 4 3 4 4 3" xfId="53744"/>
    <cellStyle name="Normal 9 4 3 4 5" xfId="32394"/>
    <cellStyle name="Normal 9 4 3 4 5 2" xfId="53745"/>
    <cellStyle name="Normal 9 4 3 4 6" xfId="32395"/>
    <cellStyle name="Normal 9 4 3 4 7" xfId="32396"/>
    <cellStyle name="Normal 9 4 3 4 8" xfId="32397"/>
    <cellStyle name="Normal 9 4 3 5" xfId="32398"/>
    <cellStyle name="Normal 9 4 3 5 2" xfId="32399"/>
    <cellStyle name="Normal 9 4 3 5 2 2" xfId="32400"/>
    <cellStyle name="Normal 9 4 3 5 2 3" xfId="53746"/>
    <cellStyle name="Normal 9 4 3 5 3" xfId="32401"/>
    <cellStyle name="Normal 9 4 3 5 4" xfId="53747"/>
    <cellStyle name="Normal 9 4 3 6" xfId="32402"/>
    <cellStyle name="Normal 9 4 3 6 2" xfId="32403"/>
    <cellStyle name="Normal 9 4 3 6 2 2" xfId="32404"/>
    <cellStyle name="Normal 9 4 3 6 2 3" xfId="53748"/>
    <cellStyle name="Normal 9 4 3 6 3" xfId="32405"/>
    <cellStyle name="Normal 9 4 3 6 4" xfId="53749"/>
    <cellStyle name="Normal 9 4 3 7" xfId="32406"/>
    <cellStyle name="Normal 9 4 3 7 2" xfId="32407"/>
    <cellStyle name="Normal 9 4 3 7 3" xfId="53750"/>
    <cellStyle name="Normal 9 4 3 8" xfId="32408"/>
    <cellStyle name="Normal 9 4 3 8 2" xfId="53751"/>
    <cellStyle name="Normal 9 4 3 9" xfId="32409"/>
    <cellStyle name="Normal 9 4 4" xfId="32410"/>
    <cellStyle name="Normal 9 4 4 10" xfId="32411"/>
    <cellStyle name="Normal 9 4 4 11" xfId="32412"/>
    <cellStyle name="Normal 9 4 4 2" xfId="32413"/>
    <cellStyle name="Normal 9 4 4 2 10" xfId="32414"/>
    <cellStyle name="Normal 9 4 4 2 2" xfId="32415"/>
    <cellStyle name="Normal 9 4 4 2 2 2" xfId="32416"/>
    <cellStyle name="Normal 9 4 4 2 2 2 2" xfId="32417"/>
    <cellStyle name="Normal 9 4 4 2 2 2 2 2" xfId="32418"/>
    <cellStyle name="Normal 9 4 4 2 2 2 2 2 2" xfId="32419"/>
    <cellStyle name="Normal 9 4 4 2 2 2 2 2 3" xfId="53752"/>
    <cellStyle name="Normal 9 4 4 2 2 2 2 3" xfId="32420"/>
    <cellStyle name="Normal 9 4 4 2 2 2 2 4" xfId="53753"/>
    <cellStyle name="Normal 9 4 4 2 2 2 3" xfId="32421"/>
    <cellStyle name="Normal 9 4 4 2 2 2 3 2" xfId="32422"/>
    <cellStyle name="Normal 9 4 4 2 2 2 3 2 2" xfId="32423"/>
    <cellStyle name="Normal 9 4 4 2 2 2 3 2 3" xfId="53754"/>
    <cellStyle name="Normal 9 4 4 2 2 2 3 3" xfId="32424"/>
    <cellStyle name="Normal 9 4 4 2 2 2 3 4" xfId="53755"/>
    <cellStyle name="Normal 9 4 4 2 2 2 4" xfId="32425"/>
    <cellStyle name="Normal 9 4 4 2 2 2 4 2" xfId="32426"/>
    <cellStyle name="Normal 9 4 4 2 2 2 4 3" xfId="53756"/>
    <cellStyle name="Normal 9 4 4 2 2 2 5" xfId="32427"/>
    <cellStyle name="Normal 9 4 4 2 2 2 5 2" xfId="53757"/>
    <cellStyle name="Normal 9 4 4 2 2 2 6" xfId="32428"/>
    <cellStyle name="Normal 9 4 4 2 2 2 7" xfId="32429"/>
    <cellStyle name="Normal 9 4 4 2 2 2 8" xfId="32430"/>
    <cellStyle name="Normal 9 4 4 2 2 3" xfId="32431"/>
    <cellStyle name="Normal 9 4 4 2 2 3 2" xfId="32432"/>
    <cellStyle name="Normal 9 4 4 2 2 3 2 2" xfId="32433"/>
    <cellStyle name="Normal 9 4 4 2 2 3 2 3" xfId="53758"/>
    <cellStyle name="Normal 9 4 4 2 2 3 3" xfId="32434"/>
    <cellStyle name="Normal 9 4 4 2 2 3 4" xfId="53759"/>
    <cellStyle name="Normal 9 4 4 2 2 4" xfId="32435"/>
    <cellStyle name="Normal 9 4 4 2 2 4 2" xfId="32436"/>
    <cellStyle name="Normal 9 4 4 2 2 4 2 2" xfId="32437"/>
    <cellStyle name="Normal 9 4 4 2 2 4 2 3" xfId="53760"/>
    <cellStyle name="Normal 9 4 4 2 2 4 3" xfId="32438"/>
    <cellStyle name="Normal 9 4 4 2 2 4 4" xfId="53761"/>
    <cellStyle name="Normal 9 4 4 2 2 5" xfId="32439"/>
    <cellStyle name="Normal 9 4 4 2 2 5 2" xfId="32440"/>
    <cellStyle name="Normal 9 4 4 2 2 5 3" xfId="53762"/>
    <cellStyle name="Normal 9 4 4 2 2 6" xfId="32441"/>
    <cellStyle name="Normal 9 4 4 2 2 6 2" xfId="53763"/>
    <cellStyle name="Normal 9 4 4 2 2 7" xfId="32442"/>
    <cellStyle name="Normal 9 4 4 2 2 8" xfId="32443"/>
    <cellStyle name="Normal 9 4 4 2 2 9" xfId="32444"/>
    <cellStyle name="Normal 9 4 4 2 3" xfId="32445"/>
    <cellStyle name="Normal 9 4 4 2 3 2" xfId="32446"/>
    <cellStyle name="Normal 9 4 4 2 3 2 2" xfId="32447"/>
    <cellStyle name="Normal 9 4 4 2 3 2 2 2" xfId="32448"/>
    <cellStyle name="Normal 9 4 4 2 3 2 2 3" xfId="53764"/>
    <cellStyle name="Normal 9 4 4 2 3 2 3" xfId="32449"/>
    <cellStyle name="Normal 9 4 4 2 3 2 4" xfId="53765"/>
    <cellStyle name="Normal 9 4 4 2 3 3" xfId="32450"/>
    <cellStyle name="Normal 9 4 4 2 3 3 2" xfId="32451"/>
    <cellStyle name="Normal 9 4 4 2 3 3 2 2" xfId="32452"/>
    <cellStyle name="Normal 9 4 4 2 3 3 2 3" xfId="53766"/>
    <cellStyle name="Normal 9 4 4 2 3 3 3" xfId="32453"/>
    <cellStyle name="Normal 9 4 4 2 3 3 4" xfId="53767"/>
    <cellStyle name="Normal 9 4 4 2 3 4" xfId="32454"/>
    <cellStyle name="Normal 9 4 4 2 3 4 2" xfId="32455"/>
    <cellStyle name="Normal 9 4 4 2 3 4 3" xfId="53768"/>
    <cellStyle name="Normal 9 4 4 2 3 5" xfId="32456"/>
    <cellStyle name="Normal 9 4 4 2 3 5 2" xfId="53769"/>
    <cellStyle name="Normal 9 4 4 2 3 6" xfId="32457"/>
    <cellStyle name="Normal 9 4 4 2 3 7" xfId="32458"/>
    <cellStyle name="Normal 9 4 4 2 3 8" xfId="32459"/>
    <cellStyle name="Normal 9 4 4 2 4" xfId="32460"/>
    <cellStyle name="Normal 9 4 4 2 4 2" xfId="32461"/>
    <cellStyle name="Normal 9 4 4 2 4 2 2" xfId="32462"/>
    <cellStyle name="Normal 9 4 4 2 4 2 3" xfId="53770"/>
    <cellStyle name="Normal 9 4 4 2 4 3" xfId="32463"/>
    <cellStyle name="Normal 9 4 4 2 4 4" xfId="53771"/>
    <cellStyle name="Normal 9 4 4 2 5" xfId="32464"/>
    <cellStyle name="Normal 9 4 4 2 5 2" xfId="32465"/>
    <cellStyle name="Normal 9 4 4 2 5 2 2" xfId="32466"/>
    <cellStyle name="Normal 9 4 4 2 5 2 3" xfId="53772"/>
    <cellStyle name="Normal 9 4 4 2 5 3" xfId="32467"/>
    <cellStyle name="Normal 9 4 4 2 5 4" xfId="53773"/>
    <cellStyle name="Normal 9 4 4 2 6" xfId="32468"/>
    <cellStyle name="Normal 9 4 4 2 6 2" xfId="32469"/>
    <cellStyle name="Normal 9 4 4 2 6 3" xfId="53774"/>
    <cellStyle name="Normal 9 4 4 2 7" xfId="32470"/>
    <cellStyle name="Normal 9 4 4 2 7 2" xfId="53775"/>
    <cellStyle name="Normal 9 4 4 2 8" xfId="32471"/>
    <cellStyle name="Normal 9 4 4 2 9" xfId="32472"/>
    <cellStyle name="Normal 9 4 4 3" xfId="32473"/>
    <cellStyle name="Normal 9 4 4 3 2" xfId="32474"/>
    <cellStyle name="Normal 9 4 4 3 2 2" xfId="32475"/>
    <cellStyle name="Normal 9 4 4 3 2 2 2" xfId="32476"/>
    <cellStyle name="Normal 9 4 4 3 2 2 2 2" xfId="32477"/>
    <cellStyle name="Normal 9 4 4 3 2 2 2 3" xfId="53776"/>
    <cellStyle name="Normal 9 4 4 3 2 2 3" xfId="32478"/>
    <cellStyle name="Normal 9 4 4 3 2 2 4" xfId="53777"/>
    <cellStyle name="Normal 9 4 4 3 2 3" xfId="32479"/>
    <cellStyle name="Normal 9 4 4 3 2 3 2" xfId="32480"/>
    <cellStyle name="Normal 9 4 4 3 2 3 2 2" xfId="32481"/>
    <cellStyle name="Normal 9 4 4 3 2 3 2 3" xfId="53778"/>
    <cellStyle name="Normal 9 4 4 3 2 3 3" xfId="32482"/>
    <cellStyle name="Normal 9 4 4 3 2 3 4" xfId="53779"/>
    <cellStyle name="Normal 9 4 4 3 2 4" xfId="32483"/>
    <cellStyle name="Normal 9 4 4 3 2 4 2" xfId="32484"/>
    <cellStyle name="Normal 9 4 4 3 2 4 3" xfId="53780"/>
    <cellStyle name="Normal 9 4 4 3 2 5" xfId="32485"/>
    <cellStyle name="Normal 9 4 4 3 2 5 2" xfId="53781"/>
    <cellStyle name="Normal 9 4 4 3 2 6" xfId="32486"/>
    <cellStyle name="Normal 9 4 4 3 2 7" xfId="32487"/>
    <cellStyle name="Normal 9 4 4 3 2 8" xfId="32488"/>
    <cellStyle name="Normal 9 4 4 3 3" xfId="32489"/>
    <cellStyle name="Normal 9 4 4 3 3 2" xfId="32490"/>
    <cellStyle name="Normal 9 4 4 3 3 2 2" xfId="32491"/>
    <cellStyle name="Normal 9 4 4 3 3 2 3" xfId="53782"/>
    <cellStyle name="Normal 9 4 4 3 3 3" xfId="32492"/>
    <cellStyle name="Normal 9 4 4 3 3 4" xfId="53783"/>
    <cellStyle name="Normal 9 4 4 3 4" xfId="32493"/>
    <cellStyle name="Normal 9 4 4 3 4 2" xfId="32494"/>
    <cellStyle name="Normal 9 4 4 3 4 2 2" xfId="32495"/>
    <cellStyle name="Normal 9 4 4 3 4 2 3" xfId="53784"/>
    <cellStyle name="Normal 9 4 4 3 4 3" xfId="32496"/>
    <cellStyle name="Normal 9 4 4 3 4 4" xfId="53785"/>
    <cellStyle name="Normal 9 4 4 3 5" xfId="32497"/>
    <cellStyle name="Normal 9 4 4 3 5 2" xfId="32498"/>
    <cellStyle name="Normal 9 4 4 3 5 3" xfId="53786"/>
    <cellStyle name="Normal 9 4 4 3 6" xfId="32499"/>
    <cellStyle name="Normal 9 4 4 3 6 2" xfId="53787"/>
    <cellStyle name="Normal 9 4 4 3 7" xfId="32500"/>
    <cellStyle name="Normal 9 4 4 3 8" xfId="32501"/>
    <cellStyle name="Normal 9 4 4 3 9" xfId="32502"/>
    <cellStyle name="Normal 9 4 4 4" xfId="32503"/>
    <cellStyle name="Normal 9 4 4 4 2" xfId="32504"/>
    <cellStyle name="Normal 9 4 4 4 2 2" xfId="32505"/>
    <cellStyle name="Normal 9 4 4 4 2 2 2" xfId="32506"/>
    <cellStyle name="Normal 9 4 4 4 2 2 3" xfId="53788"/>
    <cellStyle name="Normal 9 4 4 4 2 3" xfId="32507"/>
    <cellStyle name="Normal 9 4 4 4 2 4" xfId="53789"/>
    <cellStyle name="Normal 9 4 4 4 3" xfId="32508"/>
    <cellStyle name="Normal 9 4 4 4 3 2" xfId="32509"/>
    <cellStyle name="Normal 9 4 4 4 3 2 2" xfId="32510"/>
    <cellStyle name="Normal 9 4 4 4 3 2 3" xfId="53790"/>
    <cellStyle name="Normal 9 4 4 4 3 3" xfId="32511"/>
    <cellStyle name="Normal 9 4 4 4 3 4" xfId="53791"/>
    <cellStyle name="Normal 9 4 4 4 4" xfId="32512"/>
    <cellStyle name="Normal 9 4 4 4 4 2" xfId="32513"/>
    <cellStyle name="Normal 9 4 4 4 4 3" xfId="53792"/>
    <cellStyle name="Normal 9 4 4 4 5" xfId="32514"/>
    <cellStyle name="Normal 9 4 4 4 5 2" xfId="53793"/>
    <cellStyle name="Normal 9 4 4 4 6" xfId="32515"/>
    <cellStyle name="Normal 9 4 4 4 7" xfId="32516"/>
    <cellStyle name="Normal 9 4 4 4 8" xfId="32517"/>
    <cellStyle name="Normal 9 4 4 5" xfId="32518"/>
    <cellStyle name="Normal 9 4 4 5 2" xfId="32519"/>
    <cellStyle name="Normal 9 4 4 5 2 2" xfId="32520"/>
    <cellStyle name="Normal 9 4 4 5 2 3" xfId="53794"/>
    <cellStyle name="Normal 9 4 4 5 3" xfId="32521"/>
    <cellStyle name="Normal 9 4 4 5 4" xfId="53795"/>
    <cellStyle name="Normal 9 4 4 6" xfId="32522"/>
    <cellStyle name="Normal 9 4 4 6 2" xfId="32523"/>
    <cellStyle name="Normal 9 4 4 6 2 2" xfId="32524"/>
    <cellStyle name="Normal 9 4 4 6 2 3" xfId="53796"/>
    <cellStyle name="Normal 9 4 4 6 3" xfId="32525"/>
    <cellStyle name="Normal 9 4 4 6 4" xfId="53797"/>
    <cellStyle name="Normal 9 4 4 7" xfId="32526"/>
    <cellStyle name="Normal 9 4 4 7 2" xfId="32527"/>
    <cellStyle name="Normal 9 4 4 7 3" xfId="53798"/>
    <cellStyle name="Normal 9 4 4 8" xfId="32528"/>
    <cellStyle name="Normal 9 4 4 8 2" xfId="53799"/>
    <cellStyle name="Normal 9 4 4 9" xfId="32529"/>
    <cellStyle name="Normal 9 4 5" xfId="32530"/>
    <cellStyle name="Normal 9 4 5 10" xfId="32531"/>
    <cellStyle name="Normal 9 4 5 2" xfId="32532"/>
    <cellStyle name="Normal 9 4 5 2 2" xfId="32533"/>
    <cellStyle name="Normal 9 4 5 2 2 2" xfId="32534"/>
    <cellStyle name="Normal 9 4 5 2 2 2 2" xfId="32535"/>
    <cellStyle name="Normal 9 4 5 2 2 2 2 2" xfId="32536"/>
    <cellStyle name="Normal 9 4 5 2 2 2 2 3" xfId="53800"/>
    <cellStyle name="Normal 9 4 5 2 2 2 3" xfId="32537"/>
    <cellStyle name="Normal 9 4 5 2 2 2 4" xfId="53801"/>
    <cellStyle name="Normal 9 4 5 2 2 3" xfId="32538"/>
    <cellStyle name="Normal 9 4 5 2 2 3 2" xfId="32539"/>
    <cellStyle name="Normal 9 4 5 2 2 3 2 2" xfId="32540"/>
    <cellStyle name="Normal 9 4 5 2 2 3 2 3" xfId="53802"/>
    <cellStyle name="Normal 9 4 5 2 2 3 3" xfId="32541"/>
    <cellStyle name="Normal 9 4 5 2 2 3 4" xfId="53803"/>
    <cellStyle name="Normal 9 4 5 2 2 4" xfId="32542"/>
    <cellStyle name="Normal 9 4 5 2 2 4 2" xfId="32543"/>
    <cellStyle name="Normal 9 4 5 2 2 4 3" xfId="53804"/>
    <cellStyle name="Normal 9 4 5 2 2 5" xfId="32544"/>
    <cellStyle name="Normal 9 4 5 2 2 5 2" xfId="53805"/>
    <cellStyle name="Normal 9 4 5 2 2 6" xfId="32545"/>
    <cellStyle name="Normal 9 4 5 2 2 7" xfId="32546"/>
    <cellStyle name="Normal 9 4 5 2 2 8" xfId="32547"/>
    <cellStyle name="Normal 9 4 5 2 3" xfId="32548"/>
    <cellStyle name="Normal 9 4 5 2 3 2" xfId="32549"/>
    <cellStyle name="Normal 9 4 5 2 3 2 2" xfId="32550"/>
    <cellStyle name="Normal 9 4 5 2 3 2 3" xfId="53806"/>
    <cellStyle name="Normal 9 4 5 2 3 3" xfId="32551"/>
    <cellStyle name="Normal 9 4 5 2 3 4" xfId="53807"/>
    <cellStyle name="Normal 9 4 5 2 4" xfId="32552"/>
    <cellStyle name="Normal 9 4 5 2 4 2" xfId="32553"/>
    <cellStyle name="Normal 9 4 5 2 4 2 2" xfId="32554"/>
    <cellStyle name="Normal 9 4 5 2 4 2 3" xfId="53808"/>
    <cellStyle name="Normal 9 4 5 2 4 3" xfId="32555"/>
    <cellStyle name="Normal 9 4 5 2 4 4" xfId="53809"/>
    <cellStyle name="Normal 9 4 5 2 5" xfId="32556"/>
    <cellStyle name="Normal 9 4 5 2 5 2" xfId="32557"/>
    <cellStyle name="Normal 9 4 5 2 5 3" xfId="53810"/>
    <cellStyle name="Normal 9 4 5 2 6" xfId="32558"/>
    <cellStyle name="Normal 9 4 5 2 6 2" xfId="53811"/>
    <cellStyle name="Normal 9 4 5 2 7" xfId="32559"/>
    <cellStyle name="Normal 9 4 5 2 8" xfId="32560"/>
    <cellStyle name="Normal 9 4 5 2 9" xfId="32561"/>
    <cellStyle name="Normal 9 4 5 3" xfId="32562"/>
    <cellStyle name="Normal 9 4 5 3 2" xfId="32563"/>
    <cellStyle name="Normal 9 4 5 3 2 2" xfId="32564"/>
    <cellStyle name="Normal 9 4 5 3 2 2 2" xfId="32565"/>
    <cellStyle name="Normal 9 4 5 3 2 2 3" xfId="53812"/>
    <cellStyle name="Normal 9 4 5 3 2 3" xfId="32566"/>
    <cellStyle name="Normal 9 4 5 3 2 4" xfId="53813"/>
    <cellStyle name="Normal 9 4 5 3 3" xfId="32567"/>
    <cellStyle name="Normal 9 4 5 3 3 2" xfId="32568"/>
    <cellStyle name="Normal 9 4 5 3 3 2 2" xfId="32569"/>
    <cellStyle name="Normal 9 4 5 3 3 2 3" xfId="53814"/>
    <cellStyle name="Normal 9 4 5 3 3 3" xfId="32570"/>
    <cellStyle name="Normal 9 4 5 3 3 4" xfId="53815"/>
    <cellStyle name="Normal 9 4 5 3 4" xfId="32571"/>
    <cellStyle name="Normal 9 4 5 3 4 2" xfId="32572"/>
    <cellStyle name="Normal 9 4 5 3 4 3" xfId="53816"/>
    <cellStyle name="Normal 9 4 5 3 5" xfId="32573"/>
    <cellStyle name="Normal 9 4 5 3 5 2" xfId="53817"/>
    <cellStyle name="Normal 9 4 5 3 6" xfId="32574"/>
    <cellStyle name="Normal 9 4 5 3 7" xfId="32575"/>
    <cellStyle name="Normal 9 4 5 3 8" xfId="32576"/>
    <cellStyle name="Normal 9 4 5 4" xfId="32577"/>
    <cellStyle name="Normal 9 4 5 4 2" xfId="32578"/>
    <cellStyle name="Normal 9 4 5 4 2 2" xfId="32579"/>
    <cellStyle name="Normal 9 4 5 4 2 3" xfId="53818"/>
    <cellStyle name="Normal 9 4 5 4 3" xfId="32580"/>
    <cellStyle name="Normal 9 4 5 4 4" xfId="53819"/>
    <cellStyle name="Normal 9 4 5 5" xfId="32581"/>
    <cellStyle name="Normal 9 4 5 5 2" xfId="32582"/>
    <cellStyle name="Normal 9 4 5 5 2 2" xfId="32583"/>
    <cellStyle name="Normal 9 4 5 5 2 3" xfId="53820"/>
    <cellStyle name="Normal 9 4 5 5 3" xfId="32584"/>
    <cellStyle name="Normal 9 4 5 5 4" xfId="53821"/>
    <cellStyle name="Normal 9 4 5 6" xfId="32585"/>
    <cellStyle name="Normal 9 4 5 6 2" xfId="32586"/>
    <cellStyle name="Normal 9 4 5 6 3" xfId="53822"/>
    <cellStyle name="Normal 9 4 5 7" xfId="32587"/>
    <cellStyle name="Normal 9 4 5 7 2" xfId="53823"/>
    <cellStyle name="Normal 9 4 5 8" xfId="32588"/>
    <cellStyle name="Normal 9 4 5 9" xfId="32589"/>
    <cellStyle name="Normal 9 4 6" xfId="32590"/>
    <cellStyle name="Normal 9 4 6 2" xfId="32591"/>
    <cellStyle name="Normal 9 4 6 2 2" xfId="32592"/>
    <cellStyle name="Normal 9 4 6 2 2 2" xfId="32593"/>
    <cellStyle name="Normal 9 4 6 2 2 2 2" xfId="32594"/>
    <cellStyle name="Normal 9 4 6 2 2 2 3" xfId="53824"/>
    <cellStyle name="Normal 9 4 6 2 2 3" xfId="32595"/>
    <cellStyle name="Normal 9 4 6 2 2 4" xfId="53825"/>
    <cellStyle name="Normal 9 4 6 2 3" xfId="32596"/>
    <cellStyle name="Normal 9 4 6 2 3 2" xfId="32597"/>
    <cellStyle name="Normal 9 4 6 2 3 2 2" xfId="32598"/>
    <cellStyle name="Normal 9 4 6 2 3 2 3" xfId="53826"/>
    <cellStyle name="Normal 9 4 6 2 3 3" xfId="32599"/>
    <cellStyle name="Normal 9 4 6 2 3 4" xfId="53827"/>
    <cellStyle name="Normal 9 4 6 2 4" xfId="32600"/>
    <cellStyle name="Normal 9 4 6 2 4 2" xfId="32601"/>
    <cellStyle name="Normal 9 4 6 2 4 3" xfId="53828"/>
    <cellStyle name="Normal 9 4 6 2 5" xfId="32602"/>
    <cellStyle name="Normal 9 4 6 2 5 2" xfId="53829"/>
    <cellStyle name="Normal 9 4 6 2 6" xfId="32603"/>
    <cellStyle name="Normal 9 4 6 2 7" xfId="32604"/>
    <cellStyle name="Normal 9 4 6 2 8" xfId="32605"/>
    <cellStyle name="Normal 9 4 6 3" xfId="32606"/>
    <cellStyle name="Normal 9 4 6 3 2" xfId="32607"/>
    <cellStyle name="Normal 9 4 6 3 2 2" xfId="32608"/>
    <cellStyle name="Normal 9 4 6 3 2 3" xfId="53830"/>
    <cellStyle name="Normal 9 4 6 3 3" xfId="32609"/>
    <cellStyle name="Normal 9 4 6 3 4" xfId="53831"/>
    <cellStyle name="Normal 9 4 6 4" xfId="32610"/>
    <cellStyle name="Normal 9 4 6 4 2" xfId="32611"/>
    <cellStyle name="Normal 9 4 6 4 2 2" xfId="32612"/>
    <cellStyle name="Normal 9 4 6 4 2 3" xfId="53832"/>
    <cellStyle name="Normal 9 4 6 4 3" xfId="32613"/>
    <cellStyle name="Normal 9 4 6 4 4" xfId="53833"/>
    <cellStyle name="Normal 9 4 6 5" xfId="32614"/>
    <cellStyle name="Normal 9 4 6 5 2" xfId="32615"/>
    <cellStyle name="Normal 9 4 6 5 3" xfId="53834"/>
    <cellStyle name="Normal 9 4 6 6" xfId="32616"/>
    <cellStyle name="Normal 9 4 6 6 2" xfId="53835"/>
    <cellStyle name="Normal 9 4 6 7" xfId="32617"/>
    <cellStyle name="Normal 9 4 6 8" xfId="32618"/>
    <cellStyle name="Normal 9 4 6 9" xfId="32619"/>
    <cellStyle name="Normal 9 4 7" xfId="32620"/>
    <cellStyle name="Normal 9 4 7 2" xfId="32621"/>
    <cellStyle name="Normal 9 4 7 2 2" xfId="32622"/>
    <cellStyle name="Normal 9 4 7 2 2 2" xfId="32623"/>
    <cellStyle name="Normal 9 4 7 2 2 3" xfId="53836"/>
    <cellStyle name="Normal 9 4 7 2 3" xfId="32624"/>
    <cellStyle name="Normal 9 4 7 2 4" xfId="53837"/>
    <cellStyle name="Normal 9 4 7 3" xfId="32625"/>
    <cellStyle name="Normal 9 4 7 3 2" xfId="32626"/>
    <cellStyle name="Normal 9 4 7 3 2 2" xfId="32627"/>
    <cellStyle name="Normal 9 4 7 3 2 3" xfId="53838"/>
    <cellStyle name="Normal 9 4 7 3 3" xfId="32628"/>
    <cellStyle name="Normal 9 4 7 3 4" xfId="53839"/>
    <cellStyle name="Normal 9 4 7 4" xfId="32629"/>
    <cellStyle name="Normal 9 4 7 4 2" xfId="32630"/>
    <cellStyle name="Normal 9 4 7 4 3" xfId="53840"/>
    <cellStyle name="Normal 9 4 7 5" xfId="32631"/>
    <cellStyle name="Normal 9 4 7 5 2" xfId="53841"/>
    <cellStyle name="Normal 9 4 7 6" xfId="32632"/>
    <cellStyle name="Normal 9 4 7 7" xfId="32633"/>
    <cellStyle name="Normal 9 4 7 8" xfId="32634"/>
    <cellStyle name="Normal 9 4 8" xfId="32635"/>
    <cellStyle name="Normal 9 4 8 2" xfId="32636"/>
    <cellStyle name="Normal 9 4 8 2 2" xfId="32637"/>
    <cellStyle name="Normal 9 4 8 2 3" xfId="53842"/>
    <cellStyle name="Normal 9 4 8 3" xfId="32638"/>
    <cellStyle name="Normal 9 4 8 4" xfId="53843"/>
    <cellStyle name="Normal 9 4 9" xfId="32639"/>
    <cellStyle name="Normal 9 4 9 2" xfId="32640"/>
    <cellStyle name="Normal 9 4 9 2 2" xfId="32641"/>
    <cellStyle name="Normal 9 4 9 2 3" xfId="53844"/>
    <cellStyle name="Normal 9 4 9 3" xfId="32642"/>
    <cellStyle name="Normal 9 4 9 4" xfId="53845"/>
    <cellStyle name="Normal 9 40" xfId="32643"/>
    <cellStyle name="Normal 9 40 2" xfId="32644"/>
    <cellStyle name="Normal 9 40 3" xfId="32645"/>
    <cellStyle name="Normal 9 41" xfId="32646"/>
    <cellStyle name="Normal 9 41 2" xfId="32647"/>
    <cellStyle name="Normal 9 41 3" xfId="32648"/>
    <cellStyle name="Normal 9 42" xfId="32649"/>
    <cellStyle name="Normal 9 42 2" xfId="32650"/>
    <cellStyle name="Normal 9 42 3" xfId="32651"/>
    <cellStyle name="Normal 9 43" xfId="32652"/>
    <cellStyle name="Normal 9 43 2" xfId="32653"/>
    <cellStyle name="Normal 9 43 3" xfId="32654"/>
    <cellStyle name="Normal 9 44" xfId="32655"/>
    <cellStyle name="Normal 9 44 2" xfId="32656"/>
    <cellStyle name="Normal 9 44 3" xfId="32657"/>
    <cellStyle name="Normal 9 45" xfId="32658"/>
    <cellStyle name="Normal 9 45 2" xfId="32659"/>
    <cellStyle name="Normal 9 45 3" xfId="32660"/>
    <cellStyle name="Normal 9 46" xfId="32661"/>
    <cellStyle name="Normal 9 46 2" xfId="32662"/>
    <cellStyle name="Normal 9 46 3" xfId="32663"/>
    <cellStyle name="Normal 9 47" xfId="32664"/>
    <cellStyle name="Normal 9 47 2" xfId="32665"/>
    <cellStyle name="Normal 9 47 3" xfId="32666"/>
    <cellStyle name="Normal 9 48" xfId="32667"/>
    <cellStyle name="Normal 9 48 2" xfId="32668"/>
    <cellStyle name="Normal 9 48 3" xfId="32669"/>
    <cellStyle name="Normal 9 49" xfId="32670"/>
    <cellStyle name="Normal 9 49 2" xfId="32671"/>
    <cellStyle name="Normal 9 49 3" xfId="32672"/>
    <cellStyle name="Normal 9 5" xfId="32673"/>
    <cellStyle name="Normal 9 5 10" xfId="32674"/>
    <cellStyle name="Normal 9 5 10 2" xfId="32675"/>
    <cellStyle name="Normal 9 5 10 3" xfId="53846"/>
    <cellStyle name="Normal 9 5 11" xfId="32676"/>
    <cellStyle name="Normal 9 5 11 2" xfId="32677"/>
    <cellStyle name="Normal 9 5 12" xfId="32678"/>
    <cellStyle name="Normal 9 5 13" xfId="32679"/>
    <cellStyle name="Normal 9 5 14" xfId="32680"/>
    <cellStyle name="Normal 9 5 15" xfId="32681"/>
    <cellStyle name="Normal 9 5 16" xfId="32682"/>
    <cellStyle name="Normal 9 5 2" xfId="32683"/>
    <cellStyle name="Normal 9 5 2 10" xfId="32684"/>
    <cellStyle name="Normal 9 5 2 11" xfId="32685"/>
    <cellStyle name="Normal 9 5 2 2" xfId="32686"/>
    <cellStyle name="Normal 9 5 2 2 10" xfId="32687"/>
    <cellStyle name="Normal 9 5 2 2 2" xfId="32688"/>
    <cellStyle name="Normal 9 5 2 2 2 2" xfId="32689"/>
    <cellStyle name="Normal 9 5 2 2 2 2 2" xfId="32690"/>
    <cellStyle name="Normal 9 5 2 2 2 2 2 2" xfId="32691"/>
    <cellStyle name="Normal 9 5 2 2 2 2 2 2 2" xfId="32692"/>
    <cellStyle name="Normal 9 5 2 2 2 2 2 2 3" xfId="53847"/>
    <cellStyle name="Normal 9 5 2 2 2 2 2 3" xfId="32693"/>
    <cellStyle name="Normal 9 5 2 2 2 2 2 4" xfId="53848"/>
    <cellStyle name="Normal 9 5 2 2 2 2 3" xfId="32694"/>
    <cellStyle name="Normal 9 5 2 2 2 2 3 2" xfId="32695"/>
    <cellStyle name="Normal 9 5 2 2 2 2 3 2 2" xfId="32696"/>
    <cellStyle name="Normal 9 5 2 2 2 2 3 2 3" xfId="53849"/>
    <cellStyle name="Normal 9 5 2 2 2 2 3 3" xfId="32697"/>
    <cellStyle name="Normal 9 5 2 2 2 2 3 4" xfId="53850"/>
    <cellStyle name="Normal 9 5 2 2 2 2 4" xfId="32698"/>
    <cellStyle name="Normal 9 5 2 2 2 2 4 2" xfId="32699"/>
    <cellStyle name="Normal 9 5 2 2 2 2 4 3" xfId="53851"/>
    <cellStyle name="Normal 9 5 2 2 2 2 5" xfId="32700"/>
    <cellStyle name="Normal 9 5 2 2 2 2 5 2" xfId="53852"/>
    <cellStyle name="Normal 9 5 2 2 2 2 6" xfId="32701"/>
    <cellStyle name="Normal 9 5 2 2 2 2 7" xfId="32702"/>
    <cellStyle name="Normal 9 5 2 2 2 2 8" xfId="32703"/>
    <cellStyle name="Normal 9 5 2 2 2 3" xfId="32704"/>
    <cellStyle name="Normal 9 5 2 2 2 3 2" xfId="32705"/>
    <cellStyle name="Normal 9 5 2 2 2 3 2 2" xfId="32706"/>
    <cellStyle name="Normal 9 5 2 2 2 3 2 3" xfId="53853"/>
    <cellStyle name="Normal 9 5 2 2 2 3 3" xfId="32707"/>
    <cellStyle name="Normal 9 5 2 2 2 3 4" xfId="53854"/>
    <cellStyle name="Normal 9 5 2 2 2 4" xfId="32708"/>
    <cellStyle name="Normal 9 5 2 2 2 4 2" xfId="32709"/>
    <cellStyle name="Normal 9 5 2 2 2 4 2 2" xfId="32710"/>
    <cellStyle name="Normal 9 5 2 2 2 4 2 3" xfId="53855"/>
    <cellStyle name="Normal 9 5 2 2 2 4 3" xfId="32711"/>
    <cellStyle name="Normal 9 5 2 2 2 4 4" xfId="53856"/>
    <cellStyle name="Normal 9 5 2 2 2 5" xfId="32712"/>
    <cellStyle name="Normal 9 5 2 2 2 5 2" xfId="32713"/>
    <cellStyle name="Normal 9 5 2 2 2 5 3" xfId="53857"/>
    <cellStyle name="Normal 9 5 2 2 2 6" xfId="32714"/>
    <cellStyle name="Normal 9 5 2 2 2 6 2" xfId="53858"/>
    <cellStyle name="Normal 9 5 2 2 2 7" xfId="32715"/>
    <cellStyle name="Normal 9 5 2 2 2 8" xfId="32716"/>
    <cellStyle name="Normal 9 5 2 2 2 9" xfId="32717"/>
    <cellStyle name="Normal 9 5 2 2 3" xfId="32718"/>
    <cellStyle name="Normal 9 5 2 2 3 2" xfId="32719"/>
    <cellStyle name="Normal 9 5 2 2 3 2 2" xfId="32720"/>
    <cellStyle name="Normal 9 5 2 2 3 2 2 2" xfId="32721"/>
    <cellStyle name="Normal 9 5 2 2 3 2 2 3" xfId="53859"/>
    <cellStyle name="Normal 9 5 2 2 3 2 3" xfId="32722"/>
    <cellStyle name="Normal 9 5 2 2 3 2 4" xfId="53860"/>
    <cellStyle name="Normal 9 5 2 2 3 3" xfId="32723"/>
    <cellStyle name="Normal 9 5 2 2 3 3 2" xfId="32724"/>
    <cellStyle name="Normal 9 5 2 2 3 3 2 2" xfId="32725"/>
    <cellStyle name="Normal 9 5 2 2 3 3 2 3" xfId="53861"/>
    <cellStyle name="Normal 9 5 2 2 3 3 3" xfId="32726"/>
    <cellStyle name="Normal 9 5 2 2 3 3 4" xfId="53862"/>
    <cellStyle name="Normal 9 5 2 2 3 4" xfId="32727"/>
    <cellStyle name="Normal 9 5 2 2 3 4 2" xfId="32728"/>
    <cellStyle name="Normal 9 5 2 2 3 4 3" xfId="53863"/>
    <cellStyle name="Normal 9 5 2 2 3 5" xfId="32729"/>
    <cellStyle name="Normal 9 5 2 2 3 5 2" xfId="53864"/>
    <cellStyle name="Normal 9 5 2 2 3 6" xfId="32730"/>
    <cellStyle name="Normal 9 5 2 2 3 7" xfId="32731"/>
    <cellStyle name="Normal 9 5 2 2 3 8" xfId="32732"/>
    <cellStyle name="Normal 9 5 2 2 4" xfId="32733"/>
    <cellStyle name="Normal 9 5 2 2 4 2" xfId="32734"/>
    <cellStyle name="Normal 9 5 2 2 4 2 2" xfId="32735"/>
    <cellStyle name="Normal 9 5 2 2 4 2 3" xfId="53865"/>
    <cellStyle name="Normal 9 5 2 2 4 3" xfId="32736"/>
    <cellStyle name="Normal 9 5 2 2 4 4" xfId="53866"/>
    <cellStyle name="Normal 9 5 2 2 5" xfId="32737"/>
    <cellStyle name="Normal 9 5 2 2 5 2" xfId="32738"/>
    <cellStyle name="Normal 9 5 2 2 5 2 2" xfId="32739"/>
    <cellStyle name="Normal 9 5 2 2 5 2 3" xfId="53867"/>
    <cellStyle name="Normal 9 5 2 2 5 3" xfId="32740"/>
    <cellStyle name="Normal 9 5 2 2 5 4" xfId="53868"/>
    <cellStyle name="Normal 9 5 2 2 6" xfId="32741"/>
    <cellStyle name="Normal 9 5 2 2 6 2" xfId="32742"/>
    <cellStyle name="Normal 9 5 2 2 6 3" xfId="53869"/>
    <cellStyle name="Normal 9 5 2 2 7" xfId="32743"/>
    <cellStyle name="Normal 9 5 2 2 7 2" xfId="53870"/>
    <cellStyle name="Normal 9 5 2 2 8" xfId="32744"/>
    <cellStyle name="Normal 9 5 2 2 9" xfId="32745"/>
    <cellStyle name="Normal 9 5 2 3" xfId="32746"/>
    <cellStyle name="Normal 9 5 2 3 2" xfId="32747"/>
    <cellStyle name="Normal 9 5 2 3 2 2" xfId="32748"/>
    <cellStyle name="Normal 9 5 2 3 2 2 2" xfId="32749"/>
    <cellStyle name="Normal 9 5 2 3 2 2 2 2" xfId="32750"/>
    <cellStyle name="Normal 9 5 2 3 2 2 2 3" xfId="53871"/>
    <cellStyle name="Normal 9 5 2 3 2 2 3" xfId="32751"/>
    <cellStyle name="Normal 9 5 2 3 2 2 4" xfId="53872"/>
    <cellStyle name="Normal 9 5 2 3 2 3" xfId="32752"/>
    <cellStyle name="Normal 9 5 2 3 2 3 2" xfId="32753"/>
    <cellStyle name="Normal 9 5 2 3 2 3 2 2" xfId="32754"/>
    <cellStyle name="Normal 9 5 2 3 2 3 2 3" xfId="53873"/>
    <cellStyle name="Normal 9 5 2 3 2 3 3" xfId="32755"/>
    <cellStyle name="Normal 9 5 2 3 2 3 4" xfId="53874"/>
    <cellStyle name="Normal 9 5 2 3 2 4" xfId="32756"/>
    <cellStyle name="Normal 9 5 2 3 2 4 2" xfId="32757"/>
    <cellStyle name="Normal 9 5 2 3 2 4 3" xfId="53875"/>
    <cellStyle name="Normal 9 5 2 3 2 5" xfId="32758"/>
    <cellStyle name="Normal 9 5 2 3 2 5 2" xfId="53876"/>
    <cellStyle name="Normal 9 5 2 3 2 6" xfId="32759"/>
    <cellStyle name="Normal 9 5 2 3 2 7" xfId="32760"/>
    <cellStyle name="Normal 9 5 2 3 2 8" xfId="32761"/>
    <cellStyle name="Normal 9 5 2 3 3" xfId="32762"/>
    <cellStyle name="Normal 9 5 2 3 3 2" xfId="32763"/>
    <cellStyle name="Normal 9 5 2 3 3 2 2" xfId="32764"/>
    <cellStyle name="Normal 9 5 2 3 3 2 3" xfId="53877"/>
    <cellStyle name="Normal 9 5 2 3 3 3" xfId="32765"/>
    <cellStyle name="Normal 9 5 2 3 3 4" xfId="53878"/>
    <cellStyle name="Normal 9 5 2 3 4" xfId="32766"/>
    <cellStyle name="Normal 9 5 2 3 4 2" xfId="32767"/>
    <cellStyle name="Normal 9 5 2 3 4 2 2" xfId="32768"/>
    <cellStyle name="Normal 9 5 2 3 4 2 3" xfId="53879"/>
    <cellStyle name="Normal 9 5 2 3 4 3" xfId="32769"/>
    <cellStyle name="Normal 9 5 2 3 4 4" xfId="53880"/>
    <cellStyle name="Normal 9 5 2 3 5" xfId="32770"/>
    <cellStyle name="Normal 9 5 2 3 5 2" xfId="32771"/>
    <cellStyle name="Normal 9 5 2 3 5 3" xfId="53881"/>
    <cellStyle name="Normal 9 5 2 3 6" xfId="32772"/>
    <cellStyle name="Normal 9 5 2 3 6 2" xfId="53882"/>
    <cellStyle name="Normal 9 5 2 3 7" xfId="32773"/>
    <cellStyle name="Normal 9 5 2 3 8" xfId="32774"/>
    <cellStyle name="Normal 9 5 2 3 9" xfId="32775"/>
    <cellStyle name="Normal 9 5 2 4" xfId="32776"/>
    <cellStyle name="Normal 9 5 2 4 2" xfId="32777"/>
    <cellStyle name="Normal 9 5 2 4 2 2" xfId="32778"/>
    <cellStyle name="Normal 9 5 2 4 2 2 2" xfId="32779"/>
    <cellStyle name="Normal 9 5 2 4 2 2 3" xfId="53883"/>
    <cellStyle name="Normal 9 5 2 4 2 3" xfId="32780"/>
    <cellStyle name="Normal 9 5 2 4 2 4" xfId="53884"/>
    <cellStyle name="Normal 9 5 2 4 3" xfId="32781"/>
    <cellStyle name="Normal 9 5 2 4 3 2" xfId="32782"/>
    <cellStyle name="Normal 9 5 2 4 3 2 2" xfId="32783"/>
    <cellStyle name="Normal 9 5 2 4 3 2 3" xfId="53885"/>
    <cellStyle name="Normal 9 5 2 4 3 3" xfId="32784"/>
    <cellStyle name="Normal 9 5 2 4 3 4" xfId="53886"/>
    <cellStyle name="Normal 9 5 2 4 4" xfId="32785"/>
    <cellStyle name="Normal 9 5 2 4 4 2" xfId="32786"/>
    <cellStyle name="Normal 9 5 2 4 4 3" xfId="53887"/>
    <cellStyle name="Normal 9 5 2 4 5" xfId="32787"/>
    <cellStyle name="Normal 9 5 2 4 5 2" xfId="53888"/>
    <cellStyle name="Normal 9 5 2 4 6" xfId="32788"/>
    <cellStyle name="Normal 9 5 2 4 7" xfId="32789"/>
    <cellStyle name="Normal 9 5 2 4 8" xfId="32790"/>
    <cellStyle name="Normal 9 5 2 5" xfId="32791"/>
    <cellStyle name="Normal 9 5 2 5 2" xfId="32792"/>
    <cellStyle name="Normal 9 5 2 5 2 2" xfId="32793"/>
    <cellStyle name="Normal 9 5 2 5 2 3" xfId="53889"/>
    <cellStyle name="Normal 9 5 2 5 3" xfId="32794"/>
    <cellStyle name="Normal 9 5 2 5 4" xfId="53890"/>
    <cellStyle name="Normal 9 5 2 6" xfId="32795"/>
    <cellStyle name="Normal 9 5 2 6 2" xfId="32796"/>
    <cellStyle name="Normal 9 5 2 6 2 2" xfId="32797"/>
    <cellStyle name="Normal 9 5 2 6 2 3" xfId="53891"/>
    <cellStyle name="Normal 9 5 2 6 3" xfId="32798"/>
    <cellStyle name="Normal 9 5 2 6 4" xfId="53892"/>
    <cellStyle name="Normal 9 5 2 7" xfId="32799"/>
    <cellStyle name="Normal 9 5 2 7 2" xfId="32800"/>
    <cellStyle name="Normal 9 5 2 7 3" xfId="53893"/>
    <cellStyle name="Normal 9 5 2 8" xfId="32801"/>
    <cellStyle name="Normal 9 5 2 8 2" xfId="53894"/>
    <cellStyle name="Normal 9 5 2 9" xfId="32802"/>
    <cellStyle name="Normal 9 5 3" xfId="32803"/>
    <cellStyle name="Normal 9 5 3 10" xfId="32804"/>
    <cellStyle name="Normal 9 5 3 11" xfId="32805"/>
    <cellStyle name="Normal 9 5 3 2" xfId="32806"/>
    <cellStyle name="Normal 9 5 3 2 10" xfId="32807"/>
    <cellStyle name="Normal 9 5 3 2 2" xfId="32808"/>
    <cellStyle name="Normal 9 5 3 2 2 2" xfId="32809"/>
    <cellStyle name="Normal 9 5 3 2 2 2 2" xfId="32810"/>
    <cellStyle name="Normal 9 5 3 2 2 2 2 2" xfId="32811"/>
    <cellStyle name="Normal 9 5 3 2 2 2 2 2 2" xfId="32812"/>
    <cellStyle name="Normal 9 5 3 2 2 2 2 2 3" xfId="53895"/>
    <cellStyle name="Normal 9 5 3 2 2 2 2 3" xfId="32813"/>
    <cellStyle name="Normal 9 5 3 2 2 2 2 4" xfId="53896"/>
    <cellStyle name="Normal 9 5 3 2 2 2 3" xfId="32814"/>
    <cellStyle name="Normal 9 5 3 2 2 2 3 2" xfId="32815"/>
    <cellStyle name="Normal 9 5 3 2 2 2 3 2 2" xfId="32816"/>
    <cellStyle name="Normal 9 5 3 2 2 2 3 2 3" xfId="53897"/>
    <cellStyle name="Normal 9 5 3 2 2 2 3 3" xfId="32817"/>
    <cellStyle name="Normal 9 5 3 2 2 2 3 4" xfId="53898"/>
    <cellStyle name="Normal 9 5 3 2 2 2 4" xfId="32818"/>
    <cellStyle name="Normal 9 5 3 2 2 2 4 2" xfId="32819"/>
    <cellStyle name="Normal 9 5 3 2 2 2 4 3" xfId="53899"/>
    <cellStyle name="Normal 9 5 3 2 2 2 5" xfId="32820"/>
    <cellStyle name="Normal 9 5 3 2 2 2 5 2" xfId="53900"/>
    <cellStyle name="Normal 9 5 3 2 2 2 6" xfId="32821"/>
    <cellStyle name="Normal 9 5 3 2 2 2 7" xfId="32822"/>
    <cellStyle name="Normal 9 5 3 2 2 2 8" xfId="32823"/>
    <cellStyle name="Normal 9 5 3 2 2 3" xfId="32824"/>
    <cellStyle name="Normal 9 5 3 2 2 3 2" xfId="32825"/>
    <cellStyle name="Normal 9 5 3 2 2 3 2 2" xfId="32826"/>
    <cellStyle name="Normal 9 5 3 2 2 3 2 3" xfId="53901"/>
    <cellStyle name="Normal 9 5 3 2 2 3 3" xfId="32827"/>
    <cellStyle name="Normal 9 5 3 2 2 3 4" xfId="53902"/>
    <cellStyle name="Normal 9 5 3 2 2 4" xfId="32828"/>
    <cellStyle name="Normal 9 5 3 2 2 4 2" xfId="32829"/>
    <cellStyle name="Normal 9 5 3 2 2 4 2 2" xfId="32830"/>
    <cellStyle name="Normal 9 5 3 2 2 4 2 3" xfId="53903"/>
    <cellStyle name="Normal 9 5 3 2 2 4 3" xfId="32831"/>
    <cellStyle name="Normal 9 5 3 2 2 4 4" xfId="53904"/>
    <cellStyle name="Normal 9 5 3 2 2 5" xfId="32832"/>
    <cellStyle name="Normal 9 5 3 2 2 5 2" xfId="32833"/>
    <cellStyle name="Normal 9 5 3 2 2 5 3" xfId="53905"/>
    <cellStyle name="Normal 9 5 3 2 2 6" xfId="32834"/>
    <cellStyle name="Normal 9 5 3 2 2 6 2" xfId="53906"/>
    <cellStyle name="Normal 9 5 3 2 2 7" xfId="32835"/>
    <cellStyle name="Normal 9 5 3 2 2 8" xfId="32836"/>
    <cellStyle name="Normal 9 5 3 2 2 9" xfId="32837"/>
    <cellStyle name="Normal 9 5 3 2 3" xfId="32838"/>
    <cellStyle name="Normal 9 5 3 2 3 2" xfId="32839"/>
    <cellStyle name="Normal 9 5 3 2 3 2 2" xfId="32840"/>
    <cellStyle name="Normal 9 5 3 2 3 2 2 2" xfId="32841"/>
    <cellStyle name="Normal 9 5 3 2 3 2 2 3" xfId="53907"/>
    <cellStyle name="Normal 9 5 3 2 3 2 3" xfId="32842"/>
    <cellStyle name="Normal 9 5 3 2 3 2 4" xfId="53908"/>
    <cellStyle name="Normal 9 5 3 2 3 3" xfId="32843"/>
    <cellStyle name="Normal 9 5 3 2 3 3 2" xfId="32844"/>
    <cellStyle name="Normal 9 5 3 2 3 3 2 2" xfId="32845"/>
    <cellStyle name="Normal 9 5 3 2 3 3 2 3" xfId="53909"/>
    <cellStyle name="Normal 9 5 3 2 3 3 3" xfId="32846"/>
    <cellStyle name="Normal 9 5 3 2 3 3 4" xfId="53910"/>
    <cellStyle name="Normal 9 5 3 2 3 4" xfId="32847"/>
    <cellStyle name="Normal 9 5 3 2 3 4 2" xfId="32848"/>
    <cellStyle name="Normal 9 5 3 2 3 4 3" xfId="53911"/>
    <cellStyle name="Normal 9 5 3 2 3 5" xfId="32849"/>
    <cellStyle name="Normal 9 5 3 2 3 5 2" xfId="53912"/>
    <cellStyle name="Normal 9 5 3 2 3 6" xfId="32850"/>
    <cellStyle name="Normal 9 5 3 2 3 7" xfId="32851"/>
    <cellStyle name="Normal 9 5 3 2 3 8" xfId="32852"/>
    <cellStyle name="Normal 9 5 3 2 4" xfId="32853"/>
    <cellStyle name="Normal 9 5 3 2 4 2" xfId="32854"/>
    <cellStyle name="Normal 9 5 3 2 4 2 2" xfId="32855"/>
    <cellStyle name="Normal 9 5 3 2 4 2 3" xfId="53913"/>
    <cellStyle name="Normal 9 5 3 2 4 3" xfId="32856"/>
    <cellStyle name="Normal 9 5 3 2 4 4" xfId="53914"/>
    <cellStyle name="Normal 9 5 3 2 5" xfId="32857"/>
    <cellStyle name="Normal 9 5 3 2 5 2" xfId="32858"/>
    <cellStyle name="Normal 9 5 3 2 5 2 2" xfId="32859"/>
    <cellStyle name="Normal 9 5 3 2 5 2 3" xfId="53915"/>
    <cellStyle name="Normal 9 5 3 2 5 3" xfId="32860"/>
    <cellStyle name="Normal 9 5 3 2 5 4" xfId="53916"/>
    <cellStyle name="Normal 9 5 3 2 6" xfId="32861"/>
    <cellStyle name="Normal 9 5 3 2 6 2" xfId="32862"/>
    <cellStyle name="Normal 9 5 3 2 6 3" xfId="53917"/>
    <cellStyle name="Normal 9 5 3 2 7" xfId="32863"/>
    <cellStyle name="Normal 9 5 3 2 7 2" xfId="53918"/>
    <cellStyle name="Normal 9 5 3 2 8" xfId="32864"/>
    <cellStyle name="Normal 9 5 3 2 9" xfId="32865"/>
    <cellStyle name="Normal 9 5 3 3" xfId="32866"/>
    <cellStyle name="Normal 9 5 3 3 2" xfId="32867"/>
    <cellStyle name="Normal 9 5 3 3 2 2" xfId="32868"/>
    <cellStyle name="Normal 9 5 3 3 2 2 2" xfId="32869"/>
    <cellStyle name="Normal 9 5 3 3 2 2 2 2" xfId="32870"/>
    <cellStyle name="Normal 9 5 3 3 2 2 2 3" xfId="53919"/>
    <cellStyle name="Normal 9 5 3 3 2 2 3" xfId="32871"/>
    <cellStyle name="Normal 9 5 3 3 2 2 4" xfId="53920"/>
    <cellStyle name="Normal 9 5 3 3 2 3" xfId="32872"/>
    <cellStyle name="Normal 9 5 3 3 2 3 2" xfId="32873"/>
    <cellStyle name="Normal 9 5 3 3 2 3 2 2" xfId="32874"/>
    <cellStyle name="Normal 9 5 3 3 2 3 2 3" xfId="53921"/>
    <cellStyle name="Normal 9 5 3 3 2 3 3" xfId="32875"/>
    <cellStyle name="Normal 9 5 3 3 2 3 4" xfId="53922"/>
    <cellStyle name="Normal 9 5 3 3 2 4" xfId="32876"/>
    <cellStyle name="Normal 9 5 3 3 2 4 2" xfId="32877"/>
    <cellStyle name="Normal 9 5 3 3 2 4 3" xfId="53923"/>
    <cellStyle name="Normal 9 5 3 3 2 5" xfId="32878"/>
    <cellStyle name="Normal 9 5 3 3 2 5 2" xfId="53924"/>
    <cellStyle name="Normal 9 5 3 3 2 6" xfId="32879"/>
    <cellStyle name="Normal 9 5 3 3 2 7" xfId="32880"/>
    <cellStyle name="Normal 9 5 3 3 2 8" xfId="32881"/>
    <cellStyle name="Normal 9 5 3 3 3" xfId="32882"/>
    <cellStyle name="Normal 9 5 3 3 3 2" xfId="32883"/>
    <cellStyle name="Normal 9 5 3 3 3 2 2" xfId="32884"/>
    <cellStyle name="Normal 9 5 3 3 3 2 3" xfId="53925"/>
    <cellStyle name="Normal 9 5 3 3 3 3" xfId="32885"/>
    <cellStyle name="Normal 9 5 3 3 3 4" xfId="53926"/>
    <cellStyle name="Normal 9 5 3 3 4" xfId="32886"/>
    <cellStyle name="Normal 9 5 3 3 4 2" xfId="32887"/>
    <cellStyle name="Normal 9 5 3 3 4 2 2" xfId="32888"/>
    <cellStyle name="Normal 9 5 3 3 4 2 3" xfId="53927"/>
    <cellStyle name="Normal 9 5 3 3 4 3" xfId="32889"/>
    <cellStyle name="Normal 9 5 3 3 4 4" xfId="53928"/>
    <cellStyle name="Normal 9 5 3 3 5" xfId="32890"/>
    <cellStyle name="Normal 9 5 3 3 5 2" xfId="32891"/>
    <cellStyle name="Normal 9 5 3 3 5 3" xfId="53929"/>
    <cellStyle name="Normal 9 5 3 3 6" xfId="32892"/>
    <cellStyle name="Normal 9 5 3 3 6 2" xfId="53930"/>
    <cellStyle name="Normal 9 5 3 3 7" xfId="32893"/>
    <cellStyle name="Normal 9 5 3 3 8" xfId="32894"/>
    <cellStyle name="Normal 9 5 3 3 9" xfId="32895"/>
    <cellStyle name="Normal 9 5 3 4" xfId="32896"/>
    <cellStyle name="Normal 9 5 3 4 2" xfId="32897"/>
    <cellStyle name="Normal 9 5 3 4 2 2" xfId="32898"/>
    <cellStyle name="Normal 9 5 3 4 2 2 2" xfId="32899"/>
    <cellStyle name="Normal 9 5 3 4 2 2 3" xfId="53931"/>
    <cellStyle name="Normal 9 5 3 4 2 3" xfId="32900"/>
    <cellStyle name="Normal 9 5 3 4 2 4" xfId="53932"/>
    <cellStyle name="Normal 9 5 3 4 3" xfId="32901"/>
    <cellStyle name="Normal 9 5 3 4 3 2" xfId="32902"/>
    <cellStyle name="Normal 9 5 3 4 3 2 2" xfId="32903"/>
    <cellStyle name="Normal 9 5 3 4 3 2 3" xfId="53933"/>
    <cellStyle name="Normal 9 5 3 4 3 3" xfId="32904"/>
    <cellStyle name="Normal 9 5 3 4 3 4" xfId="53934"/>
    <cellStyle name="Normal 9 5 3 4 4" xfId="32905"/>
    <cellStyle name="Normal 9 5 3 4 4 2" xfId="32906"/>
    <cellStyle name="Normal 9 5 3 4 4 3" xfId="53935"/>
    <cellStyle name="Normal 9 5 3 4 5" xfId="32907"/>
    <cellStyle name="Normal 9 5 3 4 5 2" xfId="53936"/>
    <cellStyle name="Normal 9 5 3 4 6" xfId="32908"/>
    <cellStyle name="Normal 9 5 3 4 7" xfId="32909"/>
    <cellStyle name="Normal 9 5 3 4 8" xfId="32910"/>
    <cellStyle name="Normal 9 5 3 5" xfId="32911"/>
    <cellStyle name="Normal 9 5 3 5 2" xfId="32912"/>
    <cellStyle name="Normal 9 5 3 5 2 2" xfId="32913"/>
    <cellStyle name="Normal 9 5 3 5 2 3" xfId="53937"/>
    <cellStyle name="Normal 9 5 3 5 3" xfId="32914"/>
    <cellStyle name="Normal 9 5 3 5 4" xfId="53938"/>
    <cellStyle name="Normal 9 5 3 6" xfId="32915"/>
    <cellStyle name="Normal 9 5 3 6 2" xfId="32916"/>
    <cellStyle name="Normal 9 5 3 6 2 2" xfId="32917"/>
    <cellStyle name="Normal 9 5 3 6 2 3" xfId="53939"/>
    <cellStyle name="Normal 9 5 3 6 3" xfId="32918"/>
    <cellStyle name="Normal 9 5 3 6 4" xfId="53940"/>
    <cellStyle name="Normal 9 5 3 7" xfId="32919"/>
    <cellStyle name="Normal 9 5 3 7 2" xfId="32920"/>
    <cellStyle name="Normal 9 5 3 7 3" xfId="53941"/>
    <cellStyle name="Normal 9 5 3 8" xfId="32921"/>
    <cellStyle name="Normal 9 5 3 8 2" xfId="53942"/>
    <cellStyle name="Normal 9 5 3 9" xfId="32922"/>
    <cellStyle name="Normal 9 5 4" xfId="32923"/>
    <cellStyle name="Normal 9 5 4 10" xfId="32924"/>
    <cellStyle name="Normal 9 5 4 11" xfId="32925"/>
    <cellStyle name="Normal 9 5 4 2" xfId="32926"/>
    <cellStyle name="Normal 9 5 4 2 10" xfId="32927"/>
    <cellStyle name="Normal 9 5 4 2 2" xfId="32928"/>
    <cellStyle name="Normal 9 5 4 2 2 2" xfId="32929"/>
    <cellStyle name="Normal 9 5 4 2 2 2 2" xfId="32930"/>
    <cellStyle name="Normal 9 5 4 2 2 2 2 2" xfId="32931"/>
    <cellStyle name="Normal 9 5 4 2 2 2 2 2 2" xfId="32932"/>
    <cellStyle name="Normal 9 5 4 2 2 2 2 2 3" xfId="53943"/>
    <cellStyle name="Normal 9 5 4 2 2 2 2 3" xfId="32933"/>
    <cellStyle name="Normal 9 5 4 2 2 2 2 4" xfId="53944"/>
    <cellStyle name="Normal 9 5 4 2 2 2 3" xfId="32934"/>
    <cellStyle name="Normal 9 5 4 2 2 2 3 2" xfId="32935"/>
    <cellStyle name="Normal 9 5 4 2 2 2 3 2 2" xfId="32936"/>
    <cellStyle name="Normal 9 5 4 2 2 2 3 2 3" xfId="53945"/>
    <cellStyle name="Normal 9 5 4 2 2 2 3 3" xfId="32937"/>
    <cellStyle name="Normal 9 5 4 2 2 2 3 4" xfId="53946"/>
    <cellStyle name="Normal 9 5 4 2 2 2 4" xfId="32938"/>
    <cellStyle name="Normal 9 5 4 2 2 2 4 2" xfId="32939"/>
    <cellStyle name="Normal 9 5 4 2 2 2 4 3" xfId="53947"/>
    <cellStyle name="Normal 9 5 4 2 2 2 5" xfId="32940"/>
    <cellStyle name="Normal 9 5 4 2 2 2 5 2" xfId="53948"/>
    <cellStyle name="Normal 9 5 4 2 2 2 6" xfId="32941"/>
    <cellStyle name="Normal 9 5 4 2 2 2 7" xfId="32942"/>
    <cellStyle name="Normal 9 5 4 2 2 2 8" xfId="32943"/>
    <cellStyle name="Normal 9 5 4 2 2 3" xfId="32944"/>
    <cellStyle name="Normal 9 5 4 2 2 3 2" xfId="32945"/>
    <cellStyle name="Normal 9 5 4 2 2 3 2 2" xfId="32946"/>
    <cellStyle name="Normal 9 5 4 2 2 3 2 3" xfId="53949"/>
    <cellStyle name="Normal 9 5 4 2 2 3 3" xfId="32947"/>
    <cellStyle name="Normal 9 5 4 2 2 3 4" xfId="53950"/>
    <cellStyle name="Normal 9 5 4 2 2 4" xfId="32948"/>
    <cellStyle name="Normal 9 5 4 2 2 4 2" xfId="32949"/>
    <cellStyle name="Normal 9 5 4 2 2 4 2 2" xfId="32950"/>
    <cellStyle name="Normal 9 5 4 2 2 4 2 3" xfId="53951"/>
    <cellStyle name="Normal 9 5 4 2 2 4 3" xfId="32951"/>
    <cellStyle name="Normal 9 5 4 2 2 4 4" xfId="53952"/>
    <cellStyle name="Normal 9 5 4 2 2 5" xfId="32952"/>
    <cellStyle name="Normal 9 5 4 2 2 5 2" xfId="32953"/>
    <cellStyle name="Normal 9 5 4 2 2 5 3" xfId="53953"/>
    <cellStyle name="Normal 9 5 4 2 2 6" xfId="32954"/>
    <cellStyle name="Normal 9 5 4 2 2 6 2" xfId="53954"/>
    <cellStyle name="Normal 9 5 4 2 2 7" xfId="32955"/>
    <cellStyle name="Normal 9 5 4 2 2 8" xfId="32956"/>
    <cellStyle name="Normal 9 5 4 2 2 9" xfId="32957"/>
    <cellStyle name="Normal 9 5 4 2 3" xfId="32958"/>
    <cellStyle name="Normal 9 5 4 2 3 2" xfId="32959"/>
    <cellStyle name="Normal 9 5 4 2 3 2 2" xfId="32960"/>
    <cellStyle name="Normal 9 5 4 2 3 2 2 2" xfId="32961"/>
    <cellStyle name="Normal 9 5 4 2 3 2 2 3" xfId="53955"/>
    <cellStyle name="Normal 9 5 4 2 3 2 3" xfId="32962"/>
    <cellStyle name="Normal 9 5 4 2 3 2 4" xfId="53956"/>
    <cellStyle name="Normal 9 5 4 2 3 3" xfId="32963"/>
    <cellStyle name="Normal 9 5 4 2 3 3 2" xfId="32964"/>
    <cellStyle name="Normal 9 5 4 2 3 3 2 2" xfId="32965"/>
    <cellStyle name="Normal 9 5 4 2 3 3 2 3" xfId="53957"/>
    <cellStyle name="Normal 9 5 4 2 3 3 3" xfId="32966"/>
    <cellStyle name="Normal 9 5 4 2 3 3 4" xfId="53958"/>
    <cellStyle name="Normal 9 5 4 2 3 4" xfId="32967"/>
    <cellStyle name="Normal 9 5 4 2 3 4 2" xfId="32968"/>
    <cellStyle name="Normal 9 5 4 2 3 4 3" xfId="53959"/>
    <cellStyle name="Normal 9 5 4 2 3 5" xfId="32969"/>
    <cellStyle name="Normal 9 5 4 2 3 5 2" xfId="53960"/>
    <cellStyle name="Normal 9 5 4 2 3 6" xfId="32970"/>
    <cellStyle name="Normal 9 5 4 2 3 7" xfId="32971"/>
    <cellStyle name="Normal 9 5 4 2 3 8" xfId="32972"/>
    <cellStyle name="Normal 9 5 4 2 4" xfId="32973"/>
    <cellStyle name="Normal 9 5 4 2 4 2" xfId="32974"/>
    <cellStyle name="Normal 9 5 4 2 4 2 2" xfId="32975"/>
    <cellStyle name="Normal 9 5 4 2 4 2 3" xfId="53961"/>
    <cellStyle name="Normal 9 5 4 2 4 3" xfId="32976"/>
    <cellStyle name="Normal 9 5 4 2 4 4" xfId="53962"/>
    <cellStyle name="Normal 9 5 4 2 5" xfId="32977"/>
    <cellStyle name="Normal 9 5 4 2 5 2" xfId="32978"/>
    <cellStyle name="Normal 9 5 4 2 5 2 2" xfId="32979"/>
    <cellStyle name="Normal 9 5 4 2 5 2 3" xfId="53963"/>
    <cellStyle name="Normal 9 5 4 2 5 3" xfId="32980"/>
    <cellStyle name="Normal 9 5 4 2 5 4" xfId="53964"/>
    <cellStyle name="Normal 9 5 4 2 6" xfId="32981"/>
    <cellStyle name="Normal 9 5 4 2 6 2" xfId="32982"/>
    <cellStyle name="Normal 9 5 4 2 6 3" xfId="53965"/>
    <cellStyle name="Normal 9 5 4 2 7" xfId="32983"/>
    <cellStyle name="Normal 9 5 4 2 7 2" xfId="53966"/>
    <cellStyle name="Normal 9 5 4 2 8" xfId="32984"/>
    <cellStyle name="Normal 9 5 4 2 9" xfId="32985"/>
    <cellStyle name="Normal 9 5 4 3" xfId="32986"/>
    <cellStyle name="Normal 9 5 4 3 2" xfId="32987"/>
    <cellStyle name="Normal 9 5 4 3 2 2" xfId="32988"/>
    <cellStyle name="Normal 9 5 4 3 2 2 2" xfId="32989"/>
    <cellStyle name="Normal 9 5 4 3 2 2 2 2" xfId="32990"/>
    <cellStyle name="Normal 9 5 4 3 2 2 2 3" xfId="53967"/>
    <cellStyle name="Normal 9 5 4 3 2 2 3" xfId="32991"/>
    <cellStyle name="Normal 9 5 4 3 2 2 4" xfId="53968"/>
    <cellStyle name="Normal 9 5 4 3 2 3" xfId="32992"/>
    <cellStyle name="Normal 9 5 4 3 2 3 2" xfId="32993"/>
    <cellStyle name="Normal 9 5 4 3 2 3 2 2" xfId="32994"/>
    <cellStyle name="Normal 9 5 4 3 2 3 2 3" xfId="53969"/>
    <cellStyle name="Normal 9 5 4 3 2 3 3" xfId="32995"/>
    <cellStyle name="Normal 9 5 4 3 2 3 4" xfId="53970"/>
    <cellStyle name="Normal 9 5 4 3 2 4" xfId="32996"/>
    <cellStyle name="Normal 9 5 4 3 2 4 2" xfId="32997"/>
    <cellStyle name="Normal 9 5 4 3 2 4 3" xfId="53971"/>
    <cellStyle name="Normal 9 5 4 3 2 5" xfId="32998"/>
    <cellStyle name="Normal 9 5 4 3 2 5 2" xfId="53972"/>
    <cellStyle name="Normal 9 5 4 3 2 6" xfId="32999"/>
    <cellStyle name="Normal 9 5 4 3 2 7" xfId="33000"/>
    <cellStyle name="Normal 9 5 4 3 2 8" xfId="33001"/>
    <cellStyle name="Normal 9 5 4 3 3" xfId="33002"/>
    <cellStyle name="Normal 9 5 4 3 3 2" xfId="33003"/>
    <cellStyle name="Normal 9 5 4 3 3 2 2" xfId="33004"/>
    <cellStyle name="Normal 9 5 4 3 3 2 3" xfId="53973"/>
    <cellStyle name="Normal 9 5 4 3 3 3" xfId="33005"/>
    <cellStyle name="Normal 9 5 4 3 3 4" xfId="53974"/>
    <cellStyle name="Normal 9 5 4 3 4" xfId="33006"/>
    <cellStyle name="Normal 9 5 4 3 4 2" xfId="33007"/>
    <cellStyle name="Normal 9 5 4 3 4 2 2" xfId="33008"/>
    <cellStyle name="Normal 9 5 4 3 4 2 3" xfId="53975"/>
    <cellStyle name="Normal 9 5 4 3 4 3" xfId="33009"/>
    <cellStyle name="Normal 9 5 4 3 4 4" xfId="53976"/>
    <cellStyle name="Normal 9 5 4 3 5" xfId="33010"/>
    <cellStyle name="Normal 9 5 4 3 5 2" xfId="33011"/>
    <cellStyle name="Normal 9 5 4 3 5 3" xfId="53977"/>
    <cellStyle name="Normal 9 5 4 3 6" xfId="33012"/>
    <cellStyle name="Normal 9 5 4 3 6 2" xfId="53978"/>
    <cellStyle name="Normal 9 5 4 3 7" xfId="33013"/>
    <cellStyle name="Normal 9 5 4 3 8" xfId="33014"/>
    <cellStyle name="Normal 9 5 4 3 9" xfId="33015"/>
    <cellStyle name="Normal 9 5 4 4" xfId="33016"/>
    <cellStyle name="Normal 9 5 4 4 2" xfId="33017"/>
    <cellStyle name="Normal 9 5 4 4 2 2" xfId="33018"/>
    <cellStyle name="Normal 9 5 4 4 2 2 2" xfId="33019"/>
    <cellStyle name="Normal 9 5 4 4 2 2 3" xfId="53979"/>
    <cellStyle name="Normal 9 5 4 4 2 3" xfId="33020"/>
    <cellStyle name="Normal 9 5 4 4 2 4" xfId="53980"/>
    <cellStyle name="Normal 9 5 4 4 3" xfId="33021"/>
    <cellStyle name="Normal 9 5 4 4 3 2" xfId="33022"/>
    <cellStyle name="Normal 9 5 4 4 3 2 2" xfId="33023"/>
    <cellStyle name="Normal 9 5 4 4 3 2 3" xfId="53981"/>
    <cellStyle name="Normal 9 5 4 4 3 3" xfId="33024"/>
    <cellStyle name="Normal 9 5 4 4 3 4" xfId="53982"/>
    <cellStyle name="Normal 9 5 4 4 4" xfId="33025"/>
    <cellStyle name="Normal 9 5 4 4 4 2" xfId="33026"/>
    <cellStyle name="Normal 9 5 4 4 4 3" xfId="53983"/>
    <cellStyle name="Normal 9 5 4 4 5" xfId="33027"/>
    <cellStyle name="Normal 9 5 4 4 5 2" xfId="53984"/>
    <cellStyle name="Normal 9 5 4 4 6" xfId="33028"/>
    <cellStyle name="Normal 9 5 4 4 7" xfId="33029"/>
    <cellStyle name="Normal 9 5 4 4 8" xfId="33030"/>
    <cellStyle name="Normal 9 5 4 5" xfId="33031"/>
    <cellStyle name="Normal 9 5 4 5 2" xfId="33032"/>
    <cellStyle name="Normal 9 5 4 5 2 2" xfId="33033"/>
    <cellStyle name="Normal 9 5 4 5 2 3" xfId="53985"/>
    <cellStyle name="Normal 9 5 4 5 3" xfId="33034"/>
    <cellStyle name="Normal 9 5 4 5 4" xfId="53986"/>
    <cellStyle name="Normal 9 5 4 6" xfId="33035"/>
    <cellStyle name="Normal 9 5 4 6 2" xfId="33036"/>
    <cellStyle name="Normal 9 5 4 6 2 2" xfId="33037"/>
    <cellStyle name="Normal 9 5 4 6 2 3" xfId="53987"/>
    <cellStyle name="Normal 9 5 4 6 3" xfId="33038"/>
    <cellStyle name="Normal 9 5 4 6 4" xfId="53988"/>
    <cellStyle name="Normal 9 5 4 7" xfId="33039"/>
    <cellStyle name="Normal 9 5 4 7 2" xfId="33040"/>
    <cellStyle name="Normal 9 5 4 7 3" xfId="53989"/>
    <cellStyle name="Normal 9 5 4 8" xfId="33041"/>
    <cellStyle name="Normal 9 5 4 8 2" xfId="53990"/>
    <cellStyle name="Normal 9 5 4 9" xfId="33042"/>
    <cellStyle name="Normal 9 5 5" xfId="33043"/>
    <cellStyle name="Normal 9 5 5 10" xfId="33044"/>
    <cellStyle name="Normal 9 5 5 2" xfId="33045"/>
    <cellStyle name="Normal 9 5 5 2 2" xfId="33046"/>
    <cellStyle name="Normal 9 5 5 2 2 2" xfId="33047"/>
    <cellStyle name="Normal 9 5 5 2 2 2 2" xfId="33048"/>
    <cellStyle name="Normal 9 5 5 2 2 2 2 2" xfId="33049"/>
    <cellStyle name="Normal 9 5 5 2 2 2 2 3" xfId="53991"/>
    <cellStyle name="Normal 9 5 5 2 2 2 3" xfId="33050"/>
    <cellStyle name="Normal 9 5 5 2 2 2 4" xfId="53992"/>
    <cellStyle name="Normal 9 5 5 2 2 3" xfId="33051"/>
    <cellStyle name="Normal 9 5 5 2 2 3 2" xfId="33052"/>
    <cellStyle name="Normal 9 5 5 2 2 3 2 2" xfId="33053"/>
    <cellStyle name="Normal 9 5 5 2 2 3 2 3" xfId="53993"/>
    <cellStyle name="Normal 9 5 5 2 2 3 3" xfId="33054"/>
    <cellStyle name="Normal 9 5 5 2 2 3 4" xfId="53994"/>
    <cellStyle name="Normal 9 5 5 2 2 4" xfId="33055"/>
    <cellStyle name="Normal 9 5 5 2 2 4 2" xfId="33056"/>
    <cellStyle name="Normal 9 5 5 2 2 4 3" xfId="53995"/>
    <cellStyle name="Normal 9 5 5 2 2 5" xfId="33057"/>
    <cellStyle name="Normal 9 5 5 2 2 5 2" xfId="53996"/>
    <cellStyle name="Normal 9 5 5 2 2 6" xfId="33058"/>
    <cellStyle name="Normal 9 5 5 2 2 7" xfId="33059"/>
    <cellStyle name="Normal 9 5 5 2 2 8" xfId="33060"/>
    <cellStyle name="Normal 9 5 5 2 3" xfId="33061"/>
    <cellStyle name="Normal 9 5 5 2 3 2" xfId="33062"/>
    <cellStyle name="Normal 9 5 5 2 3 2 2" xfId="33063"/>
    <cellStyle name="Normal 9 5 5 2 3 2 3" xfId="53997"/>
    <cellStyle name="Normal 9 5 5 2 3 3" xfId="33064"/>
    <cellStyle name="Normal 9 5 5 2 3 4" xfId="53998"/>
    <cellStyle name="Normal 9 5 5 2 4" xfId="33065"/>
    <cellStyle name="Normal 9 5 5 2 4 2" xfId="33066"/>
    <cellStyle name="Normal 9 5 5 2 4 2 2" xfId="33067"/>
    <cellStyle name="Normal 9 5 5 2 4 2 3" xfId="53999"/>
    <cellStyle name="Normal 9 5 5 2 4 3" xfId="33068"/>
    <cellStyle name="Normal 9 5 5 2 4 4" xfId="54000"/>
    <cellStyle name="Normal 9 5 5 2 5" xfId="33069"/>
    <cellStyle name="Normal 9 5 5 2 5 2" xfId="33070"/>
    <cellStyle name="Normal 9 5 5 2 5 3" xfId="54001"/>
    <cellStyle name="Normal 9 5 5 2 6" xfId="33071"/>
    <cellStyle name="Normal 9 5 5 2 6 2" xfId="54002"/>
    <cellStyle name="Normal 9 5 5 2 7" xfId="33072"/>
    <cellStyle name="Normal 9 5 5 2 8" xfId="33073"/>
    <cellStyle name="Normal 9 5 5 2 9" xfId="33074"/>
    <cellStyle name="Normal 9 5 5 3" xfId="33075"/>
    <cellStyle name="Normal 9 5 5 3 2" xfId="33076"/>
    <cellStyle name="Normal 9 5 5 3 2 2" xfId="33077"/>
    <cellStyle name="Normal 9 5 5 3 2 2 2" xfId="33078"/>
    <cellStyle name="Normal 9 5 5 3 2 2 3" xfId="54003"/>
    <cellStyle name="Normal 9 5 5 3 2 3" xfId="33079"/>
    <cellStyle name="Normal 9 5 5 3 2 4" xfId="54004"/>
    <cellStyle name="Normal 9 5 5 3 3" xfId="33080"/>
    <cellStyle name="Normal 9 5 5 3 3 2" xfId="33081"/>
    <cellStyle name="Normal 9 5 5 3 3 2 2" xfId="33082"/>
    <cellStyle name="Normal 9 5 5 3 3 2 3" xfId="54005"/>
    <cellStyle name="Normal 9 5 5 3 3 3" xfId="33083"/>
    <cellStyle name="Normal 9 5 5 3 3 4" xfId="54006"/>
    <cellStyle name="Normal 9 5 5 3 4" xfId="33084"/>
    <cellStyle name="Normal 9 5 5 3 4 2" xfId="33085"/>
    <cellStyle name="Normal 9 5 5 3 4 3" xfId="54007"/>
    <cellStyle name="Normal 9 5 5 3 5" xfId="33086"/>
    <cellStyle name="Normal 9 5 5 3 5 2" xfId="54008"/>
    <cellStyle name="Normal 9 5 5 3 6" xfId="33087"/>
    <cellStyle name="Normal 9 5 5 3 7" xfId="33088"/>
    <cellStyle name="Normal 9 5 5 3 8" xfId="33089"/>
    <cellStyle name="Normal 9 5 5 4" xfId="33090"/>
    <cellStyle name="Normal 9 5 5 4 2" xfId="33091"/>
    <cellStyle name="Normal 9 5 5 4 2 2" xfId="33092"/>
    <cellStyle name="Normal 9 5 5 4 2 3" xfId="54009"/>
    <cellStyle name="Normal 9 5 5 4 3" xfId="33093"/>
    <cellStyle name="Normal 9 5 5 4 4" xfId="54010"/>
    <cellStyle name="Normal 9 5 5 5" xfId="33094"/>
    <cellStyle name="Normal 9 5 5 5 2" xfId="33095"/>
    <cellStyle name="Normal 9 5 5 5 2 2" xfId="33096"/>
    <cellStyle name="Normal 9 5 5 5 2 3" xfId="54011"/>
    <cellStyle name="Normal 9 5 5 5 3" xfId="33097"/>
    <cellStyle name="Normal 9 5 5 5 4" xfId="54012"/>
    <cellStyle name="Normal 9 5 5 6" xfId="33098"/>
    <cellStyle name="Normal 9 5 5 6 2" xfId="33099"/>
    <cellStyle name="Normal 9 5 5 6 3" xfId="54013"/>
    <cellStyle name="Normal 9 5 5 7" xfId="33100"/>
    <cellStyle name="Normal 9 5 5 7 2" xfId="54014"/>
    <cellStyle name="Normal 9 5 5 8" xfId="33101"/>
    <cellStyle name="Normal 9 5 5 9" xfId="33102"/>
    <cellStyle name="Normal 9 5 6" xfId="33103"/>
    <cellStyle name="Normal 9 5 6 2" xfId="33104"/>
    <cellStyle name="Normal 9 5 6 2 2" xfId="33105"/>
    <cellStyle name="Normal 9 5 6 2 2 2" xfId="33106"/>
    <cellStyle name="Normal 9 5 6 2 2 2 2" xfId="33107"/>
    <cellStyle name="Normal 9 5 6 2 2 2 3" xfId="54015"/>
    <cellStyle name="Normal 9 5 6 2 2 3" xfId="33108"/>
    <cellStyle name="Normal 9 5 6 2 2 4" xfId="54016"/>
    <cellStyle name="Normal 9 5 6 2 3" xfId="33109"/>
    <cellStyle name="Normal 9 5 6 2 3 2" xfId="33110"/>
    <cellStyle name="Normal 9 5 6 2 3 2 2" xfId="33111"/>
    <cellStyle name="Normal 9 5 6 2 3 2 3" xfId="54017"/>
    <cellStyle name="Normal 9 5 6 2 3 3" xfId="33112"/>
    <cellStyle name="Normal 9 5 6 2 3 4" xfId="54018"/>
    <cellStyle name="Normal 9 5 6 2 4" xfId="33113"/>
    <cellStyle name="Normal 9 5 6 2 4 2" xfId="33114"/>
    <cellStyle name="Normal 9 5 6 2 4 3" xfId="54019"/>
    <cellStyle name="Normal 9 5 6 2 5" xfId="33115"/>
    <cellStyle name="Normal 9 5 6 2 5 2" xfId="54020"/>
    <cellStyle name="Normal 9 5 6 2 6" xfId="33116"/>
    <cellStyle name="Normal 9 5 6 2 7" xfId="33117"/>
    <cellStyle name="Normal 9 5 6 2 8" xfId="33118"/>
    <cellStyle name="Normal 9 5 6 3" xfId="33119"/>
    <cellStyle name="Normal 9 5 6 3 2" xfId="33120"/>
    <cellStyle name="Normal 9 5 6 3 2 2" xfId="33121"/>
    <cellStyle name="Normal 9 5 6 3 2 3" xfId="54021"/>
    <cellStyle name="Normal 9 5 6 3 3" xfId="33122"/>
    <cellStyle name="Normal 9 5 6 3 4" xfId="54022"/>
    <cellStyle name="Normal 9 5 6 4" xfId="33123"/>
    <cellStyle name="Normal 9 5 6 4 2" xfId="33124"/>
    <cellStyle name="Normal 9 5 6 4 2 2" xfId="33125"/>
    <cellStyle name="Normal 9 5 6 4 2 3" xfId="54023"/>
    <cellStyle name="Normal 9 5 6 4 3" xfId="33126"/>
    <cellStyle name="Normal 9 5 6 4 4" xfId="54024"/>
    <cellStyle name="Normal 9 5 6 5" xfId="33127"/>
    <cellStyle name="Normal 9 5 6 5 2" xfId="33128"/>
    <cellStyle name="Normal 9 5 6 5 3" xfId="54025"/>
    <cellStyle name="Normal 9 5 6 6" xfId="33129"/>
    <cellStyle name="Normal 9 5 6 6 2" xfId="54026"/>
    <cellStyle name="Normal 9 5 6 7" xfId="33130"/>
    <cellStyle name="Normal 9 5 6 8" xfId="33131"/>
    <cellStyle name="Normal 9 5 6 9" xfId="33132"/>
    <cellStyle name="Normal 9 5 7" xfId="33133"/>
    <cellStyle name="Normal 9 5 7 2" xfId="33134"/>
    <cellStyle name="Normal 9 5 7 2 2" xfId="33135"/>
    <cellStyle name="Normal 9 5 7 2 2 2" xfId="33136"/>
    <cellStyle name="Normal 9 5 7 2 2 3" xfId="54027"/>
    <cellStyle name="Normal 9 5 7 2 3" xfId="33137"/>
    <cellStyle name="Normal 9 5 7 2 4" xfId="54028"/>
    <cellStyle name="Normal 9 5 7 3" xfId="33138"/>
    <cellStyle name="Normal 9 5 7 3 2" xfId="33139"/>
    <cellStyle name="Normal 9 5 7 3 2 2" xfId="33140"/>
    <cellStyle name="Normal 9 5 7 3 2 3" xfId="54029"/>
    <cellStyle name="Normal 9 5 7 3 3" xfId="33141"/>
    <cellStyle name="Normal 9 5 7 3 4" xfId="54030"/>
    <cellStyle name="Normal 9 5 7 4" xfId="33142"/>
    <cellStyle name="Normal 9 5 7 4 2" xfId="33143"/>
    <cellStyle name="Normal 9 5 7 4 3" xfId="54031"/>
    <cellStyle name="Normal 9 5 7 5" xfId="33144"/>
    <cellStyle name="Normal 9 5 7 5 2" xfId="54032"/>
    <cellStyle name="Normal 9 5 7 6" xfId="33145"/>
    <cellStyle name="Normal 9 5 7 7" xfId="33146"/>
    <cellStyle name="Normal 9 5 7 8" xfId="33147"/>
    <cellStyle name="Normal 9 5 8" xfId="33148"/>
    <cellStyle name="Normal 9 5 8 2" xfId="33149"/>
    <cellStyle name="Normal 9 5 8 2 2" xfId="33150"/>
    <cellStyle name="Normal 9 5 8 2 3" xfId="54033"/>
    <cellStyle name="Normal 9 5 8 3" xfId="33151"/>
    <cellStyle name="Normal 9 5 8 4" xfId="54034"/>
    <cellStyle name="Normal 9 5 9" xfId="33152"/>
    <cellStyle name="Normal 9 5 9 2" xfId="33153"/>
    <cellStyle name="Normal 9 5 9 2 2" xfId="33154"/>
    <cellStyle name="Normal 9 5 9 2 3" xfId="54035"/>
    <cellStyle name="Normal 9 5 9 3" xfId="33155"/>
    <cellStyle name="Normal 9 5 9 4" xfId="54036"/>
    <cellStyle name="Normal 9 50" xfId="33156"/>
    <cellStyle name="Normal 9 50 2" xfId="33157"/>
    <cellStyle name="Normal 9 50 3" xfId="33158"/>
    <cellStyle name="Normal 9 51" xfId="33159"/>
    <cellStyle name="Normal 9 52" xfId="33160"/>
    <cellStyle name="Normal 9 53" xfId="33161"/>
    <cellStyle name="Normal 9 54" xfId="33162"/>
    <cellStyle name="Normal 9 55" xfId="33163"/>
    <cellStyle name="Normal 9 56" xfId="33164"/>
    <cellStyle name="Normal 9 57" xfId="33165"/>
    <cellStyle name="Normal 9 58" xfId="33166"/>
    <cellStyle name="Normal 9 59" xfId="33167"/>
    <cellStyle name="Normal 9 6" xfId="33168"/>
    <cellStyle name="Normal 9 6 10" xfId="33169"/>
    <cellStyle name="Normal 9 6 11" xfId="33170"/>
    <cellStyle name="Normal 9 6 12" xfId="33171"/>
    <cellStyle name="Normal 9 6 13" xfId="33172"/>
    <cellStyle name="Normal 9 6 2" xfId="33173"/>
    <cellStyle name="Normal 9 6 2 10" xfId="33174"/>
    <cellStyle name="Normal 9 6 2 2" xfId="33175"/>
    <cellStyle name="Normal 9 6 2 2 2" xfId="33176"/>
    <cellStyle name="Normal 9 6 2 2 2 2" xfId="33177"/>
    <cellStyle name="Normal 9 6 2 2 2 2 2" xfId="33178"/>
    <cellStyle name="Normal 9 6 2 2 2 2 2 2" xfId="33179"/>
    <cellStyle name="Normal 9 6 2 2 2 2 2 3" xfId="54037"/>
    <cellStyle name="Normal 9 6 2 2 2 2 3" xfId="33180"/>
    <cellStyle name="Normal 9 6 2 2 2 2 4" xfId="54038"/>
    <cellStyle name="Normal 9 6 2 2 2 3" xfId="33181"/>
    <cellStyle name="Normal 9 6 2 2 2 3 2" xfId="33182"/>
    <cellStyle name="Normal 9 6 2 2 2 3 2 2" xfId="33183"/>
    <cellStyle name="Normal 9 6 2 2 2 3 2 3" xfId="54039"/>
    <cellStyle name="Normal 9 6 2 2 2 3 3" xfId="33184"/>
    <cellStyle name="Normal 9 6 2 2 2 3 4" xfId="54040"/>
    <cellStyle name="Normal 9 6 2 2 2 4" xfId="33185"/>
    <cellStyle name="Normal 9 6 2 2 2 4 2" xfId="33186"/>
    <cellStyle name="Normal 9 6 2 2 2 4 3" xfId="54041"/>
    <cellStyle name="Normal 9 6 2 2 2 5" xfId="33187"/>
    <cellStyle name="Normal 9 6 2 2 2 5 2" xfId="54042"/>
    <cellStyle name="Normal 9 6 2 2 2 6" xfId="33188"/>
    <cellStyle name="Normal 9 6 2 2 2 7" xfId="33189"/>
    <cellStyle name="Normal 9 6 2 2 2 8" xfId="33190"/>
    <cellStyle name="Normal 9 6 2 2 3" xfId="33191"/>
    <cellStyle name="Normal 9 6 2 2 3 2" xfId="33192"/>
    <cellStyle name="Normal 9 6 2 2 3 2 2" xfId="33193"/>
    <cellStyle name="Normal 9 6 2 2 3 2 3" xfId="54043"/>
    <cellStyle name="Normal 9 6 2 2 3 3" xfId="33194"/>
    <cellStyle name="Normal 9 6 2 2 3 4" xfId="54044"/>
    <cellStyle name="Normal 9 6 2 2 4" xfId="33195"/>
    <cellStyle name="Normal 9 6 2 2 4 2" xfId="33196"/>
    <cellStyle name="Normal 9 6 2 2 4 2 2" xfId="33197"/>
    <cellStyle name="Normal 9 6 2 2 4 2 3" xfId="54045"/>
    <cellStyle name="Normal 9 6 2 2 4 3" xfId="33198"/>
    <cellStyle name="Normal 9 6 2 2 4 4" xfId="54046"/>
    <cellStyle name="Normal 9 6 2 2 5" xfId="33199"/>
    <cellStyle name="Normal 9 6 2 2 5 2" xfId="33200"/>
    <cellStyle name="Normal 9 6 2 2 5 3" xfId="54047"/>
    <cellStyle name="Normal 9 6 2 2 6" xfId="33201"/>
    <cellStyle name="Normal 9 6 2 2 6 2" xfId="54048"/>
    <cellStyle name="Normal 9 6 2 2 7" xfId="33202"/>
    <cellStyle name="Normal 9 6 2 2 8" xfId="33203"/>
    <cellStyle name="Normal 9 6 2 2 9" xfId="33204"/>
    <cellStyle name="Normal 9 6 2 3" xfId="33205"/>
    <cellStyle name="Normal 9 6 2 3 2" xfId="33206"/>
    <cellStyle name="Normal 9 6 2 3 2 2" xfId="33207"/>
    <cellStyle name="Normal 9 6 2 3 2 2 2" xfId="33208"/>
    <cellStyle name="Normal 9 6 2 3 2 2 3" xfId="54049"/>
    <cellStyle name="Normal 9 6 2 3 2 3" xfId="33209"/>
    <cellStyle name="Normal 9 6 2 3 2 4" xfId="54050"/>
    <cellStyle name="Normal 9 6 2 3 3" xfId="33210"/>
    <cellStyle name="Normal 9 6 2 3 3 2" xfId="33211"/>
    <cellStyle name="Normal 9 6 2 3 3 2 2" xfId="33212"/>
    <cellStyle name="Normal 9 6 2 3 3 2 3" xfId="54051"/>
    <cellStyle name="Normal 9 6 2 3 3 3" xfId="33213"/>
    <cellStyle name="Normal 9 6 2 3 3 4" xfId="54052"/>
    <cellStyle name="Normal 9 6 2 3 4" xfId="33214"/>
    <cellStyle name="Normal 9 6 2 3 4 2" xfId="33215"/>
    <cellStyle name="Normal 9 6 2 3 4 3" xfId="54053"/>
    <cellStyle name="Normal 9 6 2 3 5" xfId="33216"/>
    <cellStyle name="Normal 9 6 2 3 5 2" xfId="54054"/>
    <cellStyle name="Normal 9 6 2 3 6" xfId="33217"/>
    <cellStyle name="Normal 9 6 2 3 7" xfId="33218"/>
    <cellStyle name="Normal 9 6 2 3 8" xfId="33219"/>
    <cellStyle name="Normal 9 6 2 4" xfId="33220"/>
    <cellStyle name="Normal 9 6 2 4 2" xfId="33221"/>
    <cellStyle name="Normal 9 6 2 4 2 2" xfId="33222"/>
    <cellStyle name="Normal 9 6 2 4 2 3" xfId="54055"/>
    <cellStyle name="Normal 9 6 2 4 3" xfId="33223"/>
    <cellStyle name="Normal 9 6 2 4 4" xfId="54056"/>
    <cellStyle name="Normal 9 6 2 5" xfId="33224"/>
    <cellStyle name="Normal 9 6 2 5 2" xfId="33225"/>
    <cellStyle name="Normal 9 6 2 5 2 2" xfId="33226"/>
    <cellStyle name="Normal 9 6 2 5 2 3" xfId="54057"/>
    <cellStyle name="Normal 9 6 2 5 3" xfId="33227"/>
    <cellStyle name="Normal 9 6 2 5 4" xfId="54058"/>
    <cellStyle name="Normal 9 6 2 6" xfId="33228"/>
    <cellStyle name="Normal 9 6 2 6 2" xfId="33229"/>
    <cellStyle name="Normal 9 6 2 6 3" xfId="54059"/>
    <cellStyle name="Normal 9 6 2 7" xfId="33230"/>
    <cellStyle name="Normal 9 6 2 7 2" xfId="54060"/>
    <cellStyle name="Normal 9 6 2 8" xfId="33231"/>
    <cellStyle name="Normal 9 6 2 9" xfId="33232"/>
    <cellStyle name="Normal 9 6 3" xfId="33233"/>
    <cellStyle name="Normal 9 6 3 2" xfId="33234"/>
    <cellStyle name="Normal 9 6 3 2 2" xfId="33235"/>
    <cellStyle name="Normal 9 6 3 2 2 2" xfId="33236"/>
    <cellStyle name="Normal 9 6 3 2 2 2 2" xfId="33237"/>
    <cellStyle name="Normal 9 6 3 2 2 2 3" xfId="54061"/>
    <cellStyle name="Normal 9 6 3 2 2 3" xfId="33238"/>
    <cellStyle name="Normal 9 6 3 2 2 4" xfId="54062"/>
    <cellStyle name="Normal 9 6 3 2 3" xfId="33239"/>
    <cellStyle name="Normal 9 6 3 2 3 2" xfId="33240"/>
    <cellStyle name="Normal 9 6 3 2 3 2 2" xfId="33241"/>
    <cellStyle name="Normal 9 6 3 2 3 2 3" xfId="54063"/>
    <cellStyle name="Normal 9 6 3 2 3 3" xfId="33242"/>
    <cellStyle name="Normal 9 6 3 2 3 4" xfId="54064"/>
    <cellStyle name="Normal 9 6 3 2 4" xfId="33243"/>
    <cellStyle name="Normal 9 6 3 2 4 2" xfId="33244"/>
    <cellStyle name="Normal 9 6 3 2 4 3" xfId="54065"/>
    <cellStyle name="Normal 9 6 3 2 5" xfId="33245"/>
    <cellStyle name="Normal 9 6 3 2 5 2" xfId="54066"/>
    <cellStyle name="Normal 9 6 3 2 6" xfId="33246"/>
    <cellStyle name="Normal 9 6 3 2 7" xfId="33247"/>
    <cellStyle name="Normal 9 6 3 2 8" xfId="33248"/>
    <cellStyle name="Normal 9 6 3 3" xfId="33249"/>
    <cellStyle name="Normal 9 6 3 3 2" xfId="33250"/>
    <cellStyle name="Normal 9 6 3 3 2 2" xfId="33251"/>
    <cellStyle name="Normal 9 6 3 3 2 3" xfId="54067"/>
    <cellStyle name="Normal 9 6 3 3 3" xfId="33252"/>
    <cellStyle name="Normal 9 6 3 3 4" xfId="54068"/>
    <cellStyle name="Normal 9 6 3 4" xfId="33253"/>
    <cellStyle name="Normal 9 6 3 4 2" xfId="33254"/>
    <cellStyle name="Normal 9 6 3 4 2 2" xfId="33255"/>
    <cellStyle name="Normal 9 6 3 4 2 3" xfId="54069"/>
    <cellStyle name="Normal 9 6 3 4 3" xfId="33256"/>
    <cellStyle name="Normal 9 6 3 4 4" xfId="54070"/>
    <cellStyle name="Normal 9 6 3 5" xfId="33257"/>
    <cellStyle name="Normal 9 6 3 5 2" xfId="33258"/>
    <cellStyle name="Normal 9 6 3 5 3" xfId="54071"/>
    <cellStyle name="Normal 9 6 3 6" xfId="33259"/>
    <cellStyle name="Normal 9 6 3 6 2" xfId="54072"/>
    <cellStyle name="Normal 9 6 3 7" xfId="33260"/>
    <cellStyle name="Normal 9 6 3 8" xfId="33261"/>
    <cellStyle name="Normal 9 6 3 9" xfId="33262"/>
    <cellStyle name="Normal 9 6 4" xfId="33263"/>
    <cellStyle name="Normal 9 6 4 2" xfId="33264"/>
    <cellStyle name="Normal 9 6 4 2 2" xfId="33265"/>
    <cellStyle name="Normal 9 6 4 2 2 2" xfId="33266"/>
    <cellStyle name="Normal 9 6 4 2 2 3" xfId="54073"/>
    <cellStyle name="Normal 9 6 4 2 3" xfId="33267"/>
    <cellStyle name="Normal 9 6 4 2 4" xfId="54074"/>
    <cellStyle name="Normal 9 6 4 3" xfId="33268"/>
    <cellStyle name="Normal 9 6 4 3 2" xfId="33269"/>
    <cellStyle name="Normal 9 6 4 3 2 2" xfId="33270"/>
    <cellStyle name="Normal 9 6 4 3 2 3" xfId="54075"/>
    <cellStyle name="Normal 9 6 4 3 3" xfId="33271"/>
    <cellStyle name="Normal 9 6 4 3 4" xfId="54076"/>
    <cellStyle name="Normal 9 6 4 4" xfId="33272"/>
    <cellStyle name="Normal 9 6 4 4 2" xfId="33273"/>
    <cellStyle name="Normal 9 6 4 4 3" xfId="54077"/>
    <cellStyle name="Normal 9 6 4 5" xfId="33274"/>
    <cellStyle name="Normal 9 6 4 5 2" xfId="54078"/>
    <cellStyle name="Normal 9 6 4 6" xfId="33275"/>
    <cellStyle name="Normal 9 6 4 7" xfId="33276"/>
    <cellStyle name="Normal 9 6 4 8" xfId="33277"/>
    <cellStyle name="Normal 9 6 5" xfId="33278"/>
    <cellStyle name="Normal 9 6 5 2" xfId="33279"/>
    <cellStyle name="Normal 9 6 5 2 2" xfId="33280"/>
    <cellStyle name="Normal 9 6 5 2 3" xfId="54079"/>
    <cellStyle name="Normal 9 6 5 3" xfId="33281"/>
    <cellStyle name="Normal 9 6 5 4" xfId="54080"/>
    <cellStyle name="Normal 9 6 6" xfId="33282"/>
    <cellStyle name="Normal 9 6 6 2" xfId="33283"/>
    <cellStyle name="Normal 9 6 6 2 2" xfId="33284"/>
    <cellStyle name="Normal 9 6 6 2 3" xfId="54081"/>
    <cellStyle name="Normal 9 6 6 3" xfId="33285"/>
    <cellStyle name="Normal 9 6 6 4" xfId="54082"/>
    <cellStyle name="Normal 9 6 7" xfId="33286"/>
    <cellStyle name="Normal 9 6 7 2" xfId="33287"/>
    <cellStyle name="Normal 9 6 7 3" xfId="54083"/>
    <cellStyle name="Normal 9 6 8" xfId="33288"/>
    <cellStyle name="Normal 9 6 8 2" xfId="33289"/>
    <cellStyle name="Normal 9 6 9" xfId="33290"/>
    <cellStyle name="Normal 9 60" xfId="33291"/>
    <cellStyle name="Normal 9 61" xfId="33292"/>
    <cellStyle name="Normal 9 62" xfId="33293"/>
    <cellStyle name="Normal 9 63" xfId="33294"/>
    <cellStyle name="Normal 9 64" xfId="33295"/>
    <cellStyle name="Normal 9 65" xfId="33296"/>
    <cellStyle name="Normal 9 66" xfId="33297"/>
    <cellStyle name="Normal 9 67" xfId="33298"/>
    <cellStyle name="Normal 9 68" xfId="33299"/>
    <cellStyle name="Normal 9 69" xfId="33300"/>
    <cellStyle name="Normal 9 7" xfId="33301"/>
    <cellStyle name="Normal 9 7 10" xfId="33302"/>
    <cellStyle name="Normal 9 7 11" xfId="33303"/>
    <cellStyle name="Normal 9 7 12" xfId="33304"/>
    <cellStyle name="Normal 9 7 13" xfId="33305"/>
    <cellStyle name="Normal 9 7 2" xfId="33306"/>
    <cellStyle name="Normal 9 7 2 10" xfId="33307"/>
    <cellStyle name="Normal 9 7 2 2" xfId="33308"/>
    <cellStyle name="Normal 9 7 2 2 2" xfId="33309"/>
    <cellStyle name="Normal 9 7 2 2 2 2" xfId="33310"/>
    <cellStyle name="Normal 9 7 2 2 2 2 2" xfId="33311"/>
    <cellStyle name="Normal 9 7 2 2 2 2 2 2" xfId="33312"/>
    <cellStyle name="Normal 9 7 2 2 2 2 2 3" xfId="54084"/>
    <cellStyle name="Normal 9 7 2 2 2 2 3" xfId="33313"/>
    <cellStyle name="Normal 9 7 2 2 2 2 4" xfId="54085"/>
    <cellStyle name="Normal 9 7 2 2 2 3" xfId="33314"/>
    <cellStyle name="Normal 9 7 2 2 2 3 2" xfId="33315"/>
    <cellStyle name="Normal 9 7 2 2 2 3 2 2" xfId="33316"/>
    <cellStyle name="Normal 9 7 2 2 2 3 2 3" xfId="54086"/>
    <cellStyle name="Normal 9 7 2 2 2 3 3" xfId="33317"/>
    <cellStyle name="Normal 9 7 2 2 2 3 4" xfId="54087"/>
    <cellStyle name="Normal 9 7 2 2 2 4" xfId="33318"/>
    <cellStyle name="Normal 9 7 2 2 2 4 2" xfId="33319"/>
    <cellStyle name="Normal 9 7 2 2 2 4 3" xfId="54088"/>
    <cellStyle name="Normal 9 7 2 2 2 5" xfId="33320"/>
    <cellStyle name="Normal 9 7 2 2 2 5 2" xfId="54089"/>
    <cellStyle name="Normal 9 7 2 2 2 6" xfId="33321"/>
    <cellStyle name="Normal 9 7 2 2 2 7" xfId="33322"/>
    <cellStyle name="Normal 9 7 2 2 2 8" xfId="33323"/>
    <cellStyle name="Normal 9 7 2 2 3" xfId="33324"/>
    <cellStyle name="Normal 9 7 2 2 3 2" xfId="33325"/>
    <cellStyle name="Normal 9 7 2 2 3 2 2" xfId="33326"/>
    <cellStyle name="Normal 9 7 2 2 3 2 3" xfId="54090"/>
    <cellStyle name="Normal 9 7 2 2 3 3" xfId="33327"/>
    <cellStyle name="Normal 9 7 2 2 3 4" xfId="54091"/>
    <cellStyle name="Normal 9 7 2 2 4" xfId="33328"/>
    <cellStyle name="Normal 9 7 2 2 4 2" xfId="33329"/>
    <cellStyle name="Normal 9 7 2 2 4 2 2" xfId="33330"/>
    <cellStyle name="Normal 9 7 2 2 4 2 3" xfId="54092"/>
    <cellStyle name="Normal 9 7 2 2 4 3" xfId="33331"/>
    <cellStyle name="Normal 9 7 2 2 4 4" xfId="54093"/>
    <cellStyle name="Normal 9 7 2 2 5" xfId="33332"/>
    <cellStyle name="Normal 9 7 2 2 5 2" xfId="33333"/>
    <cellStyle name="Normal 9 7 2 2 5 3" xfId="54094"/>
    <cellStyle name="Normal 9 7 2 2 6" xfId="33334"/>
    <cellStyle name="Normal 9 7 2 2 6 2" xfId="54095"/>
    <cellStyle name="Normal 9 7 2 2 7" xfId="33335"/>
    <cellStyle name="Normal 9 7 2 2 8" xfId="33336"/>
    <cellStyle name="Normal 9 7 2 2 9" xfId="33337"/>
    <cellStyle name="Normal 9 7 2 3" xfId="33338"/>
    <cellStyle name="Normal 9 7 2 3 2" xfId="33339"/>
    <cellStyle name="Normal 9 7 2 3 2 2" xfId="33340"/>
    <cellStyle name="Normal 9 7 2 3 2 2 2" xfId="33341"/>
    <cellStyle name="Normal 9 7 2 3 2 2 3" xfId="54096"/>
    <cellStyle name="Normal 9 7 2 3 2 3" xfId="33342"/>
    <cellStyle name="Normal 9 7 2 3 2 4" xfId="54097"/>
    <cellStyle name="Normal 9 7 2 3 3" xfId="33343"/>
    <cellStyle name="Normal 9 7 2 3 3 2" xfId="33344"/>
    <cellStyle name="Normal 9 7 2 3 3 2 2" xfId="33345"/>
    <cellStyle name="Normal 9 7 2 3 3 2 3" xfId="54098"/>
    <cellStyle name="Normal 9 7 2 3 3 3" xfId="33346"/>
    <cellStyle name="Normal 9 7 2 3 3 4" xfId="54099"/>
    <cellStyle name="Normal 9 7 2 3 4" xfId="33347"/>
    <cellStyle name="Normal 9 7 2 3 4 2" xfId="33348"/>
    <cellStyle name="Normal 9 7 2 3 4 3" xfId="54100"/>
    <cellStyle name="Normal 9 7 2 3 5" xfId="33349"/>
    <cellStyle name="Normal 9 7 2 3 5 2" xfId="54101"/>
    <cellStyle name="Normal 9 7 2 3 6" xfId="33350"/>
    <cellStyle name="Normal 9 7 2 3 7" xfId="33351"/>
    <cellStyle name="Normal 9 7 2 3 8" xfId="33352"/>
    <cellStyle name="Normal 9 7 2 4" xfId="33353"/>
    <cellStyle name="Normal 9 7 2 4 2" xfId="33354"/>
    <cellStyle name="Normal 9 7 2 4 2 2" xfId="33355"/>
    <cellStyle name="Normal 9 7 2 4 2 3" xfId="54102"/>
    <cellStyle name="Normal 9 7 2 4 3" xfId="33356"/>
    <cellStyle name="Normal 9 7 2 4 4" xfId="54103"/>
    <cellStyle name="Normal 9 7 2 5" xfId="33357"/>
    <cellStyle name="Normal 9 7 2 5 2" xfId="33358"/>
    <cellStyle name="Normal 9 7 2 5 2 2" xfId="33359"/>
    <cellStyle name="Normal 9 7 2 5 2 3" xfId="54104"/>
    <cellStyle name="Normal 9 7 2 5 3" xfId="33360"/>
    <cellStyle name="Normal 9 7 2 5 4" xfId="54105"/>
    <cellStyle name="Normal 9 7 2 6" xfId="33361"/>
    <cellStyle name="Normal 9 7 2 6 2" xfId="33362"/>
    <cellStyle name="Normal 9 7 2 6 3" xfId="54106"/>
    <cellStyle name="Normal 9 7 2 7" xfId="33363"/>
    <cellStyle name="Normal 9 7 2 7 2" xfId="54107"/>
    <cellStyle name="Normal 9 7 2 8" xfId="33364"/>
    <cellStyle name="Normal 9 7 2 9" xfId="33365"/>
    <cellStyle name="Normal 9 7 3" xfId="33366"/>
    <cellStyle name="Normal 9 7 3 2" xfId="33367"/>
    <cellStyle name="Normal 9 7 3 2 2" xfId="33368"/>
    <cellStyle name="Normal 9 7 3 2 2 2" xfId="33369"/>
    <cellStyle name="Normal 9 7 3 2 2 2 2" xfId="33370"/>
    <cellStyle name="Normal 9 7 3 2 2 2 3" xfId="54108"/>
    <cellStyle name="Normal 9 7 3 2 2 3" xfId="33371"/>
    <cellStyle name="Normal 9 7 3 2 2 4" xfId="54109"/>
    <cellStyle name="Normal 9 7 3 2 3" xfId="33372"/>
    <cellStyle name="Normal 9 7 3 2 3 2" xfId="33373"/>
    <cellStyle name="Normal 9 7 3 2 3 2 2" xfId="33374"/>
    <cellStyle name="Normal 9 7 3 2 3 2 3" xfId="54110"/>
    <cellStyle name="Normal 9 7 3 2 3 3" xfId="33375"/>
    <cellStyle name="Normal 9 7 3 2 3 4" xfId="54111"/>
    <cellStyle name="Normal 9 7 3 2 4" xfId="33376"/>
    <cellStyle name="Normal 9 7 3 2 4 2" xfId="33377"/>
    <cellStyle name="Normal 9 7 3 2 4 3" xfId="54112"/>
    <cellStyle name="Normal 9 7 3 2 5" xfId="33378"/>
    <cellStyle name="Normal 9 7 3 2 5 2" xfId="54113"/>
    <cellStyle name="Normal 9 7 3 2 6" xfId="33379"/>
    <cellStyle name="Normal 9 7 3 2 7" xfId="33380"/>
    <cellStyle name="Normal 9 7 3 2 8" xfId="33381"/>
    <cellStyle name="Normal 9 7 3 3" xfId="33382"/>
    <cellStyle name="Normal 9 7 3 3 2" xfId="33383"/>
    <cellStyle name="Normal 9 7 3 3 2 2" xfId="33384"/>
    <cellStyle name="Normal 9 7 3 3 2 3" xfId="54114"/>
    <cellStyle name="Normal 9 7 3 3 3" xfId="33385"/>
    <cellStyle name="Normal 9 7 3 3 4" xfId="54115"/>
    <cellStyle name="Normal 9 7 3 4" xfId="33386"/>
    <cellStyle name="Normal 9 7 3 4 2" xfId="33387"/>
    <cellStyle name="Normal 9 7 3 4 2 2" xfId="33388"/>
    <cellStyle name="Normal 9 7 3 4 2 3" xfId="54116"/>
    <cellStyle name="Normal 9 7 3 4 3" xfId="33389"/>
    <cellStyle name="Normal 9 7 3 4 4" xfId="54117"/>
    <cellStyle name="Normal 9 7 3 5" xfId="33390"/>
    <cellStyle name="Normal 9 7 3 5 2" xfId="33391"/>
    <cellStyle name="Normal 9 7 3 5 3" xfId="54118"/>
    <cellStyle name="Normal 9 7 3 6" xfId="33392"/>
    <cellStyle name="Normal 9 7 3 6 2" xfId="54119"/>
    <cellStyle name="Normal 9 7 3 7" xfId="33393"/>
    <cellStyle name="Normal 9 7 3 8" xfId="33394"/>
    <cellStyle name="Normal 9 7 3 9" xfId="33395"/>
    <cellStyle name="Normal 9 7 4" xfId="33396"/>
    <cellStyle name="Normal 9 7 4 2" xfId="33397"/>
    <cellStyle name="Normal 9 7 4 2 2" xfId="33398"/>
    <cellStyle name="Normal 9 7 4 2 2 2" xfId="33399"/>
    <cellStyle name="Normal 9 7 4 2 2 3" xfId="54120"/>
    <cellStyle name="Normal 9 7 4 2 3" xfId="33400"/>
    <cellStyle name="Normal 9 7 4 2 4" xfId="54121"/>
    <cellStyle name="Normal 9 7 4 3" xfId="33401"/>
    <cellStyle name="Normal 9 7 4 3 2" xfId="33402"/>
    <cellStyle name="Normal 9 7 4 3 2 2" xfId="33403"/>
    <cellStyle name="Normal 9 7 4 3 2 3" xfId="54122"/>
    <cellStyle name="Normal 9 7 4 3 3" xfId="33404"/>
    <cellStyle name="Normal 9 7 4 3 4" xfId="54123"/>
    <cellStyle name="Normal 9 7 4 4" xfId="33405"/>
    <cellStyle name="Normal 9 7 4 4 2" xfId="33406"/>
    <cellStyle name="Normal 9 7 4 4 3" xfId="54124"/>
    <cellStyle name="Normal 9 7 4 5" xfId="33407"/>
    <cellStyle name="Normal 9 7 4 5 2" xfId="54125"/>
    <cellStyle name="Normal 9 7 4 6" xfId="33408"/>
    <cellStyle name="Normal 9 7 4 7" xfId="33409"/>
    <cellStyle name="Normal 9 7 4 8" xfId="33410"/>
    <cellStyle name="Normal 9 7 5" xfId="33411"/>
    <cellStyle name="Normal 9 7 5 2" xfId="33412"/>
    <cellStyle name="Normal 9 7 5 2 2" xfId="33413"/>
    <cellStyle name="Normal 9 7 5 2 3" xfId="54126"/>
    <cellStyle name="Normal 9 7 5 3" xfId="33414"/>
    <cellStyle name="Normal 9 7 5 4" xfId="54127"/>
    <cellStyle name="Normal 9 7 6" xfId="33415"/>
    <cellStyle name="Normal 9 7 6 2" xfId="33416"/>
    <cellStyle name="Normal 9 7 6 2 2" xfId="33417"/>
    <cellStyle name="Normal 9 7 6 2 3" xfId="54128"/>
    <cellStyle name="Normal 9 7 6 3" xfId="33418"/>
    <cellStyle name="Normal 9 7 6 4" xfId="54129"/>
    <cellStyle name="Normal 9 7 7" xfId="33419"/>
    <cellStyle name="Normal 9 7 7 2" xfId="33420"/>
    <cellStyle name="Normal 9 7 7 3" xfId="54130"/>
    <cellStyle name="Normal 9 7 8" xfId="33421"/>
    <cellStyle name="Normal 9 7 8 2" xfId="33422"/>
    <cellStyle name="Normal 9 7 9" xfId="33423"/>
    <cellStyle name="Normal 9 70" xfId="33424"/>
    <cellStyle name="Normal 9 71" xfId="33425"/>
    <cellStyle name="Normal 9 72" xfId="33426"/>
    <cellStyle name="Normal 9 73" xfId="33427"/>
    <cellStyle name="Normal 9 74" xfId="33428"/>
    <cellStyle name="Normal 9 75" xfId="33429"/>
    <cellStyle name="Normal 9 76" xfId="33430"/>
    <cellStyle name="Normal 9 77" xfId="33431"/>
    <cellStyle name="Normal 9 78" xfId="33432"/>
    <cellStyle name="Normal 9 79" xfId="33433"/>
    <cellStyle name="Normal 9 8" xfId="33434"/>
    <cellStyle name="Normal 9 8 10" xfId="33435"/>
    <cellStyle name="Normal 9 8 11" xfId="33436"/>
    <cellStyle name="Normal 9 8 12" xfId="33437"/>
    <cellStyle name="Normal 9 8 13" xfId="33438"/>
    <cellStyle name="Normal 9 8 2" xfId="33439"/>
    <cellStyle name="Normal 9 8 2 10" xfId="33440"/>
    <cellStyle name="Normal 9 8 2 2" xfId="33441"/>
    <cellStyle name="Normal 9 8 2 2 2" xfId="33442"/>
    <cellStyle name="Normal 9 8 2 2 2 2" xfId="33443"/>
    <cellStyle name="Normal 9 8 2 2 2 2 2" xfId="33444"/>
    <cellStyle name="Normal 9 8 2 2 2 2 2 2" xfId="33445"/>
    <cellStyle name="Normal 9 8 2 2 2 2 2 3" xfId="54131"/>
    <cellStyle name="Normal 9 8 2 2 2 2 3" xfId="33446"/>
    <cellStyle name="Normal 9 8 2 2 2 2 4" xfId="54132"/>
    <cellStyle name="Normal 9 8 2 2 2 3" xfId="33447"/>
    <cellStyle name="Normal 9 8 2 2 2 3 2" xfId="33448"/>
    <cellStyle name="Normal 9 8 2 2 2 3 2 2" xfId="33449"/>
    <cellStyle name="Normal 9 8 2 2 2 3 2 3" xfId="54133"/>
    <cellStyle name="Normal 9 8 2 2 2 3 3" xfId="33450"/>
    <cellStyle name="Normal 9 8 2 2 2 3 4" xfId="54134"/>
    <cellStyle name="Normal 9 8 2 2 2 4" xfId="33451"/>
    <cellStyle name="Normal 9 8 2 2 2 4 2" xfId="33452"/>
    <cellStyle name="Normal 9 8 2 2 2 4 3" xfId="54135"/>
    <cellStyle name="Normal 9 8 2 2 2 5" xfId="33453"/>
    <cellStyle name="Normal 9 8 2 2 2 5 2" xfId="54136"/>
    <cellStyle name="Normal 9 8 2 2 2 6" xfId="33454"/>
    <cellStyle name="Normal 9 8 2 2 2 7" xfId="33455"/>
    <cellStyle name="Normal 9 8 2 2 2 8" xfId="33456"/>
    <cellStyle name="Normal 9 8 2 2 3" xfId="33457"/>
    <cellStyle name="Normal 9 8 2 2 3 2" xfId="33458"/>
    <cellStyle name="Normal 9 8 2 2 3 2 2" xfId="33459"/>
    <cellStyle name="Normal 9 8 2 2 3 2 3" xfId="54137"/>
    <cellStyle name="Normal 9 8 2 2 3 3" xfId="33460"/>
    <cellStyle name="Normal 9 8 2 2 3 4" xfId="54138"/>
    <cellStyle name="Normal 9 8 2 2 4" xfId="33461"/>
    <cellStyle name="Normal 9 8 2 2 4 2" xfId="33462"/>
    <cellStyle name="Normal 9 8 2 2 4 2 2" xfId="33463"/>
    <cellStyle name="Normal 9 8 2 2 4 2 3" xfId="54139"/>
    <cellStyle name="Normal 9 8 2 2 4 3" xfId="33464"/>
    <cellStyle name="Normal 9 8 2 2 4 4" xfId="54140"/>
    <cellStyle name="Normal 9 8 2 2 5" xfId="33465"/>
    <cellStyle name="Normal 9 8 2 2 5 2" xfId="33466"/>
    <cellStyle name="Normal 9 8 2 2 5 3" xfId="54141"/>
    <cellStyle name="Normal 9 8 2 2 6" xfId="33467"/>
    <cellStyle name="Normal 9 8 2 2 6 2" xfId="54142"/>
    <cellStyle name="Normal 9 8 2 2 7" xfId="33468"/>
    <cellStyle name="Normal 9 8 2 2 8" xfId="33469"/>
    <cellStyle name="Normal 9 8 2 2 9" xfId="33470"/>
    <cellStyle name="Normal 9 8 2 3" xfId="33471"/>
    <cellStyle name="Normal 9 8 2 3 2" xfId="33472"/>
    <cellStyle name="Normal 9 8 2 3 2 2" xfId="33473"/>
    <cellStyle name="Normal 9 8 2 3 2 2 2" xfId="33474"/>
    <cellStyle name="Normal 9 8 2 3 2 2 3" xfId="54143"/>
    <cellStyle name="Normal 9 8 2 3 2 3" xfId="33475"/>
    <cellStyle name="Normal 9 8 2 3 2 4" xfId="54144"/>
    <cellStyle name="Normal 9 8 2 3 3" xfId="33476"/>
    <cellStyle name="Normal 9 8 2 3 3 2" xfId="33477"/>
    <cellStyle name="Normal 9 8 2 3 3 2 2" xfId="33478"/>
    <cellStyle name="Normal 9 8 2 3 3 2 3" xfId="54145"/>
    <cellStyle name="Normal 9 8 2 3 3 3" xfId="33479"/>
    <cellStyle name="Normal 9 8 2 3 3 4" xfId="54146"/>
    <cellStyle name="Normal 9 8 2 3 4" xfId="33480"/>
    <cellStyle name="Normal 9 8 2 3 4 2" xfId="33481"/>
    <cellStyle name="Normal 9 8 2 3 4 3" xfId="54147"/>
    <cellStyle name="Normal 9 8 2 3 5" xfId="33482"/>
    <cellStyle name="Normal 9 8 2 3 5 2" xfId="54148"/>
    <cellStyle name="Normal 9 8 2 3 6" xfId="33483"/>
    <cellStyle name="Normal 9 8 2 3 7" xfId="33484"/>
    <cellStyle name="Normal 9 8 2 3 8" xfId="33485"/>
    <cellStyle name="Normal 9 8 2 4" xfId="33486"/>
    <cellStyle name="Normal 9 8 2 4 2" xfId="33487"/>
    <cellStyle name="Normal 9 8 2 4 2 2" xfId="33488"/>
    <cellStyle name="Normal 9 8 2 4 2 3" xfId="54149"/>
    <cellStyle name="Normal 9 8 2 4 3" xfId="33489"/>
    <cellStyle name="Normal 9 8 2 4 4" xfId="54150"/>
    <cellStyle name="Normal 9 8 2 5" xfId="33490"/>
    <cellStyle name="Normal 9 8 2 5 2" xfId="33491"/>
    <cellStyle name="Normal 9 8 2 5 2 2" xfId="33492"/>
    <cellStyle name="Normal 9 8 2 5 2 3" xfId="54151"/>
    <cellStyle name="Normal 9 8 2 5 3" xfId="33493"/>
    <cellStyle name="Normal 9 8 2 5 4" xfId="54152"/>
    <cellStyle name="Normal 9 8 2 6" xfId="33494"/>
    <cellStyle name="Normal 9 8 2 6 2" xfId="33495"/>
    <cellStyle name="Normal 9 8 2 6 3" xfId="54153"/>
    <cellStyle name="Normal 9 8 2 7" xfId="33496"/>
    <cellStyle name="Normal 9 8 2 7 2" xfId="54154"/>
    <cellStyle name="Normal 9 8 2 8" xfId="33497"/>
    <cellStyle name="Normal 9 8 2 9" xfId="33498"/>
    <cellStyle name="Normal 9 8 3" xfId="33499"/>
    <cellStyle name="Normal 9 8 3 2" xfId="33500"/>
    <cellStyle name="Normal 9 8 3 2 2" xfId="33501"/>
    <cellStyle name="Normal 9 8 3 2 2 2" xfId="33502"/>
    <cellStyle name="Normal 9 8 3 2 2 2 2" xfId="33503"/>
    <cellStyle name="Normal 9 8 3 2 2 2 3" xfId="54155"/>
    <cellStyle name="Normal 9 8 3 2 2 3" xfId="33504"/>
    <cellStyle name="Normal 9 8 3 2 2 4" xfId="54156"/>
    <cellStyle name="Normal 9 8 3 2 3" xfId="33505"/>
    <cellStyle name="Normal 9 8 3 2 3 2" xfId="33506"/>
    <cellStyle name="Normal 9 8 3 2 3 2 2" xfId="33507"/>
    <cellStyle name="Normal 9 8 3 2 3 2 3" xfId="54157"/>
    <cellStyle name="Normal 9 8 3 2 3 3" xfId="33508"/>
    <cellStyle name="Normal 9 8 3 2 3 4" xfId="54158"/>
    <cellStyle name="Normal 9 8 3 2 4" xfId="33509"/>
    <cellStyle name="Normal 9 8 3 2 4 2" xfId="33510"/>
    <cellStyle name="Normal 9 8 3 2 4 3" xfId="54159"/>
    <cellStyle name="Normal 9 8 3 2 5" xfId="33511"/>
    <cellStyle name="Normal 9 8 3 2 5 2" xfId="54160"/>
    <cellStyle name="Normal 9 8 3 2 6" xfId="33512"/>
    <cellStyle name="Normal 9 8 3 2 7" xfId="33513"/>
    <cellStyle name="Normal 9 8 3 2 8" xfId="33514"/>
    <cellStyle name="Normal 9 8 3 3" xfId="33515"/>
    <cellStyle name="Normal 9 8 3 3 2" xfId="33516"/>
    <cellStyle name="Normal 9 8 3 3 2 2" xfId="33517"/>
    <cellStyle name="Normal 9 8 3 3 2 3" xfId="54161"/>
    <cellStyle name="Normal 9 8 3 3 3" xfId="33518"/>
    <cellStyle name="Normal 9 8 3 3 4" xfId="54162"/>
    <cellStyle name="Normal 9 8 3 4" xfId="33519"/>
    <cellStyle name="Normal 9 8 3 4 2" xfId="33520"/>
    <cellStyle name="Normal 9 8 3 4 2 2" xfId="33521"/>
    <cellStyle name="Normal 9 8 3 4 2 3" xfId="54163"/>
    <cellStyle name="Normal 9 8 3 4 3" xfId="33522"/>
    <cellStyle name="Normal 9 8 3 4 4" xfId="54164"/>
    <cellStyle name="Normal 9 8 3 5" xfId="33523"/>
    <cellStyle name="Normal 9 8 3 5 2" xfId="33524"/>
    <cellStyle name="Normal 9 8 3 5 3" xfId="54165"/>
    <cellStyle name="Normal 9 8 3 6" xfId="33525"/>
    <cellStyle name="Normal 9 8 3 6 2" xfId="54166"/>
    <cellStyle name="Normal 9 8 3 7" xfId="33526"/>
    <cellStyle name="Normal 9 8 3 8" xfId="33527"/>
    <cellStyle name="Normal 9 8 3 9" xfId="33528"/>
    <cellStyle name="Normal 9 8 4" xfId="33529"/>
    <cellStyle name="Normal 9 8 4 2" xfId="33530"/>
    <cellStyle name="Normal 9 8 4 2 2" xfId="33531"/>
    <cellStyle name="Normal 9 8 4 2 2 2" xfId="33532"/>
    <cellStyle name="Normal 9 8 4 2 2 3" xfId="54167"/>
    <cellStyle name="Normal 9 8 4 2 3" xfId="33533"/>
    <cellStyle name="Normal 9 8 4 2 4" xfId="54168"/>
    <cellStyle name="Normal 9 8 4 3" xfId="33534"/>
    <cellStyle name="Normal 9 8 4 3 2" xfId="33535"/>
    <cellStyle name="Normal 9 8 4 3 2 2" xfId="33536"/>
    <cellStyle name="Normal 9 8 4 3 2 3" xfId="54169"/>
    <cellStyle name="Normal 9 8 4 3 3" xfId="33537"/>
    <cellStyle name="Normal 9 8 4 3 4" xfId="54170"/>
    <cellStyle name="Normal 9 8 4 4" xfId="33538"/>
    <cellStyle name="Normal 9 8 4 4 2" xfId="33539"/>
    <cellStyle name="Normal 9 8 4 4 3" xfId="54171"/>
    <cellStyle name="Normal 9 8 4 5" xfId="33540"/>
    <cellStyle name="Normal 9 8 4 5 2" xfId="54172"/>
    <cellStyle name="Normal 9 8 4 6" xfId="33541"/>
    <cellStyle name="Normal 9 8 4 7" xfId="33542"/>
    <cellStyle name="Normal 9 8 4 8" xfId="33543"/>
    <cellStyle name="Normal 9 8 5" xfId="33544"/>
    <cellStyle name="Normal 9 8 5 2" xfId="33545"/>
    <cellStyle name="Normal 9 8 5 2 2" xfId="33546"/>
    <cellStyle name="Normal 9 8 5 2 3" xfId="54173"/>
    <cellStyle name="Normal 9 8 5 3" xfId="33547"/>
    <cellStyle name="Normal 9 8 5 4" xfId="54174"/>
    <cellStyle name="Normal 9 8 6" xfId="33548"/>
    <cellStyle name="Normal 9 8 6 2" xfId="33549"/>
    <cellStyle name="Normal 9 8 6 2 2" xfId="33550"/>
    <cellStyle name="Normal 9 8 6 2 3" xfId="54175"/>
    <cellStyle name="Normal 9 8 6 3" xfId="33551"/>
    <cellStyle name="Normal 9 8 6 4" xfId="54176"/>
    <cellStyle name="Normal 9 8 7" xfId="33552"/>
    <cellStyle name="Normal 9 8 7 2" xfId="33553"/>
    <cellStyle name="Normal 9 8 7 3" xfId="54177"/>
    <cellStyle name="Normal 9 8 8" xfId="33554"/>
    <cellStyle name="Normal 9 8 8 2" xfId="33555"/>
    <cellStyle name="Normal 9 8 9" xfId="33556"/>
    <cellStyle name="Normal 9 80" xfId="33557"/>
    <cellStyle name="Normal 9 81" xfId="33558"/>
    <cellStyle name="Normal 9 82" xfId="33559"/>
    <cellStyle name="Normal 9 83" xfId="33560"/>
    <cellStyle name="Normal 9 84" xfId="33561"/>
    <cellStyle name="Normal 9 85" xfId="33562"/>
    <cellStyle name="Normal 9 86" xfId="33563"/>
    <cellStyle name="Normal 9 87" xfId="33564"/>
    <cellStyle name="Normal 9 9" xfId="33565"/>
    <cellStyle name="Normal 9 9 10" xfId="33566"/>
    <cellStyle name="Normal 9 9 11" xfId="33567"/>
    <cellStyle name="Normal 9 9 12" xfId="33568"/>
    <cellStyle name="Normal 9 9 2" xfId="33569"/>
    <cellStyle name="Normal 9 9 2 2" xfId="33570"/>
    <cellStyle name="Normal 9 9 2 2 2" xfId="33571"/>
    <cellStyle name="Normal 9 9 2 2 2 2" xfId="33572"/>
    <cellStyle name="Normal 9 9 2 2 2 2 2" xfId="33573"/>
    <cellStyle name="Normal 9 9 2 2 2 2 3" xfId="54178"/>
    <cellStyle name="Normal 9 9 2 2 2 3" xfId="33574"/>
    <cellStyle name="Normal 9 9 2 2 2 4" xfId="54179"/>
    <cellStyle name="Normal 9 9 2 2 3" xfId="33575"/>
    <cellStyle name="Normal 9 9 2 2 3 2" xfId="33576"/>
    <cellStyle name="Normal 9 9 2 2 3 2 2" xfId="33577"/>
    <cellStyle name="Normal 9 9 2 2 3 2 3" xfId="54180"/>
    <cellStyle name="Normal 9 9 2 2 3 3" xfId="33578"/>
    <cellStyle name="Normal 9 9 2 2 3 4" xfId="54181"/>
    <cellStyle name="Normal 9 9 2 2 4" xfId="33579"/>
    <cellStyle name="Normal 9 9 2 2 4 2" xfId="33580"/>
    <cellStyle name="Normal 9 9 2 2 4 3" xfId="54182"/>
    <cellStyle name="Normal 9 9 2 2 5" xfId="33581"/>
    <cellStyle name="Normal 9 9 2 2 5 2" xfId="54183"/>
    <cellStyle name="Normal 9 9 2 2 6" xfId="33582"/>
    <cellStyle name="Normal 9 9 2 2 7" xfId="33583"/>
    <cellStyle name="Normal 9 9 2 2 8" xfId="33584"/>
    <cellStyle name="Normal 9 9 2 3" xfId="33585"/>
    <cellStyle name="Normal 9 9 2 3 2" xfId="33586"/>
    <cellStyle name="Normal 9 9 2 3 2 2" xfId="33587"/>
    <cellStyle name="Normal 9 9 2 3 2 3" xfId="54184"/>
    <cellStyle name="Normal 9 9 2 3 3" xfId="33588"/>
    <cellStyle name="Normal 9 9 2 3 4" xfId="54185"/>
    <cellStyle name="Normal 9 9 2 4" xfId="33589"/>
    <cellStyle name="Normal 9 9 2 4 2" xfId="33590"/>
    <cellStyle name="Normal 9 9 2 4 2 2" xfId="33591"/>
    <cellStyle name="Normal 9 9 2 4 2 3" xfId="54186"/>
    <cellStyle name="Normal 9 9 2 4 3" xfId="33592"/>
    <cellStyle name="Normal 9 9 2 4 4" xfId="54187"/>
    <cellStyle name="Normal 9 9 2 5" xfId="33593"/>
    <cellStyle name="Normal 9 9 2 5 2" xfId="33594"/>
    <cellStyle name="Normal 9 9 2 5 3" xfId="54188"/>
    <cellStyle name="Normal 9 9 2 6" xfId="33595"/>
    <cellStyle name="Normal 9 9 2 6 2" xfId="54189"/>
    <cellStyle name="Normal 9 9 2 7" xfId="33596"/>
    <cellStyle name="Normal 9 9 2 8" xfId="33597"/>
    <cellStyle name="Normal 9 9 2 9" xfId="33598"/>
    <cellStyle name="Normal 9 9 3" xfId="33599"/>
    <cellStyle name="Normal 9 9 3 2" xfId="33600"/>
    <cellStyle name="Normal 9 9 3 2 2" xfId="33601"/>
    <cellStyle name="Normal 9 9 3 2 2 2" xfId="33602"/>
    <cellStyle name="Normal 9 9 3 2 2 3" xfId="54190"/>
    <cellStyle name="Normal 9 9 3 2 3" xfId="33603"/>
    <cellStyle name="Normal 9 9 3 2 4" xfId="54191"/>
    <cellStyle name="Normal 9 9 3 3" xfId="33604"/>
    <cellStyle name="Normal 9 9 3 3 2" xfId="33605"/>
    <cellStyle name="Normal 9 9 3 3 2 2" xfId="33606"/>
    <cellStyle name="Normal 9 9 3 3 2 3" xfId="54192"/>
    <cellStyle name="Normal 9 9 3 3 3" xfId="33607"/>
    <cellStyle name="Normal 9 9 3 3 4" xfId="54193"/>
    <cellStyle name="Normal 9 9 3 4" xfId="33608"/>
    <cellStyle name="Normal 9 9 3 4 2" xfId="33609"/>
    <cellStyle name="Normal 9 9 3 4 3" xfId="54194"/>
    <cellStyle name="Normal 9 9 3 5" xfId="33610"/>
    <cellStyle name="Normal 9 9 3 5 2" xfId="54195"/>
    <cellStyle name="Normal 9 9 3 6" xfId="33611"/>
    <cellStyle name="Normal 9 9 3 7" xfId="33612"/>
    <cellStyle name="Normal 9 9 3 8" xfId="33613"/>
    <cellStyle name="Normal 9 9 4" xfId="33614"/>
    <cellStyle name="Normal 9 9 4 2" xfId="33615"/>
    <cellStyle name="Normal 9 9 4 2 2" xfId="33616"/>
    <cellStyle name="Normal 9 9 4 2 3" xfId="54196"/>
    <cellStyle name="Normal 9 9 4 3" xfId="33617"/>
    <cellStyle name="Normal 9 9 4 4" xfId="54197"/>
    <cellStyle name="Normal 9 9 5" xfId="33618"/>
    <cellStyle name="Normal 9 9 5 2" xfId="33619"/>
    <cellStyle name="Normal 9 9 5 2 2" xfId="33620"/>
    <cellStyle name="Normal 9 9 5 2 3" xfId="54198"/>
    <cellStyle name="Normal 9 9 5 3" xfId="33621"/>
    <cellStyle name="Normal 9 9 5 4" xfId="54199"/>
    <cellStyle name="Normal 9 9 6" xfId="33622"/>
    <cellStyle name="Normal 9 9 6 2" xfId="33623"/>
    <cellStyle name="Normal 9 9 6 3" xfId="54200"/>
    <cellStyle name="Normal 9 9 7" xfId="33624"/>
    <cellStyle name="Normal 9 9 7 2" xfId="33625"/>
    <cellStyle name="Normal 9 9 8" xfId="33626"/>
    <cellStyle name="Normal 9 9 9" xfId="33627"/>
    <cellStyle name="Normal 9_simulação" xfId="33628"/>
    <cellStyle name="Normal 90" xfId="33629"/>
    <cellStyle name="Normal 91" xfId="33630"/>
    <cellStyle name="Normal 92" xfId="33631"/>
    <cellStyle name="Normal 93" xfId="39805"/>
    <cellStyle name="Normal 93 2" xfId="57239"/>
    <cellStyle name="Normal 94" xfId="57230"/>
    <cellStyle name="Normal 95" xfId="57235"/>
    <cellStyle name="Normal 96" xfId="57236"/>
    <cellStyle name="Normal 97" xfId="57240"/>
    <cellStyle name="Normal_JANEIRO-2005" xfId="57241"/>
    <cellStyle name="Nota 1" xfId="54201"/>
    <cellStyle name="Nota 1 2" xfId="54202"/>
    <cellStyle name="Nota 2" xfId="33632"/>
    <cellStyle name="Nota 2 10" xfId="33633"/>
    <cellStyle name="Nota 2 10 2" xfId="33634"/>
    <cellStyle name="Nota 2 10 3" xfId="54203"/>
    <cellStyle name="Nota 2 11" xfId="33635"/>
    <cellStyle name="Nota 2 11 2" xfId="54204"/>
    <cellStyle name="Nota 2 11 3" xfId="54205"/>
    <cellStyle name="Nota 2 12" xfId="33636"/>
    <cellStyle name="Nota 2 12 10" xfId="57155"/>
    <cellStyle name="Nota 2 12 2" xfId="57156"/>
    <cellStyle name="Nota 2 12 2 2" xfId="57157"/>
    <cellStyle name="Nota 2 12 2 2 2" xfId="57158"/>
    <cellStyle name="Nota 2 12 2 3" xfId="57159"/>
    <cellStyle name="Nota 2 12 2 3 2" xfId="57160"/>
    <cellStyle name="Nota 2 12 2 4" xfId="57161"/>
    <cellStyle name="Nota 2 12 2 4 2" xfId="57162"/>
    <cellStyle name="Nota 2 12 2 5" xfId="57163"/>
    <cellStyle name="Nota 2 12 2 5 2" xfId="57164"/>
    <cellStyle name="Nota 2 12 2 6" xfId="57165"/>
    <cellStyle name="Nota 2 12 2 6 2" xfId="57166"/>
    <cellStyle name="Nota 2 12 2 7" xfId="57167"/>
    <cellStyle name="Nota 2 12 3" xfId="57168"/>
    <cellStyle name="Nota 2 12 3 2" xfId="57169"/>
    <cellStyle name="Nota 2 12 3 2 2" xfId="57170"/>
    <cellStyle name="Nota 2 12 3 3" xfId="57171"/>
    <cellStyle name="Nota 2 12 3 3 2" xfId="57172"/>
    <cellStyle name="Nota 2 12 3 4" xfId="57173"/>
    <cellStyle name="Nota 2 12 3 4 2" xfId="57174"/>
    <cellStyle name="Nota 2 12 3 5" xfId="57175"/>
    <cellStyle name="Nota 2 12 3 5 2" xfId="57176"/>
    <cellStyle name="Nota 2 12 3 6" xfId="57177"/>
    <cellStyle name="Nota 2 12 3 6 2" xfId="57178"/>
    <cellStyle name="Nota 2 12 3 7" xfId="57179"/>
    <cellStyle name="Nota 2 12 4" xfId="57180"/>
    <cellStyle name="Nota 2 12 4 2" xfId="57181"/>
    <cellStyle name="Nota 2 12 5" xfId="57182"/>
    <cellStyle name="Nota 2 12 5 2" xfId="57183"/>
    <cellStyle name="Nota 2 12 6" xfId="57184"/>
    <cellStyle name="Nota 2 12 6 2" xfId="57185"/>
    <cellStyle name="Nota 2 12 7" xfId="57186"/>
    <cellStyle name="Nota 2 12 7 2" xfId="57187"/>
    <cellStyle name="Nota 2 12 8" xfId="57188"/>
    <cellStyle name="Nota 2 12 8 2" xfId="57189"/>
    <cellStyle name="Nota 2 12 9" xfId="57190"/>
    <cellStyle name="Nota 2 12 9 2" xfId="57191"/>
    <cellStyle name="Nota 2 13" xfId="33637"/>
    <cellStyle name="Nota 2 14" xfId="33638"/>
    <cellStyle name="Nota 2 15" xfId="33639"/>
    <cellStyle name="Nota 2 16" xfId="33640"/>
    <cellStyle name="Nota 2 17" xfId="33641"/>
    <cellStyle name="Nota 2 18" xfId="33642"/>
    <cellStyle name="Nota 2 2" xfId="33643"/>
    <cellStyle name="Nota 2 2 10" xfId="33644"/>
    <cellStyle name="Nota 2 2 11" xfId="33645"/>
    <cellStyle name="Nota 2 2 12" xfId="33646"/>
    <cellStyle name="Nota 2 2 13" xfId="33647"/>
    <cellStyle name="Nota 2 2 14" xfId="33648"/>
    <cellStyle name="Nota 2 2 2" xfId="33649"/>
    <cellStyle name="Nota 2 2 2 10" xfId="33650"/>
    <cellStyle name="Nota 2 2 2 11" xfId="33651"/>
    <cellStyle name="Nota 2 2 2 2" xfId="33652"/>
    <cellStyle name="Nota 2 2 2 2 10" xfId="33653"/>
    <cellStyle name="Nota 2 2 2 2 2" xfId="33654"/>
    <cellStyle name="Nota 2 2 2 2 2 2" xfId="33655"/>
    <cellStyle name="Nota 2 2 2 2 2 2 2" xfId="33656"/>
    <cellStyle name="Nota 2 2 2 2 2 2 2 2" xfId="33657"/>
    <cellStyle name="Nota 2 2 2 2 2 2 2 3" xfId="54206"/>
    <cellStyle name="Nota 2 2 2 2 2 2 3" xfId="33658"/>
    <cellStyle name="Nota 2 2 2 2 2 2 4" xfId="54207"/>
    <cellStyle name="Nota 2 2 2 2 2 2 5" xfId="54208"/>
    <cellStyle name="Nota 2 2 2 2 2 3" xfId="33659"/>
    <cellStyle name="Nota 2 2 2 2 2 3 2" xfId="33660"/>
    <cellStyle name="Nota 2 2 2 2 2 3 2 2" xfId="33661"/>
    <cellStyle name="Nota 2 2 2 2 2 3 2 3" xfId="54209"/>
    <cellStyle name="Nota 2 2 2 2 2 3 3" xfId="33662"/>
    <cellStyle name="Nota 2 2 2 2 2 3 4" xfId="54210"/>
    <cellStyle name="Nota 2 2 2 2 2 3 5" xfId="54211"/>
    <cellStyle name="Nota 2 2 2 2 2 4" xfId="33663"/>
    <cellStyle name="Nota 2 2 2 2 2 4 2" xfId="33664"/>
    <cellStyle name="Nota 2 2 2 2 2 4 3" xfId="54212"/>
    <cellStyle name="Nota 2 2 2 2 2 5" xfId="33665"/>
    <cellStyle name="Nota 2 2 2 2 2 5 2" xfId="54213"/>
    <cellStyle name="Nota 2 2 2 2 2 6" xfId="33666"/>
    <cellStyle name="Nota 2 2 2 2 2 7" xfId="33667"/>
    <cellStyle name="Nota 2 2 2 2 2 8" xfId="33668"/>
    <cellStyle name="Nota 2 2 2 2 2 9" xfId="33669"/>
    <cellStyle name="Nota 2 2 2 2 3" xfId="33670"/>
    <cellStyle name="Nota 2 2 2 2 3 2" xfId="33671"/>
    <cellStyle name="Nota 2 2 2 2 3 2 2" xfId="33672"/>
    <cellStyle name="Nota 2 2 2 2 3 2 3" xfId="54214"/>
    <cellStyle name="Nota 2 2 2 2 3 3" xfId="33673"/>
    <cellStyle name="Nota 2 2 2 2 3 4" xfId="54215"/>
    <cellStyle name="Nota 2 2 2 2 3 5" xfId="54216"/>
    <cellStyle name="Nota 2 2 2 2 4" xfId="33674"/>
    <cellStyle name="Nota 2 2 2 2 4 2" xfId="33675"/>
    <cellStyle name="Nota 2 2 2 2 4 2 2" xfId="33676"/>
    <cellStyle name="Nota 2 2 2 2 4 2 3" xfId="54217"/>
    <cellStyle name="Nota 2 2 2 2 4 3" xfId="33677"/>
    <cellStyle name="Nota 2 2 2 2 4 4" xfId="54218"/>
    <cellStyle name="Nota 2 2 2 2 4 5" xfId="54219"/>
    <cellStyle name="Nota 2 2 2 2 5" xfId="33678"/>
    <cellStyle name="Nota 2 2 2 2 5 2" xfId="33679"/>
    <cellStyle name="Nota 2 2 2 2 5 3" xfId="54220"/>
    <cellStyle name="Nota 2 2 2 2 6" xfId="33680"/>
    <cellStyle name="Nota 2 2 2 2 6 2" xfId="54221"/>
    <cellStyle name="Nota 2 2 2 2 7" xfId="33681"/>
    <cellStyle name="Nota 2 2 2 2 8" xfId="33682"/>
    <cellStyle name="Nota 2 2 2 2 9" xfId="33683"/>
    <cellStyle name="Nota 2 2 2 3" xfId="33684"/>
    <cellStyle name="Nota 2 2 2 3 2" xfId="33685"/>
    <cellStyle name="Nota 2 2 2 3 2 2" xfId="33686"/>
    <cellStyle name="Nota 2 2 2 3 2 2 2" xfId="33687"/>
    <cellStyle name="Nota 2 2 2 3 2 2 3" xfId="54222"/>
    <cellStyle name="Nota 2 2 2 3 2 3" xfId="33688"/>
    <cellStyle name="Nota 2 2 2 3 2 4" xfId="54223"/>
    <cellStyle name="Nota 2 2 2 3 2 5" xfId="54224"/>
    <cellStyle name="Nota 2 2 2 3 3" xfId="33689"/>
    <cellStyle name="Nota 2 2 2 3 3 2" xfId="33690"/>
    <cellStyle name="Nota 2 2 2 3 3 2 2" xfId="33691"/>
    <cellStyle name="Nota 2 2 2 3 3 2 3" xfId="54225"/>
    <cellStyle name="Nota 2 2 2 3 3 3" xfId="33692"/>
    <cellStyle name="Nota 2 2 2 3 3 4" xfId="54226"/>
    <cellStyle name="Nota 2 2 2 3 3 5" xfId="54227"/>
    <cellStyle name="Nota 2 2 2 3 4" xfId="33693"/>
    <cellStyle name="Nota 2 2 2 3 4 2" xfId="33694"/>
    <cellStyle name="Nota 2 2 2 3 4 3" xfId="54228"/>
    <cellStyle name="Nota 2 2 2 3 5" xfId="33695"/>
    <cellStyle name="Nota 2 2 2 3 5 2" xfId="54229"/>
    <cellStyle name="Nota 2 2 2 3 6" xfId="33696"/>
    <cellStyle name="Nota 2 2 2 3 7" xfId="33697"/>
    <cellStyle name="Nota 2 2 2 3 8" xfId="33698"/>
    <cellStyle name="Nota 2 2 2 3 9" xfId="33699"/>
    <cellStyle name="Nota 2 2 2 4" xfId="33700"/>
    <cellStyle name="Nota 2 2 2 4 2" xfId="33701"/>
    <cellStyle name="Nota 2 2 2 4 2 2" xfId="33702"/>
    <cellStyle name="Nota 2 2 2 4 2 3" xfId="54230"/>
    <cellStyle name="Nota 2 2 2 4 3" xfId="33703"/>
    <cellStyle name="Nota 2 2 2 4 4" xfId="54231"/>
    <cellStyle name="Nota 2 2 2 4 5" xfId="54232"/>
    <cellStyle name="Nota 2 2 2 5" xfId="33704"/>
    <cellStyle name="Nota 2 2 2 5 2" xfId="33705"/>
    <cellStyle name="Nota 2 2 2 5 2 2" xfId="33706"/>
    <cellStyle name="Nota 2 2 2 5 2 3" xfId="54233"/>
    <cellStyle name="Nota 2 2 2 5 3" xfId="33707"/>
    <cellStyle name="Nota 2 2 2 5 4" xfId="54234"/>
    <cellStyle name="Nota 2 2 2 5 5" xfId="54235"/>
    <cellStyle name="Nota 2 2 2 6" xfId="33708"/>
    <cellStyle name="Nota 2 2 2 6 2" xfId="33709"/>
    <cellStyle name="Nota 2 2 2 6 3" xfId="54236"/>
    <cellStyle name="Nota 2 2 2 7" xfId="33710"/>
    <cellStyle name="Nota 2 2 2 7 2" xfId="54237"/>
    <cellStyle name="Nota 2 2 2 8" xfId="33711"/>
    <cellStyle name="Nota 2 2 2 9" xfId="33712"/>
    <cellStyle name="Nota 2 2 3" xfId="33713"/>
    <cellStyle name="Nota 2 2 3 10" xfId="33714"/>
    <cellStyle name="Nota 2 2 3 2" xfId="33715"/>
    <cellStyle name="Nota 2 2 3 2 2" xfId="33716"/>
    <cellStyle name="Nota 2 2 3 2 2 2" xfId="33717"/>
    <cellStyle name="Nota 2 2 3 2 2 2 2" xfId="33718"/>
    <cellStyle name="Nota 2 2 3 2 2 2 3" xfId="54238"/>
    <cellStyle name="Nota 2 2 3 2 2 3" xfId="33719"/>
    <cellStyle name="Nota 2 2 3 2 2 4" xfId="54239"/>
    <cellStyle name="Nota 2 2 3 2 2 5" xfId="54240"/>
    <cellStyle name="Nota 2 2 3 2 3" xfId="33720"/>
    <cellStyle name="Nota 2 2 3 2 3 2" xfId="33721"/>
    <cellStyle name="Nota 2 2 3 2 3 2 2" xfId="33722"/>
    <cellStyle name="Nota 2 2 3 2 3 2 3" xfId="54241"/>
    <cellStyle name="Nota 2 2 3 2 3 3" xfId="33723"/>
    <cellStyle name="Nota 2 2 3 2 3 4" xfId="54242"/>
    <cellStyle name="Nota 2 2 3 2 3 5" xfId="54243"/>
    <cellStyle name="Nota 2 2 3 2 4" xfId="33724"/>
    <cellStyle name="Nota 2 2 3 2 4 2" xfId="33725"/>
    <cellStyle name="Nota 2 2 3 2 4 3" xfId="54244"/>
    <cellStyle name="Nota 2 2 3 2 5" xfId="33726"/>
    <cellStyle name="Nota 2 2 3 2 5 2" xfId="54245"/>
    <cellStyle name="Nota 2 2 3 2 6" xfId="33727"/>
    <cellStyle name="Nota 2 2 3 2 7" xfId="33728"/>
    <cellStyle name="Nota 2 2 3 2 8" xfId="33729"/>
    <cellStyle name="Nota 2 2 3 2 9" xfId="33730"/>
    <cellStyle name="Nota 2 2 3 3" xfId="33731"/>
    <cellStyle name="Nota 2 2 3 3 2" xfId="33732"/>
    <cellStyle name="Nota 2 2 3 3 2 2" xfId="33733"/>
    <cellStyle name="Nota 2 2 3 3 2 3" xfId="54246"/>
    <cellStyle name="Nota 2 2 3 3 3" xfId="33734"/>
    <cellStyle name="Nota 2 2 3 3 4" xfId="54247"/>
    <cellStyle name="Nota 2 2 3 3 5" xfId="54248"/>
    <cellStyle name="Nota 2 2 3 4" xfId="33735"/>
    <cellStyle name="Nota 2 2 3 4 2" xfId="33736"/>
    <cellStyle name="Nota 2 2 3 4 2 2" xfId="33737"/>
    <cellStyle name="Nota 2 2 3 4 2 3" xfId="54249"/>
    <cellStyle name="Nota 2 2 3 4 3" xfId="33738"/>
    <cellStyle name="Nota 2 2 3 4 4" xfId="54250"/>
    <cellStyle name="Nota 2 2 3 4 5" xfId="54251"/>
    <cellStyle name="Nota 2 2 3 5" xfId="33739"/>
    <cellStyle name="Nota 2 2 3 5 2" xfId="33740"/>
    <cellStyle name="Nota 2 2 3 5 3" xfId="54252"/>
    <cellStyle name="Nota 2 2 3 6" xfId="33741"/>
    <cellStyle name="Nota 2 2 3 6 2" xfId="54253"/>
    <cellStyle name="Nota 2 2 3 7" xfId="33742"/>
    <cellStyle name="Nota 2 2 3 8" xfId="33743"/>
    <cellStyle name="Nota 2 2 3 9" xfId="33744"/>
    <cellStyle name="Nota 2 2 4" xfId="33745"/>
    <cellStyle name="Nota 2 2 4 2" xfId="33746"/>
    <cellStyle name="Nota 2 2 4 2 2" xfId="33747"/>
    <cellStyle name="Nota 2 2 4 2 2 2" xfId="33748"/>
    <cellStyle name="Nota 2 2 4 2 2 3" xfId="54254"/>
    <cellStyle name="Nota 2 2 4 2 3" xfId="33749"/>
    <cellStyle name="Nota 2 2 4 2 4" xfId="54255"/>
    <cellStyle name="Nota 2 2 4 2 5" xfId="54256"/>
    <cellStyle name="Nota 2 2 4 3" xfId="33750"/>
    <cellStyle name="Nota 2 2 4 3 2" xfId="33751"/>
    <cellStyle name="Nota 2 2 4 3 2 2" xfId="33752"/>
    <cellStyle name="Nota 2 2 4 3 2 3" xfId="54257"/>
    <cellStyle name="Nota 2 2 4 3 3" xfId="33753"/>
    <cellStyle name="Nota 2 2 4 3 4" xfId="54258"/>
    <cellStyle name="Nota 2 2 4 3 5" xfId="54259"/>
    <cellStyle name="Nota 2 2 4 4" xfId="33754"/>
    <cellStyle name="Nota 2 2 4 4 2" xfId="33755"/>
    <cellStyle name="Nota 2 2 4 4 3" xfId="54260"/>
    <cellStyle name="Nota 2 2 4 5" xfId="33756"/>
    <cellStyle name="Nota 2 2 4 5 2" xfId="54261"/>
    <cellStyle name="Nota 2 2 4 6" xfId="33757"/>
    <cellStyle name="Nota 2 2 4 7" xfId="33758"/>
    <cellStyle name="Nota 2 2 4 8" xfId="33759"/>
    <cellStyle name="Nota 2 2 4 9" xfId="33760"/>
    <cellStyle name="Nota 2 2 5" xfId="33761"/>
    <cellStyle name="Nota 2 2 5 2" xfId="33762"/>
    <cellStyle name="Nota 2 2 5 2 2" xfId="33763"/>
    <cellStyle name="Nota 2 2 5 2 3" xfId="54262"/>
    <cellStyle name="Nota 2 2 5 3" xfId="33764"/>
    <cellStyle name="Nota 2 2 5 4" xfId="54263"/>
    <cellStyle name="Nota 2 2 5 5" xfId="54264"/>
    <cellStyle name="Nota 2 2 6" xfId="33765"/>
    <cellStyle name="Nota 2 2 6 2" xfId="33766"/>
    <cellStyle name="Nota 2 2 6 2 2" xfId="33767"/>
    <cellStyle name="Nota 2 2 6 2 3" xfId="54265"/>
    <cellStyle name="Nota 2 2 6 3" xfId="33768"/>
    <cellStyle name="Nota 2 2 6 4" xfId="54266"/>
    <cellStyle name="Nota 2 2 6 5" xfId="54267"/>
    <cellStyle name="Nota 2 2 7" xfId="33769"/>
    <cellStyle name="Nota 2 2 7 2" xfId="33770"/>
    <cellStyle name="Nota 2 2 7 3" xfId="54268"/>
    <cellStyle name="Nota 2 2 8" xfId="33771"/>
    <cellStyle name="Nota 2 2 8 2" xfId="54269"/>
    <cellStyle name="Nota 2 2 9" xfId="33772"/>
    <cellStyle name="Nota 2 3" xfId="33773"/>
    <cellStyle name="Nota 2 3 10" xfId="33774"/>
    <cellStyle name="Nota 2 3 11" xfId="33775"/>
    <cellStyle name="Nota 2 3 12" xfId="33776"/>
    <cellStyle name="Nota 2 3 2" xfId="33777"/>
    <cellStyle name="Nota 2 3 2 10" xfId="33778"/>
    <cellStyle name="Nota 2 3 2 11" xfId="33779"/>
    <cellStyle name="Nota 2 3 2 2" xfId="33780"/>
    <cellStyle name="Nota 2 3 2 2 10" xfId="33781"/>
    <cellStyle name="Nota 2 3 2 2 2" xfId="33782"/>
    <cellStyle name="Nota 2 3 2 2 2 2" xfId="33783"/>
    <cellStyle name="Nota 2 3 2 2 2 2 2" xfId="33784"/>
    <cellStyle name="Nota 2 3 2 2 2 2 2 2" xfId="33785"/>
    <cellStyle name="Nota 2 3 2 2 2 2 2 3" xfId="54270"/>
    <cellStyle name="Nota 2 3 2 2 2 2 3" xfId="33786"/>
    <cellStyle name="Nota 2 3 2 2 2 2 4" xfId="54271"/>
    <cellStyle name="Nota 2 3 2 2 2 2 5" xfId="54272"/>
    <cellStyle name="Nota 2 3 2 2 2 3" xfId="33787"/>
    <cellStyle name="Nota 2 3 2 2 2 3 2" xfId="33788"/>
    <cellStyle name="Nota 2 3 2 2 2 3 2 2" xfId="33789"/>
    <cellStyle name="Nota 2 3 2 2 2 3 2 3" xfId="54273"/>
    <cellStyle name="Nota 2 3 2 2 2 3 3" xfId="33790"/>
    <cellStyle name="Nota 2 3 2 2 2 3 4" xfId="54274"/>
    <cellStyle name="Nota 2 3 2 2 2 3 5" xfId="54275"/>
    <cellStyle name="Nota 2 3 2 2 2 4" xfId="33791"/>
    <cellStyle name="Nota 2 3 2 2 2 4 2" xfId="33792"/>
    <cellStyle name="Nota 2 3 2 2 2 4 3" xfId="54276"/>
    <cellStyle name="Nota 2 3 2 2 2 5" xfId="33793"/>
    <cellStyle name="Nota 2 3 2 2 2 5 2" xfId="54277"/>
    <cellStyle name="Nota 2 3 2 2 2 6" xfId="33794"/>
    <cellStyle name="Nota 2 3 2 2 2 7" xfId="33795"/>
    <cellStyle name="Nota 2 3 2 2 2 8" xfId="33796"/>
    <cellStyle name="Nota 2 3 2 2 2 9" xfId="33797"/>
    <cellStyle name="Nota 2 3 2 2 3" xfId="33798"/>
    <cellStyle name="Nota 2 3 2 2 3 2" xfId="33799"/>
    <cellStyle name="Nota 2 3 2 2 3 2 2" xfId="33800"/>
    <cellStyle name="Nota 2 3 2 2 3 2 3" xfId="54278"/>
    <cellStyle name="Nota 2 3 2 2 3 3" xfId="33801"/>
    <cellStyle name="Nota 2 3 2 2 3 4" xfId="54279"/>
    <cellStyle name="Nota 2 3 2 2 3 5" xfId="54280"/>
    <cellStyle name="Nota 2 3 2 2 4" xfId="33802"/>
    <cellStyle name="Nota 2 3 2 2 4 2" xfId="33803"/>
    <cellStyle name="Nota 2 3 2 2 4 2 2" xfId="33804"/>
    <cellStyle name="Nota 2 3 2 2 4 2 3" xfId="54281"/>
    <cellStyle name="Nota 2 3 2 2 4 3" xfId="33805"/>
    <cellStyle name="Nota 2 3 2 2 4 4" xfId="54282"/>
    <cellStyle name="Nota 2 3 2 2 4 5" xfId="54283"/>
    <cellStyle name="Nota 2 3 2 2 5" xfId="33806"/>
    <cellStyle name="Nota 2 3 2 2 5 2" xfId="33807"/>
    <cellStyle name="Nota 2 3 2 2 5 3" xfId="54284"/>
    <cellStyle name="Nota 2 3 2 2 6" xfId="33808"/>
    <cellStyle name="Nota 2 3 2 2 6 2" xfId="54285"/>
    <cellStyle name="Nota 2 3 2 2 7" xfId="33809"/>
    <cellStyle name="Nota 2 3 2 2 8" xfId="33810"/>
    <cellStyle name="Nota 2 3 2 2 9" xfId="33811"/>
    <cellStyle name="Nota 2 3 2 3" xfId="33812"/>
    <cellStyle name="Nota 2 3 2 3 2" xfId="33813"/>
    <cellStyle name="Nota 2 3 2 3 2 2" xfId="33814"/>
    <cellStyle name="Nota 2 3 2 3 2 2 2" xfId="33815"/>
    <cellStyle name="Nota 2 3 2 3 2 2 3" xfId="54286"/>
    <cellStyle name="Nota 2 3 2 3 2 3" xfId="33816"/>
    <cellStyle name="Nota 2 3 2 3 2 4" xfId="54287"/>
    <cellStyle name="Nota 2 3 2 3 2 5" xfId="54288"/>
    <cellStyle name="Nota 2 3 2 3 3" xfId="33817"/>
    <cellStyle name="Nota 2 3 2 3 3 2" xfId="33818"/>
    <cellStyle name="Nota 2 3 2 3 3 2 2" xfId="33819"/>
    <cellStyle name="Nota 2 3 2 3 3 2 3" xfId="54289"/>
    <cellStyle name="Nota 2 3 2 3 3 3" xfId="33820"/>
    <cellStyle name="Nota 2 3 2 3 3 4" xfId="54290"/>
    <cellStyle name="Nota 2 3 2 3 3 5" xfId="54291"/>
    <cellStyle name="Nota 2 3 2 3 4" xfId="33821"/>
    <cellStyle name="Nota 2 3 2 3 4 2" xfId="33822"/>
    <cellStyle name="Nota 2 3 2 3 4 3" xfId="54292"/>
    <cellStyle name="Nota 2 3 2 3 5" xfId="33823"/>
    <cellStyle name="Nota 2 3 2 3 5 2" xfId="54293"/>
    <cellStyle name="Nota 2 3 2 3 6" xfId="33824"/>
    <cellStyle name="Nota 2 3 2 3 7" xfId="33825"/>
    <cellStyle name="Nota 2 3 2 3 8" xfId="33826"/>
    <cellStyle name="Nota 2 3 2 3 9" xfId="33827"/>
    <cellStyle name="Nota 2 3 2 4" xfId="33828"/>
    <cellStyle name="Nota 2 3 2 4 2" xfId="33829"/>
    <cellStyle name="Nota 2 3 2 4 2 2" xfId="33830"/>
    <cellStyle name="Nota 2 3 2 4 2 3" xfId="54294"/>
    <cellStyle name="Nota 2 3 2 4 3" xfId="33831"/>
    <cellStyle name="Nota 2 3 2 4 4" xfId="54295"/>
    <cellStyle name="Nota 2 3 2 4 5" xfId="54296"/>
    <cellStyle name="Nota 2 3 2 5" xfId="33832"/>
    <cellStyle name="Nota 2 3 2 5 2" xfId="33833"/>
    <cellStyle name="Nota 2 3 2 5 2 2" xfId="33834"/>
    <cellStyle name="Nota 2 3 2 5 2 3" xfId="54297"/>
    <cellStyle name="Nota 2 3 2 5 3" xfId="33835"/>
    <cellStyle name="Nota 2 3 2 5 4" xfId="54298"/>
    <cellStyle name="Nota 2 3 2 5 5" xfId="54299"/>
    <cellStyle name="Nota 2 3 2 6" xfId="33836"/>
    <cellStyle name="Nota 2 3 2 6 2" xfId="33837"/>
    <cellStyle name="Nota 2 3 2 6 3" xfId="54300"/>
    <cellStyle name="Nota 2 3 2 7" xfId="33838"/>
    <cellStyle name="Nota 2 3 2 7 2" xfId="54301"/>
    <cellStyle name="Nota 2 3 2 8" xfId="33839"/>
    <cellStyle name="Nota 2 3 2 9" xfId="33840"/>
    <cellStyle name="Nota 2 3 3" xfId="33841"/>
    <cellStyle name="Nota 2 3 3 10" xfId="33842"/>
    <cellStyle name="Nota 2 3 3 2" xfId="33843"/>
    <cellStyle name="Nota 2 3 3 2 2" xfId="33844"/>
    <cellStyle name="Nota 2 3 3 2 2 2" xfId="33845"/>
    <cellStyle name="Nota 2 3 3 2 2 2 2" xfId="33846"/>
    <cellStyle name="Nota 2 3 3 2 2 2 3" xfId="54302"/>
    <cellStyle name="Nota 2 3 3 2 2 3" xfId="33847"/>
    <cellStyle name="Nota 2 3 3 2 2 4" xfId="54303"/>
    <cellStyle name="Nota 2 3 3 2 2 5" xfId="54304"/>
    <cellStyle name="Nota 2 3 3 2 3" xfId="33848"/>
    <cellStyle name="Nota 2 3 3 2 3 2" xfId="33849"/>
    <cellStyle name="Nota 2 3 3 2 3 2 2" xfId="33850"/>
    <cellStyle name="Nota 2 3 3 2 3 2 3" xfId="54305"/>
    <cellStyle name="Nota 2 3 3 2 3 3" xfId="33851"/>
    <cellStyle name="Nota 2 3 3 2 3 4" xfId="54306"/>
    <cellStyle name="Nota 2 3 3 2 3 5" xfId="54307"/>
    <cellStyle name="Nota 2 3 3 2 4" xfId="33852"/>
    <cellStyle name="Nota 2 3 3 2 4 2" xfId="33853"/>
    <cellStyle name="Nota 2 3 3 2 4 3" xfId="54308"/>
    <cellStyle name="Nota 2 3 3 2 5" xfId="33854"/>
    <cellStyle name="Nota 2 3 3 2 5 2" xfId="54309"/>
    <cellStyle name="Nota 2 3 3 2 6" xfId="33855"/>
    <cellStyle name="Nota 2 3 3 2 7" xfId="33856"/>
    <cellStyle name="Nota 2 3 3 2 8" xfId="33857"/>
    <cellStyle name="Nota 2 3 3 2 9" xfId="33858"/>
    <cellStyle name="Nota 2 3 3 3" xfId="33859"/>
    <cellStyle name="Nota 2 3 3 3 2" xfId="33860"/>
    <cellStyle name="Nota 2 3 3 3 2 2" xfId="33861"/>
    <cellStyle name="Nota 2 3 3 3 2 3" xfId="54310"/>
    <cellStyle name="Nota 2 3 3 3 3" xfId="33862"/>
    <cellStyle name="Nota 2 3 3 3 4" xfId="54311"/>
    <cellStyle name="Nota 2 3 3 3 5" xfId="54312"/>
    <cellStyle name="Nota 2 3 3 4" xfId="33863"/>
    <cellStyle name="Nota 2 3 3 4 2" xfId="33864"/>
    <cellStyle name="Nota 2 3 3 4 2 2" xfId="33865"/>
    <cellStyle name="Nota 2 3 3 4 2 3" xfId="54313"/>
    <cellStyle name="Nota 2 3 3 4 3" xfId="33866"/>
    <cellStyle name="Nota 2 3 3 4 4" xfId="54314"/>
    <cellStyle name="Nota 2 3 3 4 5" xfId="54315"/>
    <cellStyle name="Nota 2 3 3 5" xfId="33867"/>
    <cellStyle name="Nota 2 3 3 5 2" xfId="33868"/>
    <cellStyle name="Nota 2 3 3 5 3" xfId="54316"/>
    <cellStyle name="Nota 2 3 3 6" xfId="33869"/>
    <cellStyle name="Nota 2 3 3 6 2" xfId="54317"/>
    <cellStyle name="Nota 2 3 3 7" xfId="33870"/>
    <cellStyle name="Nota 2 3 3 8" xfId="33871"/>
    <cellStyle name="Nota 2 3 3 9" xfId="33872"/>
    <cellStyle name="Nota 2 3 4" xfId="33873"/>
    <cellStyle name="Nota 2 3 4 2" xfId="33874"/>
    <cellStyle name="Nota 2 3 4 2 2" xfId="33875"/>
    <cellStyle name="Nota 2 3 4 2 2 2" xfId="33876"/>
    <cellStyle name="Nota 2 3 4 2 2 3" xfId="54318"/>
    <cellStyle name="Nota 2 3 4 2 3" xfId="33877"/>
    <cellStyle name="Nota 2 3 4 2 4" xfId="54319"/>
    <cellStyle name="Nota 2 3 4 2 5" xfId="54320"/>
    <cellStyle name="Nota 2 3 4 3" xfId="33878"/>
    <cellStyle name="Nota 2 3 4 3 2" xfId="33879"/>
    <cellStyle name="Nota 2 3 4 3 2 2" xfId="33880"/>
    <cellStyle name="Nota 2 3 4 3 2 3" xfId="54321"/>
    <cellStyle name="Nota 2 3 4 3 3" xfId="33881"/>
    <cellStyle name="Nota 2 3 4 3 4" xfId="54322"/>
    <cellStyle name="Nota 2 3 4 3 5" xfId="54323"/>
    <cellStyle name="Nota 2 3 4 4" xfId="33882"/>
    <cellStyle name="Nota 2 3 4 4 2" xfId="33883"/>
    <cellStyle name="Nota 2 3 4 4 3" xfId="54324"/>
    <cellStyle name="Nota 2 3 4 5" xfId="33884"/>
    <cellStyle name="Nota 2 3 4 5 2" xfId="54325"/>
    <cellStyle name="Nota 2 3 4 6" xfId="33885"/>
    <cellStyle name="Nota 2 3 4 7" xfId="33886"/>
    <cellStyle name="Nota 2 3 4 8" xfId="33887"/>
    <cellStyle name="Nota 2 3 4 9" xfId="33888"/>
    <cellStyle name="Nota 2 3 5" xfId="33889"/>
    <cellStyle name="Nota 2 3 5 2" xfId="33890"/>
    <cellStyle name="Nota 2 3 5 2 2" xfId="33891"/>
    <cellStyle name="Nota 2 3 5 2 3" xfId="54326"/>
    <cellStyle name="Nota 2 3 5 3" xfId="33892"/>
    <cellStyle name="Nota 2 3 5 4" xfId="54327"/>
    <cellStyle name="Nota 2 3 5 5" xfId="54328"/>
    <cellStyle name="Nota 2 3 6" xfId="33893"/>
    <cellStyle name="Nota 2 3 6 2" xfId="33894"/>
    <cellStyle name="Nota 2 3 6 2 2" xfId="33895"/>
    <cellStyle name="Nota 2 3 6 2 3" xfId="54329"/>
    <cellStyle name="Nota 2 3 6 3" xfId="33896"/>
    <cellStyle name="Nota 2 3 6 4" xfId="54330"/>
    <cellStyle name="Nota 2 3 6 5" xfId="54331"/>
    <cellStyle name="Nota 2 3 7" xfId="33897"/>
    <cellStyle name="Nota 2 3 7 2" xfId="33898"/>
    <cellStyle name="Nota 2 3 7 3" xfId="54332"/>
    <cellStyle name="Nota 2 3 8" xfId="33899"/>
    <cellStyle name="Nota 2 3 8 2" xfId="54333"/>
    <cellStyle name="Nota 2 3 9" xfId="33900"/>
    <cellStyle name="Nota 2 4" xfId="33901"/>
    <cellStyle name="Nota 2 4 10" xfId="33902"/>
    <cellStyle name="Nota 2 4 11" xfId="33903"/>
    <cellStyle name="Nota 2 4 12" xfId="33904"/>
    <cellStyle name="Nota 2 4 2" xfId="33905"/>
    <cellStyle name="Nota 2 4 2 10" xfId="33906"/>
    <cellStyle name="Nota 2 4 2 11" xfId="33907"/>
    <cellStyle name="Nota 2 4 2 2" xfId="33908"/>
    <cellStyle name="Nota 2 4 2 2 10" xfId="33909"/>
    <cellStyle name="Nota 2 4 2 2 2" xfId="33910"/>
    <cellStyle name="Nota 2 4 2 2 2 2" xfId="33911"/>
    <cellStyle name="Nota 2 4 2 2 2 2 2" xfId="33912"/>
    <cellStyle name="Nota 2 4 2 2 2 2 2 2" xfId="33913"/>
    <cellStyle name="Nota 2 4 2 2 2 2 2 3" xfId="54334"/>
    <cellStyle name="Nota 2 4 2 2 2 2 3" xfId="33914"/>
    <cellStyle name="Nota 2 4 2 2 2 2 4" xfId="54335"/>
    <cellStyle name="Nota 2 4 2 2 2 2 5" xfId="54336"/>
    <cellStyle name="Nota 2 4 2 2 2 3" xfId="33915"/>
    <cellStyle name="Nota 2 4 2 2 2 3 2" xfId="33916"/>
    <cellStyle name="Nota 2 4 2 2 2 3 2 2" xfId="33917"/>
    <cellStyle name="Nota 2 4 2 2 2 3 2 3" xfId="54337"/>
    <cellStyle name="Nota 2 4 2 2 2 3 3" xfId="33918"/>
    <cellStyle name="Nota 2 4 2 2 2 3 4" xfId="54338"/>
    <cellStyle name="Nota 2 4 2 2 2 3 5" xfId="54339"/>
    <cellStyle name="Nota 2 4 2 2 2 4" xfId="33919"/>
    <cellStyle name="Nota 2 4 2 2 2 4 2" xfId="33920"/>
    <cellStyle name="Nota 2 4 2 2 2 4 3" xfId="54340"/>
    <cellStyle name="Nota 2 4 2 2 2 5" xfId="33921"/>
    <cellStyle name="Nota 2 4 2 2 2 5 2" xfId="54341"/>
    <cellStyle name="Nota 2 4 2 2 2 6" xfId="33922"/>
    <cellStyle name="Nota 2 4 2 2 2 7" xfId="33923"/>
    <cellStyle name="Nota 2 4 2 2 2 8" xfId="33924"/>
    <cellStyle name="Nota 2 4 2 2 2 9" xfId="33925"/>
    <cellStyle name="Nota 2 4 2 2 3" xfId="33926"/>
    <cellStyle name="Nota 2 4 2 2 3 2" xfId="33927"/>
    <cellStyle name="Nota 2 4 2 2 3 2 2" xfId="33928"/>
    <cellStyle name="Nota 2 4 2 2 3 2 3" xfId="54342"/>
    <cellStyle name="Nota 2 4 2 2 3 3" xfId="33929"/>
    <cellStyle name="Nota 2 4 2 2 3 4" xfId="54343"/>
    <cellStyle name="Nota 2 4 2 2 3 5" xfId="54344"/>
    <cellStyle name="Nota 2 4 2 2 4" xfId="33930"/>
    <cellStyle name="Nota 2 4 2 2 4 2" xfId="33931"/>
    <cellStyle name="Nota 2 4 2 2 4 2 2" xfId="33932"/>
    <cellStyle name="Nota 2 4 2 2 4 2 3" xfId="54345"/>
    <cellStyle name="Nota 2 4 2 2 4 3" xfId="33933"/>
    <cellStyle name="Nota 2 4 2 2 4 4" xfId="54346"/>
    <cellStyle name="Nota 2 4 2 2 4 5" xfId="54347"/>
    <cellStyle name="Nota 2 4 2 2 5" xfId="33934"/>
    <cellStyle name="Nota 2 4 2 2 5 2" xfId="33935"/>
    <cellStyle name="Nota 2 4 2 2 5 3" xfId="54348"/>
    <cellStyle name="Nota 2 4 2 2 6" xfId="33936"/>
    <cellStyle name="Nota 2 4 2 2 6 2" xfId="54349"/>
    <cellStyle name="Nota 2 4 2 2 7" xfId="33937"/>
    <cellStyle name="Nota 2 4 2 2 8" xfId="33938"/>
    <cellStyle name="Nota 2 4 2 2 9" xfId="33939"/>
    <cellStyle name="Nota 2 4 2 3" xfId="33940"/>
    <cellStyle name="Nota 2 4 2 3 2" xfId="33941"/>
    <cellStyle name="Nota 2 4 2 3 2 2" xfId="33942"/>
    <cellStyle name="Nota 2 4 2 3 2 2 2" xfId="33943"/>
    <cellStyle name="Nota 2 4 2 3 2 2 3" xfId="54350"/>
    <cellStyle name="Nota 2 4 2 3 2 3" xfId="33944"/>
    <cellStyle name="Nota 2 4 2 3 2 4" xfId="54351"/>
    <cellStyle name="Nota 2 4 2 3 2 5" xfId="54352"/>
    <cellStyle name="Nota 2 4 2 3 3" xfId="33945"/>
    <cellStyle name="Nota 2 4 2 3 3 2" xfId="33946"/>
    <cellStyle name="Nota 2 4 2 3 3 2 2" xfId="33947"/>
    <cellStyle name="Nota 2 4 2 3 3 2 3" xfId="54353"/>
    <cellStyle name="Nota 2 4 2 3 3 3" xfId="33948"/>
    <cellStyle name="Nota 2 4 2 3 3 4" xfId="54354"/>
    <cellStyle name="Nota 2 4 2 3 3 5" xfId="54355"/>
    <cellStyle name="Nota 2 4 2 3 4" xfId="33949"/>
    <cellStyle name="Nota 2 4 2 3 4 2" xfId="33950"/>
    <cellStyle name="Nota 2 4 2 3 4 3" xfId="54356"/>
    <cellStyle name="Nota 2 4 2 3 5" xfId="33951"/>
    <cellStyle name="Nota 2 4 2 3 5 2" xfId="54357"/>
    <cellStyle name="Nota 2 4 2 3 6" xfId="33952"/>
    <cellStyle name="Nota 2 4 2 3 7" xfId="33953"/>
    <cellStyle name="Nota 2 4 2 3 8" xfId="33954"/>
    <cellStyle name="Nota 2 4 2 3 9" xfId="33955"/>
    <cellStyle name="Nota 2 4 2 4" xfId="33956"/>
    <cellStyle name="Nota 2 4 2 4 2" xfId="33957"/>
    <cellStyle name="Nota 2 4 2 4 2 2" xfId="33958"/>
    <cellStyle name="Nota 2 4 2 4 2 3" xfId="54358"/>
    <cellStyle name="Nota 2 4 2 4 3" xfId="33959"/>
    <cellStyle name="Nota 2 4 2 4 4" xfId="54359"/>
    <cellStyle name="Nota 2 4 2 4 5" xfId="54360"/>
    <cellStyle name="Nota 2 4 2 5" xfId="33960"/>
    <cellStyle name="Nota 2 4 2 5 2" xfId="33961"/>
    <cellStyle name="Nota 2 4 2 5 2 2" xfId="33962"/>
    <cellStyle name="Nota 2 4 2 5 2 3" xfId="54361"/>
    <cellStyle name="Nota 2 4 2 5 3" xfId="33963"/>
    <cellStyle name="Nota 2 4 2 5 4" xfId="54362"/>
    <cellStyle name="Nota 2 4 2 5 5" xfId="54363"/>
    <cellStyle name="Nota 2 4 2 6" xfId="33964"/>
    <cellStyle name="Nota 2 4 2 6 2" xfId="33965"/>
    <cellStyle name="Nota 2 4 2 6 3" xfId="54364"/>
    <cellStyle name="Nota 2 4 2 7" xfId="33966"/>
    <cellStyle name="Nota 2 4 2 7 2" xfId="54365"/>
    <cellStyle name="Nota 2 4 2 8" xfId="33967"/>
    <cellStyle name="Nota 2 4 2 9" xfId="33968"/>
    <cellStyle name="Nota 2 4 3" xfId="33969"/>
    <cellStyle name="Nota 2 4 3 10" xfId="33970"/>
    <cellStyle name="Nota 2 4 3 2" xfId="33971"/>
    <cellStyle name="Nota 2 4 3 2 2" xfId="33972"/>
    <cellStyle name="Nota 2 4 3 2 2 2" xfId="33973"/>
    <cellStyle name="Nota 2 4 3 2 2 2 2" xfId="33974"/>
    <cellStyle name="Nota 2 4 3 2 2 2 3" xfId="54366"/>
    <cellStyle name="Nota 2 4 3 2 2 3" xfId="33975"/>
    <cellStyle name="Nota 2 4 3 2 2 4" xfId="54367"/>
    <cellStyle name="Nota 2 4 3 2 2 5" xfId="54368"/>
    <cellStyle name="Nota 2 4 3 2 3" xfId="33976"/>
    <cellStyle name="Nota 2 4 3 2 3 2" xfId="33977"/>
    <cellStyle name="Nota 2 4 3 2 3 2 2" xfId="33978"/>
    <cellStyle name="Nota 2 4 3 2 3 2 3" xfId="54369"/>
    <cellStyle name="Nota 2 4 3 2 3 3" xfId="33979"/>
    <cellStyle name="Nota 2 4 3 2 3 4" xfId="54370"/>
    <cellStyle name="Nota 2 4 3 2 3 5" xfId="54371"/>
    <cellStyle name="Nota 2 4 3 2 4" xfId="33980"/>
    <cellStyle name="Nota 2 4 3 2 4 2" xfId="33981"/>
    <cellStyle name="Nota 2 4 3 2 4 3" xfId="54372"/>
    <cellStyle name="Nota 2 4 3 2 5" xfId="33982"/>
    <cellStyle name="Nota 2 4 3 2 5 2" xfId="54373"/>
    <cellStyle name="Nota 2 4 3 2 6" xfId="33983"/>
    <cellStyle name="Nota 2 4 3 2 7" xfId="33984"/>
    <cellStyle name="Nota 2 4 3 2 8" xfId="33985"/>
    <cellStyle name="Nota 2 4 3 2 9" xfId="33986"/>
    <cellStyle name="Nota 2 4 3 3" xfId="33987"/>
    <cellStyle name="Nota 2 4 3 3 2" xfId="33988"/>
    <cellStyle name="Nota 2 4 3 3 2 2" xfId="33989"/>
    <cellStyle name="Nota 2 4 3 3 2 3" xfId="54374"/>
    <cellStyle name="Nota 2 4 3 3 3" xfId="33990"/>
    <cellStyle name="Nota 2 4 3 3 4" xfId="54375"/>
    <cellStyle name="Nota 2 4 3 3 5" xfId="54376"/>
    <cellStyle name="Nota 2 4 3 4" xfId="33991"/>
    <cellStyle name="Nota 2 4 3 4 2" xfId="33992"/>
    <cellStyle name="Nota 2 4 3 4 2 2" xfId="33993"/>
    <cellStyle name="Nota 2 4 3 4 2 3" xfId="54377"/>
    <cellStyle name="Nota 2 4 3 4 3" xfId="33994"/>
    <cellStyle name="Nota 2 4 3 4 4" xfId="54378"/>
    <cellStyle name="Nota 2 4 3 4 5" xfId="54379"/>
    <cellStyle name="Nota 2 4 3 5" xfId="33995"/>
    <cellStyle name="Nota 2 4 3 5 2" xfId="33996"/>
    <cellStyle name="Nota 2 4 3 5 3" xfId="54380"/>
    <cellStyle name="Nota 2 4 3 6" xfId="33997"/>
    <cellStyle name="Nota 2 4 3 6 2" xfId="54381"/>
    <cellStyle name="Nota 2 4 3 7" xfId="33998"/>
    <cellStyle name="Nota 2 4 3 8" xfId="33999"/>
    <cellStyle name="Nota 2 4 3 9" xfId="34000"/>
    <cellStyle name="Nota 2 4 4" xfId="34001"/>
    <cellStyle name="Nota 2 4 4 2" xfId="34002"/>
    <cellStyle name="Nota 2 4 4 2 2" xfId="34003"/>
    <cellStyle name="Nota 2 4 4 2 2 2" xfId="34004"/>
    <cellStyle name="Nota 2 4 4 2 2 3" xfId="54382"/>
    <cellStyle name="Nota 2 4 4 2 3" xfId="34005"/>
    <cellStyle name="Nota 2 4 4 2 4" xfId="54383"/>
    <cellStyle name="Nota 2 4 4 2 5" xfId="54384"/>
    <cellStyle name="Nota 2 4 4 3" xfId="34006"/>
    <cellStyle name="Nota 2 4 4 3 2" xfId="34007"/>
    <cellStyle name="Nota 2 4 4 3 2 2" xfId="34008"/>
    <cellStyle name="Nota 2 4 4 3 2 3" xfId="54385"/>
    <cellStyle name="Nota 2 4 4 3 3" xfId="34009"/>
    <cellStyle name="Nota 2 4 4 3 4" xfId="54386"/>
    <cellStyle name="Nota 2 4 4 3 5" xfId="54387"/>
    <cellStyle name="Nota 2 4 4 4" xfId="34010"/>
    <cellStyle name="Nota 2 4 4 4 2" xfId="34011"/>
    <cellStyle name="Nota 2 4 4 4 3" xfId="54388"/>
    <cellStyle name="Nota 2 4 4 5" xfId="34012"/>
    <cellStyle name="Nota 2 4 4 5 2" xfId="54389"/>
    <cellStyle name="Nota 2 4 4 6" xfId="34013"/>
    <cellStyle name="Nota 2 4 4 7" xfId="34014"/>
    <cellStyle name="Nota 2 4 4 8" xfId="34015"/>
    <cellStyle name="Nota 2 4 4 9" xfId="34016"/>
    <cellStyle name="Nota 2 4 5" xfId="34017"/>
    <cellStyle name="Nota 2 4 5 2" xfId="34018"/>
    <cellStyle name="Nota 2 4 5 2 2" xfId="34019"/>
    <cellStyle name="Nota 2 4 5 2 3" xfId="54390"/>
    <cellStyle name="Nota 2 4 5 3" xfId="34020"/>
    <cellStyle name="Nota 2 4 5 4" xfId="54391"/>
    <cellStyle name="Nota 2 4 5 5" xfId="54392"/>
    <cellStyle name="Nota 2 4 6" xfId="34021"/>
    <cellStyle name="Nota 2 4 6 2" xfId="34022"/>
    <cellStyle name="Nota 2 4 6 2 2" xfId="34023"/>
    <cellStyle name="Nota 2 4 6 2 3" xfId="54393"/>
    <cellStyle name="Nota 2 4 6 3" xfId="34024"/>
    <cellStyle name="Nota 2 4 6 4" xfId="54394"/>
    <cellStyle name="Nota 2 4 6 5" xfId="54395"/>
    <cellStyle name="Nota 2 4 7" xfId="34025"/>
    <cellStyle name="Nota 2 4 7 2" xfId="34026"/>
    <cellStyle name="Nota 2 4 7 3" xfId="54396"/>
    <cellStyle name="Nota 2 4 8" xfId="34027"/>
    <cellStyle name="Nota 2 4 8 2" xfId="54397"/>
    <cellStyle name="Nota 2 4 9" xfId="34028"/>
    <cellStyle name="Nota 2 5" xfId="34029"/>
    <cellStyle name="Nota 2 5 10" xfId="34030"/>
    <cellStyle name="Nota 2 5 11" xfId="34031"/>
    <cellStyle name="Nota 2 5 2" xfId="34032"/>
    <cellStyle name="Nota 2 5 2 10" xfId="34033"/>
    <cellStyle name="Nota 2 5 2 2" xfId="34034"/>
    <cellStyle name="Nota 2 5 2 2 2" xfId="34035"/>
    <cellStyle name="Nota 2 5 2 2 2 2" xfId="34036"/>
    <cellStyle name="Nota 2 5 2 2 2 2 2" xfId="34037"/>
    <cellStyle name="Nota 2 5 2 2 2 2 3" xfId="54398"/>
    <cellStyle name="Nota 2 5 2 2 2 3" xfId="34038"/>
    <cellStyle name="Nota 2 5 2 2 2 4" xfId="54399"/>
    <cellStyle name="Nota 2 5 2 2 2 5" xfId="54400"/>
    <cellStyle name="Nota 2 5 2 2 3" xfId="34039"/>
    <cellStyle name="Nota 2 5 2 2 3 2" xfId="34040"/>
    <cellStyle name="Nota 2 5 2 2 3 2 2" xfId="34041"/>
    <cellStyle name="Nota 2 5 2 2 3 2 3" xfId="54401"/>
    <cellStyle name="Nota 2 5 2 2 3 3" xfId="34042"/>
    <cellStyle name="Nota 2 5 2 2 3 4" xfId="54402"/>
    <cellStyle name="Nota 2 5 2 2 3 5" xfId="54403"/>
    <cellStyle name="Nota 2 5 2 2 4" xfId="34043"/>
    <cellStyle name="Nota 2 5 2 2 4 2" xfId="34044"/>
    <cellStyle name="Nota 2 5 2 2 4 3" xfId="54404"/>
    <cellStyle name="Nota 2 5 2 2 5" xfId="34045"/>
    <cellStyle name="Nota 2 5 2 2 5 2" xfId="54405"/>
    <cellStyle name="Nota 2 5 2 2 6" xfId="34046"/>
    <cellStyle name="Nota 2 5 2 2 7" xfId="34047"/>
    <cellStyle name="Nota 2 5 2 2 8" xfId="34048"/>
    <cellStyle name="Nota 2 5 2 2 9" xfId="34049"/>
    <cellStyle name="Nota 2 5 2 3" xfId="34050"/>
    <cellStyle name="Nota 2 5 2 3 2" xfId="34051"/>
    <cellStyle name="Nota 2 5 2 3 2 2" xfId="34052"/>
    <cellStyle name="Nota 2 5 2 3 2 3" xfId="54406"/>
    <cellStyle name="Nota 2 5 2 3 3" xfId="34053"/>
    <cellStyle name="Nota 2 5 2 3 4" xfId="54407"/>
    <cellStyle name="Nota 2 5 2 3 5" xfId="54408"/>
    <cellStyle name="Nota 2 5 2 4" xfId="34054"/>
    <cellStyle name="Nota 2 5 2 4 2" xfId="34055"/>
    <cellStyle name="Nota 2 5 2 4 2 2" xfId="34056"/>
    <cellStyle name="Nota 2 5 2 4 2 3" xfId="54409"/>
    <cellStyle name="Nota 2 5 2 4 3" xfId="34057"/>
    <cellStyle name="Nota 2 5 2 4 4" xfId="54410"/>
    <cellStyle name="Nota 2 5 2 4 5" xfId="54411"/>
    <cellStyle name="Nota 2 5 2 5" xfId="34058"/>
    <cellStyle name="Nota 2 5 2 5 2" xfId="34059"/>
    <cellStyle name="Nota 2 5 2 5 3" xfId="54412"/>
    <cellStyle name="Nota 2 5 2 6" xfId="34060"/>
    <cellStyle name="Nota 2 5 2 6 2" xfId="54413"/>
    <cellStyle name="Nota 2 5 2 7" xfId="34061"/>
    <cellStyle name="Nota 2 5 2 8" xfId="34062"/>
    <cellStyle name="Nota 2 5 2 9" xfId="34063"/>
    <cellStyle name="Nota 2 5 3" xfId="34064"/>
    <cellStyle name="Nota 2 5 3 2" xfId="34065"/>
    <cellStyle name="Nota 2 5 3 2 2" xfId="34066"/>
    <cellStyle name="Nota 2 5 3 2 2 2" xfId="34067"/>
    <cellStyle name="Nota 2 5 3 2 2 3" xfId="54414"/>
    <cellStyle name="Nota 2 5 3 2 3" xfId="34068"/>
    <cellStyle name="Nota 2 5 3 2 4" xfId="54415"/>
    <cellStyle name="Nota 2 5 3 2 5" xfId="54416"/>
    <cellStyle name="Nota 2 5 3 3" xfId="34069"/>
    <cellStyle name="Nota 2 5 3 3 2" xfId="34070"/>
    <cellStyle name="Nota 2 5 3 3 2 2" xfId="34071"/>
    <cellStyle name="Nota 2 5 3 3 2 3" xfId="54417"/>
    <cellStyle name="Nota 2 5 3 3 3" xfId="34072"/>
    <cellStyle name="Nota 2 5 3 3 4" xfId="54418"/>
    <cellStyle name="Nota 2 5 3 3 5" xfId="54419"/>
    <cellStyle name="Nota 2 5 3 4" xfId="34073"/>
    <cellStyle name="Nota 2 5 3 4 2" xfId="34074"/>
    <cellStyle name="Nota 2 5 3 4 3" xfId="54420"/>
    <cellStyle name="Nota 2 5 3 5" xfId="34075"/>
    <cellStyle name="Nota 2 5 3 5 2" xfId="54421"/>
    <cellStyle name="Nota 2 5 3 6" xfId="34076"/>
    <cellStyle name="Nota 2 5 3 7" xfId="34077"/>
    <cellStyle name="Nota 2 5 3 8" xfId="34078"/>
    <cellStyle name="Nota 2 5 3 9" xfId="34079"/>
    <cellStyle name="Nota 2 5 4" xfId="34080"/>
    <cellStyle name="Nota 2 5 4 2" xfId="34081"/>
    <cellStyle name="Nota 2 5 4 2 2" xfId="34082"/>
    <cellStyle name="Nota 2 5 4 2 3" xfId="54422"/>
    <cellStyle name="Nota 2 5 4 3" xfId="34083"/>
    <cellStyle name="Nota 2 5 4 4" xfId="54423"/>
    <cellStyle name="Nota 2 5 4 5" xfId="54424"/>
    <cellStyle name="Nota 2 5 5" xfId="34084"/>
    <cellStyle name="Nota 2 5 5 2" xfId="34085"/>
    <cellStyle name="Nota 2 5 5 2 2" xfId="34086"/>
    <cellStyle name="Nota 2 5 5 2 3" xfId="54425"/>
    <cellStyle name="Nota 2 5 5 3" xfId="34087"/>
    <cellStyle name="Nota 2 5 5 4" xfId="54426"/>
    <cellStyle name="Nota 2 5 5 5" xfId="54427"/>
    <cellStyle name="Nota 2 5 6" xfId="34088"/>
    <cellStyle name="Nota 2 5 6 2" xfId="34089"/>
    <cellStyle name="Nota 2 5 6 3" xfId="54428"/>
    <cellStyle name="Nota 2 5 7" xfId="34090"/>
    <cellStyle name="Nota 2 5 7 2" xfId="54429"/>
    <cellStyle name="Nota 2 5 8" xfId="34091"/>
    <cellStyle name="Nota 2 5 9" xfId="34092"/>
    <cellStyle name="Nota 2 6" xfId="34093"/>
    <cellStyle name="Nota 2 6 10" xfId="34094"/>
    <cellStyle name="Nota 2 6 2" xfId="34095"/>
    <cellStyle name="Nota 2 6 2 2" xfId="34096"/>
    <cellStyle name="Nota 2 6 2 2 2" xfId="34097"/>
    <cellStyle name="Nota 2 6 2 2 2 2" xfId="34098"/>
    <cellStyle name="Nota 2 6 2 2 2 3" xfId="54430"/>
    <cellStyle name="Nota 2 6 2 2 3" xfId="34099"/>
    <cellStyle name="Nota 2 6 2 2 4" xfId="54431"/>
    <cellStyle name="Nota 2 6 2 2 5" xfId="54432"/>
    <cellStyle name="Nota 2 6 2 3" xfId="34100"/>
    <cellStyle name="Nota 2 6 2 3 2" xfId="34101"/>
    <cellStyle name="Nota 2 6 2 3 2 2" xfId="34102"/>
    <cellStyle name="Nota 2 6 2 3 2 3" xfId="54433"/>
    <cellStyle name="Nota 2 6 2 3 3" xfId="34103"/>
    <cellStyle name="Nota 2 6 2 3 4" xfId="54434"/>
    <cellStyle name="Nota 2 6 2 3 5" xfId="54435"/>
    <cellStyle name="Nota 2 6 2 4" xfId="34104"/>
    <cellStyle name="Nota 2 6 2 4 2" xfId="34105"/>
    <cellStyle name="Nota 2 6 2 4 3" xfId="54436"/>
    <cellStyle name="Nota 2 6 2 5" xfId="34106"/>
    <cellStyle name="Nota 2 6 2 5 2" xfId="54437"/>
    <cellStyle name="Nota 2 6 2 6" xfId="34107"/>
    <cellStyle name="Nota 2 6 2 7" xfId="34108"/>
    <cellStyle name="Nota 2 6 2 8" xfId="34109"/>
    <cellStyle name="Nota 2 6 2 9" xfId="34110"/>
    <cellStyle name="Nota 2 6 3" xfId="34111"/>
    <cellStyle name="Nota 2 6 3 2" xfId="34112"/>
    <cellStyle name="Nota 2 6 3 2 2" xfId="34113"/>
    <cellStyle name="Nota 2 6 3 2 3" xfId="54438"/>
    <cellStyle name="Nota 2 6 3 3" xfId="34114"/>
    <cellStyle name="Nota 2 6 3 4" xfId="54439"/>
    <cellStyle name="Nota 2 6 3 5" xfId="54440"/>
    <cellStyle name="Nota 2 6 4" xfId="34115"/>
    <cellStyle name="Nota 2 6 4 2" xfId="34116"/>
    <cellStyle name="Nota 2 6 4 2 2" xfId="34117"/>
    <cellStyle name="Nota 2 6 4 2 3" xfId="54441"/>
    <cellStyle name="Nota 2 6 4 3" xfId="34118"/>
    <cellStyle name="Nota 2 6 4 4" xfId="54442"/>
    <cellStyle name="Nota 2 6 4 5" xfId="54443"/>
    <cellStyle name="Nota 2 6 5" xfId="34119"/>
    <cellStyle name="Nota 2 6 5 2" xfId="34120"/>
    <cellStyle name="Nota 2 6 5 3" xfId="54444"/>
    <cellStyle name="Nota 2 6 6" xfId="34121"/>
    <cellStyle name="Nota 2 6 6 2" xfId="54445"/>
    <cellStyle name="Nota 2 6 7" xfId="34122"/>
    <cellStyle name="Nota 2 6 8" xfId="34123"/>
    <cellStyle name="Nota 2 6 9" xfId="34124"/>
    <cellStyle name="Nota 2 7" xfId="34125"/>
    <cellStyle name="Nota 2 7 2" xfId="34126"/>
    <cellStyle name="Nota 2 7 2 2" xfId="34127"/>
    <cellStyle name="Nota 2 7 2 2 2" xfId="34128"/>
    <cellStyle name="Nota 2 7 2 2 3" xfId="54446"/>
    <cellStyle name="Nota 2 7 2 3" xfId="34129"/>
    <cellStyle name="Nota 2 7 2 4" xfId="54447"/>
    <cellStyle name="Nota 2 7 2 5" xfId="54448"/>
    <cellStyle name="Nota 2 7 3" xfId="34130"/>
    <cellStyle name="Nota 2 7 3 2" xfId="34131"/>
    <cellStyle name="Nota 2 7 3 2 2" xfId="34132"/>
    <cellStyle name="Nota 2 7 3 2 3" xfId="54449"/>
    <cellStyle name="Nota 2 7 3 3" xfId="34133"/>
    <cellStyle name="Nota 2 7 3 4" xfId="54450"/>
    <cellStyle name="Nota 2 7 3 5" xfId="54451"/>
    <cellStyle name="Nota 2 7 4" xfId="34134"/>
    <cellStyle name="Nota 2 7 4 2" xfId="34135"/>
    <cellStyle name="Nota 2 7 4 3" xfId="54452"/>
    <cellStyle name="Nota 2 7 5" xfId="34136"/>
    <cellStyle name="Nota 2 7 5 2" xfId="54453"/>
    <cellStyle name="Nota 2 7 6" xfId="34137"/>
    <cellStyle name="Nota 2 7 7" xfId="34138"/>
    <cellStyle name="Nota 2 7 8" xfId="34139"/>
    <cellStyle name="Nota 2 7 9" xfId="34140"/>
    <cellStyle name="Nota 2 8" xfId="34141"/>
    <cellStyle name="Nota 2 8 2" xfId="34142"/>
    <cellStyle name="Nota 2 8 2 2" xfId="34143"/>
    <cellStyle name="Nota 2 8 2 3" xfId="54454"/>
    <cellStyle name="Nota 2 8 3" xfId="34144"/>
    <cellStyle name="Nota 2 8 4" xfId="34145"/>
    <cellStyle name="Nota 2 8 5" xfId="34146"/>
    <cellStyle name="Nota 2 8 6" xfId="34147"/>
    <cellStyle name="Nota 2 8 7" xfId="34148"/>
    <cellStyle name="Nota 2 9" xfId="34149"/>
    <cellStyle name="Nota 2 9 2" xfId="34150"/>
    <cellStyle name="Nota 2 9 2 2" xfId="34151"/>
    <cellStyle name="Nota 2 9 2 3" xfId="54455"/>
    <cellStyle name="Nota 2 9 3" xfId="34152"/>
    <cellStyle name="Nota 2 9 4" xfId="54456"/>
    <cellStyle name="Nota 2 9 5" xfId="54457"/>
    <cellStyle name="Nota 3" xfId="34153"/>
    <cellStyle name="Nota 3 2" xfId="34154"/>
    <cellStyle name="Nota 3 2 2" xfId="34155"/>
    <cellStyle name="Nota 3 2 3" xfId="54458"/>
    <cellStyle name="Nota 3 3" xfId="34156"/>
    <cellStyle name="Nota 3 4" xfId="34157"/>
    <cellStyle name="Nota 4" xfId="34158"/>
    <cellStyle name="Nota 4 2" xfId="34159"/>
    <cellStyle name="Nota 4 2 2" xfId="34160"/>
    <cellStyle name="Nota 4 2 3" xfId="54459"/>
    <cellStyle name="Nota 4 3" xfId="34161"/>
    <cellStyle name="Nota 4 4" xfId="54460"/>
    <cellStyle name="Nota 5" xfId="54461"/>
    <cellStyle name="Nota 5 2" xfId="54462"/>
    <cellStyle name="Nota 6" xfId="54463"/>
    <cellStyle name="Nota 6 2" xfId="54464"/>
    <cellStyle name="Nota 7" xfId="54465"/>
    <cellStyle name="Nota 7 2" xfId="54466"/>
    <cellStyle name="Nota 8" xfId="54467"/>
    <cellStyle name="Note" xfId="34162"/>
    <cellStyle name="Output" xfId="34163"/>
    <cellStyle name="padroes" xfId="54468"/>
    <cellStyle name="padroes 1" xfId="54469"/>
    <cellStyle name="planilhas" xfId="54470"/>
    <cellStyle name="planilhas 1" xfId="54471"/>
    <cellStyle name="Porcentagem" xfId="39804" builtinId="5"/>
    <cellStyle name="Porcentagem 2" xfId="34164"/>
    <cellStyle name="Porcentagem 2 1" xfId="54472"/>
    <cellStyle name="Porcentagem 2 10" xfId="34165"/>
    <cellStyle name="Porcentagem 2 11" xfId="34166"/>
    <cellStyle name="Porcentagem 2 12" xfId="34167"/>
    <cellStyle name="Porcentagem 2 13" xfId="34168"/>
    <cellStyle name="Porcentagem 2 14" xfId="34169"/>
    <cellStyle name="Porcentagem 2 15" xfId="34170"/>
    <cellStyle name="Porcentagem 2 2" xfId="34171"/>
    <cellStyle name="Porcentagem 2 2 2" xfId="34172"/>
    <cellStyle name="Porcentagem 2 2 3" xfId="34173"/>
    <cellStyle name="Porcentagem 2 2 4" xfId="34174"/>
    <cellStyle name="Porcentagem 2 2 5" xfId="34175"/>
    <cellStyle name="Porcentagem 2 2 6" xfId="34176"/>
    <cellStyle name="Porcentagem 2 2 7" xfId="57227"/>
    <cellStyle name="Porcentagem 2 3" xfId="34177"/>
    <cellStyle name="Porcentagem 2 3 2" xfId="34178"/>
    <cellStyle name="Porcentagem 2 3 3" xfId="34179"/>
    <cellStyle name="Porcentagem 2 3 4" xfId="34180"/>
    <cellStyle name="Porcentagem 2 3 5" xfId="34181"/>
    <cellStyle name="Porcentagem 2 4" xfId="34182"/>
    <cellStyle name="Porcentagem 2 4 2" xfId="34183"/>
    <cellStyle name="Porcentagem 2 4 3" xfId="34184"/>
    <cellStyle name="Porcentagem 2 4 4" xfId="34185"/>
    <cellStyle name="Porcentagem 2 4 5" xfId="34186"/>
    <cellStyle name="Porcentagem 2 5" xfId="34187"/>
    <cellStyle name="Porcentagem 2 5 2" xfId="34188"/>
    <cellStyle name="Porcentagem 2 5 3" xfId="34189"/>
    <cellStyle name="Porcentagem 2 6" xfId="34190"/>
    <cellStyle name="Porcentagem 2 6 2" xfId="34191"/>
    <cellStyle name="Porcentagem 2 7" xfId="34192"/>
    <cellStyle name="Porcentagem 2 7 2" xfId="34193"/>
    <cellStyle name="Porcentagem 2 8" xfId="34194"/>
    <cellStyle name="Porcentagem 2 9" xfId="34195"/>
    <cellStyle name="Porcentagem 3" xfId="34196"/>
    <cellStyle name="Porcentagem 3 2" xfId="34197"/>
    <cellStyle name="Porcentagem 3 3" xfId="34198"/>
    <cellStyle name="Porcentagem 3 4" xfId="34199"/>
    <cellStyle name="Porcentagem 3 5" xfId="34200"/>
    <cellStyle name="Porcentagem 3 6" xfId="34201"/>
    <cellStyle name="Porcentagem 4" xfId="34202"/>
    <cellStyle name="Porcentagem 4 2" xfId="34203"/>
    <cellStyle name="Porcentagem 4 2 2" xfId="34204"/>
    <cellStyle name="Porcentagem 4 2 3" xfId="34205"/>
    <cellStyle name="Porcentagem 4 2 4" xfId="34206"/>
    <cellStyle name="Porcentagem 4 2 5" xfId="34207"/>
    <cellStyle name="Porcentagem 4 3" xfId="34208"/>
    <cellStyle name="Porcentagem 4 3 2" xfId="54473"/>
    <cellStyle name="Porcentagem 4 4" xfId="34209"/>
    <cellStyle name="Porcentagem 4 5" xfId="34210"/>
    <cellStyle name="Porcentagem 4 6" xfId="34211"/>
    <cellStyle name="Porcentagem 4 7" xfId="34212"/>
    <cellStyle name="Porcentagem 4 8" xfId="34213"/>
    <cellStyle name="Porcentagem 5" xfId="34214"/>
    <cellStyle name="Porcentagem 5 10" xfId="34215"/>
    <cellStyle name="Porcentagem 5 11" xfId="34216"/>
    <cellStyle name="Porcentagem 5 12" xfId="34217"/>
    <cellStyle name="Porcentagem 5 13" xfId="34218"/>
    <cellStyle name="Porcentagem 5 2" xfId="34219"/>
    <cellStyle name="Porcentagem 5 2 2" xfId="34220"/>
    <cellStyle name="Porcentagem 5 2 2 2" xfId="34221"/>
    <cellStyle name="Porcentagem 5 2 2 2 2" xfId="34222"/>
    <cellStyle name="Porcentagem 5 2 2 2 3" xfId="54474"/>
    <cellStyle name="Porcentagem 5 2 2 3" xfId="34223"/>
    <cellStyle name="Porcentagem 5 2 2 4" xfId="54475"/>
    <cellStyle name="Porcentagem 5 2 2 5" xfId="54476"/>
    <cellStyle name="Porcentagem 5 2 3" xfId="34224"/>
    <cellStyle name="Porcentagem 5 2 3 2" xfId="34225"/>
    <cellStyle name="Porcentagem 5 2 3 2 2" xfId="34226"/>
    <cellStyle name="Porcentagem 5 2 3 2 3" xfId="54477"/>
    <cellStyle name="Porcentagem 5 2 3 3" xfId="34227"/>
    <cellStyle name="Porcentagem 5 2 3 4" xfId="54478"/>
    <cellStyle name="Porcentagem 5 2 3 5" xfId="54479"/>
    <cellStyle name="Porcentagem 5 2 4" xfId="34228"/>
    <cellStyle name="Porcentagem 5 2 4 2" xfId="34229"/>
    <cellStyle name="Porcentagem 5 2 4 3" xfId="54480"/>
    <cellStyle name="Porcentagem 5 2 5" xfId="34230"/>
    <cellStyle name="Porcentagem 5 2 6" xfId="54481"/>
    <cellStyle name="Porcentagem 5 2 7" xfId="54482"/>
    <cellStyle name="Porcentagem 5 3" xfId="34231"/>
    <cellStyle name="Porcentagem 5 3 2" xfId="34232"/>
    <cellStyle name="Porcentagem 5 3 2 2" xfId="34233"/>
    <cellStyle name="Porcentagem 5 3 2 2 2" xfId="34234"/>
    <cellStyle name="Porcentagem 5 3 2 2 3" xfId="54483"/>
    <cellStyle name="Porcentagem 5 3 2 3" xfId="34235"/>
    <cellStyle name="Porcentagem 5 3 2 4" xfId="54484"/>
    <cellStyle name="Porcentagem 5 3 3" xfId="34236"/>
    <cellStyle name="Porcentagem 5 3 3 2" xfId="34237"/>
    <cellStyle name="Porcentagem 5 3 3 3" xfId="54485"/>
    <cellStyle name="Porcentagem 5 3 4" xfId="34238"/>
    <cellStyle name="Porcentagem 5 3 5" xfId="54486"/>
    <cellStyle name="Porcentagem 5 3 6" xfId="54487"/>
    <cellStyle name="Porcentagem 5 4" xfId="34239"/>
    <cellStyle name="Porcentagem 5 4 2" xfId="34240"/>
    <cellStyle name="Porcentagem 5 4 2 2" xfId="34241"/>
    <cellStyle name="Porcentagem 5 4 2 2 2" xfId="34242"/>
    <cellStyle name="Porcentagem 5 4 2 2 3" xfId="54488"/>
    <cellStyle name="Porcentagem 5 4 2 3" xfId="34243"/>
    <cellStyle name="Porcentagem 5 4 2 4" xfId="54489"/>
    <cellStyle name="Porcentagem 5 4 3" xfId="34244"/>
    <cellStyle name="Porcentagem 5 4 3 2" xfId="34245"/>
    <cellStyle name="Porcentagem 5 4 3 3" xfId="54490"/>
    <cellStyle name="Porcentagem 5 4 4" xfId="34246"/>
    <cellStyle name="Porcentagem 5 4 5" xfId="54491"/>
    <cellStyle name="Porcentagem 5 4 6" xfId="54492"/>
    <cellStyle name="Porcentagem 5 5" xfId="34247"/>
    <cellStyle name="Porcentagem 5 5 2" xfId="34248"/>
    <cellStyle name="Porcentagem 5 5 2 2" xfId="34249"/>
    <cellStyle name="Porcentagem 5 5 2 3" xfId="54493"/>
    <cellStyle name="Porcentagem 5 5 3" xfId="34250"/>
    <cellStyle name="Porcentagem 5 5 4" xfId="54494"/>
    <cellStyle name="Porcentagem 5 5 5" xfId="54495"/>
    <cellStyle name="Porcentagem 5 6" xfId="34251"/>
    <cellStyle name="Porcentagem 5 6 2" xfId="34252"/>
    <cellStyle name="Porcentagem 5 6 2 2" xfId="34253"/>
    <cellStyle name="Porcentagem 5 6 2 3" xfId="54496"/>
    <cellStyle name="Porcentagem 5 6 3" xfId="34254"/>
    <cellStyle name="Porcentagem 5 6 4" xfId="54497"/>
    <cellStyle name="Porcentagem 5 6 5" xfId="54498"/>
    <cellStyle name="Porcentagem 5 7" xfId="34255"/>
    <cellStyle name="Porcentagem 5 7 2" xfId="34256"/>
    <cellStyle name="Porcentagem 5 7 3" xfId="54499"/>
    <cellStyle name="Porcentagem 5 8" xfId="34257"/>
    <cellStyle name="Porcentagem 5 9" xfId="34258"/>
    <cellStyle name="Porcentagem 6" xfId="34259"/>
    <cellStyle name="Porcentagem 6 2" xfId="54500"/>
    <cellStyle name="Porcentagem 6 3" xfId="54501"/>
    <cellStyle name="Porcentagem 7" xfId="34260"/>
    <cellStyle name="Porcentagem 8" xfId="34261"/>
    <cellStyle name="Result" xfId="54502"/>
    <cellStyle name="Result2" xfId="54503"/>
    <cellStyle name="Saída 1" xfId="54504"/>
    <cellStyle name="Saída 1 2" xfId="54505"/>
    <cellStyle name="Saída 2" xfId="34262"/>
    <cellStyle name="Saída 2 10" xfId="57192"/>
    <cellStyle name="Saída 2 2" xfId="34263"/>
    <cellStyle name="Saída 2 2 2" xfId="57193"/>
    <cellStyle name="Saída 2 2 2 2" xfId="57194"/>
    <cellStyle name="Saída 2 2 3" xfId="57195"/>
    <cellStyle name="Saída 2 2 3 2" xfId="57196"/>
    <cellStyle name="Saída 2 2 4" xfId="57197"/>
    <cellStyle name="Saída 2 2 4 2" xfId="57198"/>
    <cellStyle name="Saída 2 2 5" xfId="57199"/>
    <cellStyle name="Saída 2 2 5 2" xfId="57200"/>
    <cellStyle name="Saída 2 2 6" xfId="57201"/>
    <cellStyle name="Saída 2 2 6 2" xfId="57202"/>
    <cellStyle name="Saída 2 2 7" xfId="57203"/>
    <cellStyle name="Saída 2 3" xfId="34264"/>
    <cellStyle name="Saída 2 3 2" xfId="57204"/>
    <cellStyle name="Saída 2 3 2 2" xfId="57205"/>
    <cellStyle name="Saída 2 3 3" xfId="57206"/>
    <cellStyle name="Saída 2 3 3 2" xfId="57207"/>
    <cellStyle name="Saída 2 3 4" xfId="57208"/>
    <cellStyle name="Saída 2 3 4 2" xfId="57209"/>
    <cellStyle name="Saída 2 3 5" xfId="57210"/>
    <cellStyle name="Saída 2 3 5 2" xfId="57211"/>
    <cellStyle name="Saída 2 3 6" xfId="57212"/>
    <cellStyle name="Saída 2 3 6 2" xfId="57213"/>
    <cellStyle name="Saída 2 3 7" xfId="57214"/>
    <cellStyle name="Saída 2 4" xfId="34265"/>
    <cellStyle name="Saída 2 4 2" xfId="57215"/>
    <cellStyle name="Saída 2 5" xfId="34266"/>
    <cellStyle name="Saída 2 5 2" xfId="57216"/>
    <cellStyle name="Saída 2 6" xfId="57217"/>
    <cellStyle name="Saída 2 6 2" xfId="57218"/>
    <cellStyle name="Saída 2 7" xfId="57219"/>
    <cellStyle name="Saída 2 7 2" xfId="57220"/>
    <cellStyle name="Saída 2 8" xfId="57221"/>
    <cellStyle name="Saída 2 8 2" xfId="57222"/>
    <cellStyle name="Saída 2 9" xfId="57223"/>
    <cellStyle name="Saída 2 9 2" xfId="57224"/>
    <cellStyle name="Saída 3" xfId="34267"/>
    <cellStyle name="Saída 3 2" xfId="54506"/>
    <cellStyle name="Saída 4" xfId="34268"/>
    <cellStyle name="Saída 4 2" xfId="54507"/>
    <cellStyle name="Saída 5" xfId="54508"/>
    <cellStyle name="Saída 5 2" xfId="54509"/>
    <cellStyle name="Saída 6" xfId="54510"/>
    <cellStyle name="Saída 6 2" xfId="54511"/>
    <cellStyle name="Saída 7" xfId="54512"/>
    <cellStyle name="Saída 7 2" xfId="54513"/>
    <cellStyle name="Saída 8" xfId="54514"/>
    <cellStyle name="Separador de milhares 2" xfId="34269"/>
    <cellStyle name="Separador de milhares 2 1" xfId="54515"/>
    <cellStyle name="Separador de milhares 2 10" xfId="34270"/>
    <cellStyle name="Separador de milhares 2 10 10" xfId="34271"/>
    <cellStyle name="Separador de milhares 2 10 11" xfId="34272"/>
    <cellStyle name="Separador de milhares 2 10 2" xfId="34273"/>
    <cellStyle name="Separador de milhares 2 10 2 10" xfId="34274"/>
    <cellStyle name="Separador de milhares 2 10 2 2" xfId="34275"/>
    <cellStyle name="Separador de milhares 2 10 2 2 2" xfId="34276"/>
    <cellStyle name="Separador de milhares 2 10 2 2 2 2" xfId="34277"/>
    <cellStyle name="Separador de milhares 2 10 2 2 2 3" xfId="54516"/>
    <cellStyle name="Separador de milhares 2 10 2 2 3" xfId="34278"/>
    <cellStyle name="Separador de milhares 2 10 2 2 4" xfId="54517"/>
    <cellStyle name="Separador de milhares 2 10 2 2 5" xfId="54518"/>
    <cellStyle name="Separador de milhares 2 10 2 3" xfId="34279"/>
    <cellStyle name="Separador de milhares 2 10 2 3 2" xfId="34280"/>
    <cellStyle name="Separador de milhares 2 10 2 3 2 2" xfId="34281"/>
    <cellStyle name="Separador de milhares 2 10 2 3 2 3" xfId="54519"/>
    <cellStyle name="Separador de milhares 2 10 2 3 3" xfId="34282"/>
    <cellStyle name="Separador de milhares 2 10 2 3 4" xfId="54520"/>
    <cellStyle name="Separador de milhares 2 10 2 3 5" xfId="54521"/>
    <cellStyle name="Separador de milhares 2 10 2 4" xfId="34283"/>
    <cellStyle name="Separador de milhares 2 10 2 4 2" xfId="34284"/>
    <cellStyle name="Separador de milhares 2 10 2 4 3" xfId="54522"/>
    <cellStyle name="Separador de milhares 2 10 2 5" xfId="34285"/>
    <cellStyle name="Separador de milhares 2 10 2 5 2" xfId="34286"/>
    <cellStyle name="Separador de milhares 2 10 2 6" xfId="34287"/>
    <cellStyle name="Separador de milhares 2 10 2 7" xfId="34288"/>
    <cellStyle name="Separador de milhares 2 10 2 8" xfId="34289"/>
    <cellStyle name="Separador de milhares 2 10 2 9" xfId="34290"/>
    <cellStyle name="Separador de milhares 2 10 3" xfId="34291"/>
    <cellStyle name="Separador de milhares 2 10 3 2" xfId="34292"/>
    <cellStyle name="Separador de milhares 2 10 3 2 2" xfId="34293"/>
    <cellStyle name="Separador de milhares 2 10 3 2 3" xfId="54523"/>
    <cellStyle name="Separador de milhares 2 10 3 3" xfId="34294"/>
    <cellStyle name="Separador de milhares 2 10 3 4" xfId="54524"/>
    <cellStyle name="Separador de milhares 2 10 3 5" xfId="54525"/>
    <cellStyle name="Separador de milhares 2 10 4" xfId="34295"/>
    <cellStyle name="Separador de milhares 2 10 4 2" xfId="34296"/>
    <cellStyle name="Separador de milhares 2 10 4 2 2" xfId="34297"/>
    <cellStyle name="Separador de milhares 2 10 4 2 3" xfId="54526"/>
    <cellStyle name="Separador de milhares 2 10 4 3" xfId="34298"/>
    <cellStyle name="Separador de milhares 2 10 4 4" xfId="54527"/>
    <cellStyle name="Separador de milhares 2 10 4 5" xfId="54528"/>
    <cellStyle name="Separador de milhares 2 10 5" xfId="34299"/>
    <cellStyle name="Separador de milhares 2 10 5 2" xfId="34300"/>
    <cellStyle name="Separador de milhares 2 10 5 3" xfId="54529"/>
    <cellStyle name="Separador de milhares 2 10 6" xfId="34301"/>
    <cellStyle name="Separador de milhares 2 10 6 2" xfId="34302"/>
    <cellStyle name="Separador de milhares 2 10 7" xfId="34303"/>
    <cellStyle name="Separador de milhares 2 10 8" xfId="34304"/>
    <cellStyle name="Separador de milhares 2 10 9" xfId="34305"/>
    <cellStyle name="Separador de milhares 2 11" xfId="34306"/>
    <cellStyle name="Separador de milhares 2 11 2" xfId="34307"/>
    <cellStyle name="Separador de milhares 2 11 2 2" xfId="34308"/>
    <cellStyle name="Separador de milhares 2 11 2 2 2" xfId="34309"/>
    <cellStyle name="Separador de milhares 2 11 2 2 3" xfId="54530"/>
    <cellStyle name="Separador de milhares 2 11 2 3" xfId="34310"/>
    <cellStyle name="Separador de milhares 2 11 2 4" xfId="34311"/>
    <cellStyle name="Separador de milhares 2 11 2 5" xfId="54531"/>
    <cellStyle name="Separador de milhares 2 11 3" xfId="34312"/>
    <cellStyle name="Separador de milhares 2 11 3 2" xfId="34313"/>
    <cellStyle name="Separador de milhares 2 11 3 2 2" xfId="34314"/>
    <cellStyle name="Separador de milhares 2 11 3 2 3" xfId="54532"/>
    <cellStyle name="Separador de milhares 2 11 3 3" xfId="34315"/>
    <cellStyle name="Separador de milhares 2 11 3 4" xfId="54533"/>
    <cellStyle name="Separador de milhares 2 11 3 5" xfId="54534"/>
    <cellStyle name="Separador de milhares 2 11 4" xfId="34316"/>
    <cellStyle name="Separador de milhares 2 11 4 2" xfId="34317"/>
    <cellStyle name="Separador de milhares 2 11 4 3" xfId="54535"/>
    <cellStyle name="Separador de milhares 2 11 5" xfId="34318"/>
    <cellStyle name="Separador de milhares 2 11 5 2" xfId="34319"/>
    <cellStyle name="Separador de milhares 2 11 6" xfId="34320"/>
    <cellStyle name="Separador de milhares 2 11 7" xfId="34321"/>
    <cellStyle name="Separador de milhares 2 11 8" xfId="34322"/>
    <cellStyle name="Separador de milhares 2 11 9" xfId="34323"/>
    <cellStyle name="Separador de milhares 2 12" xfId="34324"/>
    <cellStyle name="Separador de milhares 2 12 2" xfId="34325"/>
    <cellStyle name="Separador de milhares 2 12 2 2" xfId="34326"/>
    <cellStyle name="Separador de milhares 2 12 2 3" xfId="54536"/>
    <cellStyle name="Separador de milhares 2 12 3" xfId="34327"/>
    <cellStyle name="Separador de milhares 2 12 3 2" xfId="34328"/>
    <cellStyle name="Separador de milhares 2 12 4" xfId="34329"/>
    <cellStyle name="Separador de milhares 2 12 5" xfId="34330"/>
    <cellStyle name="Separador de milhares 2 12 6" xfId="34331"/>
    <cellStyle name="Separador de milhares 2 13" xfId="34332"/>
    <cellStyle name="Separador de milhares 2 13 2" xfId="34333"/>
    <cellStyle name="Separador de milhares 2 13 3" xfId="34334"/>
    <cellStyle name="Separador de milhares 2 14" xfId="34335"/>
    <cellStyle name="Separador de milhares 2 14 2" xfId="34336"/>
    <cellStyle name="Separador de milhares 2 14 3" xfId="34337"/>
    <cellStyle name="Separador de milhares 2 15" xfId="34338"/>
    <cellStyle name="Separador de milhares 2 15 2" xfId="34339"/>
    <cellStyle name="Separador de milhares 2 15 3" xfId="34340"/>
    <cellStyle name="Separador de milhares 2 16" xfId="34341"/>
    <cellStyle name="Separador de milhares 2 16 2" xfId="34342"/>
    <cellStyle name="Separador de milhares 2 17" xfId="34343"/>
    <cellStyle name="Separador de milhares 2 17 2" xfId="34344"/>
    <cellStyle name="Separador de milhares 2 18" xfId="34345"/>
    <cellStyle name="Separador de milhares 2 18 2" xfId="34346"/>
    <cellStyle name="Separador de milhares 2 19" xfId="34347"/>
    <cellStyle name="Separador de milhares 2 19 2" xfId="34348"/>
    <cellStyle name="Separador de milhares 2 2" xfId="34349"/>
    <cellStyle name="Separador de milhares 2 2 10" xfId="34350"/>
    <cellStyle name="Separador de milhares 2 2 10 2" xfId="34351"/>
    <cellStyle name="Separador de milhares 2 2 10 3" xfId="34352"/>
    <cellStyle name="Separador de milhares 2 2 11" xfId="34353"/>
    <cellStyle name="Separador de milhares 2 2 11 2" xfId="34354"/>
    <cellStyle name="Separador de milhares 2 2 11 3" xfId="34355"/>
    <cellStyle name="Separador de milhares 2 2 12" xfId="34356"/>
    <cellStyle name="Separador de milhares 2 2 12 2" xfId="34357"/>
    <cellStyle name="Separador de milhares 2 2 12 3" xfId="34358"/>
    <cellStyle name="Separador de milhares 2 2 13" xfId="34359"/>
    <cellStyle name="Separador de milhares 2 2 13 2" xfId="34360"/>
    <cellStyle name="Separador de milhares 2 2 13 3" xfId="34361"/>
    <cellStyle name="Separador de milhares 2 2 14" xfId="34362"/>
    <cellStyle name="Separador de milhares 2 2 14 2" xfId="34363"/>
    <cellStyle name="Separador de milhares 2 2 14 3" xfId="34364"/>
    <cellStyle name="Separador de milhares 2 2 15" xfId="34365"/>
    <cellStyle name="Separador de milhares 2 2 15 2" xfId="34366"/>
    <cellStyle name="Separador de milhares 2 2 15 3" xfId="34367"/>
    <cellStyle name="Separador de milhares 2 2 16" xfId="34368"/>
    <cellStyle name="Separador de milhares 2 2 16 2" xfId="34369"/>
    <cellStyle name="Separador de milhares 2 2 17" xfId="34370"/>
    <cellStyle name="Separador de milhares 2 2 17 2" xfId="34371"/>
    <cellStyle name="Separador de milhares 2 2 18" xfId="34372"/>
    <cellStyle name="Separador de milhares 2 2 18 2" xfId="34373"/>
    <cellStyle name="Separador de milhares 2 2 19" xfId="34374"/>
    <cellStyle name="Separador de milhares 2 2 19 2" xfId="34375"/>
    <cellStyle name="Separador de milhares 2 2 2" xfId="34376"/>
    <cellStyle name="Separador de milhares 2 2 2 10" xfId="34377"/>
    <cellStyle name="Separador de milhares 2 2 2 11" xfId="34378"/>
    <cellStyle name="Separador de milhares 2 2 2 12" xfId="34379"/>
    <cellStyle name="Separador de milhares 2 2 2 13" xfId="34380"/>
    <cellStyle name="Separador de milhares 2 2 2 14" xfId="34381"/>
    <cellStyle name="Separador de milhares 2 2 2 2" xfId="34382"/>
    <cellStyle name="Separador de milhares 2 2 2 2 10" xfId="34383"/>
    <cellStyle name="Separador de milhares 2 2 2 2 11" xfId="34384"/>
    <cellStyle name="Separador de milhares 2 2 2 2 12" xfId="34385"/>
    <cellStyle name="Separador de milhares 2 2 2 2 2" xfId="34386"/>
    <cellStyle name="Separador de milhares 2 2 2 2 2 10" xfId="34387"/>
    <cellStyle name="Separador de milhares 2 2 2 2 2 2" xfId="34388"/>
    <cellStyle name="Separador de milhares 2 2 2 2 2 2 2" xfId="34389"/>
    <cellStyle name="Separador de milhares 2 2 2 2 2 2 2 2" xfId="34390"/>
    <cellStyle name="Separador de milhares 2 2 2 2 2 2 2 2 2" xfId="34391"/>
    <cellStyle name="Separador de milhares 2 2 2 2 2 2 2 2 3" xfId="54537"/>
    <cellStyle name="Separador de milhares 2 2 2 2 2 2 2 3" xfId="34392"/>
    <cellStyle name="Separador de milhares 2 2 2 2 2 2 2 4" xfId="54538"/>
    <cellStyle name="Separador de milhares 2 2 2 2 2 2 2 5" xfId="54539"/>
    <cellStyle name="Separador de milhares 2 2 2 2 2 2 3" xfId="34393"/>
    <cellStyle name="Separador de milhares 2 2 2 2 2 2 3 2" xfId="34394"/>
    <cellStyle name="Separador de milhares 2 2 2 2 2 2 3 2 2" xfId="34395"/>
    <cellStyle name="Separador de milhares 2 2 2 2 2 2 3 2 3" xfId="54540"/>
    <cellStyle name="Separador de milhares 2 2 2 2 2 2 3 3" xfId="34396"/>
    <cellStyle name="Separador de milhares 2 2 2 2 2 2 3 4" xfId="54541"/>
    <cellStyle name="Separador de milhares 2 2 2 2 2 2 3 5" xfId="54542"/>
    <cellStyle name="Separador de milhares 2 2 2 2 2 2 4" xfId="34397"/>
    <cellStyle name="Separador de milhares 2 2 2 2 2 2 4 2" xfId="34398"/>
    <cellStyle name="Separador de milhares 2 2 2 2 2 2 4 3" xfId="54543"/>
    <cellStyle name="Separador de milhares 2 2 2 2 2 2 5" xfId="34399"/>
    <cellStyle name="Separador de milhares 2 2 2 2 2 2 5 2" xfId="54544"/>
    <cellStyle name="Separador de milhares 2 2 2 2 2 2 6" xfId="34400"/>
    <cellStyle name="Separador de milhares 2 2 2 2 2 2 7" xfId="34401"/>
    <cellStyle name="Separador de milhares 2 2 2 2 2 2 8" xfId="34402"/>
    <cellStyle name="Separador de milhares 2 2 2 2 2 2 9" xfId="34403"/>
    <cellStyle name="Separador de milhares 2 2 2 2 2 3" xfId="34404"/>
    <cellStyle name="Separador de milhares 2 2 2 2 2 3 2" xfId="34405"/>
    <cellStyle name="Separador de milhares 2 2 2 2 2 3 2 2" xfId="34406"/>
    <cellStyle name="Separador de milhares 2 2 2 2 2 3 2 3" xfId="54545"/>
    <cellStyle name="Separador de milhares 2 2 2 2 2 3 3" xfId="34407"/>
    <cellStyle name="Separador de milhares 2 2 2 2 2 3 4" xfId="54546"/>
    <cellStyle name="Separador de milhares 2 2 2 2 2 3 5" xfId="54547"/>
    <cellStyle name="Separador de milhares 2 2 2 2 2 4" xfId="34408"/>
    <cellStyle name="Separador de milhares 2 2 2 2 2 4 2" xfId="34409"/>
    <cellStyle name="Separador de milhares 2 2 2 2 2 4 2 2" xfId="34410"/>
    <cellStyle name="Separador de milhares 2 2 2 2 2 4 2 3" xfId="54548"/>
    <cellStyle name="Separador de milhares 2 2 2 2 2 4 3" xfId="34411"/>
    <cellStyle name="Separador de milhares 2 2 2 2 2 4 4" xfId="54549"/>
    <cellStyle name="Separador de milhares 2 2 2 2 2 4 5" xfId="54550"/>
    <cellStyle name="Separador de milhares 2 2 2 2 2 5" xfId="34412"/>
    <cellStyle name="Separador de milhares 2 2 2 2 2 5 2" xfId="34413"/>
    <cellStyle name="Separador de milhares 2 2 2 2 2 5 3" xfId="54551"/>
    <cellStyle name="Separador de milhares 2 2 2 2 2 6" xfId="34414"/>
    <cellStyle name="Separador de milhares 2 2 2 2 2 6 2" xfId="54552"/>
    <cellStyle name="Separador de milhares 2 2 2 2 2 7" xfId="34415"/>
    <cellStyle name="Separador de milhares 2 2 2 2 2 8" xfId="34416"/>
    <cellStyle name="Separador de milhares 2 2 2 2 2 9" xfId="34417"/>
    <cellStyle name="Separador de milhares 2 2 2 2 3" xfId="34418"/>
    <cellStyle name="Separador de milhares 2 2 2 2 3 2" xfId="34419"/>
    <cellStyle name="Separador de milhares 2 2 2 2 3 2 2" xfId="34420"/>
    <cellStyle name="Separador de milhares 2 2 2 2 3 2 2 2" xfId="34421"/>
    <cellStyle name="Separador de milhares 2 2 2 2 3 2 2 3" xfId="54553"/>
    <cellStyle name="Separador de milhares 2 2 2 2 3 2 3" xfId="34422"/>
    <cellStyle name="Separador de milhares 2 2 2 2 3 2 4" xfId="54554"/>
    <cellStyle name="Separador de milhares 2 2 2 2 3 2 5" xfId="54555"/>
    <cellStyle name="Separador de milhares 2 2 2 2 3 3" xfId="34423"/>
    <cellStyle name="Separador de milhares 2 2 2 2 3 3 2" xfId="34424"/>
    <cellStyle name="Separador de milhares 2 2 2 2 3 3 2 2" xfId="34425"/>
    <cellStyle name="Separador de milhares 2 2 2 2 3 3 2 3" xfId="54556"/>
    <cellStyle name="Separador de milhares 2 2 2 2 3 3 3" xfId="34426"/>
    <cellStyle name="Separador de milhares 2 2 2 2 3 3 4" xfId="54557"/>
    <cellStyle name="Separador de milhares 2 2 2 2 3 3 5" xfId="54558"/>
    <cellStyle name="Separador de milhares 2 2 2 2 3 4" xfId="34427"/>
    <cellStyle name="Separador de milhares 2 2 2 2 3 4 2" xfId="34428"/>
    <cellStyle name="Separador de milhares 2 2 2 2 3 4 3" xfId="54559"/>
    <cellStyle name="Separador de milhares 2 2 2 2 3 5" xfId="34429"/>
    <cellStyle name="Separador de milhares 2 2 2 2 3 5 2" xfId="54560"/>
    <cellStyle name="Separador de milhares 2 2 2 2 3 6" xfId="34430"/>
    <cellStyle name="Separador de milhares 2 2 2 2 3 7" xfId="34431"/>
    <cellStyle name="Separador de milhares 2 2 2 2 3 8" xfId="34432"/>
    <cellStyle name="Separador de milhares 2 2 2 2 3 9" xfId="34433"/>
    <cellStyle name="Separador de milhares 2 2 2 2 4" xfId="34434"/>
    <cellStyle name="Separador de milhares 2 2 2 2 4 2" xfId="34435"/>
    <cellStyle name="Separador de milhares 2 2 2 2 4 2 2" xfId="34436"/>
    <cellStyle name="Separador de milhares 2 2 2 2 4 2 3" xfId="54561"/>
    <cellStyle name="Separador de milhares 2 2 2 2 4 3" xfId="34437"/>
    <cellStyle name="Separador de milhares 2 2 2 2 4 4" xfId="54562"/>
    <cellStyle name="Separador de milhares 2 2 2 2 4 5" xfId="54563"/>
    <cellStyle name="Separador de milhares 2 2 2 2 5" xfId="34438"/>
    <cellStyle name="Separador de milhares 2 2 2 2 5 2" xfId="34439"/>
    <cellStyle name="Separador de milhares 2 2 2 2 5 2 2" xfId="34440"/>
    <cellStyle name="Separador de milhares 2 2 2 2 5 2 3" xfId="54564"/>
    <cellStyle name="Separador de milhares 2 2 2 2 5 3" xfId="34441"/>
    <cellStyle name="Separador de milhares 2 2 2 2 5 4" xfId="54565"/>
    <cellStyle name="Separador de milhares 2 2 2 2 5 5" xfId="54566"/>
    <cellStyle name="Separador de milhares 2 2 2 2 6" xfId="34442"/>
    <cellStyle name="Separador de milhares 2 2 2 2 6 2" xfId="34443"/>
    <cellStyle name="Separador de milhares 2 2 2 2 6 3" xfId="54567"/>
    <cellStyle name="Separador de milhares 2 2 2 2 7" xfId="34444"/>
    <cellStyle name="Separador de milhares 2 2 2 2 7 2" xfId="34445"/>
    <cellStyle name="Separador de milhares 2 2 2 2 7 3" xfId="54568"/>
    <cellStyle name="Separador de milhares 2 2 2 2 8" xfId="34446"/>
    <cellStyle name="Separador de milhares 2 2 2 2 8 2" xfId="54569"/>
    <cellStyle name="Separador de milhares 2 2 2 2 9" xfId="34447"/>
    <cellStyle name="Separador de milhares 2 2 2 3" xfId="34448"/>
    <cellStyle name="Separador de milhares 2 2 2 3 10" xfId="34449"/>
    <cellStyle name="Separador de milhares 2 2 2 3 2" xfId="34450"/>
    <cellStyle name="Separador de milhares 2 2 2 3 2 2" xfId="34451"/>
    <cellStyle name="Separador de milhares 2 2 2 3 2 2 2" xfId="34452"/>
    <cellStyle name="Separador de milhares 2 2 2 3 2 2 2 2" xfId="34453"/>
    <cellStyle name="Separador de milhares 2 2 2 3 2 2 2 3" xfId="54570"/>
    <cellStyle name="Separador de milhares 2 2 2 3 2 2 3" xfId="34454"/>
    <cellStyle name="Separador de milhares 2 2 2 3 2 2 4" xfId="54571"/>
    <cellStyle name="Separador de milhares 2 2 2 3 2 2 5" xfId="54572"/>
    <cellStyle name="Separador de milhares 2 2 2 3 2 3" xfId="34455"/>
    <cellStyle name="Separador de milhares 2 2 2 3 2 3 2" xfId="34456"/>
    <cellStyle name="Separador de milhares 2 2 2 3 2 3 2 2" xfId="34457"/>
    <cellStyle name="Separador de milhares 2 2 2 3 2 3 2 3" xfId="54573"/>
    <cellStyle name="Separador de milhares 2 2 2 3 2 3 3" xfId="34458"/>
    <cellStyle name="Separador de milhares 2 2 2 3 2 3 4" xfId="54574"/>
    <cellStyle name="Separador de milhares 2 2 2 3 2 3 5" xfId="54575"/>
    <cellStyle name="Separador de milhares 2 2 2 3 2 4" xfId="34459"/>
    <cellStyle name="Separador de milhares 2 2 2 3 2 4 2" xfId="34460"/>
    <cellStyle name="Separador de milhares 2 2 2 3 2 4 3" xfId="54576"/>
    <cellStyle name="Separador de milhares 2 2 2 3 2 5" xfId="34461"/>
    <cellStyle name="Separador de milhares 2 2 2 3 2 5 2" xfId="54577"/>
    <cellStyle name="Separador de milhares 2 2 2 3 2 6" xfId="34462"/>
    <cellStyle name="Separador de milhares 2 2 2 3 2 7" xfId="34463"/>
    <cellStyle name="Separador de milhares 2 2 2 3 2 8" xfId="34464"/>
    <cellStyle name="Separador de milhares 2 2 2 3 2 9" xfId="34465"/>
    <cellStyle name="Separador de milhares 2 2 2 3 3" xfId="34466"/>
    <cellStyle name="Separador de milhares 2 2 2 3 3 2" xfId="34467"/>
    <cellStyle name="Separador de milhares 2 2 2 3 3 2 2" xfId="34468"/>
    <cellStyle name="Separador de milhares 2 2 2 3 3 2 3" xfId="54578"/>
    <cellStyle name="Separador de milhares 2 2 2 3 3 3" xfId="34469"/>
    <cellStyle name="Separador de milhares 2 2 2 3 3 4" xfId="54579"/>
    <cellStyle name="Separador de milhares 2 2 2 3 3 5" xfId="54580"/>
    <cellStyle name="Separador de milhares 2 2 2 3 4" xfId="34470"/>
    <cellStyle name="Separador de milhares 2 2 2 3 4 2" xfId="34471"/>
    <cellStyle name="Separador de milhares 2 2 2 3 4 2 2" xfId="34472"/>
    <cellStyle name="Separador de milhares 2 2 2 3 4 2 3" xfId="54581"/>
    <cellStyle name="Separador de milhares 2 2 2 3 4 3" xfId="34473"/>
    <cellStyle name="Separador de milhares 2 2 2 3 4 4" xfId="54582"/>
    <cellStyle name="Separador de milhares 2 2 2 3 4 5" xfId="54583"/>
    <cellStyle name="Separador de milhares 2 2 2 3 5" xfId="34474"/>
    <cellStyle name="Separador de milhares 2 2 2 3 5 2" xfId="34475"/>
    <cellStyle name="Separador de milhares 2 2 2 3 5 3" xfId="54584"/>
    <cellStyle name="Separador de milhares 2 2 2 3 6" xfId="34476"/>
    <cellStyle name="Separador de milhares 2 2 2 3 6 2" xfId="54585"/>
    <cellStyle name="Separador de milhares 2 2 2 3 7" xfId="34477"/>
    <cellStyle name="Separador de milhares 2 2 2 3 8" xfId="34478"/>
    <cellStyle name="Separador de milhares 2 2 2 3 9" xfId="34479"/>
    <cellStyle name="Separador de milhares 2 2 2 4" xfId="34480"/>
    <cellStyle name="Separador de milhares 2 2 2 4 2" xfId="34481"/>
    <cellStyle name="Separador de milhares 2 2 2 4 2 2" xfId="34482"/>
    <cellStyle name="Separador de milhares 2 2 2 4 2 2 2" xfId="34483"/>
    <cellStyle name="Separador de milhares 2 2 2 4 2 2 3" xfId="54586"/>
    <cellStyle name="Separador de milhares 2 2 2 4 2 3" xfId="34484"/>
    <cellStyle name="Separador de milhares 2 2 2 4 2 4" xfId="54587"/>
    <cellStyle name="Separador de milhares 2 2 2 4 2 5" xfId="54588"/>
    <cellStyle name="Separador de milhares 2 2 2 4 3" xfId="34485"/>
    <cellStyle name="Separador de milhares 2 2 2 4 3 2" xfId="34486"/>
    <cellStyle name="Separador de milhares 2 2 2 4 3 2 2" xfId="34487"/>
    <cellStyle name="Separador de milhares 2 2 2 4 3 2 3" xfId="54589"/>
    <cellStyle name="Separador de milhares 2 2 2 4 3 3" xfId="34488"/>
    <cellStyle name="Separador de milhares 2 2 2 4 3 4" xfId="54590"/>
    <cellStyle name="Separador de milhares 2 2 2 4 3 5" xfId="54591"/>
    <cellStyle name="Separador de milhares 2 2 2 4 4" xfId="34489"/>
    <cellStyle name="Separador de milhares 2 2 2 4 4 2" xfId="34490"/>
    <cellStyle name="Separador de milhares 2 2 2 4 4 3" xfId="54592"/>
    <cellStyle name="Separador de milhares 2 2 2 4 5" xfId="34491"/>
    <cellStyle name="Separador de milhares 2 2 2 4 5 2" xfId="54593"/>
    <cellStyle name="Separador de milhares 2 2 2 4 6" xfId="34492"/>
    <cellStyle name="Separador de milhares 2 2 2 4 7" xfId="34493"/>
    <cellStyle name="Separador de milhares 2 2 2 4 8" xfId="34494"/>
    <cellStyle name="Separador de milhares 2 2 2 4 9" xfId="34495"/>
    <cellStyle name="Separador de milhares 2 2 2 5" xfId="34496"/>
    <cellStyle name="Separador de milhares 2 2 2 5 2" xfId="34497"/>
    <cellStyle name="Separador de milhares 2 2 2 5 2 2" xfId="34498"/>
    <cellStyle name="Separador de milhares 2 2 2 5 2 3" xfId="54594"/>
    <cellStyle name="Separador de milhares 2 2 2 5 3" xfId="34499"/>
    <cellStyle name="Separador de milhares 2 2 2 5 4" xfId="54595"/>
    <cellStyle name="Separador de milhares 2 2 2 5 5" xfId="54596"/>
    <cellStyle name="Separador de milhares 2 2 2 6" xfId="34500"/>
    <cellStyle name="Separador de milhares 2 2 2 6 2" xfId="34501"/>
    <cellStyle name="Separador de milhares 2 2 2 6 2 2" xfId="34502"/>
    <cellStyle name="Separador de milhares 2 2 2 6 2 3" xfId="54597"/>
    <cellStyle name="Separador de milhares 2 2 2 6 3" xfId="34503"/>
    <cellStyle name="Separador de milhares 2 2 2 6 4" xfId="54598"/>
    <cellStyle name="Separador de milhares 2 2 2 6 5" xfId="54599"/>
    <cellStyle name="Separador de milhares 2 2 2 7" xfId="34504"/>
    <cellStyle name="Separador de milhares 2 2 2 7 2" xfId="34505"/>
    <cellStyle name="Separador de milhares 2 2 2 7 3" xfId="54600"/>
    <cellStyle name="Separador de milhares 2 2 2 8" xfId="34506"/>
    <cellStyle name="Separador de milhares 2 2 2 8 2" xfId="34507"/>
    <cellStyle name="Separador de milhares 2 2 2 8 3" xfId="54601"/>
    <cellStyle name="Separador de milhares 2 2 2 9" xfId="34508"/>
    <cellStyle name="Separador de milhares 2 2 2 9 2" xfId="54602"/>
    <cellStyle name="Separador de milhares 2 2 20" xfId="34509"/>
    <cellStyle name="Separador de milhares 2 2 20 2" xfId="34510"/>
    <cellStyle name="Separador de milhares 2 2 21" xfId="34511"/>
    <cellStyle name="Separador de milhares 2 2 22" xfId="34512"/>
    <cellStyle name="Separador de milhares 2 2 23" xfId="34513"/>
    <cellStyle name="Separador de milhares 2 2 24" xfId="34514"/>
    <cellStyle name="Separador de milhares 2 2 3" xfId="34515"/>
    <cellStyle name="Separador de milhares 2 2 3 10" xfId="34516"/>
    <cellStyle name="Separador de milhares 2 2 3 11" xfId="34517"/>
    <cellStyle name="Separador de milhares 2 2 3 12" xfId="34518"/>
    <cellStyle name="Separador de milhares 2 2 3 13" xfId="34519"/>
    <cellStyle name="Separador de milhares 2 2 3 2" xfId="34520"/>
    <cellStyle name="Separador de milhares 2 2 3 2 10" xfId="34521"/>
    <cellStyle name="Separador de milhares 2 2 3 2 11" xfId="34522"/>
    <cellStyle name="Separador de milhares 2 2 3 2 12" xfId="34523"/>
    <cellStyle name="Separador de milhares 2 2 3 2 2" xfId="34524"/>
    <cellStyle name="Separador de milhares 2 2 3 2 2 10" xfId="34525"/>
    <cellStyle name="Separador de milhares 2 2 3 2 2 2" xfId="34526"/>
    <cellStyle name="Separador de milhares 2 2 3 2 2 2 2" xfId="34527"/>
    <cellStyle name="Separador de milhares 2 2 3 2 2 2 2 2" xfId="34528"/>
    <cellStyle name="Separador de milhares 2 2 3 2 2 2 2 2 2" xfId="34529"/>
    <cellStyle name="Separador de milhares 2 2 3 2 2 2 2 2 3" xfId="54603"/>
    <cellStyle name="Separador de milhares 2 2 3 2 2 2 2 3" xfId="34530"/>
    <cellStyle name="Separador de milhares 2 2 3 2 2 2 2 4" xfId="54604"/>
    <cellStyle name="Separador de milhares 2 2 3 2 2 2 2 5" xfId="54605"/>
    <cellStyle name="Separador de milhares 2 2 3 2 2 2 3" xfId="34531"/>
    <cellStyle name="Separador de milhares 2 2 3 2 2 2 3 2" xfId="34532"/>
    <cellStyle name="Separador de milhares 2 2 3 2 2 2 3 2 2" xfId="34533"/>
    <cellStyle name="Separador de milhares 2 2 3 2 2 2 3 2 3" xfId="54606"/>
    <cellStyle name="Separador de milhares 2 2 3 2 2 2 3 3" xfId="34534"/>
    <cellStyle name="Separador de milhares 2 2 3 2 2 2 3 4" xfId="54607"/>
    <cellStyle name="Separador de milhares 2 2 3 2 2 2 3 5" xfId="54608"/>
    <cellStyle name="Separador de milhares 2 2 3 2 2 2 4" xfId="34535"/>
    <cellStyle name="Separador de milhares 2 2 3 2 2 2 4 2" xfId="34536"/>
    <cellStyle name="Separador de milhares 2 2 3 2 2 2 4 3" xfId="54609"/>
    <cellStyle name="Separador de milhares 2 2 3 2 2 2 5" xfId="34537"/>
    <cellStyle name="Separador de milhares 2 2 3 2 2 2 5 2" xfId="54610"/>
    <cellStyle name="Separador de milhares 2 2 3 2 2 2 6" xfId="34538"/>
    <cellStyle name="Separador de milhares 2 2 3 2 2 2 7" xfId="34539"/>
    <cellStyle name="Separador de milhares 2 2 3 2 2 2 8" xfId="34540"/>
    <cellStyle name="Separador de milhares 2 2 3 2 2 2 9" xfId="34541"/>
    <cellStyle name="Separador de milhares 2 2 3 2 2 3" xfId="34542"/>
    <cellStyle name="Separador de milhares 2 2 3 2 2 3 2" xfId="34543"/>
    <cellStyle name="Separador de milhares 2 2 3 2 2 3 2 2" xfId="34544"/>
    <cellStyle name="Separador de milhares 2 2 3 2 2 3 2 3" xfId="54611"/>
    <cellStyle name="Separador de milhares 2 2 3 2 2 3 3" xfId="34545"/>
    <cellStyle name="Separador de milhares 2 2 3 2 2 3 4" xfId="54612"/>
    <cellStyle name="Separador de milhares 2 2 3 2 2 3 5" xfId="54613"/>
    <cellStyle name="Separador de milhares 2 2 3 2 2 4" xfId="34546"/>
    <cellStyle name="Separador de milhares 2 2 3 2 2 4 2" xfId="34547"/>
    <cellStyle name="Separador de milhares 2 2 3 2 2 4 2 2" xfId="34548"/>
    <cellStyle name="Separador de milhares 2 2 3 2 2 4 2 3" xfId="54614"/>
    <cellStyle name="Separador de milhares 2 2 3 2 2 4 3" xfId="34549"/>
    <cellStyle name="Separador de milhares 2 2 3 2 2 4 4" xfId="54615"/>
    <cellStyle name="Separador de milhares 2 2 3 2 2 4 5" xfId="54616"/>
    <cellStyle name="Separador de milhares 2 2 3 2 2 5" xfId="34550"/>
    <cellStyle name="Separador de milhares 2 2 3 2 2 5 2" xfId="34551"/>
    <cellStyle name="Separador de milhares 2 2 3 2 2 5 3" xfId="54617"/>
    <cellStyle name="Separador de milhares 2 2 3 2 2 6" xfId="34552"/>
    <cellStyle name="Separador de milhares 2 2 3 2 2 6 2" xfId="54618"/>
    <cellStyle name="Separador de milhares 2 2 3 2 2 7" xfId="34553"/>
    <cellStyle name="Separador de milhares 2 2 3 2 2 8" xfId="34554"/>
    <cellStyle name="Separador de milhares 2 2 3 2 2 9" xfId="34555"/>
    <cellStyle name="Separador de milhares 2 2 3 2 3" xfId="34556"/>
    <cellStyle name="Separador de milhares 2 2 3 2 3 2" xfId="34557"/>
    <cellStyle name="Separador de milhares 2 2 3 2 3 2 2" xfId="34558"/>
    <cellStyle name="Separador de milhares 2 2 3 2 3 2 2 2" xfId="34559"/>
    <cellStyle name="Separador de milhares 2 2 3 2 3 2 2 3" xfId="54619"/>
    <cellStyle name="Separador de milhares 2 2 3 2 3 2 3" xfId="34560"/>
    <cellStyle name="Separador de milhares 2 2 3 2 3 2 4" xfId="54620"/>
    <cellStyle name="Separador de milhares 2 2 3 2 3 2 5" xfId="54621"/>
    <cellStyle name="Separador de milhares 2 2 3 2 3 3" xfId="34561"/>
    <cellStyle name="Separador de milhares 2 2 3 2 3 3 2" xfId="34562"/>
    <cellStyle name="Separador de milhares 2 2 3 2 3 3 2 2" xfId="34563"/>
    <cellStyle name="Separador de milhares 2 2 3 2 3 3 2 3" xfId="54622"/>
    <cellStyle name="Separador de milhares 2 2 3 2 3 3 3" xfId="34564"/>
    <cellStyle name="Separador de milhares 2 2 3 2 3 3 4" xfId="54623"/>
    <cellStyle name="Separador de milhares 2 2 3 2 3 3 5" xfId="54624"/>
    <cellStyle name="Separador de milhares 2 2 3 2 3 4" xfId="34565"/>
    <cellStyle name="Separador de milhares 2 2 3 2 3 4 2" xfId="34566"/>
    <cellStyle name="Separador de milhares 2 2 3 2 3 4 3" xfId="54625"/>
    <cellStyle name="Separador de milhares 2 2 3 2 3 5" xfId="34567"/>
    <cellStyle name="Separador de milhares 2 2 3 2 3 5 2" xfId="54626"/>
    <cellStyle name="Separador de milhares 2 2 3 2 3 6" xfId="34568"/>
    <cellStyle name="Separador de milhares 2 2 3 2 3 7" xfId="34569"/>
    <cellStyle name="Separador de milhares 2 2 3 2 3 8" xfId="34570"/>
    <cellStyle name="Separador de milhares 2 2 3 2 3 9" xfId="34571"/>
    <cellStyle name="Separador de milhares 2 2 3 2 4" xfId="34572"/>
    <cellStyle name="Separador de milhares 2 2 3 2 4 2" xfId="34573"/>
    <cellStyle name="Separador de milhares 2 2 3 2 4 2 2" xfId="34574"/>
    <cellStyle name="Separador de milhares 2 2 3 2 4 2 3" xfId="54627"/>
    <cellStyle name="Separador de milhares 2 2 3 2 4 3" xfId="34575"/>
    <cellStyle name="Separador de milhares 2 2 3 2 4 4" xfId="54628"/>
    <cellStyle name="Separador de milhares 2 2 3 2 4 5" xfId="54629"/>
    <cellStyle name="Separador de milhares 2 2 3 2 5" xfId="34576"/>
    <cellStyle name="Separador de milhares 2 2 3 2 5 2" xfId="34577"/>
    <cellStyle name="Separador de milhares 2 2 3 2 5 2 2" xfId="34578"/>
    <cellStyle name="Separador de milhares 2 2 3 2 5 2 3" xfId="54630"/>
    <cellStyle name="Separador de milhares 2 2 3 2 5 3" xfId="34579"/>
    <cellStyle name="Separador de milhares 2 2 3 2 5 4" xfId="54631"/>
    <cellStyle name="Separador de milhares 2 2 3 2 5 5" xfId="54632"/>
    <cellStyle name="Separador de milhares 2 2 3 2 6" xfId="34580"/>
    <cellStyle name="Separador de milhares 2 2 3 2 6 2" xfId="34581"/>
    <cellStyle name="Separador de milhares 2 2 3 2 6 3" xfId="54633"/>
    <cellStyle name="Separador de milhares 2 2 3 2 7" xfId="34582"/>
    <cellStyle name="Separador de milhares 2 2 3 2 7 2" xfId="34583"/>
    <cellStyle name="Separador de milhares 2 2 3 2 7 3" xfId="54634"/>
    <cellStyle name="Separador de milhares 2 2 3 2 8" xfId="34584"/>
    <cellStyle name="Separador de milhares 2 2 3 2 8 2" xfId="54635"/>
    <cellStyle name="Separador de milhares 2 2 3 2 9" xfId="34585"/>
    <cellStyle name="Separador de milhares 2 2 3 3" xfId="34586"/>
    <cellStyle name="Separador de milhares 2 2 3 3 10" xfId="34587"/>
    <cellStyle name="Separador de milhares 2 2 3 3 2" xfId="34588"/>
    <cellStyle name="Separador de milhares 2 2 3 3 2 2" xfId="34589"/>
    <cellStyle name="Separador de milhares 2 2 3 3 2 2 2" xfId="34590"/>
    <cellStyle name="Separador de milhares 2 2 3 3 2 2 2 2" xfId="34591"/>
    <cellStyle name="Separador de milhares 2 2 3 3 2 2 2 3" xfId="54636"/>
    <cellStyle name="Separador de milhares 2 2 3 3 2 2 3" xfId="34592"/>
    <cellStyle name="Separador de milhares 2 2 3 3 2 2 4" xfId="54637"/>
    <cellStyle name="Separador de milhares 2 2 3 3 2 2 5" xfId="54638"/>
    <cellStyle name="Separador de milhares 2 2 3 3 2 3" xfId="34593"/>
    <cellStyle name="Separador de milhares 2 2 3 3 2 3 2" xfId="34594"/>
    <cellStyle name="Separador de milhares 2 2 3 3 2 3 2 2" xfId="34595"/>
    <cellStyle name="Separador de milhares 2 2 3 3 2 3 2 3" xfId="54639"/>
    <cellStyle name="Separador de milhares 2 2 3 3 2 3 3" xfId="34596"/>
    <cellStyle name="Separador de milhares 2 2 3 3 2 3 4" xfId="54640"/>
    <cellStyle name="Separador de milhares 2 2 3 3 2 3 5" xfId="54641"/>
    <cellStyle name="Separador de milhares 2 2 3 3 2 4" xfId="34597"/>
    <cellStyle name="Separador de milhares 2 2 3 3 2 4 2" xfId="34598"/>
    <cellStyle name="Separador de milhares 2 2 3 3 2 4 3" xfId="54642"/>
    <cellStyle name="Separador de milhares 2 2 3 3 2 5" xfId="34599"/>
    <cellStyle name="Separador de milhares 2 2 3 3 2 5 2" xfId="54643"/>
    <cellStyle name="Separador de milhares 2 2 3 3 2 6" xfId="34600"/>
    <cellStyle name="Separador de milhares 2 2 3 3 2 7" xfId="34601"/>
    <cellStyle name="Separador de milhares 2 2 3 3 2 8" xfId="34602"/>
    <cellStyle name="Separador de milhares 2 2 3 3 2 9" xfId="34603"/>
    <cellStyle name="Separador de milhares 2 2 3 3 3" xfId="34604"/>
    <cellStyle name="Separador de milhares 2 2 3 3 3 2" xfId="34605"/>
    <cellStyle name="Separador de milhares 2 2 3 3 3 2 2" xfId="34606"/>
    <cellStyle name="Separador de milhares 2 2 3 3 3 2 3" xfId="54644"/>
    <cellStyle name="Separador de milhares 2 2 3 3 3 3" xfId="34607"/>
    <cellStyle name="Separador de milhares 2 2 3 3 3 4" xfId="54645"/>
    <cellStyle name="Separador de milhares 2 2 3 3 3 5" xfId="54646"/>
    <cellStyle name="Separador de milhares 2 2 3 3 4" xfId="34608"/>
    <cellStyle name="Separador de milhares 2 2 3 3 4 2" xfId="34609"/>
    <cellStyle name="Separador de milhares 2 2 3 3 4 2 2" xfId="34610"/>
    <cellStyle name="Separador de milhares 2 2 3 3 4 2 3" xfId="54647"/>
    <cellStyle name="Separador de milhares 2 2 3 3 4 3" xfId="34611"/>
    <cellStyle name="Separador de milhares 2 2 3 3 4 4" xfId="54648"/>
    <cellStyle name="Separador de milhares 2 2 3 3 4 5" xfId="54649"/>
    <cellStyle name="Separador de milhares 2 2 3 3 5" xfId="34612"/>
    <cellStyle name="Separador de milhares 2 2 3 3 5 2" xfId="34613"/>
    <cellStyle name="Separador de milhares 2 2 3 3 5 3" xfId="54650"/>
    <cellStyle name="Separador de milhares 2 2 3 3 6" xfId="34614"/>
    <cellStyle name="Separador de milhares 2 2 3 3 6 2" xfId="54651"/>
    <cellStyle name="Separador de milhares 2 2 3 3 7" xfId="34615"/>
    <cellStyle name="Separador de milhares 2 2 3 3 8" xfId="34616"/>
    <cellStyle name="Separador de milhares 2 2 3 3 9" xfId="34617"/>
    <cellStyle name="Separador de milhares 2 2 3 4" xfId="34618"/>
    <cellStyle name="Separador de milhares 2 2 3 4 2" xfId="34619"/>
    <cellStyle name="Separador de milhares 2 2 3 4 2 2" xfId="34620"/>
    <cellStyle name="Separador de milhares 2 2 3 4 2 2 2" xfId="34621"/>
    <cellStyle name="Separador de milhares 2 2 3 4 2 2 3" xfId="54652"/>
    <cellStyle name="Separador de milhares 2 2 3 4 2 3" xfId="34622"/>
    <cellStyle name="Separador de milhares 2 2 3 4 2 4" xfId="54653"/>
    <cellStyle name="Separador de milhares 2 2 3 4 2 5" xfId="54654"/>
    <cellStyle name="Separador de milhares 2 2 3 4 3" xfId="34623"/>
    <cellStyle name="Separador de milhares 2 2 3 4 3 2" xfId="34624"/>
    <cellStyle name="Separador de milhares 2 2 3 4 3 2 2" xfId="34625"/>
    <cellStyle name="Separador de milhares 2 2 3 4 3 2 3" xfId="54655"/>
    <cellStyle name="Separador de milhares 2 2 3 4 3 3" xfId="34626"/>
    <cellStyle name="Separador de milhares 2 2 3 4 3 4" xfId="54656"/>
    <cellStyle name="Separador de milhares 2 2 3 4 3 5" xfId="54657"/>
    <cellStyle name="Separador de milhares 2 2 3 4 4" xfId="34627"/>
    <cellStyle name="Separador de milhares 2 2 3 4 4 2" xfId="34628"/>
    <cellStyle name="Separador de milhares 2 2 3 4 4 3" xfId="54658"/>
    <cellStyle name="Separador de milhares 2 2 3 4 5" xfId="34629"/>
    <cellStyle name="Separador de milhares 2 2 3 4 5 2" xfId="54659"/>
    <cellStyle name="Separador de milhares 2 2 3 4 6" xfId="34630"/>
    <cellStyle name="Separador de milhares 2 2 3 4 7" xfId="34631"/>
    <cellStyle name="Separador de milhares 2 2 3 4 8" xfId="34632"/>
    <cellStyle name="Separador de milhares 2 2 3 4 9" xfId="34633"/>
    <cellStyle name="Separador de milhares 2 2 3 5" xfId="34634"/>
    <cellStyle name="Separador de milhares 2 2 3 5 2" xfId="34635"/>
    <cellStyle name="Separador de milhares 2 2 3 5 2 2" xfId="34636"/>
    <cellStyle name="Separador de milhares 2 2 3 5 2 3" xfId="54660"/>
    <cellStyle name="Separador de milhares 2 2 3 5 3" xfId="34637"/>
    <cellStyle name="Separador de milhares 2 2 3 5 4" xfId="54661"/>
    <cellStyle name="Separador de milhares 2 2 3 5 5" xfId="54662"/>
    <cellStyle name="Separador de milhares 2 2 3 6" xfId="34638"/>
    <cellStyle name="Separador de milhares 2 2 3 6 2" xfId="34639"/>
    <cellStyle name="Separador de milhares 2 2 3 6 2 2" xfId="34640"/>
    <cellStyle name="Separador de milhares 2 2 3 6 2 3" xfId="54663"/>
    <cellStyle name="Separador de milhares 2 2 3 6 3" xfId="34641"/>
    <cellStyle name="Separador de milhares 2 2 3 6 4" xfId="54664"/>
    <cellStyle name="Separador de milhares 2 2 3 6 5" xfId="54665"/>
    <cellStyle name="Separador de milhares 2 2 3 7" xfId="34642"/>
    <cellStyle name="Separador de milhares 2 2 3 7 2" xfId="34643"/>
    <cellStyle name="Separador de milhares 2 2 3 7 3" xfId="54666"/>
    <cellStyle name="Separador de milhares 2 2 3 8" xfId="34644"/>
    <cellStyle name="Separador de milhares 2 2 3 8 2" xfId="34645"/>
    <cellStyle name="Separador de milhares 2 2 3 8 3" xfId="54667"/>
    <cellStyle name="Separador de milhares 2 2 3 9" xfId="34646"/>
    <cellStyle name="Separador de milhares 2 2 3 9 2" xfId="54668"/>
    <cellStyle name="Separador de milhares 2 2 4" xfId="34647"/>
    <cellStyle name="Separador de milhares 2 2 4 10" xfId="34648"/>
    <cellStyle name="Separador de milhares 2 2 4 11" xfId="34649"/>
    <cellStyle name="Separador de milhares 2 2 4 12" xfId="34650"/>
    <cellStyle name="Separador de milhares 2 2 4 2" xfId="34651"/>
    <cellStyle name="Separador de milhares 2 2 4 2 10" xfId="34652"/>
    <cellStyle name="Separador de milhares 2 2 4 2 11" xfId="34653"/>
    <cellStyle name="Separador de milhares 2 2 4 2 2" xfId="34654"/>
    <cellStyle name="Separador de milhares 2 2 4 2 2 10" xfId="34655"/>
    <cellStyle name="Separador de milhares 2 2 4 2 2 2" xfId="34656"/>
    <cellStyle name="Separador de milhares 2 2 4 2 2 2 2" xfId="34657"/>
    <cellStyle name="Separador de milhares 2 2 4 2 2 2 2 2" xfId="34658"/>
    <cellStyle name="Separador de milhares 2 2 4 2 2 2 2 2 2" xfId="34659"/>
    <cellStyle name="Separador de milhares 2 2 4 2 2 2 2 2 3" xfId="54669"/>
    <cellStyle name="Separador de milhares 2 2 4 2 2 2 2 3" xfId="34660"/>
    <cellStyle name="Separador de milhares 2 2 4 2 2 2 2 4" xfId="54670"/>
    <cellStyle name="Separador de milhares 2 2 4 2 2 2 2 5" xfId="54671"/>
    <cellStyle name="Separador de milhares 2 2 4 2 2 2 3" xfId="34661"/>
    <cellStyle name="Separador de milhares 2 2 4 2 2 2 3 2" xfId="34662"/>
    <cellStyle name="Separador de milhares 2 2 4 2 2 2 3 2 2" xfId="34663"/>
    <cellStyle name="Separador de milhares 2 2 4 2 2 2 3 2 3" xfId="54672"/>
    <cellStyle name="Separador de milhares 2 2 4 2 2 2 3 3" xfId="34664"/>
    <cellStyle name="Separador de milhares 2 2 4 2 2 2 3 4" xfId="54673"/>
    <cellStyle name="Separador de milhares 2 2 4 2 2 2 3 5" xfId="54674"/>
    <cellStyle name="Separador de milhares 2 2 4 2 2 2 4" xfId="34665"/>
    <cellStyle name="Separador de milhares 2 2 4 2 2 2 4 2" xfId="34666"/>
    <cellStyle name="Separador de milhares 2 2 4 2 2 2 4 3" xfId="54675"/>
    <cellStyle name="Separador de milhares 2 2 4 2 2 2 5" xfId="34667"/>
    <cellStyle name="Separador de milhares 2 2 4 2 2 2 5 2" xfId="54676"/>
    <cellStyle name="Separador de milhares 2 2 4 2 2 2 6" xfId="34668"/>
    <cellStyle name="Separador de milhares 2 2 4 2 2 2 7" xfId="34669"/>
    <cellStyle name="Separador de milhares 2 2 4 2 2 2 8" xfId="34670"/>
    <cellStyle name="Separador de milhares 2 2 4 2 2 2 9" xfId="34671"/>
    <cellStyle name="Separador de milhares 2 2 4 2 2 3" xfId="34672"/>
    <cellStyle name="Separador de milhares 2 2 4 2 2 3 2" xfId="34673"/>
    <cellStyle name="Separador de milhares 2 2 4 2 2 3 2 2" xfId="34674"/>
    <cellStyle name="Separador de milhares 2 2 4 2 2 3 2 3" xfId="54677"/>
    <cellStyle name="Separador de milhares 2 2 4 2 2 3 3" xfId="34675"/>
    <cellStyle name="Separador de milhares 2 2 4 2 2 3 4" xfId="54678"/>
    <cellStyle name="Separador de milhares 2 2 4 2 2 3 5" xfId="54679"/>
    <cellStyle name="Separador de milhares 2 2 4 2 2 4" xfId="34676"/>
    <cellStyle name="Separador de milhares 2 2 4 2 2 4 2" xfId="34677"/>
    <cellStyle name="Separador de milhares 2 2 4 2 2 4 2 2" xfId="34678"/>
    <cellStyle name="Separador de milhares 2 2 4 2 2 4 2 3" xfId="54680"/>
    <cellStyle name="Separador de milhares 2 2 4 2 2 4 3" xfId="34679"/>
    <cellStyle name="Separador de milhares 2 2 4 2 2 4 4" xfId="54681"/>
    <cellStyle name="Separador de milhares 2 2 4 2 2 4 5" xfId="54682"/>
    <cellStyle name="Separador de milhares 2 2 4 2 2 5" xfId="34680"/>
    <cellStyle name="Separador de milhares 2 2 4 2 2 5 2" xfId="34681"/>
    <cellStyle name="Separador de milhares 2 2 4 2 2 5 3" xfId="54683"/>
    <cellStyle name="Separador de milhares 2 2 4 2 2 6" xfId="34682"/>
    <cellStyle name="Separador de milhares 2 2 4 2 2 6 2" xfId="54684"/>
    <cellStyle name="Separador de milhares 2 2 4 2 2 7" xfId="34683"/>
    <cellStyle name="Separador de milhares 2 2 4 2 2 8" xfId="34684"/>
    <cellStyle name="Separador de milhares 2 2 4 2 2 9" xfId="34685"/>
    <cellStyle name="Separador de milhares 2 2 4 2 3" xfId="34686"/>
    <cellStyle name="Separador de milhares 2 2 4 2 3 2" xfId="34687"/>
    <cellStyle name="Separador de milhares 2 2 4 2 3 2 2" xfId="34688"/>
    <cellStyle name="Separador de milhares 2 2 4 2 3 2 2 2" xfId="34689"/>
    <cellStyle name="Separador de milhares 2 2 4 2 3 2 2 3" xfId="54685"/>
    <cellStyle name="Separador de milhares 2 2 4 2 3 2 3" xfId="34690"/>
    <cellStyle name="Separador de milhares 2 2 4 2 3 2 4" xfId="54686"/>
    <cellStyle name="Separador de milhares 2 2 4 2 3 2 5" xfId="54687"/>
    <cellStyle name="Separador de milhares 2 2 4 2 3 3" xfId="34691"/>
    <cellStyle name="Separador de milhares 2 2 4 2 3 3 2" xfId="34692"/>
    <cellStyle name="Separador de milhares 2 2 4 2 3 3 2 2" xfId="34693"/>
    <cellStyle name="Separador de milhares 2 2 4 2 3 3 2 3" xfId="54688"/>
    <cellStyle name="Separador de milhares 2 2 4 2 3 3 3" xfId="34694"/>
    <cellStyle name="Separador de milhares 2 2 4 2 3 3 4" xfId="54689"/>
    <cellStyle name="Separador de milhares 2 2 4 2 3 3 5" xfId="54690"/>
    <cellStyle name="Separador de milhares 2 2 4 2 3 4" xfId="34695"/>
    <cellStyle name="Separador de milhares 2 2 4 2 3 4 2" xfId="34696"/>
    <cellStyle name="Separador de milhares 2 2 4 2 3 4 3" xfId="54691"/>
    <cellStyle name="Separador de milhares 2 2 4 2 3 5" xfId="34697"/>
    <cellStyle name="Separador de milhares 2 2 4 2 3 5 2" xfId="54692"/>
    <cellStyle name="Separador de milhares 2 2 4 2 3 6" xfId="34698"/>
    <cellStyle name="Separador de milhares 2 2 4 2 3 7" xfId="34699"/>
    <cellStyle name="Separador de milhares 2 2 4 2 3 8" xfId="34700"/>
    <cellStyle name="Separador de milhares 2 2 4 2 3 9" xfId="34701"/>
    <cellStyle name="Separador de milhares 2 2 4 2 4" xfId="34702"/>
    <cellStyle name="Separador de milhares 2 2 4 2 4 2" xfId="34703"/>
    <cellStyle name="Separador de milhares 2 2 4 2 4 2 2" xfId="34704"/>
    <cellStyle name="Separador de milhares 2 2 4 2 4 2 3" xfId="54693"/>
    <cellStyle name="Separador de milhares 2 2 4 2 4 3" xfId="34705"/>
    <cellStyle name="Separador de milhares 2 2 4 2 4 4" xfId="54694"/>
    <cellStyle name="Separador de milhares 2 2 4 2 4 5" xfId="54695"/>
    <cellStyle name="Separador de milhares 2 2 4 2 5" xfId="34706"/>
    <cellStyle name="Separador de milhares 2 2 4 2 5 2" xfId="34707"/>
    <cellStyle name="Separador de milhares 2 2 4 2 5 2 2" xfId="34708"/>
    <cellStyle name="Separador de milhares 2 2 4 2 5 2 3" xfId="54696"/>
    <cellStyle name="Separador de milhares 2 2 4 2 5 3" xfId="34709"/>
    <cellStyle name="Separador de milhares 2 2 4 2 5 4" xfId="54697"/>
    <cellStyle name="Separador de milhares 2 2 4 2 5 5" xfId="54698"/>
    <cellStyle name="Separador de milhares 2 2 4 2 6" xfId="34710"/>
    <cellStyle name="Separador de milhares 2 2 4 2 6 2" xfId="34711"/>
    <cellStyle name="Separador de milhares 2 2 4 2 6 3" xfId="54699"/>
    <cellStyle name="Separador de milhares 2 2 4 2 7" xfId="34712"/>
    <cellStyle name="Separador de milhares 2 2 4 2 7 2" xfId="34713"/>
    <cellStyle name="Separador de milhares 2 2 4 2 8" xfId="34714"/>
    <cellStyle name="Separador de milhares 2 2 4 2 9" xfId="34715"/>
    <cellStyle name="Separador de milhares 2 2 4 3" xfId="34716"/>
    <cellStyle name="Separador de milhares 2 2 4 3 10" xfId="34717"/>
    <cellStyle name="Separador de milhares 2 2 4 3 2" xfId="34718"/>
    <cellStyle name="Separador de milhares 2 2 4 3 2 2" xfId="34719"/>
    <cellStyle name="Separador de milhares 2 2 4 3 2 2 2" xfId="34720"/>
    <cellStyle name="Separador de milhares 2 2 4 3 2 2 2 2" xfId="34721"/>
    <cellStyle name="Separador de milhares 2 2 4 3 2 2 2 3" xfId="54700"/>
    <cellStyle name="Separador de milhares 2 2 4 3 2 2 3" xfId="34722"/>
    <cellStyle name="Separador de milhares 2 2 4 3 2 2 4" xfId="54701"/>
    <cellStyle name="Separador de milhares 2 2 4 3 2 2 5" xfId="54702"/>
    <cellStyle name="Separador de milhares 2 2 4 3 2 3" xfId="34723"/>
    <cellStyle name="Separador de milhares 2 2 4 3 2 3 2" xfId="34724"/>
    <cellStyle name="Separador de milhares 2 2 4 3 2 3 2 2" xfId="34725"/>
    <cellStyle name="Separador de milhares 2 2 4 3 2 3 2 3" xfId="54703"/>
    <cellStyle name="Separador de milhares 2 2 4 3 2 3 3" xfId="34726"/>
    <cellStyle name="Separador de milhares 2 2 4 3 2 3 4" xfId="54704"/>
    <cellStyle name="Separador de milhares 2 2 4 3 2 3 5" xfId="54705"/>
    <cellStyle name="Separador de milhares 2 2 4 3 2 4" xfId="34727"/>
    <cellStyle name="Separador de milhares 2 2 4 3 2 4 2" xfId="34728"/>
    <cellStyle name="Separador de milhares 2 2 4 3 2 4 3" xfId="54706"/>
    <cellStyle name="Separador de milhares 2 2 4 3 2 5" xfId="34729"/>
    <cellStyle name="Separador de milhares 2 2 4 3 2 5 2" xfId="54707"/>
    <cellStyle name="Separador de milhares 2 2 4 3 2 6" xfId="34730"/>
    <cellStyle name="Separador de milhares 2 2 4 3 2 7" xfId="34731"/>
    <cellStyle name="Separador de milhares 2 2 4 3 2 8" xfId="34732"/>
    <cellStyle name="Separador de milhares 2 2 4 3 2 9" xfId="34733"/>
    <cellStyle name="Separador de milhares 2 2 4 3 3" xfId="34734"/>
    <cellStyle name="Separador de milhares 2 2 4 3 3 2" xfId="34735"/>
    <cellStyle name="Separador de milhares 2 2 4 3 3 2 2" xfId="34736"/>
    <cellStyle name="Separador de milhares 2 2 4 3 3 2 3" xfId="54708"/>
    <cellStyle name="Separador de milhares 2 2 4 3 3 3" xfId="34737"/>
    <cellStyle name="Separador de milhares 2 2 4 3 3 4" xfId="54709"/>
    <cellStyle name="Separador de milhares 2 2 4 3 3 5" xfId="54710"/>
    <cellStyle name="Separador de milhares 2 2 4 3 4" xfId="34738"/>
    <cellStyle name="Separador de milhares 2 2 4 3 4 2" xfId="34739"/>
    <cellStyle name="Separador de milhares 2 2 4 3 4 2 2" xfId="34740"/>
    <cellStyle name="Separador de milhares 2 2 4 3 4 2 3" xfId="54711"/>
    <cellStyle name="Separador de milhares 2 2 4 3 4 3" xfId="34741"/>
    <cellStyle name="Separador de milhares 2 2 4 3 4 4" xfId="54712"/>
    <cellStyle name="Separador de milhares 2 2 4 3 4 5" xfId="54713"/>
    <cellStyle name="Separador de milhares 2 2 4 3 5" xfId="34742"/>
    <cellStyle name="Separador de milhares 2 2 4 3 5 2" xfId="34743"/>
    <cellStyle name="Separador de milhares 2 2 4 3 5 3" xfId="54714"/>
    <cellStyle name="Separador de milhares 2 2 4 3 6" xfId="34744"/>
    <cellStyle name="Separador de milhares 2 2 4 3 6 2" xfId="54715"/>
    <cellStyle name="Separador de milhares 2 2 4 3 7" xfId="34745"/>
    <cellStyle name="Separador de milhares 2 2 4 3 8" xfId="34746"/>
    <cellStyle name="Separador de milhares 2 2 4 3 9" xfId="34747"/>
    <cellStyle name="Separador de milhares 2 2 4 4" xfId="34748"/>
    <cellStyle name="Separador de milhares 2 2 4 4 2" xfId="34749"/>
    <cellStyle name="Separador de milhares 2 2 4 4 2 2" xfId="34750"/>
    <cellStyle name="Separador de milhares 2 2 4 4 2 2 2" xfId="34751"/>
    <cellStyle name="Separador de milhares 2 2 4 4 2 2 3" xfId="54716"/>
    <cellStyle name="Separador de milhares 2 2 4 4 2 3" xfId="34752"/>
    <cellStyle name="Separador de milhares 2 2 4 4 2 4" xfId="54717"/>
    <cellStyle name="Separador de milhares 2 2 4 4 2 5" xfId="54718"/>
    <cellStyle name="Separador de milhares 2 2 4 4 3" xfId="34753"/>
    <cellStyle name="Separador de milhares 2 2 4 4 3 2" xfId="34754"/>
    <cellStyle name="Separador de milhares 2 2 4 4 3 2 2" xfId="34755"/>
    <cellStyle name="Separador de milhares 2 2 4 4 3 2 3" xfId="54719"/>
    <cellStyle name="Separador de milhares 2 2 4 4 3 3" xfId="34756"/>
    <cellStyle name="Separador de milhares 2 2 4 4 3 4" xfId="54720"/>
    <cellStyle name="Separador de milhares 2 2 4 4 3 5" xfId="54721"/>
    <cellStyle name="Separador de milhares 2 2 4 4 4" xfId="34757"/>
    <cellStyle name="Separador de milhares 2 2 4 4 4 2" xfId="34758"/>
    <cellStyle name="Separador de milhares 2 2 4 4 4 3" xfId="54722"/>
    <cellStyle name="Separador de milhares 2 2 4 4 5" xfId="34759"/>
    <cellStyle name="Separador de milhares 2 2 4 4 5 2" xfId="54723"/>
    <cellStyle name="Separador de milhares 2 2 4 4 6" xfId="34760"/>
    <cellStyle name="Separador de milhares 2 2 4 4 7" xfId="34761"/>
    <cellStyle name="Separador de milhares 2 2 4 4 8" xfId="34762"/>
    <cellStyle name="Separador de milhares 2 2 4 4 9" xfId="34763"/>
    <cellStyle name="Separador de milhares 2 2 4 5" xfId="34764"/>
    <cellStyle name="Separador de milhares 2 2 4 5 2" xfId="34765"/>
    <cellStyle name="Separador de milhares 2 2 4 5 2 2" xfId="34766"/>
    <cellStyle name="Separador de milhares 2 2 4 5 2 3" xfId="54724"/>
    <cellStyle name="Separador de milhares 2 2 4 5 3" xfId="34767"/>
    <cellStyle name="Separador de milhares 2 2 4 5 4" xfId="34768"/>
    <cellStyle name="Separador de milhares 2 2 4 5 5" xfId="34769"/>
    <cellStyle name="Separador de milhares 2 2 4 5 6" xfId="34770"/>
    <cellStyle name="Separador de milhares 2 2 4 5 7" xfId="34771"/>
    <cellStyle name="Separador de milhares 2 2 4 6" xfId="34772"/>
    <cellStyle name="Separador de milhares 2 2 4 6 2" xfId="34773"/>
    <cellStyle name="Separador de milhares 2 2 4 6 2 2" xfId="34774"/>
    <cellStyle name="Separador de milhares 2 2 4 6 2 3" xfId="54725"/>
    <cellStyle name="Separador de milhares 2 2 4 6 3" xfId="34775"/>
    <cellStyle name="Separador de milhares 2 2 4 6 4" xfId="54726"/>
    <cellStyle name="Separador de milhares 2 2 4 6 5" xfId="54727"/>
    <cellStyle name="Separador de milhares 2 2 4 7" xfId="34776"/>
    <cellStyle name="Separador de milhares 2 2 4 7 2" xfId="34777"/>
    <cellStyle name="Separador de milhares 2 2 4 7 3" xfId="54728"/>
    <cellStyle name="Separador de milhares 2 2 4 8" xfId="34778"/>
    <cellStyle name="Separador de milhares 2 2 4 8 2" xfId="34779"/>
    <cellStyle name="Separador de milhares 2 2 4 8 3" xfId="54729"/>
    <cellStyle name="Separador de milhares 2 2 4 9" xfId="34780"/>
    <cellStyle name="Separador de milhares 2 2 5" xfId="34781"/>
    <cellStyle name="Separador de milhares 2 2 5 10" xfId="34782"/>
    <cellStyle name="Separador de milhares 2 2 5 11" xfId="34783"/>
    <cellStyle name="Separador de milhares 2 2 5 12" xfId="34784"/>
    <cellStyle name="Separador de milhares 2 2 5 2" xfId="34785"/>
    <cellStyle name="Separador de milhares 2 2 5 2 10" xfId="34786"/>
    <cellStyle name="Separador de milhares 2 2 5 2 2" xfId="34787"/>
    <cellStyle name="Separador de milhares 2 2 5 2 2 2" xfId="34788"/>
    <cellStyle name="Separador de milhares 2 2 5 2 2 2 2" xfId="34789"/>
    <cellStyle name="Separador de milhares 2 2 5 2 2 2 2 2" xfId="34790"/>
    <cellStyle name="Separador de milhares 2 2 5 2 2 2 2 3" xfId="54730"/>
    <cellStyle name="Separador de milhares 2 2 5 2 2 2 3" xfId="34791"/>
    <cellStyle name="Separador de milhares 2 2 5 2 2 2 4" xfId="54731"/>
    <cellStyle name="Separador de milhares 2 2 5 2 2 2 5" xfId="54732"/>
    <cellStyle name="Separador de milhares 2 2 5 2 2 3" xfId="34792"/>
    <cellStyle name="Separador de milhares 2 2 5 2 2 3 2" xfId="34793"/>
    <cellStyle name="Separador de milhares 2 2 5 2 2 3 2 2" xfId="34794"/>
    <cellStyle name="Separador de milhares 2 2 5 2 2 3 2 3" xfId="54733"/>
    <cellStyle name="Separador de milhares 2 2 5 2 2 3 3" xfId="34795"/>
    <cellStyle name="Separador de milhares 2 2 5 2 2 3 4" xfId="54734"/>
    <cellStyle name="Separador de milhares 2 2 5 2 2 3 5" xfId="54735"/>
    <cellStyle name="Separador de milhares 2 2 5 2 2 4" xfId="34796"/>
    <cellStyle name="Separador de milhares 2 2 5 2 2 4 2" xfId="34797"/>
    <cellStyle name="Separador de milhares 2 2 5 2 2 4 3" xfId="54736"/>
    <cellStyle name="Separador de milhares 2 2 5 2 2 5" xfId="34798"/>
    <cellStyle name="Separador de milhares 2 2 5 2 2 5 2" xfId="54737"/>
    <cellStyle name="Separador de milhares 2 2 5 2 2 6" xfId="34799"/>
    <cellStyle name="Separador de milhares 2 2 5 2 2 7" xfId="34800"/>
    <cellStyle name="Separador de milhares 2 2 5 2 2 8" xfId="34801"/>
    <cellStyle name="Separador de milhares 2 2 5 2 2 9" xfId="34802"/>
    <cellStyle name="Separador de milhares 2 2 5 2 3" xfId="34803"/>
    <cellStyle name="Separador de milhares 2 2 5 2 3 2" xfId="34804"/>
    <cellStyle name="Separador de milhares 2 2 5 2 3 2 2" xfId="34805"/>
    <cellStyle name="Separador de milhares 2 2 5 2 3 2 3" xfId="54738"/>
    <cellStyle name="Separador de milhares 2 2 5 2 3 3" xfId="34806"/>
    <cellStyle name="Separador de milhares 2 2 5 2 3 4" xfId="54739"/>
    <cellStyle name="Separador de milhares 2 2 5 2 3 5" xfId="54740"/>
    <cellStyle name="Separador de milhares 2 2 5 2 4" xfId="34807"/>
    <cellStyle name="Separador de milhares 2 2 5 2 4 2" xfId="34808"/>
    <cellStyle name="Separador de milhares 2 2 5 2 4 2 2" xfId="34809"/>
    <cellStyle name="Separador de milhares 2 2 5 2 4 2 3" xfId="54741"/>
    <cellStyle name="Separador de milhares 2 2 5 2 4 3" xfId="34810"/>
    <cellStyle name="Separador de milhares 2 2 5 2 4 4" xfId="54742"/>
    <cellStyle name="Separador de milhares 2 2 5 2 4 5" xfId="54743"/>
    <cellStyle name="Separador de milhares 2 2 5 2 5" xfId="34811"/>
    <cellStyle name="Separador de milhares 2 2 5 2 5 2" xfId="34812"/>
    <cellStyle name="Separador de milhares 2 2 5 2 5 3" xfId="54744"/>
    <cellStyle name="Separador de milhares 2 2 5 2 6" xfId="34813"/>
    <cellStyle name="Separador de milhares 2 2 5 2 6 2" xfId="34814"/>
    <cellStyle name="Separador de milhares 2 2 5 2 7" xfId="34815"/>
    <cellStyle name="Separador de milhares 2 2 5 2 8" xfId="34816"/>
    <cellStyle name="Separador de milhares 2 2 5 2 9" xfId="34817"/>
    <cellStyle name="Separador de milhares 2 2 5 3" xfId="34818"/>
    <cellStyle name="Separador de milhares 2 2 5 3 2" xfId="34819"/>
    <cellStyle name="Separador de milhares 2 2 5 3 2 2" xfId="34820"/>
    <cellStyle name="Separador de milhares 2 2 5 3 2 2 2" xfId="34821"/>
    <cellStyle name="Separador de milhares 2 2 5 3 2 2 3" xfId="54745"/>
    <cellStyle name="Separador de milhares 2 2 5 3 2 3" xfId="34822"/>
    <cellStyle name="Separador de milhares 2 2 5 3 2 4" xfId="54746"/>
    <cellStyle name="Separador de milhares 2 2 5 3 2 5" xfId="54747"/>
    <cellStyle name="Separador de milhares 2 2 5 3 3" xfId="34823"/>
    <cellStyle name="Separador de milhares 2 2 5 3 3 2" xfId="34824"/>
    <cellStyle name="Separador de milhares 2 2 5 3 3 2 2" xfId="34825"/>
    <cellStyle name="Separador de milhares 2 2 5 3 3 2 3" xfId="54748"/>
    <cellStyle name="Separador de milhares 2 2 5 3 3 3" xfId="34826"/>
    <cellStyle name="Separador de milhares 2 2 5 3 3 4" xfId="54749"/>
    <cellStyle name="Separador de milhares 2 2 5 3 3 5" xfId="54750"/>
    <cellStyle name="Separador de milhares 2 2 5 3 4" xfId="34827"/>
    <cellStyle name="Separador de milhares 2 2 5 3 4 2" xfId="34828"/>
    <cellStyle name="Separador de milhares 2 2 5 3 4 3" xfId="54751"/>
    <cellStyle name="Separador de milhares 2 2 5 3 5" xfId="34829"/>
    <cellStyle name="Separador de milhares 2 2 5 3 5 2" xfId="54752"/>
    <cellStyle name="Separador de milhares 2 2 5 3 6" xfId="34830"/>
    <cellStyle name="Separador de milhares 2 2 5 3 7" xfId="34831"/>
    <cellStyle name="Separador de milhares 2 2 5 3 8" xfId="34832"/>
    <cellStyle name="Separador de milhares 2 2 5 3 9" xfId="34833"/>
    <cellStyle name="Separador de milhares 2 2 5 4" xfId="34834"/>
    <cellStyle name="Separador de milhares 2 2 5 4 2" xfId="34835"/>
    <cellStyle name="Separador de milhares 2 2 5 4 2 2" xfId="34836"/>
    <cellStyle name="Separador de milhares 2 2 5 4 2 3" xfId="54753"/>
    <cellStyle name="Separador de milhares 2 2 5 4 3" xfId="34837"/>
    <cellStyle name="Separador de milhares 2 2 5 4 4" xfId="54754"/>
    <cellStyle name="Separador de milhares 2 2 5 4 5" xfId="54755"/>
    <cellStyle name="Separador de milhares 2 2 5 5" xfId="34838"/>
    <cellStyle name="Separador de milhares 2 2 5 5 2" xfId="34839"/>
    <cellStyle name="Separador de milhares 2 2 5 5 2 2" xfId="34840"/>
    <cellStyle name="Separador de milhares 2 2 5 5 2 3" xfId="54756"/>
    <cellStyle name="Separador de milhares 2 2 5 5 3" xfId="34841"/>
    <cellStyle name="Separador de milhares 2 2 5 5 4" xfId="54757"/>
    <cellStyle name="Separador de milhares 2 2 5 5 5" xfId="54758"/>
    <cellStyle name="Separador de milhares 2 2 5 6" xfId="34842"/>
    <cellStyle name="Separador de milhares 2 2 5 6 2" xfId="34843"/>
    <cellStyle name="Separador de milhares 2 2 5 6 3" xfId="54759"/>
    <cellStyle name="Separador de milhares 2 2 5 7" xfId="34844"/>
    <cellStyle name="Separador de milhares 2 2 5 7 2" xfId="34845"/>
    <cellStyle name="Separador de milhares 2 2 5 7 3" xfId="54760"/>
    <cellStyle name="Separador de milhares 2 2 5 8" xfId="34846"/>
    <cellStyle name="Separador de milhares 2 2 5 8 2" xfId="54761"/>
    <cellStyle name="Separador de milhares 2 2 5 9" xfId="34847"/>
    <cellStyle name="Separador de milhares 2 2 6" xfId="34848"/>
    <cellStyle name="Separador de milhares 2 2 6 10" xfId="34849"/>
    <cellStyle name="Separador de milhares 2 2 6 2" xfId="34850"/>
    <cellStyle name="Separador de milhares 2 2 6 2 2" xfId="34851"/>
    <cellStyle name="Separador de milhares 2 2 6 2 2 2" xfId="34852"/>
    <cellStyle name="Separador de milhares 2 2 6 2 2 2 2" xfId="34853"/>
    <cellStyle name="Separador de milhares 2 2 6 2 2 2 3" xfId="54762"/>
    <cellStyle name="Separador de milhares 2 2 6 2 2 3" xfId="34854"/>
    <cellStyle name="Separador de milhares 2 2 6 2 2 4" xfId="54763"/>
    <cellStyle name="Separador de milhares 2 2 6 2 2 5" xfId="54764"/>
    <cellStyle name="Separador de milhares 2 2 6 2 3" xfId="34855"/>
    <cellStyle name="Separador de milhares 2 2 6 2 3 2" xfId="34856"/>
    <cellStyle name="Separador de milhares 2 2 6 2 3 2 2" xfId="34857"/>
    <cellStyle name="Separador de milhares 2 2 6 2 3 2 3" xfId="54765"/>
    <cellStyle name="Separador de milhares 2 2 6 2 3 3" xfId="34858"/>
    <cellStyle name="Separador de milhares 2 2 6 2 3 4" xfId="54766"/>
    <cellStyle name="Separador de milhares 2 2 6 2 3 5" xfId="54767"/>
    <cellStyle name="Separador de milhares 2 2 6 2 4" xfId="34859"/>
    <cellStyle name="Separador de milhares 2 2 6 2 4 2" xfId="34860"/>
    <cellStyle name="Separador de milhares 2 2 6 2 4 3" xfId="54768"/>
    <cellStyle name="Separador de milhares 2 2 6 2 5" xfId="34861"/>
    <cellStyle name="Separador de milhares 2 2 6 2 5 2" xfId="34862"/>
    <cellStyle name="Separador de milhares 2 2 6 2 6" xfId="34863"/>
    <cellStyle name="Separador de milhares 2 2 6 2 7" xfId="34864"/>
    <cellStyle name="Separador de milhares 2 2 6 2 8" xfId="34865"/>
    <cellStyle name="Separador de milhares 2 2 6 2 9" xfId="34866"/>
    <cellStyle name="Separador de milhares 2 2 6 3" xfId="34867"/>
    <cellStyle name="Separador de milhares 2 2 6 3 2" xfId="34868"/>
    <cellStyle name="Separador de milhares 2 2 6 3 2 2" xfId="34869"/>
    <cellStyle name="Separador de milhares 2 2 6 3 2 3" xfId="54769"/>
    <cellStyle name="Separador de milhares 2 2 6 3 3" xfId="34870"/>
    <cellStyle name="Separador de milhares 2 2 6 3 4" xfId="54770"/>
    <cellStyle name="Separador de milhares 2 2 6 3 5" xfId="54771"/>
    <cellStyle name="Separador de milhares 2 2 6 4" xfId="34871"/>
    <cellStyle name="Separador de milhares 2 2 6 4 2" xfId="34872"/>
    <cellStyle name="Separador de milhares 2 2 6 4 2 2" xfId="34873"/>
    <cellStyle name="Separador de milhares 2 2 6 4 2 3" xfId="54772"/>
    <cellStyle name="Separador de milhares 2 2 6 4 3" xfId="34874"/>
    <cellStyle name="Separador de milhares 2 2 6 4 4" xfId="54773"/>
    <cellStyle name="Separador de milhares 2 2 6 4 5" xfId="54774"/>
    <cellStyle name="Separador de milhares 2 2 6 5" xfId="34875"/>
    <cellStyle name="Separador de milhares 2 2 6 5 2" xfId="34876"/>
    <cellStyle name="Separador de milhares 2 2 6 5 3" xfId="54775"/>
    <cellStyle name="Separador de milhares 2 2 6 6" xfId="34877"/>
    <cellStyle name="Separador de milhares 2 2 6 6 2" xfId="34878"/>
    <cellStyle name="Separador de milhares 2 2 6 7" xfId="34879"/>
    <cellStyle name="Separador de milhares 2 2 6 8" xfId="34880"/>
    <cellStyle name="Separador de milhares 2 2 6 9" xfId="34881"/>
    <cellStyle name="Separador de milhares 2 2 7" xfId="34882"/>
    <cellStyle name="Separador de milhares 2 2 7 2" xfId="34883"/>
    <cellStyle name="Separador de milhares 2 2 7 2 2" xfId="34884"/>
    <cellStyle name="Separador de milhares 2 2 7 2 2 2" xfId="34885"/>
    <cellStyle name="Separador de milhares 2 2 7 2 2 3" xfId="54776"/>
    <cellStyle name="Separador de milhares 2 2 7 2 3" xfId="34886"/>
    <cellStyle name="Separador de milhares 2 2 7 2 4" xfId="34887"/>
    <cellStyle name="Separador de milhares 2 2 7 2 5" xfId="54777"/>
    <cellStyle name="Separador de milhares 2 2 7 3" xfId="34888"/>
    <cellStyle name="Separador de milhares 2 2 7 3 2" xfId="34889"/>
    <cellStyle name="Separador de milhares 2 2 7 3 2 2" xfId="34890"/>
    <cellStyle name="Separador de milhares 2 2 7 3 2 3" xfId="54778"/>
    <cellStyle name="Separador de milhares 2 2 7 3 3" xfId="34891"/>
    <cellStyle name="Separador de milhares 2 2 7 3 4" xfId="54779"/>
    <cellStyle name="Separador de milhares 2 2 7 3 5" xfId="54780"/>
    <cellStyle name="Separador de milhares 2 2 7 4" xfId="34892"/>
    <cellStyle name="Separador de milhares 2 2 7 4 2" xfId="34893"/>
    <cellStyle name="Separador de milhares 2 2 7 4 3" xfId="54781"/>
    <cellStyle name="Separador de milhares 2 2 7 5" xfId="34894"/>
    <cellStyle name="Separador de milhares 2 2 7 5 2" xfId="34895"/>
    <cellStyle name="Separador de milhares 2 2 7 6" xfId="34896"/>
    <cellStyle name="Separador de milhares 2 2 7 7" xfId="34897"/>
    <cellStyle name="Separador de milhares 2 2 7 8" xfId="34898"/>
    <cellStyle name="Separador de milhares 2 2 7 9" xfId="34899"/>
    <cellStyle name="Separador de milhares 2 2 8" xfId="34900"/>
    <cellStyle name="Separador de milhares 2 2 8 2" xfId="34901"/>
    <cellStyle name="Separador de milhares 2 2 8 2 2" xfId="34902"/>
    <cellStyle name="Separador de milhares 2 2 8 3" xfId="34903"/>
    <cellStyle name="Separador de milhares 2 2 8 3 2" xfId="34904"/>
    <cellStyle name="Separador de milhares 2 2 8 4" xfId="34905"/>
    <cellStyle name="Separador de milhares 2 2 9" xfId="34906"/>
    <cellStyle name="Separador de milhares 2 2 9 2" xfId="34907"/>
    <cellStyle name="Separador de milhares 2 2 9 2 2" xfId="34908"/>
    <cellStyle name="Separador de milhares 2 2 9 2 2 2" xfId="34909"/>
    <cellStyle name="Separador de milhares 2 2 9 2 2 3" xfId="54782"/>
    <cellStyle name="Separador de milhares 2 2 9 2 3" xfId="34910"/>
    <cellStyle name="Separador de milhares 2 2 9 2 4" xfId="34911"/>
    <cellStyle name="Separador de milhares 2 2 9 3" xfId="34912"/>
    <cellStyle name="Separador de milhares 2 2 9 3 2" xfId="34913"/>
    <cellStyle name="Separador de milhares 2 2 9 3 2 2" xfId="34914"/>
    <cellStyle name="Separador de milhares 2 2 9 3 2 3" xfId="54783"/>
    <cellStyle name="Separador de milhares 2 2 9 3 3" xfId="34915"/>
    <cellStyle name="Separador de milhares 2 2 9 3 4" xfId="54784"/>
    <cellStyle name="Separador de milhares 2 2 9 4" xfId="34916"/>
    <cellStyle name="Separador de milhares 2 2 9 4 2" xfId="34917"/>
    <cellStyle name="Separador de milhares 2 2 9 4 3" xfId="54785"/>
    <cellStyle name="Separador de milhares 2 2 9 5" xfId="34918"/>
    <cellStyle name="Separador de milhares 2 2 9 5 2" xfId="34919"/>
    <cellStyle name="Separador de milhares 2 2 9 6" xfId="34920"/>
    <cellStyle name="Separador de milhares 2 2 9 7" xfId="34921"/>
    <cellStyle name="Separador de milhares 2 2 9 8" xfId="34922"/>
    <cellStyle name="Separador de milhares 2 2 9 9" xfId="34923"/>
    <cellStyle name="Separador de milhares 2 20" xfId="34924"/>
    <cellStyle name="Separador de milhares 2 20 2" xfId="34925"/>
    <cellStyle name="Separador de milhares 2 21" xfId="34926"/>
    <cellStyle name="Separador de milhares 2 21 2" xfId="34927"/>
    <cellStyle name="Separador de milhares 2 22" xfId="34928"/>
    <cellStyle name="Separador de milhares 2 22 2" xfId="34929"/>
    <cellStyle name="Separador de milhares 2 23" xfId="34930"/>
    <cellStyle name="Separador de milhares 2 24" xfId="34931"/>
    <cellStyle name="Separador de milhares 2 25" xfId="34932"/>
    <cellStyle name="Separador de milhares 2 26" xfId="34933"/>
    <cellStyle name="Separador de milhares 2 3" xfId="34934"/>
    <cellStyle name="Separador de milhares 2 3 10" xfId="34935"/>
    <cellStyle name="Separador de milhares 2 3 10 2" xfId="34936"/>
    <cellStyle name="Separador de milhares 2 3 10 3" xfId="54786"/>
    <cellStyle name="Separador de milhares 2 3 11" xfId="34937"/>
    <cellStyle name="Separador de milhares 2 3 11 2" xfId="34938"/>
    <cellStyle name="Separador de milhares 2 3 11 3" xfId="54787"/>
    <cellStyle name="Separador de milhares 2 3 12" xfId="34939"/>
    <cellStyle name="Separador de milhares 2 3 12 2" xfId="54788"/>
    <cellStyle name="Separador de milhares 2 3 13" xfId="34940"/>
    <cellStyle name="Separador de milhares 2 3 14" xfId="34941"/>
    <cellStyle name="Separador de milhares 2 3 15" xfId="34942"/>
    <cellStyle name="Separador de milhares 2 3 16" xfId="34943"/>
    <cellStyle name="Separador de milhares 2 3 17" xfId="34944"/>
    <cellStyle name="Separador de milhares 2 3 2" xfId="34945"/>
    <cellStyle name="Separador de milhares 2 3 2 10" xfId="34946"/>
    <cellStyle name="Separador de milhares 2 3 2 11" xfId="34947"/>
    <cellStyle name="Separador de milhares 2 3 2 12" xfId="34948"/>
    <cellStyle name="Separador de milhares 2 3 2 2" xfId="34949"/>
    <cellStyle name="Separador de milhares 2 3 2 2 10" xfId="34950"/>
    <cellStyle name="Separador de milhares 2 3 2 2 11" xfId="34951"/>
    <cellStyle name="Separador de milhares 2 3 2 2 2" xfId="34952"/>
    <cellStyle name="Separador de milhares 2 3 2 2 2 10" xfId="34953"/>
    <cellStyle name="Separador de milhares 2 3 2 2 2 2" xfId="34954"/>
    <cellStyle name="Separador de milhares 2 3 2 2 2 2 2" xfId="34955"/>
    <cellStyle name="Separador de milhares 2 3 2 2 2 2 2 2" xfId="34956"/>
    <cellStyle name="Separador de milhares 2 3 2 2 2 2 2 2 2" xfId="34957"/>
    <cellStyle name="Separador de milhares 2 3 2 2 2 2 2 2 3" xfId="54789"/>
    <cellStyle name="Separador de milhares 2 3 2 2 2 2 2 3" xfId="34958"/>
    <cellStyle name="Separador de milhares 2 3 2 2 2 2 2 4" xfId="54790"/>
    <cellStyle name="Separador de milhares 2 3 2 2 2 2 2 5" xfId="54791"/>
    <cellStyle name="Separador de milhares 2 3 2 2 2 2 3" xfId="34959"/>
    <cellStyle name="Separador de milhares 2 3 2 2 2 2 3 2" xfId="34960"/>
    <cellStyle name="Separador de milhares 2 3 2 2 2 2 3 2 2" xfId="34961"/>
    <cellStyle name="Separador de milhares 2 3 2 2 2 2 3 2 3" xfId="54792"/>
    <cellStyle name="Separador de milhares 2 3 2 2 2 2 3 3" xfId="34962"/>
    <cellStyle name="Separador de milhares 2 3 2 2 2 2 3 4" xfId="54793"/>
    <cellStyle name="Separador de milhares 2 3 2 2 2 2 3 5" xfId="54794"/>
    <cellStyle name="Separador de milhares 2 3 2 2 2 2 4" xfId="34963"/>
    <cellStyle name="Separador de milhares 2 3 2 2 2 2 4 2" xfId="34964"/>
    <cellStyle name="Separador de milhares 2 3 2 2 2 2 4 3" xfId="54795"/>
    <cellStyle name="Separador de milhares 2 3 2 2 2 2 5" xfId="34965"/>
    <cellStyle name="Separador de milhares 2 3 2 2 2 2 5 2" xfId="54796"/>
    <cellStyle name="Separador de milhares 2 3 2 2 2 2 6" xfId="34966"/>
    <cellStyle name="Separador de milhares 2 3 2 2 2 2 7" xfId="34967"/>
    <cellStyle name="Separador de milhares 2 3 2 2 2 2 8" xfId="34968"/>
    <cellStyle name="Separador de milhares 2 3 2 2 2 2 9" xfId="34969"/>
    <cellStyle name="Separador de milhares 2 3 2 2 2 3" xfId="34970"/>
    <cellStyle name="Separador de milhares 2 3 2 2 2 3 2" xfId="34971"/>
    <cellStyle name="Separador de milhares 2 3 2 2 2 3 2 2" xfId="34972"/>
    <cellStyle name="Separador de milhares 2 3 2 2 2 3 2 3" xfId="54797"/>
    <cellStyle name="Separador de milhares 2 3 2 2 2 3 3" xfId="34973"/>
    <cellStyle name="Separador de milhares 2 3 2 2 2 3 4" xfId="54798"/>
    <cellStyle name="Separador de milhares 2 3 2 2 2 3 5" xfId="54799"/>
    <cellStyle name="Separador de milhares 2 3 2 2 2 4" xfId="34974"/>
    <cellStyle name="Separador de milhares 2 3 2 2 2 4 2" xfId="34975"/>
    <cellStyle name="Separador de milhares 2 3 2 2 2 4 2 2" xfId="34976"/>
    <cellStyle name="Separador de milhares 2 3 2 2 2 4 2 3" xfId="54800"/>
    <cellStyle name="Separador de milhares 2 3 2 2 2 4 3" xfId="34977"/>
    <cellStyle name="Separador de milhares 2 3 2 2 2 4 4" xfId="54801"/>
    <cellStyle name="Separador de milhares 2 3 2 2 2 4 5" xfId="54802"/>
    <cellStyle name="Separador de milhares 2 3 2 2 2 5" xfId="34978"/>
    <cellStyle name="Separador de milhares 2 3 2 2 2 5 2" xfId="34979"/>
    <cellStyle name="Separador de milhares 2 3 2 2 2 5 3" xfId="54803"/>
    <cellStyle name="Separador de milhares 2 3 2 2 2 6" xfId="34980"/>
    <cellStyle name="Separador de milhares 2 3 2 2 2 6 2" xfId="54804"/>
    <cellStyle name="Separador de milhares 2 3 2 2 2 7" xfId="34981"/>
    <cellStyle name="Separador de milhares 2 3 2 2 2 8" xfId="34982"/>
    <cellStyle name="Separador de milhares 2 3 2 2 2 9" xfId="34983"/>
    <cellStyle name="Separador de milhares 2 3 2 2 3" xfId="34984"/>
    <cellStyle name="Separador de milhares 2 3 2 2 3 2" xfId="34985"/>
    <cellStyle name="Separador de milhares 2 3 2 2 3 2 2" xfId="34986"/>
    <cellStyle name="Separador de milhares 2 3 2 2 3 2 2 2" xfId="34987"/>
    <cellStyle name="Separador de milhares 2 3 2 2 3 2 2 3" xfId="54805"/>
    <cellStyle name="Separador de milhares 2 3 2 2 3 2 3" xfId="34988"/>
    <cellStyle name="Separador de milhares 2 3 2 2 3 2 4" xfId="54806"/>
    <cellStyle name="Separador de milhares 2 3 2 2 3 2 5" xfId="54807"/>
    <cellStyle name="Separador de milhares 2 3 2 2 3 3" xfId="34989"/>
    <cellStyle name="Separador de milhares 2 3 2 2 3 3 2" xfId="34990"/>
    <cellStyle name="Separador de milhares 2 3 2 2 3 3 2 2" xfId="34991"/>
    <cellStyle name="Separador de milhares 2 3 2 2 3 3 2 3" xfId="54808"/>
    <cellStyle name="Separador de milhares 2 3 2 2 3 3 3" xfId="34992"/>
    <cellStyle name="Separador de milhares 2 3 2 2 3 3 4" xfId="54809"/>
    <cellStyle name="Separador de milhares 2 3 2 2 3 3 5" xfId="54810"/>
    <cellStyle name="Separador de milhares 2 3 2 2 3 4" xfId="34993"/>
    <cellStyle name="Separador de milhares 2 3 2 2 3 4 2" xfId="34994"/>
    <cellStyle name="Separador de milhares 2 3 2 2 3 4 3" xfId="54811"/>
    <cellStyle name="Separador de milhares 2 3 2 2 3 5" xfId="34995"/>
    <cellStyle name="Separador de milhares 2 3 2 2 3 5 2" xfId="54812"/>
    <cellStyle name="Separador de milhares 2 3 2 2 3 6" xfId="34996"/>
    <cellStyle name="Separador de milhares 2 3 2 2 3 7" xfId="34997"/>
    <cellStyle name="Separador de milhares 2 3 2 2 3 8" xfId="34998"/>
    <cellStyle name="Separador de milhares 2 3 2 2 3 9" xfId="34999"/>
    <cellStyle name="Separador de milhares 2 3 2 2 4" xfId="35000"/>
    <cellStyle name="Separador de milhares 2 3 2 2 4 2" xfId="35001"/>
    <cellStyle name="Separador de milhares 2 3 2 2 4 2 2" xfId="35002"/>
    <cellStyle name="Separador de milhares 2 3 2 2 4 2 3" xfId="54813"/>
    <cellStyle name="Separador de milhares 2 3 2 2 4 3" xfId="35003"/>
    <cellStyle name="Separador de milhares 2 3 2 2 4 4" xfId="54814"/>
    <cellStyle name="Separador de milhares 2 3 2 2 4 5" xfId="54815"/>
    <cellStyle name="Separador de milhares 2 3 2 2 5" xfId="35004"/>
    <cellStyle name="Separador de milhares 2 3 2 2 5 2" xfId="35005"/>
    <cellStyle name="Separador de milhares 2 3 2 2 5 2 2" xfId="35006"/>
    <cellStyle name="Separador de milhares 2 3 2 2 5 2 3" xfId="54816"/>
    <cellStyle name="Separador de milhares 2 3 2 2 5 3" xfId="35007"/>
    <cellStyle name="Separador de milhares 2 3 2 2 5 4" xfId="54817"/>
    <cellStyle name="Separador de milhares 2 3 2 2 5 5" xfId="54818"/>
    <cellStyle name="Separador de milhares 2 3 2 2 6" xfId="35008"/>
    <cellStyle name="Separador de milhares 2 3 2 2 6 2" xfId="35009"/>
    <cellStyle name="Separador de milhares 2 3 2 2 6 3" xfId="54819"/>
    <cellStyle name="Separador de milhares 2 3 2 2 7" xfId="35010"/>
    <cellStyle name="Separador de milhares 2 3 2 2 7 2" xfId="35011"/>
    <cellStyle name="Separador de milhares 2 3 2 2 8" xfId="35012"/>
    <cellStyle name="Separador de milhares 2 3 2 2 9" xfId="35013"/>
    <cellStyle name="Separador de milhares 2 3 2 3" xfId="35014"/>
    <cellStyle name="Separador de milhares 2 3 2 3 10" xfId="35015"/>
    <cellStyle name="Separador de milhares 2 3 2 3 2" xfId="35016"/>
    <cellStyle name="Separador de milhares 2 3 2 3 2 2" xfId="35017"/>
    <cellStyle name="Separador de milhares 2 3 2 3 2 2 2" xfId="35018"/>
    <cellStyle name="Separador de milhares 2 3 2 3 2 2 2 2" xfId="35019"/>
    <cellStyle name="Separador de milhares 2 3 2 3 2 2 2 3" xfId="54820"/>
    <cellStyle name="Separador de milhares 2 3 2 3 2 2 3" xfId="35020"/>
    <cellStyle name="Separador de milhares 2 3 2 3 2 2 4" xfId="54821"/>
    <cellStyle name="Separador de milhares 2 3 2 3 2 2 5" xfId="54822"/>
    <cellStyle name="Separador de milhares 2 3 2 3 2 3" xfId="35021"/>
    <cellStyle name="Separador de milhares 2 3 2 3 2 3 2" xfId="35022"/>
    <cellStyle name="Separador de milhares 2 3 2 3 2 3 2 2" xfId="35023"/>
    <cellStyle name="Separador de milhares 2 3 2 3 2 3 2 3" xfId="54823"/>
    <cellStyle name="Separador de milhares 2 3 2 3 2 3 3" xfId="35024"/>
    <cellStyle name="Separador de milhares 2 3 2 3 2 3 4" xfId="54824"/>
    <cellStyle name="Separador de milhares 2 3 2 3 2 3 5" xfId="54825"/>
    <cellStyle name="Separador de milhares 2 3 2 3 2 4" xfId="35025"/>
    <cellStyle name="Separador de milhares 2 3 2 3 2 4 2" xfId="35026"/>
    <cellStyle name="Separador de milhares 2 3 2 3 2 4 3" xfId="54826"/>
    <cellStyle name="Separador de milhares 2 3 2 3 2 5" xfId="35027"/>
    <cellStyle name="Separador de milhares 2 3 2 3 2 5 2" xfId="54827"/>
    <cellStyle name="Separador de milhares 2 3 2 3 2 6" xfId="35028"/>
    <cellStyle name="Separador de milhares 2 3 2 3 2 7" xfId="35029"/>
    <cellStyle name="Separador de milhares 2 3 2 3 2 8" xfId="35030"/>
    <cellStyle name="Separador de milhares 2 3 2 3 2 9" xfId="35031"/>
    <cellStyle name="Separador de milhares 2 3 2 3 3" xfId="35032"/>
    <cellStyle name="Separador de milhares 2 3 2 3 3 2" xfId="35033"/>
    <cellStyle name="Separador de milhares 2 3 2 3 3 2 2" xfId="35034"/>
    <cellStyle name="Separador de milhares 2 3 2 3 3 2 3" xfId="54828"/>
    <cellStyle name="Separador de milhares 2 3 2 3 3 3" xfId="35035"/>
    <cellStyle name="Separador de milhares 2 3 2 3 3 4" xfId="54829"/>
    <cellStyle name="Separador de milhares 2 3 2 3 3 5" xfId="54830"/>
    <cellStyle name="Separador de milhares 2 3 2 3 4" xfId="35036"/>
    <cellStyle name="Separador de milhares 2 3 2 3 4 2" xfId="35037"/>
    <cellStyle name="Separador de milhares 2 3 2 3 4 2 2" xfId="35038"/>
    <cellStyle name="Separador de milhares 2 3 2 3 4 2 3" xfId="54831"/>
    <cellStyle name="Separador de milhares 2 3 2 3 4 3" xfId="35039"/>
    <cellStyle name="Separador de milhares 2 3 2 3 4 4" xfId="54832"/>
    <cellStyle name="Separador de milhares 2 3 2 3 4 5" xfId="54833"/>
    <cellStyle name="Separador de milhares 2 3 2 3 5" xfId="35040"/>
    <cellStyle name="Separador de milhares 2 3 2 3 5 2" xfId="35041"/>
    <cellStyle name="Separador de milhares 2 3 2 3 5 3" xfId="54834"/>
    <cellStyle name="Separador de milhares 2 3 2 3 6" xfId="35042"/>
    <cellStyle name="Separador de milhares 2 3 2 3 6 2" xfId="54835"/>
    <cellStyle name="Separador de milhares 2 3 2 3 7" xfId="35043"/>
    <cellStyle name="Separador de milhares 2 3 2 3 8" xfId="35044"/>
    <cellStyle name="Separador de milhares 2 3 2 3 9" xfId="35045"/>
    <cellStyle name="Separador de milhares 2 3 2 4" xfId="35046"/>
    <cellStyle name="Separador de milhares 2 3 2 4 2" xfId="35047"/>
    <cellStyle name="Separador de milhares 2 3 2 4 2 2" xfId="35048"/>
    <cellStyle name="Separador de milhares 2 3 2 4 2 2 2" xfId="35049"/>
    <cellStyle name="Separador de milhares 2 3 2 4 2 2 3" xfId="54836"/>
    <cellStyle name="Separador de milhares 2 3 2 4 2 3" xfId="35050"/>
    <cellStyle name="Separador de milhares 2 3 2 4 2 4" xfId="54837"/>
    <cellStyle name="Separador de milhares 2 3 2 4 2 5" xfId="54838"/>
    <cellStyle name="Separador de milhares 2 3 2 4 3" xfId="35051"/>
    <cellStyle name="Separador de milhares 2 3 2 4 3 2" xfId="35052"/>
    <cellStyle name="Separador de milhares 2 3 2 4 3 2 2" xfId="35053"/>
    <cellStyle name="Separador de milhares 2 3 2 4 3 2 3" xfId="54839"/>
    <cellStyle name="Separador de milhares 2 3 2 4 3 3" xfId="35054"/>
    <cellStyle name="Separador de milhares 2 3 2 4 3 4" xfId="54840"/>
    <cellStyle name="Separador de milhares 2 3 2 4 3 5" xfId="54841"/>
    <cellStyle name="Separador de milhares 2 3 2 4 4" xfId="35055"/>
    <cellStyle name="Separador de milhares 2 3 2 4 4 2" xfId="35056"/>
    <cellStyle name="Separador de milhares 2 3 2 4 4 3" xfId="54842"/>
    <cellStyle name="Separador de milhares 2 3 2 4 5" xfId="35057"/>
    <cellStyle name="Separador de milhares 2 3 2 4 5 2" xfId="54843"/>
    <cellStyle name="Separador de milhares 2 3 2 4 6" xfId="35058"/>
    <cellStyle name="Separador de milhares 2 3 2 4 7" xfId="35059"/>
    <cellStyle name="Separador de milhares 2 3 2 4 8" xfId="35060"/>
    <cellStyle name="Separador de milhares 2 3 2 4 9" xfId="35061"/>
    <cellStyle name="Separador de milhares 2 3 2 5" xfId="35062"/>
    <cellStyle name="Separador de milhares 2 3 2 5 2" xfId="35063"/>
    <cellStyle name="Separador de milhares 2 3 2 5 2 2" xfId="35064"/>
    <cellStyle name="Separador de milhares 2 3 2 5 2 3" xfId="54844"/>
    <cellStyle name="Separador de milhares 2 3 2 5 3" xfId="35065"/>
    <cellStyle name="Separador de milhares 2 3 2 5 4" xfId="54845"/>
    <cellStyle name="Separador de milhares 2 3 2 5 5" xfId="54846"/>
    <cellStyle name="Separador de milhares 2 3 2 6" xfId="35066"/>
    <cellStyle name="Separador de milhares 2 3 2 6 2" xfId="35067"/>
    <cellStyle name="Separador de milhares 2 3 2 6 2 2" xfId="35068"/>
    <cellStyle name="Separador de milhares 2 3 2 6 2 3" xfId="54847"/>
    <cellStyle name="Separador de milhares 2 3 2 6 3" xfId="35069"/>
    <cellStyle name="Separador de milhares 2 3 2 6 4" xfId="54848"/>
    <cellStyle name="Separador de milhares 2 3 2 6 5" xfId="54849"/>
    <cellStyle name="Separador de milhares 2 3 2 7" xfId="35070"/>
    <cellStyle name="Separador de milhares 2 3 2 7 2" xfId="35071"/>
    <cellStyle name="Separador de milhares 2 3 2 7 3" xfId="54850"/>
    <cellStyle name="Separador de milhares 2 3 2 8" xfId="35072"/>
    <cellStyle name="Separador de milhares 2 3 2 8 2" xfId="35073"/>
    <cellStyle name="Separador de milhares 2 3 2 9" xfId="35074"/>
    <cellStyle name="Separador de milhares 2 3 3" xfId="35075"/>
    <cellStyle name="Separador de milhares 2 3 3 10" xfId="35076"/>
    <cellStyle name="Separador de milhares 2 3 3 11" xfId="35077"/>
    <cellStyle name="Separador de milhares 2 3 3 12" xfId="35078"/>
    <cellStyle name="Separador de milhares 2 3 3 2" xfId="35079"/>
    <cellStyle name="Separador de milhares 2 3 3 2 10" xfId="35080"/>
    <cellStyle name="Separador de milhares 2 3 3 2 11" xfId="35081"/>
    <cellStyle name="Separador de milhares 2 3 3 2 2" xfId="35082"/>
    <cellStyle name="Separador de milhares 2 3 3 2 2 10" xfId="35083"/>
    <cellStyle name="Separador de milhares 2 3 3 2 2 2" xfId="35084"/>
    <cellStyle name="Separador de milhares 2 3 3 2 2 2 2" xfId="35085"/>
    <cellStyle name="Separador de milhares 2 3 3 2 2 2 2 2" xfId="35086"/>
    <cellStyle name="Separador de milhares 2 3 3 2 2 2 2 2 2" xfId="35087"/>
    <cellStyle name="Separador de milhares 2 3 3 2 2 2 2 2 3" xfId="54851"/>
    <cellStyle name="Separador de milhares 2 3 3 2 2 2 2 3" xfId="35088"/>
    <cellStyle name="Separador de milhares 2 3 3 2 2 2 2 4" xfId="54852"/>
    <cellStyle name="Separador de milhares 2 3 3 2 2 2 2 5" xfId="54853"/>
    <cellStyle name="Separador de milhares 2 3 3 2 2 2 3" xfId="35089"/>
    <cellStyle name="Separador de milhares 2 3 3 2 2 2 3 2" xfId="35090"/>
    <cellStyle name="Separador de milhares 2 3 3 2 2 2 3 2 2" xfId="35091"/>
    <cellStyle name="Separador de milhares 2 3 3 2 2 2 3 2 3" xfId="54854"/>
    <cellStyle name="Separador de milhares 2 3 3 2 2 2 3 3" xfId="35092"/>
    <cellStyle name="Separador de milhares 2 3 3 2 2 2 3 4" xfId="54855"/>
    <cellStyle name="Separador de milhares 2 3 3 2 2 2 3 5" xfId="54856"/>
    <cellStyle name="Separador de milhares 2 3 3 2 2 2 4" xfId="35093"/>
    <cellStyle name="Separador de milhares 2 3 3 2 2 2 4 2" xfId="35094"/>
    <cellStyle name="Separador de milhares 2 3 3 2 2 2 4 3" xfId="54857"/>
    <cellStyle name="Separador de milhares 2 3 3 2 2 2 5" xfId="35095"/>
    <cellStyle name="Separador de milhares 2 3 3 2 2 2 5 2" xfId="54858"/>
    <cellStyle name="Separador de milhares 2 3 3 2 2 2 6" xfId="35096"/>
    <cellStyle name="Separador de milhares 2 3 3 2 2 2 7" xfId="35097"/>
    <cellStyle name="Separador de milhares 2 3 3 2 2 2 8" xfId="35098"/>
    <cellStyle name="Separador de milhares 2 3 3 2 2 2 9" xfId="35099"/>
    <cellStyle name="Separador de milhares 2 3 3 2 2 3" xfId="35100"/>
    <cellStyle name="Separador de milhares 2 3 3 2 2 3 2" xfId="35101"/>
    <cellStyle name="Separador de milhares 2 3 3 2 2 3 2 2" xfId="35102"/>
    <cellStyle name="Separador de milhares 2 3 3 2 2 3 2 3" xfId="54859"/>
    <cellStyle name="Separador de milhares 2 3 3 2 2 3 3" xfId="35103"/>
    <cellStyle name="Separador de milhares 2 3 3 2 2 3 4" xfId="54860"/>
    <cellStyle name="Separador de milhares 2 3 3 2 2 3 5" xfId="54861"/>
    <cellStyle name="Separador de milhares 2 3 3 2 2 4" xfId="35104"/>
    <cellStyle name="Separador de milhares 2 3 3 2 2 4 2" xfId="35105"/>
    <cellStyle name="Separador de milhares 2 3 3 2 2 4 2 2" xfId="35106"/>
    <cellStyle name="Separador de milhares 2 3 3 2 2 4 2 3" xfId="54862"/>
    <cellStyle name="Separador de milhares 2 3 3 2 2 4 3" xfId="35107"/>
    <cellStyle name="Separador de milhares 2 3 3 2 2 4 4" xfId="54863"/>
    <cellStyle name="Separador de milhares 2 3 3 2 2 4 5" xfId="54864"/>
    <cellStyle name="Separador de milhares 2 3 3 2 2 5" xfId="35108"/>
    <cellStyle name="Separador de milhares 2 3 3 2 2 5 2" xfId="35109"/>
    <cellStyle name="Separador de milhares 2 3 3 2 2 5 3" xfId="54865"/>
    <cellStyle name="Separador de milhares 2 3 3 2 2 6" xfId="35110"/>
    <cellStyle name="Separador de milhares 2 3 3 2 2 6 2" xfId="54866"/>
    <cellStyle name="Separador de milhares 2 3 3 2 2 7" xfId="35111"/>
    <cellStyle name="Separador de milhares 2 3 3 2 2 8" xfId="35112"/>
    <cellStyle name="Separador de milhares 2 3 3 2 2 9" xfId="35113"/>
    <cellStyle name="Separador de milhares 2 3 3 2 3" xfId="35114"/>
    <cellStyle name="Separador de milhares 2 3 3 2 3 2" xfId="35115"/>
    <cellStyle name="Separador de milhares 2 3 3 2 3 2 2" xfId="35116"/>
    <cellStyle name="Separador de milhares 2 3 3 2 3 2 2 2" xfId="35117"/>
    <cellStyle name="Separador de milhares 2 3 3 2 3 2 2 3" xfId="54867"/>
    <cellStyle name="Separador de milhares 2 3 3 2 3 2 3" xfId="35118"/>
    <cellStyle name="Separador de milhares 2 3 3 2 3 2 4" xfId="54868"/>
    <cellStyle name="Separador de milhares 2 3 3 2 3 2 5" xfId="54869"/>
    <cellStyle name="Separador de milhares 2 3 3 2 3 3" xfId="35119"/>
    <cellStyle name="Separador de milhares 2 3 3 2 3 3 2" xfId="35120"/>
    <cellStyle name="Separador de milhares 2 3 3 2 3 3 2 2" xfId="35121"/>
    <cellStyle name="Separador de milhares 2 3 3 2 3 3 2 3" xfId="54870"/>
    <cellStyle name="Separador de milhares 2 3 3 2 3 3 3" xfId="35122"/>
    <cellStyle name="Separador de milhares 2 3 3 2 3 3 4" xfId="54871"/>
    <cellStyle name="Separador de milhares 2 3 3 2 3 3 5" xfId="54872"/>
    <cellStyle name="Separador de milhares 2 3 3 2 3 4" xfId="35123"/>
    <cellStyle name="Separador de milhares 2 3 3 2 3 4 2" xfId="35124"/>
    <cellStyle name="Separador de milhares 2 3 3 2 3 4 3" xfId="54873"/>
    <cellStyle name="Separador de milhares 2 3 3 2 3 5" xfId="35125"/>
    <cellStyle name="Separador de milhares 2 3 3 2 3 5 2" xfId="54874"/>
    <cellStyle name="Separador de milhares 2 3 3 2 3 6" xfId="35126"/>
    <cellStyle name="Separador de milhares 2 3 3 2 3 7" xfId="35127"/>
    <cellStyle name="Separador de milhares 2 3 3 2 3 8" xfId="35128"/>
    <cellStyle name="Separador de milhares 2 3 3 2 3 9" xfId="35129"/>
    <cellStyle name="Separador de milhares 2 3 3 2 4" xfId="35130"/>
    <cellStyle name="Separador de milhares 2 3 3 2 4 2" xfId="35131"/>
    <cellStyle name="Separador de milhares 2 3 3 2 4 2 2" xfId="35132"/>
    <cellStyle name="Separador de milhares 2 3 3 2 4 2 3" xfId="54875"/>
    <cellStyle name="Separador de milhares 2 3 3 2 4 3" xfId="35133"/>
    <cellStyle name="Separador de milhares 2 3 3 2 4 4" xfId="54876"/>
    <cellStyle name="Separador de milhares 2 3 3 2 4 5" xfId="54877"/>
    <cellStyle name="Separador de milhares 2 3 3 2 5" xfId="35134"/>
    <cellStyle name="Separador de milhares 2 3 3 2 5 2" xfId="35135"/>
    <cellStyle name="Separador de milhares 2 3 3 2 5 2 2" xfId="35136"/>
    <cellStyle name="Separador de milhares 2 3 3 2 5 2 3" xfId="54878"/>
    <cellStyle name="Separador de milhares 2 3 3 2 5 3" xfId="35137"/>
    <cellStyle name="Separador de milhares 2 3 3 2 5 4" xfId="54879"/>
    <cellStyle name="Separador de milhares 2 3 3 2 5 5" xfId="54880"/>
    <cellStyle name="Separador de milhares 2 3 3 2 6" xfId="35138"/>
    <cellStyle name="Separador de milhares 2 3 3 2 6 2" xfId="35139"/>
    <cellStyle name="Separador de milhares 2 3 3 2 6 3" xfId="54881"/>
    <cellStyle name="Separador de milhares 2 3 3 2 7" xfId="35140"/>
    <cellStyle name="Separador de milhares 2 3 3 2 7 2" xfId="35141"/>
    <cellStyle name="Separador de milhares 2 3 3 2 8" xfId="35142"/>
    <cellStyle name="Separador de milhares 2 3 3 2 9" xfId="35143"/>
    <cellStyle name="Separador de milhares 2 3 3 3" xfId="35144"/>
    <cellStyle name="Separador de milhares 2 3 3 3 10" xfId="35145"/>
    <cellStyle name="Separador de milhares 2 3 3 3 2" xfId="35146"/>
    <cellStyle name="Separador de milhares 2 3 3 3 2 2" xfId="35147"/>
    <cellStyle name="Separador de milhares 2 3 3 3 2 2 2" xfId="35148"/>
    <cellStyle name="Separador de milhares 2 3 3 3 2 2 2 2" xfId="35149"/>
    <cellStyle name="Separador de milhares 2 3 3 3 2 2 2 3" xfId="54882"/>
    <cellStyle name="Separador de milhares 2 3 3 3 2 2 3" xfId="35150"/>
    <cellStyle name="Separador de milhares 2 3 3 3 2 2 4" xfId="54883"/>
    <cellStyle name="Separador de milhares 2 3 3 3 2 2 5" xfId="54884"/>
    <cellStyle name="Separador de milhares 2 3 3 3 2 3" xfId="35151"/>
    <cellStyle name="Separador de milhares 2 3 3 3 2 3 2" xfId="35152"/>
    <cellStyle name="Separador de milhares 2 3 3 3 2 3 2 2" xfId="35153"/>
    <cellStyle name="Separador de milhares 2 3 3 3 2 3 2 3" xfId="54885"/>
    <cellStyle name="Separador de milhares 2 3 3 3 2 3 3" xfId="35154"/>
    <cellStyle name="Separador de milhares 2 3 3 3 2 3 4" xfId="54886"/>
    <cellStyle name="Separador de milhares 2 3 3 3 2 3 5" xfId="54887"/>
    <cellStyle name="Separador de milhares 2 3 3 3 2 4" xfId="35155"/>
    <cellStyle name="Separador de milhares 2 3 3 3 2 4 2" xfId="35156"/>
    <cellStyle name="Separador de milhares 2 3 3 3 2 4 3" xfId="54888"/>
    <cellStyle name="Separador de milhares 2 3 3 3 2 5" xfId="35157"/>
    <cellStyle name="Separador de milhares 2 3 3 3 2 5 2" xfId="54889"/>
    <cellStyle name="Separador de milhares 2 3 3 3 2 6" xfId="35158"/>
    <cellStyle name="Separador de milhares 2 3 3 3 2 7" xfId="35159"/>
    <cellStyle name="Separador de milhares 2 3 3 3 2 8" xfId="35160"/>
    <cellStyle name="Separador de milhares 2 3 3 3 2 9" xfId="35161"/>
    <cellStyle name="Separador de milhares 2 3 3 3 3" xfId="35162"/>
    <cellStyle name="Separador de milhares 2 3 3 3 3 2" xfId="35163"/>
    <cellStyle name="Separador de milhares 2 3 3 3 3 2 2" xfId="35164"/>
    <cellStyle name="Separador de milhares 2 3 3 3 3 2 3" xfId="54890"/>
    <cellStyle name="Separador de milhares 2 3 3 3 3 3" xfId="35165"/>
    <cellStyle name="Separador de milhares 2 3 3 3 3 4" xfId="54891"/>
    <cellStyle name="Separador de milhares 2 3 3 3 3 5" xfId="54892"/>
    <cellStyle name="Separador de milhares 2 3 3 3 4" xfId="35166"/>
    <cellStyle name="Separador de milhares 2 3 3 3 4 2" xfId="35167"/>
    <cellStyle name="Separador de milhares 2 3 3 3 4 2 2" xfId="35168"/>
    <cellStyle name="Separador de milhares 2 3 3 3 4 2 3" xfId="54893"/>
    <cellStyle name="Separador de milhares 2 3 3 3 4 3" xfId="35169"/>
    <cellStyle name="Separador de milhares 2 3 3 3 4 4" xfId="54894"/>
    <cellStyle name="Separador de milhares 2 3 3 3 4 5" xfId="54895"/>
    <cellStyle name="Separador de milhares 2 3 3 3 5" xfId="35170"/>
    <cellStyle name="Separador de milhares 2 3 3 3 5 2" xfId="35171"/>
    <cellStyle name="Separador de milhares 2 3 3 3 5 3" xfId="54896"/>
    <cellStyle name="Separador de milhares 2 3 3 3 6" xfId="35172"/>
    <cellStyle name="Separador de milhares 2 3 3 3 6 2" xfId="54897"/>
    <cellStyle name="Separador de milhares 2 3 3 3 7" xfId="35173"/>
    <cellStyle name="Separador de milhares 2 3 3 3 8" xfId="35174"/>
    <cellStyle name="Separador de milhares 2 3 3 3 9" xfId="35175"/>
    <cellStyle name="Separador de milhares 2 3 3 4" xfId="35176"/>
    <cellStyle name="Separador de milhares 2 3 3 4 2" xfId="35177"/>
    <cellStyle name="Separador de milhares 2 3 3 4 2 2" xfId="35178"/>
    <cellStyle name="Separador de milhares 2 3 3 4 2 2 2" xfId="35179"/>
    <cellStyle name="Separador de milhares 2 3 3 4 2 2 3" xfId="54898"/>
    <cellStyle name="Separador de milhares 2 3 3 4 2 3" xfId="35180"/>
    <cellStyle name="Separador de milhares 2 3 3 4 2 4" xfId="54899"/>
    <cellStyle name="Separador de milhares 2 3 3 4 2 5" xfId="54900"/>
    <cellStyle name="Separador de milhares 2 3 3 4 3" xfId="35181"/>
    <cellStyle name="Separador de milhares 2 3 3 4 3 2" xfId="35182"/>
    <cellStyle name="Separador de milhares 2 3 3 4 3 2 2" xfId="35183"/>
    <cellStyle name="Separador de milhares 2 3 3 4 3 2 3" xfId="54901"/>
    <cellStyle name="Separador de milhares 2 3 3 4 3 3" xfId="35184"/>
    <cellStyle name="Separador de milhares 2 3 3 4 3 4" xfId="54902"/>
    <cellStyle name="Separador de milhares 2 3 3 4 3 5" xfId="54903"/>
    <cellStyle name="Separador de milhares 2 3 3 4 4" xfId="35185"/>
    <cellStyle name="Separador de milhares 2 3 3 4 4 2" xfId="35186"/>
    <cellStyle name="Separador de milhares 2 3 3 4 4 3" xfId="54904"/>
    <cellStyle name="Separador de milhares 2 3 3 4 5" xfId="35187"/>
    <cellStyle name="Separador de milhares 2 3 3 4 5 2" xfId="54905"/>
    <cellStyle name="Separador de milhares 2 3 3 4 6" xfId="35188"/>
    <cellStyle name="Separador de milhares 2 3 3 4 7" xfId="35189"/>
    <cellStyle name="Separador de milhares 2 3 3 4 8" xfId="35190"/>
    <cellStyle name="Separador de milhares 2 3 3 4 9" xfId="35191"/>
    <cellStyle name="Separador de milhares 2 3 3 5" xfId="35192"/>
    <cellStyle name="Separador de milhares 2 3 3 5 2" xfId="35193"/>
    <cellStyle name="Separador de milhares 2 3 3 5 2 2" xfId="35194"/>
    <cellStyle name="Separador de milhares 2 3 3 5 2 3" xfId="54906"/>
    <cellStyle name="Separador de milhares 2 3 3 5 3" xfId="35195"/>
    <cellStyle name="Separador de milhares 2 3 3 5 4" xfId="54907"/>
    <cellStyle name="Separador de milhares 2 3 3 5 5" xfId="54908"/>
    <cellStyle name="Separador de milhares 2 3 3 6" xfId="35196"/>
    <cellStyle name="Separador de milhares 2 3 3 6 2" xfId="35197"/>
    <cellStyle name="Separador de milhares 2 3 3 6 2 2" xfId="35198"/>
    <cellStyle name="Separador de milhares 2 3 3 6 2 3" xfId="54909"/>
    <cellStyle name="Separador de milhares 2 3 3 6 3" xfId="35199"/>
    <cellStyle name="Separador de milhares 2 3 3 6 4" xfId="54910"/>
    <cellStyle name="Separador de milhares 2 3 3 6 5" xfId="54911"/>
    <cellStyle name="Separador de milhares 2 3 3 7" xfId="35200"/>
    <cellStyle name="Separador de milhares 2 3 3 7 2" xfId="35201"/>
    <cellStyle name="Separador de milhares 2 3 3 7 3" xfId="54912"/>
    <cellStyle name="Separador de milhares 2 3 3 8" xfId="35202"/>
    <cellStyle name="Separador de milhares 2 3 3 8 2" xfId="35203"/>
    <cellStyle name="Separador de milhares 2 3 3 9" xfId="35204"/>
    <cellStyle name="Separador de milhares 2 3 4" xfId="35205"/>
    <cellStyle name="Separador de milhares 2 3 4 10" xfId="35206"/>
    <cellStyle name="Separador de milhares 2 3 4 11" xfId="35207"/>
    <cellStyle name="Separador de milhares 2 3 4 12" xfId="35208"/>
    <cellStyle name="Separador de milhares 2 3 4 2" xfId="35209"/>
    <cellStyle name="Separador de milhares 2 3 4 2 10" xfId="35210"/>
    <cellStyle name="Separador de milhares 2 3 4 2 11" xfId="35211"/>
    <cellStyle name="Separador de milhares 2 3 4 2 2" xfId="35212"/>
    <cellStyle name="Separador de milhares 2 3 4 2 2 10" xfId="35213"/>
    <cellStyle name="Separador de milhares 2 3 4 2 2 2" xfId="35214"/>
    <cellStyle name="Separador de milhares 2 3 4 2 2 2 2" xfId="35215"/>
    <cellStyle name="Separador de milhares 2 3 4 2 2 2 2 2" xfId="35216"/>
    <cellStyle name="Separador de milhares 2 3 4 2 2 2 2 2 2" xfId="35217"/>
    <cellStyle name="Separador de milhares 2 3 4 2 2 2 2 2 3" xfId="54913"/>
    <cellStyle name="Separador de milhares 2 3 4 2 2 2 2 3" xfId="35218"/>
    <cellStyle name="Separador de milhares 2 3 4 2 2 2 2 4" xfId="54914"/>
    <cellStyle name="Separador de milhares 2 3 4 2 2 2 2 5" xfId="54915"/>
    <cellStyle name="Separador de milhares 2 3 4 2 2 2 3" xfId="35219"/>
    <cellStyle name="Separador de milhares 2 3 4 2 2 2 3 2" xfId="35220"/>
    <cellStyle name="Separador de milhares 2 3 4 2 2 2 3 2 2" xfId="35221"/>
    <cellStyle name="Separador de milhares 2 3 4 2 2 2 3 2 3" xfId="54916"/>
    <cellStyle name="Separador de milhares 2 3 4 2 2 2 3 3" xfId="35222"/>
    <cellStyle name="Separador de milhares 2 3 4 2 2 2 3 4" xfId="54917"/>
    <cellStyle name="Separador de milhares 2 3 4 2 2 2 3 5" xfId="54918"/>
    <cellStyle name="Separador de milhares 2 3 4 2 2 2 4" xfId="35223"/>
    <cellStyle name="Separador de milhares 2 3 4 2 2 2 4 2" xfId="35224"/>
    <cellStyle name="Separador de milhares 2 3 4 2 2 2 4 3" xfId="54919"/>
    <cellStyle name="Separador de milhares 2 3 4 2 2 2 5" xfId="35225"/>
    <cellStyle name="Separador de milhares 2 3 4 2 2 2 5 2" xfId="54920"/>
    <cellStyle name="Separador de milhares 2 3 4 2 2 2 6" xfId="35226"/>
    <cellStyle name="Separador de milhares 2 3 4 2 2 2 7" xfId="35227"/>
    <cellStyle name="Separador de milhares 2 3 4 2 2 2 8" xfId="35228"/>
    <cellStyle name="Separador de milhares 2 3 4 2 2 2 9" xfId="35229"/>
    <cellStyle name="Separador de milhares 2 3 4 2 2 3" xfId="35230"/>
    <cellStyle name="Separador de milhares 2 3 4 2 2 3 2" xfId="35231"/>
    <cellStyle name="Separador de milhares 2 3 4 2 2 3 2 2" xfId="35232"/>
    <cellStyle name="Separador de milhares 2 3 4 2 2 3 2 3" xfId="54921"/>
    <cellStyle name="Separador de milhares 2 3 4 2 2 3 3" xfId="35233"/>
    <cellStyle name="Separador de milhares 2 3 4 2 2 3 4" xfId="54922"/>
    <cellStyle name="Separador de milhares 2 3 4 2 2 3 5" xfId="54923"/>
    <cellStyle name="Separador de milhares 2 3 4 2 2 4" xfId="35234"/>
    <cellStyle name="Separador de milhares 2 3 4 2 2 4 2" xfId="35235"/>
    <cellStyle name="Separador de milhares 2 3 4 2 2 4 2 2" xfId="35236"/>
    <cellStyle name="Separador de milhares 2 3 4 2 2 4 2 3" xfId="54924"/>
    <cellStyle name="Separador de milhares 2 3 4 2 2 4 3" xfId="35237"/>
    <cellStyle name="Separador de milhares 2 3 4 2 2 4 4" xfId="54925"/>
    <cellStyle name="Separador de milhares 2 3 4 2 2 4 5" xfId="54926"/>
    <cellStyle name="Separador de milhares 2 3 4 2 2 5" xfId="35238"/>
    <cellStyle name="Separador de milhares 2 3 4 2 2 5 2" xfId="35239"/>
    <cellStyle name="Separador de milhares 2 3 4 2 2 5 3" xfId="54927"/>
    <cellStyle name="Separador de milhares 2 3 4 2 2 6" xfId="35240"/>
    <cellStyle name="Separador de milhares 2 3 4 2 2 6 2" xfId="54928"/>
    <cellStyle name="Separador de milhares 2 3 4 2 2 7" xfId="35241"/>
    <cellStyle name="Separador de milhares 2 3 4 2 2 8" xfId="35242"/>
    <cellStyle name="Separador de milhares 2 3 4 2 2 9" xfId="35243"/>
    <cellStyle name="Separador de milhares 2 3 4 2 3" xfId="35244"/>
    <cellStyle name="Separador de milhares 2 3 4 2 3 2" xfId="35245"/>
    <cellStyle name="Separador de milhares 2 3 4 2 3 2 2" xfId="35246"/>
    <cellStyle name="Separador de milhares 2 3 4 2 3 2 2 2" xfId="35247"/>
    <cellStyle name="Separador de milhares 2 3 4 2 3 2 2 3" xfId="54929"/>
    <cellStyle name="Separador de milhares 2 3 4 2 3 2 3" xfId="35248"/>
    <cellStyle name="Separador de milhares 2 3 4 2 3 2 4" xfId="54930"/>
    <cellStyle name="Separador de milhares 2 3 4 2 3 2 5" xfId="54931"/>
    <cellStyle name="Separador de milhares 2 3 4 2 3 3" xfId="35249"/>
    <cellStyle name="Separador de milhares 2 3 4 2 3 3 2" xfId="35250"/>
    <cellStyle name="Separador de milhares 2 3 4 2 3 3 2 2" xfId="35251"/>
    <cellStyle name="Separador de milhares 2 3 4 2 3 3 2 3" xfId="54932"/>
    <cellStyle name="Separador de milhares 2 3 4 2 3 3 3" xfId="35252"/>
    <cellStyle name="Separador de milhares 2 3 4 2 3 3 4" xfId="54933"/>
    <cellStyle name="Separador de milhares 2 3 4 2 3 3 5" xfId="54934"/>
    <cellStyle name="Separador de milhares 2 3 4 2 3 4" xfId="35253"/>
    <cellStyle name="Separador de milhares 2 3 4 2 3 4 2" xfId="35254"/>
    <cellStyle name="Separador de milhares 2 3 4 2 3 4 3" xfId="54935"/>
    <cellStyle name="Separador de milhares 2 3 4 2 3 5" xfId="35255"/>
    <cellStyle name="Separador de milhares 2 3 4 2 3 5 2" xfId="54936"/>
    <cellStyle name="Separador de milhares 2 3 4 2 3 6" xfId="35256"/>
    <cellStyle name="Separador de milhares 2 3 4 2 3 7" xfId="35257"/>
    <cellStyle name="Separador de milhares 2 3 4 2 3 8" xfId="35258"/>
    <cellStyle name="Separador de milhares 2 3 4 2 3 9" xfId="35259"/>
    <cellStyle name="Separador de milhares 2 3 4 2 4" xfId="35260"/>
    <cellStyle name="Separador de milhares 2 3 4 2 4 2" xfId="35261"/>
    <cellStyle name="Separador de milhares 2 3 4 2 4 2 2" xfId="35262"/>
    <cellStyle name="Separador de milhares 2 3 4 2 4 2 3" xfId="54937"/>
    <cellStyle name="Separador de milhares 2 3 4 2 4 3" xfId="35263"/>
    <cellStyle name="Separador de milhares 2 3 4 2 4 4" xfId="54938"/>
    <cellStyle name="Separador de milhares 2 3 4 2 4 5" xfId="54939"/>
    <cellStyle name="Separador de milhares 2 3 4 2 5" xfId="35264"/>
    <cellStyle name="Separador de milhares 2 3 4 2 5 2" xfId="35265"/>
    <cellStyle name="Separador de milhares 2 3 4 2 5 2 2" xfId="35266"/>
    <cellStyle name="Separador de milhares 2 3 4 2 5 2 3" xfId="54940"/>
    <cellStyle name="Separador de milhares 2 3 4 2 5 3" xfId="35267"/>
    <cellStyle name="Separador de milhares 2 3 4 2 5 4" xfId="54941"/>
    <cellStyle name="Separador de milhares 2 3 4 2 5 5" xfId="54942"/>
    <cellStyle name="Separador de milhares 2 3 4 2 6" xfId="35268"/>
    <cellStyle name="Separador de milhares 2 3 4 2 6 2" xfId="35269"/>
    <cellStyle name="Separador de milhares 2 3 4 2 6 3" xfId="54943"/>
    <cellStyle name="Separador de milhares 2 3 4 2 7" xfId="35270"/>
    <cellStyle name="Separador de milhares 2 3 4 2 7 2" xfId="35271"/>
    <cellStyle name="Separador de milhares 2 3 4 2 8" xfId="35272"/>
    <cellStyle name="Separador de milhares 2 3 4 2 9" xfId="35273"/>
    <cellStyle name="Separador de milhares 2 3 4 3" xfId="35274"/>
    <cellStyle name="Separador de milhares 2 3 4 3 10" xfId="35275"/>
    <cellStyle name="Separador de milhares 2 3 4 3 2" xfId="35276"/>
    <cellStyle name="Separador de milhares 2 3 4 3 2 2" xfId="35277"/>
    <cellStyle name="Separador de milhares 2 3 4 3 2 2 2" xfId="35278"/>
    <cellStyle name="Separador de milhares 2 3 4 3 2 2 2 2" xfId="35279"/>
    <cellStyle name="Separador de milhares 2 3 4 3 2 2 2 3" xfId="54944"/>
    <cellStyle name="Separador de milhares 2 3 4 3 2 2 3" xfId="35280"/>
    <cellStyle name="Separador de milhares 2 3 4 3 2 2 4" xfId="54945"/>
    <cellStyle name="Separador de milhares 2 3 4 3 2 2 5" xfId="54946"/>
    <cellStyle name="Separador de milhares 2 3 4 3 2 3" xfId="35281"/>
    <cellStyle name="Separador de milhares 2 3 4 3 2 3 2" xfId="35282"/>
    <cellStyle name="Separador de milhares 2 3 4 3 2 3 2 2" xfId="35283"/>
    <cellStyle name="Separador de milhares 2 3 4 3 2 3 2 3" xfId="54947"/>
    <cellStyle name="Separador de milhares 2 3 4 3 2 3 3" xfId="35284"/>
    <cellStyle name="Separador de milhares 2 3 4 3 2 3 4" xfId="54948"/>
    <cellStyle name="Separador de milhares 2 3 4 3 2 3 5" xfId="54949"/>
    <cellStyle name="Separador de milhares 2 3 4 3 2 4" xfId="35285"/>
    <cellStyle name="Separador de milhares 2 3 4 3 2 4 2" xfId="35286"/>
    <cellStyle name="Separador de milhares 2 3 4 3 2 4 3" xfId="54950"/>
    <cellStyle name="Separador de milhares 2 3 4 3 2 5" xfId="35287"/>
    <cellStyle name="Separador de milhares 2 3 4 3 2 5 2" xfId="54951"/>
    <cellStyle name="Separador de milhares 2 3 4 3 2 6" xfId="35288"/>
    <cellStyle name="Separador de milhares 2 3 4 3 2 7" xfId="35289"/>
    <cellStyle name="Separador de milhares 2 3 4 3 2 8" xfId="35290"/>
    <cellStyle name="Separador de milhares 2 3 4 3 2 9" xfId="35291"/>
    <cellStyle name="Separador de milhares 2 3 4 3 3" xfId="35292"/>
    <cellStyle name="Separador de milhares 2 3 4 3 3 2" xfId="35293"/>
    <cellStyle name="Separador de milhares 2 3 4 3 3 2 2" xfId="35294"/>
    <cellStyle name="Separador de milhares 2 3 4 3 3 2 3" xfId="54952"/>
    <cellStyle name="Separador de milhares 2 3 4 3 3 3" xfId="35295"/>
    <cellStyle name="Separador de milhares 2 3 4 3 3 4" xfId="54953"/>
    <cellStyle name="Separador de milhares 2 3 4 3 3 5" xfId="54954"/>
    <cellStyle name="Separador de milhares 2 3 4 3 4" xfId="35296"/>
    <cellStyle name="Separador de milhares 2 3 4 3 4 2" xfId="35297"/>
    <cellStyle name="Separador de milhares 2 3 4 3 4 2 2" xfId="35298"/>
    <cellStyle name="Separador de milhares 2 3 4 3 4 2 3" xfId="54955"/>
    <cellStyle name="Separador de milhares 2 3 4 3 4 3" xfId="35299"/>
    <cellStyle name="Separador de milhares 2 3 4 3 4 4" xfId="54956"/>
    <cellStyle name="Separador de milhares 2 3 4 3 4 5" xfId="54957"/>
    <cellStyle name="Separador de milhares 2 3 4 3 5" xfId="35300"/>
    <cellStyle name="Separador de milhares 2 3 4 3 5 2" xfId="35301"/>
    <cellStyle name="Separador de milhares 2 3 4 3 5 3" xfId="54958"/>
    <cellStyle name="Separador de milhares 2 3 4 3 6" xfId="35302"/>
    <cellStyle name="Separador de milhares 2 3 4 3 6 2" xfId="54959"/>
    <cellStyle name="Separador de milhares 2 3 4 3 7" xfId="35303"/>
    <cellStyle name="Separador de milhares 2 3 4 3 8" xfId="35304"/>
    <cellStyle name="Separador de milhares 2 3 4 3 9" xfId="35305"/>
    <cellStyle name="Separador de milhares 2 3 4 4" xfId="35306"/>
    <cellStyle name="Separador de milhares 2 3 4 4 2" xfId="35307"/>
    <cellStyle name="Separador de milhares 2 3 4 4 2 2" xfId="35308"/>
    <cellStyle name="Separador de milhares 2 3 4 4 2 2 2" xfId="35309"/>
    <cellStyle name="Separador de milhares 2 3 4 4 2 2 3" xfId="54960"/>
    <cellStyle name="Separador de milhares 2 3 4 4 2 3" xfId="35310"/>
    <cellStyle name="Separador de milhares 2 3 4 4 2 4" xfId="54961"/>
    <cellStyle name="Separador de milhares 2 3 4 4 2 5" xfId="54962"/>
    <cellStyle name="Separador de milhares 2 3 4 4 3" xfId="35311"/>
    <cellStyle name="Separador de milhares 2 3 4 4 3 2" xfId="35312"/>
    <cellStyle name="Separador de milhares 2 3 4 4 3 2 2" xfId="35313"/>
    <cellStyle name="Separador de milhares 2 3 4 4 3 2 3" xfId="54963"/>
    <cellStyle name="Separador de milhares 2 3 4 4 3 3" xfId="35314"/>
    <cellStyle name="Separador de milhares 2 3 4 4 3 4" xfId="54964"/>
    <cellStyle name="Separador de milhares 2 3 4 4 3 5" xfId="54965"/>
    <cellStyle name="Separador de milhares 2 3 4 4 4" xfId="35315"/>
    <cellStyle name="Separador de milhares 2 3 4 4 4 2" xfId="35316"/>
    <cellStyle name="Separador de milhares 2 3 4 4 4 3" xfId="54966"/>
    <cellStyle name="Separador de milhares 2 3 4 4 5" xfId="35317"/>
    <cellStyle name="Separador de milhares 2 3 4 4 5 2" xfId="54967"/>
    <cellStyle name="Separador de milhares 2 3 4 4 6" xfId="35318"/>
    <cellStyle name="Separador de milhares 2 3 4 4 7" xfId="35319"/>
    <cellStyle name="Separador de milhares 2 3 4 4 8" xfId="35320"/>
    <cellStyle name="Separador de milhares 2 3 4 4 9" xfId="35321"/>
    <cellStyle name="Separador de milhares 2 3 4 5" xfId="35322"/>
    <cellStyle name="Separador de milhares 2 3 4 5 2" xfId="35323"/>
    <cellStyle name="Separador de milhares 2 3 4 5 2 2" xfId="35324"/>
    <cellStyle name="Separador de milhares 2 3 4 5 2 3" xfId="54968"/>
    <cellStyle name="Separador de milhares 2 3 4 5 3" xfId="35325"/>
    <cellStyle name="Separador de milhares 2 3 4 5 4" xfId="54969"/>
    <cellStyle name="Separador de milhares 2 3 4 5 5" xfId="54970"/>
    <cellStyle name="Separador de milhares 2 3 4 6" xfId="35326"/>
    <cellStyle name="Separador de milhares 2 3 4 6 2" xfId="35327"/>
    <cellStyle name="Separador de milhares 2 3 4 6 2 2" xfId="35328"/>
    <cellStyle name="Separador de milhares 2 3 4 6 2 3" xfId="54971"/>
    <cellStyle name="Separador de milhares 2 3 4 6 3" xfId="35329"/>
    <cellStyle name="Separador de milhares 2 3 4 6 4" xfId="54972"/>
    <cellStyle name="Separador de milhares 2 3 4 6 5" xfId="54973"/>
    <cellStyle name="Separador de milhares 2 3 4 7" xfId="35330"/>
    <cellStyle name="Separador de milhares 2 3 4 7 2" xfId="35331"/>
    <cellStyle name="Separador de milhares 2 3 4 7 3" xfId="54974"/>
    <cellStyle name="Separador de milhares 2 3 4 8" xfId="35332"/>
    <cellStyle name="Separador de milhares 2 3 4 8 2" xfId="35333"/>
    <cellStyle name="Separador de milhares 2 3 4 9" xfId="35334"/>
    <cellStyle name="Separador de milhares 2 3 5" xfId="35335"/>
    <cellStyle name="Separador de milhares 2 3 5 10" xfId="35336"/>
    <cellStyle name="Separador de milhares 2 3 5 11" xfId="35337"/>
    <cellStyle name="Separador de milhares 2 3 5 2" xfId="35338"/>
    <cellStyle name="Separador de milhares 2 3 5 2 10" xfId="35339"/>
    <cellStyle name="Separador de milhares 2 3 5 2 2" xfId="35340"/>
    <cellStyle name="Separador de milhares 2 3 5 2 2 2" xfId="35341"/>
    <cellStyle name="Separador de milhares 2 3 5 2 2 2 2" xfId="35342"/>
    <cellStyle name="Separador de milhares 2 3 5 2 2 2 2 2" xfId="35343"/>
    <cellStyle name="Separador de milhares 2 3 5 2 2 2 2 3" xfId="54975"/>
    <cellStyle name="Separador de milhares 2 3 5 2 2 2 3" xfId="35344"/>
    <cellStyle name="Separador de milhares 2 3 5 2 2 2 4" xfId="54976"/>
    <cellStyle name="Separador de milhares 2 3 5 2 2 2 5" xfId="54977"/>
    <cellStyle name="Separador de milhares 2 3 5 2 2 3" xfId="35345"/>
    <cellStyle name="Separador de milhares 2 3 5 2 2 3 2" xfId="35346"/>
    <cellStyle name="Separador de milhares 2 3 5 2 2 3 2 2" xfId="35347"/>
    <cellStyle name="Separador de milhares 2 3 5 2 2 3 2 3" xfId="54978"/>
    <cellStyle name="Separador de milhares 2 3 5 2 2 3 3" xfId="35348"/>
    <cellStyle name="Separador de milhares 2 3 5 2 2 3 4" xfId="54979"/>
    <cellStyle name="Separador de milhares 2 3 5 2 2 3 5" xfId="54980"/>
    <cellStyle name="Separador de milhares 2 3 5 2 2 4" xfId="35349"/>
    <cellStyle name="Separador de milhares 2 3 5 2 2 4 2" xfId="35350"/>
    <cellStyle name="Separador de milhares 2 3 5 2 2 4 3" xfId="54981"/>
    <cellStyle name="Separador de milhares 2 3 5 2 2 5" xfId="35351"/>
    <cellStyle name="Separador de milhares 2 3 5 2 2 5 2" xfId="54982"/>
    <cellStyle name="Separador de milhares 2 3 5 2 2 6" xfId="35352"/>
    <cellStyle name="Separador de milhares 2 3 5 2 2 7" xfId="35353"/>
    <cellStyle name="Separador de milhares 2 3 5 2 2 8" xfId="35354"/>
    <cellStyle name="Separador de milhares 2 3 5 2 2 9" xfId="35355"/>
    <cellStyle name="Separador de milhares 2 3 5 2 3" xfId="35356"/>
    <cellStyle name="Separador de milhares 2 3 5 2 3 2" xfId="35357"/>
    <cellStyle name="Separador de milhares 2 3 5 2 3 2 2" xfId="35358"/>
    <cellStyle name="Separador de milhares 2 3 5 2 3 2 3" xfId="54983"/>
    <cellStyle name="Separador de milhares 2 3 5 2 3 3" xfId="35359"/>
    <cellStyle name="Separador de milhares 2 3 5 2 3 4" xfId="54984"/>
    <cellStyle name="Separador de milhares 2 3 5 2 3 5" xfId="54985"/>
    <cellStyle name="Separador de milhares 2 3 5 2 4" xfId="35360"/>
    <cellStyle name="Separador de milhares 2 3 5 2 4 2" xfId="35361"/>
    <cellStyle name="Separador de milhares 2 3 5 2 4 2 2" xfId="35362"/>
    <cellStyle name="Separador de milhares 2 3 5 2 4 2 3" xfId="54986"/>
    <cellStyle name="Separador de milhares 2 3 5 2 4 3" xfId="35363"/>
    <cellStyle name="Separador de milhares 2 3 5 2 4 4" xfId="54987"/>
    <cellStyle name="Separador de milhares 2 3 5 2 4 5" xfId="54988"/>
    <cellStyle name="Separador de milhares 2 3 5 2 5" xfId="35364"/>
    <cellStyle name="Separador de milhares 2 3 5 2 5 2" xfId="35365"/>
    <cellStyle name="Separador de milhares 2 3 5 2 5 3" xfId="54989"/>
    <cellStyle name="Separador de milhares 2 3 5 2 6" xfId="35366"/>
    <cellStyle name="Separador de milhares 2 3 5 2 6 2" xfId="35367"/>
    <cellStyle name="Separador de milhares 2 3 5 2 7" xfId="35368"/>
    <cellStyle name="Separador de milhares 2 3 5 2 8" xfId="35369"/>
    <cellStyle name="Separador de milhares 2 3 5 2 9" xfId="35370"/>
    <cellStyle name="Separador de milhares 2 3 5 3" xfId="35371"/>
    <cellStyle name="Separador de milhares 2 3 5 3 2" xfId="35372"/>
    <cellStyle name="Separador de milhares 2 3 5 3 2 2" xfId="35373"/>
    <cellStyle name="Separador de milhares 2 3 5 3 2 2 2" xfId="35374"/>
    <cellStyle name="Separador de milhares 2 3 5 3 2 2 3" xfId="54990"/>
    <cellStyle name="Separador de milhares 2 3 5 3 2 3" xfId="35375"/>
    <cellStyle name="Separador de milhares 2 3 5 3 2 4" xfId="54991"/>
    <cellStyle name="Separador de milhares 2 3 5 3 2 5" xfId="54992"/>
    <cellStyle name="Separador de milhares 2 3 5 3 3" xfId="35376"/>
    <cellStyle name="Separador de milhares 2 3 5 3 3 2" xfId="35377"/>
    <cellStyle name="Separador de milhares 2 3 5 3 3 2 2" xfId="35378"/>
    <cellStyle name="Separador de milhares 2 3 5 3 3 2 3" xfId="54993"/>
    <cellStyle name="Separador de milhares 2 3 5 3 3 3" xfId="35379"/>
    <cellStyle name="Separador de milhares 2 3 5 3 3 4" xfId="54994"/>
    <cellStyle name="Separador de milhares 2 3 5 3 3 5" xfId="54995"/>
    <cellStyle name="Separador de milhares 2 3 5 3 4" xfId="35380"/>
    <cellStyle name="Separador de milhares 2 3 5 3 4 2" xfId="35381"/>
    <cellStyle name="Separador de milhares 2 3 5 3 4 3" xfId="54996"/>
    <cellStyle name="Separador de milhares 2 3 5 3 5" xfId="35382"/>
    <cellStyle name="Separador de milhares 2 3 5 3 5 2" xfId="54997"/>
    <cellStyle name="Separador de milhares 2 3 5 3 6" xfId="35383"/>
    <cellStyle name="Separador de milhares 2 3 5 3 7" xfId="35384"/>
    <cellStyle name="Separador de milhares 2 3 5 3 8" xfId="35385"/>
    <cellStyle name="Separador de milhares 2 3 5 3 9" xfId="35386"/>
    <cellStyle name="Separador de milhares 2 3 5 4" xfId="35387"/>
    <cellStyle name="Separador de milhares 2 3 5 4 2" xfId="35388"/>
    <cellStyle name="Separador de milhares 2 3 5 4 2 2" xfId="35389"/>
    <cellStyle name="Separador de milhares 2 3 5 4 2 3" xfId="54998"/>
    <cellStyle name="Separador de milhares 2 3 5 4 3" xfId="35390"/>
    <cellStyle name="Separador de milhares 2 3 5 4 4" xfId="54999"/>
    <cellStyle name="Separador de milhares 2 3 5 4 5" xfId="55000"/>
    <cellStyle name="Separador de milhares 2 3 5 5" xfId="35391"/>
    <cellStyle name="Separador de milhares 2 3 5 5 2" xfId="35392"/>
    <cellStyle name="Separador de milhares 2 3 5 5 2 2" xfId="35393"/>
    <cellStyle name="Separador de milhares 2 3 5 5 2 3" xfId="55001"/>
    <cellStyle name="Separador de milhares 2 3 5 5 3" xfId="35394"/>
    <cellStyle name="Separador de milhares 2 3 5 5 4" xfId="55002"/>
    <cellStyle name="Separador de milhares 2 3 5 5 5" xfId="55003"/>
    <cellStyle name="Separador de milhares 2 3 5 6" xfId="35395"/>
    <cellStyle name="Separador de milhares 2 3 5 6 2" xfId="35396"/>
    <cellStyle name="Separador de milhares 2 3 5 6 3" xfId="55004"/>
    <cellStyle name="Separador de milhares 2 3 5 7" xfId="35397"/>
    <cellStyle name="Separador de milhares 2 3 5 7 2" xfId="35398"/>
    <cellStyle name="Separador de milhares 2 3 5 8" xfId="35399"/>
    <cellStyle name="Separador de milhares 2 3 5 9" xfId="35400"/>
    <cellStyle name="Separador de milhares 2 3 6" xfId="35401"/>
    <cellStyle name="Separador de milhares 2 3 6 10" xfId="35402"/>
    <cellStyle name="Separador de milhares 2 3 6 2" xfId="35403"/>
    <cellStyle name="Separador de milhares 2 3 6 2 2" xfId="35404"/>
    <cellStyle name="Separador de milhares 2 3 6 2 2 2" xfId="35405"/>
    <cellStyle name="Separador de milhares 2 3 6 2 2 2 2" xfId="35406"/>
    <cellStyle name="Separador de milhares 2 3 6 2 2 2 3" xfId="55005"/>
    <cellStyle name="Separador de milhares 2 3 6 2 2 3" xfId="35407"/>
    <cellStyle name="Separador de milhares 2 3 6 2 2 4" xfId="55006"/>
    <cellStyle name="Separador de milhares 2 3 6 2 2 5" xfId="55007"/>
    <cellStyle name="Separador de milhares 2 3 6 2 3" xfId="35408"/>
    <cellStyle name="Separador de milhares 2 3 6 2 3 2" xfId="35409"/>
    <cellStyle name="Separador de milhares 2 3 6 2 3 2 2" xfId="35410"/>
    <cellStyle name="Separador de milhares 2 3 6 2 3 2 3" xfId="55008"/>
    <cellStyle name="Separador de milhares 2 3 6 2 3 3" xfId="35411"/>
    <cellStyle name="Separador de milhares 2 3 6 2 3 4" xfId="55009"/>
    <cellStyle name="Separador de milhares 2 3 6 2 3 5" xfId="55010"/>
    <cellStyle name="Separador de milhares 2 3 6 2 4" xfId="35412"/>
    <cellStyle name="Separador de milhares 2 3 6 2 4 2" xfId="35413"/>
    <cellStyle name="Separador de milhares 2 3 6 2 4 3" xfId="55011"/>
    <cellStyle name="Separador de milhares 2 3 6 2 5" xfId="35414"/>
    <cellStyle name="Separador de milhares 2 3 6 2 5 2" xfId="35415"/>
    <cellStyle name="Separador de milhares 2 3 6 2 6" xfId="35416"/>
    <cellStyle name="Separador de milhares 2 3 6 2 7" xfId="35417"/>
    <cellStyle name="Separador de milhares 2 3 6 2 8" xfId="35418"/>
    <cellStyle name="Separador de milhares 2 3 6 2 9" xfId="35419"/>
    <cellStyle name="Separador de milhares 2 3 6 3" xfId="35420"/>
    <cellStyle name="Separador de milhares 2 3 6 3 2" xfId="35421"/>
    <cellStyle name="Separador de milhares 2 3 6 3 2 2" xfId="35422"/>
    <cellStyle name="Separador de milhares 2 3 6 3 2 3" xfId="55012"/>
    <cellStyle name="Separador de milhares 2 3 6 3 3" xfId="35423"/>
    <cellStyle name="Separador de milhares 2 3 6 3 4" xfId="55013"/>
    <cellStyle name="Separador de milhares 2 3 6 3 5" xfId="55014"/>
    <cellStyle name="Separador de milhares 2 3 6 4" xfId="35424"/>
    <cellStyle name="Separador de milhares 2 3 6 4 2" xfId="35425"/>
    <cellStyle name="Separador de milhares 2 3 6 4 2 2" xfId="35426"/>
    <cellStyle name="Separador de milhares 2 3 6 4 2 3" xfId="55015"/>
    <cellStyle name="Separador de milhares 2 3 6 4 3" xfId="35427"/>
    <cellStyle name="Separador de milhares 2 3 6 4 4" xfId="55016"/>
    <cellStyle name="Separador de milhares 2 3 6 4 5" xfId="55017"/>
    <cellStyle name="Separador de milhares 2 3 6 5" xfId="35428"/>
    <cellStyle name="Separador de milhares 2 3 6 5 2" xfId="35429"/>
    <cellStyle name="Separador de milhares 2 3 6 5 3" xfId="55018"/>
    <cellStyle name="Separador de milhares 2 3 6 6" xfId="35430"/>
    <cellStyle name="Separador de milhares 2 3 6 6 2" xfId="35431"/>
    <cellStyle name="Separador de milhares 2 3 6 7" xfId="35432"/>
    <cellStyle name="Separador de milhares 2 3 6 8" xfId="35433"/>
    <cellStyle name="Separador de milhares 2 3 6 9" xfId="35434"/>
    <cellStyle name="Separador de milhares 2 3 7" xfId="35435"/>
    <cellStyle name="Separador de milhares 2 3 7 2" xfId="35436"/>
    <cellStyle name="Separador de milhares 2 3 7 2 2" xfId="35437"/>
    <cellStyle name="Separador de milhares 2 3 7 2 2 2" xfId="35438"/>
    <cellStyle name="Separador de milhares 2 3 7 2 2 3" xfId="55019"/>
    <cellStyle name="Separador de milhares 2 3 7 2 3" xfId="35439"/>
    <cellStyle name="Separador de milhares 2 3 7 2 4" xfId="35440"/>
    <cellStyle name="Separador de milhares 2 3 7 2 5" xfId="55020"/>
    <cellStyle name="Separador de milhares 2 3 7 3" xfId="35441"/>
    <cellStyle name="Separador de milhares 2 3 7 3 2" xfId="35442"/>
    <cellStyle name="Separador de milhares 2 3 7 3 2 2" xfId="35443"/>
    <cellStyle name="Separador de milhares 2 3 7 3 2 3" xfId="55021"/>
    <cellStyle name="Separador de milhares 2 3 7 3 3" xfId="35444"/>
    <cellStyle name="Separador de milhares 2 3 7 3 4" xfId="55022"/>
    <cellStyle name="Separador de milhares 2 3 7 3 5" xfId="55023"/>
    <cellStyle name="Separador de milhares 2 3 7 4" xfId="35445"/>
    <cellStyle name="Separador de milhares 2 3 7 4 2" xfId="35446"/>
    <cellStyle name="Separador de milhares 2 3 7 4 3" xfId="55024"/>
    <cellStyle name="Separador de milhares 2 3 7 5" xfId="35447"/>
    <cellStyle name="Separador de milhares 2 3 7 5 2" xfId="35448"/>
    <cellStyle name="Separador de milhares 2 3 7 6" xfId="35449"/>
    <cellStyle name="Separador de milhares 2 3 7 7" xfId="35450"/>
    <cellStyle name="Separador de milhares 2 3 7 8" xfId="35451"/>
    <cellStyle name="Separador de milhares 2 3 7 9" xfId="35452"/>
    <cellStyle name="Separador de milhares 2 3 8" xfId="35453"/>
    <cellStyle name="Separador de milhares 2 3 8 2" xfId="35454"/>
    <cellStyle name="Separador de milhares 2 3 8 2 2" xfId="35455"/>
    <cellStyle name="Separador de milhares 2 3 8 2 3" xfId="35456"/>
    <cellStyle name="Separador de milhares 2 3 8 3" xfId="35457"/>
    <cellStyle name="Separador de milhares 2 3 8 3 2" xfId="35458"/>
    <cellStyle name="Separador de milhares 2 3 8 4" xfId="35459"/>
    <cellStyle name="Separador de milhares 2 3 8 5" xfId="35460"/>
    <cellStyle name="Separador de milhares 2 3 8 6" xfId="35461"/>
    <cellStyle name="Separador de milhares 2 3 8 7" xfId="35462"/>
    <cellStyle name="Separador de milhares 2 3 9" xfId="35463"/>
    <cellStyle name="Separador de milhares 2 3 9 2" xfId="35464"/>
    <cellStyle name="Separador de milhares 2 3 9 2 2" xfId="35465"/>
    <cellStyle name="Separador de milhares 2 3 9 2 3" xfId="55025"/>
    <cellStyle name="Separador de milhares 2 3 9 3" xfId="35466"/>
    <cellStyle name="Separador de milhares 2 3 9 4" xfId="35467"/>
    <cellStyle name="Separador de milhares 2 3 9 5" xfId="55026"/>
    <cellStyle name="Separador de milhares 2 4" xfId="35468"/>
    <cellStyle name="Separador de milhares 2 4 10" xfId="35469"/>
    <cellStyle name="Separador de milhares 2 4 11" xfId="35470"/>
    <cellStyle name="Separador de milhares 2 4 12" xfId="35471"/>
    <cellStyle name="Separador de milhares 2 4 2" xfId="35472"/>
    <cellStyle name="Separador de milhares 2 4 2 10" xfId="35473"/>
    <cellStyle name="Separador de milhares 2 4 2 11" xfId="35474"/>
    <cellStyle name="Separador de milhares 2 4 2 12" xfId="35475"/>
    <cellStyle name="Separador de milhares 2 4 2 2" xfId="35476"/>
    <cellStyle name="Separador de milhares 2 4 2 2 10" xfId="35477"/>
    <cellStyle name="Separador de milhares 2 4 2 2 11" xfId="35478"/>
    <cellStyle name="Separador de milhares 2 4 2 2 2" xfId="35479"/>
    <cellStyle name="Separador de milhares 2 4 2 2 2 10" xfId="35480"/>
    <cellStyle name="Separador de milhares 2 4 2 2 2 2" xfId="35481"/>
    <cellStyle name="Separador de milhares 2 4 2 2 2 2 2" xfId="35482"/>
    <cellStyle name="Separador de milhares 2 4 2 2 2 2 2 2" xfId="35483"/>
    <cellStyle name="Separador de milhares 2 4 2 2 2 2 2 2 2" xfId="35484"/>
    <cellStyle name="Separador de milhares 2 4 2 2 2 2 2 2 3" xfId="55027"/>
    <cellStyle name="Separador de milhares 2 4 2 2 2 2 2 3" xfId="35485"/>
    <cellStyle name="Separador de milhares 2 4 2 2 2 2 2 4" xfId="55028"/>
    <cellStyle name="Separador de milhares 2 4 2 2 2 2 2 5" xfId="55029"/>
    <cellStyle name="Separador de milhares 2 4 2 2 2 2 3" xfId="35486"/>
    <cellStyle name="Separador de milhares 2 4 2 2 2 2 3 2" xfId="35487"/>
    <cellStyle name="Separador de milhares 2 4 2 2 2 2 3 2 2" xfId="35488"/>
    <cellStyle name="Separador de milhares 2 4 2 2 2 2 3 2 3" xfId="55030"/>
    <cellStyle name="Separador de milhares 2 4 2 2 2 2 3 3" xfId="35489"/>
    <cellStyle name="Separador de milhares 2 4 2 2 2 2 3 4" xfId="55031"/>
    <cellStyle name="Separador de milhares 2 4 2 2 2 2 3 5" xfId="55032"/>
    <cellStyle name="Separador de milhares 2 4 2 2 2 2 4" xfId="35490"/>
    <cellStyle name="Separador de milhares 2 4 2 2 2 2 4 2" xfId="35491"/>
    <cellStyle name="Separador de milhares 2 4 2 2 2 2 4 3" xfId="55033"/>
    <cellStyle name="Separador de milhares 2 4 2 2 2 2 5" xfId="35492"/>
    <cellStyle name="Separador de milhares 2 4 2 2 2 2 5 2" xfId="55034"/>
    <cellStyle name="Separador de milhares 2 4 2 2 2 2 6" xfId="35493"/>
    <cellStyle name="Separador de milhares 2 4 2 2 2 2 7" xfId="35494"/>
    <cellStyle name="Separador de milhares 2 4 2 2 2 2 8" xfId="35495"/>
    <cellStyle name="Separador de milhares 2 4 2 2 2 2 9" xfId="35496"/>
    <cellStyle name="Separador de milhares 2 4 2 2 2 3" xfId="35497"/>
    <cellStyle name="Separador de milhares 2 4 2 2 2 3 2" xfId="35498"/>
    <cellStyle name="Separador de milhares 2 4 2 2 2 3 2 2" xfId="35499"/>
    <cellStyle name="Separador de milhares 2 4 2 2 2 3 2 3" xfId="55035"/>
    <cellStyle name="Separador de milhares 2 4 2 2 2 3 3" xfId="35500"/>
    <cellStyle name="Separador de milhares 2 4 2 2 2 3 4" xfId="55036"/>
    <cellStyle name="Separador de milhares 2 4 2 2 2 3 5" xfId="55037"/>
    <cellStyle name="Separador de milhares 2 4 2 2 2 4" xfId="35501"/>
    <cellStyle name="Separador de milhares 2 4 2 2 2 4 2" xfId="35502"/>
    <cellStyle name="Separador de milhares 2 4 2 2 2 4 2 2" xfId="35503"/>
    <cellStyle name="Separador de milhares 2 4 2 2 2 4 2 3" xfId="55038"/>
    <cellStyle name="Separador de milhares 2 4 2 2 2 4 3" xfId="35504"/>
    <cellStyle name="Separador de milhares 2 4 2 2 2 4 4" xfId="55039"/>
    <cellStyle name="Separador de milhares 2 4 2 2 2 4 5" xfId="55040"/>
    <cellStyle name="Separador de milhares 2 4 2 2 2 5" xfId="35505"/>
    <cellStyle name="Separador de milhares 2 4 2 2 2 5 2" xfId="35506"/>
    <cellStyle name="Separador de milhares 2 4 2 2 2 5 3" xfId="55041"/>
    <cellStyle name="Separador de milhares 2 4 2 2 2 6" xfId="35507"/>
    <cellStyle name="Separador de milhares 2 4 2 2 2 6 2" xfId="55042"/>
    <cellStyle name="Separador de milhares 2 4 2 2 2 7" xfId="35508"/>
    <cellStyle name="Separador de milhares 2 4 2 2 2 8" xfId="35509"/>
    <cellStyle name="Separador de milhares 2 4 2 2 2 9" xfId="35510"/>
    <cellStyle name="Separador de milhares 2 4 2 2 3" xfId="35511"/>
    <cellStyle name="Separador de milhares 2 4 2 2 3 2" xfId="35512"/>
    <cellStyle name="Separador de milhares 2 4 2 2 3 2 2" xfId="35513"/>
    <cellStyle name="Separador de milhares 2 4 2 2 3 2 2 2" xfId="35514"/>
    <cellStyle name="Separador de milhares 2 4 2 2 3 2 2 3" xfId="55043"/>
    <cellStyle name="Separador de milhares 2 4 2 2 3 2 3" xfId="35515"/>
    <cellStyle name="Separador de milhares 2 4 2 2 3 2 4" xfId="55044"/>
    <cellStyle name="Separador de milhares 2 4 2 2 3 2 5" xfId="55045"/>
    <cellStyle name="Separador de milhares 2 4 2 2 3 3" xfId="35516"/>
    <cellStyle name="Separador de milhares 2 4 2 2 3 3 2" xfId="35517"/>
    <cellStyle name="Separador de milhares 2 4 2 2 3 3 2 2" xfId="35518"/>
    <cellStyle name="Separador de milhares 2 4 2 2 3 3 2 3" xfId="55046"/>
    <cellStyle name="Separador de milhares 2 4 2 2 3 3 3" xfId="35519"/>
    <cellStyle name="Separador de milhares 2 4 2 2 3 3 4" xfId="55047"/>
    <cellStyle name="Separador de milhares 2 4 2 2 3 3 5" xfId="55048"/>
    <cellStyle name="Separador de milhares 2 4 2 2 3 4" xfId="35520"/>
    <cellStyle name="Separador de milhares 2 4 2 2 3 4 2" xfId="35521"/>
    <cellStyle name="Separador de milhares 2 4 2 2 3 4 3" xfId="55049"/>
    <cellStyle name="Separador de milhares 2 4 2 2 3 5" xfId="35522"/>
    <cellStyle name="Separador de milhares 2 4 2 2 3 5 2" xfId="55050"/>
    <cellStyle name="Separador de milhares 2 4 2 2 3 6" xfId="35523"/>
    <cellStyle name="Separador de milhares 2 4 2 2 3 7" xfId="35524"/>
    <cellStyle name="Separador de milhares 2 4 2 2 3 8" xfId="35525"/>
    <cellStyle name="Separador de milhares 2 4 2 2 3 9" xfId="35526"/>
    <cellStyle name="Separador de milhares 2 4 2 2 4" xfId="35527"/>
    <cellStyle name="Separador de milhares 2 4 2 2 4 2" xfId="35528"/>
    <cellStyle name="Separador de milhares 2 4 2 2 4 2 2" xfId="35529"/>
    <cellStyle name="Separador de milhares 2 4 2 2 4 2 3" xfId="55051"/>
    <cellStyle name="Separador de milhares 2 4 2 2 4 3" xfId="35530"/>
    <cellStyle name="Separador de milhares 2 4 2 2 4 4" xfId="55052"/>
    <cellStyle name="Separador de milhares 2 4 2 2 4 5" xfId="55053"/>
    <cellStyle name="Separador de milhares 2 4 2 2 5" xfId="35531"/>
    <cellStyle name="Separador de milhares 2 4 2 2 5 2" xfId="35532"/>
    <cellStyle name="Separador de milhares 2 4 2 2 5 2 2" xfId="35533"/>
    <cellStyle name="Separador de milhares 2 4 2 2 5 2 3" xfId="55054"/>
    <cellStyle name="Separador de milhares 2 4 2 2 5 3" xfId="35534"/>
    <cellStyle name="Separador de milhares 2 4 2 2 5 4" xfId="55055"/>
    <cellStyle name="Separador de milhares 2 4 2 2 5 5" xfId="55056"/>
    <cellStyle name="Separador de milhares 2 4 2 2 6" xfId="35535"/>
    <cellStyle name="Separador de milhares 2 4 2 2 6 2" xfId="35536"/>
    <cellStyle name="Separador de milhares 2 4 2 2 6 3" xfId="55057"/>
    <cellStyle name="Separador de milhares 2 4 2 2 7" xfId="35537"/>
    <cellStyle name="Separador de milhares 2 4 2 2 7 2" xfId="55058"/>
    <cellStyle name="Separador de milhares 2 4 2 2 8" xfId="35538"/>
    <cellStyle name="Separador de milhares 2 4 2 2 9" xfId="35539"/>
    <cellStyle name="Separador de milhares 2 4 2 3" xfId="35540"/>
    <cellStyle name="Separador de milhares 2 4 2 3 10" xfId="35541"/>
    <cellStyle name="Separador de milhares 2 4 2 3 2" xfId="35542"/>
    <cellStyle name="Separador de milhares 2 4 2 3 2 2" xfId="35543"/>
    <cellStyle name="Separador de milhares 2 4 2 3 2 2 2" xfId="35544"/>
    <cellStyle name="Separador de milhares 2 4 2 3 2 2 2 2" xfId="35545"/>
    <cellStyle name="Separador de milhares 2 4 2 3 2 2 2 3" xfId="55059"/>
    <cellStyle name="Separador de milhares 2 4 2 3 2 2 3" xfId="35546"/>
    <cellStyle name="Separador de milhares 2 4 2 3 2 2 4" xfId="55060"/>
    <cellStyle name="Separador de milhares 2 4 2 3 2 2 5" xfId="55061"/>
    <cellStyle name="Separador de milhares 2 4 2 3 2 3" xfId="35547"/>
    <cellStyle name="Separador de milhares 2 4 2 3 2 3 2" xfId="35548"/>
    <cellStyle name="Separador de milhares 2 4 2 3 2 3 2 2" xfId="35549"/>
    <cellStyle name="Separador de milhares 2 4 2 3 2 3 2 3" xfId="55062"/>
    <cellStyle name="Separador de milhares 2 4 2 3 2 3 3" xfId="35550"/>
    <cellStyle name="Separador de milhares 2 4 2 3 2 3 4" xfId="55063"/>
    <cellStyle name="Separador de milhares 2 4 2 3 2 3 5" xfId="55064"/>
    <cellStyle name="Separador de milhares 2 4 2 3 2 4" xfId="35551"/>
    <cellStyle name="Separador de milhares 2 4 2 3 2 4 2" xfId="35552"/>
    <cellStyle name="Separador de milhares 2 4 2 3 2 4 3" xfId="55065"/>
    <cellStyle name="Separador de milhares 2 4 2 3 2 5" xfId="35553"/>
    <cellStyle name="Separador de milhares 2 4 2 3 2 5 2" xfId="55066"/>
    <cellStyle name="Separador de milhares 2 4 2 3 2 6" xfId="35554"/>
    <cellStyle name="Separador de milhares 2 4 2 3 2 7" xfId="35555"/>
    <cellStyle name="Separador de milhares 2 4 2 3 2 8" xfId="35556"/>
    <cellStyle name="Separador de milhares 2 4 2 3 2 9" xfId="35557"/>
    <cellStyle name="Separador de milhares 2 4 2 3 3" xfId="35558"/>
    <cellStyle name="Separador de milhares 2 4 2 3 3 2" xfId="35559"/>
    <cellStyle name="Separador de milhares 2 4 2 3 3 2 2" xfId="35560"/>
    <cellStyle name="Separador de milhares 2 4 2 3 3 2 3" xfId="55067"/>
    <cellStyle name="Separador de milhares 2 4 2 3 3 3" xfId="35561"/>
    <cellStyle name="Separador de milhares 2 4 2 3 3 4" xfId="55068"/>
    <cellStyle name="Separador de milhares 2 4 2 3 3 5" xfId="55069"/>
    <cellStyle name="Separador de milhares 2 4 2 3 4" xfId="35562"/>
    <cellStyle name="Separador de milhares 2 4 2 3 4 2" xfId="35563"/>
    <cellStyle name="Separador de milhares 2 4 2 3 4 2 2" xfId="35564"/>
    <cellStyle name="Separador de milhares 2 4 2 3 4 2 3" xfId="55070"/>
    <cellStyle name="Separador de milhares 2 4 2 3 4 3" xfId="35565"/>
    <cellStyle name="Separador de milhares 2 4 2 3 4 4" xfId="55071"/>
    <cellStyle name="Separador de milhares 2 4 2 3 4 5" xfId="55072"/>
    <cellStyle name="Separador de milhares 2 4 2 3 5" xfId="35566"/>
    <cellStyle name="Separador de milhares 2 4 2 3 5 2" xfId="35567"/>
    <cellStyle name="Separador de milhares 2 4 2 3 5 3" xfId="55073"/>
    <cellStyle name="Separador de milhares 2 4 2 3 6" xfId="35568"/>
    <cellStyle name="Separador de milhares 2 4 2 3 6 2" xfId="55074"/>
    <cellStyle name="Separador de milhares 2 4 2 3 7" xfId="35569"/>
    <cellStyle name="Separador de milhares 2 4 2 3 8" xfId="35570"/>
    <cellStyle name="Separador de milhares 2 4 2 3 9" xfId="35571"/>
    <cellStyle name="Separador de milhares 2 4 2 4" xfId="35572"/>
    <cellStyle name="Separador de milhares 2 4 2 4 2" xfId="35573"/>
    <cellStyle name="Separador de milhares 2 4 2 4 2 2" xfId="35574"/>
    <cellStyle name="Separador de milhares 2 4 2 4 2 2 2" xfId="35575"/>
    <cellStyle name="Separador de milhares 2 4 2 4 2 2 3" xfId="55075"/>
    <cellStyle name="Separador de milhares 2 4 2 4 2 3" xfId="35576"/>
    <cellStyle name="Separador de milhares 2 4 2 4 2 4" xfId="55076"/>
    <cellStyle name="Separador de milhares 2 4 2 4 2 5" xfId="55077"/>
    <cellStyle name="Separador de milhares 2 4 2 4 3" xfId="35577"/>
    <cellStyle name="Separador de milhares 2 4 2 4 3 2" xfId="35578"/>
    <cellStyle name="Separador de milhares 2 4 2 4 3 2 2" xfId="35579"/>
    <cellStyle name="Separador de milhares 2 4 2 4 3 2 3" xfId="55078"/>
    <cellStyle name="Separador de milhares 2 4 2 4 3 3" xfId="35580"/>
    <cellStyle name="Separador de milhares 2 4 2 4 3 4" xfId="55079"/>
    <cellStyle name="Separador de milhares 2 4 2 4 3 5" xfId="55080"/>
    <cellStyle name="Separador de milhares 2 4 2 4 4" xfId="35581"/>
    <cellStyle name="Separador de milhares 2 4 2 4 4 2" xfId="35582"/>
    <cellStyle name="Separador de milhares 2 4 2 4 4 3" xfId="55081"/>
    <cellStyle name="Separador de milhares 2 4 2 4 5" xfId="35583"/>
    <cellStyle name="Separador de milhares 2 4 2 4 5 2" xfId="55082"/>
    <cellStyle name="Separador de milhares 2 4 2 4 6" xfId="35584"/>
    <cellStyle name="Separador de milhares 2 4 2 4 7" xfId="35585"/>
    <cellStyle name="Separador de milhares 2 4 2 4 8" xfId="35586"/>
    <cellStyle name="Separador de milhares 2 4 2 4 9" xfId="35587"/>
    <cellStyle name="Separador de milhares 2 4 2 5" xfId="35588"/>
    <cellStyle name="Separador de milhares 2 4 2 5 2" xfId="35589"/>
    <cellStyle name="Separador de milhares 2 4 2 5 2 2" xfId="35590"/>
    <cellStyle name="Separador de milhares 2 4 2 5 2 3" xfId="55083"/>
    <cellStyle name="Separador de milhares 2 4 2 5 3" xfId="35591"/>
    <cellStyle name="Separador de milhares 2 4 2 5 4" xfId="55084"/>
    <cellStyle name="Separador de milhares 2 4 2 5 5" xfId="55085"/>
    <cellStyle name="Separador de milhares 2 4 2 6" xfId="35592"/>
    <cellStyle name="Separador de milhares 2 4 2 6 2" xfId="35593"/>
    <cellStyle name="Separador de milhares 2 4 2 6 2 2" xfId="35594"/>
    <cellStyle name="Separador de milhares 2 4 2 6 2 3" xfId="55086"/>
    <cellStyle name="Separador de milhares 2 4 2 6 3" xfId="35595"/>
    <cellStyle name="Separador de milhares 2 4 2 6 4" xfId="55087"/>
    <cellStyle name="Separador de milhares 2 4 2 6 5" xfId="55088"/>
    <cellStyle name="Separador de milhares 2 4 2 7" xfId="35596"/>
    <cellStyle name="Separador de milhares 2 4 2 7 2" xfId="35597"/>
    <cellStyle name="Separador de milhares 2 4 2 7 3" xfId="55089"/>
    <cellStyle name="Separador de milhares 2 4 2 8" xfId="35598"/>
    <cellStyle name="Separador de milhares 2 4 2 8 2" xfId="35599"/>
    <cellStyle name="Separador de milhares 2 4 2 9" xfId="35600"/>
    <cellStyle name="Separador de milhares 2 4 3" xfId="35601"/>
    <cellStyle name="Separador de milhares 2 4 3 10" xfId="35602"/>
    <cellStyle name="Separador de milhares 2 4 3 11" xfId="35603"/>
    <cellStyle name="Separador de milhares 2 4 3 12" xfId="35604"/>
    <cellStyle name="Separador de milhares 2 4 3 2" xfId="35605"/>
    <cellStyle name="Separador de milhares 2 4 3 2 10" xfId="35606"/>
    <cellStyle name="Separador de milhares 2 4 3 2 11" xfId="35607"/>
    <cellStyle name="Separador de milhares 2 4 3 2 2" xfId="35608"/>
    <cellStyle name="Separador de milhares 2 4 3 2 2 10" xfId="35609"/>
    <cellStyle name="Separador de milhares 2 4 3 2 2 2" xfId="35610"/>
    <cellStyle name="Separador de milhares 2 4 3 2 2 2 2" xfId="35611"/>
    <cellStyle name="Separador de milhares 2 4 3 2 2 2 2 2" xfId="35612"/>
    <cellStyle name="Separador de milhares 2 4 3 2 2 2 2 2 2" xfId="35613"/>
    <cellStyle name="Separador de milhares 2 4 3 2 2 2 2 2 3" xfId="55090"/>
    <cellStyle name="Separador de milhares 2 4 3 2 2 2 2 3" xfId="35614"/>
    <cellStyle name="Separador de milhares 2 4 3 2 2 2 2 4" xfId="55091"/>
    <cellStyle name="Separador de milhares 2 4 3 2 2 2 2 5" xfId="55092"/>
    <cellStyle name="Separador de milhares 2 4 3 2 2 2 3" xfId="35615"/>
    <cellStyle name="Separador de milhares 2 4 3 2 2 2 3 2" xfId="35616"/>
    <cellStyle name="Separador de milhares 2 4 3 2 2 2 3 2 2" xfId="35617"/>
    <cellStyle name="Separador de milhares 2 4 3 2 2 2 3 2 3" xfId="55093"/>
    <cellStyle name="Separador de milhares 2 4 3 2 2 2 3 3" xfId="35618"/>
    <cellStyle name="Separador de milhares 2 4 3 2 2 2 3 4" xfId="55094"/>
    <cellStyle name="Separador de milhares 2 4 3 2 2 2 3 5" xfId="55095"/>
    <cellStyle name="Separador de milhares 2 4 3 2 2 2 4" xfId="35619"/>
    <cellStyle name="Separador de milhares 2 4 3 2 2 2 4 2" xfId="35620"/>
    <cellStyle name="Separador de milhares 2 4 3 2 2 2 4 3" xfId="55096"/>
    <cellStyle name="Separador de milhares 2 4 3 2 2 2 5" xfId="35621"/>
    <cellStyle name="Separador de milhares 2 4 3 2 2 2 5 2" xfId="55097"/>
    <cellStyle name="Separador de milhares 2 4 3 2 2 2 6" xfId="35622"/>
    <cellStyle name="Separador de milhares 2 4 3 2 2 2 7" xfId="35623"/>
    <cellStyle name="Separador de milhares 2 4 3 2 2 2 8" xfId="35624"/>
    <cellStyle name="Separador de milhares 2 4 3 2 2 2 9" xfId="35625"/>
    <cellStyle name="Separador de milhares 2 4 3 2 2 3" xfId="35626"/>
    <cellStyle name="Separador de milhares 2 4 3 2 2 3 2" xfId="35627"/>
    <cellStyle name="Separador de milhares 2 4 3 2 2 3 2 2" xfId="35628"/>
    <cellStyle name="Separador de milhares 2 4 3 2 2 3 2 3" xfId="55098"/>
    <cellStyle name="Separador de milhares 2 4 3 2 2 3 3" xfId="35629"/>
    <cellStyle name="Separador de milhares 2 4 3 2 2 3 4" xfId="55099"/>
    <cellStyle name="Separador de milhares 2 4 3 2 2 3 5" xfId="55100"/>
    <cellStyle name="Separador de milhares 2 4 3 2 2 4" xfId="35630"/>
    <cellStyle name="Separador de milhares 2 4 3 2 2 4 2" xfId="35631"/>
    <cellStyle name="Separador de milhares 2 4 3 2 2 4 2 2" xfId="35632"/>
    <cellStyle name="Separador de milhares 2 4 3 2 2 4 2 3" xfId="55101"/>
    <cellStyle name="Separador de milhares 2 4 3 2 2 4 3" xfId="35633"/>
    <cellStyle name="Separador de milhares 2 4 3 2 2 4 4" xfId="55102"/>
    <cellStyle name="Separador de milhares 2 4 3 2 2 4 5" xfId="55103"/>
    <cellStyle name="Separador de milhares 2 4 3 2 2 5" xfId="35634"/>
    <cellStyle name="Separador de milhares 2 4 3 2 2 5 2" xfId="35635"/>
    <cellStyle name="Separador de milhares 2 4 3 2 2 5 3" xfId="55104"/>
    <cellStyle name="Separador de milhares 2 4 3 2 2 6" xfId="35636"/>
    <cellStyle name="Separador de milhares 2 4 3 2 2 6 2" xfId="55105"/>
    <cellStyle name="Separador de milhares 2 4 3 2 2 7" xfId="35637"/>
    <cellStyle name="Separador de milhares 2 4 3 2 2 8" xfId="35638"/>
    <cellStyle name="Separador de milhares 2 4 3 2 2 9" xfId="35639"/>
    <cellStyle name="Separador de milhares 2 4 3 2 3" xfId="35640"/>
    <cellStyle name="Separador de milhares 2 4 3 2 3 2" xfId="35641"/>
    <cellStyle name="Separador de milhares 2 4 3 2 3 2 2" xfId="35642"/>
    <cellStyle name="Separador de milhares 2 4 3 2 3 2 2 2" xfId="35643"/>
    <cellStyle name="Separador de milhares 2 4 3 2 3 2 2 3" xfId="55106"/>
    <cellStyle name="Separador de milhares 2 4 3 2 3 2 3" xfId="35644"/>
    <cellStyle name="Separador de milhares 2 4 3 2 3 2 4" xfId="55107"/>
    <cellStyle name="Separador de milhares 2 4 3 2 3 2 5" xfId="55108"/>
    <cellStyle name="Separador de milhares 2 4 3 2 3 3" xfId="35645"/>
    <cellStyle name="Separador de milhares 2 4 3 2 3 3 2" xfId="35646"/>
    <cellStyle name="Separador de milhares 2 4 3 2 3 3 2 2" xfId="35647"/>
    <cellStyle name="Separador de milhares 2 4 3 2 3 3 2 3" xfId="55109"/>
    <cellStyle name="Separador de milhares 2 4 3 2 3 3 3" xfId="35648"/>
    <cellStyle name="Separador de milhares 2 4 3 2 3 3 4" xfId="55110"/>
    <cellStyle name="Separador de milhares 2 4 3 2 3 3 5" xfId="55111"/>
    <cellStyle name="Separador de milhares 2 4 3 2 3 4" xfId="35649"/>
    <cellStyle name="Separador de milhares 2 4 3 2 3 4 2" xfId="35650"/>
    <cellStyle name="Separador de milhares 2 4 3 2 3 4 3" xfId="55112"/>
    <cellStyle name="Separador de milhares 2 4 3 2 3 5" xfId="35651"/>
    <cellStyle name="Separador de milhares 2 4 3 2 3 5 2" xfId="55113"/>
    <cellStyle name="Separador de milhares 2 4 3 2 3 6" xfId="35652"/>
    <cellStyle name="Separador de milhares 2 4 3 2 3 7" xfId="35653"/>
    <cellStyle name="Separador de milhares 2 4 3 2 3 8" xfId="35654"/>
    <cellStyle name="Separador de milhares 2 4 3 2 3 9" xfId="35655"/>
    <cellStyle name="Separador de milhares 2 4 3 2 4" xfId="35656"/>
    <cellStyle name="Separador de milhares 2 4 3 2 4 2" xfId="35657"/>
    <cellStyle name="Separador de milhares 2 4 3 2 4 2 2" xfId="35658"/>
    <cellStyle name="Separador de milhares 2 4 3 2 4 2 3" xfId="55114"/>
    <cellStyle name="Separador de milhares 2 4 3 2 4 3" xfId="35659"/>
    <cellStyle name="Separador de milhares 2 4 3 2 4 4" xfId="55115"/>
    <cellStyle name="Separador de milhares 2 4 3 2 4 5" xfId="55116"/>
    <cellStyle name="Separador de milhares 2 4 3 2 5" xfId="35660"/>
    <cellStyle name="Separador de milhares 2 4 3 2 5 2" xfId="35661"/>
    <cellStyle name="Separador de milhares 2 4 3 2 5 2 2" xfId="35662"/>
    <cellStyle name="Separador de milhares 2 4 3 2 5 2 3" xfId="55117"/>
    <cellStyle name="Separador de milhares 2 4 3 2 5 3" xfId="35663"/>
    <cellStyle name="Separador de milhares 2 4 3 2 5 4" xfId="55118"/>
    <cellStyle name="Separador de milhares 2 4 3 2 5 5" xfId="55119"/>
    <cellStyle name="Separador de milhares 2 4 3 2 6" xfId="35664"/>
    <cellStyle name="Separador de milhares 2 4 3 2 6 2" xfId="35665"/>
    <cellStyle name="Separador de milhares 2 4 3 2 6 3" xfId="55120"/>
    <cellStyle name="Separador de milhares 2 4 3 2 7" xfId="35666"/>
    <cellStyle name="Separador de milhares 2 4 3 2 7 2" xfId="55121"/>
    <cellStyle name="Separador de milhares 2 4 3 2 8" xfId="35667"/>
    <cellStyle name="Separador de milhares 2 4 3 2 9" xfId="35668"/>
    <cellStyle name="Separador de milhares 2 4 3 3" xfId="35669"/>
    <cellStyle name="Separador de milhares 2 4 3 3 10" xfId="35670"/>
    <cellStyle name="Separador de milhares 2 4 3 3 2" xfId="35671"/>
    <cellStyle name="Separador de milhares 2 4 3 3 2 2" xfId="35672"/>
    <cellStyle name="Separador de milhares 2 4 3 3 2 2 2" xfId="35673"/>
    <cellStyle name="Separador de milhares 2 4 3 3 2 2 2 2" xfId="35674"/>
    <cellStyle name="Separador de milhares 2 4 3 3 2 2 2 3" xfId="55122"/>
    <cellStyle name="Separador de milhares 2 4 3 3 2 2 3" xfId="35675"/>
    <cellStyle name="Separador de milhares 2 4 3 3 2 2 4" xfId="55123"/>
    <cellStyle name="Separador de milhares 2 4 3 3 2 2 5" xfId="55124"/>
    <cellStyle name="Separador de milhares 2 4 3 3 2 3" xfId="35676"/>
    <cellStyle name="Separador de milhares 2 4 3 3 2 3 2" xfId="35677"/>
    <cellStyle name="Separador de milhares 2 4 3 3 2 3 2 2" xfId="35678"/>
    <cellStyle name="Separador de milhares 2 4 3 3 2 3 2 3" xfId="55125"/>
    <cellStyle name="Separador de milhares 2 4 3 3 2 3 3" xfId="35679"/>
    <cellStyle name="Separador de milhares 2 4 3 3 2 3 4" xfId="55126"/>
    <cellStyle name="Separador de milhares 2 4 3 3 2 3 5" xfId="55127"/>
    <cellStyle name="Separador de milhares 2 4 3 3 2 4" xfId="35680"/>
    <cellStyle name="Separador de milhares 2 4 3 3 2 4 2" xfId="35681"/>
    <cellStyle name="Separador de milhares 2 4 3 3 2 4 3" xfId="55128"/>
    <cellStyle name="Separador de milhares 2 4 3 3 2 5" xfId="35682"/>
    <cellStyle name="Separador de milhares 2 4 3 3 2 5 2" xfId="55129"/>
    <cellStyle name="Separador de milhares 2 4 3 3 2 6" xfId="35683"/>
    <cellStyle name="Separador de milhares 2 4 3 3 2 7" xfId="35684"/>
    <cellStyle name="Separador de milhares 2 4 3 3 2 8" xfId="35685"/>
    <cellStyle name="Separador de milhares 2 4 3 3 2 9" xfId="35686"/>
    <cellStyle name="Separador de milhares 2 4 3 3 3" xfId="35687"/>
    <cellStyle name="Separador de milhares 2 4 3 3 3 2" xfId="35688"/>
    <cellStyle name="Separador de milhares 2 4 3 3 3 2 2" xfId="35689"/>
    <cellStyle name="Separador de milhares 2 4 3 3 3 2 3" xfId="55130"/>
    <cellStyle name="Separador de milhares 2 4 3 3 3 3" xfId="35690"/>
    <cellStyle name="Separador de milhares 2 4 3 3 3 4" xfId="55131"/>
    <cellStyle name="Separador de milhares 2 4 3 3 3 5" xfId="55132"/>
    <cellStyle name="Separador de milhares 2 4 3 3 4" xfId="35691"/>
    <cellStyle name="Separador de milhares 2 4 3 3 4 2" xfId="35692"/>
    <cellStyle name="Separador de milhares 2 4 3 3 4 2 2" xfId="35693"/>
    <cellStyle name="Separador de milhares 2 4 3 3 4 2 3" xfId="55133"/>
    <cellStyle name="Separador de milhares 2 4 3 3 4 3" xfId="35694"/>
    <cellStyle name="Separador de milhares 2 4 3 3 4 4" xfId="55134"/>
    <cellStyle name="Separador de milhares 2 4 3 3 4 5" xfId="55135"/>
    <cellStyle name="Separador de milhares 2 4 3 3 5" xfId="35695"/>
    <cellStyle name="Separador de milhares 2 4 3 3 5 2" xfId="35696"/>
    <cellStyle name="Separador de milhares 2 4 3 3 5 3" xfId="55136"/>
    <cellStyle name="Separador de milhares 2 4 3 3 6" xfId="35697"/>
    <cellStyle name="Separador de milhares 2 4 3 3 6 2" xfId="55137"/>
    <cellStyle name="Separador de milhares 2 4 3 3 7" xfId="35698"/>
    <cellStyle name="Separador de milhares 2 4 3 3 8" xfId="35699"/>
    <cellStyle name="Separador de milhares 2 4 3 3 9" xfId="35700"/>
    <cellStyle name="Separador de milhares 2 4 3 4" xfId="35701"/>
    <cellStyle name="Separador de milhares 2 4 3 4 2" xfId="35702"/>
    <cellStyle name="Separador de milhares 2 4 3 4 2 2" xfId="35703"/>
    <cellStyle name="Separador de milhares 2 4 3 4 2 2 2" xfId="35704"/>
    <cellStyle name="Separador de milhares 2 4 3 4 2 2 3" xfId="55138"/>
    <cellStyle name="Separador de milhares 2 4 3 4 2 3" xfId="35705"/>
    <cellStyle name="Separador de milhares 2 4 3 4 2 4" xfId="55139"/>
    <cellStyle name="Separador de milhares 2 4 3 4 2 5" xfId="55140"/>
    <cellStyle name="Separador de milhares 2 4 3 4 3" xfId="35706"/>
    <cellStyle name="Separador de milhares 2 4 3 4 3 2" xfId="35707"/>
    <cellStyle name="Separador de milhares 2 4 3 4 3 2 2" xfId="35708"/>
    <cellStyle name="Separador de milhares 2 4 3 4 3 2 3" xfId="55141"/>
    <cellStyle name="Separador de milhares 2 4 3 4 3 3" xfId="35709"/>
    <cellStyle name="Separador de milhares 2 4 3 4 3 4" xfId="55142"/>
    <cellStyle name="Separador de milhares 2 4 3 4 3 5" xfId="55143"/>
    <cellStyle name="Separador de milhares 2 4 3 4 4" xfId="35710"/>
    <cellStyle name="Separador de milhares 2 4 3 4 4 2" xfId="35711"/>
    <cellStyle name="Separador de milhares 2 4 3 4 4 3" xfId="55144"/>
    <cellStyle name="Separador de milhares 2 4 3 4 5" xfId="35712"/>
    <cellStyle name="Separador de milhares 2 4 3 4 5 2" xfId="55145"/>
    <cellStyle name="Separador de milhares 2 4 3 4 6" xfId="35713"/>
    <cellStyle name="Separador de milhares 2 4 3 4 7" xfId="35714"/>
    <cellStyle name="Separador de milhares 2 4 3 4 8" xfId="35715"/>
    <cellStyle name="Separador de milhares 2 4 3 4 9" xfId="35716"/>
    <cellStyle name="Separador de milhares 2 4 3 5" xfId="35717"/>
    <cellStyle name="Separador de milhares 2 4 3 5 2" xfId="35718"/>
    <cellStyle name="Separador de milhares 2 4 3 5 2 2" xfId="35719"/>
    <cellStyle name="Separador de milhares 2 4 3 5 2 3" xfId="55146"/>
    <cellStyle name="Separador de milhares 2 4 3 5 3" xfId="35720"/>
    <cellStyle name="Separador de milhares 2 4 3 5 4" xfId="55147"/>
    <cellStyle name="Separador de milhares 2 4 3 5 5" xfId="55148"/>
    <cellStyle name="Separador de milhares 2 4 3 6" xfId="35721"/>
    <cellStyle name="Separador de milhares 2 4 3 6 2" xfId="35722"/>
    <cellStyle name="Separador de milhares 2 4 3 6 2 2" xfId="35723"/>
    <cellStyle name="Separador de milhares 2 4 3 6 2 3" xfId="55149"/>
    <cellStyle name="Separador de milhares 2 4 3 6 3" xfId="35724"/>
    <cellStyle name="Separador de milhares 2 4 3 6 4" xfId="55150"/>
    <cellStyle name="Separador de milhares 2 4 3 6 5" xfId="55151"/>
    <cellStyle name="Separador de milhares 2 4 3 7" xfId="35725"/>
    <cellStyle name="Separador de milhares 2 4 3 7 2" xfId="35726"/>
    <cellStyle name="Separador de milhares 2 4 3 7 3" xfId="55152"/>
    <cellStyle name="Separador de milhares 2 4 3 8" xfId="35727"/>
    <cellStyle name="Separador de milhares 2 4 3 8 2" xfId="55153"/>
    <cellStyle name="Separador de milhares 2 4 3 9" xfId="35728"/>
    <cellStyle name="Separador de milhares 2 4 4" xfId="35729"/>
    <cellStyle name="Separador de milhares 2 4 4 10" xfId="35730"/>
    <cellStyle name="Separador de milhares 2 4 4 11" xfId="35731"/>
    <cellStyle name="Separador de milhares 2 4 4 12" xfId="35732"/>
    <cellStyle name="Separador de milhares 2 4 4 2" xfId="35733"/>
    <cellStyle name="Separador de milhares 2 4 4 2 10" xfId="35734"/>
    <cellStyle name="Separador de milhares 2 4 4 2 11" xfId="35735"/>
    <cellStyle name="Separador de milhares 2 4 4 2 2" xfId="35736"/>
    <cellStyle name="Separador de milhares 2 4 4 2 2 10" xfId="35737"/>
    <cellStyle name="Separador de milhares 2 4 4 2 2 2" xfId="35738"/>
    <cellStyle name="Separador de milhares 2 4 4 2 2 2 2" xfId="35739"/>
    <cellStyle name="Separador de milhares 2 4 4 2 2 2 2 2" xfId="35740"/>
    <cellStyle name="Separador de milhares 2 4 4 2 2 2 2 2 2" xfId="35741"/>
    <cellStyle name="Separador de milhares 2 4 4 2 2 2 2 2 3" xfId="55154"/>
    <cellStyle name="Separador de milhares 2 4 4 2 2 2 2 3" xfId="35742"/>
    <cellStyle name="Separador de milhares 2 4 4 2 2 2 2 4" xfId="55155"/>
    <cellStyle name="Separador de milhares 2 4 4 2 2 2 2 5" xfId="55156"/>
    <cellStyle name="Separador de milhares 2 4 4 2 2 2 3" xfId="35743"/>
    <cellStyle name="Separador de milhares 2 4 4 2 2 2 3 2" xfId="35744"/>
    <cellStyle name="Separador de milhares 2 4 4 2 2 2 3 2 2" xfId="35745"/>
    <cellStyle name="Separador de milhares 2 4 4 2 2 2 3 2 3" xfId="55157"/>
    <cellStyle name="Separador de milhares 2 4 4 2 2 2 3 3" xfId="35746"/>
    <cellStyle name="Separador de milhares 2 4 4 2 2 2 3 4" xfId="55158"/>
    <cellStyle name="Separador de milhares 2 4 4 2 2 2 3 5" xfId="55159"/>
    <cellStyle name="Separador de milhares 2 4 4 2 2 2 4" xfId="35747"/>
    <cellStyle name="Separador de milhares 2 4 4 2 2 2 4 2" xfId="35748"/>
    <cellStyle name="Separador de milhares 2 4 4 2 2 2 4 3" xfId="55160"/>
    <cellStyle name="Separador de milhares 2 4 4 2 2 2 5" xfId="35749"/>
    <cellStyle name="Separador de milhares 2 4 4 2 2 2 5 2" xfId="55161"/>
    <cellStyle name="Separador de milhares 2 4 4 2 2 2 6" xfId="35750"/>
    <cellStyle name="Separador de milhares 2 4 4 2 2 2 7" xfId="35751"/>
    <cellStyle name="Separador de milhares 2 4 4 2 2 2 8" xfId="35752"/>
    <cellStyle name="Separador de milhares 2 4 4 2 2 2 9" xfId="35753"/>
    <cellStyle name="Separador de milhares 2 4 4 2 2 3" xfId="35754"/>
    <cellStyle name="Separador de milhares 2 4 4 2 2 3 2" xfId="35755"/>
    <cellStyle name="Separador de milhares 2 4 4 2 2 3 2 2" xfId="35756"/>
    <cellStyle name="Separador de milhares 2 4 4 2 2 3 2 3" xfId="55162"/>
    <cellStyle name="Separador de milhares 2 4 4 2 2 3 3" xfId="35757"/>
    <cellStyle name="Separador de milhares 2 4 4 2 2 3 4" xfId="55163"/>
    <cellStyle name="Separador de milhares 2 4 4 2 2 3 5" xfId="55164"/>
    <cellStyle name="Separador de milhares 2 4 4 2 2 4" xfId="35758"/>
    <cellStyle name="Separador de milhares 2 4 4 2 2 4 2" xfId="35759"/>
    <cellStyle name="Separador de milhares 2 4 4 2 2 4 2 2" xfId="35760"/>
    <cellStyle name="Separador de milhares 2 4 4 2 2 4 2 3" xfId="55165"/>
    <cellStyle name="Separador de milhares 2 4 4 2 2 4 3" xfId="35761"/>
    <cellStyle name="Separador de milhares 2 4 4 2 2 4 4" xfId="55166"/>
    <cellStyle name="Separador de milhares 2 4 4 2 2 4 5" xfId="55167"/>
    <cellStyle name="Separador de milhares 2 4 4 2 2 5" xfId="35762"/>
    <cellStyle name="Separador de milhares 2 4 4 2 2 5 2" xfId="35763"/>
    <cellStyle name="Separador de milhares 2 4 4 2 2 5 3" xfId="55168"/>
    <cellStyle name="Separador de milhares 2 4 4 2 2 6" xfId="35764"/>
    <cellStyle name="Separador de milhares 2 4 4 2 2 6 2" xfId="55169"/>
    <cellStyle name="Separador de milhares 2 4 4 2 2 7" xfId="35765"/>
    <cellStyle name="Separador de milhares 2 4 4 2 2 8" xfId="35766"/>
    <cellStyle name="Separador de milhares 2 4 4 2 2 9" xfId="35767"/>
    <cellStyle name="Separador de milhares 2 4 4 2 3" xfId="35768"/>
    <cellStyle name="Separador de milhares 2 4 4 2 3 2" xfId="35769"/>
    <cellStyle name="Separador de milhares 2 4 4 2 3 2 2" xfId="35770"/>
    <cellStyle name="Separador de milhares 2 4 4 2 3 2 2 2" xfId="35771"/>
    <cellStyle name="Separador de milhares 2 4 4 2 3 2 2 3" xfId="55170"/>
    <cellStyle name="Separador de milhares 2 4 4 2 3 2 3" xfId="35772"/>
    <cellStyle name="Separador de milhares 2 4 4 2 3 2 4" xfId="55171"/>
    <cellStyle name="Separador de milhares 2 4 4 2 3 2 5" xfId="55172"/>
    <cellStyle name="Separador de milhares 2 4 4 2 3 3" xfId="35773"/>
    <cellStyle name="Separador de milhares 2 4 4 2 3 3 2" xfId="35774"/>
    <cellStyle name="Separador de milhares 2 4 4 2 3 3 2 2" xfId="35775"/>
    <cellStyle name="Separador de milhares 2 4 4 2 3 3 2 3" xfId="55173"/>
    <cellStyle name="Separador de milhares 2 4 4 2 3 3 3" xfId="35776"/>
    <cellStyle name="Separador de milhares 2 4 4 2 3 3 4" xfId="55174"/>
    <cellStyle name="Separador de milhares 2 4 4 2 3 3 5" xfId="55175"/>
    <cellStyle name="Separador de milhares 2 4 4 2 3 4" xfId="35777"/>
    <cellStyle name="Separador de milhares 2 4 4 2 3 4 2" xfId="35778"/>
    <cellStyle name="Separador de milhares 2 4 4 2 3 4 3" xfId="55176"/>
    <cellStyle name="Separador de milhares 2 4 4 2 3 5" xfId="35779"/>
    <cellStyle name="Separador de milhares 2 4 4 2 3 5 2" xfId="55177"/>
    <cellStyle name="Separador de milhares 2 4 4 2 3 6" xfId="35780"/>
    <cellStyle name="Separador de milhares 2 4 4 2 3 7" xfId="35781"/>
    <cellStyle name="Separador de milhares 2 4 4 2 3 8" xfId="35782"/>
    <cellStyle name="Separador de milhares 2 4 4 2 3 9" xfId="35783"/>
    <cellStyle name="Separador de milhares 2 4 4 2 4" xfId="35784"/>
    <cellStyle name="Separador de milhares 2 4 4 2 4 2" xfId="35785"/>
    <cellStyle name="Separador de milhares 2 4 4 2 4 2 2" xfId="35786"/>
    <cellStyle name="Separador de milhares 2 4 4 2 4 2 3" xfId="55178"/>
    <cellStyle name="Separador de milhares 2 4 4 2 4 3" xfId="35787"/>
    <cellStyle name="Separador de milhares 2 4 4 2 4 4" xfId="55179"/>
    <cellStyle name="Separador de milhares 2 4 4 2 4 5" xfId="55180"/>
    <cellStyle name="Separador de milhares 2 4 4 2 5" xfId="35788"/>
    <cellStyle name="Separador de milhares 2 4 4 2 5 2" xfId="35789"/>
    <cellStyle name="Separador de milhares 2 4 4 2 5 2 2" xfId="35790"/>
    <cellStyle name="Separador de milhares 2 4 4 2 5 2 3" xfId="55181"/>
    <cellStyle name="Separador de milhares 2 4 4 2 5 3" xfId="35791"/>
    <cellStyle name="Separador de milhares 2 4 4 2 5 4" xfId="55182"/>
    <cellStyle name="Separador de milhares 2 4 4 2 5 5" xfId="55183"/>
    <cellStyle name="Separador de milhares 2 4 4 2 6" xfId="35792"/>
    <cellStyle name="Separador de milhares 2 4 4 2 6 2" xfId="35793"/>
    <cellStyle name="Separador de milhares 2 4 4 2 6 3" xfId="55184"/>
    <cellStyle name="Separador de milhares 2 4 4 2 7" xfId="35794"/>
    <cellStyle name="Separador de milhares 2 4 4 2 7 2" xfId="55185"/>
    <cellStyle name="Separador de milhares 2 4 4 2 8" xfId="35795"/>
    <cellStyle name="Separador de milhares 2 4 4 2 9" xfId="35796"/>
    <cellStyle name="Separador de milhares 2 4 4 3" xfId="35797"/>
    <cellStyle name="Separador de milhares 2 4 4 3 10" xfId="35798"/>
    <cellStyle name="Separador de milhares 2 4 4 3 2" xfId="35799"/>
    <cellStyle name="Separador de milhares 2 4 4 3 2 2" xfId="35800"/>
    <cellStyle name="Separador de milhares 2 4 4 3 2 2 2" xfId="35801"/>
    <cellStyle name="Separador de milhares 2 4 4 3 2 2 2 2" xfId="35802"/>
    <cellStyle name="Separador de milhares 2 4 4 3 2 2 2 3" xfId="55186"/>
    <cellStyle name="Separador de milhares 2 4 4 3 2 2 3" xfId="35803"/>
    <cellStyle name="Separador de milhares 2 4 4 3 2 2 4" xfId="55187"/>
    <cellStyle name="Separador de milhares 2 4 4 3 2 2 5" xfId="55188"/>
    <cellStyle name="Separador de milhares 2 4 4 3 2 3" xfId="35804"/>
    <cellStyle name="Separador de milhares 2 4 4 3 2 3 2" xfId="35805"/>
    <cellStyle name="Separador de milhares 2 4 4 3 2 3 2 2" xfId="35806"/>
    <cellStyle name="Separador de milhares 2 4 4 3 2 3 2 3" xfId="55189"/>
    <cellStyle name="Separador de milhares 2 4 4 3 2 3 3" xfId="35807"/>
    <cellStyle name="Separador de milhares 2 4 4 3 2 3 4" xfId="55190"/>
    <cellStyle name="Separador de milhares 2 4 4 3 2 3 5" xfId="55191"/>
    <cellStyle name="Separador de milhares 2 4 4 3 2 4" xfId="35808"/>
    <cellStyle name="Separador de milhares 2 4 4 3 2 4 2" xfId="35809"/>
    <cellStyle name="Separador de milhares 2 4 4 3 2 4 3" xfId="55192"/>
    <cellStyle name="Separador de milhares 2 4 4 3 2 5" xfId="35810"/>
    <cellStyle name="Separador de milhares 2 4 4 3 2 5 2" xfId="55193"/>
    <cellStyle name="Separador de milhares 2 4 4 3 2 6" xfId="35811"/>
    <cellStyle name="Separador de milhares 2 4 4 3 2 7" xfId="35812"/>
    <cellStyle name="Separador de milhares 2 4 4 3 2 8" xfId="35813"/>
    <cellStyle name="Separador de milhares 2 4 4 3 2 9" xfId="35814"/>
    <cellStyle name="Separador de milhares 2 4 4 3 3" xfId="35815"/>
    <cellStyle name="Separador de milhares 2 4 4 3 3 2" xfId="35816"/>
    <cellStyle name="Separador de milhares 2 4 4 3 3 2 2" xfId="35817"/>
    <cellStyle name="Separador de milhares 2 4 4 3 3 2 3" xfId="55194"/>
    <cellStyle name="Separador de milhares 2 4 4 3 3 3" xfId="35818"/>
    <cellStyle name="Separador de milhares 2 4 4 3 3 4" xfId="55195"/>
    <cellStyle name="Separador de milhares 2 4 4 3 3 5" xfId="55196"/>
    <cellStyle name="Separador de milhares 2 4 4 3 4" xfId="35819"/>
    <cellStyle name="Separador de milhares 2 4 4 3 4 2" xfId="35820"/>
    <cellStyle name="Separador de milhares 2 4 4 3 4 2 2" xfId="35821"/>
    <cellStyle name="Separador de milhares 2 4 4 3 4 2 3" xfId="55197"/>
    <cellStyle name="Separador de milhares 2 4 4 3 4 3" xfId="35822"/>
    <cellStyle name="Separador de milhares 2 4 4 3 4 4" xfId="55198"/>
    <cellStyle name="Separador de milhares 2 4 4 3 4 5" xfId="55199"/>
    <cellStyle name="Separador de milhares 2 4 4 3 5" xfId="35823"/>
    <cellStyle name="Separador de milhares 2 4 4 3 5 2" xfId="35824"/>
    <cellStyle name="Separador de milhares 2 4 4 3 5 3" xfId="55200"/>
    <cellStyle name="Separador de milhares 2 4 4 3 6" xfId="35825"/>
    <cellStyle name="Separador de milhares 2 4 4 3 6 2" xfId="55201"/>
    <cellStyle name="Separador de milhares 2 4 4 3 7" xfId="35826"/>
    <cellStyle name="Separador de milhares 2 4 4 3 8" xfId="35827"/>
    <cellStyle name="Separador de milhares 2 4 4 3 9" xfId="35828"/>
    <cellStyle name="Separador de milhares 2 4 4 4" xfId="35829"/>
    <cellStyle name="Separador de milhares 2 4 4 4 2" xfId="35830"/>
    <cellStyle name="Separador de milhares 2 4 4 4 2 2" xfId="35831"/>
    <cellStyle name="Separador de milhares 2 4 4 4 2 2 2" xfId="35832"/>
    <cellStyle name="Separador de milhares 2 4 4 4 2 2 3" xfId="55202"/>
    <cellStyle name="Separador de milhares 2 4 4 4 2 3" xfId="35833"/>
    <cellStyle name="Separador de milhares 2 4 4 4 2 4" xfId="55203"/>
    <cellStyle name="Separador de milhares 2 4 4 4 2 5" xfId="55204"/>
    <cellStyle name="Separador de milhares 2 4 4 4 3" xfId="35834"/>
    <cellStyle name="Separador de milhares 2 4 4 4 3 2" xfId="35835"/>
    <cellStyle name="Separador de milhares 2 4 4 4 3 2 2" xfId="35836"/>
    <cellStyle name="Separador de milhares 2 4 4 4 3 2 3" xfId="55205"/>
    <cellStyle name="Separador de milhares 2 4 4 4 3 3" xfId="35837"/>
    <cellStyle name="Separador de milhares 2 4 4 4 3 4" xfId="55206"/>
    <cellStyle name="Separador de milhares 2 4 4 4 3 5" xfId="55207"/>
    <cellStyle name="Separador de milhares 2 4 4 4 4" xfId="35838"/>
    <cellStyle name="Separador de milhares 2 4 4 4 4 2" xfId="35839"/>
    <cellStyle name="Separador de milhares 2 4 4 4 4 3" xfId="55208"/>
    <cellStyle name="Separador de milhares 2 4 4 4 5" xfId="35840"/>
    <cellStyle name="Separador de milhares 2 4 4 4 5 2" xfId="55209"/>
    <cellStyle name="Separador de milhares 2 4 4 4 6" xfId="35841"/>
    <cellStyle name="Separador de milhares 2 4 4 4 7" xfId="35842"/>
    <cellStyle name="Separador de milhares 2 4 4 4 8" xfId="35843"/>
    <cellStyle name="Separador de milhares 2 4 4 4 9" xfId="35844"/>
    <cellStyle name="Separador de milhares 2 4 4 5" xfId="35845"/>
    <cellStyle name="Separador de milhares 2 4 4 5 2" xfId="35846"/>
    <cellStyle name="Separador de milhares 2 4 4 5 2 2" xfId="35847"/>
    <cellStyle name="Separador de milhares 2 4 4 5 2 3" xfId="55210"/>
    <cellStyle name="Separador de milhares 2 4 4 5 3" xfId="35848"/>
    <cellStyle name="Separador de milhares 2 4 4 5 4" xfId="55211"/>
    <cellStyle name="Separador de milhares 2 4 4 5 5" xfId="55212"/>
    <cellStyle name="Separador de milhares 2 4 4 6" xfId="35849"/>
    <cellStyle name="Separador de milhares 2 4 4 6 2" xfId="35850"/>
    <cellStyle name="Separador de milhares 2 4 4 6 2 2" xfId="35851"/>
    <cellStyle name="Separador de milhares 2 4 4 6 2 3" xfId="55213"/>
    <cellStyle name="Separador de milhares 2 4 4 6 3" xfId="35852"/>
    <cellStyle name="Separador de milhares 2 4 4 6 4" xfId="55214"/>
    <cellStyle name="Separador de milhares 2 4 4 6 5" xfId="55215"/>
    <cellStyle name="Separador de milhares 2 4 4 7" xfId="35853"/>
    <cellStyle name="Separador de milhares 2 4 4 7 2" xfId="35854"/>
    <cellStyle name="Separador de milhares 2 4 4 7 3" xfId="55216"/>
    <cellStyle name="Separador de milhares 2 4 4 8" xfId="35855"/>
    <cellStyle name="Separador de milhares 2 4 4 8 2" xfId="55217"/>
    <cellStyle name="Separador de milhares 2 4 4 9" xfId="35856"/>
    <cellStyle name="Separador de milhares 2 4 5" xfId="35857"/>
    <cellStyle name="Separador de milhares 2 4 5 10" xfId="35858"/>
    <cellStyle name="Separador de milhares 2 4 5 11" xfId="35859"/>
    <cellStyle name="Separador de milhares 2 4 5 2" xfId="35860"/>
    <cellStyle name="Separador de milhares 2 4 5 2 10" xfId="35861"/>
    <cellStyle name="Separador de milhares 2 4 5 2 2" xfId="35862"/>
    <cellStyle name="Separador de milhares 2 4 5 2 2 2" xfId="35863"/>
    <cellStyle name="Separador de milhares 2 4 5 2 2 2 2" xfId="35864"/>
    <cellStyle name="Separador de milhares 2 4 5 2 2 2 2 2" xfId="35865"/>
    <cellStyle name="Separador de milhares 2 4 5 2 2 2 2 3" xfId="55218"/>
    <cellStyle name="Separador de milhares 2 4 5 2 2 2 3" xfId="35866"/>
    <cellStyle name="Separador de milhares 2 4 5 2 2 2 4" xfId="55219"/>
    <cellStyle name="Separador de milhares 2 4 5 2 2 2 5" xfId="55220"/>
    <cellStyle name="Separador de milhares 2 4 5 2 2 3" xfId="35867"/>
    <cellStyle name="Separador de milhares 2 4 5 2 2 3 2" xfId="35868"/>
    <cellStyle name="Separador de milhares 2 4 5 2 2 3 2 2" xfId="35869"/>
    <cellStyle name="Separador de milhares 2 4 5 2 2 3 2 3" xfId="55221"/>
    <cellStyle name="Separador de milhares 2 4 5 2 2 3 3" xfId="35870"/>
    <cellStyle name="Separador de milhares 2 4 5 2 2 3 4" xfId="55222"/>
    <cellStyle name="Separador de milhares 2 4 5 2 2 3 5" xfId="55223"/>
    <cellStyle name="Separador de milhares 2 4 5 2 2 4" xfId="35871"/>
    <cellStyle name="Separador de milhares 2 4 5 2 2 4 2" xfId="35872"/>
    <cellStyle name="Separador de milhares 2 4 5 2 2 4 3" xfId="55224"/>
    <cellStyle name="Separador de milhares 2 4 5 2 2 5" xfId="35873"/>
    <cellStyle name="Separador de milhares 2 4 5 2 2 5 2" xfId="55225"/>
    <cellStyle name="Separador de milhares 2 4 5 2 2 6" xfId="35874"/>
    <cellStyle name="Separador de milhares 2 4 5 2 2 7" xfId="35875"/>
    <cellStyle name="Separador de milhares 2 4 5 2 2 8" xfId="35876"/>
    <cellStyle name="Separador de milhares 2 4 5 2 2 9" xfId="35877"/>
    <cellStyle name="Separador de milhares 2 4 5 2 3" xfId="35878"/>
    <cellStyle name="Separador de milhares 2 4 5 2 3 2" xfId="35879"/>
    <cellStyle name="Separador de milhares 2 4 5 2 3 2 2" xfId="35880"/>
    <cellStyle name="Separador de milhares 2 4 5 2 3 2 3" xfId="55226"/>
    <cellStyle name="Separador de milhares 2 4 5 2 3 3" xfId="35881"/>
    <cellStyle name="Separador de milhares 2 4 5 2 3 4" xfId="55227"/>
    <cellStyle name="Separador de milhares 2 4 5 2 3 5" xfId="55228"/>
    <cellStyle name="Separador de milhares 2 4 5 2 4" xfId="35882"/>
    <cellStyle name="Separador de milhares 2 4 5 2 4 2" xfId="35883"/>
    <cellStyle name="Separador de milhares 2 4 5 2 4 2 2" xfId="35884"/>
    <cellStyle name="Separador de milhares 2 4 5 2 4 2 3" xfId="55229"/>
    <cellStyle name="Separador de milhares 2 4 5 2 4 3" xfId="35885"/>
    <cellStyle name="Separador de milhares 2 4 5 2 4 4" xfId="55230"/>
    <cellStyle name="Separador de milhares 2 4 5 2 4 5" xfId="55231"/>
    <cellStyle name="Separador de milhares 2 4 5 2 5" xfId="35886"/>
    <cellStyle name="Separador de milhares 2 4 5 2 5 2" xfId="35887"/>
    <cellStyle name="Separador de milhares 2 4 5 2 5 3" xfId="55232"/>
    <cellStyle name="Separador de milhares 2 4 5 2 6" xfId="35888"/>
    <cellStyle name="Separador de milhares 2 4 5 2 6 2" xfId="55233"/>
    <cellStyle name="Separador de milhares 2 4 5 2 7" xfId="35889"/>
    <cellStyle name="Separador de milhares 2 4 5 2 8" xfId="35890"/>
    <cellStyle name="Separador de milhares 2 4 5 2 9" xfId="35891"/>
    <cellStyle name="Separador de milhares 2 4 5 3" xfId="35892"/>
    <cellStyle name="Separador de milhares 2 4 5 3 2" xfId="35893"/>
    <cellStyle name="Separador de milhares 2 4 5 3 2 2" xfId="35894"/>
    <cellStyle name="Separador de milhares 2 4 5 3 2 2 2" xfId="35895"/>
    <cellStyle name="Separador de milhares 2 4 5 3 2 2 3" xfId="55234"/>
    <cellStyle name="Separador de milhares 2 4 5 3 2 3" xfId="35896"/>
    <cellStyle name="Separador de milhares 2 4 5 3 2 4" xfId="55235"/>
    <cellStyle name="Separador de milhares 2 4 5 3 2 5" xfId="55236"/>
    <cellStyle name="Separador de milhares 2 4 5 3 3" xfId="35897"/>
    <cellStyle name="Separador de milhares 2 4 5 3 3 2" xfId="35898"/>
    <cellStyle name="Separador de milhares 2 4 5 3 3 2 2" xfId="35899"/>
    <cellStyle name="Separador de milhares 2 4 5 3 3 2 3" xfId="55237"/>
    <cellStyle name="Separador de milhares 2 4 5 3 3 3" xfId="35900"/>
    <cellStyle name="Separador de milhares 2 4 5 3 3 4" xfId="55238"/>
    <cellStyle name="Separador de milhares 2 4 5 3 3 5" xfId="55239"/>
    <cellStyle name="Separador de milhares 2 4 5 3 4" xfId="35901"/>
    <cellStyle name="Separador de milhares 2 4 5 3 4 2" xfId="35902"/>
    <cellStyle name="Separador de milhares 2 4 5 3 4 3" xfId="55240"/>
    <cellStyle name="Separador de milhares 2 4 5 3 5" xfId="35903"/>
    <cellStyle name="Separador de milhares 2 4 5 3 5 2" xfId="55241"/>
    <cellStyle name="Separador de milhares 2 4 5 3 6" xfId="35904"/>
    <cellStyle name="Separador de milhares 2 4 5 3 7" xfId="35905"/>
    <cellStyle name="Separador de milhares 2 4 5 3 8" xfId="35906"/>
    <cellStyle name="Separador de milhares 2 4 5 3 9" xfId="35907"/>
    <cellStyle name="Separador de milhares 2 4 5 4" xfId="35908"/>
    <cellStyle name="Separador de milhares 2 4 5 4 2" xfId="35909"/>
    <cellStyle name="Separador de milhares 2 4 5 4 2 2" xfId="35910"/>
    <cellStyle name="Separador de milhares 2 4 5 4 2 3" xfId="55242"/>
    <cellStyle name="Separador de milhares 2 4 5 4 3" xfId="35911"/>
    <cellStyle name="Separador de milhares 2 4 5 4 4" xfId="55243"/>
    <cellStyle name="Separador de milhares 2 4 5 4 5" xfId="55244"/>
    <cellStyle name="Separador de milhares 2 4 5 5" xfId="35912"/>
    <cellStyle name="Separador de milhares 2 4 5 5 2" xfId="35913"/>
    <cellStyle name="Separador de milhares 2 4 5 5 2 2" xfId="35914"/>
    <cellStyle name="Separador de milhares 2 4 5 5 2 3" xfId="55245"/>
    <cellStyle name="Separador de milhares 2 4 5 5 3" xfId="35915"/>
    <cellStyle name="Separador de milhares 2 4 5 5 4" xfId="55246"/>
    <cellStyle name="Separador de milhares 2 4 5 5 5" xfId="55247"/>
    <cellStyle name="Separador de milhares 2 4 5 6" xfId="35916"/>
    <cellStyle name="Separador de milhares 2 4 5 6 2" xfId="35917"/>
    <cellStyle name="Separador de milhares 2 4 5 6 3" xfId="55248"/>
    <cellStyle name="Separador de milhares 2 4 5 7" xfId="35918"/>
    <cellStyle name="Separador de milhares 2 4 5 7 2" xfId="55249"/>
    <cellStyle name="Separador de milhares 2 4 5 8" xfId="35919"/>
    <cellStyle name="Separador de milhares 2 4 5 9" xfId="35920"/>
    <cellStyle name="Separador de milhares 2 4 6" xfId="35921"/>
    <cellStyle name="Separador de milhares 2 4 6 10" xfId="35922"/>
    <cellStyle name="Separador de milhares 2 4 6 2" xfId="35923"/>
    <cellStyle name="Separador de milhares 2 4 6 2 2" xfId="35924"/>
    <cellStyle name="Separador de milhares 2 4 6 2 2 2" xfId="35925"/>
    <cellStyle name="Separador de milhares 2 4 6 2 2 2 2" xfId="35926"/>
    <cellStyle name="Separador de milhares 2 4 6 2 2 2 3" xfId="55250"/>
    <cellStyle name="Separador de milhares 2 4 6 2 2 3" xfId="35927"/>
    <cellStyle name="Separador de milhares 2 4 6 2 2 4" xfId="55251"/>
    <cellStyle name="Separador de milhares 2 4 6 2 2 5" xfId="55252"/>
    <cellStyle name="Separador de milhares 2 4 6 2 3" xfId="35928"/>
    <cellStyle name="Separador de milhares 2 4 6 2 3 2" xfId="35929"/>
    <cellStyle name="Separador de milhares 2 4 6 2 3 2 2" xfId="35930"/>
    <cellStyle name="Separador de milhares 2 4 6 2 3 2 3" xfId="55253"/>
    <cellStyle name="Separador de milhares 2 4 6 2 3 3" xfId="35931"/>
    <cellStyle name="Separador de milhares 2 4 6 2 3 4" xfId="55254"/>
    <cellStyle name="Separador de milhares 2 4 6 2 3 5" xfId="55255"/>
    <cellStyle name="Separador de milhares 2 4 6 2 4" xfId="35932"/>
    <cellStyle name="Separador de milhares 2 4 6 2 4 2" xfId="35933"/>
    <cellStyle name="Separador de milhares 2 4 6 2 4 3" xfId="55256"/>
    <cellStyle name="Separador de milhares 2 4 6 2 5" xfId="35934"/>
    <cellStyle name="Separador de milhares 2 4 6 2 5 2" xfId="55257"/>
    <cellStyle name="Separador de milhares 2 4 6 2 6" xfId="35935"/>
    <cellStyle name="Separador de milhares 2 4 6 2 7" xfId="35936"/>
    <cellStyle name="Separador de milhares 2 4 6 2 8" xfId="35937"/>
    <cellStyle name="Separador de milhares 2 4 6 2 9" xfId="35938"/>
    <cellStyle name="Separador de milhares 2 4 6 3" xfId="35939"/>
    <cellStyle name="Separador de milhares 2 4 6 3 2" xfId="35940"/>
    <cellStyle name="Separador de milhares 2 4 6 3 2 2" xfId="35941"/>
    <cellStyle name="Separador de milhares 2 4 6 3 2 3" xfId="55258"/>
    <cellStyle name="Separador de milhares 2 4 6 3 3" xfId="35942"/>
    <cellStyle name="Separador de milhares 2 4 6 3 4" xfId="55259"/>
    <cellStyle name="Separador de milhares 2 4 6 3 5" xfId="55260"/>
    <cellStyle name="Separador de milhares 2 4 6 4" xfId="35943"/>
    <cellStyle name="Separador de milhares 2 4 6 4 2" xfId="35944"/>
    <cellStyle name="Separador de milhares 2 4 6 4 2 2" xfId="35945"/>
    <cellStyle name="Separador de milhares 2 4 6 4 2 3" xfId="55261"/>
    <cellStyle name="Separador de milhares 2 4 6 4 3" xfId="35946"/>
    <cellStyle name="Separador de milhares 2 4 6 4 4" xfId="55262"/>
    <cellStyle name="Separador de milhares 2 4 6 4 5" xfId="55263"/>
    <cellStyle name="Separador de milhares 2 4 6 5" xfId="35947"/>
    <cellStyle name="Separador de milhares 2 4 6 5 2" xfId="35948"/>
    <cellStyle name="Separador de milhares 2 4 6 5 3" xfId="55264"/>
    <cellStyle name="Separador de milhares 2 4 6 6" xfId="35949"/>
    <cellStyle name="Separador de milhares 2 4 6 6 2" xfId="55265"/>
    <cellStyle name="Separador de milhares 2 4 6 7" xfId="35950"/>
    <cellStyle name="Separador de milhares 2 4 6 8" xfId="35951"/>
    <cellStyle name="Separador de milhares 2 4 6 9" xfId="35952"/>
    <cellStyle name="Separador de milhares 2 4 7" xfId="35953"/>
    <cellStyle name="Separador de milhares 2 4 7 2" xfId="35954"/>
    <cellStyle name="Separador de milhares 2 4 7 2 2" xfId="35955"/>
    <cellStyle name="Separador de milhares 2 4 7 2 2 2" xfId="35956"/>
    <cellStyle name="Separador de milhares 2 4 7 2 2 3" xfId="55266"/>
    <cellStyle name="Separador de milhares 2 4 7 2 3" xfId="35957"/>
    <cellStyle name="Separador de milhares 2 4 7 2 4" xfId="55267"/>
    <cellStyle name="Separador de milhares 2 4 7 2 5" xfId="55268"/>
    <cellStyle name="Separador de milhares 2 4 7 3" xfId="35958"/>
    <cellStyle name="Separador de milhares 2 4 7 3 2" xfId="35959"/>
    <cellStyle name="Separador de milhares 2 4 7 3 2 2" xfId="35960"/>
    <cellStyle name="Separador de milhares 2 4 7 3 2 3" xfId="55269"/>
    <cellStyle name="Separador de milhares 2 4 7 3 3" xfId="35961"/>
    <cellStyle name="Separador de milhares 2 4 7 3 4" xfId="55270"/>
    <cellStyle name="Separador de milhares 2 4 7 3 5" xfId="55271"/>
    <cellStyle name="Separador de milhares 2 4 7 4" xfId="35962"/>
    <cellStyle name="Separador de milhares 2 4 7 4 2" xfId="35963"/>
    <cellStyle name="Separador de milhares 2 4 7 4 3" xfId="55272"/>
    <cellStyle name="Separador de milhares 2 4 7 5" xfId="35964"/>
    <cellStyle name="Separador de milhares 2 4 7 5 2" xfId="55273"/>
    <cellStyle name="Separador de milhares 2 4 7 6" xfId="35965"/>
    <cellStyle name="Separador de milhares 2 4 7 7" xfId="35966"/>
    <cellStyle name="Separador de milhares 2 4 7 8" xfId="35967"/>
    <cellStyle name="Separador de milhares 2 4 7 9" xfId="35968"/>
    <cellStyle name="Separador de milhares 2 4 8" xfId="35969"/>
    <cellStyle name="Separador de milhares 2 4 8 2" xfId="35970"/>
    <cellStyle name="Separador de milhares 2 4 8 2 2" xfId="35971"/>
    <cellStyle name="Separador de milhares 2 4 8 2 2 2" xfId="35972"/>
    <cellStyle name="Separador de milhares 2 4 8 2 2 3" xfId="55274"/>
    <cellStyle name="Separador de milhares 2 4 8 2 3" xfId="35973"/>
    <cellStyle name="Separador de milhares 2 4 8 2 4" xfId="55275"/>
    <cellStyle name="Separador de milhares 2 4 8 2 5" xfId="55276"/>
    <cellStyle name="Separador de milhares 2 4 8 3" xfId="35974"/>
    <cellStyle name="Separador de milhares 2 4 8 3 2" xfId="35975"/>
    <cellStyle name="Separador de milhares 2 4 8 3 2 2" xfId="35976"/>
    <cellStyle name="Separador de milhares 2 4 8 3 2 3" xfId="55277"/>
    <cellStyle name="Separador de milhares 2 4 8 3 3" xfId="35977"/>
    <cellStyle name="Separador de milhares 2 4 8 3 4" xfId="55278"/>
    <cellStyle name="Separador de milhares 2 4 8 3 5" xfId="55279"/>
    <cellStyle name="Separador de milhares 2 4 8 4" xfId="35978"/>
    <cellStyle name="Separador de milhares 2 4 8 4 2" xfId="35979"/>
    <cellStyle name="Separador de milhares 2 4 8 4 3" xfId="55280"/>
    <cellStyle name="Separador de milhares 2 4 8 5" xfId="35980"/>
    <cellStyle name="Separador de milhares 2 4 8 5 2" xfId="55281"/>
    <cellStyle name="Separador de milhares 2 4 8 6" xfId="35981"/>
    <cellStyle name="Separador de milhares 2 4 8 7" xfId="35982"/>
    <cellStyle name="Separador de milhares 2 4 8 8" xfId="35983"/>
    <cellStyle name="Separador de milhares 2 4 8 9" xfId="35984"/>
    <cellStyle name="Separador de milhares 2 4 9" xfId="35985"/>
    <cellStyle name="Separador de milhares 2 5" xfId="35986"/>
    <cellStyle name="Separador de milhares 2 5 10" xfId="35987"/>
    <cellStyle name="Separador de milhares 2 5 10 2" xfId="35988"/>
    <cellStyle name="Separador de milhares 2 5 10 3" xfId="55282"/>
    <cellStyle name="Separador de milhares 2 5 11" xfId="35989"/>
    <cellStyle name="Separador de milhares 2 5 11 2" xfId="35990"/>
    <cellStyle name="Separador de milhares 2 5 12" xfId="35991"/>
    <cellStyle name="Separador de milhares 2 5 13" xfId="35992"/>
    <cellStyle name="Separador de milhares 2 5 14" xfId="35993"/>
    <cellStyle name="Separador de milhares 2 5 15" xfId="35994"/>
    <cellStyle name="Separador de milhares 2 5 2" xfId="35995"/>
    <cellStyle name="Separador de milhares 2 5 2 10" xfId="35996"/>
    <cellStyle name="Separador de milhares 2 5 2 11" xfId="35997"/>
    <cellStyle name="Separador de milhares 2 5 2 12" xfId="35998"/>
    <cellStyle name="Separador de milhares 2 5 2 2" xfId="35999"/>
    <cellStyle name="Separador de milhares 2 5 2 2 10" xfId="36000"/>
    <cellStyle name="Separador de milhares 2 5 2 2 11" xfId="36001"/>
    <cellStyle name="Separador de milhares 2 5 2 2 2" xfId="36002"/>
    <cellStyle name="Separador de milhares 2 5 2 2 2 10" xfId="36003"/>
    <cellStyle name="Separador de milhares 2 5 2 2 2 2" xfId="36004"/>
    <cellStyle name="Separador de milhares 2 5 2 2 2 2 2" xfId="36005"/>
    <cellStyle name="Separador de milhares 2 5 2 2 2 2 2 2" xfId="36006"/>
    <cellStyle name="Separador de milhares 2 5 2 2 2 2 2 2 2" xfId="36007"/>
    <cellStyle name="Separador de milhares 2 5 2 2 2 2 2 2 3" xfId="55283"/>
    <cellStyle name="Separador de milhares 2 5 2 2 2 2 2 3" xfId="36008"/>
    <cellStyle name="Separador de milhares 2 5 2 2 2 2 2 4" xfId="55284"/>
    <cellStyle name="Separador de milhares 2 5 2 2 2 2 2 5" xfId="55285"/>
    <cellStyle name="Separador de milhares 2 5 2 2 2 2 3" xfId="36009"/>
    <cellStyle name="Separador de milhares 2 5 2 2 2 2 3 2" xfId="36010"/>
    <cellStyle name="Separador de milhares 2 5 2 2 2 2 3 2 2" xfId="36011"/>
    <cellStyle name="Separador de milhares 2 5 2 2 2 2 3 2 3" xfId="55286"/>
    <cellStyle name="Separador de milhares 2 5 2 2 2 2 3 3" xfId="36012"/>
    <cellStyle name="Separador de milhares 2 5 2 2 2 2 3 4" xfId="55287"/>
    <cellStyle name="Separador de milhares 2 5 2 2 2 2 3 5" xfId="55288"/>
    <cellStyle name="Separador de milhares 2 5 2 2 2 2 4" xfId="36013"/>
    <cellStyle name="Separador de milhares 2 5 2 2 2 2 4 2" xfId="36014"/>
    <cellStyle name="Separador de milhares 2 5 2 2 2 2 4 3" xfId="55289"/>
    <cellStyle name="Separador de milhares 2 5 2 2 2 2 5" xfId="36015"/>
    <cellStyle name="Separador de milhares 2 5 2 2 2 2 5 2" xfId="55290"/>
    <cellStyle name="Separador de milhares 2 5 2 2 2 2 6" xfId="36016"/>
    <cellStyle name="Separador de milhares 2 5 2 2 2 2 7" xfId="36017"/>
    <cellStyle name="Separador de milhares 2 5 2 2 2 2 8" xfId="36018"/>
    <cellStyle name="Separador de milhares 2 5 2 2 2 2 9" xfId="36019"/>
    <cellStyle name="Separador de milhares 2 5 2 2 2 3" xfId="36020"/>
    <cellStyle name="Separador de milhares 2 5 2 2 2 3 2" xfId="36021"/>
    <cellStyle name="Separador de milhares 2 5 2 2 2 3 2 2" xfId="36022"/>
    <cellStyle name="Separador de milhares 2 5 2 2 2 3 2 3" xfId="55291"/>
    <cellStyle name="Separador de milhares 2 5 2 2 2 3 3" xfId="36023"/>
    <cellStyle name="Separador de milhares 2 5 2 2 2 3 4" xfId="55292"/>
    <cellStyle name="Separador de milhares 2 5 2 2 2 3 5" xfId="55293"/>
    <cellStyle name="Separador de milhares 2 5 2 2 2 4" xfId="36024"/>
    <cellStyle name="Separador de milhares 2 5 2 2 2 4 2" xfId="36025"/>
    <cellStyle name="Separador de milhares 2 5 2 2 2 4 2 2" xfId="36026"/>
    <cellStyle name="Separador de milhares 2 5 2 2 2 4 2 3" xfId="55294"/>
    <cellStyle name="Separador de milhares 2 5 2 2 2 4 3" xfId="36027"/>
    <cellStyle name="Separador de milhares 2 5 2 2 2 4 4" xfId="55295"/>
    <cellStyle name="Separador de milhares 2 5 2 2 2 4 5" xfId="55296"/>
    <cellStyle name="Separador de milhares 2 5 2 2 2 5" xfId="36028"/>
    <cellStyle name="Separador de milhares 2 5 2 2 2 5 2" xfId="36029"/>
    <cellStyle name="Separador de milhares 2 5 2 2 2 5 3" xfId="55297"/>
    <cellStyle name="Separador de milhares 2 5 2 2 2 6" xfId="36030"/>
    <cellStyle name="Separador de milhares 2 5 2 2 2 6 2" xfId="55298"/>
    <cellStyle name="Separador de milhares 2 5 2 2 2 7" xfId="36031"/>
    <cellStyle name="Separador de milhares 2 5 2 2 2 8" xfId="36032"/>
    <cellStyle name="Separador de milhares 2 5 2 2 2 9" xfId="36033"/>
    <cellStyle name="Separador de milhares 2 5 2 2 3" xfId="36034"/>
    <cellStyle name="Separador de milhares 2 5 2 2 3 2" xfId="36035"/>
    <cellStyle name="Separador de milhares 2 5 2 2 3 2 2" xfId="36036"/>
    <cellStyle name="Separador de milhares 2 5 2 2 3 2 2 2" xfId="36037"/>
    <cellStyle name="Separador de milhares 2 5 2 2 3 2 2 3" xfId="55299"/>
    <cellStyle name="Separador de milhares 2 5 2 2 3 2 3" xfId="36038"/>
    <cellStyle name="Separador de milhares 2 5 2 2 3 2 4" xfId="55300"/>
    <cellStyle name="Separador de milhares 2 5 2 2 3 2 5" xfId="55301"/>
    <cellStyle name="Separador de milhares 2 5 2 2 3 3" xfId="36039"/>
    <cellStyle name="Separador de milhares 2 5 2 2 3 3 2" xfId="36040"/>
    <cellStyle name="Separador de milhares 2 5 2 2 3 3 2 2" xfId="36041"/>
    <cellStyle name="Separador de milhares 2 5 2 2 3 3 2 3" xfId="55302"/>
    <cellStyle name="Separador de milhares 2 5 2 2 3 3 3" xfId="36042"/>
    <cellStyle name="Separador de milhares 2 5 2 2 3 3 4" xfId="55303"/>
    <cellStyle name="Separador de milhares 2 5 2 2 3 3 5" xfId="55304"/>
    <cellStyle name="Separador de milhares 2 5 2 2 3 4" xfId="36043"/>
    <cellStyle name="Separador de milhares 2 5 2 2 3 4 2" xfId="36044"/>
    <cellStyle name="Separador de milhares 2 5 2 2 3 4 3" xfId="55305"/>
    <cellStyle name="Separador de milhares 2 5 2 2 3 5" xfId="36045"/>
    <cellStyle name="Separador de milhares 2 5 2 2 3 5 2" xfId="55306"/>
    <cellStyle name="Separador de milhares 2 5 2 2 3 6" xfId="36046"/>
    <cellStyle name="Separador de milhares 2 5 2 2 3 7" xfId="36047"/>
    <cellStyle name="Separador de milhares 2 5 2 2 3 8" xfId="36048"/>
    <cellStyle name="Separador de milhares 2 5 2 2 3 9" xfId="36049"/>
    <cellStyle name="Separador de milhares 2 5 2 2 4" xfId="36050"/>
    <cellStyle name="Separador de milhares 2 5 2 2 4 2" xfId="36051"/>
    <cellStyle name="Separador de milhares 2 5 2 2 4 2 2" xfId="36052"/>
    <cellStyle name="Separador de milhares 2 5 2 2 4 2 3" xfId="55307"/>
    <cellStyle name="Separador de milhares 2 5 2 2 4 3" xfId="36053"/>
    <cellStyle name="Separador de milhares 2 5 2 2 4 4" xfId="55308"/>
    <cellStyle name="Separador de milhares 2 5 2 2 4 5" xfId="55309"/>
    <cellStyle name="Separador de milhares 2 5 2 2 5" xfId="36054"/>
    <cellStyle name="Separador de milhares 2 5 2 2 5 2" xfId="36055"/>
    <cellStyle name="Separador de milhares 2 5 2 2 5 2 2" xfId="36056"/>
    <cellStyle name="Separador de milhares 2 5 2 2 5 2 3" xfId="55310"/>
    <cellStyle name="Separador de milhares 2 5 2 2 5 3" xfId="36057"/>
    <cellStyle name="Separador de milhares 2 5 2 2 5 4" xfId="55311"/>
    <cellStyle name="Separador de milhares 2 5 2 2 5 5" xfId="55312"/>
    <cellStyle name="Separador de milhares 2 5 2 2 6" xfId="36058"/>
    <cellStyle name="Separador de milhares 2 5 2 2 6 2" xfId="36059"/>
    <cellStyle name="Separador de milhares 2 5 2 2 6 3" xfId="55313"/>
    <cellStyle name="Separador de milhares 2 5 2 2 7" xfId="36060"/>
    <cellStyle name="Separador de milhares 2 5 2 2 7 2" xfId="55314"/>
    <cellStyle name="Separador de milhares 2 5 2 2 8" xfId="36061"/>
    <cellStyle name="Separador de milhares 2 5 2 2 9" xfId="36062"/>
    <cellStyle name="Separador de milhares 2 5 2 3" xfId="36063"/>
    <cellStyle name="Separador de milhares 2 5 2 3 10" xfId="36064"/>
    <cellStyle name="Separador de milhares 2 5 2 3 2" xfId="36065"/>
    <cellStyle name="Separador de milhares 2 5 2 3 2 2" xfId="36066"/>
    <cellStyle name="Separador de milhares 2 5 2 3 2 2 2" xfId="36067"/>
    <cellStyle name="Separador de milhares 2 5 2 3 2 2 2 2" xfId="36068"/>
    <cellStyle name="Separador de milhares 2 5 2 3 2 2 2 3" xfId="55315"/>
    <cellStyle name="Separador de milhares 2 5 2 3 2 2 3" xfId="36069"/>
    <cellStyle name="Separador de milhares 2 5 2 3 2 2 4" xfId="55316"/>
    <cellStyle name="Separador de milhares 2 5 2 3 2 2 5" xfId="55317"/>
    <cellStyle name="Separador de milhares 2 5 2 3 2 3" xfId="36070"/>
    <cellStyle name="Separador de milhares 2 5 2 3 2 3 2" xfId="36071"/>
    <cellStyle name="Separador de milhares 2 5 2 3 2 3 2 2" xfId="36072"/>
    <cellStyle name="Separador de milhares 2 5 2 3 2 3 2 3" xfId="55318"/>
    <cellStyle name="Separador de milhares 2 5 2 3 2 3 3" xfId="36073"/>
    <cellStyle name="Separador de milhares 2 5 2 3 2 3 4" xfId="55319"/>
    <cellStyle name="Separador de milhares 2 5 2 3 2 3 5" xfId="55320"/>
    <cellStyle name="Separador de milhares 2 5 2 3 2 4" xfId="36074"/>
    <cellStyle name="Separador de milhares 2 5 2 3 2 4 2" xfId="36075"/>
    <cellStyle name="Separador de milhares 2 5 2 3 2 4 3" xfId="55321"/>
    <cellStyle name="Separador de milhares 2 5 2 3 2 5" xfId="36076"/>
    <cellStyle name="Separador de milhares 2 5 2 3 2 5 2" xfId="55322"/>
    <cellStyle name="Separador de milhares 2 5 2 3 2 6" xfId="36077"/>
    <cellStyle name="Separador de milhares 2 5 2 3 2 7" xfId="36078"/>
    <cellStyle name="Separador de milhares 2 5 2 3 2 8" xfId="36079"/>
    <cellStyle name="Separador de milhares 2 5 2 3 2 9" xfId="36080"/>
    <cellStyle name="Separador de milhares 2 5 2 3 3" xfId="36081"/>
    <cellStyle name="Separador de milhares 2 5 2 3 3 2" xfId="36082"/>
    <cellStyle name="Separador de milhares 2 5 2 3 3 2 2" xfId="36083"/>
    <cellStyle name="Separador de milhares 2 5 2 3 3 2 3" xfId="55323"/>
    <cellStyle name="Separador de milhares 2 5 2 3 3 3" xfId="36084"/>
    <cellStyle name="Separador de milhares 2 5 2 3 3 4" xfId="55324"/>
    <cellStyle name="Separador de milhares 2 5 2 3 3 5" xfId="55325"/>
    <cellStyle name="Separador de milhares 2 5 2 3 4" xfId="36085"/>
    <cellStyle name="Separador de milhares 2 5 2 3 4 2" xfId="36086"/>
    <cellStyle name="Separador de milhares 2 5 2 3 4 2 2" xfId="36087"/>
    <cellStyle name="Separador de milhares 2 5 2 3 4 2 3" xfId="55326"/>
    <cellStyle name="Separador de milhares 2 5 2 3 4 3" xfId="36088"/>
    <cellStyle name="Separador de milhares 2 5 2 3 4 4" xfId="55327"/>
    <cellStyle name="Separador de milhares 2 5 2 3 4 5" xfId="55328"/>
    <cellStyle name="Separador de milhares 2 5 2 3 5" xfId="36089"/>
    <cellStyle name="Separador de milhares 2 5 2 3 5 2" xfId="36090"/>
    <cellStyle name="Separador de milhares 2 5 2 3 5 3" xfId="55329"/>
    <cellStyle name="Separador de milhares 2 5 2 3 6" xfId="36091"/>
    <cellStyle name="Separador de milhares 2 5 2 3 6 2" xfId="55330"/>
    <cellStyle name="Separador de milhares 2 5 2 3 7" xfId="36092"/>
    <cellStyle name="Separador de milhares 2 5 2 3 8" xfId="36093"/>
    <cellStyle name="Separador de milhares 2 5 2 3 9" xfId="36094"/>
    <cellStyle name="Separador de milhares 2 5 2 4" xfId="36095"/>
    <cellStyle name="Separador de milhares 2 5 2 4 2" xfId="36096"/>
    <cellStyle name="Separador de milhares 2 5 2 4 2 2" xfId="36097"/>
    <cellStyle name="Separador de milhares 2 5 2 4 2 2 2" xfId="36098"/>
    <cellStyle name="Separador de milhares 2 5 2 4 2 2 3" xfId="55331"/>
    <cellStyle name="Separador de milhares 2 5 2 4 2 3" xfId="36099"/>
    <cellStyle name="Separador de milhares 2 5 2 4 2 4" xfId="55332"/>
    <cellStyle name="Separador de milhares 2 5 2 4 2 5" xfId="55333"/>
    <cellStyle name="Separador de milhares 2 5 2 4 3" xfId="36100"/>
    <cellStyle name="Separador de milhares 2 5 2 4 3 2" xfId="36101"/>
    <cellStyle name="Separador de milhares 2 5 2 4 3 2 2" xfId="36102"/>
    <cellStyle name="Separador de milhares 2 5 2 4 3 2 3" xfId="55334"/>
    <cellStyle name="Separador de milhares 2 5 2 4 3 3" xfId="36103"/>
    <cellStyle name="Separador de milhares 2 5 2 4 3 4" xfId="55335"/>
    <cellStyle name="Separador de milhares 2 5 2 4 3 5" xfId="55336"/>
    <cellStyle name="Separador de milhares 2 5 2 4 4" xfId="36104"/>
    <cellStyle name="Separador de milhares 2 5 2 4 4 2" xfId="36105"/>
    <cellStyle name="Separador de milhares 2 5 2 4 4 3" xfId="55337"/>
    <cellStyle name="Separador de milhares 2 5 2 4 5" xfId="36106"/>
    <cellStyle name="Separador de milhares 2 5 2 4 5 2" xfId="55338"/>
    <cellStyle name="Separador de milhares 2 5 2 4 6" xfId="36107"/>
    <cellStyle name="Separador de milhares 2 5 2 4 7" xfId="36108"/>
    <cellStyle name="Separador de milhares 2 5 2 4 8" xfId="36109"/>
    <cellStyle name="Separador de milhares 2 5 2 4 9" xfId="36110"/>
    <cellStyle name="Separador de milhares 2 5 2 5" xfId="36111"/>
    <cellStyle name="Separador de milhares 2 5 2 5 2" xfId="36112"/>
    <cellStyle name="Separador de milhares 2 5 2 5 2 2" xfId="36113"/>
    <cellStyle name="Separador de milhares 2 5 2 5 2 3" xfId="55339"/>
    <cellStyle name="Separador de milhares 2 5 2 5 3" xfId="36114"/>
    <cellStyle name="Separador de milhares 2 5 2 5 4" xfId="55340"/>
    <cellStyle name="Separador de milhares 2 5 2 5 5" xfId="55341"/>
    <cellStyle name="Separador de milhares 2 5 2 6" xfId="36115"/>
    <cellStyle name="Separador de milhares 2 5 2 6 2" xfId="36116"/>
    <cellStyle name="Separador de milhares 2 5 2 6 2 2" xfId="36117"/>
    <cellStyle name="Separador de milhares 2 5 2 6 2 3" xfId="55342"/>
    <cellStyle name="Separador de milhares 2 5 2 6 3" xfId="36118"/>
    <cellStyle name="Separador de milhares 2 5 2 6 4" xfId="55343"/>
    <cellStyle name="Separador de milhares 2 5 2 6 5" xfId="55344"/>
    <cellStyle name="Separador de milhares 2 5 2 7" xfId="36119"/>
    <cellStyle name="Separador de milhares 2 5 2 7 2" xfId="36120"/>
    <cellStyle name="Separador de milhares 2 5 2 7 3" xfId="55345"/>
    <cellStyle name="Separador de milhares 2 5 2 8" xfId="36121"/>
    <cellStyle name="Separador de milhares 2 5 2 8 2" xfId="36122"/>
    <cellStyle name="Separador de milhares 2 5 2 9" xfId="36123"/>
    <cellStyle name="Separador de milhares 2 5 3" xfId="36124"/>
    <cellStyle name="Separador de milhares 2 5 3 10" xfId="36125"/>
    <cellStyle name="Separador de milhares 2 5 3 11" xfId="36126"/>
    <cellStyle name="Separador de milhares 2 5 3 12" xfId="36127"/>
    <cellStyle name="Separador de milhares 2 5 3 2" xfId="36128"/>
    <cellStyle name="Separador de milhares 2 5 3 2 10" xfId="36129"/>
    <cellStyle name="Separador de milhares 2 5 3 2 11" xfId="36130"/>
    <cellStyle name="Separador de milhares 2 5 3 2 2" xfId="36131"/>
    <cellStyle name="Separador de milhares 2 5 3 2 2 10" xfId="36132"/>
    <cellStyle name="Separador de milhares 2 5 3 2 2 2" xfId="36133"/>
    <cellStyle name="Separador de milhares 2 5 3 2 2 2 2" xfId="36134"/>
    <cellStyle name="Separador de milhares 2 5 3 2 2 2 2 2" xfId="36135"/>
    <cellStyle name="Separador de milhares 2 5 3 2 2 2 2 2 2" xfId="36136"/>
    <cellStyle name="Separador de milhares 2 5 3 2 2 2 2 2 3" xfId="55346"/>
    <cellStyle name="Separador de milhares 2 5 3 2 2 2 2 3" xfId="36137"/>
    <cellStyle name="Separador de milhares 2 5 3 2 2 2 2 4" xfId="55347"/>
    <cellStyle name="Separador de milhares 2 5 3 2 2 2 2 5" xfId="55348"/>
    <cellStyle name="Separador de milhares 2 5 3 2 2 2 3" xfId="36138"/>
    <cellStyle name="Separador de milhares 2 5 3 2 2 2 3 2" xfId="36139"/>
    <cellStyle name="Separador de milhares 2 5 3 2 2 2 3 2 2" xfId="36140"/>
    <cellStyle name="Separador de milhares 2 5 3 2 2 2 3 2 3" xfId="55349"/>
    <cellStyle name="Separador de milhares 2 5 3 2 2 2 3 3" xfId="36141"/>
    <cellStyle name="Separador de milhares 2 5 3 2 2 2 3 4" xfId="55350"/>
    <cellStyle name="Separador de milhares 2 5 3 2 2 2 3 5" xfId="55351"/>
    <cellStyle name="Separador de milhares 2 5 3 2 2 2 4" xfId="36142"/>
    <cellStyle name="Separador de milhares 2 5 3 2 2 2 4 2" xfId="36143"/>
    <cellStyle name="Separador de milhares 2 5 3 2 2 2 4 3" xfId="55352"/>
    <cellStyle name="Separador de milhares 2 5 3 2 2 2 5" xfId="36144"/>
    <cellStyle name="Separador de milhares 2 5 3 2 2 2 5 2" xfId="55353"/>
    <cellStyle name="Separador de milhares 2 5 3 2 2 2 6" xfId="36145"/>
    <cellStyle name="Separador de milhares 2 5 3 2 2 2 7" xfId="36146"/>
    <cellStyle name="Separador de milhares 2 5 3 2 2 2 8" xfId="36147"/>
    <cellStyle name="Separador de milhares 2 5 3 2 2 2 9" xfId="36148"/>
    <cellStyle name="Separador de milhares 2 5 3 2 2 3" xfId="36149"/>
    <cellStyle name="Separador de milhares 2 5 3 2 2 3 2" xfId="36150"/>
    <cellStyle name="Separador de milhares 2 5 3 2 2 3 2 2" xfId="36151"/>
    <cellStyle name="Separador de milhares 2 5 3 2 2 3 2 3" xfId="55354"/>
    <cellStyle name="Separador de milhares 2 5 3 2 2 3 3" xfId="36152"/>
    <cellStyle name="Separador de milhares 2 5 3 2 2 3 4" xfId="55355"/>
    <cellStyle name="Separador de milhares 2 5 3 2 2 3 5" xfId="55356"/>
    <cellStyle name="Separador de milhares 2 5 3 2 2 4" xfId="36153"/>
    <cellStyle name="Separador de milhares 2 5 3 2 2 4 2" xfId="36154"/>
    <cellStyle name="Separador de milhares 2 5 3 2 2 4 2 2" xfId="36155"/>
    <cellStyle name="Separador de milhares 2 5 3 2 2 4 2 3" xfId="55357"/>
    <cellStyle name="Separador de milhares 2 5 3 2 2 4 3" xfId="36156"/>
    <cellStyle name="Separador de milhares 2 5 3 2 2 4 4" xfId="55358"/>
    <cellStyle name="Separador de milhares 2 5 3 2 2 4 5" xfId="55359"/>
    <cellStyle name="Separador de milhares 2 5 3 2 2 5" xfId="36157"/>
    <cellStyle name="Separador de milhares 2 5 3 2 2 5 2" xfId="36158"/>
    <cellStyle name="Separador de milhares 2 5 3 2 2 5 3" xfId="55360"/>
    <cellStyle name="Separador de milhares 2 5 3 2 2 6" xfId="36159"/>
    <cellStyle name="Separador de milhares 2 5 3 2 2 6 2" xfId="55361"/>
    <cellStyle name="Separador de milhares 2 5 3 2 2 7" xfId="36160"/>
    <cellStyle name="Separador de milhares 2 5 3 2 2 8" xfId="36161"/>
    <cellStyle name="Separador de milhares 2 5 3 2 2 9" xfId="36162"/>
    <cellStyle name="Separador de milhares 2 5 3 2 3" xfId="36163"/>
    <cellStyle name="Separador de milhares 2 5 3 2 3 2" xfId="36164"/>
    <cellStyle name="Separador de milhares 2 5 3 2 3 2 2" xfId="36165"/>
    <cellStyle name="Separador de milhares 2 5 3 2 3 2 2 2" xfId="36166"/>
    <cellStyle name="Separador de milhares 2 5 3 2 3 2 2 3" xfId="55362"/>
    <cellStyle name="Separador de milhares 2 5 3 2 3 2 3" xfId="36167"/>
    <cellStyle name="Separador de milhares 2 5 3 2 3 2 4" xfId="55363"/>
    <cellStyle name="Separador de milhares 2 5 3 2 3 2 5" xfId="55364"/>
    <cellStyle name="Separador de milhares 2 5 3 2 3 3" xfId="36168"/>
    <cellStyle name="Separador de milhares 2 5 3 2 3 3 2" xfId="36169"/>
    <cellStyle name="Separador de milhares 2 5 3 2 3 3 2 2" xfId="36170"/>
    <cellStyle name="Separador de milhares 2 5 3 2 3 3 2 3" xfId="55365"/>
    <cellStyle name="Separador de milhares 2 5 3 2 3 3 3" xfId="36171"/>
    <cellStyle name="Separador de milhares 2 5 3 2 3 3 4" xfId="55366"/>
    <cellStyle name="Separador de milhares 2 5 3 2 3 3 5" xfId="55367"/>
    <cellStyle name="Separador de milhares 2 5 3 2 3 4" xfId="36172"/>
    <cellStyle name="Separador de milhares 2 5 3 2 3 4 2" xfId="36173"/>
    <cellStyle name="Separador de milhares 2 5 3 2 3 4 3" xfId="55368"/>
    <cellStyle name="Separador de milhares 2 5 3 2 3 5" xfId="36174"/>
    <cellStyle name="Separador de milhares 2 5 3 2 3 5 2" xfId="55369"/>
    <cellStyle name="Separador de milhares 2 5 3 2 3 6" xfId="36175"/>
    <cellStyle name="Separador de milhares 2 5 3 2 3 7" xfId="36176"/>
    <cellStyle name="Separador de milhares 2 5 3 2 3 8" xfId="36177"/>
    <cellStyle name="Separador de milhares 2 5 3 2 3 9" xfId="36178"/>
    <cellStyle name="Separador de milhares 2 5 3 2 4" xfId="36179"/>
    <cellStyle name="Separador de milhares 2 5 3 2 4 2" xfId="36180"/>
    <cellStyle name="Separador de milhares 2 5 3 2 4 2 2" xfId="36181"/>
    <cellStyle name="Separador de milhares 2 5 3 2 4 2 3" xfId="55370"/>
    <cellStyle name="Separador de milhares 2 5 3 2 4 3" xfId="36182"/>
    <cellStyle name="Separador de milhares 2 5 3 2 4 4" xfId="55371"/>
    <cellStyle name="Separador de milhares 2 5 3 2 4 5" xfId="55372"/>
    <cellStyle name="Separador de milhares 2 5 3 2 5" xfId="36183"/>
    <cellStyle name="Separador de milhares 2 5 3 2 5 2" xfId="36184"/>
    <cellStyle name="Separador de milhares 2 5 3 2 5 2 2" xfId="36185"/>
    <cellStyle name="Separador de milhares 2 5 3 2 5 2 3" xfId="55373"/>
    <cellStyle name="Separador de milhares 2 5 3 2 5 3" xfId="36186"/>
    <cellStyle name="Separador de milhares 2 5 3 2 5 4" xfId="55374"/>
    <cellStyle name="Separador de milhares 2 5 3 2 5 5" xfId="55375"/>
    <cellStyle name="Separador de milhares 2 5 3 2 6" xfId="36187"/>
    <cellStyle name="Separador de milhares 2 5 3 2 6 2" xfId="36188"/>
    <cellStyle name="Separador de milhares 2 5 3 2 6 3" xfId="55376"/>
    <cellStyle name="Separador de milhares 2 5 3 2 7" xfId="36189"/>
    <cellStyle name="Separador de milhares 2 5 3 2 7 2" xfId="55377"/>
    <cellStyle name="Separador de milhares 2 5 3 2 8" xfId="36190"/>
    <cellStyle name="Separador de milhares 2 5 3 2 9" xfId="36191"/>
    <cellStyle name="Separador de milhares 2 5 3 3" xfId="36192"/>
    <cellStyle name="Separador de milhares 2 5 3 3 10" xfId="36193"/>
    <cellStyle name="Separador de milhares 2 5 3 3 2" xfId="36194"/>
    <cellStyle name="Separador de milhares 2 5 3 3 2 2" xfId="36195"/>
    <cellStyle name="Separador de milhares 2 5 3 3 2 2 2" xfId="36196"/>
    <cellStyle name="Separador de milhares 2 5 3 3 2 2 2 2" xfId="36197"/>
    <cellStyle name="Separador de milhares 2 5 3 3 2 2 2 3" xfId="55378"/>
    <cellStyle name="Separador de milhares 2 5 3 3 2 2 3" xfId="36198"/>
    <cellStyle name="Separador de milhares 2 5 3 3 2 2 4" xfId="55379"/>
    <cellStyle name="Separador de milhares 2 5 3 3 2 2 5" xfId="55380"/>
    <cellStyle name="Separador de milhares 2 5 3 3 2 3" xfId="36199"/>
    <cellStyle name="Separador de milhares 2 5 3 3 2 3 2" xfId="36200"/>
    <cellStyle name="Separador de milhares 2 5 3 3 2 3 2 2" xfId="36201"/>
    <cellStyle name="Separador de milhares 2 5 3 3 2 3 2 3" xfId="55381"/>
    <cellStyle name="Separador de milhares 2 5 3 3 2 3 3" xfId="36202"/>
    <cellStyle name="Separador de milhares 2 5 3 3 2 3 4" xfId="55382"/>
    <cellStyle name="Separador de milhares 2 5 3 3 2 3 5" xfId="55383"/>
    <cellStyle name="Separador de milhares 2 5 3 3 2 4" xfId="36203"/>
    <cellStyle name="Separador de milhares 2 5 3 3 2 4 2" xfId="36204"/>
    <cellStyle name="Separador de milhares 2 5 3 3 2 4 3" xfId="55384"/>
    <cellStyle name="Separador de milhares 2 5 3 3 2 5" xfId="36205"/>
    <cellStyle name="Separador de milhares 2 5 3 3 2 5 2" xfId="55385"/>
    <cellStyle name="Separador de milhares 2 5 3 3 2 6" xfId="36206"/>
    <cellStyle name="Separador de milhares 2 5 3 3 2 7" xfId="36207"/>
    <cellStyle name="Separador de milhares 2 5 3 3 2 8" xfId="36208"/>
    <cellStyle name="Separador de milhares 2 5 3 3 2 9" xfId="36209"/>
    <cellStyle name="Separador de milhares 2 5 3 3 3" xfId="36210"/>
    <cellStyle name="Separador de milhares 2 5 3 3 3 2" xfId="36211"/>
    <cellStyle name="Separador de milhares 2 5 3 3 3 2 2" xfId="36212"/>
    <cellStyle name="Separador de milhares 2 5 3 3 3 2 3" xfId="55386"/>
    <cellStyle name="Separador de milhares 2 5 3 3 3 3" xfId="36213"/>
    <cellStyle name="Separador de milhares 2 5 3 3 3 4" xfId="55387"/>
    <cellStyle name="Separador de milhares 2 5 3 3 3 5" xfId="55388"/>
    <cellStyle name="Separador de milhares 2 5 3 3 4" xfId="36214"/>
    <cellStyle name="Separador de milhares 2 5 3 3 4 2" xfId="36215"/>
    <cellStyle name="Separador de milhares 2 5 3 3 4 2 2" xfId="36216"/>
    <cellStyle name="Separador de milhares 2 5 3 3 4 2 3" xfId="55389"/>
    <cellStyle name="Separador de milhares 2 5 3 3 4 3" xfId="36217"/>
    <cellStyle name="Separador de milhares 2 5 3 3 4 4" xfId="55390"/>
    <cellStyle name="Separador de milhares 2 5 3 3 4 5" xfId="55391"/>
    <cellStyle name="Separador de milhares 2 5 3 3 5" xfId="36218"/>
    <cellStyle name="Separador de milhares 2 5 3 3 5 2" xfId="36219"/>
    <cellStyle name="Separador de milhares 2 5 3 3 5 3" xfId="55392"/>
    <cellStyle name="Separador de milhares 2 5 3 3 6" xfId="36220"/>
    <cellStyle name="Separador de milhares 2 5 3 3 6 2" xfId="55393"/>
    <cellStyle name="Separador de milhares 2 5 3 3 7" xfId="36221"/>
    <cellStyle name="Separador de milhares 2 5 3 3 8" xfId="36222"/>
    <cellStyle name="Separador de milhares 2 5 3 3 9" xfId="36223"/>
    <cellStyle name="Separador de milhares 2 5 3 4" xfId="36224"/>
    <cellStyle name="Separador de milhares 2 5 3 4 2" xfId="36225"/>
    <cellStyle name="Separador de milhares 2 5 3 4 2 2" xfId="36226"/>
    <cellStyle name="Separador de milhares 2 5 3 4 2 2 2" xfId="36227"/>
    <cellStyle name="Separador de milhares 2 5 3 4 2 2 3" xfId="55394"/>
    <cellStyle name="Separador de milhares 2 5 3 4 2 3" xfId="36228"/>
    <cellStyle name="Separador de milhares 2 5 3 4 2 4" xfId="55395"/>
    <cellStyle name="Separador de milhares 2 5 3 4 2 5" xfId="55396"/>
    <cellStyle name="Separador de milhares 2 5 3 4 3" xfId="36229"/>
    <cellStyle name="Separador de milhares 2 5 3 4 3 2" xfId="36230"/>
    <cellStyle name="Separador de milhares 2 5 3 4 3 2 2" xfId="36231"/>
    <cellStyle name="Separador de milhares 2 5 3 4 3 2 3" xfId="55397"/>
    <cellStyle name="Separador de milhares 2 5 3 4 3 3" xfId="36232"/>
    <cellStyle name="Separador de milhares 2 5 3 4 3 4" xfId="55398"/>
    <cellStyle name="Separador de milhares 2 5 3 4 3 5" xfId="55399"/>
    <cellStyle name="Separador de milhares 2 5 3 4 4" xfId="36233"/>
    <cellStyle name="Separador de milhares 2 5 3 4 4 2" xfId="36234"/>
    <cellStyle name="Separador de milhares 2 5 3 4 4 3" xfId="55400"/>
    <cellStyle name="Separador de milhares 2 5 3 4 5" xfId="36235"/>
    <cellStyle name="Separador de milhares 2 5 3 4 5 2" xfId="55401"/>
    <cellStyle name="Separador de milhares 2 5 3 4 6" xfId="36236"/>
    <cellStyle name="Separador de milhares 2 5 3 4 7" xfId="36237"/>
    <cellStyle name="Separador de milhares 2 5 3 4 8" xfId="36238"/>
    <cellStyle name="Separador de milhares 2 5 3 4 9" xfId="36239"/>
    <cellStyle name="Separador de milhares 2 5 3 5" xfId="36240"/>
    <cellStyle name="Separador de milhares 2 5 3 5 2" xfId="36241"/>
    <cellStyle name="Separador de milhares 2 5 3 5 2 2" xfId="36242"/>
    <cellStyle name="Separador de milhares 2 5 3 5 2 3" xfId="55402"/>
    <cellStyle name="Separador de milhares 2 5 3 5 3" xfId="36243"/>
    <cellStyle name="Separador de milhares 2 5 3 5 4" xfId="55403"/>
    <cellStyle name="Separador de milhares 2 5 3 5 5" xfId="55404"/>
    <cellStyle name="Separador de milhares 2 5 3 6" xfId="36244"/>
    <cellStyle name="Separador de milhares 2 5 3 6 2" xfId="36245"/>
    <cellStyle name="Separador de milhares 2 5 3 6 2 2" xfId="36246"/>
    <cellStyle name="Separador de milhares 2 5 3 6 2 3" xfId="55405"/>
    <cellStyle name="Separador de milhares 2 5 3 6 3" xfId="36247"/>
    <cellStyle name="Separador de milhares 2 5 3 6 4" xfId="55406"/>
    <cellStyle name="Separador de milhares 2 5 3 6 5" xfId="55407"/>
    <cellStyle name="Separador de milhares 2 5 3 7" xfId="36248"/>
    <cellStyle name="Separador de milhares 2 5 3 7 2" xfId="36249"/>
    <cellStyle name="Separador de milhares 2 5 3 7 3" xfId="55408"/>
    <cellStyle name="Separador de milhares 2 5 3 8" xfId="36250"/>
    <cellStyle name="Separador de milhares 2 5 3 8 2" xfId="55409"/>
    <cellStyle name="Separador de milhares 2 5 3 9" xfId="36251"/>
    <cellStyle name="Separador de milhares 2 5 4" xfId="36252"/>
    <cellStyle name="Separador de milhares 2 5 4 10" xfId="36253"/>
    <cellStyle name="Separador de milhares 2 5 4 11" xfId="36254"/>
    <cellStyle name="Separador de milhares 2 5 4 12" xfId="36255"/>
    <cellStyle name="Separador de milhares 2 5 4 2" xfId="36256"/>
    <cellStyle name="Separador de milhares 2 5 4 2 10" xfId="36257"/>
    <cellStyle name="Separador de milhares 2 5 4 2 11" xfId="36258"/>
    <cellStyle name="Separador de milhares 2 5 4 2 2" xfId="36259"/>
    <cellStyle name="Separador de milhares 2 5 4 2 2 10" xfId="36260"/>
    <cellStyle name="Separador de milhares 2 5 4 2 2 2" xfId="36261"/>
    <cellStyle name="Separador de milhares 2 5 4 2 2 2 2" xfId="36262"/>
    <cellStyle name="Separador de milhares 2 5 4 2 2 2 2 2" xfId="36263"/>
    <cellStyle name="Separador de milhares 2 5 4 2 2 2 2 2 2" xfId="36264"/>
    <cellStyle name="Separador de milhares 2 5 4 2 2 2 2 2 3" xfId="55410"/>
    <cellStyle name="Separador de milhares 2 5 4 2 2 2 2 3" xfId="36265"/>
    <cellStyle name="Separador de milhares 2 5 4 2 2 2 2 4" xfId="55411"/>
    <cellStyle name="Separador de milhares 2 5 4 2 2 2 2 5" xfId="55412"/>
    <cellStyle name="Separador de milhares 2 5 4 2 2 2 3" xfId="36266"/>
    <cellStyle name="Separador de milhares 2 5 4 2 2 2 3 2" xfId="36267"/>
    <cellStyle name="Separador de milhares 2 5 4 2 2 2 3 2 2" xfId="36268"/>
    <cellStyle name="Separador de milhares 2 5 4 2 2 2 3 2 3" xfId="55413"/>
    <cellStyle name="Separador de milhares 2 5 4 2 2 2 3 3" xfId="36269"/>
    <cellStyle name="Separador de milhares 2 5 4 2 2 2 3 4" xfId="55414"/>
    <cellStyle name="Separador de milhares 2 5 4 2 2 2 3 5" xfId="55415"/>
    <cellStyle name="Separador de milhares 2 5 4 2 2 2 4" xfId="36270"/>
    <cellStyle name="Separador de milhares 2 5 4 2 2 2 4 2" xfId="36271"/>
    <cellStyle name="Separador de milhares 2 5 4 2 2 2 4 3" xfId="55416"/>
    <cellStyle name="Separador de milhares 2 5 4 2 2 2 5" xfId="36272"/>
    <cellStyle name="Separador de milhares 2 5 4 2 2 2 5 2" xfId="55417"/>
    <cellStyle name="Separador de milhares 2 5 4 2 2 2 6" xfId="36273"/>
    <cellStyle name="Separador de milhares 2 5 4 2 2 2 7" xfId="36274"/>
    <cellStyle name="Separador de milhares 2 5 4 2 2 2 8" xfId="36275"/>
    <cellStyle name="Separador de milhares 2 5 4 2 2 2 9" xfId="36276"/>
    <cellStyle name="Separador de milhares 2 5 4 2 2 3" xfId="36277"/>
    <cellStyle name="Separador de milhares 2 5 4 2 2 3 2" xfId="36278"/>
    <cellStyle name="Separador de milhares 2 5 4 2 2 3 2 2" xfId="36279"/>
    <cellStyle name="Separador de milhares 2 5 4 2 2 3 2 3" xfId="55418"/>
    <cellStyle name="Separador de milhares 2 5 4 2 2 3 3" xfId="36280"/>
    <cellStyle name="Separador de milhares 2 5 4 2 2 3 4" xfId="55419"/>
    <cellStyle name="Separador de milhares 2 5 4 2 2 3 5" xfId="55420"/>
    <cellStyle name="Separador de milhares 2 5 4 2 2 4" xfId="36281"/>
    <cellStyle name="Separador de milhares 2 5 4 2 2 4 2" xfId="36282"/>
    <cellStyle name="Separador de milhares 2 5 4 2 2 4 2 2" xfId="36283"/>
    <cellStyle name="Separador de milhares 2 5 4 2 2 4 2 3" xfId="55421"/>
    <cellStyle name="Separador de milhares 2 5 4 2 2 4 3" xfId="36284"/>
    <cellStyle name="Separador de milhares 2 5 4 2 2 4 4" xfId="55422"/>
    <cellStyle name="Separador de milhares 2 5 4 2 2 4 5" xfId="55423"/>
    <cellStyle name="Separador de milhares 2 5 4 2 2 5" xfId="36285"/>
    <cellStyle name="Separador de milhares 2 5 4 2 2 5 2" xfId="36286"/>
    <cellStyle name="Separador de milhares 2 5 4 2 2 5 3" xfId="55424"/>
    <cellStyle name="Separador de milhares 2 5 4 2 2 6" xfId="36287"/>
    <cellStyle name="Separador de milhares 2 5 4 2 2 6 2" xfId="55425"/>
    <cellStyle name="Separador de milhares 2 5 4 2 2 7" xfId="36288"/>
    <cellStyle name="Separador de milhares 2 5 4 2 2 8" xfId="36289"/>
    <cellStyle name="Separador de milhares 2 5 4 2 2 9" xfId="36290"/>
    <cellStyle name="Separador de milhares 2 5 4 2 3" xfId="36291"/>
    <cellStyle name="Separador de milhares 2 5 4 2 3 2" xfId="36292"/>
    <cellStyle name="Separador de milhares 2 5 4 2 3 2 2" xfId="36293"/>
    <cellStyle name="Separador de milhares 2 5 4 2 3 2 2 2" xfId="36294"/>
    <cellStyle name="Separador de milhares 2 5 4 2 3 2 2 3" xfId="55426"/>
    <cellStyle name="Separador de milhares 2 5 4 2 3 2 3" xfId="36295"/>
    <cellStyle name="Separador de milhares 2 5 4 2 3 2 4" xfId="55427"/>
    <cellStyle name="Separador de milhares 2 5 4 2 3 2 5" xfId="55428"/>
    <cellStyle name="Separador de milhares 2 5 4 2 3 3" xfId="36296"/>
    <cellStyle name="Separador de milhares 2 5 4 2 3 3 2" xfId="36297"/>
    <cellStyle name="Separador de milhares 2 5 4 2 3 3 2 2" xfId="36298"/>
    <cellStyle name="Separador de milhares 2 5 4 2 3 3 2 3" xfId="55429"/>
    <cellStyle name="Separador de milhares 2 5 4 2 3 3 3" xfId="36299"/>
    <cellStyle name="Separador de milhares 2 5 4 2 3 3 4" xfId="55430"/>
    <cellStyle name="Separador de milhares 2 5 4 2 3 3 5" xfId="55431"/>
    <cellStyle name="Separador de milhares 2 5 4 2 3 4" xfId="36300"/>
    <cellStyle name="Separador de milhares 2 5 4 2 3 4 2" xfId="36301"/>
    <cellStyle name="Separador de milhares 2 5 4 2 3 4 3" xfId="55432"/>
    <cellStyle name="Separador de milhares 2 5 4 2 3 5" xfId="36302"/>
    <cellStyle name="Separador de milhares 2 5 4 2 3 5 2" xfId="55433"/>
    <cellStyle name="Separador de milhares 2 5 4 2 3 6" xfId="36303"/>
    <cellStyle name="Separador de milhares 2 5 4 2 3 7" xfId="36304"/>
    <cellStyle name="Separador de milhares 2 5 4 2 3 8" xfId="36305"/>
    <cellStyle name="Separador de milhares 2 5 4 2 3 9" xfId="36306"/>
    <cellStyle name="Separador de milhares 2 5 4 2 4" xfId="36307"/>
    <cellStyle name="Separador de milhares 2 5 4 2 4 2" xfId="36308"/>
    <cellStyle name="Separador de milhares 2 5 4 2 4 2 2" xfId="36309"/>
    <cellStyle name="Separador de milhares 2 5 4 2 4 2 3" xfId="55434"/>
    <cellStyle name="Separador de milhares 2 5 4 2 4 3" xfId="36310"/>
    <cellStyle name="Separador de milhares 2 5 4 2 4 4" xfId="55435"/>
    <cellStyle name="Separador de milhares 2 5 4 2 4 5" xfId="55436"/>
    <cellStyle name="Separador de milhares 2 5 4 2 5" xfId="36311"/>
    <cellStyle name="Separador de milhares 2 5 4 2 5 2" xfId="36312"/>
    <cellStyle name="Separador de milhares 2 5 4 2 5 2 2" xfId="36313"/>
    <cellStyle name="Separador de milhares 2 5 4 2 5 2 3" xfId="55437"/>
    <cellStyle name="Separador de milhares 2 5 4 2 5 3" xfId="36314"/>
    <cellStyle name="Separador de milhares 2 5 4 2 5 4" xfId="55438"/>
    <cellStyle name="Separador de milhares 2 5 4 2 5 5" xfId="55439"/>
    <cellStyle name="Separador de milhares 2 5 4 2 6" xfId="36315"/>
    <cellStyle name="Separador de milhares 2 5 4 2 6 2" xfId="36316"/>
    <cellStyle name="Separador de milhares 2 5 4 2 6 3" xfId="55440"/>
    <cellStyle name="Separador de milhares 2 5 4 2 7" xfId="36317"/>
    <cellStyle name="Separador de milhares 2 5 4 2 7 2" xfId="55441"/>
    <cellStyle name="Separador de milhares 2 5 4 2 8" xfId="36318"/>
    <cellStyle name="Separador de milhares 2 5 4 2 9" xfId="36319"/>
    <cellStyle name="Separador de milhares 2 5 4 3" xfId="36320"/>
    <cellStyle name="Separador de milhares 2 5 4 3 10" xfId="36321"/>
    <cellStyle name="Separador de milhares 2 5 4 3 2" xfId="36322"/>
    <cellStyle name="Separador de milhares 2 5 4 3 2 2" xfId="36323"/>
    <cellStyle name="Separador de milhares 2 5 4 3 2 2 2" xfId="36324"/>
    <cellStyle name="Separador de milhares 2 5 4 3 2 2 2 2" xfId="36325"/>
    <cellStyle name="Separador de milhares 2 5 4 3 2 2 2 3" xfId="55442"/>
    <cellStyle name="Separador de milhares 2 5 4 3 2 2 3" xfId="36326"/>
    <cellStyle name="Separador de milhares 2 5 4 3 2 2 4" xfId="55443"/>
    <cellStyle name="Separador de milhares 2 5 4 3 2 2 5" xfId="55444"/>
    <cellStyle name="Separador de milhares 2 5 4 3 2 3" xfId="36327"/>
    <cellStyle name="Separador de milhares 2 5 4 3 2 3 2" xfId="36328"/>
    <cellStyle name="Separador de milhares 2 5 4 3 2 3 2 2" xfId="36329"/>
    <cellStyle name="Separador de milhares 2 5 4 3 2 3 2 3" xfId="55445"/>
    <cellStyle name="Separador de milhares 2 5 4 3 2 3 3" xfId="36330"/>
    <cellStyle name="Separador de milhares 2 5 4 3 2 3 4" xfId="55446"/>
    <cellStyle name="Separador de milhares 2 5 4 3 2 3 5" xfId="55447"/>
    <cellStyle name="Separador de milhares 2 5 4 3 2 4" xfId="36331"/>
    <cellStyle name="Separador de milhares 2 5 4 3 2 4 2" xfId="36332"/>
    <cellStyle name="Separador de milhares 2 5 4 3 2 4 3" xfId="55448"/>
    <cellStyle name="Separador de milhares 2 5 4 3 2 5" xfId="36333"/>
    <cellStyle name="Separador de milhares 2 5 4 3 2 5 2" xfId="55449"/>
    <cellStyle name="Separador de milhares 2 5 4 3 2 6" xfId="36334"/>
    <cellStyle name="Separador de milhares 2 5 4 3 2 7" xfId="36335"/>
    <cellStyle name="Separador de milhares 2 5 4 3 2 8" xfId="36336"/>
    <cellStyle name="Separador de milhares 2 5 4 3 2 9" xfId="36337"/>
    <cellStyle name="Separador de milhares 2 5 4 3 3" xfId="36338"/>
    <cellStyle name="Separador de milhares 2 5 4 3 3 2" xfId="36339"/>
    <cellStyle name="Separador de milhares 2 5 4 3 3 2 2" xfId="36340"/>
    <cellStyle name="Separador de milhares 2 5 4 3 3 2 3" xfId="55450"/>
    <cellStyle name="Separador de milhares 2 5 4 3 3 3" xfId="36341"/>
    <cellStyle name="Separador de milhares 2 5 4 3 3 4" xfId="55451"/>
    <cellStyle name="Separador de milhares 2 5 4 3 3 5" xfId="55452"/>
    <cellStyle name="Separador de milhares 2 5 4 3 4" xfId="36342"/>
    <cellStyle name="Separador de milhares 2 5 4 3 4 2" xfId="36343"/>
    <cellStyle name="Separador de milhares 2 5 4 3 4 2 2" xfId="36344"/>
    <cellStyle name="Separador de milhares 2 5 4 3 4 2 3" xfId="55453"/>
    <cellStyle name="Separador de milhares 2 5 4 3 4 3" xfId="36345"/>
    <cellStyle name="Separador de milhares 2 5 4 3 4 4" xfId="55454"/>
    <cellStyle name="Separador de milhares 2 5 4 3 4 5" xfId="55455"/>
    <cellStyle name="Separador de milhares 2 5 4 3 5" xfId="36346"/>
    <cellStyle name="Separador de milhares 2 5 4 3 5 2" xfId="36347"/>
    <cellStyle name="Separador de milhares 2 5 4 3 5 3" xfId="55456"/>
    <cellStyle name="Separador de milhares 2 5 4 3 6" xfId="36348"/>
    <cellStyle name="Separador de milhares 2 5 4 3 6 2" xfId="55457"/>
    <cellStyle name="Separador de milhares 2 5 4 3 7" xfId="36349"/>
    <cellStyle name="Separador de milhares 2 5 4 3 8" xfId="36350"/>
    <cellStyle name="Separador de milhares 2 5 4 3 9" xfId="36351"/>
    <cellStyle name="Separador de milhares 2 5 4 4" xfId="36352"/>
    <cellStyle name="Separador de milhares 2 5 4 4 2" xfId="36353"/>
    <cellStyle name="Separador de milhares 2 5 4 4 2 2" xfId="36354"/>
    <cellStyle name="Separador de milhares 2 5 4 4 2 2 2" xfId="36355"/>
    <cellStyle name="Separador de milhares 2 5 4 4 2 2 3" xfId="55458"/>
    <cellStyle name="Separador de milhares 2 5 4 4 2 3" xfId="36356"/>
    <cellStyle name="Separador de milhares 2 5 4 4 2 4" xfId="55459"/>
    <cellStyle name="Separador de milhares 2 5 4 4 2 5" xfId="55460"/>
    <cellStyle name="Separador de milhares 2 5 4 4 3" xfId="36357"/>
    <cellStyle name="Separador de milhares 2 5 4 4 3 2" xfId="36358"/>
    <cellStyle name="Separador de milhares 2 5 4 4 3 2 2" xfId="36359"/>
    <cellStyle name="Separador de milhares 2 5 4 4 3 2 3" xfId="55461"/>
    <cellStyle name="Separador de milhares 2 5 4 4 3 3" xfId="36360"/>
    <cellStyle name="Separador de milhares 2 5 4 4 3 4" xfId="55462"/>
    <cellStyle name="Separador de milhares 2 5 4 4 3 5" xfId="55463"/>
    <cellStyle name="Separador de milhares 2 5 4 4 4" xfId="36361"/>
    <cellStyle name="Separador de milhares 2 5 4 4 4 2" xfId="36362"/>
    <cellStyle name="Separador de milhares 2 5 4 4 4 3" xfId="55464"/>
    <cellStyle name="Separador de milhares 2 5 4 4 5" xfId="36363"/>
    <cellStyle name="Separador de milhares 2 5 4 4 5 2" xfId="55465"/>
    <cellStyle name="Separador de milhares 2 5 4 4 6" xfId="36364"/>
    <cellStyle name="Separador de milhares 2 5 4 4 7" xfId="36365"/>
    <cellStyle name="Separador de milhares 2 5 4 4 8" xfId="36366"/>
    <cellStyle name="Separador de milhares 2 5 4 4 9" xfId="36367"/>
    <cellStyle name="Separador de milhares 2 5 4 5" xfId="36368"/>
    <cellStyle name="Separador de milhares 2 5 4 5 2" xfId="36369"/>
    <cellStyle name="Separador de milhares 2 5 4 5 2 2" xfId="36370"/>
    <cellStyle name="Separador de milhares 2 5 4 5 2 3" xfId="55466"/>
    <cellStyle name="Separador de milhares 2 5 4 5 3" xfId="36371"/>
    <cellStyle name="Separador de milhares 2 5 4 5 4" xfId="55467"/>
    <cellStyle name="Separador de milhares 2 5 4 5 5" xfId="55468"/>
    <cellStyle name="Separador de milhares 2 5 4 6" xfId="36372"/>
    <cellStyle name="Separador de milhares 2 5 4 6 2" xfId="36373"/>
    <cellStyle name="Separador de milhares 2 5 4 6 2 2" xfId="36374"/>
    <cellStyle name="Separador de milhares 2 5 4 6 2 3" xfId="55469"/>
    <cellStyle name="Separador de milhares 2 5 4 6 3" xfId="36375"/>
    <cellStyle name="Separador de milhares 2 5 4 6 4" xfId="55470"/>
    <cellStyle name="Separador de milhares 2 5 4 6 5" xfId="55471"/>
    <cellStyle name="Separador de milhares 2 5 4 7" xfId="36376"/>
    <cellStyle name="Separador de milhares 2 5 4 7 2" xfId="36377"/>
    <cellStyle name="Separador de milhares 2 5 4 7 3" xfId="55472"/>
    <cellStyle name="Separador de milhares 2 5 4 8" xfId="36378"/>
    <cellStyle name="Separador de milhares 2 5 4 8 2" xfId="55473"/>
    <cellStyle name="Separador de milhares 2 5 4 9" xfId="36379"/>
    <cellStyle name="Separador de milhares 2 5 5" xfId="36380"/>
    <cellStyle name="Separador de milhares 2 5 5 10" xfId="36381"/>
    <cellStyle name="Separador de milhares 2 5 5 11" xfId="36382"/>
    <cellStyle name="Separador de milhares 2 5 5 2" xfId="36383"/>
    <cellStyle name="Separador de milhares 2 5 5 2 10" xfId="36384"/>
    <cellStyle name="Separador de milhares 2 5 5 2 2" xfId="36385"/>
    <cellStyle name="Separador de milhares 2 5 5 2 2 2" xfId="36386"/>
    <cellStyle name="Separador de milhares 2 5 5 2 2 2 2" xfId="36387"/>
    <cellStyle name="Separador de milhares 2 5 5 2 2 2 2 2" xfId="36388"/>
    <cellStyle name="Separador de milhares 2 5 5 2 2 2 2 3" xfId="55474"/>
    <cellStyle name="Separador de milhares 2 5 5 2 2 2 3" xfId="36389"/>
    <cellStyle name="Separador de milhares 2 5 5 2 2 2 4" xfId="55475"/>
    <cellStyle name="Separador de milhares 2 5 5 2 2 2 5" xfId="55476"/>
    <cellStyle name="Separador de milhares 2 5 5 2 2 3" xfId="36390"/>
    <cellStyle name="Separador de milhares 2 5 5 2 2 3 2" xfId="36391"/>
    <cellStyle name="Separador de milhares 2 5 5 2 2 3 2 2" xfId="36392"/>
    <cellStyle name="Separador de milhares 2 5 5 2 2 3 2 3" xfId="55477"/>
    <cellStyle name="Separador de milhares 2 5 5 2 2 3 3" xfId="36393"/>
    <cellStyle name="Separador de milhares 2 5 5 2 2 3 4" xfId="55478"/>
    <cellStyle name="Separador de milhares 2 5 5 2 2 3 5" xfId="55479"/>
    <cellStyle name="Separador de milhares 2 5 5 2 2 4" xfId="36394"/>
    <cellStyle name="Separador de milhares 2 5 5 2 2 4 2" xfId="36395"/>
    <cellStyle name="Separador de milhares 2 5 5 2 2 4 3" xfId="55480"/>
    <cellStyle name="Separador de milhares 2 5 5 2 2 5" xfId="36396"/>
    <cellStyle name="Separador de milhares 2 5 5 2 2 5 2" xfId="55481"/>
    <cellStyle name="Separador de milhares 2 5 5 2 2 6" xfId="36397"/>
    <cellStyle name="Separador de milhares 2 5 5 2 2 7" xfId="36398"/>
    <cellStyle name="Separador de milhares 2 5 5 2 2 8" xfId="36399"/>
    <cellStyle name="Separador de milhares 2 5 5 2 2 9" xfId="36400"/>
    <cellStyle name="Separador de milhares 2 5 5 2 3" xfId="36401"/>
    <cellStyle name="Separador de milhares 2 5 5 2 3 2" xfId="36402"/>
    <cellStyle name="Separador de milhares 2 5 5 2 3 2 2" xfId="36403"/>
    <cellStyle name="Separador de milhares 2 5 5 2 3 2 3" xfId="55482"/>
    <cellStyle name="Separador de milhares 2 5 5 2 3 3" xfId="36404"/>
    <cellStyle name="Separador de milhares 2 5 5 2 3 4" xfId="55483"/>
    <cellStyle name="Separador de milhares 2 5 5 2 3 5" xfId="55484"/>
    <cellStyle name="Separador de milhares 2 5 5 2 4" xfId="36405"/>
    <cellStyle name="Separador de milhares 2 5 5 2 4 2" xfId="36406"/>
    <cellStyle name="Separador de milhares 2 5 5 2 4 2 2" xfId="36407"/>
    <cellStyle name="Separador de milhares 2 5 5 2 4 2 3" xfId="55485"/>
    <cellStyle name="Separador de milhares 2 5 5 2 4 3" xfId="36408"/>
    <cellStyle name="Separador de milhares 2 5 5 2 4 4" xfId="55486"/>
    <cellStyle name="Separador de milhares 2 5 5 2 4 5" xfId="55487"/>
    <cellStyle name="Separador de milhares 2 5 5 2 5" xfId="36409"/>
    <cellStyle name="Separador de milhares 2 5 5 2 5 2" xfId="36410"/>
    <cellStyle name="Separador de milhares 2 5 5 2 5 3" xfId="55488"/>
    <cellStyle name="Separador de milhares 2 5 5 2 6" xfId="36411"/>
    <cellStyle name="Separador de milhares 2 5 5 2 6 2" xfId="55489"/>
    <cellStyle name="Separador de milhares 2 5 5 2 7" xfId="36412"/>
    <cellStyle name="Separador de milhares 2 5 5 2 8" xfId="36413"/>
    <cellStyle name="Separador de milhares 2 5 5 2 9" xfId="36414"/>
    <cellStyle name="Separador de milhares 2 5 5 3" xfId="36415"/>
    <cellStyle name="Separador de milhares 2 5 5 3 2" xfId="36416"/>
    <cellStyle name="Separador de milhares 2 5 5 3 2 2" xfId="36417"/>
    <cellStyle name="Separador de milhares 2 5 5 3 2 2 2" xfId="36418"/>
    <cellStyle name="Separador de milhares 2 5 5 3 2 2 3" xfId="55490"/>
    <cellStyle name="Separador de milhares 2 5 5 3 2 3" xfId="36419"/>
    <cellStyle name="Separador de milhares 2 5 5 3 2 4" xfId="55491"/>
    <cellStyle name="Separador de milhares 2 5 5 3 2 5" xfId="55492"/>
    <cellStyle name="Separador de milhares 2 5 5 3 3" xfId="36420"/>
    <cellStyle name="Separador de milhares 2 5 5 3 3 2" xfId="36421"/>
    <cellStyle name="Separador de milhares 2 5 5 3 3 2 2" xfId="36422"/>
    <cellStyle name="Separador de milhares 2 5 5 3 3 2 3" xfId="55493"/>
    <cellStyle name="Separador de milhares 2 5 5 3 3 3" xfId="36423"/>
    <cellStyle name="Separador de milhares 2 5 5 3 3 4" xfId="55494"/>
    <cellStyle name="Separador de milhares 2 5 5 3 3 5" xfId="55495"/>
    <cellStyle name="Separador de milhares 2 5 5 3 4" xfId="36424"/>
    <cellStyle name="Separador de milhares 2 5 5 3 4 2" xfId="36425"/>
    <cellStyle name="Separador de milhares 2 5 5 3 4 3" xfId="55496"/>
    <cellStyle name="Separador de milhares 2 5 5 3 5" xfId="36426"/>
    <cellStyle name="Separador de milhares 2 5 5 3 5 2" xfId="55497"/>
    <cellStyle name="Separador de milhares 2 5 5 3 6" xfId="36427"/>
    <cellStyle name="Separador de milhares 2 5 5 3 7" xfId="36428"/>
    <cellStyle name="Separador de milhares 2 5 5 3 8" xfId="36429"/>
    <cellStyle name="Separador de milhares 2 5 5 3 9" xfId="36430"/>
    <cellStyle name="Separador de milhares 2 5 5 4" xfId="36431"/>
    <cellStyle name="Separador de milhares 2 5 5 4 2" xfId="36432"/>
    <cellStyle name="Separador de milhares 2 5 5 4 2 2" xfId="36433"/>
    <cellStyle name="Separador de milhares 2 5 5 4 2 3" xfId="55498"/>
    <cellStyle name="Separador de milhares 2 5 5 4 3" xfId="36434"/>
    <cellStyle name="Separador de milhares 2 5 5 4 4" xfId="55499"/>
    <cellStyle name="Separador de milhares 2 5 5 4 5" xfId="55500"/>
    <cellStyle name="Separador de milhares 2 5 5 5" xfId="36435"/>
    <cellStyle name="Separador de milhares 2 5 5 5 2" xfId="36436"/>
    <cellStyle name="Separador de milhares 2 5 5 5 2 2" xfId="36437"/>
    <cellStyle name="Separador de milhares 2 5 5 5 2 3" xfId="55501"/>
    <cellStyle name="Separador de milhares 2 5 5 5 3" xfId="36438"/>
    <cellStyle name="Separador de milhares 2 5 5 5 4" xfId="55502"/>
    <cellStyle name="Separador de milhares 2 5 5 5 5" xfId="55503"/>
    <cellStyle name="Separador de milhares 2 5 5 6" xfId="36439"/>
    <cellStyle name="Separador de milhares 2 5 5 6 2" xfId="36440"/>
    <cellStyle name="Separador de milhares 2 5 5 6 3" xfId="55504"/>
    <cellStyle name="Separador de milhares 2 5 5 7" xfId="36441"/>
    <cellStyle name="Separador de milhares 2 5 5 7 2" xfId="55505"/>
    <cellStyle name="Separador de milhares 2 5 5 8" xfId="36442"/>
    <cellStyle name="Separador de milhares 2 5 5 9" xfId="36443"/>
    <cellStyle name="Separador de milhares 2 5 6" xfId="36444"/>
    <cellStyle name="Separador de milhares 2 5 6 10" xfId="36445"/>
    <cellStyle name="Separador de milhares 2 5 6 2" xfId="36446"/>
    <cellStyle name="Separador de milhares 2 5 6 2 2" xfId="36447"/>
    <cellStyle name="Separador de milhares 2 5 6 2 2 2" xfId="36448"/>
    <cellStyle name="Separador de milhares 2 5 6 2 2 2 2" xfId="36449"/>
    <cellStyle name="Separador de milhares 2 5 6 2 2 2 3" xfId="55506"/>
    <cellStyle name="Separador de milhares 2 5 6 2 2 3" xfId="36450"/>
    <cellStyle name="Separador de milhares 2 5 6 2 2 4" xfId="55507"/>
    <cellStyle name="Separador de milhares 2 5 6 2 2 5" xfId="55508"/>
    <cellStyle name="Separador de milhares 2 5 6 2 3" xfId="36451"/>
    <cellStyle name="Separador de milhares 2 5 6 2 3 2" xfId="36452"/>
    <cellStyle name="Separador de milhares 2 5 6 2 3 2 2" xfId="36453"/>
    <cellStyle name="Separador de milhares 2 5 6 2 3 2 3" xfId="55509"/>
    <cellStyle name="Separador de milhares 2 5 6 2 3 3" xfId="36454"/>
    <cellStyle name="Separador de milhares 2 5 6 2 3 4" xfId="55510"/>
    <cellStyle name="Separador de milhares 2 5 6 2 3 5" xfId="55511"/>
    <cellStyle name="Separador de milhares 2 5 6 2 4" xfId="36455"/>
    <cellStyle name="Separador de milhares 2 5 6 2 4 2" xfId="36456"/>
    <cellStyle name="Separador de milhares 2 5 6 2 4 3" xfId="55512"/>
    <cellStyle name="Separador de milhares 2 5 6 2 5" xfId="36457"/>
    <cellStyle name="Separador de milhares 2 5 6 2 5 2" xfId="55513"/>
    <cellStyle name="Separador de milhares 2 5 6 2 6" xfId="36458"/>
    <cellStyle name="Separador de milhares 2 5 6 2 7" xfId="36459"/>
    <cellStyle name="Separador de milhares 2 5 6 2 8" xfId="36460"/>
    <cellStyle name="Separador de milhares 2 5 6 2 9" xfId="36461"/>
    <cellStyle name="Separador de milhares 2 5 6 3" xfId="36462"/>
    <cellStyle name="Separador de milhares 2 5 6 3 2" xfId="36463"/>
    <cellStyle name="Separador de milhares 2 5 6 3 2 2" xfId="36464"/>
    <cellStyle name="Separador de milhares 2 5 6 3 2 3" xfId="55514"/>
    <cellStyle name="Separador de milhares 2 5 6 3 3" xfId="36465"/>
    <cellStyle name="Separador de milhares 2 5 6 3 4" xfId="55515"/>
    <cellStyle name="Separador de milhares 2 5 6 3 5" xfId="55516"/>
    <cellStyle name="Separador de milhares 2 5 6 4" xfId="36466"/>
    <cellStyle name="Separador de milhares 2 5 6 4 2" xfId="36467"/>
    <cellStyle name="Separador de milhares 2 5 6 4 2 2" xfId="36468"/>
    <cellStyle name="Separador de milhares 2 5 6 4 2 3" xfId="55517"/>
    <cellStyle name="Separador de milhares 2 5 6 4 3" xfId="36469"/>
    <cellStyle name="Separador de milhares 2 5 6 4 4" xfId="55518"/>
    <cellStyle name="Separador de milhares 2 5 6 4 5" xfId="55519"/>
    <cellStyle name="Separador de milhares 2 5 6 5" xfId="36470"/>
    <cellStyle name="Separador de milhares 2 5 6 5 2" xfId="36471"/>
    <cellStyle name="Separador de milhares 2 5 6 5 3" xfId="55520"/>
    <cellStyle name="Separador de milhares 2 5 6 6" xfId="36472"/>
    <cellStyle name="Separador de milhares 2 5 6 6 2" xfId="55521"/>
    <cellStyle name="Separador de milhares 2 5 6 7" xfId="36473"/>
    <cellStyle name="Separador de milhares 2 5 6 8" xfId="36474"/>
    <cellStyle name="Separador de milhares 2 5 6 9" xfId="36475"/>
    <cellStyle name="Separador de milhares 2 5 7" xfId="36476"/>
    <cellStyle name="Separador de milhares 2 5 7 2" xfId="36477"/>
    <cellStyle name="Separador de milhares 2 5 7 2 2" xfId="36478"/>
    <cellStyle name="Separador de milhares 2 5 7 2 2 2" xfId="36479"/>
    <cellStyle name="Separador de milhares 2 5 7 2 2 3" xfId="55522"/>
    <cellStyle name="Separador de milhares 2 5 7 2 3" xfId="36480"/>
    <cellStyle name="Separador de milhares 2 5 7 2 4" xfId="55523"/>
    <cellStyle name="Separador de milhares 2 5 7 2 5" xfId="55524"/>
    <cellStyle name="Separador de milhares 2 5 7 3" xfId="36481"/>
    <cellStyle name="Separador de milhares 2 5 7 3 2" xfId="36482"/>
    <cellStyle name="Separador de milhares 2 5 7 3 2 2" xfId="36483"/>
    <cellStyle name="Separador de milhares 2 5 7 3 2 3" xfId="55525"/>
    <cellStyle name="Separador de milhares 2 5 7 3 3" xfId="36484"/>
    <cellStyle name="Separador de milhares 2 5 7 3 4" xfId="55526"/>
    <cellStyle name="Separador de milhares 2 5 7 3 5" xfId="55527"/>
    <cellStyle name="Separador de milhares 2 5 7 4" xfId="36485"/>
    <cellStyle name="Separador de milhares 2 5 7 4 2" xfId="36486"/>
    <cellStyle name="Separador de milhares 2 5 7 4 3" xfId="55528"/>
    <cellStyle name="Separador de milhares 2 5 7 5" xfId="36487"/>
    <cellStyle name="Separador de milhares 2 5 7 5 2" xfId="55529"/>
    <cellStyle name="Separador de milhares 2 5 7 6" xfId="36488"/>
    <cellStyle name="Separador de milhares 2 5 7 7" xfId="36489"/>
    <cellStyle name="Separador de milhares 2 5 7 8" xfId="36490"/>
    <cellStyle name="Separador de milhares 2 5 7 9" xfId="36491"/>
    <cellStyle name="Separador de milhares 2 5 8" xfId="36492"/>
    <cellStyle name="Separador de milhares 2 5 8 2" xfId="36493"/>
    <cellStyle name="Separador de milhares 2 5 8 2 2" xfId="36494"/>
    <cellStyle name="Separador de milhares 2 5 8 2 3" xfId="55530"/>
    <cellStyle name="Separador de milhares 2 5 8 3" xfId="36495"/>
    <cellStyle name="Separador de milhares 2 5 8 4" xfId="55531"/>
    <cellStyle name="Separador de milhares 2 5 8 5" xfId="55532"/>
    <cellStyle name="Separador de milhares 2 5 9" xfId="36496"/>
    <cellStyle name="Separador de milhares 2 5 9 2" xfId="36497"/>
    <cellStyle name="Separador de milhares 2 5 9 2 2" xfId="36498"/>
    <cellStyle name="Separador de milhares 2 5 9 2 3" xfId="55533"/>
    <cellStyle name="Separador de milhares 2 5 9 3" xfId="36499"/>
    <cellStyle name="Separador de milhares 2 5 9 4" xfId="55534"/>
    <cellStyle name="Separador de milhares 2 5 9 5" xfId="55535"/>
    <cellStyle name="Separador de milhares 2 6" xfId="36500"/>
    <cellStyle name="Separador de milhares 2 6 10" xfId="36501"/>
    <cellStyle name="Separador de milhares 2 6 11" xfId="36502"/>
    <cellStyle name="Separador de milhares 2 6 12" xfId="36503"/>
    <cellStyle name="Separador de milhares 2 6 2" xfId="36504"/>
    <cellStyle name="Separador de milhares 2 6 2 10" xfId="36505"/>
    <cellStyle name="Separador de milhares 2 6 2 11" xfId="36506"/>
    <cellStyle name="Separador de milhares 2 6 2 2" xfId="36507"/>
    <cellStyle name="Separador de milhares 2 6 2 2 10" xfId="36508"/>
    <cellStyle name="Separador de milhares 2 6 2 2 2" xfId="36509"/>
    <cellStyle name="Separador de milhares 2 6 2 2 2 2" xfId="36510"/>
    <cellStyle name="Separador de milhares 2 6 2 2 2 2 2" xfId="36511"/>
    <cellStyle name="Separador de milhares 2 6 2 2 2 2 2 2" xfId="36512"/>
    <cellStyle name="Separador de milhares 2 6 2 2 2 2 2 3" xfId="55536"/>
    <cellStyle name="Separador de milhares 2 6 2 2 2 2 3" xfId="36513"/>
    <cellStyle name="Separador de milhares 2 6 2 2 2 2 4" xfId="55537"/>
    <cellStyle name="Separador de milhares 2 6 2 2 2 2 5" xfId="55538"/>
    <cellStyle name="Separador de milhares 2 6 2 2 2 3" xfId="36514"/>
    <cellStyle name="Separador de milhares 2 6 2 2 2 3 2" xfId="36515"/>
    <cellStyle name="Separador de milhares 2 6 2 2 2 3 2 2" xfId="36516"/>
    <cellStyle name="Separador de milhares 2 6 2 2 2 3 2 3" xfId="55539"/>
    <cellStyle name="Separador de milhares 2 6 2 2 2 3 3" xfId="36517"/>
    <cellStyle name="Separador de milhares 2 6 2 2 2 3 4" xfId="55540"/>
    <cellStyle name="Separador de milhares 2 6 2 2 2 3 5" xfId="55541"/>
    <cellStyle name="Separador de milhares 2 6 2 2 2 4" xfId="36518"/>
    <cellStyle name="Separador de milhares 2 6 2 2 2 4 2" xfId="36519"/>
    <cellStyle name="Separador de milhares 2 6 2 2 2 4 3" xfId="55542"/>
    <cellStyle name="Separador de milhares 2 6 2 2 2 5" xfId="36520"/>
    <cellStyle name="Separador de milhares 2 6 2 2 2 5 2" xfId="55543"/>
    <cellStyle name="Separador de milhares 2 6 2 2 2 6" xfId="36521"/>
    <cellStyle name="Separador de milhares 2 6 2 2 2 7" xfId="36522"/>
    <cellStyle name="Separador de milhares 2 6 2 2 2 8" xfId="36523"/>
    <cellStyle name="Separador de milhares 2 6 2 2 2 9" xfId="36524"/>
    <cellStyle name="Separador de milhares 2 6 2 2 3" xfId="36525"/>
    <cellStyle name="Separador de milhares 2 6 2 2 3 2" xfId="36526"/>
    <cellStyle name="Separador de milhares 2 6 2 2 3 2 2" xfId="36527"/>
    <cellStyle name="Separador de milhares 2 6 2 2 3 2 3" xfId="55544"/>
    <cellStyle name="Separador de milhares 2 6 2 2 3 3" xfId="36528"/>
    <cellStyle name="Separador de milhares 2 6 2 2 3 4" xfId="55545"/>
    <cellStyle name="Separador de milhares 2 6 2 2 3 5" xfId="55546"/>
    <cellStyle name="Separador de milhares 2 6 2 2 4" xfId="36529"/>
    <cellStyle name="Separador de milhares 2 6 2 2 4 2" xfId="36530"/>
    <cellStyle name="Separador de milhares 2 6 2 2 4 2 2" xfId="36531"/>
    <cellStyle name="Separador de milhares 2 6 2 2 4 2 3" xfId="55547"/>
    <cellStyle name="Separador de milhares 2 6 2 2 4 3" xfId="36532"/>
    <cellStyle name="Separador de milhares 2 6 2 2 4 4" xfId="55548"/>
    <cellStyle name="Separador de milhares 2 6 2 2 4 5" xfId="55549"/>
    <cellStyle name="Separador de milhares 2 6 2 2 5" xfId="36533"/>
    <cellStyle name="Separador de milhares 2 6 2 2 5 2" xfId="36534"/>
    <cellStyle name="Separador de milhares 2 6 2 2 5 3" xfId="55550"/>
    <cellStyle name="Separador de milhares 2 6 2 2 6" xfId="36535"/>
    <cellStyle name="Separador de milhares 2 6 2 2 6 2" xfId="55551"/>
    <cellStyle name="Separador de milhares 2 6 2 2 7" xfId="36536"/>
    <cellStyle name="Separador de milhares 2 6 2 2 8" xfId="36537"/>
    <cellStyle name="Separador de milhares 2 6 2 2 9" xfId="36538"/>
    <cellStyle name="Separador de milhares 2 6 2 3" xfId="36539"/>
    <cellStyle name="Separador de milhares 2 6 2 3 2" xfId="36540"/>
    <cellStyle name="Separador de milhares 2 6 2 3 2 2" xfId="36541"/>
    <cellStyle name="Separador de milhares 2 6 2 3 2 2 2" xfId="36542"/>
    <cellStyle name="Separador de milhares 2 6 2 3 2 2 3" xfId="55552"/>
    <cellStyle name="Separador de milhares 2 6 2 3 2 3" xfId="36543"/>
    <cellStyle name="Separador de milhares 2 6 2 3 2 4" xfId="55553"/>
    <cellStyle name="Separador de milhares 2 6 2 3 2 5" xfId="55554"/>
    <cellStyle name="Separador de milhares 2 6 2 3 3" xfId="36544"/>
    <cellStyle name="Separador de milhares 2 6 2 3 3 2" xfId="36545"/>
    <cellStyle name="Separador de milhares 2 6 2 3 3 2 2" xfId="36546"/>
    <cellStyle name="Separador de milhares 2 6 2 3 3 2 3" xfId="55555"/>
    <cellStyle name="Separador de milhares 2 6 2 3 3 3" xfId="36547"/>
    <cellStyle name="Separador de milhares 2 6 2 3 3 4" xfId="55556"/>
    <cellStyle name="Separador de milhares 2 6 2 3 3 5" xfId="55557"/>
    <cellStyle name="Separador de milhares 2 6 2 3 4" xfId="36548"/>
    <cellStyle name="Separador de milhares 2 6 2 3 4 2" xfId="36549"/>
    <cellStyle name="Separador de milhares 2 6 2 3 4 3" xfId="55558"/>
    <cellStyle name="Separador de milhares 2 6 2 3 5" xfId="36550"/>
    <cellStyle name="Separador de milhares 2 6 2 3 5 2" xfId="55559"/>
    <cellStyle name="Separador de milhares 2 6 2 3 6" xfId="36551"/>
    <cellStyle name="Separador de milhares 2 6 2 3 7" xfId="36552"/>
    <cellStyle name="Separador de milhares 2 6 2 3 8" xfId="36553"/>
    <cellStyle name="Separador de milhares 2 6 2 3 9" xfId="36554"/>
    <cellStyle name="Separador de milhares 2 6 2 4" xfId="36555"/>
    <cellStyle name="Separador de milhares 2 6 2 4 2" xfId="36556"/>
    <cellStyle name="Separador de milhares 2 6 2 4 2 2" xfId="36557"/>
    <cellStyle name="Separador de milhares 2 6 2 4 2 3" xfId="55560"/>
    <cellStyle name="Separador de milhares 2 6 2 4 3" xfId="36558"/>
    <cellStyle name="Separador de milhares 2 6 2 4 4" xfId="55561"/>
    <cellStyle name="Separador de milhares 2 6 2 4 5" xfId="55562"/>
    <cellStyle name="Separador de milhares 2 6 2 5" xfId="36559"/>
    <cellStyle name="Separador de milhares 2 6 2 5 2" xfId="36560"/>
    <cellStyle name="Separador de milhares 2 6 2 5 2 2" xfId="36561"/>
    <cellStyle name="Separador de milhares 2 6 2 5 2 3" xfId="55563"/>
    <cellStyle name="Separador de milhares 2 6 2 5 3" xfId="36562"/>
    <cellStyle name="Separador de milhares 2 6 2 5 4" xfId="55564"/>
    <cellStyle name="Separador de milhares 2 6 2 5 5" xfId="55565"/>
    <cellStyle name="Separador de milhares 2 6 2 6" xfId="36563"/>
    <cellStyle name="Separador de milhares 2 6 2 6 2" xfId="36564"/>
    <cellStyle name="Separador de milhares 2 6 2 6 3" xfId="55566"/>
    <cellStyle name="Separador de milhares 2 6 2 7" xfId="36565"/>
    <cellStyle name="Separador de milhares 2 6 2 7 2" xfId="36566"/>
    <cellStyle name="Separador de milhares 2 6 2 8" xfId="36567"/>
    <cellStyle name="Separador de milhares 2 6 2 9" xfId="36568"/>
    <cellStyle name="Separador de milhares 2 6 3" xfId="36569"/>
    <cellStyle name="Separador de milhares 2 6 3 10" xfId="36570"/>
    <cellStyle name="Separador de milhares 2 6 3 2" xfId="36571"/>
    <cellStyle name="Separador de milhares 2 6 3 2 2" xfId="36572"/>
    <cellStyle name="Separador de milhares 2 6 3 2 2 2" xfId="36573"/>
    <cellStyle name="Separador de milhares 2 6 3 2 2 2 2" xfId="36574"/>
    <cellStyle name="Separador de milhares 2 6 3 2 2 2 3" xfId="55567"/>
    <cellStyle name="Separador de milhares 2 6 3 2 2 3" xfId="36575"/>
    <cellStyle name="Separador de milhares 2 6 3 2 2 4" xfId="55568"/>
    <cellStyle name="Separador de milhares 2 6 3 2 2 5" xfId="55569"/>
    <cellStyle name="Separador de milhares 2 6 3 2 3" xfId="36576"/>
    <cellStyle name="Separador de milhares 2 6 3 2 3 2" xfId="36577"/>
    <cellStyle name="Separador de milhares 2 6 3 2 3 2 2" xfId="36578"/>
    <cellStyle name="Separador de milhares 2 6 3 2 3 2 3" xfId="55570"/>
    <cellStyle name="Separador de milhares 2 6 3 2 3 3" xfId="36579"/>
    <cellStyle name="Separador de milhares 2 6 3 2 3 4" xfId="55571"/>
    <cellStyle name="Separador de milhares 2 6 3 2 3 5" xfId="55572"/>
    <cellStyle name="Separador de milhares 2 6 3 2 4" xfId="36580"/>
    <cellStyle name="Separador de milhares 2 6 3 2 4 2" xfId="36581"/>
    <cellStyle name="Separador de milhares 2 6 3 2 4 3" xfId="55573"/>
    <cellStyle name="Separador de milhares 2 6 3 2 5" xfId="36582"/>
    <cellStyle name="Separador de milhares 2 6 3 2 5 2" xfId="55574"/>
    <cellStyle name="Separador de milhares 2 6 3 2 6" xfId="36583"/>
    <cellStyle name="Separador de milhares 2 6 3 2 7" xfId="36584"/>
    <cellStyle name="Separador de milhares 2 6 3 2 8" xfId="36585"/>
    <cellStyle name="Separador de milhares 2 6 3 2 9" xfId="36586"/>
    <cellStyle name="Separador de milhares 2 6 3 3" xfId="36587"/>
    <cellStyle name="Separador de milhares 2 6 3 3 2" xfId="36588"/>
    <cellStyle name="Separador de milhares 2 6 3 3 2 2" xfId="36589"/>
    <cellStyle name="Separador de milhares 2 6 3 3 2 3" xfId="55575"/>
    <cellStyle name="Separador de milhares 2 6 3 3 3" xfId="36590"/>
    <cellStyle name="Separador de milhares 2 6 3 3 4" xfId="55576"/>
    <cellStyle name="Separador de milhares 2 6 3 3 5" xfId="55577"/>
    <cellStyle name="Separador de milhares 2 6 3 4" xfId="36591"/>
    <cellStyle name="Separador de milhares 2 6 3 4 2" xfId="36592"/>
    <cellStyle name="Separador de milhares 2 6 3 4 2 2" xfId="36593"/>
    <cellStyle name="Separador de milhares 2 6 3 4 2 3" xfId="55578"/>
    <cellStyle name="Separador de milhares 2 6 3 4 3" xfId="36594"/>
    <cellStyle name="Separador de milhares 2 6 3 4 4" xfId="55579"/>
    <cellStyle name="Separador de milhares 2 6 3 4 5" xfId="55580"/>
    <cellStyle name="Separador de milhares 2 6 3 5" xfId="36595"/>
    <cellStyle name="Separador de milhares 2 6 3 5 2" xfId="36596"/>
    <cellStyle name="Separador de milhares 2 6 3 5 3" xfId="55581"/>
    <cellStyle name="Separador de milhares 2 6 3 6" xfId="36597"/>
    <cellStyle name="Separador de milhares 2 6 3 6 2" xfId="55582"/>
    <cellStyle name="Separador de milhares 2 6 3 7" xfId="36598"/>
    <cellStyle name="Separador de milhares 2 6 3 8" xfId="36599"/>
    <cellStyle name="Separador de milhares 2 6 3 9" xfId="36600"/>
    <cellStyle name="Separador de milhares 2 6 4" xfId="36601"/>
    <cellStyle name="Separador de milhares 2 6 4 2" xfId="36602"/>
    <cellStyle name="Separador de milhares 2 6 4 2 2" xfId="36603"/>
    <cellStyle name="Separador de milhares 2 6 4 2 2 2" xfId="36604"/>
    <cellStyle name="Separador de milhares 2 6 4 2 2 3" xfId="55583"/>
    <cellStyle name="Separador de milhares 2 6 4 2 3" xfId="36605"/>
    <cellStyle name="Separador de milhares 2 6 4 2 4" xfId="55584"/>
    <cellStyle name="Separador de milhares 2 6 4 2 5" xfId="55585"/>
    <cellStyle name="Separador de milhares 2 6 4 3" xfId="36606"/>
    <cellStyle name="Separador de milhares 2 6 4 3 2" xfId="36607"/>
    <cellStyle name="Separador de milhares 2 6 4 3 2 2" xfId="36608"/>
    <cellStyle name="Separador de milhares 2 6 4 3 2 3" xfId="55586"/>
    <cellStyle name="Separador de milhares 2 6 4 3 3" xfId="36609"/>
    <cellStyle name="Separador de milhares 2 6 4 3 4" xfId="55587"/>
    <cellStyle name="Separador de milhares 2 6 4 3 5" xfId="55588"/>
    <cellStyle name="Separador de milhares 2 6 4 4" xfId="36610"/>
    <cellStyle name="Separador de milhares 2 6 4 4 2" xfId="36611"/>
    <cellStyle name="Separador de milhares 2 6 4 4 3" xfId="55589"/>
    <cellStyle name="Separador de milhares 2 6 4 5" xfId="36612"/>
    <cellStyle name="Separador de milhares 2 6 4 5 2" xfId="55590"/>
    <cellStyle name="Separador de milhares 2 6 4 6" xfId="36613"/>
    <cellStyle name="Separador de milhares 2 6 4 7" xfId="36614"/>
    <cellStyle name="Separador de milhares 2 6 4 8" xfId="36615"/>
    <cellStyle name="Separador de milhares 2 6 4 9" xfId="36616"/>
    <cellStyle name="Separador de milhares 2 6 5" xfId="36617"/>
    <cellStyle name="Separador de milhares 2 6 5 2" xfId="36618"/>
    <cellStyle name="Separador de milhares 2 6 5 2 2" xfId="36619"/>
    <cellStyle name="Separador de milhares 2 6 5 2 3" xfId="55591"/>
    <cellStyle name="Separador de milhares 2 6 5 3" xfId="36620"/>
    <cellStyle name="Separador de milhares 2 6 5 4" xfId="55592"/>
    <cellStyle name="Separador de milhares 2 6 5 5" xfId="55593"/>
    <cellStyle name="Separador de milhares 2 6 6" xfId="36621"/>
    <cellStyle name="Separador de milhares 2 6 6 2" xfId="36622"/>
    <cellStyle name="Separador de milhares 2 6 6 2 2" xfId="36623"/>
    <cellStyle name="Separador de milhares 2 6 6 2 3" xfId="55594"/>
    <cellStyle name="Separador de milhares 2 6 6 3" xfId="36624"/>
    <cellStyle name="Separador de milhares 2 6 6 4" xfId="55595"/>
    <cellStyle name="Separador de milhares 2 6 6 5" xfId="55596"/>
    <cellStyle name="Separador de milhares 2 6 7" xfId="36625"/>
    <cellStyle name="Separador de milhares 2 6 7 2" xfId="36626"/>
    <cellStyle name="Separador de milhares 2 6 7 3" xfId="55597"/>
    <cellStyle name="Separador de milhares 2 6 8" xfId="36627"/>
    <cellStyle name="Separador de milhares 2 6 8 2" xfId="36628"/>
    <cellStyle name="Separador de milhares 2 6 9" xfId="36629"/>
    <cellStyle name="Separador de milhares 2 7" xfId="36630"/>
    <cellStyle name="Separador de milhares 2 7 10" xfId="36631"/>
    <cellStyle name="Separador de milhares 2 7 11" xfId="36632"/>
    <cellStyle name="Separador de milhares 2 7 12" xfId="36633"/>
    <cellStyle name="Separador de milhares 2 7 2" xfId="36634"/>
    <cellStyle name="Separador de milhares 2 7 2 10" xfId="36635"/>
    <cellStyle name="Separador de milhares 2 7 2 11" xfId="36636"/>
    <cellStyle name="Separador de milhares 2 7 2 2" xfId="36637"/>
    <cellStyle name="Separador de milhares 2 7 2 2 10" xfId="36638"/>
    <cellStyle name="Separador de milhares 2 7 2 2 2" xfId="36639"/>
    <cellStyle name="Separador de milhares 2 7 2 2 2 2" xfId="36640"/>
    <cellStyle name="Separador de milhares 2 7 2 2 2 2 2" xfId="36641"/>
    <cellStyle name="Separador de milhares 2 7 2 2 2 2 2 2" xfId="36642"/>
    <cellStyle name="Separador de milhares 2 7 2 2 2 2 2 3" xfId="55598"/>
    <cellStyle name="Separador de milhares 2 7 2 2 2 2 3" xfId="36643"/>
    <cellStyle name="Separador de milhares 2 7 2 2 2 2 4" xfId="55599"/>
    <cellStyle name="Separador de milhares 2 7 2 2 2 2 5" xfId="55600"/>
    <cellStyle name="Separador de milhares 2 7 2 2 2 3" xfId="36644"/>
    <cellStyle name="Separador de milhares 2 7 2 2 2 3 2" xfId="36645"/>
    <cellStyle name="Separador de milhares 2 7 2 2 2 3 2 2" xfId="36646"/>
    <cellStyle name="Separador de milhares 2 7 2 2 2 3 2 3" xfId="55601"/>
    <cellStyle name="Separador de milhares 2 7 2 2 2 3 3" xfId="36647"/>
    <cellStyle name="Separador de milhares 2 7 2 2 2 3 4" xfId="55602"/>
    <cellStyle name="Separador de milhares 2 7 2 2 2 3 5" xfId="55603"/>
    <cellStyle name="Separador de milhares 2 7 2 2 2 4" xfId="36648"/>
    <cellStyle name="Separador de milhares 2 7 2 2 2 4 2" xfId="36649"/>
    <cellStyle name="Separador de milhares 2 7 2 2 2 4 3" xfId="55604"/>
    <cellStyle name="Separador de milhares 2 7 2 2 2 5" xfId="36650"/>
    <cellStyle name="Separador de milhares 2 7 2 2 2 5 2" xfId="55605"/>
    <cellStyle name="Separador de milhares 2 7 2 2 2 6" xfId="36651"/>
    <cellStyle name="Separador de milhares 2 7 2 2 2 7" xfId="36652"/>
    <cellStyle name="Separador de milhares 2 7 2 2 2 8" xfId="36653"/>
    <cellStyle name="Separador de milhares 2 7 2 2 2 9" xfId="36654"/>
    <cellStyle name="Separador de milhares 2 7 2 2 3" xfId="36655"/>
    <cellStyle name="Separador de milhares 2 7 2 2 3 2" xfId="36656"/>
    <cellStyle name="Separador de milhares 2 7 2 2 3 2 2" xfId="36657"/>
    <cellStyle name="Separador de milhares 2 7 2 2 3 2 3" xfId="55606"/>
    <cellStyle name="Separador de milhares 2 7 2 2 3 3" xfId="36658"/>
    <cellStyle name="Separador de milhares 2 7 2 2 3 4" xfId="55607"/>
    <cellStyle name="Separador de milhares 2 7 2 2 3 5" xfId="55608"/>
    <cellStyle name="Separador de milhares 2 7 2 2 4" xfId="36659"/>
    <cellStyle name="Separador de milhares 2 7 2 2 4 2" xfId="36660"/>
    <cellStyle name="Separador de milhares 2 7 2 2 4 2 2" xfId="36661"/>
    <cellStyle name="Separador de milhares 2 7 2 2 4 2 3" xfId="55609"/>
    <cellStyle name="Separador de milhares 2 7 2 2 4 3" xfId="36662"/>
    <cellStyle name="Separador de milhares 2 7 2 2 4 4" xfId="55610"/>
    <cellStyle name="Separador de milhares 2 7 2 2 4 5" xfId="55611"/>
    <cellStyle name="Separador de milhares 2 7 2 2 5" xfId="36663"/>
    <cellStyle name="Separador de milhares 2 7 2 2 5 2" xfId="36664"/>
    <cellStyle name="Separador de milhares 2 7 2 2 5 3" xfId="55612"/>
    <cellStyle name="Separador de milhares 2 7 2 2 6" xfId="36665"/>
    <cellStyle name="Separador de milhares 2 7 2 2 6 2" xfId="55613"/>
    <cellStyle name="Separador de milhares 2 7 2 2 7" xfId="36666"/>
    <cellStyle name="Separador de milhares 2 7 2 2 8" xfId="36667"/>
    <cellStyle name="Separador de milhares 2 7 2 2 9" xfId="36668"/>
    <cellStyle name="Separador de milhares 2 7 2 3" xfId="36669"/>
    <cellStyle name="Separador de milhares 2 7 2 3 2" xfId="36670"/>
    <cellStyle name="Separador de milhares 2 7 2 3 2 2" xfId="36671"/>
    <cellStyle name="Separador de milhares 2 7 2 3 2 2 2" xfId="36672"/>
    <cellStyle name="Separador de milhares 2 7 2 3 2 2 3" xfId="55614"/>
    <cellStyle name="Separador de milhares 2 7 2 3 2 3" xfId="36673"/>
    <cellStyle name="Separador de milhares 2 7 2 3 2 4" xfId="55615"/>
    <cellStyle name="Separador de milhares 2 7 2 3 2 5" xfId="55616"/>
    <cellStyle name="Separador de milhares 2 7 2 3 3" xfId="36674"/>
    <cellStyle name="Separador de milhares 2 7 2 3 3 2" xfId="36675"/>
    <cellStyle name="Separador de milhares 2 7 2 3 3 2 2" xfId="36676"/>
    <cellStyle name="Separador de milhares 2 7 2 3 3 2 3" xfId="55617"/>
    <cellStyle name="Separador de milhares 2 7 2 3 3 3" xfId="36677"/>
    <cellStyle name="Separador de milhares 2 7 2 3 3 4" xfId="55618"/>
    <cellStyle name="Separador de milhares 2 7 2 3 3 5" xfId="55619"/>
    <cellStyle name="Separador de milhares 2 7 2 3 4" xfId="36678"/>
    <cellStyle name="Separador de milhares 2 7 2 3 4 2" xfId="36679"/>
    <cellStyle name="Separador de milhares 2 7 2 3 4 3" xfId="55620"/>
    <cellStyle name="Separador de milhares 2 7 2 3 5" xfId="36680"/>
    <cellStyle name="Separador de milhares 2 7 2 3 5 2" xfId="55621"/>
    <cellStyle name="Separador de milhares 2 7 2 3 6" xfId="36681"/>
    <cellStyle name="Separador de milhares 2 7 2 3 7" xfId="36682"/>
    <cellStyle name="Separador de milhares 2 7 2 3 8" xfId="36683"/>
    <cellStyle name="Separador de milhares 2 7 2 3 9" xfId="36684"/>
    <cellStyle name="Separador de milhares 2 7 2 4" xfId="36685"/>
    <cellStyle name="Separador de milhares 2 7 2 4 2" xfId="36686"/>
    <cellStyle name="Separador de milhares 2 7 2 4 2 2" xfId="36687"/>
    <cellStyle name="Separador de milhares 2 7 2 4 2 3" xfId="55622"/>
    <cellStyle name="Separador de milhares 2 7 2 4 3" xfId="36688"/>
    <cellStyle name="Separador de milhares 2 7 2 4 4" xfId="55623"/>
    <cellStyle name="Separador de milhares 2 7 2 4 5" xfId="55624"/>
    <cellStyle name="Separador de milhares 2 7 2 5" xfId="36689"/>
    <cellStyle name="Separador de milhares 2 7 2 5 2" xfId="36690"/>
    <cellStyle name="Separador de milhares 2 7 2 5 2 2" xfId="36691"/>
    <cellStyle name="Separador de milhares 2 7 2 5 2 3" xfId="55625"/>
    <cellStyle name="Separador de milhares 2 7 2 5 3" xfId="36692"/>
    <cellStyle name="Separador de milhares 2 7 2 5 4" xfId="55626"/>
    <cellStyle name="Separador de milhares 2 7 2 5 5" xfId="55627"/>
    <cellStyle name="Separador de milhares 2 7 2 6" xfId="36693"/>
    <cellStyle name="Separador de milhares 2 7 2 6 2" xfId="36694"/>
    <cellStyle name="Separador de milhares 2 7 2 6 3" xfId="55628"/>
    <cellStyle name="Separador de milhares 2 7 2 7" xfId="36695"/>
    <cellStyle name="Separador de milhares 2 7 2 7 2" xfId="36696"/>
    <cellStyle name="Separador de milhares 2 7 2 8" xfId="36697"/>
    <cellStyle name="Separador de milhares 2 7 2 9" xfId="36698"/>
    <cellStyle name="Separador de milhares 2 7 3" xfId="36699"/>
    <cellStyle name="Separador de milhares 2 7 3 10" xfId="36700"/>
    <cellStyle name="Separador de milhares 2 7 3 2" xfId="36701"/>
    <cellStyle name="Separador de milhares 2 7 3 2 2" xfId="36702"/>
    <cellStyle name="Separador de milhares 2 7 3 2 2 2" xfId="36703"/>
    <cellStyle name="Separador de milhares 2 7 3 2 2 2 2" xfId="36704"/>
    <cellStyle name="Separador de milhares 2 7 3 2 2 2 3" xfId="55629"/>
    <cellStyle name="Separador de milhares 2 7 3 2 2 3" xfId="36705"/>
    <cellStyle name="Separador de milhares 2 7 3 2 2 4" xfId="55630"/>
    <cellStyle name="Separador de milhares 2 7 3 2 2 5" xfId="55631"/>
    <cellStyle name="Separador de milhares 2 7 3 2 3" xfId="36706"/>
    <cellStyle name="Separador de milhares 2 7 3 2 3 2" xfId="36707"/>
    <cellStyle name="Separador de milhares 2 7 3 2 3 2 2" xfId="36708"/>
    <cellStyle name="Separador de milhares 2 7 3 2 3 2 3" xfId="55632"/>
    <cellStyle name="Separador de milhares 2 7 3 2 3 3" xfId="36709"/>
    <cellStyle name="Separador de milhares 2 7 3 2 3 4" xfId="55633"/>
    <cellStyle name="Separador de milhares 2 7 3 2 3 5" xfId="55634"/>
    <cellStyle name="Separador de milhares 2 7 3 2 4" xfId="36710"/>
    <cellStyle name="Separador de milhares 2 7 3 2 4 2" xfId="36711"/>
    <cellStyle name="Separador de milhares 2 7 3 2 4 3" xfId="55635"/>
    <cellStyle name="Separador de milhares 2 7 3 2 5" xfId="36712"/>
    <cellStyle name="Separador de milhares 2 7 3 2 5 2" xfId="55636"/>
    <cellStyle name="Separador de milhares 2 7 3 2 6" xfId="36713"/>
    <cellStyle name="Separador de milhares 2 7 3 2 7" xfId="36714"/>
    <cellStyle name="Separador de milhares 2 7 3 2 8" xfId="36715"/>
    <cellStyle name="Separador de milhares 2 7 3 2 9" xfId="36716"/>
    <cellStyle name="Separador de milhares 2 7 3 3" xfId="36717"/>
    <cellStyle name="Separador de milhares 2 7 3 3 2" xfId="36718"/>
    <cellStyle name="Separador de milhares 2 7 3 3 2 2" xfId="36719"/>
    <cellStyle name="Separador de milhares 2 7 3 3 2 3" xfId="55637"/>
    <cellStyle name="Separador de milhares 2 7 3 3 3" xfId="36720"/>
    <cellStyle name="Separador de milhares 2 7 3 3 4" xfId="55638"/>
    <cellStyle name="Separador de milhares 2 7 3 3 5" xfId="55639"/>
    <cellStyle name="Separador de milhares 2 7 3 4" xfId="36721"/>
    <cellStyle name="Separador de milhares 2 7 3 4 2" xfId="36722"/>
    <cellStyle name="Separador de milhares 2 7 3 4 2 2" xfId="36723"/>
    <cellStyle name="Separador de milhares 2 7 3 4 2 3" xfId="55640"/>
    <cellStyle name="Separador de milhares 2 7 3 4 3" xfId="36724"/>
    <cellStyle name="Separador de milhares 2 7 3 4 4" xfId="55641"/>
    <cellStyle name="Separador de milhares 2 7 3 4 5" xfId="55642"/>
    <cellStyle name="Separador de milhares 2 7 3 5" xfId="36725"/>
    <cellStyle name="Separador de milhares 2 7 3 5 2" xfId="36726"/>
    <cellStyle name="Separador de milhares 2 7 3 5 3" xfId="55643"/>
    <cellStyle name="Separador de milhares 2 7 3 6" xfId="36727"/>
    <cellStyle name="Separador de milhares 2 7 3 6 2" xfId="55644"/>
    <cellStyle name="Separador de milhares 2 7 3 7" xfId="36728"/>
    <cellStyle name="Separador de milhares 2 7 3 8" xfId="36729"/>
    <cellStyle name="Separador de milhares 2 7 3 9" xfId="36730"/>
    <cellStyle name="Separador de milhares 2 7 4" xfId="36731"/>
    <cellStyle name="Separador de milhares 2 7 4 2" xfId="36732"/>
    <cellStyle name="Separador de milhares 2 7 4 2 2" xfId="36733"/>
    <cellStyle name="Separador de milhares 2 7 4 2 2 2" xfId="36734"/>
    <cellStyle name="Separador de milhares 2 7 4 2 2 3" xfId="55645"/>
    <cellStyle name="Separador de milhares 2 7 4 2 3" xfId="36735"/>
    <cellStyle name="Separador de milhares 2 7 4 2 4" xfId="55646"/>
    <cellStyle name="Separador de milhares 2 7 4 2 5" xfId="55647"/>
    <cellStyle name="Separador de milhares 2 7 4 3" xfId="36736"/>
    <cellStyle name="Separador de milhares 2 7 4 3 2" xfId="36737"/>
    <cellStyle name="Separador de milhares 2 7 4 3 2 2" xfId="36738"/>
    <cellStyle name="Separador de milhares 2 7 4 3 2 3" xfId="55648"/>
    <cellStyle name="Separador de milhares 2 7 4 3 3" xfId="36739"/>
    <cellStyle name="Separador de milhares 2 7 4 3 4" xfId="55649"/>
    <cellStyle name="Separador de milhares 2 7 4 3 5" xfId="55650"/>
    <cellStyle name="Separador de milhares 2 7 4 4" xfId="36740"/>
    <cellStyle name="Separador de milhares 2 7 4 4 2" xfId="36741"/>
    <cellStyle name="Separador de milhares 2 7 4 4 3" xfId="55651"/>
    <cellStyle name="Separador de milhares 2 7 4 5" xfId="36742"/>
    <cellStyle name="Separador de milhares 2 7 4 5 2" xfId="55652"/>
    <cellStyle name="Separador de milhares 2 7 4 6" xfId="36743"/>
    <cellStyle name="Separador de milhares 2 7 4 7" xfId="36744"/>
    <cellStyle name="Separador de milhares 2 7 4 8" xfId="36745"/>
    <cellStyle name="Separador de milhares 2 7 4 9" xfId="36746"/>
    <cellStyle name="Separador de milhares 2 7 5" xfId="36747"/>
    <cellStyle name="Separador de milhares 2 7 5 2" xfId="36748"/>
    <cellStyle name="Separador de milhares 2 7 5 2 2" xfId="36749"/>
    <cellStyle name="Separador de milhares 2 7 5 2 3" xfId="55653"/>
    <cellStyle name="Separador de milhares 2 7 5 3" xfId="36750"/>
    <cellStyle name="Separador de milhares 2 7 5 4" xfId="55654"/>
    <cellStyle name="Separador de milhares 2 7 5 5" xfId="55655"/>
    <cellStyle name="Separador de milhares 2 7 6" xfId="36751"/>
    <cellStyle name="Separador de milhares 2 7 6 2" xfId="36752"/>
    <cellStyle name="Separador de milhares 2 7 6 2 2" xfId="36753"/>
    <cellStyle name="Separador de milhares 2 7 6 2 3" xfId="55656"/>
    <cellStyle name="Separador de milhares 2 7 6 3" xfId="36754"/>
    <cellStyle name="Separador de milhares 2 7 6 4" xfId="55657"/>
    <cellStyle name="Separador de milhares 2 7 6 5" xfId="55658"/>
    <cellStyle name="Separador de milhares 2 7 7" xfId="36755"/>
    <cellStyle name="Separador de milhares 2 7 7 2" xfId="36756"/>
    <cellStyle name="Separador de milhares 2 7 7 3" xfId="55659"/>
    <cellStyle name="Separador de milhares 2 7 8" xfId="36757"/>
    <cellStyle name="Separador de milhares 2 7 8 2" xfId="36758"/>
    <cellStyle name="Separador de milhares 2 7 9" xfId="36759"/>
    <cellStyle name="Separador de milhares 2 8" xfId="36760"/>
    <cellStyle name="Separador de milhares 2 8 10" xfId="36761"/>
    <cellStyle name="Separador de milhares 2 8 11" xfId="36762"/>
    <cellStyle name="Separador de milhares 2 8 12" xfId="36763"/>
    <cellStyle name="Separador de milhares 2 8 2" xfId="36764"/>
    <cellStyle name="Separador de milhares 2 8 2 10" xfId="36765"/>
    <cellStyle name="Separador de milhares 2 8 2 11" xfId="36766"/>
    <cellStyle name="Separador de milhares 2 8 2 2" xfId="36767"/>
    <cellStyle name="Separador de milhares 2 8 2 2 10" xfId="36768"/>
    <cellStyle name="Separador de milhares 2 8 2 2 2" xfId="36769"/>
    <cellStyle name="Separador de milhares 2 8 2 2 2 2" xfId="36770"/>
    <cellStyle name="Separador de milhares 2 8 2 2 2 2 2" xfId="36771"/>
    <cellStyle name="Separador de milhares 2 8 2 2 2 2 2 2" xfId="36772"/>
    <cellStyle name="Separador de milhares 2 8 2 2 2 2 2 3" xfId="55660"/>
    <cellStyle name="Separador de milhares 2 8 2 2 2 2 3" xfId="36773"/>
    <cellStyle name="Separador de milhares 2 8 2 2 2 2 4" xfId="55661"/>
    <cellStyle name="Separador de milhares 2 8 2 2 2 2 5" xfId="55662"/>
    <cellStyle name="Separador de milhares 2 8 2 2 2 3" xfId="36774"/>
    <cellStyle name="Separador de milhares 2 8 2 2 2 3 2" xfId="36775"/>
    <cellStyle name="Separador de milhares 2 8 2 2 2 3 2 2" xfId="36776"/>
    <cellStyle name="Separador de milhares 2 8 2 2 2 3 2 3" xfId="55663"/>
    <cellStyle name="Separador de milhares 2 8 2 2 2 3 3" xfId="36777"/>
    <cellStyle name="Separador de milhares 2 8 2 2 2 3 4" xfId="55664"/>
    <cellStyle name="Separador de milhares 2 8 2 2 2 3 5" xfId="55665"/>
    <cellStyle name="Separador de milhares 2 8 2 2 2 4" xfId="36778"/>
    <cellStyle name="Separador de milhares 2 8 2 2 2 4 2" xfId="36779"/>
    <cellStyle name="Separador de milhares 2 8 2 2 2 4 3" xfId="55666"/>
    <cellStyle name="Separador de milhares 2 8 2 2 2 5" xfId="36780"/>
    <cellStyle name="Separador de milhares 2 8 2 2 2 5 2" xfId="55667"/>
    <cellStyle name="Separador de milhares 2 8 2 2 2 6" xfId="36781"/>
    <cellStyle name="Separador de milhares 2 8 2 2 2 7" xfId="36782"/>
    <cellStyle name="Separador de milhares 2 8 2 2 2 8" xfId="36783"/>
    <cellStyle name="Separador de milhares 2 8 2 2 2 9" xfId="36784"/>
    <cellStyle name="Separador de milhares 2 8 2 2 3" xfId="36785"/>
    <cellStyle name="Separador de milhares 2 8 2 2 3 2" xfId="36786"/>
    <cellStyle name="Separador de milhares 2 8 2 2 3 2 2" xfId="36787"/>
    <cellStyle name="Separador de milhares 2 8 2 2 3 2 3" xfId="55668"/>
    <cellStyle name="Separador de milhares 2 8 2 2 3 3" xfId="36788"/>
    <cellStyle name="Separador de milhares 2 8 2 2 3 4" xfId="55669"/>
    <cellStyle name="Separador de milhares 2 8 2 2 3 5" xfId="55670"/>
    <cellStyle name="Separador de milhares 2 8 2 2 4" xfId="36789"/>
    <cellStyle name="Separador de milhares 2 8 2 2 4 2" xfId="36790"/>
    <cellStyle name="Separador de milhares 2 8 2 2 4 2 2" xfId="36791"/>
    <cellStyle name="Separador de milhares 2 8 2 2 4 2 3" xfId="55671"/>
    <cellStyle name="Separador de milhares 2 8 2 2 4 3" xfId="36792"/>
    <cellStyle name="Separador de milhares 2 8 2 2 4 4" xfId="55672"/>
    <cellStyle name="Separador de milhares 2 8 2 2 4 5" xfId="55673"/>
    <cellStyle name="Separador de milhares 2 8 2 2 5" xfId="36793"/>
    <cellStyle name="Separador de milhares 2 8 2 2 5 2" xfId="36794"/>
    <cellStyle name="Separador de milhares 2 8 2 2 5 3" xfId="55674"/>
    <cellStyle name="Separador de milhares 2 8 2 2 6" xfId="36795"/>
    <cellStyle name="Separador de milhares 2 8 2 2 6 2" xfId="55675"/>
    <cellStyle name="Separador de milhares 2 8 2 2 7" xfId="36796"/>
    <cellStyle name="Separador de milhares 2 8 2 2 8" xfId="36797"/>
    <cellStyle name="Separador de milhares 2 8 2 2 9" xfId="36798"/>
    <cellStyle name="Separador de milhares 2 8 2 3" xfId="36799"/>
    <cellStyle name="Separador de milhares 2 8 2 3 2" xfId="36800"/>
    <cellStyle name="Separador de milhares 2 8 2 3 2 2" xfId="36801"/>
    <cellStyle name="Separador de milhares 2 8 2 3 2 2 2" xfId="36802"/>
    <cellStyle name="Separador de milhares 2 8 2 3 2 2 3" xfId="55676"/>
    <cellStyle name="Separador de milhares 2 8 2 3 2 3" xfId="36803"/>
    <cellStyle name="Separador de milhares 2 8 2 3 2 4" xfId="55677"/>
    <cellStyle name="Separador de milhares 2 8 2 3 2 5" xfId="55678"/>
    <cellStyle name="Separador de milhares 2 8 2 3 3" xfId="36804"/>
    <cellStyle name="Separador de milhares 2 8 2 3 3 2" xfId="36805"/>
    <cellStyle name="Separador de milhares 2 8 2 3 3 2 2" xfId="36806"/>
    <cellStyle name="Separador de milhares 2 8 2 3 3 2 3" xfId="55679"/>
    <cellStyle name="Separador de milhares 2 8 2 3 3 3" xfId="36807"/>
    <cellStyle name="Separador de milhares 2 8 2 3 3 4" xfId="55680"/>
    <cellStyle name="Separador de milhares 2 8 2 3 3 5" xfId="55681"/>
    <cellStyle name="Separador de milhares 2 8 2 3 4" xfId="36808"/>
    <cellStyle name="Separador de milhares 2 8 2 3 4 2" xfId="36809"/>
    <cellStyle name="Separador de milhares 2 8 2 3 4 3" xfId="55682"/>
    <cellStyle name="Separador de milhares 2 8 2 3 5" xfId="36810"/>
    <cellStyle name="Separador de milhares 2 8 2 3 5 2" xfId="55683"/>
    <cellStyle name="Separador de milhares 2 8 2 3 6" xfId="36811"/>
    <cellStyle name="Separador de milhares 2 8 2 3 7" xfId="36812"/>
    <cellStyle name="Separador de milhares 2 8 2 3 8" xfId="36813"/>
    <cellStyle name="Separador de milhares 2 8 2 3 9" xfId="36814"/>
    <cellStyle name="Separador de milhares 2 8 2 4" xfId="36815"/>
    <cellStyle name="Separador de milhares 2 8 2 4 2" xfId="36816"/>
    <cellStyle name="Separador de milhares 2 8 2 4 2 2" xfId="36817"/>
    <cellStyle name="Separador de milhares 2 8 2 4 2 3" xfId="55684"/>
    <cellStyle name="Separador de milhares 2 8 2 4 3" xfId="36818"/>
    <cellStyle name="Separador de milhares 2 8 2 4 4" xfId="55685"/>
    <cellStyle name="Separador de milhares 2 8 2 4 5" xfId="55686"/>
    <cellStyle name="Separador de milhares 2 8 2 5" xfId="36819"/>
    <cellStyle name="Separador de milhares 2 8 2 5 2" xfId="36820"/>
    <cellStyle name="Separador de milhares 2 8 2 5 2 2" xfId="36821"/>
    <cellStyle name="Separador de milhares 2 8 2 5 2 3" xfId="55687"/>
    <cellStyle name="Separador de milhares 2 8 2 5 3" xfId="36822"/>
    <cellStyle name="Separador de milhares 2 8 2 5 4" xfId="55688"/>
    <cellStyle name="Separador de milhares 2 8 2 5 5" xfId="55689"/>
    <cellStyle name="Separador de milhares 2 8 2 6" xfId="36823"/>
    <cellStyle name="Separador de milhares 2 8 2 6 2" xfId="36824"/>
    <cellStyle name="Separador de milhares 2 8 2 6 3" xfId="55690"/>
    <cellStyle name="Separador de milhares 2 8 2 7" xfId="36825"/>
    <cellStyle name="Separador de milhares 2 8 2 7 2" xfId="36826"/>
    <cellStyle name="Separador de milhares 2 8 2 8" xfId="36827"/>
    <cellStyle name="Separador de milhares 2 8 2 9" xfId="36828"/>
    <cellStyle name="Separador de milhares 2 8 3" xfId="36829"/>
    <cellStyle name="Separador de milhares 2 8 3 10" xfId="36830"/>
    <cellStyle name="Separador de milhares 2 8 3 2" xfId="36831"/>
    <cellStyle name="Separador de milhares 2 8 3 2 2" xfId="36832"/>
    <cellStyle name="Separador de milhares 2 8 3 2 2 2" xfId="36833"/>
    <cellStyle name="Separador de milhares 2 8 3 2 2 2 2" xfId="36834"/>
    <cellStyle name="Separador de milhares 2 8 3 2 2 2 3" xfId="55691"/>
    <cellStyle name="Separador de milhares 2 8 3 2 2 3" xfId="36835"/>
    <cellStyle name="Separador de milhares 2 8 3 2 2 4" xfId="55692"/>
    <cellStyle name="Separador de milhares 2 8 3 2 2 5" xfId="55693"/>
    <cellStyle name="Separador de milhares 2 8 3 2 3" xfId="36836"/>
    <cellStyle name="Separador de milhares 2 8 3 2 3 2" xfId="36837"/>
    <cellStyle name="Separador de milhares 2 8 3 2 3 2 2" xfId="36838"/>
    <cellStyle name="Separador de milhares 2 8 3 2 3 2 3" xfId="55694"/>
    <cellStyle name="Separador de milhares 2 8 3 2 3 3" xfId="36839"/>
    <cellStyle name="Separador de milhares 2 8 3 2 3 4" xfId="55695"/>
    <cellStyle name="Separador de milhares 2 8 3 2 3 5" xfId="55696"/>
    <cellStyle name="Separador de milhares 2 8 3 2 4" xfId="36840"/>
    <cellStyle name="Separador de milhares 2 8 3 2 4 2" xfId="36841"/>
    <cellStyle name="Separador de milhares 2 8 3 2 4 3" xfId="55697"/>
    <cellStyle name="Separador de milhares 2 8 3 2 5" xfId="36842"/>
    <cellStyle name="Separador de milhares 2 8 3 2 5 2" xfId="55698"/>
    <cellStyle name="Separador de milhares 2 8 3 2 6" xfId="36843"/>
    <cellStyle name="Separador de milhares 2 8 3 2 7" xfId="36844"/>
    <cellStyle name="Separador de milhares 2 8 3 2 8" xfId="36845"/>
    <cellStyle name="Separador de milhares 2 8 3 2 9" xfId="36846"/>
    <cellStyle name="Separador de milhares 2 8 3 3" xfId="36847"/>
    <cellStyle name="Separador de milhares 2 8 3 3 2" xfId="36848"/>
    <cellStyle name="Separador de milhares 2 8 3 3 2 2" xfId="36849"/>
    <cellStyle name="Separador de milhares 2 8 3 3 2 3" xfId="55699"/>
    <cellStyle name="Separador de milhares 2 8 3 3 3" xfId="36850"/>
    <cellStyle name="Separador de milhares 2 8 3 3 4" xfId="55700"/>
    <cellStyle name="Separador de milhares 2 8 3 3 5" xfId="55701"/>
    <cellStyle name="Separador de milhares 2 8 3 4" xfId="36851"/>
    <cellStyle name="Separador de milhares 2 8 3 4 2" xfId="36852"/>
    <cellStyle name="Separador de milhares 2 8 3 4 2 2" xfId="36853"/>
    <cellStyle name="Separador de milhares 2 8 3 4 2 3" xfId="55702"/>
    <cellStyle name="Separador de milhares 2 8 3 4 3" xfId="36854"/>
    <cellStyle name="Separador de milhares 2 8 3 4 4" xfId="55703"/>
    <cellStyle name="Separador de milhares 2 8 3 4 5" xfId="55704"/>
    <cellStyle name="Separador de milhares 2 8 3 5" xfId="36855"/>
    <cellStyle name="Separador de milhares 2 8 3 5 2" xfId="36856"/>
    <cellStyle name="Separador de milhares 2 8 3 5 3" xfId="55705"/>
    <cellStyle name="Separador de milhares 2 8 3 6" xfId="36857"/>
    <cellStyle name="Separador de milhares 2 8 3 6 2" xfId="55706"/>
    <cellStyle name="Separador de milhares 2 8 3 7" xfId="36858"/>
    <cellStyle name="Separador de milhares 2 8 3 8" xfId="36859"/>
    <cellStyle name="Separador de milhares 2 8 3 9" xfId="36860"/>
    <cellStyle name="Separador de milhares 2 8 4" xfId="36861"/>
    <cellStyle name="Separador de milhares 2 8 4 2" xfId="36862"/>
    <cellStyle name="Separador de milhares 2 8 4 2 2" xfId="36863"/>
    <cellStyle name="Separador de milhares 2 8 4 2 2 2" xfId="36864"/>
    <cellStyle name="Separador de milhares 2 8 4 2 2 3" xfId="55707"/>
    <cellStyle name="Separador de milhares 2 8 4 2 3" xfId="36865"/>
    <cellStyle name="Separador de milhares 2 8 4 2 4" xfId="55708"/>
    <cellStyle name="Separador de milhares 2 8 4 2 5" xfId="55709"/>
    <cellStyle name="Separador de milhares 2 8 4 3" xfId="36866"/>
    <cellStyle name="Separador de milhares 2 8 4 3 2" xfId="36867"/>
    <cellStyle name="Separador de milhares 2 8 4 3 2 2" xfId="36868"/>
    <cellStyle name="Separador de milhares 2 8 4 3 2 3" xfId="55710"/>
    <cellStyle name="Separador de milhares 2 8 4 3 3" xfId="36869"/>
    <cellStyle name="Separador de milhares 2 8 4 3 4" xfId="55711"/>
    <cellStyle name="Separador de milhares 2 8 4 3 5" xfId="55712"/>
    <cellStyle name="Separador de milhares 2 8 4 4" xfId="36870"/>
    <cellStyle name="Separador de milhares 2 8 4 4 2" xfId="36871"/>
    <cellStyle name="Separador de milhares 2 8 4 4 3" xfId="55713"/>
    <cellStyle name="Separador de milhares 2 8 4 5" xfId="36872"/>
    <cellStyle name="Separador de milhares 2 8 4 5 2" xfId="55714"/>
    <cellStyle name="Separador de milhares 2 8 4 6" xfId="36873"/>
    <cellStyle name="Separador de milhares 2 8 4 7" xfId="36874"/>
    <cellStyle name="Separador de milhares 2 8 4 8" xfId="36875"/>
    <cellStyle name="Separador de milhares 2 8 4 9" xfId="36876"/>
    <cellStyle name="Separador de milhares 2 8 5" xfId="36877"/>
    <cellStyle name="Separador de milhares 2 8 5 2" xfId="36878"/>
    <cellStyle name="Separador de milhares 2 8 5 2 2" xfId="36879"/>
    <cellStyle name="Separador de milhares 2 8 5 2 3" xfId="55715"/>
    <cellStyle name="Separador de milhares 2 8 5 3" xfId="36880"/>
    <cellStyle name="Separador de milhares 2 8 5 4" xfId="55716"/>
    <cellStyle name="Separador de milhares 2 8 5 5" xfId="55717"/>
    <cellStyle name="Separador de milhares 2 8 6" xfId="36881"/>
    <cellStyle name="Separador de milhares 2 8 6 2" xfId="36882"/>
    <cellStyle name="Separador de milhares 2 8 6 2 2" xfId="36883"/>
    <cellStyle name="Separador de milhares 2 8 6 2 3" xfId="55718"/>
    <cellStyle name="Separador de milhares 2 8 6 3" xfId="36884"/>
    <cellStyle name="Separador de milhares 2 8 6 4" xfId="55719"/>
    <cellStyle name="Separador de milhares 2 8 6 5" xfId="55720"/>
    <cellStyle name="Separador de milhares 2 8 7" xfId="36885"/>
    <cellStyle name="Separador de milhares 2 8 7 2" xfId="36886"/>
    <cellStyle name="Separador de milhares 2 8 7 3" xfId="55721"/>
    <cellStyle name="Separador de milhares 2 8 8" xfId="36887"/>
    <cellStyle name="Separador de milhares 2 8 8 2" xfId="36888"/>
    <cellStyle name="Separador de milhares 2 8 9" xfId="36889"/>
    <cellStyle name="Separador de milhares 2 9" xfId="36890"/>
    <cellStyle name="Separador de milhares 2 9 10" xfId="36891"/>
    <cellStyle name="Separador de milhares 2 9 11" xfId="36892"/>
    <cellStyle name="Separador de milhares 2 9 2" xfId="36893"/>
    <cellStyle name="Separador de milhares 2 9 2 10" xfId="36894"/>
    <cellStyle name="Separador de milhares 2 9 2 2" xfId="36895"/>
    <cellStyle name="Separador de milhares 2 9 2 2 2" xfId="36896"/>
    <cellStyle name="Separador de milhares 2 9 2 2 2 2" xfId="36897"/>
    <cellStyle name="Separador de milhares 2 9 2 2 2 2 2" xfId="36898"/>
    <cellStyle name="Separador de milhares 2 9 2 2 2 2 3" xfId="55722"/>
    <cellStyle name="Separador de milhares 2 9 2 2 2 3" xfId="36899"/>
    <cellStyle name="Separador de milhares 2 9 2 2 2 4" xfId="55723"/>
    <cellStyle name="Separador de milhares 2 9 2 2 2 5" xfId="55724"/>
    <cellStyle name="Separador de milhares 2 9 2 2 3" xfId="36900"/>
    <cellStyle name="Separador de milhares 2 9 2 2 3 2" xfId="36901"/>
    <cellStyle name="Separador de milhares 2 9 2 2 3 2 2" xfId="36902"/>
    <cellStyle name="Separador de milhares 2 9 2 2 3 2 3" xfId="55725"/>
    <cellStyle name="Separador de milhares 2 9 2 2 3 3" xfId="36903"/>
    <cellStyle name="Separador de milhares 2 9 2 2 3 4" xfId="55726"/>
    <cellStyle name="Separador de milhares 2 9 2 2 3 5" xfId="55727"/>
    <cellStyle name="Separador de milhares 2 9 2 2 4" xfId="36904"/>
    <cellStyle name="Separador de milhares 2 9 2 2 4 2" xfId="36905"/>
    <cellStyle name="Separador de milhares 2 9 2 2 4 3" xfId="55728"/>
    <cellStyle name="Separador de milhares 2 9 2 2 5" xfId="36906"/>
    <cellStyle name="Separador de milhares 2 9 2 2 5 2" xfId="55729"/>
    <cellStyle name="Separador de milhares 2 9 2 2 6" xfId="36907"/>
    <cellStyle name="Separador de milhares 2 9 2 2 7" xfId="36908"/>
    <cellStyle name="Separador de milhares 2 9 2 2 8" xfId="36909"/>
    <cellStyle name="Separador de milhares 2 9 2 2 9" xfId="36910"/>
    <cellStyle name="Separador de milhares 2 9 2 3" xfId="36911"/>
    <cellStyle name="Separador de milhares 2 9 2 3 2" xfId="36912"/>
    <cellStyle name="Separador de milhares 2 9 2 3 2 2" xfId="36913"/>
    <cellStyle name="Separador de milhares 2 9 2 3 2 3" xfId="55730"/>
    <cellStyle name="Separador de milhares 2 9 2 3 3" xfId="36914"/>
    <cellStyle name="Separador de milhares 2 9 2 3 4" xfId="55731"/>
    <cellStyle name="Separador de milhares 2 9 2 3 5" xfId="55732"/>
    <cellStyle name="Separador de milhares 2 9 2 4" xfId="36915"/>
    <cellStyle name="Separador de milhares 2 9 2 4 2" xfId="36916"/>
    <cellStyle name="Separador de milhares 2 9 2 4 2 2" xfId="36917"/>
    <cellStyle name="Separador de milhares 2 9 2 4 2 3" xfId="55733"/>
    <cellStyle name="Separador de milhares 2 9 2 4 3" xfId="36918"/>
    <cellStyle name="Separador de milhares 2 9 2 4 4" xfId="55734"/>
    <cellStyle name="Separador de milhares 2 9 2 4 5" xfId="55735"/>
    <cellStyle name="Separador de milhares 2 9 2 5" xfId="36919"/>
    <cellStyle name="Separador de milhares 2 9 2 5 2" xfId="36920"/>
    <cellStyle name="Separador de milhares 2 9 2 5 3" xfId="55736"/>
    <cellStyle name="Separador de milhares 2 9 2 6" xfId="36921"/>
    <cellStyle name="Separador de milhares 2 9 2 6 2" xfId="36922"/>
    <cellStyle name="Separador de milhares 2 9 2 7" xfId="36923"/>
    <cellStyle name="Separador de milhares 2 9 2 8" xfId="36924"/>
    <cellStyle name="Separador de milhares 2 9 2 9" xfId="36925"/>
    <cellStyle name="Separador de milhares 2 9 3" xfId="36926"/>
    <cellStyle name="Separador de milhares 2 9 3 2" xfId="36927"/>
    <cellStyle name="Separador de milhares 2 9 3 2 2" xfId="36928"/>
    <cellStyle name="Separador de milhares 2 9 3 2 2 2" xfId="36929"/>
    <cellStyle name="Separador de milhares 2 9 3 2 2 3" xfId="55737"/>
    <cellStyle name="Separador de milhares 2 9 3 2 3" xfId="36930"/>
    <cellStyle name="Separador de milhares 2 9 3 2 4" xfId="55738"/>
    <cellStyle name="Separador de milhares 2 9 3 2 5" xfId="55739"/>
    <cellStyle name="Separador de milhares 2 9 3 3" xfId="36931"/>
    <cellStyle name="Separador de milhares 2 9 3 3 2" xfId="36932"/>
    <cellStyle name="Separador de milhares 2 9 3 3 2 2" xfId="36933"/>
    <cellStyle name="Separador de milhares 2 9 3 3 2 3" xfId="55740"/>
    <cellStyle name="Separador de milhares 2 9 3 3 3" xfId="36934"/>
    <cellStyle name="Separador de milhares 2 9 3 3 4" xfId="55741"/>
    <cellStyle name="Separador de milhares 2 9 3 3 5" xfId="55742"/>
    <cellStyle name="Separador de milhares 2 9 3 4" xfId="36935"/>
    <cellStyle name="Separador de milhares 2 9 3 4 2" xfId="36936"/>
    <cellStyle name="Separador de milhares 2 9 3 4 3" xfId="55743"/>
    <cellStyle name="Separador de milhares 2 9 3 5" xfId="36937"/>
    <cellStyle name="Separador de milhares 2 9 3 5 2" xfId="55744"/>
    <cellStyle name="Separador de milhares 2 9 3 6" xfId="36938"/>
    <cellStyle name="Separador de milhares 2 9 3 7" xfId="36939"/>
    <cellStyle name="Separador de milhares 2 9 3 8" xfId="36940"/>
    <cellStyle name="Separador de milhares 2 9 3 9" xfId="36941"/>
    <cellStyle name="Separador de milhares 2 9 4" xfId="36942"/>
    <cellStyle name="Separador de milhares 2 9 4 2" xfId="36943"/>
    <cellStyle name="Separador de milhares 2 9 4 2 2" xfId="36944"/>
    <cellStyle name="Separador de milhares 2 9 4 2 3" xfId="55745"/>
    <cellStyle name="Separador de milhares 2 9 4 3" xfId="36945"/>
    <cellStyle name="Separador de milhares 2 9 4 4" xfId="55746"/>
    <cellStyle name="Separador de milhares 2 9 4 5" xfId="55747"/>
    <cellStyle name="Separador de milhares 2 9 5" xfId="36946"/>
    <cellStyle name="Separador de milhares 2 9 5 2" xfId="36947"/>
    <cellStyle name="Separador de milhares 2 9 5 2 2" xfId="36948"/>
    <cellStyle name="Separador de milhares 2 9 5 2 3" xfId="55748"/>
    <cellStyle name="Separador de milhares 2 9 5 3" xfId="36949"/>
    <cellStyle name="Separador de milhares 2 9 5 4" xfId="55749"/>
    <cellStyle name="Separador de milhares 2 9 5 5" xfId="55750"/>
    <cellStyle name="Separador de milhares 2 9 6" xfId="36950"/>
    <cellStyle name="Separador de milhares 2 9 6 2" xfId="36951"/>
    <cellStyle name="Separador de milhares 2 9 6 3" xfId="55751"/>
    <cellStyle name="Separador de milhares 2 9 7" xfId="36952"/>
    <cellStyle name="Separador de milhares 2 9 7 2" xfId="36953"/>
    <cellStyle name="Separador de milhares 2 9 8" xfId="36954"/>
    <cellStyle name="Separador de milhares 2 9 9" xfId="36955"/>
    <cellStyle name="Separador de milhares 27" xfId="36956"/>
    <cellStyle name="Separador de milhares 27 2" xfId="36957"/>
    <cellStyle name="Separador de milhares 27 3" xfId="36958"/>
    <cellStyle name="Separador de milhares 3" xfId="36959"/>
    <cellStyle name="Separador de milhares 3 1" xfId="55752"/>
    <cellStyle name="Separador de milhares 3 2" xfId="36960"/>
    <cellStyle name="Separador de milhares 3 2 2" xfId="36961"/>
    <cellStyle name="Separador de milhares 3 2 2 2" xfId="36962"/>
    <cellStyle name="Separador de milhares 3 2 2 2 2" xfId="36963"/>
    <cellStyle name="Separador de milhares 3 2 2 2 3" xfId="36964"/>
    <cellStyle name="Separador de milhares 3 2 2 3" xfId="36965"/>
    <cellStyle name="Separador de milhares 3 2 2 3 2" xfId="36966"/>
    <cellStyle name="Separador de milhares 3 2 2 3 3" xfId="36967"/>
    <cellStyle name="Separador de milhares 3 2 2 4" xfId="36968"/>
    <cellStyle name="Separador de milhares 3 2 2 5" xfId="36969"/>
    <cellStyle name="Separador de milhares 3 2 2 6" xfId="36970"/>
    <cellStyle name="Separador de milhares 3 2 2 7" xfId="36971"/>
    <cellStyle name="Separador de milhares 3 2 3" xfId="36972"/>
    <cellStyle name="Separador de milhares 3 2 3 2" xfId="36973"/>
    <cellStyle name="Separador de milhares 3 2 3 3" xfId="36974"/>
    <cellStyle name="Separador de milhares 3 2 3 4" xfId="36975"/>
    <cellStyle name="Separador de milhares 3 2 4" xfId="36976"/>
    <cellStyle name="Separador de milhares 3 2 4 2" xfId="36977"/>
    <cellStyle name="Separador de milhares 3 2 4 3" xfId="36978"/>
    <cellStyle name="Separador de milhares 3 2 4 4" xfId="36979"/>
    <cellStyle name="Separador de milhares 3 2 5" xfId="36980"/>
    <cellStyle name="Separador de milhares 3 2 6" xfId="36981"/>
    <cellStyle name="Separador de milhares 3 2 7" xfId="36982"/>
    <cellStyle name="Separador de milhares 3 2 8" xfId="36983"/>
    <cellStyle name="Separador de milhares 3 2 9" xfId="36984"/>
    <cellStyle name="Separador de milhares 3 3" xfId="36985"/>
    <cellStyle name="Separador de milhares 3 3 2" xfId="36986"/>
    <cellStyle name="Separador de milhares 3 3 2 2" xfId="36987"/>
    <cellStyle name="Separador de milhares 3 3 2 3" xfId="36988"/>
    <cellStyle name="Separador de milhares 3 3 3" xfId="36989"/>
    <cellStyle name="Separador de milhares 3 3 4" xfId="36990"/>
    <cellStyle name="Separador de milhares 3 3 5" xfId="36991"/>
    <cellStyle name="Separador de milhares 3 3 6" xfId="36992"/>
    <cellStyle name="Separador de milhares 3 3 7" xfId="36993"/>
    <cellStyle name="Separador de milhares 3 4" xfId="36994"/>
    <cellStyle name="Separador de milhares 3 4 2" xfId="36995"/>
    <cellStyle name="Separador de milhares 3 4 3" xfId="36996"/>
    <cellStyle name="Separador de milhares 3 4 4" xfId="36997"/>
    <cellStyle name="Separador de milhares 3 4 5" xfId="36998"/>
    <cellStyle name="Separador de milhares 3 5" xfId="36999"/>
    <cellStyle name="Separador de milhares 3 5 2" xfId="37000"/>
    <cellStyle name="Separador de milhares 3 5 3" xfId="37001"/>
    <cellStyle name="Separador de milhares 3 5 4" xfId="37002"/>
    <cellStyle name="Separador de milhares 3 6" xfId="37003"/>
    <cellStyle name="Separador de milhares 3 7" xfId="37004"/>
    <cellStyle name="Separador de milhares 3 8" xfId="37005"/>
    <cellStyle name="Separador de milhares 3 9" xfId="37006"/>
    <cellStyle name="Separador de milhares 4" xfId="37007"/>
    <cellStyle name="Separador de milhares 4 10" xfId="37008"/>
    <cellStyle name="Separador de milhares 4 2" xfId="37009"/>
    <cellStyle name="Separador de milhares 4 2 2" xfId="37010"/>
    <cellStyle name="Separador de milhares 4 2 2 2" xfId="37011"/>
    <cellStyle name="Separador de milhares 4 2 2 3" xfId="37012"/>
    <cellStyle name="Separador de milhares 4 2 3" xfId="37013"/>
    <cellStyle name="Separador de milhares 4 2 4" xfId="37014"/>
    <cellStyle name="Separador de milhares 4 2 5" xfId="37015"/>
    <cellStyle name="Separador de milhares 4 2 6" xfId="37016"/>
    <cellStyle name="Separador de milhares 4 2 7" xfId="37017"/>
    <cellStyle name="Separador de milhares 4 3" xfId="37018"/>
    <cellStyle name="Separador de milhares 4 3 2" xfId="37019"/>
    <cellStyle name="Separador de milhares 4 3 3" xfId="37020"/>
    <cellStyle name="Separador de milhares 4 3 4" xfId="37021"/>
    <cellStyle name="Separador de milhares 4 4" xfId="37022"/>
    <cellStyle name="Separador de milhares 4 4 2" xfId="37023"/>
    <cellStyle name="Separador de milhares 4 4 3" xfId="37024"/>
    <cellStyle name="Separador de milhares 4 4 4" xfId="37025"/>
    <cellStyle name="Separador de milhares 4 5" xfId="37026"/>
    <cellStyle name="Separador de milhares 4 5 2" xfId="37027"/>
    <cellStyle name="Separador de milhares 4 5 3" xfId="37028"/>
    <cellStyle name="Separador de milhares 4 6" xfId="37029"/>
    <cellStyle name="Separador de milhares 4 7" xfId="37030"/>
    <cellStyle name="Separador de milhares 4 8" xfId="37031"/>
    <cellStyle name="Separador de milhares 4 9" xfId="37032"/>
    <cellStyle name="Separador de milhares 5" xfId="37033"/>
    <cellStyle name="Separador de milhares 5 10" xfId="37034"/>
    <cellStyle name="Separador de milhares 5 11" xfId="37035"/>
    <cellStyle name="Separador de milhares 5 2" xfId="37036"/>
    <cellStyle name="Separador de milhares 5 2 2" xfId="37037"/>
    <cellStyle name="Separador de milhares 5 2 2 2" xfId="37038"/>
    <cellStyle name="Separador de milhares 5 2 2 3" xfId="37039"/>
    <cellStyle name="Separador de milhares 5 2 2 4" xfId="37040"/>
    <cellStyle name="Separador de milhares 5 2 3" xfId="37041"/>
    <cellStyle name="Separador de milhares 5 2 4" xfId="37042"/>
    <cellStyle name="Separador de milhares 5 2 5" xfId="37043"/>
    <cellStyle name="Separador de milhares 5 2 6" xfId="37044"/>
    <cellStyle name="Separador de milhares 5 2 7" xfId="37045"/>
    <cellStyle name="Separador de milhares 5 3" xfId="37046"/>
    <cellStyle name="Separador de milhares 5 3 2" xfId="37047"/>
    <cellStyle name="Separador de milhares 5 3 2 2" xfId="37048"/>
    <cellStyle name="Separador de milhares 5 3 2 3" xfId="37049"/>
    <cellStyle name="Separador de milhares 5 3 3" xfId="37050"/>
    <cellStyle name="Separador de milhares 5 3 4" xfId="37051"/>
    <cellStyle name="Separador de milhares 5 3 5" xfId="37052"/>
    <cellStyle name="Separador de milhares 5 4" xfId="37053"/>
    <cellStyle name="Separador de milhares 5 4 2" xfId="37054"/>
    <cellStyle name="Separador de milhares 5 4 3" xfId="37055"/>
    <cellStyle name="Separador de milhares 5 4 4" xfId="37056"/>
    <cellStyle name="Separador de milhares 5 5" xfId="37057"/>
    <cellStyle name="Separador de milhares 5 5 2" xfId="37058"/>
    <cellStyle name="Separador de milhares 5 5 3" xfId="37059"/>
    <cellStyle name="Separador de milhares 5 5 4" xfId="37060"/>
    <cellStyle name="Separador de milhares 5 5 5" xfId="37061"/>
    <cellStyle name="Separador de milhares 5 5 6" xfId="37062"/>
    <cellStyle name="Separador de milhares 5 6" xfId="37063"/>
    <cellStyle name="Separador de milhares 5 6 2" xfId="37064"/>
    <cellStyle name="Separador de milhares 5 7" xfId="37065"/>
    <cellStyle name="Separador de milhares 5 8" xfId="37066"/>
    <cellStyle name="Separador de milhares 5 9" xfId="37067"/>
    <cellStyle name="Separador de milhares 6" xfId="37068"/>
    <cellStyle name="Separador de milhares 6 2" xfId="37069"/>
    <cellStyle name="Separador de milhares 6 2 2" xfId="37070"/>
    <cellStyle name="Separador de milhares 6 2 3" xfId="37071"/>
    <cellStyle name="Separador de milhares 6 3" xfId="37072"/>
    <cellStyle name="Separador de milhares 6 3 2" xfId="37073"/>
    <cellStyle name="Separador de milhares 6 3 3" xfId="37074"/>
    <cellStyle name="Separador de milhares 6 4" xfId="37075"/>
    <cellStyle name="Separador de milhares 6 5" xfId="37076"/>
    <cellStyle name="Separador de milhares 6 6" xfId="37077"/>
    <cellStyle name="Separador de milhares 6 7" xfId="37078"/>
    <cellStyle name="Separador de milhares 7" xfId="37079"/>
    <cellStyle name="Separador de milhares 7 10" xfId="37080"/>
    <cellStyle name="Separador de milhares 7 2" xfId="37081"/>
    <cellStyle name="Separador de milhares 7 2 2" xfId="37082"/>
    <cellStyle name="Separador de milhares 7 2 3" xfId="37083"/>
    <cellStyle name="Separador de milhares 7 2 4" xfId="37084"/>
    <cellStyle name="Separador de milhares 7 3" xfId="37085"/>
    <cellStyle name="Separador de milhares 7 3 2" xfId="37086"/>
    <cellStyle name="Separador de milhares 7 3 3" xfId="37087"/>
    <cellStyle name="Separador de milhares 7 4" xfId="37088"/>
    <cellStyle name="Separador de milhares 7 4 2" xfId="37089"/>
    <cellStyle name="Separador de milhares 7 4 3" xfId="37090"/>
    <cellStyle name="Separador de milhares 7 5" xfId="37091"/>
    <cellStyle name="Separador de milhares 7 6" xfId="37092"/>
    <cellStyle name="Separador de milhares 7 7" xfId="37093"/>
    <cellStyle name="Separador de milhares 7 8" xfId="37094"/>
    <cellStyle name="Separador de milhares 7 9" xfId="37095"/>
    <cellStyle name="Separador de milhares 8" xfId="37096"/>
    <cellStyle name="Separador de milhares 8 2" xfId="55753"/>
    <cellStyle name="Separador de milhares 8 3" xfId="55754"/>
    <cellStyle name="Separador de milhares 9" xfId="37097"/>
    <cellStyle name="Texto de Aviso 1" xfId="55755"/>
    <cellStyle name="Texto de Aviso 2" xfId="37098"/>
    <cellStyle name="Texto de Aviso 2 2" xfId="37099"/>
    <cellStyle name="Texto de Aviso 2 3" xfId="37100"/>
    <cellStyle name="Texto de Aviso 2 4" xfId="37101"/>
    <cellStyle name="Texto de Aviso 2 5" xfId="37102"/>
    <cellStyle name="Texto de Aviso 3" xfId="37103"/>
    <cellStyle name="Texto de Aviso 4" xfId="37104"/>
    <cellStyle name="Texto de Aviso 5" xfId="55756"/>
    <cellStyle name="Texto de Aviso 6" xfId="55757"/>
    <cellStyle name="Texto de Aviso 7" xfId="55758"/>
    <cellStyle name="Texto de Aviso 8" xfId="55759"/>
    <cellStyle name="Texto Explicativo 1" xfId="55760"/>
    <cellStyle name="Texto Explicativo 2" xfId="37105"/>
    <cellStyle name="Texto Explicativo 2 2" xfId="37106"/>
    <cellStyle name="Texto Explicativo 2 3" xfId="37107"/>
    <cellStyle name="Texto Explicativo 2 4" xfId="37108"/>
    <cellStyle name="Texto Explicativo 2 5" xfId="37109"/>
    <cellStyle name="Texto Explicativo 3" xfId="37110"/>
    <cellStyle name="Texto Explicativo 4" xfId="37111"/>
    <cellStyle name="Texto Explicativo 5" xfId="55761"/>
    <cellStyle name="Texto Explicativo 6" xfId="55762"/>
    <cellStyle name="Texto Explicativo 7" xfId="55763"/>
    <cellStyle name="Texto Explicativo 8" xfId="55764"/>
    <cellStyle name="Title" xfId="37112"/>
    <cellStyle name="Título 1 1" xfId="55765"/>
    <cellStyle name="Título 1 1 1" xfId="55766"/>
    <cellStyle name="Título 1 1 1 1" xfId="55767"/>
    <cellStyle name="Título 1 1 2" xfId="55768"/>
    <cellStyle name="Título 1 1_Campo de Antenas - SBGL-ORÇ" xfId="55769"/>
    <cellStyle name="Título 1 2" xfId="37113"/>
    <cellStyle name="Título 1 2 2" xfId="37114"/>
    <cellStyle name="Título 1 2 3" xfId="37115"/>
    <cellStyle name="Título 1 2 4" xfId="37116"/>
    <cellStyle name="Título 1 2 5" xfId="37117"/>
    <cellStyle name="Título 1 3" xfId="37118"/>
    <cellStyle name="Título 1 4" xfId="37119"/>
    <cellStyle name="Título 1 5" xfId="55770"/>
    <cellStyle name="Título 1 6" xfId="55771"/>
    <cellStyle name="Título 1 7" xfId="55772"/>
    <cellStyle name="Título 1 8" xfId="55773"/>
    <cellStyle name="Título 1 9" xfId="55774"/>
    <cellStyle name="Título 10" xfId="55775"/>
    <cellStyle name="Título 11" xfId="55776"/>
    <cellStyle name="Título 12" xfId="55777"/>
    <cellStyle name="Título 2 1" xfId="55778"/>
    <cellStyle name="Título 2 2" xfId="37120"/>
    <cellStyle name="Título 2 2 2" xfId="37121"/>
    <cellStyle name="Título 2 2 3" xfId="37122"/>
    <cellStyle name="Título 2 2 4" xfId="37123"/>
    <cellStyle name="Título 2 2 5" xfId="37124"/>
    <cellStyle name="Título 2 3" xfId="37125"/>
    <cellStyle name="Título 2 4" xfId="37126"/>
    <cellStyle name="Título 2 5" xfId="55779"/>
    <cellStyle name="Título 2 6" xfId="55780"/>
    <cellStyle name="Título 2 7" xfId="55781"/>
    <cellStyle name="Título 2 8" xfId="55782"/>
    <cellStyle name="Título 3 1" xfId="55783"/>
    <cellStyle name="Título 3 1 2" xfId="55784"/>
    <cellStyle name="Título 3 1 3" xfId="55785"/>
    <cellStyle name="Título 3 1 4" xfId="55786"/>
    <cellStyle name="Título 3 1 5" xfId="55787"/>
    <cellStyle name="Título 3 1 6" xfId="55788"/>
    <cellStyle name="Título 3 2" xfId="37127"/>
    <cellStyle name="Título 3 2 2" xfId="37128"/>
    <cellStyle name="Título 3 2 3" xfId="37129"/>
    <cellStyle name="Título 3 2 4" xfId="37130"/>
    <cellStyle name="Título 3 2 5" xfId="37131"/>
    <cellStyle name="Título 3 2 6" xfId="55789"/>
    <cellStyle name="Título 3 2 7" xfId="55790"/>
    <cellStyle name="Título 3 3" xfId="37132"/>
    <cellStyle name="Título 3 3 2" xfId="55791"/>
    <cellStyle name="Título 3 3 3" xfId="55792"/>
    <cellStyle name="Título 3 3 4" xfId="55793"/>
    <cellStyle name="Título 3 3 5" xfId="55794"/>
    <cellStyle name="Título 3 3 6" xfId="55795"/>
    <cellStyle name="Título 3 4" xfId="37133"/>
    <cellStyle name="Título 3 4 2" xfId="55796"/>
    <cellStyle name="Título 3 4 3" xfId="55797"/>
    <cellStyle name="Título 3 4 4" xfId="55798"/>
    <cellStyle name="Título 3 4 5" xfId="55799"/>
    <cellStyle name="Título 3 4 6" xfId="55800"/>
    <cellStyle name="Título 3 5" xfId="55801"/>
    <cellStyle name="Título 3 5 2" xfId="55802"/>
    <cellStyle name="Título 3 5 3" xfId="55803"/>
    <cellStyle name="Título 3 5 4" xfId="55804"/>
    <cellStyle name="Título 3 5 5" xfId="55805"/>
    <cellStyle name="Título 3 5 6" xfId="55806"/>
    <cellStyle name="Título 3 6" xfId="55807"/>
    <cellStyle name="Título 3 6 2" xfId="55808"/>
    <cellStyle name="Título 3 6 3" xfId="55809"/>
    <cellStyle name="Título 3 6 4" xfId="55810"/>
    <cellStyle name="Título 3 6 5" xfId="55811"/>
    <cellStyle name="Título 3 6 6" xfId="55812"/>
    <cellStyle name="Título 3 7" xfId="55813"/>
    <cellStyle name="Título 3 7 2" xfId="55814"/>
    <cellStyle name="Título 3 7 3" xfId="55815"/>
    <cellStyle name="Título 3 7 4" xfId="55816"/>
    <cellStyle name="Título 3 7 5" xfId="55817"/>
    <cellStyle name="Título 3 7 6" xfId="55818"/>
    <cellStyle name="Título 3 8" xfId="55819"/>
    <cellStyle name="Título 4 1" xfId="55820"/>
    <cellStyle name="Título 4 2" xfId="37134"/>
    <cellStyle name="Título 4 2 2" xfId="37135"/>
    <cellStyle name="Título 4 2 3" xfId="37136"/>
    <cellStyle name="Título 4 2 4" xfId="37137"/>
    <cellStyle name="Título 4 2 5" xfId="37138"/>
    <cellStyle name="Título 4 3" xfId="37139"/>
    <cellStyle name="Título 4 4" xfId="37140"/>
    <cellStyle name="Título 4 5" xfId="55821"/>
    <cellStyle name="Título 4 6" xfId="55822"/>
    <cellStyle name="Título 4 7" xfId="55823"/>
    <cellStyle name="Título 4 8" xfId="55824"/>
    <cellStyle name="Título 5" xfId="37141"/>
    <cellStyle name="Título 5 2" xfId="37142"/>
    <cellStyle name="Título 5 3" xfId="37143"/>
    <cellStyle name="Título 5 4" xfId="37144"/>
    <cellStyle name="Título 5 5" xfId="37145"/>
    <cellStyle name="Título 6" xfId="37146"/>
    <cellStyle name="Título 7" xfId="37147"/>
    <cellStyle name="Título 8" xfId="55825"/>
    <cellStyle name="Título 9" xfId="55826"/>
    <cellStyle name="Total 1" xfId="55827"/>
    <cellStyle name="Total 1 2" xfId="55828"/>
    <cellStyle name="Total 2" xfId="37148"/>
    <cellStyle name="Total 2 2" xfId="37149"/>
    <cellStyle name="Total 2 3" xfId="37150"/>
    <cellStyle name="Total 2 4" xfId="37151"/>
    <cellStyle name="Total 2 5" xfId="37152"/>
    <cellStyle name="Total 3" xfId="37153"/>
    <cellStyle name="Total 3 2" xfId="55829"/>
    <cellStyle name="Total 4" xfId="37154"/>
    <cellStyle name="Total 4 2" xfId="55830"/>
    <cellStyle name="Total 5" xfId="55831"/>
    <cellStyle name="Total 5 2" xfId="55832"/>
    <cellStyle name="Total 6" xfId="55833"/>
    <cellStyle name="Total 6 2" xfId="55834"/>
    <cellStyle name="Total 7" xfId="55835"/>
    <cellStyle name="Total 7 2" xfId="55836"/>
    <cellStyle name="Total 8" xfId="55837"/>
    <cellStyle name="Vírgula" xfId="39806" builtinId="3"/>
    <cellStyle name="Vírgula 2" xfId="37155"/>
    <cellStyle name="Vírgula 2 10" xfId="37156"/>
    <cellStyle name="Vírgula 2 10 10" xfId="37157"/>
    <cellStyle name="Vírgula 2 10 2" xfId="37158"/>
    <cellStyle name="Vírgula 2 10 2 2" xfId="37159"/>
    <cellStyle name="Vírgula 2 10 2 2 2" xfId="37160"/>
    <cellStyle name="Vírgula 2 10 2 2 2 2" xfId="37161"/>
    <cellStyle name="Vírgula 2 10 2 2 2 3" xfId="55838"/>
    <cellStyle name="Vírgula 2 10 2 2 3" xfId="37162"/>
    <cellStyle name="Vírgula 2 10 2 2 4" xfId="55839"/>
    <cellStyle name="Vírgula 2 10 2 2 5" xfId="55840"/>
    <cellStyle name="Vírgula 2 10 2 3" xfId="37163"/>
    <cellStyle name="Vírgula 2 10 2 3 2" xfId="37164"/>
    <cellStyle name="Vírgula 2 10 2 3 2 2" xfId="37165"/>
    <cellStyle name="Vírgula 2 10 2 3 2 3" xfId="55841"/>
    <cellStyle name="Vírgula 2 10 2 3 3" xfId="37166"/>
    <cellStyle name="Vírgula 2 10 2 3 4" xfId="55842"/>
    <cellStyle name="Vírgula 2 10 2 3 5" xfId="55843"/>
    <cellStyle name="Vírgula 2 10 2 4" xfId="37167"/>
    <cellStyle name="Vírgula 2 10 2 4 2" xfId="37168"/>
    <cellStyle name="Vírgula 2 10 2 4 3" xfId="55844"/>
    <cellStyle name="Vírgula 2 10 2 5" xfId="37169"/>
    <cellStyle name="Vírgula 2 10 2 5 2" xfId="37170"/>
    <cellStyle name="Vírgula 2 10 2 6" xfId="37171"/>
    <cellStyle name="Vírgula 2 10 2 7" xfId="37172"/>
    <cellStyle name="Vírgula 2 10 2 8" xfId="37173"/>
    <cellStyle name="Vírgula 2 10 2 9" xfId="37174"/>
    <cellStyle name="Vírgula 2 10 3" xfId="37175"/>
    <cellStyle name="Vírgula 2 10 3 2" xfId="37176"/>
    <cellStyle name="Vírgula 2 10 3 2 2" xfId="37177"/>
    <cellStyle name="Vírgula 2 10 3 2 3" xfId="55845"/>
    <cellStyle name="Vírgula 2 10 3 3" xfId="37178"/>
    <cellStyle name="Vírgula 2 10 3 4" xfId="55846"/>
    <cellStyle name="Vírgula 2 10 3 5" xfId="55847"/>
    <cellStyle name="Vírgula 2 10 4" xfId="37179"/>
    <cellStyle name="Vírgula 2 10 4 2" xfId="37180"/>
    <cellStyle name="Vírgula 2 10 4 2 2" xfId="37181"/>
    <cellStyle name="Vírgula 2 10 4 2 3" xfId="55848"/>
    <cellStyle name="Vírgula 2 10 4 3" xfId="37182"/>
    <cellStyle name="Vírgula 2 10 4 4" xfId="55849"/>
    <cellStyle name="Vírgula 2 10 4 5" xfId="55850"/>
    <cellStyle name="Vírgula 2 10 5" xfId="37183"/>
    <cellStyle name="Vírgula 2 10 5 2" xfId="37184"/>
    <cellStyle name="Vírgula 2 10 5 3" xfId="55851"/>
    <cellStyle name="Vírgula 2 10 6" xfId="37185"/>
    <cellStyle name="Vírgula 2 10 6 2" xfId="37186"/>
    <cellStyle name="Vírgula 2 10 7" xfId="37187"/>
    <cellStyle name="Vírgula 2 10 8" xfId="37188"/>
    <cellStyle name="Vírgula 2 10 9" xfId="37189"/>
    <cellStyle name="Vírgula 2 11" xfId="37190"/>
    <cellStyle name="Vírgula 2 11 2" xfId="37191"/>
    <cellStyle name="Vírgula 2 11 2 2" xfId="37192"/>
    <cellStyle name="Vírgula 2 11 2 2 2" xfId="37193"/>
    <cellStyle name="Vírgula 2 11 2 2 3" xfId="55852"/>
    <cellStyle name="Vírgula 2 11 2 3" xfId="37194"/>
    <cellStyle name="Vírgula 2 11 2 4" xfId="37195"/>
    <cellStyle name="Vírgula 2 11 2 5" xfId="55853"/>
    <cellStyle name="Vírgula 2 11 3" xfId="37196"/>
    <cellStyle name="Vírgula 2 11 3 2" xfId="37197"/>
    <cellStyle name="Vírgula 2 11 3 2 2" xfId="37198"/>
    <cellStyle name="Vírgula 2 11 3 2 3" xfId="55854"/>
    <cellStyle name="Vírgula 2 11 3 3" xfId="37199"/>
    <cellStyle name="Vírgula 2 11 3 4" xfId="55855"/>
    <cellStyle name="Vírgula 2 11 3 5" xfId="55856"/>
    <cellStyle name="Vírgula 2 11 4" xfId="37200"/>
    <cellStyle name="Vírgula 2 11 4 2" xfId="37201"/>
    <cellStyle name="Vírgula 2 11 4 3" xfId="55857"/>
    <cellStyle name="Vírgula 2 11 5" xfId="37202"/>
    <cellStyle name="Vírgula 2 11 5 2" xfId="37203"/>
    <cellStyle name="Vírgula 2 11 6" xfId="37204"/>
    <cellStyle name="Vírgula 2 11 7" xfId="37205"/>
    <cellStyle name="Vírgula 2 11 8" xfId="37206"/>
    <cellStyle name="Vírgula 2 11 9" xfId="37207"/>
    <cellStyle name="Vírgula 2 12" xfId="37208"/>
    <cellStyle name="Vírgula 2 12 2" xfId="37209"/>
    <cellStyle name="Vírgula 2 12 2 2" xfId="37210"/>
    <cellStyle name="Vírgula 2 12 3" xfId="37211"/>
    <cellStyle name="Vírgula 2 12 3 2" xfId="37212"/>
    <cellStyle name="Vírgula 2 12 4" xfId="37213"/>
    <cellStyle name="Vírgula 2 13" xfId="37214"/>
    <cellStyle name="Vírgula 2 13 2" xfId="37215"/>
    <cellStyle name="Vírgula 2 13 2 2" xfId="37216"/>
    <cellStyle name="Vírgula 2 13 2 2 2" xfId="37217"/>
    <cellStyle name="Vírgula 2 13 2 2 3" xfId="55858"/>
    <cellStyle name="Vírgula 2 13 2 3" xfId="37218"/>
    <cellStyle name="Vírgula 2 13 2 4" xfId="37219"/>
    <cellStyle name="Vírgula 2 13 3" xfId="37220"/>
    <cellStyle name="Vírgula 2 13 3 2" xfId="37221"/>
    <cellStyle name="Vírgula 2 13 3 2 2" xfId="37222"/>
    <cellStyle name="Vírgula 2 13 3 2 3" xfId="55859"/>
    <cellStyle name="Vírgula 2 13 3 3" xfId="37223"/>
    <cellStyle name="Vírgula 2 13 3 4" xfId="55860"/>
    <cellStyle name="Vírgula 2 13 4" xfId="37224"/>
    <cellStyle name="Vírgula 2 13 4 2" xfId="37225"/>
    <cellStyle name="Vírgula 2 13 4 3" xfId="55861"/>
    <cellStyle name="Vírgula 2 13 5" xfId="37226"/>
    <cellStyle name="Vírgula 2 13 6" xfId="37227"/>
    <cellStyle name="Vírgula 2 13 7" xfId="55862"/>
    <cellStyle name="Vírgula 2 14" xfId="37228"/>
    <cellStyle name="Vírgula 2 14 2" xfId="37229"/>
    <cellStyle name="Vírgula 2 14 3" xfId="37230"/>
    <cellStyle name="Vírgula 2 14 4" xfId="37231"/>
    <cellStyle name="Vírgula 2 15" xfId="37232"/>
    <cellStyle name="Vírgula 2 15 2" xfId="37233"/>
    <cellStyle name="Vírgula 2 15 3" xfId="37234"/>
    <cellStyle name="Vírgula 2 16" xfId="37235"/>
    <cellStyle name="Vírgula 2 16 2" xfId="37236"/>
    <cellStyle name="Vírgula 2 16 3" xfId="37237"/>
    <cellStyle name="Vírgula 2 17" xfId="37238"/>
    <cellStyle name="Vírgula 2 17 2" xfId="37239"/>
    <cellStyle name="Vírgula 2 17 3" xfId="37240"/>
    <cellStyle name="Vírgula 2 18" xfId="37241"/>
    <cellStyle name="Vírgula 2 18 2" xfId="37242"/>
    <cellStyle name="Vírgula 2 19" xfId="37243"/>
    <cellStyle name="Vírgula 2 19 2" xfId="37244"/>
    <cellStyle name="Vírgula 2 2" xfId="37245"/>
    <cellStyle name="Vírgula 2 2 10" xfId="37246"/>
    <cellStyle name="Vírgula 2 2 10 2" xfId="37247"/>
    <cellStyle name="Vírgula 2 2 10 3" xfId="55863"/>
    <cellStyle name="Vírgula 2 2 11" xfId="37248"/>
    <cellStyle name="Vírgula 2 2 11 2" xfId="37249"/>
    <cellStyle name="Vírgula 2 2 12" xfId="37250"/>
    <cellStyle name="Vírgula 2 2 13" xfId="37251"/>
    <cellStyle name="Vírgula 2 2 14" xfId="37252"/>
    <cellStyle name="Vírgula 2 2 15" xfId="37253"/>
    <cellStyle name="Vírgula 2 2 16" xfId="37254"/>
    <cellStyle name="Vírgula 2 2 2" xfId="37255"/>
    <cellStyle name="Vírgula 2 2 2 10" xfId="37256"/>
    <cellStyle name="Vírgula 2 2 2 11" xfId="37257"/>
    <cellStyle name="Vírgula 2 2 2 12" xfId="37258"/>
    <cellStyle name="Vírgula 2 2 2 2" xfId="37259"/>
    <cellStyle name="Vírgula 2 2 2 2 10" xfId="37260"/>
    <cellStyle name="Vírgula 2 2 2 2 11" xfId="37261"/>
    <cellStyle name="Vírgula 2 2 2 2 2" xfId="37262"/>
    <cellStyle name="Vírgula 2 2 2 2 2 10" xfId="37263"/>
    <cellStyle name="Vírgula 2 2 2 2 2 2" xfId="37264"/>
    <cellStyle name="Vírgula 2 2 2 2 2 2 2" xfId="37265"/>
    <cellStyle name="Vírgula 2 2 2 2 2 2 2 2" xfId="37266"/>
    <cellStyle name="Vírgula 2 2 2 2 2 2 2 2 2" xfId="37267"/>
    <cellStyle name="Vírgula 2 2 2 2 2 2 2 2 3" xfId="55864"/>
    <cellStyle name="Vírgula 2 2 2 2 2 2 2 3" xfId="37268"/>
    <cellStyle name="Vírgula 2 2 2 2 2 2 2 4" xfId="55865"/>
    <cellStyle name="Vírgula 2 2 2 2 2 2 2 5" xfId="55866"/>
    <cellStyle name="Vírgula 2 2 2 2 2 2 3" xfId="37269"/>
    <cellStyle name="Vírgula 2 2 2 2 2 2 3 2" xfId="37270"/>
    <cellStyle name="Vírgula 2 2 2 2 2 2 3 2 2" xfId="37271"/>
    <cellStyle name="Vírgula 2 2 2 2 2 2 3 2 3" xfId="55867"/>
    <cellStyle name="Vírgula 2 2 2 2 2 2 3 3" xfId="37272"/>
    <cellStyle name="Vírgula 2 2 2 2 2 2 3 4" xfId="55868"/>
    <cellStyle name="Vírgula 2 2 2 2 2 2 3 5" xfId="55869"/>
    <cellStyle name="Vírgula 2 2 2 2 2 2 4" xfId="37273"/>
    <cellStyle name="Vírgula 2 2 2 2 2 2 4 2" xfId="37274"/>
    <cellStyle name="Vírgula 2 2 2 2 2 2 4 3" xfId="55870"/>
    <cellStyle name="Vírgula 2 2 2 2 2 2 5" xfId="37275"/>
    <cellStyle name="Vírgula 2 2 2 2 2 2 5 2" xfId="55871"/>
    <cellStyle name="Vírgula 2 2 2 2 2 2 6" xfId="37276"/>
    <cellStyle name="Vírgula 2 2 2 2 2 2 7" xfId="37277"/>
    <cellStyle name="Vírgula 2 2 2 2 2 2 8" xfId="37278"/>
    <cellStyle name="Vírgula 2 2 2 2 2 2 9" xfId="37279"/>
    <cellStyle name="Vírgula 2 2 2 2 2 3" xfId="37280"/>
    <cellStyle name="Vírgula 2 2 2 2 2 3 2" xfId="37281"/>
    <cellStyle name="Vírgula 2 2 2 2 2 3 2 2" xfId="37282"/>
    <cellStyle name="Vírgula 2 2 2 2 2 3 2 3" xfId="55872"/>
    <cellStyle name="Vírgula 2 2 2 2 2 3 3" xfId="37283"/>
    <cellStyle name="Vírgula 2 2 2 2 2 3 4" xfId="55873"/>
    <cellStyle name="Vírgula 2 2 2 2 2 3 5" xfId="55874"/>
    <cellStyle name="Vírgula 2 2 2 2 2 4" xfId="37284"/>
    <cellStyle name="Vírgula 2 2 2 2 2 4 2" xfId="37285"/>
    <cellStyle name="Vírgula 2 2 2 2 2 4 2 2" xfId="37286"/>
    <cellStyle name="Vírgula 2 2 2 2 2 4 2 3" xfId="55875"/>
    <cellStyle name="Vírgula 2 2 2 2 2 4 3" xfId="37287"/>
    <cellStyle name="Vírgula 2 2 2 2 2 4 4" xfId="55876"/>
    <cellStyle name="Vírgula 2 2 2 2 2 4 5" xfId="55877"/>
    <cellStyle name="Vírgula 2 2 2 2 2 5" xfId="37288"/>
    <cellStyle name="Vírgula 2 2 2 2 2 5 2" xfId="37289"/>
    <cellStyle name="Vírgula 2 2 2 2 2 5 3" xfId="55878"/>
    <cellStyle name="Vírgula 2 2 2 2 2 6" xfId="37290"/>
    <cellStyle name="Vírgula 2 2 2 2 2 6 2" xfId="55879"/>
    <cellStyle name="Vírgula 2 2 2 2 2 7" xfId="37291"/>
    <cellStyle name="Vírgula 2 2 2 2 2 8" xfId="37292"/>
    <cellStyle name="Vírgula 2 2 2 2 2 9" xfId="37293"/>
    <cellStyle name="Vírgula 2 2 2 2 3" xfId="37294"/>
    <cellStyle name="Vírgula 2 2 2 2 3 2" xfId="37295"/>
    <cellStyle name="Vírgula 2 2 2 2 3 2 2" xfId="37296"/>
    <cellStyle name="Vírgula 2 2 2 2 3 2 2 2" xfId="37297"/>
    <cellStyle name="Vírgula 2 2 2 2 3 2 2 3" xfId="55880"/>
    <cellStyle name="Vírgula 2 2 2 2 3 2 3" xfId="37298"/>
    <cellStyle name="Vírgula 2 2 2 2 3 2 4" xfId="55881"/>
    <cellStyle name="Vírgula 2 2 2 2 3 2 5" xfId="55882"/>
    <cellStyle name="Vírgula 2 2 2 2 3 3" xfId="37299"/>
    <cellStyle name="Vírgula 2 2 2 2 3 3 2" xfId="37300"/>
    <cellStyle name="Vírgula 2 2 2 2 3 3 2 2" xfId="37301"/>
    <cellStyle name="Vírgula 2 2 2 2 3 3 2 3" xfId="55883"/>
    <cellStyle name="Vírgula 2 2 2 2 3 3 3" xfId="37302"/>
    <cellStyle name="Vírgula 2 2 2 2 3 3 4" xfId="55884"/>
    <cellStyle name="Vírgula 2 2 2 2 3 3 5" xfId="55885"/>
    <cellStyle name="Vírgula 2 2 2 2 3 4" xfId="37303"/>
    <cellStyle name="Vírgula 2 2 2 2 3 4 2" xfId="37304"/>
    <cellStyle name="Vírgula 2 2 2 2 3 4 3" xfId="55886"/>
    <cellStyle name="Vírgula 2 2 2 2 3 5" xfId="37305"/>
    <cellStyle name="Vírgula 2 2 2 2 3 5 2" xfId="55887"/>
    <cellStyle name="Vírgula 2 2 2 2 3 6" xfId="37306"/>
    <cellStyle name="Vírgula 2 2 2 2 3 7" xfId="37307"/>
    <cellStyle name="Vírgula 2 2 2 2 3 8" xfId="37308"/>
    <cellStyle name="Vírgula 2 2 2 2 3 9" xfId="37309"/>
    <cellStyle name="Vírgula 2 2 2 2 4" xfId="37310"/>
    <cellStyle name="Vírgula 2 2 2 2 4 2" xfId="37311"/>
    <cellStyle name="Vírgula 2 2 2 2 4 2 2" xfId="37312"/>
    <cellStyle name="Vírgula 2 2 2 2 4 2 3" xfId="55888"/>
    <cellStyle name="Vírgula 2 2 2 2 4 3" xfId="37313"/>
    <cellStyle name="Vírgula 2 2 2 2 4 4" xfId="55889"/>
    <cellStyle name="Vírgula 2 2 2 2 4 5" xfId="55890"/>
    <cellStyle name="Vírgula 2 2 2 2 5" xfId="37314"/>
    <cellStyle name="Vírgula 2 2 2 2 5 2" xfId="37315"/>
    <cellStyle name="Vírgula 2 2 2 2 5 2 2" xfId="37316"/>
    <cellStyle name="Vírgula 2 2 2 2 5 2 3" xfId="55891"/>
    <cellStyle name="Vírgula 2 2 2 2 5 3" xfId="37317"/>
    <cellStyle name="Vírgula 2 2 2 2 5 4" xfId="55892"/>
    <cellStyle name="Vírgula 2 2 2 2 5 5" xfId="55893"/>
    <cellStyle name="Vírgula 2 2 2 2 6" xfId="37318"/>
    <cellStyle name="Vírgula 2 2 2 2 6 2" xfId="37319"/>
    <cellStyle name="Vírgula 2 2 2 2 6 3" xfId="55894"/>
    <cellStyle name="Vírgula 2 2 2 2 7" xfId="37320"/>
    <cellStyle name="Vírgula 2 2 2 2 7 2" xfId="37321"/>
    <cellStyle name="Vírgula 2 2 2 2 8" xfId="37322"/>
    <cellStyle name="Vírgula 2 2 2 2 9" xfId="37323"/>
    <cellStyle name="Vírgula 2 2 2 3" xfId="37324"/>
    <cellStyle name="Vírgula 2 2 2 3 10" xfId="37325"/>
    <cellStyle name="Vírgula 2 2 2 3 2" xfId="37326"/>
    <cellStyle name="Vírgula 2 2 2 3 2 2" xfId="37327"/>
    <cellStyle name="Vírgula 2 2 2 3 2 2 2" xfId="37328"/>
    <cellStyle name="Vírgula 2 2 2 3 2 2 2 2" xfId="37329"/>
    <cellStyle name="Vírgula 2 2 2 3 2 2 2 3" xfId="55895"/>
    <cellStyle name="Vírgula 2 2 2 3 2 2 3" xfId="37330"/>
    <cellStyle name="Vírgula 2 2 2 3 2 2 4" xfId="55896"/>
    <cellStyle name="Vírgula 2 2 2 3 2 2 5" xfId="55897"/>
    <cellStyle name="Vírgula 2 2 2 3 2 3" xfId="37331"/>
    <cellStyle name="Vírgula 2 2 2 3 2 3 2" xfId="37332"/>
    <cellStyle name="Vírgula 2 2 2 3 2 3 2 2" xfId="37333"/>
    <cellStyle name="Vírgula 2 2 2 3 2 3 2 3" xfId="55898"/>
    <cellStyle name="Vírgula 2 2 2 3 2 3 3" xfId="37334"/>
    <cellStyle name="Vírgula 2 2 2 3 2 3 4" xfId="55899"/>
    <cellStyle name="Vírgula 2 2 2 3 2 3 5" xfId="55900"/>
    <cellStyle name="Vírgula 2 2 2 3 2 4" xfId="37335"/>
    <cellStyle name="Vírgula 2 2 2 3 2 4 2" xfId="37336"/>
    <cellStyle name="Vírgula 2 2 2 3 2 4 3" xfId="55901"/>
    <cellStyle name="Vírgula 2 2 2 3 2 5" xfId="37337"/>
    <cellStyle name="Vírgula 2 2 2 3 2 5 2" xfId="55902"/>
    <cellStyle name="Vírgula 2 2 2 3 2 6" xfId="37338"/>
    <cellStyle name="Vírgula 2 2 2 3 2 7" xfId="37339"/>
    <cellStyle name="Vírgula 2 2 2 3 2 8" xfId="37340"/>
    <cellStyle name="Vírgula 2 2 2 3 2 9" xfId="37341"/>
    <cellStyle name="Vírgula 2 2 2 3 3" xfId="37342"/>
    <cellStyle name="Vírgula 2 2 2 3 3 2" xfId="37343"/>
    <cellStyle name="Vírgula 2 2 2 3 3 2 2" xfId="37344"/>
    <cellStyle name="Vírgula 2 2 2 3 3 2 3" xfId="55903"/>
    <cellStyle name="Vírgula 2 2 2 3 3 3" xfId="37345"/>
    <cellStyle name="Vírgula 2 2 2 3 3 4" xfId="55904"/>
    <cellStyle name="Vírgula 2 2 2 3 3 5" xfId="55905"/>
    <cellStyle name="Vírgula 2 2 2 3 4" xfId="37346"/>
    <cellStyle name="Vírgula 2 2 2 3 4 2" xfId="37347"/>
    <cellStyle name="Vírgula 2 2 2 3 4 2 2" xfId="37348"/>
    <cellStyle name="Vírgula 2 2 2 3 4 2 3" xfId="55906"/>
    <cellStyle name="Vírgula 2 2 2 3 4 3" xfId="37349"/>
    <cellStyle name="Vírgula 2 2 2 3 4 4" xfId="55907"/>
    <cellStyle name="Vírgula 2 2 2 3 4 5" xfId="55908"/>
    <cellStyle name="Vírgula 2 2 2 3 5" xfId="37350"/>
    <cellStyle name="Vírgula 2 2 2 3 5 2" xfId="37351"/>
    <cellStyle name="Vírgula 2 2 2 3 5 3" xfId="55909"/>
    <cellStyle name="Vírgula 2 2 2 3 6" xfId="37352"/>
    <cellStyle name="Vírgula 2 2 2 3 6 2" xfId="55910"/>
    <cellStyle name="Vírgula 2 2 2 3 7" xfId="37353"/>
    <cellStyle name="Vírgula 2 2 2 3 8" xfId="37354"/>
    <cellStyle name="Vírgula 2 2 2 3 9" xfId="37355"/>
    <cellStyle name="Vírgula 2 2 2 4" xfId="37356"/>
    <cellStyle name="Vírgula 2 2 2 4 2" xfId="37357"/>
    <cellStyle name="Vírgula 2 2 2 4 2 2" xfId="37358"/>
    <cellStyle name="Vírgula 2 2 2 4 2 2 2" xfId="37359"/>
    <cellStyle name="Vírgula 2 2 2 4 2 2 3" xfId="55911"/>
    <cellStyle name="Vírgula 2 2 2 4 2 3" xfId="37360"/>
    <cellStyle name="Vírgula 2 2 2 4 2 4" xfId="55912"/>
    <cellStyle name="Vírgula 2 2 2 4 2 5" xfId="55913"/>
    <cellStyle name="Vírgula 2 2 2 4 3" xfId="37361"/>
    <cellStyle name="Vírgula 2 2 2 4 3 2" xfId="37362"/>
    <cellStyle name="Vírgula 2 2 2 4 3 2 2" xfId="37363"/>
    <cellStyle name="Vírgula 2 2 2 4 3 2 3" xfId="55914"/>
    <cellStyle name="Vírgula 2 2 2 4 3 3" xfId="37364"/>
    <cellStyle name="Vírgula 2 2 2 4 3 4" xfId="55915"/>
    <cellStyle name="Vírgula 2 2 2 4 3 5" xfId="55916"/>
    <cellStyle name="Vírgula 2 2 2 4 4" xfId="37365"/>
    <cellStyle name="Vírgula 2 2 2 4 4 2" xfId="37366"/>
    <cellStyle name="Vírgula 2 2 2 4 4 3" xfId="55917"/>
    <cellStyle name="Vírgula 2 2 2 4 5" xfId="37367"/>
    <cellStyle name="Vírgula 2 2 2 4 5 2" xfId="55918"/>
    <cellStyle name="Vírgula 2 2 2 4 6" xfId="37368"/>
    <cellStyle name="Vírgula 2 2 2 4 7" xfId="37369"/>
    <cellStyle name="Vírgula 2 2 2 4 8" xfId="37370"/>
    <cellStyle name="Vírgula 2 2 2 4 9" xfId="37371"/>
    <cellStyle name="Vírgula 2 2 2 5" xfId="37372"/>
    <cellStyle name="Vírgula 2 2 2 5 2" xfId="37373"/>
    <cellStyle name="Vírgula 2 2 2 5 2 2" xfId="37374"/>
    <cellStyle name="Vírgula 2 2 2 5 2 3" xfId="55919"/>
    <cellStyle name="Vírgula 2 2 2 5 3" xfId="37375"/>
    <cellStyle name="Vírgula 2 2 2 5 4" xfId="55920"/>
    <cellStyle name="Vírgula 2 2 2 5 5" xfId="55921"/>
    <cellStyle name="Vírgula 2 2 2 6" xfId="37376"/>
    <cellStyle name="Vírgula 2 2 2 6 2" xfId="37377"/>
    <cellStyle name="Vírgula 2 2 2 6 2 2" xfId="37378"/>
    <cellStyle name="Vírgula 2 2 2 6 2 3" xfId="55922"/>
    <cellStyle name="Vírgula 2 2 2 6 3" xfId="37379"/>
    <cellStyle name="Vírgula 2 2 2 6 4" xfId="55923"/>
    <cellStyle name="Vírgula 2 2 2 6 5" xfId="55924"/>
    <cellStyle name="Vírgula 2 2 2 7" xfId="37380"/>
    <cellStyle name="Vírgula 2 2 2 7 2" xfId="37381"/>
    <cellStyle name="Vírgula 2 2 2 7 3" xfId="55925"/>
    <cellStyle name="Vírgula 2 2 2 8" xfId="37382"/>
    <cellStyle name="Vírgula 2 2 2 8 2" xfId="37383"/>
    <cellStyle name="Vírgula 2 2 2 9" xfId="37384"/>
    <cellStyle name="Vírgula 2 2 3" xfId="37385"/>
    <cellStyle name="Vírgula 2 2 3 10" xfId="37386"/>
    <cellStyle name="Vírgula 2 2 3 11" xfId="37387"/>
    <cellStyle name="Vírgula 2 2 3 12" xfId="37388"/>
    <cellStyle name="Vírgula 2 2 3 2" xfId="37389"/>
    <cellStyle name="Vírgula 2 2 3 2 10" xfId="37390"/>
    <cellStyle name="Vírgula 2 2 3 2 11" xfId="37391"/>
    <cellStyle name="Vírgula 2 2 3 2 2" xfId="37392"/>
    <cellStyle name="Vírgula 2 2 3 2 2 10" xfId="37393"/>
    <cellStyle name="Vírgula 2 2 3 2 2 2" xfId="37394"/>
    <cellStyle name="Vírgula 2 2 3 2 2 2 2" xfId="37395"/>
    <cellStyle name="Vírgula 2 2 3 2 2 2 2 2" xfId="37396"/>
    <cellStyle name="Vírgula 2 2 3 2 2 2 2 2 2" xfId="37397"/>
    <cellStyle name="Vírgula 2 2 3 2 2 2 2 2 3" xfId="55926"/>
    <cellStyle name="Vírgula 2 2 3 2 2 2 2 3" xfId="37398"/>
    <cellStyle name="Vírgula 2 2 3 2 2 2 2 4" xfId="55927"/>
    <cellStyle name="Vírgula 2 2 3 2 2 2 2 5" xfId="55928"/>
    <cellStyle name="Vírgula 2 2 3 2 2 2 3" xfId="37399"/>
    <cellStyle name="Vírgula 2 2 3 2 2 2 3 2" xfId="37400"/>
    <cellStyle name="Vírgula 2 2 3 2 2 2 3 2 2" xfId="37401"/>
    <cellStyle name="Vírgula 2 2 3 2 2 2 3 2 3" xfId="55929"/>
    <cellStyle name="Vírgula 2 2 3 2 2 2 3 3" xfId="37402"/>
    <cellStyle name="Vírgula 2 2 3 2 2 2 3 4" xfId="55930"/>
    <cellStyle name="Vírgula 2 2 3 2 2 2 3 5" xfId="55931"/>
    <cellStyle name="Vírgula 2 2 3 2 2 2 4" xfId="37403"/>
    <cellStyle name="Vírgula 2 2 3 2 2 2 4 2" xfId="37404"/>
    <cellStyle name="Vírgula 2 2 3 2 2 2 4 3" xfId="55932"/>
    <cellStyle name="Vírgula 2 2 3 2 2 2 5" xfId="37405"/>
    <cellStyle name="Vírgula 2 2 3 2 2 2 5 2" xfId="55933"/>
    <cellStyle name="Vírgula 2 2 3 2 2 2 6" xfId="37406"/>
    <cellStyle name="Vírgula 2 2 3 2 2 2 7" xfId="37407"/>
    <cellStyle name="Vírgula 2 2 3 2 2 2 8" xfId="37408"/>
    <cellStyle name="Vírgula 2 2 3 2 2 2 9" xfId="37409"/>
    <cellStyle name="Vírgula 2 2 3 2 2 3" xfId="37410"/>
    <cellStyle name="Vírgula 2 2 3 2 2 3 2" xfId="37411"/>
    <cellStyle name="Vírgula 2 2 3 2 2 3 2 2" xfId="37412"/>
    <cellStyle name="Vírgula 2 2 3 2 2 3 2 3" xfId="55934"/>
    <cellStyle name="Vírgula 2 2 3 2 2 3 3" xfId="37413"/>
    <cellStyle name="Vírgula 2 2 3 2 2 3 4" xfId="55935"/>
    <cellStyle name="Vírgula 2 2 3 2 2 3 5" xfId="55936"/>
    <cellStyle name="Vírgula 2 2 3 2 2 4" xfId="37414"/>
    <cellStyle name="Vírgula 2 2 3 2 2 4 2" xfId="37415"/>
    <cellStyle name="Vírgula 2 2 3 2 2 4 2 2" xfId="37416"/>
    <cellStyle name="Vírgula 2 2 3 2 2 4 2 3" xfId="55937"/>
    <cellStyle name="Vírgula 2 2 3 2 2 4 3" xfId="37417"/>
    <cellStyle name="Vírgula 2 2 3 2 2 4 4" xfId="55938"/>
    <cellStyle name="Vírgula 2 2 3 2 2 4 5" xfId="55939"/>
    <cellStyle name="Vírgula 2 2 3 2 2 5" xfId="37418"/>
    <cellStyle name="Vírgula 2 2 3 2 2 5 2" xfId="37419"/>
    <cellStyle name="Vírgula 2 2 3 2 2 5 3" xfId="55940"/>
    <cellStyle name="Vírgula 2 2 3 2 2 6" xfId="37420"/>
    <cellStyle name="Vírgula 2 2 3 2 2 6 2" xfId="55941"/>
    <cellStyle name="Vírgula 2 2 3 2 2 7" xfId="37421"/>
    <cellStyle name="Vírgula 2 2 3 2 2 8" xfId="37422"/>
    <cellStyle name="Vírgula 2 2 3 2 2 9" xfId="37423"/>
    <cellStyle name="Vírgula 2 2 3 2 3" xfId="37424"/>
    <cellStyle name="Vírgula 2 2 3 2 3 2" xfId="37425"/>
    <cellStyle name="Vírgula 2 2 3 2 3 2 2" xfId="37426"/>
    <cellStyle name="Vírgula 2 2 3 2 3 2 2 2" xfId="37427"/>
    <cellStyle name="Vírgula 2 2 3 2 3 2 2 3" xfId="55942"/>
    <cellStyle name="Vírgula 2 2 3 2 3 2 3" xfId="37428"/>
    <cellStyle name="Vírgula 2 2 3 2 3 2 4" xfId="55943"/>
    <cellStyle name="Vírgula 2 2 3 2 3 2 5" xfId="55944"/>
    <cellStyle name="Vírgula 2 2 3 2 3 3" xfId="37429"/>
    <cellStyle name="Vírgula 2 2 3 2 3 3 2" xfId="37430"/>
    <cellStyle name="Vírgula 2 2 3 2 3 3 2 2" xfId="37431"/>
    <cellStyle name="Vírgula 2 2 3 2 3 3 2 3" xfId="55945"/>
    <cellStyle name="Vírgula 2 2 3 2 3 3 3" xfId="37432"/>
    <cellStyle name="Vírgula 2 2 3 2 3 3 4" xfId="55946"/>
    <cellStyle name="Vírgula 2 2 3 2 3 3 5" xfId="55947"/>
    <cellStyle name="Vírgula 2 2 3 2 3 4" xfId="37433"/>
    <cellStyle name="Vírgula 2 2 3 2 3 4 2" xfId="37434"/>
    <cellStyle name="Vírgula 2 2 3 2 3 4 3" xfId="55948"/>
    <cellStyle name="Vírgula 2 2 3 2 3 5" xfId="37435"/>
    <cellStyle name="Vírgula 2 2 3 2 3 5 2" xfId="55949"/>
    <cellStyle name="Vírgula 2 2 3 2 3 6" xfId="37436"/>
    <cellStyle name="Vírgula 2 2 3 2 3 7" xfId="37437"/>
    <cellStyle name="Vírgula 2 2 3 2 3 8" xfId="37438"/>
    <cellStyle name="Vírgula 2 2 3 2 3 9" xfId="37439"/>
    <cellStyle name="Vírgula 2 2 3 2 4" xfId="37440"/>
    <cellStyle name="Vírgula 2 2 3 2 4 2" xfId="37441"/>
    <cellStyle name="Vírgula 2 2 3 2 4 2 2" xfId="37442"/>
    <cellStyle name="Vírgula 2 2 3 2 4 2 3" xfId="55950"/>
    <cellStyle name="Vírgula 2 2 3 2 4 3" xfId="37443"/>
    <cellStyle name="Vírgula 2 2 3 2 4 4" xfId="55951"/>
    <cellStyle name="Vírgula 2 2 3 2 4 5" xfId="55952"/>
    <cellStyle name="Vírgula 2 2 3 2 5" xfId="37444"/>
    <cellStyle name="Vírgula 2 2 3 2 5 2" xfId="37445"/>
    <cellStyle name="Vírgula 2 2 3 2 5 2 2" xfId="37446"/>
    <cellStyle name="Vírgula 2 2 3 2 5 2 3" xfId="55953"/>
    <cellStyle name="Vírgula 2 2 3 2 5 3" xfId="37447"/>
    <cellStyle name="Vírgula 2 2 3 2 5 4" xfId="55954"/>
    <cellStyle name="Vírgula 2 2 3 2 5 5" xfId="55955"/>
    <cellStyle name="Vírgula 2 2 3 2 6" xfId="37448"/>
    <cellStyle name="Vírgula 2 2 3 2 6 2" xfId="37449"/>
    <cellStyle name="Vírgula 2 2 3 2 6 3" xfId="55956"/>
    <cellStyle name="Vírgula 2 2 3 2 7" xfId="37450"/>
    <cellStyle name="Vírgula 2 2 3 2 7 2" xfId="37451"/>
    <cellStyle name="Vírgula 2 2 3 2 8" xfId="37452"/>
    <cellStyle name="Vírgula 2 2 3 2 9" xfId="37453"/>
    <cellStyle name="Vírgula 2 2 3 3" xfId="37454"/>
    <cellStyle name="Vírgula 2 2 3 3 10" xfId="37455"/>
    <cellStyle name="Vírgula 2 2 3 3 2" xfId="37456"/>
    <cellStyle name="Vírgula 2 2 3 3 2 2" xfId="37457"/>
    <cellStyle name="Vírgula 2 2 3 3 2 2 2" xfId="37458"/>
    <cellStyle name="Vírgula 2 2 3 3 2 2 2 2" xfId="37459"/>
    <cellStyle name="Vírgula 2 2 3 3 2 2 2 3" xfId="55957"/>
    <cellStyle name="Vírgula 2 2 3 3 2 2 3" xfId="37460"/>
    <cellStyle name="Vírgula 2 2 3 3 2 2 4" xfId="55958"/>
    <cellStyle name="Vírgula 2 2 3 3 2 2 5" xfId="55959"/>
    <cellStyle name="Vírgula 2 2 3 3 2 3" xfId="37461"/>
    <cellStyle name="Vírgula 2 2 3 3 2 3 2" xfId="37462"/>
    <cellStyle name="Vírgula 2 2 3 3 2 3 2 2" xfId="37463"/>
    <cellStyle name="Vírgula 2 2 3 3 2 3 2 3" xfId="55960"/>
    <cellStyle name="Vírgula 2 2 3 3 2 3 3" xfId="37464"/>
    <cellStyle name="Vírgula 2 2 3 3 2 3 4" xfId="55961"/>
    <cellStyle name="Vírgula 2 2 3 3 2 3 5" xfId="55962"/>
    <cellStyle name="Vírgula 2 2 3 3 2 4" xfId="37465"/>
    <cellStyle name="Vírgula 2 2 3 3 2 4 2" xfId="37466"/>
    <cellStyle name="Vírgula 2 2 3 3 2 4 3" xfId="55963"/>
    <cellStyle name="Vírgula 2 2 3 3 2 5" xfId="37467"/>
    <cellStyle name="Vírgula 2 2 3 3 2 5 2" xfId="55964"/>
    <cellStyle name="Vírgula 2 2 3 3 2 6" xfId="37468"/>
    <cellStyle name="Vírgula 2 2 3 3 2 7" xfId="37469"/>
    <cellStyle name="Vírgula 2 2 3 3 2 8" xfId="37470"/>
    <cellStyle name="Vírgula 2 2 3 3 2 9" xfId="37471"/>
    <cellStyle name="Vírgula 2 2 3 3 3" xfId="37472"/>
    <cellStyle name="Vírgula 2 2 3 3 3 2" xfId="37473"/>
    <cellStyle name="Vírgula 2 2 3 3 3 2 2" xfId="37474"/>
    <cellStyle name="Vírgula 2 2 3 3 3 2 3" xfId="55965"/>
    <cellStyle name="Vírgula 2 2 3 3 3 3" xfId="37475"/>
    <cellStyle name="Vírgula 2 2 3 3 3 4" xfId="55966"/>
    <cellStyle name="Vírgula 2 2 3 3 3 5" xfId="55967"/>
    <cellStyle name="Vírgula 2 2 3 3 4" xfId="37476"/>
    <cellStyle name="Vírgula 2 2 3 3 4 2" xfId="37477"/>
    <cellStyle name="Vírgula 2 2 3 3 4 2 2" xfId="37478"/>
    <cellStyle name="Vírgula 2 2 3 3 4 2 3" xfId="55968"/>
    <cellStyle name="Vírgula 2 2 3 3 4 3" xfId="37479"/>
    <cellStyle name="Vírgula 2 2 3 3 4 4" xfId="55969"/>
    <cellStyle name="Vírgula 2 2 3 3 4 5" xfId="55970"/>
    <cellStyle name="Vírgula 2 2 3 3 5" xfId="37480"/>
    <cellStyle name="Vírgula 2 2 3 3 5 2" xfId="37481"/>
    <cellStyle name="Vírgula 2 2 3 3 5 3" xfId="55971"/>
    <cellStyle name="Vírgula 2 2 3 3 6" xfId="37482"/>
    <cellStyle name="Vírgula 2 2 3 3 6 2" xfId="55972"/>
    <cellStyle name="Vírgula 2 2 3 3 7" xfId="37483"/>
    <cellStyle name="Vírgula 2 2 3 3 8" xfId="37484"/>
    <cellStyle name="Vírgula 2 2 3 3 9" xfId="37485"/>
    <cellStyle name="Vírgula 2 2 3 4" xfId="37486"/>
    <cellStyle name="Vírgula 2 2 3 4 2" xfId="37487"/>
    <cellStyle name="Vírgula 2 2 3 4 2 2" xfId="37488"/>
    <cellStyle name="Vírgula 2 2 3 4 2 2 2" xfId="37489"/>
    <cellStyle name="Vírgula 2 2 3 4 2 2 3" xfId="55973"/>
    <cellStyle name="Vírgula 2 2 3 4 2 3" xfId="37490"/>
    <cellStyle name="Vírgula 2 2 3 4 2 4" xfId="55974"/>
    <cellStyle name="Vírgula 2 2 3 4 2 5" xfId="55975"/>
    <cellStyle name="Vírgula 2 2 3 4 3" xfId="37491"/>
    <cellStyle name="Vírgula 2 2 3 4 3 2" xfId="37492"/>
    <cellStyle name="Vírgula 2 2 3 4 3 2 2" xfId="37493"/>
    <cellStyle name="Vírgula 2 2 3 4 3 2 3" xfId="55976"/>
    <cellStyle name="Vírgula 2 2 3 4 3 3" xfId="37494"/>
    <cellStyle name="Vírgula 2 2 3 4 3 4" xfId="55977"/>
    <cellStyle name="Vírgula 2 2 3 4 3 5" xfId="55978"/>
    <cellStyle name="Vírgula 2 2 3 4 4" xfId="37495"/>
    <cellStyle name="Vírgula 2 2 3 4 4 2" xfId="37496"/>
    <cellStyle name="Vírgula 2 2 3 4 4 3" xfId="55979"/>
    <cellStyle name="Vírgula 2 2 3 4 5" xfId="37497"/>
    <cellStyle name="Vírgula 2 2 3 4 5 2" xfId="55980"/>
    <cellStyle name="Vírgula 2 2 3 4 6" xfId="37498"/>
    <cellStyle name="Vírgula 2 2 3 4 7" xfId="37499"/>
    <cellStyle name="Vírgula 2 2 3 4 8" xfId="37500"/>
    <cellStyle name="Vírgula 2 2 3 4 9" xfId="37501"/>
    <cellStyle name="Vírgula 2 2 3 5" xfId="37502"/>
    <cellStyle name="Vírgula 2 2 3 5 2" xfId="37503"/>
    <cellStyle name="Vírgula 2 2 3 5 2 2" xfId="37504"/>
    <cellStyle name="Vírgula 2 2 3 5 2 3" xfId="55981"/>
    <cellStyle name="Vírgula 2 2 3 5 3" xfId="37505"/>
    <cellStyle name="Vírgula 2 2 3 5 4" xfId="55982"/>
    <cellStyle name="Vírgula 2 2 3 5 5" xfId="55983"/>
    <cellStyle name="Vírgula 2 2 3 6" xfId="37506"/>
    <cellStyle name="Vírgula 2 2 3 6 2" xfId="37507"/>
    <cellStyle name="Vírgula 2 2 3 6 2 2" xfId="37508"/>
    <cellStyle name="Vírgula 2 2 3 6 2 3" xfId="55984"/>
    <cellStyle name="Vírgula 2 2 3 6 3" xfId="37509"/>
    <cellStyle name="Vírgula 2 2 3 6 4" xfId="55985"/>
    <cellStyle name="Vírgula 2 2 3 6 5" xfId="55986"/>
    <cellStyle name="Vírgula 2 2 3 7" xfId="37510"/>
    <cellStyle name="Vírgula 2 2 3 7 2" xfId="37511"/>
    <cellStyle name="Vírgula 2 2 3 7 3" xfId="55987"/>
    <cellStyle name="Vírgula 2 2 3 8" xfId="37512"/>
    <cellStyle name="Vírgula 2 2 3 8 2" xfId="37513"/>
    <cellStyle name="Vírgula 2 2 3 9" xfId="37514"/>
    <cellStyle name="Vírgula 2 2 4" xfId="37515"/>
    <cellStyle name="Vírgula 2 2 4 10" xfId="37516"/>
    <cellStyle name="Vírgula 2 2 4 11" xfId="37517"/>
    <cellStyle name="Vírgula 2 2 4 12" xfId="37518"/>
    <cellStyle name="Vírgula 2 2 4 2" xfId="37519"/>
    <cellStyle name="Vírgula 2 2 4 2 10" xfId="37520"/>
    <cellStyle name="Vírgula 2 2 4 2 11" xfId="37521"/>
    <cellStyle name="Vírgula 2 2 4 2 2" xfId="37522"/>
    <cellStyle name="Vírgula 2 2 4 2 2 10" xfId="37523"/>
    <cellStyle name="Vírgula 2 2 4 2 2 2" xfId="37524"/>
    <cellStyle name="Vírgula 2 2 4 2 2 2 2" xfId="37525"/>
    <cellStyle name="Vírgula 2 2 4 2 2 2 2 2" xfId="37526"/>
    <cellStyle name="Vírgula 2 2 4 2 2 2 2 2 2" xfId="37527"/>
    <cellStyle name="Vírgula 2 2 4 2 2 2 2 2 3" xfId="55988"/>
    <cellStyle name="Vírgula 2 2 4 2 2 2 2 3" xfId="37528"/>
    <cellStyle name="Vírgula 2 2 4 2 2 2 2 4" xfId="55989"/>
    <cellStyle name="Vírgula 2 2 4 2 2 2 2 5" xfId="55990"/>
    <cellStyle name="Vírgula 2 2 4 2 2 2 3" xfId="37529"/>
    <cellStyle name="Vírgula 2 2 4 2 2 2 3 2" xfId="37530"/>
    <cellStyle name="Vírgula 2 2 4 2 2 2 3 2 2" xfId="37531"/>
    <cellStyle name="Vírgula 2 2 4 2 2 2 3 2 3" xfId="55991"/>
    <cellStyle name="Vírgula 2 2 4 2 2 2 3 3" xfId="37532"/>
    <cellStyle name="Vírgula 2 2 4 2 2 2 3 4" xfId="55992"/>
    <cellStyle name="Vírgula 2 2 4 2 2 2 3 5" xfId="55993"/>
    <cellStyle name="Vírgula 2 2 4 2 2 2 4" xfId="37533"/>
    <cellStyle name="Vírgula 2 2 4 2 2 2 4 2" xfId="37534"/>
    <cellStyle name="Vírgula 2 2 4 2 2 2 4 3" xfId="55994"/>
    <cellStyle name="Vírgula 2 2 4 2 2 2 5" xfId="37535"/>
    <cellStyle name="Vírgula 2 2 4 2 2 2 5 2" xfId="55995"/>
    <cellStyle name="Vírgula 2 2 4 2 2 2 6" xfId="37536"/>
    <cellStyle name="Vírgula 2 2 4 2 2 2 7" xfId="37537"/>
    <cellStyle name="Vírgula 2 2 4 2 2 2 8" xfId="37538"/>
    <cellStyle name="Vírgula 2 2 4 2 2 2 9" xfId="37539"/>
    <cellStyle name="Vírgula 2 2 4 2 2 3" xfId="37540"/>
    <cellStyle name="Vírgula 2 2 4 2 2 3 2" xfId="37541"/>
    <cellStyle name="Vírgula 2 2 4 2 2 3 2 2" xfId="37542"/>
    <cellStyle name="Vírgula 2 2 4 2 2 3 2 3" xfId="55996"/>
    <cellStyle name="Vírgula 2 2 4 2 2 3 3" xfId="37543"/>
    <cellStyle name="Vírgula 2 2 4 2 2 3 4" xfId="55997"/>
    <cellStyle name="Vírgula 2 2 4 2 2 3 5" xfId="55998"/>
    <cellStyle name="Vírgula 2 2 4 2 2 4" xfId="37544"/>
    <cellStyle name="Vírgula 2 2 4 2 2 4 2" xfId="37545"/>
    <cellStyle name="Vírgula 2 2 4 2 2 4 2 2" xfId="37546"/>
    <cellStyle name="Vírgula 2 2 4 2 2 4 2 3" xfId="55999"/>
    <cellStyle name="Vírgula 2 2 4 2 2 4 3" xfId="37547"/>
    <cellStyle name="Vírgula 2 2 4 2 2 4 4" xfId="56000"/>
    <cellStyle name="Vírgula 2 2 4 2 2 4 5" xfId="56001"/>
    <cellStyle name="Vírgula 2 2 4 2 2 5" xfId="37548"/>
    <cellStyle name="Vírgula 2 2 4 2 2 5 2" xfId="37549"/>
    <cellStyle name="Vírgula 2 2 4 2 2 5 3" xfId="56002"/>
    <cellStyle name="Vírgula 2 2 4 2 2 6" xfId="37550"/>
    <cellStyle name="Vírgula 2 2 4 2 2 6 2" xfId="56003"/>
    <cellStyle name="Vírgula 2 2 4 2 2 7" xfId="37551"/>
    <cellStyle name="Vírgula 2 2 4 2 2 8" xfId="37552"/>
    <cellStyle name="Vírgula 2 2 4 2 2 9" xfId="37553"/>
    <cellStyle name="Vírgula 2 2 4 2 3" xfId="37554"/>
    <cellStyle name="Vírgula 2 2 4 2 3 2" xfId="37555"/>
    <cellStyle name="Vírgula 2 2 4 2 3 2 2" xfId="37556"/>
    <cellStyle name="Vírgula 2 2 4 2 3 2 2 2" xfId="37557"/>
    <cellStyle name="Vírgula 2 2 4 2 3 2 2 3" xfId="56004"/>
    <cellStyle name="Vírgula 2 2 4 2 3 2 3" xfId="37558"/>
    <cellStyle name="Vírgula 2 2 4 2 3 2 4" xfId="56005"/>
    <cellStyle name="Vírgula 2 2 4 2 3 2 5" xfId="56006"/>
    <cellStyle name="Vírgula 2 2 4 2 3 3" xfId="37559"/>
    <cellStyle name="Vírgula 2 2 4 2 3 3 2" xfId="37560"/>
    <cellStyle name="Vírgula 2 2 4 2 3 3 2 2" xfId="37561"/>
    <cellStyle name="Vírgula 2 2 4 2 3 3 2 3" xfId="56007"/>
    <cellStyle name="Vírgula 2 2 4 2 3 3 3" xfId="37562"/>
    <cellStyle name="Vírgula 2 2 4 2 3 3 4" xfId="56008"/>
    <cellStyle name="Vírgula 2 2 4 2 3 3 5" xfId="56009"/>
    <cellStyle name="Vírgula 2 2 4 2 3 4" xfId="37563"/>
    <cellStyle name="Vírgula 2 2 4 2 3 4 2" xfId="37564"/>
    <cellStyle name="Vírgula 2 2 4 2 3 4 3" xfId="56010"/>
    <cellStyle name="Vírgula 2 2 4 2 3 5" xfId="37565"/>
    <cellStyle name="Vírgula 2 2 4 2 3 5 2" xfId="56011"/>
    <cellStyle name="Vírgula 2 2 4 2 3 6" xfId="37566"/>
    <cellStyle name="Vírgula 2 2 4 2 3 7" xfId="37567"/>
    <cellStyle name="Vírgula 2 2 4 2 3 8" xfId="37568"/>
    <cellStyle name="Vírgula 2 2 4 2 3 9" xfId="37569"/>
    <cellStyle name="Vírgula 2 2 4 2 4" xfId="37570"/>
    <cellStyle name="Vírgula 2 2 4 2 4 2" xfId="37571"/>
    <cellStyle name="Vírgula 2 2 4 2 4 2 2" xfId="37572"/>
    <cellStyle name="Vírgula 2 2 4 2 4 2 3" xfId="56012"/>
    <cellStyle name="Vírgula 2 2 4 2 4 3" xfId="37573"/>
    <cellStyle name="Vírgula 2 2 4 2 4 4" xfId="56013"/>
    <cellStyle name="Vírgula 2 2 4 2 4 5" xfId="56014"/>
    <cellStyle name="Vírgula 2 2 4 2 5" xfId="37574"/>
    <cellStyle name="Vírgula 2 2 4 2 5 2" xfId="37575"/>
    <cellStyle name="Vírgula 2 2 4 2 5 2 2" xfId="37576"/>
    <cellStyle name="Vírgula 2 2 4 2 5 2 3" xfId="56015"/>
    <cellStyle name="Vírgula 2 2 4 2 5 3" xfId="37577"/>
    <cellStyle name="Vírgula 2 2 4 2 5 4" xfId="56016"/>
    <cellStyle name="Vírgula 2 2 4 2 5 5" xfId="56017"/>
    <cellStyle name="Vírgula 2 2 4 2 6" xfId="37578"/>
    <cellStyle name="Vírgula 2 2 4 2 6 2" xfId="37579"/>
    <cellStyle name="Vírgula 2 2 4 2 6 3" xfId="56018"/>
    <cellStyle name="Vírgula 2 2 4 2 7" xfId="37580"/>
    <cellStyle name="Vírgula 2 2 4 2 7 2" xfId="37581"/>
    <cellStyle name="Vírgula 2 2 4 2 8" xfId="37582"/>
    <cellStyle name="Vírgula 2 2 4 2 9" xfId="37583"/>
    <cellStyle name="Vírgula 2 2 4 3" xfId="37584"/>
    <cellStyle name="Vírgula 2 2 4 3 10" xfId="37585"/>
    <cellStyle name="Vírgula 2 2 4 3 2" xfId="37586"/>
    <cellStyle name="Vírgula 2 2 4 3 2 2" xfId="37587"/>
    <cellStyle name="Vírgula 2 2 4 3 2 2 2" xfId="37588"/>
    <cellStyle name="Vírgula 2 2 4 3 2 2 2 2" xfId="37589"/>
    <cellStyle name="Vírgula 2 2 4 3 2 2 2 3" xfId="56019"/>
    <cellStyle name="Vírgula 2 2 4 3 2 2 3" xfId="37590"/>
    <cellStyle name="Vírgula 2 2 4 3 2 2 4" xfId="56020"/>
    <cellStyle name="Vírgula 2 2 4 3 2 2 5" xfId="56021"/>
    <cellStyle name="Vírgula 2 2 4 3 2 3" xfId="37591"/>
    <cellStyle name="Vírgula 2 2 4 3 2 3 2" xfId="37592"/>
    <cellStyle name="Vírgula 2 2 4 3 2 3 2 2" xfId="37593"/>
    <cellStyle name="Vírgula 2 2 4 3 2 3 2 3" xfId="56022"/>
    <cellStyle name="Vírgula 2 2 4 3 2 3 3" xfId="37594"/>
    <cellStyle name="Vírgula 2 2 4 3 2 3 4" xfId="56023"/>
    <cellStyle name="Vírgula 2 2 4 3 2 3 5" xfId="56024"/>
    <cellStyle name="Vírgula 2 2 4 3 2 4" xfId="37595"/>
    <cellStyle name="Vírgula 2 2 4 3 2 4 2" xfId="37596"/>
    <cellStyle name="Vírgula 2 2 4 3 2 4 3" xfId="56025"/>
    <cellStyle name="Vírgula 2 2 4 3 2 5" xfId="37597"/>
    <cellStyle name="Vírgula 2 2 4 3 2 5 2" xfId="56026"/>
    <cellStyle name="Vírgula 2 2 4 3 2 6" xfId="37598"/>
    <cellStyle name="Vírgula 2 2 4 3 2 7" xfId="37599"/>
    <cellStyle name="Vírgula 2 2 4 3 2 8" xfId="37600"/>
    <cellStyle name="Vírgula 2 2 4 3 2 9" xfId="37601"/>
    <cellStyle name="Vírgula 2 2 4 3 3" xfId="37602"/>
    <cellStyle name="Vírgula 2 2 4 3 3 2" xfId="37603"/>
    <cellStyle name="Vírgula 2 2 4 3 3 2 2" xfId="37604"/>
    <cellStyle name="Vírgula 2 2 4 3 3 2 3" xfId="56027"/>
    <cellStyle name="Vírgula 2 2 4 3 3 3" xfId="37605"/>
    <cellStyle name="Vírgula 2 2 4 3 3 4" xfId="56028"/>
    <cellStyle name="Vírgula 2 2 4 3 3 5" xfId="56029"/>
    <cellStyle name="Vírgula 2 2 4 3 4" xfId="37606"/>
    <cellStyle name="Vírgula 2 2 4 3 4 2" xfId="37607"/>
    <cellStyle name="Vírgula 2 2 4 3 4 2 2" xfId="37608"/>
    <cellStyle name="Vírgula 2 2 4 3 4 2 3" xfId="56030"/>
    <cellStyle name="Vírgula 2 2 4 3 4 3" xfId="37609"/>
    <cellStyle name="Vírgula 2 2 4 3 4 4" xfId="56031"/>
    <cellStyle name="Vírgula 2 2 4 3 4 5" xfId="56032"/>
    <cellStyle name="Vírgula 2 2 4 3 5" xfId="37610"/>
    <cellStyle name="Vírgula 2 2 4 3 5 2" xfId="37611"/>
    <cellStyle name="Vírgula 2 2 4 3 5 3" xfId="56033"/>
    <cellStyle name="Vírgula 2 2 4 3 6" xfId="37612"/>
    <cellStyle name="Vírgula 2 2 4 3 6 2" xfId="56034"/>
    <cellStyle name="Vírgula 2 2 4 3 7" xfId="37613"/>
    <cellStyle name="Vírgula 2 2 4 3 8" xfId="37614"/>
    <cellStyle name="Vírgula 2 2 4 3 9" xfId="37615"/>
    <cellStyle name="Vírgula 2 2 4 4" xfId="37616"/>
    <cellStyle name="Vírgula 2 2 4 4 2" xfId="37617"/>
    <cellStyle name="Vírgula 2 2 4 4 2 2" xfId="37618"/>
    <cellStyle name="Vírgula 2 2 4 4 2 2 2" xfId="37619"/>
    <cellStyle name="Vírgula 2 2 4 4 2 2 3" xfId="56035"/>
    <cellStyle name="Vírgula 2 2 4 4 2 3" xfId="37620"/>
    <cellStyle name="Vírgula 2 2 4 4 2 4" xfId="56036"/>
    <cellStyle name="Vírgula 2 2 4 4 2 5" xfId="56037"/>
    <cellStyle name="Vírgula 2 2 4 4 3" xfId="37621"/>
    <cellStyle name="Vírgula 2 2 4 4 3 2" xfId="37622"/>
    <cellStyle name="Vírgula 2 2 4 4 3 2 2" xfId="37623"/>
    <cellStyle name="Vírgula 2 2 4 4 3 2 3" xfId="56038"/>
    <cellStyle name="Vírgula 2 2 4 4 3 3" xfId="37624"/>
    <cellStyle name="Vírgula 2 2 4 4 3 4" xfId="56039"/>
    <cellStyle name="Vírgula 2 2 4 4 3 5" xfId="56040"/>
    <cellStyle name="Vírgula 2 2 4 4 4" xfId="37625"/>
    <cellStyle name="Vírgula 2 2 4 4 4 2" xfId="37626"/>
    <cellStyle name="Vírgula 2 2 4 4 4 3" xfId="56041"/>
    <cellStyle name="Vírgula 2 2 4 4 5" xfId="37627"/>
    <cellStyle name="Vírgula 2 2 4 4 5 2" xfId="56042"/>
    <cellStyle name="Vírgula 2 2 4 4 6" xfId="37628"/>
    <cellStyle name="Vírgula 2 2 4 4 7" xfId="37629"/>
    <cellStyle name="Vírgula 2 2 4 4 8" xfId="37630"/>
    <cellStyle name="Vírgula 2 2 4 4 9" xfId="37631"/>
    <cellStyle name="Vírgula 2 2 4 5" xfId="37632"/>
    <cellStyle name="Vírgula 2 2 4 5 2" xfId="37633"/>
    <cellStyle name="Vírgula 2 2 4 5 2 2" xfId="37634"/>
    <cellStyle name="Vírgula 2 2 4 5 2 3" xfId="56043"/>
    <cellStyle name="Vírgula 2 2 4 5 3" xfId="37635"/>
    <cellStyle name="Vírgula 2 2 4 5 4" xfId="56044"/>
    <cellStyle name="Vírgula 2 2 4 5 5" xfId="56045"/>
    <cellStyle name="Vírgula 2 2 4 6" xfId="37636"/>
    <cellStyle name="Vírgula 2 2 4 6 2" xfId="37637"/>
    <cellStyle name="Vírgula 2 2 4 6 2 2" xfId="37638"/>
    <cellStyle name="Vírgula 2 2 4 6 2 3" xfId="56046"/>
    <cellStyle name="Vírgula 2 2 4 6 3" xfId="37639"/>
    <cellStyle name="Vírgula 2 2 4 6 4" xfId="56047"/>
    <cellStyle name="Vírgula 2 2 4 6 5" xfId="56048"/>
    <cellStyle name="Vírgula 2 2 4 7" xfId="37640"/>
    <cellStyle name="Vírgula 2 2 4 7 2" xfId="37641"/>
    <cellStyle name="Vírgula 2 2 4 7 3" xfId="56049"/>
    <cellStyle name="Vírgula 2 2 4 8" xfId="37642"/>
    <cellStyle name="Vírgula 2 2 4 8 2" xfId="37643"/>
    <cellStyle name="Vírgula 2 2 4 9" xfId="37644"/>
    <cellStyle name="Vírgula 2 2 5" xfId="37645"/>
    <cellStyle name="Vírgula 2 2 5 10" xfId="37646"/>
    <cellStyle name="Vírgula 2 2 5 11" xfId="37647"/>
    <cellStyle name="Vírgula 2 2 5 2" xfId="37648"/>
    <cellStyle name="Vírgula 2 2 5 2 10" xfId="37649"/>
    <cellStyle name="Vírgula 2 2 5 2 2" xfId="37650"/>
    <cellStyle name="Vírgula 2 2 5 2 2 2" xfId="37651"/>
    <cellStyle name="Vírgula 2 2 5 2 2 2 2" xfId="37652"/>
    <cellStyle name="Vírgula 2 2 5 2 2 2 2 2" xfId="37653"/>
    <cellStyle name="Vírgula 2 2 5 2 2 2 2 3" xfId="56050"/>
    <cellStyle name="Vírgula 2 2 5 2 2 2 3" xfId="37654"/>
    <cellStyle name="Vírgula 2 2 5 2 2 2 4" xfId="56051"/>
    <cellStyle name="Vírgula 2 2 5 2 2 2 5" xfId="56052"/>
    <cellStyle name="Vírgula 2 2 5 2 2 3" xfId="37655"/>
    <cellStyle name="Vírgula 2 2 5 2 2 3 2" xfId="37656"/>
    <cellStyle name="Vírgula 2 2 5 2 2 3 2 2" xfId="37657"/>
    <cellStyle name="Vírgula 2 2 5 2 2 3 2 3" xfId="56053"/>
    <cellStyle name="Vírgula 2 2 5 2 2 3 3" xfId="37658"/>
    <cellStyle name="Vírgula 2 2 5 2 2 3 4" xfId="56054"/>
    <cellStyle name="Vírgula 2 2 5 2 2 3 5" xfId="56055"/>
    <cellStyle name="Vírgula 2 2 5 2 2 4" xfId="37659"/>
    <cellStyle name="Vírgula 2 2 5 2 2 4 2" xfId="37660"/>
    <cellStyle name="Vírgula 2 2 5 2 2 4 3" xfId="56056"/>
    <cellStyle name="Vírgula 2 2 5 2 2 5" xfId="37661"/>
    <cellStyle name="Vírgula 2 2 5 2 2 5 2" xfId="56057"/>
    <cellStyle name="Vírgula 2 2 5 2 2 6" xfId="37662"/>
    <cellStyle name="Vírgula 2 2 5 2 2 7" xfId="37663"/>
    <cellStyle name="Vírgula 2 2 5 2 2 8" xfId="37664"/>
    <cellStyle name="Vírgula 2 2 5 2 2 9" xfId="37665"/>
    <cellStyle name="Vírgula 2 2 5 2 3" xfId="37666"/>
    <cellStyle name="Vírgula 2 2 5 2 3 2" xfId="37667"/>
    <cellStyle name="Vírgula 2 2 5 2 3 2 2" xfId="37668"/>
    <cellStyle name="Vírgula 2 2 5 2 3 2 3" xfId="56058"/>
    <cellStyle name="Vírgula 2 2 5 2 3 3" xfId="37669"/>
    <cellStyle name="Vírgula 2 2 5 2 3 4" xfId="56059"/>
    <cellStyle name="Vírgula 2 2 5 2 3 5" xfId="56060"/>
    <cellStyle name="Vírgula 2 2 5 2 4" xfId="37670"/>
    <cellStyle name="Vírgula 2 2 5 2 4 2" xfId="37671"/>
    <cellStyle name="Vírgula 2 2 5 2 4 2 2" xfId="37672"/>
    <cellStyle name="Vírgula 2 2 5 2 4 2 3" xfId="56061"/>
    <cellStyle name="Vírgula 2 2 5 2 4 3" xfId="37673"/>
    <cellStyle name="Vírgula 2 2 5 2 4 4" xfId="56062"/>
    <cellStyle name="Vírgula 2 2 5 2 4 5" xfId="56063"/>
    <cellStyle name="Vírgula 2 2 5 2 5" xfId="37674"/>
    <cellStyle name="Vírgula 2 2 5 2 5 2" xfId="37675"/>
    <cellStyle name="Vírgula 2 2 5 2 5 3" xfId="56064"/>
    <cellStyle name="Vírgula 2 2 5 2 6" xfId="37676"/>
    <cellStyle name="Vírgula 2 2 5 2 6 2" xfId="37677"/>
    <cellStyle name="Vírgula 2 2 5 2 7" xfId="37678"/>
    <cellStyle name="Vírgula 2 2 5 2 8" xfId="37679"/>
    <cellStyle name="Vírgula 2 2 5 2 9" xfId="37680"/>
    <cellStyle name="Vírgula 2 2 5 3" xfId="37681"/>
    <cellStyle name="Vírgula 2 2 5 3 2" xfId="37682"/>
    <cellStyle name="Vírgula 2 2 5 3 2 2" xfId="37683"/>
    <cellStyle name="Vírgula 2 2 5 3 2 2 2" xfId="37684"/>
    <cellStyle name="Vírgula 2 2 5 3 2 2 3" xfId="56065"/>
    <cellStyle name="Vírgula 2 2 5 3 2 3" xfId="37685"/>
    <cellStyle name="Vírgula 2 2 5 3 2 4" xfId="56066"/>
    <cellStyle name="Vírgula 2 2 5 3 2 5" xfId="56067"/>
    <cellStyle name="Vírgula 2 2 5 3 3" xfId="37686"/>
    <cellStyle name="Vírgula 2 2 5 3 3 2" xfId="37687"/>
    <cellStyle name="Vírgula 2 2 5 3 3 2 2" xfId="37688"/>
    <cellStyle name="Vírgula 2 2 5 3 3 2 3" xfId="56068"/>
    <cellStyle name="Vírgula 2 2 5 3 3 3" xfId="37689"/>
    <cellStyle name="Vírgula 2 2 5 3 3 4" xfId="56069"/>
    <cellStyle name="Vírgula 2 2 5 3 3 5" xfId="56070"/>
    <cellStyle name="Vírgula 2 2 5 3 4" xfId="37690"/>
    <cellStyle name="Vírgula 2 2 5 3 4 2" xfId="37691"/>
    <cellStyle name="Vírgula 2 2 5 3 4 3" xfId="56071"/>
    <cellStyle name="Vírgula 2 2 5 3 5" xfId="37692"/>
    <cellStyle name="Vírgula 2 2 5 3 5 2" xfId="56072"/>
    <cellStyle name="Vírgula 2 2 5 3 6" xfId="37693"/>
    <cellStyle name="Vírgula 2 2 5 3 7" xfId="37694"/>
    <cellStyle name="Vírgula 2 2 5 3 8" xfId="37695"/>
    <cellStyle name="Vírgula 2 2 5 3 9" xfId="37696"/>
    <cellStyle name="Vírgula 2 2 5 4" xfId="37697"/>
    <cellStyle name="Vírgula 2 2 5 4 2" xfId="37698"/>
    <cellStyle name="Vírgula 2 2 5 4 2 2" xfId="37699"/>
    <cellStyle name="Vírgula 2 2 5 4 2 3" xfId="56073"/>
    <cellStyle name="Vírgula 2 2 5 4 3" xfId="37700"/>
    <cellStyle name="Vírgula 2 2 5 4 4" xfId="56074"/>
    <cellStyle name="Vírgula 2 2 5 4 5" xfId="56075"/>
    <cellStyle name="Vírgula 2 2 5 5" xfId="37701"/>
    <cellStyle name="Vírgula 2 2 5 5 2" xfId="37702"/>
    <cellStyle name="Vírgula 2 2 5 5 2 2" xfId="37703"/>
    <cellStyle name="Vírgula 2 2 5 5 2 3" xfId="56076"/>
    <cellStyle name="Vírgula 2 2 5 5 3" xfId="37704"/>
    <cellStyle name="Vírgula 2 2 5 5 4" xfId="56077"/>
    <cellStyle name="Vírgula 2 2 5 5 5" xfId="56078"/>
    <cellStyle name="Vírgula 2 2 5 6" xfId="37705"/>
    <cellStyle name="Vírgula 2 2 5 6 2" xfId="37706"/>
    <cellStyle name="Vírgula 2 2 5 6 3" xfId="56079"/>
    <cellStyle name="Vírgula 2 2 5 7" xfId="37707"/>
    <cellStyle name="Vírgula 2 2 5 7 2" xfId="37708"/>
    <cellStyle name="Vírgula 2 2 5 8" xfId="37709"/>
    <cellStyle name="Vírgula 2 2 5 9" xfId="37710"/>
    <cellStyle name="Vírgula 2 2 6" xfId="37711"/>
    <cellStyle name="Vírgula 2 2 6 10" xfId="37712"/>
    <cellStyle name="Vírgula 2 2 6 2" xfId="37713"/>
    <cellStyle name="Vírgula 2 2 6 2 2" xfId="37714"/>
    <cellStyle name="Vírgula 2 2 6 2 2 2" xfId="37715"/>
    <cellStyle name="Vírgula 2 2 6 2 2 2 2" xfId="37716"/>
    <cellStyle name="Vírgula 2 2 6 2 2 2 3" xfId="56080"/>
    <cellStyle name="Vírgula 2 2 6 2 2 3" xfId="37717"/>
    <cellStyle name="Vírgula 2 2 6 2 2 4" xfId="56081"/>
    <cellStyle name="Vírgula 2 2 6 2 2 5" xfId="56082"/>
    <cellStyle name="Vírgula 2 2 6 2 3" xfId="37718"/>
    <cellStyle name="Vírgula 2 2 6 2 3 2" xfId="37719"/>
    <cellStyle name="Vírgula 2 2 6 2 3 2 2" xfId="37720"/>
    <cellStyle name="Vírgula 2 2 6 2 3 2 3" xfId="56083"/>
    <cellStyle name="Vírgula 2 2 6 2 3 3" xfId="37721"/>
    <cellStyle name="Vírgula 2 2 6 2 3 4" xfId="56084"/>
    <cellStyle name="Vírgula 2 2 6 2 3 5" xfId="56085"/>
    <cellStyle name="Vírgula 2 2 6 2 4" xfId="37722"/>
    <cellStyle name="Vírgula 2 2 6 2 4 2" xfId="37723"/>
    <cellStyle name="Vírgula 2 2 6 2 4 3" xfId="56086"/>
    <cellStyle name="Vírgula 2 2 6 2 5" xfId="37724"/>
    <cellStyle name="Vírgula 2 2 6 2 5 2" xfId="37725"/>
    <cellStyle name="Vírgula 2 2 6 2 6" xfId="37726"/>
    <cellStyle name="Vírgula 2 2 6 2 7" xfId="37727"/>
    <cellStyle name="Vírgula 2 2 6 2 8" xfId="37728"/>
    <cellStyle name="Vírgula 2 2 6 2 9" xfId="37729"/>
    <cellStyle name="Vírgula 2 2 6 3" xfId="37730"/>
    <cellStyle name="Vírgula 2 2 6 3 2" xfId="37731"/>
    <cellStyle name="Vírgula 2 2 6 3 2 2" xfId="37732"/>
    <cellStyle name="Vírgula 2 2 6 3 2 3" xfId="56087"/>
    <cellStyle name="Vírgula 2 2 6 3 3" xfId="37733"/>
    <cellStyle name="Vírgula 2 2 6 3 4" xfId="56088"/>
    <cellStyle name="Vírgula 2 2 6 3 5" xfId="56089"/>
    <cellStyle name="Vírgula 2 2 6 4" xfId="37734"/>
    <cellStyle name="Vírgula 2 2 6 4 2" xfId="37735"/>
    <cellStyle name="Vírgula 2 2 6 4 2 2" xfId="37736"/>
    <cellStyle name="Vírgula 2 2 6 4 2 3" xfId="56090"/>
    <cellStyle name="Vírgula 2 2 6 4 3" xfId="37737"/>
    <cellStyle name="Vírgula 2 2 6 4 4" xfId="56091"/>
    <cellStyle name="Vírgula 2 2 6 4 5" xfId="56092"/>
    <cellStyle name="Vírgula 2 2 6 5" xfId="37738"/>
    <cellStyle name="Vírgula 2 2 6 5 2" xfId="37739"/>
    <cellStyle name="Vírgula 2 2 6 5 3" xfId="56093"/>
    <cellStyle name="Vírgula 2 2 6 6" xfId="37740"/>
    <cellStyle name="Vírgula 2 2 6 6 2" xfId="37741"/>
    <cellStyle name="Vírgula 2 2 6 7" xfId="37742"/>
    <cellStyle name="Vírgula 2 2 6 8" xfId="37743"/>
    <cellStyle name="Vírgula 2 2 6 9" xfId="37744"/>
    <cellStyle name="Vírgula 2 2 7" xfId="37745"/>
    <cellStyle name="Vírgula 2 2 7 2" xfId="37746"/>
    <cellStyle name="Vírgula 2 2 7 2 2" xfId="37747"/>
    <cellStyle name="Vírgula 2 2 7 2 2 2" xfId="37748"/>
    <cellStyle name="Vírgula 2 2 7 2 2 3" xfId="56094"/>
    <cellStyle name="Vírgula 2 2 7 2 3" xfId="37749"/>
    <cellStyle name="Vírgula 2 2 7 2 4" xfId="37750"/>
    <cellStyle name="Vírgula 2 2 7 2 5" xfId="56095"/>
    <cellStyle name="Vírgula 2 2 7 3" xfId="37751"/>
    <cellStyle name="Vírgula 2 2 7 3 2" xfId="37752"/>
    <cellStyle name="Vírgula 2 2 7 3 2 2" xfId="37753"/>
    <cellStyle name="Vírgula 2 2 7 3 2 3" xfId="56096"/>
    <cellStyle name="Vírgula 2 2 7 3 3" xfId="37754"/>
    <cellStyle name="Vírgula 2 2 7 3 4" xfId="56097"/>
    <cellStyle name="Vírgula 2 2 7 3 5" xfId="56098"/>
    <cellStyle name="Vírgula 2 2 7 4" xfId="37755"/>
    <cellStyle name="Vírgula 2 2 7 4 2" xfId="37756"/>
    <cellStyle name="Vírgula 2 2 7 4 3" xfId="56099"/>
    <cellStyle name="Vírgula 2 2 7 5" xfId="37757"/>
    <cellStyle name="Vírgula 2 2 7 5 2" xfId="37758"/>
    <cellStyle name="Vírgula 2 2 7 6" xfId="37759"/>
    <cellStyle name="Vírgula 2 2 7 7" xfId="37760"/>
    <cellStyle name="Vírgula 2 2 7 8" xfId="37761"/>
    <cellStyle name="Vírgula 2 2 7 9" xfId="37762"/>
    <cellStyle name="Vírgula 2 2 8" xfId="37763"/>
    <cellStyle name="Vírgula 2 2 8 2" xfId="37764"/>
    <cellStyle name="Vírgula 2 2 8 2 2" xfId="37765"/>
    <cellStyle name="Vírgula 2 2 8 2 3" xfId="37766"/>
    <cellStyle name="Vírgula 2 2 8 3" xfId="37767"/>
    <cellStyle name="Vírgula 2 2 8 3 2" xfId="56100"/>
    <cellStyle name="Vírgula 2 2 8 4" xfId="37768"/>
    <cellStyle name="Vírgula 2 2 8 5" xfId="56101"/>
    <cellStyle name="Vírgula 2 2 9" xfId="37769"/>
    <cellStyle name="Vírgula 2 2 9 2" xfId="37770"/>
    <cellStyle name="Vírgula 2 2 9 2 2" xfId="37771"/>
    <cellStyle name="Vírgula 2 2 9 2 3" xfId="56102"/>
    <cellStyle name="Vírgula 2 2 9 3" xfId="37772"/>
    <cellStyle name="Vírgula 2 2 9 4" xfId="37773"/>
    <cellStyle name="Vírgula 2 2 9 5" xfId="56103"/>
    <cellStyle name="Vírgula 2 20" xfId="37774"/>
    <cellStyle name="Vírgula 2 20 2" xfId="37775"/>
    <cellStyle name="Vírgula 2 21" xfId="37776"/>
    <cellStyle name="Vírgula 2 21 2" xfId="37777"/>
    <cellStyle name="Vírgula 2 22" xfId="37778"/>
    <cellStyle name="Vírgula 2 23" xfId="37779"/>
    <cellStyle name="Vírgula 2 24" xfId="37780"/>
    <cellStyle name="Vírgula 2 25" xfId="37781"/>
    <cellStyle name="Vírgula 2 26" xfId="37782"/>
    <cellStyle name="Vírgula 2 3" xfId="37783"/>
    <cellStyle name="Vírgula 2 3 10" xfId="37784"/>
    <cellStyle name="Vírgula 2 3 10 2" xfId="37785"/>
    <cellStyle name="Vírgula 2 3 10 3" xfId="56104"/>
    <cellStyle name="Vírgula 2 3 11" xfId="37786"/>
    <cellStyle name="Vírgula 2 3 11 2" xfId="37787"/>
    <cellStyle name="Vírgula 2 3 12" xfId="37788"/>
    <cellStyle name="Vírgula 2 3 13" xfId="37789"/>
    <cellStyle name="Vírgula 2 3 14" xfId="37790"/>
    <cellStyle name="Vírgula 2 3 15" xfId="37791"/>
    <cellStyle name="Vírgula 2 3 16" xfId="37792"/>
    <cellStyle name="Vírgula 2 3 2" xfId="37793"/>
    <cellStyle name="Vírgula 2 3 2 10" xfId="37794"/>
    <cellStyle name="Vírgula 2 3 2 11" xfId="37795"/>
    <cellStyle name="Vírgula 2 3 2 12" xfId="37796"/>
    <cellStyle name="Vírgula 2 3 2 2" xfId="37797"/>
    <cellStyle name="Vírgula 2 3 2 2 10" xfId="37798"/>
    <cellStyle name="Vírgula 2 3 2 2 11" xfId="37799"/>
    <cellStyle name="Vírgula 2 3 2 2 2" xfId="37800"/>
    <cellStyle name="Vírgula 2 3 2 2 2 10" xfId="37801"/>
    <cellStyle name="Vírgula 2 3 2 2 2 2" xfId="37802"/>
    <cellStyle name="Vírgula 2 3 2 2 2 2 2" xfId="37803"/>
    <cellStyle name="Vírgula 2 3 2 2 2 2 2 2" xfId="37804"/>
    <cellStyle name="Vírgula 2 3 2 2 2 2 2 2 2" xfId="37805"/>
    <cellStyle name="Vírgula 2 3 2 2 2 2 2 2 3" xfId="56105"/>
    <cellStyle name="Vírgula 2 3 2 2 2 2 2 3" xfId="37806"/>
    <cellStyle name="Vírgula 2 3 2 2 2 2 2 4" xfId="56106"/>
    <cellStyle name="Vírgula 2 3 2 2 2 2 2 5" xfId="56107"/>
    <cellStyle name="Vírgula 2 3 2 2 2 2 3" xfId="37807"/>
    <cellStyle name="Vírgula 2 3 2 2 2 2 3 2" xfId="37808"/>
    <cellStyle name="Vírgula 2 3 2 2 2 2 3 2 2" xfId="37809"/>
    <cellStyle name="Vírgula 2 3 2 2 2 2 3 2 3" xfId="56108"/>
    <cellStyle name="Vírgula 2 3 2 2 2 2 3 3" xfId="37810"/>
    <cellStyle name="Vírgula 2 3 2 2 2 2 3 4" xfId="56109"/>
    <cellStyle name="Vírgula 2 3 2 2 2 2 3 5" xfId="56110"/>
    <cellStyle name="Vírgula 2 3 2 2 2 2 4" xfId="37811"/>
    <cellStyle name="Vírgula 2 3 2 2 2 2 4 2" xfId="37812"/>
    <cellStyle name="Vírgula 2 3 2 2 2 2 4 3" xfId="56111"/>
    <cellStyle name="Vírgula 2 3 2 2 2 2 5" xfId="37813"/>
    <cellStyle name="Vírgula 2 3 2 2 2 2 5 2" xfId="56112"/>
    <cellStyle name="Vírgula 2 3 2 2 2 2 6" xfId="37814"/>
    <cellStyle name="Vírgula 2 3 2 2 2 2 7" xfId="37815"/>
    <cellStyle name="Vírgula 2 3 2 2 2 2 8" xfId="37816"/>
    <cellStyle name="Vírgula 2 3 2 2 2 2 9" xfId="37817"/>
    <cellStyle name="Vírgula 2 3 2 2 2 3" xfId="37818"/>
    <cellStyle name="Vírgula 2 3 2 2 2 3 2" xfId="37819"/>
    <cellStyle name="Vírgula 2 3 2 2 2 3 2 2" xfId="37820"/>
    <cellStyle name="Vírgula 2 3 2 2 2 3 2 3" xfId="56113"/>
    <cellStyle name="Vírgula 2 3 2 2 2 3 3" xfId="37821"/>
    <cellStyle name="Vírgula 2 3 2 2 2 3 4" xfId="56114"/>
    <cellStyle name="Vírgula 2 3 2 2 2 3 5" xfId="56115"/>
    <cellStyle name="Vírgula 2 3 2 2 2 4" xfId="37822"/>
    <cellStyle name="Vírgula 2 3 2 2 2 4 2" xfId="37823"/>
    <cellStyle name="Vírgula 2 3 2 2 2 4 2 2" xfId="37824"/>
    <cellStyle name="Vírgula 2 3 2 2 2 4 2 3" xfId="56116"/>
    <cellStyle name="Vírgula 2 3 2 2 2 4 3" xfId="37825"/>
    <cellStyle name="Vírgula 2 3 2 2 2 4 4" xfId="56117"/>
    <cellStyle name="Vírgula 2 3 2 2 2 4 5" xfId="56118"/>
    <cellStyle name="Vírgula 2 3 2 2 2 5" xfId="37826"/>
    <cellStyle name="Vírgula 2 3 2 2 2 5 2" xfId="37827"/>
    <cellStyle name="Vírgula 2 3 2 2 2 5 3" xfId="56119"/>
    <cellStyle name="Vírgula 2 3 2 2 2 6" xfId="37828"/>
    <cellStyle name="Vírgula 2 3 2 2 2 6 2" xfId="56120"/>
    <cellStyle name="Vírgula 2 3 2 2 2 7" xfId="37829"/>
    <cellStyle name="Vírgula 2 3 2 2 2 8" xfId="37830"/>
    <cellStyle name="Vírgula 2 3 2 2 2 9" xfId="37831"/>
    <cellStyle name="Vírgula 2 3 2 2 3" xfId="37832"/>
    <cellStyle name="Vírgula 2 3 2 2 3 2" xfId="37833"/>
    <cellStyle name="Vírgula 2 3 2 2 3 2 2" xfId="37834"/>
    <cellStyle name="Vírgula 2 3 2 2 3 2 2 2" xfId="37835"/>
    <cellStyle name="Vírgula 2 3 2 2 3 2 2 3" xfId="56121"/>
    <cellStyle name="Vírgula 2 3 2 2 3 2 3" xfId="37836"/>
    <cellStyle name="Vírgula 2 3 2 2 3 2 4" xfId="56122"/>
    <cellStyle name="Vírgula 2 3 2 2 3 2 5" xfId="56123"/>
    <cellStyle name="Vírgula 2 3 2 2 3 3" xfId="37837"/>
    <cellStyle name="Vírgula 2 3 2 2 3 3 2" xfId="37838"/>
    <cellStyle name="Vírgula 2 3 2 2 3 3 2 2" xfId="37839"/>
    <cellStyle name="Vírgula 2 3 2 2 3 3 2 3" xfId="56124"/>
    <cellStyle name="Vírgula 2 3 2 2 3 3 3" xfId="37840"/>
    <cellStyle name="Vírgula 2 3 2 2 3 3 4" xfId="56125"/>
    <cellStyle name="Vírgula 2 3 2 2 3 3 5" xfId="56126"/>
    <cellStyle name="Vírgula 2 3 2 2 3 4" xfId="37841"/>
    <cellStyle name="Vírgula 2 3 2 2 3 4 2" xfId="37842"/>
    <cellStyle name="Vírgula 2 3 2 2 3 4 3" xfId="56127"/>
    <cellStyle name="Vírgula 2 3 2 2 3 5" xfId="37843"/>
    <cellStyle name="Vírgula 2 3 2 2 3 5 2" xfId="56128"/>
    <cellStyle name="Vírgula 2 3 2 2 3 6" xfId="37844"/>
    <cellStyle name="Vírgula 2 3 2 2 3 7" xfId="37845"/>
    <cellStyle name="Vírgula 2 3 2 2 3 8" xfId="37846"/>
    <cellStyle name="Vírgula 2 3 2 2 3 9" xfId="37847"/>
    <cellStyle name="Vírgula 2 3 2 2 4" xfId="37848"/>
    <cellStyle name="Vírgula 2 3 2 2 4 2" xfId="37849"/>
    <cellStyle name="Vírgula 2 3 2 2 4 2 2" xfId="37850"/>
    <cellStyle name="Vírgula 2 3 2 2 4 2 3" xfId="56129"/>
    <cellStyle name="Vírgula 2 3 2 2 4 3" xfId="37851"/>
    <cellStyle name="Vírgula 2 3 2 2 4 4" xfId="56130"/>
    <cellStyle name="Vírgula 2 3 2 2 4 5" xfId="56131"/>
    <cellStyle name="Vírgula 2 3 2 2 5" xfId="37852"/>
    <cellStyle name="Vírgula 2 3 2 2 5 2" xfId="37853"/>
    <cellStyle name="Vírgula 2 3 2 2 5 2 2" xfId="37854"/>
    <cellStyle name="Vírgula 2 3 2 2 5 2 3" xfId="56132"/>
    <cellStyle name="Vírgula 2 3 2 2 5 3" xfId="37855"/>
    <cellStyle name="Vírgula 2 3 2 2 5 4" xfId="56133"/>
    <cellStyle name="Vírgula 2 3 2 2 5 5" xfId="56134"/>
    <cellStyle name="Vírgula 2 3 2 2 6" xfId="37856"/>
    <cellStyle name="Vírgula 2 3 2 2 6 2" xfId="37857"/>
    <cellStyle name="Vírgula 2 3 2 2 6 3" xfId="56135"/>
    <cellStyle name="Vírgula 2 3 2 2 7" xfId="37858"/>
    <cellStyle name="Vírgula 2 3 2 2 7 2" xfId="56136"/>
    <cellStyle name="Vírgula 2 3 2 2 8" xfId="37859"/>
    <cellStyle name="Vírgula 2 3 2 2 9" xfId="37860"/>
    <cellStyle name="Vírgula 2 3 2 3" xfId="37861"/>
    <cellStyle name="Vírgula 2 3 2 3 10" xfId="37862"/>
    <cellStyle name="Vírgula 2 3 2 3 2" xfId="37863"/>
    <cellStyle name="Vírgula 2 3 2 3 2 2" xfId="37864"/>
    <cellStyle name="Vírgula 2 3 2 3 2 2 2" xfId="37865"/>
    <cellStyle name="Vírgula 2 3 2 3 2 2 2 2" xfId="37866"/>
    <cellStyle name="Vírgula 2 3 2 3 2 2 2 3" xfId="56137"/>
    <cellStyle name="Vírgula 2 3 2 3 2 2 3" xfId="37867"/>
    <cellStyle name="Vírgula 2 3 2 3 2 2 4" xfId="56138"/>
    <cellStyle name="Vírgula 2 3 2 3 2 2 5" xfId="56139"/>
    <cellStyle name="Vírgula 2 3 2 3 2 3" xfId="37868"/>
    <cellStyle name="Vírgula 2 3 2 3 2 3 2" xfId="37869"/>
    <cellStyle name="Vírgula 2 3 2 3 2 3 2 2" xfId="37870"/>
    <cellStyle name="Vírgula 2 3 2 3 2 3 2 3" xfId="56140"/>
    <cellStyle name="Vírgula 2 3 2 3 2 3 3" xfId="37871"/>
    <cellStyle name="Vírgula 2 3 2 3 2 3 4" xfId="56141"/>
    <cellStyle name="Vírgula 2 3 2 3 2 3 5" xfId="56142"/>
    <cellStyle name="Vírgula 2 3 2 3 2 4" xfId="37872"/>
    <cellStyle name="Vírgula 2 3 2 3 2 4 2" xfId="37873"/>
    <cellStyle name="Vírgula 2 3 2 3 2 4 3" xfId="56143"/>
    <cellStyle name="Vírgula 2 3 2 3 2 5" xfId="37874"/>
    <cellStyle name="Vírgula 2 3 2 3 2 5 2" xfId="56144"/>
    <cellStyle name="Vírgula 2 3 2 3 2 6" xfId="37875"/>
    <cellStyle name="Vírgula 2 3 2 3 2 7" xfId="37876"/>
    <cellStyle name="Vírgula 2 3 2 3 2 8" xfId="37877"/>
    <cellStyle name="Vírgula 2 3 2 3 2 9" xfId="37878"/>
    <cellStyle name="Vírgula 2 3 2 3 3" xfId="37879"/>
    <cellStyle name="Vírgula 2 3 2 3 3 2" xfId="37880"/>
    <cellStyle name="Vírgula 2 3 2 3 3 2 2" xfId="37881"/>
    <cellStyle name="Vírgula 2 3 2 3 3 2 3" xfId="56145"/>
    <cellStyle name="Vírgula 2 3 2 3 3 3" xfId="37882"/>
    <cellStyle name="Vírgula 2 3 2 3 3 4" xfId="56146"/>
    <cellStyle name="Vírgula 2 3 2 3 3 5" xfId="56147"/>
    <cellStyle name="Vírgula 2 3 2 3 4" xfId="37883"/>
    <cellStyle name="Vírgula 2 3 2 3 4 2" xfId="37884"/>
    <cellStyle name="Vírgula 2 3 2 3 4 2 2" xfId="37885"/>
    <cellStyle name="Vírgula 2 3 2 3 4 2 3" xfId="56148"/>
    <cellStyle name="Vírgula 2 3 2 3 4 3" xfId="37886"/>
    <cellStyle name="Vírgula 2 3 2 3 4 4" xfId="56149"/>
    <cellStyle name="Vírgula 2 3 2 3 4 5" xfId="56150"/>
    <cellStyle name="Vírgula 2 3 2 3 5" xfId="37887"/>
    <cellStyle name="Vírgula 2 3 2 3 5 2" xfId="37888"/>
    <cellStyle name="Vírgula 2 3 2 3 5 3" xfId="56151"/>
    <cellStyle name="Vírgula 2 3 2 3 6" xfId="37889"/>
    <cellStyle name="Vírgula 2 3 2 3 6 2" xfId="56152"/>
    <cellStyle name="Vírgula 2 3 2 3 7" xfId="37890"/>
    <cellStyle name="Vírgula 2 3 2 3 8" xfId="37891"/>
    <cellStyle name="Vírgula 2 3 2 3 9" xfId="37892"/>
    <cellStyle name="Vírgula 2 3 2 4" xfId="37893"/>
    <cellStyle name="Vírgula 2 3 2 4 2" xfId="37894"/>
    <cellStyle name="Vírgula 2 3 2 4 2 2" xfId="37895"/>
    <cellStyle name="Vírgula 2 3 2 4 2 2 2" xfId="37896"/>
    <cellStyle name="Vírgula 2 3 2 4 2 2 3" xfId="56153"/>
    <cellStyle name="Vírgula 2 3 2 4 2 3" xfId="37897"/>
    <cellStyle name="Vírgula 2 3 2 4 2 4" xfId="56154"/>
    <cellStyle name="Vírgula 2 3 2 4 2 5" xfId="56155"/>
    <cellStyle name="Vírgula 2 3 2 4 3" xfId="37898"/>
    <cellStyle name="Vírgula 2 3 2 4 3 2" xfId="37899"/>
    <cellStyle name="Vírgula 2 3 2 4 3 2 2" xfId="37900"/>
    <cellStyle name="Vírgula 2 3 2 4 3 2 3" xfId="56156"/>
    <cellStyle name="Vírgula 2 3 2 4 3 3" xfId="37901"/>
    <cellStyle name="Vírgula 2 3 2 4 3 4" xfId="56157"/>
    <cellStyle name="Vírgula 2 3 2 4 3 5" xfId="56158"/>
    <cellStyle name="Vírgula 2 3 2 4 4" xfId="37902"/>
    <cellStyle name="Vírgula 2 3 2 4 4 2" xfId="37903"/>
    <cellStyle name="Vírgula 2 3 2 4 4 3" xfId="56159"/>
    <cellStyle name="Vírgula 2 3 2 4 5" xfId="37904"/>
    <cellStyle name="Vírgula 2 3 2 4 5 2" xfId="56160"/>
    <cellStyle name="Vírgula 2 3 2 4 6" xfId="37905"/>
    <cellStyle name="Vírgula 2 3 2 4 7" xfId="37906"/>
    <cellStyle name="Vírgula 2 3 2 4 8" xfId="37907"/>
    <cellStyle name="Vírgula 2 3 2 4 9" xfId="37908"/>
    <cellStyle name="Vírgula 2 3 2 5" xfId="37909"/>
    <cellStyle name="Vírgula 2 3 2 5 2" xfId="37910"/>
    <cellStyle name="Vírgula 2 3 2 5 2 2" xfId="37911"/>
    <cellStyle name="Vírgula 2 3 2 5 2 3" xfId="56161"/>
    <cellStyle name="Vírgula 2 3 2 5 3" xfId="37912"/>
    <cellStyle name="Vírgula 2 3 2 5 4" xfId="56162"/>
    <cellStyle name="Vírgula 2 3 2 5 5" xfId="56163"/>
    <cellStyle name="Vírgula 2 3 2 6" xfId="37913"/>
    <cellStyle name="Vírgula 2 3 2 6 2" xfId="37914"/>
    <cellStyle name="Vírgula 2 3 2 6 2 2" xfId="37915"/>
    <cellStyle name="Vírgula 2 3 2 6 2 3" xfId="56164"/>
    <cellStyle name="Vírgula 2 3 2 6 3" xfId="37916"/>
    <cellStyle name="Vírgula 2 3 2 6 4" xfId="56165"/>
    <cellStyle name="Vírgula 2 3 2 6 5" xfId="56166"/>
    <cellStyle name="Vírgula 2 3 2 7" xfId="37917"/>
    <cellStyle name="Vírgula 2 3 2 7 2" xfId="37918"/>
    <cellStyle name="Vírgula 2 3 2 7 3" xfId="56167"/>
    <cellStyle name="Vírgula 2 3 2 8" xfId="37919"/>
    <cellStyle name="Vírgula 2 3 2 8 2" xfId="37920"/>
    <cellStyle name="Vírgula 2 3 2 9" xfId="37921"/>
    <cellStyle name="Vírgula 2 3 3" xfId="37922"/>
    <cellStyle name="Vírgula 2 3 3 10" xfId="37923"/>
    <cellStyle name="Vírgula 2 3 3 11" xfId="37924"/>
    <cellStyle name="Vírgula 2 3 3 12" xfId="37925"/>
    <cellStyle name="Vírgula 2 3 3 2" xfId="37926"/>
    <cellStyle name="Vírgula 2 3 3 2 10" xfId="37927"/>
    <cellStyle name="Vírgula 2 3 3 2 11" xfId="37928"/>
    <cellStyle name="Vírgula 2 3 3 2 2" xfId="37929"/>
    <cellStyle name="Vírgula 2 3 3 2 2 10" xfId="37930"/>
    <cellStyle name="Vírgula 2 3 3 2 2 2" xfId="37931"/>
    <cellStyle name="Vírgula 2 3 3 2 2 2 2" xfId="37932"/>
    <cellStyle name="Vírgula 2 3 3 2 2 2 2 2" xfId="37933"/>
    <cellStyle name="Vírgula 2 3 3 2 2 2 2 2 2" xfId="37934"/>
    <cellStyle name="Vírgula 2 3 3 2 2 2 2 2 3" xfId="56168"/>
    <cellStyle name="Vírgula 2 3 3 2 2 2 2 3" xfId="37935"/>
    <cellStyle name="Vírgula 2 3 3 2 2 2 2 4" xfId="56169"/>
    <cellStyle name="Vírgula 2 3 3 2 2 2 2 5" xfId="56170"/>
    <cellStyle name="Vírgula 2 3 3 2 2 2 3" xfId="37936"/>
    <cellStyle name="Vírgula 2 3 3 2 2 2 3 2" xfId="37937"/>
    <cellStyle name="Vírgula 2 3 3 2 2 2 3 2 2" xfId="37938"/>
    <cellStyle name="Vírgula 2 3 3 2 2 2 3 2 3" xfId="56171"/>
    <cellStyle name="Vírgula 2 3 3 2 2 2 3 3" xfId="37939"/>
    <cellStyle name="Vírgula 2 3 3 2 2 2 3 4" xfId="56172"/>
    <cellStyle name="Vírgula 2 3 3 2 2 2 3 5" xfId="56173"/>
    <cellStyle name="Vírgula 2 3 3 2 2 2 4" xfId="37940"/>
    <cellStyle name="Vírgula 2 3 3 2 2 2 4 2" xfId="37941"/>
    <cellStyle name="Vírgula 2 3 3 2 2 2 4 3" xfId="56174"/>
    <cellStyle name="Vírgula 2 3 3 2 2 2 5" xfId="37942"/>
    <cellStyle name="Vírgula 2 3 3 2 2 2 5 2" xfId="56175"/>
    <cellStyle name="Vírgula 2 3 3 2 2 2 6" xfId="37943"/>
    <cellStyle name="Vírgula 2 3 3 2 2 2 7" xfId="37944"/>
    <cellStyle name="Vírgula 2 3 3 2 2 2 8" xfId="37945"/>
    <cellStyle name="Vírgula 2 3 3 2 2 2 9" xfId="37946"/>
    <cellStyle name="Vírgula 2 3 3 2 2 3" xfId="37947"/>
    <cellStyle name="Vírgula 2 3 3 2 2 3 2" xfId="37948"/>
    <cellStyle name="Vírgula 2 3 3 2 2 3 2 2" xfId="37949"/>
    <cellStyle name="Vírgula 2 3 3 2 2 3 2 3" xfId="56176"/>
    <cellStyle name="Vírgula 2 3 3 2 2 3 3" xfId="37950"/>
    <cellStyle name="Vírgula 2 3 3 2 2 3 4" xfId="56177"/>
    <cellStyle name="Vírgula 2 3 3 2 2 3 5" xfId="56178"/>
    <cellStyle name="Vírgula 2 3 3 2 2 4" xfId="37951"/>
    <cellStyle name="Vírgula 2 3 3 2 2 4 2" xfId="37952"/>
    <cellStyle name="Vírgula 2 3 3 2 2 4 2 2" xfId="37953"/>
    <cellStyle name="Vírgula 2 3 3 2 2 4 2 3" xfId="56179"/>
    <cellStyle name="Vírgula 2 3 3 2 2 4 3" xfId="37954"/>
    <cellStyle name="Vírgula 2 3 3 2 2 4 4" xfId="56180"/>
    <cellStyle name="Vírgula 2 3 3 2 2 4 5" xfId="56181"/>
    <cellStyle name="Vírgula 2 3 3 2 2 5" xfId="37955"/>
    <cellStyle name="Vírgula 2 3 3 2 2 5 2" xfId="37956"/>
    <cellStyle name="Vírgula 2 3 3 2 2 5 3" xfId="56182"/>
    <cellStyle name="Vírgula 2 3 3 2 2 6" xfId="37957"/>
    <cellStyle name="Vírgula 2 3 3 2 2 6 2" xfId="56183"/>
    <cellStyle name="Vírgula 2 3 3 2 2 7" xfId="37958"/>
    <cellStyle name="Vírgula 2 3 3 2 2 8" xfId="37959"/>
    <cellStyle name="Vírgula 2 3 3 2 2 9" xfId="37960"/>
    <cellStyle name="Vírgula 2 3 3 2 3" xfId="37961"/>
    <cellStyle name="Vírgula 2 3 3 2 3 2" xfId="37962"/>
    <cellStyle name="Vírgula 2 3 3 2 3 2 2" xfId="37963"/>
    <cellStyle name="Vírgula 2 3 3 2 3 2 2 2" xfId="37964"/>
    <cellStyle name="Vírgula 2 3 3 2 3 2 2 3" xfId="56184"/>
    <cellStyle name="Vírgula 2 3 3 2 3 2 3" xfId="37965"/>
    <cellStyle name="Vírgula 2 3 3 2 3 2 4" xfId="56185"/>
    <cellStyle name="Vírgula 2 3 3 2 3 2 5" xfId="56186"/>
    <cellStyle name="Vírgula 2 3 3 2 3 3" xfId="37966"/>
    <cellStyle name="Vírgula 2 3 3 2 3 3 2" xfId="37967"/>
    <cellStyle name="Vírgula 2 3 3 2 3 3 2 2" xfId="37968"/>
    <cellStyle name="Vírgula 2 3 3 2 3 3 2 3" xfId="56187"/>
    <cellStyle name="Vírgula 2 3 3 2 3 3 3" xfId="37969"/>
    <cellStyle name="Vírgula 2 3 3 2 3 3 4" xfId="56188"/>
    <cellStyle name="Vírgula 2 3 3 2 3 3 5" xfId="56189"/>
    <cellStyle name="Vírgula 2 3 3 2 3 4" xfId="37970"/>
    <cellStyle name="Vírgula 2 3 3 2 3 4 2" xfId="37971"/>
    <cellStyle name="Vírgula 2 3 3 2 3 4 3" xfId="56190"/>
    <cellStyle name="Vírgula 2 3 3 2 3 5" xfId="37972"/>
    <cellStyle name="Vírgula 2 3 3 2 3 5 2" xfId="56191"/>
    <cellStyle name="Vírgula 2 3 3 2 3 6" xfId="37973"/>
    <cellStyle name="Vírgula 2 3 3 2 3 7" xfId="37974"/>
    <cellStyle name="Vírgula 2 3 3 2 3 8" xfId="37975"/>
    <cellStyle name="Vírgula 2 3 3 2 3 9" xfId="37976"/>
    <cellStyle name="Vírgula 2 3 3 2 4" xfId="37977"/>
    <cellStyle name="Vírgula 2 3 3 2 4 2" xfId="37978"/>
    <cellStyle name="Vírgula 2 3 3 2 4 2 2" xfId="37979"/>
    <cellStyle name="Vírgula 2 3 3 2 4 2 3" xfId="56192"/>
    <cellStyle name="Vírgula 2 3 3 2 4 3" xfId="37980"/>
    <cellStyle name="Vírgula 2 3 3 2 4 4" xfId="56193"/>
    <cellStyle name="Vírgula 2 3 3 2 4 5" xfId="56194"/>
    <cellStyle name="Vírgula 2 3 3 2 5" xfId="37981"/>
    <cellStyle name="Vírgula 2 3 3 2 5 2" xfId="37982"/>
    <cellStyle name="Vírgula 2 3 3 2 5 2 2" xfId="37983"/>
    <cellStyle name="Vírgula 2 3 3 2 5 2 3" xfId="56195"/>
    <cellStyle name="Vírgula 2 3 3 2 5 3" xfId="37984"/>
    <cellStyle name="Vírgula 2 3 3 2 5 4" xfId="56196"/>
    <cellStyle name="Vírgula 2 3 3 2 5 5" xfId="56197"/>
    <cellStyle name="Vírgula 2 3 3 2 6" xfId="37985"/>
    <cellStyle name="Vírgula 2 3 3 2 6 2" xfId="37986"/>
    <cellStyle name="Vírgula 2 3 3 2 6 3" xfId="56198"/>
    <cellStyle name="Vírgula 2 3 3 2 7" xfId="37987"/>
    <cellStyle name="Vírgula 2 3 3 2 7 2" xfId="56199"/>
    <cellStyle name="Vírgula 2 3 3 2 8" xfId="37988"/>
    <cellStyle name="Vírgula 2 3 3 2 9" xfId="37989"/>
    <cellStyle name="Vírgula 2 3 3 3" xfId="37990"/>
    <cellStyle name="Vírgula 2 3 3 3 10" xfId="37991"/>
    <cellStyle name="Vírgula 2 3 3 3 2" xfId="37992"/>
    <cellStyle name="Vírgula 2 3 3 3 2 2" xfId="37993"/>
    <cellStyle name="Vírgula 2 3 3 3 2 2 2" xfId="37994"/>
    <cellStyle name="Vírgula 2 3 3 3 2 2 2 2" xfId="37995"/>
    <cellStyle name="Vírgula 2 3 3 3 2 2 2 3" xfId="56200"/>
    <cellStyle name="Vírgula 2 3 3 3 2 2 3" xfId="37996"/>
    <cellStyle name="Vírgula 2 3 3 3 2 2 4" xfId="56201"/>
    <cellStyle name="Vírgula 2 3 3 3 2 2 5" xfId="56202"/>
    <cellStyle name="Vírgula 2 3 3 3 2 3" xfId="37997"/>
    <cellStyle name="Vírgula 2 3 3 3 2 3 2" xfId="37998"/>
    <cellStyle name="Vírgula 2 3 3 3 2 3 2 2" xfId="37999"/>
    <cellStyle name="Vírgula 2 3 3 3 2 3 2 3" xfId="56203"/>
    <cellStyle name="Vírgula 2 3 3 3 2 3 3" xfId="38000"/>
    <cellStyle name="Vírgula 2 3 3 3 2 3 4" xfId="56204"/>
    <cellStyle name="Vírgula 2 3 3 3 2 3 5" xfId="56205"/>
    <cellStyle name="Vírgula 2 3 3 3 2 4" xfId="38001"/>
    <cellStyle name="Vírgula 2 3 3 3 2 4 2" xfId="38002"/>
    <cellStyle name="Vírgula 2 3 3 3 2 4 3" xfId="56206"/>
    <cellStyle name="Vírgula 2 3 3 3 2 5" xfId="38003"/>
    <cellStyle name="Vírgula 2 3 3 3 2 5 2" xfId="56207"/>
    <cellStyle name="Vírgula 2 3 3 3 2 6" xfId="38004"/>
    <cellStyle name="Vírgula 2 3 3 3 2 7" xfId="38005"/>
    <cellStyle name="Vírgula 2 3 3 3 2 8" xfId="38006"/>
    <cellStyle name="Vírgula 2 3 3 3 2 9" xfId="38007"/>
    <cellStyle name="Vírgula 2 3 3 3 3" xfId="38008"/>
    <cellStyle name="Vírgula 2 3 3 3 3 2" xfId="38009"/>
    <cellStyle name="Vírgula 2 3 3 3 3 2 2" xfId="38010"/>
    <cellStyle name="Vírgula 2 3 3 3 3 2 3" xfId="56208"/>
    <cellStyle name="Vírgula 2 3 3 3 3 3" xfId="38011"/>
    <cellStyle name="Vírgula 2 3 3 3 3 4" xfId="56209"/>
    <cellStyle name="Vírgula 2 3 3 3 3 5" xfId="56210"/>
    <cellStyle name="Vírgula 2 3 3 3 4" xfId="38012"/>
    <cellStyle name="Vírgula 2 3 3 3 4 2" xfId="38013"/>
    <cellStyle name="Vírgula 2 3 3 3 4 2 2" xfId="38014"/>
    <cellStyle name="Vírgula 2 3 3 3 4 2 3" xfId="56211"/>
    <cellStyle name="Vírgula 2 3 3 3 4 3" xfId="38015"/>
    <cellStyle name="Vírgula 2 3 3 3 4 4" xfId="56212"/>
    <cellStyle name="Vírgula 2 3 3 3 4 5" xfId="56213"/>
    <cellStyle name="Vírgula 2 3 3 3 5" xfId="38016"/>
    <cellStyle name="Vírgula 2 3 3 3 5 2" xfId="38017"/>
    <cellStyle name="Vírgula 2 3 3 3 5 3" xfId="56214"/>
    <cellStyle name="Vírgula 2 3 3 3 6" xfId="38018"/>
    <cellStyle name="Vírgula 2 3 3 3 6 2" xfId="56215"/>
    <cellStyle name="Vírgula 2 3 3 3 7" xfId="38019"/>
    <cellStyle name="Vírgula 2 3 3 3 8" xfId="38020"/>
    <cellStyle name="Vírgula 2 3 3 3 9" xfId="38021"/>
    <cellStyle name="Vírgula 2 3 3 4" xfId="38022"/>
    <cellStyle name="Vírgula 2 3 3 4 2" xfId="38023"/>
    <cellStyle name="Vírgula 2 3 3 4 2 2" xfId="38024"/>
    <cellStyle name="Vírgula 2 3 3 4 2 2 2" xfId="38025"/>
    <cellStyle name="Vírgula 2 3 3 4 2 2 3" xfId="56216"/>
    <cellStyle name="Vírgula 2 3 3 4 2 3" xfId="38026"/>
    <cellStyle name="Vírgula 2 3 3 4 2 4" xfId="56217"/>
    <cellStyle name="Vírgula 2 3 3 4 2 5" xfId="56218"/>
    <cellStyle name="Vírgula 2 3 3 4 3" xfId="38027"/>
    <cellStyle name="Vírgula 2 3 3 4 3 2" xfId="38028"/>
    <cellStyle name="Vírgula 2 3 3 4 3 2 2" xfId="38029"/>
    <cellStyle name="Vírgula 2 3 3 4 3 2 3" xfId="56219"/>
    <cellStyle name="Vírgula 2 3 3 4 3 3" xfId="38030"/>
    <cellStyle name="Vírgula 2 3 3 4 3 4" xfId="56220"/>
    <cellStyle name="Vírgula 2 3 3 4 3 5" xfId="56221"/>
    <cellStyle name="Vírgula 2 3 3 4 4" xfId="38031"/>
    <cellStyle name="Vírgula 2 3 3 4 4 2" xfId="38032"/>
    <cellStyle name="Vírgula 2 3 3 4 4 3" xfId="56222"/>
    <cellStyle name="Vírgula 2 3 3 4 5" xfId="38033"/>
    <cellStyle name="Vírgula 2 3 3 4 5 2" xfId="56223"/>
    <cellStyle name="Vírgula 2 3 3 4 6" xfId="38034"/>
    <cellStyle name="Vírgula 2 3 3 4 7" xfId="38035"/>
    <cellStyle name="Vírgula 2 3 3 4 8" xfId="38036"/>
    <cellStyle name="Vírgula 2 3 3 4 9" xfId="38037"/>
    <cellStyle name="Vírgula 2 3 3 5" xfId="38038"/>
    <cellStyle name="Vírgula 2 3 3 5 2" xfId="38039"/>
    <cellStyle name="Vírgula 2 3 3 5 2 2" xfId="38040"/>
    <cellStyle name="Vírgula 2 3 3 5 2 3" xfId="56224"/>
    <cellStyle name="Vírgula 2 3 3 5 3" xfId="38041"/>
    <cellStyle name="Vírgula 2 3 3 5 4" xfId="56225"/>
    <cellStyle name="Vírgula 2 3 3 5 5" xfId="56226"/>
    <cellStyle name="Vírgula 2 3 3 6" xfId="38042"/>
    <cellStyle name="Vírgula 2 3 3 6 2" xfId="38043"/>
    <cellStyle name="Vírgula 2 3 3 6 2 2" xfId="38044"/>
    <cellStyle name="Vírgula 2 3 3 6 2 3" xfId="56227"/>
    <cellStyle name="Vírgula 2 3 3 6 3" xfId="38045"/>
    <cellStyle name="Vírgula 2 3 3 6 4" xfId="56228"/>
    <cellStyle name="Vírgula 2 3 3 6 5" xfId="56229"/>
    <cellStyle name="Vírgula 2 3 3 7" xfId="38046"/>
    <cellStyle name="Vírgula 2 3 3 7 2" xfId="38047"/>
    <cellStyle name="Vírgula 2 3 3 7 3" xfId="56230"/>
    <cellStyle name="Vírgula 2 3 3 8" xfId="38048"/>
    <cellStyle name="Vírgula 2 3 3 8 2" xfId="56231"/>
    <cellStyle name="Vírgula 2 3 3 9" xfId="38049"/>
    <cellStyle name="Vírgula 2 3 4" xfId="38050"/>
    <cellStyle name="Vírgula 2 3 4 10" xfId="38051"/>
    <cellStyle name="Vírgula 2 3 4 11" xfId="38052"/>
    <cellStyle name="Vírgula 2 3 4 12" xfId="38053"/>
    <cellStyle name="Vírgula 2 3 4 2" xfId="38054"/>
    <cellStyle name="Vírgula 2 3 4 2 10" xfId="38055"/>
    <cellStyle name="Vírgula 2 3 4 2 11" xfId="38056"/>
    <cellStyle name="Vírgula 2 3 4 2 2" xfId="38057"/>
    <cellStyle name="Vírgula 2 3 4 2 2 10" xfId="38058"/>
    <cellStyle name="Vírgula 2 3 4 2 2 2" xfId="38059"/>
    <cellStyle name="Vírgula 2 3 4 2 2 2 2" xfId="38060"/>
    <cellStyle name="Vírgula 2 3 4 2 2 2 2 2" xfId="38061"/>
    <cellStyle name="Vírgula 2 3 4 2 2 2 2 2 2" xfId="38062"/>
    <cellStyle name="Vírgula 2 3 4 2 2 2 2 2 3" xfId="56232"/>
    <cellStyle name="Vírgula 2 3 4 2 2 2 2 3" xfId="38063"/>
    <cellStyle name="Vírgula 2 3 4 2 2 2 2 4" xfId="56233"/>
    <cellStyle name="Vírgula 2 3 4 2 2 2 2 5" xfId="56234"/>
    <cellStyle name="Vírgula 2 3 4 2 2 2 3" xfId="38064"/>
    <cellStyle name="Vírgula 2 3 4 2 2 2 3 2" xfId="38065"/>
    <cellStyle name="Vírgula 2 3 4 2 2 2 3 2 2" xfId="38066"/>
    <cellStyle name="Vírgula 2 3 4 2 2 2 3 2 3" xfId="56235"/>
    <cellStyle name="Vírgula 2 3 4 2 2 2 3 3" xfId="38067"/>
    <cellStyle name="Vírgula 2 3 4 2 2 2 3 4" xfId="56236"/>
    <cellStyle name="Vírgula 2 3 4 2 2 2 3 5" xfId="56237"/>
    <cellStyle name="Vírgula 2 3 4 2 2 2 4" xfId="38068"/>
    <cellStyle name="Vírgula 2 3 4 2 2 2 4 2" xfId="38069"/>
    <cellStyle name="Vírgula 2 3 4 2 2 2 4 3" xfId="56238"/>
    <cellStyle name="Vírgula 2 3 4 2 2 2 5" xfId="38070"/>
    <cellStyle name="Vírgula 2 3 4 2 2 2 5 2" xfId="56239"/>
    <cellStyle name="Vírgula 2 3 4 2 2 2 6" xfId="38071"/>
    <cellStyle name="Vírgula 2 3 4 2 2 2 7" xfId="38072"/>
    <cellStyle name="Vírgula 2 3 4 2 2 2 8" xfId="38073"/>
    <cellStyle name="Vírgula 2 3 4 2 2 2 9" xfId="38074"/>
    <cellStyle name="Vírgula 2 3 4 2 2 3" xfId="38075"/>
    <cellStyle name="Vírgula 2 3 4 2 2 3 2" xfId="38076"/>
    <cellStyle name="Vírgula 2 3 4 2 2 3 2 2" xfId="38077"/>
    <cellStyle name="Vírgula 2 3 4 2 2 3 2 3" xfId="56240"/>
    <cellStyle name="Vírgula 2 3 4 2 2 3 3" xfId="38078"/>
    <cellStyle name="Vírgula 2 3 4 2 2 3 4" xfId="56241"/>
    <cellStyle name="Vírgula 2 3 4 2 2 3 5" xfId="56242"/>
    <cellStyle name="Vírgula 2 3 4 2 2 4" xfId="38079"/>
    <cellStyle name="Vírgula 2 3 4 2 2 4 2" xfId="38080"/>
    <cellStyle name="Vírgula 2 3 4 2 2 4 2 2" xfId="38081"/>
    <cellStyle name="Vírgula 2 3 4 2 2 4 2 3" xfId="56243"/>
    <cellStyle name="Vírgula 2 3 4 2 2 4 3" xfId="38082"/>
    <cellStyle name="Vírgula 2 3 4 2 2 4 4" xfId="56244"/>
    <cellStyle name="Vírgula 2 3 4 2 2 4 5" xfId="56245"/>
    <cellStyle name="Vírgula 2 3 4 2 2 5" xfId="38083"/>
    <cellStyle name="Vírgula 2 3 4 2 2 5 2" xfId="38084"/>
    <cellStyle name="Vírgula 2 3 4 2 2 5 3" xfId="56246"/>
    <cellStyle name="Vírgula 2 3 4 2 2 6" xfId="38085"/>
    <cellStyle name="Vírgula 2 3 4 2 2 6 2" xfId="56247"/>
    <cellStyle name="Vírgula 2 3 4 2 2 7" xfId="38086"/>
    <cellStyle name="Vírgula 2 3 4 2 2 8" xfId="38087"/>
    <cellStyle name="Vírgula 2 3 4 2 2 9" xfId="38088"/>
    <cellStyle name="Vírgula 2 3 4 2 3" xfId="38089"/>
    <cellStyle name="Vírgula 2 3 4 2 3 2" xfId="38090"/>
    <cellStyle name="Vírgula 2 3 4 2 3 2 2" xfId="38091"/>
    <cellStyle name="Vírgula 2 3 4 2 3 2 2 2" xfId="38092"/>
    <cellStyle name="Vírgula 2 3 4 2 3 2 2 3" xfId="56248"/>
    <cellStyle name="Vírgula 2 3 4 2 3 2 3" xfId="38093"/>
    <cellStyle name="Vírgula 2 3 4 2 3 2 4" xfId="56249"/>
    <cellStyle name="Vírgula 2 3 4 2 3 2 5" xfId="56250"/>
    <cellStyle name="Vírgula 2 3 4 2 3 3" xfId="38094"/>
    <cellStyle name="Vírgula 2 3 4 2 3 3 2" xfId="38095"/>
    <cellStyle name="Vírgula 2 3 4 2 3 3 2 2" xfId="38096"/>
    <cellStyle name="Vírgula 2 3 4 2 3 3 2 3" xfId="56251"/>
    <cellStyle name="Vírgula 2 3 4 2 3 3 3" xfId="38097"/>
    <cellStyle name="Vírgula 2 3 4 2 3 3 4" xfId="56252"/>
    <cellStyle name="Vírgula 2 3 4 2 3 3 5" xfId="56253"/>
    <cellStyle name="Vírgula 2 3 4 2 3 4" xfId="38098"/>
    <cellStyle name="Vírgula 2 3 4 2 3 4 2" xfId="38099"/>
    <cellStyle name="Vírgula 2 3 4 2 3 4 3" xfId="56254"/>
    <cellStyle name="Vírgula 2 3 4 2 3 5" xfId="38100"/>
    <cellStyle name="Vírgula 2 3 4 2 3 5 2" xfId="56255"/>
    <cellStyle name="Vírgula 2 3 4 2 3 6" xfId="38101"/>
    <cellStyle name="Vírgula 2 3 4 2 3 7" xfId="38102"/>
    <cellStyle name="Vírgula 2 3 4 2 3 8" xfId="38103"/>
    <cellStyle name="Vírgula 2 3 4 2 3 9" xfId="38104"/>
    <cellStyle name="Vírgula 2 3 4 2 4" xfId="38105"/>
    <cellStyle name="Vírgula 2 3 4 2 4 2" xfId="38106"/>
    <cellStyle name="Vírgula 2 3 4 2 4 2 2" xfId="38107"/>
    <cellStyle name="Vírgula 2 3 4 2 4 2 3" xfId="56256"/>
    <cellStyle name="Vírgula 2 3 4 2 4 3" xfId="38108"/>
    <cellStyle name="Vírgula 2 3 4 2 4 4" xfId="56257"/>
    <cellStyle name="Vírgula 2 3 4 2 4 5" xfId="56258"/>
    <cellStyle name="Vírgula 2 3 4 2 5" xfId="38109"/>
    <cellStyle name="Vírgula 2 3 4 2 5 2" xfId="38110"/>
    <cellStyle name="Vírgula 2 3 4 2 5 2 2" xfId="38111"/>
    <cellStyle name="Vírgula 2 3 4 2 5 2 3" xfId="56259"/>
    <cellStyle name="Vírgula 2 3 4 2 5 3" xfId="38112"/>
    <cellStyle name="Vírgula 2 3 4 2 5 4" xfId="56260"/>
    <cellStyle name="Vírgula 2 3 4 2 5 5" xfId="56261"/>
    <cellStyle name="Vírgula 2 3 4 2 6" xfId="38113"/>
    <cellStyle name="Vírgula 2 3 4 2 6 2" xfId="38114"/>
    <cellStyle name="Vírgula 2 3 4 2 6 3" xfId="56262"/>
    <cellStyle name="Vírgula 2 3 4 2 7" xfId="38115"/>
    <cellStyle name="Vírgula 2 3 4 2 7 2" xfId="56263"/>
    <cellStyle name="Vírgula 2 3 4 2 8" xfId="38116"/>
    <cellStyle name="Vírgula 2 3 4 2 9" xfId="38117"/>
    <cellStyle name="Vírgula 2 3 4 3" xfId="38118"/>
    <cellStyle name="Vírgula 2 3 4 3 10" xfId="38119"/>
    <cellStyle name="Vírgula 2 3 4 3 2" xfId="38120"/>
    <cellStyle name="Vírgula 2 3 4 3 2 2" xfId="38121"/>
    <cellStyle name="Vírgula 2 3 4 3 2 2 2" xfId="38122"/>
    <cellStyle name="Vírgula 2 3 4 3 2 2 2 2" xfId="38123"/>
    <cellStyle name="Vírgula 2 3 4 3 2 2 2 3" xfId="56264"/>
    <cellStyle name="Vírgula 2 3 4 3 2 2 3" xfId="38124"/>
    <cellStyle name="Vírgula 2 3 4 3 2 2 4" xfId="56265"/>
    <cellStyle name="Vírgula 2 3 4 3 2 2 5" xfId="56266"/>
    <cellStyle name="Vírgula 2 3 4 3 2 3" xfId="38125"/>
    <cellStyle name="Vírgula 2 3 4 3 2 3 2" xfId="38126"/>
    <cellStyle name="Vírgula 2 3 4 3 2 3 2 2" xfId="38127"/>
    <cellStyle name="Vírgula 2 3 4 3 2 3 2 3" xfId="56267"/>
    <cellStyle name="Vírgula 2 3 4 3 2 3 3" xfId="38128"/>
    <cellStyle name="Vírgula 2 3 4 3 2 3 4" xfId="56268"/>
    <cellStyle name="Vírgula 2 3 4 3 2 3 5" xfId="56269"/>
    <cellStyle name="Vírgula 2 3 4 3 2 4" xfId="38129"/>
    <cellStyle name="Vírgula 2 3 4 3 2 4 2" xfId="38130"/>
    <cellStyle name="Vírgula 2 3 4 3 2 4 3" xfId="56270"/>
    <cellStyle name="Vírgula 2 3 4 3 2 5" xfId="38131"/>
    <cellStyle name="Vírgula 2 3 4 3 2 5 2" xfId="56271"/>
    <cellStyle name="Vírgula 2 3 4 3 2 6" xfId="38132"/>
    <cellStyle name="Vírgula 2 3 4 3 2 7" xfId="38133"/>
    <cellStyle name="Vírgula 2 3 4 3 2 8" xfId="38134"/>
    <cellStyle name="Vírgula 2 3 4 3 2 9" xfId="38135"/>
    <cellStyle name="Vírgula 2 3 4 3 3" xfId="38136"/>
    <cellStyle name="Vírgula 2 3 4 3 3 2" xfId="38137"/>
    <cellStyle name="Vírgula 2 3 4 3 3 2 2" xfId="38138"/>
    <cellStyle name="Vírgula 2 3 4 3 3 2 3" xfId="56272"/>
    <cellStyle name="Vírgula 2 3 4 3 3 3" xfId="38139"/>
    <cellStyle name="Vírgula 2 3 4 3 3 4" xfId="56273"/>
    <cellStyle name="Vírgula 2 3 4 3 3 5" xfId="56274"/>
    <cellStyle name="Vírgula 2 3 4 3 4" xfId="38140"/>
    <cellStyle name="Vírgula 2 3 4 3 4 2" xfId="38141"/>
    <cellStyle name="Vírgula 2 3 4 3 4 2 2" xfId="38142"/>
    <cellStyle name="Vírgula 2 3 4 3 4 2 3" xfId="56275"/>
    <cellStyle name="Vírgula 2 3 4 3 4 3" xfId="38143"/>
    <cellStyle name="Vírgula 2 3 4 3 4 4" xfId="56276"/>
    <cellStyle name="Vírgula 2 3 4 3 4 5" xfId="56277"/>
    <cellStyle name="Vírgula 2 3 4 3 5" xfId="38144"/>
    <cellStyle name="Vírgula 2 3 4 3 5 2" xfId="38145"/>
    <cellStyle name="Vírgula 2 3 4 3 5 3" xfId="56278"/>
    <cellStyle name="Vírgula 2 3 4 3 6" xfId="38146"/>
    <cellStyle name="Vírgula 2 3 4 3 6 2" xfId="56279"/>
    <cellStyle name="Vírgula 2 3 4 3 7" xfId="38147"/>
    <cellStyle name="Vírgula 2 3 4 3 8" xfId="38148"/>
    <cellStyle name="Vírgula 2 3 4 3 9" xfId="38149"/>
    <cellStyle name="Vírgula 2 3 4 4" xfId="38150"/>
    <cellStyle name="Vírgula 2 3 4 4 2" xfId="38151"/>
    <cellStyle name="Vírgula 2 3 4 4 2 2" xfId="38152"/>
    <cellStyle name="Vírgula 2 3 4 4 2 2 2" xfId="38153"/>
    <cellStyle name="Vírgula 2 3 4 4 2 2 3" xfId="56280"/>
    <cellStyle name="Vírgula 2 3 4 4 2 3" xfId="38154"/>
    <cellStyle name="Vírgula 2 3 4 4 2 4" xfId="56281"/>
    <cellStyle name="Vírgula 2 3 4 4 2 5" xfId="56282"/>
    <cellStyle name="Vírgula 2 3 4 4 3" xfId="38155"/>
    <cellStyle name="Vírgula 2 3 4 4 3 2" xfId="38156"/>
    <cellStyle name="Vírgula 2 3 4 4 3 2 2" xfId="38157"/>
    <cellStyle name="Vírgula 2 3 4 4 3 2 3" xfId="56283"/>
    <cellStyle name="Vírgula 2 3 4 4 3 3" xfId="38158"/>
    <cellStyle name="Vírgula 2 3 4 4 3 4" xfId="56284"/>
    <cellStyle name="Vírgula 2 3 4 4 3 5" xfId="56285"/>
    <cellStyle name="Vírgula 2 3 4 4 4" xfId="38159"/>
    <cellStyle name="Vírgula 2 3 4 4 4 2" xfId="38160"/>
    <cellStyle name="Vírgula 2 3 4 4 4 3" xfId="56286"/>
    <cellStyle name="Vírgula 2 3 4 4 5" xfId="38161"/>
    <cellStyle name="Vírgula 2 3 4 4 5 2" xfId="56287"/>
    <cellStyle name="Vírgula 2 3 4 4 6" xfId="38162"/>
    <cellStyle name="Vírgula 2 3 4 4 7" xfId="38163"/>
    <cellStyle name="Vírgula 2 3 4 4 8" xfId="38164"/>
    <cellStyle name="Vírgula 2 3 4 4 9" xfId="38165"/>
    <cellStyle name="Vírgula 2 3 4 5" xfId="38166"/>
    <cellStyle name="Vírgula 2 3 4 5 2" xfId="38167"/>
    <cellStyle name="Vírgula 2 3 4 5 2 2" xfId="38168"/>
    <cellStyle name="Vírgula 2 3 4 5 2 3" xfId="56288"/>
    <cellStyle name="Vírgula 2 3 4 5 3" xfId="38169"/>
    <cellStyle name="Vírgula 2 3 4 5 4" xfId="56289"/>
    <cellStyle name="Vírgula 2 3 4 5 5" xfId="56290"/>
    <cellStyle name="Vírgula 2 3 4 6" xfId="38170"/>
    <cellStyle name="Vírgula 2 3 4 6 2" xfId="38171"/>
    <cellStyle name="Vírgula 2 3 4 6 2 2" xfId="38172"/>
    <cellStyle name="Vírgula 2 3 4 6 2 3" xfId="56291"/>
    <cellStyle name="Vírgula 2 3 4 6 3" xfId="38173"/>
    <cellStyle name="Vírgula 2 3 4 6 4" xfId="56292"/>
    <cellStyle name="Vírgula 2 3 4 6 5" xfId="56293"/>
    <cellStyle name="Vírgula 2 3 4 7" xfId="38174"/>
    <cellStyle name="Vírgula 2 3 4 7 2" xfId="38175"/>
    <cellStyle name="Vírgula 2 3 4 7 3" xfId="56294"/>
    <cellStyle name="Vírgula 2 3 4 8" xfId="38176"/>
    <cellStyle name="Vírgula 2 3 4 8 2" xfId="56295"/>
    <cellStyle name="Vírgula 2 3 4 9" xfId="38177"/>
    <cellStyle name="Vírgula 2 3 5" xfId="38178"/>
    <cellStyle name="Vírgula 2 3 5 10" xfId="38179"/>
    <cellStyle name="Vírgula 2 3 5 11" xfId="38180"/>
    <cellStyle name="Vírgula 2 3 5 2" xfId="38181"/>
    <cellStyle name="Vírgula 2 3 5 2 10" xfId="38182"/>
    <cellStyle name="Vírgula 2 3 5 2 2" xfId="38183"/>
    <cellStyle name="Vírgula 2 3 5 2 2 2" xfId="38184"/>
    <cellStyle name="Vírgula 2 3 5 2 2 2 2" xfId="38185"/>
    <cellStyle name="Vírgula 2 3 5 2 2 2 2 2" xfId="38186"/>
    <cellStyle name="Vírgula 2 3 5 2 2 2 2 3" xfId="56296"/>
    <cellStyle name="Vírgula 2 3 5 2 2 2 3" xfId="38187"/>
    <cellStyle name="Vírgula 2 3 5 2 2 2 4" xfId="56297"/>
    <cellStyle name="Vírgula 2 3 5 2 2 2 5" xfId="56298"/>
    <cellStyle name="Vírgula 2 3 5 2 2 3" xfId="38188"/>
    <cellStyle name="Vírgula 2 3 5 2 2 3 2" xfId="38189"/>
    <cellStyle name="Vírgula 2 3 5 2 2 3 2 2" xfId="38190"/>
    <cellStyle name="Vírgula 2 3 5 2 2 3 2 3" xfId="56299"/>
    <cellStyle name="Vírgula 2 3 5 2 2 3 3" xfId="38191"/>
    <cellStyle name="Vírgula 2 3 5 2 2 3 4" xfId="56300"/>
    <cellStyle name="Vírgula 2 3 5 2 2 3 5" xfId="56301"/>
    <cellStyle name="Vírgula 2 3 5 2 2 4" xfId="38192"/>
    <cellStyle name="Vírgula 2 3 5 2 2 4 2" xfId="38193"/>
    <cellStyle name="Vírgula 2 3 5 2 2 4 3" xfId="56302"/>
    <cellStyle name="Vírgula 2 3 5 2 2 5" xfId="38194"/>
    <cellStyle name="Vírgula 2 3 5 2 2 5 2" xfId="56303"/>
    <cellStyle name="Vírgula 2 3 5 2 2 6" xfId="38195"/>
    <cellStyle name="Vírgula 2 3 5 2 2 7" xfId="38196"/>
    <cellStyle name="Vírgula 2 3 5 2 2 8" xfId="38197"/>
    <cellStyle name="Vírgula 2 3 5 2 2 9" xfId="38198"/>
    <cellStyle name="Vírgula 2 3 5 2 3" xfId="38199"/>
    <cellStyle name="Vírgula 2 3 5 2 3 2" xfId="38200"/>
    <cellStyle name="Vírgula 2 3 5 2 3 2 2" xfId="38201"/>
    <cellStyle name="Vírgula 2 3 5 2 3 2 3" xfId="56304"/>
    <cellStyle name="Vírgula 2 3 5 2 3 3" xfId="38202"/>
    <cellStyle name="Vírgula 2 3 5 2 3 4" xfId="56305"/>
    <cellStyle name="Vírgula 2 3 5 2 3 5" xfId="56306"/>
    <cellStyle name="Vírgula 2 3 5 2 4" xfId="38203"/>
    <cellStyle name="Vírgula 2 3 5 2 4 2" xfId="38204"/>
    <cellStyle name="Vírgula 2 3 5 2 4 2 2" xfId="38205"/>
    <cellStyle name="Vírgula 2 3 5 2 4 2 3" xfId="56307"/>
    <cellStyle name="Vírgula 2 3 5 2 4 3" xfId="38206"/>
    <cellStyle name="Vírgula 2 3 5 2 4 4" xfId="56308"/>
    <cellStyle name="Vírgula 2 3 5 2 4 5" xfId="56309"/>
    <cellStyle name="Vírgula 2 3 5 2 5" xfId="38207"/>
    <cellStyle name="Vírgula 2 3 5 2 5 2" xfId="38208"/>
    <cellStyle name="Vírgula 2 3 5 2 5 3" xfId="56310"/>
    <cellStyle name="Vírgula 2 3 5 2 6" xfId="38209"/>
    <cellStyle name="Vírgula 2 3 5 2 6 2" xfId="56311"/>
    <cellStyle name="Vírgula 2 3 5 2 7" xfId="38210"/>
    <cellStyle name="Vírgula 2 3 5 2 8" xfId="38211"/>
    <cellStyle name="Vírgula 2 3 5 2 9" xfId="38212"/>
    <cellStyle name="Vírgula 2 3 5 3" xfId="38213"/>
    <cellStyle name="Vírgula 2 3 5 3 2" xfId="38214"/>
    <cellStyle name="Vírgula 2 3 5 3 2 2" xfId="38215"/>
    <cellStyle name="Vírgula 2 3 5 3 2 2 2" xfId="38216"/>
    <cellStyle name="Vírgula 2 3 5 3 2 2 3" xfId="56312"/>
    <cellStyle name="Vírgula 2 3 5 3 2 3" xfId="38217"/>
    <cellStyle name="Vírgula 2 3 5 3 2 4" xfId="56313"/>
    <cellStyle name="Vírgula 2 3 5 3 2 5" xfId="56314"/>
    <cellStyle name="Vírgula 2 3 5 3 3" xfId="38218"/>
    <cellStyle name="Vírgula 2 3 5 3 3 2" xfId="38219"/>
    <cellStyle name="Vírgula 2 3 5 3 3 2 2" xfId="38220"/>
    <cellStyle name="Vírgula 2 3 5 3 3 2 3" xfId="56315"/>
    <cellStyle name="Vírgula 2 3 5 3 3 3" xfId="38221"/>
    <cellStyle name="Vírgula 2 3 5 3 3 4" xfId="56316"/>
    <cellStyle name="Vírgula 2 3 5 3 3 5" xfId="56317"/>
    <cellStyle name="Vírgula 2 3 5 3 4" xfId="38222"/>
    <cellStyle name="Vírgula 2 3 5 3 4 2" xfId="38223"/>
    <cellStyle name="Vírgula 2 3 5 3 4 3" xfId="56318"/>
    <cellStyle name="Vírgula 2 3 5 3 5" xfId="38224"/>
    <cellStyle name="Vírgula 2 3 5 3 5 2" xfId="56319"/>
    <cellStyle name="Vírgula 2 3 5 3 6" xfId="38225"/>
    <cellStyle name="Vírgula 2 3 5 3 7" xfId="38226"/>
    <cellStyle name="Vírgula 2 3 5 3 8" xfId="38227"/>
    <cellStyle name="Vírgula 2 3 5 3 9" xfId="38228"/>
    <cellStyle name="Vírgula 2 3 5 4" xfId="38229"/>
    <cellStyle name="Vírgula 2 3 5 4 2" xfId="38230"/>
    <cellStyle name="Vírgula 2 3 5 4 2 2" xfId="38231"/>
    <cellStyle name="Vírgula 2 3 5 4 2 3" xfId="56320"/>
    <cellStyle name="Vírgula 2 3 5 4 3" xfId="38232"/>
    <cellStyle name="Vírgula 2 3 5 4 4" xfId="56321"/>
    <cellStyle name="Vírgula 2 3 5 4 5" xfId="56322"/>
    <cellStyle name="Vírgula 2 3 5 5" xfId="38233"/>
    <cellStyle name="Vírgula 2 3 5 5 2" xfId="38234"/>
    <cellStyle name="Vírgula 2 3 5 5 2 2" xfId="38235"/>
    <cellStyle name="Vírgula 2 3 5 5 2 3" xfId="56323"/>
    <cellStyle name="Vírgula 2 3 5 5 3" xfId="38236"/>
    <cellStyle name="Vírgula 2 3 5 5 4" xfId="56324"/>
    <cellStyle name="Vírgula 2 3 5 5 5" xfId="56325"/>
    <cellStyle name="Vírgula 2 3 5 6" xfId="38237"/>
    <cellStyle name="Vírgula 2 3 5 6 2" xfId="38238"/>
    <cellStyle name="Vírgula 2 3 5 6 3" xfId="56326"/>
    <cellStyle name="Vírgula 2 3 5 7" xfId="38239"/>
    <cellStyle name="Vírgula 2 3 5 7 2" xfId="56327"/>
    <cellStyle name="Vírgula 2 3 5 8" xfId="38240"/>
    <cellStyle name="Vírgula 2 3 5 9" xfId="38241"/>
    <cellStyle name="Vírgula 2 3 6" xfId="38242"/>
    <cellStyle name="Vírgula 2 3 6 10" xfId="38243"/>
    <cellStyle name="Vírgula 2 3 6 2" xfId="38244"/>
    <cellStyle name="Vírgula 2 3 6 2 2" xfId="38245"/>
    <cellStyle name="Vírgula 2 3 6 2 2 2" xfId="38246"/>
    <cellStyle name="Vírgula 2 3 6 2 2 2 2" xfId="38247"/>
    <cellStyle name="Vírgula 2 3 6 2 2 2 3" xfId="56328"/>
    <cellStyle name="Vírgula 2 3 6 2 2 3" xfId="38248"/>
    <cellStyle name="Vírgula 2 3 6 2 2 4" xfId="56329"/>
    <cellStyle name="Vírgula 2 3 6 2 2 5" xfId="56330"/>
    <cellStyle name="Vírgula 2 3 6 2 3" xfId="38249"/>
    <cellStyle name="Vírgula 2 3 6 2 3 2" xfId="38250"/>
    <cellStyle name="Vírgula 2 3 6 2 3 2 2" xfId="38251"/>
    <cellStyle name="Vírgula 2 3 6 2 3 2 3" xfId="56331"/>
    <cellStyle name="Vírgula 2 3 6 2 3 3" xfId="38252"/>
    <cellStyle name="Vírgula 2 3 6 2 3 4" xfId="56332"/>
    <cellStyle name="Vírgula 2 3 6 2 3 5" xfId="56333"/>
    <cellStyle name="Vírgula 2 3 6 2 4" xfId="38253"/>
    <cellStyle name="Vírgula 2 3 6 2 4 2" xfId="38254"/>
    <cellStyle name="Vírgula 2 3 6 2 4 3" xfId="56334"/>
    <cellStyle name="Vírgula 2 3 6 2 5" xfId="38255"/>
    <cellStyle name="Vírgula 2 3 6 2 5 2" xfId="56335"/>
    <cellStyle name="Vírgula 2 3 6 2 6" xfId="38256"/>
    <cellStyle name="Vírgula 2 3 6 2 7" xfId="38257"/>
    <cellStyle name="Vírgula 2 3 6 2 8" xfId="38258"/>
    <cellStyle name="Vírgula 2 3 6 2 9" xfId="38259"/>
    <cellStyle name="Vírgula 2 3 6 3" xfId="38260"/>
    <cellStyle name="Vírgula 2 3 6 3 2" xfId="38261"/>
    <cellStyle name="Vírgula 2 3 6 3 2 2" xfId="38262"/>
    <cellStyle name="Vírgula 2 3 6 3 2 3" xfId="56336"/>
    <cellStyle name="Vírgula 2 3 6 3 3" xfId="38263"/>
    <cellStyle name="Vírgula 2 3 6 3 4" xfId="56337"/>
    <cellStyle name="Vírgula 2 3 6 3 5" xfId="56338"/>
    <cellStyle name="Vírgula 2 3 6 4" xfId="38264"/>
    <cellStyle name="Vírgula 2 3 6 4 2" xfId="38265"/>
    <cellStyle name="Vírgula 2 3 6 4 2 2" xfId="38266"/>
    <cellStyle name="Vírgula 2 3 6 4 2 3" xfId="56339"/>
    <cellStyle name="Vírgula 2 3 6 4 3" xfId="38267"/>
    <cellStyle name="Vírgula 2 3 6 4 4" xfId="56340"/>
    <cellStyle name="Vírgula 2 3 6 4 5" xfId="56341"/>
    <cellStyle name="Vírgula 2 3 6 5" xfId="38268"/>
    <cellStyle name="Vírgula 2 3 6 5 2" xfId="38269"/>
    <cellStyle name="Vírgula 2 3 6 5 3" xfId="56342"/>
    <cellStyle name="Vírgula 2 3 6 6" xfId="38270"/>
    <cellStyle name="Vírgula 2 3 6 6 2" xfId="56343"/>
    <cellStyle name="Vírgula 2 3 6 7" xfId="38271"/>
    <cellStyle name="Vírgula 2 3 6 8" xfId="38272"/>
    <cellStyle name="Vírgula 2 3 6 9" xfId="38273"/>
    <cellStyle name="Vírgula 2 3 7" xfId="38274"/>
    <cellStyle name="Vírgula 2 3 7 2" xfId="38275"/>
    <cellStyle name="Vírgula 2 3 7 2 2" xfId="38276"/>
    <cellStyle name="Vírgula 2 3 7 2 2 2" xfId="38277"/>
    <cellStyle name="Vírgula 2 3 7 2 2 3" xfId="56344"/>
    <cellStyle name="Vírgula 2 3 7 2 3" xfId="38278"/>
    <cellStyle name="Vírgula 2 3 7 2 4" xfId="56345"/>
    <cellStyle name="Vírgula 2 3 7 2 5" xfId="56346"/>
    <cellStyle name="Vírgula 2 3 7 3" xfId="38279"/>
    <cellStyle name="Vírgula 2 3 7 3 2" xfId="38280"/>
    <cellStyle name="Vírgula 2 3 7 3 2 2" xfId="38281"/>
    <cellStyle name="Vírgula 2 3 7 3 2 3" xfId="56347"/>
    <cellStyle name="Vírgula 2 3 7 3 3" xfId="38282"/>
    <cellStyle name="Vírgula 2 3 7 3 4" xfId="56348"/>
    <cellStyle name="Vírgula 2 3 7 3 5" xfId="56349"/>
    <cellStyle name="Vírgula 2 3 7 4" xfId="38283"/>
    <cellStyle name="Vírgula 2 3 7 4 2" xfId="38284"/>
    <cellStyle name="Vírgula 2 3 7 4 3" xfId="56350"/>
    <cellStyle name="Vírgula 2 3 7 5" xfId="38285"/>
    <cellStyle name="Vírgula 2 3 7 5 2" xfId="56351"/>
    <cellStyle name="Vírgula 2 3 7 6" xfId="38286"/>
    <cellStyle name="Vírgula 2 3 7 7" xfId="38287"/>
    <cellStyle name="Vírgula 2 3 7 8" xfId="38288"/>
    <cellStyle name="Vírgula 2 3 7 9" xfId="38289"/>
    <cellStyle name="Vírgula 2 3 8" xfId="38290"/>
    <cellStyle name="Vírgula 2 3 8 2" xfId="38291"/>
    <cellStyle name="Vírgula 2 3 8 2 2" xfId="38292"/>
    <cellStyle name="Vírgula 2 3 8 2 3" xfId="56352"/>
    <cellStyle name="Vírgula 2 3 8 3" xfId="38293"/>
    <cellStyle name="Vírgula 2 3 8 4" xfId="56353"/>
    <cellStyle name="Vírgula 2 3 8 5" xfId="56354"/>
    <cellStyle name="Vírgula 2 3 9" xfId="38294"/>
    <cellStyle name="Vírgula 2 3 9 2" xfId="38295"/>
    <cellStyle name="Vírgula 2 3 9 2 2" xfId="38296"/>
    <cellStyle name="Vírgula 2 3 9 2 3" xfId="56355"/>
    <cellStyle name="Vírgula 2 3 9 3" xfId="38297"/>
    <cellStyle name="Vírgula 2 3 9 4" xfId="56356"/>
    <cellStyle name="Vírgula 2 3 9 5" xfId="56357"/>
    <cellStyle name="Vírgula 2 4" xfId="38298"/>
    <cellStyle name="Vírgula 2 4 10" xfId="38299"/>
    <cellStyle name="Vírgula 2 4 10 2" xfId="38300"/>
    <cellStyle name="Vírgula 2 4 10 3" xfId="56358"/>
    <cellStyle name="Vírgula 2 4 11" xfId="38301"/>
    <cellStyle name="Vírgula 2 4 11 2" xfId="38302"/>
    <cellStyle name="Vírgula 2 4 12" xfId="38303"/>
    <cellStyle name="Vírgula 2 4 13" xfId="38304"/>
    <cellStyle name="Vírgula 2 4 14" xfId="38305"/>
    <cellStyle name="Vírgula 2 4 15" xfId="38306"/>
    <cellStyle name="Vírgula 2 4 2" xfId="38307"/>
    <cellStyle name="Vírgula 2 4 2 10" xfId="38308"/>
    <cellStyle name="Vírgula 2 4 2 11" xfId="38309"/>
    <cellStyle name="Vírgula 2 4 2 12" xfId="38310"/>
    <cellStyle name="Vírgula 2 4 2 2" xfId="38311"/>
    <cellStyle name="Vírgula 2 4 2 2 10" xfId="38312"/>
    <cellStyle name="Vírgula 2 4 2 2 11" xfId="38313"/>
    <cellStyle name="Vírgula 2 4 2 2 2" xfId="38314"/>
    <cellStyle name="Vírgula 2 4 2 2 2 10" xfId="38315"/>
    <cellStyle name="Vírgula 2 4 2 2 2 2" xfId="38316"/>
    <cellStyle name="Vírgula 2 4 2 2 2 2 2" xfId="38317"/>
    <cellStyle name="Vírgula 2 4 2 2 2 2 2 2" xfId="38318"/>
    <cellStyle name="Vírgula 2 4 2 2 2 2 2 2 2" xfId="38319"/>
    <cellStyle name="Vírgula 2 4 2 2 2 2 2 2 3" xfId="56359"/>
    <cellStyle name="Vírgula 2 4 2 2 2 2 2 3" xfId="38320"/>
    <cellStyle name="Vírgula 2 4 2 2 2 2 2 4" xfId="56360"/>
    <cellStyle name="Vírgula 2 4 2 2 2 2 2 5" xfId="56361"/>
    <cellStyle name="Vírgula 2 4 2 2 2 2 3" xfId="38321"/>
    <cellStyle name="Vírgula 2 4 2 2 2 2 3 2" xfId="38322"/>
    <cellStyle name="Vírgula 2 4 2 2 2 2 3 2 2" xfId="38323"/>
    <cellStyle name="Vírgula 2 4 2 2 2 2 3 2 3" xfId="56362"/>
    <cellStyle name="Vírgula 2 4 2 2 2 2 3 3" xfId="38324"/>
    <cellStyle name="Vírgula 2 4 2 2 2 2 3 4" xfId="56363"/>
    <cellStyle name="Vírgula 2 4 2 2 2 2 3 5" xfId="56364"/>
    <cellStyle name="Vírgula 2 4 2 2 2 2 4" xfId="38325"/>
    <cellStyle name="Vírgula 2 4 2 2 2 2 4 2" xfId="38326"/>
    <cellStyle name="Vírgula 2 4 2 2 2 2 4 3" xfId="56365"/>
    <cellStyle name="Vírgula 2 4 2 2 2 2 5" xfId="38327"/>
    <cellStyle name="Vírgula 2 4 2 2 2 2 5 2" xfId="56366"/>
    <cellStyle name="Vírgula 2 4 2 2 2 2 6" xfId="38328"/>
    <cellStyle name="Vírgula 2 4 2 2 2 2 7" xfId="38329"/>
    <cellStyle name="Vírgula 2 4 2 2 2 2 8" xfId="38330"/>
    <cellStyle name="Vírgula 2 4 2 2 2 2 9" xfId="38331"/>
    <cellStyle name="Vírgula 2 4 2 2 2 3" xfId="38332"/>
    <cellStyle name="Vírgula 2 4 2 2 2 3 2" xfId="38333"/>
    <cellStyle name="Vírgula 2 4 2 2 2 3 2 2" xfId="38334"/>
    <cellStyle name="Vírgula 2 4 2 2 2 3 2 3" xfId="56367"/>
    <cellStyle name="Vírgula 2 4 2 2 2 3 3" xfId="38335"/>
    <cellStyle name="Vírgula 2 4 2 2 2 3 4" xfId="56368"/>
    <cellStyle name="Vírgula 2 4 2 2 2 3 5" xfId="56369"/>
    <cellStyle name="Vírgula 2 4 2 2 2 4" xfId="38336"/>
    <cellStyle name="Vírgula 2 4 2 2 2 4 2" xfId="38337"/>
    <cellStyle name="Vírgula 2 4 2 2 2 4 2 2" xfId="38338"/>
    <cellStyle name="Vírgula 2 4 2 2 2 4 2 3" xfId="56370"/>
    <cellStyle name="Vírgula 2 4 2 2 2 4 3" xfId="38339"/>
    <cellStyle name="Vírgula 2 4 2 2 2 4 4" xfId="56371"/>
    <cellStyle name="Vírgula 2 4 2 2 2 4 5" xfId="56372"/>
    <cellStyle name="Vírgula 2 4 2 2 2 5" xfId="38340"/>
    <cellStyle name="Vírgula 2 4 2 2 2 5 2" xfId="38341"/>
    <cellStyle name="Vírgula 2 4 2 2 2 5 3" xfId="56373"/>
    <cellStyle name="Vírgula 2 4 2 2 2 6" xfId="38342"/>
    <cellStyle name="Vírgula 2 4 2 2 2 6 2" xfId="56374"/>
    <cellStyle name="Vírgula 2 4 2 2 2 7" xfId="38343"/>
    <cellStyle name="Vírgula 2 4 2 2 2 8" xfId="38344"/>
    <cellStyle name="Vírgula 2 4 2 2 2 9" xfId="38345"/>
    <cellStyle name="Vírgula 2 4 2 2 3" xfId="38346"/>
    <cellStyle name="Vírgula 2 4 2 2 3 2" xfId="38347"/>
    <cellStyle name="Vírgula 2 4 2 2 3 2 2" xfId="38348"/>
    <cellStyle name="Vírgula 2 4 2 2 3 2 2 2" xfId="38349"/>
    <cellStyle name="Vírgula 2 4 2 2 3 2 2 3" xfId="56375"/>
    <cellStyle name="Vírgula 2 4 2 2 3 2 3" xfId="38350"/>
    <cellStyle name="Vírgula 2 4 2 2 3 2 4" xfId="56376"/>
    <cellStyle name="Vírgula 2 4 2 2 3 2 5" xfId="56377"/>
    <cellStyle name="Vírgula 2 4 2 2 3 3" xfId="38351"/>
    <cellStyle name="Vírgula 2 4 2 2 3 3 2" xfId="38352"/>
    <cellStyle name="Vírgula 2 4 2 2 3 3 2 2" xfId="38353"/>
    <cellStyle name="Vírgula 2 4 2 2 3 3 2 3" xfId="56378"/>
    <cellStyle name="Vírgula 2 4 2 2 3 3 3" xfId="38354"/>
    <cellStyle name="Vírgula 2 4 2 2 3 3 4" xfId="56379"/>
    <cellStyle name="Vírgula 2 4 2 2 3 3 5" xfId="56380"/>
    <cellStyle name="Vírgula 2 4 2 2 3 4" xfId="38355"/>
    <cellStyle name="Vírgula 2 4 2 2 3 4 2" xfId="38356"/>
    <cellStyle name="Vírgula 2 4 2 2 3 4 3" xfId="56381"/>
    <cellStyle name="Vírgula 2 4 2 2 3 5" xfId="38357"/>
    <cellStyle name="Vírgula 2 4 2 2 3 5 2" xfId="56382"/>
    <cellStyle name="Vírgula 2 4 2 2 3 6" xfId="38358"/>
    <cellStyle name="Vírgula 2 4 2 2 3 7" xfId="38359"/>
    <cellStyle name="Vírgula 2 4 2 2 3 8" xfId="38360"/>
    <cellStyle name="Vírgula 2 4 2 2 3 9" xfId="38361"/>
    <cellStyle name="Vírgula 2 4 2 2 4" xfId="38362"/>
    <cellStyle name="Vírgula 2 4 2 2 4 2" xfId="38363"/>
    <cellStyle name="Vírgula 2 4 2 2 4 2 2" xfId="38364"/>
    <cellStyle name="Vírgula 2 4 2 2 4 2 3" xfId="56383"/>
    <cellStyle name="Vírgula 2 4 2 2 4 3" xfId="38365"/>
    <cellStyle name="Vírgula 2 4 2 2 4 4" xfId="56384"/>
    <cellStyle name="Vírgula 2 4 2 2 4 5" xfId="56385"/>
    <cellStyle name="Vírgula 2 4 2 2 5" xfId="38366"/>
    <cellStyle name="Vírgula 2 4 2 2 5 2" xfId="38367"/>
    <cellStyle name="Vírgula 2 4 2 2 5 2 2" xfId="38368"/>
    <cellStyle name="Vírgula 2 4 2 2 5 2 3" xfId="56386"/>
    <cellStyle name="Vírgula 2 4 2 2 5 3" xfId="38369"/>
    <cellStyle name="Vírgula 2 4 2 2 5 4" xfId="56387"/>
    <cellStyle name="Vírgula 2 4 2 2 5 5" xfId="56388"/>
    <cellStyle name="Vírgula 2 4 2 2 6" xfId="38370"/>
    <cellStyle name="Vírgula 2 4 2 2 6 2" xfId="38371"/>
    <cellStyle name="Vírgula 2 4 2 2 6 3" xfId="56389"/>
    <cellStyle name="Vírgula 2 4 2 2 7" xfId="38372"/>
    <cellStyle name="Vírgula 2 4 2 2 7 2" xfId="56390"/>
    <cellStyle name="Vírgula 2 4 2 2 8" xfId="38373"/>
    <cellStyle name="Vírgula 2 4 2 2 9" xfId="38374"/>
    <cellStyle name="Vírgula 2 4 2 3" xfId="38375"/>
    <cellStyle name="Vírgula 2 4 2 3 10" xfId="38376"/>
    <cellStyle name="Vírgula 2 4 2 3 2" xfId="38377"/>
    <cellStyle name="Vírgula 2 4 2 3 2 2" xfId="38378"/>
    <cellStyle name="Vírgula 2 4 2 3 2 2 2" xfId="38379"/>
    <cellStyle name="Vírgula 2 4 2 3 2 2 2 2" xfId="38380"/>
    <cellStyle name="Vírgula 2 4 2 3 2 2 2 3" xfId="56391"/>
    <cellStyle name="Vírgula 2 4 2 3 2 2 3" xfId="38381"/>
    <cellStyle name="Vírgula 2 4 2 3 2 2 4" xfId="56392"/>
    <cellStyle name="Vírgula 2 4 2 3 2 2 5" xfId="56393"/>
    <cellStyle name="Vírgula 2 4 2 3 2 3" xfId="38382"/>
    <cellStyle name="Vírgula 2 4 2 3 2 3 2" xfId="38383"/>
    <cellStyle name="Vírgula 2 4 2 3 2 3 2 2" xfId="38384"/>
    <cellStyle name="Vírgula 2 4 2 3 2 3 2 3" xfId="56394"/>
    <cellStyle name="Vírgula 2 4 2 3 2 3 3" xfId="38385"/>
    <cellStyle name="Vírgula 2 4 2 3 2 3 4" xfId="56395"/>
    <cellStyle name="Vírgula 2 4 2 3 2 3 5" xfId="56396"/>
    <cellStyle name="Vírgula 2 4 2 3 2 4" xfId="38386"/>
    <cellStyle name="Vírgula 2 4 2 3 2 4 2" xfId="38387"/>
    <cellStyle name="Vírgula 2 4 2 3 2 4 3" xfId="56397"/>
    <cellStyle name="Vírgula 2 4 2 3 2 5" xfId="38388"/>
    <cellStyle name="Vírgula 2 4 2 3 2 5 2" xfId="56398"/>
    <cellStyle name="Vírgula 2 4 2 3 2 6" xfId="38389"/>
    <cellStyle name="Vírgula 2 4 2 3 2 7" xfId="38390"/>
    <cellStyle name="Vírgula 2 4 2 3 2 8" xfId="38391"/>
    <cellStyle name="Vírgula 2 4 2 3 2 9" xfId="38392"/>
    <cellStyle name="Vírgula 2 4 2 3 3" xfId="38393"/>
    <cellStyle name="Vírgula 2 4 2 3 3 2" xfId="38394"/>
    <cellStyle name="Vírgula 2 4 2 3 3 2 2" xfId="38395"/>
    <cellStyle name="Vírgula 2 4 2 3 3 2 3" xfId="56399"/>
    <cellStyle name="Vírgula 2 4 2 3 3 3" xfId="38396"/>
    <cellStyle name="Vírgula 2 4 2 3 3 4" xfId="56400"/>
    <cellStyle name="Vírgula 2 4 2 3 3 5" xfId="56401"/>
    <cellStyle name="Vírgula 2 4 2 3 4" xfId="38397"/>
    <cellStyle name="Vírgula 2 4 2 3 4 2" xfId="38398"/>
    <cellStyle name="Vírgula 2 4 2 3 4 2 2" xfId="38399"/>
    <cellStyle name="Vírgula 2 4 2 3 4 2 3" xfId="56402"/>
    <cellStyle name="Vírgula 2 4 2 3 4 3" xfId="38400"/>
    <cellStyle name="Vírgula 2 4 2 3 4 4" xfId="56403"/>
    <cellStyle name="Vírgula 2 4 2 3 4 5" xfId="56404"/>
    <cellStyle name="Vírgula 2 4 2 3 5" xfId="38401"/>
    <cellStyle name="Vírgula 2 4 2 3 5 2" xfId="38402"/>
    <cellStyle name="Vírgula 2 4 2 3 5 3" xfId="56405"/>
    <cellStyle name="Vírgula 2 4 2 3 6" xfId="38403"/>
    <cellStyle name="Vírgula 2 4 2 3 6 2" xfId="56406"/>
    <cellStyle name="Vírgula 2 4 2 3 7" xfId="38404"/>
    <cellStyle name="Vírgula 2 4 2 3 8" xfId="38405"/>
    <cellStyle name="Vírgula 2 4 2 3 9" xfId="38406"/>
    <cellStyle name="Vírgula 2 4 2 4" xfId="38407"/>
    <cellStyle name="Vírgula 2 4 2 4 2" xfId="38408"/>
    <cellStyle name="Vírgula 2 4 2 4 2 2" xfId="38409"/>
    <cellStyle name="Vírgula 2 4 2 4 2 2 2" xfId="38410"/>
    <cellStyle name="Vírgula 2 4 2 4 2 2 3" xfId="56407"/>
    <cellStyle name="Vírgula 2 4 2 4 2 3" xfId="38411"/>
    <cellStyle name="Vírgula 2 4 2 4 2 4" xfId="56408"/>
    <cellStyle name="Vírgula 2 4 2 4 2 5" xfId="56409"/>
    <cellStyle name="Vírgula 2 4 2 4 3" xfId="38412"/>
    <cellStyle name="Vírgula 2 4 2 4 3 2" xfId="38413"/>
    <cellStyle name="Vírgula 2 4 2 4 3 2 2" xfId="38414"/>
    <cellStyle name="Vírgula 2 4 2 4 3 2 3" xfId="56410"/>
    <cellStyle name="Vírgula 2 4 2 4 3 3" xfId="38415"/>
    <cellStyle name="Vírgula 2 4 2 4 3 4" xfId="56411"/>
    <cellStyle name="Vírgula 2 4 2 4 3 5" xfId="56412"/>
    <cellStyle name="Vírgula 2 4 2 4 4" xfId="38416"/>
    <cellStyle name="Vírgula 2 4 2 4 4 2" xfId="38417"/>
    <cellStyle name="Vírgula 2 4 2 4 4 3" xfId="56413"/>
    <cellStyle name="Vírgula 2 4 2 4 5" xfId="38418"/>
    <cellStyle name="Vírgula 2 4 2 4 5 2" xfId="56414"/>
    <cellStyle name="Vírgula 2 4 2 4 6" xfId="38419"/>
    <cellStyle name="Vírgula 2 4 2 4 7" xfId="38420"/>
    <cellStyle name="Vírgula 2 4 2 4 8" xfId="38421"/>
    <cellStyle name="Vírgula 2 4 2 4 9" xfId="38422"/>
    <cellStyle name="Vírgula 2 4 2 5" xfId="38423"/>
    <cellStyle name="Vírgula 2 4 2 5 2" xfId="38424"/>
    <cellStyle name="Vírgula 2 4 2 5 2 2" xfId="38425"/>
    <cellStyle name="Vírgula 2 4 2 5 2 3" xfId="56415"/>
    <cellStyle name="Vírgula 2 4 2 5 3" xfId="38426"/>
    <cellStyle name="Vírgula 2 4 2 5 4" xfId="56416"/>
    <cellStyle name="Vírgula 2 4 2 5 5" xfId="56417"/>
    <cellStyle name="Vírgula 2 4 2 6" xfId="38427"/>
    <cellStyle name="Vírgula 2 4 2 6 2" xfId="38428"/>
    <cellStyle name="Vírgula 2 4 2 6 2 2" xfId="38429"/>
    <cellStyle name="Vírgula 2 4 2 6 2 3" xfId="56418"/>
    <cellStyle name="Vírgula 2 4 2 6 3" xfId="38430"/>
    <cellStyle name="Vírgula 2 4 2 6 4" xfId="56419"/>
    <cellStyle name="Vírgula 2 4 2 6 5" xfId="56420"/>
    <cellStyle name="Vírgula 2 4 2 7" xfId="38431"/>
    <cellStyle name="Vírgula 2 4 2 7 2" xfId="38432"/>
    <cellStyle name="Vírgula 2 4 2 7 3" xfId="56421"/>
    <cellStyle name="Vírgula 2 4 2 8" xfId="38433"/>
    <cellStyle name="Vírgula 2 4 2 8 2" xfId="38434"/>
    <cellStyle name="Vírgula 2 4 2 9" xfId="38435"/>
    <cellStyle name="Vírgula 2 4 3" xfId="38436"/>
    <cellStyle name="Vírgula 2 4 3 10" xfId="38437"/>
    <cellStyle name="Vírgula 2 4 3 11" xfId="38438"/>
    <cellStyle name="Vírgula 2 4 3 12" xfId="38439"/>
    <cellStyle name="Vírgula 2 4 3 2" xfId="38440"/>
    <cellStyle name="Vírgula 2 4 3 2 10" xfId="38441"/>
    <cellStyle name="Vírgula 2 4 3 2 11" xfId="38442"/>
    <cellStyle name="Vírgula 2 4 3 2 2" xfId="38443"/>
    <cellStyle name="Vírgula 2 4 3 2 2 10" xfId="38444"/>
    <cellStyle name="Vírgula 2 4 3 2 2 2" xfId="38445"/>
    <cellStyle name="Vírgula 2 4 3 2 2 2 2" xfId="38446"/>
    <cellStyle name="Vírgula 2 4 3 2 2 2 2 2" xfId="38447"/>
    <cellStyle name="Vírgula 2 4 3 2 2 2 2 2 2" xfId="38448"/>
    <cellStyle name="Vírgula 2 4 3 2 2 2 2 2 3" xfId="56422"/>
    <cellStyle name="Vírgula 2 4 3 2 2 2 2 3" xfId="38449"/>
    <cellStyle name="Vírgula 2 4 3 2 2 2 2 4" xfId="56423"/>
    <cellStyle name="Vírgula 2 4 3 2 2 2 2 5" xfId="56424"/>
    <cellStyle name="Vírgula 2 4 3 2 2 2 3" xfId="38450"/>
    <cellStyle name="Vírgula 2 4 3 2 2 2 3 2" xfId="38451"/>
    <cellStyle name="Vírgula 2 4 3 2 2 2 3 2 2" xfId="38452"/>
    <cellStyle name="Vírgula 2 4 3 2 2 2 3 2 3" xfId="56425"/>
    <cellStyle name="Vírgula 2 4 3 2 2 2 3 3" xfId="38453"/>
    <cellStyle name="Vírgula 2 4 3 2 2 2 3 4" xfId="56426"/>
    <cellStyle name="Vírgula 2 4 3 2 2 2 3 5" xfId="56427"/>
    <cellStyle name="Vírgula 2 4 3 2 2 2 4" xfId="38454"/>
    <cellStyle name="Vírgula 2 4 3 2 2 2 4 2" xfId="38455"/>
    <cellStyle name="Vírgula 2 4 3 2 2 2 4 3" xfId="56428"/>
    <cellStyle name="Vírgula 2 4 3 2 2 2 5" xfId="38456"/>
    <cellStyle name="Vírgula 2 4 3 2 2 2 5 2" xfId="56429"/>
    <cellStyle name="Vírgula 2 4 3 2 2 2 6" xfId="38457"/>
    <cellStyle name="Vírgula 2 4 3 2 2 2 7" xfId="38458"/>
    <cellStyle name="Vírgula 2 4 3 2 2 2 8" xfId="38459"/>
    <cellStyle name="Vírgula 2 4 3 2 2 2 9" xfId="38460"/>
    <cellStyle name="Vírgula 2 4 3 2 2 3" xfId="38461"/>
    <cellStyle name="Vírgula 2 4 3 2 2 3 2" xfId="38462"/>
    <cellStyle name="Vírgula 2 4 3 2 2 3 2 2" xfId="38463"/>
    <cellStyle name="Vírgula 2 4 3 2 2 3 2 3" xfId="56430"/>
    <cellStyle name="Vírgula 2 4 3 2 2 3 3" xfId="38464"/>
    <cellStyle name="Vírgula 2 4 3 2 2 3 4" xfId="56431"/>
    <cellStyle name="Vírgula 2 4 3 2 2 3 5" xfId="56432"/>
    <cellStyle name="Vírgula 2 4 3 2 2 4" xfId="38465"/>
    <cellStyle name="Vírgula 2 4 3 2 2 4 2" xfId="38466"/>
    <cellStyle name="Vírgula 2 4 3 2 2 4 2 2" xfId="38467"/>
    <cellStyle name="Vírgula 2 4 3 2 2 4 2 3" xfId="56433"/>
    <cellStyle name="Vírgula 2 4 3 2 2 4 3" xfId="38468"/>
    <cellStyle name="Vírgula 2 4 3 2 2 4 4" xfId="56434"/>
    <cellStyle name="Vírgula 2 4 3 2 2 4 5" xfId="56435"/>
    <cellStyle name="Vírgula 2 4 3 2 2 5" xfId="38469"/>
    <cellStyle name="Vírgula 2 4 3 2 2 5 2" xfId="38470"/>
    <cellStyle name="Vírgula 2 4 3 2 2 5 3" xfId="56436"/>
    <cellStyle name="Vírgula 2 4 3 2 2 6" xfId="38471"/>
    <cellStyle name="Vírgula 2 4 3 2 2 6 2" xfId="56437"/>
    <cellStyle name="Vírgula 2 4 3 2 2 7" xfId="38472"/>
    <cellStyle name="Vírgula 2 4 3 2 2 8" xfId="38473"/>
    <cellStyle name="Vírgula 2 4 3 2 2 9" xfId="38474"/>
    <cellStyle name="Vírgula 2 4 3 2 3" xfId="38475"/>
    <cellStyle name="Vírgula 2 4 3 2 3 2" xfId="38476"/>
    <cellStyle name="Vírgula 2 4 3 2 3 2 2" xfId="38477"/>
    <cellStyle name="Vírgula 2 4 3 2 3 2 2 2" xfId="38478"/>
    <cellStyle name="Vírgula 2 4 3 2 3 2 2 3" xfId="56438"/>
    <cellStyle name="Vírgula 2 4 3 2 3 2 3" xfId="38479"/>
    <cellStyle name="Vírgula 2 4 3 2 3 2 4" xfId="56439"/>
    <cellStyle name="Vírgula 2 4 3 2 3 2 5" xfId="56440"/>
    <cellStyle name="Vírgula 2 4 3 2 3 3" xfId="38480"/>
    <cellStyle name="Vírgula 2 4 3 2 3 3 2" xfId="38481"/>
    <cellStyle name="Vírgula 2 4 3 2 3 3 2 2" xfId="38482"/>
    <cellStyle name="Vírgula 2 4 3 2 3 3 2 3" xfId="56441"/>
    <cellStyle name="Vírgula 2 4 3 2 3 3 3" xfId="38483"/>
    <cellStyle name="Vírgula 2 4 3 2 3 3 4" xfId="56442"/>
    <cellStyle name="Vírgula 2 4 3 2 3 3 5" xfId="56443"/>
    <cellStyle name="Vírgula 2 4 3 2 3 4" xfId="38484"/>
    <cellStyle name="Vírgula 2 4 3 2 3 4 2" xfId="38485"/>
    <cellStyle name="Vírgula 2 4 3 2 3 4 3" xfId="56444"/>
    <cellStyle name="Vírgula 2 4 3 2 3 5" xfId="38486"/>
    <cellStyle name="Vírgula 2 4 3 2 3 5 2" xfId="56445"/>
    <cellStyle name="Vírgula 2 4 3 2 3 6" xfId="38487"/>
    <cellStyle name="Vírgula 2 4 3 2 3 7" xfId="38488"/>
    <cellStyle name="Vírgula 2 4 3 2 3 8" xfId="38489"/>
    <cellStyle name="Vírgula 2 4 3 2 3 9" xfId="38490"/>
    <cellStyle name="Vírgula 2 4 3 2 4" xfId="38491"/>
    <cellStyle name="Vírgula 2 4 3 2 4 2" xfId="38492"/>
    <cellStyle name="Vírgula 2 4 3 2 4 2 2" xfId="38493"/>
    <cellStyle name="Vírgula 2 4 3 2 4 2 3" xfId="56446"/>
    <cellStyle name="Vírgula 2 4 3 2 4 3" xfId="38494"/>
    <cellStyle name="Vírgula 2 4 3 2 4 4" xfId="56447"/>
    <cellStyle name="Vírgula 2 4 3 2 4 5" xfId="56448"/>
    <cellStyle name="Vírgula 2 4 3 2 5" xfId="38495"/>
    <cellStyle name="Vírgula 2 4 3 2 5 2" xfId="38496"/>
    <cellStyle name="Vírgula 2 4 3 2 5 2 2" xfId="38497"/>
    <cellStyle name="Vírgula 2 4 3 2 5 2 3" xfId="56449"/>
    <cellStyle name="Vírgula 2 4 3 2 5 3" xfId="38498"/>
    <cellStyle name="Vírgula 2 4 3 2 5 4" xfId="56450"/>
    <cellStyle name="Vírgula 2 4 3 2 5 5" xfId="56451"/>
    <cellStyle name="Vírgula 2 4 3 2 6" xfId="38499"/>
    <cellStyle name="Vírgula 2 4 3 2 6 2" xfId="38500"/>
    <cellStyle name="Vírgula 2 4 3 2 6 3" xfId="56452"/>
    <cellStyle name="Vírgula 2 4 3 2 7" xfId="38501"/>
    <cellStyle name="Vírgula 2 4 3 2 7 2" xfId="56453"/>
    <cellStyle name="Vírgula 2 4 3 2 8" xfId="38502"/>
    <cellStyle name="Vírgula 2 4 3 2 9" xfId="38503"/>
    <cellStyle name="Vírgula 2 4 3 3" xfId="38504"/>
    <cellStyle name="Vírgula 2 4 3 3 10" xfId="38505"/>
    <cellStyle name="Vírgula 2 4 3 3 2" xfId="38506"/>
    <cellStyle name="Vírgula 2 4 3 3 2 2" xfId="38507"/>
    <cellStyle name="Vírgula 2 4 3 3 2 2 2" xfId="38508"/>
    <cellStyle name="Vírgula 2 4 3 3 2 2 2 2" xfId="38509"/>
    <cellStyle name="Vírgula 2 4 3 3 2 2 2 3" xfId="56454"/>
    <cellStyle name="Vírgula 2 4 3 3 2 2 3" xfId="38510"/>
    <cellStyle name="Vírgula 2 4 3 3 2 2 4" xfId="56455"/>
    <cellStyle name="Vírgula 2 4 3 3 2 2 5" xfId="56456"/>
    <cellStyle name="Vírgula 2 4 3 3 2 3" xfId="38511"/>
    <cellStyle name="Vírgula 2 4 3 3 2 3 2" xfId="38512"/>
    <cellStyle name="Vírgula 2 4 3 3 2 3 2 2" xfId="38513"/>
    <cellStyle name="Vírgula 2 4 3 3 2 3 2 3" xfId="56457"/>
    <cellStyle name="Vírgula 2 4 3 3 2 3 3" xfId="38514"/>
    <cellStyle name="Vírgula 2 4 3 3 2 3 4" xfId="56458"/>
    <cellStyle name="Vírgula 2 4 3 3 2 3 5" xfId="56459"/>
    <cellStyle name="Vírgula 2 4 3 3 2 4" xfId="38515"/>
    <cellStyle name="Vírgula 2 4 3 3 2 4 2" xfId="38516"/>
    <cellStyle name="Vírgula 2 4 3 3 2 4 3" xfId="56460"/>
    <cellStyle name="Vírgula 2 4 3 3 2 5" xfId="38517"/>
    <cellStyle name="Vírgula 2 4 3 3 2 5 2" xfId="56461"/>
    <cellStyle name="Vírgula 2 4 3 3 2 6" xfId="38518"/>
    <cellStyle name="Vírgula 2 4 3 3 2 7" xfId="38519"/>
    <cellStyle name="Vírgula 2 4 3 3 2 8" xfId="38520"/>
    <cellStyle name="Vírgula 2 4 3 3 2 9" xfId="38521"/>
    <cellStyle name="Vírgula 2 4 3 3 3" xfId="38522"/>
    <cellStyle name="Vírgula 2 4 3 3 3 2" xfId="38523"/>
    <cellStyle name="Vírgula 2 4 3 3 3 2 2" xfId="38524"/>
    <cellStyle name="Vírgula 2 4 3 3 3 2 3" xfId="56462"/>
    <cellStyle name="Vírgula 2 4 3 3 3 3" xfId="38525"/>
    <cellStyle name="Vírgula 2 4 3 3 3 4" xfId="56463"/>
    <cellStyle name="Vírgula 2 4 3 3 3 5" xfId="56464"/>
    <cellStyle name="Vírgula 2 4 3 3 4" xfId="38526"/>
    <cellStyle name="Vírgula 2 4 3 3 4 2" xfId="38527"/>
    <cellStyle name="Vírgula 2 4 3 3 4 2 2" xfId="38528"/>
    <cellStyle name="Vírgula 2 4 3 3 4 2 3" xfId="56465"/>
    <cellStyle name="Vírgula 2 4 3 3 4 3" xfId="38529"/>
    <cellStyle name="Vírgula 2 4 3 3 4 4" xfId="56466"/>
    <cellStyle name="Vírgula 2 4 3 3 4 5" xfId="56467"/>
    <cellStyle name="Vírgula 2 4 3 3 5" xfId="38530"/>
    <cellStyle name="Vírgula 2 4 3 3 5 2" xfId="38531"/>
    <cellStyle name="Vírgula 2 4 3 3 5 3" xfId="56468"/>
    <cellStyle name="Vírgula 2 4 3 3 6" xfId="38532"/>
    <cellStyle name="Vírgula 2 4 3 3 6 2" xfId="56469"/>
    <cellStyle name="Vírgula 2 4 3 3 7" xfId="38533"/>
    <cellStyle name="Vírgula 2 4 3 3 8" xfId="38534"/>
    <cellStyle name="Vírgula 2 4 3 3 9" xfId="38535"/>
    <cellStyle name="Vírgula 2 4 3 4" xfId="38536"/>
    <cellStyle name="Vírgula 2 4 3 4 2" xfId="38537"/>
    <cellStyle name="Vírgula 2 4 3 4 2 2" xfId="38538"/>
    <cellStyle name="Vírgula 2 4 3 4 2 2 2" xfId="38539"/>
    <cellStyle name="Vírgula 2 4 3 4 2 2 3" xfId="56470"/>
    <cellStyle name="Vírgula 2 4 3 4 2 3" xfId="38540"/>
    <cellStyle name="Vírgula 2 4 3 4 2 4" xfId="56471"/>
    <cellStyle name="Vírgula 2 4 3 4 2 5" xfId="56472"/>
    <cellStyle name="Vírgula 2 4 3 4 3" xfId="38541"/>
    <cellStyle name="Vírgula 2 4 3 4 3 2" xfId="38542"/>
    <cellStyle name="Vírgula 2 4 3 4 3 2 2" xfId="38543"/>
    <cellStyle name="Vírgula 2 4 3 4 3 2 3" xfId="56473"/>
    <cellStyle name="Vírgula 2 4 3 4 3 3" xfId="38544"/>
    <cellStyle name="Vírgula 2 4 3 4 3 4" xfId="56474"/>
    <cellStyle name="Vírgula 2 4 3 4 3 5" xfId="56475"/>
    <cellStyle name="Vírgula 2 4 3 4 4" xfId="38545"/>
    <cellStyle name="Vírgula 2 4 3 4 4 2" xfId="38546"/>
    <cellStyle name="Vírgula 2 4 3 4 4 3" xfId="56476"/>
    <cellStyle name="Vírgula 2 4 3 4 5" xfId="38547"/>
    <cellStyle name="Vírgula 2 4 3 4 5 2" xfId="56477"/>
    <cellStyle name="Vírgula 2 4 3 4 6" xfId="38548"/>
    <cellStyle name="Vírgula 2 4 3 4 7" xfId="38549"/>
    <cellStyle name="Vírgula 2 4 3 4 8" xfId="38550"/>
    <cellStyle name="Vírgula 2 4 3 4 9" xfId="38551"/>
    <cellStyle name="Vírgula 2 4 3 5" xfId="38552"/>
    <cellStyle name="Vírgula 2 4 3 5 2" xfId="38553"/>
    <cellStyle name="Vírgula 2 4 3 5 2 2" xfId="38554"/>
    <cellStyle name="Vírgula 2 4 3 5 2 3" xfId="56478"/>
    <cellStyle name="Vírgula 2 4 3 5 3" xfId="38555"/>
    <cellStyle name="Vírgula 2 4 3 5 4" xfId="56479"/>
    <cellStyle name="Vírgula 2 4 3 5 5" xfId="56480"/>
    <cellStyle name="Vírgula 2 4 3 6" xfId="38556"/>
    <cellStyle name="Vírgula 2 4 3 6 2" xfId="38557"/>
    <cellStyle name="Vírgula 2 4 3 6 2 2" xfId="38558"/>
    <cellStyle name="Vírgula 2 4 3 6 2 3" xfId="56481"/>
    <cellStyle name="Vírgula 2 4 3 6 3" xfId="38559"/>
    <cellStyle name="Vírgula 2 4 3 6 4" xfId="56482"/>
    <cellStyle name="Vírgula 2 4 3 6 5" xfId="56483"/>
    <cellStyle name="Vírgula 2 4 3 7" xfId="38560"/>
    <cellStyle name="Vírgula 2 4 3 7 2" xfId="38561"/>
    <cellStyle name="Vírgula 2 4 3 7 3" xfId="56484"/>
    <cellStyle name="Vírgula 2 4 3 8" xfId="38562"/>
    <cellStyle name="Vírgula 2 4 3 8 2" xfId="56485"/>
    <cellStyle name="Vírgula 2 4 3 9" xfId="38563"/>
    <cellStyle name="Vírgula 2 4 4" xfId="38564"/>
    <cellStyle name="Vírgula 2 4 4 10" xfId="38565"/>
    <cellStyle name="Vírgula 2 4 4 11" xfId="38566"/>
    <cellStyle name="Vírgula 2 4 4 12" xfId="38567"/>
    <cellStyle name="Vírgula 2 4 4 2" xfId="38568"/>
    <cellStyle name="Vírgula 2 4 4 2 10" xfId="38569"/>
    <cellStyle name="Vírgula 2 4 4 2 11" xfId="38570"/>
    <cellStyle name="Vírgula 2 4 4 2 2" xfId="38571"/>
    <cellStyle name="Vírgula 2 4 4 2 2 10" xfId="38572"/>
    <cellStyle name="Vírgula 2 4 4 2 2 2" xfId="38573"/>
    <cellStyle name="Vírgula 2 4 4 2 2 2 2" xfId="38574"/>
    <cellStyle name="Vírgula 2 4 4 2 2 2 2 2" xfId="38575"/>
    <cellStyle name="Vírgula 2 4 4 2 2 2 2 2 2" xfId="38576"/>
    <cellStyle name="Vírgula 2 4 4 2 2 2 2 2 3" xfId="56486"/>
    <cellStyle name="Vírgula 2 4 4 2 2 2 2 3" xfId="38577"/>
    <cellStyle name="Vírgula 2 4 4 2 2 2 2 4" xfId="56487"/>
    <cellStyle name="Vírgula 2 4 4 2 2 2 2 5" xfId="56488"/>
    <cellStyle name="Vírgula 2 4 4 2 2 2 3" xfId="38578"/>
    <cellStyle name="Vírgula 2 4 4 2 2 2 3 2" xfId="38579"/>
    <cellStyle name="Vírgula 2 4 4 2 2 2 3 2 2" xfId="38580"/>
    <cellStyle name="Vírgula 2 4 4 2 2 2 3 2 3" xfId="56489"/>
    <cellStyle name="Vírgula 2 4 4 2 2 2 3 3" xfId="38581"/>
    <cellStyle name="Vírgula 2 4 4 2 2 2 3 4" xfId="56490"/>
    <cellStyle name="Vírgula 2 4 4 2 2 2 3 5" xfId="56491"/>
    <cellStyle name="Vírgula 2 4 4 2 2 2 4" xfId="38582"/>
    <cellStyle name="Vírgula 2 4 4 2 2 2 4 2" xfId="38583"/>
    <cellStyle name="Vírgula 2 4 4 2 2 2 4 3" xfId="56492"/>
    <cellStyle name="Vírgula 2 4 4 2 2 2 5" xfId="38584"/>
    <cellStyle name="Vírgula 2 4 4 2 2 2 5 2" xfId="56493"/>
    <cellStyle name="Vírgula 2 4 4 2 2 2 6" xfId="38585"/>
    <cellStyle name="Vírgula 2 4 4 2 2 2 7" xfId="38586"/>
    <cellStyle name="Vírgula 2 4 4 2 2 2 8" xfId="38587"/>
    <cellStyle name="Vírgula 2 4 4 2 2 2 9" xfId="38588"/>
    <cellStyle name="Vírgula 2 4 4 2 2 3" xfId="38589"/>
    <cellStyle name="Vírgula 2 4 4 2 2 3 2" xfId="38590"/>
    <cellStyle name="Vírgula 2 4 4 2 2 3 2 2" xfId="38591"/>
    <cellStyle name="Vírgula 2 4 4 2 2 3 2 3" xfId="56494"/>
    <cellStyle name="Vírgula 2 4 4 2 2 3 3" xfId="38592"/>
    <cellStyle name="Vírgula 2 4 4 2 2 3 4" xfId="56495"/>
    <cellStyle name="Vírgula 2 4 4 2 2 3 5" xfId="56496"/>
    <cellStyle name="Vírgula 2 4 4 2 2 4" xfId="38593"/>
    <cellStyle name="Vírgula 2 4 4 2 2 4 2" xfId="38594"/>
    <cellStyle name="Vírgula 2 4 4 2 2 4 2 2" xfId="38595"/>
    <cellStyle name="Vírgula 2 4 4 2 2 4 2 3" xfId="56497"/>
    <cellStyle name="Vírgula 2 4 4 2 2 4 3" xfId="38596"/>
    <cellStyle name="Vírgula 2 4 4 2 2 4 4" xfId="56498"/>
    <cellStyle name="Vírgula 2 4 4 2 2 4 5" xfId="56499"/>
    <cellStyle name="Vírgula 2 4 4 2 2 5" xfId="38597"/>
    <cellStyle name="Vírgula 2 4 4 2 2 5 2" xfId="38598"/>
    <cellStyle name="Vírgula 2 4 4 2 2 5 3" xfId="56500"/>
    <cellStyle name="Vírgula 2 4 4 2 2 6" xfId="38599"/>
    <cellStyle name="Vírgula 2 4 4 2 2 6 2" xfId="56501"/>
    <cellStyle name="Vírgula 2 4 4 2 2 7" xfId="38600"/>
    <cellStyle name="Vírgula 2 4 4 2 2 8" xfId="38601"/>
    <cellStyle name="Vírgula 2 4 4 2 2 9" xfId="38602"/>
    <cellStyle name="Vírgula 2 4 4 2 3" xfId="38603"/>
    <cellStyle name="Vírgula 2 4 4 2 3 2" xfId="38604"/>
    <cellStyle name="Vírgula 2 4 4 2 3 2 2" xfId="38605"/>
    <cellStyle name="Vírgula 2 4 4 2 3 2 2 2" xfId="38606"/>
    <cellStyle name="Vírgula 2 4 4 2 3 2 2 3" xfId="56502"/>
    <cellStyle name="Vírgula 2 4 4 2 3 2 3" xfId="38607"/>
    <cellStyle name="Vírgula 2 4 4 2 3 2 4" xfId="56503"/>
    <cellStyle name="Vírgula 2 4 4 2 3 2 5" xfId="56504"/>
    <cellStyle name="Vírgula 2 4 4 2 3 3" xfId="38608"/>
    <cellStyle name="Vírgula 2 4 4 2 3 3 2" xfId="38609"/>
    <cellStyle name="Vírgula 2 4 4 2 3 3 2 2" xfId="38610"/>
    <cellStyle name="Vírgula 2 4 4 2 3 3 2 3" xfId="56505"/>
    <cellStyle name="Vírgula 2 4 4 2 3 3 3" xfId="38611"/>
    <cellStyle name="Vírgula 2 4 4 2 3 3 4" xfId="56506"/>
    <cellStyle name="Vírgula 2 4 4 2 3 3 5" xfId="56507"/>
    <cellStyle name="Vírgula 2 4 4 2 3 4" xfId="38612"/>
    <cellStyle name="Vírgula 2 4 4 2 3 4 2" xfId="38613"/>
    <cellStyle name="Vírgula 2 4 4 2 3 4 3" xfId="56508"/>
    <cellStyle name="Vírgula 2 4 4 2 3 5" xfId="38614"/>
    <cellStyle name="Vírgula 2 4 4 2 3 5 2" xfId="56509"/>
    <cellStyle name="Vírgula 2 4 4 2 3 6" xfId="38615"/>
    <cellStyle name="Vírgula 2 4 4 2 3 7" xfId="38616"/>
    <cellStyle name="Vírgula 2 4 4 2 3 8" xfId="38617"/>
    <cellStyle name="Vírgula 2 4 4 2 3 9" xfId="38618"/>
    <cellStyle name="Vírgula 2 4 4 2 4" xfId="38619"/>
    <cellStyle name="Vírgula 2 4 4 2 4 2" xfId="38620"/>
    <cellStyle name="Vírgula 2 4 4 2 4 2 2" xfId="38621"/>
    <cellStyle name="Vírgula 2 4 4 2 4 2 3" xfId="56510"/>
    <cellStyle name="Vírgula 2 4 4 2 4 3" xfId="38622"/>
    <cellStyle name="Vírgula 2 4 4 2 4 4" xfId="56511"/>
    <cellStyle name="Vírgula 2 4 4 2 4 5" xfId="56512"/>
    <cellStyle name="Vírgula 2 4 4 2 5" xfId="38623"/>
    <cellStyle name="Vírgula 2 4 4 2 5 2" xfId="38624"/>
    <cellStyle name="Vírgula 2 4 4 2 5 2 2" xfId="38625"/>
    <cellStyle name="Vírgula 2 4 4 2 5 2 3" xfId="56513"/>
    <cellStyle name="Vírgula 2 4 4 2 5 3" xfId="38626"/>
    <cellStyle name="Vírgula 2 4 4 2 5 4" xfId="56514"/>
    <cellStyle name="Vírgula 2 4 4 2 5 5" xfId="56515"/>
    <cellStyle name="Vírgula 2 4 4 2 6" xfId="38627"/>
    <cellStyle name="Vírgula 2 4 4 2 6 2" xfId="38628"/>
    <cellStyle name="Vírgula 2 4 4 2 6 3" xfId="56516"/>
    <cellStyle name="Vírgula 2 4 4 2 7" xfId="38629"/>
    <cellStyle name="Vírgula 2 4 4 2 7 2" xfId="56517"/>
    <cellStyle name="Vírgula 2 4 4 2 8" xfId="38630"/>
    <cellStyle name="Vírgula 2 4 4 2 9" xfId="38631"/>
    <cellStyle name="Vírgula 2 4 4 3" xfId="38632"/>
    <cellStyle name="Vírgula 2 4 4 3 10" xfId="38633"/>
    <cellStyle name="Vírgula 2 4 4 3 2" xfId="38634"/>
    <cellStyle name="Vírgula 2 4 4 3 2 2" xfId="38635"/>
    <cellStyle name="Vírgula 2 4 4 3 2 2 2" xfId="38636"/>
    <cellStyle name="Vírgula 2 4 4 3 2 2 2 2" xfId="38637"/>
    <cellStyle name="Vírgula 2 4 4 3 2 2 2 3" xfId="56518"/>
    <cellStyle name="Vírgula 2 4 4 3 2 2 3" xfId="38638"/>
    <cellStyle name="Vírgula 2 4 4 3 2 2 4" xfId="56519"/>
    <cellStyle name="Vírgula 2 4 4 3 2 2 5" xfId="56520"/>
    <cellStyle name="Vírgula 2 4 4 3 2 3" xfId="38639"/>
    <cellStyle name="Vírgula 2 4 4 3 2 3 2" xfId="38640"/>
    <cellStyle name="Vírgula 2 4 4 3 2 3 2 2" xfId="38641"/>
    <cellStyle name="Vírgula 2 4 4 3 2 3 2 3" xfId="56521"/>
    <cellStyle name="Vírgula 2 4 4 3 2 3 3" xfId="38642"/>
    <cellStyle name="Vírgula 2 4 4 3 2 3 4" xfId="56522"/>
    <cellStyle name="Vírgula 2 4 4 3 2 3 5" xfId="56523"/>
    <cellStyle name="Vírgula 2 4 4 3 2 4" xfId="38643"/>
    <cellStyle name="Vírgula 2 4 4 3 2 4 2" xfId="38644"/>
    <cellStyle name="Vírgula 2 4 4 3 2 4 3" xfId="56524"/>
    <cellStyle name="Vírgula 2 4 4 3 2 5" xfId="38645"/>
    <cellStyle name="Vírgula 2 4 4 3 2 5 2" xfId="56525"/>
    <cellStyle name="Vírgula 2 4 4 3 2 6" xfId="38646"/>
    <cellStyle name="Vírgula 2 4 4 3 2 7" xfId="38647"/>
    <cellStyle name="Vírgula 2 4 4 3 2 8" xfId="38648"/>
    <cellStyle name="Vírgula 2 4 4 3 2 9" xfId="38649"/>
    <cellStyle name="Vírgula 2 4 4 3 3" xfId="38650"/>
    <cellStyle name="Vírgula 2 4 4 3 3 2" xfId="38651"/>
    <cellStyle name="Vírgula 2 4 4 3 3 2 2" xfId="38652"/>
    <cellStyle name="Vírgula 2 4 4 3 3 2 3" xfId="56526"/>
    <cellStyle name="Vírgula 2 4 4 3 3 3" xfId="38653"/>
    <cellStyle name="Vírgula 2 4 4 3 3 4" xfId="56527"/>
    <cellStyle name="Vírgula 2 4 4 3 3 5" xfId="56528"/>
    <cellStyle name="Vírgula 2 4 4 3 4" xfId="38654"/>
    <cellStyle name="Vírgula 2 4 4 3 4 2" xfId="38655"/>
    <cellStyle name="Vírgula 2 4 4 3 4 2 2" xfId="38656"/>
    <cellStyle name="Vírgula 2 4 4 3 4 2 3" xfId="56529"/>
    <cellStyle name="Vírgula 2 4 4 3 4 3" xfId="38657"/>
    <cellStyle name="Vírgula 2 4 4 3 4 4" xfId="56530"/>
    <cellStyle name="Vírgula 2 4 4 3 4 5" xfId="56531"/>
    <cellStyle name="Vírgula 2 4 4 3 5" xfId="38658"/>
    <cellStyle name="Vírgula 2 4 4 3 5 2" xfId="38659"/>
    <cellStyle name="Vírgula 2 4 4 3 5 3" xfId="56532"/>
    <cellStyle name="Vírgula 2 4 4 3 6" xfId="38660"/>
    <cellStyle name="Vírgula 2 4 4 3 6 2" xfId="56533"/>
    <cellStyle name="Vírgula 2 4 4 3 7" xfId="38661"/>
    <cellStyle name="Vírgula 2 4 4 3 8" xfId="38662"/>
    <cellStyle name="Vírgula 2 4 4 3 9" xfId="38663"/>
    <cellStyle name="Vírgula 2 4 4 4" xfId="38664"/>
    <cellStyle name="Vírgula 2 4 4 4 2" xfId="38665"/>
    <cellStyle name="Vírgula 2 4 4 4 2 2" xfId="38666"/>
    <cellStyle name="Vírgula 2 4 4 4 2 2 2" xfId="38667"/>
    <cellStyle name="Vírgula 2 4 4 4 2 2 3" xfId="56534"/>
    <cellStyle name="Vírgula 2 4 4 4 2 3" xfId="38668"/>
    <cellStyle name="Vírgula 2 4 4 4 2 4" xfId="56535"/>
    <cellStyle name="Vírgula 2 4 4 4 2 5" xfId="56536"/>
    <cellStyle name="Vírgula 2 4 4 4 3" xfId="38669"/>
    <cellStyle name="Vírgula 2 4 4 4 3 2" xfId="38670"/>
    <cellStyle name="Vírgula 2 4 4 4 3 2 2" xfId="38671"/>
    <cellStyle name="Vírgula 2 4 4 4 3 2 3" xfId="56537"/>
    <cellStyle name="Vírgula 2 4 4 4 3 3" xfId="38672"/>
    <cellStyle name="Vírgula 2 4 4 4 3 4" xfId="56538"/>
    <cellStyle name="Vírgula 2 4 4 4 3 5" xfId="56539"/>
    <cellStyle name="Vírgula 2 4 4 4 4" xfId="38673"/>
    <cellStyle name="Vírgula 2 4 4 4 4 2" xfId="38674"/>
    <cellStyle name="Vírgula 2 4 4 4 4 3" xfId="56540"/>
    <cellStyle name="Vírgula 2 4 4 4 5" xfId="38675"/>
    <cellStyle name="Vírgula 2 4 4 4 5 2" xfId="56541"/>
    <cellStyle name="Vírgula 2 4 4 4 6" xfId="38676"/>
    <cellStyle name="Vírgula 2 4 4 4 7" xfId="38677"/>
    <cellStyle name="Vírgula 2 4 4 4 8" xfId="38678"/>
    <cellStyle name="Vírgula 2 4 4 4 9" xfId="38679"/>
    <cellStyle name="Vírgula 2 4 4 5" xfId="38680"/>
    <cellStyle name="Vírgula 2 4 4 5 2" xfId="38681"/>
    <cellStyle name="Vírgula 2 4 4 5 2 2" xfId="38682"/>
    <cellStyle name="Vírgula 2 4 4 5 2 3" xfId="56542"/>
    <cellStyle name="Vírgula 2 4 4 5 3" xfId="38683"/>
    <cellStyle name="Vírgula 2 4 4 5 4" xfId="56543"/>
    <cellStyle name="Vírgula 2 4 4 5 5" xfId="56544"/>
    <cellStyle name="Vírgula 2 4 4 6" xfId="38684"/>
    <cellStyle name="Vírgula 2 4 4 6 2" xfId="38685"/>
    <cellStyle name="Vírgula 2 4 4 6 2 2" xfId="38686"/>
    <cellStyle name="Vírgula 2 4 4 6 2 3" xfId="56545"/>
    <cellStyle name="Vírgula 2 4 4 6 3" xfId="38687"/>
    <cellStyle name="Vírgula 2 4 4 6 4" xfId="56546"/>
    <cellStyle name="Vírgula 2 4 4 6 5" xfId="56547"/>
    <cellStyle name="Vírgula 2 4 4 7" xfId="38688"/>
    <cellStyle name="Vírgula 2 4 4 7 2" xfId="38689"/>
    <cellStyle name="Vírgula 2 4 4 7 3" xfId="56548"/>
    <cellStyle name="Vírgula 2 4 4 8" xfId="38690"/>
    <cellStyle name="Vírgula 2 4 4 8 2" xfId="56549"/>
    <cellStyle name="Vírgula 2 4 4 9" xfId="38691"/>
    <cellStyle name="Vírgula 2 4 5" xfId="38692"/>
    <cellStyle name="Vírgula 2 4 5 10" xfId="38693"/>
    <cellStyle name="Vírgula 2 4 5 11" xfId="38694"/>
    <cellStyle name="Vírgula 2 4 5 2" xfId="38695"/>
    <cellStyle name="Vírgula 2 4 5 2 10" xfId="38696"/>
    <cellStyle name="Vírgula 2 4 5 2 2" xfId="38697"/>
    <cellStyle name="Vírgula 2 4 5 2 2 2" xfId="38698"/>
    <cellStyle name="Vírgula 2 4 5 2 2 2 2" xfId="38699"/>
    <cellStyle name="Vírgula 2 4 5 2 2 2 2 2" xfId="38700"/>
    <cellStyle name="Vírgula 2 4 5 2 2 2 2 3" xfId="56550"/>
    <cellStyle name="Vírgula 2 4 5 2 2 2 3" xfId="38701"/>
    <cellStyle name="Vírgula 2 4 5 2 2 2 4" xfId="56551"/>
    <cellStyle name="Vírgula 2 4 5 2 2 2 5" xfId="56552"/>
    <cellStyle name="Vírgula 2 4 5 2 2 3" xfId="38702"/>
    <cellStyle name="Vírgula 2 4 5 2 2 3 2" xfId="38703"/>
    <cellStyle name="Vírgula 2 4 5 2 2 3 2 2" xfId="38704"/>
    <cellStyle name="Vírgula 2 4 5 2 2 3 2 3" xfId="56553"/>
    <cellStyle name="Vírgula 2 4 5 2 2 3 3" xfId="38705"/>
    <cellStyle name="Vírgula 2 4 5 2 2 3 4" xfId="56554"/>
    <cellStyle name="Vírgula 2 4 5 2 2 3 5" xfId="56555"/>
    <cellStyle name="Vírgula 2 4 5 2 2 4" xfId="38706"/>
    <cellStyle name="Vírgula 2 4 5 2 2 4 2" xfId="38707"/>
    <cellStyle name="Vírgula 2 4 5 2 2 4 3" xfId="56556"/>
    <cellStyle name="Vírgula 2 4 5 2 2 5" xfId="38708"/>
    <cellStyle name="Vírgula 2 4 5 2 2 5 2" xfId="56557"/>
    <cellStyle name="Vírgula 2 4 5 2 2 6" xfId="38709"/>
    <cellStyle name="Vírgula 2 4 5 2 2 7" xfId="38710"/>
    <cellStyle name="Vírgula 2 4 5 2 2 8" xfId="38711"/>
    <cellStyle name="Vírgula 2 4 5 2 2 9" xfId="38712"/>
    <cellStyle name="Vírgula 2 4 5 2 3" xfId="38713"/>
    <cellStyle name="Vírgula 2 4 5 2 3 2" xfId="38714"/>
    <cellStyle name="Vírgula 2 4 5 2 3 2 2" xfId="38715"/>
    <cellStyle name="Vírgula 2 4 5 2 3 2 3" xfId="56558"/>
    <cellStyle name="Vírgula 2 4 5 2 3 3" xfId="38716"/>
    <cellStyle name="Vírgula 2 4 5 2 3 4" xfId="56559"/>
    <cellStyle name="Vírgula 2 4 5 2 3 5" xfId="56560"/>
    <cellStyle name="Vírgula 2 4 5 2 4" xfId="38717"/>
    <cellStyle name="Vírgula 2 4 5 2 4 2" xfId="38718"/>
    <cellStyle name="Vírgula 2 4 5 2 4 2 2" xfId="38719"/>
    <cellStyle name="Vírgula 2 4 5 2 4 2 3" xfId="56561"/>
    <cellStyle name="Vírgula 2 4 5 2 4 3" xfId="38720"/>
    <cellStyle name="Vírgula 2 4 5 2 4 4" xfId="56562"/>
    <cellStyle name="Vírgula 2 4 5 2 4 5" xfId="56563"/>
    <cellStyle name="Vírgula 2 4 5 2 5" xfId="38721"/>
    <cellStyle name="Vírgula 2 4 5 2 5 2" xfId="38722"/>
    <cellStyle name="Vírgula 2 4 5 2 5 3" xfId="56564"/>
    <cellStyle name="Vírgula 2 4 5 2 6" xfId="38723"/>
    <cellStyle name="Vírgula 2 4 5 2 6 2" xfId="56565"/>
    <cellStyle name="Vírgula 2 4 5 2 7" xfId="38724"/>
    <cellStyle name="Vírgula 2 4 5 2 8" xfId="38725"/>
    <cellStyle name="Vírgula 2 4 5 2 9" xfId="38726"/>
    <cellStyle name="Vírgula 2 4 5 3" xfId="38727"/>
    <cellStyle name="Vírgula 2 4 5 3 2" xfId="38728"/>
    <cellStyle name="Vírgula 2 4 5 3 2 2" xfId="38729"/>
    <cellStyle name="Vírgula 2 4 5 3 2 2 2" xfId="38730"/>
    <cellStyle name="Vírgula 2 4 5 3 2 2 3" xfId="56566"/>
    <cellStyle name="Vírgula 2 4 5 3 2 3" xfId="38731"/>
    <cellStyle name="Vírgula 2 4 5 3 2 4" xfId="56567"/>
    <cellStyle name="Vírgula 2 4 5 3 2 5" xfId="56568"/>
    <cellStyle name="Vírgula 2 4 5 3 3" xfId="38732"/>
    <cellStyle name="Vírgula 2 4 5 3 3 2" xfId="38733"/>
    <cellStyle name="Vírgula 2 4 5 3 3 2 2" xfId="38734"/>
    <cellStyle name="Vírgula 2 4 5 3 3 2 3" xfId="56569"/>
    <cellStyle name="Vírgula 2 4 5 3 3 3" xfId="38735"/>
    <cellStyle name="Vírgula 2 4 5 3 3 4" xfId="56570"/>
    <cellStyle name="Vírgula 2 4 5 3 3 5" xfId="56571"/>
    <cellStyle name="Vírgula 2 4 5 3 4" xfId="38736"/>
    <cellStyle name="Vírgula 2 4 5 3 4 2" xfId="38737"/>
    <cellStyle name="Vírgula 2 4 5 3 4 3" xfId="56572"/>
    <cellStyle name="Vírgula 2 4 5 3 5" xfId="38738"/>
    <cellStyle name="Vírgula 2 4 5 3 5 2" xfId="56573"/>
    <cellStyle name="Vírgula 2 4 5 3 6" xfId="38739"/>
    <cellStyle name="Vírgula 2 4 5 3 7" xfId="38740"/>
    <cellStyle name="Vírgula 2 4 5 3 8" xfId="38741"/>
    <cellStyle name="Vírgula 2 4 5 3 9" xfId="38742"/>
    <cellStyle name="Vírgula 2 4 5 4" xfId="38743"/>
    <cellStyle name="Vírgula 2 4 5 4 2" xfId="38744"/>
    <cellStyle name="Vírgula 2 4 5 4 2 2" xfId="38745"/>
    <cellStyle name="Vírgula 2 4 5 4 2 3" xfId="56574"/>
    <cellStyle name="Vírgula 2 4 5 4 3" xfId="38746"/>
    <cellStyle name="Vírgula 2 4 5 4 4" xfId="56575"/>
    <cellStyle name="Vírgula 2 4 5 4 5" xfId="56576"/>
    <cellStyle name="Vírgula 2 4 5 5" xfId="38747"/>
    <cellStyle name="Vírgula 2 4 5 5 2" xfId="38748"/>
    <cellStyle name="Vírgula 2 4 5 5 2 2" xfId="38749"/>
    <cellStyle name="Vírgula 2 4 5 5 2 3" xfId="56577"/>
    <cellStyle name="Vírgula 2 4 5 5 3" xfId="38750"/>
    <cellStyle name="Vírgula 2 4 5 5 4" xfId="56578"/>
    <cellStyle name="Vírgula 2 4 5 5 5" xfId="56579"/>
    <cellStyle name="Vírgula 2 4 5 6" xfId="38751"/>
    <cellStyle name="Vírgula 2 4 5 6 2" xfId="38752"/>
    <cellStyle name="Vírgula 2 4 5 6 3" xfId="56580"/>
    <cellStyle name="Vírgula 2 4 5 7" xfId="38753"/>
    <cellStyle name="Vírgula 2 4 5 7 2" xfId="56581"/>
    <cellStyle name="Vírgula 2 4 5 8" xfId="38754"/>
    <cellStyle name="Vírgula 2 4 5 9" xfId="38755"/>
    <cellStyle name="Vírgula 2 4 6" xfId="38756"/>
    <cellStyle name="Vírgula 2 4 6 10" xfId="38757"/>
    <cellStyle name="Vírgula 2 4 6 2" xfId="38758"/>
    <cellStyle name="Vírgula 2 4 6 2 2" xfId="38759"/>
    <cellStyle name="Vírgula 2 4 6 2 2 2" xfId="38760"/>
    <cellStyle name="Vírgula 2 4 6 2 2 2 2" xfId="38761"/>
    <cellStyle name="Vírgula 2 4 6 2 2 2 3" xfId="56582"/>
    <cellStyle name="Vírgula 2 4 6 2 2 3" xfId="38762"/>
    <cellStyle name="Vírgula 2 4 6 2 2 4" xfId="56583"/>
    <cellStyle name="Vírgula 2 4 6 2 2 5" xfId="56584"/>
    <cellStyle name="Vírgula 2 4 6 2 3" xfId="38763"/>
    <cellStyle name="Vírgula 2 4 6 2 3 2" xfId="38764"/>
    <cellStyle name="Vírgula 2 4 6 2 3 2 2" xfId="38765"/>
    <cellStyle name="Vírgula 2 4 6 2 3 2 3" xfId="56585"/>
    <cellStyle name="Vírgula 2 4 6 2 3 3" xfId="38766"/>
    <cellStyle name="Vírgula 2 4 6 2 3 4" xfId="56586"/>
    <cellStyle name="Vírgula 2 4 6 2 3 5" xfId="56587"/>
    <cellStyle name="Vírgula 2 4 6 2 4" xfId="38767"/>
    <cellStyle name="Vírgula 2 4 6 2 4 2" xfId="38768"/>
    <cellStyle name="Vírgula 2 4 6 2 4 3" xfId="56588"/>
    <cellStyle name="Vírgula 2 4 6 2 5" xfId="38769"/>
    <cellStyle name="Vírgula 2 4 6 2 5 2" xfId="56589"/>
    <cellStyle name="Vírgula 2 4 6 2 6" xfId="38770"/>
    <cellStyle name="Vírgula 2 4 6 2 7" xfId="38771"/>
    <cellStyle name="Vírgula 2 4 6 2 8" xfId="38772"/>
    <cellStyle name="Vírgula 2 4 6 2 9" xfId="38773"/>
    <cellStyle name="Vírgula 2 4 6 3" xfId="38774"/>
    <cellStyle name="Vírgula 2 4 6 3 2" xfId="38775"/>
    <cellStyle name="Vírgula 2 4 6 3 2 2" xfId="38776"/>
    <cellStyle name="Vírgula 2 4 6 3 2 3" xfId="56590"/>
    <cellStyle name="Vírgula 2 4 6 3 3" xfId="38777"/>
    <cellStyle name="Vírgula 2 4 6 3 4" xfId="56591"/>
    <cellStyle name="Vírgula 2 4 6 3 5" xfId="56592"/>
    <cellStyle name="Vírgula 2 4 6 4" xfId="38778"/>
    <cellStyle name="Vírgula 2 4 6 4 2" xfId="38779"/>
    <cellStyle name="Vírgula 2 4 6 4 2 2" xfId="38780"/>
    <cellStyle name="Vírgula 2 4 6 4 2 3" xfId="56593"/>
    <cellStyle name="Vírgula 2 4 6 4 3" xfId="38781"/>
    <cellStyle name="Vírgula 2 4 6 4 4" xfId="56594"/>
    <cellStyle name="Vírgula 2 4 6 4 5" xfId="56595"/>
    <cellStyle name="Vírgula 2 4 6 5" xfId="38782"/>
    <cellStyle name="Vírgula 2 4 6 5 2" xfId="38783"/>
    <cellStyle name="Vírgula 2 4 6 5 3" xfId="56596"/>
    <cellStyle name="Vírgula 2 4 6 6" xfId="38784"/>
    <cellStyle name="Vírgula 2 4 6 6 2" xfId="56597"/>
    <cellStyle name="Vírgula 2 4 6 7" xfId="38785"/>
    <cellStyle name="Vírgula 2 4 6 8" xfId="38786"/>
    <cellStyle name="Vírgula 2 4 6 9" xfId="38787"/>
    <cellStyle name="Vírgula 2 4 7" xfId="38788"/>
    <cellStyle name="Vírgula 2 4 7 2" xfId="38789"/>
    <cellStyle name="Vírgula 2 4 7 2 2" xfId="38790"/>
    <cellStyle name="Vírgula 2 4 7 2 2 2" xfId="38791"/>
    <cellStyle name="Vírgula 2 4 7 2 2 3" xfId="56598"/>
    <cellStyle name="Vírgula 2 4 7 2 3" xfId="38792"/>
    <cellStyle name="Vírgula 2 4 7 2 4" xfId="56599"/>
    <cellStyle name="Vírgula 2 4 7 2 5" xfId="56600"/>
    <cellStyle name="Vírgula 2 4 7 3" xfId="38793"/>
    <cellStyle name="Vírgula 2 4 7 3 2" xfId="38794"/>
    <cellStyle name="Vírgula 2 4 7 3 2 2" xfId="38795"/>
    <cellStyle name="Vírgula 2 4 7 3 2 3" xfId="56601"/>
    <cellStyle name="Vírgula 2 4 7 3 3" xfId="38796"/>
    <cellStyle name="Vírgula 2 4 7 3 4" xfId="56602"/>
    <cellStyle name="Vírgula 2 4 7 3 5" xfId="56603"/>
    <cellStyle name="Vírgula 2 4 7 4" xfId="38797"/>
    <cellStyle name="Vírgula 2 4 7 4 2" xfId="38798"/>
    <cellStyle name="Vírgula 2 4 7 4 3" xfId="56604"/>
    <cellStyle name="Vírgula 2 4 7 5" xfId="38799"/>
    <cellStyle name="Vírgula 2 4 7 5 2" xfId="56605"/>
    <cellStyle name="Vírgula 2 4 7 6" xfId="38800"/>
    <cellStyle name="Vírgula 2 4 7 7" xfId="38801"/>
    <cellStyle name="Vírgula 2 4 7 8" xfId="38802"/>
    <cellStyle name="Vírgula 2 4 7 9" xfId="38803"/>
    <cellStyle name="Vírgula 2 4 8" xfId="38804"/>
    <cellStyle name="Vírgula 2 4 8 2" xfId="38805"/>
    <cellStyle name="Vírgula 2 4 8 2 2" xfId="38806"/>
    <cellStyle name="Vírgula 2 4 8 2 3" xfId="56606"/>
    <cellStyle name="Vírgula 2 4 8 3" xfId="38807"/>
    <cellStyle name="Vírgula 2 4 8 4" xfId="56607"/>
    <cellStyle name="Vírgula 2 4 8 5" xfId="56608"/>
    <cellStyle name="Vírgula 2 4 9" xfId="38808"/>
    <cellStyle name="Vírgula 2 4 9 2" xfId="38809"/>
    <cellStyle name="Vírgula 2 4 9 2 2" xfId="38810"/>
    <cellStyle name="Vírgula 2 4 9 2 3" xfId="56609"/>
    <cellStyle name="Vírgula 2 4 9 3" xfId="38811"/>
    <cellStyle name="Vírgula 2 4 9 4" xfId="56610"/>
    <cellStyle name="Vírgula 2 4 9 5" xfId="56611"/>
    <cellStyle name="Vírgula 2 5" xfId="38812"/>
    <cellStyle name="Vírgula 2 5 10" xfId="38813"/>
    <cellStyle name="Vírgula 2 5 10 2" xfId="38814"/>
    <cellStyle name="Vírgula 2 5 10 3" xfId="56612"/>
    <cellStyle name="Vírgula 2 5 11" xfId="38815"/>
    <cellStyle name="Vírgula 2 5 11 2" xfId="38816"/>
    <cellStyle name="Vírgula 2 5 12" xfId="38817"/>
    <cellStyle name="Vírgula 2 5 13" xfId="38818"/>
    <cellStyle name="Vírgula 2 5 14" xfId="38819"/>
    <cellStyle name="Vírgula 2 5 15" xfId="38820"/>
    <cellStyle name="Vírgula 2 5 2" xfId="38821"/>
    <cellStyle name="Vírgula 2 5 2 10" xfId="38822"/>
    <cellStyle name="Vírgula 2 5 2 11" xfId="38823"/>
    <cellStyle name="Vírgula 2 5 2 12" xfId="38824"/>
    <cellStyle name="Vírgula 2 5 2 2" xfId="38825"/>
    <cellStyle name="Vírgula 2 5 2 2 10" xfId="38826"/>
    <cellStyle name="Vírgula 2 5 2 2 11" xfId="38827"/>
    <cellStyle name="Vírgula 2 5 2 2 2" xfId="38828"/>
    <cellStyle name="Vírgula 2 5 2 2 2 10" xfId="38829"/>
    <cellStyle name="Vírgula 2 5 2 2 2 2" xfId="38830"/>
    <cellStyle name="Vírgula 2 5 2 2 2 2 2" xfId="38831"/>
    <cellStyle name="Vírgula 2 5 2 2 2 2 2 2" xfId="38832"/>
    <cellStyle name="Vírgula 2 5 2 2 2 2 2 2 2" xfId="38833"/>
    <cellStyle name="Vírgula 2 5 2 2 2 2 2 2 3" xfId="56613"/>
    <cellStyle name="Vírgula 2 5 2 2 2 2 2 3" xfId="38834"/>
    <cellStyle name="Vírgula 2 5 2 2 2 2 2 4" xfId="56614"/>
    <cellStyle name="Vírgula 2 5 2 2 2 2 2 5" xfId="56615"/>
    <cellStyle name="Vírgula 2 5 2 2 2 2 3" xfId="38835"/>
    <cellStyle name="Vírgula 2 5 2 2 2 2 3 2" xfId="38836"/>
    <cellStyle name="Vírgula 2 5 2 2 2 2 3 2 2" xfId="38837"/>
    <cellStyle name="Vírgula 2 5 2 2 2 2 3 2 3" xfId="56616"/>
    <cellStyle name="Vírgula 2 5 2 2 2 2 3 3" xfId="38838"/>
    <cellStyle name="Vírgula 2 5 2 2 2 2 3 4" xfId="56617"/>
    <cellStyle name="Vírgula 2 5 2 2 2 2 3 5" xfId="56618"/>
    <cellStyle name="Vírgula 2 5 2 2 2 2 4" xfId="38839"/>
    <cellStyle name="Vírgula 2 5 2 2 2 2 4 2" xfId="38840"/>
    <cellStyle name="Vírgula 2 5 2 2 2 2 4 3" xfId="56619"/>
    <cellStyle name="Vírgula 2 5 2 2 2 2 5" xfId="38841"/>
    <cellStyle name="Vírgula 2 5 2 2 2 2 5 2" xfId="56620"/>
    <cellStyle name="Vírgula 2 5 2 2 2 2 6" xfId="38842"/>
    <cellStyle name="Vírgula 2 5 2 2 2 2 7" xfId="38843"/>
    <cellStyle name="Vírgula 2 5 2 2 2 2 8" xfId="38844"/>
    <cellStyle name="Vírgula 2 5 2 2 2 2 9" xfId="38845"/>
    <cellStyle name="Vírgula 2 5 2 2 2 3" xfId="38846"/>
    <cellStyle name="Vírgula 2 5 2 2 2 3 2" xfId="38847"/>
    <cellStyle name="Vírgula 2 5 2 2 2 3 2 2" xfId="38848"/>
    <cellStyle name="Vírgula 2 5 2 2 2 3 2 3" xfId="56621"/>
    <cellStyle name="Vírgula 2 5 2 2 2 3 3" xfId="38849"/>
    <cellStyle name="Vírgula 2 5 2 2 2 3 4" xfId="56622"/>
    <cellStyle name="Vírgula 2 5 2 2 2 3 5" xfId="56623"/>
    <cellStyle name="Vírgula 2 5 2 2 2 4" xfId="38850"/>
    <cellStyle name="Vírgula 2 5 2 2 2 4 2" xfId="38851"/>
    <cellStyle name="Vírgula 2 5 2 2 2 4 2 2" xfId="38852"/>
    <cellStyle name="Vírgula 2 5 2 2 2 4 2 3" xfId="56624"/>
    <cellStyle name="Vírgula 2 5 2 2 2 4 3" xfId="38853"/>
    <cellStyle name="Vírgula 2 5 2 2 2 4 4" xfId="56625"/>
    <cellStyle name="Vírgula 2 5 2 2 2 4 5" xfId="56626"/>
    <cellStyle name="Vírgula 2 5 2 2 2 5" xfId="38854"/>
    <cellStyle name="Vírgula 2 5 2 2 2 5 2" xfId="38855"/>
    <cellStyle name="Vírgula 2 5 2 2 2 5 3" xfId="56627"/>
    <cellStyle name="Vírgula 2 5 2 2 2 6" xfId="38856"/>
    <cellStyle name="Vírgula 2 5 2 2 2 6 2" xfId="56628"/>
    <cellStyle name="Vírgula 2 5 2 2 2 7" xfId="38857"/>
    <cellStyle name="Vírgula 2 5 2 2 2 8" xfId="38858"/>
    <cellStyle name="Vírgula 2 5 2 2 2 9" xfId="38859"/>
    <cellStyle name="Vírgula 2 5 2 2 3" xfId="38860"/>
    <cellStyle name="Vírgula 2 5 2 2 3 2" xfId="38861"/>
    <cellStyle name="Vírgula 2 5 2 2 3 2 2" xfId="38862"/>
    <cellStyle name="Vírgula 2 5 2 2 3 2 2 2" xfId="38863"/>
    <cellStyle name="Vírgula 2 5 2 2 3 2 2 3" xfId="56629"/>
    <cellStyle name="Vírgula 2 5 2 2 3 2 3" xfId="38864"/>
    <cellStyle name="Vírgula 2 5 2 2 3 2 4" xfId="56630"/>
    <cellStyle name="Vírgula 2 5 2 2 3 2 5" xfId="56631"/>
    <cellStyle name="Vírgula 2 5 2 2 3 3" xfId="38865"/>
    <cellStyle name="Vírgula 2 5 2 2 3 3 2" xfId="38866"/>
    <cellStyle name="Vírgula 2 5 2 2 3 3 2 2" xfId="38867"/>
    <cellStyle name="Vírgula 2 5 2 2 3 3 2 3" xfId="56632"/>
    <cellStyle name="Vírgula 2 5 2 2 3 3 3" xfId="38868"/>
    <cellStyle name="Vírgula 2 5 2 2 3 3 4" xfId="56633"/>
    <cellStyle name="Vírgula 2 5 2 2 3 3 5" xfId="56634"/>
    <cellStyle name="Vírgula 2 5 2 2 3 4" xfId="38869"/>
    <cellStyle name="Vírgula 2 5 2 2 3 4 2" xfId="38870"/>
    <cellStyle name="Vírgula 2 5 2 2 3 4 3" xfId="56635"/>
    <cellStyle name="Vírgula 2 5 2 2 3 5" xfId="38871"/>
    <cellStyle name="Vírgula 2 5 2 2 3 5 2" xfId="56636"/>
    <cellStyle name="Vírgula 2 5 2 2 3 6" xfId="38872"/>
    <cellStyle name="Vírgula 2 5 2 2 3 7" xfId="38873"/>
    <cellStyle name="Vírgula 2 5 2 2 3 8" xfId="38874"/>
    <cellStyle name="Vírgula 2 5 2 2 3 9" xfId="38875"/>
    <cellStyle name="Vírgula 2 5 2 2 4" xfId="38876"/>
    <cellStyle name="Vírgula 2 5 2 2 4 2" xfId="38877"/>
    <cellStyle name="Vírgula 2 5 2 2 4 2 2" xfId="38878"/>
    <cellStyle name="Vírgula 2 5 2 2 4 2 3" xfId="56637"/>
    <cellStyle name="Vírgula 2 5 2 2 4 3" xfId="38879"/>
    <cellStyle name="Vírgula 2 5 2 2 4 4" xfId="56638"/>
    <cellStyle name="Vírgula 2 5 2 2 4 5" xfId="56639"/>
    <cellStyle name="Vírgula 2 5 2 2 5" xfId="38880"/>
    <cellStyle name="Vírgula 2 5 2 2 5 2" xfId="38881"/>
    <cellStyle name="Vírgula 2 5 2 2 5 2 2" xfId="38882"/>
    <cellStyle name="Vírgula 2 5 2 2 5 2 3" xfId="56640"/>
    <cellStyle name="Vírgula 2 5 2 2 5 3" xfId="38883"/>
    <cellStyle name="Vírgula 2 5 2 2 5 4" xfId="56641"/>
    <cellStyle name="Vírgula 2 5 2 2 5 5" xfId="56642"/>
    <cellStyle name="Vírgula 2 5 2 2 6" xfId="38884"/>
    <cellStyle name="Vírgula 2 5 2 2 6 2" xfId="38885"/>
    <cellStyle name="Vírgula 2 5 2 2 6 3" xfId="56643"/>
    <cellStyle name="Vírgula 2 5 2 2 7" xfId="38886"/>
    <cellStyle name="Vírgula 2 5 2 2 7 2" xfId="56644"/>
    <cellStyle name="Vírgula 2 5 2 2 8" xfId="38887"/>
    <cellStyle name="Vírgula 2 5 2 2 9" xfId="38888"/>
    <cellStyle name="Vírgula 2 5 2 3" xfId="38889"/>
    <cellStyle name="Vírgula 2 5 2 3 10" xfId="38890"/>
    <cellStyle name="Vírgula 2 5 2 3 2" xfId="38891"/>
    <cellStyle name="Vírgula 2 5 2 3 2 2" xfId="38892"/>
    <cellStyle name="Vírgula 2 5 2 3 2 2 2" xfId="38893"/>
    <cellStyle name="Vírgula 2 5 2 3 2 2 2 2" xfId="38894"/>
    <cellStyle name="Vírgula 2 5 2 3 2 2 2 3" xfId="56645"/>
    <cellStyle name="Vírgula 2 5 2 3 2 2 3" xfId="38895"/>
    <cellStyle name="Vírgula 2 5 2 3 2 2 4" xfId="56646"/>
    <cellStyle name="Vírgula 2 5 2 3 2 2 5" xfId="56647"/>
    <cellStyle name="Vírgula 2 5 2 3 2 3" xfId="38896"/>
    <cellStyle name="Vírgula 2 5 2 3 2 3 2" xfId="38897"/>
    <cellStyle name="Vírgula 2 5 2 3 2 3 2 2" xfId="38898"/>
    <cellStyle name="Vírgula 2 5 2 3 2 3 2 3" xfId="56648"/>
    <cellStyle name="Vírgula 2 5 2 3 2 3 3" xfId="38899"/>
    <cellStyle name="Vírgula 2 5 2 3 2 3 4" xfId="56649"/>
    <cellStyle name="Vírgula 2 5 2 3 2 3 5" xfId="56650"/>
    <cellStyle name="Vírgula 2 5 2 3 2 4" xfId="38900"/>
    <cellStyle name="Vírgula 2 5 2 3 2 4 2" xfId="38901"/>
    <cellStyle name="Vírgula 2 5 2 3 2 4 3" xfId="56651"/>
    <cellStyle name="Vírgula 2 5 2 3 2 5" xfId="38902"/>
    <cellStyle name="Vírgula 2 5 2 3 2 5 2" xfId="56652"/>
    <cellStyle name="Vírgula 2 5 2 3 2 6" xfId="38903"/>
    <cellStyle name="Vírgula 2 5 2 3 2 7" xfId="38904"/>
    <cellStyle name="Vírgula 2 5 2 3 2 8" xfId="38905"/>
    <cellStyle name="Vírgula 2 5 2 3 2 9" xfId="38906"/>
    <cellStyle name="Vírgula 2 5 2 3 3" xfId="38907"/>
    <cellStyle name="Vírgula 2 5 2 3 3 2" xfId="38908"/>
    <cellStyle name="Vírgula 2 5 2 3 3 2 2" xfId="38909"/>
    <cellStyle name="Vírgula 2 5 2 3 3 2 3" xfId="56653"/>
    <cellStyle name="Vírgula 2 5 2 3 3 3" xfId="38910"/>
    <cellStyle name="Vírgula 2 5 2 3 3 4" xfId="56654"/>
    <cellStyle name="Vírgula 2 5 2 3 3 5" xfId="56655"/>
    <cellStyle name="Vírgula 2 5 2 3 4" xfId="38911"/>
    <cellStyle name="Vírgula 2 5 2 3 4 2" xfId="38912"/>
    <cellStyle name="Vírgula 2 5 2 3 4 2 2" xfId="38913"/>
    <cellStyle name="Vírgula 2 5 2 3 4 2 3" xfId="56656"/>
    <cellStyle name="Vírgula 2 5 2 3 4 3" xfId="38914"/>
    <cellStyle name="Vírgula 2 5 2 3 4 4" xfId="56657"/>
    <cellStyle name="Vírgula 2 5 2 3 4 5" xfId="56658"/>
    <cellStyle name="Vírgula 2 5 2 3 5" xfId="38915"/>
    <cellStyle name="Vírgula 2 5 2 3 5 2" xfId="38916"/>
    <cellStyle name="Vírgula 2 5 2 3 5 3" xfId="56659"/>
    <cellStyle name="Vírgula 2 5 2 3 6" xfId="38917"/>
    <cellStyle name="Vírgula 2 5 2 3 6 2" xfId="56660"/>
    <cellStyle name="Vírgula 2 5 2 3 7" xfId="38918"/>
    <cellStyle name="Vírgula 2 5 2 3 8" xfId="38919"/>
    <cellStyle name="Vírgula 2 5 2 3 9" xfId="38920"/>
    <cellStyle name="Vírgula 2 5 2 4" xfId="38921"/>
    <cellStyle name="Vírgula 2 5 2 4 2" xfId="38922"/>
    <cellStyle name="Vírgula 2 5 2 4 2 2" xfId="38923"/>
    <cellStyle name="Vírgula 2 5 2 4 2 2 2" xfId="38924"/>
    <cellStyle name="Vírgula 2 5 2 4 2 2 3" xfId="56661"/>
    <cellStyle name="Vírgula 2 5 2 4 2 3" xfId="38925"/>
    <cellStyle name="Vírgula 2 5 2 4 2 4" xfId="56662"/>
    <cellStyle name="Vírgula 2 5 2 4 2 5" xfId="56663"/>
    <cellStyle name="Vírgula 2 5 2 4 3" xfId="38926"/>
    <cellStyle name="Vírgula 2 5 2 4 3 2" xfId="38927"/>
    <cellStyle name="Vírgula 2 5 2 4 3 2 2" xfId="38928"/>
    <cellStyle name="Vírgula 2 5 2 4 3 2 3" xfId="56664"/>
    <cellStyle name="Vírgula 2 5 2 4 3 3" xfId="38929"/>
    <cellStyle name="Vírgula 2 5 2 4 3 4" xfId="56665"/>
    <cellStyle name="Vírgula 2 5 2 4 3 5" xfId="56666"/>
    <cellStyle name="Vírgula 2 5 2 4 4" xfId="38930"/>
    <cellStyle name="Vírgula 2 5 2 4 4 2" xfId="38931"/>
    <cellStyle name="Vírgula 2 5 2 4 4 3" xfId="56667"/>
    <cellStyle name="Vírgula 2 5 2 4 5" xfId="38932"/>
    <cellStyle name="Vírgula 2 5 2 4 5 2" xfId="56668"/>
    <cellStyle name="Vírgula 2 5 2 4 6" xfId="38933"/>
    <cellStyle name="Vírgula 2 5 2 4 7" xfId="38934"/>
    <cellStyle name="Vírgula 2 5 2 4 8" xfId="38935"/>
    <cellStyle name="Vírgula 2 5 2 4 9" xfId="38936"/>
    <cellStyle name="Vírgula 2 5 2 5" xfId="38937"/>
    <cellStyle name="Vírgula 2 5 2 5 2" xfId="38938"/>
    <cellStyle name="Vírgula 2 5 2 5 2 2" xfId="38939"/>
    <cellStyle name="Vírgula 2 5 2 5 2 3" xfId="56669"/>
    <cellStyle name="Vírgula 2 5 2 5 3" xfId="38940"/>
    <cellStyle name="Vírgula 2 5 2 5 4" xfId="56670"/>
    <cellStyle name="Vírgula 2 5 2 5 5" xfId="56671"/>
    <cellStyle name="Vírgula 2 5 2 6" xfId="38941"/>
    <cellStyle name="Vírgula 2 5 2 6 2" xfId="38942"/>
    <cellStyle name="Vírgula 2 5 2 6 2 2" xfId="38943"/>
    <cellStyle name="Vírgula 2 5 2 6 2 3" xfId="56672"/>
    <cellStyle name="Vírgula 2 5 2 6 3" xfId="38944"/>
    <cellStyle name="Vírgula 2 5 2 6 4" xfId="56673"/>
    <cellStyle name="Vírgula 2 5 2 6 5" xfId="56674"/>
    <cellStyle name="Vírgula 2 5 2 7" xfId="38945"/>
    <cellStyle name="Vírgula 2 5 2 7 2" xfId="38946"/>
    <cellStyle name="Vírgula 2 5 2 7 3" xfId="56675"/>
    <cellStyle name="Vírgula 2 5 2 8" xfId="38947"/>
    <cellStyle name="Vírgula 2 5 2 8 2" xfId="38948"/>
    <cellStyle name="Vírgula 2 5 2 9" xfId="38949"/>
    <cellStyle name="Vírgula 2 5 3" xfId="38950"/>
    <cellStyle name="Vírgula 2 5 3 10" xfId="38951"/>
    <cellStyle name="Vírgula 2 5 3 11" xfId="38952"/>
    <cellStyle name="Vírgula 2 5 3 12" xfId="38953"/>
    <cellStyle name="Vírgula 2 5 3 2" xfId="38954"/>
    <cellStyle name="Vírgula 2 5 3 2 10" xfId="38955"/>
    <cellStyle name="Vírgula 2 5 3 2 11" xfId="38956"/>
    <cellStyle name="Vírgula 2 5 3 2 2" xfId="38957"/>
    <cellStyle name="Vírgula 2 5 3 2 2 10" xfId="38958"/>
    <cellStyle name="Vírgula 2 5 3 2 2 2" xfId="38959"/>
    <cellStyle name="Vírgula 2 5 3 2 2 2 2" xfId="38960"/>
    <cellStyle name="Vírgula 2 5 3 2 2 2 2 2" xfId="38961"/>
    <cellStyle name="Vírgula 2 5 3 2 2 2 2 2 2" xfId="38962"/>
    <cellStyle name="Vírgula 2 5 3 2 2 2 2 2 3" xfId="56676"/>
    <cellStyle name="Vírgula 2 5 3 2 2 2 2 3" xfId="38963"/>
    <cellStyle name="Vírgula 2 5 3 2 2 2 2 4" xfId="56677"/>
    <cellStyle name="Vírgula 2 5 3 2 2 2 2 5" xfId="56678"/>
    <cellStyle name="Vírgula 2 5 3 2 2 2 3" xfId="38964"/>
    <cellStyle name="Vírgula 2 5 3 2 2 2 3 2" xfId="38965"/>
    <cellStyle name="Vírgula 2 5 3 2 2 2 3 2 2" xfId="38966"/>
    <cellStyle name="Vírgula 2 5 3 2 2 2 3 2 3" xfId="56679"/>
    <cellStyle name="Vírgula 2 5 3 2 2 2 3 3" xfId="38967"/>
    <cellStyle name="Vírgula 2 5 3 2 2 2 3 4" xfId="56680"/>
    <cellStyle name="Vírgula 2 5 3 2 2 2 3 5" xfId="56681"/>
    <cellStyle name="Vírgula 2 5 3 2 2 2 4" xfId="38968"/>
    <cellStyle name="Vírgula 2 5 3 2 2 2 4 2" xfId="38969"/>
    <cellStyle name="Vírgula 2 5 3 2 2 2 4 3" xfId="56682"/>
    <cellStyle name="Vírgula 2 5 3 2 2 2 5" xfId="38970"/>
    <cellStyle name="Vírgula 2 5 3 2 2 2 5 2" xfId="56683"/>
    <cellStyle name="Vírgula 2 5 3 2 2 2 6" xfId="38971"/>
    <cellStyle name="Vírgula 2 5 3 2 2 2 7" xfId="38972"/>
    <cellStyle name="Vírgula 2 5 3 2 2 2 8" xfId="38973"/>
    <cellStyle name="Vírgula 2 5 3 2 2 2 9" xfId="38974"/>
    <cellStyle name="Vírgula 2 5 3 2 2 3" xfId="38975"/>
    <cellStyle name="Vírgula 2 5 3 2 2 3 2" xfId="38976"/>
    <cellStyle name="Vírgula 2 5 3 2 2 3 2 2" xfId="38977"/>
    <cellStyle name="Vírgula 2 5 3 2 2 3 2 3" xfId="56684"/>
    <cellStyle name="Vírgula 2 5 3 2 2 3 3" xfId="38978"/>
    <cellStyle name="Vírgula 2 5 3 2 2 3 4" xfId="56685"/>
    <cellStyle name="Vírgula 2 5 3 2 2 3 5" xfId="56686"/>
    <cellStyle name="Vírgula 2 5 3 2 2 4" xfId="38979"/>
    <cellStyle name="Vírgula 2 5 3 2 2 4 2" xfId="38980"/>
    <cellStyle name="Vírgula 2 5 3 2 2 4 2 2" xfId="38981"/>
    <cellStyle name="Vírgula 2 5 3 2 2 4 2 3" xfId="56687"/>
    <cellStyle name="Vírgula 2 5 3 2 2 4 3" xfId="38982"/>
    <cellStyle name="Vírgula 2 5 3 2 2 4 4" xfId="56688"/>
    <cellStyle name="Vírgula 2 5 3 2 2 4 5" xfId="56689"/>
    <cellStyle name="Vírgula 2 5 3 2 2 5" xfId="38983"/>
    <cellStyle name="Vírgula 2 5 3 2 2 5 2" xfId="38984"/>
    <cellStyle name="Vírgula 2 5 3 2 2 5 3" xfId="56690"/>
    <cellStyle name="Vírgula 2 5 3 2 2 6" xfId="38985"/>
    <cellStyle name="Vírgula 2 5 3 2 2 6 2" xfId="56691"/>
    <cellStyle name="Vírgula 2 5 3 2 2 7" xfId="38986"/>
    <cellStyle name="Vírgula 2 5 3 2 2 8" xfId="38987"/>
    <cellStyle name="Vírgula 2 5 3 2 2 9" xfId="38988"/>
    <cellStyle name="Vírgula 2 5 3 2 3" xfId="38989"/>
    <cellStyle name="Vírgula 2 5 3 2 3 2" xfId="38990"/>
    <cellStyle name="Vírgula 2 5 3 2 3 2 2" xfId="38991"/>
    <cellStyle name="Vírgula 2 5 3 2 3 2 2 2" xfId="38992"/>
    <cellStyle name="Vírgula 2 5 3 2 3 2 2 3" xfId="56692"/>
    <cellStyle name="Vírgula 2 5 3 2 3 2 3" xfId="38993"/>
    <cellStyle name="Vírgula 2 5 3 2 3 2 4" xfId="56693"/>
    <cellStyle name="Vírgula 2 5 3 2 3 2 5" xfId="56694"/>
    <cellStyle name="Vírgula 2 5 3 2 3 3" xfId="38994"/>
    <cellStyle name="Vírgula 2 5 3 2 3 3 2" xfId="38995"/>
    <cellStyle name="Vírgula 2 5 3 2 3 3 2 2" xfId="38996"/>
    <cellStyle name="Vírgula 2 5 3 2 3 3 2 3" xfId="56695"/>
    <cellStyle name="Vírgula 2 5 3 2 3 3 3" xfId="38997"/>
    <cellStyle name="Vírgula 2 5 3 2 3 3 4" xfId="56696"/>
    <cellStyle name="Vírgula 2 5 3 2 3 3 5" xfId="56697"/>
    <cellStyle name="Vírgula 2 5 3 2 3 4" xfId="38998"/>
    <cellStyle name="Vírgula 2 5 3 2 3 4 2" xfId="38999"/>
    <cellStyle name="Vírgula 2 5 3 2 3 4 3" xfId="56698"/>
    <cellStyle name="Vírgula 2 5 3 2 3 5" xfId="39000"/>
    <cellStyle name="Vírgula 2 5 3 2 3 5 2" xfId="56699"/>
    <cellStyle name="Vírgula 2 5 3 2 3 6" xfId="39001"/>
    <cellStyle name="Vírgula 2 5 3 2 3 7" xfId="39002"/>
    <cellStyle name="Vírgula 2 5 3 2 3 8" xfId="39003"/>
    <cellStyle name="Vírgula 2 5 3 2 3 9" xfId="39004"/>
    <cellStyle name="Vírgula 2 5 3 2 4" xfId="39005"/>
    <cellStyle name="Vírgula 2 5 3 2 4 2" xfId="39006"/>
    <cellStyle name="Vírgula 2 5 3 2 4 2 2" xfId="39007"/>
    <cellStyle name="Vírgula 2 5 3 2 4 2 3" xfId="56700"/>
    <cellStyle name="Vírgula 2 5 3 2 4 3" xfId="39008"/>
    <cellStyle name="Vírgula 2 5 3 2 4 4" xfId="56701"/>
    <cellStyle name="Vírgula 2 5 3 2 4 5" xfId="56702"/>
    <cellStyle name="Vírgula 2 5 3 2 5" xfId="39009"/>
    <cellStyle name="Vírgula 2 5 3 2 5 2" xfId="39010"/>
    <cellStyle name="Vírgula 2 5 3 2 5 2 2" xfId="39011"/>
    <cellStyle name="Vírgula 2 5 3 2 5 2 3" xfId="56703"/>
    <cellStyle name="Vírgula 2 5 3 2 5 3" xfId="39012"/>
    <cellStyle name="Vírgula 2 5 3 2 5 4" xfId="56704"/>
    <cellStyle name="Vírgula 2 5 3 2 5 5" xfId="56705"/>
    <cellStyle name="Vírgula 2 5 3 2 6" xfId="39013"/>
    <cellStyle name="Vírgula 2 5 3 2 6 2" xfId="39014"/>
    <cellStyle name="Vírgula 2 5 3 2 6 3" xfId="56706"/>
    <cellStyle name="Vírgula 2 5 3 2 7" xfId="39015"/>
    <cellStyle name="Vírgula 2 5 3 2 7 2" xfId="56707"/>
    <cellStyle name="Vírgula 2 5 3 2 8" xfId="39016"/>
    <cellStyle name="Vírgula 2 5 3 2 9" xfId="39017"/>
    <cellStyle name="Vírgula 2 5 3 3" xfId="39018"/>
    <cellStyle name="Vírgula 2 5 3 3 10" xfId="39019"/>
    <cellStyle name="Vírgula 2 5 3 3 2" xfId="39020"/>
    <cellStyle name="Vírgula 2 5 3 3 2 2" xfId="39021"/>
    <cellStyle name="Vírgula 2 5 3 3 2 2 2" xfId="39022"/>
    <cellStyle name="Vírgula 2 5 3 3 2 2 2 2" xfId="39023"/>
    <cellStyle name="Vírgula 2 5 3 3 2 2 2 3" xfId="56708"/>
    <cellStyle name="Vírgula 2 5 3 3 2 2 3" xfId="39024"/>
    <cellStyle name="Vírgula 2 5 3 3 2 2 4" xfId="56709"/>
    <cellStyle name="Vírgula 2 5 3 3 2 2 5" xfId="56710"/>
    <cellStyle name="Vírgula 2 5 3 3 2 3" xfId="39025"/>
    <cellStyle name="Vírgula 2 5 3 3 2 3 2" xfId="39026"/>
    <cellStyle name="Vírgula 2 5 3 3 2 3 2 2" xfId="39027"/>
    <cellStyle name="Vírgula 2 5 3 3 2 3 2 3" xfId="56711"/>
    <cellStyle name="Vírgula 2 5 3 3 2 3 3" xfId="39028"/>
    <cellStyle name="Vírgula 2 5 3 3 2 3 4" xfId="56712"/>
    <cellStyle name="Vírgula 2 5 3 3 2 3 5" xfId="56713"/>
    <cellStyle name="Vírgula 2 5 3 3 2 4" xfId="39029"/>
    <cellStyle name="Vírgula 2 5 3 3 2 4 2" xfId="39030"/>
    <cellStyle name="Vírgula 2 5 3 3 2 4 3" xfId="56714"/>
    <cellStyle name="Vírgula 2 5 3 3 2 5" xfId="39031"/>
    <cellStyle name="Vírgula 2 5 3 3 2 5 2" xfId="56715"/>
    <cellStyle name="Vírgula 2 5 3 3 2 6" xfId="39032"/>
    <cellStyle name="Vírgula 2 5 3 3 2 7" xfId="39033"/>
    <cellStyle name="Vírgula 2 5 3 3 2 8" xfId="39034"/>
    <cellStyle name="Vírgula 2 5 3 3 2 9" xfId="39035"/>
    <cellStyle name="Vírgula 2 5 3 3 3" xfId="39036"/>
    <cellStyle name="Vírgula 2 5 3 3 3 2" xfId="39037"/>
    <cellStyle name="Vírgula 2 5 3 3 3 2 2" xfId="39038"/>
    <cellStyle name="Vírgula 2 5 3 3 3 2 3" xfId="56716"/>
    <cellStyle name="Vírgula 2 5 3 3 3 3" xfId="39039"/>
    <cellStyle name="Vírgula 2 5 3 3 3 4" xfId="56717"/>
    <cellStyle name="Vírgula 2 5 3 3 3 5" xfId="56718"/>
    <cellStyle name="Vírgula 2 5 3 3 4" xfId="39040"/>
    <cellStyle name="Vírgula 2 5 3 3 4 2" xfId="39041"/>
    <cellStyle name="Vírgula 2 5 3 3 4 2 2" xfId="39042"/>
    <cellStyle name="Vírgula 2 5 3 3 4 2 3" xfId="56719"/>
    <cellStyle name="Vírgula 2 5 3 3 4 3" xfId="39043"/>
    <cellStyle name="Vírgula 2 5 3 3 4 4" xfId="56720"/>
    <cellStyle name="Vírgula 2 5 3 3 4 5" xfId="56721"/>
    <cellStyle name="Vírgula 2 5 3 3 5" xfId="39044"/>
    <cellStyle name="Vírgula 2 5 3 3 5 2" xfId="39045"/>
    <cellStyle name="Vírgula 2 5 3 3 5 3" xfId="56722"/>
    <cellStyle name="Vírgula 2 5 3 3 6" xfId="39046"/>
    <cellStyle name="Vírgula 2 5 3 3 6 2" xfId="56723"/>
    <cellStyle name="Vírgula 2 5 3 3 7" xfId="39047"/>
    <cellStyle name="Vírgula 2 5 3 3 8" xfId="39048"/>
    <cellStyle name="Vírgula 2 5 3 3 9" xfId="39049"/>
    <cellStyle name="Vírgula 2 5 3 4" xfId="39050"/>
    <cellStyle name="Vírgula 2 5 3 4 2" xfId="39051"/>
    <cellStyle name="Vírgula 2 5 3 4 2 2" xfId="39052"/>
    <cellStyle name="Vírgula 2 5 3 4 2 2 2" xfId="39053"/>
    <cellStyle name="Vírgula 2 5 3 4 2 2 3" xfId="56724"/>
    <cellStyle name="Vírgula 2 5 3 4 2 3" xfId="39054"/>
    <cellStyle name="Vírgula 2 5 3 4 2 4" xfId="56725"/>
    <cellStyle name="Vírgula 2 5 3 4 2 5" xfId="56726"/>
    <cellStyle name="Vírgula 2 5 3 4 3" xfId="39055"/>
    <cellStyle name="Vírgula 2 5 3 4 3 2" xfId="39056"/>
    <cellStyle name="Vírgula 2 5 3 4 3 2 2" xfId="39057"/>
    <cellStyle name="Vírgula 2 5 3 4 3 2 3" xfId="56727"/>
    <cellStyle name="Vírgula 2 5 3 4 3 3" xfId="39058"/>
    <cellStyle name="Vírgula 2 5 3 4 3 4" xfId="56728"/>
    <cellStyle name="Vírgula 2 5 3 4 3 5" xfId="56729"/>
    <cellStyle name="Vírgula 2 5 3 4 4" xfId="39059"/>
    <cellStyle name="Vírgula 2 5 3 4 4 2" xfId="39060"/>
    <cellStyle name="Vírgula 2 5 3 4 4 3" xfId="56730"/>
    <cellStyle name="Vírgula 2 5 3 4 5" xfId="39061"/>
    <cellStyle name="Vírgula 2 5 3 4 5 2" xfId="56731"/>
    <cellStyle name="Vírgula 2 5 3 4 6" xfId="39062"/>
    <cellStyle name="Vírgula 2 5 3 4 7" xfId="39063"/>
    <cellStyle name="Vírgula 2 5 3 4 8" xfId="39064"/>
    <cellStyle name="Vírgula 2 5 3 4 9" xfId="39065"/>
    <cellStyle name="Vírgula 2 5 3 5" xfId="39066"/>
    <cellStyle name="Vírgula 2 5 3 5 2" xfId="39067"/>
    <cellStyle name="Vírgula 2 5 3 5 2 2" xfId="39068"/>
    <cellStyle name="Vírgula 2 5 3 5 2 3" xfId="56732"/>
    <cellStyle name="Vírgula 2 5 3 5 3" xfId="39069"/>
    <cellStyle name="Vírgula 2 5 3 5 4" xfId="56733"/>
    <cellStyle name="Vírgula 2 5 3 5 5" xfId="56734"/>
    <cellStyle name="Vírgula 2 5 3 6" xfId="39070"/>
    <cellStyle name="Vírgula 2 5 3 6 2" xfId="39071"/>
    <cellStyle name="Vírgula 2 5 3 6 2 2" xfId="39072"/>
    <cellStyle name="Vírgula 2 5 3 6 2 3" xfId="56735"/>
    <cellStyle name="Vírgula 2 5 3 6 3" xfId="39073"/>
    <cellStyle name="Vírgula 2 5 3 6 4" xfId="56736"/>
    <cellStyle name="Vírgula 2 5 3 6 5" xfId="56737"/>
    <cellStyle name="Vírgula 2 5 3 7" xfId="39074"/>
    <cellStyle name="Vírgula 2 5 3 7 2" xfId="39075"/>
    <cellStyle name="Vírgula 2 5 3 7 3" xfId="56738"/>
    <cellStyle name="Vírgula 2 5 3 8" xfId="39076"/>
    <cellStyle name="Vírgula 2 5 3 8 2" xfId="56739"/>
    <cellStyle name="Vírgula 2 5 3 9" xfId="39077"/>
    <cellStyle name="Vírgula 2 5 4" xfId="39078"/>
    <cellStyle name="Vírgula 2 5 4 10" xfId="39079"/>
    <cellStyle name="Vírgula 2 5 4 11" xfId="39080"/>
    <cellStyle name="Vírgula 2 5 4 12" xfId="39081"/>
    <cellStyle name="Vírgula 2 5 4 2" xfId="39082"/>
    <cellStyle name="Vírgula 2 5 4 2 10" xfId="39083"/>
    <cellStyle name="Vírgula 2 5 4 2 11" xfId="39084"/>
    <cellStyle name="Vírgula 2 5 4 2 2" xfId="39085"/>
    <cellStyle name="Vírgula 2 5 4 2 2 10" xfId="39086"/>
    <cellStyle name="Vírgula 2 5 4 2 2 2" xfId="39087"/>
    <cellStyle name="Vírgula 2 5 4 2 2 2 2" xfId="39088"/>
    <cellStyle name="Vírgula 2 5 4 2 2 2 2 2" xfId="39089"/>
    <cellStyle name="Vírgula 2 5 4 2 2 2 2 2 2" xfId="39090"/>
    <cellStyle name="Vírgula 2 5 4 2 2 2 2 2 3" xfId="56740"/>
    <cellStyle name="Vírgula 2 5 4 2 2 2 2 3" xfId="39091"/>
    <cellStyle name="Vírgula 2 5 4 2 2 2 2 4" xfId="56741"/>
    <cellStyle name="Vírgula 2 5 4 2 2 2 2 5" xfId="56742"/>
    <cellStyle name="Vírgula 2 5 4 2 2 2 3" xfId="39092"/>
    <cellStyle name="Vírgula 2 5 4 2 2 2 3 2" xfId="39093"/>
    <cellStyle name="Vírgula 2 5 4 2 2 2 3 2 2" xfId="39094"/>
    <cellStyle name="Vírgula 2 5 4 2 2 2 3 2 3" xfId="56743"/>
    <cellStyle name="Vírgula 2 5 4 2 2 2 3 3" xfId="39095"/>
    <cellStyle name="Vírgula 2 5 4 2 2 2 3 4" xfId="56744"/>
    <cellStyle name="Vírgula 2 5 4 2 2 2 3 5" xfId="56745"/>
    <cellStyle name="Vírgula 2 5 4 2 2 2 4" xfId="39096"/>
    <cellStyle name="Vírgula 2 5 4 2 2 2 4 2" xfId="39097"/>
    <cellStyle name="Vírgula 2 5 4 2 2 2 4 3" xfId="56746"/>
    <cellStyle name="Vírgula 2 5 4 2 2 2 5" xfId="39098"/>
    <cellStyle name="Vírgula 2 5 4 2 2 2 5 2" xfId="56747"/>
    <cellStyle name="Vírgula 2 5 4 2 2 2 6" xfId="39099"/>
    <cellStyle name="Vírgula 2 5 4 2 2 2 7" xfId="39100"/>
    <cellStyle name="Vírgula 2 5 4 2 2 2 8" xfId="39101"/>
    <cellStyle name="Vírgula 2 5 4 2 2 2 9" xfId="39102"/>
    <cellStyle name="Vírgula 2 5 4 2 2 3" xfId="39103"/>
    <cellStyle name="Vírgula 2 5 4 2 2 3 2" xfId="39104"/>
    <cellStyle name="Vírgula 2 5 4 2 2 3 2 2" xfId="39105"/>
    <cellStyle name="Vírgula 2 5 4 2 2 3 2 3" xfId="56748"/>
    <cellStyle name="Vírgula 2 5 4 2 2 3 3" xfId="39106"/>
    <cellStyle name="Vírgula 2 5 4 2 2 3 4" xfId="56749"/>
    <cellStyle name="Vírgula 2 5 4 2 2 3 5" xfId="56750"/>
    <cellStyle name="Vírgula 2 5 4 2 2 4" xfId="39107"/>
    <cellStyle name="Vírgula 2 5 4 2 2 4 2" xfId="39108"/>
    <cellStyle name="Vírgula 2 5 4 2 2 4 2 2" xfId="39109"/>
    <cellStyle name="Vírgula 2 5 4 2 2 4 2 3" xfId="56751"/>
    <cellStyle name="Vírgula 2 5 4 2 2 4 3" xfId="39110"/>
    <cellStyle name="Vírgula 2 5 4 2 2 4 4" xfId="56752"/>
    <cellStyle name="Vírgula 2 5 4 2 2 4 5" xfId="56753"/>
    <cellStyle name="Vírgula 2 5 4 2 2 5" xfId="39111"/>
    <cellStyle name="Vírgula 2 5 4 2 2 5 2" xfId="39112"/>
    <cellStyle name="Vírgula 2 5 4 2 2 5 3" xfId="56754"/>
    <cellStyle name="Vírgula 2 5 4 2 2 6" xfId="39113"/>
    <cellStyle name="Vírgula 2 5 4 2 2 6 2" xfId="56755"/>
    <cellStyle name="Vírgula 2 5 4 2 2 7" xfId="39114"/>
    <cellStyle name="Vírgula 2 5 4 2 2 8" xfId="39115"/>
    <cellStyle name="Vírgula 2 5 4 2 2 9" xfId="39116"/>
    <cellStyle name="Vírgula 2 5 4 2 3" xfId="39117"/>
    <cellStyle name="Vírgula 2 5 4 2 3 2" xfId="39118"/>
    <cellStyle name="Vírgula 2 5 4 2 3 2 2" xfId="39119"/>
    <cellStyle name="Vírgula 2 5 4 2 3 2 2 2" xfId="39120"/>
    <cellStyle name="Vírgula 2 5 4 2 3 2 2 3" xfId="56756"/>
    <cellStyle name="Vírgula 2 5 4 2 3 2 3" xfId="39121"/>
    <cellStyle name="Vírgula 2 5 4 2 3 2 4" xfId="56757"/>
    <cellStyle name="Vírgula 2 5 4 2 3 2 5" xfId="56758"/>
    <cellStyle name="Vírgula 2 5 4 2 3 3" xfId="39122"/>
    <cellStyle name="Vírgula 2 5 4 2 3 3 2" xfId="39123"/>
    <cellStyle name="Vírgula 2 5 4 2 3 3 2 2" xfId="39124"/>
    <cellStyle name="Vírgula 2 5 4 2 3 3 2 3" xfId="56759"/>
    <cellStyle name="Vírgula 2 5 4 2 3 3 3" xfId="39125"/>
    <cellStyle name="Vírgula 2 5 4 2 3 3 4" xfId="56760"/>
    <cellStyle name="Vírgula 2 5 4 2 3 3 5" xfId="56761"/>
    <cellStyle name="Vírgula 2 5 4 2 3 4" xfId="39126"/>
    <cellStyle name="Vírgula 2 5 4 2 3 4 2" xfId="39127"/>
    <cellStyle name="Vírgula 2 5 4 2 3 4 3" xfId="56762"/>
    <cellStyle name="Vírgula 2 5 4 2 3 5" xfId="39128"/>
    <cellStyle name="Vírgula 2 5 4 2 3 5 2" xfId="56763"/>
    <cellStyle name="Vírgula 2 5 4 2 3 6" xfId="39129"/>
    <cellStyle name="Vírgula 2 5 4 2 3 7" xfId="39130"/>
    <cellStyle name="Vírgula 2 5 4 2 3 8" xfId="39131"/>
    <cellStyle name="Vírgula 2 5 4 2 3 9" xfId="39132"/>
    <cellStyle name="Vírgula 2 5 4 2 4" xfId="39133"/>
    <cellStyle name="Vírgula 2 5 4 2 4 2" xfId="39134"/>
    <cellStyle name="Vírgula 2 5 4 2 4 2 2" xfId="39135"/>
    <cellStyle name="Vírgula 2 5 4 2 4 2 3" xfId="56764"/>
    <cellStyle name="Vírgula 2 5 4 2 4 3" xfId="39136"/>
    <cellStyle name="Vírgula 2 5 4 2 4 4" xfId="56765"/>
    <cellStyle name="Vírgula 2 5 4 2 4 5" xfId="56766"/>
    <cellStyle name="Vírgula 2 5 4 2 5" xfId="39137"/>
    <cellStyle name="Vírgula 2 5 4 2 5 2" xfId="39138"/>
    <cellStyle name="Vírgula 2 5 4 2 5 2 2" xfId="39139"/>
    <cellStyle name="Vírgula 2 5 4 2 5 2 3" xfId="56767"/>
    <cellStyle name="Vírgula 2 5 4 2 5 3" xfId="39140"/>
    <cellStyle name="Vírgula 2 5 4 2 5 4" xfId="56768"/>
    <cellStyle name="Vírgula 2 5 4 2 5 5" xfId="56769"/>
    <cellStyle name="Vírgula 2 5 4 2 6" xfId="39141"/>
    <cellStyle name="Vírgula 2 5 4 2 6 2" xfId="39142"/>
    <cellStyle name="Vírgula 2 5 4 2 6 3" xfId="56770"/>
    <cellStyle name="Vírgula 2 5 4 2 7" xfId="39143"/>
    <cellStyle name="Vírgula 2 5 4 2 7 2" xfId="56771"/>
    <cellStyle name="Vírgula 2 5 4 2 8" xfId="39144"/>
    <cellStyle name="Vírgula 2 5 4 2 9" xfId="39145"/>
    <cellStyle name="Vírgula 2 5 4 3" xfId="39146"/>
    <cellStyle name="Vírgula 2 5 4 3 10" xfId="39147"/>
    <cellStyle name="Vírgula 2 5 4 3 2" xfId="39148"/>
    <cellStyle name="Vírgula 2 5 4 3 2 2" xfId="39149"/>
    <cellStyle name="Vírgula 2 5 4 3 2 2 2" xfId="39150"/>
    <cellStyle name="Vírgula 2 5 4 3 2 2 2 2" xfId="39151"/>
    <cellStyle name="Vírgula 2 5 4 3 2 2 2 3" xfId="56772"/>
    <cellStyle name="Vírgula 2 5 4 3 2 2 3" xfId="39152"/>
    <cellStyle name="Vírgula 2 5 4 3 2 2 4" xfId="56773"/>
    <cellStyle name="Vírgula 2 5 4 3 2 2 5" xfId="56774"/>
    <cellStyle name="Vírgula 2 5 4 3 2 3" xfId="39153"/>
    <cellStyle name="Vírgula 2 5 4 3 2 3 2" xfId="39154"/>
    <cellStyle name="Vírgula 2 5 4 3 2 3 2 2" xfId="39155"/>
    <cellStyle name="Vírgula 2 5 4 3 2 3 2 3" xfId="56775"/>
    <cellStyle name="Vírgula 2 5 4 3 2 3 3" xfId="39156"/>
    <cellStyle name="Vírgula 2 5 4 3 2 3 4" xfId="56776"/>
    <cellStyle name="Vírgula 2 5 4 3 2 3 5" xfId="56777"/>
    <cellStyle name="Vírgula 2 5 4 3 2 4" xfId="39157"/>
    <cellStyle name="Vírgula 2 5 4 3 2 4 2" xfId="39158"/>
    <cellStyle name="Vírgula 2 5 4 3 2 4 3" xfId="56778"/>
    <cellStyle name="Vírgula 2 5 4 3 2 5" xfId="39159"/>
    <cellStyle name="Vírgula 2 5 4 3 2 5 2" xfId="56779"/>
    <cellStyle name="Vírgula 2 5 4 3 2 6" xfId="39160"/>
    <cellStyle name="Vírgula 2 5 4 3 2 7" xfId="39161"/>
    <cellStyle name="Vírgula 2 5 4 3 2 8" xfId="39162"/>
    <cellStyle name="Vírgula 2 5 4 3 2 9" xfId="39163"/>
    <cellStyle name="Vírgula 2 5 4 3 3" xfId="39164"/>
    <cellStyle name="Vírgula 2 5 4 3 3 2" xfId="39165"/>
    <cellStyle name="Vírgula 2 5 4 3 3 2 2" xfId="39166"/>
    <cellStyle name="Vírgula 2 5 4 3 3 2 3" xfId="56780"/>
    <cellStyle name="Vírgula 2 5 4 3 3 3" xfId="39167"/>
    <cellStyle name="Vírgula 2 5 4 3 3 4" xfId="56781"/>
    <cellStyle name="Vírgula 2 5 4 3 3 5" xfId="56782"/>
    <cellStyle name="Vírgula 2 5 4 3 4" xfId="39168"/>
    <cellStyle name="Vírgula 2 5 4 3 4 2" xfId="39169"/>
    <cellStyle name="Vírgula 2 5 4 3 4 2 2" xfId="39170"/>
    <cellStyle name="Vírgula 2 5 4 3 4 2 3" xfId="56783"/>
    <cellStyle name="Vírgula 2 5 4 3 4 3" xfId="39171"/>
    <cellStyle name="Vírgula 2 5 4 3 4 4" xfId="56784"/>
    <cellStyle name="Vírgula 2 5 4 3 4 5" xfId="56785"/>
    <cellStyle name="Vírgula 2 5 4 3 5" xfId="39172"/>
    <cellStyle name="Vírgula 2 5 4 3 5 2" xfId="39173"/>
    <cellStyle name="Vírgula 2 5 4 3 5 3" xfId="56786"/>
    <cellStyle name="Vírgula 2 5 4 3 6" xfId="39174"/>
    <cellStyle name="Vírgula 2 5 4 3 6 2" xfId="56787"/>
    <cellStyle name="Vírgula 2 5 4 3 7" xfId="39175"/>
    <cellStyle name="Vírgula 2 5 4 3 8" xfId="39176"/>
    <cellStyle name="Vírgula 2 5 4 3 9" xfId="39177"/>
    <cellStyle name="Vírgula 2 5 4 4" xfId="39178"/>
    <cellStyle name="Vírgula 2 5 4 4 2" xfId="39179"/>
    <cellStyle name="Vírgula 2 5 4 4 2 2" xfId="39180"/>
    <cellStyle name="Vírgula 2 5 4 4 2 2 2" xfId="39181"/>
    <cellStyle name="Vírgula 2 5 4 4 2 2 3" xfId="56788"/>
    <cellStyle name="Vírgula 2 5 4 4 2 3" xfId="39182"/>
    <cellStyle name="Vírgula 2 5 4 4 2 4" xfId="56789"/>
    <cellStyle name="Vírgula 2 5 4 4 2 5" xfId="56790"/>
    <cellStyle name="Vírgula 2 5 4 4 3" xfId="39183"/>
    <cellStyle name="Vírgula 2 5 4 4 3 2" xfId="39184"/>
    <cellStyle name="Vírgula 2 5 4 4 3 2 2" xfId="39185"/>
    <cellStyle name="Vírgula 2 5 4 4 3 2 3" xfId="56791"/>
    <cellStyle name="Vírgula 2 5 4 4 3 3" xfId="39186"/>
    <cellStyle name="Vírgula 2 5 4 4 3 4" xfId="56792"/>
    <cellStyle name="Vírgula 2 5 4 4 3 5" xfId="56793"/>
    <cellStyle name="Vírgula 2 5 4 4 4" xfId="39187"/>
    <cellStyle name="Vírgula 2 5 4 4 4 2" xfId="39188"/>
    <cellStyle name="Vírgula 2 5 4 4 4 3" xfId="56794"/>
    <cellStyle name="Vírgula 2 5 4 4 5" xfId="39189"/>
    <cellStyle name="Vírgula 2 5 4 4 5 2" xfId="56795"/>
    <cellStyle name="Vírgula 2 5 4 4 6" xfId="39190"/>
    <cellStyle name="Vírgula 2 5 4 4 7" xfId="39191"/>
    <cellStyle name="Vírgula 2 5 4 4 8" xfId="39192"/>
    <cellStyle name="Vírgula 2 5 4 4 9" xfId="39193"/>
    <cellStyle name="Vírgula 2 5 4 5" xfId="39194"/>
    <cellStyle name="Vírgula 2 5 4 5 2" xfId="39195"/>
    <cellStyle name="Vírgula 2 5 4 5 2 2" xfId="39196"/>
    <cellStyle name="Vírgula 2 5 4 5 2 3" xfId="56796"/>
    <cellStyle name="Vírgula 2 5 4 5 3" xfId="39197"/>
    <cellStyle name="Vírgula 2 5 4 5 4" xfId="56797"/>
    <cellStyle name="Vírgula 2 5 4 5 5" xfId="56798"/>
    <cellStyle name="Vírgula 2 5 4 6" xfId="39198"/>
    <cellStyle name="Vírgula 2 5 4 6 2" xfId="39199"/>
    <cellStyle name="Vírgula 2 5 4 6 2 2" xfId="39200"/>
    <cellStyle name="Vírgula 2 5 4 6 2 3" xfId="56799"/>
    <cellStyle name="Vírgula 2 5 4 6 3" xfId="39201"/>
    <cellStyle name="Vírgula 2 5 4 6 4" xfId="56800"/>
    <cellStyle name="Vírgula 2 5 4 6 5" xfId="56801"/>
    <cellStyle name="Vírgula 2 5 4 7" xfId="39202"/>
    <cellStyle name="Vírgula 2 5 4 7 2" xfId="39203"/>
    <cellStyle name="Vírgula 2 5 4 7 3" xfId="56802"/>
    <cellStyle name="Vírgula 2 5 4 8" xfId="39204"/>
    <cellStyle name="Vírgula 2 5 4 8 2" xfId="56803"/>
    <cellStyle name="Vírgula 2 5 4 9" xfId="39205"/>
    <cellStyle name="Vírgula 2 5 5" xfId="39206"/>
    <cellStyle name="Vírgula 2 5 5 10" xfId="39207"/>
    <cellStyle name="Vírgula 2 5 5 11" xfId="39208"/>
    <cellStyle name="Vírgula 2 5 5 2" xfId="39209"/>
    <cellStyle name="Vírgula 2 5 5 2 10" xfId="39210"/>
    <cellStyle name="Vírgula 2 5 5 2 2" xfId="39211"/>
    <cellStyle name="Vírgula 2 5 5 2 2 2" xfId="39212"/>
    <cellStyle name="Vírgula 2 5 5 2 2 2 2" xfId="39213"/>
    <cellStyle name="Vírgula 2 5 5 2 2 2 2 2" xfId="39214"/>
    <cellStyle name="Vírgula 2 5 5 2 2 2 2 3" xfId="56804"/>
    <cellStyle name="Vírgula 2 5 5 2 2 2 3" xfId="39215"/>
    <cellStyle name="Vírgula 2 5 5 2 2 2 4" xfId="56805"/>
    <cellStyle name="Vírgula 2 5 5 2 2 2 5" xfId="56806"/>
    <cellStyle name="Vírgula 2 5 5 2 2 3" xfId="39216"/>
    <cellStyle name="Vírgula 2 5 5 2 2 3 2" xfId="39217"/>
    <cellStyle name="Vírgula 2 5 5 2 2 3 2 2" xfId="39218"/>
    <cellStyle name="Vírgula 2 5 5 2 2 3 2 3" xfId="56807"/>
    <cellStyle name="Vírgula 2 5 5 2 2 3 3" xfId="39219"/>
    <cellStyle name="Vírgula 2 5 5 2 2 3 4" xfId="56808"/>
    <cellStyle name="Vírgula 2 5 5 2 2 3 5" xfId="56809"/>
    <cellStyle name="Vírgula 2 5 5 2 2 4" xfId="39220"/>
    <cellStyle name="Vírgula 2 5 5 2 2 4 2" xfId="39221"/>
    <cellStyle name="Vírgula 2 5 5 2 2 4 3" xfId="56810"/>
    <cellStyle name="Vírgula 2 5 5 2 2 5" xfId="39222"/>
    <cellStyle name="Vírgula 2 5 5 2 2 5 2" xfId="56811"/>
    <cellStyle name="Vírgula 2 5 5 2 2 6" xfId="39223"/>
    <cellStyle name="Vírgula 2 5 5 2 2 7" xfId="39224"/>
    <cellStyle name="Vírgula 2 5 5 2 2 8" xfId="39225"/>
    <cellStyle name="Vírgula 2 5 5 2 2 9" xfId="39226"/>
    <cellStyle name="Vírgula 2 5 5 2 3" xfId="39227"/>
    <cellStyle name="Vírgula 2 5 5 2 3 2" xfId="39228"/>
    <cellStyle name="Vírgula 2 5 5 2 3 2 2" xfId="39229"/>
    <cellStyle name="Vírgula 2 5 5 2 3 2 3" xfId="56812"/>
    <cellStyle name="Vírgula 2 5 5 2 3 3" xfId="39230"/>
    <cellStyle name="Vírgula 2 5 5 2 3 4" xfId="56813"/>
    <cellStyle name="Vírgula 2 5 5 2 3 5" xfId="56814"/>
    <cellStyle name="Vírgula 2 5 5 2 4" xfId="39231"/>
    <cellStyle name="Vírgula 2 5 5 2 4 2" xfId="39232"/>
    <cellStyle name="Vírgula 2 5 5 2 4 2 2" xfId="39233"/>
    <cellStyle name="Vírgula 2 5 5 2 4 2 3" xfId="56815"/>
    <cellStyle name="Vírgula 2 5 5 2 4 3" xfId="39234"/>
    <cellStyle name="Vírgula 2 5 5 2 4 4" xfId="56816"/>
    <cellStyle name="Vírgula 2 5 5 2 4 5" xfId="56817"/>
    <cellStyle name="Vírgula 2 5 5 2 5" xfId="39235"/>
    <cellStyle name="Vírgula 2 5 5 2 5 2" xfId="39236"/>
    <cellStyle name="Vírgula 2 5 5 2 5 3" xfId="56818"/>
    <cellStyle name="Vírgula 2 5 5 2 6" xfId="39237"/>
    <cellStyle name="Vírgula 2 5 5 2 6 2" xfId="56819"/>
    <cellStyle name="Vírgula 2 5 5 2 7" xfId="39238"/>
    <cellStyle name="Vírgula 2 5 5 2 8" xfId="39239"/>
    <cellStyle name="Vírgula 2 5 5 2 9" xfId="39240"/>
    <cellStyle name="Vírgula 2 5 5 3" xfId="39241"/>
    <cellStyle name="Vírgula 2 5 5 3 2" xfId="39242"/>
    <cellStyle name="Vírgula 2 5 5 3 2 2" xfId="39243"/>
    <cellStyle name="Vírgula 2 5 5 3 2 2 2" xfId="39244"/>
    <cellStyle name="Vírgula 2 5 5 3 2 2 3" xfId="56820"/>
    <cellStyle name="Vírgula 2 5 5 3 2 3" xfId="39245"/>
    <cellStyle name="Vírgula 2 5 5 3 2 4" xfId="56821"/>
    <cellStyle name="Vírgula 2 5 5 3 2 5" xfId="56822"/>
    <cellStyle name="Vírgula 2 5 5 3 3" xfId="39246"/>
    <cellStyle name="Vírgula 2 5 5 3 3 2" xfId="39247"/>
    <cellStyle name="Vírgula 2 5 5 3 3 2 2" xfId="39248"/>
    <cellStyle name="Vírgula 2 5 5 3 3 2 3" xfId="56823"/>
    <cellStyle name="Vírgula 2 5 5 3 3 3" xfId="39249"/>
    <cellStyle name="Vírgula 2 5 5 3 3 4" xfId="56824"/>
    <cellStyle name="Vírgula 2 5 5 3 3 5" xfId="56825"/>
    <cellStyle name="Vírgula 2 5 5 3 4" xfId="39250"/>
    <cellStyle name="Vírgula 2 5 5 3 4 2" xfId="39251"/>
    <cellStyle name="Vírgula 2 5 5 3 4 3" xfId="56826"/>
    <cellStyle name="Vírgula 2 5 5 3 5" xfId="39252"/>
    <cellStyle name="Vírgula 2 5 5 3 5 2" xfId="56827"/>
    <cellStyle name="Vírgula 2 5 5 3 6" xfId="39253"/>
    <cellStyle name="Vírgula 2 5 5 3 7" xfId="39254"/>
    <cellStyle name="Vírgula 2 5 5 3 8" xfId="39255"/>
    <cellStyle name="Vírgula 2 5 5 3 9" xfId="39256"/>
    <cellStyle name="Vírgula 2 5 5 4" xfId="39257"/>
    <cellStyle name="Vírgula 2 5 5 4 2" xfId="39258"/>
    <cellStyle name="Vírgula 2 5 5 4 2 2" xfId="39259"/>
    <cellStyle name="Vírgula 2 5 5 4 2 3" xfId="56828"/>
    <cellStyle name="Vírgula 2 5 5 4 3" xfId="39260"/>
    <cellStyle name="Vírgula 2 5 5 4 4" xfId="56829"/>
    <cellStyle name="Vírgula 2 5 5 4 5" xfId="56830"/>
    <cellStyle name="Vírgula 2 5 5 5" xfId="39261"/>
    <cellStyle name="Vírgula 2 5 5 5 2" xfId="39262"/>
    <cellStyle name="Vírgula 2 5 5 5 2 2" xfId="39263"/>
    <cellStyle name="Vírgula 2 5 5 5 2 3" xfId="56831"/>
    <cellStyle name="Vírgula 2 5 5 5 3" xfId="39264"/>
    <cellStyle name="Vírgula 2 5 5 5 4" xfId="56832"/>
    <cellStyle name="Vírgula 2 5 5 5 5" xfId="56833"/>
    <cellStyle name="Vírgula 2 5 5 6" xfId="39265"/>
    <cellStyle name="Vírgula 2 5 5 6 2" xfId="39266"/>
    <cellStyle name="Vírgula 2 5 5 6 3" xfId="56834"/>
    <cellStyle name="Vírgula 2 5 5 7" xfId="39267"/>
    <cellStyle name="Vírgula 2 5 5 7 2" xfId="56835"/>
    <cellStyle name="Vírgula 2 5 5 8" xfId="39268"/>
    <cellStyle name="Vírgula 2 5 5 9" xfId="39269"/>
    <cellStyle name="Vírgula 2 5 6" xfId="39270"/>
    <cellStyle name="Vírgula 2 5 6 10" xfId="39271"/>
    <cellStyle name="Vírgula 2 5 6 2" xfId="39272"/>
    <cellStyle name="Vírgula 2 5 6 2 2" xfId="39273"/>
    <cellStyle name="Vírgula 2 5 6 2 2 2" xfId="39274"/>
    <cellStyle name="Vírgula 2 5 6 2 2 2 2" xfId="39275"/>
    <cellStyle name="Vírgula 2 5 6 2 2 2 3" xfId="56836"/>
    <cellStyle name="Vírgula 2 5 6 2 2 3" xfId="39276"/>
    <cellStyle name="Vírgula 2 5 6 2 2 4" xfId="56837"/>
    <cellStyle name="Vírgula 2 5 6 2 2 5" xfId="56838"/>
    <cellStyle name="Vírgula 2 5 6 2 3" xfId="39277"/>
    <cellStyle name="Vírgula 2 5 6 2 3 2" xfId="39278"/>
    <cellStyle name="Vírgula 2 5 6 2 3 2 2" xfId="39279"/>
    <cellStyle name="Vírgula 2 5 6 2 3 2 3" xfId="56839"/>
    <cellStyle name="Vírgula 2 5 6 2 3 3" xfId="39280"/>
    <cellStyle name="Vírgula 2 5 6 2 3 4" xfId="56840"/>
    <cellStyle name="Vírgula 2 5 6 2 3 5" xfId="56841"/>
    <cellStyle name="Vírgula 2 5 6 2 4" xfId="39281"/>
    <cellStyle name="Vírgula 2 5 6 2 4 2" xfId="39282"/>
    <cellStyle name="Vírgula 2 5 6 2 4 3" xfId="56842"/>
    <cellStyle name="Vírgula 2 5 6 2 5" xfId="39283"/>
    <cellStyle name="Vírgula 2 5 6 2 5 2" xfId="56843"/>
    <cellStyle name="Vírgula 2 5 6 2 6" xfId="39284"/>
    <cellStyle name="Vírgula 2 5 6 2 7" xfId="39285"/>
    <cellStyle name="Vírgula 2 5 6 2 8" xfId="39286"/>
    <cellStyle name="Vírgula 2 5 6 2 9" xfId="39287"/>
    <cellStyle name="Vírgula 2 5 6 3" xfId="39288"/>
    <cellStyle name="Vírgula 2 5 6 3 2" xfId="39289"/>
    <cellStyle name="Vírgula 2 5 6 3 2 2" xfId="39290"/>
    <cellStyle name="Vírgula 2 5 6 3 2 3" xfId="56844"/>
    <cellStyle name="Vírgula 2 5 6 3 3" xfId="39291"/>
    <cellStyle name="Vírgula 2 5 6 3 4" xfId="56845"/>
    <cellStyle name="Vírgula 2 5 6 3 5" xfId="56846"/>
    <cellStyle name="Vírgula 2 5 6 4" xfId="39292"/>
    <cellStyle name="Vírgula 2 5 6 4 2" xfId="39293"/>
    <cellStyle name="Vírgula 2 5 6 4 2 2" xfId="39294"/>
    <cellStyle name="Vírgula 2 5 6 4 2 3" xfId="56847"/>
    <cellStyle name="Vírgula 2 5 6 4 3" xfId="39295"/>
    <cellStyle name="Vírgula 2 5 6 4 4" xfId="56848"/>
    <cellStyle name="Vírgula 2 5 6 4 5" xfId="56849"/>
    <cellStyle name="Vírgula 2 5 6 5" xfId="39296"/>
    <cellStyle name="Vírgula 2 5 6 5 2" xfId="39297"/>
    <cellStyle name="Vírgula 2 5 6 5 3" xfId="56850"/>
    <cellStyle name="Vírgula 2 5 6 6" xfId="39298"/>
    <cellStyle name="Vírgula 2 5 6 6 2" xfId="56851"/>
    <cellStyle name="Vírgula 2 5 6 7" xfId="39299"/>
    <cellStyle name="Vírgula 2 5 6 8" xfId="39300"/>
    <cellStyle name="Vírgula 2 5 6 9" xfId="39301"/>
    <cellStyle name="Vírgula 2 5 7" xfId="39302"/>
    <cellStyle name="Vírgula 2 5 7 2" xfId="39303"/>
    <cellStyle name="Vírgula 2 5 7 2 2" xfId="39304"/>
    <cellStyle name="Vírgula 2 5 7 2 2 2" xfId="39305"/>
    <cellStyle name="Vírgula 2 5 7 2 2 3" xfId="56852"/>
    <cellStyle name="Vírgula 2 5 7 2 3" xfId="39306"/>
    <cellStyle name="Vírgula 2 5 7 2 4" xfId="56853"/>
    <cellStyle name="Vírgula 2 5 7 2 5" xfId="56854"/>
    <cellStyle name="Vírgula 2 5 7 3" xfId="39307"/>
    <cellStyle name="Vírgula 2 5 7 3 2" xfId="39308"/>
    <cellStyle name="Vírgula 2 5 7 3 2 2" xfId="39309"/>
    <cellStyle name="Vírgula 2 5 7 3 2 3" xfId="56855"/>
    <cellStyle name="Vírgula 2 5 7 3 3" xfId="39310"/>
    <cellStyle name="Vírgula 2 5 7 3 4" xfId="56856"/>
    <cellStyle name="Vírgula 2 5 7 3 5" xfId="56857"/>
    <cellStyle name="Vírgula 2 5 7 4" xfId="39311"/>
    <cellStyle name="Vírgula 2 5 7 4 2" xfId="39312"/>
    <cellStyle name="Vírgula 2 5 7 4 3" xfId="56858"/>
    <cellStyle name="Vírgula 2 5 7 5" xfId="39313"/>
    <cellStyle name="Vírgula 2 5 7 5 2" xfId="56859"/>
    <cellStyle name="Vírgula 2 5 7 6" xfId="39314"/>
    <cellStyle name="Vírgula 2 5 7 7" xfId="39315"/>
    <cellStyle name="Vírgula 2 5 7 8" xfId="39316"/>
    <cellStyle name="Vírgula 2 5 7 9" xfId="39317"/>
    <cellStyle name="Vírgula 2 5 8" xfId="39318"/>
    <cellStyle name="Vírgula 2 5 8 2" xfId="39319"/>
    <cellStyle name="Vírgula 2 5 8 2 2" xfId="39320"/>
    <cellStyle name="Vírgula 2 5 8 2 3" xfId="56860"/>
    <cellStyle name="Vírgula 2 5 8 3" xfId="39321"/>
    <cellStyle name="Vírgula 2 5 8 4" xfId="56861"/>
    <cellStyle name="Vírgula 2 5 8 5" xfId="56862"/>
    <cellStyle name="Vírgula 2 5 9" xfId="39322"/>
    <cellStyle name="Vírgula 2 5 9 2" xfId="39323"/>
    <cellStyle name="Vírgula 2 5 9 2 2" xfId="39324"/>
    <cellStyle name="Vírgula 2 5 9 2 3" xfId="56863"/>
    <cellStyle name="Vírgula 2 5 9 3" xfId="39325"/>
    <cellStyle name="Vírgula 2 5 9 4" xfId="56864"/>
    <cellStyle name="Vírgula 2 5 9 5" xfId="56865"/>
    <cellStyle name="Vírgula 2 6" xfId="39326"/>
    <cellStyle name="Vírgula 2 6 10" xfId="39327"/>
    <cellStyle name="Vírgula 2 6 11" xfId="39328"/>
    <cellStyle name="Vírgula 2 6 12" xfId="39329"/>
    <cellStyle name="Vírgula 2 6 2" xfId="39330"/>
    <cellStyle name="Vírgula 2 6 2 10" xfId="39331"/>
    <cellStyle name="Vírgula 2 6 2 11" xfId="39332"/>
    <cellStyle name="Vírgula 2 6 2 2" xfId="39333"/>
    <cellStyle name="Vírgula 2 6 2 2 10" xfId="39334"/>
    <cellStyle name="Vírgula 2 6 2 2 2" xfId="39335"/>
    <cellStyle name="Vírgula 2 6 2 2 2 2" xfId="39336"/>
    <cellStyle name="Vírgula 2 6 2 2 2 2 2" xfId="39337"/>
    <cellStyle name="Vírgula 2 6 2 2 2 2 2 2" xfId="39338"/>
    <cellStyle name="Vírgula 2 6 2 2 2 2 2 3" xfId="56866"/>
    <cellStyle name="Vírgula 2 6 2 2 2 2 3" xfId="39339"/>
    <cellStyle name="Vírgula 2 6 2 2 2 2 4" xfId="56867"/>
    <cellStyle name="Vírgula 2 6 2 2 2 2 5" xfId="56868"/>
    <cellStyle name="Vírgula 2 6 2 2 2 3" xfId="39340"/>
    <cellStyle name="Vírgula 2 6 2 2 2 3 2" xfId="39341"/>
    <cellStyle name="Vírgula 2 6 2 2 2 3 2 2" xfId="39342"/>
    <cellStyle name="Vírgula 2 6 2 2 2 3 2 3" xfId="56869"/>
    <cellStyle name="Vírgula 2 6 2 2 2 3 3" xfId="39343"/>
    <cellStyle name="Vírgula 2 6 2 2 2 3 4" xfId="56870"/>
    <cellStyle name="Vírgula 2 6 2 2 2 3 5" xfId="56871"/>
    <cellStyle name="Vírgula 2 6 2 2 2 4" xfId="39344"/>
    <cellStyle name="Vírgula 2 6 2 2 2 4 2" xfId="39345"/>
    <cellStyle name="Vírgula 2 6 2 2 2 4 3" xfId="56872"/>
    <cellStyle name="Vírgula 2 6 2 2 2 5" xfId="39346"/>
    <cellStyle name="Vírgula 2 6 2 2 2 5 2" xfId="56873"/>
    <cellStyle name="Vírgula 2 6 2 2 2 6" xfId="39347"/>
    <cellStyle name="Vírgula 2 6 2 2 2 7" xfId="39348"/>
    <cellStyle name="Vírgula 2 6 2 2 2 8" xfId="39349"/>
    <cellStyle name="Vírgula 2 6 2 2 2 9" xfId="39350"/>
    <cellStyle name="Vírgula 2 6 2 2 3" xfId="39351"/>
    <cellStyle name="Vírgula 2 6 2 2 3 2" xfId="39352"/>
    <cellStyle name="Vírgula 2 6 2 2 3 2 2" xfId="39353"/>
    <cellStyle name="Vírgula 2 6 2 2 3 2 3" xfId="56874"/>
    <cellStyle name="Vírgula 2 6 2 2 3 3" xfId="39354"/>
    <cellStyle name="Vírgula 2 6 2 2 3 4" xfId="56875"/>
    <cellStyle name="Vírgula 2 6 2 2 3 5" xfId="56876"/>
    <cellStyle name="Vírgula 2 6 2 2 4" xfId="39355"/>
    <cellStyle name="Vírgula 2 6 2 2 4 2" xfId="39356"/>
    <cellStyle name="Vírgula 2 6 2 2 4 2 2" xfId="39357"/>
    <cellStyle name="Vírgula 2 6 2 2 4 2 3" xfId="56877"/>
    <cellStyle name="Vírgula 2 6 2 2 4 3" xfId="39358"/>
    <cellStyle name="Vírgula 2 6 2 2 4 4" xfId="56878"/>
    <cellStyle name="Vírgula 2 6 2 2 4 5" xfId="56879"/>
    <cellStyle name="Vírgula 2 6 2 2 5" xfId="39359"/>
    <cellStyle name="Vírgula 2 6 2 2 5 2" xfId="39360"/>
    <cellStyle name="Vírgula 2 6 2 2 5 3" xfId="56880"/>
    <cellStyle name="Vírgula 2 6 2 2 6" xfId="39361"/>
    <cellStyle name="Vírgula 2 6 2 2 6 2" xfId="56881"/>
    <cellStyle name="Vírgula 2 6 2 2 7" xfId="39362"/>
    <cellStyle name="Vírgula 2 6 2 2 8" xfId="39363"/>
    <cellStyle name="Vírgula 2 6 2 2 9" xfId="39364"/>
    <cellStyle name="Vírgula 2 6 2 3" xfId="39365"/>
    <cellStyle name="Vírgula 2 6 2 3 2" xfId="39366"/>
    <cellStyle name="Vírgula 2 6 2 3 2 2" xfId="39367"/>
    <cellStyle name="Vírgula 2 6 2 3 2 2 2" xfId="39368"/>
    <cellStyle name="Vírgula 2 6 2 3 2 2 3" xfId="56882"/>
    <cellStyle name="Vírgula 2 6 2 3 2 3" xfId="39369"/>
    <cellStyle name="Vírgula 2 6 2 3 2 4" xfId="56883"/>
    <cellStyle name="Vírgula 2 6 2 3 2 5" xfId="56884"/>
    <cellStyle name="Vírgula 2 6 2 3 3" xfId="39370"/>
    <cellStyle name="Vírgula 2 6 2 3 3 2" xfId="39371"/>
    <cellStyle name="Vírgula 2 6 2 3 3 2 2" xfId="39372"/>
    <cellStyle name="Vírgula 2 6 2 3 3 2 3" xfId="56885"/>
    <cellStyle name="Vírgula 2 6 2 3 3 3" xfId="39373"/>
    <cellStyle name="Vírgula 2 6 2 3 3 4" xfId="56886"/>
    <cellStyle name="Vírgula 2 6 2 3 3 5" xfId="56887"/>
    <cellStyle name="Vírgula 2 6 2 3 4" xfId="39374"/>
    <cellStyle name="Vírgula 2 6 2 3 4 2" xfId="39375"/>
    <cellStyle name="Vírgula 2 6 2 3 4 3" xfId="56888"/>
    <cellStyle name="Vírgula 2 6 2 3 5" xfId="39376"/>
    <cellStyle name="Vírgula 2 6 2 3 5 2" xfId="56889"/>
    <cellStyle name="Vírgula 2 6 2 3 6" xfId="39377"/>
    <cellStyle name="Vírgula 2 6 2 3 7" xfId="39378"/>
    <cellStyle name="Vírgula 2 6 2 3 8" xfId="39379"/>
    <cellStyle name="Vírgula 2 6 2 3 9" xfId="39380"/>
    <cellStyle name="Vírgula 2 6 2 4" xfId="39381"/>
    <cellStyle name="Vírgula 2 6 2 4 2" xfId="39382"/>
    <cellStyle name="Vírgula 2 6 2 4 2 2" xfId="39383"/>
    <cellStyle name="Vírgula 2 6 2 4 2 3" xfId="56890"/>
    <cellStyle name="Vírgula 2 6 2 4 3" xfId="39384"/>
    <cellStyle name="Vírgula 2 6 2 4 4" xfId="56891"/>
    <cellStyle name="Vírgula 2 6 2 4 5" xfId="56892"/>
    <cellStyle name="Vírgula 2 6 2 5" xfId="39385"/>
    <cellStyle name="Vírgula 2 6 2 5 2" xfId="39386"/>
    <cellStyle name="Vírgula 2 6 2 5 2 2" xfId="39387"/>
    <cellStyle name="Vírgula 2 6 2 5 2 3" xfId="56893"/>
    <cellStyle name="Vírgula 2 6 2 5 3" xfId="39388"/>
    <cellStyle name="Vírgula 2 6 2 5 4" xfId="56894"/>
    <cellStyle name="Vírgula 2 6 2 5 5" xfId="56895"/>
    <cellStyle name="Vírgula 2 6 2 6" xfId="39389"/>
    <cellStyle name="Vírgula 2 6 2 6 2" xfId="39390"/>
    <cellStyle name="Vírgula 2 6 2 6 3" xfId="56896"/>
    <cellStyle name="Vírgula 2 6 2 7" xfId="39391"/>
    <cellStyle name="Vírgula 2 6 2 7 2" xfId="39392"/>
    <cellStyle name="Vírgula 2 6 2 8" xfId="39393"/>
    <cellStyle name="Vírgula 2 6 2 9" xfId="39394"/>
    <cellStyle name="Vírgula 2 6 3" xfId="39395"/>
    <cellStyle name="Vírgula 2 6 3 10" xfId="39396"/>
    <cellStyle name="Vírgula 2 6 3 2" xfId="39397"/>
    <cellStyle name="Vírgula 2 6 3 2 2" xfId="39398"/>
    <cellStyle name="Vírgula 2 6 3 2 2 2" xfId="39399"/>
    <cellStyle name="Vírgula 2 6 3 2 2 2 2" xfId="39400"/>
    <cellStyle name="Vírgula 2 6 3 2 2 2 3" xfId="56897"/>
    <cellStyle name="Vírgula 2 6 3 2 2 3" xfId="39401"/>
    <cellStyle name="Vírgula 2 6 3 2 2 4" xfId="56898"/>
    <cellStyle name="Vírgula 2 6 3 2 2 5" xfId="56899"/>
    <cellStyle name="Vírgula 2 6 3 2 3" xfId="39402"/>
    <cellStyle name="Vírgula 2 6 3 2 3 2" xfId="39403"/>
    <cellStyle name="Vírgula 2 6 3 2 3 2 2" xfId="39404"/>
    <cellStyle name="Vírgula 2 6 3 2 3 2 3" xfId="56900"/>
    <cellStyle name="Vírgula 2 6 3 2 3 3" xfId="39405"/>
    <cellStyle name="Vírgula 2 6 3 2 3 4" xfId="56901"/>
    <cellStyle name="Vírgula 2 6 3 2 3 5" xfId="56902"/>
    <cellStyle name="Vírgula 2 6 3 2 4" xfId="39406"/>
    <cellStyle name="Vírgula 2 6 3 2 4 2" xfId="39407"/>
    <cellStyle name="Vírgula 2 6 3 2 4 3" xfId="56903"/>
    <cellStyle name="Vírgula 2 6 3 2 5" xfId="39408"/>
    <cellStyle name="Vírgula 2 6 3 2 5 2" xfId="56904"/>
    <cellStyle name="Vírgula 2 6 3 2 6" xfId="39409"/>
    <cellStyle name="Vírgula 2 6 3 2 7" xfId="39410"/>
    <cellStyle name="Vírgula 2 6 3 2 8" xfId="39411"/>
    <cellStyle name="Vírgula 2 6 3 2 9" xfId="39412"/>
    <cellStyle name="Vírgula 2 6 3 3" xfId="39413"/>
    <cellStyle name="Vírgula 2 6 3 3 2" xfId="39414"/>
    <cellStyle name="Vírgula 2 6 3 3 2 2" xfId="39415"/>
    <cellStyle name="Vírgula 2 6 3 3 2 3" xfId="56905"/>
    <cellStyle name="Vírgula 2 6 3 3 3" xfId="39416"/>
    <cellStyle name="Vírgula 2 6 3 3 4" xfId="56906"/>
    <cellStyle name="Vírgula 2 6 3 3 5" xfId="56907"/>
    <cellStyle name="Vírgula 2 6 3 4" xfId="39417"/>
    <cellStyle name="Vírgula 2 6 3 4 2" xfId="39418"/>
    <cellStyle name="Vírgula 2 6 3 4 2 2" xfId="39419"/>
    <cellStyle name="Vírgula 2 6 3 4 2 3" xfId="56908"/>
    <cellStyle name="Vírgula 2 6 3 4 3" xfId="39420"/>
    <cellStyle name="Vírgula 2 6 3 4 4" xfId="56909"/>
    <cellStyle name="Vírgula 2 6 3 4 5" xfId="56910"/>
    <cellStyle name="Vírgula 2 6 3 5" xfId="39421"/>
    <cellStyle name="Vírgula 2 6 3 5 2" xfId="39422"/>
    <cellStyle name="Vírgula 2 6 3 5 3" xfId="56911"/>
    <cellStyle name="Vírgula 2 6 3 6" xfId="39423"/>
    <cellStyle name="Vírgula 2 6 3 6 2" xfId="56912"/>
    <cellStyle name="Vírgula 2 6 3 7" xfId="39424"/>
    <cellStyle name="Vírgula 2 6 3 8" xfId="39425"/>
    <cellStyle name="Vírgula 2 6 3 9" xfId="39426"/>
    <cellStyle name="Vírgula 2 6 4" xfId="39427"/>
    <cellStyle name="Vírgula 2 6 4 2" xfId="39428"/>
    <cellStyle name="Vírgula 2 6 4 2 2" xfId="39429"/>
    <cellStyle name="Vírgula 2 6 4 2 2 2" xfId="39430"/>
    <cellStyle name="Vírgula 2 6 4 2 2 3" xfId="56913"/>
    <cellStyle name="Vírgula 2 6 4 2 3" xfId="39431"/>
    <cellStyle name="Vírgula 2 6 4 2 4" xfId="56914"/>
    <cellStyle name="Vírgula 2 6 4 2 5" xfId="56915"/>
    <cellStyle name="Vírgula 2 6 4 3" xfId="39432"/>
    <cellStyle name="Vírgula 2 6 4 3 2" xfId="39433"/>
    <cellStyle name="Vírgula 2 6 4 3 2 2" xfId="39434"/>
    <cellStyle name="Vírgula 2 6 4 3 2 3" xfId="56916"/>
    <cellStyle name="Vírgula 2 6 4 3 3" xfId="39435"/>
    <cellStyle name="Vírgula 2 6 4 3 4" xfId="56917"/>
    <cellStyle name="Vírgula 2 6 4 3 5" xfId="56918"/>
    <cellStyle name="Vírgula 2 6 4 4" xfId="39436"/>
    <cellStyle name="Vírgula 2 6 4 4 2" xfId="39437"/>
    <cellStyle name="Vírgula 2 6 4 4 3" xfId="56919"/>
    <cellStyle name="Vírgula 2 6 4 5" xfId="39438"/>
    <cellStyle name="Vírgula 2 6 4 5 2" xfId="56920"/>
    <cellStyle name="Vírgula 2 6 4 6" xfId="39439"/>
    <cellStyle name="Vírgula 2 6 4 7" xfId="39440"/>
    <cellStyle name="Vírgula 2 6 4 8" xfId="39441"/>
    <cellStyle name="Vírgula 2 6 4 9" xfId="39442"/>
    <cellStyle name="Vírgula 2 6 5" xfId="39443"/>
    <cellStyle name="Vírgula 2 6 5 2" xfId="39444"/>
    <cellStyle name="Vírgula 2 6 5 2 2" xfId="39445"/>
    <cellStyle name="Vírgula 2 6 5 2 3" xfId="56921"/>
    <cellStyle name="Vírgula 2 6 5 3" xfId="39446"/>
    <cellStyle name="Vírgula 2 6 5 4" xfId="56922"/>
    <cellStyle name="Vírgula 2 6 5 5" xfId="56923"/>
    <cellStyle name="Vírgula 2 6 6" xfId="39447"/>
    <cellStyle name="Vírgula 2 6 6 2" xfId="39448"/>
    <cellStyle name="Vírgula 2 6 6 2 2" xfId="39449"/>
    <cellStyle name="Vírgula 2 6 6 2 3" xfId="56924"/>
    <cellStyle name="Vírgula 2 6 6 3" xfId="39450"/>
    <cellStyle name="Vírgula 2 6 6 4" xfId="56925"/>
    <cellStyle name="Vírgula 2 6 6 5" xfId="56926"/>
    <cellStyle name="Vírgula 2 6 7" xfId="39451"/>
    <cellStyle name="Vírgula 2 6 7 2" xfId="39452"/>
    <cellStyle name="Vírgula 2 6 7 3" xfId="56927"/>
    <cellStyle name="Vírgula 2 6 8" xfId="39453"/>
    <cellStyle name="Vírgula 2 6 8 2" xfId="39454"/>
    <cellStyle name="Vírgula 2 6 9" xfId="39455"/>
    <cellStyle name="Vírgula 2 7" xfId="39456"/>
    <cellStyle name="Vírgula 2 7 10" xfId="39457"/>
    <cellStyle name="Vírgula 2 7 11" xfId="39458"/>
    <cellStyle name="Vírgula 2 7 12" xfId="39459"/>
    <cellStyle name="Vírgula 2 7 2" xfId="39460"/>
    <cellStyle name="Vírgula 2 7 2 10" xfId="39461"/>
    <cellStyle name="Vírgula 2 7 2 11" xfId="39462"/>
    <cellStyle name="Vírgula 2 7 2 2" xfId="39463"/>
    <cellStyle name="Vírgula 2 7 2 2 10" xfId="39464"/>
    <cellStyle name="Vírgula 2 7 2 2 2" xfId="39465"/>
    <cellStyle name="Vírgula 2 7 2 2 2 2" xfId="39466"/>
    <cellStyle name="Vírgula 2 7 2 2 2 2 2" xfId="39467"/>
    <cellStyle name="Vírgula 2 7 2 2 2 2 2 2" xfId="39468"/>
    <cellStyle name="Vírgula 2 7 2 2 2 2 2 3" xfId="56928"/>
    <cellStyle name="Vírgula 2 7 2 2 2 2 3" xfId="39469"/>
    <cellStyle name="Vírgula 2 7 2 2 2 2 4" xfId="56929"/>
    <cellStyle name="Vírgula 2 7 2 2 2 2 5" xfId="56930"/>
    <cellStyle name="Vírgula 2 7 2 2 2 3" xfId="39470"/>
    <cellStyle name="Vírgula 2 7 2 2 2 3 2" xfId="39471"/>
    <cellStyle name="Vírgula 2 7 2 2 2 3 2 2" xfId="39472"/>
    <cellStyle name="Vírgula 2 7 2 2 2 3 2 3" xfId="56931"/>
    <cellStyle name="Vírgula 2 7 2 2 2 3 3" xfId="39473"/>
    <cellStyle name="Vírgula 2 7 2 2 2 3 4" xfId="56932"/>
    <cellStyle name="Vírgula 2 7 2 2 2 3 5" xfId="56933"/>
    <cellStyle name="Vírgula 2 7 2 2 2 4" xfId="39474"/>
    <cellStyle name="Vírgula 2 7 2 2 2 4 2" xfId="39475"/>
    <cellStyle name="Vírgula 2 7 2 2 2 4 3" xfId="56934"/>
    <cellStyle name="Vírgula 2 7 2 2 2 5" xfId="39476"/>
    <cellStyle name="Vírgula 2 7 2 2 2 5 2" xfId="56935"/>
    <cellStyle name="Vírgula 2 7 2 2 2 6" xfId="39477"/>
    <cellStyle name="Vírgula 2 7 2 2 2 7" xfId="39478"/>
    <cellStyle name="Vírgula 2 7 2 2 2 8" xfId="39479"/>
    <cellStyle name="Vírgula 2 7 2 2 2 9" xfId="39480"/>
    <cellStyle name="Vírgula 2 7 2 2 3" xfId="39481"/>
    <cellStyle name="Vírgula 2 7 2 2 3 2" xfId="39482"/>
    <cellStyle name="Vírgula 2 7 2 2 3 2 2" xfId="39483"/>
    <cellStyle name="Vírgula 2 7 2 2 3 2 3" xfId="56936"/>
    <cellStyle name="Vírgula 2 7 2 2 3 3" xfId="39484"/>
    <cellStyle name="Vírgula 2 7 2 2 3 4" xfId="56937"/>
    <cellStyle name="Vírgula 2 7 2 2 3 5" xfId="56938"/>
    <cellStyle name="Vírgula 2 7 2 2 4" xfId="39485"/>
    <cellStyle name="Vírgula 2 7 2 2 4 2" xfId="39486"/>
    <cellStyle name="Vírgula 2 7 2 2 4 2 2" xfId="39487"/>
    <cellStyle name="Vírgula 2 7 2 2 4 2 3" xfId="56939"/>
    <cellStyle name="Vírgula 2 7 2 2 4 3" xfId="39488"/>
    <cellStyle name="Vírgula 2 7 2 2 4 4" xfId="56940"/>
    <cellStyle name="Vírgula 2 7 2 2 4 5" xfId="56941"/>
    <cellStyle name="Vírgula 2 7 2 2 5" xfId="39489"/>
    <cellStyle name="Vírgula 2 7 2 2 5 2" xfId="39490"/>
    <cellStyle name="Vírgula 2 7 2 2 5 3" xfId="56942"/>
    <cellStyle name="Vírgula 2 7 2 2 6" xfId="39491"/>
    <cellStyle name="Vírgula 2 7 2 2 6 2" xfId="56943"/>
    <cellStyle name="Vírgula 2 7 2 2 7" xfId="39492"/>
    <cellStyle name="Vírgula 2 7 2 2 8" xfId="39493"/>
    <cellStyle name="Vírgula 2 7 2 2 9" xfId="39494"/>
    <cellStyle name="Vírgula 2 7 2 3" xfId="39495"/>
    <cellStyle name="Vírgula 2 7 2 3 2" xfId="39496"/>
    <cellStyle name="Vírgula 2 7 2 3 2 2" xfId="39497"/>
    <cellStyle name="Vírgula 2 7 2 3 2 2 2" xfId="39498"/>
    <cellStyle name="Vírgula 2 7 2 3 2 2 3" xfId="56944"/>
    <cellStyle name="Vírgula 2 7 2 3 2 3" xfId="39499"/>
    <cellStyle name="Vírgula 2 7 2 3 2 4" xfId="56945"/>
    <cellStyle name="Vírgula 2 7 2 3 2 5" xfId="56946"/>
    <cellStyle name="Vírgula 2 7 2 3 3" xfId="39500"/>
    <cellStyle name="Vírgula 2 7 2 3 3 2" xfId="39501"/>
    <cellStyle name="Vírgula 2 7 2 3 3 2 2" xfId="39502"/>
    <cellStyle name="Vírgula 2 7 2 3 3 2 3" xfId="56947"/>
    <cellStyle name="Vírgula 2 7 2 3 3 3" xfId="39503"/>
    <cellStyle name="Vírgula 2 7 2 3 3 4" xfId="56948"/>
    <cellStyle name="Vírgula 2 7 2 3 3 5" xfId="56949"/>
    <cellStyle name="Vírgula 2 7 2 3 4" xfId="39504"/>
    <cellStyle name="Vírgula 2 7 2 3 4 2" xfId="39505"/>
    <cellStyle name="Vírgula 2 7 2 3 4 3" xfId="56950"/>
    <cellStyle name="Vírgula 2 7 2 3 5" xfId="39506"/>
    <cellStyle name="Vírgula 2 7 2 3 5 2" xfId="56951"/>
    <cellStyle name="Vírgula 2 7 2 3 6" xfId="39507"/>
    <cellStyle name="Vírgula 2 7 2 3 7" xfId="39508"/>
    <cellStyle name="Vírgula 2 7 2 3 8" xfId="39509"/>
    <cellStyle name="Vírgula 2 7 2 3 9" xfId="39510"/>
    <cellStyle name="Vírgula 2 7 2 4" xfId="39511"/>
    <cellStyle name="Vírgula 2 7 2 4 2" xfId="39512"/>
    <cellStyle name="Vírgula 2 7 2 4 2 2" xfId="39513"/>
    <cellStyle name="Vírgula 2 7 2 4 2 3" xfId="56952"/>
    <cellStyle name="Vírgula 2 7 2 4 3" xfId="39514"/>
    <cellStyle name="Vírgula 2 7 2 4 4" xfId="56953"/>
    <cellStyle name="Vírgula 2 7 2 4 5" xfId="56954"/>
    <cellStyle name="Vírgula 2 7 2 5" xfId="39515"/>
    <cellStyle name="Vírgula 2 7 2 5 2" xfId="39516"/>
    <cellStyle name="Vírgula 2 7 2 5 2 2" xfId="39517"/>
    <cellStyle name="Vírgula 2 7 2 5 2 3" xfId="56955"/>
    <cellStyle name="Vírgula 2 7 2 5 3" xfId="39518"/>
    <cellStyle name="Vírgula 2 7 2 5 4" xfId="56956"/>
    <cellStyle name="Vírgula 2 7 2 5 5" xfId="56957"/>
    <cellStyle name="Vírgula 2 7 2 6" xfId="39519"/>
    <cellStyle name="Vírgula 2 7 2 6 2" xfId="39520"/>
    <cellStyle name="Vírgula 2 7 2 6 3" xfId="56958"/>
    <cellStyle name="Vírgula 2 7 2 7" xfId="39521"/>
    <cellStyle name="Vírgula 2 7 2 7 2" xfId="39522"/>
    <cellStyle name="Vírgula 2 7 2 8" xfId="39523"/>
    <cellStyle name="Vírgula 2 7 2 9" xfId="39524"/>
    <cellStyle name="Vírgula 2 7 3" xfId="39525"/>
    <cellStyle name="Vírgula 2 7 3 10" xfId="39526"/>
    <cellStyle name="Vírgula 2 7 3 2" xfId="39527"/>
    <cellStyle name="Vírgula 2 7 3 2 2" xfId="39528"/>
    <cellStyle name="Vírgula 2 7 3 2 2 2" xfId="39529"/>
    <cellStyle name="Vírgula 2 7 3 2 2 2 2" xfId="39530"/>
    <cellStyle name="Vírgula 2 7 3 2 2 2 3" xfId="56959"/>
    <cellStyle name="Vírgula 2 7 3 2 2 3" xfId="39531"/>
    <cellStyle name="Vírgula 2 7 3 2 2 4" xfId="56960"/>
    <cellStyle name="Vírgula 2 7 3 2 2 5" xfId="56961"/>
    <cellStyle name="Vírgula 2 7 3 2 3" xfId="39532"/>
    <cellStyle name="Vírgula 2 7 3 2 3 2" xfId="39533"/>
    <cellStyle name="Vírgula 2 7 3 2 3 2 2" xfId="39534"/>
    <cellStyle name="Vírgula 2 7 3 2 3 2 3" xfId="56962"/>
    <cellStyle name="Vírgula 2 7 3 2 3 3" xfId="39535"/>
    <cellStyle name="Vírgula 2 7 3 2 3 4" xfId="56963"/>
    <cellStyle name="Vírgula 2 7 3 2 3 5" xfId="56964"/>
    <cellStyle name="Vírgula 2 7 3 2 4" xfId="39536"/>
    <cellStyle name="Vírgula 2 7 3 2 4 2" xfId="39537"/>
    <cellStyle name="Vírgula 2 7 3 2 4 3" xfId="56965"/>
    <cellStyle name="Vírgula 2 7 3 2 5" xfId="39538"/>
    <cellStyle name="Vírgula 2 7 3 2 5 2" xfId="56966"/>
    <cellStyle name="Vírgula 2 7 3 2 6" xfId="39539"/>
    <cellStyle name="Vírgula 2 7 3 2 7" xfId="39540"/>
    <cellStyle name="Vírgula 2 7 3 2 8" xfId="39541"/>
    <cellStyle name="Vírgula 2 7 3 2 9" xfId="39542"/>
    <cellStyle name="Vírgula 2 7 3 3" xfId="39543"/>
    <cellStyle name="Vírgula 2 7 3 3 2" xfId="39544"/>
    <cellStyle name="Vírgula 2 7 3 3 2 2" xfId="39545"/>
    <cellStyle name="Vírgula 2 7 3 3 2 3" xfId="56967"/>
    <cellStyle name="Vírgula 2 7 3 3 3" xfId="39546"/>
    <cellStyle name="Vírgula 2 7 3 3 4" xfId="56968"/>
    <cellStyle name="Vírgula 2 7 3 3 5" xfId="56969"/>
    <cellStyle name="Vírgula 2 7 3 4" xfId="39547"/>
    <cellStyle name="Vírgula 2 7 3 4 2" xfId="39548"/>
    <cellStyle name="Vírgula 2 7 3 4 2 2" xfId="39549"/>
    <cellStyle name="Vírgula 2 7 3 4 2 3" xfId="56970"/>
    <cellStyle name="Vírgula 2 7 3 4 3" xfId="39550"/>
    <cellStyle name="Vírgula 2 7 3 4 4" xfId="56971"/>
    <cellStyle name="Vírgula 2 7 3 4 5" xfId="56972"/>
    <cellStyle name="Vírgula 2 7 3 5" xfId="39551"/>
    <cellStyle name="Vírgula 2 7 3 5 2" xfId="39552"/>
    <cellStyle name="Vírgula 2 7 3 5 3" xfId="56973"/>
    <cellStyle name="Vírgula 2 7 3 6" xfId="39553"/>
    <cellStyle name="Vírgula 2 7 3 6 2" xfId="56974"/>
    <cellStyle name="Vírgula 2 7 3 7" xfId="39554"/>
    <cellStyle name="Vírgula 2 7 3 8" xfId="39555"/>
    <cellStyle name="Vírgula 2 7 3 9" xfId="39556"/>
    <cellStyle name="Vírgula 2 7 4" xfId="39557"/>
    <cellStyle name="Vírgula 2 7 4 2" xfId="39558"/>
    <cellStyle name="Vírgula 2 7 4 2 2" xfId="39559"/>
    <cellStyle name="Vírgula 2 7 4 2 2 2" xfId="39560"/>
    <cellStyle name="Vírgula 2 7 4 2 2 3" xfId="56975"/>
    <cellStyle name="Vírgula 2 7 4 2 3" xfId="39561"/>
    <cellStyle name="Vírgula 2 7 4 2 4" xfId="56976"/>
    <cellStyle name="Vírgula 2 7 4 2 5" xfId="56977"/>
    <cellStyle name="Vírgula 2 7 4 3" xfId="39562"/>
    <cellStyle name="Vírgula 2 7 4 3 2" xfId="39563"/>
    <cellStyle name="Vírgula 2 7 4 3 2 2" xfId="39564"/>
    <cellStyle name="Vírgula 2 7 4 3 2 3" xfId="56978"/>
    <cellStyle name="Vírgula 2 7 4 3 3" xfId="39565"/>
    <cellStyle name="Vírgula 2 7 4 3 4" xfId="56979"/>
    <cellStyle name="Vírgula 2 7 4 3 5" xfId="56980"/>
    <cellStyle name="Vírgula 2 7 4 4" xfId="39566"/>
    <cellStyle name="Vírgula 2 7 4 4 2" xfId="39567"/>
    <cellStyle name="Vírgula 2 7 4 4 3" xfId="56981"/>
    <cellStyle name="Vírgula 2 7 4 5" xfId="39568"/>
    <cellStyle name="Vírgula 2 7 4 5 2" xfId="56982"/>
    <cellStyle name="Vírgula 2 7 4 6" xfId="39569"/>
    <cellStyle name="Vírgula 2 7 4 7" xfId="39570"/>
    <cellStyle name="Vírgula 2 7 4 8" xfId="39571"/>
    <cellStyle name="Vírgula 2 7 4 9" xfId="39572"/>
    <cellStyle name="Vírgula 2 7 5" xfId="39573"/>
    <cellStyle name="Vírgula 2 7 5 2" xfId="39574"/>
    <cellStyle name="Vírgula 2 7 5 2 2" xfId="39575"/>
    <cellStyle name="Vírgula 2 7 5 2 3" xfId="56983"/>
    <cellStyle name="Vírgula 2 7 5 3" xfId="39576"/>
    <cellStyle name="Vírgula 2 7 5 4" xfId="56984"/>
    <cellStyle name="Vírgula 2 7 5 5" xfId="56985"/>
    <cellStyle name="Vírgula 2 7 6" xfId="39577"/>
    <cellStyle name="Vírgula 2 7 6 2" xfId="39578"/>
    <cellStyle name="Vírgula 2 7 6 2 2" xfId="39579"/>
    <cellStyle name="Vírgula 2 7 6 2 3" xfId="56986"/>
    <cellStyle name="Vírgula 2 7 6 3" xfId="39580"/>
    <cellStyle name="Vírgula 2 7 6 4" xfId="56987"/>
    <cellStyle name="Vírgula 2 7 6 5" xfId="56988"/>
    <cellStyle name="Vírgula 2 7 7" xfId="39581"/>
    <cellStyle name="Vírgula 2 7 7 2" xfId="39582"/>
    <cellStyle name="Vírgula 2 7 7 3" xfId="56989"/>
    <cellStyle name="Vírgula 2 7 8" xfId="39583"/>
    <cellStyle name="Vírgula 2 7 8 2" xfId="39584"/>
    <cellStyle name="Vírgula 2 7 9" xfId="39585"/>
    <cellStyle name="Vírgula 2 8" xfId="39586"/>
    <cellStyle name="Vírgula 2 8 10" xfId="39587"/>
    <cellStyle name="Vírgula 2 8 11" xfId="39588"/>
    <cellStyle name="Vírgula 2 8 12" xfId="39589"/>
    <cellStyle name="Vírgula 2 8 2" xfId="39590"/>
    <cellStyle name="Vírgula 2 8 2 10" xfId="39591"/>
    <cellStyle name="Vírgula 2 8 2 11" xfId="39592"/>
    <cellStyle name="Vírgula 2 8 2 2" xfId="39593"/>
    <cellStyle name="Vírgula 2 8 2 2 10" xfId="39594"/>
    <cellStyle name="Vírgula 2 8 2 2 2" xfId="39595"/>
    <cellStyle name="Vírgula 2 8 2 2 2 2" xfId="39596"/>
    <cellStyle name="Vírgula 2 8 2 2 2 2 2" xfId="39597"/>
    <cellStyle name="Vírgula 2 8 2 2 2 2 2 2" xfId="39598"/>
    <cellStyle name="Vírgula 2 8 2 2 2 2 2 3" xfId="56990"/>
    <cellStyle name="Vírgula 2 8 2 2 2 2 3" xfId="39599"/>
    <cellStyle name="Vírgula 2 8 2 2 2 2 4" xfId="56991"/>
    <cellStyle name="Vírgula 2 8 2 2 2 2 5" xfId="56992"/>
    <cellStyle name="Vírgula 2 8 2 2 2 3" xfId="39600"/>
    <cellStyle name="Vírgula 2 8 2 2 2 3 2" xfId="39601"/>
    <cellStyle name="Vírgula 2 8 2 2 2 3 2 2" xfId="39602"/>
    <cellStyle name="Vírgula 2 8 2 2 2 3 2 3" xfId="56993"/>
    <cellStyle name="Vírgula 2 8 2 2 2 3 3" xfId="39603"/>
    <cellStyle name="Vírgula 2 8 2 2 2 3 4" xfId="56994"/>
    <cellStyle name="Vírgula 2 8 2 2 2 3 5" xfId="56995"/>
    <cellStyle name="Vírgula 2 8 2 2 2 4" xfId="39604"/>
    <cellStyle name="Vírgula 2 8 2 2 2 4 2" xfId="39605"/>
    <cellStyle name="Vírgula 2 8 2 2 2 4 3" xfId="56996"/>
    <cellStyle name="Vírgula 2 8 2 2 2 5" xfId="39606"/>
    <cellStyle name="Vírgula 2 8 2 2 2 5 2" xfId="56997"/>
    <cellStyle name="Vírgula 2 8 2 2 2 6" xfId="39607"/>
    <cellStyle name="Vírgula 2 8 2 2 2 7" xfId="39608"/>
    <cellStyle name="Vírgula 2 8 2 2 2 8" xfId="39609"/>
    <cellStyle name="Vírgula 2 8 2 2 2 9" xfId="39610"/>
    <cellStyle name="Vírgula 2 8 2 2 3" xfId="39611"/>
    <cellStyle name="Vírgula 2 8 2 2 3 2" xfId="39612"/>
    <cellStyle name="Vírgula 2 8 2 2 3 2 2" xfId="39613"/>
    <cellStyle name="Vírgula 2 8 2 2 3 2 3" xfId="56998"/>
    <cellStyle name="Vírgula 2 8 2 2 3 3" xfId="39614"/>
    <cellStyle name="Vírgula 2 8 2 2 3 4" xfId="56999"/>
    <cellStyle name="Vírgula 2 8 2 2 3 5" xfId="57000"/>
    <cellStyle name="Vírgula 2 8 2 2 4" xfId="39615"/>
    <cellStyle name="Vírgula 2 8 2 2 4 2" xfId="39616"/>
    <cellStyle name="Vírgula 2 8 2 2 4 2 2" xfId="39617"/>
    <cellStyle name="Vírgula 2 8 2 2 4 2 3" xfId="57001"/>
    <cellStyle name="Vírgula 2 8 2 2 4 3" xfId="39618"/>
    <cellStyle name="Vírgula 2 8 2 2 4 4" xfId="57002"/>
    <cellStyle name="Vírgula 2 8 2 2 4 5" xfId="57003"/>
    <cellStyle name="Vírgula 2 8 2 2 5" xfId="39619"/>
    <cellStyle name="Vírgula 2 8 2 2 5 2" xfId="39620"/>
    <cellStyle name="Vírgula 2 8 2 2 5 3" xfId="57004"/>
    <cellStyle name="Vírgula 2 8 2 2 6" xfId="39621"/>
    <cellStyle name="Vírgula 2 8 2 2 6 2" xfId="57005"/>
    <cellStyle name="Vírgula 2 8 2 2 7" xfId="39622"/>
    <cellStyle name="Vírgula 2 8 2 2 8" xfId="39623"/>
    <cellStyle name="Vírgula 2 8 2 2 9" xfId="39624"/>
    <cellStyle name="Vírgula 2 8 2 3" xfId="39625"/>
    <cellStyle name="Vírgula 2 8 2 3 2" xfId="39626"/>
    <cellStyle name="Vírgula 2 8 2 3 2 2" xfId="39627"/>
    <cellStyle name="Vírgula 2 8 2 3 2 2 2" xfId="39628"/>
    <cellStyle name="Vírgula 2 8 2 3 2 2 3" xfId="57006"/>
    <cellStyle name="Vírgula 2 8 2 3 2 3" xfId="39629"/>
    <cellStyle name="Vírgula 2 8 2 3 2 4" xfId="57007"/>
    <cellStyle name="Vírgula 2 8 2 3 2 5" xfId="57008"/>
    <cellStyle name="Vírgula 2 8 2 3 3" xfId="39630"/>
    <cellStyle name="Vírgula 2 8 2 3 3 2" xfId="39631"/>
    <cellStyle name="Vírgula 2 8 2 3 3 2 2" xfId="39632"/>
    <cellStyle name="Vírgula 2 8 2 3 3 2 3" xfId="57009"/>
    <cellStyle name="Vírgula 2 8 2 3 3 3" xfId="39633"/>
    <cellStyle name="Vírgula 2 8 2 3 3 4" xfId="57010"/>
    <cellStyle name="Vírgula 2 8 2 3 3 5" xfId="57011"/>
    <cellStyle name="Vírgula 2 8 2 3 4" xfId="39634"/>
    <cellStyle name="Vírgula 2 8 2 3 4 2" xfId="39635"/>
    <cellStyle name="Vírgula 2 8 2 3 4 3" xfId="57012"/>
    <cellStyle name="Vírgula 2 8 2 3 5" xfId="39636"/>
    <cellStyle name="Vírgula 2 8 2 3 5 2" xfId="57013"/>
    <cellStyle name="Vírgula 2 8 2 3 6" xfId="39637"/>
    <cellStyle name="Vírgula 2 8 2 3 7" xfId="39638"/>
    <cellStyle name="Vírgula 2 8 2 3 8" xfId="39639"/>
    <cellStyle name="Vírgula 2 8 2 3 9" xfId="39640"/>
    <cellStyle name="Vírgula 2 8 2 4" xfId="39641"/>
    <cellStyle name="Vírgula 2 8 2 4 2" xfId="39642"/>
    <cellStyle name="Vírgula 2 8 2 4 2 2" xfId="39643"/>
    <cellStyle name="Vírgula 2 8 2 4 2 3" xfId="57014"/>
    <cellStyle name="Vírgula 2 8 2 4 3" xfId="39644"/>
    <cellStyle name="Vírgula 2 8 2 4 4" xfId="57015"/>
    <cellStyle name="Vírgula 2 8 2 4 5" xfId="57016"/>
    <cellStyle name="Vírgula 2 8 2 5" xfId="39645"/>
    <cellStyle name="Vírgula 2 8 2 5 2" xfId="39646"/>
    <cellStyle name="Vírgula 2 8 2 5 2 2" xfId="39647"/>
    <cellStyle name="Vírgula 2 8 2 5 2 3" xfId="57017"/>
    <cellStyle name="Vírgula 2 8 2 5 3" xfId="39648"/>
    <cellStyle name="Vírgula 2 8 2 5 4" xfId="57018"/>
    <cellStyle name="Vírgula 2 8 2 5 5" xfId="57019"/>
    <cellStyle name="Vírgula 2 8 2 6" xfId="39649"/>
    <cellStyle name="Vírgula 2 8 2 6 2" xfId="39650"/>
    <cellStyle name="Vírgula 2 8 2 6 3" xfId="57020"/>
    <cellStyle name="Vírgula 2 8 2 7" xfId="39651"/>
    <cellStyle name="Vírgula 2 8 2 7 2" xfId="39652"/>
    <cellStyle name="Vírgula 2 8 2 8" xfId="39653"/>
    <cellStyle name="Vírgula 2 8 2 9" xfId="39654"/>
    <cellStyle name="Vírgula 2 8 3" xfId="39655"/>
    <cellStyle name="Vírgula 2 8 3 10" xfId="39656"/>
    <cellStyle name="Vírgula 2 8 3 2" xfId="39657"/>
    <cellStyle name="Vírgula 2 8 3 2 2" xfId="39658"/>
    <cellStyle name="Vírgula 2 8 3 2 2 2" xfId="39659"/>
    <cellStyle name="Vírgula 2 8 3 2 2 2 2" xfId="39660"/>
    <cellStyle name="Vírgula 2 8 3 2 2 2 3" xfId="57021"/>
    <cellStyle name="Vírgula 2 8 3 2 2 3" xfId="39661"/>
    <cellStyle name="Vírgula 2 8 3 2 2 4" xfId="57022"/>
    <cellStyle name="Vírgula 2 8 3 2 2 5" xfId="57023"/>
    <cellStyle name="Vírgula 2 8 3 2 3" xfId="39662"/>
    <cellStyle name="Vírgula 2 8 3 2 3 2" xfId="39663"/>
    <cellStyle name="Vírgula 2 8 3 2 3 2 2" xfId="39664"/>
    <cellStyle name="Vírgula 2 8 3 2 3 2 3" xfId="57024"/>
    <cellStyle name="Vírgula 2 8 3 2 3 3" xfId="39665"/>
    <cellStyle name="Vírgula 2 8 3 2 3 4" xfId="57025"/>
    <cellStyle name="Vírgula 2 8 3 2 3 5" xfId="57026"/>
    <cellStyle name="Vírgula 2 8 3 2 4" xfId="39666"/>
    <cellStyle name="Vírgula 2 8 3 2 4 2" xfId="39667"/>
    <cellStyle name="Vírgula 2 8 3 2 4 3" xfId="57027"/>
    <cellStyle name="Vírgula 2 8 3 2 5" xfId="39668"/>
    <cellStyle name="Vírgula 2 8 3 2 5 2" xfId="57028"/>
    <cellStyle name="Vírgula 2 8 3 2 6" xfId="39669"/>
    <cellStyle name="Vírgula 2 8 3 2 7" xfId="39670"/>
    <cellStyle name="Vírgula 2 8 3 2 8" xfId="39671"/>
    <cellStyle name="Vírgula 2 8 3 2 9" xfId="39672"/>
    <cellStyle name="Vírgula 2 8 3 3" xfId="39673"/>
    <cellStyle name="Vírgula 2 8 3 3 2" xfId="39674"/>
    <cellStyle name="Vírgula 2 8 3 3 2 2" xfId="39675"/>
    <cellStyle name="Vírgula 2 8 3 3 2 3" xfId="57029"/>
    <cellStyle name="Vírgula 2 8 3 3 3" xfId="39676"/>
    <cellStyle name="Vírgula 2 8 3 3 4" xfId="57030"/>
    <cellStyle name="Vírgula 2 8 3 3 5" xfId="57031"/>
    <cellStyle name="Vírgula 2 8 3 4" xfId="39677"/>
    <cellStyle name="Vírgula 2 8 3 4 2" xfId="39678"/>
    <cellStyle name="Vírgula 2 8 3 4 2 2" xfId="39679"/>
    <cellStyle name="Vírgula 2 8 3 4 2 3" xfId="57032"/>
    <cellStyle name="Vírgula 2 8 3 4 3" xfId="39680"/>
    <cellStyle name="Vírgula 2 8 3 4 4" xfId="57033"/>
    <cellStyle name="Vírgula 2 8 3 4 5" xfId="57034"/>
    <cellStyle name="Vírgula 2 8 3 5" xfId="39681"/>
    <cellStyle name="Vírgula 2 8 3 5 2" xfId="39682"/>
    <cellStyle name="Vírgula 2 8 3 5 3" xfId="57035"/>
    <cellStyle name="Vírgula 2 8 3 6" xfId="39683"/>
    <cellStyle name="Vírgula 2 8 3 6 2" xfId="57036"/>
    <cellStyle name="Vírgula 2 8 3 7" xfId="39684"/>
    <cellStyle name="Vírgula 2 8 3 8" xfId="39685"/>
    <cellStyle name="Vírgula 2 8 3 9" xfId="39686"/>
    <cellStyle name="Vírgula 2 8 4" xfId="39687"/>
    <cellStyle name="Vírgula 2 8 4 2" xfId="39688"/>
    <cellStyle name="Vírgula 2 8 4 2 2" xfId="39689"/>
    <cellStyle name="Vírgula 2 8 4 2 2 2" xfId="39690"/>
    <cellStyle name="Vírgula 2 8 4 2 2 3" xfId="57037"/>
    <cellStyle name="Vírgula 2 8 4 2 3" xfId="39691"/>
    <cellStyle name="Vírgula 2 8 4 2 4" xfId="57038"/>
    <cellStyle name="Vírgula 2 8 4 2 5" xfId="57039"/>
    <cellStyle name="Vírgula 2 8 4 3" xfId="39692"/>
    <cellStyle name="Vírgula 2 8 4 3 2" xfId="39693"/>
    <cellStyle name="Vírgula 2 8 4 3 2 2" xfId="39694"/>
    <cellStyle name="Vírgula 2 8 4 3 2 3" xfId="57040"/>
    <cellStyle name="Vírgula 2 8 4 3 3" xfId="39695"/>
    <cellStyle name="Vírgula 2 8 4 3 4" xfId="57041"/>
    <cellStyle name="Vírgula 2 8 4 3 5" xfId="57042"/>
    <cellStyle name="Vírgula 2 8 4 4" xfId="39696"/>
    <cellStyle name="Vírgula 2 8 4 4 2" xfId="39697"/>
    <cellStyle name="Vírgula 2 8 4 4 3" xfId="57043"/>
    <cellStyle name="Vírgula 2 8 4 5" xfId="39698"/>
    <cellStyle name="Vírgula 2 8 4 5 2" xfId="57044"/>
    <cellStyle name="Vírgula 2 8 4 6" xfId="39699"/>
    <cellStyle name="Vírgula 2 8 4 7" xfId="39700"/>
    <cellStyle name="Vírgula 2 8 4 8" xfId="39701"/>
    <cellStyle name="Vírgula 2 8 4 9" xfId="39702"/>
    <cellStyle name="Vírgula 2 8 5" xfId="39703"/>
    <cellStyle name="Vírgula 2 8 5 2" xfId="39704"/>
    <cellStyle name="Vírgula 2 8 5 2 2" xfId="39705"/>
    <cellStyle name="Vírgula 2 8 5 2 3" xfId="57045"/>
    <cellStyle name="Vírgula 2 8 5 3" xfId="39706"/>
    <cellStyle name="Vírgula 2 8 5 4" xfId="57046"/>
    <cellStyle name="Vírgula 2 8 5 5" xfId="57047"/>
    <cellStyle name="Vírgula 2 8 6" xfId="39707"/>
    <cellStyle name="Vírgula 2 8 6 2" xfId="39708"/>
    <cellStyle name="Vírgula 2 8 6 2 2" xfId="39709"/>
    <cellStyle name="Vírgula 2 8 6 2 3" xfId="57048"/>
    <cellStyle name="Vírgula 2 8 6 3" xfId="39710"/>
    <cellStyle name="Vírgula 2 8 6 4" xfId="57049"/>
    <cellStyle name="Vírgula 2 8 6 5" xfId="57050"/>
    <cellStyle name="Vírgula 2 8 7" xfId="39711"/>
    <cellStyle name="Vírgula 2 8 7 2" xfId="39712"/>
    <cellStyle name="Vírgula 2 8 7 3" xfId="57051"/>
    <cellStyle name="Vírgula 2 8 8" xfId="39713"/>
    <cellStyle name="Vírgula 2 8 8 2" xfId="39714"/>
    <cellStyle name="Vírgula 2 8 9" xfId="39715"/>
    <cellStyle name="Vírgula 2 9" xfId="39716"/>
    <cellStyle name="Vírgula 2 9 10" xfId="39717"/>
    <cellStyle name="Vírgula 2 9 11" xfId="39718"/>
    <cellStyle name="Vírgula 2 9 2" xfId="39719"/>
    <cellStyle name="Vírgula 2 9 2 10" xfId="39720"/>
    <cellStyle name="Vírgula 2 9 2 2" xfId="39721"/>
    <cellStyle name="Vírgula 2 9 2 2 2" xfId="39722"/>
    <cellStyle name="Vírgula 2 9 2 2 2 2" xfId="39723"/>
    <cellStyle name="Vírgula 2 9 2 2 2 2 2" xfId="39724"/>
    <cellStyle name="Vírgula 2 9 2 2 2 2 3" xfId="57052"/>
    <cellStyle name="Vírgula 2 9 2 2 2 3" xfId="39725"/>
    <cellStyle name="Vírgula 2 9 2 2 2 4" xfId="57053"/>
    <cellStyle name="Vírgula 2 9 2 2 2 5" xfId="57054"/>
    <cellStyle name="Vírgula 2 9 2 2 3" xfId="39726"/>
    <cellStyle name="Vírgula 2 9 2 2 3 2" xfId="39727"/>
    <cellStyle name="Vírgula 2 9 2 2 3 2 2" xfId="39728"/>
    <cellStyle name="Vírgula 2 9 2 2 3 2 3" xfId="57055"/>
    <cellStyle name="Vírgula 2 9 2 2 3 3" xfId="39729"/>
    <cellStyle name="Vírgula 2 9 2 2 3 4" xfId="57056"/>
    <cellStyle name="Vírgula 2 9 2 2 3 5" xfId="57057"/>
    <cellStyle name="Vírgula 2 9 2 2 4" xfId="39730"/>
    <cellStyle name="Vírgula 2 9 2 2 4 2" xfId="39731"/>
    <cellStyle name="Vírgula 2 9 2 2 4 3" xfId="57058"/>
    <cellStyle name="Vírgula 2 9 2 2 5" xfId="39732"/>
    <cellStyle name="Vírgula 2 9 2 2 5 2" xfId="57059"/>
    <cellStyle name="Vírgula 2 9 2 2 6" xfId="39733"/>
    <cellStyle name="Vírgula 2 9 2 2 7" xfId="39734"/>
    <cellStyle name="Vírgula 2 9 2 2 8" xfId="39735"/>
    <cellStyle name="Vírgula 2 9 2 2 9" xfId="39736"/>
    <cellStyle name="Vírgula 2 9 2 3" xfId="39737"/>
    <cellStyle name="Vírgula 2 9 2 3 2" xfId="39738"/>
    <cellStyle name="Vírgula 2 9 2 3 2 2" xfId="39739"/>
    <cellStyle name="Vírgula 2 9 2 3 2 3" xfId="57060"/>
    <cellStyle name="Vírgula 2 9 2 3 3" xfId="39740"/>
    <cellStyle name="Vírgula 2 9 2 3 4" xfId="57061"/>
    <cellStyle name="Vírgula 2 9 2 3 5" xfId="57062"/>
    <cellStyle name="Vírgula 2 9 2 4" xfId="39741"/>
    <cellStyle name="Vírgula 2 9 2 4 2" xfId="39742"/>
    <cellStyle name="Vírgula 2 9 2 4 2 2" xfId="39743"/>
    <cellStyle name="Vírgula 2 9 2 4 2 3" xfId="57063"/>
    <cellStyle name="Vírgula 2 9 2 4 3" xfId="39744"/>
    <cellStyle name="Vírgula 2 9 2 4 4" xfId="57064"/>
    <cellStyle name="Vírgula 2 9 2 4 5" xfId="57065"/>
    <cellStyle name="Vírgula 2 9 2 5" xfId="39745"/>
    <cellStyle name="Vírgula 2 9 2 5 2" xfId="39746"/>
    <cellStyle name="Vírgula 2 9 2 5 3" xfId="57066"/>
    <cellStyle name="Vírgula 2 9 2 6" xfId="39747"/>
    <cellStyle name="Vírgula 2 9 2 6 2" xfId="39748"/>
    <cellStyle name="Vírgula 2 9 2 7" xfId="39749"/>
    <cellStyle name="Vírgula 2 9 2 8" xfId="39750"/>
    <cellStyle name="Vírgula 2 9 2 9" xfId="39751"/>
    <cellStyle name="Vírgula 2 9 3" xfId="39752"/>
    <cellStyle name="Vírgula 2 9 3 2" xfId="39753"/>
    <cellStyle name="Vírgula 2 9 3 2 2" xfId="39754"/>
    <cellStyle name="Vírgula 2 9 3 2 2 2" xfId="39755"/>
    <cellStyle name="Vírgula 2 9 3 2 2 3" xfId="57067"/>
    <cellStyle name="Vírgula 2 9 3 2 3" xfId="39756"/>
    <cellStyle name="Vírgula 2 9 3 2 4" xfId="57068"/>
    <cellStyle name="Vírgula 2 9 3 2 5" xfId="57069"/>
    <cellStyle name="Vírgula 2 9 3 3" xfId="39757"/>
    <cellStyle name="Vírgula 2 9 3 3 2" xfId="39758"/>
    <cellStyle name="Vírgula 2 9 3 3 2 2" xfId="39759"/>
    <cellStyle name="Vírgula 2 9 3 3 2 3" xfId="57070"/>
    <cellStyle name="Vírgula 2 9 3 3 3" xfId="39760"/>
    <cellStyle name="Vírgula 2 9 3 3 4" xfId="57071"/>
    <cellStyle name="Vírgula 2 9 3 3 5" xfId="57072"/>
    <cellStyle name="Vírgula 2 9 3 4" xfId="39761"/>
    <cellStyle name="Vírgula 2 9 3 4 2" xfId="39762"/>
    <cellStyle name="Vírgula 2 9 3 4 3" xfId="57073"/>
    <cellStyle name="Vírgula 2 9 3 5" xfId="39763"/>
    <cellStyle name="Vírgula 2 9 3 5 2" xfId="57074"/>
    <cellStyle name="Vírgula 2 9 3 6" xfId="39764"/>
    <cellStyle name="Vírgula 2 9 3 7" xfId="39765"/>
    <cellStyle name="Vírgula 2 9 3 8" xfId="39766"/>
    <cellStyle name="Vírgula 2 9 3 9" xfId="39767"/>
    <cellStyle name="Vírgula 2 9 4" xfId="39768"/>
    <cellStyle name="Vírgula 2 9 4 2" xfId="39769"/>
    <cellStyle name="Vírgula 2 9 4 2 2" xfId="39770"/>
    <cellStyle name="Vírgula 2 9 4 2 3" xfId="57075"/>
    <cellStyle name="Vírgula 2 9 4 3" xfId="39771"/>
    <cellStyle name="Vírgula 2 9 4 4" xfId="57076"/>
    <cellStyle name="Vírgula 2 9 4 5" xfId="57077"/>
    <cellStyle name="Vírgula 2 9 5" xfId="39772"/>
    <cellStyle name="Vírgula 2 9 5 2" xfId="39773"/>
    <cellStyle name="Vírgula 2 9 5 2 2" xfId="39774"/>
    <cellStyle name="Vírgula 2 9 5 2 3" xfId="57078"/>
    <cellStyle name="Vírgula 2 9 5 3" xfId="39775"/>
    <cellStyle name="Vírgula 2 9 5 4" xfId="57079"/>
    <cellStyle name="Vírgula 2 9 5 5" xfId="57080"/>
    <cellStyle name="Vírgula 2 9 6" xfId="39776"/>
    <cellStyle name="Vírgula 2 9 6 2" xfId="39777"/>
    <cellStyle name="Vírgula 2 9 6 3" xfId="57081"/>
    <cellStyle name="Vírgula 2 9 7" xfId="39778"/>
    <cellStyle name="Vírgula 2 9 7 2" xfId="39779"/>
    <cellStyle name="Vírgula 2 9 8" xfId="39780"/>
    <cellStyle name="Vírgula 2 9 9" xfId="39781"/>
    <cellStyle name="Vírgula 3" xfId="39782"/>
    <cellStyle name="Vírgula 3 2" xfId="39783"/>
    <cellStyle name="Vírgula 3 2 2" xfId="39784"/>
    <cellStyle name="Vírgula 3 3" xfId="39785"/>
    <cellStyle name="Vírgula 3 4" xfId="39786"/>
    <cellStyle name="Vírgula 3 5" xfId="39787"/>
    <cellStyle name="Vírgula 4" xfId="39788"/>
    <cellStyle name="Vírgula 4 2" xfId="39789"/>
    <cellStyle name="Vírgula 4 3" xfId="39790"/>
    <cellStyle name="Vírgula 4 4" xfId="39791"/>
    <cellStyle name="Vírgula 4 5" xfId="39792"/>
    <cellStyle name="Vírgula 4 6" xfId="39793"/>
    <cellStyle name="Vírgula 5" xfId="39794"/>
    <cellStyle name="Vírgula 5 2" xfId="39795"/>
    <cellStyle name="Vírgula 5 3" xfId="39796"/>
    <cellStyle name="Vírgula 6" xfId="39797"/>
    <cellStyle name="Vírgula 6 2" xfId="39798"/>
    <cellStyle name="Vírgula 6 3" xfId="57082"/>
    <cellStyle name="Vírgula 7" xfId="57083"/>
    <cellStyle name="Vírgula 8" xfId="57084"/>
    <cellStyle name="Vírgula0" xfId="39799"/>
    <cellStyle name="Vírgula0 2" xfId="39800"/>
    <cellStyle name="Vírgula0 3" xfId="39801"/>
    <cellStyle name="Warning Text" xfId="39802"/>
  </cellStyles>
  <dxfs count="181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bgColor rgb="FF00B050"/>
        </patternFill>
      </fill>
    </dxf>
    <dxf>
      <fill>
        <patternFill>
          <bgColor rgb="FF00B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color auto="1"/>
      </font>
      <fill>
        <patternFill>
          <bgColor rgb="FF92D050"/>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s>
  <tableStyles count="0" defaultTableStyle="TableStyleMedium2" defaultPivotStyle="PivotStyleLight16"/>
  <colors>
    <mruColors>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externalLink" Target="externalLinks/externalLink8.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3.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6.xml"/><Relationship Id="rId37" Type="http://schemas.openxmlformats.org/officeDocument/2006/relationships/externalLink" Target="externalLinks/externalLink11.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externalLink" Target="externalLinks/externalLink10.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7.xml"/><Relationship Id="rId38" Type="http://schemas.openxmlformats.org/officeDocument/2006/relationships/externalLink" Target="externalLinks/externalLink1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png"/><Relationship Id="rId1" Type="http://schemas.openxmlformats.org/officeDocument/2006/relationships/image" Target="../media/image8.png"/><Relationship Id="rId6" Type="http://schemas.openxmlformats.org/officeDocument/2006/relationships/hyperlink" Target="https://www.youtube.com/" TargetMode="External"/><Relationship Id="rId5" Type="http://schemas.openxmlformats.org/officeDocument/2006/relationships/image" Target="../media/image10.png"/><Relationship Id="rId4"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1582393</xdr:colOff>
      <xdr:row>0</xdr:row>
      <xdr:rowOff>91523</xdr:rowOff>
    </xdr:from>
    <xdr:to>
      <xdr:col>1</xdr:col>
      <xdr:colOff>2633870</xdr:colOff>
      <xdr:row>1</xdr:row>
      <xdr:rowOff>105461</xdr:rowOff>
    </xdr:to>
    <xdr:pic>
      <xdr:nvPicPr>
        <xdr:cNvPr id="4" name="Imagem 3">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90197" y="91523"/>
          <a:ext cx="1051477" cy="568873"/>
        </a:xfrm>
        <a:prstGeom prst="rect">
          <a:avLst/>
        </a:prstGeom>
      </xdr:spPr>
    </xdr:pic>
    <xdr:clientData/>
  </xdr:twoCellAnchor>
  <xdr:twoCellAnchor editAs="oneCell">
    <xdr:from>
      <xdr:col>0</xdr:col>
      <xdr:colOff>257175</xdr:colOff>
      <xdr:row>0</xdr:row>
      <xdr:rowOff>215762</xdr:rowOff>
    </xdr:from>
    <xdr:to>
      <xdr:col>0</xdr:col>
      <xdr:colOff>1338580</xdr:colOff>
      <xdr:row>1</xdr:row>
      <xdr:rowOff>2457</xdr:rowOff>
    </xdr:to>
    <xdr:pic>
      <xdr:nvPicPr>
        <xdr:cNvPr id="3" name="Imagem 2" descr="Prisma - JPG 1">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2"/>
        <a:srcRect/>
        <a:stretch>
          <a:fillRect/>
        </a:stretch>
      </xdr:blipFill>
      <xdr:spPr bwMode="auto">
        <a:xfrm>
          <a:off x="257175" y="215762"/>
          <a:ext cx="1081405" cy="34163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514350</xdr:colOff>
      <xdr:row>0</xdr:row>
      <xdr:rowOff>152400</xdr:rowOff>
    </xdr:from>
    <xdr:to>
      <xdr:col>7</xdr:col>
      <xdr:colOff>1009650</xdr:colOff>
      <xdr:row>4</xdr:row>
      <xdr:rowOff>7292</xdr:rowOff>
    </xdr:to>
    <xdr:pic>
      <xdr:nvPicPr>
        <xdr:cNvPr id="6" name="Imagem 5">
          <a:extLst>
            <a:ext uri="{FF2B5EF4-FFF2-40B4-BE49-F238E27FC236}">
              <a16:creationId xmlns:a16="http://schemas.microsoft.com/office/drawing/2014/main" xmlns=""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96225" y="152400"/>
          <a:ext cx="1162050" cy="626417"/>
        </a:xfrm>
        <a:prstGeom prst="rect">
          <a:avLst/>
        </a:prstGeom>
      </xdr:spPr>
    </xdr:pic>
    <xdr:clientData/>
  </xdr:twoCellAnchor>
  <xdr:twoCellAnchor editAs="oneCell">
    <xdr:from>
      <xdr:col>0</xdr:col>
      <xdr:colOff>304800</xdr:colOff>
      <xdr:row>1</xdr:row>
      <xdr:rowOff>19050</xdr:rowOff>
    </xdr:from>
    <xdr:to>
      <xdr:col>1</xdr:col>
      <xdr:colOff>119380</xdr:colOff>
      <xdr:row>2</xdr:row>
      <xdr:rowOff>170180</xdr:rowOff>
    </xdr:to>
    <xdr:pic>
      <xdr:nvPicPr>
        <xdr:cNvPr id="4" name="Imagem 3" descr="Prisma - JPG 1">
          <a:extLst>
            <a:ext uri="{FF2B5EF4-FFF2-40B4-BE49-F238E27FC236}">
              <a16:creationId xmlns:a16="http://schemas.microsoft.com/office/drawing/2014/main" xmlns="" id="{00000000-0008-0000-0100-000004000000}"/>
            </a:ext>
          </a:extLst>
        </xdr:cNvPr>
        <xdr:cNvPicPr/>
      </xdr:nvPicPr>
      <xdr:blipFill>
        <a:blip xmlns:r="http://schemas.openxmlformats.org/officeDocument/2006/relationships" r:embed="rId2"/>
        <a:srcRect/>
        <a:stretch>
          <a:fillRect/>
        </a:stretch>
      </xdr:blipFill>
      <xdr:spPr bwMode="auto">
        <a:xfrm>
          <a:off x="304800" y="209550"/>
          <a:ext cx="1081405" cy="341630"/>
        </a:xfrm>
        <a:prstGeom prst="rect">
          <a:avLst/>
        </a:prstGeom>
        <a:noFill/>
        <a:ln w="9525">
          <a:noFill/>
          <a:miter lim="800000"/>
          <a:headEnd/>
          <a:tailEnd/>
        </a:ln>
      </xdr:spPr>
    </xdr:pic>
    <xdr:clientData/>
  </xdr:twoCellAnchor>
  <xdr:twoCellAnchor>
    <xdr:from>
      <xdr:col>5</xdr:col>
      <xdr:colOff>857250</xdr:colOff>
      <xdr:row>5</xdr:row>
      <xdr:rowOff>257175</xdr:rowOff>
    </xdr:from>
    <xdr:to>
      <xdr:col>7</xdr:col>
      <xdr:colOff>1062318</xdr:colOff>
      <xdr:row>11</xdr:row>
      <xdr:rowOff>79927</xdr:rowOff>
    </xdr:to>
    <xdr:sp macro="" textlink="">
      <xdr:nvSpPr>
        <xdr:cNvPr id="8" name="Retângulo: Cantos Arredondados 7">
          <a:extLst>
            <a:ext uri="{FF2B5EF4-FFF2-40B4-BE49-F238E27FC236}">
              <a16:creationId xmlns:a16="http://schemas.microsoft.com/office/drawing/2014/main" xmlns="" id="{00000000-0008-0000-0100-000008000000}"/>
            </a:ext>
          </a:extLst>
        </xdr:cNvPr>
        <xdr:cNvSpPr/>
      </xdr:nvSpPr>
      <xdr:spPr>
        <a:xfrm>
          <a:off x="6981825" y="1390650"/>
          <a:ext cx="2129118" cy="984802"/>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276225</xdr:colOff>
      <xdr:row>627</xdr:row>
      <xdr:rowOff>1</xdr:rowOff>
    </xdr:from>
    <xdr:to>
      <xdr:col>6</xdr:col>
      <xdr:colOff>189258</xdr:colOff>
      <xdr:row>648</xdr:row>
      <xdr:rowOff>92913</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2333625" y="104384476"/>
          <a:ext cx="6848475" cy="3493336"/>
        </a:xfrm>
        <a:prstGeom prst="rect">
          <a:avLst/>
        </a:prstGeom>
      </xdr:spPr>
    </xdr:pic>
    <xdr:clientData/>
  </xdr:twoCellAnchor>
  <xdr:twoCellAnchor editAs="oneCell">
    <xdr:from>
      <xdr:col>6</xdr:col>
      <xdr:colOff>627407</xdr:colOff>
      <xdr:row>0</xdr:row>
      <xdr:rowOff>146602</xdr:rowOff>
    </xdr:from>
    <xdr:to>
      <xdr:col>7</xdr:col>
      <xdr:colOff>1012547</xdr:colOff>
      <xdr:row>4</xdr:row>
      <xdr:rowOff>78489</xdr:rowOff>
    </xdr:to>
    <xdr:pic>
      <xdr:nvPicPr>
        <xdr:cNvPr id="6" name="Imagem 5">
          <a:extLst>
            <a:ext uri="{FF2B5EF4-FFF2-40B4-BE49-F238E27FC236}">
              <a16:creationId xmlns:a16="http://schemas.microsoft.com/office/drawing/2014/main" xmlns=""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80932" y="146602"/>
          <a:ext cx="1270965" cy="684362"/>
        </a:xfrm>
        <a:prstGeom prst="rect">
          <a:avLst/>
        </a:prstGeom>
      </xdr:spPr>
    </xdr:pic>
    <xdr:clientData/>
  </xdr:twoCellAnchor>
  <xdr:twoCellAnchor editAs="oneCell">
    <xdr:from>
      <xdr:col>0</xdr:col>
      <xdr:colOff>230671</xdr:colOff>
      <xdr:row>1</xdr:row>
      <xdr:rowOff>46796</xdr:rowOff>
    </xdr:from>
    <xdr:to>
      <xdr:col>1</xdr:col>
      <xdr:colOff>69685</xdr:colOff>
      <xdr:row>3</xdr:row>
      <xdr:rowOff>7426</xdr:rowOff>
    </xdr:to>
    <xdr:pic>
      <xdr:nvPicPr>
        <xdr:cNvPr id="5" name="Imagem 4" descr="Prisma - JPG 1">
          <a:extLst>
            <a:ext uri="{FF2B5EF4-FFF2-40B4-BE49-F238E27FC236}">
              <a16:creationId xmlns:a16="http://schemas.microsoft.com/office/drawing/2014/main" xmlns="" id="{00000000-0008-0000-0200-000005000000}"/>
            </a:ext>
          </a:extLst>
        </xdr:cNvPr>
        <xdr:cNvPicPr/>
      </xdr:nvPicPr>
      <xdr:blipFill>
        <a:blip xmlns:r="http://schemas.openxmlformats.org/officeDocument/2006/relationships" r:embed="rId3"/>
        <a:srcRect/>
        <a:stretch>
          <a:fillRect/>
        </a:stretch>
      </xdr:blipFill>
      <xdr:spPr bwMode="auto">
        <a:xfrm>
          <a:off x="230671" y="237296"/>
          <a:ext cx="1077264" cy="341630"/>
        </a:xfrm>
        <a:prstGeom prst="rect">
          <a:avLst/>
        </a:prstGeom>
        <a:noFill/>
        <a:ln w="9525">
          <a:noFill/>
          <a:miter lim="800000"/>
          <a:headEnd/>
          <a:tailEnd/>
        </a:ln>
      </xdr:spPr>
    </xdr:pic>
    <xdr:clientData/>
  </xdr:twoCellAnchor>
  <xdr:twoCellAnchor>
    <xdr:from>
      <xdr:col>5</xdr:col>
      <xdr:colOff>914400</xdr:colOff>
      <xdr:row>5</xdr:row>
      <xdr:rowOff>180975</xdr:rowOff>
    </xdr:from>
    <xdr:to>
      <xdr:col>8</xdr:col>
      <xdr:colOff>447261</xdr:colOff>
      <xdr:row>11</xdr:row>
      <xdr:rowOff>16565</xdr:rowOff>
    </xdr:to>
    <xdr:sp macro="" textlink="">
      <xdr:nvSpPr>
        <xdr:cNvPr id="8" name="Retângulo: Cantos Arredondados 7">
          <a:extLst>
            <a:ext uri="{FF2B5EF4-FFF2-40B4-BE49-F238E27FC236}">
              <a16:creationId xmlns:a16="http://schemas.microsoft.com/office/drawing/2014/main" xmlns="" id="{00000000-0008-0000-0200-000008000000}"/>
            </a:ext>
          </a:extLst>
        </xdr:cNvPr>
        <xdr:cNvSpPr/>
      </xdr:nvSpPr>
      <xdr:spPr>
        <a:xfrm>
          <a:off x="9122465" y="1116910"/>
          <a:ext cx="2431774" cy="970307"/>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256762</xdr:colOff>
      <xdr:row>0</xdr:row>
      <xdr:rowOff>89867</xdr:rowOff>
    </xdr:from>
    <xdr:to>
      <xdr:col>11</xdr:col>
      <xdr:colOff>196712</xdr:colOff>
      <xdr:row>3</xdr:row>
      <xdr:rowOff>251183</xdr:rowOff>
    </xdr:to>
    <xdr:pic>
      <xdr:nvPicPr>
        <xdr:cNvPr id="4" name="Imagem 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58087" y="89867"/>
          <a:ext cx="1263925" cy="675666"/>
        </a:xfrm>
        <a:prstGeom prst="rect">
          <a:avLst/>
        </a:prstGeom>
      </xdr:spPr>
    </xdr:pic>
    <xdr:clientData/>
  </xdr:twoCellAnchor>
  <xdr:twoCellAnchor editAs="oneCell">
    <xdr:from>
      <xdr:col>0</xdr:col>
      <xdr:colOff>256762</xdr:colOff>
      <xdr:row>1</xdr:row>
      <xdr:rowOff>32717</xdr:rowOff>
    </xdr:from>
    <xdr:to>
      <xdr:col>1</xdr:col>
      <xdr:colOff>728567</xdr:colOff>
      <xdr:row>3</xdr:row>
      <xdr:rowOff>50497</xdr:rowOff>
    </xdr:to>
    <xdr:pic>
      <xdr:nvPicPr>
        <xdr:cNvPr id="8" name="Imagem 7" descr="Prisma - JPG 1">
          <a:extLst>
            <a:ext uri="{FF2B5EF4-FFF2-40B4-BE49-F238E27FC236}">
              <a16:creationId xmlns:a16="http://schemas.microsoft.com/office/drawing/2014/main" xmlns="" id="{00000000-0008-0000-0300-000008000000}"/>
            </a:ext>
          </a:extLst>
        </xdr:cNvPr>
        <xdr:cNvPicPr/>
      </xdr:nvPicPr>
      <xdr:blipFill>
        <a:blip xmlns:r="http://schemas.openxmlformats.org/officeDocument/2006/relationships" r:embed="rId2"/>
        <a:srcRect/>
        <a:stretch>
          <a:fillRect/>
        </a:stretch>
      </xdr:blipFill>
      <xdr:spPr bwMode="auto">
        <a:xfrm>
          <a:off x="256762" y="223217"/>
          <a:ext cx="1081405" cy="341630"/>
        </a:xfrm>
        <a:prstGeom prst="rect">
          <a:avLst/>
        </a:prstGeom>
        <a:noFill/>
        <a:ln w="9525">
          <a:noFill/>
          <a:miter lim="800000"/>
          <a:headEnd/>
          <a:tailEnd/>
        </a:ln>
      </xdr:spPr>
    </xdr:pic>
    <xdr:clientData/>
  </xdr:twoCellAnchor>
  <xdr:twoCellAnchor>
    <xdr:from>
      <xdr:col>8</xdr:col>
      <xdr:colOff>247650</xdr:colOff>
      <xdr:row>4</xdr:row>
      <xdr:rowOff>28575</xdr:rowOff>
    </xdr:from>
    <xdr:to>
      <xdr:col>10</xdr:col>
      <xdr:colOff>519393</xdr:colOff>
      <xdr:row>9</xdr:row>
      <xdr:rowOff>133350</xdr:rowOff>
    </xdr:to>
    <xdr:sp macro="" textlink="">
      <xdr:nvSpPr>
        <xdr:cNvPr id="5" name="Retângulo: Cantos Arredondados 7">
          <a:extLst>
            <a:ext uri="{FF2B5EF4-FFF2-40B4-BE49-F238E27FC236}">
              <a16:creationId xmlns:a16="http://schemas.microsoft.com/office/drawing/2014/main" xmlns="" id="{00000000-0008-0000-0300-000005000000}"/>
            </a:ext>
          </a:extLst>
        </xdr:cNvPr>
        <xdr:cNvSpPr/>
      </xdr:nvSpPr>
      <xdr:spPr>
        <a:xfrm>
          <a:off x="9677400" y="904875"/>
          <a:ext cx="2062443" cy="1114425"/>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20</xdr:col>
      <xdr:colOff>246530</xdr:colOff>
      <xdr:row>1</xdr:row>
      <xdr:rowOff>33618</xdr:rowOff>
    </xdr:from>
    <xdr:to>
      <xdr:col>21</xdr:col>
      <xdr:colOff>451125</xdr:colOff>
      <xdr:row>3</xdr:row>
      <xdr:rowOff>328284</xdr:rowOff>
    </xdr:to>
    <xdr:pic>
      <xdr:nvPicPr>
        <xdr:cNvPr id="8" name="Imagem 7">
          <a:extLst>
            <a:ext uri="{FF2B5EF4-FFF2-40B4-BE49-F238E27FC236}">
              <a16:creationId xmlns:a16="http://schemas.microsoft.com/office/drawing/2014/main" xmlns=""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442706" y="224118"/>
          <a:ext cx="1272890" cy="675666"/>
        </a:xfrm>
        <a:prstGeom prst="rect">
          <a:avLst/>
        </a:prstGeom>
      </xdr:spPr>
    </xdr:pic>
    <xdr:clientData/>
  </xdr:twoCellAnchor>
  <xdr:twoCellAnchor editAs="oneCell">
    <xdr:from>
      <xdr:col>0</xdr:col>
      <xdr:colOff>156882</xdr:colOff>
      <xdr:row>0</xdr:row>
      <xdr:rowOff>168087</xdr:rowOff>
    </xdr:from>
    <xdr:to>
      <xdr:col>1</xdr:col>
      <xdr:colOff>37</xdr:colOff>
      <xdr:row>2</xdr:row>
      <xdr:rowOff>95099</xdr:rowOff>
    </xdr:to>
    <xdr:pic>
      <xdr:nvPicPr>
        <xdr:cNvPr id="5" name="Imagem 4" descr="Prisma - JPG 1">
          <a:extLst>
            <a:ext uri="{FF2B5EF4-FFF2-40B4-BE49-F238E27FC236}">
              <a16:creationId xmlns:a16="http://schemas.microsoft.com/office/drawing/2014/main" xmlns="" id="{00000000-0008-0000-0400-000005000000}"/>
            </a:ext>
          </a:extLst>
        </xdr:cNvPr>
        <xdr:cNvPicPr/>
      </xdr:nvPicPr>
      <xdr:blipFill>
        <a:blip xmlns:r="http://schemas.openxmlformats.org/officeDocument/2006/relationships" r:embed="rId2" cstate="print"/>
        <a:srcRect/>
        <a:stretch>
          <a:fillRect/>
        </a:stretch>
      </xdr:blipFill>
      <xdr:spPr bwMode="auto">
        <a:xfrm>
          <a:off x="156882" y="168087"/>
          <a:ext cx="1081405" cy="308012"/>
        </a:xfrm>
        <a:prstGeom prst="rect">
          <a:avLst/>
        </a:prstGeom>
        <a:noFill/>
        <a:ln w="9525">
          <a:noFill/>
          <a:miter lim="800000"/>
          <a:headEnd/>
          <a:tailEnd/>
        </a:ln>
      </xdr:spPr>
    </xdr:pic>
    <xdr:clientData/>
  </xdr:twoCellAnchor>
  <xdr:twoCellAnchor>
    <xdr:from>
      <xdr:col>19</xdr:col>
      <xdr:colOff>526675</xdr:colOff>
      <xdr:row>4</xdr:row>
      <xdr:rowOff>324971</xdr:rowOff>
    </xdr:from>
    <xdr:to>
      <xdr:col>21</xdr:col>
      <xdr:colOff>627528</xdr:colOff>
      <xdr:row>10</xdr:row>
      <xdr:rowOff>0</xdr:rowOff>
    </xdr:to>
    <xdr:sp macro="" textlink="">
      <xdr:nvSpPr>
        <xdr:cNvPr id="7" name="Retângulo: Cantos Arredondados 7">
          <a:extLst>
            <a:ext uri="{FF2B5EF4-FFF2-40B4-BE49-F238E27FC236}">
              <a16:creationId xmlns:a16="http://schemas.microsoft.com/office/drawing/2014/main" xmlns="" id="{EBC9A27E-3294-485F-9779-20A7FEFC1BB7}"/>
            </a:ext>
          </a:extLst>
        </xdr:cNvPr>
        <xdr:cNvSpPr/>
      </xdr:nvSpPr>
      <xdr:spPr>
        <a:xfrm>
          <a:off x="20898969" y="1243853"/>
          <a:ext cx="2229971" cy="1109382"/>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447675</xdr:colOff>
      <xdr:row>0</xdr:row>
      <xdr:rowOff>76200</xdr:rowOff>
    </xdr:from>
    <xdr:to>
      <xdr:col>7</xdr:col>
      <xdr:colOff>921025</xdr:colOff>
      <xdr:row>3</xdr:row>
      <xdr:rowOff>180366</xdr:rowOff>
    </xdr:to>
    <xdr:pic>
      <xdr:nvPicPr>
        <xdr:cNvPr id="6" name="Imagem 5">
          <a:extLst>
            <a:ext uri="{FF2B5EF4-FFF2-40B4-BE49-F238E27FC236}">
              <a16:creationId xmlns:a16="http://schemas.microsoft.com/office/drawing/2014/main" xmlns="" id="{00000000-0008-0000-05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00900" y="76200"/>
          <a:ext cx="1263925" cy="675666"/>
        </a:xfrm>
        <a:prstGeom prst="rect">
          <a:avLst/>
        </a:prstGeom>
      </xdr:spPr>
    </xdr:pic>
    <xdr:clientData/>
  </xdr:twoCellAnchor>
  <xdr:twoCellAnchor editAs="oneCell">
    <xdr:from>
      <xdr:col>1</xdr:col>
      <xdr:colOff>9525</xdr:colOff>
      <xdr:row>1</xdr:row>
      <xdr:rowOff>47625</xdr:rowOff>
    </xdr:from>
    <xdr:to>
      <xdr:col>1</xdr:col>
      <xdr:colOff>1090930</xdr:colOff>
      <xdr:row>2</xdr:row>
      <xdr:rowOff>165137</xdr:rowOff>
    </xdr:to>
    <xdr:pic>
      <xdr:nvPicPr>
        <xdr:cNvPr id="4" name="Imagem 3" descr="Prisma - JPG 1">
          <a:extLst>
            <a:ext uri="{FF2B5EF4-FFF2-40B4-BE49-F238E27FC236}">
              <a16:creationId xmlns:a16="http://schemas.microsoft.com/office/drawing/2014/main" xmlns="" id="{00000000-0008-0000-0500-000004000000}"/>
            </a:ext>
          </a:extLst>
        </xdr:cNvPr>
        <xdr:cNvPicPr/>
      </xdr:nvPicPr>
      <xdr:blipFill>
        <a:blip xmlns:r="http://schemas.openxmlformats.org/officeDocument/2006/relationships" r:embed="rId2" cstate="print"/>
        <a:srcRect/>
        <a:stretch>
          <a:fillRect/>
        </a:stretch>
      </xdr:blipFill>
      <xdr:spPr bwMode="auto">
        <a:xfrm>
          <a:off x="619125" y="238125"/>
          <a:ext cx="1081405" cy="308012"/>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369172</xdr:colOff>
      <xdr:row>1</xdr:row>
      <xdr:rowOff>52916</xdr:rowOff>
    </xdr:from>
    <xdr:to>
      <xdr:col>5</xdr:col>
      <xdr:colOff>416014</xdr:colOff>
      <xdr:row>4</xdr:row>
      <xdr:rowOff>157082</xdr:rowOff>
    </xdr:to>
    <xdr:pic>
      <xdr:nvPicPr>
        <xdr:cNvPr id="6" name="Imagem 5">
          <a:extLst>
            <a:ext uri="{FF2B5EF4-FFF2-40B4-BE49-F238E27FC236}">
              <a16:creationId xmlns:a16="http://schemas.microsoft.com/office/drawing/2014/main" xmlns="" id="{00000000-0008-0000-07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22922" y="243416"/>
          <a:ext cx="1263925" cy="675666"/>
        </a:xfrm>
        <a:prstGeom prst="rect">
          <a:avLst/>
        </a:prstGeom>
      </xdr:spPr>
    </xdr:pic>
    <xdr:clientData/>
  </xdr:twoCellAnchor>
  <xdr:twoCellAnchor editAs="oneCell">
    <xdr:from>
      <xdr:col>0</xdr:col>
      <xdr:colOff>211667</xdr:colOff>
      <xdr:row>1</xdr:row>
      <xdr:rowOff>16806</xdr:rowOff>
    </xdr:from>
    <xdr:to>
      <xdr:col>1</xdr:col>
      <xdr:colOff>691031</xdr:colOff>
      <xdr:row>3</xdr:row>
      <xdr:rowOff>28011</xdr:rowOff>
    </xdr:to>
    <xdr:pic>
      <xdr:nvPicPr>
        <xdr:cNvPr id="7" name="Imagem 6" descr="Prisma - JPG 1">
          <a:extLst>
            <a:ext uri="{FF2B5EF4-FFF2-40B4-BE49-F238E27FC236}">
              <a16:creationId xmlns:a16="http://schemas.microsoft.com/office/drawing/2014/main" xmlns="" id="{00000000-0008-0000-0700-000007000000}"/>
            </a:ext>
          </a:extLst>
        </xdr:cNvPr>
        <xdr:cNvPicPr/>
      </xdr:nvPicPr>
      <xdr:blipFill>
        <a:blip xmlns:r="http://schemas.openxmlformats.org/officeDocument/2006/relationships" r:embed="rId2"/>
        <a:srcRect/>
        <a:stretch>
          <a:fillRect/>
        </a:stretch>
      </xdr:blipFill>
      <xdr:spPr bwMode="auto">
        <a:xfrm>
          <a:off x="211667" y="207306"/>
          <a:ext cx="1199031" cy="392205"/>
        </a:xfrm>
        <a:prstGeom prst="rect">
          <a:avLst/>
        </a:prstGeom>
        <a:noFill/>
        <a:ln w="9525">
          <a:noFill/>
          <a:miter lim="800000"/>
          <a:headEnd/>
          <a:tailEnd/>
        </a:ln>
      </xdr:spPr>
    </xdr:pic>
    <xdr:clientData/>
  </xdr:twoCellAnchor>
  <xdr:twoCellAnchor>
    <xdr:from>
      <xdr:col>3</xdr:col>
      <xdr:colOff>7006167</xdr:colOff>
      <xdr:row>7</xdr:row>
      <xdr:rowOff>0</xdr:rowOff>
    </xdr:from>
    <xdr:to>
      <xdr:col>5</xdr:col>
      <xdr:colOff>626285</xdr:colOff>
      <xdr:row>12</xdr:row>
      <xdr:rowOff>95250</xdr:rowOff>
    </xdr:to>
    <xdr:sp macro="" textlink="">
      <xdr:nvSpPr>
        <xdr:cNvPr id="9" name="Retângulo: Cantos Arredondados 7">
          <a:extLst>
            <a:ext uri="{FF2B5EF4-FFF2-40B4-BE49-F238E27FC236}">
              <a16:creationId xmlns:a16="http://schemas.microsoft.com/office/drawing/2014/main" xmlns="" id="{00000000-0008-0000-0700-000009000000}"/>
            </a:ext>
          </a:extLst>
        </xdr:cNvPr>
        <xdr:cNvSpPr/>
      </xdr:nvSpPr>
      <xdr:spPr>
        <a:xfrm>
          <a:off x="9779000" y="1386417"/>
          <a:ext cx="2129118" cy="99483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56029</xdr:colOff>
      <xdr:row>1527</xdr:row>
      <xdr:rowOff>11206</xdr:rowOff>
    </xdr:from>
    <xdr:to>
      <xdr:col>21</xdr:col>
      <xdr:colOff>276494</xdr:colOff>
      <xdr:row>1545</xdr:row>
      <xdr:rowOff>86920</xdr:rowOff>
    </xdr:to>
    <xdr:pic>
      <xdr:nvPicPr>
        <xdr:cNvPr id="5" name="Imagem 4">
          <a:extLst>
            <a:ext uri="{FF2B5EF4-FFF2-40B4-BE49-F238E27FC236}">
              <a16:creationId xmlns:a16="http://schemas.microsoft.com/office/drawing/2014/main" xmlns="" id="{00000000-0008-0000-0800-000005000000}"/>
            </a:ext>
          </a:extLst>
        </xdr:cNvPr>
        <xdr:cNvPicPr>
          <a:picLocks noChangeAspect="1"/>
        </xdr:cNvPicPr>
      </xdr:nvPicPr>
      <xdr:blipFill>
        <a:blip xmlns:r="http://schemas.openxmlformats.org/officeDocument/2006/relationships" r:embed="rId1"/>
        <a:stretch>
          <a:fillRect/>
        </a:stretch>
      </xdr:blipFill>
      <xdr:spPr>
        <a:xfrm>
          <a:off x="17481176" y="50247177"/>
          <a:ext cx="6809524" cy="3885714"/>
        </a:xfrm>
        <a:prstGeom prst="rect">
          <a:avLst/>
        </a:prstGeom>
      </xdr:spPr>
    </xdr:pic>
    <xdr:clientData/>
  </xdr:twoCellAnchor>
  <xdr:twoCellAnchor editAs="oneCell">
    <xdr:from>
      <xdr:col>10</xdr:col>
      <xdr:colOff>752662</xdr:colOff>
      <xdr:row>2</xdr:row>
      <xdr:rowOff>24904</xdr:rowOff>
    </xdr:from>
    <xdr:to>
      <xdr:col>11</xdr:col>
      <xdr:colOff>929616</xdr:colOff>
      <xdr:row>4</xdr:row>
      <xdr:rowOff>319570</xdr:rowOff>
    </xdr:to>
    <xdr:pic>
      <xdr:nvPicPr>
        <xdr:cNvPr id="9" name="Imagem 8">
          <a:extLst>
            <a:ext uri="{FF2B5EF4-FFF2-40B4-BE49-F238E27FC236}">
              <a16:creationId xmlns:a16="http://schemas.microsoft.com/office/drawing/2014/main" xmlns="" id="{00000000-0008-0000-08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47103" y="405904"/>
          <a:ext cx="1263925" cy="675666"/>
        </a:xfrm>
        <a:prstGeom prst="rect">
          <a:avLst/>
        </a:prstGeom>
      </xdr:spPr>
    </xdr:pic>
    <xdr:clientData/>
  </xdr:twoCellAnchor>
  <xdr:twoCellAnchor editAs="oneCell">
    <xdr:from>
      <xdr:col>2</xdr:col>
      <xdr:colOff>134470</xdr:colOff>
      <xdr:row>2</xdr:row>
      <xdr:rowOff>78441</xdr:rowOff>
    </xdr:from>
    <xdr:to>
      <xdr:col>3</xdr:col>
      <xdr:colOff>95251</xdr:colOff>
      <xdr:row>4</xdr:row>
      <xdr:rowOff>89646</xdr:rowOff>
    </xdr:to>
    <xdr:pic>
      <xdr:nvPicPr>
        <xdr:cNvPr id="10" name="Imagem 9" descr="Prisma - JPG 1">
          <a:extLst>
            <a:ext uri="{FF2B5EF4-FFF2-40B4-BE49-F238E27FC236}">
              <a16:creationId xmlns:a16="http://schemas.microsoft.com/office/drawing/2014/main" xmlns="" id="{00000000-0008-0000-0800-00000A000000}"/>
            </a:ext>
          </a:extLst>
        </xdr:cNvPr>
        <xdr:cNvPicPr/>
      </xdr:nvPicPr>
      <xdr:blipFill>
        <a:blip xmlns:r="http://schemas.openxmlformats.org/officeDocument/2006/relationships" r:embed="rId3"/>
        <a:srcRect/>
        <a:stretch>
          <a:fillRect/>
        </a:stretch>
      </xdr:blipFill>
      <xdr:spPr bwMode="auto">
        <a:xfrm>
          <a:off x="1210235" y="459441"/>
          <a:ext cx="1199031" cy="392205"/>
        </a:xfrm>
        <a:prstGeom prst="rect">
          <a:avLst/>
        </a:prstGeom>
        <a:noFill/>
        <a:ln w="9525">
          <a:noFill/>
          <a:miter lim="800000"/>
          <a:headEnd/>
          <a:tailEnd/>
        </a:ln>
      </xdr:spPr>
    </xdr:pic>
    <xdr:clientData/>
  </xdr:twoCellAnchor>
  <xdr:twoCellAnchor editAs="oneCell">
    <xdr:from>
      <xdr:col>3</xdr:col>
      <xdr:colOff>2935942</xdr:colOff>
      <xdr:row>2430</xdr:row>
      <xdr:rowOff>20204</xdr:rowOff>
    </xdr:from>
    <xdr:to>
      <xdr:col>9</xdr:col>
      <xdr:colOff>1066800</xdr:colOff>
      <xdr:row>2449</xdr:row>
      <xdr:rowOff>21392</xdr:rowOff>
    </xdr:to>
    <xdr:pic>
      <xdr:nvPicPr>
        <xdr:cNvPr id="2" name="Imagem 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4"/>
        <a:stretch>
          <a:fillRect/>
        </a:stretch>
      </xdr:blipFill>
      <xdr:spPr>
        <a:xfrm>
          <a:off x="5625354" y="190800351"/>
          <a:ext cx="6970058" cy="3620688"/>
        </a:xfrm>
        <a:prstGeom prst="rect">
          <a:avLst/>
        </a:prstGeom>
      </xdr:spPr>
    </xdr:pic>
    <xdr:clientData/>
  </xdr:twoCellAnchor>
  <xdr:twoCellAnchor editAs="oneCell">
    <xdr:from>
      <xdr:col>14</xdr:col>
      <xdr:colOff>448235</xdr:colOff>
      <xdr:row>1502</xdr:row>
      <xdr:rowOff>156882</xdr:rowOff>
    </xdr:from>
    <xdr:to>
      <xdr:col>22</xdr:col>
      <xdr:colOff>387391</xdr:colOff>
      <xdr:row>1527</xdr:row>
      <xdr:rowOff>175287</xdr:rowOff>
    </xdr:to>
    <xdr:pic>
      <xdr:nvPicPr>
        <xdr:cNvPr id="4" name="Imagem 3">
          <a:extLst>
            <a:ext uri="{FF2B5EF4-FFF2-40B4-BE49-F238E27FC236}">
              <a16:creationId xmlns:a16="http://schemas.microsoft.com/office/drawing/2014/main" xmlns="" id="{00000000-0008-0000-0800-000004000000}"/>
            </a:ext>
          </a:extLst>
        </xdr:cNvPr>
        <xdr:cNvPicPr>
          <a:picLocks noChangeAspect="1"/>
        </xdr:cNvPicPr>
      </xdr:nvPicPr>
      <xdr:blipFill>
        <a:blip xmlns:r="http://schemas.openxmlformats.org/officeDocument/2006/relationships" r:embed="rId5"/>
        <a:stretch>
          <a:fillRect/>
        </a:stretch>
      </xdr:blipFill>
      <xdr:spPr>
        <a:xfrm>
          <a:off x="18086294" y="97838558"/>
          <a:ext cx="7133333" cy="5161905"/>
        </a:xfrm>
        <a:prstGeom prst="rect">
          <a:avLst/>
        </a:prstGeom>
      </xdr:spPr>
    </xdr:pic>
    <xdr:clientData/>
  </xdr:twoCellAnchor>
  <xdr:twoCellAnchor editAs="oneCell">
    <xdr:from>
      <xdr:col>3</xdr:col>
      <xdr:colOff>0</xdr:colOff>
      <xdr:row>293</xdr:row>
      <xdr:rowOff>0</xdr:rowOff>
    </xdr:from>
    <xdr:to>
      <xdr:col>3</xdr:col>
      <xdr:colOff>304800</xdr:colOff>
      <xdr:row>293</xdr:row>
      <xdr:rowOff>304800</xdr:rowOff>
    </xdr:to>
    <xdr:sp macro="" textlink="">
      <xdr:nvSpPr>
        <xdr:cNvPr id="9217" name="AutoShape 1" descr="undefined">
          <a:hlinkClick xmlns:r="http://schemas.openxmlformats.org/officeDocument/2006/relationships" r:id="rId6" tooltip="Página inicial do YouTube"/>
          <a:extLst>
            <a:ext uri="{FF2B5EF4-FFF2-40B4-BE49-F238E27FC236}">
              <a16:creationId xmlns:a16="http://schemas.microsoft.com/office/drawing/2014/main" xmlns="" id="{00000000-0008-0000-0800-000001240000}"/>
            </a:ext>
          </a:extLst>
        </xdr:cNvPr>
        <xdr:cNvSpPr>
          <a:spLocks noChangeAspect="1" noChangeArrowheads="1"/>
        </xdr:cNvSpPr>
      </xdr:nvSpPr>
      <xdr:spPr bwMode="auto">
        <a:xfrm>
          <a:off x="2676525" y="6026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1704975</xdr:colOff>
      <xdr:row>6</xdr:row>
      <xdr:rowOff>24094</xdr:rowOff>
    </xdr:from>
    <xdr:to>
      <xdr:col>11</xdr:col>
      <xdr:colOff>918322</xdr:colOff>
      <xdr:row>11</xdr:row>
      <xdr:rowOff>73398</xdr:rowOff>
    </xdr:to>
    <xdr:sp macro="" textlink="">
      <xdr:nvSpPr>
        <xdr:cNvPr id="12" name="Retângulo: Cantos Arredondados 7">
          <a:extLst>
            <a:ext uri="{FF2B5EF4-FFF2-40B4-BE49-F238E27FC236}">
              <a16:creationId xmlns:a16="http://schemas.microsoft.com/office/drawing/2014/main" xmlns="" id="{00000000-0008-0000-0800-00000C000000}"/>
            </a:ext>
          </a:extLst>
        </xdr:cNvPr>
        <xdr:cNvSpPr/>
      </xdr:nvSpPr>
      <xdr:spPr>
        <a:xfrm>
          <a:off x="12858750" y="1309969"/>
          <a:ext cx="2127997" cy="1116104"/>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104775</xdr:colOff>
      <xdr:row>2</xdr:row>
      <xdr:rowOff>19050</xdr:rowOff>
    </xdr:from>
    <xdr:ext cx="1084304" cy="341630"/>
    <xdr:pic>
      <xdr:nvPicPr>
        <xdr:cNvPr id="2" name="Imagem 1" descr="Prisma - JPG 1">
          <a:extLst>
            <a:ext uri="{FF2B5EF4-FFF2-40B4-BE49-F238E27FC236}">
              <a16:creationId xmlns:a16="http://schemas.microsoft.com/office/drawing/2014/main" xmlns="" id="{16276806-5263-482A-A77D-896F610BEEC3}"/>
            </a:ext>
          </a:extLst>
        </xdr:cNvPr>
        <xdr:cNvPicPr/>
      </xdr:nvPicPr>
      <xdr:blipFill>
        <a:blip xmlns:r="http://schemas.openxmlformats.org/officeDocument/2006/relationships" r:embed="rId1"/>
        <a:srcRect/>
        <a:stretch>
          <a:fillRect/>
        </a:stretch>
      </xdr:blipFill>
      <xdr:spPr bwMode="auto">
        <a:xfrm>
          <a:off x="104775" y="400050"/>
          <a:ext cx="1084304" cy="341630"/>
        </a:xfrm>
        <a:prstGeom prst="rect">
          <a:avLst/>
        </a:prstGeom>
        <a:noFill/>
        <a:ln w="9525">
          <a:noFill/>
          <a:miter lim="800000"/>
          <a:headEnd/>
          <a:tailEnd/>
        </a:ln>
      </xdr:spPr>
    </xdr:pic>
    <xdr:clientData/>
  </xdr:oneCellAnchor>
  <xdr:twoCellAnchor>
    <xdr:from>
      <xdr:col>12</xdr:col>
      <xdr:colOff>248893</xdr:colOff>
      <xdr:row>6</xdr:row>
      <xdr:rowOff>33132</xdr:rowOff>
    </xdr:from>
    <xdr:to>
      <xdr:col>15</xdr:col>
      <xdr:colOff>381488</xdr:colOff>
      <xdr:row>11</xdr:row>
      <xdr:rowOff>8283</xdr:rowOff>
    </xdr:to>
    <xdr:sp macro="" textlink="">
      <xdr:nvSpPr>
        <xdr:cNvPr id="3" name="Retângulo: Cantos Arredondados 7">
          <a:extLst>
            <a:ext uri="{FF2B5EF4-FFF2-40B4-BE49-F238E27FC236}">
              <a16:creationId xmlns:a16="http://schemas.microsoft.com/office/drawing/2014/main" xmlns="" id="{0F97533E-3AD2-4839-A780-7AAA26E237E0}"/>
            </a:ext>
          </a:extLst>
        </xdr:cNvPr>
        <xdr:cNvSpPr/>
      </xdr:nvSpPr>
      <xdr:spPr>
        <a:xfrm>
          <a:off x="10316818" y="1242807"/>
          <a:ext cx="2047120" cy="927651"/>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130968</xdr:colOff>
      <xdr:row>1</xdr:row>
      <xdr:rowOff>53537</xdr:rowOff>
    </xdr:from>
    <xdr:to>
      <xdr:col>0</xdr:col>
      <xdr:colOff>1324305</xdr:colOff>
      <xdr:row>3</xdr:row>
      <xdr:rowOff>64742</xdr:rowOff>
    </xdr:to>
    <xdr:pic>
      <xdr:nvPicPr>
        <xdr:cNvPr id="2" name="Imagem 1" descr="Prisma - JPG 1">
          <a:extLst>
            <a:ext uri="{FF2B5EF4-FFF2-40B4-BE49-F238E27FC236}">
              <a16:creationId xmlns:a16="http://schemas.microsoft.com/office/drawing/2014/main" xmlns="" id="{00000000-0008-0000-1100-000002000000}"/>
            </a:ext>
          </a:extLst>
        </xdr:cNvPr>
        <xdr:cNvPicPr/>
      </xdr:nvPicPr>
      <xdr:blipFill>
        <a:blip xmlns:r="http://schemas.openxmlformats.org/officeDocument/2006/relationships" r:embed="rId1"/>
        <a:srcRect/>
        <a:stretch>
          <a:fillRect/>
        </a:stretch>
      </xdr:blipFill>
      <xdr:spPr bwMode="auto">
        <a:xfrm>
          <a:off x="130968" y="244037"/>
          <a:ext cx="1196650" cy="392205"/>
        </a:xfrm>
        <a:prstGeom prst="rect">
          <a:avLst/>
        </a:prstGeom>
        <a:noFill/>
        <a:ln w="9525">
          <a:noFill/>
          <a:miter lim="800000"/>
          <a:headEnd/>
          <a:tailEnd/>
        </a:ln>
      </xdr:spPr>
    </xdr:pic>
    <xdr:clientData/>
  </xdr:twoCellAnchor>
  <xdr:twoCellAnchor>
    <xdr:from>
      <xdr:col>36</xdr:col>
      <xdr:colOff>778254</xdr:colOff>
      <xdr:row>5</xdr:row>
      <xdr:rowOff>190500</xdr:rowOff>
    </xdr:from>
    <xdr:to>
      <xdr:col>38</xdr:col>
      <xdr:colOff>629655</xdr:colOff>
      <xdr:row>10</xdr:row>
      <xdr:rowOff>85206</xdr:rowOff>
    </xdr:to>
    <xdr:sp macro="" textlink="">
      <xdr:nvSpPr>
        <xdr:cNvPr id="4" name="Retângulo: Cantos Arredondados 7">
          <a:extLst>
            <a:ext uri="{FF2B5EF4-FFF2-40B4-BE49-F238E27FC236}">
              <a16:creationId xmlns:a16="http://schemas.microsoft.com/office/drawing/2014/main" xmlns="" id="{00000000-0008-0000-1100-000004000000}"/>
            </a:ext>
          </a:extLst>
        </xdr:cNvPr>
        <xdr:cNvSpPr/>
      </xdr:nvSpPr>
      <xdr:spPr>
        <a:xfrm>
          <a:off x="34331102" y="1234109"/>
          <a:ext cx="2129118" cy="99629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23</xdr:col>
      <xdr:colOff>459441</xdr:colOff>
      <xdr:row>1</xdr:row>
      <xdr:rowOff>123264</xdr:rowOff>
    </xdr:from>
    <xdr:to>
      <xdr:col>25</xdr:col>
      <xdr:colOff>13447</xdr:colOff>
      <xdr:row>4</xdr:row>
      <xdr:rowOff>164703</xdr:rowOff>
    </xdr:to>
    <xdr:pic>
      <xdr:nvPicPr>
        <xdr:cNvPr id="5" name="Imagem 4">
          <a:extLst>
            <a:ext uri="{FF2B5EF4-FFF2-40B4-BE49-F238E27FC236}">
              <a16:creationId xmlns:a16="http://schemas.microsoft.com/office/drawing/2014/main" xmlns="" id="{00000000-0008-0000-1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005676" y="313764"/>
          <a:ext cx="1469651" cy="792233"/>
        </a:xfrm>
        <a:prstGeom prst="rect">
          <a:avLst/>
        </a:prstGeom>
      </xdr:spPr>
    </xdr:pic>
    <xdr:clientData/>
  </xdr:twoCellAnchor>
  <xdr:twoCellAnchor editAs="oneCell">
    <xdr:from>
      <xdr:col>0</xdr:col>
      <xdr:colOff>212911</xdr:colOff>
      <xdr:row>1</xdr:row>
      <xdr:rowOff>101972</xdr:rowOff>
    </xdr:from>
    <xdr:to>
      <xdr:col>1</xdr:col>
      <xdr:colOff>380440</xdr:colOff>
      <xdr:row>3</xdr:row>
      <xdr:rowOff>168087</xdr:rowOff>
    </xdr:to>
    <xdr:pic>
      <xdr:nvPicPr>
        <xdr:cNvPr id="7" name="Imagem 6" descr="Prisma - JPG 1">
          <a:extLst>
            <a:ext uri="{FF2B5EF4-FFF2-40B4-BE49-F238E27FC236}">
              <a16:creationId xmlns:a16="http://schemas.microsoft.com/office/drawing/2014/main" xmlns="" id="{00000000-0008-0000-1200-000007000000}"/>
            </a:ext>
          </a:extLst>
        </xdr:cNvPr>
        <xdr:cNvPicPr/>
      </xdr:nvPicPr>
      <xdr:blipFill>
        <a:blip xmlns:r="http://schemas.openxmlformats.org/officeDocument/2006/relationships" r:embed="rId2"/>
        <a:srcRect/>
        <a:stretch>
          <a:fillRect/>
        </a:stretch>
      </xdr:blipFill>
      <xdr:spPr bwMode="auto">
        <a:xfrm>
          <a:off x="212911" y="292472"/>
          <a:ext cx="1434354" cy="447115"/>
        </a:xfrm>
        <a:prstGeom prst="rect">
          <a:avLst/>
        </a:prstGeom>
        <a:noFill/>
        <a:ln w="9525">
          <a:noFill/>
          <a:miter lim="800000"/>
          <a:headEnd/>
          <a:tailEnd/>
        </a:ln>
      </xdr:spPr>
    </xdr:pic>
    <xdr:clientData/>
  </xdr:twoCellAnchor>
  <xdr:twoCellAnchor>
    <xdr:from>
      <xdr:col>23</xdr:col>
      <xdr:colOff>542925</xdr:colOff>
      <xdr:row>7</xdr:row>
      <xdr:rowOff>9525</xdr:rowOff>
    </xdr:from>
    <xdr:to>
      <xdr:col>25</xdr:col>
      <xdr:colOff>508966</xdr:colOff>
      <xdr:row>11</xdr:row>
      <xdr:rowOff>92350</xdr:rowOff>
    </xdr:to>
    <xdr:sp macro="" textlink="">
      <xdr:nvSpPr>
        <xdr:cNvPr id="8" name="Retângulo: Cantos Arredondados 7">
          <a:extLst>
            <a:ext uri="{FF2B5EF4-FFF2-40B4-BE49-F238E27FC236}">
              <a16:creationId xmlns:a16="http://schemas.microsoft.com/office/drawing/2014/main" xmlns="" id="{00000000-0008-0000-1200-000008000000}"/>
            </a:ext>
          </a:extLst>
        </xdr:cNvPr>
        <xdr:cNvSpPr/>
      </xdr:nvSpPr>
      <xdr:spPr>
        <a:xfrm>
          <a:off x="20393025" y="1590675"/>
          <a:ext cx="1880566" cy="921025"/>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(Junho/2021)</a:t>
          </a:r>
        </a:p>
        <a:p>
          <a:pPr algn="l"/>
          <a:endPar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(Janeiro/2021)</a:t>
          </a:r>
        </a:p>
        <a:p>
          <a:pPr algn="l"/>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217954</xdr:colOff>
      <xdr:row>1</xdr:row>
      <xdr:rowOff>78441</xdr:rowOff>
    </xdr:from>
    <xdr:to>
      <xdr:col>7</xdr:col>
      <xdr:colOff>606798</xdr:colOff>
      <xdr:row>3</xdr:row>
      <xdr:rowOff>323858</xdr:rowOff>
    </xdr:to>
    <xdr:pic>
      <xdr:nvPicPr>
        <xdr:cNvPr id="5" name="Imagem 4">
          <a:extLst>
            <a:ext uri="{FF2B5EF4-FFF2-40B4-BE49-F238E27FC236}">
              <a16:creationId xmlns:a16="http://schemas.microsoft.com/office/drawing/2014/main" xmlns="" id="{00000000-0008-0000-0E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5366" y="268941"/>
          <a:ext cx="1162050" cy="626417"/>
        </a:xfrm>
        <a:prstGeom prst="rect">
          <a:avLst/>
        </a:prstGeom>
      </xdr:spPr>
    </xdr:pic>
    <xdr:clientData/>
  </xdr:twoCellAnchor>
  <xdr:twoCellAnchor editAs="oneCell">
    <xdr:from>
      <xdr:col>0</xdr:col>
      <xdr:colOff>168088</xdr:colOff>
      <xdr:row>2</xdr:row>
      <xdr:rowOff>45944</xdr:rowOff>
    </xdr:from>
    <xdr:to>
      <xdr:col>0</xdr:col>
      <xdr:colOff>1249493</xdr:colOff>
      <xdr:row>3</xdr:row>
      <xdr:rowOff>197074</xdr:rowOff>
    </xdr:to>
    <xdr:pic>
      <xdr:nvPicPr>
        <xdr:cNvPr id="7" name="Imagem 6" descr="Prisma - JPG 1">
          <a:extLst>
            <a:ext uri="{FF2B5EF4-FFF2-40B4-BE49-F238E27FC236}">
              <a16:creationId xmlns:a16="http://schemas.microsoft.com/office/drawing/2014/main" xmlns="" id="{00000000-0008-0000-0E00-000007000000}"/>
            </a:ext>
          </a:extLst>
        </xdr:cNvPr>
        <xdr:cNvPicPr/>
      </xdr:nvPicPr>
      <xdr:blipFill>
        <a:blip xmlns:r="http://schemas.openxmlformats.org/officeDocument/2006/relationships" r:embed="rId2"/>
        <a:srcRect/>
        <a:stretch>
          <a:fillRect/>
        </a:stretch>
      </xdr:blipFill>
      <xdr:spPr bwMode="auto">
        <a:xfrm>
          <a:off x="168088" y="426944"/>
          <a:ext cx="1081405" cy="341630"/>
        </a:xfrm>
        <a:prstGeom prst="rect">
          <a:avLst/>
        </a:prstGeom>
        <a:noFill/>
        <a:ln w="9525">
          <a:noFill/>
          <a:miter lim="800000"/>
          <a:headEnd/>
          <a:tailEnd/>
        </a:ln>
      </xdr:spPr>
    </xdr:pic>
    <xdr:clientData/>
  </xdr:twoCellAnchor>
  <xdr:twoCellAnchor>
    <xdr:from>
      <xdr:col>5</xdr:col>
      <xdr:colOff>36419</xdr:colOff>
      <xdr:row>6</xdr:row>
      <xdr:rowOff>145676</xdr:rowOff>
    </xdr:from>
    <xdr:to>
      <xdr:col>7</xdr:col>
      <xdr:colOff>481852</xdr:colOff>
      <xdr:row>11</xdr:row>
      <xdr:rowOff>112059</xdr:rowOff>
    </xdr:to>
    <xdr:sp macro="" textlink="">
      <xdr:nvSpPr>
        <xdr:cNvPr id="8" name="Retângulo: Cantos Arredondados 7">
          <a:extLst>
            <a:ext uri="{FF2B5EF4-FFF2-40B4-BE49-F238E27FC236}">
              <a16:creationId xmlns:a16="http://schemas.microsoft.com/office/drawing/2014/main" xmlns="" id="{00000000-0008-0000-0E00-000008000000}"/>
            </a:ext>
          </a:extLst>
        </xdr:cNvPr>
        <xdr:cNvSpPr/>
      </xdr:nvSpPr>
      <xdr:spPr>
        <a:xfrm>
          <a:off x="7353860" y="1479176"/>
          <a:ext cx="1991845" cy="91888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(Junho/2021)</a:t>
          </a:r>
        </a:p>
        <a:p>
          <a:pPr algn="l"/>
          <a:endPar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(Janeiro/2021)</a:t>
          </a:r>
        </a:p>
        <a:p>
          <a:pPr algn="l"/>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X:\PROJETOS\EXTREMA\BURITIS\03-PROJ\08-PLANILHAS\REDE_V002\DIM_TODAS_V00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Moises%20Rodrigues/OR&#199;AMENTO%20SEC%20S%20COM/COMPOSI&#199;&#213;ES/ALTERADA/COMPOSI&#199;&#213;ES%20GERAIS/2%20S%2002%20230%205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Moises%20Rodrigues\OR&#199;AMENTO%20SEC%20S%20COM\COMPOSI&#199;&#213;ES\ALTERADA\COMPOSI&#199;&#213;ES%20GERAIS\2%20S%2002%20230%205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X:\TEMP\_PSUL\OR&#199;AMENTO\ORC_PSUL_V0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00-PARTICULAR/01-Projetos/2019/AVENIDA%20PARANO&#193;/ENTREGAS/05_REVIS&#195;O%2030-01-2020/00_Planilha%20Or&#231;ament&#225;ria/ORC_GERAL_AV.PARANOA_CD_R06.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Andr&#233;Luiz\Documents\_Orc\Os%202015\O-2015.014%20-%20A&amp;T%20-%20T15%20e%20T16\trab\mlq_psq\06.%20-%20pavimenta&#231;&#227;o\O-2015.014%20-%20MLQ_PSQ%20-%20pavimenta&#231;&#245;e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3AA89ED\ORCAMENTO_HP_REL_UPP_REV2_v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9ED4703\ORCAMENTO_HP_REL_UPP_REV2_v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00-PARTICULAR\01-Projetos\2018\06_SINALIZA&#199;&#195;O%20PARANO&#193;\LEVANTAMENTO%20SINALIZA&#199;AO-%20PARANO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CAD"/>
      <sheetName val="CÁLCULO"/>
      <sheetName val="CCALC  REDE REDE-01"/>
      <sheetName val="TABELA_PREÇOS_2008"/>
      <sheetName val="MEMÓRIA_DE_CÁLCULO"/>
      <sheetName val="BL_PLAN"/>
      <sheetName val="BL_QUANT"/>
      <sheetName val="DRENAGEM"/>
      <sheetName val="RESUMO_DRENAGEM"/>
      <sheetName val="RESUMO SINTETICO"/>
      <sheetName val="PLANILHA_CALCULO"/>
      <sheetName val="PLANILHA_CALCULO (CLIENTE)"/>
      <sheetName val="Plan1"/>
      <sheetName val="COORDENADAS"/>
      <sheetName val="Plan3"/>
    </sheetNames>
    <sheetDataSet>
      <sheetData sheetId="0">
        <row r="1">
          <cell r="P1" t="str">
            <v xml:space="preserve">TUBO_x000D_
</v>
          </cell>
        </row>
      </sheetData>
      <sheetData sheetId="1">
        <row r="1">
          <cell r="AO1" t="str">
            <v>TAMPÃO</v>
          </cell>
        </row>
        <row r="2">
          <cell r="AO2" t="str">
            <v>FF</v>
          </cell>
        </row>
        <row r="3">
          <cell r="AO3" t="str">
            <v>FF</v>
          </cell>
        </row>
        <row r="4">
          <cell r="AO4" t="str">
            <v>FF</v>
          </cell>
        </row>
        <row r="5">
          <cell r="AO5" t="str">
            <v>C</v>
          </cell>
        </row>
        <row r="6">
          <cell r="AO6" t="str">
            <v>FF</v>
          </cell>
        </row>
        <row r="7">
          <cell r="AO7" t="str">
            <v>FF</v>
          </cell>
        </row>
        <row r="8">
          <cell r="AO8" t="str">
            <v>FF</v>
          </cell>
        </row>
        <row r="9">
          <cell r="AO9" t="str">
            <v>FF</v>
          </cell>
        </row>
        <row r="10">
          <cell r="AO10" t="str">
            <v>FF</v>
          </cell>
        </row>
        <row r="11">
          <cell r="AO11" t="str">
            <v>FF</v>
          </cell>
        </row>
        <row r="12">
          <cell r="AO12" t="str">
            <v>FF</v>
          </cell>
        </row>
        <row r="13">
          <cell r="AO13" t="str">
            <v>C</v>
          </cell>
        </row>
        <row r="14">
          <cell r="AO14" t="str">
            <v>FF</v>
          </cell>
        </row>
        <row r="15">
          <cell r="AO15" t="str">
            <v>C</v>
          </cell>
        </row>
        <row r="16">
          <cell r="AO16" t="str">
            <v>FF</v>
          </cell>
        </row>
        <row r="17">
          <cell r="AO17" t="str">
            <v>FF</v>
          </cell>
        </row>
        <row r="18">
          <cell r="AO18" t="str">
            <v>FF</v>
          </cell>
        </row>
        <row r="19">
          <cell r="AO19" t="str">
            <v>FF</v>
          </cell>
        </row>
        <row r="20">
          <cell r="AO20" t="str">
            <v>FF</v>
          </cell>
        </row>
        <row r="21">
          <cell r="AO21" t="str">
            <v>FF</v>
          </cell>
        </row>
        <row r="22">
          <cell r="AO22" t="str">
            <v>FF</v>
          </cell>
        </row>
        <row r="23">
          <cell r="AO23" t="str">
            <v>FF</v>
          </cell>
        </row>
        <row r="24">
          <cell r="AO24" t="str">
            <v>FF</v>
          </cell>
        </row>
        <row r="25">
          <cell r="AO25" t="str">
            <v>FF</v>
          </cell>
        </row>
        <row r="26">
          <cell r="AO26" t="str">
            <v>FF</v>
          </cell>
        </row>
        <row r="27">
          <cell r="AO27" t="str">
            <v>FF</v>
          </cell>
        </row>
        <row r="28">
          <cell r="AO28" t="str">
            <v>FF</v>
          </cell>
        </row>
        <row r="29">
          <cell r="AO29" t="str">
            <v>FF</v>
          </cell>
        </row>
        <row r="30">
          <cell r="AO30" t="str">
            <v>FF</v>
          </cell>
        </row>
        <row r="31">
          <cell r="AO31" t="str">
            <v>FF</v>
          </cell>
        </row>
        <row r="32">
          <cell r="AO32" t="str">
            <v>FF</v>
          </cell>
        </row>
        <row r="33">
          <cell r="AO33" t="str">
            <v>FF</v>
          </cell>
        </row>
        <row r="34">
          <cell r="AO34" t="str">
            <v>FF</v>
          </cell>
        </row>
        <row r="35">
          <cell r="AO35" t="str">
            <v>FF</v>
          </cell>
        </row>
        <row r="36">
          <cell r="AO36" t="str">
            <v>FF</v>
          </cell>
        </row>
        <row r="37">
          <cell r="AO37" t="str">
            <v>FF</v>
          </cell>
        </row>
        <row r="38">
          <cell r="AO38" t="str">
            <v>FF</v>
          </cell>
        </row>
        <row r="39">
          <cell r="AO39" t="str">
            <v>FF</v>
          </cell>
        </row>
        <row r="40">
          <cell r="AO40" t="str">
            <v>FF</v>
          </cell>
        </row>
        <row r="41">
          <cell r="AO41" t="str">
            <v>C</v>
          </cell>
        </row>
        <row r="42">
          <cell r="AO42" t="str">
            <v>C</v>
          </cell>
        </row>
        <row r="43">
          <cell r="AO43" t="str">
            <v>C</v>
          </cell>
        </row>
        <row r="44">
          <cell r="AO44" t="str">
            <v>C</v>
          </cell>
        </row>
        <row r="45">
          <cell r="AO45" t="str">
            <v>C</v>
          </cell>
        </row>
        <row r="46">
          <cell r="AO46" t="str">
            <v>C</v>
          </cell>
        </row>
        <row r="47">
          <cell r="AO47" t="str">
            <v>FF</v>
          </cell>
        </row>
        <row r="48">
          <cell r="AO48" t="str">
            <v>FF</v>
          </cell>
        </row>
        <row r="49">
          <cell r="AO49" t="str">
            <v>FF</v>
          </cell>
        </row>
        <row r="50">
          <cell r="AO50" t="str">
            <v>FF</v>
          </cell>
        </row>
        <row r="51">
          <cell r="AO51" t="str">
            <v>FF</v>
          </cell>
        </row>
        <row r="52">
          <cell r="AO52" t="str">
            <v>FF</v>
          </cell>
        </row>
        <row r="53">
          <cell r="AO53" t="str">
            <v>FF</v>
          </cell>
        </row>
        <row r="54">
          <cell r="AO54" t="str">
            <v>FF</v>
          </cell>
        </row>
        <row r="55">
          <cell r="AO55" t="str">
            <v>FF</v>
          </cell>
        </row>
        <row r="56">
          <cell r="AO56" t="str">
            <v>FF</v>
          </cell>
        </row>
        <row r="57">
          <cell r="AO57" t="str">
            <v>FF</v>
          </cell>
        </row>
        <row r="58">
          <cell r="AO58" t="str">
            <v>FF</v>
          </cell>
        </row>
        <row r="59">
          <cell r="AO59" t="str">
            <v>FF</v>
          </cell>
        </row>
        <row r="60">
          <cell r="AO60" t="str">
            <v>FF</v>
          </cell>
        </row>
        <row r="61">
          <cell r="AO61" t="str">
            <v>FF</v>
          </cell>
        </row>
        <row r="62">
          <cell r="AO62" t="str">
            <v>C</v>
          </cell>
        </row>
        <row r="63">
          <cell r="AO63" t="str">
            <v>FF</v>
          </cell>
        </row>
        <row r="64">
          <cell r="AO64" t="str">
            <v>FF</v>
          </cell>
        </row>
        <row r="65">
          <cell r="AO65" t="str">
            <v>FF</v>
          </cell>
        </row>
        <row r="66">
          <cell r="AO66" t="str">
            <v>FF</v>
          </cell>
        </row>
        <row r="67">
          <cell r="AO67" t="str">
            <v>FF</v>
          </cell>
        </row>
        <row r="68">
          <cell r="AO68" t="str">
            <v>FF</v>
          </cell>
        </row>
        <row r="69">
          <cell r="AO69" t="str">
            <v>FF</v>
          </cell>
        </row>
        <row r="70">
          <cell r="AO70" t="str">
            <v>FF</v>
          </cell>
        </row>
        <row r="71">
          <cell r="AO71" t="str">
            <v>FF</v>
          </cell>
        </row>
        <row r="72">
          <cell r="AO72" t="str">
            <v>FF</v>
          </cell>
        </row>
        <row r="73">
          <cell r="AO73" t="str">
            <v>FF</v>
          </cell>
        </row>
        <row r="74">
          <cell r="AO74" t="str">
            <v>FF</v>
          </cell>
        </row>
        <row r="75">
          <cell r="AO75" t="str">
            <v>FF</v>
          </cell>
        </row>
        <row r="76">
          <cell r="AO76" t="str">
            <v>FF</v>
          </cell>
        </row>
        <row r="77">
          <cell r="AO77" t="str">
            <v>FF</v>
          </cell>
        </row>
        <row r="78">
          <cell r="AO78" t="str">
            <v>FF</v>
          </cell>
        </row>
        <row r="79">
          <cell r="AO79" t="str">
            <v>FF</v>
          </cell>
        </row>
        <row r="80">
          <cell r="AO80" t="str">
            <v>FF</v>
          </cell>
        </row>
        <row r="81">
          <cell r="AO81" t="str">
            <v>FF</v>
          </cell>
        </row>
        <row r="82">
          <cell r="AO82" t="str">
            <v>FF</v>
          </cell>
        </row>
        <row r="83">
          <cell r="AO83" t="str">
            <v>FF</v>
          </cell>
        </row>
        <row r="84">
          <cell r="AO84" t="str">
            <v>FF</v>
          </cell>
        </row>
        <row r="85">
          <cell r="AO85" t="str">
            <v>FF</v>
          </cell>
        </row>
        <row r="86">
          <cell r="AO86" t="str">
            <v>FF</v>
          </cell>
        </row>
        <row r="87">
          <cell r="AO87" t="str">
            <v>FF</v>
          </cell>
        </row>
        <row r="88">
          <cell r="AO88" t="str">
            <v>FF</v>
          </cell>
        </row>
        <row r="89">
          <cell r="AO89" t="str">
            <v>FF</v>
          </cell>
        </row>
        <row r="90">
          <cell r="AO90" t="str">
            <v>FF</v>
          </cell>
        </row>
        <row r="91">
          <cell r="AO91" t="str">
            <v>FF</v>
          </cell>
        </row>
        <row r="92">
          <cell r="AO92" t="str">
            <v>FF</v>
          </cell>
        </row>
        <row r="93">
          <cell r="AO93" t="str">
            <v>FF</v>
          </cell>
        </row>
        <row r="94">
          <cell r="AO94" t="str">
            <v>FF</v>
          </cell>
        </row>
        <row r="95">
          <cell r="AO95" t="str">
            <v>FF</v>
          </cell>
        </row>
        <row r="96">
          <cell r="AO96" t="str">
            <v>FF</v>
          </cell>
        </row>
        <row r="97">
          <cell r="AO97" t="str">
            <v>FF</v>
          </cell>
        </row>
        <row r="98">
          <cell r="AO98" t="str">
            <v>FF</v>
          </cell>
        </row>
        <row r="99">
          <cell r="AO99" t="str">
            <v>FF</v>
          </cell>
        </row>
        <row r="100">
          <cell r="AO100" t="str">
            <v>FF</v>
          </cell>
        </row>
        <row r="101">
          <cell r="AO101" t="str">
            <v>FF</v>
          </cell>
        </row>
        <row r="102">
          <cell r="AO102" t="str">
            <v>FF</v>
          </cell>
        </row>
        <row r="103">
          <cell r="AO103" t="str">
            <v>FF</v>
          </cell>
        </row>
        <row r="104">
          <cell r="AO104" t="str">
            <v>FF</v>
          </cell>
        </row>
        <row r="105">
          <cell r="AO105" t="str">
            <v>FF</v>
          </cell>
        </row>
        <row r="106">
          <cell r="AO106" t="str">
            <v>FF</v>
          </cell>
        </row>
        <row r="107">
          <cell r="AO107" t="str">
            <v>FF</v>
          </cell>
        </row>
        <row r="108">
          <cell r="AO108" t="str">
            <v>FF</v>
          </cell>
        </row>
        <row r="109">
          <cell r="AO109" t="str">
            <v>FF</v>
          </cell>
        </row>
        <row r="110">
          <cell r="AO110" t="str">
            <v>FF</v>
          </cell>
        </row>
        <row r="111">
          <cell r="AO111" t="str">
            <v>FF</v>
          </cell>
        </row>
        <row r="112">
          <cell r="AO112" t="str">
            <v>FF</v>
          </cell>
        </row>
        <row r="113">
          <cell r="AO113" t="str">
            <v>FF</v>
          </cell>
        </row>
        <row r="114">
          <cell r="AO114" t="str">
            <v>FF</v>
          </cell>
        </row>
        <row r="115">
          <cell r="AO115" t="str">
            <v>FF</v>
          </cell>
        </row>
        <row r="116">
          <cell r="AO116" t="str">
            <v>FF</v>
          </cell>
        </row>
        <row r="117">
          <cell r="AO117" t="str">
            <v>FF</v>
          </cell>
        </row>
        <row r="118">
          <cell r="AO118" t="str">
            <v>FF</v>
          </cell>
        </row>
        <row r="119">
          <cell r="AO119" t="str">
            <v>FF</v>
          </cell>
        </row>
        <row r="120">
          <cell r="AO120" t="str">
            <v>FF</v>
          </cell>
        </row>
        <row r="121">
          <cell r="AO121" t="str">
            <v>FF</v>
          </cell>
        </row>
        <row r="122">
          <cell r="AO122" t="str">
            <v>FF</v>
          </cell>
        </row>
        <row r="123">
          <cell r="AO123" t="str">
            <v>FF</v>
          </cell>
        </row>
        <row r="124">
          <cell r="AO124" t="str">
            <v>FF</v>
          </cell>
        </row>
        <row r="125">
          <cell r="AO125" t="str">
            <v>FF</v>
          </cell>
        </row>
        <row r="126">
          <cell r="AO126" t="str">
            <v>FF</v>
          </cell>
        </row>
        <row r="127">
          <cell r="AO127" t="str">
            <v>FF</v>
          </cell>
        </row>
        <row r="128">
          <cell r="AO128" t="str">
            <v>FF</v>
          </cell>
        </row>
        <row r="129">
          <cell r="AO129" t="str">
            <v>FF</v>
          </cell>
        </row>
        <row r="130">
          <cell r="AO130" t="str">
            <v>FF</v>
          </cell>
        </row>
        <row r="131">
          <cell r="AO131" t="str">
            <v>FF</v>
          </cell>
        </row>
        <row r="132">
          <cell r="AO132" t="str">
            <v>FF</v>
          </cell>
        </row>
        <row r="133">
          <cell r="AO133" t="str">
            <v>FF</v>
          </cell>
        </row>
        <row r="134">
          <cell r="AO134" t="str">
            <v>FF</v>
          </cell>
        </row>
        <row r="135">
          <cell r="AO135" t="str">
            <v>FF</v>
          </cell>
        </row>
        <row r="136">
          <cell r="AO136" t="str">
            <v>FF</v>
          </cell>
        </row>
        <row r="137">
          <cell r="AO137" t="str">
            <v>FF</v>
          </cell>
        </row>
        <row r="138">
          <cell r="AO138" t="str">
            <v>FF</v>
          </cell>
        </row>
        <row r="139">
          <cell r="AO139" t="str">
            <v>FF</v>
          </cell>
        </row>
        <row r="140">
          <cell r="AO140" t="str">
            <v>FF</v>
          </cell>
        </row>
        <row r="141">
          <cell r="AO141" t="str">
            <v>FF</v>
          </cell>
        </row>
        <row r="142">
          <cell r="AO142" t="str">
            <v>FF</v>
          </cell>
        </row>
        <row r="143">
          <cell r="AO143" t="str">
            <v>FF</v>
          </cell>
        </row>
        <row r="144">
          <cell r="AO144" t="str">
            <v>FF</v>
          </cell>
        </row>
        <row r="145">
          <cell r="AO145" t="str">
            <v>FF</v>
          </cell>
        </row>
        <row r="146">
          <cell r="AO146" t="str">
            <v>FF</v>
          </cell>
        </row>
        <row r="147">
          <cell r="AO147" t="str">
            <v>FF</v>
          </cell>
        </row>
        <row r="148">
          <cell r="AO148" t="str">
            <v>FF</v>
          </cell>
        </row>
        <row r="149">
          <cell r="AO149" t="str">
            <v>FF</v>
          </cell>
        </row>
        <row r="150">
          <cell r="AO150" t="str">
            <v>FF</v>
          </cell>
        </row>
        <row r="151">
          <cell r="AO151" t="str">
            <v>FF</v>
          </cell>
        </row>
        <row r="152">
          <cell r="AO152" t="str">
            <v>FF</v>
          </cell>
        </row>
        <row r="153">
          <cell r="AO153" t="str">
            <v>FF</v>
          </cell>
        </row>
        <row r="154">
          <cell r="AO154" t="str">
            <v>FF</v>
          </cell>
        </row>
        <row r="155">
          <cell r="AO155" t="str">
            <v>FF</v>
          </cell>
        </row>
        <row r="156">
          <cell r="AO156" t="str">
            <v>FF</v>
          </cell>
        </row>
        <row r="157">
          <cell r="AO157" t="str">
            <v>FF</v>
          </cell>
        </row>
        <row r="158">
          <cell r="AO158" t="str">
            <v>FF</v>
          </cell>
        </row>
        <row r="159">
          <cell r="AO159" t="str">
            <v>FF</v>
          </cell>
        </row>
        <row r="160">
          <cell r="AO160" t="str">
            <v>FF</v>
          </cell>
        </row>
        <row r="161">
          <cell r="AO161" t="str">
            <v>FF</v>
          </cell>
        </row>
        <row r="162">
          <cell r="AO162" t="str">
            <v>FF</v>
          </cell>
        </row>
        <row r="163">
          <cell r="AO163" t="str">
            <v>C</v>
          </cell>
        </row>
        <row r="164">
          <cell r="AO164" t="str">
            <v>C</v>
          </cell>
        </row>
        <row r="165">
          <cell r="AO165" t="str">
            <v>C</v>
          </cell>
        </row>
        <row r="166">
          <cell r="AO166" t="str">
            <v>C</v>
          </cell>
        </row>
        <row r="167">
          <cell r="AO167" t="str">
            <v>C</v>
          </cell>
        </row>
        <row r="168">
          <cell r="AO168" t="str">
            <v>C</v>
          </cell>
        </row>
        <row r="169">
          <cell r="AO169" t="str">
            <v>C</v>
          </cell>
        </row>
      </sheetData>
      <sheetData sheetId="2">
        <row r="2">
          <cell r="F2" t="str">
            <v>01-01</v>
          </cell>
          <cell r="G2" t="str">
            <v>01-02</v>
          </cell>
          <cell r="H2" t="e">
            <v>#REF!</v>
          </cell>
          <cell r="I2" t="e">
            <v>#REF!</v>
          </cell>
          <cell r="J2">
            <v>1.855</v>
          </cell>
          <cell r="K2">
            <v>1.861</v>
          </cell>
          <cell r="L2" t="str">
            <v>R01-PV01-&gt;R01-PV02</v>
          </cell>
          <cell r="M2" t="str">
            <v xml:space="preserve">BSTC 600 x 55 </v>
          </cell>
          <cell r="N2">
            <v>1064.549</v>
          </cell>
        </row>
        <row r="3">
          <cell r="F3" t="str">
            <v>01-02</v>
          </cell>
          <cell r="G3" t="str">
            <v>01-03</v>
          </cell>
          <cell r="H3" t="e">
            <v>#REF!</v>
          </cell>
          <cell r="I3" t="e">
            <v>#REF!</v>
          </cell>
          <cell r="J3">
            <v>1.861</v>
          </cell>
          <cell r="K3">
            <v>1.8779999999999999</v>
          </cell>
          <cell r="L3" t="str">
            <v>R01-PV02-&gt;R01-PV03</v>
          </cell>
          <cell r="M3" t="str">
            <v xml:space="preserve">BSTC 600 x 55 </v>
          </cell>
          <cell r="N3">
            <v>1063.6199999999999</v>
          </cell>
        </row>
        <row r="4">
          <cell r="F4" t="str">
            <v>01-03</v>
          </cell>
          <cell r="G4" t="str">
            <v>01-04</v>
          </cell>
          <cell r="H4" t="e">
            <v>#REF!</v>
          </cell>
          <cell r="I4" t="e">
            <v>#REF!</v>
          </cell>
          <cell r="J4">
            <v>1.8779999999999999</v>
          </cell>
          <cell r="K4">
            <v>1.905</v>
          </cell>
          <cell r="L4" t="str">
            <v>R01-PV03-&gt;R01-PV04</v>
          </cell>
          <cell r="M4" t="str">
            <v xml:space="preserve">BSTC 600 x 55 </v>
          </cell>
          <cell r="N4">
            <v>1062.7049999999999</v>
          </cell>
        </row>
        <row r="5">
          <cell r="F5" t="str">
            <v>01-04</v>
          </cell>
          <cell r="G5" t="str">
            <v>01-05</v>
          </cell>
          <cell r="H5" t="e">
            <v>#REF!</v>
          </cell>
          <cell r="I5" t="e">
            <v>#REF!</v>
          </cell>
          <cell r="J5">
            <v>1.905</v>
          </cell>
          <cell r="K5">
            <v>2.1320000000000001</v>
          </cell>
          <cell r="L5" t="str">
            <v>R01-PV04-&gt;R01-PV05</v>
          </cell>
          <cell r="M5" t="str">
            <v xml:space="preserve">BSTC 600 x 55 </v>
          </cell>
          <cell r="N5">
            <v>1061.5139999999999</v>
          </cell>
        </row>
        <row r="6">
          <cell r="F6" t="str">
            <v>01-05</v>
          </cell>
          <cell r="G6" t="str">
            <v>01-06</v>
          </cell>
          <cell r="H6" t="e">
            <v>#REF!</v>
          </cell>
          <cell r="I6" t="e">
            <v>#REF!</v>
          </cell>
          <cell r="J6">
            <v>2.1320000000000001</v>
          </cell>
          <cell r="K6">
            <v>2.3540000000000001</v>
          </cell>
          <cell r="L6" t="str">
            <v>R01-PV05-&gt;R01-PV06</v>
          </cell>
          <cell r="M6" t="str">
            <v xml:space="preserve">BSTC 800 x 75 </v>
          </cell>
          <cell r="N6">
            <v>1060.117</v>
          </cell>
        </row>
        <row r="7">
          <cell r="F7" t="str">
            <v>01-06</v>
          </cell>
          <cell r="G7" t="str">
            <v>01-07</v>
          </cell>
          <cell r="H7" t="e">
            <v>#REF!</v>
          </cell>
          <cell r="I7" t="e">
            <v>#REF!</v>
          </cell>
          <cell r="J7">
            <v>2.3540000000000001</v>
          </cell>
          <cell r="K7">
            <v>2.3239999999999998</v>
          </cell>
          <cell r="L7" t="str">
            <v>R01-PV06-&gt;R01-PV07</v>
          </cell>
          <cell r="M7" t="str">
            <v xml:space="preserve">BSTC 800 x 75 </v>
          </cell>
          <cell r="N7">
            <v>1058.5260000000001</v>
          </cell>
        </row>
        <row r="8">
          <cell r="F8" t="str">
            <v>01-07</v>
          </cell>
          <cell r="G8" t="str">
            <v>01-08</v>
          </cell>
          <cell r="H8" t="e">
            <v>#REF!</v>
          </cell>
          <cell r="I8" t="e">
            <v>#REF!</v>
          </cell>
          <cell r="J8">
            <v>2.3239999999999998</v>
          </cell>
          <cell r="K8">
            <v>2.5859999999999999</v>
          </cell>
          <cell r="L8" t="str">
            <v>R01-PV07-&gt;R01-PV08</v>
          </cell>
          <cell r="M8" t="str">
            <v xml:space="preserve">BSTC 1000 x 90 </v>
          </cell>
          <cell r="N8">
            <v>1056.7239999999999</v>
          </cell>
        </row>
        <row r="9">
          <cell r="F9" t="str">
            <v>01-08</v>
          </cell>
          <cell r="G9" t="str">
            <v>01-09</v>
          </cell>
          <cell r="H9" t="e">
            <v>#REF!</v>
          </cell>
          <cell r="I9" t="e">
            <v>#REF!</v>
          </cell>
          <cell r="J9">
            <v>2.5859999999999999</v>
          </cell>
          <cell r="K9">
            <v>2.95</v>
          </cell>
          <cell r="L9" t="str">
            <v>R01-PV08-&gt;R01-PV09</v>
          </cell>
          <cell r="M9" t="str">
            <v xml:space="preserve">BSTC 1200 x 120 </v>
          </cell>
          <cell r="N9">
            <v>1056.4590000000001</v>
          </cell>
        </row>
        <row r="10">
          <cell r="F10" t="str">
            <v>01-09</v>
          </cell>
          <cell r="G10" t="str">
            <v>01-10</v>
          </cell>
          <cell r="H10" t="e">
            <v>#REF!</v>
          </cell>
          <cell r="I10" t="e">
            <v>#REF!</v>
          </cell>
          <cell r="J10">
            <v>2.95</v>
          </cell>
          <cell r="K10">
            <v>3.097</v>
          </cell>
          <cell r="L10" t="str">
            <v>R01-PV09-&gt;R01-PV10</v>
          </cell>
          <cell r="M10" t="str">
            <v xml:space="preserve">BSTC 1200 x 120 </v>
          </cell>
          <cell r="N10">
            <v>1056.616</v>
          </cell>
        </row>
        <row r="11">
          <cell r="F11" t="str">
            <v>01-10</v>
          </cell>
          <cell r="G11" t="str">
            <v>01-11</v>
          </cell>
          <cell r="H11" t="e">
            <v>#REF!</v>
          </cell>
          <cell r="I11" t="e">
            <v>#REF!</v>
          </cell>
          <cell r="J11">
            <v>3.097</v>
          </cell>
          <cell r="K11">
            <v>3.63</v>
          </cell>
          <cell r="L11" t="str">
            <v>R01-PV10-&gt;R01-PV11</v>
          </cell>
          <cell r="M11" t="str">
            <v xml:space="preserve">BSTC 1200 x 120 </v>
          </cell>
          <cell r="N11">
            <v>1056.7</v>
          </cell>
        </row>
        <row r="12">
          <cell r="F12" t="str">
            <v>01-11</v>
          </cell>
          <cell r="G12" t="str">
            <v>01-12</v>
          </cell>
          <cell r="H12" t="e">
            <v>#REF!</v>
          </cell>
          <cell r="I12" t="e">
            <v>#REF!</v>
          </cell>
          <cell r="J12">
            <v>3.63</v>
          </cell>
          <cell r="K12">
            <v>3.7610000000000001</v>
          </cell>
          <cell r="L12" t="str">
            <v>R01-PV11-&gt;R01-PV12</v>
          </cell>
          <cell r="M12" t="str">
            <v xml:space="preserve">BSTC 1200 x 120 </v>
          </cell>
          <cell r="N12">
            <v>1056.981</v>
          </cell>
        </row>
        <row r="13">
          <cell r="F13" t="str">
            <v>01-12</v>
          </cell>
          <cell r="G13" t="str">
            <v>01-13</v>
          </cell>
          <cell r="H13" t="e">
            <v>#REF!</v>
          </cell>
          <cell r="I13" t="e">
            <v>#REF!</v>
          </cell>
          <cell r="J13">
            <v>3.7610000000000001</v>
          </cell>
          <cell r="K13">
            <v>4.4939999999999998</v>
          </cell>
          <cell r="L13" t="str">
            <v>R01-PV12-&gt;R01-PV13</v>
          </cell>
          <cell r="M13" t="str">
            <v xml:space="preserve">BSTC 1200 x 120 </v>
          </cell>
          <cell r="N13">
            <v>1056.7760000000001</v>
          </cell>
        </row>
        <row r="14">
          <cell r="F14" t="str">
            <v>01-13</v>
          </cell>
          <cell r="G14" t="str">
            <v>01-14</v>
          </cell>
          <cell r="H14" t="e">
            <v>#REF!</v>
          </cell>
          <cell r="I14" t="e">
            <v>#REF!</v>
          </cell>
          <cell r="J14">
            <v>4.4939999999999998</v>
          </cell>
          <cell r="K14">
            <v>5.0609999999999999</v>
          </cell>
          <cell r="L14" t="str">
            <v>R01-PV13-&gt;R01-PV14</v>
          </cell>
          <cell r="M14" t="str">
            <v xml:space="preserve">BSTC 1500 x 120 </v>
          </cell>
          <cell r="N14">
            <v>1056.953</v>
          </cell>
        </row>
        <row r="15">
          <cell r="F15" t="str">
            <v>01-14</v>
          </cell>
          <cell r="G15" t="str">
            <v>-</v>
          </cell>
          <cell r="H15" t="e">
            <v>#REF!</v>
          </cell>
          <cell r="I15" t="e">
            <v>#REF!</v>
          </cell>
          <cell r="J15">
            <v>5.0609999999999999</v>
          </cell>
          <cell r="K15">
            <v>0</v>
          </cell>
          <cell r="L15" t="str">
            <v>R01-PV14-&gt;</v>
          </cell>
          <cell r="N15">
            <v>1055.9190000000001</v>
          </cell>
        </row>
        <row r="16">
          <cell r="F16" t="str">
            <v>01-14</v>
          </cell>
          <cell r="G16" t="str">
            <v>01-16</v>
          </cell>
          <cell r="H16" t="e">
            <v>#REF!</v>
          </cell>
          <cell r="I16" t="e">
            <v>#REF!</v>
          </cell>
          <cell r="J16">
            <v>3.25</v>
          </cell>
          <cell r="K16">
            <v>2.1960000000000002</v>
          </cell>
          <cell r="L16" t="str">
            <v>R01-PV14-&gt;R01-PV16</v>
          </cell>
          <cell r="M16" t="str">
            <v xml:space="preserve">BSTC 800 x 75 </v>
          </cell>
          <cell r="N16">
            <v>1052.25</v>
          </cell>
        </row>
        <row r="17">
          <cell r="F17" t="str">
            <v>01-16</v>
          </cell>
          <cell r="G17" t="str">
            <v>01-17</v>
          </cell>
          <cell r="H17" t="e">
            <v>#REF!</v>
          </cell>
          <cell r="I17" t="e">
            <v>#REF!</v>
          </cell>
          <cell r="J17">
            <v>2.1960000000000002</v>
          </cell>
          <cell r="K17">
            <v>1.296</v>
          </cell>
          <cell r="L17" t="str">
            <v>R01-PV16-&gt;R01-PV17</v>
          </cell>
          <cell r="M17" t="str">
            <v xml:space="preserve">BSTC 800 x 75 </v>
          </cell>
          <cell r="N17">
            <v>1050.817</v>
          </cell>
        </row>
        <row r="18">
          <cell r="F18" t="str">
            <v>01-17</v>
          </cell>
          <cell r="G18" t="str">
            <v>-</v>
          </cell>
          <cell r="H18" t="e">
            <v>#REF!</v>
          </cell>
          <cell r="I18" t="e">
            <v>#REF!</v>
          </cell>
          <cell r="J18">
            <v>1.296</v>
          </cell>
          <cell r="K18">
            <v>0</v>
          </cell>
          <cell r="L18" t="str">
            <v>R01-PV17-&gt;</v>
          </cell>
          <cell r="N18">
            <v>1049.537</v>
          </cell>
        </row>
        <row r="19">
          <cell r="F19" t="str">
            <v>02-01</v>
          </cell>
          <cell r="G19" t="str">
            <v>01-03</v>
          </cell>
          <cell r="H19" t="e">
            <v>#REF!</v>
          </cell>
          <cell r="I19" t="e">
            <v>#REF!</v>
          </cell>
          <cell r="J19">
            <v>1.86</v>
          </cell>
          <cell r="K19">
            <v>1.8779999999999999</v>
          </cell>
          <cell r="L19" t="str">
            <v>R02-PV01-&gt;R01-PV03</v>
          </cell>
          <cell r="M19" t="str">
            <v xml:space="preserve">BSTC 600 x 55 </v>
          </cell>
          <cell r="N19">
            <v>1063.329</v>
          </cell>
        </row>
        <row r="20">
          <cell r="F20" t="str">
            <v>03-01</v>
          </cell>
          <cell r="G20" t="str">
            <v>03-02</v>
          </cell>
          <cell r="H20" t="e">
            <v>#REF!</v>
          </cell>
          <cell r="I20" t="e">
            <v>#REF!</v>
          </cell>
          <cell r="J20">
            <v>1.86</v>
          </cell>
          <cell r="K20">
            <v>2.028</v>
          </cell>
          <cell r="L20" t="str">
            <v>R03-PV01-&gt;R03-PV02</v>
          </cell>
          <cell r="M20" t="str">
            <v xml:space="preserve">BSTC 600 x 55 </v>
          </cell>
          <cell r="N20">
            <v>1063.317</v>
          </cell>
        </row>
        <row r="21">
          <cell r="F21" t="str">
            <v>03-02</v>
          </cell>
          <cell r="G21" t="str">
            <v>01-04</v>
          </cell>
          <cell r="H21" t="e">
            <v>#REF!</v>
          </cell>
          <cell r="I21" t="e">
            <v>#REF!</v>
          </cell>
          <cell r="J21">
            <v>2.028</v>
          </cell>
          <cell r="K21">
            <v>1.905</v>
          </cell>
          <cell r="L21" t="str">
            <v>R03-PV02-&gt;R01-PV04</v>
          </cell>
          <cell r="M21" t="str">
            <v xml:space="preserve">BSTC 600 x 55 </v>
          </cell>
          <cell r="N21">
            <v>1062.7550000000001</v>
          </cell>
        </row>
        <row r="22">
          <cell r="F22" t="str">
            <v>04-01</v>
          </cell>
          <cell r="G22" t="str">
            <v>04-02</v>
          </cell>
          <cell r="H22" t="e">
            <v>#REF!</v>
          </cell>
          <cell r="I22" t="e">
            <v>#REF!</v>
          </cell>
          <cell r="J22">
            <v>1.86</v>
          </cell>
          <cell r="K22">
            <v>1.8640000000000001</v>
          </cell>
          <cell r="L22" t="str">
            <v>R04-PV01-&gt;R04-PV02</v>
          </cell>
          <cell r="M22" t="str">
            <v xml:space="preserve">BSTC 600 x 55 </v>
          </cell>
          <cell r="N22">
            <v>1062.2819999999999</v>
          </cell>
        </row>
        <row r="23">
          <cell r="F23" t="str">
            <v>04-02</v>
          </cell>
          <cell r="G23" t="str">
            <v>04-03</v>
          </cell>
          <cell r="H23" t="e">
            <v>#REF!</v>
          </cell>
          <cell r="I23" t="e">
            <v>#REF!</v>
          </cell>
          <cell r="J23">
            <v>1.8640000000000001</v>
          </cell>
          <cell r="K23">
            <v>1.8640000000000001</v>
          </cell>
          <cell r="L23" t="str">
            <v>R04-PV02-&gt;R04-PV03</v>
          </cell>
          <cell r="M23" t="str">
            <v xml:space="preserve">BSTC 600 x 55 </v>
          </cell>
          <cell r="N23">
            <v>1061.6089999999999</v>
          </cell>
        </row>
        <row r="24">
          <cell r="F24" t="str">
            <v>04-03</v>
          </cell>
          <cell r="G24" t="str">
            <v>01-05</v>
          </cell>
          <cell r="H24" t="e">
            <v>#REF!</v>
          </cell>
          <cell r="I24" t="e">
            <v>#REF!</v>
          </cell>
          <cell r="J24">
            <v>1.8640000000000001</v>
          </cell>
          <cell r="K24">
            <v>2.1320000000000001</v>
          </cell>
          <cell r="L24" t="str">
            <v>R04-PV03-&gt;R01-PV05</v>
          </cell>
          <cell r="M24" t="str">
            <v xml:space="preserve">BSTC 600 x 55 </v>
          </cell>
          <cell r="N24">
            <v>1060.83</v>
          </cell>
        </row>
        <row r="25">
          <cell r="F25" t="str">
            <v>05-01</v>
          </cell>
          <cell r="G25" t="str">
            <v>05-02</v>
          </cell>
          <cell r="H25" t="e">
            <v>#REF!</v>
          </cell>
          <cell r="I25" t="e">
            <v>#REF!</v>
          </cell>
          <cell r="J25">
            <v>1.86</v>
          </cell>
          <cell r="K25">
            <v>1.8740000000000001</v>
          </cell>
          <cell r="L25" t="str">
            <v>R05-PV01-&gt;R05-PV02</v>
          </cell>
          <cell r="M25" t="str">
            <v xml:space="preserve">BSTC 600 x 55 </v>
          </cell>
          <cell r="N25">
            <v>1060.992</v>
          </cell>
        </row>
        <row r="26">
          <cell r="F26" t="str">
            <v>05-02</v>
          </cell>
          <cell r="G26" t="str">
            <v>05-03</v>
          </cell>
          <cell r="H26" t="e">
            <v>#REF!</v>
          </cell>
          <cell r="I26" t="e">
            <v>#REF!</v>
          </cell>
          <cell r="J26">
            <v>1.8740000000000001</v>
          </cell>
          <cell r="K26">
            <v>1.883</v>
          </cell>
          <cell r="L26" t="str">
            <v>R05-PV02-&gt;R05-PV03</v>
          </cell>
          <cell r="M26" t="str">
            <v xml:space="preserve">BSTC 600 x 55 </v>
          </cell>
          <cell r="N26">
            <v>1060.2809999999999</v>
          </cell>
        </row>
        <row r="27">
          <cell r="F27" t="str">
            <v>05-03</v>
          </cell>
          <cell r="G27" t="str">
            <v>01-06</v>
          </cell>
          <cell r="H27" t="e">
            <v>#REF!</v>
          </cell>
          <cell r="I27" t="e">
            <v>#REF!</v>
          </cell>
          <cell r="J27">
            <v>1.883</v>
          </cell>
          <cell r="K27">
            <v>2.3540000000000001</v>
          </cell>
          <cell r="L27" t="str">
            <v>R05-PV03-&gt;R01-PV06</v>
          </cell>
          <cell r="M27" t="str">
            <v xml:space="preserve">BSTC 600 x 55 </v>
          </cell>
          <cell r="N27">
            <v>1059.566</v>
          </cell>
        </row>
        <row r="28">
          <cell r="F28" t="str">
            <v>06-01</v>
          </cell>
          <cell r="G28" t="str">
            <v>06-02</v>
          </cell>
          <cell r="H28" t="e">
            <v>#REF!</v>
          </cell>
          <cell r="I28" t="e">
            <v>#REF!</v>
          </cell>
          <cell r="J28">
            <v>1.86</v>
          </cell>
          <cell r="K28">
            <v>2.0070000000000001</v>
          </cell>
          <cell r="L28" t="str">
            <v>R06-PV01-&gt;R06-PV02</v>
          </cell>
          <cell r="M28" t="str">
            <v xml:space="preserve">BSTC 600 x 55 </v>
          </cell>
          <cell r="N28">
            <v>1059.3679999999999</v>
          </cell>
        </row>
        <row r="29">
          <cell r="F29" t="str">
            <v>06-02</v>
          </cell>
          <cell r="G29" t="str">
            <v>06-03</v>
          </cell>
          <cell r="H29" t="e">
            <v>#REF!</v>
          </cell>
          <cell r="I29" t="e">
            <v>#REF!</v>
          </cell>
          <cell r="J29">
            <v>2.0070000000000001</v>
          </cell>
          <cell r="K29">
            <v>1.863</v>
          </cell>
          <cell r="L29" t="str">
            <v>R06-PV02-&gt;R06-PV03</v>
          </cell>
          <cell r="M29" t="str">
            <v xml:space="preserve">BSTC 600 x 55 </v>
          </cell>
          <cell r="N29">
            <v>1058.7439999999999</v>
          </cell>
        </row>
        <row r="30">
          <cell r="F30" t="str">
            <v>06-03</v>
          </cell>
          <cell r="G30" t="str">
            <v>01-07</v>
          </cell>
          <cell r="H30" t="e">
            <v>#REF!</v>
          </cell>
          <cell r="I30" t="e">
            <v>#REF!</v>
          </cell>
          <cell r="J30">
            <v>1.863</v>
          </cell>
          <cell r="K30">
            <v>2.3239999999999998</v>
          </cell>
          <cell r="L30" t="str">
            <v>R06-PV03-&gt;R01-PV07</v>
          </cell>
          <cell r="M30" t="str">
            <v xml:space="preserve">BSTC 600 x 55 </v>
          </cell>
          <cell r="N30">
            <v>1057.655</v>
          </cell>
        </row>
        <row r="31">
          <cell r="F31" t="str">
            <v>07-01</v>
          </cell>
          <cell r="G31" t="str">
            <v>07-02</v>
          </cell>
          <cell r="H31" t="e">
            <v>#REF!</v>
          </cell>
          <cell r="I31" t="e">
            <v>#REF!</v>
          </cell>
          <cell r="J31">
            <v>1.8540000000000001</v>
          </cell>
          <cell r="K31">
            <v>1.8540000000000001</v>
          </cell>
          <cell r="L31" t="str">
            <v>R07-PV01-&gt;R07-PV02</v>
          </cell>
          <cell r="M31" t="str">
            <v xml:space="preserve">BSTC 600 x 55 </v>
          </cell>
          <cell r="N31">
            <v>1059.8040000000001</v>
          </cell>
        </row>
        <row r="32">
          <cell r="F32" t="str">
            <v>07-02</v>
          </cell>
          <cell r="G32" t="str">
            <v>07-03</v>
          </cell>
          <cell r="H32" t="e">
            <v>#REF!</v>
          </cell>
          <cell r="I32" t="e">
            <v>#REF!</v>
          </cell>
          <cell r="J32">
            <v>1.8540000000000001</v>
          </cell>
          <cell r="K32">
            <v>1.891</v>
          </cell>
          <cell r="L32" t="str">
            <v>R07-PV02-&gt;R07-PV03</v>
          </cell>
          <cell r="M32" t="str">
            <v xml:space="preserve">BSTC 600 x 55 </v>
          </cell>
          <cell r="N32">
            <v>1059.0640000000001</v>
          </cell>
        </row>
        <row r="33">
          <cell r="F33" t="str">
            <v>07-03</v>
          </cell>
          <cell r="G33" t="str">
            <v>01-10</v>
          </cell>
          <cell r="H33" t="e">
            <v>#REF!</v>
          </cell>
          <cell r="I33" t="e">
            <v>#REF!</v>
          </cell>
          <cell r="J33">
            <v>1.891</v>
          </cell>
          <cell r="K33">
            <v>3.097</v>
          </cell>
          <cell r="L33" t="str">
            <v>R07-PV03-&gt;R01-PV10</v>
          </cell>
          <cell r="M33" t="str">
            <v xml:space="preserve">BSTC 600 x 55 </v>
          </cell>
          <cell r="N33">
            <v>1058.384</v>
          </cell>
        </row>
        <row r="34">
          <cell r="F34" t="str">
            <v>08-01</v>
          </cell>
          <cell r="G34" t="str">
            <v>08-02</v>
          </cell>
          <cell r="H34" t="e">
            <v>#REF!</v>
          </cell>
          <cell r="I34" t="e">
            <v>#REF!</v>
          </cell>
          <cell r="J34">
            <v>1.85</v>
          </cell>
          <cell r="K34">
            <v>2.5529999999999999</v>
          </cell>
          <cell r="L34" t="str">
            <v>R08-PV01-&gt;R08-PV02</v>
          </cell>
          <cell r="M34" t="str">
            <v xml:space="preserve">BSTC 600 x 55 </v>
          </cell>
          <cell r="N34">
            <v>1058.56</v>
          </cell>
        </row>
        <row r="35">
          <cell r="F35" t="str">
            <v>08-02</v>
          </cell>
          <cell r="G35" t="str">
            <v>08-03</v>
          </cell>
          <cell r="H35" t="e">
            <v>#REF!</v>
          </cell>
          <cell r="I35" t="e">
            <v>#REF!</v>
          </cell>
          <cell r="J35">
            <v>2.5529999999999999</v>
          </cell>
          <cell r="K35">
            <v>3.4350000000000001</v>
          </cell>
          <cell r="L35" t="str">
            <v>R08-PV02-&gt;R08-PV03</v>
          </cell>
          <cell r="M35" t="str">
            <v xml:space="preserve">BSTC 600 x 55 </v>
          </cell>
          <cell r="N35">
            <v>1058.626</v>
          </cell>
        </row>
        <row r="36">
          <cell r="F36" t="str">
            <v>08-03</v>
          </cell>
          <cell r="G36" t="str">
            <v>08-04</v>
          </cell>
          <cell r="H36" t="e">
            <v>#REF!</v>
          </cell>
          <cell r="I36" t="e">
            <v>#REF!</v>
          </cell>
          <cell r="J36">
            <v>3.4350000000000001</v>
          </cell>
          <cell r="K36">
            <v>2.6280000000000001</v>
          </cell>
          <cell r="L36" t="str">
            <v>R08-PV03-&gt;R08-PV04</v>
          </cell>
          <cell r="M36" t="str">
            <v xml:space="preserve">BSTC 1000 x 90 </v>
          </cell>
          <cell r="N36">
            <v>1058.3599999999999</v>
          </cell>
        </row>
        <row r="37">
          <cell r="F37" t="str">
            <v>08-04</v>
          </cell>
          <cell r="G37" t="str">
            <v>01-13</v>
          </cell>
          <cell r="H37" t="e">
            <v>#REF!</v>
          </cell>
          <cell r="I37" t="e">
            <v>#REF!</v>
          </cell>
          <cell r="J37">
            <v>2.6280000000000001</v>
          </cell>
          <cell r="K37">
            <v>4.4939999999999998</v>
          </cell>
          <cell r="L37" t="str">
            <v>R08-PV04-&gt;R01-PV13</v>
          </cell>
          <cell r="M37" t="str">
            <v xml:space="preserve">BSTC 1000 x 90 </v>
          </cell>
          <cell r="N37">
            <v>1056.9449999999999</v>
          </cell>
        </row>
        <row r="38">
          <cell r="F38" t="str">
            <v>09-01</v>
          </cell>
          <cell r="G38" t="str">
            <v>09-02</v>
          </cell>
          <cell r="H38" t="e">
            <v>#REF!</v>
          </cell>
          <cell r="I38" t="e">
            <v>#REF!</v>
          </cell>
          <cell r="J38">
            <v>2.073</v>
          </cell>
          <cell r="K38">
            <v>2.9319999999999999</v>
          </cell>
          <cell r="L38" t="str">
            <v>R09-PV01-&gt;R09-PV02</v>
          </cell>
          <cell r="M38" t="str">
            <v xml:space="preserve">BSTC 800 x 75 </v>
          </cell>
          <cell r="N38">
            <v>1061.298</v>
          </cell>
        </row>
        <row r="39">
          <cell r="F39" t="str">
            <v>09-02</v>
          </cell>
          <cell r="G39" t="str">
            <v>08-03</v>
          </cell>
          <cell r="H39" t="e">
            <v>#REF!</v>
          </cell>
          <cell r="I39" t="e">
            <v>#REF!</v>
          </cell>
          <cell r="J39">
            <v>2.9319999999999999</v>
          </cell>
          <cell r="K39">
            <v>3.4350000000000001</v>
          </cell>
          <cell r="L39" t="str">
            <v>R09-PV02-&gt;R08-PV03</v>
          </cell>
          <cell r="M39" t="str">
            <v xml:space="preserve">BSTC 800 x 75 </v>
          </cell>
          <cell r="N39">
            <v>1059.816</v>
          </cell>
        </row>
        <row r="40">
          <cell r="F40" t="str">
            <v>10-01</v>
          </cell>
          <cell r="G40" t="str">
            <v>09-02</v>
          </cell>
          <cell r="H40" t="e">
            <v>#REF!</v>
          </cell>
          <cell r="I40" t="e">
            <v>#REF!</v>
          </cell>
          <cell r="J40">
            <v>1.8540000000000001</v>
          </cell>
          <cell r="K40">
            <v>2.9319999999999999</v>
          </cell>
          <cell r="L40" t="str">
            <v>R10-PV01-&gt;R09-PV02</v>
          </cell>
          <cell r="M40" t="str">
            <v xml:space="preserve">BSTC 600 x 55 </v>
          </cell>
          <cell r="N40">
            <v>1059.3920000000001</v>
          </cell>
        </row>
        <row r="41">
          <cell r="F41" t="str">
            <v>-</v>
          </cell>
          <cell r="G41" t="str">
            <v>-</v>
          </cell>
          <cell r="H41" t="e">
            <v>#REF!</v>
          </cell>
          <cell r="I41" t="e">
            <v>#REF!</v>
          </cell>
          <cell r="J41">
            <v>0</v>
          </cell>
          <cell r="K41">
            <v>0</v>
          </cell>
        </row>
        <row r="42">
          <cell r="F42" t="str">
            <v>-</v>
          </cell>
          <cell r="G42" t="str">
            <v>-</v>
          </cell>
          <cell r="H42" t="e">
            <v>#REF!</v>
          </cell>
          <cell r="I42" t="e">
            <v>#REF!</v>
          </cell>
          <cell r="J42">
            <v>0</v>
          </cell>
          <cell r="K42">
            <v>0</v>
          </cell>
        </row>
        <row r="43">
          <cell r="F43" t="str">
            <v>-</v>
          </cell>
          <cell r="G43" t="str">
            <v>-</v>
          </cell>
          <cell r="H43" t="e">
            <v>#REF!</v>
          </cell>
          <cell r="I43" t="e">
            <v>#REF!</v>
          </cell>
          <cell r="J43">
            <v>0</v>
          </cell>
          <cell r="K43">
            <v>0</v>
          </cell>
        </row>
        <row r="44">
          <cell r="F44" t="str">
            <v>-</v>
          </cell>
          <cell r="G44" t="str">
            <v>-</v>
          </cell>
          <cell r="H44" t="e">
            <v>#REF!</v>
          </cell>
          <cell r="I44" t="e">
            <v>#REF!</v>
          </cell>
          <cell r="J44">
            <v>0</v>
          </cell>
          <cell r="K44">
            <v>0</v>
          </cell>
        </row>
        <row r="45">
          <cell r="F45" t="str">
            <v>-</v>
          </cell>
          <cell r="G45" t="str">
            <v>-</v>
          </cell>
          <cell r="H45" t="e">
            <v>#REF!</v>
          </cell>
          <cell r="I45" t="e">
            <v>#REF!</v>
          </cell>
          <cell r="J45">
            <v>0</v>
          </cell>
          <cell r="K45">
            <v>0</v>
          </cell>
        </row>
        <row r="46">
          <cell r="F46" t="str">
            <v>-</v>
          </cell>
          <cell r="G46" t="str">
            <v>-</v>
          </cell>
          <cell r="H46" t="e">
            <v>#REF!</v>
          </cell>
          <cell r="I46" t="e">
            <v>#REF!</v>
          </cell>
          <cell r="J46">
            <v>0</v>
          </cell>
          <cell r="K46">
            <v>0</v>
          </cell>
        </row>
        <row r="47">
          <cell r="F47" t="str">
            <v>-</v>
          </cell>
          <cell r="G47" t="str">
            <v>-</v>
          </cell>
          <cell r="H47" t="e">
            <v>#REF!</v>
          </cell>
          <cell r="I47" t="e">
            <v>#REF!</v>
          </cell>
          <cell r="J47">
            <v>0</v>
          </cell>
          <cell r="K47">
            <v>0</v>
          </cell>
        </row>
        <row r="48">
          <cell r="F48" t="str">
            <v>-</v>
          </cell>
          <cell r="G48" t="str">
            <v>-</v>
          </cell>
          <cell r="H48" t="e">
            <v>#REF!</v>
          </cell>
          <cell r="I48" t="e">
            <v>#REF!</v>
          </cell>
          <cell r="J48">
            <v>0</v>
          </cell>
          <cell r="K48">
            <v>0</v>
          </cell>
        </row>
        <row r="49">
          <cell r="F49" t="str">
            <v>-</v>
          </cell>
          <cell r="G49" t="str">
            <v>-</v>
          </cell>
          <cell r="H49" t="e">
            <v>#REF!</v>
          </cell>
          <cell r="I49" t="e">
            <v>#REF!</v>
          </cell>
          <cell r="J49">
            <v>0</v>
          </cell>
          <cell r="K49">
            <v>0</v>
          </cell>
        </row>
        <row r="50">
          <cell r="F50" t="str">
            <v>-</v>
          </cell>
          <cell r="G50" t="str">
            <v>-</v>
          </cell>
          <cell r="H50" t="e">
            <v>#REF!</v>
          </cell>
          <cell r="I50" t="e">
            <v>#REF!</v>
          </cell>
          <cell r="J50">
            <v>0</v>
          </cell>
          <cell r="K50">
            <v>0</v>
          </cell>
        </row>
        <row r="51">
          <cell r="F51" t="str">
            <v>-</v>
          </cell>
          <cell r="G51" t="str">
            <v>-</v>
          </cell>
          <cell r="H51" t="e">
            <v>#REF!</v>
          </cell>
          <cell r="I51" t="e">
            <v>#REF!</v>
          </cell>
          <cell r="J51">
            <v>0</v>
          </cell>
          <cell r="K51">
            <v>0</v>
          </cell>
        </row>
        <row r="52">
          <cell r="F52" t="str">
            <v>-</v>
          </cell>
          <cell r="G52" t="str">
            <v>-</v>
          </cell>
          <cell r="H52" t="e">
            <v>#REF!</v>
          </cell>
          <cell r="I52" t="e">
            <v>#REF!</v>
          </cell>
          <cell r="J52">
            <v>0</v>
          </cell>
          <cell r="K52">
            <v>0</v>
          </cell>
        </row>
        <row r="53">
          <cell r="F53" t="str">
            <v>-</v>
          </cell>
          <cell r="G53" t="str">
            <v>-</v>
          </cell>
          <cell r="H53" t="e">
            <v>#REF!</v>
          </cell>
          <cell r="I53" t="e">
            <v>#REF!</v>
          </cell>
          <cell r="J53">
            <v>0</v>
          </cell>
          <cell r="K53">
            <v>0</v>
          </cell>
        </row>
        <row r="54">
          <cell r="F54" t="str">
            <v>-</v>
          </cell>
          <cell r="G54" t="str">
            <v>-</v>
          </cell>
          <cell r="H54" t="e">
            <v>#REF!</v>
          </cell>
          <cell r="I54" t="e">
            <v>#REF!</v>
          </cell>
          <cell r="J54">
            <v>0</v>
          </cell>
          <cell r="K54">
            <v>0</v>
          </cell>
        </row>
        <row r="55">
          <cell r="F55" t="str">
            <v>-</v>
          </cell>
          <cell r="G55" t="str">
            <v>-</v>
          </cell>
          <cell r="H55" t="e">
            <v>#REF!</v>
          </cell>
          <cell r="I55" t="e">
            <v>#REF!</v>
          </cell>
          <cell r="J55">
            <v>0</v>
          </cell>
          <cell r="K55">
            <v>0</v>
          </cell>
        </row>
        <row r="56">
          <cell r="F56" t="str">
            <v>-</v>
          </cell>
          <cell r="G56" t="str">
            <v>-</v>
          </cell>
          <cell r="H56" t="e">
            <v>#REF!</v>
          </cell>
          <cell r="I56" t="e">
            <v>#REF!</v>
          </cell>
          <cell r="J56">
            <v>0</v>
          </cell>
          <cell r="K56">
            <v>0</v>
          </cell>
        </row>
        <row r="57">
          <cell r="F57" t="str">
            <v>-</v>
          </cell>
          <cell r="G57" t="str">
            <v>-</v>
          </cell>
          <cell r="H57" t="e">
            <v>#REF!</v>
          </cell>
          <cell r="I57" t="e">
            <v>#REF!</v>
          </cell>
          <cell r="J57">
            <v>0</v>
          </cell>
          <cell r="K57">
            <v>0</v>
          </cell>
        </row>
        <row r="58">
          <cell r="F58" t="str">
            <v>-</v>
          </cell>
          <cell r="G58" t="str">
            <v>-</v>
          </cell>
          <cell r="H58" t="e">
            <v>#REF!</v>
          </cell>
          <cell r="I58" t="e">
            <v>#REF!</v>
          </cell>
          <cell r="J58">
            <v>0</v>
          </cell>
          <cell r="K58">
            <v>0</v>
          </cell>
        </row>
        <row r="59">
          <cell r="F59" t="str">
            <v>-</v>
          </cell>
          <cell r="G59" t="str">
            <v>-</v>
          </cell>
          <cell r="H59" t="e">
            <v>#REF!</v>
          </cell>
          <cell r="I59" t="e">
            <v>#REF!</v>
          </cell>
          <cell r="J59">
            <v>0</v>
          </cell>
          <cell r="K59">
            <v>0</v>
          </cell>
        </row>
        <row r="60">
          <cell r="F60" t="str">
            <v>-</v>
          </cell>
          <cell r="G60" t="str">
            <v>-</v>
          </cell>
          <cell r="H60" t="e">
            <v>#REF!</v>
          </cell>
          <cell r="I60" t="e">
            <v>#REF!</v>
          </cell>
          <cell r="J60">
            <v>0</v>
          </cell>
          <cell r="K60">
            <v>0</v>
          </cell>
        </row>
        <row r="61">
          <cell r="F61" t="str">
            <v>-</v>
          </cell>
          <cell r="G61" t="str">
            <v>-</v>
          </cell>
          <cell r="H61" t="e">
            <v>#REF!</v>
          </cell>
          <cell r="I61" t="e">
            <v>#REF!</v>
          </cell>
          <cell r="J61">
            <v>0</v>
          </cell>
          <cell r="K61">
            <v>0</v>
          </cell>
        </row>
        <row r="62">
          <cell r="F62" t="str">
            <v>-</v>
          </cell>
          <cell r="G62" t="str">
            <v>-</v>
          </cell>
          <cell r="H62" t="e">
            <v>#REF!</v>
          </cell>
          <cell r="I62" t="e">
            <v>#REF!</v>
          </cell>
          <cell r="J62">
            <v>0</v>
          </cell>
          <cell r="K62">
            <v>0</v>
          </cell>
        </row>
        <row r="63">
          <cell r="F63" t="str">
            <v>-</v>
          </cell>
          <cell r="G63" t="str">
            <v>-</v>
          </cell>
          <cell r="H63" t="e">
            <v>#REF!</v>
          </cell>
          <cell r="I63" t="e">
            <v>#REF!</v>
          </cell>
          <cell r="J63">
            <v>0</v>
          </cell>
          <cell r="K63">
            <v>0</v>
          </cell>
        </row>
        <row r="64">
          <cell r="F64" t="str">
            <v>-</v>
          </cell>
          <cell r="G64" t="str">
            <v>-</v>
          </cell>
          <cell r="H64" t="e">
            <v>#REF!</v>
          </cell>
          <cell r="I64" t="e">
            <v>#REF!</v>
          </cell>
          <cell r="J64">
            <v>0</v>
          </cell>
          <cell r="K64">
            <v>0</v>
          </cell>
        </row>
        <row r="65">
          <cell r="F65" t="str">
            <v>-</v>
          </cell>
          <cell r="G65" t="str">
            <v>-</v>
          </cell>
          <cell r="H65" t="e">
            <v>#REF!</v>
          </cell>
          <cell r="I65" t="e">
            <v>#REF!</v>
          </cell>
          <cell r="J65">
            <v>0</v>
          </cell>
          <cell r="K65">
            <v>0</v>
          </cell>
        </row>
        <row r="66">
          <cell r="F66" t="str">
            <v>-</v>
          </cell>
          <cell r="G66" t="str">
            <v>-</v>
          </cell>
          <cell r="H66" t="e">
            <v>#REF!</v>
          </cell>
          <cell r="I66" t="e">
            <v>#REF!</v>
          </cell>
          <cell r="J66">
            <v>0</v>
          </cell>
          <cell r="K66">
            <v>0</v>
          </cell>
        </row>
        <row r="67">
          <cell r="F67" t="str">
            <v>-</v>
          </cell>
          <cell r="G67" t="str">
            <v>-</v>
          </cell>
          <cell r="H67" t="e">
            <v>#REF!</v>
          </cell>
          <cell r="I67" t="e">
            <v>#REF!</v>
          </cell>
          <cell r="J67">
            <v>0</v>
          </cell>
          <cell r="K67">
            <v>0</v>
          </cell>
        </row>
        <row r="68">
          <cell r="F68" t="str">
            <v>-</v>
          </cell>
          <cell r="G68" t="str">
            <v>-</v>
          </cell>
          <cell r="H68" t="e">
            <v>#REF!</v>
          </cell>
          <cell r="I68" t="e">
            <v>#REF!</v>
          </cell>
          <cell r="J68">
            <v>0</v>
          </cell>
          <cell r="K68">
            <v>0</v>
          </cell>
        </row>
        <row r="69">
          <cell r="F69" t="str">
            <v>-</v>
          </cell>
          <cell r="G69" t="str">
            <v>-</v>
          </cell>
          <cell r="H69" t="e">
            <v>#REF!</v>
          </cell>
          <cell r="I69" t="e">
            <v>#REF!</v>
          </cell>
          <cell r="J69">
            <v>0</v>
          </cell>
          <cell r="K69">
            <v>0</v>
          </cell>
        </row>
        <row r="70">
          <cell r="F70" t="str">
            <v>-</v>
          </cell>
          <cell r="G70" t="str">
            <v>-</v>
          </cell>
          <cell r="H70" t="e">
            <v>#REF!</v>
          </cell>
          <cell r="I70" t="e">
            <v>#REF!</v>
          </cell>
          <cell r="J70">
            <v>0</v>
          </cell>
          <cell r="K70">
            <v>0</v>
          </cell>
        </row>
        <row r="71">
          <cell r="F71" t="str">
            <v>-</v>
          </cell>
          <cell r="G71" t="str">
            <v>-</v>
          </cell>
          <cell r="H71" t="e">
            <v>#REF!</v>
          </cell>
          <cell r="I71" t="e">
            <v>#REF!</v>
          </cell>
          <cell r="J71">
            <v>0</v>
          </cell>
          <cell r="K71">
            <v>0</v>
          </cell>
        </row>
        <row r="72">
          <cell r="F72" t="str">
            <v>-</v>
          </cell>
          <cell r="G72" t="str">
            <v>-</v>
          </cell>
          <cell r="H72" t="e">
            <v>#REF!</v>
          </cell>
          <cell r="I72" t="e">
            <v>#REF!</v>
          </cell>
          <cell r="J72">
            <v>0</v>
          </cell>
          <cell r="K72">
            <v>0</v>
          </cell>
        </row>
        <row r="73">
          <cell r="F73" t="str">
            <v>-</v>
          </cell>
          <cell r="G73" t="str">
            <v>-</v>
          </cell>
          <cell r="H73" t="e">
            <v>#REF!</v>
          </cell>
          <cell r="I73" t="e">
            <v>#REF!</v>
          </cell>
          <cell r="J73">
            <v>0</v>
          </cell>
          <cell r="K73">
            <v>0</v>
          </cell>
        </row>
        <row r="74">
          <cell r="F74" t="str">
            <v>-</v>
          </cell>
          <cell r="G74" t="str">
            <v>-</v>
          </cell>
          <cell r="H74" t="e">
            <v>#REF!</v>
          </cell>
          <cell r="I74" t="e">
            <v>#REF!</v>
          </cell>
          <cell r="J74">
            <v>0</v>
          </cell>
          <cell r="K74">
            <v>0</v>
          </cell>
        </row>
        <row r="75">
          <cell r="F75" t="str">
            <v>-</v>
          </cell>
          <cell r="G75" t="str">
            <v>-</v>
          </cell>
          <cell r="H75" t="e">
            <v>#REF!</v>
          </cell>
          <cell r="I75" t="e">
            <v>#REF!</v>
          </cell>
          <cell r="J75">
            <v>0</v>
          </cell>
          <cell r="K75">
            <v>0</v>
          </cell>
        </row>
        <row r="76">
          <cell r="F76" t="str">
            <v>-</v>
          </cell>
          <cell r="G76" t="str">
            <v>-</v>
          </cell>
          <cell r="H76" t="e">
            <v>#REF!</v>
          </cell>
          <cell r="I76" t="e">
            <v>#REF!</v>
          </cell>
          <cell r="J76">
            <v>0</v>
          </cell>
          <cell r="K76">
            <v>0</v>
          </cell>
        </row>
        <row r="77">
          <cell r="F77" t="str">
            <v>-</v>
          </cell>
          <cell r="G77" t="str">
            <v>-</v>
          </cell>
          <cell r="H77" t="e">
            <v>#REF!</v>
          </cell>
          <cell r="I77" t="e">
            <v>#REF!</v>
          </cell>
          <cell r="J77">
            <v>0</v>
          </cell>
          <cell r="K77">
            <v>0</v>
          </cell>
        </row>
        <row r="78">
          <cell r="F78" t="str">
            <v>-</v>
          </cell>
          <cell r="G78" t="str">
            <v>-</v>
          </cell>
          <cell r="H78" t="e">
            <v>#REF!</v>
          </cell>
          <cell r="I78" t="e">
            <v>#REF!</v>
          </cell>
          <cell r="J78">
            <v>0</v>
          </cell>
          <cell r="K78">
            <v>0</v>
          </cell>
        </row>
        <row r="79">
          <cell r="F79" t="str">
            <v>-</v>
          </cell>
          <cell r="G79" t="str">
            <v>-</v>
          </cell>
          <cell r="H79" t="e">
            <v>#REF!</v>
          </cell>
          <cell r="I79" t="e">
            <v>#REF!</v>
          </cell>
          <cell r="J79">
            <v>0</v>
          </cell>
          <cell r="K79">
            <v>0</v>
          </cell>
        </row>
        <row r="80">
          <cell r="F80" t="str">
            <v>-</v>
          </cell>
          <cell r="G80" t="str">
            <v>-</v>
          </cell>
          <cell r="H80" t="e">
            <v>#REF!</v>
          </cell>
          <cell r="I80" t="e">
            <v>#REF!</v>
          </cell>
          <cell r="J80">
            <v>0</v>
          </cell>
          <cell r="K80">
            <v>0</v>
          </cell>
        </row>
        <row r="81">
          <cell r="F81" t="str">
            <v>-</v>
          </cell>
          <cell r="G81" t="str">
            <v>-</v>
          </cell>
          <cell r="H81" t="e">
            <v>#REF!</v>
          </cell>
          <cell r="I81" t="e">
            <v>#REF!</v>
          </cell>
          <cell r="J81">
            <v>0</v>
          </cell>
          <cell r="K81">
            <v>0</v>
          </cell>
        </row>
        <row r="82">
          <cell r="F82" t="str">
            <v>-</v>
          </cell>
          <cell r="G82" t="str">
            <v>-</v>
          </cell>
          <cell r="H82" t="e">
            <v>#REF!</v>
          </cell>
          <cell r="I82" t="e">
            <v>#REF!</v>
          </cell>
          <cell r="J82">
            <v>0</v>
          </cell>
          <cell r="K82">
            <v>0</v>
          </cell>
        </row>
        <row r="83">
          <cell r="F83" t="str">
            <v>-</v>
          </cell>
          <cell r="G83" t="str">
            <v>-</v>
          </cell>
          <cell r="H83" t="e">
            <v>#REF!</v>
          </cell>
          <cell r="I83" t="e">
            <v>#REF!</v>
          </cell>
          <cell r="J83">
            <v>0</v>
          </cell>
          <cell r="K83">
            <v>0</v>
          </cell>
        </row>
        <row r="84">
          <cell r="F84" t="str">
            <v>-</v>
          </cell>
          <cell r="G84" t="str">
            <v>-</v>
          </cell>
          <cell r="H84" t="e">
            <v>#REF!</v>
          </cell>
          <cell r="I84" t="e">
            <v>#REF!</v>
          </cell>
          <cell r="J84">
            <v>0</v>
          </cell>
          <cell r="K84">
            <v>0</v>
          </cell>
        </row>
        <row r="85">
          <cell r="F85" t="str">
            <v>-</v>
          </cell>
          <cell r="G85" t="str">
            <v>-</v>
          </cell>
          <cell r="H85" t="e">
            <v>#REF!</v>
          </cell>
          <cell r="I85" t="e">
            <v>#REF!</v>
          </cell>
          <cell r="J85">
            <v>0</v>
          </cell>
          <cell r="K85">
            <v>0</v>
          </cell>
        </row>
        <row r="86">
          <cell r="F86" t="str">
            <v>-</v>
          </cell>
          <cell r="G86" t="str">
            <v>-</v>
          </cell>
          <cell r="H86" t="e">
            <v>#REF!</v>
          </cell>
          <cell r="I86" t="e">
            <v>#REF!</v>
          </cell>
          <cell r="J86">
            <v>0</v>
          </cell>
          <cell r="K86">
            <v>0</v>
          </cell>
        </row>
        <row r="87">
          <cell r="F87" t="str">
            <v>-</v>
          </cell>
          <cell r="G87" t="str">
            <v>-</v>
          </cell>
          <cell r="H87" t="e">
            <v>#REF!</v>
          </cell>
          <cell r="I87" t="e">
            <v>#REF!</v>
          </cell>
          <cell r="J87">
            <v>0</v>
          </cell>
          <cell r="K87">
            <v>0</v>
          </cell>
        </row>
        <row r="88">
          <cell r="F88" t="str">
            <v>-</v>
          </cell>
          <cell r="G88" t="str">
            <v>-</v>
          </cell>
          <cell r="H88" t="e">
            <v>#REF!</v>
          </cell>
          <cell r="I88" t="e">
            <v>#REF!</v>
          </cell>
          <cell r="J88">
            <v>0</v>
          </cell>
          <cell r="K88">
            <v>0</v>
          </cell>
        </row>
        <row r="89">
          <cell r="F89" t="str">
            <v>-</v>
          </cell>
          <cell r="G89" t="str">
            <v>-</v>
          </cell>
          <cell r="H89" t="e">
            <v>#REF!</v>
          </cell>
          <cell r="I89" t="e">
            <v>#REF!</v>
          </cell>
          <cell r="J89">
            <v>0</v>
          </cell>
          <cell r="K89">
            <v>0</v>
          </cell>
        </row>
        <row r="90">
          <cell r="F90" t="str">
            <v>-</v>
          </cell>
          <cell r="G90" t="str">
            <v>-</v>
          </cell>
          <cell r="H90" t="e">
            <v>#REF!</v>
          </cell>
          <cell r="I90" t="e">
            <v>#REF!</v>
          </cell>
          <cell r="J90">
            <v>0</v>
          </cell>
          <cell r="K90">
            <v>0</v>
          </cell>
        </row>
        <row r="91">
          <cell r="F91" t="str">
            <v>-</v>
          </cell>
          <cell r="G91" t="str">
            <v>-</v>
          </cell>
          <cell r="H91" t="e">
            <v>#REF!</v>
          </cell>
          <cell r="I91" t="e">
            <v>#REF!</v>
          </cell>
          <cell r="J91">
            <v>0</v>
          </cell>
          <cell r="K91">
            <v>0</v>
          </cell>
        </row>
        <row r="92">
          <cell r="F92" t="str">
            <v>-</v>
          </cell>
          <cell r="G92" t="str">
            <v>-</v>
          </cell>
          <cell r="H92" t="e">
            <v>#REF!</v>
          </cell>
          <cell r="I92" t="e">
            <v>#REF!</v>
          </cell>
          <cell r="J92">
            <v>0</v>
          </cell>
          <cell r="K92">
            <v>0</v>
          </cell>
        </row>
        <row r="93">
          <cell r="F93" t="str">
            <v>-</v>
          </cell>
          <cell r="G93" t="str">
            <v>-</v>
          </cell>
          <cell r="H93" t="e">
            <v>#REF!</v>
          </cell>
          <cell r="I93" t="e">
            <v>#REF!</v>
          </cell>
          <cell r="J93">
            <v>0</v>
          </cell>
          <cell r="K93">
            <v>0</v>
          </cell>
        </row>
        <row r="94">
          <cell r="F94" t="str">
            <v>-</v>
          </cell>
          <cell r="G94" t="str">
            <v>-</v>
          </cell>
          <cell r="H94" t="e">
            <v>#REF!</v>
          </cell>
          <cell r="I94" t="e">
            <v>#REF!</v>
          </cell>
          <cell r="J94">
            <v>0</v>
          </cell>
          <cell r="K94">
            <v>0</v>
          </cell>
        </row>
        <row r="95">
          <cell r="F95" t="str">
            <v>-</v>
          </cell>
          <cell r="G95" t="str">
            <v>-</v>
          </cell>
          <cell r="H95" t="e">
            <v>#REF!</v>
          </cell>
          <cell r="I95" t="e">
            <v>#REF!</v>
          </cell>
          <cell r="J95">
            <v>0</v>
          </cell>
          <cell r="K95">
            <v>0</v>
          </cell>
        </row>
        <row r="96">
          <cell r="F96" t="str">
            <v>-</v>
          </cell>
          <cell r="G96" t="str">
            <v>-</v>
          </cell>
          <cell r="H96" t="e">
            <v>#REF!</v>
          </cell>
          <cell r="I96" t="e">
            <v>#REF!</v>
          </cell>
          <cell r="J96">
            <v>0</v>
          </cell>
          <cell r="K96">
            <v>0</v>
          </cell>
        </row>
        <row r="97">
          <cell r="F97" t="str">
            <v>-</v>
          </cell>
          <cell r="G97" t="str">
            <v>-</v>
          </cell>
          <cell r="H97" t="e">
            <v>#REF!</v>
          </cell>
          <cell r="I97" t="e">
            <v>#REF!</v>
          </cell>
          <cell r="J97">
            <v>0</v>
          </cell>
          <cell r="K97">
            <v>0</v>
          </cell>
        </row>
        <row r="98">
          <cell r="F98" t="str">
            <v>-</v>
          </cell>
          <cell r="G98" t="str">
            <v>-</v>
          </cell>
          <cell r="H98" t="e">
            <v>#REF!</v>
          </cell>
          <cell r="I98" t="e">
            <v>#REF!</v>
          </cell>
          <cell r="J98">
            <v>0</v>
          </cell>
          <cell r="K98">
            <v>0</v>
          </cell>
        </row>
        <row r="99">
          <cell r="F99" t="str">
            <v>-</v>
          </cell>
          <cell r="G99" t="str">
            <v>-</v>
          </cell>
          <cell r="H99" t="e">
            <v>#REF!</v>
          </cell>
          <cell r="I99" t="e">
            <v>#REF!</v>
          </cell>
          <cell r="J99">
            <v>0</v>
          </cell>
          <cell r="K99">
            <v>0</v>
          </cell>
        </row>
        <row r="100">
          <cell r="F100" t="str">
            <v>-</v>
          </cell>
          <cell r="G100" t="str">
            <v>-</v>
          </cell>
          <cell r="H100" t="e">
            <v>#REF!</v>
          </cell>
          <cell r="I100" t="e">
            <v>#REF!</v>
          </cell>
          <cell r="J100">
            <v>0</v>
          </cell>
          <cell r="K100">
            <v>0</v>
          </cell>
        </row>
        <row r="101">
          <cell r="F101" t="str">
            <v>-</v>
          </cell>
          <cell r="G101" t="str">
            <v>-</v>
          </cell>
          <cell r="H101" t="e">
            <v>#REF!</v>
          </cell>
          <cell r="I101" t="e">
            <v>#REF!</v>
          </cell>
          <cell r="J101">
            <v>0</v>
          </cell>
          <cell r="K101">
            <v>0</v>
          </cell>
        </row>
        <row r="102">
          <cell r="F102" t="str">
            <v>-</v>
          </cell>
          <cell r="G102" t="str">
            <v>-</v>
          </cell>
          <cell r="H102" t="e">
            <v>#REF!</v>
          </cell>
          <cell r="I102" t="e">
            <v>#REF!</v>
          </cell>
          <cell r="J102">
            <v>0</v>
          </cell>
          <cell r="K102">
            <v>0</v>
          </cell>
        </row>
        <row r="103">
          <cell r="F103" t="str">
            <v>-</v>
          </cell>
          <cell r="G103" t="str">
            <v>-</v>
          </cell>
          <cell r="H103" t="e">
            <v>#REF!</v>
          </cell>
          <cell r="I103" t="e">
            <v>#REF!</v>
          </cell>
          <cell r="J103">
            <v>0</v>
          </cell>
          <cell r="K103">
            <v>0</v>
          </cell>
        </row>
        <row r="104">
          <cell r="F104" t="str">
            <v>-</v>
          </cell>
          <cell r="G104" t="str">
            <v>-</v>
          </cell>
          <cell r="H104" t="e">
            <v>#REF!</v>
          </cell>
          <cell r="I104" t="e">
            <v>#REF!</v>
          </cell>
          <cell r="J104">
            <v>0</v>
          </cell>
          <cell r="K104">
            <v>0</v>
          </cell>
        </row>
        <row r="105">
          <cell r="F105" t="str">
            <v>-</v>
          </cell>
          <cell r="G105" t="str">
            <v>-</v>
          </cell>
          <cell r="H105" t="e">
            <v>#REF!</v>
          </cell>
          <cell r="I105" t="e">
            <v>#REF!</v>
          </cell>
          <cell r="J105">
            <v>0</v>
          </cell>
          <cell r="K105">
            <v>0</v>
          </cell>
        </row>
        <row r="106">
          <cell r="F106" t="str">
            <v>-</v>
          </cell>
          <cell r="G106" t="str">
            <v>-</v>
          </cell>
          <cell r="H106" t="e">
            <v>#REF!</v>
          </cell>
          <cell r="I106" t="e">
            <v>#REF!</v>
          </cell>
          <cell r="J106">
            <v>0</v>
          </cell>
          <cell r="K106">
            <v>0</v>
          </cell>
        </row>
        <row r="107">
          <cell r="F107" t="str">
            <v>-</v>
          </cell>
          <cell r="G107" t="str">
            <v>-</v>
          </cell>
          <cell r="H107" t="e">
            <v>#REF!</v>
          </cell>
          <cell r="I107" t="e">
            <v>#REF!</v>
          </cell>
          <cell r="J107">
            <v>0</v>
          </cell>
          <cell r="K107">
            <v>0</v>
          </cell>
        </row>
        <row r="108">
          <cell r="F108" t="str">
            <v>-</v>
          </cell>
          <cell r="G108" t="str">
            <v>-</v>
          </cell>
          <cell r="H108" t="e">
            <v>#REF!</v>
          </cell>
          <cell r="I108" t="e">
            <v>#REF!</v>
          </cell>
          <cell r="J108">
            <v>0</v>
          </cell>
          <cell r="K108">
            <v>0</v>
          </cell>
        </row>
        <row r="109">
          <cell r="F109" t="str">
            <v>-</v>
          </cell>
          <cell r="G109" t="str">
            <v>-</v>
          </cell>
          <cell r="H109" t="e">
            <v>#REF!</v>
          </cell>
          <cell r="I109" t="e">
            <v>#REF!</v>
          </cell>
          <cell r="J109">
            <v>0</v>
          </cell>
          <cell r="K109">
            <v>0</v>
          </cell>
        </row>
        <row r="110">
          <cell r="F110" t="str">
            <v>-</v>
          </cell>
          <cell r="G110" t="str">
            <v>-</v>
          </cell>
          <cell r="H110" t="e">
            <v>#REF!</v>
          </cell>
          <cell r="I110" t="e">
            <v>#REF!</v>
          </cell>
          <cell r="J110">
            <v>0</v>
          </cell>
          <cell r="K110">
            <v>0</v>
          </cell>
        </row>
        <row r="111">
          <cell r="F111" t="str">
            <v>-</v>
          </cell>
          <cell r="G111" t="str">
            <v>-</v>
          </cell>
          <cell r="H111" t="e">
            <v>#REF!</v>
          </cell>
          <cell r="I111" t="e">
            <v>#REF!</v>
          </cell>
          <cell r="J111">
            <v>0</v>
          </cell>
          <cell r="K111">
            <v>0</v>
          </cell>
        </row>
        <row r="112">
          <cell r="F112" t="str">
            <v>-</v>
          </cell>
          <cell r="G112" t="str">
            <v>-</v>
          </cell>
          <cell r="H112" t="e">
            <v>#REF!</v>
          </cell>
          <cell r="I112" t="e">
            <v>#REF!</v>
          </cell>
          <cell r="J112">
            <v>0</v>
          </cell>
          <cell r="K112">
            <v>0</v>
          </cell>
        </row>
        <row r="113">
          <cell r="F113" t="str">
            <v>-</v>
          </cell>
          <cell r="G113" t="str">
            <v>-</v>
          </cell>
          <cell r="H113" t="e">
            <v>#REF!</v>
          </cell>
          <cell r="I113" t="e">
            <v>#REF!</v>
          </cell>
          <cell r="J113">
            <v>0</v>
          </cell>
          <cell r="K113">
            <v>0</v>
          </cell>
        </row>
        <row r="114">
          <cell r="F114" t="str">
            <v>-</v>
          </cell>
          <cell r="G114" t="str">
            <v>-</v>
          </cell>
          <cell r="H114" t="e">
            <v>#REF!</v>
          </cell>
          <cell r="I114" t="e">
            <v>#REF!</v>
          </cell>
          <cell r="J114">
            <v>0</v>
          </cell>
          <cell r="K114">
            <v>0</v>
          </cell>
        </row>
        <row r="115">
          <cell r="F115" t="str">
            <v>-</v>
          </cell>
          <cell r="G115" t="str">
            <v>-</v>
          </cell>
          <cell r="H115" t="e">
            <v>#REF!</v>
          </cell>
          <cell r="I115" t="e">
            <v>#REF!</v>
          </cell>
          <cell r="J115">
            <v>0</v>
          </cell>
          <cell r="K115">
            <v>0</v>
          </cell>
        </row>
        <row r="116">
          <cell r="F116" t="str">
            <v>-</v>
          </cell>
          <cell r="G116" t="str">
            <v>-</v>
          </cell>
          <cell r="H116" t="e">
            <v>#REF!</v>
          </cell>
          <cell r="I116" t="e">
            <v>#REF!</v>
          </cell>
          <cell r="J116">
            <v>0</v>
          </cell>
          <cell r="K116">
            <v>0</v>
          </cell>
        </row>
        <row r="117">
          <cell r="F117" t="str">
            <v>-</v>
          </cell>
          <cell r="G117" t="str">
            <v>-</v>
          </cell>
          <cell r="H117" t="e">
            <v>#REF!</v>
          </cell>
          <cell r="I117" t="e">
            <v>#REF!</v>
          </cell>
          <cell r="J117">
            <v>0</v>
          </cell>
          <cell r="K117">
            <v>0</v>
          </cell>
        </row>
        <row r="118">
          <cell r="F118" t="str">
            <v>-</v>
          </cell>
          <cell r="G118" t="str">
            <v>-</v>
          </cell>
          <cell r="H118" t="e">
            <v>#REF!</v>
          </cell>
          <cell r="I118" t="e">
            <v>#REF!</v>
          </cell>
          <cell r="J118">
            <v>0</v>
          </cell>
          <cell r="K118">
            <v>0</v>
          </cell>
        </row>
        <row r="119">
          <cell r="F119" t="str">
            <v>-</v>
          </cell>
          <cell r="G119" t="str">
            <v>-</v>
          </cell>
          <cell r="H119" t="e">
            <v>#REF!</v>
          </cell>
          <cell r="I119" t="e">
            <v>#REF!</v>
          </cell>
          <cell r="J119">
            <v>0</v>
          </cell>
          <cell r="K119">
            <v>0</v>
          </cell>
        </row>
        <row r="120">
          <cell r="F120" t="str">
            <v>-</v>
          </cell>
          <cell r="G120" t="str">
            <v>-</v>
          </cell>
          <cell r="H120" t="e">
            <v>#REF!</v>
          </cell>
          <cell r="I120" t="e">
            <v>#REF!</v>
          </cell>
          <cell r="J120">
            <v>0</v>
          </cell>
          <cell r="K120">
            <v>0</v>
          </cell>
        </row>
        <row r="121">
          <cell r="F121" t="str">
            <v>-</v>
          </cell>
          <cell r="G121" t="str">
            <v>-</v>
          </cell>
          <cell r="H121" t="e">
            <v>#REF!</v>
          </cell>
          <cell r="I121" t="e">
            <v>#REF!</v>
          </cell>
          <cell r="J121">
            <v>0</v>
          </cell>
          <cell r="K121">
            <v>0</v>
          </cell>
        </row>
        <row r="122">
          <cell r="F122" t="str">
            <v>-</v>
          </cell>
          <cell r="G122" t="str">
            <v>-</v>
          </cell>
          <cell r="H122" t="e">
            <v>#REF!</v>
          </cell>
          <cell r="I122" t="e">
            <v>#REF!</v>
          </cell>
          <cell r="J122">
            <v>0</v>
          </cell>
          <cell r="K122">
            <v>0</v>
          </cell>
        </row>
        <row r="123">
          <cell r="F123" t="str">
            <v>-</v>
          </cell>
          <cell r="G123" t="str">
            <v>-</v>
          </cell>
          <cell r="H123" t="e">
            <v>#REF!</v>
          </cell>
          <cell r="I123" t="e">
            <v>#REF!</v>
          </cell>
          <cell r="J123">
            <v>0</v>
          </cell>
          <cell r="K123">
            <v>0</v>
          </cell>
        </row>
        <row r="124">
          <cell r="F124" t="str">
            <v>-</v>
          </cell>
          <cell r="G124" t="str">
            <v>-</v>
          </cell>
          <cell r="H124" t="e">
            <v>#REF!</v>
          </cell>
          <cell r="I124" t="e">
            <v>#REF!</v>
          </cell>
          <cell r="J124">
            <v>0</v>
          </cell>
          <cell r="K124">
            <v>0</v>
          </cell>
        </row>
        <row r="125">
          <cell r="F125" t="str">
            <v>-</v>
          </cell>
          <cell r="G125" t="str">
            <v>-</v>
          </cell>
          <cell r="H125" t="e">
            <v>#REF!</v>
          </cell>
          <cell r="I125" t="e">
            <v>#REF!</v>
          </cell>
          <cell r="J125">
            <v>0</v>
          </cell>
          <cell r="K125">
            <v>0</v>
          </cell>
        </row>
        <row r="126">
          <cell r="F126" t="str">
            <v>-</v>
          </cell>
          <cell r="G126" t="str">
            <v>-</v>
          </cell>
          <cell r="H126" t="e">
            <v>#REF!</v>
          </cell>
          <cell r="I126" t="e">
            <v>#REF!</v>
          </cell>
          <cell r="J126">
            <v>0</v>
          </cell>
          <cell r="K126">
            <v>0</v>
          </cell>
        </row>
        <row r="127">
          <cell r="F127" t="str">
            <v>-</v>
          </cell>
          <cell r="G127" t="str">
            <v>-</v>
          </cell>
          <cell r="H127" t="e">
            <v>#REF!</v>
          </cell>
          <cell r="I127" t="e">
            <v>#REF!</v>
          </cell>
          <cell r="J127">
            <v>0</v>
          </cell>
          <cell r="K127">
            <v>0</v>
          </cell>
        </row>
        <row r="128">
          <cell r="F128" t="str">
            <v>-</v>
          </cell>
          <cell r="G128" t="str">
            <v>-</v>
          </cell>
          <cell r="H128" t="e">
            <v>#REF!</v>
          </cell>
          <cell r="I128" t="e">
            <v>#REF!</v>
          </cell>
          <cell r="J128">
            <v>0</v>
          </cell>
          <cell r="K128">
            <v>0</v>
          </cell>
        </row>
        <row r="129">
          <cell r="F129" t="str">
            <v>-</v>
          </cell>
          <cell r="G129" t="str">
            <v>-</v>
          </cell>
          <cell r="H129" t="e">
            <v>#REF!</v>
          </cell>
          <cell r="I129" t="e">
            <v>#REF!</v>
          </cell>
          <cell r="J129">
            <v>0</v>
          </cell>
          <cell r="K129">
            <v>0</v>
          </cell>
        </row>
        <row r="130">
          <cell r="F130" t="str">
            <v>-</v>
          </cell>
          <cell r="G130" t="str">
            <v>-</v>
          </cell>
          <cell r="H130" t="e">
            <v>#REF!</v>
          </cell>
          <cell r="I130" t="e">
            <v>#REF!</v>
          </cell>
          <cell r="J130">
            <v>0</v>
          </cell>
          <cell r="K130">
            <v>0</v>
          </cell>
        </row>
        <row r="131">
          <cell r="F131" t="str">
            <v>-</v>
          </cell>
          <cell r="G131" t="str">
            <v>-</v>
          </cell>
          <cell r="H131" t="e">
            <v>#REF!</v>
          </cell>
          <cell r="I131" t="e">
            <v>#REF!</v>
          </cell>
          <cell r="J131">
            <v>0</v>
          </cell>
          <cell r="K131">
            <v>0</v>
          </cell>
        </row>
        <row r="132">
          <cell r="F132" t="str">
            <v>-</v>
          </cell>
          <cell r="G132" t="str">
            <v>-</v>
          </cell>
          <cell r="H132" t="e">
            <v>#REF!</v>
          </cell>
          <cell r="I132" t="e">
            <v>#REF!</v>
          </cell>
          <cell r="J132">
            <v>0</v>
          </cell>
          <cell r="K132">
            <v>0</v>
          </cell>
        </row>
        <row r="133">
          <cell r="F133" t="str">
            <v>-</v>
          </cell>
          <cell r="G133" t="str">
            <v>-</v>
          </cell>
          <cell r="H133" t="e">
            <v>#REF!</v>
          </cell>
          <cell r="I133" t="e">
            <v>#REF!</v>
          </cell>
          <cell r="J133">
            <v>0</v>
          </cell>
          <cell r="K133">
            <v>0</v>
          </cell>
        </row>
        <row r="134">
          <cell r="F134" t="str">
            <v>-</v>
          </cell>
          <cell r="G134" t="str">
            <v>-</v>
          </cell>
          <cell r="H134" t="e">
            <v>#REF!</v>
          </cell>
          <cell r="I134" t="e">
            <v>#REF!</v>
          </cell>
          <cell r="J134">
            <v>0</v>
          </cell>
          <cell r="K134">
            <v>0</v>
          </cell>
        </row>
        <row r="135">
          <cell r="F135" t="str">
            <v>-</v>
          </cell>
          <cell r="G135" t="str">
            <v>-</v>
          </cell>
          <cell r="H135" t="e">
            <v>#REF!</v>
          </cell>
          <cell r="I135" t="e">
            <v>#REF!</v>
          </cell>
          <cell r="J135">
            <v>0</v>
          </cell>
          <cell r="K135">
            <v>0</v>
          </cell>
        </row>
        <row r="136">
          <cell r="F136" t="str">
            <v>-</v>
          </cell>
          <cell r="G136" t="str">
            <v>-</v>
          </cell>
          <cell r="H136" t="e">
            <v>#REF!</v>
          </cell>
          <cell r="I136" t="e">
            <v>#REF!</v>
          </cell>
          <cell r="J136">
            <v>0</v>
          </cell>
          <cell r="K136">
            <v>0</v>
          </cell>
        </row>
        <row r="137">
          <cell r="F137" t="str">
            <v>-</v>
          </cell>
          <cell r="G137" t="str">
            <v>-</v>
          </cell>
          <cell r="H137" t="e">
            <v>#REF!</v>
          </cell>
          <cell r="I137" t="e">
            <v>#REF!</v>
          </cell>
          <cell r="J137">
            <v>0</v>
          </cell>
          <cell r="K137">
            <v>0</v>
          </cell>
        </row>
        <row r="138">
          <cell r="F138" t="str">
            <v>-</v>
          </cell>
          <cell r="G138" t="str">
            <v>-</v>
          </cell>
          <cell r="H138" t="e">
            <v>#REF!</v>
          </cell>
          <cell r="I138" t="e">
            <v>#REF!</v>
          </cell>
          <cell r="J138">
            <v>0</v>
          </cell>
          <cell r="K138">
            <v>0</v>
          </cell>
        </row>
        <row r="139">
          <cell r="F139" t="str">
            <v>-</v>
          </cell>
          <cell r="G139" t="str">
            <v>-</v>
          </cell>
          <cell r="H139" t="e">
            <v>#REF!</v>
          </cell>
          <cell r="I139" t="e">
            <v>#REF!</v>
          </cell>
          <cell r="J139">
            <v>0</v>
          </cell>
          <cell r="K139">
            <v>0</v>
          </cell>
        </row>
        <row r="140">
          <cell r="F140" t="str">
            <v>-</v>
          </cell>
          <cell r="G140" t="str">
            <v>-</v>
          </cell>
          <cell r="H140" t="e">
            <v>#REF!</v>
          </cell>
          <cell r="I140" t="e">
            <v>#REF!</v>
          </cell>
          <cell r="J140">
            <v>0</v>
          </cell>
          <cell r="K140">
            <v>0</v>
          </cell>
        </row>
        <row r="141">
          <cell r="F141" t="str">
            <v>-</v>
          </cell>
          <cell r="G141" t="str">
            <v>-</v>
          </cell>
          <cell r="H141" t="e">
            <v>#REF!</v>
          </cell>
          <cell r="I141" t="e">
            <v>#REF!</v>
          </cell>
          <cell r="J141">
            <v>0</v>
          </cell>
          <cell r="K141">
            <v>0</v>
          </cell>
        </row>
        <row r="142">
          <cell r="F142" t="str">
            <v>-</v>
          </cell>
          <cell r="G142" t="str">
            <v>-</v>
          </cell>
          <cell r="H142" t="e">
            <v>#REF!</v>
          </cell>
          <cell r="I142" t="e">
            <v>#REF!</v>
          </cell>
          <cell r="J142">
            <v>0</v>
          </cell>
          <cell r="K142">
            <v>0</v>
          </cell>
        </row>
        <row r="143">
          <cell r="F143" t="str">
            <v>-</v>
          </cell>
          <cell r="G143" t="str">
            <v>-</v>
          </cell>
          <cell r="H143" t="e">
            <v>#REF!</v>
          </cell>
          <cell r="I143" t="e">
            <v>#REF!</v>
          </cell>
          <cell r="J143">
            <v>0</v>
          </cell>
          <cell r="K143">
            <v>0</v>
          </cell>
        </row>
        <row r="144">
          <cell r="F144" t="str">
            <v>-</v>
          </cell>
          <cell r="G144" t="str">
            <v>-</v>
          </cell>
          <cell r="H144" t="e">
            <v>#REF!</v>
          </cell>
          <cell r="I144" t="e">
            <v>#REF!</v>
          </cell>
          <cell r="J144">
            <v>0</v>
          </cell>
          <cell r="K144">
            <v>0</v>
          </cell>
        </row>
        <row r="145">
          <cell r="F145" t="str">
            <v>-</v>
          </cell>
          <cell r="G145" t="str">
            <v>-</v>
          </cell>
          <cell r="H145" t="e">
            <v>#REF!</v>
          </cell>
          <cell r="I145" t="e">
            <v>#REF!</v>
          </cell>
          <cell r="J145">
            <v>0</v>
          </cell>
          <cell r="K145">
            <v>0</v>
          </cell>
        </row>
        <row r="146">
          <cell r="F146" t="str">
            <v>-</v>
          </cell>
          <cell r="G146" t="str">
            <v>-</v>
          </cell>
          <cell r="H146" t="e">
            <v>#REF!</v>
          </cell>
          <cell r="I146" t="e">
            <v>#REF!</v>
          </cell>
          <cell r="J146">
            <v>0</v>
          </cell>
          <cell r="K146">
            <v>0</v>
          </cell>
        </row>
        <row r="147">
          <cell r="F147" t="str">
            <v>-</v>
          </cell>
          <cell r="G147" t="str">
            <v>-</v>
          </cell>
          <cell r="H147" t="e">
            <v>#REF!</v>
          </cell>
          <cell r="I147" t="e">
            <v>#REF!</v>
          </cell>
          <cell r="J147">
            <v>0</v>
          </cell>
          <cell r="K147">
            <v>0</v>
          </cell>
        </row>
        <row r="148">
          <cell r="F148" t="str">
            <v>-</v>
          </cell>
          <cell r="G148" t="str">
            <v>-</v>
          </cell>
          <cell r="H148" t="e">
            <v>#REF!</v>
          </cell>
          <cell r="I148" t="e">
            <v>#REF!</v>
          </cell>
          <cell r="J148">
            <v>0</v>
          </cell>
          <cell r="K148">
            <v>0</v>
          </cell>
        </row>
        <row r="149">
          <cell r="F149" t="str">
            <v>-</v>
          </cell>
          <cell r="G149" t="str">
            <v>-</v>
          </cell>
          <cell r="H149" t="e">
            <v>#REF!</v>
          </cell>
          <cell r="I149" t="e">
            <v>#REF!</v>
          </cell>
          <cell r="J149">
            <v>0</v>
          </cell>
          <cell r="K149">
            <v>0</v>
          </cell>
        </row>
        <row r="150">
          <cell r="F150" t="str">
            <v>-</v>
          </cell>
          <cell r="G150" t="str">
            <v>-</v>
          </cell>
          <cell r="H150" t="e">
            <v>#REF!</v>
          </cell>
          <cell r="I150" t="e">
            <v>#REF!</v>
          </cell>
          <cell r="J150">
            <v>0</v>
          </cell>
          <cell r="K150">
            <v>0</v>
          </cell>
        </row>
        <row r="151">
          <cell r="F151" t="str">
            <v>-</v>
          </cell>
          <cell r="G151" t="str">
            <v>-</v>
          </cell>
          <cell r="H151" t="e">
            <v>#REF!</v>
          </cell>
          <cell r="I151" t="e">
            <v>#REF!</v>
          </cell>
          <cell r="J151">
            <v>0</v>
          </cell>
          <cell r="K151">
            <v>0</v>
          </cell>
        </row>
        <row r="152">
          <cell r="F152" t="str">
            <v>-</v>
          </cell>
          <cell r="G152" t="str">
            <v>-</v>
          </cell>
          <cell r="H152" t="e">
            <v>#REF!</v>
          </cell>
          <cell r="I152" t="e">
            <v>#REF!</v>
          </cell>
          <cell r="J152">
            <v>0</v>
          </cell>
          <cell r="K152">
            <v>0</v>
          </cell>
        </row>
        <row r="153">
          <cell r="F153" t="str">
            <v>-</v>
          </cell>
          <cell r="G153" t="str">
            <v>-</v>
          </cell>
          <cell r="H153" t="e">
            <v>#REF!</v>
          </cell>
          <cell r="I153" t="e">
            <v>#REF!</v>
          </cell>
          <cell r="J153">
            <v>0</v>
          </cell>
          <cell r="K153">
            <v>0</v>
          </cell>
        </row>
        <row r="154">
          <cell r="F154" t="str">
            <v>-</v>
          </cell>
          <cell r="G154" t="str">
            <v>-</v>
          </cell>
          <cell r="H154" t="e">
            <v>#REF!</v>
          </cell>
          <cell r="I154" t="e">
            <v>#REF!</v>
          </cell>
          <cell r="J154">
            <v>0</v>
          </cell>
          <cell r="K154">
            <v>0</v>
          </cell>
        </row>
        <row r="155">
          <cell r="F155" t="str">
            <v>-</v>
          </cell>
          <cell r="G155" t="str">
            <v>-</v>
          </cell>
          <cell r="H155" t="e">
            <v>#REF!</v>
          </cell>
          <cell r="I155" t="e">
            <v>#REF!</v>
          </cell>
          <cell r="J155">
            <v>0</v>
          </cell>
          <cell r="K155">
            <v>0</v>
          </cell>
        </row>
        <row r="156">
          <cell r="F156" t="str">
            <v>-</v>
          </cell>
          <cell r="G156" t="str">
            <v>-</v>
          </cell>
          <cell r="H156" t="e">
            <v>#REF!</v>
          </cell>
          <cell r="I156" t="e">
            <v>#REF!</v>
          </cell>
          <cell r="J156">
            <v>0</v>
          </cell>
          <cell r="K156">
            <v>0</v>
          </cell>
        </row>
        <row r="157">
          <cell r="F157" t="str">
            <v>-</v>
          </cell>
          <cell r="G157" t="str">
            <v>-</v>
          </cell>
          <cell r="H157" t="e">
            <v>#REF!</v>
          </cell>
          <cell r="I157" t="e">
            <v>#REF!</v>
          </cell>
          <cell r="J157">
            <v>0</v>
          </cell>
          <cell r="K157">
            <v>0</v>
          </cell>
        </row>
        <row r="158">
          <cell r="F158" t="str">
            <v>-</v>
          </cell>
          <cell r="G158" t="str">
            <v>-</v>
          </cell>
          <cell r="H158" t="e">
            <v>#REF!</v>
          </cell>
          <cell r="I158" t="e">
            <v>#REF!</v>
          </cell>
          <cell r="J158">
            <v>0</v>
          </cell>
          <cell r="K158">
            <v>0</v>
          </cell>
        </row>
        <row r="159">
          <cell r="F159" t="str">
            <v>-</v>
          </cell>
          <cell r="G159" t="str">
            <v>-</v>
          </cell>
          <cell r="H159" t="e">
            <v>#REF!</v>
          </cell>
          <cell r="I159" t="e">
            <v>#REF!</v>
          </cell>
          <cell r="J159">
            <v>0</v>
          </cell>
          <cell r="K159">
            <v>0</v>
          </cell>
        </row>
        <row r="160">
          <cell r="F160" t="str">
            <v>-</v>
          </cell>
          <cell r="G160" t="str">
            <v>-</v>
          </cell>
          <cell r="H160" t="e">
            <v>#REF!</v>
          </cell>
          <cell r="I160" t="e">
            <v>#REF!</v>
          </cell>
          <cell r="J160">
            <v>0</v>
          </cell>
          <cell r="K160">
            <v>0</v>
          </cell>
        </row>
        <row r="161">
          <cell r="F161" t="str">
            <v>-</v>
          </cell>
          <cell r="G161" t="str">
            <v>-</v>
          </cell>
          <cell r="H161" t="e">
            <v>#REF!</v>
          </cell>
          <cell r="I161" t="e">
            <v>#REF!</v>
          </cell>
          <cell r="J161">
            <v>0</v>
          </cell>
          <cell r="K161">
            <v>0</v>
          </cell>
        </row>
        <row r="162">
          <cell r="F162" t="str">
            <v>-</v>
          </cell>
          <cell r="G162" t="str">
            <v>-</v>
          </cell>
          <cell r="H162" t="e">
            <v>#REF!</v>
          </cell>
          <cell r="I162" t="e">
            <v>#REF!</v>
          </cell>
          <cell r="J162">
            <v>0</v>
          </cell>
          <cell r="K162">
            <v>0</v>
          </cell>
        </row>
        <row r="163">
          <cell r="F163" t="str">
            <v>-</v>
          </cell>
          <cell r="G163" t="str">
            <v>-</v>
          </cell>
          <cell r="H163" t="e">
            <v>#REF!</v>
          </cell>
          <cell r="I163" t="e">
            <v>#REF!</v>
          </cell>
          <cell r="J163">
            <v>0</v>
          </cell>
          <cell r="K163">
            <v>0</v>
          </cell>
        </row>
        <row r="164">
          <cell r="F164" t="str">
            <v>-</v>
          </cell>
          <cell r="G164" t="str">
            <v>-</v>
          </cell>
          <cell r="H164" t="e">
            <v>#REF!</v>
          </cell>
          <cell r="I164" t="e">
            <v>#REF!</v>
          </cell>
          <cell r="J164">
            <v>0</v>
          </cell>
          <cell r="K164">
            <v>0</v>
          </cell>
        </row>
        <row r="165">
          <cell r="F165" t="str">
            <v>-</v>
          </cell>
          <cell r="G165" t="str">
            <v>-</v>
          </cell>
          <cell r="H165" t="e">
            <v>#REF!</v>
          </cell>
          <cell r="I165" t="e">
            <v>#REF!</v>
          </cell>
          <cell r="J165">
            <v>0</v>
          </cell>
          <cell r="K165">
            <v>0</v>
          </cell>
        </row>
        <row r="166">
          <cell r="F166" t="str">
            <v>-</v>
          </cell>
          <cell r="G166" t="str">
            <v>-</v>
          </cell>
          <cell r="H166" t="e">
            <v>#REF!</v>
          </cell>
          <cell r="I166" t="e">
            <v>#REF!</v>
          </cell>
          <cell r="J166">
            <v>0</v>
          </cell>
          <cell r="K166">
            <v>0</v>
          </cell>
        </row>
        <row r="167">
          <cell r="F167" t="str">
            <v>-</v>
          </cell>
          <cell r="G167" t="str">
            <v>-</v>
          </cell>
          <cell r="H167" t="e">
            <v>#REF!</v>
          </cell>
          <cell r="I167" t="e">
            <v>#REF!</v>
          </cell>
          <cell r="J167">
            <v>0</v>
          </cell>
          <cell r="K167">
            <v>0</v>
          </cell>
        </row>
        <row r="168">
          <cell r="F168" t="str">
            <v>-</v>
          </cell>
          <cell r="G168" t="str">
            <v>-</v>
          </cell>
          <cell r="H168" t="e">
            <v>#REF!</v>
          </cell>
          <cell r="I168" t="e">
            <v>#REF!</v>
          </cell>
          <cell r="J168">
            <v>0</v>
          </cell>
          <cell r="K168">
            <v>0</v>
          </cell>
        </row>
        <row r="169">
          <cell r="F169" t="str">
            <v>-</v>
          </cell>
          <cell r="G169" t="str">
            <v>-</v>
          </cell>
          <cell r="H169" t="e">
            <v>#REF!</v>
          </cell>
          <cell r="I169" t="e">
            <v>#REF!</v>
          </cell>
          <cell r="J169">
            <v>0</v>
          </cell>
          <cell r="K169">
            <v>0</v>
          </cell>
        </row>
        <row r="170">
          <cell r="F170" t="str">
            <v>-</v>
          </cell>
          <cell r="G170" t="str">
            <v>-</v>
          </cell>
          <cell r="H170" t="e">
            <v>#REF!</v>
          </cell>
          <cell r="I170" t="e">
            <v>#REF!</v>
          </cell>
          <cell r="J170">
            <v>0</v>
          </cell>
          <cell r="K170">
            <v>0</v>
          </cell>
        </row>
        <row r="171">
          <cell r="F171" t="str">
            <v>-</v>
          </cell>
          <cell r="G171" t="str">
            <v>-</v>
          </cell>
          <cell r="H171" t="e">
            <v>#REF!</v>
          </cell>
          <cell r="I171" t="e">
            <v>#REF!</v>
          </cell>
          <cell r="J171">
            <v>0</v>
          </cell>
          <cell r="K171">
            <v>0</v>
          </cell>
        </row>
        <row r="172">
          <cell r="F172" t="str">
            <v>-</v>
          </cell>
          <cell r="G172" t="str">
            <v>-</v>
          </cell>
          <cell r="H172" t="e">
            <v>#REF!</v>
          </cell>
          <cell r="I172" t="e">
            <v>#REF!</v>
          </cell>
          <cell r="J172">
            <v>0</v>
          </cell>
          <cell r="K172">
            <v>0</v>
          </cell>
        </row>
        <row r="173">
          <cell r="F173" t="str">
            <v>-</v>
          </cell>
          <cell r="G173" t="str">
            <v>-</v>
          </cell>
          <cell r="H173" t="e">
            <v>#REF!</v>
          </cell>
          <cell r="I173" t="e">
            <v>#REF!</v>
          </cell>
          <cell r="J173">
            <v>0</v>
          </cell>
          <cell r="K173">
            <v>0</v>
          </cell>
        </row>
        <row r="174">
          <cell r="F174" t="str">
            <v>-</v>
          </cell>
          <cell r="G174" t="str">
            <v>-</v>
          </cell>
          <cell r="H174" t="e">
            <v>#REF!</v>
          </cell>
          <cell r="I174" t="e">
            <v>#REF!</v>
          </cell>
          <cell r="J174">
            <v>0</v>
          </cell>
          <cell r="K174">
            <v>0</v>
          </cell>
        </row>
        <row r="175">
          <cell r="F175" t="str">
            <v>-</v>
          </cell>
          <cell r="G175" t="str">
            <v>-</v>
          </cell>
          <cell r="H175" t="e">
            <v>#REF!</v>
          </cell>
          <cell r="I175" t="e">
            <v>#REF!</v>
          </cell>
          <cell r="J175">
            <v>0</v>
          </cell>
          <cell r="K175">
            <v>0</v>
          </cell>
        </row>
        <row r="176">
          <cell r="F176" t="str">
            <v>-</v>
          </cell>
          <cell r="G176" t="str">
            <v>-</v>
          </cell>
          <cell r="H176" t="e">
            <v>#REF!</v>
          </cell>
          <cell r="I176" t="e">
            <v>#REF!</v>
          </cell>
          <cell r="J176">
            <v>0</v>
          </cell>
          <cell r="K176">
            <v>0</v>
          </cell>
        </row>
        <row r="177">
          <cell r="F177" t="str">
            <v>-</v>
          </cell>
          <cell r="G177" t="str">
            <v>-</v>
          </cell>
          <cell r="H177" t="e">
            <v>#REF!</v>
          </cell>
          <cell r="I177" t="e">
            <v>#REF!</v>
          </cell>
          <cell r="J177">
            <v>0</v>
          </cell>
          <cell r="K177">
            <v>0</v>
          </cell>
        </row>
        <row r="178">
          <cell r="F178" t="str">
            <v>-</v>
          </cell>
          <cell r="G178" t="str">
            <v>-</v>
          </cell>
          <cell r="H178" t="e">
            <v>#REF!</v>
          </cell>
          <cell r="I178" t="e">
            <v>#REF!</v>
          </cell>
          <cell r="J178">
            <v>0</v>
          </cell>
          <cell r="K178">
            <v>0</v>
          </cell>
        </row>
        <row r="179">
          <cell r="F179" t="str">
            <v>-</v>
          </cell>
          <cell r="G179" t="str">
            <v>-</v>
          </cell>
          <cell r="H179" t="e">
            <v>#REF!</v>
          </cell>
          <cell r="I179" t="e">
            <v>#REF!</v>
          </cell>
          <cell r="J179">
            <v>0</v>
          </cell>
          <cell r="K179">
            <v>0</v>
          </cell>
        </row>
        <row r="180">
          <cell r="F180" t="str">
            <v>-</v>
          </cell>
          <cell r="G180" t="str">
            <v>-</v>
          </cell>
          <cell r="H180" t="e">
            <v>#REF!</v>
          </cell>
          <cell r="I180" t="e">
            <v>#REF!</v>
          </cell>
          <cell r="J180">
            <v>0</v>
          </cell>
          <cell r="K180">
            <v>0</v>
          </cell>
        </row>
        <row r="181">
          <cell r="F181" t="str">
            <v>-</v>
          </cell>
          <cell r="G181" t="str">
            <v>-</v>
          </cell>
          <cell r="H181" t="e">
            <v>#REF!</v>
          </cell>
          <cell r="I181" t="e">
            <v>#REF!</v>
          </cell>
          <cell r="J181">
            <v>0</v>
          </cell>
          <cell r="K181">
            <v>0</v>
          </cell>
        </row>
        <row r="182">
          <cell r="F182" t="str">
            <v>-</v>
          </cell>
          <cell r="G182" t="str">
            <v>-</v>
          </cell>
          <cell r="H182" t="e">
            <v>#REF!</v>
          </cell>
          <cell r="I182" t="e">
            <v>#REF!</v>
          </cell>
          <cell r="J182">
            <v>0</v>
          </cell>
          <cell r="K182">
            <v>0</v>
          </cell>
        </row>
        <row r="183">
          <cell r="F183" t="str">
            <v>-</v>
          </cell>
          <cell r="G183" t="str">
            <v>-</v>
          </cell>
          <cell r="H183" t="e">
            <v>#REF!</v>
          </cell>
          <cell r="I183" t="e">
            <v>#REF!</v>
          </cell>
          <cell r="J183">
            <v>0</v>
          </cell>
          <cell r="K183">
            <v>0</v>
          </cell>
        </row>
        <row r="184">
          <cell r="F184" t="str">
            <v>-</v>
          </cell>
          <cell r="G184" t="str">
            <v>-</v>
          </cell>
          <cell r="H184" t="e">
            <v>#REF!</v>
          </cell>
          <cell r="I184" t="e">
            <v>#REF!</v>
          </cell>
          <cell r="J184">
            <v>0</v>
          </cell>
          <cell r="K184">
            <v>0</v>
          </cell>
        </row>
        <row r="185">
          <cell r="F185" t="str">
            <v>-</v>
          </cell>
          <cell r="G185" t="str">
            <v>-</v>
          </cell>
          <cell r="H185" t="e">
            <v>#REF!</v>
          </cell>
          <cell r="I185" t="e">
            <v>#REF!</v>
          </cell>
          <cell r="J185">
            <v>0</v>
          </cell>
          <cell r="K185">
            <v>0</v>
          </cell>
        </row>
        <row r="186">
          <cell r="F186" t="str">
            <v>-</v>
          </cell>
          <cell r="G186" t="str">
            <v>-</v>
          </cell>
          <cell r="H186" t="e">
            <v>#REF!</v>
          </cell>
          <cell r="I186" t="e">
            <v>#REF!</v>
          </cell>
          <cell r="J186">
            <v>0</v>
          </cell>
          <cell r="K186">
            <v>0</v>
          </cell>
        </row>
        <row r="187">
          <cell r="F187" t="str">
            <v>-</v>
          </cell>
          <cell r="G187" t="str">
            <v>-</v>
          </cell>
          <cell r="H187" t="e">
            <v>#REF!</v>
          </cell>
          <cell r="I187" t="e">
            <v>#REF!</v>
          </cell>
          <cell r="J187">
            <v>0</v>
          </cell>
          <cell r="K187">
            <v>0</v>
          </cell>
        </row>
        <row r="188">
          <cell r="F188" t="str">
            <v>-</v>
          </cell>
          <cell r="G188" t="str">
            <v>-</v>
          </cell>
          <cell r="H188" t="e">
            <v>#REF!</v>
          </cell>
          <cell r="I188" t="e">
            <v>#REF!</v>
          </cell>
          <cell r="J188">
            <v>0</v>
          </cell>
          <cell r="K188">
            <v>0</v>
          </cell>
        </row>
        <row r="189">
          <cell r="F189" t="str">
            <v>-</v>
          </cell>
          <cell r="G189" t="str">
            <v>-</v>
          </cell>
          <cell r="H189" t="e">
            <v>#REF!</v>
          </cell>
          <cell r="I189" t="e">
            <v>#REF!</v>
          </cell>
          <cell r="J189">
            <v>0</v>
          </cell>
          <cell r="K189">
            <v>0</v>
          </cell>
        </row>
        <row r="190">
          <cell r="F190" t="str">
            <v>-</v>
          </cell>
          <cell r="G190" t="str">
            <v>-</v>
          </cell>
          <cell r="H190" t="e">
            <v>#REF!</v>
          </cell>
          <cell r="I190" t="e">
            <v>#REF!</v>
          </cell>
          <cell r="J190">
            <v>0</v>
          </cell>
          <cell r="K190">
            <v>0</v>
          </cell>
        </row>
        <row r="191">
          <cell r="F191" t="str">
            <v>-</v>
          </cell>
          <cell r="G191" t="str">
            <v>-</v>
          </cell>
          <cell r="H191" t="e">
            <v>#REF!</v>
          </cell>
          <cell r="I191" t="e">
            <v>#REF!</v>
          </cell>
          <cell r="J191">
            <v>0</v>
          </cell>
          <cell r="K191">
            <v>0</v>
          </cell>
        </row>
        <row r="192">
          <cell r="F192" t="str">
            <v>-</v>
          </cell>
          <cell r="G192" t="str">
            <v>-</v>
          </cell>
          <cell r="H192" t="e">
            <v>#REF!</v>
          </cell>
          <cell r="I192" t="e">
            <v>#REF!</v>
          </cell>
          <cell r="J192">
            <v>0</v>
          </cell>
          <cell r="K192">
            <v>0</v>
          </cell>
        </row>
        <row r="193">
          <cell r="F193" t="str">
            <v>-</v>
          </cell>
          <cell r="G193" t="str">
            <v>-</v>
          </cell>
          <cell r="H193" t="e">
            <v>#REF!</v>
          </cell>
          <cell r="I193" t="e">
            <v>#REF!</v>
          </cell>
          <cell r="J193">
            <v>0</v>
          </cell>
          <cell r="K193">
            <v>0</v>
          </cell>
        </row>
        <row r="194">
          <cell r="F194" t="str">
            <v>-</v>
          </cell>
          <cell r="G194" t="str">
            <v>-</v>
          </cell>
          <cell r="H194" t="e">
            <v>#REF!</v>
          </cell>
          <cell r="I194" t="e">
            <v>#REF!</v>
          </cell>
          <cell r="J194">
            <v>0</v>
          </cell>
          <cell r="K194">
            <v>0</v>
          </cell>
        </row>
        <row r="195">
          <cell r="F195" t="str">
            <v>-</v>
          </cell>
          <cell r="G195" t="str">
            <v>-</v>
          </cell>
          <cell r="H195" t="e">
            <v>#REF!</v>
          </cell>
          <cell r="I195" t="e">
            <v>#REF!</v>
          </cell>
          <cell r="J195">
            <v>0</v>
          </cell>
          <cell r="K195">
            <v>0</v>
          </cell>
        </row>
        <row r="196">
          <cell r="F196" t="str">
            <v>-</v>
          </cell>
          <cell r="G196" t="str">
            <v>-</v>
          </cell>
          <cell r="H196" t="e">
            <v>#REF!</v>
          </cell>
          <cell r="I196" t="e">
            <v>#REF!</v>
          </cell>
          <cell r="J196">
            <v>0</v>
          </cell>
          <cell r="K196">
            <v>0</v>
          </cell>
        </row>
        <row r="197">
          <cell r="F197" t="str">
            <v>-</v>
          </cell>
          <cell r="G197" t="str">
            <v>-</v>
          </cell>
          <cell r="H197" t="e">
            <v>#REF!</v>
          </cell>
          <cell r="I197" t="e">
            <v>#REF!</v>
          </cell>
          <cell r="J197">
            <v>0</v>
          </cell>
          <cell r="K197">
            <v>0</v>
          </cell>
        </row>
        <row r="198">
          <cell r="F198" t="str">
            <v>-</v>
          </cell>
          <cell r="G198" t="str">
            <v>-</v>
          </cell>
          <cell r="H198" t="e">
            <v>#REF!</v>
          </cell>
          <cell r="I198" t="e">
            <v>#REF!</v>
          </cell>
          <cell r="J198">
            <v>0</v>
          </cell>
          <cell r="K198">
            <v>0</v>
          </cell>
        </row>
        <row r="199">
          <cell r="F199" t="str">
            <v>-</v>
          </cell>
          <cell r="G199" t="str">
            <v>-</v>
          </cell>
          <cell r="H199" t="e">
            <v>#REF!</v>
          </cell>
          <cell r="I199" t="e">
            <v>#REF!</v>
          </cell>
          <cell r="J199">
            <v>0</v>
          </cell>
          <cell r="K199">
            <v>0</v>
          </cell>
        </row>
        <row r="200">
          <cell r="F200" t="str">
            <v>-</v>
          </cell>
          <cell r="G200" t="str">
            <v>-</v>
          </cell>
          <cell r="H200" t="e">
            <v>#REF!</v>
          </cell>
          <cell r="I200" t="e">
            <v>#REF!</v>
          </cell>
          <cell r="J200">
            <v>0</v>
          </cell>
          <cell r="K200">
            <v>0</v>
          </cell>
        </row>
        <row r="201">
          <cell r="F201" t="str">
            <v>-</v>
          </cell>
          <cell r="G201" t="str">
            <v>-</v>
          </cell>
          <cell r="H201" t="e">
            <v>#REF!</v>
          </cell>
          <cell r="I201" t="e">
            <v>#REF!</v>
          </cell>
          <cell r="J201">
            <v>0</v>
          </cell>
          <cell r="K201">
            <v>0</v>
          </cell>
        </row>
        <row r="202">
          <cell r="F202" t="str">
            <v>-</v>
          </cell>
          <cell r="G202" t="str">
            <v>-</v>
          </cell>
          <cell r="H202" t="e">
            <v>#REF!</v>
          </cell>
          <cell r="I202" t="e">
            <v>#REF!</v>
          </cell>
          <cell r="J202">
            <v>0</v>
          </cell>
          <cell r="K202">
            <v>0</v>
          </cell>
        </row>
        <row r="203">
          <cell r="F203" t="str">
            <v>-</v>
          </cell>
          <cell r="G203" t="str">
            <v>-</v>
          </cell>
          <cell r="H203" t="e">
            <v>#REF!</v>
          </cell>
          <cell r="I203" t="e">
            <v>#REF!</v>
          </cell>
          <cell r="J203">
            <v>0</v>
          </cell>
          <cell r="K203">
            <v>0</v>
          </cell>
        </row>
        <row r="204">
          <cell r="F204" t="str">
            <v>-</v>
          </cell>
          <cell r="G204" t="str">
            <v>-</v>
          </cell>
          <cell r="H204" t="e">
            <v>#REF!</v>
          </cell>
          <cell r="I204" t="e">
            <v>#REF!</v>
          </cell>
          <cell r="J204">
            <v>0</v>
          </cell>
          <cell r="K204">
            <v>0</v>
          </cell>
        </row>
        <row r="205">
          <cell r="F205" t="str">
            <v>-</v>
          </cell>
          <cell r="G205" t="str">
            <v>-</v>
          </cell>
          <cell r="H205" t="e">
            <v>#REF!</v>
          </cell>
          <cell r="I205" t="e">
            <v>#REF!</v>
          </cell>
          <cell r="J205">
            <v>0</v>
          </cell>
          <cell r="K205">
            <v>0</v>
          </cell>
        </row>
        <row r="206">
          <cell r="F206" t="str">
            <v>-</v>
          </cell>
          <cell r="G206" t="str">
            <v>-</v>
          </cell>
          <cell r="H206" t="e">
            <v>#REF!</v>
          </cell>
          <cell r="I206" t="e">
            <v>#REF!</v>
          </cell>
          <cell r="J206">
            <v>0</v>
          </cell>
          <cell r="K206">
            <v>0</v>
          </cell>
        </row>
        <row r="207">
          <cell r="F207" t="str">
            <v>-</v>
          </cell>
          <cell r="G207" t="str">
            <v>-</v>
          </cell>
          <cell r="H207" t="e">
            <v>#REF!</v>
          </cell>
          <cell r="I207" t="e">
            <v>#REF!</v>
          </cell>
          <cell r="J207">
            <v>0</v>
          </cell>
          <cell r="K207">
            <v>0</v>
          </cell>
        </row>
        <row r="208">
          <cell r="F208" t="str">
            <v>-</v>
          </cell>
          <cell r="G208" t="str">
            <v>-</v>
          </cell>
          <cell r="H208" t="e">
            <v>#REF!</v>
          </cell>
          <cell r="I208" t="e">
            <v>#REF!</v>
          </cell>
          <cell r="J208">
            <v>0</v>
          </cell>
          <cell r="K208">
            <v>0</v>
          </cell>
        </row>
        <row r="209">
          <cell r="F209" t="str">
            <v>-</v>
          </cell>
          <cell r="G209" t="str">
            <v>-</v>
          </cell>
          <cell r="H209" t="e">
            <v>#REF!</v>
          </cell>
          <cell r="I209" t="e">
            <v>#REF!</v>
          </cell>
          <cell r="J209">
            <v>0</v>
          </cell>
          <cell r="K209">
            <v>0</v>
          </cell>
        </row>
        <row r="210">
          <cell r="F210" t="str">
            <v>-</v>
          </cell>
          <cell r="G210" t="str">
            <v>-</v>
          </cell>
          <cell r="H210" t="e">
            <v>#REF!</v>
          </cell>
          <cell r="I210" t="e">
            <v>#REF!</v>
          </cell>
          <cell r="J210">
            <v>0</v>
          </cell>
          <cell r="K210">
            <v>0</v>
          </cell>
        </row>
        <row r="211">
          <cell r="F211" t="str">
            <v>-</v>
          </cell>
          <cell r="G211" t="str">
            <v>-</v>
          </cell>
          <cell r="H211" t="e">
            <v>#REF!</v>
          </cell>
          <cell r="I211" t="e">
            <v>#REF!</v>
          </cell>
          <cell r="J211">
            <v>0</v>
          </cell>
          <cell r="K211">
            <v>0</v>
          </cell>
        </row>
        <row r="212">
          <cell r="F212" t="str">
            <v>-</v>
          </cell>
          <cell r="G212" t="str">
            <v>-</v>
          </cell>
          <cell r="H212" t="e">
            <v>#REF!</v>
          </cell>
          <cell r="I212" t="e">
            <v>#REF!</v>
          </cell>
          <cell r="J212">
            <v>0</v>
          </cell>
          <cell r="K212">
            <v>0</v>
          </cell>
        </row>
        <row r="213">
          <cell r="F213" t="str">
            <v>-</v>
          </cell>
          <cell r="G213" t="str">
            <v>-</v>
          </cell>
          <cell r="H213" t="e">
            <v>#REF!</v>
          </cell>
          <cell r="I213" t="e">
            <v>#REF!</v>
          </cell>
          <cell r="J213">
            <v>0</v>
          </cell>
          <cell r="K213">
            <v>0</v>
          </cell>
        </row>
        <row r="214">
          <cell r="F214" t="str">
            <v>-</v>
          </cell>
          <cell r="G214" t="str">
            <v>-</v>
          </cell>
          <cell r="H214" t="e">
            <v>#REF!</v>
          </cell>
          <cell r="I214" t="e">
            <v>#REF!</v>
          </cell>
          <cell r="J214">
            <v>0</v>
          </cell>
          <cell r="K214">
            <v>0</v>
          </cell>
        </row>
        <row r="215">
          <cell r="F215" t="str">
            <v>-</v>
          </cell>
          <cell r="G215" t="str">
            <v>-</v>
          </cell>
          <cell r="H215" t="e">
            <v>#REF!</v>
          </cell>
          <cell r="I215" t="e">
            <v>#REF!</v>
          </cell>
          <cell r="J215">
            <v>0</v>
          </cell>
          <cell r="K215">
            <v>0</v>
          </cell>
        </row>
        <row r="216">
          <cell r="F216" t="str">
            <v>-</v>
          </cell>
          <cell r="G216" t="str">
            <v>-</v>
          </cell>
          <cell r="H216" t="e">
            <v>#REF!</v>
          </cell>
          <cell r="I216" t="e">
            <v>#REF!</v>
          </cell>
          <cell r="J216">
            <v>0</v>
          </cell>
          <cell r="K216">
            <v>0</v>
          </cell>
        </row>
        <row r="217">
          <cell r="F217" t="str">
            <v>-</v>
          </cell>
          <cell r="G217" t="str">
            <v>-</v>
          </cell>
          <cell r="H217" t="e">
            <v>#REF!</v>
          </cell>
          <cell r="I217" t="e">
            <v>#REF!</v>
          </cell>
          <cell r="J217">
            <v>0</v>
          </cell>
          <cell r="K217">
            <v>0</v>
          </cell>
        </row>
        <row r="218">
          <cell r="F218" t="str">
            <v>-</v>
          </cell>
          <cell r="G218" t="str">
            <v>-</v>
          </cell>
          <cell r="H218" t="e">
            <v>#REF!</v>
          </cell>
          <cell r="I218" t="e">
            <v>#REF!</v>
          </cell>
          <cell r="J218">
            <v>0</v>
          </cell>
          <cell r="K218">
            <v>0</v>
          </cell>
        </row>
        <row r="219">
          <cell r="F219" t="str">
            <v>-</v>
          </cell>
          <cell r="G219" t="str">
            <v>-</v>
          </cell>
          <cell r="H219" t="e">
            <v>#REF!</v>
          </cell>
          <cell r="I219" t="e">
            <v>#REF!</v>
          </cell>
          <cell r="J219">
            <v>0</v>
          </cell>
          <cell r="K219">
            <v>0</v>
          </cell>
        </row>
        <row r="220">
          <cell r="F220" t="str">
            <v>-</v>
          </cell>
          <cell r="G220" t="str">
            <v>-</v>
          </cell>
          <cell r="H220" t="e">
            <v>#REF!</v>
          </cell>
          <cell r="I220" t="e">
            <v>#REF!</v>
          </cell>
          <cell r="J220">
            <v>0</v>
          </cell>
          <cell r="K220">
            <v>0</v>
          </cell>
        </row>
        <row r="221">
          <cell r="F221" t="str">
            <v>-</v>
          </cell>
          <cell r="G221" t="str">
            <v>-</v>
          </cell>
          <cell r="H221" t="e">
            <v>#REF!</v>
          </cell>
          <cell r="I221" t="e">
            <v>#REF!</v>
          </cell>
          <cell r="J221">
            <v>0</v>
          </cell>
          <cell r="K221">
            <v>0</v>
          </cell>
        </row>
        <row r="222">
          <cell r="F222" t="str">
            <v>-</v>
          </cell>
          <cell r="G222" t="str">
            <v>-</v>
          </cell>
          <cell r="H222" t="e">
            <v>#REF!</v>
          </cell>
          <cell r="I222" t="e">
            <v>#REF!</v>
          </cell>
          <cell r="J222">
            <v>0</v>
          </cell>
          <cell r="K222">
            <v>0</v>
          </cell>
        </row>
        <row r="223">
          <cell r="F223" t="str">
            <v>-</v>
          </cell>
          <cell r="G223" t="str">
            <v>-</v>
          </cell>
          <cell r="H223" t="e">
            <v>#REF!</v>
          </cell>
          <cell r="I223" t="e">
            <v>#REF!</v>
          </cell>
          <cell r="J223">
            <v>0</v>
          </cell>
          <cell r="K223">
            <v>0</v>
          </cell>
        </row>
        <row r="224">
          <cell r="F224" t="str">
            <v>-</v>
          </cell>
          <cell r="G224" t="str">
            <v>-</v>
          </cell>
          <cell r="H224" t="e">
            <v>#REF!</v>
          </cell>
          <cell r="I224" t="e">
            <v>#REF!</v>
          </cell>
          <cell r="J224">
            <v>0</v>
          </cell>
          <cell r="K224">
            <v>0</v>
          </cell>
        </row>
        <row r="225">
          <cell r="F225" t="str">
            <v>-</v>
          </cell>
          <cell r="G225" t="str">
            <v>-</v>
          </cell>
          <cell r="H225" t="e">
            <v>#REF!</v>
          </cell>
          <cell r="I225" t="e">
            <v>#REF!</v>
          </cell>
          <cell r="J225">
            <v>0</v>
          </cell>
          <cell r="K225">
            <v>0</v>
          </cell>
        </row>
        <row r="226">
          <cell r="F226" t="str">
            <v>-</v>
          </cell>
          <cell r="G226" t="str">
            <v>-</v>
          </cell>
          <cell r="H226" t="e">
            <v>#REF!</v>
          </cell>
          <cell r="I226" t="e">
            <v>#REF!</v>
          </cell>
          <cell r="J226">
            <v>0</v>
          </cell>
          <cell r="K226">
            <v>0</v>
          </cell>
        </row>
        <row r="227">
          <cell r="F227" t="str">
            <v>-</v>
          </cell>
          <cell r="G227" t="str">
            <v>-</v>
          </cell>
          <cell r="H227" t="e">
            <v>#REF!</v>
          </cell>
          <cell r="I227" t="e">
            <v>#REF!</v>
          </cell>
          <cell r="J227">
            <v>0</v>
          </cell>
          <cell r="K227">
            <v>0</v>
          </cell>
        </row>
        <row r="228">
          <cell r="F228" t="str">
            <v>-</v>
          </cell>
          <cell r="G228" t="str">
            <v>-</v>
          </cell>
          <cell r="H228" t="e">
            <v>#REF!</v>
          </cell>
          <cell r="I228" t="e">
            <v>#REF!</v>
          </cell>
          <cell r="J228">
            <v>0</v>
          </cell>
          <cell r="K228">
            <v>0</v>
          </cell>
        </row>
        <row r="229">
          <cell r="F229" t="str">
            <v>-</v>
          </cell>
          <cell r="G229" t="str">
            <v>-</v>
          </cell>
          <cell r="H229" t="e">
            <v>#REF!</v>
          </cell>
          <cell r="I229" t="e">
            <v>#REF!</v>
          </cell>
          <cell r="J229">
            <v>0</v>
          </cell>
          <cell r="K229">
            <v>0</v>
          </cell>
        </row>
        <row r="230">
          <cell r="F230" t="str">
            <v>-</v>
          </cell>
          <cell r="G230" t="str">
            <v>-</v>
          </cell>
          <cell r="H230" t="e">
            <v>#REF!</v>
          </cell>
          <cell r="I230" t="e">
            <v>#REF!</v>
          </cell>
          <cell r="J230">
            <v>0</v>
          </cell>
          <cell r="K230">
            <v>0</v>
          </cell>
        </row>
        <row r="231">
          <cell r="F231" t="str">
            <v>-</v>
          </cell>
          <cell r="G231" t="str">
            <v>-</v>
          </cell>
          <cell r="H231" t="e">
            <v>#REF!</v>
          </cell>
          <cell r="I231" t="e">
            <v>#REF!</v>
          </cell>
          <cell r="J231">
            <v>0</v>
          </cell>
          <cell r="K231">
            <v>0</v>
          </cell>
        </row>
        <row r="232">
          <cell r="F232" t="str">
            <v>-</v>
          </cell>
          <cell r="G232" t="str">
            <v>-</v>
          </cell>
          <cell r="H232" t="e">
            <v>#REF!</v>
          </cell>
          <cell r="I232" t="e">
            <v>#REF!</v>
          </cell>
          <cell r="J232">
            <v>0</v>
          </cell>
          <cell r="K232">
            <v>0</v>
          </cell>
        </row>
        <row r="233">
          <cell r="F233" t="str">
            <v>-</v>
          </cell>
          <cell r="G233" t="str">
            <v>-</v>
          </cell>
          <cell r="H233" t="e">
            <v>#REF!</v>
          </cell>
          <cell r="I233" t="e">
            <v>#REF!</v>
          </cell>
          <cell r="J233">
            <v>0</v>
          </cell>
          <cell r="K233">
            <v>0</v>
          </cell>
        </row>
        <row r="234">
          <cell r="F234" t="str">
            <v>-</v>
          </cell>
          <cell r="G234" t="str">
            <v>-</v>
          </cell>
          <cell r="H234" t="e">
            <v>#REF!</v>
          </cell>
          <cell r="I234" t="e">
            <v>#REF!</v>
          </cell>
          <cell r="J234">
            <v>0</v>
          </cell>
          <cell r="K234">
            <v>0</v>
          </cell>
        </row>
        <row r="235">
          <cell r="F235" t="str">
            <v>-</v>
          </cell>
          <cell r="G235" t="str">
            <v>-</v>
          </cell>
          <cell r="H235" t="e">
            <v>#REF!</v>
          </cell>
          <cell r="I235" t="e">
            <v>#REF!</v>
          </cell>
          <cell r="J235">
            <v>0</v>
          </cell>
          <cell r="K235">
            <v>0</v>
          </cell>
        </row>
        <row r="236">
          <cell r="F236" t="str">
            <v>-</v>
          </cell>
          <cell r="G236" t="str">
            <v>-</v>
          </cell>
          <cell r="H236" t="e">
            <v>#REF!</v>
          </cell>
          <cell r="I236" t="e">
            <v>#REF!</v>
          </cell>
          <cell r="J236">
            <v>0</v>
          </cell>
          <cell r="K236">
            <v>0</v>
          </cell>
        </row>
        <row r="237">
          <cell r="F237" t="str">
            <v>-</v>
          </cell>
          <cell r="G237" t="str">
            <v>-</v>
          </cell>
          <cell r="H237" t="e">
            <v>#REF!</v>
          </cell>
          <cell r="I237" t="e">
            <v>#REF!</v>
          </cell>
          <cell r="J237">
            <v>0</v>
          </cell>
          <cell r="K237">
            <v>0</v>
          </cell>
        </row>
        <row r="238">
          <cell r="F238" t="str">
            <v>-</v>
          </cell>
          <cell r="G238" t="str">
            <v>-</v>
          </cell>
          <cell r="H238" t="e">
            <v>#REF!</v>
          </cell>
          <cell r="I238" t="e">
            <v>#REF!</v>
          </cell>
          <cell r="J238">
            <v>0</v>
          </cell>
          <cell r="K238">
            <v>0</v>
          </cell>
        </row>
        <row r="239">
          <cell r="F239" t="str">
            <v>-</v>
          </cell>
          <cell r="G239" t="str">
            <v>-</v>
          </cell>
          <cell r="H239" t="e">
            <v>#REF!</v>
          </cell>
          <cell r="I239" t="e">
            <v>#REF!</v>
          </cell>
          <cell r="J239">
            <v>0</v>
          </cell>
          <cell r="K239">
            <v>0</v>
          </cell>
        </row>
        <row r="240">
          <cell r="F240" t="str">
            <v>-</v>
          </cell>
          <cell r="G240" t="str">
            <v>-</v>
          </cell>
          <cell r="H240" t="e">
            <v>#REF!</v>
          </cell>
          <cell r="I240" t="e">
            <v>#REF!</v>
          </cell>
          <cell r="J240">
            <v>0</v>
          </cell>
          <cell r="K240">
            <v>0</v>
          </cell>
        </row>
        <row r="241">
          <cell r="F241" t="str">
            <v>-</v>
          </cell>
          <cell r="G241" t="str">
            <v>-</v>
          </cell>
          <cell r="H241" t="e">
            <v>#REF!</v>
          </cell>
          <cell r="I241" t="e">
            <v>#REF!</v>
          </cell>
          <cell r="J241">
            <v>0</v>
          </cell>
          <cell r="K241">
            <v>0</v>
          </cell>
        </row>
        <row r="242">
          <cell r="F242" t="str">
            <v>-</v>
          </cell>
          <cell r="G242" t="str">
            <v>-</v>
          </cell>
          <cell r="H242" t="e">
            <v>#REF!</v>
          </cell>
          <cell r="I242" t="e">
            <v>#REF!</v>
          </cell>
          <cell r="J242">
            <v>0</v>
          </cell>
          <cell r="K242">
            <v>0</v>
          </cell>
        </row>
        <row r="243">
          <cell r="F243" t="str">
            <v>-</v>
          </cell>
          <cell r="G243" t="str">
            <v>-</v>
          </cell>
          <cell r="H243" t="e">
            <v>#REF!</v>
          </cell>
          <cell r="I243" t="e">
            <v>#REF!</v>
          </cell>
          <cell r="J243">
            <v>0</v>
          </cell>
          <cell r="K243">
            <v>0</v>
          </cell>
        </row>
        <row r="244">
          <cell r="F244" t="str">
            <v>-</v>
          </cell>
          <cell r="G244" t="str">
            <v>-</v>
          </cell>
          <cell r="H244" t="e">
            <v>#REF!</v>
          </cell>
          <cell r="I244" t="e">
            <v>#REF!</v>
          </cell>
          <cell r="J244">
            <v>0</v>
          </cell>
          <cell r="K244">
            <v>0</v>
          </cell>
        </row>
        <row r="245">
          <cell r="F245" t="str">
            <v>-</v>
          </cell>
          <cell r="G245" t="str">
            <v>-</v>
          </cell>
          <cell r="H245" t="e">
            <v>#REF!</v>
          </cell>
          <cell r="I245" t="e">
            <v>#REF!</v>
          </cell>
          <cell r="J245">
            <v>0</v>
          </cell>
          <cell r="K245">
            <v>0</v>
          </cell>
        </row>
        <row r="246">
          <cell r="F246" t="str">
            <v>-</v>
          </cell>
          <cell r="G246" t="str">
            <v>-</v>
          </cell>
          <cell r="H246" t="e">
            <v>#REF!</v>
          </cell>
          <cell r="I246" t="e">
            <v>#REF!</v>
          </cell>
          <cell r="J246">
            <v>0</v>
          </cell>
          <cell r="K246">
            <v>0</v>
          </cell>
        </row>
        <row r="247">
          <cell r="F247" t="str">
            <v>-</v>
          </cell>
          <cell r="G247" t="str">
            <v>-</v>
          </cell>
          <cell r="H247" t="e">
            <v>#REF!</v>
          </cell>
          <cell r="I247" t="e">
            <v>#REF!</v>
          </cell>
          <cell r="J247">
            <v>0</v>
          </cell>
          <cell r="K247">
            <v>0</v>
          </cell>
        </row>
        <row r="248">
          <cell r="F248" t="str">
            <v>-</v>
          </cell>
          <cell r="G248" t="str">
            <v>-</v>
          </cell>
          <cell r="H248" t="e">
            <v>#REF!</v>
          </cell>
          <cell r="I248" t="e">
            <v>#REF!</v>
          </cell>
          <cell r="J248">
            <v>0</v>
          </cell>
          <cell r="K248">
            <v>0</v>
          </cell>
        </row>
        <row r="249">
          <cell r="F249" t="str">
            <v>-</v>
          </cell>
          <cell r="G249" t="str">
            <v>-</v>
          </cell>
          <cell r="H249" t="e">
            <v>#REF!</v>
          </cell>
          <cell r="I249" t="e">
            <v>#REF!</v>
          </cell>
          <cell r="J249">
            <v>0</v>
          </cell>
          <cell r="K249">
            <v>0</v>
          </cell>
        </row>
        <row r="250">
          <cell r="F250" t="str">
            <v>-</v>
          </cell>
          <cell r="G250" t="str">
            <v>-</v>
          </cell>
          <cell r="H250" t="e">
            <v>#REF!</v>
          </cell>
          <cell r="I250" t="e">
            <v>#REF!</v>
          </cell>
          <cell r="J250">
            <v>0</v>
          </cell>
          <cell r="K250">
            <v>0</v>
          </cell>
        </row>
        <row r="251">
          <cell r="F251" t="str">
            <v>-</v>
          </cell>
          <cell r="G251" t="str">
            <v>-</v>
          </cell>
          <cell r="H251" t="e">
            <v>#REF!</v>
          </cell>
          <cell r="I251" t="e">
            <v>#REF!</v>
          </cell>
          <cell r="J251">
            <v>0</v>
          </cell>
          <cell r="K251">
            <v>0</v>
          </cell>
        </row>
        <row r="252">
          <cell r="F252" t="str">
            <v>-</v>
          </cell>
          <cell r="G252" t="str">
            <v>-</v>
          </cell>
          <cell r="H252" t="e">
            <v>#REF!</v>
          </cell>
          <cell r="I252" t="e">
            <v>#REF!</v>
          </cell>
          <cell r="J252">
            <v>0</v>
          </cell>
          <cell r="K252">
            <v>0</v>
          </cell>
        </row>
        <row r="253">
          <cell r="F253" t="str">
            <v>-</v>
          </cell>
          <cell r="G253" t="str">
            <v>-</v>
          </cell>
          <cell r="H253" t="e">
            <v>#REF!</v>
          </cell>
          <cell r="I253" t="e">
            <v>#REF!</v>
          </cell>
          <cell r="J253">
            <v>0</v>
          </cell>
          <cell r="K253">
            <v>0</v>
          </cell>
        </row>
        <row r="254">
          <cell r="F254" t="str">
            <v>-</v>
          </cell>
          <cell r="G254" t="str">
            <v>-</v>
          </cell>
          <cell r="H254" t="e">
            <v>#REF!</v>
          </cell>
          <cell r="I254" t="e">
            <v>#REF!</v>
          </cell>
          <cell r="J254">
            <v>0</v>
          </cell>
          <cell r="K254">
            <v>0</v>
          </cell>
        </row>
        <row r="255">
          <cell r="F255" t="str">
            <v>-</v>
          </cell>
          <cell r="G255" t="str">
            <v>-</v>
          </cell>
          <cell r="H255" t="e">
            <v>#REF!</v>
          </cell>
          <cell r="I255" t="e">
            <v>#REF!</v>
          </cell>
          <cell r="J255">
            <v>0</v>
          </cell>
          <cell r="K255">
            <v>0</v>
          </cell>
        </row>
        <row r="256">
          <cell r="F256" t="str">
            <v>-</v>
          </cell>
          <cell r="G256" t="str">
            <v>-</v>
          </cell>
          <cell r="H256" t="e">
            <v>#REF!</v>
          </cell>
          <cell r="I256" t="e">
            <v>#REF!</v>
          </cell>
          <cell r="J256">
            <v>0</v>
          </cell>
          <cell r="K256">
            <v>0</v>
          </cell>
        </row>
        <row r="257">
          <cell r="F257" t="str">
            <v>-</v>
          </cell>
          <cell r="G257" t="str">
            <v>-</v>
          </cell>
          <cell r="H257" t="e">
            <v>#REF!</v>
          </cell>
          <cell r="I257" t="e">
            <v>#REF!</v>
          </cell>
          <cell r="J257">
            <v>0</v>
          </cell>
          <cell r="K257">
            <v>0</v>
          </cell>
        </row>
        <row r="258">
          <cell r="F258" t="str">
            <v>-</v>
          </cell>
          <cell r="G258" t="str">
            <v>-</v>
          </cell>
          <cell r="H258" t="e">
            <v>#REF!</v>
          </cell>
          <cell r="I258" t="e">
            <v>#REF!</v>
          </cell>
          <cell r="J258">
            <v>0</v>
          </cell>
          <cell r="K258">
            <v>0</v>
          </cell>
        </row>
        <row r="259">
          <cell r="F259" t="str">
            <v>-</v>
          </cell>
          <cell r="G259" t="str">
            <v>-</v>
          </cell>
          <cell r="H259" t="e">
            <v>#REF!</v>
          </cell>
          <cell r="I259" t="e">
            <v>#REF!</v>
          </cell>
          <cell r="J259">
            <v>0</v>
          </cell>
          <cell r="K259">
            <v>0</v>
          </cell>
        </row>
        <row r="260">
          <cell r="F260" t="str">
            <v>-</v>
          </cell>
          <cell r="G260" t="str">
            <v>-</v>
          </cell>
          <cell r="H260" t="e">
            <v>#REF!</v>
          </cell>
          <cell r="I260" t="e">
            <v>#REF!</v>
          </cell>
          <cell r="J260">
            <v>0</v>
          </cell>
          <cell r="K260">
            <v>0</v>
          </cell>
        </row>
        <row r="261">
          <cell r="F261" t="str">
            <v>-</v>
          </cell>
          <cell r="G261" t="str">
            <v>-</v>
          </cell>
          <cell r="H261" t="e">
            <v>#REF!</v>
          </cell>
          <cell r="I261" t="e">
            <v>#REF!</v>
          </cell>
          <cell r="J261">
            <v>0</v>
          </cell>
          <cell r="K261">
            <v>0</v>
          </cell>
        </row>
        <row r="262">
          <cell r="F262" t="str">
            <v>-</v>
          </cell>
          <cell r="G262" t="str">
            <v>-</v>
          </cell>
          <cell r="H262" t="e">
            <v>#REF!</v>
          </cell>
          <cell r="I262" t="e">
            <v>#REF!</v>
          </cell>
          <cell r="J262">
            <v>0</v>
          </cell>
          <cell r="K262">
            <v>0</v>
          </cell>
        </row>
        <row r="263">
          <cell r="F263" t="str">
            <v>-</v>
          </cell>
          <cell r="G263" t="str">
            <v>-</v>
          </cell>
          <cell r="H263" t="e">
            <v>#REF!</v>
          </cell>
          <cell r="I263" t="e">
            <v>#REF!</v>
          </cell>
          <cell r="J263">
            <v>0</v>
          </cell>
          <cell r="K263">
            <v>0</v>
          </cell>
        </row>
        <row r="264">
          <cell r="F264" t="str">
            <v>-</v>
          </cell>
          <cell r="G264" t="str">
            <v>-</v>
          </cell>
          <cell r="H264" t="e">
            <v>#REF!</v>
          </cell>
          <cell r="I264" t="e">
            <v>#REF!</v>
          </cell>
          <cell r="J264">
            <v>0</v>
          </cell>
          <cell r="K264">
            <v>0</v>
          </cell>
        </row>
        <row r="265">
          <cell r="F265" t="str">
            <v>-</v>
          </cell>
          <cell r="G265" t="str">
            <v>-</v>
          </cell>
          <cell r="H265" t="e">
            <v>#REF!</v>
          </cell>
          <cell r="I265" t="e">
            <v>#REF!</v>
          </cell>
          <cell r="J265">
            <v>0</v>
          </cell>
          <cell r="K265">
            <v>0</v>
          </cell>
        </row>
        <row r="266">
          <cell r="F266" t="str">
            <v>-</v>
          </cell>
          <cell r="G266" t="str">
            <v>-</v>
          </cell>
          <cell r="H266" t="e">
            <v>#REF!</v>
          </cell>
          <cell r="I266" t="e">
            <v>#REF!</v>
          </cell>
          <cell r="J266">
            <v>0</v>
          </cell>
          <cell r="K266">
            <v>0</v>
          </cell>
        </row>
        <row r="267">
          <cell r="F267" t="str">
            <v>-</v>
          </cell>
          <cell r="G267" t="str">
            <v>-</v>
          </cell>
          <cell r="H267" t="e">
            <v>#REF!</v>
          </cell>
          <cell r="I267" t="e">
            <v>#REF!</v>
          </cell>
          <cell r="J267">
            <v>0</v>
          </cell>
          <cell r="K267">
            <v>0</v>
          </cell>
        </row>
        <row r="268">
          <cell r="F268" t="str">
            <v>-</v>
          </cell>
          <cell r="G268" t="str">
            <v>-</v>
          </cell>
          <cell r="H268" t="e">
            <v>#REF!</v>
          </cell>
          <cell r="I268" t="e">
            <v>#REF!</v>
          </cell>
          <cell r="J268">
            <v>0</v>
          </cell>
          <cell r="K268">
            <v>0</v>
          </cell>
        </row>
        <row r="269">
          <cell r="F269" t="str">
            <v>-</v>
          </cell>
          <cell r="G269" t="str">
            <v>-</v>
          </cell>
          <cell r="H269" t="e">
            <v>#REF!</v>
          </cell>
          <cell r="I269" t="e">
            <v>#REF!</v>
          </cell>
          <cell r="J269">
            <v>0</v>
          </cell>
          <cell r="K269">
            <v>0</v>
          </cell>
        </row>
        <row r="270">
          <cell r="F270" t="str">
            <v>-</v>
          </cell>
          <cell r="G270" t="str">
            <v>-</v>
          </cell>
          <cell r="H270" t="e">
            <v>#REF!</v>
          </cell>
          <cell r="I270" t="e">
            <v>#REF!</v>
          </cell>
          <cell r="J270">
            <v>0</v>
          </cell>
          <cell r="K270">
            <v>0</v>
          </cell>
        </row>
        <row r="271">
          <cell r="F271" t="str">
            <v>-</v>
          </cell>
          <cell r="G271" t="str">
            <v>-</v>
          </cell>
          <cell r="H271" t="e">
            <v>#REF!</v>
          </cell>
          <cell r="I271" t="e">
            <v>#REF!</v>
          </cell>
          <cell r="J271">
            <v>0</v>
          </cell>
          <cell r="K271">
            <v>0</v>
          </cell>
        </row>
        <row r="272">
          <cell r="F272" t="str">
            <v>-</v>
          </cell>
          <cell r="G272" t="str">
            <v>-</v>
          </cell>
          <cell r="H272" t="e">
            <v>#REF!</v>
          </cell>
          <cell r="I272" t="e">
            <v>#REF!</v>
          </cell>
          <cell r="J272">
            <v>0</v>
          </cell>
          <cell r="K272">
            <v>0</v>
          </cell>
        </row>
        <row r="273">
          <cell r="F273" t="str">
            <v>-</v>
          </cell>
          <cell r="G273" t="str">
            <v>-</v>
          </cell>
          <cell r="H273" t="e">
            <v>#REF!</v>
          </cell>
          <cell r="I273" t="e">
            <v>#REF!</v>
          </cell>
          <cell r="J273">
            <v>0</v>
          </cell>
          <cell r="K273">
            <v>0</v>
          </cell>
        </row>
        <row r="274">
          <cell r="F274" t="str">
            <v>-</v>
          </cell>
          <cell r="G274" t="str">
            <v>-</v>
          </cell>
          <cell r="H274" t="e">
            <v>#REF!</v>
          </cell>
          <cell r="I274" t="e">
            <v>#REF!</v>
          </cell>
          <cell r="J274">
            <v>0</v>
          </cell>
          <cell r="K274">
            <v>0</v>
          </cell>
        </row>
        <row r="275">
          <cell r="F275" t="str">
            <v>-</v>
          </cell>
          <cell r="G275" t="str">
            <v>-</v>
          </cell>
          <cell r="H275" t="e">
            <v>#REF!</v>
          </cell>
          <cell r="I275" t="e">
            <v>#REF!</v>
          </cell>
          <cell r="J275">
            <v>0</v>
          </cell>
          <cell r="K275">
            <v>0</v>
          </cell>
        </row>
        <row r="276">
          <cell r="F276" t="str">
            <v>-</v>
          </cell>
          <cell r="G276" t="str">
            <v>-</v>
          </cell>
          <cell r="H276" t="e">
            <v>#REF!</v>
          </cell>
          <cell r="I276" t="e">
            <v>#REF!</v>
          </cell>
          <cell r="J276">
            <v>0</v>
          </cell>
          <cell r="K276">
            <v>0</v>
          </cell>
        </row>
        <row r="277">
          <cell r="F277" t="str">
            <v>-</v>
          </cell>
          <cell r="G277" t="str">
            <v>-</v>
          </cell>
          <cell r="H277" t="e">
            <v>#REF!</v>
          </cell>
          <cell r="I277" t="e">
            <v>#REF!</v>
          </cell>
          <cell r="J277">
            <v>0</v>
          </cell>
          <cell r="K277">
            <v>0</v>
          </cell>
        </row>
        <row r="278">
          <cell r="F278" t="str">
            <v>-</v>
          </cell>
          <cell r="G278" t="str">
            <v>-</v>
          </cell>
          <cell r="H278" t="e">
            <v>#REF!</v>
          </cell>
          <cell r="I278" t="e">
            <v>#REF!</v>
          </cell>
          <cell r="J278">
            <v>0</v>
          </cell>
          <cell r="K278">
            <v>0</v>
          </cell>
        </row>
        <row r="279">
          <cell r="F279" t="str">
            <v>-</v>
          </cell>
          <cell r="G279" t="str">
            <v>-</v>
          </cell>
          <cell r="H279" t="e">
            <v>#REF!</v>
          </cell>
          <cell r="I279" t="e">
            <v>#REF!</v>
          </cell>
          <cell r="J279">
            <v>0</v>
          </cell>
          <cell r="K279">
            <v>0</v>
          </cell>
        </row>
        <row r="280">
          <cell r="F280" t="str">
            <v>-</v>
          </cell>
          <cell r="G280" t="str">
            <v>-</v>
          </cell>
          <cell r="H280" t="e">
            <v>#REF!</v>
          </cell>
          <cell r="I280" t="e">
            <v>#REF!</v>
          </cell>
          <cell r="J280">
            <v>0</v>
          </cell>
          <cell r="K280">
            <v>0</v>
          </cell>
        </row>
        <row r="281">
          <cell r="F281" t="str">
            <v>-</v>
          </cell>
          <cell r="G281" t="str">
            <v>-</v>
          </cell>
          <cell r="H281" t="e">
            <v>#REF!</v>
          </cell>
          <cell r="I281" t="e">
            <v>#REF!</v>
          </cell>
          <cell r="J281">
            <v>0</v>
          </cell>
          <cell r="K281">
            <v>0</v>
          </cell>
        </row>
        <row r="282">
          <cell r="F282" t="str">
            <v>-</v>
          </cell>
          <cell r="G282" t="str">
            <v>-</v>
          </cell>
          <cell r="H282" t="e">
            <v>#REF!</v>
          </cell>
          <cell r="I282" t="e">
            <v>#REF!</v>
          </cell>
          <cell r="J282">
            <v>0</v>
          </cell>
          <cell r="K282">
            <v>0</v>
          </cell>
        </row>
        <row r="283">
          <cell r="F283" t="str">
            <v>-</v>
          </cell>
          <cell r="G283" t="str">
            <v>-</v>
          </cell>
          <cell r="H283" t="e">
            <v>#REF!</v>
          </cell>
          <cell r="I283" t="e">
            <v>#REF!</v>
          </cell>
          <cell r="J283">
            <v>0</v>
          </cell>
          <cell r="K283">
            <v>0</v>
          </cell>
        </row>
        <row r="284">
          <cell r="F284" t="str">
            <v>-</v>
          </cell>
          <cell r="G284" t="str">
            <v>-</v>
          </cell>
          <cell r="H284" t="e">
            <v>#REF!</v>
          </cell>
          <cell r="I284" t="e">
            <v>#REF!</v>
          </cell>
          <cell r="J284">
            <v>0</v>
          </cell>
          <cell r="K284">
            <v>0</v>
          </cell>
        </row>
        <row r="285">
          <cell r="F285" t="str">
            <v>-</v>
          </cell>
          <cell r="G285" t="str">
            <v>-</v>
          </cell>
          <cell r="H285" t="e">
            <v>#REF!</v>
          </cell>
          <cell r="I285" t="e">
            <v>#REF!</v>
          </cell>
          <cell r="J285">
            <v>0</v>
          </cell>
          <cell r="K285">
            <v>0</v>
          </cell>
        </row>
        <row r="286">
          <cell r="F286" t="str">
            <v>-</v>
          </cell>
          <cell r="G286" t="str">
            <v>-</v>
          </cell>
          <cell r="H286" t="e">
            <v>#REF!</v>
          </cell>
          <cell r="I286" t="e">
            <v>#REF!</v>
          </cell>
          <cell r="J286">
            <v>0</v>
          </cell>
          <cell r="K286">
            <v>0</v>
          </cell>
        </row>
        <row r="287">
          <cell r="F287" t="str">
            <v>-</v>
          </cell>
          <cell r="G287" t="str">
            <v>-</v>
          </cell>
          <cell r="H287" t="e">
            <v>#REF!</v>
          </cell>
          <cell r="I287" t="e">
            <v>#REF!</v>
          </cell>
          <cell r="J287">
            <v>0</v>
          </cell>
          <cell r="K287">
            <v>0</v>
          </cell>
        </row>
        <row r="288">
          <cell r="F288" t="str">
            <v>-</v>
          </cell>
          <cell r="G288" t="str">
            <v>-</v>
          </cell>
          <cell r="H288" t="e">
            <v>#REF!</v>
          </cell>
          <cell r="I288" t="e">
            <v>#REF!</v>
          </cell>
          <cell r="J288">
            <v>0</v>
          </cell>
          <cell r="K288">
            <v>0</v>
          </cell>
        </row>
        <row r="289">
          <cell r="F289" t="str">
            <v>-</v>
          </cell>
          <cell r="G289" t="str">
            <v>-</v>
          </cell>
          <cell r="H289" t="e">
            <v>#REF!</v>
          </cell>
          <cell r="I289" t="e">
            <v>#REF!</v>
          </cell>
          <cell r="J289">
            <v>0</v>
          </cell>
          <cell r="K289">
            <v>0</v>
          </cell>
        </row>
        <row r="290">
          <cell r="F290" t="str">
            <v>-</v>
          </cell>
          <cell r="G290" t="str">
            <v>-</v>
          </cell>
          <cell r="H290" t="e">
            <v>#REF!</v>
          </cell>
          <cell r="I290" t="e">
            <v>#REF!</v>
          </cell>
          <cell r="J290">
            <v>0</v>
          </cell>
          <cell r="K290">
            <v>0</v>
          </cell>
        </row>
        <row r="291">
          <cell r="F291" t="str">
            <v>-</v>
          </cell>
          <cell r="G291" t="str">
            <v>-</v>
          </cell>
          <cell r="H291" t="e">
            <v>#REF!</v>
          </cell>
          <cell r="I291" t="e">
            <v>#REF!</v>
          </cell>
          <cell r="J291">
            <v>0</v>
          </cell>
          <cell r="K291">
            <v>0</v>
          </cell>
        </row>
        <row r="292">
          <cell r="F292" t="str">
            <v>-</v>
          </cell>
          <cell r="G292" t="str">
            <v>-</v>
          </cell>
          <cell r="H292" t="e">
            <v>#REF!</v>
          </cell>
          <cell r="I292" t="e">
            <v>#REF!</v>
          </cell>
          <cell r="J292">
            <v>0</v>
          </cell>
          <cell r="K292">
            <v>0</v>
          </cell>
        </row>
        <row r="293">
          <cell r="F293" t="str">
            <v>-</v>
          </cell>
          <cell r="G293" t="str">
            <v>-</v>
          </cell>
          <cell r="H293" t="e">
            <v>#REF!</v>
          </cell>
          <cell r="I293" t="e">
            <v>#REF!</v>
          </cell>
          <cell r="J293">
            <v>0</v>
          </cell>
          <cell r="K293">
            <v>0</v>
          </cell>
        </row>
        <row r="294">
          <cell r="F294" t="str">
            <v>-</v>
          </cell>
          <cell r="G294" t="str">
            <v>-</v>
          </cell>
          <cell r="H294" t="e">
            <v>#REF!</v>
          </cell>
          <cell r="I294" t="e">
            <v>#REF!</v>
          </cell>
          <cell r="J294">
            <v>0</v>
          </cell>
          <cell r="K294">
            <v>0</v>
          </cell>
        </row>
        <row r="295">
          <cell r="F295" t="str">
            <v>-</v>
          </cell>
          <cell r="G295" t="str">
            <v>-</v>
          </cell>
          <cell r="H295" t="e">
            <v>#REF!</v>
          </cell>
          <cell r="I295" t="e">
            <v>#REF!</v>
          </cell>
          <cell r="J295">
            <v>0</v>
          </cell>
          <cell r="K295">
            <v>0</v>
          </cell>
        </row>
        <row r="296">
          <cell r="F296" t="str">
            <v>-</v>
          </cell>
          <cell r="G296" t="str">
            <v>-</v>
          </cell>
          <cell r="H296" t="e">
            <v>#REF!</v>
          </cell>
          <cell r="I296" t="e">
            <v>#REF!</v>
          </cell>
          <cell r="J296">
            <v>0</v>
          </cell>
          <cell r="K296">
            <v>0</v>
          </cell>
        </row>
        <row r="297">
          <cell r="F297" t="str">
            <v>-</v>
          </cell>
          <cell r="G297" t="str">
            <v>-</v>
          </cell>
          <cell r="H297" t="e">
            <v>#REF!</v>
          </cell>
          <cell r="I297" t="e">
            <v>#REF!</v>
          </cell>
          <cell r="J297">
            <v>0</v>
          </cell>
          <cell r="K297">
            <v>0</v>
          </cell>
        </row>
        <row r="298">
          <cell r="F298" t="str">
            <v>-</v>
          </cell>
          <cell r="G298" t="str">
            <v>-</v>
          </cell>
          <cell r="H298" t="e">
            <v>#REF!</v>
          </cell>
          <cell r="I298" t="e">
            <v>#REF!</v>
          </cell>
          <cell r="J298">
            <v>0</v>
          </cell>
          <cell r="K298">
            <v>0</v>
          </cell>
        </row>
        <row r="299">
          <cell r="F299" t="str">
            <v>-</v>
          </cell>
          <cell r="G299" t="str">
            <v>-</v>
          </cell>
          <cell r="H299" t="e">
            <v>#REF!</v>
          </cell>
          <cell r="I299" t="e">
            <v>#REF!</v>
          </cell>
          <cell r="J299">
            <v>0</v>
          </cell>
          <cell r="K299">
            <v>0</v>
          </cell>
        </row>
        <row r="300">
          <cell r="F300" t="str">
            <v>-</v>
          </cell>
          <cell r="G300" t="str">
            <v>-</v>
          </cell>
          <cell r="H300" t="e">
            <v>#REF!</v>
          </cell>
          <cell r="I300" t="e">
            <v>#REF!</v>
          </cell>
          <cell r="J300">
            <v>0</v>
          </cell>
          <cell r="K300">
            <v>0</v>
          </cell>
        </row>
        <row r="301">
          <cell r="F301" t="str">
            <v>-</v>
          </cell>
          <cell r="G301" t="str">
            <v>-</v>
          </cell>
          <cell r="H301" t="e">
            <v>#REF!</v>
          </cell>
          <cell r="I301" t="e">
            <v>#REF!</v>
          </cell>
          <cell r="J301">
            <v>0</v>
          </cell>
          <cell r="K301">
            <v>0</v>
          </cell>
        </row>
        <row r="302">
          <cell r="F302" t="str">
            <v>-</v>
          </cell>
          <cell r="G302" t="str">
            <v>-</v>
          </cell>
          <cell r="H302" t="e">
            <v>#REF!</v>
          </cell>
          <cell r="I302" t="e">
            <v>#REF!</v>
          </cell>
          <cell r="J302">
            <v>0</v>
          </cell>
          <cell r="K302">
            <v>0</v>
          </cell>
        </row>
        <row r="303">
          <cell r="F303" t="str">
            <v>-</v>
          </cell>
          <cell r="G303" t="str">
            <v>-</v>
          </cell>
          <cell r="H303" t="e">
            <v>#REF!</v>
          </cell>
          <cell r="I303" t="e">
            <v>#REF!</v>
          </cell>
          <cell r="J303">
            <v>0</v>
          </cell>
          <cell r="K303">
            <v>0</v>
          </cell>
        </row>
        <row r="304">
          <cell r="F304" t="str">
            <v>-</v>
          </cell>
          <cell r="G304" t="str">
            <v>-</v>
          </cell>
          <cell r="H304" t="e">
            <v>#REF!</v>
          </cell>
          <cell r="I304" t="e">
            <v>#REF!</v>
          </cell>
          <cell r="J304">
            <v>0</v>
          </cell>
          <cell r="K304">
            <v>0</v>
          </cell>
        </row>
        <row r="305">
          <cell r="F305" t="str">
            <v>-</v>
          </cell>
          <cell r="G305" t="str">
            <v>-</v>
          </cell>
          <cell r="H305" t="e">
            <v>#REF!</v>
          </cell>
          <cell r="I305" t="e">
            <v>#REF!</v>
          </cell>
          <cell r="J305">
            <v>0</v>
          </cell>
          <cell r="K305">
            <v>0</v>
          </cell>
        </row>
        <row r="306">
          <cell r="F306" t="str">
            <v>-</v>
          </cell>
          <cell r="G306" t="str">
            <v>-</v>
          </cell>
          <cell r="H306" t="e">
            <v>#REF!</v>
          </cell>
          <cell r="I306" t="e">
            <v>#REF!</v>
          </cell>
          <cell r="J306">
            <v>0</v>
          </cell>
          <cell r="K306">
            <v>0</v>
          </cell>
        </row>
        <row r="307">
          <cell r="F307" t="str">
            <v>-</v>
          </cell>
          <cell r="G307" t="str">
            <v>-</v>
          </cell>
          <cell r="H307" t="e">
            <v>#REF!</v>
          </cell>
          <cell r="I307" t="e">
            <v>#REF!</v>
          </cell>
          <cell r="J307">
            <v>0</v>
          </cell>
          <cell r="K307">
            <v>0</v>
          </cell>
        </row>
        <row r="308">
          <cell r="F308" t="str">
            <v>-</v>
          </cell>
          <cell r="G308" t="str">
            <v>-</v>
          </cell>
          <cell r="H308" t="e">
            <v>#REF!</v>
          </cell>
          <cell r="I308" t="e">
            <v>#REF!</v>
          </cell>
          <cell r="J308">
            <v>0</v>
          </cell>
          <cell r="K308">
            <v>0</v>
          </cell>
        </row>
        <row r="309">
          <cell r="F309" t="str">
            <v>-</v>
          </cell>
          <cell r="G309" t="str">
            <v>-</v>
          </cell>
          <cell r="H309" t="e">
            <v>#REF!</v>
          </cell>
          <cell r="I309" t="e">
            <v>#REF!</v>
          </cell>
          <cell r="J309">
            <v>0</v>
          </cell>
          <cell r="K309">
            <v>0</v>
          </cell>
        </row>
        <row r="310">
          <cell r="F310" t="str">
            <v>-</v>
          </cell>
          <cell r="G310" t="str">
            <v>-</v>
          </cell>
          <cell r="H310" t="e">
            <v>#REF!</v>
          </cell>
          <cell r="I310" t="e">
            <v>#REF!</v>
          </cell>
          <cell r="J310">
            <v>0</v>
          </cell>
          <cell r="K310">
            <v>0</v>
          </cell>
        </row>
        <row r="311">
          <cell r="F311" t="str">
            <v>-</v>
          </cell>
          <cell r="G311" t="str">
            <v>-</v>
          </cell>
          <cell r="H311" t="e">
            <v>#REF!</v>
          </cell>
          <cell r="I311" t="e">
            <v>#REF!</v>
          </cell>
          <cell r="J311">
            <v>0</v>
          </cell>
          <cell r="K311">
            <v>0</v>
          </cell>
        </row>
        <row r="312">
          <cell r="F312" t="str">
            <v>-</v>
          </cell>
          <cell r="G312" t="str">
            <v>-</v>
          </cell>
          <cell r="H312" t="e">
            <v>#REF!</v>
          </cell>
          <cell r="I312" t="e">
            <v>#REF!</v>
          </cell>
          <cell r="J312">
            <v>0</v>
          </cell>
          <cell r="K312">
            <v>0</v>
          </cell>
        </row>
        <row r="313">
          <cell r="F313" t="str">
            <v>-</v>
          </cell>
          <cell r="G313" t="str">
            <v>-</v>
          </cell>
          <cell r="H313" t="e">
            <v>#REF!</v>
          </cell>
          <cell r="I313" t="e">
            <v>#REF!</v>
          </cell>
          <cell r="J313">
            <v>0</v>
          </cell>
          <cell r="K313">
            <v>0</v>
          </cell>
        </row>
        <row r="314">
          <cell r="F314" t="str">
            <v>-</v>
          </cell>
          <cell r="G314" t="str">
            <v>-</v>
          </cell>
          <cell r="H314" t="e">
            <v>#REF!</v>
          </cell>
          <cell r="I314" t="e">
            <v>#REF!</v>
          </cell>
          <cell r="J314">
            <v>0</v>
          </cell>
          <cell r="K314">
            <v>0</v>
          </cell>
        </row>
        <row r="315">
          <cell r="F315" t="str">
            <v>-</v>
          </cell>
          <cell r="G315" t="str">
            <v>-</v>
          </cell>
          <cell r="H315" t="e">
            <v>#REF!</v>
          </cell>
          <cell r="I315" t="e">
            <v>#REF!</v>
          </cell>
          <cell r="J315">
            <v>0</v>
          </cell>
          <cell r="K315">
            <v>0</v>
          </cell>
        </row>
        <row r="316">
          <cell r="F316" t="str">
            <v>-</v>
          </cell>
          <cell r="G316" t="str">
            <v>-</v>
          </cell>
          <cell r="H316" t="e">
            <v>#REF!</v>
          </cell>
          <cell r="I316" t="e">
            <v>#REF!</v>
          </cell>
          <cell r="J316">
            <v>0</v>
          </cell>
          <cell r="K316">
            <v>0</v>
          </cell>
        </row>
        <row r="317">
          <cell r="F317" t="str">
            <v>-</v>
          </cell>
          <cell r="G317" t="str">
            <v>-</v>
          </cell>
          <cell r="H317" t="e">
            <v>#REF!</v>
          </cell>
          <cell r="I317" t="e">
            <v>#REF!</v>
          </cell>
          <cell r="J317">
            <v>0</v>
          </cell>
          <cell r="K317">
            <v>0</v>
          </cell>
        </row>
        <row r="318">
          <cell r="F318" t="str">
            <v>-</v>
          </cell>
          <cell r="G318" t="str">
            <v>-</v>
          </cell>
          <cell r="H318" t="e">
            <v>#REF!</v>
          </cell>
          <cell r="I318" t="e">
            <v>#REF!</v>
          </cell>
          <cell r="J318">
            <v>0</v>
          </cell>
          <cell r="K318">
            <v>0</v>
          </cell>
        </row>
        <row r="319">
          <cell r="F319" t="str">
            <v>-</v>
          </cell>
          <cell r="G319" t="str">
            <v>-</v>
          </cell>
          <cell r="H319" t="e">
            <v>#REF!</v>
          </cell>
          <cell r="I319" t="e">
            <v>#REF!</v>
          </cell>
          <cell r="J319">
            <v>0</v>
          </cell>
          <cell r="K319">
            <v>0</v>
          </cell>
        </row>
        <row r="320">
          <cell r="F320" t="str">
            <v>-</v>
          </cell>
          <cell r="G320" t="str">
            <v>-</v>
          </cell>
          <cell r="H320" t="e">
            <v>#REF!</v>
          </cell>
          <cell r="I320" t="e">
            <v>#REF!</v>
          </cell>
          <cell r="J320">
            <v>0</v>
          </cell>
          <cell r="K320">
            <v>0</v>
          </cell>
        </row>
        <row r="321">
          <cell r="F321" t="str">
            <v>-</v>
          </cell>
          <cell r="G321" t="str">
            <v>-</v>
          </cell>
          <cell r="H321" t="e">
            <v>#REF!</v>
          </cell>
          <cell r="I321" t="e">
            <v>#REF!</v>
          </cell>
          <cell r="J321">
            <v>0</v>
          </cell>
          <cell r="K321">
            <v>0</v>
          </cell>
        </row>
        <row r="322">
          <cell r="F322" t="str">
            <v>-</v>
          </cell>
          <cell r="G322" t="str">
            <v>-</v>
          </cell>
          <cell r="H322" t="e">
            <v>#REF!</v>
          </cell>
          <cell r="I322" t="e">
            <v>#REF!</v>
          </cell>
          <cell r="J322">
            <v>0</v>
          </cell>
          <cell r="K322">
            <v>0</v>
          </cell>
        </row>
        <row r="323">
          <cell r="F323" t="str">
            <v>-</v>
          </cell>
          <cell r="G323" t="str">
            <v>-</v>
          </cell>
          <cell r="H323" t="e">
            <v>#REF!</v>
          </cell>
          <cell r="I323" t="e">
            <v>#REF!</v>
          </cell>
          <cell r="J323">
            <v>0</v>
          </cell>
          <cell r="K323">
            <v>0</v>
          </cell>
        </row>
        <row r="324">
          <cell r="F324" t="str">
            <v>-</v>
          </cell>
          <cell r="G324" t="str">
            <v>-</v>
          </cell>
          <cell r="H324" t="e">
            <v>#REF!</v>
          </cell>
          <cell r="I324" t="e">
            <v>#REF!</v>
          </cell>
          <cell r="J324">
            <v>0</v>
          </cell>
          <cell r="K324">
            <v>0</v>
          </cell>
        </row>
        <row r="325">
          <cell r="F325" t="str">
            <v>-</v>
          </cell>
          <cell r="G325" t="str">
            <v>-</v>
          </cell>
          <cell r="H325" t="e">
            <v>#REF!</v>
          </cell>
          <cell r="I325" t="e">
            <v>#REF!</v>
          </cell>
          <cell r="J325">
            <v>0</v>
          </cell>
          <cell r="K325">
            <v>0</v>
          </cell>
        </row>
        <row r="326">
          <cell r="F326" t="str">
            <v>-</v>
          </cell>
          <cell r="G326" t="str">
            <v>-</v>
          </cell>
          <cell r="H326" t="e">
            <v>#REF!</v>
          </cell>
          <cell r="I326" t="e">
            <v>#REF!</v>
          </cell>
          <cell r="J326">
            <v>0</v>
          </cell>
          <cell r="K326">
            <v>0</v>
          </cell>
        </row>
        <row r="327">
          <cell r="F327" t="str">
            <v>-</v>
          </cell>
          <cell r="G327" t="str">
            <v>-</v>
          </cell>
          <cell r="H327" t="e">
            <v>#REF!</v>
          </cell>
          <cell r="I327" t="e">
            <v>#REF!</v>
          </cell>
          <cell r="J327">
            <v>0</v>
          </cell>
          <cell r="K327">
            <v>0</v>
          </cell>
        </row>
        <row r="328">
          <cell r="F328" t="str">
            <v>-</v>
          </cell>
          <cell r="G328" t="str">
            <v>-</v>
          </cell>
          <cell r="H328" t="e">
            <v>#REF!</v>
          </cell>
          <cell r="I328" t="e">
            <v>#REF!</v>
          </cell>
          <cell r="J328">
            <v>0</v>
          </cell>
          <cell r="K328">
            <v>0</v>
          </cell>
        </row>
        <row r="329">
          <cell r="F329" t="str">
            <v>-</v>
          </cell>
          <cell r="G329" t="str">
            <v>-</v>
          </cell>
          <cell r="H329" t="e">
            <v>#REF!</v>
          </cell>
          <cell r="I329" t="e">
            <v>#REF!</v>
          </cell>
          <cell r="J329">
            <v>0</v>
          </cell>
          <cell r="K329">
            <v>0</v>
          </cell>
        </row>
        <row r="330">
          <cell r="F330" t="str">
            <v>-</v>
          </cell>
          <cell r="G330" t="str">
            <v>-</v>
          </cell>
          <cell r="H330" t="e">
            <v>#REF!</v>
          </cell>
          <cell r="I330" t="e">
            <v>#REF!</v>
          </cell>
          <cell r="J330">
            <v>0</v>
          </cell>
          <cell r="K330">
            <v>0</v>
          </cell>
        </row>
        <row r="331">
          <cell r="F331" t="str">
            <v>-</v>
          </cell>
          <cell r="G331" t="str">
            <v>-</v>
          </cell>
          <cell r="H331" t="e">
            <v>#REF!</v>
          </cell>
          <cell r="I331" t="e">
            <v>#REF!</v>
          </cell>
          <cell r="J331">
            <v>0</v>
          </cell>
          <cell r="K331">
            <v>0</v>
          </cell>
        </row>
        <row r="332">
          <cell r="F332" t="str">
            <v>-</v>
          </cell>
          <cell r="G332" t="str">
            <v>-</v>
          </cell>
          <cell r="H332" t="e">
            <v>#REF!</v>
          </cell>
          <cell r="I332" t="e">
            <v>#REF!</v>
          </cell>
          <cell r="J332">
            <v>0</v>
          </cell>
          <cell r="K332">
            <v>0</v>
          </cell>
        </row>
        <row r="333">
          <cell r="F333" t="str">
            <v>-</v>
          </cell>
          <cell r="G333" t="str">
            <v>-</v>
          </cell>
          <cell r="H333" t="e">
            <v>#REF!</v>
          </cell>
          <cell r="I333" t="e">
            <v>#REF!</v>
          </cell>
          <cell r="J333">
            <v>0</v>
          </cell>
          <cell r="K333">
            <v>0</v>
          </cell>
        </row>
        <row r="334">
          <cell r="F334" t="str">
            <v>-</v>
          </cell>
          <cell r="G334" t="str">
            <v>-</v>
          </cell>
          <cell r="H334" t="e">
            <v>#REF!</v>
          </cell>
          <cell r="I334" t="e">
            <v>#REF!</v>
          </cell>
          <cell r="J334">
            <v>0</v>
          </cell>
          <cell r="K334">
            <v>0</v>
          </cell>
        </row>
        <row r="335">
          <cell r="F335" t="str">
            <v>-</v>
          </cell>
          <cell r="G335" t="str">
            <v>-</v>
          </cell>
          <cell r="H335" t="e">
            <v>#REF!</v>
          </cell>
          <cell r="I335" t="e">
            <v>#REF!</v>
          </cell>
          <cell r="J335">
            <v>0</v>
          </cell>
          <cell r="K335">
            <v>0</v>
          </cell>
        </row>
        <row r="336">
          <cell r="F336" t="str">
            <v>-</v>
          </cell>
          <cell r="G336" t="str">
            <v>-</v>
          </cell>
          <cell r="H336" t="e">
            <v>#REF!</v>
          </cell>
          <cell r="I336" t="e">
            <v>#REF!</v>
          </cell>
          <cell r="J336">
            <v>0</v>
          </cell>
          <cell r="K336">
            <v>0</v>
          </cell>
        </row>
        <row r="337">
          <cell r="F337" t="str">
            <v>-</v>
          </cell>
          <cell r="G337" t="str">
            <v>-</v>
          </cell>
          <cell r="H337" t="e">
            <v>#REF!</v>
          </cell>
          <cell r="I337" t="e">
            <v>#REF!</v>
          </cell>
          <cell r="J337">
            <v>0</v>
          </cell>
          <cell r="K337">
            <v>0</v>
          </cell>
        </row>
        <row r="338">
          <cell r="F338" t="str">
            <v>-</v>
          </cell>
          <cell r="G338" t="str">
            <v>-</v>
          </cell>
          <cell r="H338" t="e">
            <v>#REF!</v>
          </cell>
          <cell r="I338" t="e">
            <v>#REF!</v>
          </cell>
          <cell r="J338">
            <v>0</v>
          </cell>
          <cell r="K338">
            <v>0</v>
          </cell>
        </row>
        <row r="339">
          <cell r="F339" t="str">
            <v>-</v>
          </cell>
          <cell r="G339" t="str">
            <v>-</v>
          </cell>
          <cell r="H339" t="e">
            <v>#REF!</v>
          </cell>
          <cell r="I339" t="e">
            <v>#REF!</v>
          </cell>
          <cell r="J339">
            <v>0</v>
          </cell>
          <cell r="K339">
            <v>0</v>
          </cell>
        </row>
        <row r="340">
          <cell r="F340" t="str">
            <v>-</v>
          </cell>
          <cell r="G340" t="str">
            <v>-</v>
          </cell>
          <cell r="H340" t="e">
            <v>#REF!</v>
          </cell>
          <cell r="I340" t="e">
            <v>#REF!</v>
          </cell>
          <cell r="J340">
            <v>0</v>
          </cell>
          <cell r="K340">
            <v>0</v>
          </cell>
        </row>
        <row r="341">
          <cell r="F341" t="str">
            <v>-</v>
          </cell>
          <cell r="G341" t="str">
            <v>-</v>
          </cell>
          <cell r="H341" t="e">
            <v>#REF!</v>
          </cell>
          <cell r="I341" t="e">
            <v>#REF!</v>
          </cell>
          <cell r="J341">
            <v>0</v>
          </cell>
          <cell r="K341">
            <v>0</v>
          </cell>
        </row>
        <row r="342">
          <cell r="F342" t="str">
            <v>-</v>
          </cell>
          <cell r="G342" t="str">
            <v>-</v>
          </cell>
          <cell r="H342" t="e">
            <v>#REF!</v>
          </cell>
          <cell r="I342" t="e">
            <v>#REF!</v>
          </cell>
          <cell r="J342">
            <v>0</v>
          </cell>
          <cell r="K342">
            <v>0</v>
          </cell>
        </row>
        <row r="343">
          <cell r="F343" t="str">
            <v>-</v>
          </cell>
          <cell r="G343" t="str">
            <v>-</v>
          </cell>
          <cell r="H343" t="e">
            <v>#REF!</v>
          </cell>
          <cell r="I343" t="e">
            <v>#REF!</v>
          </cell>
          <cell r="J343">
            <v>0</v>
          </cell>
          <cell r="K343">
            <v>0</v>
          </cell>
        </row>
        <row r="344">
          <cell r="F344" t="str">
            <v>-</v>
          </cell>
          <cell r="G344" t="str">
            <v>-</v>
          </cell>
          <cell r="H344" t="e">
            <v>#REF!</v>
          </cell>
          <cell r="I344" t="e">
            <v>#REF!</v>
          </cell>
          <cell r="J344">
            <v>0</v>
          </cell>
          <cell r="K344">
            <v>0</v>
          </cell>
        </row>
        <row r="345">
          <cell r="F345" t="str">
            <v>-</v>
          </cell>
          <cell r="G345" t="str">
            <v>-</v>
          </cell>
          <cell r="H345" t="e">
            <v>#REF!</v>
          </cell>
          <cell r="I345" t="e">
            <v>#REF!</v>
          </cell>
          <cell r="J345">
            <v>0</v>
          </cell>
          <cell r="K345">
            <v>0</v>
          </cell>
        </row>
        <row r="346">
          <cell r="F346" t="str">
            <v>-</v>
          </cell>
          <cell r="G346" t="str">
            <v>-</v>
          </cell>
          <cell r="H346" t="e">
            <v>#REF!</v>
          </cell>
          <cell r="I346" t="e">
            <v>#REF!</v>
          </cell>
          <cell r="J346">
            <v>0</v>
          </cell>
          <cell r="K346">
            <v>0</v>
          </cell>
        </row>
        <row r="347">
          <cell r="F347" t="str">
            <v>-</v>
          </cell>
          <cell r="G347" t="str">
            <v>-</v>
          </cell>
          <cell r="H347" t="e">
            <v>#REF!</v>
          </cell>
          <cell r="I347" t="e">
            <v>#REF!</v>
          </cell>
          <cell r="J347">
            <v>0</v>
          </cell>
          <cell r="K347">
            <v>0</v>
          </cell>
        </row>
        <row r="348">
          <cell r="F348" t="str">
            <v>-</v>
          </cell>
          <cell r="G348" t="str">
            <v>-</v>
          </cell>
          <cell r="H348" t="e">
            <v>#REF!</v>
          </cell>
          <cell r="I348" t="e">
            <v>#REF!</v>
          </cell>
          <cell r="J348">
            <v>0</v>
          </cell>
          <cell r="K348">
            <v>0</v>
          </cell>
        </row>
        <row r="349">
          <cell r="F349" t="str">
            <v>-</v>
          </cell>
          <cell r="G349" t="str">
            <v>-</v>
          </cell>
          <cell r="H349" t="e">
            <v>#REF!</v>
          </cell>
          <cell r="I349" t="e">
            <v>#REF!</v>
          </cell>
          <cell r="J349">
            <v>0</v>
          </cell>
          <cell r="K349">
            <v>0</v>
          </cell>
        </row>
        <row r="350">
          <cell r="F350" t="str">
            <v>-</v>
          </cell>
          <cell r="G350" t="str">
            <v>-</v>
          </cell>
          <cell r="H350" t="e">
            <v>#REF!</v>
          </cell>
          <cell r="I350" t="e">
            <v>#REF!</v>
          </cell>
          <cell r="J350">
            <v>0</v>
          </cell>
          <cell r="K350">
            <v>0</v>
          </cell>
        </row>
        <row r="351">
          <cell r="F351" t="str">
            <v>-</v>
          </cell>
          <cell r="G351" t="str">
            <v>-</v>
          </cell>
          <cell r="H351" t="e">
            <v>#REF!</v>
          </cell>
          <cell r="I351" t="e">
            <v>#REF!</v>
          </cell>
          <cell r="J351">
            <v>0</v>
          </cell>
          <cell r="K351">
            <v>0</v>
          </cell>
        </row>
        <row r="352">
          <cell r="F352" t="str">
            <v>-</v>
          </cell>
          <cell r="G352" t="str">
            <v>-</v>
          </cell>
          <cell r="H352" t="e">
            <v>#REF!</v>
          </cell>
          <cell r="I352" t="e">
            <v>#REF!</v>
          </cell>
          <cell r="J352">
            <v>0</v>
          </cell>
          <cell r="K352">
            <v>0</v>
          </cell>
        </row>
        <row r="353">
          <cell r="F353" t="str">
            <v>-</v>
          </cell>
          <cell r="G353" t="str">
            <v>-</v>
          </cell>
          <cell r="H353" t="e">
            <v>#REF!</v>
          </cell>
          <cell r="I353" t="e">
            <v>#REF!</v>
          </cell>
          <cell r="J353">
            <v>0</v>
          </cell>
          <cell r="K353">
            <v>0</v>
          </cell>
        </row>
        <row r="354">
          <cell r="F354" t="str">
            <v>-</v>
          </cell>
          <cell r="G354" t="str">
            <v>-</v>
          </cell>
          <cell r="H354" t="e">
            <v>#REF!</v>
          </cell>
          <cell r="I354" t="e">
            <v>#REF!</v>
          </cell>
          <cell r="J354">
            <v>0</v>
          </cell>
          <cell r="K354">
            <v>0</v>
          </cell>
        </row>
        <row r="355">
          <cell r="F355" t="str">
            <v>-</v>
          </cell>
          <cell r="G355" t="str">
            <v>-</v>
          </cell>
          <cell r="H355" t="e">
            <v>#REF!</v>
          </cell>
          <cell r="I355" t="e">
            <v>#REF!</v>
          </cell>
          <cell r="J355">
            <v>0</v>
          </cell>
          <cell r="K355">
            <v>0</v>
          </cell>
        </row>
        <row r="356">
          <cell r="F356" t="str">
            <v>-</v>
          </cell>
          <cell r="G356" t="str">
            <v>-</v>
          </cell>
          <cell r="H356" t="e">
            <v>#REF!</v>
          </cell>
          <cell r="I356" t="e">
            <v>#REF!</v>
          </cell>
          <cell r="J356">
            <v>0</v>
          </cell>
          <cell r="K356">
            <v>0</v>
          </cell>
        </row>
        <row r="357">
          <cell r="F357" t="str">
            <v>-</v>
          </cell>
          <cell r="G357" t="str">
            <v>-</v>
          </cell>
          <cell r="H357" t="e">
            <v>#REF!</v>
          </cell>
          <cell r="I357" t="e">
            <v>#REF!</v>
          </cell>
          <cell r="J357">
            <v>0</v>
          </cell>
          <cell r="K357">
            <v>0</v>
          </cell>
        </row>
        <row r="358">
          <cell r="F358" t="str">
            <v>-</v>
          </cell>
          <cell r="G358" t="str">
            <v>-</v>
          </cell>
          <cell r="H358" t="e">
            <v>#REF!</v>
          </cell>
          <cell r="I358" t="e">
            <v>#REF!</v>
          </cell>
          <cell r="J358">
            <v>0</v>
          </cell>
          <cell r="K358">
            <v>0</v>
          </cell>
        </row>
        <row r="359">
          <cell r="F359" t="str">
            <v>-</v>
          </cell>
          <cell r="G359" t="str">
            <v>-</v>
          </cell>
          <cell r="H359" t="e">
            <v>#REF!</v>
          </cell>
          <cell r="I359" t="e">
            <v>#REF!</v>
          </cell>
          <cell r="J359">
            <v>0</v>
          </cell>
          <cell r="K359">
            <v>0</v>
          </cell>
        </row>
        <row r="360">
          <cell r="F360" t="str">
            <v>-</v>
          </cell>
          <cell r="G360" t="str">
            <v>-</v>
          </cell>
          <cell r="H360" t="e">
            <v>#REF!</v>
          </cell>
          <cell r="I360" t="e">
            <v>#REF!</v>
          </cell>
          <cell r="J360">
            <v>0</v>
          </cell>
          <cell r="K360">
            <v>0</v>
          </cell>
        </row>
        <row r="361">
          <cell r="F361" t="str">
            <v>-</v>
          </cell>
          <cell r="G361" t="str">
            <v>-</v>
          </cell>
          <cell r="H361" t="e">
            <v>#REF!</v>
          </cell>
          <cell r="I361" t="e">
            <v>#REF!</v>
          </cell>
          <cell r="J361">
            <v>0</v>
          </cell>
          <cell r="K361">
            <v>0</v>
          </cell>
        </row>
        <row r="362">
          <cell r="F362" t="str">
            <v>-</v>
          </cell>
          <cell r="G362" t="str">
            <v>-</v>
          </cell>
          <cell r="H362" t="e">
            <v>#REF!</v>
          </cell>
          <cell r="I362" t="e">
            <v>#REF!</v>
          </cell>
          <cell r="J362">
            <v>0</v>
          </cell>
          <cell r="K362">
            <v>0</v>
          </cell>
        </row>
        <row r="363">
          <cell r="F363" t="str">
            <v>-</v>
          </cell>
          <cell r="G363" t="str">
            <v>-</v>
          </cell>
          <cell r="H363" t="e">
            <v>#REF!</v>
          </cell>
          <cell r="I363" t="e">
            <v>#REF!</v>
          </cell>
          <cell r="J363">
            <v>0</v>
          </cell>
          <cell r="K363">
            <v>0</v>
          </cell>
        </row>
        <row r="364">
          <cell r="F364" t="str">
            <v>-</v>
          </cell>
          <cell r="G364" t="str">
            <v>-</v>
          </cell>
          <cell r="H364" t="e">
            <v>#REF!</v>
          </cell>
          <cell r="I364" t="e">
            <v>#REF!</v>
          </cell>
          <cell r="J364">
            <v>0</v>
          </cell>
          <cell r="K364">
            <v>0</v>
          </cell>
        </row>
        <row r="365">
          <cell r="F365" t="str">
            <v>-</v>
          </cell>
          <cell r="G365" t="str">
            <v>-</v>
          </cell>
          <cell r="H365" t="e">
            <v>#REF!</v>
          </cell>
          <cell r="I365" t="e">
            <v>#REF!</v>
          </cell>
          <cell r="J365">
            <v>0</v>
          </cell>
          <cell r="K365">
            <v>0</v>
          </cell>
        </row>
        <row r="366">
          <cell r="F366" t="str">
            <v>-</v>
          </cell>
          <cell r="G366" t="str">
            <v>-</v>
          </cell>
          <cell r="H366" t="e">
            <v>#REF!</v>
          </cell>
          <cell r="I366" t="e">
            <v>#REF!</v>
          </cell>
          <cell r="J366">
            <v>0</v>
          </cell>
          <cell r="K366">
            <v>0</v>
          </cell>
        </row>
        <row r="367">
          <cell r="F367" t="str">
            <v>-</v>
          </cell>
          <cell r="G367" t="str">
            <v>-</v>
          </cell>
          <cell r="H367" t="e">
            <v>#REF!</v>
          </cell>
          <cell r="I367" t="e">
            <v>#REF!</v>
          </cell>
          <cell r="J367">
            <v>0</v>
          </cell>
          <cell r="K367">
            <v>0</v>
          </cell>
        </row>
        <row r="368">
          <cell r="F368" t="str">
            <v>-</v>
          </cell>
          <cell r="G368" t="str">
            <v>-</v>
          </cell>
          <cell r="H368" t="e">
            <v>#REF!</v>
          </cell>
          <cell r="I368" t="e">
            <v>#REF!</v>
          </cell>
          <cell r="J368">
            <v>0</v>
          </cell>
          <cell r="K368">
            <v>0</v>
          </cell>
        </row>
        <row r="369">
          <cell r="F369" t="str">
            <v>-</v>
          </cell>
          <cell r="G369" t="str">
            <v>-</v>
          </cell>
          <cell r="H369" t="e">
            <v>#REF!</v>
          </cell>
          <cell r="I369" t="e">
            <v>#REF!</v>
          </cell>
          <cell r="J369">
            <v>0</v>
          </cell>
          <cell r="K369">
            <v>0</v>
          </cell>
        </row>
        <row r="370">
          <cell r="F370" t="str">
            <v>-</v>
          </cell>
          <cell r="G370" t="str">
            <v>-</v>
          </cell>
          <cell r="H370" t="e">
            <v>#REF!</v>
          </cell>
          <cell r="I370" t="e">
            <v>#REF!</v>
          </cell>
          <cell r="J370">
            <v>0</v>
          </cell>
          <cell r="K370">
            <v>0</v>
          </cell>
        </row>
        <row r="371">
          <cell r="F371" t="str">
            <v>-</v>
          </cell>
          <cell r="G371" t="str">
            <v>-</v>
          </cell>
          <cell r="H371" t="e">
            <v>#REF!</v>
          </cell>
          <cell r="I371" t="e">
            <v>#REF!</v>
          </cell>
          <cell r="J371">
            <v>0</v>
          </cell>
          <cell r="K371">
            <v>0</v>
          </cell>
        </row>
        <row r="372">
          <cell r="F372" t="str">
            <v>-</v>
          </cell>
          <cell r="G372" t="str">
            <v>-</v>
          </cell>
          <cell r="H372" t="e">
            <v>#REF!</v>
          </cell>
          <cell r="I372" t="e">
            <v>#REF!</v>
          </cell>
          <cell r="J372">
            <v>0</v>
          </cell>
          <cell r="K372">
            <v>0</v>
          </cell>
        </row>
        <row r="373">
          <cell r="F373" t="str">
            <v>-</v>
          </cell>
          <cell r="G373" t="str">
            <v>-</v>
          </cell>
          <cell r="H373" t="e">
            <v>#REF!</v>
          </cell>
          <cell r="I373" t="e">
            <v>#REF!</v>
          </cell>
          <cell r="J373">
            <v>0</v>
          </cell>
          <cell r="K373">
            <v>0</v>
          </cell>
        </row>
        <row r="374">
          <cell r="F374" t="str">
            <v>-</v>
          </cell>
          <cell r="G374" t="str">
            <v>-</v>
          </cell>
          <cell r="H374" t="e">
            <v>#REF!</v>
          </cell>
          <cell r="I374" t="e">
            <v>#REF!</v>
          </cell>
          <cell r="J374">
            <v>0</v>
          </cell>
          <cell r="K374">
            <v>0</v>
          </cell>
        </row>
        <row r="375">
          <cell r="F375" t="str">
            <v>-</v>
          </cell>
          <cell r="G375" t="str">
            <v>-</v>
          </cell>
          <cell r="H375" t="e">
            <v>#REF!</v>
          </cell>
          <cell r="I375" t="e">
            <v>#REF!</v>
          </cell>
          <cell r="J375">
            <v>0</v>
          </cell>
          <cell r="K375">
            <v>0</v>
          </cell>
        </row>
        <row r="376">
          <cell r="F376" t="str">
            <v>-</v>
          </cell>
          <cell r="G376" t="str">
            <v>-</v>
          </cell>
          <cell r="H376" t="e">
            <v>#REF!</v>
          </cell>
          <cell r="I376" t="e">
            <v>#REF!</v>
          </cell>
          <cell r="J376">
            <v>0</v>
          </cell>
          <cell r="K376">
            <v>0</v>
          </cell>
        </row>
        <row r="377">
          <cell r="F377" t="str">
            <v>-</v>
          </cell>
          <cell r="G377" t="str">
            <v>-</v>
          </cell>
          <cell r="H377" t="e">
            <v>#REF!</v>
          </cell>
          <cell r="I377" t="e">
            <v>#REF!</v>
          </cell>
          <cell r="J377">
            <v>0</v>
          </cell>
          <cell r="K377">
            <v>0</v>
          </cell>
        </row>
        <row r="378">
          <cell r="F378" t="str">
            <v>-</v>
          </cell>
          <cell r="G378" t="str">
            <v>-</v>
          </cell>
          <cell r="H378" t="e">
            <v>#REF!</v>
          </cell>
          <cell r="I378" t="e">
            <v>#REF!</v>
          </cell>
          <cell r="J378">
            <v>0</v>
          </cell>
          <cell r="K378">
            <v>0</v>
          </cell>
        </row>
        <row r="379">
          <cell r="F379" t="str">
            <v>-</v>
          </cell>
          <cell r="G379" t="str">
            <v>-</v>
          </cell>
          <cell r="H379" t="e">
            <v>#REF!</v>
          </cell>
          <cell r="I379" t="e">
            <v>#REF!</v>
          </cell>
          <cell r="J379">
            <v>0</v>
          </cell>
          <cell r="K379">
            <v>0</v>
          </cell>
        </row>
        <row r="380">
          <cell r="F380" t="str">
            <v>-</v>
          </cell>
          <cell r="G380" t="str">
            <v>-</v>
          </cell>
          <cell r="H380" t="e">
            <v>#REF!</v>
          </cell>
          <cell r="I380" t="e">
            <v>#REF!</v>
          </cell>
          <cell r="J380">
            <v>0</v>
          </cell>
          <cell r="K380">
            <v>0</v>
          </cell>
        </row>
        <row r="381">
          <cell r="F381" t="str">
            <v>-</v>
          </cell>
          <cell r="G381" t="str">
            <v>-</v>
          </cell>
          <cell r="H381" t="e">
            <v>#REF!</v>
          </cell>
          <cell r="I381" t="e">
            <v>#REF!</v>
          </cell>
          <cell r="J381">
            <v>0</v>
          </cell>
          <cell r="K381">
            <v>0</v>
          </cell>
        </row>
        <row r="382">
          <cell r="F382" t="str">
            <v>-</v>
          </cell>
          <cell r="G382" t="str">
            <v>-</v>
          </cell>
          <cell r="H382" t="e">
            <v>#REF!</v>
          </cell>
          <cell r="I382" t="e">
            <v>#REF!</v>
          </cell>
          <cell r="J382">
            <v>0</v>
          </cell>
          <cell r="K382">
            <v>0</v>
          </cell>
        </row>
        <row r="383">
          <cell r="F383" t="str">
            <v>-</v>
          </cell>
          <cell r="G383" t="str">
            <v>-</v>
          </cell>
          <cell r="H383" t="e">
            <v>#REF!</v>
          </cell>
          <cell r="I383" t="e">
            <v>#REF!</v>
          </cell>
          <cell r="J383">
            <v>0</v>
          </cell>
          <cell r="K383">
            <v>0</v>
          </cell>
        </row>
        <row r="384">
          <cell r="F384" t="str">
            <v>-</v>
          </cell>
          <cell r="G384" t="str">
            <v>-</v>
          </cell>
          <cell r="H384" t="e">
            <v>#REF!</v>
          </cell>
          <cell r="I384" t="e">
            <v>#REF!</v>
          </cell>
          <cell r="J384">
            <v>0</v>
          </cell>
          <cell r="K384">
            <v>0</v>
          </cell>
        </row>
        <row r="385">
          <cell r="F385" t="str">
            <v>-</v>
          </cell>
          <cell r="G385" t="str">
            <v>-</v>
          </cell>
          <cell r="H385" t="e">
            <v>#REF!</v>
          </cell>
          <cell r="I385" t="e">
            <v>#REF!</v>
          </cell>
          <cell r="J385">
            <v>0</v>
          </cell>
          <cell r="K385">
            <v>0</v>
          </cell>
        </row>
        <row r="386">
          <cell r="F386" t="str">
            <v>-</v>
          </cell>
          <cell r="G386" t="str">
            <v>-</v>
          </cell>
          <cell r="H386" t="e">
            <v>#REF!</v>
          </cell>
          <cell r="I386" t="e">
            <v>#REF!</v>
          </cell>
          <cell r="J386">
            <v>0</v>
          </cell>
          <cell r="K386">
            <v>0</v>
          </cell>
        </row>
        <row r="387">
          <cell r="F387" t="str">
            <v>-</v>
          </cell>
          <cell r="G387" t="str">
            <v>-</v>
          </cell>
          <cell r="H387" t="e">
            <v>#REF!</v>
          </cell>
          <cell r="I387" t="e">
            <v>#REF!</v>
          </cell>
          <cell r="J387">
            <v>0</v>
          </cell>
          <cell r="K387">
            <v>0</v>
          </cell>
        </row>
        <row r="388">
          <cell r="F388" t="str">
            <v>-</v>
          </cell>
          <cell r="G388" t="str">
            <v>-</v>
          </cell>
          <cell r="H388" t="e">
            <v>#REF!</v>
          </cell>
          <cell r="I388" t="e">
            <v>#REF!</v>
          </cell>
          <cell r="J388">
            <v>0</v>
          </cell>
          <cell r="K388">
            <v>0</v>
          </cell>
        </row>
        <row r="389">
          <cell r="F389" t="str">
            <v>-</v>
          </cell>
          <cell r="G389" t="str">
            <v>-</v>
          </cell>
          <cell r="H389" t="e">
            <v>#REF!</v>
          </cell>
          <cell r="I389" t="e">
            <v>#REF!</v>
          </cell>
          <cell r="J389">
            <v>0</v>
          </cell>
          <cell r="K389">
            <v>0</v>
          </cell>
        </row>
        <row r="390">
          <cell r="F390" t="str">
            <v>-</v>
          </cell>
          <cell r="G390" t="str">
            <v>-</v>
          </cell>
          <cell r="H390" t="e">
            <v>#REF!</v>
          </cell>
          <cell r="I390" t="e">
            <v>#REF!</v>
          </cell>
          <cell r="J390">
            <v>0</v>
          </cell>
          <cell r="K390">
            <v>0</v>
          </cell>
        </row>
        <row r="391">
          <cell r="F391" t="str">
            <v>-</v>
          </cell>
          <cell r="G391" t="str">
            <v>-</v>
          </cell>
          <cell r="H391" t="e">
            <v>#REF!</v>
          </cell>
          <cell r="I391" t="e">
            <v>#REF!</v>
          </cell>
          <cell r="J391">
            <v>0</v>
          </cell>
          <cell r="K391">
            <v>0</v>
          </cell>
        </row>
        <row r="392">
          <cell r="F392" t="str">
            <v>-</v>
          </cell>
          <cell r="G392" t="str">
            <v>-</v>
          </cell>
          <cell r="H392" t="e">
            <v>#REF!</v>
          </cell>
          <cell r="I392" t="e">
            <v>#REF!</v>
          </cell>
          <cell r="J392">
            <v>0</v>
          </cell>
          <cell r="K392">
            <v>0</v>
          </cell>
        </row>
        <row r="393">
          <cell r="F393" t="str">
            <v>-</v>
          </cell>
          <cell r="G393" t="str">
            <v>-</v>
          </cell>
          <cell r="H393" t="e">
            <v>#REF!</v>
          </cell>
          <cell r="I393" t="e">
            <v>#REF!</v>
          </cell>
          <cell r="J393">
            <v>0</v>
          </cell>
          <cell r="K393">
            <v>0</v>
          </cell>
        </row>
        <row r="394">
          <cell r="F394" t="str">
            <v>-</v>
          </cell>
          <cell r="G394" t="str">
            <v>-</v>
          </cell>
          <cell r="H394" t="e">
            <v>#REF!</v>
          </cell>
          <cell r="I394" t="e">
            <v>#REF!</v>
          </cell>
          <cell r="J394">
            <v>0</v>
          </cell>
          <cell r="K394">
            <v>0</v>
          </cell>
        </row>
        <row r="395">
          <cell r="F395" t="str">
            <v>-</v>
          </cell>
          <cell r="G395" t="str">
            <v>-</v>
          </cell>
          <cell r="H395" t="e">
            <v>#REF!</v>
          </cell>
          <cell r="I395" t="e">
            <v>#REF!</v>
          </cell>
          <cell r="J395">
            <v>0</v>
          </cell>
          <cell r="K395">
            <v>0</v>
          </cell>
        </row>
        <row r="396">
          <cell r="F396" t="str">
            <v>-</v>
          </cell>
          <cell r="G396" t="str">
            <v>-</v>
          </cell>
          <cell r="H396" t="e">
            <v>#REF!</v>
          </cell>
          <cell r="I396" t="e">
            <v>#REF!</v>
          </cell>
          <cell r="J396">
            <v>0</v>
          </cell>
          <cell r="K396">
            <v>0</v>
          </cell>
        </row>
        <row r="397">
          <cell r="F397" t="str">
            <v>-</v>
          </cell>
          <cell r="G397" t="str">
            <v>-</v>
          </cell>
          <cell r="H397" t="e">
            <v>#REF!</v>
          </cell>
          <cell r="I397" t="e">
            <v>#REF!</v>
          </cell>
          <cell r="J397">
            <v>0</v>
          </cell>
          <cell r="K397">
            <v>0</v>
          </cell>
        </row>
        <row r="398">
          <cell r="F398" t="str">
            <v>-</v>
          </cell>
          <cell r="G398" t="str">
            <v>-</v>
          </cell>
          <cell r="H398" t="e">
            <v>#REF!</v>
          </cell>
          <cell r="I398" t="e">
            <v>#REF!</v>
          </cell>
          <cell r="J398">
            <v>0</v>
          </cell>
          <cell r="K398">
            <v>0</v>
          </cell>
        </row>
        <row r="399">
          <cell r="F399" t="str">
            <v>-</v>
          </cell>
          <cell r="G399" t="str">
            <v>-</v>
          </cell>
          <cell r="H399" t="e">
            <v>#REF!</v>
          </cell>
          <cell r="I399" t="e">
            <v>#REF!</v>
          </cell>
          <cell r="J399">
            <v>0</v>
          </cell>
          <cell r="K399">
            <v>0</v>
          </cell>
        </row>
        <row r="400">
          <cell r="F400" t="str">
            <v>-</v>
          </cell>
          <cell r="G400" t="str">
            <v>-</v>
          </cell>
          <cell r="H400" t="e">
            <v>#REF!</v>
          </cell>
          <cell r="I400" t="e">
            <v>#REF!</v>
          </cell>
          <cell r="J400">
            <v>0</v>
          </cell>
          <cell r="K400">
            <v>0</v>
          </cell>
        </row>
        <row r="401">
          <cell r="F401" t="str">
            <v>-</v>
          </cell>
          <cell r="G401" t="str">
            <v>-</v>
          </cell>
          <cell r="H401" t="e">
            <v>#REF!</v>
          </cell>
          <cell r="I401" t="e">
            <v>#REF!</v>
          </cell>
          <cell r="J401">
            <v>0</v>
          </cell>
          <cell r="K401">
            <v>0</v>
          </cell>
        </row>
        <row r="402">
          <cell r="F402" t="str">
            <v>-</v>
          </cell>
          <cell r="G402" t="str">
            <v>-</v>
          </cell>
          <cell r="H402" t="e">
            <v>#REF!</v>
          </cell>
          <cell r="I402" t="e">
            <v>#REF!</v>
          </cell>
          <cell r="J402">
            <v>0</v>
          </cell>
          <cell r="K402">
            <v>0</v>
          </cell>
        </row>
        <row r="403">
          <cell r="F403" t="str">
            <v>-</v>
          </cell>
          <cell r="G403" t="str">
            <v>-</v>
          </cell>
          <cell r="H403" t="e">
            <v>#REF!</v>
          </cell>
          <cell r="I403" t="e">
            <v>#REF!</v>
          </cell>
          <cell r="J403">
            <v>0</v>
          </cell>
          <cell r="K403">
            <v>0</v>
          </cell>
        </row>
        <row r="404">
          <cell r="F404" t="str">
            <v>-</v>
          </cell>
          <cell r="G404" t="str">
            <v>-</v>
          </cell>
          <cell r="H404" t="e">
            <v>#REF!</v>
          </cell>
          <cell r="I404" t="e">
            <v>#REF!</v>
          </cell>
          <cell r="J404">
            <v>0</v>
          </cell>
          <cell r="K404">
            <v>0</v>
          </cell>
        </row>
        <row r="405">
          <cell r="F405" t="str">
            <v>-</v>
          </cell>
          <cell r="G405" t="str">
            <v>-</v>
          </cell>
          <cell r="H405" t="e">
            <v>#REF!</v>
          </cell>
          <cell r="I405" t="e">
            <v>#REF!</v>
          </cell>
          <cell r="J405">
            <v>0</v>
          </cell>
          <cell r="K405">
            <v>0</v>
          </cell>
        </row>
        <row r="406">
          <cell r="F406" t="str">
            <v>-</v>
          </cell>
          <cell r="G406" t="str">
            <v>-</v>
          </cell>
          <cell r="H406" t="e">
            <v>#REF!</v>
          </cell>
          <cell r="I406" t="e">
            <v>#REF!</v>
          </cell>
          <cell r="J406">
            <v>0</v>
          </cell>
          <cell r="K406">
            <v>0</v>
          </cell>
        </row>
        <row r="407">
          <cell r="F407" t="str">
            <v>-</v>
          </cell>
          <cell r="G407" t="str">
            <v>-</v>
          </cell>
          <cell r="H407" t="e">
            <v>#REF!</v>
          </cell>
          <cell r="I407" t="e">
            <v>#REF!</v>
          </cell>
          <cell r="J407">
            <v>0</v>
          </cell>
          <cell r="K407">
            <v>0</v>
          </cell>
        </row>
        <row r="408">
          <cell r="F408" t="str">
            <v>-</v>
          </cell>
          <cell r="G408" t="str">
            <v>-</v>
          </cell>
          <cell r="H408" t="e">
            <v>#REF!</v>
          </cell>
          <cell r="I408" t="e">
            <v>#REF!</v>
          </cell>
          <cell r="J408">
            <v>0</v>
          </cell>
          <cell r="K408">
            <v>0</v>
          </cell>
        </row>
        <row r="409">
          <cell r="F409" t="str">
            <v>-</v>
          </cell>
          <cell r="G409" t="str">
            <v>-</v>
          </cell>
          <cell r="H409" t="e">
            <v>#REF!</v>
          </cell>
          <cell r="I409" t="e">
            <v>#REF!</v>
          </cell>
          <cell r="J409">
            <v>0</v>
          </cell>
          <cell r="K409">
            <v>0</v>
          </cell>
        </row>
        <row r="410">
          <cell r="F410" t="str">
            <v>-</v>
          </cell>
          <cell r="G410" t="str">
            <v>-</v>
          </cell>
          <cell r="H410" t="e">
            <v>#REF!</v>
          </cell>
          <cell r="I410" t="e">
            <v>#REF!</v>
          </cell>
          <cell r="J410">
            <v>0</v>
          </cell>
          <cell r="K410">
            <v>0</v>
          </cell>
        </row>
        <row r="411">
          <cell r="F411" t="str">
            <v>-</v>
          </cell>
          <cell r="G411" t="str">
            <v>-</v>
          </cell>
          <cell r="H411" t="e">
            <v>#REF!</v>
          </cell>
          <cell r="I411" t="e">
            <v>#REF!</v>
          </cell>
          <cell r="J411">
            <v>0</v>
          </cell>
          <cell r="K411">
            <v>0</v>
          </cell>
        </row>
        <row r="412">
          <cell r="F412" t="str">
            <v>-</v>
          </cell>
          <cell r="G412" t="str">
            <v>-</v>
          </cell>
          <cell r="H412" t="e">
            <v>#REF!</v>
          </cell>
          <cell r="I412" t="e">
            <v>#REF!</v>
          </cell>
          <cell r="J412">
            <v>0</v>
          </cell>
          <cell r="K412">
            <v>0</v>
          </cell>
        </row>
        <row r="413">
          <cell r="F413" t="str">
            <v>-</v>
          </cell>
          <cell r="G413" t="str">
            <v>-</v>
          </cell>
          <cell r="H413" t="e">
            <v>#REF!</v>
          </cell>
          <cell r="I413" t="e">
            <v>#REF!</v>
          </cell>
          <cell r="J413">
            <v>0</v>
          </cell>
          <cell r="K413">
            <v>0</v>
          </cell>
        </row>
        <row r="414">
          <cell r="F414" t="str">
            <v>-</v>
          </cell>
          <cell r="G414" t="str">
            <v>-</v>
          </cell>
          <cell r="H414" t="e">
            <v>#REF!</v>
          </cell>
          <cell r="I414" t="e">
            <v>#REF!</v>
          </cell>
          <cell r="J414">
            <v>0</v>
          </cell>
          <cell r="K414">
            <v>0</v>
          </cell>
        </row>
        <row r="415">
          <cell r="F415" t="str">
            <v>-</v>
          </cell>
          <cell r="G415" t="str">
            <v>-</v>
          </cell>
          <cell r="H415" t="e">
            <v>#REF!</v>
          </cell>
          <cell r="I415" t="e">
            <v>#REF!</v>
          </cell>
          <cell r="J415">
            <v>0</v>
          </cell>
          <cell r="K415">
            <v>0</v>
          </cell>
        </row>
        <row r="416">
          <cell r="F416" t="str">
            <v>-</v>
          </cell>
          <cell r="G416" t="str">
            <v>-</v>
          </cell>
          <cell r="H416" t="e">
            <v>#REF!</v>
          </cell>
          <cell r="I416" t="e">
            <v>#REF!</v>
          </cell>
          <cell r="J416">
            <v>0</v>
          </cell>
          <cell r="K416">
            <v>0</v>
          </cell>
        </row>
        <row r="417">
          <cell r="F417" t="str">
            <v>-</v>
          </cell>
          <cell r="G417" t="str">
            <v>-</v>
          </cell>
          <cell r="H417" t="e">
            <v>#REF!</v>
          </cell>
          <cell r="I417" t="e">
            <v>#REF!</v>
          </cell>
          <cell r="J417">
            <v>0</v>
          </cell>
          <cell r="K417">
            <v>0</v>
          </cell>
        </row>
        <row r="418">
          <cell r="F418" t="str">
            <v>-</v>
          </cell>
          <cell r="G418" t="str">
            <v>-</v>
          </cell>
          <cell r="H418" t="e">
            <v>#REF!</v>
          </cell>
          <cell r="I418" t="e">
            <v>#REF!</v>
          </cell>
          <cell r="J418">
            <v>0</v>
          </cell>
          <cell r="K418">
            <v>0</v>
          </cell>
        </row>
        <row r="419">
          <cell r="F419" t="str">
            <v>-</v>
          </cell>
          <cell r="G419" t="str">
            <v>-</v>
          </cell>
          <cell r="H419" t="e">
            <v>#REF!</v>
          </cell>
          <cell r="I419" t="e">
            <v>#REF!</v>
          </cell>
          <cell r="J419">
            <v>0</v>
          </cell>
          <cell r="K419">
            <v>0</v>
          </cell>
        </row>
        <row r="420">
          <cell r="F420" t="str">
            <v>-</v>
          </cell>
          <cell r="G420" t="str">
            <v>-</v>
          </cell>
          <cell r="H420" t="e">
            <v>#REF!</v>
          </cell>
          <cell r="I420" t="e">
            <v>#REF!</v>
          </cell>
          <cell r="J420">
            <v>0</v>
          </cell>
          <cell r="K420">
            <v>0</v>
          </cell>
        </row>
        <row r="421">
          <cell r="F421" t="str">
            <v>-</v>
          </cell>
          <cell r="G421" t="str">
            <v>-</v>
          </cell>
          <cell r="H421" t="e">
            <v>#REF!</v>
          </cell>
          <cell r="I421" t="e">
            <v>#REF!</v>
          </cell>
          <cell r="J421">
            <v>0</v>
          </cell>
          <cell r="K421">
            <v>0</v>
          </cell>
        </row>
        <row r="422">
          <cell r="F422" t="str">
            <v>-</v>
          </cell>
          <cell r="G422" t="str">
            <v>-</v>
          </cell>
          <cell r="H422" t="e">
            <v>#REF!</v>
          </cell>
          <cell r="I422" t="e">
            <v>#REF!</v>
          </cell>
          <cell r="J422">
            <v>0</v>
          </cell>
          <cell r="K422">
            <v>0</v>
          </cell>
        </row>
        <row r="423">
          <cell r="F423" t="str">
            <v>-</v>
          </cell>
          <cell r="G423" t="str">
            <v>-</v>
          </cell>
          <cell r="H423" t="e">
            <v>#REF!</v>
          </cell>
          <cell r="I423" t="e">
            <v>#REF!</v>
          </cell>
          <cell r="J423">
            <v>0</v>
          </cell>
          <cell r="K423">
            <v>0</v>
          </cell>
        </row>
        <row r="424">
          <cell r="F424" t="str">
            <v>-</v>
          </cell>
          <cell r="G424" t="str">
            <v>-</v>
          </cell>
          <cell r="H424" t="e">
            <v>#REF!</v>
          </cell>
          <cell r="I424" t="e">
            <v>#REF!</v>
          </cell>
          <cell r="J424">
            <v>0</v>
          </cell>
          <cell r="K424">
            <v>0</v>
          </cell>
        </row>
        <row r="425">
          <cell r="F425" t="str">
            <v>-</v>
          </cell>
          <cell r="G425" t="str">
            <v>-</v>
          </cell>
          <cell r="H425" t="e">
            <v>#REF!</v>
          </cell>
          <cell r="I425" t="e">
            <v>#REF!</v>
          </cell>
          <cell r="J425">
            <v>0</v>
          </cell>
          <cell r="K425">
            <v>0</v>
          </cell>
        </row>
        <row r="426">
          <cell r="F426" t="str">
            <v>-</v>
          </cell>
          <cell r="G426" t="str">
            <v>-</v>
          </cell>
          <cell r="H426" t="e">
            <v>#REF!</v>
          </cell>
          <cell r="I426" t="e">
            <v>#REF!</v>
          </cell>
          <cell r="J426">
            <v>0</v>
          </cell>
          <cell r="K426">
            <v>0</v>
          </cell>
        </row>
        <row r="427">
          <cell r="F427" t="str">
            <v>-</v>
          </cell>
          <cell r="G427" t="str">
            <v>-</v>
          </cell>
          <cell r="H427" t="e">
            <v>#REF!</v>
          </cell>
          <cell r="I427" t="e">
            <v>#REF!</v>
          </cell>
          <cell r="J427">
            <v>0</v>
          </cell>
          <cell r="K427">
            <v>0</v>
          </cell>
        </row>
        <row r="428">
          <cell r="F428" t="str">
            <v>-</v>
          </cell>
          <cell r="G428" t="str">
            <v>-</v>
          </cell>
          <cell r="H428" t="e">
            <v>#REF!</v>
          </cell>
          <cell r="I428" t="e">
            <v>#REF!</v>
          </cell>
          <cell r="J428">
            <v>0</v>
          </cell>
          <cell r="K428">
            <v>0</v>
          </cell>
        </row>
        <row r="429">
          <cell r="F429" t="str">
            <v>-</v>
          </cell>
          <cell r="G429" t="str">
            <v>-</v>
          </cell>
          <cell r="H429" t="e">
            <v>#REF!</v>
          </cell>
          <cell r="I429" t="e">
            <v>#REF!</v>
          </cell>
          <cell r="J429">
            <v>0</v>
          </cell>
          <cell r="K429">
            <v>0</v>
          </cell>
        </row>
        <row r="430">
          <cell r="F430" t="str">
            <v>-</v>
          </cell>
          <cell r="G430" t="str">
            <v>-</v>
          </cell>
          <cell r="H430" t="e">
            <v>#REF!</v>
          </cell>
          <cell r="I430" t="e">
            <v>#REF!</v>
          </cell>
          <cell r="J430">
            <v>0</v>
          </cell>
          <cell r="K430">
            <v>0</v>
          </cell>
        </row>
        <row r="431">
          <cell r="F431" t="str">
            <v>-</v>
          </cell>
          <cell r="G431" t="str">
            <v>-</v>
          </cell>
          <cell r="H431" t="e">
            <v>#REF!</v>
          </cell>
          <cell r="I431" t="e">
            <v>#REF!</v>
          </cell>
          <cell r="J431">
            <v>0</v>
          </cell>
          <cell r="K431">
            <v>0</v>
          </cell>
        </row>
        <row r="432">
          <cell r="F432" t="str">
            <v>-</v>
          </cell>
          <cell r="G432" t="str">
            <v>-</v>
          </cell>
          <cell r="H432" t="e">
            <v>#REF!</v>
          </cell>
          <cell r="I432" t="e">
            <v>#REF!</v>
          </cell>
          <cell r="J432">
            <v>0</v>
          </cell>
          <cell r="K432">
            <v>0</v>
          </cell>
        </row>
        <row r="433">
          <cell r="F433" t="str">
            <v>-</v>
          </cell>
          <cell r="G433" t="str">
            <v>-</v>
          </cell>
          <cell r="H433" t="e">
            <v>#REF!</v>
          </cell>
          <cell r="I433" t="e">
            <v>#REF!</v>
          </cell>
          <cell r="J433">
            <v>0</v>
          </cell>
          <cell r="K433">
            <v>0</v>
          </cell>
        </row>
        <row r="434">
          <cell r="F434" t="str">
            <v>-</v>
          </cell>
          <cell r="G434" t="str">
            <v>-</v>
          </cell>
          <cell r="H434" t="e">
            <v>#REF!</v>
          </cell>
          <cell r="I434" t="e">
            <v>#REF!</v>
          </cell>
          <cell r="J434">
            <v>0</v>
          </cell>
          <cell r="K434">
            <v>0</v>
          </cell>
        </row>
        <row r="435">
          <cell r="F435" t="str">
            <v>-</v>
          </cell>
          <cell r="G435" t="str">
            <v>-</v>
          </cell>
          <cell r="H435" t="e">
            <v>#REF!</v>
          </cell>
          <cell r="I435" t="e">
            <v>#REF!</v>
          </cell>
          <cell r="J435">
            <v>0</v>
          </cell>
          <cell r="K435">
            <v>0</v>
          </cell>
        </row>
        <row r="436">
          <cell r="F436" t="str">
            <v>-</v>
          </cell>
          <cell r="G436" t="str">
            <v>-</v>
          </cell>
          <cell r="H436" t="e">
            <v>#REF!</v>
          </cell>
          <cell r="I436" t="e">
            <v>#REF!</v>
          </cell>
          <cell r="J436">
            <v>0</v>
          </cell>
          <cell r="K436">
            <v>0</v>
          </cell>
        </row>
        <row r="437">
          <cell r="F437" t="str">
            <v>-</v>
          </cell>
          <cell r="G437" t="str">
            <v>-</v>
          </cell>
          <cell r="H437" t="e">
            <v>#REF!</v>
          </cell>
          <cell r="I437" t="e">
            <v>#REF!</v>
          </cell>
          <cell r="J437">
            <v>0</v>
          </cell>
          <cell r="K437">
            <v>0</v>
          </cell>
        </row>
        <row r="438">
          <cell r="F438" t="str">
            <v>-</v>
          </cell>
          <cell r="G438" t="str">
            <v>-</v>
          </cell>
          <cell r="H438" t="e">
            <v>#REF!</v>
          </cell>
          <cell r="I438" t="e">
            <v>#REF!</v>
          </cell>
          <cell r="J438">
            <v>0</v>
          </cell>
          <cell r="K438">
            <v>0</v>
          </cell>
        </row>
        <row r="439">
          <cell r="F439" t="str">
            <v>-</v>
          </cell>
          <cell r="G439" t="str">
            <v>-</v>
          </cell>
          <cell r="H439" t="e">
            <v>#REF!</v>
          </cell>
          <cell r="I439" t="e">
            <v>#REF!</v>
          </cell>
          <cell r="J439">
            <v>0</v>
          </cell>
          <cell r="K439">
            <v>0</v>
          </cell>
        </row>
        <row r="440">
          <cell r="F440" t="str">
            <v>-</v>
          </cell>
          <cell r="G440" t="str">
            <v>-</v>
          </cell>
          <cell r="H440" t="e">
            <v>#REF!</v>
          </cell>
          <cell r="I440" t="e">
            <v>#REF!</v>
          </cell>
          <cell r="J440">
            <v>0</v>
          </cell>
          <cell r="K440">
            <v>0</v>
          </cell>
        </row>
        <row r="441">
          <cell r="F441" t="str">
            <v>-</v>
          </cell>
          <cell r="G441" t="str">
            <v>-</v>
          </cell>
          <cell r="H441" t="e">
            <v>#REF!</v>
          </cell>
          <cell r="I441" t="e">
            <v>#REF!</v>
          </cell>
          <cell r="J441">
            <v>0</v>
          </cell>
          <cell r="K441">
            <v>0</v>
          </cell>
        </row>
        <row r="442">
          <cell r="F442" t="str">
            <v>-</v>
          </cell>
          <cell r="G442" t="str">
            <v>-</v>
          </cell>
          <cell r="H442" t="e">
            <v>#REF!</v>
          </cell>
          <cell r="I442" t="e">
            <v>#REF!</v>
          </cell>
          <cell r="J442">
            <v>0</v>
          </cell>
          <cell r="K442">
            <v>0</v>
          </cell>
        </row>
        <row r="443">
          <cell r="F443" t="str">
            <v>-</v>
          </cell>
          <cell r="G443" t="str">
            <v>-</v>
          </cell>
          <cell r="H443" t="e">
            <v>#REF!</v>
          </cell>
          <cell r="I443" t="e">
            <v>#REF!</v>
          </cell>
          <cell r="J443">
            <v>0</v>
          </cell>
          <cell r="K443">
            <v>0</v>
          </cell>
        </row>
        <row r="444">
          <cell r="F444" t="str">
            <v>-</v>
          </cell>
          <cell r="G444" t="str">
            <v>-</v>
          </cell>
          <cell r="H444" t="e">
            <v>#REF!</v>
          </cell>
          <cell r="I444" t="e">
            <v>#REF!</v>
          </cell>
          <cell r="J444">
            <v>0</v>
          </cell>
          <cell r="K444">
            <v>0</v>
          </cell>
        </row>
        <row r="445">
          <cell r="F445" t="str">
            <v>-</v>
          </cell>
          <cell r="G445" t="str">
            <v>-</v>
          </cell>
          <cell r="H445" t="e">
            <v>#REF!</v>
          </cell>
          <cell r="I445" t="e">
            <v>#REF!</v>
          </cell>
          <cell r="J445">
            <v>0</v>
          </cell>
          <cell r="K445">
            <v>0</v>
          </cell>
        </row>
        <row r="446">
          <cell r="F446" t="str">
            <v>-</v>
          </cell>
          <cell r="G446" t="str">
            <v>-</v>
          </cell>
          <cell r="H446" t="e">
            <v>#REF!</v>
          </cell>
          <cell r="I446" t="e">
            <v>#REF!</v>
          </cell>
          <cell r="J446">
            <v>0</v>
          </cell>
          <cell r="K446">
            <v>0</v>
          </cell>
        </row>
        <row r="447">
          <cell r="F447" t="str">
            <v>-</v>
          </cell>
          <cell r="G447" t="str">
            <v>-</v>
          </cell>
          <cell r="H447" t="e">
            <v>#REF!</v>
          </cell>
          <cell r="I447" t="e">
            <v>#REF!</v>
          </cell>
          <cell r="J447">
            <v>0</v>
          </cell>
          <cell r="K447">
            <v>0</v>
          </cell>
        </row>
        <row r="448">
          <cell r="F448" t="str">
            <v>-</v>
          </cell>
          <cell r="G448" t="str">
            <v>-</v>
          </cell>
          <cell r="H448" t="e">
            <v>#REF!</v>
          </cell>
          <cell r="I448" t="e">
            <v>#REF!</v>
          </cell>
          <cell r="J448">
            <v>0</v>
          </cell>
          <cell r="K448">
            <v>0</v>
          </cell>
        </row>
        <row r="449">
          <cell r="F449" t="str">
            <v>-</v>
          </cell>
          <cell r="G449" t="str">
            <v>-</v>
          </cell>
          <cell r="H449" t="e">
            <v>#REF!</v>
          </cell>
          <cell r="I449" t="e">
            <v>#REF!</v>
          </cell>
          <cell r="J449">
            <v>0</v>
          </cell>
          <cell r="K449">
            <v>0</v>
          </cell>
        </row>
        <row r="450">
          <cell r="F450" t="str">
            <v>-</v>
          </cell>
          <cell r="G450" t="str">
            <v>-</v>
          </cell>
          <cell r="H450" t="e">
            <v>#REF!</v>
          </cell>
          <cell r="I450" t="e">
            <v>#REF!</v>
          </cell>
          <cell r="J450">
            <v>0</v>
          </cell>
          <cell r="K450">
            <v>0</v>
          </cell>
        </row>
        <row r="451">
          <cell r="F451" t="str">
            <v>-</v>
          </cell>
          <cell r="G451" t="str">
            <v>-</v>
          </cell>
          <cell r="H451" t="e">
            <v>#REF!</v>
          </cell>
          <cell r="I451" t="e">
            <v>#REF!</v>
          </cell>
          <cell r="J451">
            <v>0</v>
          </cell>
          <cell r="K451">
            <v>0</v>
          </cell>
        </row>
        <row r="452">
          <cell r="F452" t="str">
            <v>-</v>
          </cell>
          <cell r="G452" t="str">
            <v>-</v>
          </cell>
          <cell r="H452" t="e">
            <v>#REF!</v>
          </cell>
          <cell r="I452" t="e">
            <v>#REF!</v>
          </cell>
          <cell r="J452">
            <v>0</v>
          </cell>
          <cell r="K452">
            <v>0</v>
          </cell>
        </row>
        <row r="453">
          <cell r="F453" t="str">
            <v>-</v>
          </cell>
          <cell r="G453" t="str">
            <v>-</v>
          </cell>
          <cell r="H453" t="e">
            <v>#REF!</v>
          </cell>
          <cell r="I453" t="e">
            <v>#REF!</v>
          </cell>
          <cell r="J453">
            <v>0</v>
          </cell>
          <cell r="K453">
            <v>0</v>
          </cell>
        </row>
        <row r="454">
          <cell r="F454" t="str">
            <v>-</v>
          </cell>
          <cell r="G454" t="str">
            <v>-</v>
          </cell>
          <cell r="H454" t="e">
            <v>#REF!</v>
          </cell>
          <cell r="I454" t="e">
            <v>#REF!</v>
          </cell>
          <cell r="J454">
            <v>0</v>
          </cell>
          <cell r="K454">
            <v>0</v>
          </cell>
        </row>
        <row r="455">
          <cell r="F455" t="str">
            <v>-</v>
          </cell>
          <cell r="G455" t="str">
            <v>-</v>
          </cell>
          <cell r="H455" t="e">
            <v>#REF!</v>
          </cell>
          <cell r="I455" t="e">
            <v>#REF!</v>
          </cell>
          <cell r="J455">
            <v>0</v>
          </cell>
          <cell r="K455">
            <v>0</v>
          </cell>
        </row>
        <row r="456">
          <cell r="F456" t="str">
            <v>-</v>
          </cell>
          <cell r="G456" t="str">
            <v>-</v>
          </cell>
          <cell r="H456" t="e">
            <v>#REF!</v>
          </cell>
          <cell r="I456" t="e">
            <v>#REF!</v>
          </cell>
          <cell r="J456">
            <v>0</v>
          </cell>
          <cell r="K456">
            <v>0</v>
          </cell>
        </row>
        <row r="457">
          <cell r="F457" t="str">
            <v>-</v>
          </cell>
          <cell r="G457" t="str">
            <v>-</v>
          </cell>
          <cell r="H457" t="e">
            <v>#REF!</v>
          </cell>
          <cell r="I457" t="e">
            <v>#REF!</v>
          </cell>
          <cell r="J457">
            <v>0</v>
          </cell>
          <cell r="K457">
            <v>0</v>
          </cell>
        </row>
        <row r="458">
          <cell r="F458" t="str">
            <v>-</v>
          </cell>
          <cell r="G458" t="str">
            <v>-</v>
          </cell>
          <cell r="H458" t="e">
            <v>#REF!</v>
          </cell>
          <cell r="I458" t="e">
            <v>#REF!</v>
          </cell>
          <cell r="J458">
            <v>0</v>
          </cell>
          <cell r="K458">
            <v>0</v>
          </cell>
        </row>
        <row r="459">
          <cell r="F459" t="str">
            <v>-</v>
          </cell>
          <cell r="G459" t="str">
            <v>-</v>
          </cell>
          <cell r="H459" t="e">
            <v>#REF!</v>
          </cell>
          <cell r="I459" t="e">
            <v>#REF!</v>
          </cell>
          <cell r="J459">
            <v>0</v>
          </cell>
          <cell r="K459">
            <v>0</v>
          </cell>
        </row>
        <row r="460">
          <cell r="F460" t="str">
            <v>-</v>
          </cell>
          <cell r="G460" t="str">
            <v>-</v>
          </cell>
          <cell r="H460" t="e">
            <v>#REF!</v>
          </cell>
          <cell r="I460" t="e">
            <v>#REF!</v>
          </cell>
          <cell r="J460">
            <v>0</v>
          </cell>
          <cell r="K460">
            <v>0</v>
          </cell>
        </row>
        <row r="461">
          <cell r="F461" t="str">
            <v>-</v>
          </cell>
          <cell r="G461" t="str">
            <v>-</v>
          </cell>
          <cell r="H461" t="e">
            <v>#REF!</v>
          </cell>
          <cell r="I461" t="e">
            <v>#REF!</v>
          </cell>
          <cell r="J461">
            <v>0</v>
          </cell>
          <cell r="K461">
            <v>0</v>
          </cell>
        </row>
        <row r="462">
          <cell r="F462" t="str">
            <v>-</v>
          </cell>
          <cell r="G462" t="str">
            <v>-</v>
          </cell>
          <cell r="H462" t="e">
            <v>#REF!</v>
          </cell>
          <cell r="I462" t="e">
            <v>#REF!</v>
          </cell>
          <cell r="J462">
            <v>0</v>
          </cell>
          <cell r="K462">
            <v>0</v>
          </cell>
        </row>
        <row r="463">
          <cell r="F463" t="str">
            <v>-</v>
          </cell>
          <cell r="G463" t="str">
            <v>-</v>
          </cell>
          <cell r="H463" t="e">
            <v>#REF!</v>
          </cell>
          <cell r="I463" t="e">
            <v>#REF!</v>
          </cell>
          <cell r="J463">
            <v>0</v>
          </cell>
          <cell r="K463">
            <v>0</v>
          </cell>
        </row>
        <row r="464">
          <cell r="F464" t="str">
            <v>-</v>
          </cell>
          <cell r="G464" t="str">
            <v>-</v>
          </cell>
          <cell r="H464" t="e">
            <v>#REF!</v>
          </cell>
          <cell r="I464" t="e">
            <v>#REF!</v>
          </cell>
          <cell r="J464">
            <v>0</v>
          </cell>
          <cell r="K464">
            <v>0</v>
          </cell>
        </row>
        <row r="465">
          <cell r="F465" t="str">
            <v>-</v>
          </cell>
          <cell r="G465" t="str">
            <v>-</v>
          </cell>
          <cell r="H465" t="e">
            <v>#REF!</v>
          </cell>
          <cell r="I465" t="e">
            <v>#REF!</v>
          </cell>
          <cell r="J465">
            <v>0</v>
          </cell>
          <cell r="K465">
            <v>0</v>
          </cell>
        </row>
        <row r="466">
          <cell r="F466" t="str">
            <v>-</v>
          </cell>
          <cell r="G466" t="str">
            <v>-</v>
          </cell>
          <cell r="H466" t="e">
            <v>#REF!</v>
          </cell>
          <cell r="I466" t="e">
            <v>#REF!</v>
          </cell>
          <cell r="J466">
            <v>0</v>
          </cell>
          <cell r="K466">
            <v>0</v>
          </cell>
        </row>
        <row r="467">
          <cell r="F467" t="str">
            <v>-</v>
          </cell>
          <cell r="G467" t="str">
            <v>-</v>
          </cell>
          <cell r="H467" t="e">
            <v>#REF!</v>
          </cell>
          <cell r="I467" t="e">
            <v>#REF!</v>
          </cell>
          <cell r="J467">
            <v>0</v>
          </cell>
          <cell r="K467">
            <v>0</v>
          </cell>
        </row>
        <row r="468">
          <cell r="F468" t="str">
            <v>-</v>
          </cell>
          <cell r="G468" t="str">
            <v>-</v>
          </cell>
          <cell r="H468" t="e">
            <v>#REF!</v>
          </cell>
          <cell r="I468" t="e">
            <v>#REF!</v>
          </cell>
          <cell r="J468">
            <v>0</v>
          </cell>
          <cell r="K468">
            <v>0</v>
          </cell>
        </row>
        <row r="469">
          <cell r="F469" t="str">
            <v>-</v>
          </cell>
          <cell r="G469" t="str">
            <v>-</v>
          </cell>
          <cell r="H469" t="e">
            <v>#REF!</v>
          </cell>
          <cell r="I469" t="e">
            <v>#REF!</v>
          </cell>
          <cell r="J469">
            <v>0</v>
          </cell>
          <cell r="K469">
            <v>0</v>
          </cell>
        </row>
        <row r="470">
          <cell r="F470" t="str">
            <v>-</v>
          </cell>
          <cell r="G470" t="str">
            <v>-</v>
          </cell>
          <cell r="H470" t="e">
            <v>#REF!</v>
          </cell>
          <cell r="I470" t="e">
            <v>#REF!</v>
          </cell>
          <cell r="J470">
            <v>0</v>
          </cell>
          <cell r="K470">
            <v>0</v>
          </cell>
        </row>
        <row r="471">
          <cell r="F471" t="str">
            <v>-</v>
          </cell>
          <cell r="G471" t="str">
            <v>-</v>
          </cell>
          <cell r="H471" t="e">
            <v>#REF!</v>
          </cell>
          <cell r="I471" t="e">
            <v>#REF!</v>
          </cell>
          <cell r="J471">
            <v>0</v>
          </cell>
          <cell r="K471">
            <v>0</v>
          </cell>
        </row>
        <row r="472">
          <cell r="F472" t="str">
            <v>-</v>
          </cell>
          <cell r="G472" t="str">
            <v>-</v>
          </cell>
          <cell r="H472" t="e">
            <v>#REF!</v>
          </cell>
          <cell r="I472" t="e">
            <v>#REF!</v>
          </cell>
          <cell r="J472">
            <v>0</v>
          </cell>
          <cell r="K472">
            <v>0</v>
          </cell>
        </row>
        <row r="473">
          <cell r="F473" t="str">
            <v>-</v>
          </cell>
          <cell r="G473" t="str">
            <v>-</v>
          </cell>
          <cell r="H473" t="e">
            <v>#REF!</v>
          </cell>
          <cell r="I473" t="e">
            <v>#REF!</v>
          </cell>
          <cell r="J473">
            <v>0</v>
          </cell>
          <cell r="K473">
            <v>0</v>
          </cell>
        </row>
        <row r="474">
          <cell r="F474" t="str">
            <v>-</v>
          </cell>
          <cell r="G474" t="str">
            <v>-</v>
          </cell>
          <cell r="H474" t="e">
            <v>#REF!</v>
          </cell>
          <cell r="I474" t="e">
            <v>#REF!</v>
          </cell>
          <cell r="J474">
            <v>0</v>
          </cell>
          <cell r="K474">
            <v>0</v>
          </cell>
        </row>
        <row r="475">
          <cell r="F475" t="str">
            <v>-</v>
          </cell>
          <cell r="G475" t="str">
            <v>-</v>
          </cell>
          <cell r="H475" t="e">
            <v>#REF!</v>
          </cell>
          <cell r="I475" t="e">
            <v>#REF!</v>
          </cell>
          <cell r="J475">
            <v>0</v>
          </cell>
          <cell r="K475">
            <v>0</v>
          </cell>
        </row>
        <row r="476">
          <cell r="F476" t="str">
            <v>-</v>
          </cell>
          <cell r="G476" t="str">
            <v>-</v>
          </cell>
          <cell r="H476" t="e">
            <v>#REF!</v>
          </cell>
          <cell r="I476" t="e">
            <v>#REF!</v>
          </cell>
          <cell r="J476">
            <v>0</v>
          </cell>
          <cell r="K476">
            <v>0</v>
          </cell>
        </row>
        <row r="477">
          <cell r="F477" t="str">
            <v>-</v>
          </cell>
          <cell r="G477" t="str">
            <v>-</v>
          </cell>
          <cell r="H477" t="e">
            <v>#REF!</v>
          </cell>
          <cell r="I477" t="e">
            <v>#REF!</v>
          </cell>
          <cell r="J477">
            <v>0</v>
          </cell>
          <cell r="K477">
            <v>0</v>
          </cell>
        </row>
        <row r="478">
          <cell r="F478" t="str">
            <v>-</v>
          </cell>
          <cell r="G478" t="str">
            <v>-</v>
          </cell>
          <cell r="H478" t="e">
            <v>#REF!</v>
          </cell>
          <cell r="I478" t="e">
            <v>#REF!</v>
          </cell>
          <cell r="J478">
            <v>0</v>
          </cell>
          <cell r="K478">
            <v>0</v>
          </cell>
        </row>
        <row r="479">
          <cell r="F479" t="str">
            <v>-</v>
          </cell>
          <cell r="G479" t="str">
            <v>-</v>
          </cell>
          <cell r="H479" t="e">
            <v>#REF!</v>
          </cell>
          <cell r="I479" t="e">
            <v>#REF!</v>
          </cell>
          <cell r="J479">
            <v>0</v>
          </cell>
          <cell r="K479">
            <v>0</v>
          </cell>
        </row>
        <row r="480">
          <cell r="F480" t="str">
            <v>-</v>
          </cell>
          <cell r="G480" t="str">
            <v>-</v>
          </cell>
          <cell r="H480" t="e">
            <v>#REF!</v>
          </cell>
          <cell r="I480" t="e">
            <v>#REF!</v>
          </cell>
          <cell r="J480">
            <v>0</v>
          </cell>
          <cell r="K480">
            <v>0</v>
          </cell>
        </row>
        <row r="481">
          <cell r="F481" t="str">
            <v>-</v>
          </cell>
          <cell r="G481" t="str">
            <v>-</v>
          </cell>
          <cell r="H481" t="e">
            <v>#REF!</v>
          </cell>
          <cell r="I481" t="e">
            <v>#REF!</v>
          </cell>
          <cell r="J481">
            <v>0</v>
          </cell>
          <cell r="K481">
            <v>0</v>
          </cell>
        </row>
        <row r="482">
          <cell r="F482" t="str">
            <v>-</v>
          </cell>
          <cell r="G482" t="str">
            <v>-</v>
          </cell>
          <cell r="H482" t="e">
            <v>#REF!</v>
          </cell>
          <cell r="I482" t="e">
            <v>#REF!</v>
          </cell>
          <cell r="J482">
            <v>0</v>
          </cell>
          <cell r="K482">
            <v>0</v>
          </cell>
        </row>
        <row r="483">
          <cell r="F483" t="str">
            <v>-</v>
          </cell>
          <cell r="G483" t="str">
            <v>-</v>
          </cell>
          <cell r="H483" t="e">
            <v>#REF!</v>
          </cell>
          <cell r="I483" t="e">
            <v>#REF!</v>
          </cell>
          <cell r="J483">
            <v>0</v>
          </cell>
          <cell r="K483">
            <v>0</v>
          </cell>
        </row>
        <row r="484">
          <cell r="F484" t="str">
            <v>-</v>
          </cell>
          <cell r="G484" t="str">
            <v>-</v>
          </cell>
          <cell r="H484" t="e">
            <v>#REF!</v>
          </cell>
          <cell r="I484" t="e">
            <v>#REF!</v>
          </cell>
          <cell r="J484">
            <v>0</v>
          </cell>
          <cell r="K484">
            <v>0</v>
          </cell>
        </row>
        <row r="485">
          <cell r="F485" t="str">
            <v>-</v>
          </cell>
          <cell r="G485" t="str">
            <v>-</v>
          </cell>
          <cell r="H485" t="e">
            <v>#REF!</v>
          </cell>
          <cell r="I485" t="e">
            <v>#REF!</v>
          </cell>
          <cell r="J485">
            <v>0</v>
          </cell>
          <cell r="K485">
            <v>0</v>
          </cell>
        </row>
        <row r="486">
          <cell r="F486" t="str">
            <v>-</v>
          </cell>
          <cell r="G486" t="str">
            <v>-</v>
          </cell>
          <cell r="H486" t="e">
            <v>#REF!</v>
          </cell>
          <cell r="I486" t="e">
            <v>#REF!</v>
          </cell>
          <cell r="J486">
            <v>0</v>
          </cell>
          <cell r="K486">
            <v>0</v>
          </cell>
        </row>
        <row r="487">
          <cell r="F487" t="str">
            <v>-</v>
          </cell>
          <cell r="G487" t="str">
            <v>-</v>
          </cell>
          <cell r="H487" t="e">
            <v>#REF!</v>
          </cell>
          <cell r="I487" t="e">
            <v>#REF!</v>
          </cell>
          <cell r="J487">
            <v>0</v>
          </cell>
          <cell r="K487">
            <v>0</v>
          </cell>
        </row>
        <row r="488">
          <cell r="F488" t="str">
            <v>-</v>
          </cell>
          <cell r="G488" t="str">
            <v>-</v>
          </cell>
          <cell r="H488" t="e">
            <v>#REF!</v>
          </cell>
          <cell r="I488" t="e">
            <v>#REF!</v>
          </cell>
          <cell r="J488">
            <v>0</v>
          </cell>
          <cell r="K488">
            <v>0</v>
          </cell>
        </row>
        <row r="489">
          <cell r="F489" t="str">
            <v>-</v>
          </cell>
          <cell r="G489" t="str">
            <v>-</v>
          </cell>
          <cell r="H489" t="e">
            <v>#REF!</v>
          </cell>
          <cell r="I489" t="e">
            <v>#REF!</v>
          </cell>
          <cell r="J489">
            <v>0</v>
          </cell>
          <cell r="K489">
            <v>0</v>
          </cell>
        </row>
        <row r="490">
          <cell r="F490" t="str">
            <v>-</v>
          </cell>
          <cell r="G490" t="str">
            <v>-</v>
          </cell>
          <cell r="H490" t="e">
            <v>#REF!</v>
          </cell>
          <cell r="I490" t="e">
            <v>#REF!</v>
          </cell>
          <cell r="J490">
            <v>0</v>
          </cell>
          <cell r="K490">
            <v>0</v>
          </cell>
        </row>
        <row r="491">
          <cell r="F491" t="str">
            <v>-</v>
          </cell>
          <cell r="G491" t="str">
            <v>-</v>
          </cell>
          <cell r="H491" t="e">
            <v>#REF!</v>
          </cell>
          <cell r="I491" t="e">
            <v>#REF!</v>
          </cell>
          <cell r="J491">
            <v>0</v>
          </cell>
          <cell r="K491">
            <v>0</v>
          </cell>
        </row>
        <row r="492">
          <cell r="F492" t="str">
            <v>-</v>
          </cell>
          <cell r="G492" t="str">
            <v>-</v>
          </cell>
          <cell r="H492" t="e">
            <v>#REF!</v>
          </cell>
          <cell r="I492" t="e">
            <v>#REF!</v>
          </cell>
          <cell r="J492">
            <v>0</v>
          </cell>
          <cell r="K492">
            <v>0</v>
          </cell>
        </row>
        <row r="493">
          <cell r="F493" t="str">
            <v>-</v>
          </cell>
          <cell r="G493" t="str">
            <v>-</v>
          </cell>
          <cell r="H493" t="e">
            <v>#REF!</v>
          </cell>
          <cell r="I493" t="e">
            <v>#REF!</v>
          </cell>
          <cell r="J493">
            <v>0</v>
          </cell>
          <cell r="K493">
            <v>0</v>
          </cell>
        </row>
        <row r="494">
          <cell r="F494" t="str">
            <v>-</v>
          </cell>
          <cell r="G494" t="str">
            <v>-</v>
          </cell>
          <cell r="H494" t="e">
            <v>#REF!</v>
          </cell>
          <cell r="I494" t="e">
            <v>#REF!</v>
          </cell>
          <cell r="J494">
            <v>0</v>
          </cell>
          <cell r="K494">
            <v>0</v>
          </cell>
        </row>
        <row r="495">
          <cell r="F495" t="str">
            <v>-</v>
          </cell>
          <cell r="G495" t="str">
            <v>-</v>
          </cell>
          <cell r="H495" t="e">
            <v>#REF!</v>
          </cell>
          <cell r="I495" t="e">
            <v>#REF!</v>
          </cell>
          <cell r="J495">
            <v>0</v>
          </cell>
          <cell r="K495">
            <v>0</v>
          </cell>
        </row>
        <row r="496">
          <cell r="F496" t="str">
            <v>-</v>
          </cell>
          <cell r="G496" t="str">
            <v>-</v>
          </cell>
          <cell r="H496" t="e">
            <v>#REF!</v>
          </cell>
          <cell r="I496" t="e">
            <v>#REF!</v>
          </cell>
          <cell r="J496">
            <v>0</v>
          </cell>
          <cell r="K496">
            <v>0</v>
          </cell>
        </row>
        <row r="497">
          <cell r="F497" t="str">
            <v>-</v>
          </cell>
          <cell r="G497" t="str">
            <v>-</v>
          </cell>
          <cell r="H497" t="e">
            <v>#REF!</v>
          </cell>
          <cell r="I497" t="e">
            <v>#REF!</v>
          </cell>
          <cell r="J497">
            <v>0</v>
          </cell>
          <cell r="K497">
            <v>0</v>
          </cell>
        </row>
        <row r="498">
          <cell r="F498" t="str">
            <v>-</v>
          </cell>
          <cell r="G498" t="str">
            <v>-</v>
          </cell>
          <cell r="H498" t="e">
            <v>#REF!</v>
          </cell>
          <cell r="I498" t="e">
            <v>#REF!</v>
          </cell>
          <cell r="J498">
            <v>0</v>
          </cell>
          <cell r="K498">
            <v>0</v>
          </cell>
        </row>
        <row r="499">
          <cell r="F499" t="str">
            <v>-</v>
          </cell>
          <cell r="G499" t="str">
            <v>-</v>
          </cell>
          <cell r="H499" t="e">
            <v>#REF!</v>
          </cell>
          <cell r="I499" t="e">
            <v>#REF!</v>
          </cell>
          <cell r="J499">
            <v>0</v>
          </cell>
          <cell r="K499">
            <v>0</v>
          </cell>
        </row>
        <row r="500">
          <cell r="F500" t="str">
            <v>-</v>
          </cell>
          <cell r="G500" t="str">
            <v>-</v>
          </cell>
          <cell r="H500" t="e">
            <v>#REF!</v>
          </cell>
          <cell r="I500" t="e">
            <v>#REF!</v>
          </cell>
          <cell r="J500">
            <v>0</v>
          </cell>
          <cell r="K500">
            <v>0</v>
          </cell>
        </row>
      </sheetData>
      <sheetData sheetId="3">
        <row r="10">
          <cell r="A10">
            <v>4101</v>
          </cell>
        </row>
      </sheetData>
      <sheetData sheetId="4">
        <row r="120">
          <cell r="A120" t="str">
            <v>Geometria do tubo</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CÁLCULO"/>
      <sheetName val="PISO"/>
      <sheetName val="DADOS_RONNIE"/>
      <sheetName val="RELATÓRIO ORÇAMENTO"/>
      <sheetName val="Bocas_de_lobo"/>
      <sheetName val="MEMÓRIA DE CÁLCULO - DRN"/>
      <sheetName val="DRENAGEM"/>
      <sheetName val="RESUMO_DRENAGEM"/>
      <sheetName val="RESUMO SINTETICO"/>
      <sheetName val="TABELA_PREÇOS_2008"/>
      <sheetName val="TABELA_PREÇOS_2011"/>
      <sheetName val="BACIAS"/>
      <sheetName val="Plan1"/>
      <sheetName val="Plan2"/>
    </sheetNames>
    <sheetDataSet>
      <sheetData sheetId="0" refreshError="1"/>
      <sheetData sheetId="1" refreshError="1"/>
      <sheetData sheetId="2">
        <row r="1">
          <cell r="J1" t="str">
            <v>TAG_02</v>
          </cell>
          <cell r="K1" t="str">
            <v>PISO</v>
          </cell>
          <cell r="L1" t="str">
            <v>EXISTENTE</v>
          </cell>
        </row>
        <row r="2">
          <cell r="J2" t="str">
            <v>01-001-01-02</v>
          </cell>
          <cell r="K2" t="str">
            <v>A</v>
          </cell>
          <cell r="L2" t="str">
            <v>N</v>
          </cell>
        </row>
        <row r="3">
          <cell r="J3" t="str">
            <v>01-001-02-03</v>
          </cell>
          <cell r="K3" t="str">
            <v>C</v>
          </cell>
          <cell r="L3" t="str">
            <v>N</v>
          </cell>
        </row>
        <row r="4">
          <cell r="J4" t="str">
            <v>01-001-03-04</v>
          </cell>
          <cell r="K4" t="str">
            <v>E</v>
          </cell>
          <cell r="L4" t="str">
            <v>N</v>
          </cell>
        </row>
        <row r="5">
          <cell r="J5" t="str">
            <v>01-001-04-05</v>
          </cell>
          <cell r="K5" t="str">
            <v>E</v>
          </cell>
          <cell r="L5" t="str">
            <v>N</v>
          </cell>
        </row>
        <row r="6">
          <cell r="J6" t="str">
            <v>01-001-05-06</v>
          </cell>
          <cell r="K6" t="str">
            <v>E</v>
          </cell>
          <cell r="L6" t="str">
            <v>N</v>
          </cell>
        </row>
        <row r="7">
          <cell r="J7" t="str">
            <v>01-001-06-07</v>
          </cell>
          <cell r="K7" t="str">
            <v>C</v>
          </cell>
          <cell r="L7" t="str">
            <v>N</v>
          </cell>
        </row>
        <row r="8">
          <cell r="J8" t="str">
            <v>01-001-07-08</v>
          </cell>
          <cell r="K8" t="str">
            <v>E</v>
          </cell>
          <cell r="L8" t="str">
            <v>N</v>
          </cell>
        </row>
        <row r="9">
          <cell r="J9" t="str">
            <v>01-001-08-09</v>
          </cell>
          <cell r="K9" t="str">
            <v>A</v>
          </cell>
          <cell r="L9" t="str">
            <v>N</v>
          </cell>
        </row>
        <row r="10">
          <cell r="J10" t="str">
            <v>01-001-09-10</v>
          </cell>
          <cell r="K10" t="str">
            <v>C</v>
          </cell>
          <cell r="L10" t="str">
            <v>N</v>
          </cell>
        </row>
        <row r="11">
          <cell r="J11" t="str">
            <v>01-001-10-11</v>
          </cell>
          <cell r="K11" t="str">
            <v>C</v>
          </cell>
          <cell r="L11" t="str">
            <v>N</v>
          </cell>
        </row>
        <row r="12">
          <cell r="J12" t="str">
            <v>01-001-11-12</v>
          </cell>
          <cell r="K12" t="str">
            <v>E</v>
          </cell>
          <cell r="L12" t="str">
            <v>N</v>
          </cell>
        </row>
        <row r="13">
          <cell r="J13" t="str">
            <v>01-001-12-13</v>
          </cell>
          <cell r="K13" t="str">
            <v>E</v>
          </cell>
          <cell r="L13" t="str">
            <v>N</v>
          </cell>
        </row>
        <row r="14">
          <cell r="J14" t="str">
            <v>01-001-13-14</v>
          </cell>
          <cell r="K14" t="str">
            <v>C</v>
          </cell>
          <cell r="L14" t="str">
            <v>N</v>
          </cell>
        </row>
        <row r="15">
          <cell r="J15" t="str">
            <v>01-001-14-15</v>
          </cell>
          <cell r="K15" t="str">
            <v>E</v>
          </cell>
          <cell r="L15" t="str">
            <v>N</v>
          </cell>
        </row>
        <row r="16">
          <cell r="J16" t="str">
            <v>01-001-15-16</v>
          </cell>
          <cell r="K16" t="str">
            <v>C</v>
          </cell>
          <cell r="L16" t="str">
            <v>N</v>
          </cell>
        </row>
        <row r="17">
          <cell r="J17" t="str">
            <v>01-001-16-17</v>
          </cell>
          <cell r="K17" t="str">
            <v>E</v>
          </cell>
          <cell r="L17" t="str">
            <v>N</v>
          </cell>
        </row>
        <row r="18">
          <cell r="J18" t="str">
            <v>01-001-17-18</v>
          </cell>
          <cell r="K18" t="str">
            <v>E</v>
          </cell>
          <cell r="L18" t="str">
            <v>N</v>
          </cell>
        </row>
        <row r="19">
          <cell r="J19" t="str">
            <v>01-001-18-19</v>
          </cell>
          <cell r="K19" t="str">
            <v>E</v>
          </cell>
          <cell r="L19" t="str">
            <v>N</v>
          </cell>
        </row>
        <row r="20">
          <cell r="J20" t="str">
            <v>01-001-19-20</v>
          </cell>
          <cell r="K20" t="str">
            <v>E</v>
          </cell>
          <cell r="L20" t="str">
            <v>N</v>
          </cell>
        </row>
        <row r="21">
          <cell r="J21" t="str">
            <v>01-001-20-21</v>
          </cell>
          <cell r="K21" t="str">
            <v>C</v>
          </cell>
          <cell r="L21" t="str">
            <v>N</v>
          </cell>
        </row>
        <row r="22">
          <cell r="J22" t="str">
            <v>01-001-21-22</v>
          </cell>
          <cell r="K22" t="str">
            <v>C</v>
          </cell>
          <cell r="L22" t="str">
            <v>N</v>
          </cell>
        </row>
        <row r="23">
          <cell r="J23" t="str">
            <v>01-001-22-24</v>
          </cell>
          <cell r="K23" t="str">
            <v>GN</v>
          </cell>
          <cell r="L23" t="str">
            <v>N</v>
          </cell>
        </row>
        <row r="24">
          <cell r="J24" t="str">
            <v>01-002-01-04</v>
          </cell>
          <cell r="K24" t="str">
            <v>A</v>
          </cell>
          <cell r="L24" t="str">
            <v>S</v>
          </cell>
        </row>
        <row r="25">
          <cell r="J25" t="str">
            <v>01-003-01-05</v>
          </cell>
          <cell r="K25" t="str">
            <v>A</v>
          </cell>
          <cell r="L25" t="str">
            <v>S</v>
          </cell>
        </row>
        <row r="26">
          <cell r="J26" t="str">
            <v>01-004-01-08</v>
          </cell>
          <cell r="K26" t="str">
            <v>A</v>
          </cell>
          <cell r="L26" t="str">
            <v>S</v>
          </cell>
        </row>
        <row r="27">
          <cell r="J27" t="str">
            <v>01-005-01-12</v>
          </cell>
          <cell r="K27" t="str">
            <v>A</v>
          </cell>
          <cell r="L27" t="str">
            <v>S</v>
          </cell>
        </row>
        <row r="28">
          <cell r="J28" t="str">
            <v>01-006-01-15</v>
          </cell>
          <cell r="K28" t="str">
            <v>A</v>
          </cell>
          <cell r="L28" t="str">
            <v>S</v>
          </cell>
        </row>
        <row r="29">
          <cell r="J29" t="str">
            <v>01-007-01-02</v>
          </cell>
          <cell r="K29" t="str">
            <v>A</v>
          </cell>
          <cell r="L29" t="str">
            <v>S</v>
          </cell>
        </row>
        <row r="30">
          <cell r="J30" t="str">
            <v>01-007-02-16</v>
          </cell>
          <cell r="K30" t="str">
            <v>A</v>
          </cell>
          <cell r="L30" t="str">
            <v>S</v>
          </cell>
        </row>
        <row r="31">
          <cell r="J31" t="str">
            <v>01-008-01-19</v>
          </cell>
          <cell r="K31" t="str">
            <v>A</v>
          </cell>
          <cell r="L31" t="str">
            <v>N</v>
          </cell>
        </row>
        <row r="32">
          <cell r="J32" t="str">
            <v>02-001-01-02</v>
          </cell>
          <cell r="K32" t="str">
            <v>A</v>
          </cell>
          <cell r="L32" t="str">
            <v>S</v>
          </cell>
        </row>
        <row r="33">
          <cell r="J33" t="str">
            <v>02-001-02-03</v>
          </cell>
          <cell r="K33" t="str">
            <v>A</v>
          </cell>
          <cell r="L33" t="str">
            <v>S</v>
          </cell>
        </row>
        <row r="34">
          <cell r="J34" t="str">
            <v>02-001-03-04</v>
          </cell>
          <cell r="K34" t="str">
            <v>A</v>
          </cell>
          <cell r="L34" t="str">
            <v>S</v>
          </cell>
        </row>
        <row r="35">
          <cell r="J35" t="str">
            <v>02-001-04-05</v>
          </cell>
          <cell r="K35" t="str">
            <v>A</v>
          </cell>
          <cell r="L35" t="str">
            <v>N</v>
          </cell>
        </row>
        <row r="36">
          <cell r="J36" t="str">
            <v>02-001-05-06</v>
          </cell>
          <cell r="K36" t="str">
            <v>A</v>
          </cell>
          <cell r="L36" t="str">
            <v>N</v>
          </cell>
        </row>
        <row r="37">
          <cell r="J37" t="str">
            <v>02-001-06-07</v>
          </cell>
          <cell r="K37" t="str">
            <v>A</v>
          </cell>
          <cell r="L37" t="str">
            <v>N</v>
          </cell>
        </row>
        <row r="38">
          <cell r="J38" t="str">
            <v>02-001-07-08</v>
          </cell>
          <cell r="K38" t="str">
            <v>A</v>
          </cell>
          <cell r="L38" t="str">
            <v>N</v>
          </cell>
        </row>
        <row r="39">
          <cell r="J39" t="str">
            <v>02-001-08-09</v>
          </cell>
          <cell r="K39" t="str">
            <v>A</v>
          </cell>
          <cell r="L39" t="str">
            <v>N</v>
          </cell>
        </row>
        <row r="40">
          <cell r="J40" t="str">
            <v>02-001-09-10</v>
          </cell>
          <cell r="K40" t="str">
            <v>A</v>
          </cell>
          <cell r="L40" t="str">
            <v>N</v>
          </cell>
        </row>
        <row r="41">
          <cell r="J41" t="str">
            <v>02-001-10-11</v>
          </cell>
          <cell r="K41" t="str">
            <v>A</v>
          </cell>
          <cell r="L41" t="str">
            <v>N</v>
          </cell>
        </row>
        <row r="42">
          <cell r="J42" t="str">
            <v>02-001-11-12</v>
          </cell>
          <cell r="K42" t="str">
            <v>A</v>
          </cell>
          <cell r="L42" t="str">
            <v>N</v>
          </cell>
        </row>
        <row r="43">
          <cell r="J43" t="str">
            <v>02-001-12-13</v>
          </cell>
          <cell r="K43" t="str">
            <v>A</v>
          </cell>
          <cell r="L43" t="str">
            <v>N</v>
          </cell>
        </row>
        <row r="44">
          <cell r="J44" t="str">
            <v>02-001-13-14</v>
          </cell>
          <cell r="K44" t="str">
            <v>A</v>
          </cell>
          <cell r="L44" t="str">
            <v>N</v>
          </cell>
        </row>
        <row r="45">
          <cell r="J45" t="str">
            <v>02-001-14-15</v>
          </cell>
          <cell r="K45" t="str">
            <v>A</v>
          </cell>
          <cell r="L45" t="str">
            <v>N</v>
          </cell>
        </row>
        <row r="46">
          <cell r="J46" t="str">
            <v>02-001-15-16</v>
          </cell>
          <cell r="K46" t="str">
            <v>G</v>
          </cell>
          <cell r="L46" t="str">
            <v>N</v>
          </cell>
        </row>
        <row r="47">
          <cell r="J47" t="str">
            <v>02-001-16-17</v>
          </cell>
          <cell r="K47" t="str">
            <v>G</v>
          </cell>
          <cell r="L47" t="str">
            <v>N</v>
          </cell>
        </row>
        <row r="48">
          <cell r="J48" t="str">
            <v>02-001-17-18</v>
          </cell>
          <cell r="K48" t="str">
            <v>A</v>
          </cell>
          <cell r="L48" t="str">
            <v>N</v>
          </cell>
        </row>
        <row r="49">
          <cell r="J49" t="str">
            <v>02-001-18-19</v>
          </cell>
          <cell r="K49" t="str">
            <v>A</v>
          </cell>
          <cell r="L49" t="str">
            <v>N</v>
          </cell>
        </row>
        <row r="50">
          <cell r="J50" t="str">
            <v>02-001-19-20</v>
          </cell>
          <cell r="K50" t="str">
            <v>A</v>
          </cell>
          <cell r="L50" t="str">
            <v>N</v>
          </cell>
        </row>
        <row r="51">
          <cell r="J51" t="str">
            <v>02-001-20-21</v>
          </cell>
          <cell r="K51" t="str">
            <v>A</v>
          </cell>
          <cell r="L51" t="str">
            <v>N</v>
          </cell>
        </row>
        <row r="52">
          <cell r="J52" t="str">
            <v>02-001-21-22</v>
          </cell>
          <cell r="K52" t="str">
            <v>A</v>
          </cell>
          <cell r="L52" t="str">
            <v>N</v>
          </cell>
        </row>
        <row r="53">
          <cell r="J53" t="str">
            <v>02-001-22-23</v>
          </cell>
          <cell r="K53" t="str">
            <v>A</v>
          </cell>
          <cell r="L53" t="str">
            <v>N</v>
          </cell>
        </row>
        <row r="54">
          <cell r="J54" t="str">
            <v>02-001-23-24</v>
          </cell>
          <cell r="K54" t="str">
            <v>A</v>
          </cell>
          <cell r="L54" t="str">
            <v>N</v>
          </cell>
        </row>
        <row r="55">
          <cell r="J55" t="str">
            <v>02-001-24-25</v>
          </cell>
          <cell r="K55" t="str">
            <v>A</v>
          </cell>
          <cell r="L55" t="str">
            <v>N</v>
          </cell>
        </row>
        <row r="56">
          <cell r="J56" t="str">
            <v>02-001-25-26</v>
          </cell>
          <cell r="K56" t="str">
            <v>A</v>
          </cell>
          <cell r="L56" t="str">
            <v>N</v>
          </cell>
        </row>
        <row r="57">
          <cell r="J57" t="str">
            <v>02-001-26-27</v>
          </cell>
          <cell r="K57" t="str">
            <v>G</v>
          </cell>
          <cell r="L57" t="str">
            <v>N</v>
          </cell>
        </row>
        <row r="58">
          <cell r="J58" t="str">
            <v>02-001-27-28</v>
          </cell>
          <cell r="K58" t="str">
            <v>G</v>
          </cell>
          <cell r="L58" t="str">
            <v>N</v>
          </cell>
        </row>
        <row r="59">
          <cell r="J59" t="str">
            <v>02-001-28-29</v>
          </cell>
          <cell r="K59" t="str">
            <v>A</v>
          </cell>
          <cell r="L59" t="str">
            <v>N</v>
          </cell>
        </row>
        <row r="60">
          <cell r="J60" t="str">
            <v>02-001-29-30</v>
          </cell>
          <cell r="K60" t="str">
            <v>A</v>
          </cell>
          <cell r="L60" t="str">
            <v>N</v>
          </cell>
        </row>
        <row r="61">
          <cell r="J61" t="str">
            <v>02-001-30-31</v>
          </cell>
          <cell r="K61" t="str">
            <v>A</v>
          </cell>
          <cell r="L61" t="str">
            <v>N</v>
          </cell>
        </row>
        <row r="62">
          <cell r="J62" t="str">
            <v>02-002-01-02</v>
          </cell>
          <cell r="K62" t="str">
            <v>A</v>
          </cell>
          <cell r="L62" t="str">
            <v>N</v>
          </cell>
        </row>
        <row r="63">
          <cell r="J63" t="str">
            <v>02-002-02-03</v>
          </cell>
          <cell r="K63" t="str">
            <v>A</v>
          </cell>
          <cell r="L63" t="str">
            <v>N</v>
          </cell>
        </row>
        <row r="64">
          <cell r="J64" t="str">
            <v>02-002-03-04</v>
          </cell>
          <cell r="K64" t="str">
            <v>A</v>
          </cell>
          <cell r="L64" t="str">
            <v>N</v>
          </cell>
        </row>
        <row r="65">
          <cell r="J65" t="str">
            <v>02-002-04-04</v>
          </cell>
          <cell r="K65" t="str">
            <v>A</v>
          </cell>
          <cell r="L65" t="str">
            <v>N</v>
          </cell>
        </row>
        <row r="66">
          <cell r="J66" t="str">
            <v>02-003-01-02</v>
          </cell>
          <cell r="K66" t="str">
            <v>A</v>
          </cell>
          <cell r="L66" t="str">
            <v>N</v>
          </cell>
        </row>
        <row r="67">
          <cell r="J67" t="str">
            <v>02-003-02-03</v>
          </cell>
          <cell r="K67" t="str">
            <v>A</v>
          </cell>
          <cell r="L67" t="str">
            <v>N</v>
          </cell>
        </row>
        <row r="68">
          <cell r="J68" t="str">
            <v>02-003-03-04</v>
          </cell>
          <cell r="K68" t="str">
            <v>A</v>
          </cell>
          <cell r="L68" t="str">
            <v>N</v>
          </cell>
        </row>
        <row r="69">
          <cell r="J69" t="str">
            <v>02-003-04-05</v>
          </cell>
          <cell r="K69" t="str">
            <v>A</v>
          </cell>
          <cell r="L69" t="str">
            <v>N</v>
          </cell>
        </row>
        <row r="70">
          <cell r="J70" t="str">
            <v>02-004-01-02</v>
          </cell>
          <cell r="K70" t="str">
            <v>A</v>
          </cell>
          <cell r="L70" t="str">
            <v>N</v>
          </cell>
        </row>
        <row r="71">
          <cell r="J71" t="str">
            <v>02-004-02-03</v>
          </cell>
          <cell r="K71" t="str">
            <v>A</v>
          </cell>
          <cell r="L71" t="str">
            <v>N</v>
          </cell>
        </row>
        <row r="72">
          <cell r="J72" t="str">
            <v>02-004-03-04</v>
          </cell>
          <cell r="K72" t="str">
            <v>A</v>
          </cell>
          <cell r="L72" t="str">
            <v>N</v>
          </cell>
        </row>
        <row r="73">
          <cell r="J73" t="str">
            <v>02-004-04-06</v>
          </cell>
          <cell r="K73" t="str">
            <v>A</v>
          </cell>
          <cell r="L73" t="str">
            <v>N</v>
          </cell>
        </row>
        <row r="74">
          <cell r="J74" t="str">
            <v>02-005-01-02</v>
          </cell>
          <cell r="K74" t="str">
            <v>A</v>
          </cell>
          <cell r="L74" t="str">
            <v>N</v>
          </cell>
        </row>
        <row r="75">
          <cell r="J75" t="str">
            <v>02-005-02-03</v>
          </cell>
          <cell r="K75" t="str">
            <v>A</v>
          </cell>
          <cell r="L75" t="str">
            <v>N</v>
          </cell>
        </row>
        <row r="76">
          <cell r="J76" t="str">
            <v>02-005-03-07</v>
          </cell>
          <cell r="K76" t="str">
            <v>A</v>
          </cell>
          <cell r="L76" t="str">
            <v>N</v>
          </cell>
        </row>
        <row r="77">
          <cell r="J77" t="str">
            <v>02-006-01-02</v>
          </cell>
          <cell r="K77" t="str">
            <v>A</v>
          </cell>
          <cell r="L77" t="str">
            <v>N</v>
          </cell>
        </row>
        <row r="78">
          <cell r="J78" t="str">
            <v>02-006-02-03</v>
          </cell>
          <cell r="K78" t="str">
            <v>A</v>
          </cell>
          <cell r="L78" t="str">
            <v>N</v>
          </cell>
        </row>
        <row r="79">
          <cell r="J79" t="str">
            <v>02-006-03-08</v>
          </cell>
          <cell r="K79" t="str">
            <v>A</v>
          </cell>
          <cell r="L79" t="str">
            <v>N</v>
          </cell>
        </row>
        <row r="80">
          <cell r="J80" t="str">
            <v>02-007-01-02</v>
          </cell>
          <cell r="K80" t="str">
            <v>A</v>
          </cell>
          <cell r="L80" t="str">
            <v>N</v>
          </cell>
        </row>
        <row r="81">
          <cell r="J81" t="str">
            <v>02-007-02-03</v>
          </cell>
          <cell r="K81" t="str">
            <v>A</v>
          </cell>
          <cell r="L81" t="str">
            <v>N</v>
          </cell>
        </row>
        <row r="82">
          <cell r="J82" t="str">
            <v>02-007-03-09</v>
          </cell>
          <cell r="K82" t="str">
            <v>A</v>
          </cell>
          <cell r="L82" t="str">
            <v>N</v>
          </cell>
        </row>
        <row r="83">
          <cell r="J83" t="str">
            <v>02-008-01-02</v>
          </cell>
          <cell r="K83" t="str">
            <v>A</v>
          </cell>
          <cell r="L83" t="str">
            <v>N</v>
          </cell>
        </row>
        <row r="84">
          <cell r="J84" t="str">
            <v>02-008-02-03</v>
          </cell>
          <cell r="K84" t="str">
            <v>A</v>
          </cell>
          <cell r="L84" t="str">
            <v>N</v>
          </cell>
        </row>
        <row r="85">
          <cell r="J85" t="str">
            <v>02-008-03-10</v>
          </cell>
          <cell r="K85" t="str">
            <v>A</v>
          </cell>
          <cell r="L85" t="str">
            <v>N</v>
          </cell>
        </row>
        <row r="86">
          <cell r="J86" t="str">
            <v>02-009-01-02</v>
          </cell>
          <cell r="K86" t="str">
            <v>A</v>
          </cell>
          <cell r="L86" t="str">
            <v>N</v>
          </cell>
        </row>
        <row r="87">
          <cell r="J87" t="str">
            <v>02-009-02-03</v>
          </cell>
          <cell r="K87" t="str">
            <v>A</v>
          </cell>
          <cell r="L87" t="str">
            <v>N</v>
          </cell>
        </row>
        <row r="88">
          <cell r="J88" t="str">
            <v>02-009-03-04</v>
          </cell>
          <cell r="K88" t="str">
            <v>A</v>
          </cell>
          <cell r="L88" t="str">
            <v>N</v>
          </cell>
        </row>
        <row r="89">
          <cell r="J89" t="str">
            <v>02-009-04-11</v>
          </cell>
          <cell r="K89" t="str">
            <v>A</v>
          </cell>
          <cell r="L89" t="str">
            <v>N</v>
          </cell>
        </row>
        <row r="90">
          <cell r="J90" t="str">
            <v>02-010-01-02</v>
          </cell>
          <cell r="K90" t="str">
            <v>A</v>
          </cell>
          <cell r="L90" t="str">
            <v>N</v>
          </cell>
        </row>
        <row r="91">
          <cell r="J91" t="str">
            <v>02-010-02-03</v>
          </cell>
          <cell r="K91" t="str">
            <v>A</v>
          </cell>
          <cell r="L91" t="str">
            <v>N</v>
          </cell>
        </row>
        <row r="92">
          <cell r="J92" t="str">
            <v>02-010-03-04</v>
          </cell>
          <cell r="K92" t="str">
            <v>A</v>
          </cell>
          <cell r="L92" t="str">
            <v>N</v>
          </cell>
        </row>
        <row r="93">
          <cell r="J93" t="str">
            <v>02-010-04-12</v>
          </cell>
          <cell r="K93" t="str">
            <v>A</v>
          </cell>
          <cell r="L93" t="str">
            <v>N</v>
          </cell>
        </row>
        <row r="94">
          <cell r="J94" t="str">
            <v>02-011-01-02</v>
          </cell>
          <cell r="K94" t="str">
            <v>A</v>
          </cell>
          <cell r="L94" t="str">
            <v>N</v>
          </cell>
        </row>
        <row r="95">
          <cell r="J95" t="str">
            <v>02-011-02-03</v>
          </cell>
          <cell r="K95" t="str">
            <v>A</v>
          </cell>
          <cell r="L95" t="str">
            <v>N</v>
          </cell>
        </row>
        <row r="96">
          <cell r="J96" t="str">
            <v>02-011-03-04</v>
          </cell>
          <cell r="K96" t="str">
            <v>A</v>
          </cell>
          <cell r="L96" t="str">
            <v>N</v>
          </cell>
        </row>
        <row r="97">
          <cell r="J97" t="str">
            <v>02-011-04-13</v>
          </cell>
          <cell r="K97" t="str">
            <v>A</v>
          </cell>
          <cell r="L97" t="str">
            <v>N</v>
          </cell>
        </row>
        <row r="98">
          <cell r="J98" t="str">
            <v>02-012-01-02</v>
          </cell>
          <cell r="K98" t="str">
            <v>G</v>
          </cell>
          <cell r="L98" t="str">
            <v>S</v>
          </cell>
        </row>
        <row r="99">
          <cell r="J99" t="str">
            <v>02-012-02-15</v>
          </cell>
          <cell r="K99" t="str">
            <v>G</v>
          </cell>
          <cell r="L99" t="str">
            <v>S</v>
          </cell>
        </row>
        <row r="100">
          <cell r="J100" t="str">
            <v>02-013-01-02</v>
          </cell>
          <cell r="K100" t="str">
            <v>GN</v>
          </cell>
          <cell r="L100" t="str">
            <v>S</v>
          </cell>
        </row>
        <row r="101">
          <cell r="J101" t="str">
            <v>02-013-02-03</v>
          </cell>
          <cell r="K101" t="str">
            <v>GN</v>
          </cell>
          <cell r="L101" t="str">
            <v>S</v>
          </cell>
        </row>
        <row r="102">
          <cell r="J102" t="str">
            <v>02-013-03-04</v>
          </cell>
          <cell r="K102" t="str">
            <v>GN</v>
          </cell>
          <cell r="L102" t="str">
            <v>S</v>
          </cell>
        </row>
        <row r="103">
          <cell r="J103" t="str">
            <v>02-013-04-05</v>
          </cell>
          <cell r="K103" t="str">
            <v>C</v>
          </cell>
          <cell r="L103" t="str">
            <v>N</v>
          </cell>
        </row>
        <row r="104">
          <cell r="J104" t="str">
            <v>02-013-05-06</v>
          </cell>
          <cell r="K104" t="str">
            <v>A</v>
          </cell>
          <cell r="L104" t="str">
            <v>N</v>
          </cell>
        </row>
        <row r="105">
          <cell r="J105" t="str">
            <v>02-013-06-07</v>
          </cell>
          <cell r="K105" t="str">
            <v>A</v>
          </cell>
          <cell r="L105" t="str">
            <v>N</v>
          </cell>
        </row>
        <row r="106">
          <cell r="J106" t="str">
            <v>02-013-07-08</v>
          </cell>
          <cell r="K106" t="str">
            <v>A</v>
          </cell>
          <cell r="L106" t="str">
            <v>N</v>
          </cell>
        </row>
        <row r="107">
          <cell r="J107" t="str">
            <v>02-013-08-09</v>
          </cell>
          <cell r="K107" t="str">
            <v>A</v>
          </cell>
          <cell r="L107" t="str">
            <v>N</v>
          </cell>
        </row>
        <row r="108">
          <cell r="J108" t="str">
            <v>02-013-09-18</v>
          </cell>
          <cell r="K108" t="str">
            <v>A</v>
          </cell>
          <cell r="L108" t="str">
            <v>N</v>
          </cell>
        </row>
        <row r="109">
          <cell r="J109" t="str">
            <v>02-014-01-02</v>
          </cell>
          <cell r="K109" t="str">
            <v>A</v>
          </cell>
          <cell r="L109" t="str">
            <v>N</v>
          </cell>
        </row>
        <row r="110">
          <cell r="J110" t="str">
            <v>02-014-02-03</v>
          </cell>
          <cell r="K110" t="str">
            <v>A</v>
          </cell>
          <cell r="L110" t="str">
            <v>N</v>
          </cell>
        </row>
        <row r="111">
          <cell r="J111" t="str">
            <v>02-014-03-08</v>
          </cell>
          <cell r="K111" t="str">
            <v>A</v>
          </cell>
          <cell r="L111" t="str">
            <v>N</v>
          </cell>
        </row>
        <row r="112">
          <cell r="J112" t="str">
            <v>02-015-01-02</v>
          </cell>
          <cell r="K112" t="str">
            <v>A</v>
          </cell>
          <cell r="L112" t="str">
            <v>N</v>
          </cell>
        </row>
        <row r="113">
          <cell r="J113" t="str">
            <v>02-015-02-03</v>
          </cell>
          <cell r="K113" t="str">
            <v>A</v>
          </cell>
          <cell r="L113" t="str">
            <v>N</v>
          </cell>
        </row>
        <row r="114">
          <cell r="J114" t="str">
            <v>02-015-03-04</v>
          </cell>
          <cell r="K114" t="str">
            <v>A</v>
          </cell>
          <cell r="L114" t="str">
            <v>N</v>
          </cell>
        </row>
        <row r="115">
          <cell r="J115" t="str">
            <v>02-015-04-05</v>
          </cell>
          <cell r="K115" t="str">
            <v>A</v>
          </cell>
          <cell r="L115" t="str">
            <v>N</v>
          </cell>
        </row>
        <row r="116">
          <cell r="J116" t="str">
            <v>02-015-05-06</v>
          </cell>
          <cell r="K116" t="str">
            <v>A</v>
          </cell>
          <cell r="L116" t="str">
            <v>N</v>
          </cell>
        </row>
        <row r="117">
          <cell r="J117" t="str">
            <v>02-015-06-07</v>
          </cell>
          <cell r="K117" t="str">
            <v>A</v>
          </cell>
          <cell r="L117" t="str">
            <v>N</v>
          </cell>
        </row>
        <row r="118">
          <cell r="J118" t="str">
            <v>02-015-07-08</v>
          </cell>
          <cell r="K118" t="str">
            <v>A</v>
          </cell>
          <cell r="L118" t="str">
            <v>N</v>
          </cell>
        </row>
        <row r="119">
          <cell r="J119" t="str">
            <v>02-015-08-09</v>
          </cell>
          <cell r="K119" t="str">
            <v>A</v>
          </cell>
          <cell r="L119" t="str">
            <v>N</v>
          </cell>
        </row>
        <row r="120">
          <cell r="J120" t="str">
            <v>02-015-09-10</v>
          </cell>
          <cell r="K120" t="str">
            <v>A</v>
          </cell>
          <cell r="L120" t="str">
            <v>N</v>
          </cell>
        </row>
        <row r="121">
          <cell r="J121" t="str">
            <v>02-015-10-11</v>
          </cell>
          <cell r="K121" t="str">
            <v>A</v>
          </cell>
          <cell r="L121" t="str">
            <v>N</v>
          </cell>
        </row>
        <row r="122">
          <cell r="J122" t="str">
            <v>02-015-11-12</v>
          </cell>
          <cell r="K122" t="str">
            <v>A</v>
          </cell>
          <cell r="L122" t="str">
            <v>N</v>
          </cell>
        </row>
        <row r="123">
          <cell r="J123" t="str">
            <v>02-015-12-13</v>
          </cell>
          <cell r="K123" t="str">
            <v>G</v>
          </cell>
          <cell r="L123" t="str">
            <v>N</v>
          </cell>
        </row>
        <row r="124">
          <cell r="J124" t="str">
            <v>02-015-13-26</v>
          </cell>
          <cell r="K124" t="str">
            <v>G</v>
          </cell>
          <cell r="L124" t="str">
            <v>N</v>
          </cell>
        </row>
        <row r="125">
          <cell r="J125" t="str">
            <v>02-016-01-02</v>
          </cell>
          <cell r="K125" t="str">
            <v>A</v>
          </cell>
          <cell r="L125" t="str">
            <v>N</v>
          </cell>
        </row>
        <row r="126">
          <cell r="J126" t="str">
            <v>02-016-02-03</v>
          </cell>
          <cell r="K126" t="str">
            <v>A</v>
          </cell>
          <cell r="L126" t="str">
            <v>N</v>
          </cell>
        </row>
        <row r="127">
          <cell r="J127" t="str">
            <v>02-016-03-04</v>
          </cell>
          <cell r="K127" t="str">
            <v>A</v>
          </cell>
          <cell r="L127" t="str">
            <v>N</v>
          </cell>
        </row>
        <row r="128">
          <cell r="J128" t="str">
            <v>02-016-04-02</v>
          </cell>
          <cell r="K128" t="str">
            <v>A</v>
          </cell>
          <cell r="L128" t="str">
            <v>N</v>
          </cell>
        </row>
        <row r="129">
          <cell r="J129" t="str">
            <v>02-017-01-02</v>
          </cell>
          <cell r="K129" t="str">
            <v>A</v>
          </cell>
          <cell r="L129" t="str">
            <v>N</v>
          </cell>
        </row>
        <row r="130">
          <cell r="J130" t="str">
            <v>02-017-02-03</v>
          </cell>
          <cell r="K130" t="str">
            <v>A</v>
          </cell>
          <cell r="L130" t="str">
            <v>N</v>
          </cell>
        </row>
        <row r="131">
          <cell r="J131" t="str">
            <v>02-017-03-04</v>
          </cell>
          <cell r="K131" t="str">
            <v>A</v>
          </cell>
          <cell r="L131" t="str">
            <v>N</v>
          </cell>
        </row>
        <row r="132">
          <cell r="J132" t="str">
            <v>02-017-04-03</v>
          </cell>
          <cell r="K132" t="str">
            <v>A</v>
          </cell>
          <cell r="L132" t="str">
            <v>N</v>
          </cell>
        </row>
        <row r="133">
          <cell r="J133" t="str">
            <v>02-018-01-02</v>
          </cell>
          <cell r="K133" t="str">
            <v>A</v>
          </cell>
          <cell r="L133" t="str">
            <v>N</v>
          </cell>
        </row>
        <row r="134">
          <cell r="J134" t="str">
            <v>02-018-02-03</v>
          </cell>
          <cell r="K134" t="str">
            <v>A</v>
          </cell>
          <cell r="L134" t="str">
            <v>N</v>
          </cell>
        </row>
        <row r="135">
          <cell r="J135" t="str">
            <v>02-018-03-04</v>
          </cell>
          <cell r="K135" t="str">
            <v>A</v>
          </cell>
          <cell r="L135" t="str">
            <v>N</v>
          </cell>
        </row>
        <row r="136">
          <cell r="J136" t="str">
            <v>02-018-04-04</v>
          </cell>
          <cell r="K136" t="str">
            <v>A</v>
          </cell>
          <cell r="L136" t="str">
            <v>N</v>
          </cell>
        </row>
        <row r="137">
          <cell r="J137" t="str">
            <v>02-019-01-02</v>
          </cell>
          <cell r="K137" t="str">
            <v>A</v>
          </cell>
          <cell r="L137" t="str">
            <v>N</v>
          </cell>
        </row>
        <row r="138">
          <cell r="J138" t="str">
            <v>02-019-02-03</v>
          </cell>
          <cell r="K138" t="str">
            <v>A</v>
          </cell>
          <cell r="L138" t="str">
            <v>N</v>
          </cell>
        </row>
        <row r="139">
          <cell r="J139" t="str">
            <v>02-019-03-05</v>
          </cell>
          <cell r="K139" t="str">
            <v>A</v>
          </cell>
          <cell r="L139" t="str">
            <v>N</v>
          </cell>
        </row>
        <row r="140">
          <cell r="J140" t="str">
            <v>02-020-01-02</v>
          </cell>
          <cell r="K140" t="str">
            <v>A</v>
          </cell>
          <cell r="L140" t="str">
            <v>N</v>
          </cell>
        </row>
        <row r="141">
          <cell r="J141" t="str">
            <v>02-020-02-03</v>
          </cell>
          <cell r="K141" t="str">
            <v>A</v>
          </cell>
          <cell r="L141" t="str">
            <v>N</v>
          </cell>
        </row>
        <row r="142">
          <cell r="J142" t="str">
            <v>02-020-03-06</v>
          </cell>
          <cell r="K142" t="str">
            <v>A</v>
          </cell>
          <cell r="L142" t="str">
            <v>N</v>
          </cell>
        </row>
        <row r="143">
          <cell r="J143" t="str">
            <v>02-021-01-02</v>
          </cell>
          <cell r="K143" t="str">
            <v>A</v>
          </cell>
          <cell r="L143" t="str">
            <v>N</v>
          </cell>
        </row>
        <row r="144">
          <cell r="J144" t="str">
            <v>02-021-02-03</v>
          </cell>
          <cell r="K144" t="str">
            <v>A</v>
          </cell>
          <cell r="L144" t="str">
            <v>N</v>
          </cell>
        </row>
        <row r="145">
          <cell r="J145" t="str">
            <v>02-021-03-07</v>
          </cell>
          <cell r="K145" t="str">
            <v>A</v>
          </cell>
          <cell r="L145" t="str">
            <v>N</v>
          </cell>
        </row>
        <row r="146">
          <cell r="J146" t="str">
            <v>02-022-01-02</v>
          </cell>
          <cell r="K146" t="str">
            <v>A</v>
          </cell>
          <cell r="L146" t="str">
            <v>N</v>
          </cell>
        </row>
        <row r="147">
          <cell r="J147" t="str">
            <v>02-022-02-03</v>
          </cell>
          <cell r="K147" t="str">
            <v>A</v>
          </cell>
          <cell r="L147" t="str">
            <v>N</v>
          </cell>
        </row>
        <row r="148">
          <cell r="J148" t="str">
            <v>02-022-03-08</v>
          </cell>
          <cell r="K148" t="str">
            <v>A</v>
          </cell>
          <cell r="L148" t="str">
            <v>N</v>
          </cell>
        </row>
        <row r="149">
          <cell r="J149" t="str">
            <v>02-023-01-02</v>
          </cell>
          <cell r="K149" t="str">
            <v>A</v>
          </cell>
          <cell r="L149" t="str">
            <v>N</v>
          </cell>
        </row>
        <row r="150">
          <cell r="J150" t="str">
            <v>02-023-02-03</v>
          </cell>
          <cell r="K150" t="str">
            <v>A</v>
          </cell>
          <cell r="L150" t="str">
            <v>N</v>
          </cell>
        </row>
        <row r="151">
          <cell r="J151" t="str">
            <v>02-023-03-04</v>
          </cell>
          <cell r="K151" t="str">
            <v>A</v>
          </cell>
          <cell r="L151" t="str">
            <v>N</v>
          </cell>
        </row>
        <row r="152">
          <cell r="J152" t="str">
            <v>02-023-04-09</v>
          </cell>
          <cell r="K152" t="str">
            <v>A</v>
          </cell>
          <cell r="L152" t="str">
            <v>N</v>
          </cell>
        </row>
        <row r="153">
          <cell r="J153" t="str">
            <v>02-024-01-02</v>
          </cell>
          <cell r="K153" t="str">
            <v>A</v>
          </cell>
          <cell r="L153" t="str">
            <v>N</v>
          </cell>
        </row>
        <row r="154">
          <cell r="J154" t="str">
            <v>02-024-02-03</v>
          </cell>
          <cell r="K154" t="str">
            <v>A</v>
          </cell>
          <cell r="L154" t="str">
            <v>N</v>
          </cell>
        </row>
        <row r="155">
          <cell r="J155" t="str">
            <v>02-024-03-04</v>
          </cell>
          <cell r="K155" t="str">
            <v>A</v>
          </cell>
          <cell r="L155" t="str">
            <v>N</v>
          </cell>
        </row>
        <row r="156">
          <cell r="J156" t="str">
            <v>02-024-04-10</v>
          </cell>
          <cell r="K156" t="str">
            <v>A</v>
          </cell>
          <cell r="L156" t="str">
            <v>N</v>
          </cell>
        </row>
        <row r="157">
          <cell r="J157" t="str">
            <v>02-025-01-02</v>
          </cell>
          <cell r="K157" t="str">
            <v>A</v>
          </cell>
          <cell r="L157" t="str">
            <v>N</v>
          </cell>
        </row>
        <row r="158">
          <cell r="J158" t="str">
            <v>02-025-02-03</v>
          </cell>
          <cell r="K158" t="str">
            <v>A</v>
          </cell>
          <cell r="L158" t="str">
            <v>N</v>
          </cell>
        </row>
        <row r="159">
          <cell r="J159" t="str">
            <v>02-025-03-04</v>
          </cell>
          <cell r="K159" t="str">
            <v>A</v>
          </cell>
          <cell r="L159" t="str">
            <v>N</v>
          </cell>
        </row>
        <row r="160">
          <cell r="J160" t="str">
            <v>02-025-04-11</v>
          </cell>
          <cell r="K160" t="str">
            <v>A</v>
          </cell>
          <cell r="L160" t="str">
            <v>N</v>
          </cell>
        </row>
        <row r="161">
          <cell r="J161" t="str">
            <v>02-026-01-02</v>
          </cell>
          <cell r="K161" t="str">
            <v>G</v>
          </cell>
          <cell r="L161" t="str">
            <v>N</v>
          </cell>
        </row>
        <row r="162">
          <cell r="J162" t="str">
            <v>02-026-02-03</v>
          </cell>
          <cell r="K162" t="str">
            <v>A</v>
          </cell>
          <cell r="L162" t="str">
            <v>N</v>
          </cell>
        </row>
        <row r="163">
          <cell r="J163" t="str">
            <v>02-026-03-04</v>
          </cell>
          <cell r="K163" t="str">
            <v>G</v>
          </cell>
          <cell r="L163" t="str">
            <v>N</v>
          </cell>
        </row>
        <row r="164">
          <cell r="J164" t="str">
            <v>02-026-04-12</v>
          </cell>
          <cell r="K164" t="str">
            <v>G</v>
          </cell>
          <cell r="L164" t="str">
            <v>N</v>
          </cell>
        </row>
        <row r="165">
          <cell r="J165" t="str">
            <v>03-001-01-02</v>
          </cell>
          <cell r="K165" t="str">
            <v>A</v>
          </cell>
          <cell r="L165" t="str">
            <v>N</v>
          </cell>
        </row>
        <row r="166">
          <cell r="J166" t="str">
            <v>03-001-02-03</v>
          </cell>
          <cell r="K166" t="str">
            <v>A</v>
          </cell>
          <cell r="L166" t="str">
            <v>N</v>
          </cell>
        </row>
        <row r="167">
          <cell r="J167" t="str">
            <v>03-001-03-04</v>
          </cell>
          <cell r="K167" t="str">
            <v>A</v>
          </cell>
          <cell r="L167" t="str">
            <v>N</v>
          </cell>
        </row>
        <row r="168">
          <cell r="J168" t="str">
            <v>03-001-04-05</v>
          </cell>
          <cell r="K168" t="str">
            <v>A</v>
          </cell>
          <cell r="L168" t="str">
            <v>N</v>
          </cell>
        </row>
        <row r="169">
          <cell r="J169" t="str">
            <v>03-001-05-06</v>
          </cell>
          <cell r="K169" t="str">
            <v>A</v>
          </cell>
          <cell r="L169" t="str">
            <v>N</v>
          </cell>
        </row>
        <row r="170">
          <cell r="J170" t="str">
            <v>03-001-06-07</v>
          </cell>
          <cell r="K170" t="str">
            <v>A</v>
          </cell>
          <cell r="L170" t="str">
            <v>N</v>
          </cell>
        </row>
        <row r="171">
          <cell r="J171" t="str">
            <v>03-001-07-08</v>
          </cell>
          <cell r="K171" t="str">
            <v>A</v>
          </cell>
          <cell r="L171" t="str">
            <v>N</v>
          </cell>
        </row>
        <row r="172">
          <cell r="J172" t="str">
            <v>03-001-08-09</v>
          </cell>
          <cell r="K172" t="str">
            <v>A</v>
          </cell>
          <cell r="L172" t="str">
            <v>N</v>
          </cell>
        </row>
        <row r="173">
          <cell r="J173" t="str">
            <v>03-001-09-10</v>
          </cell>
          <cell r="K173" t="str">
            <v>A</v>
          </cell>
          <cell r="L173" t="str">
            <v>N</v>
          </cell>
        </row>
        <row r="174">
          <cell r="J174" t="str">
            <v>03-001-10-11</v>
          </cell>
          <cell r="K174" t="str">
            <v>A</v>
          </cell>
          <cell r="L174" t="str">
            <v>N</v>
          </cell>
        </row>
        <row r="175">
          <cell r="J175" t="str">
            <v>03-001-11-12</v>
          </cell>
          <cell r="K175" t="str">
            <v>A</v>
          </cell>
          <cell r="L175" t="str">
            <v>N</v>
          </cell>
        </row>
        <row r="176">
          <cell r="J176" t="str">
            <v>03-001-12-13</v>
          </cell>
          <cell r="K176" t="str">
            <v>A</v>
          </cell>
          <cell r="L176" t="str">
            <v>N</v>
          </cell>
        </row>
        <row r="177">
          <cell r="J177" t="str">
            <v>03-001-13-14</v>
          </cell>
          <cell r="K177" t="str">
            <v>A</v>
          </cell>
          <cell r="L177" t="str">
            <v>N</v>
          </cell>
        </row>
        <row r="178">
          <cell r="J178" t="str">
            <v>03-001-14-15</v>
          </cell>
          <cell r="K178" t="str">
            <v>A</v>
          </cell>
          <cell r="L178" t="str">
            <v>N</v>
          </cell>
        </row>
        <row r="179">
          <cell r="J179" t="str">
            <v>03-001-15-16</v>
          </cell>
          <cell r="K179" t="str">
            <v>A</v>
          </cell>
          <cell r="L179" t="str">
            <v>N</v>
          </cell>
        </row>
        <row r="180">
          <cell r="J180" t="str">
            <v>03-001-16-17</v>
          </cell>
          <cell r="K180" t="str">
            <v>A</v>
          </cell>
          <cell r="L180" t="str">
            <v>N</v>
          </cell>
        </row>
        <row r="181">
          <cell r="J181" t="str">
            <v>03-001-17-18</v>
          </cell>
          <cell r="K181" t="str">
            <v>A</v>
          </cell>
          <cell r="L181" t="str">
            <v>N</v>
          </cell>
        </row>
        <row r="182">
          <cell r="J182" t="str">
            <v>03-001-18-19</v>
          </cell>
          <cell r="K182" t="str">
            <v>A</v>
          </cell>
          <cell r="L182" t="str">
            <v>N</v>
          </cell>
        </row>
        <row r="183">
          <cell r="J183" t="str">
            <v>03-001-19-20</v>
          </cell>
          <cell r="K183" t="str">
            <v>A</v>
          </cell>
          <cell r="L183" t="str">
            <v>N</v>
          </cell>
        </row>
        <row r="184">
          <cell r="J184" t="str">
            <v>03-001-20-21</v>
          </cell>
          <cell r="K184" t="str">
            <v>A</v>
          </cell>
          <cell r="L184" t="str">
            <v>N</v>
          </cell>
        </row>
        <row r="185">
          <cell r="J185" t="str">
            <v>03-001-21-22</v>
          </cell>
          <cell r="K185" t="str">
            <v>A</v>
          </cell>
          <cell r="L185" t="str">
            <v>N</v>
          </cell>
        </row>
        <row r="186">
          <cell r="J186" t="str">
            <v>03-001-22-23</v>
          </cell>
          <cell r="K186" t="str">
            <v>A</v>
          </cell>
          <cell r="L186" t="str">
            <v>N</v>
          </cell>
        </row>
        <row r="187">
          <cell r="J187" t="str">
            <v>03-001-23-24</v>
          </cell>
          <cell r="K187" t="str">
            <v>A</v>
          </cell>
          <cell r="L187" t="str">
            <v>N</v>
          </cell>
        </row>
        <row r="188">
          <cell r="J188" t="str">
            <v>03-002-01-02</v>
          </cell>
          <cell r="K188" t="str">
            <v>A</v>
          </cell>
          <cell r="L188" t="str">
            <v>N</v>
          </cell>
        </row>
        <row r="189">
          <cell r="J189" t="str">
            <v>03-002-02-03</v>
          </cell>
          <cell r="K189" t="str">
            <v>A</v>
          </cell>
          <cell r="L189" t="str">
            <v>N</v>
          </cell>
        </row>
        <row r="190">
          <cell r="J190" t="str">
            <v>03-002-03-04</v>
          </cell>
          <cell r="K190" t="str">
            <v>A</v>
          </cell>
          <cell r="L190" t="str">
            <v>N</v>
          </cell>
        </row>
        <row r="191">
          <cell r="J191" t="str">
            <v>03-002-04-02</v>
          </cell>
          <cell r="K191" t="str">
            <v>A</v>
          </cell>
          <cell r="L191" t="str">
            <v>N</v>
          </cell>
        </row>
        <row r="192">
          <cell r="J192" t="str">
            <v>03-003-01-02</v>
          </cell>
          <cell r="K192" t="str">
            <v>A</v>
          </cell>
          <cell r="L192" t="str">
            <v>N</v>
          </cell>
        </row>
        <row r="193">
          <cell r="J193" t="str">
            <v>03-003-02-03</v>
          </cell>
          <cell r="K193" t="str">
            <v>A</v>
          </cell>
          <cell r="L193" t="str">
            <v>N</v>
          </cell>
        </row>
        <row r="194">
          <cell r="J194" t="str">
            <v>03-003-03-04</v>
          </cell>
          <cell r="K194" t="str">
            <v>A</v>
          </cell>
          <cell r="L194" t="str">
            <v>N</v>
          </cell>
        </row>
        <row r="195">
          <cell r="J195" t="str">
            <v>03-003-04-03</v>
          </cell>
          <cell r="K195" t="str">
            <v>A</v>
          </cell>
          <cell r="L195" t="str">
            <v>N</v>
          </cell>
        </row>
        <row r="196">
          <cell r="J196" t="str">
            <v>03-004-01-02</v>
          </cell>
          <cell r="K196" t="str">
            <v>A</v>
          </cell>
          <cell r="L196" t="str">
            <v>N</v>
          </cell>
        </row>
        <row r="197">
          <cell r="J197" t="str">
            <v>03-004-02-03</v>
          </cell>
          <cell r="K197" t="str">
            <v>A</v>
          </cell>
          <cell r="L197" t="str">
            <v>N</v>
          </cell>
        </row>
        <row r="198">
          <cell r="J198" t="str">
            <v>03-004-03-04</v>
          </cell>
          <cell r="K198" t="str">
            <v>A</v>
          </cell>
          <cell r="L198" t="str">
            <v>N</v>
          </cell>
        </row>
        <row r="199">
          <cell r="J199" t="str">
            <v>03-004-04-04</v>
          </cell>
          <cell r="K199" t="str">
            <v>A</v>
          </cell>
          <cell r="L199" t="str">
            <v>N</v>
          </cell>
        </row>
        <row r="200">
          <cell r="J200" t="str">
            <v>03-005-01-02</v>
          </cell>
          <cell r="K200" t="str">
            <v>A</v>
          </cell>
          <cell r="L200" t="str">
            <v>N</v>
          </cell>
        </row>
        <row r="201">
          <cell r="J201" t="str">
            <v>03-005-02-03</v>
          </cell>
          <cell r="K201" t="str">
            <v>A</v>
          </cell>
          <cell r="L201" t="str">
            <v>N</v>
          </cell>
        </row>
        <row r="202">
          <cell r="J202" t="str">
            <v>03-005-03-05</v>
          </cell>
          <cell r="K202" t="str">
            <v>A</v>
          </cell>
          <cell r="L202" t="str">
            <v>N</v>
          </cell>
        </row>
        <row r="203">
          <cell r="J203" t="str">
            <v>03-006-01-02</v>
          </cell>
          <cell r="K203" t="str">
            <v>A</v>
          </cell>
          <cell r="L203" t="str">
            <v>N</v>
          </cell>
        </row>
        <row r="204">
          <cell r="J204" t="str">
            <v>03-006-02-03</v>
          </cell>
          <cell r="K204" t="str">
            <v>A</v>
          </cell>
          <cell r="L204" t="str">
            <v>N</v>
          </cell>
        </row>
        <row r="205">
          <cell r="J205" t="str">
            <v>03-006-03-06</v>
          </cell>
          <cell r="K205" t="str">
            <v>A</v>
          </cell>
          <cell r="L205" t="str">
            <v>N</v>
          </cell>
        </row>
        <row r="206">
          <cell r="J206" t="str">
            <v>03-007-01-02</v>
          </cell>
          <cell r="K206" t="str">
            <v>A</v>
          </cell>
          <cell r="L206" t="str">
            <v>N</v>
          </cell>
        </row>
        <row r="207">
          <cell r="J207" t="str">
            <v>03-007-02-03</v>
          </cell>
          <cell r="K207" t="str">
            <v>A</v>
          </cell>
          <cell r="L207" t="str">
            <v>N</v>
          </cell>
        </row>
        <row r="208">
          <cell r="J208" t="str">
            <v>03-007-03-07</v>
          </cell>
          <cell r="K208" t="str">
            <v>A</v>
          </cell>
          <cell r="L208" t="str">
            <v>N</v>
          </cell>
        </row>
        <row r="209">
          <cell r="J209" t="str">
            <v>03-008-01-02</v>
          </cell>
          <cell r="K209" t="str">
            <v>A</v>
          </cell>
          <cell r="L209" t="str">
            <v>N</v>
          </cell>
        </row>
        <row r="210">
          <cell r="J210" t="str">
            <v>03-008-02-03</v>
          </cell>
          <cell r="K210" t="str">
            <v>A</v>
          </cell>
          <cell r="L210" t="str">
            <v>N</v>
          </cell>
        </row>
        <row r="211">
          <cell r="J211" t="str">
            <v>03-008-03-08</v>
          </cell>
          <cell r="K211" t="str">
            <v>A</v>
          </cell>
          <cell r="L211" t="str">
            <v>N</v>
          </cell>
        </row>
        <row r="212">
          <cell r="J212" t="str">
            <v>03-009-01-02</v>
          </cell>
          <cell r="K212" t="str">
            <v>A</v>
          </cell>
          <cell r="L212" t="str">
            <v>N</v>
          </cell>
        </row>
        <row r="213">
          <cell r="J213" t="str">
            <v>03-009-02-03</v>
          </cell>
          <cell r="K213" t="str">
            <v>A</v>
          </cell>
          <cell r="L213" t="str">
            <v>N</v>
          </cell>
        </row>
        <row r="214">
          <cell r="J214" t="str">
            <v>03-009-03-04</v>
          </cell>
          <cell r="K214" t="str">
            <v>A</v>
          </cell>
          <cell r="L214" t="str">
            <v>N</v>
          </cell>
        </row>
        <row r="215">
          <cell r="J215" t="str">
            <v>03-009-04-09</v>
          </cell>
          <cell r="K215" t="str">
            <v>A</v>
          </cell>
          <cell r="L215" t="str">
            <v>N</v>
          </cell>
        </row>
        <row r="216">
          <cell r="J216" t="str">
            <v>03-010-01-02</v>
          </cell>
          <cell r="K216" t="str">
            <v>A</v>
          </cell>
          <cell r="L216" t="str">
            <v>N</v>
          </cell>
        </row>
        <row r="217">
          <cell r="J217" t="str">
            <v>03-010-02-03</v>
          </cell>
          <cell r="K217" t="str">
            <v>A</v>
          </cell>
          <cell r="L217" t="str">
            <v>N</v>
          </cell>
        </row>
        <row r="218">
          <cell r="J218" t="str">
            <v>03-010-03-04</v>
          </cell>
          <cell r="K218" t="str">
            <v>A</v>
          </cell>
          <cell r="L218" t="str">
            <v>N</v>
          </cell>
        </row>
        <row r="219">
          <cell r="J219" t="str">
            <v>03-010-04-10</v>
          </cell>
          <cell r="K219" t="str">
            <v>A</v>
          </cell>
          <cell r="L219" t="str">
            <v>N</v>
          </cell>
        </row>
        <row r="220">
          <cell r="J220" t="str">
            <v>03-011-01-02</v>
          </cell>
          <cell r="K220" t="str">
            <v>A</v>
          </cell>
          <cell r="L220" t="str">
            <v>N</v>
          </cell>
        </row>
        <row r="221">
          <cell r="J221" t="str">
            <v>03-011-02-03</v>
          </cell>
          <cell r="K221" t="str">
            <v>A</v>
          </cell>
          <cell r="L221" t="str">
            <v>N</v>
          </cell>
        </row>
        <row r="222">
          <cell r="J222" t="str">
            <v>03-011-03-04</v>
          </cell>
          <cell r="K222" t="str">
            <v>A</v>
          </cell>
          <cell r="L222" t="str">
            <v>N</v>
          </cell>
        </row>
        <row r="223">
          <cell r="J223" t="str">
            <v>03-011-04-11</v>
          </cell>
          <cell r="K223" t="str">
            <v>A</v>
          </cell>
          <cell r="L223" t="str">
            <v>N</v>
          </cell>
        </row>
        <row r="224">
          <cell r="J224" t="str">
            <v>03-012-01-12</v>
          </cell>
          <cell r="K224" t="str">
            <v>A</v>
          </cell>
          <cell r="L224" t="str">
            <v>N</v>
          </cell>
        </row>
        <row r="225">
          <cell r="J225" t="str">
            <v>03-013-01-13</v>
          </cell>
          <cell r="K225" t="str">
            <v>G</v>
          </cell>
          <cell r="L225" t="str">
            <v>N</v>
          </cell>
        </row>
        <row r="226">
          <cell r="J226" t="str">
            <v>03-014-01-02</v>
          </cell>
          <cell r="K226" t="str">
            <v>A</v>
          </cell>
          <cell r="L226" t="str">
            <v>N</v>
          </cell>
        </row>
        <row r="227">
          <cell r="J227" t="str">
            <v>03-014-02-03</v>
          </cell>
          <cell r="K227" t="str">
            <v>G</v>
          </cell>
          <cell r="L227" t="str">
            <v>N</v>
          </cell>
        </row>
        <row r="228">
          <cell r="J228" t="str">
            <v>03-014-03-04</v>
          </cell>
          <cell r="K228" t="str">
            <v>G</v>
          </cell>
          <cell r="L228" t="str">
            <v>N</v>
          </cell>
        </row>
        <row r="229">
          <cell r="J229" t="str">
            <v>03-014-04-13</v>
          </cell>
          <cell r="K229" t="str">
            <v>G</v>
          </cell>
          <cell r="L229" t="str">
            <v>N</v>
          </cell>
        </row>
        <row r="230">
          <cell r="J230" t="str">
            <v>03-015-01-02</v>
          </cell>
          <cell r="K230" t="str">
            <v>A</v>
          </cell>
          <cell r="L230" t="str">
            <v>N</v>
          </cell>
        </row>
        <row r="231">
          <cell r="J231" t="str">
            <v>03-015-02-03</v>
          </cell>
          <cell r="K231" t="str">
            <v>A</v>
          </cell>
          <cell r="L231" t="str">
            <v>N</v>
          </cell>
        </row>
        <row r="232">
          <cell r="J232" t="str">
            <v>03-015-03-04</v>
          </cell>
          <cell r="K232" t="str">
            <v>A</v>
          </cell>
          <cell r="L232" t="str">
            <v>N</v>
          </cell>
        </row>
        <row r="233">
          <cell r="J233" t="str">
            <v>03-015-04-14</v>
          </cell>
          <cell r="K233" t="str">
            <v>A</v>
          </cell>
          <cell r="L233" t="str">
            <v>N</v>
          </cell>
        </row>
        <row r="234">
          <cell r="J234" t="str">
            <v>03-016-01-02</v>
          </cell>
          <cell r="K234" t="str">
            <v>A</v>
          </cell>
          <cell r="L234" t="str">
            <v>N</v>
          </cell>
        </row>
        <row r="235">
          <cell r="J235" t="str">
            <v>03-016-02-03</v>
          </cell>
          <cell r="K235" t="str">
            <v>A</v>
          </cell>
          <cell r="L235" t="str">
            <v>N</v>
          </cell>
        </row>
        <row r="236">
          <cell r="J236" t="str">
            <v>03-016-03-04</v>
          </cell>
          <cell r="K236" t="str">
            <v>A</v>
          </cell>
          <cell r="L236" t="str">
            <v>N</v>
          </cell>
        </row>
        <row r="237">
          <cell r="J237" t="str">
            <v>03-016-04-15</v>
          </cell>
          <cell r="K237" t="str">
            <v>A</v>
          </cell>
          <cell r="L237" t="str">
            <v>N</v>
          </cell>
        </row>
        <row r="238">
          <cell r="J238" t="str">
            <v>03-017-01-02</v>
          </cell>
          <cell r="K238" t="str">
            <v>A</v>
          </cell>
          <cell r="L238" t="str">
            <v>N</v>
          </cell>
        </row>
        <row r="239">
          <cell r="J239" t="str">
            <v>03-017-02-03</v>
          </cell>
          <cell r="K239" t="str">
            <v>A</v>
          </cell>
          <cell r="L239" t="str">
            <v>N</v>
          </cell>
        </row>
        <row r="240">
          <cell r="J240" t="str">
            <v>03-017-03-04</v>
          </cell>
          <cell r="K240" t="str">
            <v>A</v>
          </cell>
          <cell r="L240" t="str">
            <v>N</v>
          </cell>
        </row>
        <row r="241">
          <cell r="J241" t="str">
            <v>03-017-04-16</v>
          </cell>
          <cell r="K241" t="str">
            <v>A</v>
          </cell>
          <cell r="L241" t="str">
            <v>N</v>
          </cell>
        </row>
        <row r="242">
          <cell r="J242" t="str">
            <v>03-018-01-02</v>
          </cell>
          <cell r="K242" t="str">
            <v>A</v>
          </cell>
          <cell r="L242" t="str">
            <v>N</v>
          </cell>
        </row>
        <row r="243">
          <cell r="J243" t="str">
            <v>03-018-02-03</v>
          </cell>
          <cell r="K243" t="str">
            <v>A</v>
          </cell>
          <cell r="L243" t="str">
            <v>N</v>
          </cell>
        </row>
        <row r="244">
          <cell r="J244" t="str">
            <v>03-018-03-17</v>
          </cell>
          <cell r="K244" t="str">
            <v>A</v>
          </cell>
          <cell r="L244" t="str">
            <v>N</v>
          </cell>
        </row>
        <row r="245">
          <cell r="J245" t="str">
            <v>03-019-01-02</v>
          </cell>
          <cell r="K245" t="str">
            <v>A</v>
          </cell>
          <cell r="L245" t="str">
            <v>N</v>
          </cell>
        </row>
        <row r="246">
          <cell r="J246" t="str">
            <v>03-019-02-03</v>
          </cell>
          <cell r="K246" t="str">
            <v>A</v>
          </cell>
          <cell r="L246" t="str">
            <v>N</v>
          </cell>
        </row>
        <row r="247">
          <cell r="J247" t="str">
            <v>03-019-03-18</v>
          </cell>
          <cell r="K247" t="str">
            <v>A</v>
          </cell>
          <cell r="L247" t="str">
            <v>N</v>
          </cell>
        </row>
        <row r="248">
          <cell r="J248" t="str">
            <v>03-020-01-02</v>
          </cell>
          <cell r="K248" t="str">
            <v>A</v>
          </cell>
          <cell r="L248" t="str">
            <v>N</v>
          </cell>
        </row>
        <row r="249">
          <cell r="J249" t="str">
            <v>03-020-02-03</v>
          </cell>
          <cell r="K249" t="str">
            <v>A</v>
          </cell>
          <cell r="L249" t="str">
            <v>N</v>
          </cell>
        </row>
        <row r="250">
          <cell r="J250" t="str">
            <v>03-020-03-19</v>
          </cell>
          <cell r="K250" t="str">
            <v>A</v>
          </cell>
          <cell r="L250" t="str">
            <v>N</v>
          </cell>
        </row>
        <row r="251">
          <cell r="J251" t="str">
            <v>03-021-01-02</v>
          </cell>
          <cell r="K251" t="str">
            <v>A</v>
          </cell>
          <cell r="L251" t="str">
            <v>N</v>
          </cell>
        </row>
        <row r="252">
          <cell r="J252" t="str">
            <v>03-021-02-03</v>
          </cell>
          <cell r="K252" t="str">
            <v>A</v>
          </cell>
          <cell r="L252" t="str">
            <v>N</v>
          </cell>
        </row>
        <row r="253">
          <cell r="J253" t="str">
            <v>03-021-03-20</v>
          </cell>
          <cell r="K253" t="str">
            <v>A</v>
          </cell>
          <cell r="L253" t="str">
            <v>N</v>
          </cell>
        </row>
        <row r="254">
          <cell r="J254" t="str">
            <v>03-022-01-02</v>
          </cell>
          <cell r="K254" t="str">
            <v>A</v>
          </cell>
          <cell r="L254" t="str">
            <v>N</v>
          </cell>
        </row>
        <row r="255">
          <cell r="J255" t="str">
            <v>03-022-02-03</v>
          </cell>
          <cell r="K255" t="str">
            <v>A</v>
          </cell>
          <cell r="L255" t="str">
            <v>N</v>
          </cell>
        </row>
        <row r="256">
          <cell r="J256" t="str">
            <v>03-022-03-04</v>
          </cell>
          <cell r="K256" t="str">
            <v>A</v>
          </cell>
          <cell r="L256" t="str">
            <v>N</v>
          </cell>
        </row>
        <row r="257">
          <cell r="J257" t="str">
            <v>03-022-04-21</v>
          </cell>
          <cell r="K257" t="str">
            <v>A</v>
          </cell>
          <cell r="L257" t="str">
            <v>N</v>
          </cell>
        </row>
        <row r="258">
          <cell r="J258" t="str">
            <v>03-023-01-02</v>
          </cell>
          <cell r="K258" t="str">
            <v>A</v>
          </cell>
          <cell r="L258" t="str">
            <v>N</v>
          </cell>
        </row>
        <row r="259">
          <cell r="J259" t="str">
            <v>03-023-02-03</v>
          </cell>
          <cell r="K259" t="str">
            <v>A</v>
          </cell>
          <cell r="L259" t="str">
            <v>N</v>
          </cell>
        </row>
        <row r="260">
          <cell r="J260" t="str">
            <v>03-023-03-04</v>
          </cell>
          <cell r="K260" t="str">
            <v>A</v>
          </cell>
          <cell r="L260" t="str">
            <v>N</v>
          </cell>
        </row>
        <row r="261">
          <cell r="J261" t="str">
            <v>03-023-04-22</v>
          </cell>
          <cell r="K261" t="str">
            <v>A</v>
          </cell>
          <cell r="L261" t="str">
            <v>N</v>
          </cell>
        </row>
        <row r="262">
          <cell r="J262" t="str">
            <v>03-024-01-02</v>
          </cell>
          <cell r="K262" t="str">
            <v>A</v>
          </cell>
          <cell r="L262" t="str">
            <v>N</v>
          </cell>
        </row>
        <row r="263">
          <cell r="J263" t="str">
            <v>03-024-02-03</v>
          </cell>
          <cell r="K263" t="str">
            <v>A</v>
          </cell>
          <cell r="L263" t="str">
            <v>N</v>
          </cell>
        </row>
        <row r="264">
          <cell r="J264" t="str">
            <v>03-024-03-04</v>
          </cell>
          <cell r="K264" t="str">
            <v>A</v>
          </cell>
          <cell r="L264" t="str">
            <v>N</v>
          </cell>
        </row>
        <row r="265">
          <cell r="J265" t="str">
            <v>03-024-04-23</v>
          </cell>
          <cell r="K265" t="str">
            <v>A</v>
          </cell>
          <cell r="L265" t="str">
            <v>N</v>
          </cell>
        </row>
        <row r="266">
          <cell r="J266" t="str">
            <v>03-025-01-02</v>
          </cell>
          <cell r="K266" t="str">
            <v>C</v>
          </cell>
          <cell r="L266" t="str">
            <v>S</v>
          </cell>
        </row>
        <row r="267">
          <cell r="J267" t="str">
            <v>03-025-02-03</v>
          </cell>
          <cell r="K267" t="str">
            <v>C</v>
          </cell>
          <cell r="L267" t="str">
            <v>N</v>
          </cell>
        </row>
        <row r="268">
          <cell r="J268" t="str">
            <v>03-025-03-04</v>
          </cell>
          <cell r="K268" t="str">
            <v>C</v>
          </cell>
          <cell r="L268" t="str">
            <v>N</v>
          </cell>
        </row>
        <row r="269">
          <cell r="J269" t="str">
            <v>03-025-04-05</v>
          </cell>
          <cell r="K269" t="str">
            <v>C</v>
          </cell>
          <cell r="L269" t="str">
            <v>N</v>
          </cell>
        </row>
        <row r="270">
          <cell r="J270" t="str">
            <v>03-025-05-06</v>
          </cell>
          <cell r="K270" t="str">
            <v>C</v>
          </cell>
          <cell r="L270" t="str">
            <v>N</v>
          </cell>
        </row>
        <row r="271">
          <cell r="J271" t="str">
            <v>03-025-06-07</v>
          </cell>
          <cell r="K271" t="str">
            <v>C</v>
          </cell>
          <cell r="L271" t="str">
            <v>N</v>
          </cell>
        </row>
        <row r="272">
          <cell r="J272" t="str">
            <v>03-025-07-08</v>
          </cell>
          <cell r="K272" t="str">
            <v>C</v>
          </cell>
          <cell r="L272" t="str">
            <v>N</v>
          </cell>
        </row>
        <row r="273">
          <cell r="J273" t="str">
            <v>03-025-08-09</v>
          </cell>
          <cell r="K273" t="str">
            <v>A</v>
          </cell>
          <cell r="L273" t="str">
            <v>N</v>
          </cell>
        </row>
        <row r="274">
          <cell r="J274" t="str">
            <v>03-025-09-10</v>
          </cell>
          <cell r="K274" t="str">
            <v>A</v>
          </cell>
          <cell r="L274" t="str">
            <v>N</v>
          </cell>
        </row>
        <row r="275">
          <cell r="J275" t="str">
            <v>03-025-10-11</v>
          </cell>
          <cell r="K275" t="str">
            <v>A</v>
          </cell>
          <cell r="L275" t="str">
            <v>N</v>
          </cell>
        </row>
        <row r="276">
          <cell r="J276" t="str">
            <v>03-025-11-12</v>
          </cell>
          <cell r="K276" t="str">
            <v>A</v>
          </cell>
          <cell r="L276" t="str">
            <v>N</v>
          </cell>
        </row>
        <row r="277">
          <cell r="J277" t="str">
            <v>03-025-12-13</v>
          </cell>
          <cell r="K277" t="str">
            <v>A</v>
          </cell>
          <cell r="L277" t="str">
            <v>N</v>
          </cell>
        </row>
        <row r="278">
          <cell r="J278" t="str">
            <v>03-025-13-14</v>
          </cell>
          <cell r="K278" t="str">
            <v>A</v>
          </cell>
          <cell r="L278" t="str">
            <v>N</v>
          </cell>
        </row>
        <row r="279">
          <cell r="J279" t="str">
            <v>03-025-14-15</v>
          </cell>
          <cell r="K279" t="str">
            <v>A</v>
          </cell>
          <cell r="L279" t="str">
            <v>N</v>
          </cell>
        </row>
        <row r="280">
          <cell r="J280" t="str">
            <v>03-025-15-16</v>
          </cell>
          <cell r="K280" t="str">
            <v>A</v>
          </cell>
          <cell r="L280" t="str">
            <v>N</v>
          </cell>
        </row>
        <row r="281">
          <cell r="J281" t="str">
            <v>03-025-16-17</v>
          </cell>
          <cell r="K281" t="str">
            <v>A</v>
          </cell>
          <cell r="L281" t="str">
            <v>N</v>
          </cell>
        </row>
        <row r="282">
          <cell r="J282" t="str">
            <v>03-025-17-18</v>
          </cell>
          <cell r="K282" t="str">
            <v>A</v>
          </cell>
          <cell r="L282" t="str">
            <v>N</v>
          </cell>
        </row>
        <row r="283">
          <cell r="J283" t="str">
            <v>03-025-18-24</v>
          </cell>
          <cell r="K283" t="str">
            <v>GN</v>
          </cell>
          <cell r="L283" t="str">
            <v>N</v>
          </cell>
        </row>
        <row r="284">
          <cell r="J284" t="str">
            <v>03-026-01-02</v>
          </cell>
          <cell r="K284" t="str">
            <v>A</v>
          </cell>
          <cell r="L284" t="str">
            <v>N</v>
          </cell>
        </row>
        <row r="285">
          <cell r="J285" t="str">
            <v>03-026-02-03</v>
          </cell>
          <cell r="K285" t="str">
            <v>A</v>
          </cell>
          <cell r="L285" t="str">
            <v>N</v>
          </cell>
        </row>
        <row r="286">
          <cell r="J286" t="str">
            <v>03-026-03-11</v>
          </cell>
          <cell r="K286" t="str">
            <v>A</v>
          </cell>
          <cell r="L286" t="str">
            <v>N</v>
          </cell>
        </row>
        <row r="287">
          <cell r="J287" t="str">
            <v>03-027-01-02</v>
          </cell>
          <cell r="K287" t="str">
            <v>A</v>
          </cell>
          <cell r="L287" t="str">
            <v>N</v>
          </cell>
        </row>
        <row r="288">
          <cell r="J288" t="str">
            <v>03-027-02-03</v>
          </cell>
          <cell r="K288" t="str">
            <v>A</v>
          </cell>
          <cell r="L288" t="str">
            <v>N</v>
          </cell>
        </row>
        <row r="289">
          <cell r="J289" t="str">
            <v>03-027-03-04</v>
          </cell>
          <cell r="K289" t="str">
            <v>A</v>
          </cell>
          <cell r="L289" t="str">
            <v>N</v>
          </cell>
        </row>
        <row r="290">
          <cell r="J290" t="str">
            <v>03-027-04-05</v>
          </cell>
          <cell r="K290" t="str">
            <v>A</v>
          </cell>
          <cell r="L290" t="str">
            <v>N</v>
          </cell>
        </row>
        <row r="291">
          <cell r="J291" t="str">
            <v>03-027-05-06</v>
          </cell>
          <cell r="K291" t="str">
            <v>A</v>
          </cell>
          <cell r="L291" t="str">
            <v>N</v>
          </cell>
        </row>
        <row r="292">
          <cell r="J292" t="str">
            <v>03-027-06-07</v>
          </cell>
          <cell r="K292" t="str">
            <v>A</v>
          </cell>
          <cell r="L292" t="str">
            <v>N</v>
          </cell>
        </row>
        <row r="293">
          <cell r="J293" t="str">
            <v>03-027-07-08</v>
          </cell>
          <cell r="K293" t="str">
            <v>A</v>
          </cell>
          <cell r="L293" t="str">
            <v>N</v>
          </cell>
        </row>
        <row r="294">
          <cell r="J294" t="str">
            <v>03-027-08-09</v>
          </cell>
          <cell r="K294" t="str">
            <v>A</v>
          </cell>
          <cell r="L294" t="str">
            <v>N</v>
          </cell>
        </row>
        <row r="295">
          <cell r="J295" t="str">
            <v>03-027-09-17</v>
          </cell>
          <cell r="K295" t="str">
            <v>A</v>
          </cell>
          <cell r="L295" t="str">
            <v>N</v>
          </cell>
        </row>
        <row r="296">
          <cell r="J296" t="str">
            <v>03-028-01-02</v>
          </cell>
          <cell r="K296" t="str">
            <v>A</v>
          </cell>
          <cell r="L296" t="str">
            <v>N</v>
          </cell>
        </row>
        <row r="297">
          <cell r="J297" t="str">
            <v>03-028-02-03</v>
          </cell>
          <cell r="K297" t="str">
            <v>A</v>
          </cell>
          <cell r="L297" t="str">
            <v>N</v>
          </cell>
        </row>
        <row r="298">
          <cell r="J298" t="str">
            <v>03-028-03-04</v>
          </cell>
          <cell r="K298" t="str">
            <v>A</v>
          </cell>
          <cell r="L298" t="str">
            <v>N</v>
          </cell>
        </row>
        <row r="299">
          <cell r="J299" t="str">
            <v>03-028-04-07</v>
          </cell>
          <cell r="K299" t="str">
            <v>A</v>
          </cell>
          <cell r="L299" t="str">
            <v>N</v>
          </cell>
        </row>
        <row r="300">
          <cell r="J300" t="str">
            <v>03-029-01-02</v>
          </cell>
          <cell r="K300" t="str">
            <v>A</v>
          </cell>
          <cell r="L300" t="str">
            <v>N</v>
          </cell>
        </row>
        <row r="301">
          <cell r="J301" t="str">
            <v>03-030-01-03</v>
          </cell>
          <cell r="K301" t="str">
            <v>A</v>
          </cell>
          <cell r="L301" t="str">
            <v>N</v>
          </cell>
        </row>
        <row r="302">
          <cell r="J302" t="str">
            <v>03-031-01-04</v>
          </cell>
          <cell r="K302" t="str">
            <v>A</v>
          </cell>
          <cell r="L302" t="str">
            <v>N</v>
          </cell>
        </row>
        <row r="303">
          <cell r="J303" t="str">
            <v>03-032-01-09</v>
          </cell>
          <cell r="K303" t="str">
            <v>A</v>
          </cell>
          <cell r="L303" t="str">
            <v>N</v>
          </cell>
        </row>
        <row r="304">
          <cell r="J304" t="str">
            <v>03-033-01-02</v>
          </cell>
          <cell r="K304" t="str">
            <v>G</v>
          </cell>
          <cell r="L304" t="str">
            <v>N</v>
          </cell>
        </row>
        <row r="305">
          <cell r="J305" t="str">
            <v>03-033-02-18</v>
          </cell>
          <cell r="K305" t="str">
            <v>G</v>
          </cell>
          <cell r="L305" t="str">
            <v>N</v>
          </cell>
        </row>
        <row r="306">
          <cell r="J306" t="str">
            <v>04-001-01-02</v>
          </cell>
          <cell r="K306" t="str">
            <v>A</v>
          </cell>
          <cell r="L306" t="str">
            <v>S</v>
          </cell>
        </row>
        <row r="307">
          <cell r="J307" t="str">
            <v>04-001-02-03</v>
          </cell>
          <cell r="K307" t="str">
            <v>A</v>
          </cell>
          <cell r="L307" t="str">
            <v>S</v>
          </cell>
        </row>
        <row r="308">
          <cell r="J308" t="str">
            <v>04-001-03-04</v>
          </cell>
          <cell r="K308" t="str">
            <v>A</v>
          </cell>
          <cell r="L308" t="str">
            <v>S</v>
          </cell>
        </row>
        <row r="309">
          <cell r="J309" t="str">
            <v>04-001-04-05</v>
          </cell>
          <cell r="K309" t="str">
            <v>A</v>
          </cell>
          <cell r="L309" t="str">
            <v>S</v>
          </cell>
        </row>
        <row r="310">
          <cell r="J310" t="str">
            <v>04-001-05-06</v>
          </cell>
          <cell r="K310" t="str">
            <v>A</v>
          </cell>
          <cell r="L310" t="str">
            <v>S</v>
          </cell>
        </row>
        <row r="311">
          <cell r="J311" t="str">
            <v>04-001-06-07</v>
          </cell>
          <cell r="K311" t="str">
            <v>A</v>
          </cell>
          <cell r="L311" t="str">
            <v>N</v>
          </cell>
        </row>
        <row r="312">
          <cell r="J312" t="str">
            <v>04-001-07-08</v>
          </cell>
          <cell r="K312" t="str">
            <v>A</v>
          </cell>
          <cell r="L312" t="str">
            <v>N</v>
          </cell>
        </row>
        <row r="313">
          <cell r="J313" t="str">
            <v>04-001-08-09</v>
          </cell>
          <cell r="K313" t="str">
            <v>A</v>
          </cell>
          <cell r="L313" t="str">
            <v>N</v>
          </cell>
        </row>
        <row r="314">
          <cell r="J314" t="str">
            <v>04-001-09-10</v>
          </cell>
          <cell r="K314" t="str">
            <v>A</v>
          </cell>
          <cell r="L314" t="str">
            <v>N</v>
          </cell>
        </row>
        <row r="315">
          <cell r="J315" t="str">
            <v>04-001-10-11</v>
          </cell>
          <cell r="K315" t="str">
            <v>A</v>
          </cell>
          <cell r="L315" t="str">
            <v>N</v>
          </cell>
        </row>
        <row r="316">
          <cell r="J316" t="str">
            <v>04-001-11-12</v>
          </cell>
          <cell r="K316" t="str">
            <v>A</v>
          </cell>
          <cell r="L316" t="str">
            <v>N</v>
          </cell>
        </row>
        <row r="317">
          <cell r="J317" t="str">
            <v>04-001-12-13</v>
          </cell>
          <cell r="K317" t="str">
            <v>A</v>
          </cell>
          <cell r="L317" t="str">
            <v>N</v>
          </cell>
        </row>
        <row r="318">
          <cell r="J318" t="str">
            <v>04-001-13-14</v>
          </cell>
          <cell r="K318" t="str">
            <v>A</v>
          </cell>
          <cell r="L318" t="str">
            <v>N</v>
          </cell>
        </row>
        <row r="319">
          <cell r="J319" t="str">
            <v>04-001-14-15</v>
          </cell>
          <cell r="K319" t="str">
            <v>A</v>
          </cell>
          <cell r="L319" t="str">
            <v>N</v>
          </cell>
        </row>
        <row r="320">
          <cell r="J320" t="str">
            <v>04-001-15-16</v>
          </cell>
          <cell r="K320" t="str">
            <v>A</v>
          </cell>
          <cell r="L320" t="str">
            <v>N</v>
          </cell>
        </row>
        <row r="321">
          <cell r="J321" t="str">
            <v>04-001-16-17</v>
          </cell>
          <cell r="K321" t="str">
            <v>A</v>
          </cell>
          <cell r="L321" t="str">
            <v>N</v>
          </cell>
        </row>
        <row r="322">
          <cell r="J322" t="str">
            <v>04-001-17-18</v>
          </cell>
          <cell r="K322" t="str">
            <v>A</v>
          </cell>
          <cell r="L322" t="str">
            <v>N</v>
          </cell>
        </row>
        <row r="323">
          <cell r="J323" t="str">
            <v>04-001-18-19</v>
          </cell>
          <cell r="K323" t="str">
            <v>A</v>
          </cell>
          <cell r="L323" t="str">
            <v>N</v>
          </cell>
        </row>
        <row r="324">
          <cell r="J324" t="str">
            <v>04-001-19-20</v>
          </cell>
          <cell r="K324" t="str">
            <v>A</v>
          </cell>
          <cell r="L324" t="str">
            <v>N</v>
          </cell>
        </row>
        <row r="325">
          <cell r="J325" t="str">
            <v>04-001-20-21</v>
          </cell>
          <cell r="K325" t="str">
            <v>A</v>
          </cell>
          <cell r="L325" t="str">
            <v>N</v>
          </cell>
        </row>
        <row r="326">
          <cell r="J326" t="str">
            <v>04-001-21-22</v>
          </cell>
          <cell r="K326" t="str">
            <v>A</v>
          </cell>
          <cell r="L326" t="str">
            <v>N</v>
          </cell>
        </row>
        <row r="327">
          <cell r="J327" t="str">
            <v>04-001-22-23</v>
          </cell>
          <cell r="K327" t="str">
            <v>A</v>
          </cell>
          <cell r="L327" t="str">
            <v>N</v>
          </cell>
        </row>
        <row r="328">
          <cell r="J328" t="str">
            <v>04-001-23-24</v>
          </cell>
          <cell r="K328" t="str">
            <v>A</v>
          </cell>
          <cell r="L328" t="str">
            <v>N</v>
          </cell>
        </row>
        <row r="329">
          <cell r="J329" t="str">
            <v>04-001-24-25</v>
          </cell>
          <cell r="K329" t="str">
            <v>A</v>
          </cell>
          <cell r="L329" t="str">
            <v>N</v>
          </cell>
        </row>
        <row r="330">
          <cell r="J330" t="str">
            <v>04-001-25-26</v>
          </cell>
          <cell r="K330" t="str">
            <v>A</v>
          </cell>
          <cell r="L330" t="str">
            <v>N</v>
          </cell>
        </row>
        <row r="331">
          <cell r="J331" t="str">
            <v>04-001-26-27</v>
          </cell>
          <cell r="K331" t="str">
            <v>A</v>
          </cell>
          <cell r="L331" t="str">
            <v>N</v>
          </cell>
        </row>
        <row r="332">
          <cell r="J332" t="str">
            <v>04-001-27-28</v>
          </cell>
          <cell r="K332" t="str">
            <v>A</v>
          </cell>
          <cell r="L332" t="str">
            <v>N</v>
          </cell>
        </row>
        <row r="333">
          <cell r="J333" t="str">
            <v>04-001-28-29</v>
          </cell>
          <cell r="K333" t="str">
            <v>A</v>
          </cell>
          <cell r="L333" t="str">
            <v>N</v>
          </cell>
        </row>
        <row r="334">
          <cell r="J334" t="str">
            <v>04-001-29-30</v>
          </cell>
          <cell r="K334" t="str">
            <v>A</v>
          </cell>
          <cell r="L334" t="str">
            <v>N</v>
          </cell>
        </row>
        <row r="335">
          <cell r="J335" t="str">
            <v>04-001-30-31</v>
          </cell>
          <cell r="K335" t="str">
            <v>A</v>
          </cell>
          <cell r="L335" t="str">
            <v>N</v>
          </cell>
        </row>
        <row r="336">
          <cell r="J336" t="str">
            <v>04-001-31-32</v>
          </cell>
          <cell r="K336" t="str">
            <v>A</v>
          </cell>
          <cell r="L336" t="str">
            <v>N</v>
          </cell>
        </row>
        <row r="337">
          <cell r="J337" t="str">
            <v>04-001-32-33</v>
          </cell>
          <cell r="K337" t="str">
            <v>A</v>
          </cell>
          <cell r="L337" t="str">
            <v>N</v>
          </cell>
        </row>
        <row r="338">
          <cell r="J338" t="str">
            <v>04-001-33-34</v>
          </cell>
          <cell r="K338" t="str">
            <v>A</v>
          </cell>
          <cell r="L338" t="str">
            <v>N</v>
          </cell>
        </row>
        <row r="339">
          <cell r="J339" t="str">
            <v>04-001-34-35</v>
          </cell>
          <cell r="K339" t="str">
            <v>A</v>
          </cell>
          <cell r="L339" t="str">
            <v>N</v>
          </cell>
        </row>
        <row r="340">
          <cell r="J340" t="str">
            <v>04-001-35-36</v>
          </cell>
          <cell r="K340" t="str">
            <v>A</v>
          </cell>
          <cell r="L340" t="str">
            <v>N</v>
          </cell>
        </row>
        <row r="341">
          <cell r="J341" t="str">
            <v>04-001-36-37</v>
          </cell>
          <cell r="K341" t="str">
            <v>A</v>
          </cell>
          <cell r="L341" t="str">
            <v>N</v>
          </cell>
        </row>
        <row r="342">
          <cell r="J342" t="str">
            <v>04-001-37-38</v>
          </cell>
          <cell r="K342" t="str">
            <v>A</v>
          </cell>
          <cell r="L342" t="str">
            <v>N</v>
          </cell>
        </row>
        <row r="343">
          <cell r="J343" t="str">
            <v>04-001-38-39</v>
          </cell>
          <cell r="K343" t="str">
            <v>A</v>
          </cell>
          <cell r="L343" t="str">
            <v>N</v>
          </cell>
        </row>
        <row r="344">
          <cell r="J344" t="str">
            <v>04-001-39-40</v>
          </cell>
          <cell r="K344" t="str">
            <v>A</v>
          </cell>
          <cell r="L344" t="str">
            <v>N</v>
          </cell>
        </row>
        <row r="345">
          <cell r="J345" t="str">
            <v>04-001-40-41</v>
          </cell>
          <cell r="K345" t="str">
            <v>A</v>
          </cell>
          <cell r="L345" t="str">
            <v>N</v>
          </cell>
        </row>
        <row r="346">
          <cell r="J346" t="str">
            <v>04-001-41-42</v>
          </cell>
          <cell r="K346" t="str">
            <v>A</v>
          </cell>
          <cell r="L346" t="str">
            <v>N</v>
          </cell>
        </row>
        <row r="347">
          <cell r="J347" t="str">
            <v>04-001-42-43</v>
          </cell>
          <cell r="K347" t="str">
            <v>A</v>
          </cell>
          <cell r="L347" t="str">
            <v>N</v>
          </cell>
        </row>
        <row r="348">
          <cell r="J348" t="str">
            <v>04-001-43-44</v>
          </cell>
          <cell r="K348" t="str">
            <v>A</v>
          </cell>
          <cell r="L348" t="str">
            <v>N</v>
          </cell>
        </row>
        <row r="349">
          <cell r="J349" t="str">
            <v>04-001-44-45</v>
          </cell>
          <cell r="K349" t="str">
            <v>A</v>
          </cell>
          <cell r="L349" t="str">
            <v>N</v>
          </cell>
        </row>
        <row r="350">
          <cell r="J350" t="str">
            <v>04-001-45-46</v>
          </cell>
          <cell r="K350" t="str">
            <v>A</v>
          </cell>
          <cell r="L350" t="str">
            <v>N</v>
          </cell>
        </row>
        <row r="351">
          <cell r="J351" t="str">
            <v>04-001-46-47</v>
          </cell>
          <cell r="K351" t="str">
            <v>A</v>
          </cell>
          <cell r="L351" t="str">
            <v>N</v>
          </cell>
        </row>
        <row r="352">
          <cell r="J352" t="str">
            <v>04-001-47-48</v>
          </cell>
          <cell r="K352" t="str">
            <v>A</v>
          </cell>
          <cell r="L352" t="str">
            <v>N</v>
          </cell>
        </row>
        <row r="353">
          <cell r="J353" t="str">
            <v>04-001-48-49</v>
          </cell>
          <cell r="K353" t="str">
            <v>A</v>
          </cell>
          <cell r="L353" t="str">
            <v>N</v>
          </cell>
        </row>
        <row r="354">
          <cell r="J354" t="str">
            <v>04-001-49-50</v>
          </cell>
          <cell r="K354" t="str">
            <v>A</v>
          </cell>
          <cell r="L354" t="str">
            <v>N</v>
          </cell>
        </row>
        <row r="355">
          <cell r="J355" t="str">
            <v>04-001-50-51</v>
          </cell>
          <cell r="K355" t="str">
            <v>A</v>
          </cell>
          <cell r="L355" t="str">
            <v>N</v>
          </cell>
        </row>
        <row r="356">
          <cell r="J356" t="str">
            <v>04-001-51-52</v>
          </cell>
          <cell r="K356" t="str">
            <v>A</v>
          </cell>
          <cell r="L356" t="str">
            <v>N</v>
          </cell>
        </row>
        <row r="357">
          <cell r="J357" t="str">
            <v>04-001-52-53</v>
          </cell>
          <cell r="K357" t="str">
            <v>A</v>
          </cell>
          <cell r="L357" t="str">
            <v>N</v>
          </cell>
        </row>
        <row r="358">
          <cell r="J358" t="str">
            <v>04-001-53-54</v>
          </cell>
          <cell r="K358" t="str">
            <v>A</v>
          </cell>
          <cell r="L358" t="str">
            <v>N</v>
          </cell>
        </row>
        <row r="359">
          <cell r="J359" t="str">
            <v>04-001-54-55</v>
          </cell>
          <cell r="K359" t="str">
            <v>A</v>
          </cell>
          <cell r="L359" t="str">
            <v>N</v>
          </cell>
        </row>
        <row r="360">
          <cell r="J360" t="str">
            <v>04-001-55-56</v>
          </cell>
          <cell r="K360" t="str">
            <v>A</v>
          </cell>
          <cell r="L360" t="str">
            <v>N</v>
          </cell>
        </row>
        <row r="361">
          <cell r="J361" t="str">
            <v>04-001-56-57</v>
          </cell>
          <cell r="K361" t="str">
            <v>A</v>
          </cell>
          <cell r="L361" t="str">
            <v>N</v>
          </cell>
        </row>
        <row r="362">
          <cell r="J362" t="str">
            <v>04-001-57-58</v>
          </cell>
          <cell r="K362" t="str">
            <v>A</v>
          </cell>
          <cell r="L362" t="str">
            <v>N</v>
          </cell>
        </row>
        <row r="363">
          <cell r="J363" t="str">
            <v>04-001-58-59</v>
          </cell>
          <cell r="K363" t="str">
            <v>A</v>
          </cell>
          <cell r="L363" t="str">
            <v>N</v>
          </cell>
        </row>
        <row r="364">
          <cell r="J364" t="str">
            <v>04-001-59-60</v>
          </cell>
          <cell r="K364" t="str">
            <v>A</v>
          </cell>
          <cell r="L364" t="str">
            <v>N</v>
          </cell>
        </row>
        <row r="365">
          <cell r="J365" t="str">
            <v>04-001-60-61</v>
          </cell>
          <cell r="K365" t="str">
            <v>A</v>
          </cell>
          <cell r="L365" t="str">
            <v>N</v>
          </cell>
        </row>
        <row r="366">
          <cell r="J366" t="str">
            <v>04-001-61-62</v>
          </cell>
          <cell r="K366" t="str">
            <v>A</v>
          </cell>
          <cell r="L366" t="str">
            <v>N</v>
          </cell>
        </row>
        <row r="367">
          <cell r="J367" t="str">
            <v>04-001-62-63</v>
          </cell>
          <cell r="K367" t="str">
            <v>A</v>
          </cell>
          <cell r="L367" t="str">
            <v>N</v>
          </cell>
        </row>
        <row r="368">
          <cell r="J368" t="str">
            <v>04-001-63-64</v>
          </cell>
          <cell r="K368" t="str">
            <v>A</v>
          </cell>
          <cell r="L368" t="str">
            <v>N</v>
          </cell>
        </row>
        <row r="369">
          <cell r="J369" t="str">
            <v>04-001-64-65</v>
          </cell>
          <cell r="K369" t="str">
            <v>GN</v>
          </cell>
          <cell r="L369" t="str">
            <v>N</v>
          </cell>
        </row>
        <row r="370">
          <cell r="J370" t="str">
            <v>04-001-65-66</v>
          </cell>
          <cell r="K370" t="str">
            <v>GN</v>
          </cell>
          <cell r="L370" t="str">
            <v>N</v>
          </cell>
        </row>
        <row r="371">
          <cell r="J371" t="str">
            <v>04-001-66-67</v>
          </cell>
          <cell r="K371" t="str">
            <v>GN</v>
          </cell>
          <cell r="L371" t="str">
            <v>N</v>
          </cell>
        </row>
        <row r="372">
          <cell r="J372" t="str">
            <v>04-001-67-68</v>
          </cell>
          <cell r="K372" t="str">
            <v>GN</v>
          </cell>
          <cell r="L372" t="str">
            <v>N</v>
          </cell>
        </row>
        <row r="373">
          <cell r="J373" t="str">
            <v>04-001-68-69</v>
          </cell>
          <cell r="K373" t="str">
            <v>GN</v>
          </cell>
          <cell r="L373" t="str">
            <v>N</v>
          </cell>
        </row>
        <row r="374">
          <cell r="J374" t="str">
            <v>04-001-69-70</v>
          </cell>
          <cell r="K374" t="str">
            <v>GN</v>
          </cell>
          <cell r="L374" t="str">
            <v>N</v>
          </cell>
        </row>
        <row r="375">
          <cell r="J375" t="str">
            <v>04-001-70-71</v>
          </cell>
          <cell r="K375" t="str">
            <v>GN</v>
          </cell>
          <cell r="L375" t="str">
            <v>N</v>
          </cell>
        </row>
        <row r="376">
          <cell r="J376" t="str">
            <v>04-001-71-72</v>
          </cell>
          <cell r="K376" t="str">
            <v>GN</v>
          </cell>
          <cell r="L376" t="str">
            <v>N</v>
          </cell>
        </row>
        <row r="377">
          <cell r="J377" t="str">
            <v>04-001-72-73</v>
          </cell>
          <cell r="K377" t="str">
            <v>GN</v>
          </cell>
          <cell r="L377" t="str">
            <v>N</v>
          </cell>
        </row>
        <row r="378">
          <cell r="J378" t="str">
            <v>04-001-73-74</v>
          </cell>
          <cell r="K378" t="str">
            <v>GN</v>
          </cell>
          <cell r="L378" t="str">
            <v>N</v>
          </cell>
        </row>
        <row r="379">
          <cell r="J379" t="str">
            <v>04-001-74-75</v>
          </cell>
          <cell r="K379" t="str">
            <v>GN</v>
          </cell>
          <cell r="L379" t="str">
            <v>N</v>
          </cell>
        </row>
        <row r="380">
          <cell r="J380" t="str">
            <v>04-001-75-76</v>
          </cell>
          <cell r="K380" t="str">
            <v>GN</v>
          </cell>
          <cell r="L380" t="str">
            <v>N</v>
          </cell>
        </row>
        <row r="381">
          <cell r="J381" t="str">
            <v>04-001-76-77</v>
          </cell>
          <cell r="K381" t="str">
            <v>GN</v>
          </cell>
          <cell r="L381" t="str">
            <v>N</v>
          </cell>
        </row>
        <row r="382">
          <cell r="J382" t="str">
            <v>04-001-77-78</v>
          </cell>
          <cell r="K382" t="str">
            <v>GN</v>
          </cell>
          <cell r="L382" t="str">
            <v>N</v>
          </cell>
        </row>
        <row r="383">
          <cell r="J383" t="str">
            <v>04-001-78-41</v>
          </cell>
          <cell r="K383" t="str">
            <v>GN</v>
          </cell>
          <cell r="L383" t="str">
            <v>N</v>
          </cell>
        </row>
        <row r="384">
          <cell r="J384" t="str">
            <v>04-002-01-16</v>
          </cell>
          <cell r="K384" t="str">
            <v>A</v>
          </cell>
          <cell r="L384" t="str">
            <v>N</v>
          </cell>
        </row>
        <row r="385">
          <cell r="J385" t="str">
            <v>04-003-01-24</v>
          </cell>
          <cell r="K385" t="str">
            <v>A</v>
          </cell>
          <cell r="L385" t="str">
            <v>N</v>
          </cell>
        </row>
        <row r="386">
          <cell r="J386" t="str">
            <v>04-004-01-25</v>
          </cell>
          <cell r="K386" t="str">
            <v>A</v>
          </cell>
          <cell r="L386" t="str">
            <v>N</v>
          </cell>
        </row>
        <row r="387">
          <cell r="J387" t="str">
            <v>04-005-01-26</v>
          </cell>
          <cell r="K387" t="str">
            <v>A</v>
          </cell>
          <cell r="L387" t="str">
            <v>N</v>
          </cell>
        </row>
        <row r="388">
          <cell r="J388" t="str">
            <v>04-006-01-02</v>
          </cell>
          <cell r="K388" t="str">
            <v>G</v>
          </cell>
          <cell r="L388" t="str">
            <v>N</v>
          </cell>
        </row>
        <row r="389">
          <cell r="J389" t="str">
            <v>04-006-02-27</v>
          </cell>
          <cell r="K389" t="str">
            <v>G</v>
          </cell>
          <cell r="L389" t="str">
            <v>N</v>
          </cell>
        </row>
        <row r="390">
          <cell r="J390" t="str">
            <v>04-007-01-28</v>
          </cell>
          <cell r="K390" t="str">
            <v>A</v>
          </cell>
          <cell r="L390" t="str">
            <v>N</v>
          </cell>
        </row>
        <row r="391">
          <cell r="J391" t="str">
            <v>04-008-01-29</v>
          </cell>
          <cell r="K391" t="str">
            <v>A</v>
          </cell>
          <cell r="L391" t="str">
            <v>N</v>
          </cell>
        </row>
        <row r="392">
          <cell r="J392" t="str">
            <v>04-009-01-30</v>
          </cell>
          <cell r="K392" t="str">
            <v>A</v>
          </cell>
          <cell r="L392" t="str">
            <v>N</v>
          </cell>
        </row>
        <row r="393">
          <cell r="J393" t="str">
            <v>04-010-01-31</v>
          </cell>
          <cell r="K393" t="str">
            <v>A</v>
          </cell>
          <cell r="L393" t="str">
            <v>N</v>
          </cell>
        </row>
        <row r="394">
          <cell r="J394" t="str">
            <v>04-011-01-32</v>
          </cell>
          <cell r="K394" t="str">
            <v>A</v>
          </cell>
          <cell r="L394" t="str">
            <v>N</v>
          </cell>
        </row>
        <row r="395">
          <cell r="J395" t="str">
            <v>04-012-01-33</v>
          </cell>
          <cell r="K395" t="str">
            <v>A</v>
          </cell>
          <cell r="L395" t="str">
            <v>N</v>
          </cell>
        </row>
        <row r="396">
          <cell r="J396" t="str">
            <v>04-013-01-34</v>
          </cell>
          <cell r="K396" t="str">
            <v>A</v>
          </cell>
          <cell r="L396" t="str">
            <v>N</v>
          </cell>
        </row>
        <row r="397">
          <cell r="J397" t="str">
            <v>04-014-01-35</v>
          </cell>
          <cell r="K397" t="str">
            <v>A</v>
          </cell>
          <cell r="L397" t="str">
            <v>N</v>
          </cell>
        </row>
        <row r="398">
          <cell r="J398" t="str">
            <v>04-015-01-36</v>
          </cell>
          <cell r="K398" t="str">
            <v>A</v>
          </cell>
          <cell r="L398" t="str">
            <v>N</v>
          </cell>
        </row>
        <row r="399">
          <cell r="J399" t="str">
            <v>04-016-01-37</v>
          </cell>
          <cell r="K399" t="str">
            <v>A</v>
          </cell>
          <cell r="L399" t="str">
            <v>N</v>
          </cell>
        </row>
        <row r="400">
          <cell r="J400" t="str">
            <v>04-017-01-02</v>
          </cell>
          <cell r="K400" t="str">
            <v>G</v>
          </cell>
          <cell r="L400" t="str">
            <v>S</v>
          </cell>
        </row>
        <row r="401">
          <cell r="J401" t="str">
            <v>04-017-02-39</v>
          </cell>
          <cell r="K401" t="str">
            <v>G</v>
          </cell>
          <cell r="L401" t="str">
            <v>S</v>
          </cell>
        </row>
        <row r="402">
          <cell r="J402" t="str">
            <v>04-018-01-40</v>
          </cell>
          <cell r="K402" t="str">
            <v>A</v>
          </cell>
          <cell r="L402" t="str">
            <v>S</v>
          </cell>
        </row>
        <row r="403">
          <cell r="J403" t="str">
            <v>04-019-01-41</v>
          </cell>
          <cell r="K403" t="str">
            <v>A</v>
          </cell>
          <cell r="L403" t="str">
            <v>N</v>
          </cell>
        </row>
        <row r="404">
          <cell r="J404" t="str">
            <v>04-020-01-42</v>
          </cell>
          <cell r="K404" t="str">
            <v>A</v>
          </cell>
          <cell r="L404" t="str">
            <v>N</v>
          </cell>
        </row>
        <row r="405">
          <cell r="J405" t="str">
            <v>04-021-01-43</v>
          </cell>
          <cell r="K405" t="str">
            <v>A</v>
          </cell>
          <cell r="L405" t="str">
            <v>N</v>
          </cell>
        </row>
        <row r="406">
          <cell r="J406" t="str">
            <v>04-022-01-44</v>
          </cell>
          <cell r="K406" t="str">
            <v>A</v>
          </cell>
          <cell r="L406" t="str">
            <v>N</v>
          </cell>
        </row>
        <row r="407">
          <cell r="J407" t="str">
            <v>04-023-01-45</v>
          </cell>
          <cell r="K407" t="str">
            <v>A</v>
          </cell>
          <cell r="L407" t="str">
            <v>N</v>
          </cell>
        </row>
        <row r="408">
          <cell r="J408" t="str">
            <v>04-024-01-46</v>
          </cell>
          <cell r="K408" t="str">
            <v>A</v>
          </cell>
          <cell r="L408" t="str">
            <v>N</v>
          </cell>
        </row>
        <row r="409">
          <cell r="J409" t="str">
            <v>04-025-01-47</v>
          </cell>
          <cell r="K409" t="str">
            <v>A</v>
          </cell>
          <cell r="L409" t="str">
            <v>N</v>
          </cell>
        </row>
        <row r="410">
          <cell r="J410" t="str">
            <v>04-026-01-48</v>
          </cell>
          <cell r="K410" t="str">
            <v>A</v>
          </cell>
          <cell r="L410" t="str">
            <v>N</v>
          </cell>
        </row>
        <row r="411">
          <cell r="J411" t="str">
            <v>04-027-01-49</v>
          </cell>
          <cell r="K411" t="str">
            <v>A</v>
          </cell>
          <cell r="L411" t="str">
            <v>N</v>
          </cell>
        </row>
        <row r="412">
          <cell r="J412" t="str">
            <v>04-028-01-50</v>
          </cell>
          <cell r="K412" t="str">
            <v>A</v>
          </cell>
          <cell r="L412" t="str">
            <v>N</v>
          </cell>
        </row>
        <row r="413">
          <cell r="J413" t="str">
            <v>04-029-01-51</v>
          </cell>
          <cell r="K413" t="str">
            <v>A</v>
          </cell>
          <cell r="L413" t="str">
            <v>S</v>
          </cell>
        </row>
        <row r="414">
          <cell r="J414" t="str">
            <v>04-030-01-02</v>
          </cell>
          <cell r="K414" t="str">
            <v>E</v>
          </cell>
          <cell r="L414" t="str">
            <v>S</v>
          </cell>
        </row>
        <row r="415">
          <cell r="J415" t="str">
            <v>04-030-02-03</v>
          </cell>
          <cell r="K415" t="str">
            <v>E</v>
          </cell>
          <cell r="L415" t="str">
            <v>S</v>
          </cell>
        </row>
        <row r="416">
          <cell r="J416" t="str">
            <v>04-030-03-04</v>
          </cell>
          <cell r="K416" t="str">
            <v>E</v>
          </cell>
          <cell r="L416" t="str">
            <v>S</v>
          </cell>
        </row>
        <row r="417">
          <cell r="J417" t="str">
            <v>04-030-04-05</v>
          </cell>
          <cell r="K417" t="str">
            <v>E</v>
          </cell>
          <cell r="L417" t="str">
            <v>S</v>
          </cell>
        </row>
        <row r="418">
          <cell r="J418" t="str">
            <v>04-030-05-06</v>
          </cell>
          <cell r="K418" t="str">
            <v>E</v>
          </cell>
          <cell r="L418" t="str">
            <v>S</v>
          </cell>
        </row>
        <row r="419">
          <cell r="J419" t="str">
            <v>04-030-06-07</v>
          </cell>
          <cell r="K419" t="str">
            <v>E</v>
          </cell>
          <cell r="L419" t="str">
            <v>S</v>
          </cell>
        </row>
        <row r="420">
          <cell r="J420" t="str">
            <v>04-030-07-08</v>
          </cell>
          <cell r="K420" t="str">
            <v>E</v>
          </cell>
          <cell r="L420" t="str">
            <v>S</v>
          </cell>
        </row>
        <row r="421">
          <cell r="J421" t="str">
            <v>04-030-08-09</v>
          </cell>
          <cell r="K421" t="str">
            <v>E</v>
          </cell>
          <cell r="L421" t="str">
            <v>N</v>
          </cell>
        </row>
        <row r="422">
          <cell r="J422" t="str">
            <v>04-030-09-10</v>
          </cell>
          <cell r="K422" t="str">
            <v>E</v>
          </cell>
          <cell r="L422" t="str">
            <v>N</v>
          </cell>
        </row>
        <row r="423">
          <cell r="J423" t="str">
            <v>04-030-10-11</v>
          </cell>
          <cell r="K423" t="str">
            <v>E</v>
          </cell>
          <cell r="L423" t="str">
            <v>N</v>
          </cell>
        </row>
        <row r="424">
          <cell r="J424" t="str">
            <v>04-030-11-12</v>
          </cell>
          <cell r="K424" t="str">
            <v>E</v>
          </cell>
          <cell r="L424" t="str">
            <v>N</v>
          </cell>
        </row>
        <row r="425">
          <cell r="J425" t="str">
            <v>04-030-12-13</v>
          </cell>
          <cell r="K425" t="str">
            <v>E</v>
          </cell>
          <cell r="L425" t="str">
            <v>N</v>
          </cell>
        </row>
        <row r="426">
          <cell r="J426" t="str">
            <v>04-030-13-14</v>
          </cell>
          <cell r="K426" t="str">
            <v>E</v>
          </cell>
          <cell r="L426" t="str">
            <v>N</v>
          </cell>
        </row>
        <row r="427">
          <cell r="J427" t="str">
            <v>04-030-14-15</v>
          </cell>
          <cell r="K427" t="str">
            <v>E</v>
          </cell>
          <cell r="L427" t="str">
            <v>N</v>
          </cell>
        </row>
        <row r="428">
          <cell r="J428" t="str">
            <v>04-030-15-16</v>
          </cell>
          <cell r="K428" t="str">
            <v>E</v>
          </cell>
          <cell r="L428" t="str">
            <v>N</v>
          </cell>
        </row>
        <row r="429">
          <cell r="J429" t="str">
            <v>04-030-16-17</v>
          </cell>
          <cell r="K429" t="str">
            <v>E</v>
          </cell>
          <cell r="L429" t="str">
            <v>N</v>
          </cell>
        </row>
        <row r="430">
          <cell r="J430" t="str">
            <v>04-030-17-18</v>
          </cell>
          <cell r="K430" t="str">
            <v>E</v>
          </cell>
          <cell r="L430" t="str">
            <v>N</v>
          </cell>
        </row>
        <row r="431">
          <cell r="J431" t="str">
            <v>04-030-18-19</v>
          </cell>
          <cell r="K431" t="str">
            <v>E</v>
          </cell>
          <cell r="L431" t="str">
            <v>N</v>
          </cell>
        </row>
        <row r="432">
          <cell r="J432" t="str">
            <v>04-030-19-20</v>
          </cell>
          <cell r="K432" t="str">
            <v>E</v>
          </cell>
          <cell r="L432" t="str">
            <v>N</v>
          </cell>
        </row>
        <row r="433">
          <cell r="J433" t="str">
            <v>04-030-20-21</v>
          </cell>
          <cell r="K433" t="str">
            <v>E</v>
          </cell>
          <cell r="L433" t="str">
            <v>N</v>
          </cell>
        </row>
        <row r="434">
          <cell r="J434" t="str">
            <v>04-030-21-22</v>
          </cell>
          <cell r="K434" t="str">
            <v>E</v>
          </cell>
          <cell r="L434" t="str">
            <v>N</v>
          </cell>
        </row>
        <row r="435">
          <cell r="J435" t="str">
            <v>04-030-22-23</v>
          </cell>
          <cell r="K435" t="str">
            <v>A</v>
          </cell>
          <cell r="L435" t="str">
            <v>N</v>
          </cell>
        </row>
        <row r="436">
          <cell r="J436" t="str">
            <v>04-030-23-24</v>
          </cell>
          <cell r="K436" t="str">
            <v>A</v>
          </cell>
          <cell r="L436" t="str">
            <v>N</v>
          </cell>
        </row>
        <row r="437">
          <cell r="J437" t="str">
            <v>04-030-24-25</v>
          </cell>
          <cell r="K437" t="str">
            <v>A</v>
          </cell>
          <cell r="L437" t="str">
            <v>N</v>
          </cell>
        </row>
        <row r="438">
          <cell r="J438" t="str">
            <v>04-030-25-26</v>
          </cell>
          <cell r="K438" t="str">
            <v>A</v>
          </cell>
          <cell r="L438" t="str">
            <v>N</v>
          </cell>
        </row>
        <row r="439">
          <cell r="J439" t="str">
            <v>04-030-26-27</v>
          </cell>
          <cell r="K439" t="str">
            <v>A</v>
          </cell>
          <cell r="L439" t="str">
            <v>N</v>
          </cell>
        </row>
        <row r="440">
          <cell r="J440" t="str">
            <v>04-030-27-28</v>
          </cell>
          <cell r="K440" t="str">
            <v>A</v>
          </cell>
          <cell r="L440" t="str">
            <v>N</v>
          </cell>
        </row>
        <row r="441">
          <cell r="J441" t="str">
            <v>04-030-28-29</v>
          </cell>
          <cell r="K441" t="str">
            <v>A</v>
          </cell>
          <cell r="L441" t="str">
            <v>N</v>
          </cell>
        </row>
        <row r="442">
          <cell r="J442" t="str">
            <v>04-030-29-30</v>
          </cell>
          <cell r="K442" t="str">
            <v>A</v>
          </cell>
          <cell r="L442" t="str">
            <v>N</v>
          </cell>
        </row>
        <row r="443">
          <cell r="J443" t="str">
            <v>04-030-30-31</v>
          </cell>
          <cell r="K443" t="str">
            <v>A</v>
          </cell>
          <cell r="L443" t="str">
            <v>N</v>
          </cell>
        </row>
        <row r="444">
          <cell r="J444" t="str">
            <v>04-030-31-32</v>
          </cell>
          <cell r="K444" t="str">
            <v>A</v>
          </cell>
          <cell r="L444" t="str">
            <v>N</v>
          </cell>
        </row>
        <row r="445">
          <cell r="J445" t="str">
            <v>04-030-32-33</v>
          </cell>
          <cell r="K445" t="str">
            <v>A</v>
          </cell>
          <cell r="L445" t="str">
            <v>N</v>
          </cell>
        </row>
        <row r="446">
          <cell r="J446" t="str">
            <v>04-030-33-34</v>
          </cell>
          <cell r="K446" t="str">
            <v>A</v>
          </cell>
          <cell r="L446" t="str">
            <v>N</v>
          </cell>
        </row>
        <row r="447">
          <cell r="J447" t="str">
            <v>04-030-34-35</v>
          </cell>
          <cell r="K447" t="str">
            <v>A</v>
          </cell>
          <cell r="L447" t="str">
            <v>N</v>
          </cell>
        </row>
        <row r="448">
          <cell r="J448" t="str">
            <v>04-030-35-36</v>
          </cell>
          <cell r="K448" t="str">
            <v>A</v>
          </cell>
          <cell r="L448" t="str">
            <v>N</v>
          </cell>
        </row>
        <row r="449">
          <cell r="J449" t="str">
            <v>04-030-36-37</v>
          </cell>
          <cell r="K449" t="str">
            <v>E</v>
          </cell>
          <cell r="L449" t="str">
            <v>N</v>
          </cell>
        </row>
        <row r="450">
          <cell r="J450" t="str">
            <v>04-030-37-38</v>
          </cell>
          <cell r="K450" t="str">
            <v>E</v>
          </cell>
          <cell r="L450" t="str">
            <v>N</v>
          </cell>
        </row>
        <row r="451">
          <cell r="J451" t="str">
            <v>04-030-38-39</v>
          </cell>
          <cell r="K451" t="str">
            <v>E</v>
          </cell>
          <cell r="L451" t="str">
            <v>N</v>
          </cell>
        </row>
        <row r="452">
          <cell r="J452" t="str">
            <v>04-030-39-40</v>
          </cell>
          <cell r="K452" t="str">
            <v>E</v>
          </cell>
          <cell r="L452" t="str">
            <v>N</v>
          </cell>
        </row>
        <row r="453">
          <cell r="J453" t="str">
            <v>04-030-40-41</v>
          </cell>
          <cell r="K453" t="str">
            <v>E</v>
          </cell>
          <cell r="L453" t="str">
            <v>N</v>
          </cell>
        </row>
        <row r="454">
          <cell r="J454" t="str">
            <v>04-030-41-42</v>
          </cell>
          <cell r="K454" t="str">
            <v>E</v>
          </cell>
          <cell r="L454" t="str">
            <v>N</v>
          </cell>
        </row>
        <row r="455">
          <cell r="J455" t="str">
            <v>04-030-42-43</v>
          </cell>
          <cell r="K455" t="str">
            <v>E</v>
          </cell>
          <cell r="L455" t="str">
            <v>N</v>
          </cell>
        </row>
        <row r="456">
          <cell r="J456" t="str">
            <v>04-030-43-44</v>
          </cell>
          <cell r="K456" t="str">
            <v>E</v>
          </cell>
          <cell r="L456" t="str">
            <v>N</v>
          </cell>
        </row>
        <row r="457">
          <cell r="J457" t="str">
            <v>04-030-44-45</v>
          </cell>
          <cell r="K457" t="str">
            <v>E</v>
          </cell>
          <cell r="L457" t="str">
            <v>N</v>
          </cell>
        </row>
        <row r="458">
          <cell r="J458" t="str">
            <v>04-030-45-46</v>
          </cell>
          <cell r="K458" t="str">
            <v>E</v>
          </cell>
          <cell r="L458" t="str">
            <v>N</v>
          </cell>
        </row>
        <row r="459">
          <cell r="J459" t="str">
            <v>04-030-46-52</v>
          </cell>
          <cell r="K459" t="str">
            <v>E</v>
          </cell>
          <cell r="L459" t="str">
            <v>N</v>
          </cell>
        </row>
        <row r="460">
          <cell r="J460" t="str">
            <v>04-031-01-02</v>
          </cell>
          <cell r="K460" t="str">
            <v>A</v>
          </cell>
          <cell r="L460" t="str">
            <v>N</v>
          </cell>
        </row>
        <row r="461">
          <cell r="J461" t="str">
            <v>04-031-02-03</v>
          </cell>
          <cell r="K461" t="str">
            <v>A</v>
          </cell>
          <cell r="L461" t="str">
            <v>N</v>
          </cell>
        </row>
        <row r="462">
          <cell r="J462" t="str">
            <v>04-031-03-04</v>
          </cell>
          <cell r="K462" t="str">
            <v>A</v>
          </cell>
          <cell r="L462" t="str">
            <v>N</v>
          </cell>
        </row>
        <row r="463">
          <cell r="J463" t="str">
            <v>04-031-04-05</v>
          </cell>
          <cell r="K463" t="str">
            <v>A</v>
          </cell>
          <cell r="L463" t="str">
            <v>N</v>
          </cell>
        </row>
        <row r="464">
          <cell r="J464" t="str">
            <v>04-031-05-06</v>
          </cell>
          <cell r="K464" t="str">
            <v>A</v>
          </cell>
          <cell r="L464" t="str">
            <v>N</v>
          </cell>
        </row>
        <row r="465">
          <cell r="J465" t="str">
            <v>04-031-06-07</v>
          </cell>
          <cell r="K465" t="str">
            <v>A</v>
          </cell>
          <cell r="L465" t="str">
            <v>N</v>
          </cell>
        </row>
        <row r="466">
          <cell r="J466" t="str">
            <v>04-031-07-08</v>
          </cell>
          <cell r="K466" t="str">
            <v>A</v>
          </cell>
          <cell r="L466" t="str">
            <v>N</v>
          </cell>
        </row>
        <row r="467">
          <cell r="J467" t="str">
            <v>04-031-08-09</v>
          </cell>
          <cell r="K467" t="str">
            <v>A</v>
          </cell>
          <cell r="L467" t="str">
            <v>N</v>
          </cell>
        </row>
        <row r="468">
          <cell r="J468" t="str">
            <v>04-031-09-10</v>
          </cell>
          <cell r="K468" t="str">
            <v>A</v>
          </cell>
          <cell r="L468" t="str">
            <v>N</v>
          </cell>
        </row>
        <row r="469">
          <cell r="J469" t="str">
            <v>04-031-10-11</v>
          </cell>
          <cell r="K469" t="str">
            <v>A</v>
          </cell>
          <cell r="L469" t="str">
            <v>N</v>
          </cell>
        </row>
        <row r="470">
          <cell r="J470" t="str">
            <v>04-031-11-12</v>
          </cell>
          <cell r="K470" t="str">
            <v>A</v>
          </cell>
          <cell r="L470" t="str">
            <v>N</v>
          </cell>
        </row>
        <row r="471">
          <cell r="J471" t="str">
            <v>04-031-12-13</v>
          </cell>
          <cell r="K471" t="str">
            <v>A</v>
          </cell>
          <cell r="L471" t="str">
            <v>N</v>
          </cell>
        </row>
        <row r="472">
          <cell r="J472" t="str">
            <v>04-031-13-14</v>
          </cell>
          <cell r="K472" t="str">
            <v>A</v>
          </cell>
          <cell r="L472" t="str">
            <v>N</v>
          </cell>
        </row>
        <row r="473">
          <cell r="J473" t="str">
            <v>04-031-14-15</v>
          </cell>
          <cell r="K473" t="str">
            <v>A</v>
          </cell>
          <cell r="L473" t="str">
            <v>N</v>
          </cell>
        </row>
        <row r="474">
          <cell r="J474" t="str">
            <v>04-031-15-16</v>
          </cell>
          <cell r="K474" t="str">
            <v>A</v>
          </cell>
          <cell r="L474" t="str">
            <v>N</v>
          </cell>
        </row>
        <row r="475">
          <cell r="J475" t="str">
            <v>04-031-16-17</v>
          </cell>
          <cell r="K475" t="str">
            <v>A</v>
          </cell>
          <cell r="L475" t="str">
            <v>N</v>
          </cell>
        </row>
        <row r="476">
          <cell r="J476" t="str">
            <v>04-031-17-18</v>
          </cell>
          <cell r="K476" t="str">
            <v>A</v>
          </cell>
          <cell r="L476" t="str">
            <v>N</v>
          </cell>
        </row>
        <row r="477">
          <cell r="J477" t="str">
            <v>04-031-18-19</v>
          </cell>
          <cell r="K477" t="str">
            <v>A</v>
          </cell>
          <cell r="L477" t="str">
            <v>N</v>
          </cell>
        </row>
        <row r="478">
          <cell r="J478" t="str">
            <v>04-031-19-20</v>
          </cell>
          <cell r="K478" t="str">
            <v>A</v>
          </cell>
          <cell r="L478" t="str">
            <v>N</v>
          </cell>
        </row>
        <row r="479">
          <cell r="J479" t="str">
            <v>04-031-20-21</v>
          </cell>
          <cell r="K479" t="str">
            <v>A</v>
          </cell>
          <cell r="L479" t="str">
            <v>N</v>
          </cell>
        </row>
        <row r="480">
          <cell r="J480" t="str">
            <v>04-031-21-22</v>
          </cell>
          <cell r="K480" t="str">
            <v>A</v>
          </cell>
          <cell r="L480" t="str">
            <v>N</v>
          </cell>
        </row>
        <row r="481">
          <cell r="J481" t="str">
            <v>04-031-22-23</v>
          </cell>
          <cell r="K481" t="str">
            <v>A</v>
          </cell>
          <cell r="L481" t="str">
            <v>N</v>
          </cell>
        </row>
        <row r="482">
          <cell r="J482" t="str">
            <v>04-031-23-24</v>
          </cell>
          <cell r="K482" t="str">
            <v>A</v>
          </cell>
          <cell r="L482" t="str">
            <v>N</v>
          </cell>
        </row>
        <row r="483">
          <cell r="J483" t="str">
            <v>04-031-24-25</v>
          </cell>
          <cell r="K483" t="str">
            <v>A</v>
          </cell>
          <cell r="L483" t="str">
            <v>N</v>
          </cell>
        </row>
        <row r="484">
          <cell r="J484" t="str">
            <v>04-031-25-26</v>
          </cell>
          <cell r="K484" t="str">
            <v>A</v>
          </cell>
          <cell r="L484" t="str">
            <v>N</v>
          </cell>
        </row>
        <row r="485">
          <cell r="J485" t="str">
            <v>04-031-26-27</v>
          </cell>
          <cell r="K485" t="str">
            <v>A</v>
          </cell>
          <cell r="L485" t="str">
            <v>N</v>
          </cell>
        </row>
        <row r="486">
          <cell r="J486" t="str">
            <v>04-031-27-28</v>
          </cell>
          <cell r="K486" t="str">
            <v>A</v>
          </cell>
          <cell r="L486" t="str">
            <v>N</v>
          </cell>
        </row>
        <row r="487">
          <cell r="J487" t="str">
            <v>04-031-28-29</v>
          </cell>
          <cell r="K487" t="str">
            <v>A</v>
          </cell>
          <cell r="L487" t="str">
            <v>N</v>
          </cell>
        </row>
        <row r="488">
          <cell r="J488" t="str">
            <v>04-031-29-30</v>
          </cell>
          <cell r="K488" t="str">
            <v>A</v>
          </cell>
          <cell r="L488" t="str">
            <v>N</v>
          </cell>
        </row>
        <row r="489">
          <cell r="J489" t="str">
            <v>04-031-30-31</v>
          </cell>
          <cell r="K489" t="str">
            <v>A</v>
          </cell>
          <cell r="L489" t="str">
            <v>N</v>
          </cell>
        </row>
        <row r="490">
          <cell r="J490" t="str">
            <v>04-031-31-32</v>
          </cell>
          <cell r="K490" t="str">
            <v>A</v>
          </cell>
          <cell r="L490" t="str">
            <v>N</v>
          </cell>
        </row>
        <row r="491">
          <cell r="J491" t="str">
            <v>04-031-32-33</v>
          </cell>
          <cell r="K491" t="str">
            <v>A</v>
          </cell>
          <cell r="L491" t="str">
            <v>N</v>
          </cell>
        </row>
        <row r="492">
          <cell r="J492" t="str">
            <v>04-031-33-34</v>
          </cell>
          <cell r="K492" t="str">
            <v>A</v>
          </cell>
          <cell r="L492" t="str">
            <v>N</v>
          </cell>
        </row>
        <row r="493">
          <cell r="J493" t="str">
            <v>04-031-34-35</v>
          </cell>
          <cell r="K493" t="str">
            <v>A</v>
          </cell>
          <cell r="L493" t="str">
            <v>N</v>
          </cell>
        </row>
        <row r="494">
          <cell r="J494" t="str">
            <v>04-031-35-36</v>
          </cell>
          <cell r="K494" t="str">
            <v>A</v>
          </cell>
          <cell r="L494" t="str">
            <v>N</v>
          </cell>
        </row>
        <row r="495">
          <cell r="J495" t="str">
            <v>04-031-36-37</v>
          </cell>
          <cell r="K495" t="str">
            <v>A</v>
          </cell>
          <cell r="L495" t="str">
            <v>N</v>
          </cell>
        </row>
        <row r="496">
          <cell r="J496" t="str">
            <v>04-031-37-38</v>
          </cell>
          <cell r="K496" t="str">
            <v>A</v>
          </cell>
          <cell r="L496" t="str">
            <v>N</v>
          </cell>
        </row>
        <row r="497">
          <cell r="J497" t="str">
            <v>04-031-38-39</v>
          </cell>
          <cell r="K497" t="str">
            <v>A</v>
          </cell>
          <cell r="L497" t="str">
            <v>N</v>
          </cell>
        </row>
        <row r="498">
          <cell r="J498" t="str">
            <v>04-031-39-40</v>
          </cell>
          <cell r="K498" t="str">
            <v>A</v>
          </cell>
          <cell r="L498" t="str">
            <v>N</v>
          </cell>
        </row>
        <row r="499">
          <cell r="J499" t="str">
            <v>04-031-40-41</v>
          </cell>
          <cell r="K499" t="str">
            <v>A</v>
          </cell>
          <cell r="L499" t="str">
            <v>N</v>
          </cell>
        </row>
        <row r="500">
          <cell r="J500" t="str">
            <v>04-031-41-42</v>
          </cell>
          <cell r="K500" t="str">
            <v>A</v>
          </cell>
          <cell r="L500" t="str">
            <v>N</v>
          </cell>
        </row>
        <row r="501">
          <cell r="J501" t="str">
            <v>04-031-42-43</v>
          </cell>
          <cell r="K501" t="str">
            <v>A</v>
          </cell>
          <cell r="L501" t="str">
            <v>N</v>
          </cell>
        </row>
        <row r="502">
          <cell r="J502" t="str">
            <v>04-031-43-44</v>
          </cell>
          <cell r="K502" t="str">
            <v>A</v>
          </cell>
          <cell r="L502" t="str">
            <v>N</v>
          </cell>
        </row>
        <row r="503">
          <cell r="J503" t="str">
            <v>04-031-44-45</v>
          </cell>
          <cell r="K503" t="str">
            <v>A</v>
          </cell>
          <cell r="L503" t="str">
            <v>N</v>
          </cell>
        </row>
        <row r="504">
          <cell r="J504" t="str">
            <v>04-031-45-46</v>
          </cell>
          <cell r="K504" t="str">
            <v>A</v>
          </cell>
          <cell r="L504" t="str">
            <v>N</v>
          </cell>
        </row>
        <row r="505">
          <cell r="J505" t="str">
            <v>04-031-46-47</v>
          </cell>
          <cell r="K505" t="str">
            <v>A</v>
          </cell>
          <cell r="L505" t="str">
            <v>N</v>
          </cell>
        </row>
        <row r="506">
          <cell r="J506" t="str">
            <v>04-031-47-48</v>
          </cell>
          <cell r="K506" t="str">
            <v>A</v>
          </cell>
          <cell r="L506" t="str">
            <v>N</v>
          </cell>
        </row>
        <row r="507">
          <cell r="J507" t="str">
            <v>04-031-48-49</v>
          </cell>
          <cell r="K507" t="str">
            <v>A</v>
          </cell>
          <cell r="L507" t="str">
            <v>N</v>
          </cell>
        </row>
        <row r="508">
          <cell r="J508" t="str">
            <v>04-031-49-50</v>
          </cell>
          <cell r="K508" t="str">
            <v>A</v>
          </cell>
          <cell r="L508" t="str">
            <v>N</v>
          </cell>
        </row>
        <row r="509">
          <cell r="J509" t="str">
            <v>04-031-50-51</v>
          </cell>
          <cell r="K509" t="str">
            <v>A</v>
          </cell>
          <cell r="L509" t="str">
            <v>N</v>
          </cell>
        </row>
        <row r="510">
          <cell r="J510" t="str">
            <v>04-031-51-52</v>
          </cell>
          <cell r="K510" t="str">
            <v>A</v>
          </cell>
          <cell r="L510" t="str">
            <v>N</v>
          </cell>
        </row>
        <row r="511">
          <cell r="J511" t="str">
            <v>04-031-52-55</v>
          </cell>
          <cell r="K511" t="str">
            <v>A</v>
          </cell>
          <cell r="L511" t="str">
            <v>N</v>
          </cell>
        </row>
        <row r="512">
          <cell r="J512" t="str">
            <v>04-032-01-02</v>
          </cell>
          <cell r="K512" t="str">
            <v>A</v>
          </cell>
          <cell r="L512" t="str">
            <v>N</v>
          </cell>
        </row>
        <row r="513">
          <cell r="J513" t="str">
            <v>04-032-02-03</v>
          </cell>
          <cell r="K513" t="str">
            <v>A</v>
          </cell>
          <cell r="L513" t="str">
            <v>N</v>
          </cell>
        </row>
        <row r="514">
          <cell r="J514" t="str">
            <v>04-032-03-02</v>
          </cell>
          <cell r="K514" t="str">
            <v>A</v>
          </cell>
          <cell r="L514" t="str">
            <v>N</v>
          </cell>
        </row>
        <row r="515">
          <cell r="J515" t="str">
            <v>04-033-01-02</v>
          </cell>
          <cell r="K515" t="str">
            <v>A</v>
          </cell>
          <cell r="L515" t="str">
            <v>N</v>
          </cell>
        </row>
        <row r="516">
          <cell r="J516" t="str">
            <v>04-033-02-03</v>
          </cell>
          <cell r="K516" t="str">
            <v>A</v>
          </cell>
          <cell r="L516" t="str">
            <v>N</v>
          </cell>
        </row>
        <row r="517">
          <cell r="J517" t="str">
            <v>04-033-03-03</v>
          </cell>
          <cell r="K517" t="str">
            <v>A</v>
          </cell>
          <cell r="L517" t="str">
            <v>N</v>
          </cell>
        </row>
        <row r="518">
          <cell r="J518" t="str">
            <v>04-034-01-02</v>
          </cell>
          <cell r="K518" t="str">
            <v>A</v>
          </cell>
          <cell r="L518" t="str">
            <v>N</v>
          </cell>
        </row>
        <row r="519">
          <cell r="J519" t="str">
            <v>04-034-02-03</v>
          </cell>
          <cell r="K519" t="str">
            <v>A</v>
          </cell>
          <cell r="L519" t="str">
            <v>N</v>
          </cell>
        </row>
        <row r="520">
          <cell r="J520" t="str">
            <v>04-034-03-04</v>
          </cell>
          <cell r="K520" t="str">
            <v>A</v>
          </cell>
          <cell r="L520" t="str">
            <v>N</v>
          </cell>
        </row>
        <row r="521">
          <cell r="J521" t="str">
            <v>04-035-01-02</v>
          </cell>
          <cell r="K521" t="str">
            <v>A</v>
          </cell>
          <cell r="L521" t="str">
            <v>N</v>
          </cell>
        </row>
        <row r="522">
          <cell r="J522" t="str">
            <v>04-035-02-06</v>
          </cell>
          <cell r="K522" t="str">
            <v>A</v>
          </cell>
          <cell r="L522" t="str">
            <v>N</v>
          </cell>
        </row>
        <row r="523">
          <cell r="J523" t="str">
            <v>04-036-01-02</v>
          </cell>
          <cell r="K523" t="str">
            <v>A</v>
          </cell>
          <cell r="L523" t="str">
            <v>N</v>
          </cell>
        </row>
        <row r="524">
          <cell r="J524" t="str">
            <v>04-036-02-07</v>
          </cell>
          <cell r="K524" t="str">
            <v>A</v>
          </cell>
          <cell r="L524" t="str">
            <v>N</v>
          </cell>
        </row>
        <row r="525">
          <cell r="J525" t="str">
            <v>04-037-01-02</v>
          </cell>
          <cell r="K525" t="str">
            <v>A</v>
          </cell>
          <cell r="L525" t="str">
            <v>N</v>
          </cell>
        </row>
        <row r="526">
          <cell r="J526" t="str">
            <v>04-037-02-08</v>
          </cell>
          <cell r="K526" t="str">
            <v>A</v>
          </cell>
          <cell r="L526" t="str">
            <v>N</v>
          </cell>
        </row>
        <row r="527">
          <cell r="J527" t="str">
            <v>04-038-01-02</v>
          </cell>
          <cell r="K527" t="str">
            <v>A</v>
          </cell>
          <cell r="L527" t="str">
            <v>N</v>
          </cell>
        </row>
        <row r="528">
          <cell r="J528" t="str">
            <v>04-038-02-09</v>
          </cell>
          <cell r="K528" t="str">
            <v>A</v>
          </cell>
          <cell r="L528" t="str">
            <v>N</v>
          </cell>
        </row>
        <row r="529">
          <cell r="J529" t="str">
            <v>04-039-01-10</v>
          </cell>
          <cell r="K529" t="str">
            <v>A</v>
          </cell>
          <cell r="L529" t="str">
            <v>S</v>
          </cell>
        </row>
        <row r="530">
          <cell r="J530" t="str">
            <v>04-040-01-02</v>
          </cell>
          <cell r="K530" t="str">
            <v>A</v>
          </cell>
          <cell r="L530" t="str">
            <v>N</v>
          </cell>
        </row>
        <row r="531">
          <cell r="J531" t="str">
            <v>04-040-02-03</v>
          </cell>
          <cell r="K531" t="str">
            <v>A</v>
          </cell>
          <cell r="L531" t="str">
            <v>N</v>
          </cell>
        </row>
        <row r="532">
          <cell r="J532" t="str">
            <v>04-040-03-04</v>
          </cell>
          <cell r="K532" t="str">
            <v>A</v>
          </cell>
          <cell r="L532" t="str">
            <v>N</v>
          </cell>
        </row>
        <row r="533">
          <cell r="J533" t="str">
            <v>04-040-04-10</v>
          </cell>
          <cell r="K533" t="str">
            <v>A</v>
          </cell>
          <cell r="L533" t="str">
            <v>N</v>
          </cell>
        </row>
        <row r="534">
          <cell r="J534" t="str">
            <v>04-041-01-02</v>
          </cell>
          <cell r="K534" t="str">
            <v>A</v>
          </cell>
          <cell r="L534" t="str">
            <v>N</v>
          </cell>
        </row>
        <row r="535">
          <cell r="J535" t="str">
            <v>04-041-02-03</v>
          </cell>
          <cell r="K535" t="str">
            <v>A</v>
          </cell>
          <cell r="L535" t="str">
            <v>N</v>
          </cell>
        </row>
        <row r="536">
          <cell r="J536" t="str">
            <v>04-041-03-11</v>
          </cell>
          <cell r="K536" t="str">
            <v>A</v>
          </cell>
          <cell r="L536" t="str">
            <v>N</v>
          </cell>
        </row>
        <row r="537">
          <cell r="J537" t="str">
            <v>04-042-01-02</v>
          </cell>
          <cell r="K537" t="str">
            <v>A</v>
          </cell>
          <cell r="L537" t="str">
            <v>N</v>
          </cell>
        </row>
        <row r="538">
          <cell r="J538" t="str">
            <v>04-042-02-03</v>
          </cell>
          <cell r="K538" t="str">
            <v>A</v>
          </cell>
          <cell r="L538" t="str">
            <v>N</v>
          </cell>
        </row>
        <row r="539">
          <cell r="J539" t="str">
            <v>04-042-03-12</v>
          </cell>
          <cell r="K539" t="str">
            <v>A</v>
          </cell>
          <cell r="L539" t="str">
            <v>N</v>
          </cell>
        </row>
        <row r="540">
          <cell r="J540" t="str">
            <v>04-043-01-02</v>
          </cell>
          <cell r="K540" t="str">
            <v>A</v>
          </cell>
          <cell r="L540" t="str">
            <v>N</v>
          </cell>
        </row>
        <row r="541">
          <cell r="J541" t="str">
            <v>04-043-02-03</v>
          </cell>
          <cell r="K541" t="str">
            <v>A</v>
          </cell>
          <cell r="L541" t="str">
            <v>N</v>
          </cell>
        </row>
        <row r="542">
          <cell r="J542" t="str">
            <v>04-043-03-13</v>
          </cell>
          <cell r="K542" t="str">
            <v>A</v>
          </cell>
          <cell r="L542" t="str">
            <v>N</v>
          </cell>
        </row>
        <row r="543">
          <cell r="J543" t="str">
            <v>04-044-01-02</v>
          </cell>
          <cell r="K543" t="str">
            <v>G</v>
          </cell>
          <cell r="L543" t="str">
            <v>N</v>
          </cell>
        </row>
        <row r="544">
          <cell r="J544" t="str">
            <v>04-044-02-14</v>
          </cell>
          <cell r="K544" t="str">
            <v>G</v>
          </cell>
          <cell r="L544" t="str">
            <v>N</v>
          </cell>
        </row>
        <row r="545">
          <cell r="J545" t="str">
            <v>04-045-01-02</v>
          </cell>
          <cell r="K545" t="str">
            <v>A</v>
          </cell>
          <cell r="L545" t="str">
            <v>N</v>
          </cell>
        </row>
        <row r="546">
          <cell r="J546" t="str">
            <v>04-045-02-03</v>
          </cell>
          <cell r="K546" t="str">
            <v>A</v>
          </cell>
          <cell r="L546" t="str">
            <v>N</v>
          </cell>
        </row>
        <row r="547">
          <cell r="J547" t="str">
            <v>04-045-03-15</v>
          </cell>
          <cell r="K547" t="str">
            <v>A</v>
          </cell>
          <cell r="L547" t="str">
            <v>N</v>
          </cell>
        </row>
        <row r="548">
          <cell r="J548" t="str">
            <v>04-046-01-02</v>
          </cell>
          <cell r="K548" t="str">
            <v>A</v>
          </cell>
          <cell r="L548" t="str">
            <v>N</v>
          </cell>
        </row>
        <row r="549">
          <cell r="J549" t="str">
            <v>04-046-02-03</v>
          </cell>
          <cell r="K549" t="str">
            <v>A</v>
          </cell>
          <cell r="L549" t="str">
            <v>N</v>
          </cell>
        </row>
        <row r="550">
          <cell r="J550" t="str">
            <v>04-046-03-16</v>
          </cell>
          <cell r="K550" t="str">
            <v>A</v>
          </cell>
          <cell r="L550" t="str">
            <v>N</v>
          </cell>
        </row>
        <row r="551">
          <cell r="J551" t="str">
            <v>04-047-01-02</v>
          </cell>
          <cell r="K551" t="str">
            <v>A</v>
          </cell>
          <cell r="L551" t="str">
            <v>N</v>
          </cell>
        </row>
        <row r="552">
          <cell r="J552" t="str">
            <v>04-047-02-03</v>
          </cell>
          <cell r="K552" t="str">
            <v>A</v>
          </cell>
          <cell r="L552" t="str">
            <v>N</v>
          </cell>
        </row>
        <row r="553">
          <cell r="J553" t="str">
            <v>04-047-03-17</v>
          </cell>
          <cell r="K553" t="str">
            <v>A</v>
          </cell>
          <cell r="L553" t="str">
            <v>N</v>
          </cell>
        </row>
        <row r="554">
          <cell r="J554" t="str">
            <v>04-048-01-02</v>
          </cell>
          <cell r="K554" t="str">
            <v>A</v>
          </cell>
          <cell r="L554" t="str">
            <v>N</v>
          </cell>
        </row>
        <row r="555">
          <cell r="J555" t="str">
            <v>04-048-02-19</v>
          </cell>
          <cell r="K555" t="str">
            <v>A</v>
          </cell>
          <cell r="L555" t="str">
            <v>N</v>
          </cell>
        </row>
        <row r="556">
          <cell r="J556" t="str">
            <v>04-049-01-02</v>
          </cell>
          <cell r="K556" t="str">
            <v>A</v>
          </cell>
          <cell r="L556" t="str">
            <v>N</v>
          </cell>
        </row>
        <row r="557">
          <cell r="J557" t="str">
            <v>04-049-02-20</v>
          </cell>
          <cell r="K557" t="str">
            <v>A</v>
          </cell>
          <cell r="L557" t="str">
            <v>N</v>
          </cell>
        </row>
        <row r="558">
          <cell r="J558" t="str">
            <v>04-050-01-02</v>
          </cell>
          <cell r="K558" t="str">
            <v>A</v>
          </cell>
          <cell r="L558" t="str">
            <v>N</v>
          </cell>
        </row>
        <row r="559">
          <cell r="J559" t="str">
            <v>04-050-02-21</v>
          </cell>
          <cell r="K559" t="str">
            <v>A</v>
          </cell>
          <cell r="L559" t="str">
            <v>N</v>
          </cell>
        </row>
        <row r="560">
          <cell r="J560" t="str">
            <v>04-051-01-02</v>
          </cell>
          <cell r="K560" t="str">
            <v>A</v>
          </cell>
          <cell r="L560" t="str">
            <v>N</v>
          </cell>
        </row>
        <row r="561">
          <cell r="J561" t="str">
            <v>04-051-02-22</v>
          </cell>
          <cell r="K561" t="str">
            <v>A</v>
          </cell>
          <cell r="L561" t="str">
            <v>N</v>
          </cell>
        </row>
        <row r="562">
          <cell r="J562" t="str">
            <v>04-052-01-02</v>
          </cell>
          <cell r="K562" t="str">
            <v>A</v>
          </cell>
          <cell r="L562" t="str">
            <v>N</v>
          </cell>
        </row>
        <row r="563">
          <cell r="J563" t="str">
            <v>04-052-02-03</v>
          </cell>
          <cell r="K563" t="str">
            <v>A</v>
          </cell>
          <cell r="L563" t="str">
            <v>N</v>
          </cell>
        </row>
        <row r="564">
          <cell r="J564" t="str">
            <v>04-052-03-04</v>
          </cell>
          <cell r="K564" t="str">
            <v>A</v>
          </cell>
          <cell r="L564" t="str">
            <v>N</v>
          </cell>
        </row>
        <row r="565">
          <cell r="J565" t="str">
            <v>04-052-04-23</v>
          </cell>
          <cell r="K565" t="str">
            <v>A</v>
          </cell>
          <cell r="L565" t="str">
            <v>N</v>
          </cell>
        </row>
        <row r="566">
          <cell r="J566" t="str">
            <v>04-053-01-02</v>
          </cell>
          <cell r="K566" t="str">
            <v>A</v>
          </cell>
          <cell r="L566" t="str">
            <v>N</v>
          </cell>
        </row>
        <row r="567">
          <cell r="J567" t="str">
            <v>04-053-02-03</v>
          </cell>
          <cell r="K567" t="str">
            <v>A</v>
          </cell>
          <cell r="L567" t="str">
            <v>N</v>
          </cell>
        </row>
        <row r="568">
          <cell r="J568" t="str">
            <v>04-053-03-24</v>
          </cell>
          <cell r="K568" t="str">
            <v>A</v>
          </cell>
          <cell r="L568" t="str">
            <v>N</v>
          </cell>
        </row>
        <row r="569">
          <cell r="J569" t="str">
            <v>04-054-01-02</v>
          </cell>
          <cell r="K569" t="str">
            <v>A</v>
          </cell>
          <cell r="L569" t="str">
            <v>N</v>
          </cell>
        </row>
        <row r="570">
          <cell r="J570" t="str">
            <v>04-054-02-03</v>
          </cell>
          <cell r="K570" t="str">
            <v>A</v>
          </cell>
          <cell r="L570" t="str">
            <v>N</v>
          </cell>
        </row>
        <row r="571">
          <cell r="J571" t="str">
            <v>04-054-03-25</v>
          </cell>
          <cell r="K571" t="str">
            <v>A</v>
          </cell>
          <cell r="L571" t="str">
            <v>N</v>
          </cell>
        </row>
        <row r="572">
          <cell r="J572" t="str">
            <v>04-055-01-02</v>
          </cell>
          <cell r="K572" t="str">
            <v>A</v>
          </cell>
          <cell r="L572" t="str">
            <v>N</v>
          </cell>
        </row>
        <row r="573">
          <cell r="J573" t="str">
            <v>04-055-02-03</v>
          </cell>
          <cell r="K573" t="str">
            <v>A</v>
          </cell>
          <cell r="L573" t="str">
            <v>N</v>
          </cell>
        </row>
        <row r="574">
          <cell r="J574" t="str">
            <v>04-055-03-26</v>
          </cell>
          <cell r="K574" t="str">
            <v>A</v>
          </cell>
          <cell r="L574" t="str">
            <v>N</v>
          </cell>
        </row>
        <row r="575">
          <cell r="J575" t="str">
            <v>04-056-01-02</v>
          </cell>
          <cell r="K575" t="str">
            <v>G</v>
          </cell>
          <cell r="L575" t="str">
            <v>N</v>
          </cell>
        </row>
        <row r="576">
          <cell r="J576" t="str">
            <v>04-056-02-03</v>
          </cell>
          <cell r="K576" t="str">
            <v>G</v>
          </cell>
          <cell r="L576" t="str">
            <v>N</v>
          </cell>
        </row>
        <row r="577">
          <cell r="J577" t="str">
            <v>04-056-03-27</v>
          </cell>
          <cell r="K577" t="str">
            <v>G</v>
          </cell>
          <cell r="L577" t="str">
            <v>N</v>
          </cell>
        </row>
        <row r="578">
          <cell r="J578" t="str">
            <v>04-057-01-02</v>
          </cell>
          <cell r="K578" t="str">
            <v>A</v>
          </cell>
          <cell r="L578" t="str">
            <v>N</v>
          </cell>
        </row>
        <row r="579">
          <cell r="J579" t="str">
            <v>04-057-02-03</v>
          </cell>
          <cell r="K579" t="str">
            <v>A</v>
          </cell>
          <cell r="L579" t="str">
            <v>N</v>
          </cell>
        </row>
        <row r="580">
          <cell r="J580" t="str">
            <v>04-057-03-28</v>
          </cell>
          <cell r="K580" t="str">
            <v>A</v>
          </cell>
          <cell r="L580" t="str">
            <v>N</v>
          </cell>
        </row>
        <row r="581">
          <cell r="J581" t="str">
            <v>04-058-01-02</v>
          </cell>
          <cell r="K581" t="str">
            <v>A</v>
          </cell>
          <cell r="L581" t="str">
            <v>N</v>
          </cell>
        </row>
        <row r="582">
          <cell r="J582" t="str">
            <v>04-058-02-03</v>
          </cell>
          <cell r="K582" t="str">
            <v>A</v>
          </cell>
          <cell r="L582" t="str">
            <v>N</v>
          </cell>
        </row>
        <row r="583">
          <cell r="J583" t="str">
            <v>04-058-03-29</v>
          </cell>
          <cell r="K583" t="str">
            <v>A</v>
          </cell>
          <cell r="L583" t="str">
            <v>N</v>
          </cell>
        </row>
        <row r="584">
          <cell r="J584" t="str">
            <v>04-059-01-02</v>
          </cell>
          <cell r="K584" t="str">
            <v>A</v>
          </cell>
          <cell r="L584" t="str">
            <v>N</v>
          </cell>
        </row>
        <row r="585">
          <cell r="J585" t="str">
            <v>04-059-02-03</v>
          </cell>
          <cell r="K585" t="str">
            <v>A</v>
          </cell>
          <cell r="L585" t="str">
            <v>N</v>
          </cell>
        </row>
        <row r="586">
          <cell r="J586" t="str">
            <v>04-059-03-30</v>
          </cell>
          <cell r="K586" t="str">
            <v>A</v>
          </cell>
          <cell r="L586" t="str">
            <v>N</v>
          </cell>
        </row>
        <row r="587">
          <cell r="J587" t="str">
            <v>04-060-01-02</v>
          </cell>
          <cell r="K587" t="str">
            <v>A</v>
          </cell>
          <cell r="L587" t="str">
            <v>N</v>
          </cell>
        </row>
        <row r="588">
          <cell r="J588" t="str">
            <v>04-060-02-32</v>
          </cell>
          <cell r="K588" t="str">
            <v>A</v>
          </cell>
          <cell r="L588" t="str">
            <v>N</v>
          </cell>
        </row>
        <row r="589">
          <cell r="J589" t="str">
            <v>04-061-01-02</v>
          </cell>
          <cell r="K589" t="str">
            <v>A</v>
          </cell>
          <cell r="L589" t="str">
            <v>N</v>
          </cell>
        </row>
        <row r="590">
          <cell r="J590" t="str">
            <v>04-061-02-33</v>
          </cell>
          <cell r="K590" t="str">
            <v>A</v>
          </cell>
          <cell r="L590" t="str">
            <v>N</v>
          </cell>
        </row>
        <row r="591">
          <cell r="J591" t="str">
            <v>04-062-01-02</v>
          </cell>
          <cell r="K591" t="str">
            <v>A</v>
          </cell>
          <cell r="L591" t="str">
            <v>N</v>
          </cell>
        </row>
        <row r="592">
          <cell r="J592" t="str">
            <v>04-062-02-34</v>
          </cell>
          <cell r="K592" t="str">
            <v>A</v>
          </cell>
          <cell r="L592" t="str">
            <v>N</v>
          </cell>
        </row>
        <row r="593">
          <cell r="J593" t="str">
            <v>04-063-01-02</v>
          </cell>
          <cell r="K593" t="str">
            <v>A</v>
          </cell>
          <cell r="L593" t="str">
            <v>N</v>
          </cell>
        </row>
        <row r="594">
          <cell r="J594" t="str">
            <v>04-063-02-35</v>
          </cell>
          <cell r="K594" t="str">
            <v>A</v>
          </cell>
          <cell r="L594" t="str">
            <v>N</v>
          </cell>
        </row>
        <row r="595">
          <cell r="J595" t="str">
            <v>04-064-01-02</v>
          </cell>
          <cell r="K595" t="str">
            <v>A</v>
          </cell>
          <cell r="L595" t="str">
            <v>N</v>
          </cell>
        </row>
        <row r="596">
          <cell r="J596" t="str">
            <v>04-064-02-03</v>
          </cell>
          <cell r="K596" t="str">
            <v>A</v>
          </cell>
          <cell r="L596" t="str">
            <v>S</v>
          </cell>
        </row>
        <row r="597">
          <cell r="J597" t="str">
            <v>04-064-03-04</v>
          </cell>
          <cell r="K597" t="str">
            <v>A</v>
          </cell>
          <cell r="L597" t="str">
            <v>S</v>
          </cell>
        </row>
        <row r="598">
          <cell r="J598" t="str">
            <v>04-064-04-36</v>
          </cell>
          <cell r="K598" t="str">
            <v>A</v>
          </cell>
          <cell r="L598" t="str">
            <v>S</v>
          </cell>
        </row>
        <row r="599">
          <cell r="J599" t="str">
            <v>04-065-01-02</v>
          </cell>
          <cell r="K599" t="str">
            <v>A</v>
          </cell>
          <cell r="L599" t="str">
            <v>N</v>
          </cell>
        </row>
        <row r="600">
          <cell r="J600" t="str">
            <v>04-065-02-03</v>
          </cell>
          <cell r="K600" t="str">
            <v>A</v>
          </cell>
          <cell r="L600" t="str">
            <v>N</v>
          </cell>
        </row>
        <row r="601">
          <cell r="J601" t="str">
            <v>04-065-03-37</v>
          </cell>
          <cell r="K601" t="str">
            <v>A</v>
          </cell>
          <cell r="L601" t="str">
            <v>N</v>
          </cell>
        </row>
        <row r="602">
          <cell r="J602" t="str">
            <v>04-066-01-02</v>
          </cell>
          <cell r="K602" t="str">
            <v>A</v>
          </cell>
          <cell r="L602" t="str">
            <v>N</v>
          </cell>
        </row>
        <row r="603">
          <cell r="J603" t="str">
            <v>04-066-02-03</v>
          </cell>
          <cell r="K603" t="str">
            <v>A</v>
          </cell>
          <cell r="L603" t="str">
            <v>N</v>
          </cell>
        </row>
        <row r="604">
          <cell r="J604" t="str">
            <v>04-066-03-38</v>
          </cell>
          <cell r="K604" t="str">
            <v>A</v>
          </cell>
          <cell r="L604" t="str">
            <v>N</v>
          </cell>
        </row>
        <row r="605">
          <cell r="J605" t="str">
            <v>04-067-01-02</v>
          </cell>
          <cell r="K605" t="str">
            <v>A</v>
          </cell>
          <cell r="L605" t="str">
            <v>N</v>
          </cell>
        </row>
        <row r="606">
          <cell r="J606" t="str">
            <v>04-067-02-03</v>
          </cell>
          <cell r="K606" t="str">
            <v>A</v>
          </cell>
          <cell r="L606" t="str">
            <v>N</v>
          </cell>
        </row>
        <row r="607">
          <cell r="J607" t="str">
            <v>04-067-03-39</v>
          </cell>
          <cell r="K607" t="str">
            <v>A</v>
          </cell>
          <cell r="L607" t="str">
            <v>N</v>
          </cell>
        </row>
        <row r="608">
          <cell r="J608" t="str">
            <v>04-068-01-02</v>
          </cell>
          <cell r="K608" t="str">
            <v>G</v>
          </cell>
          <cell r="L608" t="str">
            <v>N</v>
          </cell>
        </row>
        <row r="609">
          <cell r="J609" t="str">
            <v>04-068-02-03</v>
          </cell>
          <cell r="K609" t="str">
            <v>G</v>
          </cell>
          <cell r="L609" t="str">
            <v>N</v>
          </cell>
        </row>
        <row r="610">
          <cell r="J610" t="str">
            <v>04-068-03-04</v>
          </cell>
          <cell r="K610" t="str">
            <v>G</v>
          </cell>
          <cell r="L610" t="str">
            <v>N</v>
          </cell>
        </row>
        <row r="611">
          <cell r="J611" t="str">
            <v>04-068-04-05</v>
          </cell>
          <cell r="K611" t="str">
            <v>G</v>
          </cell>
          <cell r="L611" t="str">
            <v>N</v>
          </cell>
        </row>
        <row r="612">
          <cell r="J612" t="str">
            <v>04-068-05-06</v>
          </cell>
          <cell r="K612" t="str">
            <v>G</v>
          </cell>
          <cell r="L612" t="str">
            <v>N</v>
          </cell>
        </row>
        <row r="613">
          <cell r="J613" t="str">
            <v>04-068-06-07</v>
          </cell>
          <cell r="K613" t="str">
            <v>G</v>
          </cell>
          <cell r="L613" t="str">
            <v>N</v>
          </cell>
        </row>
        <row r="614">
          <cell r="J614" t="str">
            <v>04-068-07-40</v>
          </cell>
          <cell r="K614" t="str">
            <v>G</v>
          </cell>
          <cell r="L614" t="str">
            <v>N</v>
          </cell>
        </row>
        <row r="615">
          <cell r="J615" t="str">
            <v>04-069-01-02</v>
          </cell>
          <cell r="K615" t="str">
            <v>A</v>
          </cell>
          <cell r="L615" t="str">
            <v>N</v>
          </cell>
        </row>
        <row r="616">
          <cell r="J616" t="str">
            <v>04-069-02-03</v>
          </cell>
          <cell r="K616" t="str">
            <v>A</v>
          </cell>
          <cell r="L616" t="str">
            <v>N</v>
          </cell>
        </row>
        <row r="617">
          <cell r="J617" t="str">
            <v>04-069-03-41</v>
          </cell>
          <cell r="K617" t="str">
            <v>A</v>
          </cell>
          <cell r="L617" t="str">
            <v>N</v>
          </cell>
        </row>
        <row r="618">
          <cell r="J618" t="str">
            <v>04-070-01-02</v>
          </cell>
          <cell r="K618" t="str">
            <v>A</v>
          </cell>
          <cell r="L618" t="str">
            <v>N</v>
          </cell>
        </row>
        <row r="619">
          <cell r="J619" t="str">
            <v>04-070-02-03</v>
          </cell>
          <cell r="K619" t="str">
            <v>A</v>
          </cell>
          <cell r="L619" t="str">
            <v>N</v>
          </cell>
        </row>
        <row r="620">
          <cell r="J620" t="str">
            <v>04-070-03-42</v>
          </cell>
          <cell r="K620" t="str">
            <v>A</v>
          </cell>
          <cell r="L620" t="str">
            <v>N</v>
          </cell>
        </row>
        <row r="621">
          <cell r="J621" t="str">
            <v>04-071-01-02</v>
          </cell>
          <cell r="K621" t="str">
            <v>A</v>
          </cell>
          <cell r="L621" t="str">
            <v>N</v>
          </cell>
        </row>
        <row r="622">
          <cell r="J622" t="str">
            <v>04-071-02-03</v>
          </cell>
          <cell r="K622" t="str">
            <v>A</v>
          </cell>
          <cell r="L622" t="str">
            <v>N</v>
          </cell>
        </row>
        <row r="623">
          <cell r="J623" t="str">
            <v>04-071-03-43</v>
          </cell>
          <cell r="K623" t="str">
            <v>A</v>
          </cell>
          <cell r="L623" t="str">
            <v>N</v>
          </cell>
        </row>
        <row r="624">
          <cell r="J624" t="str">
            <v>04-072-01-02</v>
          </cell>
          <cell r="K624" t="str">
            <v>A</v>
          </cell>
          <cell r="L624" t="str">
            <v>N</v>
          </cell>
        </row>
        <row r="625">
          <cell r="J625" t="str">
            <v>04-072-02-45</v>
          </cell>
          <cell r="K625" t="str">
            <v>A</v>
          </cell>
          <cell r="L625" t="str">
            <v>N</v>
          </cell>
        </row>
        <row r="626">
          <cell r="J626" t="str">
            <v>04-073-01-02</v>
          </cell>
          <cell r="K626" t="str">
            <v>A</v>
          </cell>
          <cell r="L626" t="str">
            <v>N</v>
          </cell>
        </row>
        <row r="627">
          <cell r="J627" t="str">
            <v>04-073-02-46</v>
          </cell>
          <cell r="K627" t="str">
            <v>A</v>
          </cell>
          <cell r="L627" t="str">
            <v>N</v>
          </cell>
        </row>
        <row r="628">
          <cell r="J628" t="str">
            <v>04-074-01-02</v>
          </cell>
          <cell r="K628" t="str">
            <v>A</v>
          </cell>
          <cell r="L628" t="str">
            <v>N</v>
          </cell>
        </row>
        <row r="629">
          <cell r="J629" t="str">
            <v>04-074-02-47</v>
          </cell>
          <cell r="K629" t="str">
            <v>A</v>
          </cell>
          <cell r="L629" t="str">
            <v>N</v>
          </cell>
        </row>
        <row r="630">
          <cell r="J630" t="str">
            <v>04-075-01-02</v>
          </cell>
          <cell r="K630" t="str">
            <v>A</v>
          </cell>
          <cell r="L630" t="str">
            <v>N</v>
          </cell>
        </row>
        <row r="631">
          <cell r="J631" t="str">
            <v>04-075-02-48</v>
          </cell>
          <cell r="K631" t="str">
            <v>A</v>
          </cell>
          <cell r="L631" t="str">
            <v>N</v>
          </cell>
        </row>
        <row r="632">
          <cell r="J632" t="str">
            <v>04-076-01-02</v>
          </cell>
          <cell r="K632" t="str">
            <v>A</v>
          </cell>
          <cell r="L632" t="str">
            <v>N</v>
          </cell>
        </row>
        <row r="633">
          <cell r="J633" t="str">
            <v>04-076-02-03</v>
          </cell>
          <cell r="K633" t="str">
            <v>A</v>
          </cell>
          <cell r="L633" t="str">
            <v>N</v>
          </cell>
        </row>
        <row r="634">
          <cell r="J634" t="str">
            <v>04-076-03-04</v>
          </cell>
          <cell r="K634" t="str">
            <v>A</v>
          </cell>
          <cell r="L634" t="str">
            <v>N</v>
          </cell>
        </row>
        <row r="635">
          <cell r="J635" t="str">
            <v>04-076-04-49</v>
          </cell>
          <cell r="K635" t="str">
            <v>A</v>
          </cell>
          <cell r="L635" t="str">
            <v>N</v>
          </cell>
        </row>
        <row r="636">
          <cell r="J636" t="str">
            <v>04-077-01-02</v>
          </cell>
          <cell r="K636" t="str">
            <v>A</v>
          </cell>
          <cell r="L636" t="str">
            <v>N</v>
          </cell>
        </row>
        <row r="637">
          <cell r="J637" t="str">
            <v>04-077-02-03</v>
          </cell>
          <cell r="K637" t="str">
            <v>A</v>
          </cell>
          <cell r="L637" t="str">
            <v>N</v>
          </cell>
        </row>
        <row r="638">
          <cell r="J638" t="str">
            <v>04-077-03-50</v>
          </cell>
          <cell r="K638" t="str">
            <v>A</v>
          </cell>
          <cell r="L638" t="str">
            <v>N</v>
          </cell>
        </row>
        <row r="639">
          <cell r="J639" t="str">
            <v>04-078-01-02</v>
          </cell>
          <cell r="K639" t="str">
            <v>A</v>
          </cell>
          <cell r="L639" t="str">
            <v>N</v>
          </cell>
        </row>
        <row r="640">
          <cell r="J640" t="str">
            <v>04-078-02-03</v>
          </cell>
          <cell r="K640" t="str">
            <v>A</v>
          </cell>
          <cell r="L640" t="str">
            <v>N</v>
          </cell>
        </row>
        <row r="641">
          <cell r="J641" t="str">
            <v>04-078-03-51</v>
          </cell>
          <cell r="K641" t="str">
            <v>A</v>
          </cell>
          <cell r="L641" t="str">
            <v>N</v>
          </cell>
        </row>
        <row r="642">
          <cell r="J642" t="str">
            <v>04-079-01-02</v>
          </cell>
          <cell r="K642" t="str">
            <v>A</v>
          </cell>
          <cell r="L642" t="str">
            <v>N</v>
          </cell>
        </row>
        <row r="643">
          <cell r="J643" t="str">
            <v>04-079-02-03</v>
          </cell>
          <cell r="K643" t="str">
            <v>A</v>
          </cell>
          <cell r="L643" t="str">
            <v>N</v>
          </cell>
        </row>
        <row r="644">
          <cell r="J644" t="str">
            <v>04-079-03-52</v>
          </cell>
          <cell r="K644" t="str">
            <v>A</v>
          </cell>
          <cell r="L644" t="str">
            <v>N</v>
          </cell>
        </row>
        <row r="645">
          <cell r="J645" t="str">
            <v>04-080-01-02</v>
          </cell>
          <cell r="K645" t="str">
            <v>A</v>
          </cell>
          <cell r="L645" t="str">
            <v>S</v>
          </cell>
        </row>
        <row r="646">
          <cell r="J646" t="str">
            <v>04-080-02-03</v>
          </cell>
          <cell r="K646" t="str">
            <v>A</v>
          </cell>
          <cell r="L646" t="str">
            <v>S</v>
          </cell>
        </row>
        <row r="647">
          <cell r="J647" t="str">
            <v>04-080-03-04</v>
          </cell>
          <cell r="K647" t="str">
            <v>A</v>
          </cell>
          <cell r="L647" t="str">
            <v>N</v>
          </cell>
        </row>
        <row r="648">
          <cell r="J648" t="str">
            <v>04-080-04-05</v>
          </cell>
          <cell r="K648" t="str">
            <v>A</v>
          </cell>
          <cell r="L648" t="str">
            <v>N</v>
          </cell>
        </row>
        <row r="649">
          <cell r="J649" t="str">
            <v>04-080-05-06</v>
          </cell>
          <cell r="K649" t="str">
            <v>A</v>
          </cell>
          <cell r="L649" t="str">
            <v>N</v>
          </cell>
        </row>
        <row r="650">
          <cell r="J650" t="str">
            <v>04-080-06-07</v>
          </cell>
          <cell r="K650" t="str">
            <v>A</v>
          </cell>
          <cell r="L650" t="str">
            <v>N</v>
          </cell>
        </row>
        <row r="651">
          <cell r="J651" t="str">
            <v>04-080-07-08</v>
          </cell>
          <cell r="K651" t="str">
            <v>A</v>
          </cell>
          <cell r="L651" t="str">
            <v>N</v>
          </cell>
        </row>
        <row r="652">
          <cell r="J652" t="str">
            <v>04-080-08-09</v>
          </cell>
          <cell r="K652" t="str">
            <v>A</v>
          </cell>
          <cell r="L652" t="str">
            <v>N</v>
          </cell>
        </row>
        <row r="653">
          <cell r="J653" t="str">
            <v>04-080-09-10</v>
          </cell>
          <cell r="K653" t="str">
            <v>A</v>
          </cell>
          <cell r="L653" t="str">
            <v>N</v>
          </cell>
        </row>
        <row r="654">
          <cell r="J654" t="str">
            <v>04-080-10-11</v>
          </cell>
          <cell r="K654" t="str">
            <v>A</v>
          </cell>
          <cell r="L654" t="str">
            <v>N</v>
          </cell>
        </row>
        <row r="655">
          <cell r="J655" t="str">
            <v>04-080-11-12</v>
          </cell>
          <cell r="K655" t="str">
            <v>A</v>
          </cell>
          <cell r="L655" t="str">
            <v>N</v>
          </cell>
        </row>
        <row r="656">
          <cell r="J656" t="str">
            <v>04-080-12-13</v>
          </cell>
          <cell r="K656" t="str">
            <v>A</v>
          </cell>
          <cell r="L656" t="str">
            <v>N</v>
          </cell>
        </row>
        <row r="657">
          <cell r="J657" t="str">
            <v>04-080-13-14</v>
          </cell>
          <cell r="K657" t="str">
            <v>A</v>
          </cell>
          <cell r="L657" t="str">
            <v>N</v>
          </cell>
        </row>
        <row r="658">
          <cell r="J658" t="str">
            <v>04-080-14-15</v>
          </cell>
          <cell r="K658" t="str">
            <v>A</v>
          </cell>
          <cell r="L658" t="str">
            <v>N</v>
          </cell>
        </row>
        <row r="659">
          <cell r="J659" t="str">
            <v>04-080-15-16</v>
          </cell>
          <cell r="K659" t="str">
            <v>A</v>
          </cell>
          <cell r="L659" t="str">
            <v>N</v>
          </cell>
        </row>
        <row r="660">
          <cell r="J660" t="str">
            <v>04-080-16-17</v>
          </cell>
          <cell r="K660" t="str">
            <v>A</v>
          </cell>
          <cell r="L660" t="str">
            <v>N</v>
          </cell>
        </row>
        <row r="661">
          <cell r="J661" t="str">
            <v>04-080-17-18</v>
          </cell>
          <cell r="K661" t="str">
            <v>A</v>
          </cell>
          <cell r="L661" t="str">
            <v>N</v>
          </cell>
        </row>
        <row r="662">
          <cell r="J662" t="str">
            <v>04-080-18-19</v>
          </cell>
          <cell r="K662" t="str">
            <v>A</v>
          </cell>
          <cell r="L662" t="str">
            <v>N</v>
          </cell>
        </row>
        <row r="663">
          <cell r="J663" t="str">
            <v>04-080-19-20</v>
          </cell>
          <cell r="K663" t="str">
            <v>A</v>
          </cell>
          <cell r="L663" t="str">
            <v>N</v>
          </cell>
        </row>
        <row r="664">
          <cell r="J664" t="str">
            <v>04-080-20-21</v>
          </cell>
          <cell r="K664" t="str">
            <v>A</v>
          </cell>
          <cell r="L664" t="str">
            <v>N</v>
          </cell>
        </row>
        <row r="665">
          <cell r="J665" t="str">
            <v>04-080-21-22</v>
          </cell>
          <cell r="K665" t="str">
            <v>A</v>
          </cell>
          <cell r="L665" t="str">
            <v>N</v>
          </cell>
        </row>
        <row r="666">
          <cell r="J666" t="str">
            <v>04-080-22-23</v>
          </cell>
          <cell r="K666" t="str">
            <v>A</v>
          </cell>
          <cell r="L666" t="str">
            <v>N</v>
          </cell>
        </row>
        <row r="667">
          <cell r="J667" t="str">
            <v>04-080-23-24</v>
          </cell>
          <cell r="K667" t="str">
            <v>A</v>
          </cell>
          <cell r="L667" t="str">
            <v>N</v>
          </cell>
        </row>
        <row r="668">
          <cell r="J668" t="str">
            <v>04-080-24-25</v>
          </cell>
          <cell r="K668" t="str">
            <v>A</v>
          </cell>
          <cell r="L668" t="str">
            <v>N</v>
          </cell>
        </row>
        <row r="669">
          <cell r="J669" t="str">
            <v>04-080-25-26</v>
          </cell>
          <cell r="K669" t="str">
            <v>A</v>
          </cell>
          <cell r="L669" t="str">
            <v>N</v>
          </cell>
        </row>
        <row r="670">
          <cell r="J670" t="str">
            <v>04-080-26-27</v>
          </cell>
          <cell r="K670" t="str">
            <v>A</v>
          </cell>
          <cell r="L670" t="str">
            <v>N</v>
          </cell>
        </row>
        <row r="671">
          <cell r="J671" t="str">
            <v>04-080-27-28</v>
          </cell>
          <cell r="K671" t="str">
            <v>A</v>
          </cell>
          <cell r="L671" t="str">
            <v>N</v>
          </cell>
        </row>
        <row r="672">
          <cell r="J672" t="str">
            <v>04-080-28-29</v>
          </cell>
          <cell r="K672" t="str">
            <v>A</v>
          </cell>
          <cell r="L672" t="str">
            <v>N</v>
          </cell>
        </row>
        <row r="673">
          <cell r="J673" t="str">
            <v>04-080-29-30</v>
          </cell>
          <cell r="K673" t="str">
            <v>A</v>
          </cell>
          <cell r="L673" t="str">
            <v>N</v>
          </cell>
        </row>
        <row r="674">
          <cell r="J674" t="str">
            <v>04-080-30-31</v>
          </cell>
          <cell r="K674" t="str">
            <v>A</v>
          </cell>
          <cell r="L674" t="str">
            <v>N</v>
          </cell>
        </row>
        <row r="675">
          <cell r="J675" t="str">
            <v>04-080-31-32</v>
          </cell>
          <cell r="K675" t="str">
            <v>A</v>
          </cell>
          <cell r="L675" t="str">
            <v>N</v>
          </cell>
        </row>
        <row r="676">
          <cell r="J676" t="str">
            <v>04-080-32-33</v>
          </cell>
          <cell r="K676" t="str">
            <v>A</v>
          </cell>
          <cell r="L676" t="str">
            <v>N</v>
          </cell>
        </row>
        <row r="677">
          <cell r="J677" t="str">
            <v>04-080-33-34</v>
          </cell>
          <cell r="K677" t="str">
            <v>A</v>
          </cell>
          <cell r="L677" t="str">
            <v>N</v>
          </cell>
        </row>
        <row r="678">
          <cell r="J678" t="str">
            <v>04-080-34-35</v>
          </cell>
          <cell r="K678" t="str">
            <v>A</v>
          </cell>
          <cell r="L678" t="str">
            <v>N</v>
          </cell>
        </row>
        <row r="679">
          <cell r="J679" t="str">
            <v>04-080-35-36</v>
          </cell>
          <cell r="K679" t="str">
            <v>A</v>
          </cell>
          <cell r="L679" t="str">
            <v>N</v>
          </cell>
        </row>
        <row r="680">
          <cell r="J680" t="str">
            <v>04-080-36-37</v>
          </cell>
          <cell r="K680" t="str">
            <v>A</v>
          </cell>
          <cell r="L680" t="str">
            <v>N</v>
          </cell>
        </row>
        <row r="681">
          <cell r="J681" t="str">
            <v>04-080-37-38</v>
          </cell>
          <cell r="K681" t="str">
            <v>A</v>
          </cell>
          <cell r="L681" t="str">
            <v>N</v>
          </cell>
        </row>
        <row r="682">
          <cell r="J682" t="str">
            <v>04-080-38-39</v>
          </cell>
          <cell r="K682" t="str">
            <v>A</v>
          </cell>
          <cell r="L682" t="str">
            <v>N</v>
          </cell>
        </row>
        <row r="683">
          <cell r="J683" t="str">
            <v>04-080-39-40</v>
          </cell>
          <cell r="K683" t="str">
            <v>A</v>
          </cell>
          <cell r="L683" t="str">
            <v>N</v>
          </cell>
        </row>
        <row r="684">
          <cell r="J684" t="str">
            <v>04-080-40-41</v>
          </cell>
          <cell r="K684" t="str">
            <v>A</v>
          </cell>
          <cell r="L684" t="str">
            <v>N</v>
          </cell>
        </row>
        <row r="685">
          <cell r="J685" t="str">
            <v>04-080-41-42</v>
          </cell>
          <cell r="K685" t="str">
            <v>A</v>
          </cell>
          <cell r="L685" t="str">
            <v>N</v>
          </cell>
        </row>
        <row r="686">
          <cell r="J686" t="str">
            <v>04-080-42-43</v>
          </cell>
          <cell r="K686" t="str">
            <v>A</v>
          </cell>
          <cell r="L686" t="str">
            <v>N</v>
          </cell>
        </row>
        <row r="687">
          <cell r="J687" t="str">
            <v>04-080-43-44</v>
          </cell>
          <cell r="K687" t="str">
            <v>A</v>
          </cell>
          <cell r="L687" t="str">
            <v>N</v>
          </cell>
        </row>
        <row r="688">
          <cell r="J688" t="str">
            <v>04-080-44-45</v>
          </cell>
          <cell r="K688" t="str">
            <v>A</v>
          </cell>
          <cell r="L688" t="str">
            <v>N</v>
          </cell>
        </row>
        <row r="689">
          <cell r="J689" t="str">
            <v>04-080-45-59</v>
          </cell>
          <cell r="K689" t="str">
            <v>A</v>
          </cell>
          <cell r="L689" t="str">
            <v>N</v>
          </cell>
        </row>
        <row r="690">
          <cell r="J690" t="str">
            <v>04-081-01-02</v>
          </cell>
          <cell r="K690" t="str">
            <v>A</v>
          </cell>
          <cell r="L690" t="str">
            <v>N</v>
          </cell>
        </row>
        <row r="691">
          <cell r="J691" t="str">
            <v>04-081-02-03</v>
          </cell>
          <cell r="K691" t="str">
            <v>A</v>
          </cell>
          <cell r="L691" t="str">
            <v>N</v>
          </cell>
        </row>
        <row r="692">
          <cell r="J692" t="str">
            <v>04-081-03-03</v>
          </cell>
          <cell r="K692" t="str">
            <v>A</v>
          </cell>
          <cell r="L692" t="str">
            <v>N</v>
          </cell>
        </row>
        <row r="693">
          <cell r="J693" t="str">
            <v>04-082-01-02</v>
          </cell>
          <cell r="K693" t="str">
            <v>A</v>
          </cell>
          <cell r="L693" t="str">
            <v>N</v>
          </cell>
        </row>
        <row r="694">
          <cell r="J694" t="str">
            <v>04-082-02-03</v>
          </cell>
          <cell r="K694" t="str">
            <v>A</v>
          </cell>
          <cell r="L694" t="str">
            <v>N</v>
          </cell>
        </row>
        <row r="695">
          <cell r="J695" t="str">
            <v>04-082-03-04</v>
          </cell>
          <cell r="K695" t="str">
            <v>A</v>
          </cell>
          <cell r="L695" t="str">
            <v>N</v>
          </cell>
        </row>
        <row r="696">
          <cell r="J696" t="str">
            <v>04-083-01-02</v>
          </cell>
          <cell r="K696" t="str">
            <v>A</v>
          </cell>
          <cell r="L696" t="str">
            <v>N</v>
          </cell>
        </row>
        <row r="697">
          <cell r="J697" t="str">
            <v>04-083-02-03</v>
          </cell>
          <cell r="K697" t="str">
            <v>A</v>
          </cell>
          <cell r="L697" t="str">
            <v>N</v>
          </cell>
        </row>
        <row r="698">
          <cell r="J698" t="str">
            <v>04-083-03-05</v>
          </cell>
          <cell r="K698" t="str">
            <v>A</v>
          </cell>
          <cell r="L698" t="str">
            <v>N</v>
          </cell>
        </row>
        <row r="699">
          <cell r="J699" t="str">
            <v>04-084-01-02</v>
          </cell>
          <cell r="K699" t="str">
            <v>A</v>
          </cell>
          <cell r="L699" t="str">
            <v>N</v>
          </cell>
        </row>
        <row r="700">
          <cell r="J700" t="str">
            <v>04-084-02-06</v>
          </cell>
          <cell r="K700" t="str">
            <v>A</v>
          </cell>
          <cell r="L700" t="str">
            <v>N</v>
          </cell>
        </row>
        <row r="701">
          <cell r="J701" t="str">
            <v>04-085-01-02</v>
          </cell>
          <cell r="K701" t="str">
            <v>A</v>
          </cell>
          <cell r="L701" t="str">
            <v>N</v>
          </cell>
        </row>
        <row r="702">
          <cell r="J702" t="str">
            <v>04-085-02-07</v>
          </cell>
          <cell r="K702" t="str">
            <v>A</v>
          </cell>
          <cell r="L702" t="str">
            <v>N</v>
          </cell>
        </row>
        <row r="703">
          <cell r="J703" t="str">
            <v>04-086-01-02</v>
          </cell>
          <cell r="K703" t="str">
            <v>A</v>
          </cell>
          <cell r="L703" t="str">
            <v>N</v>
          </cell>
        </row>
        <row r="704">
          <cell r="J704" t="str">
            <v>04-086-02-08</v>
          </cell>
          <cell r="K704" t="str">
            <v>A</v>
          </cell>
          <cell r="L704" t="str">
            <v>N</v>
          </cell>
        </row>
        <row r="705">
          <cell r="J705" t="str">
            <v>04-087-01-02</v>
          </cell>
          <cell r="K705" t="str">
            <v>A</v>
          </cell>
          <cell r="L705" t="str">
            <v>N</v>
          </cell>
        </row>
        <row r="706">
          <cell r="J706" t="str">
            <v>04-087-02-09</v>
          </cell>
          <cell r="K706" t="str">
            <v>A</v>
          </cell>
          <cell r="L706" t="str">
            <v>N</v>
          </cell>
        </row>
        <row r="707">
          <cell r="J707" t="str">
            <v>04-088-01-02</v>
          </cell>
          <cell r="K707" t="str">
            <v>A</v>
          </cell>
          <cell r="L707" t="str">
            <v>N</v>
          </cell>
        </row>
        <row r="708">
          <cell r="J708" t="str">
            <v>04-088-02-03</v>
          </cell>
          <cell r="K708" t="str">
            <v>A</v>
          </cell>
          <cell r="L708" t="str">
            <v>N</v>
          </cell>
        </row>
        <row r="709">
          <cell r="J709" t="str">
            <v>04-088-03-10</v>
          </cell>
          <cell r="K709" t="str">
            <v>A</v>
          </cell>
          <cell r="L709" t="str">
            <v>N</v>
          </cell>
        </row>
        <row r="710">
          <cell r="J710" t="str">
            <v>04-089-01-02</v>
          </cell>
          <cell r="K710" t="str">
            <v>A</v>
          </cell>
          <cell r="L710" t="str">
            <v>N</v>
          </cell>
        </row>
        <row r="711">
          <cell r="J711" t="str">
            <v>04-089-02-03</v>
          </cell>
          <cell r="K711" t="str">
            <v>A</v>
          </cell>
          <cell r="L711" t="str">
            <v>N</v>
          </cell>
        </row>
        <row r="712">
          <cell r="J712" t="str">
            <v>04-089-03-11</v>
          </cell>
          <cell r="K712" t="str">
            <v>A</v>
          </cell>
          <cell r="L712" t="str">
            <v>N</v>
          </cell>
        </row>
        <row r="713">
          <cell r="J713" t="str">
            <v>04-090-01-02</v>
          </cell>
          <cell r="K713" t="str">
            <v>A</v>
          </cell>
          <cell r="L713" t="str">
            <v>N</v>
          </cell>
        </row>
        <row r="714">
          <cell r="J714" t="str">
            <v>04-090-02-03</v>
          </cell>
          <cell r="K714" t="str">
            <v>A</v>
          </cell>
          <cell r="L714" t="str">
            <v>N</v>
          </cell>
        </row>
        <row r="715">
          <cell r="J715" t="str">
            <v>04-090-03-12</v>
          </cell>
          <cell r="K715" t="str">
            <v>A</v>
          </cell>
          <cell r="L715" t="str">
            <v>N</v>
          </cell>
        </row>
        <row r="716">
          <cell r="J716" t="str">
            <v>04-091-01-13</v>
          </cell>
          <cell r="K716" t="str">
            <v>G</v>
          </cell>
          <cell r="L716" t="str">
            <v>N</v>
          </cell>
        </row>
        <row r="717">
          <cell r="J717" t="str">
            <v>04-092-01-02</v>
          </cell>
          <cell r="K717" t="str">
            <v>A</v>
          </cell>
          <cell r="L717" t="str">
            <v>N</v>
          </cell>
        </row>
        <row r="718">
          <cell r="J718" t="str">
            <v>04-093-01-02</v>
          </cell>
          <cell r="K718" t="str">
            <v>A</v>
          </cell>
          <cell r="L718" t="str">
            <v>N</v>
          </cell>
        </row>
        <row r="719">
          <cell r="J719" t="str">
            <v>04-093-02-03</v>
          </cell>
          <cell r="K719" t="str">
            <v>A</v>
          </cell>
          <cell r="L719" t="str">
            <v>N</v>
          </cell>
        </row>
        <row r="720">
          <cell r="J720" t="str">
            <v>04-093-03-15</v>
          </cell>
          <cell r="K720" t="str">
            <v>A</v>
          </cell>
          <cell r="L720" t="str">
            <v>N</v>
          </cell>
        </row>
        <row r="721">
          <cell r="J721" t="str">
            <v>04-094-01-02</v>
          </cell>
          <cell r="K721" t="str">
            <v>A</v>
          </cell>
          <cell r="L721" t="str">
            <v>N</v>
          </cell>
        </row>
        <row r="722">
          <cell r="J722" t="str">
            <v>04-094-02-03</v>
          </cell>
          <cell r="K722" t="str">
            <v>A</v>
          </cell>
          <cell r="L722" t="str">
            <v>N</v>
          </cell>
        </row>
        <row r="723">
          <cell r="J723" t="str">
            <v>04-094-03-16</v>
          </cell>
          <cell r="K723" t="str">
            <v>A</v>
          </cell>
          <cell r="L723" t="str">
            <v>N</v>
          </cell>
        </row>
        <row r="724">
          <cell r="J724" t="str">
            <v>04-095-01-02</v>
          </cell>
          <cell r="K724" t="str">
            <v>A</v>
          </cell>
          <cell r="L724" t="str">
            <v>N</v>
          </cell>
        </row>
        <row r="725">
          <cell r="J725" t="str">
            <v>04-095-02-17</v>
          </cell>
          <cell r="K725" t="str">
            <v>A</v>
          </cell>
          <cell r="L725" t="str">
            <v>N</v>
          </cell>
        </row>
        <row r="726">
          <cell r="J726" t="str">
            <v>04-096-01-02</v>
          </cell>
          <cell r="K726" t="str">
            <v>A</v>
          </cell>
          <cell r="L726" t="str">
            <v>N</v>
          </cell>
        </row>
        <row r="727">
          <cell r="J727" t="str">
            <v>04-096-02-18</v>
          </cell>
          <cell r="K727" t="str">
            <v>A</v>
          </cell>
          <cell r="L727" t="str">
            <v>N</v>
          </cell>
        </row>
        <row r="728">
          <cell r="J728" t="str">
            <v>04-097-01-02</v>
          </cell>
          <cell r="K728" t="str">
            <v>A</v>
          </cell>
          <cell r="L728" t="str">
            <v>N</v>
          </cell>
        </row>
        <row r="729">
          <cell r="J729" t="str">
            <v>04-097-02-19</v>
          </cell>
          <cell r="K729" t="str">
            <v>A</v>
          </cell>
          <cell r="L729" t="str">
            <v>N</v>
          </cell>
        </row>
        <row r="730">
          <cell r="J730" t="str">
            <v>04-098-01-02</v>
          </cell>
          <cell r="K730" t="str">
            <v>A</v>
          </cell>
          <cell r="L730" t="str">
            <v>N</v>
          </cell>
        </row>
        <row r="731">
          <cell r="J731" t="str">
            <v>04-098-02-20</v>
          </cell>
          <cell r="K731" t="str">
            <v>A</v>
          </cell>
          <cell r="L731" t="str">
            <v>N</v>
          </cell>
        </row>
        <row r="732">
          <cell r="J732" t="str">
            <v>04-099-01-02</v>
          </cell>
          <cell r="K732" t="str">
            <v>A</v>
          </cell>
          <cell r="L732" t="str">
            <v>N</v>
          </cell>
        </row>
        <row r="733">
          <cell r="J733" t="str">
            <v>04-099-02-03</v>
          </cell>
          <cell r="K733" t="str">
            <v>A</v>
          </cell>
          <cell r="L733" t="str">
            <v>N</v>
          </cell>
        </row>
        <row r="734">
          <cell r="J734" t="str">
            <v>04-099-03-21</v>
          </cell>
          <cell r="K734" t="str">
            <v>A</v>
          </cell>
          <cell r="L734" t="str">
            <v>N</v>
          </cell>
        </row>
        <row r="735">
          <cell r="J735" t="str">
            <v>04-100-01-02</v>
          </cell>
          <cell r="K735" t="str">
            <v>A</v>
          </cell>
          <cell r="L735" t="str">
            <v>N</v>
          </cell>
        </row>
        <row r="736">
          <cell r="J736" t="str">
            <v>04-100-02-03</v>
          </cell>
          <cell r="K736" t="str">
            <v>A</v>
          </cell>
          <cell r="L736" t="str">
            <v>N</v>
          </cell>
        </row>
        <row r="737">
          <cell r="J737" t="str">
            <v>04-100-03-22</v>
          </cell>
          <cell r="K737" t="str">
            <v>A</v>
          </cell>
          <cell r="L737" t="str">
            <v>N</v>
          </cell>
        </row>
        <row r="738">
          <cell r="J738" t="str">
            <v>04-101-01-02</v>
          </cell>
          <cell r="K738" t="str">
            <v>A</v>
          </cell>
          <cell r="L738" t="str">
            <v>N</v>
          </cell>
        </row>
        <row r="739">
          <cell r="J739" t="str">
            <v>04-101-02-03</v>
          </cell>
          <cell r="K739" t="str">
            <v>A</v>
          </cell>
          <cell r="L739" t="str">
            <v>N</v>
          </cell>
        </row>
        <row r="740">
          <cell r="J740" t="str">
            <v>04-101-03-23</v>
          </cell>
          <cell r="K740" t="str">
            <v>A</v>
          </cell>
          <cell r="L740" t="str">
            <v>N</v>
          </cell>
        </row>
        <row r="741">
          <cell r="J741" t="str">
            <v>04-102-01-02</v>
          </cell>
          <cell r="K741" t="str">
            <v>G</v>
          </cell>
          <cell r="L741" t="str">
            <v>N</v>
          </cell>
        </row>
        <row r="742">
          <cell r="J742" t="str">
            <v>04-102-02-24</v>
          </cell>
          <cell r="K742" t="str">
            <v>G</v>
          </cell>
          <cell r="L742" t="str">
            <v>N</v>
          </cell>
        </row>
        <row r="743">
          <cell r="J743" t="str">
            <v>04-103-01-02</v>
          </cell>
          <cell r="K743" t="str">
            <v>A</v>
          </cell>
          <cell r="L743" t="str">
            <v>N</v>
          </cell>
        </row>
        <row r="744">
          <cell r="J744" t="str">
            <v>04-103-02-03</v>
          </cell>
          <cell r="K744" t="str">
            <v>A</v>
          </cell>
          <cell r="L744" t="str">
            <v>N</v>
          </cell>
        </row>
        <row r="745">
          <cell r="J745" t="str">
            <v>04-103-03-25</v>
          </cell>
          <cell r="K745" t="str">
            <v>A</v>
          </cell>
          <cell r="L745" t="str">
            <v>N</v>
          </cell>
        </row>
        <row r="746">
          <cell r="J746" t="str">
            <v>04-104-01-02</v>
          </cell>
          <cell r="K746" t="str">
            <v>A</v>
          </cell>
          <cell r="L746" t="str">
            <v>N</v>
          </cell>
        </row>
        <row r="747">
          <cell r="J747" t="str">
            <v>04-104-02-03</v>
          </cell>
          <cell r="K747" t="str">
            <v>A</v>
          </cell>
          <cell r="L747" t="str">
            <v>N</v>
          </cell>
        </row>
        <row r="748">
          <cell r="J748" t="str">
            <v>04-104-03-26</v>
          </cell>
          <cell r="K748" t="str">
            <v>A</v>
          </cell>
          <cell r="L748" t="str">
            <v>N</v>
          </cell>
        </row>
        <row r="749">
          <cell r="J749" t="str">
            <v>04-105-01-02</v>
          </cell>
          <cell r="K749" t="str">
            <v>A</v>
          </cell>
          <cell r="L749" t="str">
            <v>N</v>
          </cell>
        </row>
        <row r="750">
          <cell r="J750" t="str">
            <v>04-105-02-03</v>
          </cell>
          <cell r="K750" t="str">
            <v>A</v>
          </cell>
          <cell r="L750" t="str">
            <v>N</v>
          </cell>
        </row>
        <row r="751">
          <cell r="J751" t="str">
            <v>04-105-03-27</v>
          </cell>
          <cell r="K751" t="str">
            <v>A</v>
          </cell>
          <cell r="L751" t="str">
            <v>N</v>
          </cell>
        </row>
        <row r="752">
          <cell r="J752" t="str">
            <v>04-106-01-02</v>
          </cell>
          <cell r="K752" t="str">
            <v>A</v>
          </cell>
          <cell r="L752" t="str">
            <v>N</v>
          </cell>
        </row>
        <row r="753">
          <cell r="J753" t="str">
            <v>04-106-02-28</v>
          </cell>
          <cell r="K753" t="str">
            <v>A</v>
          </cell>
          <cell r="L753" t="str">
            <v>N</v>
          </cell>
        </row>
        <row r="754">
          <cell r="J754" t="str">
            <v>04-107-01-02</v>
          </cell>
          <cell r="K754" t="str">
            <v>A</v>
          </cell>
          <cell r="L754" t="str">
            <v>N</v>
          </cell>
        </row>
        <row r="755">
          <cell r="J755" t="str">
            <v>04-107-02-29</v>
          </cell>
          <cell r="K755" t="str">
            <v>A</v>
          </cell>
          <cell r="L755" t="str">
            <v>N</v>
          </cell>
        </row>
        <row r="756">
          <cell r="J756" t="str">
            <v>04-108-01-02</v>
          </cell>
          <cell r="K756" t="str">
            <v>A</v>
          </cell>
          <cell r="L756" t="str">
            <v>N</v>
          </cell>
        </row>
        <row r="757">
          <cell r="J757" t="str">
            <v>04-108-02-30</v>
          </cell>
          <cell r="K757" t="str">
            <v>A</v>
          </cell>
          <cell r="L757" t="str">
            <v>N</v>
          </cell>
        </row>
        <row r="758">
          <cell r="J758" t="str">
            <v>04-109-01-02</v>
          </cell>
          <cell r="K758" t="str">
            <v>A</v>
          </cell>
          <cell r="L758" t="str">
            <v>N</v>
          </cell>
        </row>
        <row r="759">
          <cell r="J759" t="str">
            <v>04-109-02-31</v>
          </cell>
          <cell r="K759" t="str">
            <v>A</v>
          </cell>
          <cell r="L759" t="str">
            <v>N</v>
          </cell>
        </row>
        <row r="760">
          <cell r="J760" t="str">
            <v>04-110-01-02</v>
          </cell>
          <cell r="K760" t="str">
            <v>A</v>
          </cell>
          <cell r="L760" t="str">
            <v>N</v>
          </cell>
        </row>
        <row r="761">
          <cell r="J761" t="str">
            <v>04-110-02-03</v>
          </cell>
          <cell r="K761" t="str">
            <v>A</v>
          </cell>
          <cell r="L761" t="str">
            <v>N</v>
          </cell>
        </row>
        <row r="762">
          <cell r="J762" t="str">
            <v>04-110-03-32</v>
          </cell>
          <cell r="K762" t="str">
            <v>A</v>
          </cell>
          <cell r="L762" t="str">
            <v>N</v>
          </cell>
        </row>
        <row r="763">
          <cell r="J763" t="str">
            <v>04-111-01-02</v>
          </cell>
          <cell r="K763" t="str">
            <v>A</v>
          </cell>
          <cell r="L763" t="str">
            <v>N</v>
          </cell>
        </row>
        <row r="764">
          <cell r="J764" t="str">
            <v>04-111-02-03</v>
          </cell>
          <cell r="K764" t="str">
            <v>A</v>
          </cell>
          <cell r="L764" t="str">
            <v>N</v>
          </cell>
        </row>
        <row r="765">
          <cell r="J765" t="str">
            <v>04-111-03-33</v>
          </cell>
          <cell r="K765" t="str">
            <v>A</v>
          </cell>
          <cell r="L765" t="str">
            <v>N</v>
          </cell>
        </row>
        <row r="766">
          <cell r="J766" t="str">
            <v>04-112-01-02</v>
          </cell>
          <cell r="K766" t="str">
            <v>A</v>
          </cell>
          <cell r="L766" t="str">
            <v>N</v>
          </cell>
        </row>
        <row r="767">
          <cell r="J767" t="str">
            <v>04-112-02-03</v>
          </cell>
          <cell r="K767" t="str">
            <v>A</v>
          </cell>
          <cell r="L767" t="str">
            <v>N</v>
          </cell>
        </row>
        <row r="768">
          <cell r="J768" t="str">
            <v>04-112-03-34</v>
          </cell>
          <cell r="K768" t="str">
            <v>A</v>
          </cell>
          <cell r="L768" t="str">
            <v>N</v>
          </cell>
        </row>
        <row r="769">
          <cell r="J769" t="str">
            <v>04-113-01-02</v>
          </cell>
          <cell r="K769" t="str">
            <v>G</v>
          </cell>
          <cell r="L769" t="str">
            <v>N</v>
          </cell>
        </row>
        <row r="770">
          <cell r="J770" t="str">
            <v>04-113-02-03</v>
          </cell>
          <cell r="K770" t="str">
            <v>G</v>
          </cell>
          <cell r="L770" t="str">
            <v>N</v>
          </cell>
        </row>
        <row r="771">
          <cell r="J771" t="str">
            <v>04-113-03-35</v>
          </cell>
          <cell r="K771" t="str">
            <v>G</v>
          </cell>
          <cell r="L771" t="str">
            <v>N</v>
          </cell>
        </row>
        <row r="772">
          <cell r="J772" t="str">
            <v>04-114-01-02</v>
          </cell>
          <cell r="K772" t="str">
            <v>A</v>
          </cell>
          <cell r="L772" t="str">
            <v>N</v>
          </cell>
        </row>
        <row r="773">
          <cell r="J773" t="str">
            <v>04-114-02-03</v>
          </cell>
          <cell r="K773" t="str">
            <v>A</v>
          </cell>
          <cell r="L773" t="str">
            <v>N</v>
          </cell>
        </row>
        <row r="774">
          <cell r="J774" t="str">
            <v>04-114-03-36</v>
          </cell>
          <cell r="K774" t="str">
            <v>A</v>
          </cell>
          <cell r="L774" t="str">
            <v>N</v>
          </cell>
        </row>
        <row r="775">
          <cell r="J775" t="str">
            <v>04-115-01-02</v>
          </cell>
          <cell r="K775" t="str">
            <v>A</v>
          </cell>
          <cell r="L775" t="str">
            <v>N</v>
          </cell>
        </row>
        <row r="776">
          <cell r="J776" t="str">
            <v>04-115-02-03</v>
          </cell>
          <cell r="K776" t="str">
            <v>A</v>
          </cell>
          <cell r="L776" t="str">
            <v>N</v>
          </cell>
        </row>
        <row r="777">
          <cell r="J777" t="str">
            <v>04-115-03-37</v>
          </cell>
          <cell r="K777" t="str">
            <v>A</v>
          </cell>
          <cell r="L777" t="str">
            <v>N</v>
          </cell>
        </row>
        <row r="778">
          <cell r="J778" t="str">
            <v>04-116-01-02</v>
          </cell>
          <cell r="K778" t="str">
            <v>A</v>
          </cell>
          <cell r="L778" t="str">
            <v>N</v>
          </cell>
        </row>
        <row r="779">
          <cell r="J779" t="str">
            <v>04-116-02-03</v>
          </cell>
          <cell r="K779" t="str">
            <v>A</v>
          </cell>
          <cell r="L779" t="str">
            <v>N</v>
          </cell>
        </row>
        <row r="780">
          <cell r="J780" t="str">
            <v>04-116-03-38</v>
          </cell>
          <cell r="K780" t="str">
            <v>A</v>
          </cell>
          <cell r="L780" t="str">
            <v>N</v>
          </cell>
        </row>
        <row r="781">
          <cell r="J781" t="str">
            <v>04-117-01-02</v>
          </cell>
          <cell r="K781" t="str">
            <v>A</v>
          </cell>
          <cell r="L781" t="str">
            <v>N</v>
          </cell>
        </row>
        <row r="782">
          <cell r="J782" t="str">
            <v>04-117-02-39</v>
          </cell>
          <cell r="K782" t="str">
            <v>A</v>
          </cell>
          <cell r="L782" t="str">
            <v>N</v>
          </cell>
        </row>
        <row r="783">
          <cell r="J783" t="str">
            <v>04-118-01-02</v>
          </cell>
          <cell r="K783" t="str">
            <v>A</v>
          </cell>
          <cell r="L783" t="str">
            <v>N</v>
          </cell>
        </row>
        <row r="784">
          <cell r="J784" t="str">
            <v>04-118-02-40</v>
          </cell>
          <cell r="K784" t="str">
            <v>A</v>
          </cell>
          <cell r="L784" t="str">
            <v>N</v>
          </cell>
        </row>
        <row r="785">
          <cell r="J785" t="str">
            <v>04-119-01-02</v>
          </cell>
          <cell r="K785" t="str">
            <v>A</v>
          </cell>
          <cell r="L785" t="str">
            <v>N</v>
          </cell>
        </row>
        <row r="786">
          <cell r="J786" t="str">
            <v>04-119-02-41</v>
          </cell>
          <cell r="K786" t="str">
            <v>A</v>
          </cell>
          <cell r="L786" t="str">
            <v>N</v>
          </cell>
        </row>
        <row r="787">
          <cell r="J787" t="str">
            <v>04-120-01-02</v>
          </cell>
          <cell r="K787" t="str">
            <v>A</v>
          </cell>
          <cell r="L787" t="str">
            <v>N</v>
          </cell>
        </row>
        <row r="788">
          <cell r="J788" t="str">
            <v>04-120-02-42</v>
          </cell>
          <cell r="K788" t="str">
            <v>A</v>
          </cell>
          <cell r="L788" t="str">
            <v>N</v>
          </cell>
        </row>
        <row r="789">
          <cell r="J789" t="str">
            <v>04-121-01-02</v>
          </cell>
          <cell r="K789" t="str">
            <v>A</v>
          </cell>
          <cell r="L789" t="str">
            <v>N</v>
          </cell>
        </row>
        <row r="790">
          <cell r="J790" t="str">
            <v>04-121-02-03</v>
          </cell>
          <cell r="K790" t="str">
            <v>A</v>
          </cell>
          <cell r="L790" t="str">
            <v>N</v>
          </cell>
        </row>
        <row r="791">
          <cell r="J791" t="str">
            <v>04-121-03-43</v>
          </cell>
          <cell r="K791" t="str">
            <v>A</v>
          </cell>
          <cell r="L791" t="str">
            <v>N</v>
          </cell>
        </row>
        <row r="792">
          <cell r="J792" t="str">
            <v>04-122-01-02</v>
          </cell>
          <cell r="K792" t="str">
            <v>A</v>
          </cell>
          <cell r="L792" t="str">
            <v>N</v>
          </cell>
        </row>
        <row r="793">
          <cell r="J793" t="str">
            <v>04-122-02-03</v>
          </cell>
          <cell r="K793" t="str">
            <v>A</v>
          </cell>
          <cell r="L793" t="str">
            <v>N</v>
          </cell>
        </row>
        <row r="794">
          <cell r="J794" t="str">
            <v>04-122-03-44</v>
          </cell>
          <cell r="K794" t="str">
            <v>A</v>
          </cell>
          <cell r="L794" t="str">
            <v>N</v>
          </cell>
        </row>
        <row r="795">
          <cell r="J795" t="str">
            <v>04-123-01-02</v>
          </cell>
          <cell r="K795" t="str">
            <v>A</v>
          </cell>
          <cell r="L795" t="str">
            <v>N</v>
          </cell>
        </row>
        <row r="796">
          <cell r="J796" t="str">
            <v>04-123-02-03</v>
          </cell>
          <cell r="K796" t="str">
            <v>A</v>
          </cell>
          <cell r="L796" t="str">
            <v>N</v>
          </cell>
        </row>
        <row r="797">
          <cell r="J797" t="str">
            <v>04-123-03-45</v>
          </cell>
          <cell r="K797" t="str">
            <v>A</v>
          </cell>
          <cell r="L797" t="str">
            <v>N</v>
          </cell>
        </row>
        <row r="798">
          <cell r="J798" t="str">
            <v>04-124-01-02</v>
          </cell>
          <cell r="K798" t="str">
            <v>A</v>
          </cell>
          <cell r="L798" t="str">
            <v>S</v>
          </cell>
        </row>
        <row r="799">
          <cell r="J799" t="str">
            <v>04-124-02-03</v>
          </cell>
          <cell r="K799" t="str">
            <v>A</v>
          </cell>
          <cell r="L799" t="str">
            <v>S</v>
          </cell>
        </row>
        <row r="800">
          <cell r="J800" t="str">
            <v>04-124-03-04</v>
          </cell>
          <cell r="K800" t="str">
            <v>A</v>
          </cell>
          <cell r="L800" t="str">
            <v>S</v>
          </cell>
        </row>
        <row r="801">
          <cell r="J801" t="str">
            <v>04-124-04-05</v>
          </cell>
          <cell r="K801" t="str">
            <v>A</v>
          </cell>
          <cell r="L801" t="str">
            <v>S</v>
          </cell>
        </row>
        <row r="802">
          <cell r="J802" t="str">
            <v>04-124-05-06</v>
          </cell>
          <cell r="K802" t="str">
            <v>A</v>
          </cell>
          <cell r="L802" t="str">
            <v>N</v>
          </cell>
        </row>
        <row r="803">
          <cell r="J803" t="str">
            <v>04-124-06-07</v>
          </cell>
          <cell r="K803" t="str">
            <v>A</v>
          </cell>
          <cell r="L803" t="str">
            <v>N</v>
          </cell>
        </row>
        <row r="804">
          <cell r="J804" t="str">
            <v>04-124-07-08</v>
          </cell>
          <cell r="K804" t="str">
            <v>A</v>
          </cell>
          <cell r="L804" t="str">
            <v>N</v>
          </cell>
        </row>
        <row r="805">
          <cell r="J805" t="str">
            <v>04-124-08-09</v>
          </cell>
          <cell r="K805" t="str">
            <v>A</v>
          </cell>
          <cell r="L805" t="str">
            <v>N</v>
          </cell>
        </row>
        <row r="806">
          <cell r="J806" t="str">
            <v>04-124-09-10</v>
          </cell>
          <cell r="K806" t="str">
            <v>A</v>
          </cell>
          <cell r="L806" t="str">
            <v>N</v>
          </cell>
        </row>
        <row r="807">
          <cell r="J807" t="str">
            <v>04-124-10-11</v>
          </cell>
          <cell r="K807" t="str">
            <v>A</v>
          </cell>
          <cell r="L807" t="str">
            <v>N</v>
          </cell>
        </row>
        <row r="808">
          <cell r="J808" t="str">
            <v>04-124-11-12</v>
          </cell>
          <cell r="K808" t="str">
            <v>A</v>
          </cell>
          <cell r="L808" t="str">
            <v>N</v>
          </cell>
        </row>
        <row r="809">
          <cell r="J809" t="str">
            <v>04-124-12-13</v>
          </cell>
          <cell r="K809" t="str">
            <v>A</v>
          </cell>
          <cell r="L809" t="str">
            <v>N</v>
          </cell>
        </row>
        <row r="810">
          <cell r="J810" t="str">
            <v>04-124-13-14</v>
          </cell>
          <cell r="K810" t="str">
            <v>A</v>
          </cell>
          <cell r="L810" t="str">
            <v>N</v>
          </cell>
        </row>
        <row r="811">
          <cell r="J811" t="str">
            <v>04-124-14-15</v>
          </cell>
          <cell r="K811" t="str">
            <v>A</v>
          </cell>
          <cell r="L811" t="str">
            <v>N</v>
          </cell>
        </row>
        <row r="812">
          <cell r="J812" t="str">
            <v>04-124-15-16</v>
          </cell>
          <cell r="K812" t="str">
            <v>A</v>
          </cell>
          <cell r="L812" t="str">
            <v>N</v>
          </cell>
        </row>
        <row r="813">
          <cell r="J813" t="str">
            <v>04-124-16-17</v>
          </cell>
          <cell r="K813" t="str">
            <v>A</v>
          </cell>
          <cell r="L813" t="str">
            <v>N</v>
          </cell>
        </row>
        <row r="814">
          <cell r="J814" t="str">
            <v>04-124-17-18</v>
          </cell>
          <cell r="K814" t="str">
            <v>A</v>
          </cell>
          <cell r="L814" t="str">
            <v>N</v>
          </cell>
        </row>
        <row r="815">
          <cell r="J815" t="str">
            <v>04-124-18-19</v>
          </cell>
          <cell r="K815" t="str">
            <v>A</v>
          </cell>
          <cell r="L815" t="str">
            <v>N</v>
          </cell>
        </row>
        <row r="816">
          <cell r="J816" t="str">
            <v>04-124-19-20</v>
          </cell>
          <cell r="K816" t="str">
            <v>A</v>
          </cell>
          <cell r="L816" t="str">
            <v>N</v>
          </cell>
        </row>
        <row r="817">
          <cell r="J817" t="str">
            <v>04-124-20-21</v>
          </cell>
          <cell r="K817" t="str">
            <v>A</v>
          </cell>
          <cell r="L817" t="str">
            <v>N</v>
          </cell>
        </row>
        <row r="818">
          <cell r="J818" t="str">
            <v>04-124-21-22</v>
          </cell>
          <cell r="K818" t="str">
            <v>A</v>
          </cell>
          <cell r="L818" t="str">
            <v>N</v>
          </cell>
        </row>
        <row r="819">
          <cell r="J819" t="str">
            <v>04-124-22-23</v>
          </cell>
          <cell r="K819" t="str">
            <v>A</v>
          </cell>
          <cell r="L819" t="str">
            <v>N</v>
          </cell>
        </row>
        <row r="820">
          <cell r="J820" t="str">
            <v>04-124-23-24</v>
          </cell>
          <cell r="K820" t="str">
            <v>A</v>
          </cell>
          <cell r="L820" t="str">
            <v>N</v>
          </cell>
        </row>
        <row r="821">
          <cell r="J821" t="str">
            <v>04-124-24-25</v>
          </cell>
          <cell r="K821" t="str">
            <v>A</v>
          </cell>
          <cell r="L821" t="str">
            <v>N</v>
          </cell>
        </row>
        <row r="822">
          <cell r="J822" t="str">
            <v>04-124-25-26</v>
          </cell>
          <cell r="K822" t="str">
            <v>A</v>
          </cell>
          <cell r="L822" t="str">
            <v>N</v>
          </cell>
        </row>
        <row r="823">
          <cell r="J823" t="str">
            <v>04-124-26-27</v>
          </cell>
          <cell r="K823" t="str">
            <v>A</v>
          </cell>
          <cell r="L823" t="str">
            <v>N</v>
          </cell>
        </row>
        <row r="824">
          <cell r="J824" t="str">
            <v>04-124-27-28</v>
          </cell>
          <cell r="K824" t="str">
            <v>A</v>
          </cell>
          <cell r="L824" t="str">
            <v>N</v>
          </cell>
        </row>
        <row r="825">
          <cell r="J825" t="str">
            <v>04-124-28-29</v>
          </cell>
          <cell r="K825" t="str">
            <v>A</v>
          </cell>
          <cell r="L825" t="str">
            <v>N</v>
          </cell>
        </row>
        <row r="826">
          <cell r="J826" t="str">
            <v>04-124-29-30</v>
          </cell>
          <cell r="K826" t="str">
            <v>A</v>
          </cell>
          <cell r="L826" t="str">
            <v>N</v>
          </cell>
        </row>
        <row r="827">
          <cell r="J827" t="str">
            <v>04-124-30-31</v>
          </cell>
          <cell r="K827" t="str">
            <v>A</v>
          </cell>
          <cell r="L827" t="str">
            <v>N</v>
          </cell>
        </row>
        <row r="828">
          <cell r="J828" t="str">
            <v>04-124-31-32</v>
          </cell>
          <cell r="K828" t="str">
            <v>A</v>
          </cell>
          <cell r="L828" t="str">
            <v>N</v>
          </cell>
        </row>
        <row r="829">
          <cell r="J829" t="str">
            <v>04-124-32-33</v>
          </cell>
          <cell r="K829" t="str">
            <v>A</v>
          </cell>
          <cell r="L829" t="str">
            <v>N</v>
          </cell>
        </row>
        <row r="830">
          <cell r="J830" t="str">
            <v>04-124-33-34</v>
          </cell>
          <cell r="K830" t="str">
            <v>A</v>
          </cell>
          <cell r="L830" t="str">
            <v>N</v>
          </cell>
        </row>
        <row r="831">
          <cell r="J831" t="str">
            <v>04-124-34-35</v>
          </cell>
          <cell r="K831" t="str">
            <v>A</v>
          </cell>
          <cell r="L831" t="str">
            <v>N</v>
          </cell>
        </row>
        <row r="832">
          <cell r="J832" t="str">
            <v>04-124-35-36</v>
          </cell>
          <cell r="K832" t="str">
            <v>A</v>
          </cell>
          <cell r="L832" t="str">
            <v>N</v>
          </cell>
        </row>
        <row r="833">
          <cell r="J833" t="str">
            <v>04-124-36-37</v>
          </cell>
          <cell r="K833" t="str">
            <v>A</v>
          </cell>
          <cell r="L833" t="str">
            <v>N</v>
          </cell>
        </row>
        <row r="834">
          <cell r="J834" t="str">
            <v>04-124-37-38</v>
          </cell>
          <cell r="K834" t="str">
            <v>A</v>
          </cell>
          <cell r="L834" t="str">
            <v>N</v>
          </cell>
        </row>
        <row r="835">
          <cell r="J835" t="str">
            <v>04-124-38-39</v>
          </cell>
          <cell r="K835" t="str">
            <v>A</v>
          </cell>
          <cell r="L835" t="str">
            <v>N</v>
          </cell>
        </row>
        <row r="836">
          <cell r="J836" t="str">
            <v>04-124-39-40</v>
          </cell>
          <cell r="K836" t="str">
            <v>A</v>
          </cell>
          <cell r="L836" t="str">
            <v>N</v>
          </cell>
        </row>
        <row r="837">
          <cell r="J837" t="str">
            <v>04-124-40-41</v>
          </cell>
          <cell r="K837" t="str">
            <v>A</v>
          </cell>
          <cell r="L837" t="str">
            <v>N</v>
          </cell>
        </row>
        <row r="838">
          <cell r="J838" t="str">
            <v>04-124-41-42</v>
          </cell>
          <cell r="K838" t="str">
            <v>A</v>
          </cell>
          <cell r="L838" t="str">
            <v>N</v>
          </cell>
        </row>
        <row r="839">
          <cell r="J839" t="str">
            <v>04-124-42-43</v>
          </cell>
          <cell r="K839" t="str">
            <v>A</v>
          </cell>
          <cell r="L839" t="str">
            <v>N</v>
          </cell>
        </row>
        <row r="840">
          <cell r="J840" t="str">
            <v>04-124-43-60</v>
          </cell>
          <cell r="K840" t="str">
            <v>A</v>
          </cell>
          <cell r="L840" t="str">
            <v>N</v>
          </cell>
        </row>
        <row r="841">
          <cell r="J841" t="str">
            <v>04-125-01-02</v>
          </cell>
          <cell r="K841" t="str">
            <v>A</v>
          </cell>
          <cell r="L841" t="str">
            <v>N</v>
          </cell>
        </row>
        <row r="842">
          <cell r="J842" t="str">
            <v>04-125-02-03</v>
          </cell>
          <cell r="K842" t="str">
            <v>A</v>
          </cell>
          <cell r="L842" t="str">
            <v>N</v>
          </cell>
        </row>
        <row r="843">
          <cell r="J843" t="str">
            <v>04-125-03-04</v>
          </cell>
          <cell r="K843" t="str">
            <v>A</v>
          </cell>
          <cell r="L843" t="str">
            <v>N</v>
          </cell>
        </row>
        <row r="844">
          <cell r="J844" t="str">
            <v>04-125-04-05</v>
          </cell>
          <cell r="K844" t="str">
            <v>A</v>
          </cell>
          <cell r="L844" t="str">
            <v>N</v>
          </cell>
        </row>
        <row r="845">
          <cell r="J845" t="str">
            <v>04-125-05-06</v>
          </cell>
          <cell r="K845" t="str">
            <v>A</v>
          </cell>
          <cell r="L845" t="str">
            <v>N</v>
          </cell>
        </row>
        <row r="846">
          <cell r="J846" t="str">
            <v>04-125-06-07</v>
          </cell>
          <cell r="K846" t="str">
            <v>A</v>
          </cell>
          <cell r="L846" t="str">
            <v>N</v>
          </cell>
        </row>
        <row r="847">
          <cell r="J847" t="str">
            <v>04-125-07-08</v>
          </cell>
          <cell r="K847" t="str">
            <v>A</v>
          </cell>
          <cell r="L847" t="str">
            <v>N</v>
          </cell>
        </row>
        <row r="848">
          <cell r="J848" t="str">
            <v>04-125-08-09</v>
          </cell>
          <cell r="K848" t="str">
            <v>A</v>
          </cell>
          <cell r="L848" t="str">
            <v>N</v>
          </cell>
        </row>
        <row r="849">
          <cell r="J849" t="str">
            <v>04-125-09-10</v>
          </cell>
          <cell r="K849" t="str">
            <v>A</v>
          </cell>
          <cell r="L849" t="str">
            <v>N</v>
          </cell>
        </row>
        <row r="850">
          <cell r="J850" t="str">
            <v>04-125-10-11</v>
          </cell>
          <cell r="K850" t="str">
            <v>A</v>
          </cell>
          <cell r="L850" t="str">
            <v>N</v>
          </cell>
        </row>
        <row r="851">
          <cell r="J851" t="str">
            <v>04-125-11-12</v>
          </cell>
          <cell r="K851" t="str">
            <v>A</v>
          </cell>
          <cell r="L851" t="str">
            <v>N</v>
          </cell>
        </row>
        <row r="852">
          <cell r="J852" t="str">
            <v>04-125-12-13</v>
          </cell>
          <cell r="K852" t="str">
            <v>A</v>
          </cell>
          <cell r="L852" t="str">
            <v>N</v>
          </cell>
        </row>
        <row r="853">
          <cell r="J853" t="str">
            <v>04-125-13-14</v>
          </cell>
          <cell r="K853" t="str">
            <v>A</v>
          </cell>
          <cell r="L853" t="str">
            <v>N</v>
          </cell>
        </row>
        <row r="854">
          <cell r="J854" t="str">
            <v>04-125-14-15</v>
          </cell>
          <cell r="K854" t="str">
            <v>A</v>
          </cell>
          <cell r="L854" t="str">
            <v>N</v>
          </cell>
        </row>
        <row r="855">
          <cell r="J855" t="str">
            <v>04-125-15-16</v>
          </cell>
          <cell r="K855" t="str">
            <v>A</v>
          </cell>
          <cell r="L855" t="str">
            <v>N</v>
          </cell>
        </row>
        <row r="856">
          <cell r="J856" t="str">
            <v>04-125-16-17</v>
          </cell>
          <cell r="K856" t="str">
            <v>A</v>
          </cell>
          <cell r="L856" t="str">
            <v>N</v>
          </cell>
        </row>
        <row r="857">
          <cell r="J857" t="str">
            <v>04-125-17-18</v>
          </cell>
          <cell r="K857" t="str">
            <v>A</v>
          </cell>
          <cell r="L857" t="str">
            <v>N</v>
          </cell>
        </row>
        <row r="858">
          <cell r="J858" t="str">
            <v>04-125-18-19</v>
          </cell>
          <cell r="K858" t="str">
            <v>A</v>
          </cell>
          <cell r="L858" t="str">
            <v>N</v>
          </cell>
        </row>
        <row r="859">
          <cell r="J859" t="str">
            <v>04-125-19-20</v>
          </cell>
          <cell r="K859" t="str">
            <v>A</v>
          </cell>
          <cell r="L859" t="str">
            <v>N</v>
          </cell>
        </row>
        <row r="860">
          <cell r="J860" t="str">
            <v>04-125-20-21</v>
          </cell>
          <cell r="K860" t="str">
            <v>A</v>
          </cell>
          <cell r="L860" t="str">
            <v>N</v>
          </cell>
        </row>
        <row r="861">
          <cell r="J861" t="str">
            <v>04-125-21-22</v>
          </cell>
          <cell r="K861" t="str">
            <v>A</v>
          </cell>
          <cell r="L861" t="str">
            <v>N</v>
          </cell>
        </row>
        <row r="862">
          <cell r="J862" t="str">
            <v>04-125-22-23</v>
          </cell>
          <cell r="K862" t="str">
            <v>A</v>
          </cell>
          <cell r="L862" t="str">
            <v>N</v>
          </cell>
        </row>
        <row r="863">
          <cell r="J863" t="str">
            <v>04-125-23-24</v>
          </cell>
          <cell r="K863" t="str">
            <v>A</v>
          </cell>
          <cell r="L863" t="str">
            <v>N</v>
          </cell>
        </row>
        <row r="864">
          <cell r="J864" t="str">
            <v>04-125-24-25</v>
          </cell>
          <cell r="K864" t="str">
            <v>A</v>
          </cell>
          <cell r="L864" t="str">
            <v>N</v>
          </cell>
        </row>
        <row r="865">
          <cell r="J865" t="str">
            <v>04-125-25-26</v>
          </cell>
          <cell r="K865" t="str">
            <v>A</v>
          </cell>
          <cell r="L865" t="str">
            <v>N</v>
          </cell>
        </row>
        <row r="866">
          <cell r="J866" t="str">
            <v>04-125-26-27</v>
          </cell>
          <cell r="K866" t="str">
            <v>A</v>
          </cell>
          <cell r="L866" t="str">
            <v>N</v>
          </cell>
        </row>
        <row r="867">
          <cell r="J867" t="str">
            <v>04-125-27-28</v>
          </cell>
          <cell r="K867" t="str">
            <v>A</v>
          </cell>
          <cell r="L867" t="str">
            <v>N</v>
          </cell>
        </row>
        <row r="868">
          <cell r="J868" t="str">
            <v>04-125-28-29</v>
          </cell>
          <cell r="K868" t="str">
            <v>A</v>
          </cell>
          <cell r="L868" t="str">
            <v>N</v>
          </cell>
        </row>
        <row r="869">
          <cell r="J869" t="str">
            <v>04-125-29-30</v>
          </cell>
          <cell r="K869" t="str">
            <v>A</v>
          </cell>
          <cell r="L869" t="str">
            <v>N</v>
          </cell>
        </row>
        <row r="870">
          <cell r="J870" t="str">
            <v>04-125-30-31</v>
          </cell>
          <cell r="K870" t="str">
            <v>A</v>
          </cell>
          <cell r="L870" t="str">
            <v>N</v>
          </cell>
        </row>
        <row r="871">
          <cell r="J871" t="str">
            <v>04-125-31-32</v>
          </cell>
          <cell r="K871" t="str">
            <v>A</v>
          </cell>
          <cell r="L871" t="str">
            <v>N</v>
          </cell>
        </row>
        <row r="872">
          <cell r="J872" t="str">
            <v>04-125-32-33</v>
          </cell>
          <cell r="K872" t="str">
            <v>A</v>
          </cell>
          <cell r="L872" t="str">
            <v>N</v>
          </cell>
        </row>
        <row r="873">
          <cell r="J873" t="str">
            <v>04-125-33-34</v>
          </cell>
          <cell r="K873" t="str">
            <v>A</v>
          </cell>
          <cell r="L873" t="str">
            <v>N</v>
          </cell>
        </row>
        <row r="874">
          <cell r="J874" t="str">
            <v>04-125-34-35</v>
          </cell>
          <cell r="K874" t="str">
            <v>A</v>
          </cell>
          <cell r="L874" t="str">
            <v>N</v>
          </cell>
        </row>
        <row r="875">
          <cell r="J875" t="str">
            <v>04-125-35-36</v>
          </cell>
          <cell r="K875" t="str">
            <v>A</v>
          </cell>
          <cell r="L875" t="str">
            <v>N</v>
          </cell>
        </row>
        <row r="876">
          <cell r="J876" t="str">
            <v>04-125-36-37</v>
          </cell>
          <cell r="K876" t="str">
            <v>A</v>
          </cell>
          <cell r="L876" t="str">
            <v>N</v>
          </cell>
        </row>
        <row r="877">
          <cell r="J877" t="str">
            <v>04-125-37-38</v>
          </cell>
          <cell r="K877" t="str">
            <v>A</v>
          </cell>
          <cell r="L877" t="str">
            <v>N</v>
          </cell>
        </row>
        <row r="878">
          <cell r="J878" t="str">
            <v>04-125-38-39</v>
          </cell>
          <cell r="K878" t="str">
            <v>A</v>
          </cell>
          <cell r="L878" t="str">
            <v>N</v>
          </cell>
        </row>
        <row r="879">
          <cell r="J879" t="str">
            <v>04-125-39-40</v>
          </cell>
          <cell r="K879" t="str">
            <v>A</v>
          </cell>
          <cell r="L879" t="str">
            <v>N</v>
          </cell>
        </row>
        <row r="880">
          <cell r="J880" t="str">
            <v>04-125-40-41</v>
          </cell>
          <cell r="K880" t="str">
            <v>A</v>
          </cell>
          <cell r="L880" t="str">
            <v>N</v>
          </cell>
        </row>
        <row r="881">
          <cell r="J881" t="str">
            <v>04-125-41-42</v>
          </cell>
          <cell r="K881" t="str">
            <v>A</v>
          </cell>
          <cell r="L881" t="str">
            <v>N</v>
          </cell>
        </row>
        <row r="882">
          <cell r="J882" t="str">
            <v>04-125-42-43</v>
          </cell>
          <cell r="K882" t="str">
            <v>A</v>
          </cell>
          <cell r="L882" t="str">
            <v>N</v>
          </cell>
        </row>
        <row r="883">
          <cell r="J883" t="str">
            <v>04-125-43-44</v>
          </cell>
          <cell r="K883" t="str">
            <v>A</v>
          </cell>
          <cell r="L883" t="str">
            <v>N</v>
          </cell>
        </row>
        <row r="884">
          <cell r="J884" t="str">
            <v>04-125-44-45</v>
          </cell>
          <cell r="K884" t="str">
            <v>A</v>
          </cell>
          <cell r="L884" t="str">
            <v>N</v>
          </cell>
        </row>
        <row r="885">
          <cell r="J885" t="str">
            <v>04-125-45-46</v>
          </cell>
          <cell r="K885" t="str">
            <v>A</v>
          </cell>
          <cell r="L885" t="str">
            <v>N</v>
          </cell>
        </row>
        <row r="886">
          <cell r="J886" t="str">
            <v>04-125-46-47</v>
          </cell>
          <cell r="K886" t="str">
            <v>A</v>
          </cell>
          <cell r="L886" t="str">
            <v>N</v>
          </cell>
        </row>
        <row r="887">
          <cell r="J887" t="str">
            <v>04-125-47-48</v>
          </cell>
          <cell r="K887" t="str">
            <v>A</v>
          </cell>
          <cell r="L887" t="str">
            <v>N</v>
          </cell>
        </row>
        <row r="888">
          <cell r="J888" t="str">
            <v>04-125-48-49</v>
          </cell>
          <cell r="K888" t="str">
            <v>A</v>
          </cell>
          <cell r="L888" t="str">
            <v>N</v>
          </cell>
        </row>
        <row r="889">
          <cell r="J889" t="str">
            <v>04-125-49-50</v>
          </cell>
          <cell r="K889" t="str">
            <v>A</v>
          </cell>
          <cell r="L889" t="str">
            <v>N</v>
          </cell>
        </row>
        <row r="890">
          <cell r="J890" t="str">
            <v>04-125-50-51</v>
          </cell>
          <cell r="K890" t="str">
            <v>A</v>
          </cell>
          <cell r="L890" t="str">
            <v>N</v>
          </cell>
        </row>
        <row r="891">
          <cell r="J891" t="str">
            <v>04-125-51-63</v>
          </cell>
          <cell r="K891" t="str">
            <v>A</v>
          </cell>
          <cell r="L891" t="str">
            <v>N</v>
          </cell>
        </row>
        <row r="892">
          <cell r="J892" t="str">
            <v>04-126-01-02</v>
          </cell>
          <cell r="K892" t="str">
            <v>A</v>
          </cell>
          <cell r="L892" t="str">
            <v>N</v>
          </cell>
        </row>
        <row r="893">
          <cell r="J893" t="str">
            <v>04-126-02-03</v>
          </cell>
          <cell r="K893" t="str">
            <v>A</v>
          </cell>
          <cell r="L893" t="str">
            <v>N</v>
          </cell>
        </row>
        <row r="894">
          <cell r="J894" t="str">
            <v>04-126-03-01</v>
          </cell>
          <cell r="K894" t="str">
            <v>A</v>
          </cell>
          <cell r="L894" t="str">
            <v>N</v>
          </cell>
        </row>
        <row r="895">
          <cell r="J895" t="str">
            <v>04-127-01-02</v>
          </cell>
          <cell r="K895" t="str">
            <v>A</v>
          </cell>
          <cell r="L895" t="str">
            <v>N</v>
          </cell>
        </row>
        <row r="896">
          <cell r="J896" t="str">
            <v>04-127-02-03</v>
          </cell>
          <cell r="K896" t="str">
            <v>A</v>
          </cell>
          <cell r="L896" t="str">
            <v>N</v>
          </cell>
        </row>
        <row r="897">
          <cell r="J897" t="str">
            <v>04-127-03-02</v>
          </cell>
          <cell r="K897" t="str">
            <v>A</v>
          </cell>
          <cell r="L897" t="str">
            <v>N</v>
          </cell>
        </row>
        <row r="898">
          <cell r="J898" t="str">
            <v>04-128-01-02</v>
          </cell>
          <cell r="K898" t="str">
            <v>A</v>
          </cell>
          <cell r="L898" t="str">
            <v>N</v>
          </cell>
        </row>
        <row r="899">
          <cell r="J899" t="str">
            <v>04-128-02-03</v>
          </cell>
          <cell r="K899" t="str">
            <v>A</v>
          </cell>
          <cell r="L899" t="str">
            <v>N</v>
          </cell>
        </row>
        <row r="900">
          <cell r="J900" t="str">
            <v>04-128-03-03</v>
          </cell>
          <cell r="K900" t="str">
            <v>A</v>
          </cell>
          <cell r="L900" t="str">
            <v>N</v>
          </cell>
        </row>
        <row r="901">
          <cell r="J901" t="str">
            <v>04-129-01-02</v>
          </cell>
          <cell r="K901" t="str">
            <v>A</v>
          </cell>
          <cell r="L901" t="str">
            <v>N</v>
          </cell>
        </row>
        <row r="902">
          <cell r="J902" t="str">
            <v>04-129-02-05</v>
          </cell>
          <cell r="K902" t="str">
            <v>A</v>
          </cell>
          <cell r="L902" t="str">
            <v>N</v>
          </cell>
        </row>
        <row r="903">
          <cell r="J903" t="str">
            <v>04-130-01-02</v>
          </cell>
          <cell r="K903" t="str">
            <v>A</v>
          </cell>
          <cell r="L903" t="str">
            <v>N</v>
          </cell>
        </row>
        <row r="904">
          <cell r="J904" t="str">
            <v>04-130-02-06</v>
          </cell>
          <cell r="K904" t="str">
            <v>A</v>
          </cell>
          <cell r="L904" t="str">
            <v>N</v>
          </cell>
        </row>
        <row r="905">
          <cell r="J905" t="str">
            <v>04-131-01-02</v>
          </cell>
          <cell r="K905" t="str">
            <v>A</v>
          </cell>
          <cell r="L905" t="str">
            <v>N</v>
          </cell>
        </row>
        <row r="906">
          <cell r="J906" t="str">
            <v>04-131-02-07</v>
          </cell>
          <cell r="K906" t="str">
            <v>A</v>
          </cell>
          <cell r="L906" t="str">
            <v>N</v>
          </cell>
        </row>
        <row r="907">
          <cell r="J907" t="str">
            <v>04-132-01-02</v>
          </cell>
          <cell r="K907" t="str">
            <v>A</v>
          </cell>
          <cell r="L907" t="str">
            <v>N</v>
          </cell>
        </row>
        <row r="908">
          <cell r="J908" t="str">
            <v>04-132-02-08</v>
          </cell>
          <cell r="K908" t="str">
            <v>A</v>
          </cell>
          <cell r="L908" t="str">
            <v>N</v>
          </cell>
        </row>
        <row r="909">
          <cell r="J909" t="str">
            <v>04-133-01-02</v>
          </cell>
          <cell r="K909" t="str">
            <v>A</v>
          </cell>
          <cell r="L909" t="str">
            <v>N</v>
          </cell>
        </row>
        <row r="910">
          <cell r="J910" t="str">
            <v>04-133-02-03</v>
          </cell>
          <cell r="K910" t="str">
            <v>A</v>
          </cell>
          <cell r="L910" t="str">
            <v>N</v>
          </cell>
        </row>
        <row r="911">
          <cell r="J911" t="str">
            <v>04-133-03-04</v>
          </cell>
          <cell r="K911" t="str">
            <v>A</v>
          </cell>
          <cell r="L911" t="str">
            <v>N</v>
          </cell>
        </row>
        <row r="912">
          <cell r="J912" t="str">
            <v>04-133-04-09</v>
          </cell>
          <cell r="K912" t="str">
            <v>A</v>
          </cell>
          <cell r="L912" t="str">
            <v>N</v>
          </cell>
        </row>
        <row r="913">
          <cell r="J913" t="str">
            <v>04-134-01-02</v>
          </cell>
          <cell r="K913" t="str">
            <v>A</v>
          </cell>
          <cell r="L913" t="str">
            <v>N</v>
          </cell>
        </row>
        <row r="914">
          <cell r="J914" t="str">
            <v>04-134-02-03</v>
          </cell>
          <cell r="K914" t="str">
            <v>A</v>
          </cell>
          <cell r="L914" t="str">
            <v>N</v>
          </cell>
        </row>
        <row r="915">
          <cell r="J915" t="str">
            <v>04-134-03-10</v>
          </cell>
          <cell r="K915" t="str">
            <v>A</v>
          </cell>
          <cell r="L915" t="str">
            <v>N</v>
          </cell>
        </row>
        <row r="916">
          <cell r="J916" t="str">
            <v>04-135-01-02</v>
          </cell>
          <cell r="K916" t="str">
            <v>A</v>
          </cell>
          <cell r="L916" t="str">
            <v>N</v>
          </cell>
        </row>
        <row r="917">
          <cell r="J917" t="str">
            <v>04-135-02-03</v>
          </cell>
          <cell r="K917" t="str">
            <v>A</v>
          </cell>
          <cell r="L917" t="str">
            <v>N</v>
          </cell>
        </row>
        <row r="918">
          <cell r="J918" t="str">
            <v>04-135-03-11</v>
          </cell>
          <cell r="K918" t="str">
            <v>A</v>
          </cell>
          <cell r="L918" t="str">
            <v>N</v>
          </cell>
        </row>
        <row r="919">
          <cell r="J919" t="str">
            <v>04-136-01-02</v>
          </cell>
          <cell r="K919" t="str">
            <v>A</v>
          </cell>
          <cell r="L919" t="str">
            <v>N</v>
          </cell>
        </row>
        <row r="920">
          <cell r="J920" t="str">
            <v>04-136-02-03</v>
          </cell>
          <cell r="K920" t="str">
            <v>A</v>
          </cell>
          <cell r="L920" t="str">
            <v>N</v>
          </cell>
        </row>
        <row r="921">
          <cell r="J921" t="str">
            <v>04-136-03-12</v>
          </cell>
          <cell r="K921" t="str">
            <v>A</v>
          </cell>
          <cell r="L921" t="str">
            <v>N</v>
          </cell>
        </row>
        <row r="922">
          <cell r="J922" t="str">
            <v>04-137-01-02</v>
          </cell>
          <cell r="K922" t="str">
            <v>G</v>
          </cell>
          <cell r="L922" t="str">
            <v>N</v>
          </cell>
        </row>
        <row r="923">
          <cell r="J923" t="str">
            <v>04-137-02-13</v>
          </cell>
          <cell r="K923" t="str">
            <v>G</v>
          </cell>
          <cell r="L923" t="str">
            <v>N</v>
          </cell>
        </row>
        <row r="924">
          <cell r="J924" t="str">
            <v>04-138-01-02</v>
          </cell>
          <cell r="K924" t="str">
            <v>A</v>
          </cell>
          <cell r="L924" t="str">
            <v>N</v>
          </cell>
        </row>
        <row r="925">
          <cell r="J925" t="str">
            <v>04-138-02-03</v>
          </cell>
          <cell r="K925" t="str">
            <v>A</v>
          </cell>
          <cell r="L925" t="str">
            <v>N</v>
          </cell>
        </row>
        <row r="926">
          <cell r="J926" t="str">
            <v>04-138-03-14</v>
          </cell>
          <cell r="K926" t="str">
            <v>A</v>
          </cell>
          <cell r="L926" t="str">
            <v>N</v>
          </cell>
        </row>
        <row r="927">
          <cell r="J927" t="str">
            <v>04-139-01-02</v>
          </cell>
          <cell r="K927" t="str">
            <v>A</v>
          </cell>
          <cell r="L927" t="str">
            <v>N</v>
          </cell>
        </row>
        <row r="928">
          <cell r="J928" t="str">
            <v>04-139-02-03</v>
          </cell>
          <cell r="K928" t="str">
            <v>A</v>
          </cell>
          <cell r="L928" t="str">
            <v>N</v>
          </cell>
        </row>
        <row r="929">
          <cell r="J929" t="str">
            <v>04-139-03-15</v>
          </cell>
          <cell r="K929" t="str">
            <v>A</v>
          </cell>
          <cell r="L929" t="str">
            <v>N</v>
          </cell>
        </row>
        <row r="930">
          <cell r="J930" t="str">
            <v>04-140-01-02</v>
          </cell>
          <cell r="K930" t="str">
            <v>A</v>
          </cell>
          <cell r="L930" t="str">
            <v>N</v>
          </cell>
        </row>
        <row r="931">
          <cell r="J931" t="str">
            <v>04-140-02-03</v>
          </cell>
          <cell r="K931" t="str">
            <v>A</v>
          </cell>
          <cell r="L931" t="str">
            <v>N</v>
          </cell>
        </row>
        <row r="932">
          <cell r="J932" t="str">
            <v>04-140-03-16</v>
          </cell>
          <cell r="K932" t="str">
            <v>A</v>
          </cell>
          <cell r="L932" t="str">
            <v>N</v>
          </cell>
        </row>
        <row r="933">
          <cell r="J933" t="str">
            <v>04-141-01-02</v>
          </cell>
          <cell r="K933" t="str">
            <v>A</v>
          </cell>
          <cell r="L933" t="str">
            <v>N</v>
          </cell>
        </row>
        <row r="934">
          <cell r="J934" t="str">
            <v>04-141-02-18</v>
          </cell>
          <cell r="K934" t="str">
            <v>A</v>
          </cell>
          <cell r="L934" t="str">
            <v>N</v>
          </cell>
        </row>
        <row r="935">
          <cell r="J935" t="str">
            <v>04-142-01-02</v>
          </cell>
          <cell r="K935" t="str">
            <v>A</v>
          </cell>
          <cell r="L935" t="str">
            <v>N</v>
          </cell>
        </row>
        <row r="936">
          <cell r="J936" t="str">
            <v>04-142-02-19</v>
          </cell>
          <cell r="K936" t="str">
            <v>A</v>
          </cell>
          <cell r="L936" t="str">
            <v>N</v>
          </cell>
        </row>
        <row r="937">
          <cell r="J937" t="str">
            <v>04-143-01-02</v>
          </cell>
          <cell r="K937" t="str">
            <v>A</v>
          </cell>
          <cell r="L937" t="str">
            <v>N</v>
          </cell>
        </row>
        <row r="938">
          <cell r="J938" t="str">
            <v>04-143-02-20</v>
          </cell>
          <cell r="K938" t="str">
            <v>A</v>
          </cell>
          <cell r="L938" t="str">
            <v>N</v>
          </cell>
        </row>
        <row r="939">
          <cell r="J939" t="str">
            <v>04-144-01-02</v>
          </cell>
          <cell r="K939" t="str">
            <v>A</v>
          </cell>
          <cell r="L939" t="str">
            <v>N</v>
          </cell>
        </row>
        <row r="940">
          <cell r="J940" t="str">
            <v>04-144-02-21</v>
          </cell>
          <cell r="K940" t="str">
            <v>A</v>
          </cell>
          <cell r="L940" t="str">
            <v>N</v>
          </cell>
        </row>
        <row r="941">
          <cell r="J941" t="str">
            <v>04-145-01-02</v>
          </cell>
          <cell r="K941" t="str">
            <v>A</v>
          </cell>
          <cell r="L941" t="str">
            <v>N</v>
          </cell>
        </row>
        <row r="942">
          <cell r="J942" t="str">
            <v>04-145-02-03</v>
          </cell>
          <cell r="K942" t="str">
            <v>A</v>
          </cell>
          <cell r="L942" t="str">
            <v>N</v>
          </cell>
        </row>
        <row r="943">
          <cell r="J943" t="str">
            <v>04-145-03-04</v>
          </cell>
          <cell r="K943" t="str">
            <v>A</v>
          </cell>
          <cell r="L943" t="str">
            <v>N</v>
          </cell>
        </row>
        <row r="944">
          <cell r="J944" t="str">
            <v>04-145-04-22</v>
          </cell>
          <cell r="K944" t="str">
            <v>A</v>
          </cell>
          <cell r="L944" t="str">
            <v>N</v>
          </cell>
        </row>
        <row r="945">
          <cell r="J945" t="str">
            <v>04-146-01-02</v>
          </cell>
          <cell r="K945" t="str">
            <v>A</v>
          </cell>
          <cell r="L945" t="str">
            <v>N</v>
          </cell>
        </row>
        <row r="946">
          <cell r="J946" t="str">
            <v>04-146-02-03</v>
          </cell>
          <cell r="K946" t="str">
            <v>A</v>
          </cell>
          <cell r="L946" t="str">
            <v>N</v>
          </cell>
        </row>
        <row r="947">
          <cell r="J947" t="str">
            <v>04-146-03-23</v>
          </cell>
          <cell r="K947" t="str">
            <v>A</v>
          </cell>
          <cell r="L947" t="str">
            <v>N</v>
          </cell>
        </row>
        <row r="948">
          <cell r="J948" t="str">
            <v>04-147-01-02</v>
          </cell>
          <cell r="K948" t="str">
            <v>A</v>
          </cell>
          <cell r="L948" t="str">
            <v>N</v>
          </cell>
        </row>
        <row r="949">
          <cell r="J949" t="str">
            <v>04-147-02-03</v>
          </cell>
          <cell r="K949" t="str">
            <v>A</v>
          </cell>
          <cell r="L949" t="str">
            <v>N</v>
          </cell>
        </row>
        <row r="950">
          <cell r="J950" t="str">
            <v>04-147-03-24</v>
          </cell>
          <cell r="K950" t="str">
            <v>A</v>
          </cell>
          <cell r="L950" t="str">
            <v>N</v>
          </cell>
        </row>
        <row r="951">
          <cell r="J951" t="str">
            <v>04-148-01-02</v>
          </cell>
          <cell r="K951" t="str">
            <v>A</v>
          </cell>
          <cell r="L951" t="str">
            <v>N</v>
          </cell>
        </row>
        <row r="952">
          <cell r="J952" t="str">
            <v>04-148-02-03</v>
          </cell>
          <cell r="K952" t="str">
            <v>A</v>
          </cell>
          <cell r="L952" t="str">
            <v>N</v>
          </cell>
        </row>
        <row r="953">
          <cell r="J953" t="str">
            <v>04-148-03-25</v>
          </cell>
          <cell r="K953" t="str">
            <v>A</v>
          </cell>
          <cell r="L953" t="str">
            <v>N</v>
          </cell>
        </row>
        <row r="954">
          <cell r="J954" t="str">
            <v>04-149-01-26</v>
          </cell>
          <cell r="K954" t="str">
            <v>G</v>
          </cell>
          <cell r="L954" t="str">
            <v>N</v>
          </cell>
        </row>
        <row r="955">
          <cell r="J955" t="str">
            <v>04-150-01-02</v>
          </cell>
          <cell r="K955" t="str">
            <v>A</v>
          </cell>
          <cell r="L955" t="str">
            <v>N</v>
          </cell>
        </row>
        <row r="956">
          <cell r="J956" t="str">
            <v>04-150-02-03</v>
          </cell>
          <cell r="K956" t="str">
            <v>A</v>
          </cell>
          <cell r="L956" t="str">
            <v>N</v>
          </cell>
        </row>
        <row r="957">
          <cell r="J957" t="str">
            <v>04-150-03-27</v>
          </cell>
          <cell r="K957" t="str">
            <v>A</v>
          </cell>
          <cell r="L957" t="str">
            <v>N</v>
          </cell>
        </row>
        <row r="958">
          <cell r="J958" t="str">
            <v>04-151-01-02</v>
          </cell>
          <cell r="K958" t="str">
            <v>A</v>
          </cell>
          <cell r="L958" t="str">
            <v>N</v>
          </cell>
        </row>
        <row r="959">
          <cell r="J959" t="str">
            <v>04-151-02-03</v>
          </cell>
          <cell r="K959" t="str">
            <v>A</v>
          </cell>
          <cell r="L959" t="str">
            <v>N</v>
          </cell>
        </row>
        <row r="960">
          <cell r="J960" t="str">
            <v>04-151-03-28</v>
          </cell>
          <cell r="K960" t="str">
            <v>A</v>
          </cell>
          <cell r="L960" t="str">
            <v>N</v>
          </cell>
        </row>
        <row r="961">
          <cell r="J961" t="str">
            <v>04-152-01-02</v>
          </cell>
          <cell r="K961" t="str">
            <v>A</v>
          </cell>
          <cell r="L961" t="str">
            <v>N</v>
          </cell>
        </row>
        <row r="962">
          <cell r="J962" t="str">
            <v>04-152-02-03</v>
          </cell>
          <cell r="K962" t="str">
            <v>A</v>
          </cell>
          <cell r="L962" t="str">
            <v>N</v>
          </cell>
        </row>
        <row r="963">
          <cell r="J963" t="str">
            <v>04-152-03-29</v>
          </cell>
          <cell r="K963" t="str">
            <v>A</v>
          </cell>
          <cell r="L963" t="str">
            <v>N</v>
          </cell>
        </row>
        <row r="964">
          <cell r="J964" t="str">
            <v>04-153-01-02</v>
          </cell>
          <cell r="K964" t="str">
            <v>A</v>
          </cell>
          <cell r="L964" t="str">
            <v>N</v>
          </cell>
        </row>
        <row r="965">
          <cell r="J965" t="str">
            <v>04-153-02-31</v>
          </cell>
          <cell r="K965" t="str">
            <v>A</v>
          </cell>
          <cell r="L965" t="str">
            <v>N</v>
          </cell>
        </row>
        <row r="966">
          <cell r="J966" t="str">
            <v>04-154-01-02</v>
          </cell>
          <cell r="K966" t="str">
            <v>A</v>
          </cell>
          <cell r="L966" t="str">
            <v>N</v>
          </cell>
        </row>
        <row r="967">
          <cell r="J967" t="str">
            <v>04-154-02-32</v>
          </cell>
          <cell r="K967" t="str">
            <v>A</v>
          </cell>
          <cell r="L967" t="str">
            <v>N</v>
          </cell>
        </row>
        <row r="968">
          <cell r="J968" t="str">
            <v>04-155-01-02</v>
          </cell>
          <cell r="K968" t="str">
            <v>A</v>
          </cell>
          <cell r="L968" t="str">
            <v>N</v>
          </cell>
        </row>
        <row r="969">
          <cell r="J969" t="str">
            <v>04-155-02-33</v>
          </cell>
          <cell r="K969" t="str">
            <v>A</v>
          </cell>
          <cell r="L969" t="str">
            <v>N</v>
          </cell>
        </row>
        <row r="970">
          <cell r="J970" t="str">
            <v>04-156-01-02</v>
          </cell>
          <cell r="K970" t="str">
            <v>A</v>
          </cell>
          <cell r="L970" t="str">
            <v>N</v>
          </cell>
        </row>
        <row r="971">
          <cell r="J971" t="str">
            <v>04-156-02-34</v>
          </cell>
          <cell r="K971" t="str">
            <v>A</v>
          </cell>
          <cell r="L971" t="str">
            <v>N</v>
          </cell>
        </row>
        <row r="972">
          <cell r="J972" t="str">
            <v>04-157-01-02</v>
          </cell>
          <cell r="K972" t="str">
            <v>A</v>
          </cell>
          <cell r="L972" t="str">
            <v>N</v>
          </cell>
        </row>
        <row r="973">
          <cell r="J973" t="str">
            <v>04-157-02-03</v>
          </cell>
          <cell r="K973" t="str">
            <v>A</v>
          </cell>
          <cell r="L973" t="str">
            <v>S</v>
          </cell>
        </row>
        <row r="974">
          <cell r="J974" t="str">
            <v>04-157-03-04</v>
          </cell>
          <cell r="K974" t="str">
            <v>A</v>
          </cell>
          <cell r="L974" t="str">
            <v>S</v>
          </cell>
        </row>
        <row r="975">
          <cell r="J975" t="str">
            <v>04-157-04-35</v>
          </cell>
          <cell r="K975" t="str">
            <v>A</v>
          </cell>
          <cell r="L975" t="str">
            <v>N</v>
          </cell>
        </row>
        <row r="976">
          <cell r="J976" t="str">
            <v>04-158-01-02</v>
          </cell>
          <cell r="K976" t="str">
            <v>A</v>
          </cell>
          <cell r="L976" t="str">
            <v>N</v>
          </cell>
        </row>
        <row r="977">
          <cell r="J977" t="str">
            <v>04-158-02-03</v>
          </cell>
          <cell r="K977" t="str">
            <v>A</v>
          </cell>
          <cell r="L977" t="str">
            <v>N</v>
          </cell>
        </row>
        <row r="978">
          <cell r="J978" t="str">
            <v>04-158-03-36</v>
          </cell>
          <cell r="K978" t="str">
            <v>A</v>
          </cell>
          <cell r="L978" t="str">
            <v>N</v>
          </cell>
        </row>
        <row r="979">
          <cell r="J979" t="str">
            <v>04-159-01-02</v>
          </cell>
          <cell r="K979" t="str">
            <v>A</v>
          </cell>
          <cell r="L979" t="str">
            <v>N</v>
          </cell>
        </row>
        <row r="980">
          <cell r="J980" t="str">
            <v>04-159-02-03</v>
          </cell>
          <cell r="K980" t="str">
            <v>A</v>
          </cell>
          <cell r="L980" t="str">
            <v>N</v>
          </cell>
        </row>
        <row r="981">
          <cell r="J981" t="str">
            <v>04-159-03-37</v>
          </cell>
          <cell r="K981" t="str">
            <v>A</v>
          </cell>
          <cell r="L981" t="str">
            <v>N</v>
          </cell>
        </row>
        <row r="982">
          <cell r="J982" t="str">
            <v>04-160-01-02</v>
          </cell>
          <cell r="K982" t="str">
            <v>A</v>
          </cell>
          <cell r="L982" t="str">
            <v>N</v>
          </cell>
        </row>
        <row r="983">
          <cell r="J983" t="str">
            <v>04-160-02-03</v>
          </cell>
          <cell r="K983" t="str">
            <v>A</v>
          </cell>
          <cell r="L983" t="str">
            <v>N</v>
          </cell>
        </row>
        <row r="984">
          <cell r="J984" t="str">
            <v>04-160-03-38</v>
          </cell>
          <cell r="K984" t="str">
            <v>A</v>
          </cell>
          <cell r="L984" t="str">
            <v>N</v>
          </cell>
        </row>
        <row r="985">
          <cell r="J985" t="str">
            <v>04-161-01-02</v>
          </cell>
          <cell r="K985" t="str">
            <v>G</v>
          </cell>
          <cell r="L985" t="str">
            <v>N</v>
          </cell>
        </row>
        <row r="986">
          <cell r="J986" t="str">
            <v>04-161-02-39</v>
          </cell>
          <cell r="K986" t="str">
            <v>G</v>
          </cell>
          <cell r="L986" t="str">
            <v>N</v>
          </cell>
        </row>
        <row r="987">
          <cell r="J987" t="str">
            <v>04-162-01-02</v>
          </cell>
          <cell r="K987" t="str">
            <v>A</v>
          </cell>
          <cell r="L987" t="str">
            <v>N</v>
          </cell>
        </row>
        <row r="988">
          <cell r="J988" t="str">
            <v>04-162-02-03</v>
          </cell>
          <cell r="K988" t="str">
            <v>A</v>
          </cell>
          <cell r="L988" t="str">
            <v>N</v>
          </cell>
        </row>
        <row r="989">
          <cell r="J989" t="str">
            <v>04-162-03-40</v>
          </cell>
          <cell r="K989" t="str">
            <v>A</v>
          </cell>
          <cell r="L989" t="str">
            <v>N</v>
          </cell>
        </row>
        <row r="990">
          <cell r="J990" t="str">
            <v>04-163-01-02</v>
          </cell>
          <cell r="K990" t="str">
            <v>A</v>
          </cell>
          <cell r="L990" t="str">
            <v>N</v>
          </cell>
        </row>
        <row r="991">
          <cell r="J991" t="str">
            <v>04-163-02-03</v>
          </cell>
          <cell r="K991" t="str">
            <v>A</v>
          </cell>
          <cell r="L991" t="str">
            <v>N</v>
          </cell>
        </row>
        <row r="992">
          <cell r="J992" t="str">
            <v>04-163-03-41</v>
          </cell>
          <cell r="K992" t="str">
            <v>A</v>
          </cell>
          <cell r="L992" t="str">
            <v>N</v>
          </cell>
        </row>
        <row r="993">
          <cell r="J993" t="str">
            <v>04-164-01-02</v>
          </cell>
          <cell r="K993" t="str">
            <v>A</v>
          </cell>
          <cell r="L993" t="str">
            <v>N</v>
          </cell>
        </row>
        <row r="994">
          <cell r="J994" t="str">
            <v>04-164-02-03</v>
          </cell>
          <cell r="K994" t="str">
            <v>A</v>
          </cell>
          <cell r="L994" t="str">
            <v>N</v>
          </cell>
        </row>
        <row r="995">
          <cell r="J995" t="str">
            <v>04-164-03-42</v>
          </cell>
          <cell r="K995" t="str">
            <v>A</v>
          </cell>
          <cell r="L995" t="str">
            <v>N</v>
          </cell>
        </row>
        <row r="996">
          <cell r="J996" t="str">
            <v>04-165-01-02</v>
          </cell>
          <cell r="K996" t="str">
            <v>A</v>
          </cell>
          <cell r="L996" t="str">
            <v>N</v>
          </cell>
        </row>
        <row r="997">
          <cell r="J997" t="str">
            <v>04-165-02-44</v>
          </cell>
          <cell r="K997" t="str">
            <v>A</v>
          </cell>
          <cell r="L997" t="str">
            <v>N</v>
          </cell>
        </row>
        <row r="998">
          <cell r="J998" t="str">
            <v>04-166-01-02</v>
          </cell>
          <cell r="K998" t="str">
            <v>A</v>
          </cell>
          <cell r="L998" t="str">
            <v>N</v>
          </cell>
        </row>
        <row r="999">
          <cell r="J999" t="str">
            <v>04-166-02-45</v>
          </cell>
          <cell r="K999" t="str">
            <v>A</v>
          </cell>
          <cell r="L999" t="str">
            <v>N</v>
          </cell>
        </row>
        <row r="1000">
          <cell r="J1000" t="str">
            <v>04-167-01-02</v>
          </cell>
          <cell r="K1000" t="str">
            <v>A</v>
          </cell>
          <cell r="L1000" t="str">
            <v>N</v>
          </cell>
        </row>
        <row r="1001">
          <cell r="J1001" t="str">
            <v>04-167-02-46</v>
          </cell>
          <cell r="K1001" t="str">
            <v>A</v>
          </cell>
          <cell r="L1001" t="str">
            <v>N</v>
          </cell>
        </row>
        <row r="1002">
          <cell r="J1002" t="str">
            <v>04-168-01-02</v>
          </cell>
          <cell r="K1002" t="str">
            <v>A</v>
          </cell>
          <cell r="L1002" t="str">
            <v>N</v>
          </cell>
        </row>
        <row r="1003">
          <cell r="J1003" t="str">
            <v>04-168-02-47</v>
          </cell>
          <cell r="K1003" t="str">
            <v>A</v>
          </cell>
          <cell r="L1003" t="str">
            <v>N</v>
          </cell>
        </row>
        <row r="1004">
          <cell r="J1004" t="str">
            <v>04-169-01-02</v>
          </cell>
          <cell r="K1004" t="str">
            <v>A</v>
          </cell>
          <cell r="L1004" t="str">
            <v>N</v>
          </cell>
        </row>
        <row r="1005">
          <cell r="J1005" t="str">
            <v>04-169-02-03</v>
          </cell>
          <cell r="K1005" t="str">
            <v>A</v>
          </cell>
          <cell r="L1005" t="str">
            <v>N</v>
          </cell>
        </row>
        <row r="1006">
          <cell r="J1006" t="str">
            <v>04-169-03-04</v>
          </cell>
          <cell r="K1006" t="str">
            <v>A</v>
          </cell>
          <cell r="L1006" t="str">
            <v>N</v>
          </cell>
        </row>
        <row r="1007">
          <cell r="J1007" t="str">
            <v>04-169-04-48</v>
          </cell>
          <cell r="K1007" t="str">
            <v>A</v>
          </cell>
          <cell r="L1007" t="str">
            <v>N</v>
          </cell>
        </row>
        <row r="1008">
          <cell r="J1008" t="str">
            <v>04-170-01-02</v>
          </cell>
          <cell r="K1008" t="str">
            <v>A</v>
          </cell>
          <cell r="L1008" t="str">
            <v>N</v>
          </cell>
        </row>
        <row r="1009">
          <cell r="J1009" t="str">
            <v>04-170-02-03</v>
          </cell>
          <cell r="K1009" t="str">
            <v>A</v>
          </cell>
          <cell r="L1009" t="str">
            <v>N</v>
          </cell>
        </row>
        <row r="1010">
          <cell r="J1010" t="str">
            <v>04-170-03-49</v>
          </cell>
          <cell r="K1010" t="str">
            <v>A</v>
          </cell>
          <cell r="L1010" t="str">
            <v>N</v>
          </cell>
        </row>
        <row r="1011">
          <cell r="J1011" t="str">
            <v>04-171-01-02</v>
          </cell>
          <cell r="K1011" t="str">
            <v>A</v>
          </cell>
          <cell r="L1011" t="str">
            <v>N</v>
          </cell>
        </row>
        <row r="1012">
          <cell r="J1012" t="str">
            <v>04-171-02-03</v>
          </cell>
          <cell r="K1012" t="str">
            <v>A</v>
          </cell>
          <cell r="L1012" t="str">
            <v>N</v>
          </cell>
        </row>
        <row r="1013">
          <cell r="J1013" t="str">
            <v>04-171-03-50</v>
          </cell>
          <cell r="K1013" t="str">
            <v>A</v>
          </cell>
          <cell r="L1013" t="str">
            <v>N</v>
          </cell>
        </row>
        <row r="1014">
          <cell r="J1014" t="str">
            <v>04-172-01-02</v>
          </cell>
          <cell r="K1014" t="str">
            <v>A</v>
          </cell>
          <cell r="L1014" t="str">
            <v>N</v>
          </cell>
        </row>
        <row r="1015">
          <cell r="J1015" t="str">
            <v>04-172-02-03</v>
          </cell>
          <cell r="K1015" t="str">
            <v>A</v>
          </cell>
          <cell r="L1015" t="str">
            <v>N</v>
          </cell>
        </row>
        <row r="1016">
          <cell r="J1016" t="str">
            <v>04-172-03-51</v>
          </cell>
          <cell r="K1016" t="str">
            <v>A</v>
          </cell>
          <cell r="L1016" t="str">
            <v>N</v>
          </cell>
        </row>
        <row r="1017">
          <cell r="J1017" t="str">
            <v>05-001-01-02</v>
          </cell>
          <cell r="K1017" t="str">
            <v>G</v>
          </cell>
          <cell r="L1017" t="str">
            <v>N</v>
          </cell>
        </row>
        <row r="1018">
          <cell r="J1018" t="str">
            <v>05-001-02-03</v>
          </cell>
          <cell r="K1018" t="str">
            <v>G</v>
          </cell>
          <cell r="L1018" t="str">
            <v>N</v>
          </cell>
        </row>
        <row r="1019">
          <cell r="J1019" t="str">
            <v>05-001-03-04</v>
          </cell>
          <cell r="K1019" t="str">
            <v>G</v>
          </cell>
          <cell r="L1019" t="str">
            <v>S</v>
          </cell>
        </row>
        <row r="1020">
          <cell r="J1020" t="str">
            <v>05-001-04-05</v>
          </cell>
          <cell r="K1020" t="str">
            <v>G</v>
          </cell>
          <cell r="L1020" t="str">
            <v>S</v>
          </cell>
        </row>
        <row r="1021">
          <cell r="J1021" t="str">
            <v>05-001-05-06</v>
          </cell>
          <cell r="K1021" t="str">
            <v>A</v>
          </cell>
          <cell r="L1021" t="str">
            <v>N</v>
          </cell>
        </row>
        <row r="1022">
          <cell r="J1022" t="str">
            <v>05-001-06-07</v>
          </cell>
          <cell r="K1022" t="str">
            <v>G</v>
          </cell>
          <cell r="L1022" t="str">
            <v>N</v>
          </cell>
        </row>
        <row r="1023">
          <cell r="J1023" t="str">
            <v>05-001-07-08</v>
          </cell>
          <cell r="K1023" t="str">
            <v>G</v>
          </cell>
          <cell r="L1023" t="str">
            <v>N</v>
          </cell>
        </row>
        <row r="1024">
          <cell r="J1024" t="str">
            <v>05-001-08-09</v>
          </cell>
          <cell r="K1024" t="str">
            <v>G</v>
          </cell>
          <cell r="L1024" t="str">
            <v>N</v>
          </cell>
        </row>
        <row r="1025">
          <cell r="J1025" t="str">
            <v>05-001-09-10</v>
          </cell>
          <cell r="K1025" t="str">
            <v>G</v>
          </cell>
          <cell r="L1025" t="str">
            <v>N</v>
          </cell>
        </row>
        <row r="1026">
          <cell r="J1026" t="str">
            <v>05-001-10-11</v>
          </cell>
          <cell r="K1026" t="str">
            <v>G</v>
          </cell>
          <cell r="L1026" t="str">
            <v>N</v>
          </cell>
        </row>
        <row r="1027">
          <cell r="J1027" t="str">
            <v>05-001-11-12</v>
          </cell>
          <cell r="K1027" t="str">
            <v>G</v>
          </cell>
          <cell r="L1027" t="str">
            <v>N</v>
          </cell>
        </row>
        <row r="1028">
          <cell r="J1028" t="str">
            <v>05-001-12-13</v>
          </cell>
          <cell r="K1028" t="str">
            <v>G</v>
          </cell>
          <cell r="L1028" t="str">
            <v>N</v>
          </cell>
        </row>
        <row r="1029">
          <cell r="J1029" t="str">
            <v>05-001-13-14</v>
          </cell>
          <cell r="K1029" t="str">
            <v>G</v>
          </cell>
          <cell r="L1029" t="str">
            <v>N</v>
          </cell>
        </row>
        <row r="1030">
          <cell r="J1030" t="str">
            <v>05-001-14-15</v>
          </cell>
          <cell r="K1030" t="str">
            <v>G</v>
          </cell>
          <cell r="L1030" t="str">
            <v>N</v>
          </cell>
        </row>
        <row r="1031">
          <cell r="J1031" t="str">
            <v>05-001-15-16</v>
          </cell>
          <cell r="K1031" t="str">
            <v>G</v>
          </cell>
          <cell r="L1031" t="str">
            <v>N</v>
          </cell>
        </row>
        <row r="1032">
          <cell r="J1032" t="str">
            <v>05-001-16-17</v>
          </cell>
          <cell r="K1032" t="str">
            <v>G</v>
          </cell>
          <cell r="L1032" t="str">
            <v>N</v>
          </cell>
        </row>
        <row r="1033">
          <cell r="J1033" t="str">
            <v>05-001-17-18</v>
          </cell>
          <cell r="K1033" t="str">
            <v>G</v>
          </cell>
          <cell r="L1033" t="str">
            <v>N</v>
          </cell>
        </row>
        <row r="1034">
          <cell r="J1034" t="str">
            <v>05-001-18-19</v>
          </cell>
          <cell r="K1034" t="str">
            <v>G</v>
          </cell>
          <cell r="L1034" t="str">
            <v>N</v>
          </cell>
        </row>
        <row r="1035">
          <cell r="J1035" t="str">
            <v>05-001-19-20</v>
          </cell>
          <cell r="K1035" t="str">
            <v>G</v>
          </cell>
          <cell r="L1035" t="str">
            <v>N</v>
          </cell>
        </row>
        <row r="1036">
          <cell r="J1036" t="str">
            <v>05-001-20-21</v>
          </cell>
          <cell r="K1036" t="str">
            <v>G</v>
          </cell>
          <cell r="L1036" t="str">
            <v>N</v>
          </cell>
        </row>
        <row r="1037">
          <cell r="J1037" t="str">
            <v>05-001-21-22</v>
          </cell>
          <cell r="K1037" t="str">
            <v>G</v>
          </cell>
          <cell r="L1037" t="str">
            <v>N</v>
          </cell>
        </row>
        <row r="1038">
          <cell r="J1038" t="str">
            <v>05-001-22-23</v>
          </cell>
          <cell r="K1038" t="str">
            <v>G</v>
          </cell>
          <cell r="L1038" t="str">
            <v>N</v>
          </cell>
        </row>
        <row r="1039">
          <cell r="J1039" t="str">
            <v>05-001-23-24</v>
          </cell>
          <cell r="K1039" t="str">
            <v>G</v>
          </cell>
          <cell r="L1039" t="str">
            <v>N</v>
          </cell>
        </row>
        <row r="1040">
          <cell r="J1040" t="str">
            <v>05-001-24-25</v>
          </cell>
          <cell r="K1040" t="str">
            <v>G</v>
          </cell>
          <cell r="L1040" t="str">
            <v>N</v>
          </cell>
        </row>
        <row r="1041">
          <cell r="J1041" t="str">
            <v>05-001-25-26</v>
          </cell>
          <cell r="K1041" t="str">
            <v>G</v>
          </cell>
          <cell r="L1041" t="str">
            <v>N</v>
          </cell>
        </row>
        <row r="1042">
          <cell r="J1042" t="str">
            <v>05-001-26-27</v>
          </cell>
          <cell r="K1042" t="str">
            <v>G</v>
          </cell>
          <cell r="L1042" t="str">
            <v>N</v>
          </cell>
        </row>
        <row r="1043">
          <cell r="J1043" t="str">
            <v>05-001-27-28</v>
          </cell>
          <cell r="K1043" t="str">
            <v>G</v>
          </cell>
          <cell r="L1043" t="str">
            <v>N</v>
          </cell>
        </row>
        <row r="1044">
          <cell r="J1044" t="str">
            <v>05-001-28-29</v>
          </cell>
          <cell r="K1044" t="str">
            <v>G</v>
          </cell>
          <cell r="L1044" t="str">
            <v>N</v>
          </cell>
        </row>
        <row r="1045">
          <cell r="J1045" t="str">
            <v>05-001-29-30</v>
          </cell>
          <cell r="K1045" t="str">
            <v>G</v>
          </cell>
          <cell r="L1045" t="str">
            <v>N</v>
          </cell>
        </row>
        <row r="1046">
          <cell r="J1046" t="str">
            <v>05-001-30-31</v>
          </cell>
          <cell r="K1046" t="str">
            <v>G</v>
          </cell>
          <cell r="L1046" t="str">
            <v>N</v>
          </cell>
        </row>
        <row r="1047">
          <cell r="J1047" t="str">
            <v>05-001-31-32</v>
          </cell>
          <cell r="K1047" t="str">
            <v>G</v>
          </cell>
          <cell r="L1047" t="str">
            <v>N</v>
          </cell>
        </row>
        <row r="1048">
          <cell r="J1048" t="str">
            <v>05-001-32-33</v>
          </cell>
          <cell r="K1048" t="str">
            <v>G</v>
          </cell>
          <cell r="L1048" t="str">
            <v>N</v>
          </cell>
        </row>
        <row r="1049">
          <cell r="J1049" t="str">
            <v>05-001-33-34</v>
          </cell>
          <cell r="K1049" t="str">
            <v>G</v>
          </cell>
          <cell r="L1049" t="str">
            <v>N</v>
          </cell>
        </row>
        <row r="1050">
          <cell r="J1050" t="str">
            <v>05-001-34-35</v>
          </cell>
          <cell r="K1050" t="str">
            <v>G</v>
          </cell>
          <cell r="L1050" t="str">
            <v>N</v>
          </cell>
        </row>
        <row r="1051">
          <cell r="J1051" t="str">
            <v>05-001-35-36</v>
          </cell>
          <cell r="K1051" t="str">
            <v>G</v>
          </cell>
          <cell r="L1051" t="str">
            <v>N</v>
          </cell>
        </row>
        <row r="1052">
          <cell r="J1052" t="str">
            <v>05-002-01-02</v>
          </cell>
          <cell r="K1052" t="str">
            <v>G</v>
          </cell>
          <cell r="L1052" t="str">
            <v>N</v>
          </cell>
        </row>
        <row r="1053">
          <cell r="J1053" t="str">
            <v>05-002-02-03</v>
          </cell>
          <cell r="K1053" t="str">
            <v>G</v>
          </cell>
          <cell r="L1053" t="str">
            <v>N</v>
          </cell>
        </row>
        <row r="1054">
          <cell r="J1054" t="str">
            <v>05-002-03-04</v>
          </cell>
          <cell r="K1054" t="str">
            <v>G</v>
          </cell>
          <cell r="L1054" t="str">
            <v>N</v>
          </cell>
        </row>
        <row r="1055">
          <cell r="J1055" t="str">
            <v>05-002-04-05</v>
          </cell>
          <cell r="K1055" t="str">
            <v>G</v>
          </cell>
          <cell r="L1055" t="str">
            <v>N</v>
          </cell>
        </row>
        <row r="1056">
          <cell r="J1056" t="str">
            <v>05-002-05-06</v>
          </cell>
          <cell r="K1056" t="str">
            <v>G</v>
          </cell>
          <cell r="L1056" t="str">
            <v>N</v>
          </cell>
        </row>
        <row r="1057">
          <cell r="J1057" t="str">
            <v>05-002-06-07</v>
          </cell>
          <cell r="K1057" t="str">
            <v>G</v>
          </cell>
          <cell r="L1057" t="str">
            <v>N</v>
          </cell>
        </row>
        <row r="1058">
          <cell r="J1058" t="str">
            <v>05-002-07-05</v>
          </cell>
          <cell r="K1058" t="str">
            <v>A</v>
          </cell>
          <cell r="L1058" t="str">
            <v>N</v>
          </cell>
        </row>
        <row r="1059">
          <cell r="J1059" t="str">
            <v>05-003-01-02</v>
          </cell>
          <cell r="K1059" t="str">
            <v>A</v>
          </cell>
          <cell r="L1059" t="str">
            <v>N</v>
          </cell>
        </row>
        <row r="1060">
          <cell r="J1060" t="str">
            <v>05-003-02-03</v>
          </cell>
          <cell r="K1060" t="str">
            <v>A</v>
          </cell>
          <cell r="L1060" t="str">
            <v>N</v>
          </cell>
        </row>
        <row r="1061">
          <cell r="J1061" t="str">
            <v>05-003-03-04</v>
          </cell>
          <cell r="K1061" t="str">
            <v>A</v>
          </cell>
          <cell r="L1061" t="str">
            <v>N</v>
          </cell>
        </row>
        <row r="1062">
          <cell r="J1062" t="str">
            <v>05-003-04-02</v>
          </cell>
          <cell r="K1062" t="str">
            <v>A</v>
          </cell>
          <cell r="L1062" t="str">
            <v>N</v>
          </cell>
        </row>
        <row r="1063">
          <cell r="J1063" t="str">
            <v>05-004-01-02</v>
          </cell>
          <cell r="K1063" t="str">
            <v>A</v>
          </cell>
          <cell r="L1063" t="str">
            <v>N</v>
          </cell>
        </row>
        <row r="1064">
          <cell r="J1064" t="str">
            <v>05-004-02-03</v>
          </cell>
          <cell r="K1064" t="str">
            <v>A</v>
          </cell>
          <cell r="L1064" t="str">
            <v>N</v>
          </cell>
        </row>
        <row r="1065">
          <cell r="J1065" t="str">
            <v>05-004-03-04</v>
          </cell>
          <cell r="K1065" t="str">
            <v>A</v>
          </cell>
          <cell r="L1065" t="str">
            <v>N</v>
          </cell>
        </row>
        <row r="1066">
          <cell r="J1066" t="str">
            <v>05-004-04-04</v>
          </cell>
          <cell r="K1066" t="str">
            <v>A</v>
          </cell>
          <cell r="L1066" t="str">
            <v>N</v>
          </cell>
        </row>
        <row r="1067">
          <cell r="J1067" t="str">
            <v>05-005-01-02</v>
          </cell>
          <cell r="K1067" t="str">
            <v>A</v>
          </cell>
          <cell r="L1067" t="str">
            <v>N</v>
          </cell>
        </row>
        <row r="1068">
          <cell r="J1068" t="str">
            <v>05-005-02-03</v>
          </cell>
          <cell r="K1068" t="str">
            <v>A</v>
          </cell>
          <cell r="L1068" t="str">
            <v>N</v>
          </cell>
        </row>
        <row r="1069">
          <cell r="J1069" t="str">
            <v>05-005-03-04</v>
          </cell>
          <cell r="K1069" t="str">
            <v>A</v>
          </cell>
          <cell r="L1069" t="str">
            <v>N</v>
          </cell>
        </row>
        <row r="1070">
          <cell r="J1070" t="str">
            <v>05-005-04-05</v>
          </cell>
          <cell r="K1070" t="str">
            <v>A</v>
          </cell>
          <cell r="L1070" t="str">
            <v>N</v>
          </cell>
        </row>
        <row r="1071">
          <cell r="J1071" t="str">
            <v>05-006-01-02</v>
          </cell>
          <cell r="K1071" t="str">
            <v>A</v>
          </cell>
          <cell r="L1071" t="str">
            <v>N</v>
          </cell>
        </row>
        <row r="1072">
          <cell r="J1072" t="str">
            <v>05-006-02-03</v>
          </cell>
          <cell r="K1072" t="str">
            <v>A</v>
          </cell>
          <cell r="L1072" t="str">
            <v>N</v>
          </cell>
        </row>
        <row r="1073">
          <cell r="J1073" t="str">
            <v>05-006-03-04</v>
          </cell>
          <cell r="K1073" t="str">
            <v>A</v>
          </cell>
          <cell r="L1073" t="str">
            <v>N</v>
          </cell>
        </row>
        <row r="1074">
          <cell r="J1074" t="str">
            <v>05-006-04-06</v>
          </cell>
          <cell r="K1074" t="str">
            <v>A</v>
          </cell>
          <cell r="L1074" t="str">
            <v>N</v>
          </cell>
        </row>
        <row r="1075">
          <cell r="J1075" t="str">
            <v>05-007-01-02</v>
          </cell>
          <cell r="K1075" t="str">
            <v>A</v>
          </cell>
          <cell r="L1075" t="str">
            <v>N</v>
          </cell>
        </row>
        <row r="1076">
          <cell r="J1076" t="str">
            <v>05-007-02-03</v>
          </cell>
          <cell r="K1076" t="str">
            <v>A</v>
          </cell>
          <cell r="L1076" t="str">
            <v>N</v>
          </cell>
        </row>
        <row r="1077">
          <cell r="J1077" t="str">
            <v>05-007-03-04</v>
          </cell>
          <cell r="K1077" t="str">
            <v>A</v>
          </cell>
          <cell r="L1077" t="str">
            <v>N</v>
          </cell>
        </row>
        <row r="1078">
          <cell r="J1078" t="str">
            <v>05-007-04-07</v>
          </cell>
          <cell r="K1078" t="str">
            <v>A</v>
          </cell>
          <cell r="L1078" t="str">
            <v>N</v>
          </cell>
        </row>
        <row r="1079">
          <cell r="J1079" t="str">
            <v>05-008-01-02</v>
          </cell>
          <cell r="K1079" t="str">
            <v>A</v>
          </cell>
          <cell r="L1079" t="str">
            <v>N</v>
          </cell>
        </row>
        <row r="1080">
          <cell r="J1080" t="str">
            <v>05-008-02-03</v>
          </cell>
          <cell r="K1080" t="str">
            <v>A</v>
          </cell>
          <cell r="L1080" t="str">
            <v>N</v>
          </cell>
        </row>
        <row r="1081">
          <cell r="J1081" t="str">
            <v>05-008-03-04</v>
          </cell>
          <cell r="K1081" t="str">
            <v>A</v>
          </cell>
          <cell r="L1081" t="str">
            <v>N</v>
          </cell>
        </row>
        <row r="1082">
          <cell r="J1082" t="str">
            <v>05-008-04-05</v>
          </cell>
          <cell r="K1082" t="str">
            <v>A</v>
          </cell>
          <cell r="L1082" t="str">
            <v>N</v>
          </cell>
        </row>
        <row r="1083">
          <cell r="J1083" t="str">
            <v>05-008-05-06</v>
          </cell>
          <cell r="K1083" t="str">
            <v>G</v>
          </cell>
          <cell r="L1083" t="str">
            <v>N</v>
          </cell>
        </row>
        <row r="1084">
          <cell r="J1084" t="str">
            <v>05-008-06-07</v>
          </cell>
          <cell r="K1084" t="str">
            <v>G</v>
          </cell>
          <cell r="L1084" t="str">
            <v>N</v>
          </cell>
        </row>
        <row r="1085">
          <cell r="J1085" t="str">
            <v>05-008-07-08</v>
          </cell>
          <cell r="K1085" t="str">
            <v>G</v>
          </cell>
          <cell r="L1085" t="str">
            <v>N</v>
          </cell>
        </row>
        <row r="1086">
          <cell r="J1086" t="str">
            <v>05-008-08-09</v>
          </cell>
          <cell r="K1086" t="str">
            <v>G</v>
          </cell>
          <cell r="L1086" t="str">
            <v>N</v>
          </cell>
        </row>
        <row r="1087">
          <cell r="J1087" t="str">
            <v>05-008-09-10</v>
          </cell>
          <cell r="K1087" t="str">
            <v>G</v>
          </cell>
          <cell r="L1087" t="str">
            <v>N</v>
          </cell>
        </row>
        <row r="1088">
          <cell r="J1088" t="str">
            <v>05-008-10-11</v>
          </cell>
          <cell r="K1088" t="str">
            <v>G</v>
          </cell>
          <cell r="L1088" t="str">
            <v>N</v>
          </cell>
        </row>
        <row r="1089">
          <cell r="J1089" t="str">
            <v>05-008-11-12</v>
          </cell>
          <cell r="K1089" t="str">
            <v>G</v>
          </cell>
          <cell r="L1089" t="str">
            <v>N</v>
          </cell>
        </row>
        <row r="1090">
          <cell r="J1090" t="str">
            <v>05-008-12-11</v>
          </cell>
          <cell r="K1090" t="str">
            <v>A</v>
          </cell>
          <cell r="L1090" t="str">
            <v>N</v>
          </cell>
        </row>
        <row r="1091">
          <cell r="J1091" t="str">
            <v>05-009-01-02</v>
          </cell>
          <cell r="K1091" t="str">
            <v>A</v>
          </cell>
          <cell r="L1091" t="str">
            <v>N</v>
          </cell>
        </row>
        <row r="1092">
          <cell r="J1092" t="str">
            <v>05-009-02-03</v>
          </cell>
          <cell r="K1092" t="str">
            <v>A</v>
          </cell>
          <cell r="L1092" t="str">
            <v>N</v>
          </cell>
        </row>
        <row r="1093">
          <cell r="J1093" t="str">
            <v>05-009-03-04</v>
          </cell>
          <cell r="K1093" t="str">
            <v>A</v>
          </cell>
          <cell r="L1093" t="str">
            <v>N</v>
          </cell>
        </row>
        <row r="1094">
          <cell r="J1094" t="str">
            <v>05-009-04-06</v>
          </cell>
          <cell r="K1094" t="str">
            <v>A</v>
          </cell>
          <cell r="L1094" t="str">
            <v>N</v>
          </cell>
        </row>
        <row r="1095">
          <cell r="J1095" t="str">
            <v>05-010-01-02</v>
          </cell>
          <cell r="K1095" t="str">
            <v>A</v>
          </cell>
          <cell r="L1095" t="str">
            <v>N</v>
          </cell>
        </row>
        <row r="1096">
          <cell r="J1096" t="str">
            <v>05-010-02-03</v>
          </cell>
          <cell r="K1096" t="str">
            <v>A</v>
          </cell>
          <cell r="L1096" t="str">
            <v>N</v>
          </cell>
        </row>
        <row r="1097">
          <cell r="J1097" t="str">
            <v>05-010-03-04</v>
          </cell>
          <cell r="K1097" t="str">
            <v>A</v>
          </cell>
          <cell r="L1097" t="str">
            <v>N</v>
          </cell>
        </row>
        <row r="1098">
          <cell r="J1098" t="str">
            <v>05-010-04-07</v>
          </cell>
          <cell r="K1098" t="str">
            <v>A</v>
          </cell>
          <cell r="L1098" t="str">
            <v>N</v>
          </cell>
        </row>
        <row r="1099">
          <cell r="J1099" t="str">
            <v>05-011-01-02</v>
          </cell>
          <cell r="K1099" t="str">
            <v>A</v>
          </cell>
          <cell r="L1099" t="str">
            <v>N</v>
          </cell>
        </row>
        <row r="1100">
          <cell r="J1100" t="str">
            <v>05-011-02-03</v>
          </cell>
          <cell r="K1100" t="str">
            <v>A</v>
          </cell>
          <cell r="L1100" t="str">
            <v>N</v>
          </cell>
        </row>
        <row r="1101">
          <cell r="J1101" t="str">
            <v>05-011-03-04</v>
          </cell>
          <cell r="K1101" t="str">
            <v>A</v>
          </cell>
          <cell r="L1101" t="str">
            <v>N</v>
          </cell>
        </row>
        <row r="1102">
          <cell r="J1102" t="str">
            <v>05-011-04-08</v>
          </cell>
          <cell r="K1102" t="str">
            <v>A</v>
          </cell>
          <cell r="L1102" t="str">
            <v>N</v>
          </cell>
        </row>
        <row r="1103">
          <cell r="J1103" t="str">
            <v>05-012-01-02</v>
          </cell>
          <cell r="K1103" t="str">
            <v>A</v>
          </cell>
          <cell r="L1103" t="str">
            <v>N</v>
          </cell>
        </row>
        <row r="1104">
          <cell r="J1104" t="str">
            <v>05-012-02-03</v>
          </cell>
          <cell r="K1104" t="str">
            <v>A</v>
          </cell>
          <cell r="L1104" t="str">
            <v>N</v>
          </cell>
        </row>
        <row r="1105">
          <cell r="J1105" t="str">
            <v>05-012-03-04</v>
          </cell>
          <cell r="K1105" t="str">
            <v>A</v>
          </cell>
          <cell r="L1105" t="str">
            <v>N</v>
          </cell>
        </row>
        <row r="1106">
          <cell r="J1106" t="str">
            <v>05-012-04-09</v>
          </cell>
          <cell r="K1106" t="str">
            <v>A</v>
          </cell>
          <cell r="L1106" t="str">
            <v>N</v>
          </cell>
        </row>
        <row r="1107">
          <cell r="J1107" t="str">
            <v>05-013-01-02</v>
          </cell>
          <cell r="K1107" t="str">
            <v>A</v>
          </cell>
          <cell r="L1107" t="str">
            <v>N</v>
          </cell>
        </row>
        <row r="1108">
          <cell r="J1108" t="str">
            <v>05-013-02-03</v>
          </cell>
          <cell r="K1108" t="str">
            <v>A</v>
          </cell>
          <cell r="L1108" t="str">
            <v>N</v>
          </cell>
        </row>
        <row r="1109">
          <cell r="J1109" t="str">
            <v>05-013-03-04</v>
          </cell>
          <cell r="K1109" t="str">
            <v>A</v>
          </cell>
          <cell r="L1109" t="str">
            <v>N</v>
          </cell>
        </row>
        <row r="1110">
          <cell r="J1110" t="str">
            <v>05-013-04-10</v>
          </cell>
          <cell r="K1110" t="str">
            <v>A</v>
          </cell>
          <cell r="L1110" t="str">
            <v>N</v>
          </cell>
        </row>
        <row r="1111">
          <cell r="J1111" t="str">
            <v>05-014-01-02</v>
          </cell>
          <cell r="K1111" t="str">
            <v>G</v>
          </cell>
          <cell r="L1111" t="str">
            <v>N</v>
          </cell>
        </row>
        <row r="1112">
          <cell r="J1112" t="str">
            <v>05-014-02-03</v>
          </cell>
          <cell r="K1112" t="str">
            <v>A</v>
          </cell>
          <cell r="L1112" t="str">
            <v>N</v>
          </cell>
        </row>
        <row r="1113">
          <cell r="J1113" t="str">
            <v>05-014-03-04</v>
          </cell>
          <cell r="K1113" t="str">
            <v>G</v>
          </cell>
          <cell r="L1113" t="str">
            <v>N</v>
          </cell>
        </row>
        <row r="1114">
          <cell r="J1114" t="str">
            <v>05-014-04-05</v>
          </cell>
          <cell r="K1114" t="str">
            <v>G</v>
          </cell>
          <cell r="L1114" t="str">
            <v>S</v>
          </cell>
        </row>
        <row r="1115">
          <cell r="J1115" t="str">
            <v>05-014-05-06</v>
          </cell>
          <cell r="K1115" t="str">
            <v>G</v>
          </cell>
          <cell r="L1115" t="str">
            <v>S</v>
          </cell>
        </row>
        <row r="1116">
          <cell r="J1116" t="str">
            <v>05-014-06-11</v>
          </cell>
          <cell r="K1116" t="str">
            <v>G</v>
          </cell>
          <cell r="L1116" t="str">
            <v>S</v>
          </cell>
        </row>
        <row r="1117">
          <cell r="J1117" t="str">
            <v>05-015-01-02</v>
          </cell>
          <cell r="K1117" t="str">
            <v>A</v>
          </cell>
          <cell r="L1117" t="str">
            <v>N</v>
          </cell>
        </row>
        <row r="1118">
          <cell r="J1118" t="str">
            <v>05-015-02-03</v>
          </cell>
          <cell r="K1118" t="str">
            <v>A</v>
          </cell>
          <cell r="L1118" t="str">
            <v>N</v>
          </cell>
        </row>
        <row r="1119">
          <cell r="J1119" t="str">
            <v>05-015-03-04</v>
          </cell>
          <cell r="K1119" t="str">
            <v>A</v>
          </cell>
          <cell r="L1119" t="str">
            <v>N</v>
          </cell>
        </row>
        <row r="1120">
          <cell r="J1120" t="str">
            <v>05-015-04-05</v>
          </cell>
          <cell r="K1120" t="str">
            <v>A</v>
          </cell>
          <cell r="L1120" t="str">
            <v>N</v>
          </cell>
        </row>
        <row r="1121">
          <cell r="J1121" t="str">
            <v>05-015-05-06</v>
          </cell>
          <cell r="K1121" t="str">
            <v>G</v>
          </cell>
          <cell r="L1121" t="str">
            <v>N</v>
          </cell>
        </row>
        <row r="1122">
          <cell r="J1122" t="str">
            <v>05-015-06-07</v>
          </cell>
          <cell r="K1122" t="str">
            <v>G</v>
          </cell>
          <cell r="L1122" t="str">
            <v>N</v>
          </cell>
        </row>
        <row r="1123">
          <cell r="J1123" t="str">
            <v>05-015-07-08</v>
          </cell>
          <cell r="K1123" t="str">
            <v>G</v>
          </cell>
          <cell r="L1123" t="str">
            <v>N</v>
          </cell>
        </row>
        <row r="1124">
          <cell r="J1124" t="str">
            <v>05-015-08-14</v>
          </cell>
          <cell r="K1124" t="str">
            <v>G</v>
          </cell>
          <cell r="L1124" t="str">
            <v>N</v>
          </cell>
        </row>
        <row r="1125">
          <cell r="J1125" t="str">
            <v>05-016-01-02</v>
          </cell>
          <cell r="K1125" t="str">
            <v>A</v>
          </cell>
          <cell r="L1125" t="str">
            <v>N</v>
          </cell>
        </row>
        <row r="1126">
          <cell r="J1126" t="str">
            <v>05-016-02-03</v>
          </cell>
          <cell r="K1126" t="str">
            <v>A</v>
          </cell>
          <cell r="L1126" t="str">
            <v>N</v>
          </cell>
        </row>
        <row r="1127">
          <cell r="J1127" t="str">
            <v>05-016-03-04</v>
          </cell>
          <cell r="K1127" t="str">
            <v>A</v>
          </cell>
          <cell r="L1127" t="str">
            <v>N</v>
          </cell>
        </row>
        <row r="1128">
          <cell r="J1128" t="str">
            <v>05-016-04-06</v>
          </cell>
          <cell r="K1128" t="str">
            <v>A</v>
          </cell>
          <cell r="L1128" t="str">
            <v>N</v>
          </cell>
        </row>
        <row r="1129">
          <cell r="J1129" t="str">
            <v>05-017-01-02</v>
          </cell>
          <cell r="K1129" t="str">
            <v>A</v>
          </cell>
          <cell r="L1129" t="str">
            <v>N</v>
          </cell>
        </row>
        <row r="1130">
          <cell r="J1130" t="str">
            <v>05-017-02-03</v>
          </cell>
          <cell r="K1130" t="str">
            <v>A</v>
          </cell>
          <cell r="L1130" t="str">
            <v>N</v>
          </cell>
        </row>
        <row r="1131">
          <cell r="J1131" t="str">
            <v>05-017-03-04</v>
          </cell>
          <cell r="K1131" t="str">
            <v>A</v>
          </cell>
          <cell r="L1131" t="str">
            <v>N</v>
          </cell>
        </row>
        <row r="1132">
          <cell r="J1132" t="str">
            <v>05-017-04-07</v>
          </cell>
          <cell r="K1132" t="str">
            <v>A</v>
          </cell>
          <cell r="L1132" t="str">
            <v>N</v>
          </cell>
        </row>
        <row r="1133">
          <cell r="J1133" t="str">
            <v>05-018-01-02</v>
          </cell>
          <cell r="K1133" t="str">
            <v>A</v>
          </cell>
          <cell r="L1133" t="str">
            <v>N</v>
          </cell>
        </row>
        <row r="1134">
          <cell r="J1134" t="str">
            <v>05-018-02-03</v>
          </cell>
          <cell r="K1134" t="str">
            <v>A</v>
          </cell>
          <cell r="L1134" t="str">
            <v>N</v>
          </cell>
        </row>
        <row r="1135">
          <cell r="J1135" t="str">
            <v>05-018-03-04</v>
          </cell>
          <cell r="K1135" t="str">
            <v>A</v>
          </cell>
          <cell r="L1135" t="str">
            <v>N</v>
          </cell>
        </row>
        <row r="1136">
          <cell r="J1136" t="str">
            <v>05-018-04-08</v>
          </cell>
          <cell r="K1136" t="str">
            <v>A</v>
          </cell>
          <cell r="L1136" t="str">
            <v>N</v>
          </cell>
        </row>
        <row r="1137">
          <cell r="J1137" t="str">
            <v>05-019-01-02</v>
          </cell>
          <cell r="K1137" t="str">
            <v>A</v>
          </cell>
          <cell r="L1137" t="str">
            <v>N</v>
          </cell>
        </row>
        <row r="1138">
          <cell r="J1138" t="str">
            <v>05-019-02-03</v>
          </cell>
          <cell r="K1138" t="str">
            <v>A</v>
          </cell>
          <cell r="L1138" t="str">
            <v>N</v>
          </cell>
        </row>
        <row r="1139">
          <cell r="J1139" t="str">
            <v>05-019-03-04</v>
          </cell>
          <cell r="K1139" t="str">
            <v>A</v>
          </cell>
          <cell r="L1139" t="str">
            <v>N</v>
          </cell>
        </row>
        <row r="1140">
          <cell r="J1140" t="str">
            <v>05-019-04-05</v>
          </cell>
          <cell r="K1140" t="str">
            <v>A</v>
          </cell>
          <cell r="L1140" t="str">
            <v>N</v>
          </cell>
        </row>
        <row r="1141">
          <cell r="J1141" t="str">
            <v>05-019-05-06</v>
          </cell>
          <cell r="K1141" t="str">
            <v>G</v>
          </cell>
          <cell r="L1141" t="str">
            <v>N</v>
          </cell>
        </row>
        <row r="1142">
          <cell r="J1142" t="str">
            <v>05-019-06-07</v>
          </cell>
          <cell r="K1142" t="str">
            <v>G</v>
          </cell>
          <cell r="L1142" t="str">
            <v>N</v>
          </cell>
        </row>
        <row r="1143">
          <cell r="J1143" t="str">
            <v>05-019-07-08</v>
          </cell>
          <cell r="K1143" t="str">
            <v>G</v>
          </cell>
          <cell r="L1143" t="str">
            <v>N</v>
          </cell>
        </row>
        <row r="1144">
          <cell r="J1144" t="str">
            <v>05-019-08-09</v>
          </cell>
          <cell r="K1144" t="str">
            <v>G</v>
          </cell>
          <cell r="L1144" t="str">
            <v>N</v>
          </cell>
        </row>
        <row r="1145">
          <cell r="J1145" t="str">
            <v>05-019-09-10</v>
          </cell>
          <cell r="K1145" t="str">
            <v>G</v>
          </cell>
          <cell r="L1145" t="str">
            <v>N</v>
          </cell>
        </row>
        <row r="1146">
          <cell r="J1146" t="str">
            <v>05-019-10-11</v>
          </cell>
          <cell r="K1146" t="str">
            <v>G</v>
          </cell>
          <cell r="L1146" t="str">
            <v>N</v>
          </cell>
        </row>
        <row r="1147">
          <cell r="J1147" t="str">
            <v>05-019-11-19</v>
          </cell>
          <cell r="K1147" t="str">
            <v>G</v>
          </cell>
          <cell r="L1147" t="str">
            <v>N</v>
          </cell>
        </row>
        <row r="1148">
          <cell r="J1148" t="str">
            <v>05-020-01-02</v>
          </cell>
          <cell r="K1148" t="str">
            <v>A</v>
          </cell>
          <cell r="L1148" t="str">
            <v>N</v>
          </cell>
        </row>
        <row r="1149">
          <cell r="J1149" t="str">
            <v>05-020-02-03</v>
          </cell>
          <cell r="K1149" t="str">
            <v>A</v>
          </cell>
          <cell r="L1149" t="str">
            <v>N</v>
          </cell>
        </row>
        <row r="1150">
          <cell r="J1150" t="str">
            <v>05-020-03-04</v>
          </cell>
          <cell r="K1150" t="str">
            <v>A</v>
          </cell>
          <cell r="L1150" t="str">
            <v>N</v>
          </cell>
        </row>
        <row r="1151">
          <cell r="J1151" t="str">
            <v>05-020-04-06</v>
          </cell>
          <cell r="K1151" t="str">
            <v>A</v>
          </cell>
          <cell r="L1151" t="str">
            <v>N</v>
          </cell>
        </row>
        <row r="1152">
          <cell r="J1152" t="str">
            <v>05-021-01-02</v>
          </cell>
          <cell r="K1152" t="str">
            <v>A</v>
          </cell>
          <cell r="L1152" t="str">
            <v>N</v>
          </cell>
        </row>
        <row r="1153">
          <cell r="J1153" t="str">
            <v>05-021-02-03</v>
          </cell>
          <cell r="K1153" t="str">
            <v>A</v>
          </cell>
          <cell r="L1153" t="str">
            <v>N</v>
          </cell>
        </row>
        <row r="1154">
          <cell r="J1154" t="str">
            <v>05-021-03-04</v>
          </cell>
          <cell r="K1154" t="str">
            <v>A</v>
          </cell>
          <cell r="L1154" t="str">
            <v>N</v>
          </cell>
        </row>
        <row r="1155">
          <cell r="J1155" t="str">
            <v>05-021-04-07</v>
          </cell>
          <cell r="K1155" t="str">
            <v>A</v>
          </cell>
          <cell r="L1155" t="str">
            <v>N</v>
          </cell>
        </row>
        <row r="1156">
          <cell r="J1156" t="str">
            <v>05-022-01-02</v>
          </cell>
          <cell r="K1156" t="str">
            <v>A</v>
          </cell>
          <cell r="L1156" t="str">
            <v>N</v>
          </cell>
        </row>
        <row r="1157">
          <cell r="J1157" t="str">
            <v>05-022-02-03</v>
          </cell>
          <cell r="K1157" t="str">
            <v>A</v>
          </cell>
          <cell r="L1157" t="str">
            <v>N</v>
          </cell>
        </row>
        <row r="1158">
          <cell r="J1158" t="str">
            <v>05-022-03-08</v>
          </cell>
          <cell r="K1158" t="str">
            <v>A</v>
          </cell>
          <cell r="L1158" t="str">
            <v>N</v>
          </cell>
        </row>
        <row r="1159">
          <cell r="J1159" t="str">
            <v>05-023-01-02</v>
          </cell>
          <cell r="K1159" t="str">
            <v>A</v>
          </cell>
          <cell r="L1159" t="str">
            <v>N</v>
          </cell>
        </row>
        <row r="1160">
          <cell r="J1160" t="str">
            <v>05-023-02-03</v>
          </cell>
          <cell r="K1160" t="str">
            <v>A</v>
          </cell>
          <cell r="L1160" t="str">
            <v>N</v>
          </cell>
        </row>
        <row r="1161">
          <cell r="J1161" t="str">
            <v>05-023-03-09</v>
          </cell>
          <cell r="K1161" t="str">
            <v>A</v>
          </cell>
          <cell r="L1161" t="str">
            <v>N</v>
          </cell>
        </row>
        <row r="1162">
          <cell r="J1162" t="str">
            <v>05-024-01-02</v>
          </cell>
          <cell r="K1162" t="str">
            <v>A</v>
          </cell>
          <cell r="L1162" t="str">
            <v>N</v>
          </cell>
        </row>
        <row r="1163">
          <cell r="J1163" t="str">
            <v>05-024-02-03</v>
          </cell>
          <cell r="K1163" t="str">
            <v>A</v>
          </cell>
          <cell r="L1163" t="str">
            <v>N</v>
          </cell>
        </row>
        <row r="1164">
          <cell r="J1164" t="str">
            <v>05-024-03-10</v>
          </cell>
          <cell r="K1164" t="str">
            <v>A</v>
          </cell>
          <cell r="L1164" t="str">
            <v>N</v>
          </cell>
        </row>
        <row r="1165">
          <cell r="J1165" t="str">
            <v>05-025-01-02</v>
          </cell>
          <cell r="K1165" t="str">
            <v>A</v>
          </cell>
          <cell r="L1165" t="str">
            <v>N</v>
          </cell>
        </row>
        <row r="1166">
          <cell r="J1166" t="str">
            <v>05-025-02-03</v>
          </cell>
          <cell r="K1166" t="str">
            <v>A</v>
          </cell>
          <cell r="L1166" t="str">
            <v>N</v>
          </cell>
        </row>
        <row r="1167">
          <cell r="J1167" t="str">
            <v>05-025-03-04</v>
          </cell>
          <cell r="K1167" t="str">
            <v>A</v>
          </cell>
          <cell r="L1167" t="str">
            <v>N</v>
          </cell>
        </row>
        <row r="1168">
          <cell r="J1168" t="str">
            <v>05-025-04-05</v>
          </cell>
          <cell r="K1168" t="str">
            <v>G</v>
          </cell>
          <cell r="L1168" t="str">
            <v>N</v>
          </cell>
        </row>
        <row r="1169">
          <cell r="J1169" t="str">
            <v>05-025-05-06</v>
          </cell>
          <cell r="K1169" t="str">
            <v>G</v>
          </cell>
          <cell r="L1169" t="str">
            <v>N</v>
          </cell>
        </row>
        <row r="1170">
          <cell r="J1170" t="str">
            <v>05-025-06-07</v>
          </cell>
          <cell r="K1170" t="str">
            <v>G</v>
          </cell>
          <cell r="L1170" t="str">
            <v>N</v>
          </cell>
        </row>
        <row r="1171">
          <cell r="J1171" t="str">
            <v>05-025-07-22</v>
          </cell>
          <cell r="K1171" t="str">
            <v>G</v>
          </cell>
          <cell r="L1171" t="str">
            <v>N</v>
          </cell>
        </row>
        <row r="1172">
          <cell r="J1172" t="str">
            <v>05-026-01-02</v>
          </cell>
          <cell r="K1172" t="str">
            <v>A</v>
          </cell>
          <cell r="L1172" t="str">
            <v>N</v>
          </cell>
        </row>
        <row r="1173">
          <cell r="J1173" t="str">
            <v>05-026-02-03</v>
          </cell>
          <cell r="K1173" t="str">
            <v>A</v>
          </cell>
          <cell r="L1173" t="str">
            <v>N</v>
          </cell>
        </row>
        <row r="1174">
          <cell r="J1174" t="str">
            <v>05-026-03-05</v>
          </cell>
          <cell r="K1174" t="str">
            <v>A</v>
          </cell>
          <cell r="L1174" t="str">
            <v>N</v>
          </cell>
        </row>
        <row r="1175">
          <cell r="J1175" t="str">
            <v>05-027-01-02</v>
          </cell>
          <cell r="K1175" t="str">
            <v>A</v>
          </cell>
          <cell r="L1175" t="str">
            <v>N</v>
          </cell>
        </row>
        <row r="1176">
          <cell r="J1176" t="str">
            <v>05-027-02-03</v>
          </cell>
          <cell r="K1176" t="str">
            <v>A</v>
          </cell>
          <cell r="L1176" t="str">
            <v>N</v>
          </cell>
        </row>
        <row r="1177">
          <cell r="J1177" t="str">
            <v>05-027-03-06</v>
          </cell>
          <cell r="K1177" t="str">
            <v>A</v>
          </cell>
          <cell r="L1177" t="str">
            <v>N</v>
          </cell>
        </row>
        <row r="1178">
          <cell r="J1178" t="str">
            <v>05-028-01-02</v>
          </cell>
          <cell r="K1178" t="str">
            <v>A</v>
          </cell>
          <cell r="L1178" t="str">
            <v>N</v>
          </cell>
        </row>
        <row r="1179">
          <cell r="J1179" t="str">
            <v>05-028-02-03</v>
          </cell>
          <cell r="K1179" t="str">
            <v>A</v>
          </cell>
          <cell r="L1179" t="str">
            <v>N</v>
          </cell>
        </row>
        <row r="1180">
          <cell r="J1180" t="str">
            <v>05-028-03-07</v>
          </cell>
          <cell r="K1180" t="str">
            <v>A</v>
          </cell>
          <cell r="L1180" t="str">
            <v>N</v>
          </cell>
        </row>
        <row r="1181">
          <cell r="J1181" t="str">
            <v>05-029-01-02</v>
          </cell>
          <cell r="K1181" t="str">
            <v>A</v>
          </cell>
          <cell r="L1181" t="str">
            <v>N</v>
          </cell>
        </row>
        <row r="1182">
          <cell r="J1182" t="str">
            <v>05-029-02-03</v>
          </cell>
          <cell r="K1182" t="str">
            <v>A</v>
          </cell>
          <cell r="L1182" t="str">
            <v>N</v>
          </cell>
        </row>
        <row r="1183">
          <cell r="J1183" t="str">
            <v>05-029-03-04</v>
          </cell>
          <cell r="K1183" t="str">
            <v>A</v>
          </cell>
          <cell r="L1183" t="str">
            <v>N</v>
          </cell>
        </row>
        <row r="1184">
          <cell r="J1184" t="str">
            <v>05-029-04-05</v>
          </cell>
          <cell r="K1184" t="str">
            <v>G</v>
          </cell>
          <cell r="L1184" t="str">
            <v>N</v>
          </cell>
        </row>
        <row r="1185">
          <cell r="J1185" t="str">
            <v>05-029-05-06</v>
          </cell>
          <cell r="K1185" t="str">
            <v>G</v>
          </cell>
          <cell r="L1185" t="str">
            <v>N</v>
          </cell>
        </row>
        <row r="1186">
          <cell r="J1186" t="str">
            <v>05-029-06-07</v>
          </cell>
          <cell r="K1186" t="str">
            <v>G</v>
          </cell>
          <cell r="L1186" t="str">
            <v>N</v>
          </cell>
        </row>
        <row r="1187">
          <cell r="J1187" t="str">
            <v>05-029-07-08</v>
          </cell>
          <cell r="K1187" t="str">
            <v>G</v>
          </cell>
          <cell r="L1187" t="str">
            <v>N</v>
          </cell>
        </row>
        <row r="1188">
          <cell r="J1188" t="str">
            <v>05-029-08-09</v>
          </cell>
          <cell r="K1188" t="str">
            <v>G</v>
          </cell>
          <cell r="L1188" t="str">
            <v>N</v>
          </cell>
        </row>
        <row r="1189">
          <cell r="J1189" t="str">
            <v>05-029-09-10</v>
          </cell>
          <cell r="K1189" t="str">
            <v>G</v>
          </cell>
          <cell r="L1189" t="str">
            <v>N</v>
          </cell>
        </row>
        <row r="1190">
          <cell r="J1190" t="str">
            <v>05-029-10-11</v>
          </cell>
          <cell r="K1190" t="str">
            <v>G</v>
          </cell>
          <cell r="L1190" t="str">
            <v>N</v>
          </cell>
        </row>
        <row r="1191">
          <cell r="J1191" t="str">
            <v>05-029-11-27</v>
          </cell>
          <cell r="K1191" t="str">
            <v>G</v>
          </cell>
          <cell r="L1191" t="str">
            <v>N</v>
          </cell>
        </row>
        <row r="1192">
          <cell r="J1192" t="str">
            <v>05-030-01-02</v>
          </cell>
          <cell r="K1192" t="str">
            <v>A</v>
          </cell>
          <cell r="L1192" t="str">
            <v>N</v>
          </cell>
        </row>
        <row r="1193">
          <cell r="J1193" t="str">
            <v>05-030-02-03</v>
          </cell>
          <cell r="K1193" t="str">
            <v>A</v>
          </cell>
          <cell r="L1193" t="str">
            <v>N</v>
          </cell>
        </row>
        <row r="1194">
          <cell r="J1194" t="str">
            <v>05-030-03-05</v>
          </cell>
          <cell r="K1194" t="str">
            <v>A</v>
          </cell>
          <cell r="L1194" t="str">
            <v>N</v>
          </cell>
        </row>
        <row r="1195">
          <cell r="J1195" t="str">
            <v>05-031-01-02</v>
          </cell>
          <cell r="K1195" t="str">
            <v>A</v>
          </cell>
          <cell r="L1195" t="str">
            <v>N</v>
          </cell>
        </row>
        <row r="1196">
          <cell r="J1196" t="str">
            <v>05-031-02-03</v>
          </cell>
          <cell r="K1196" t="str">
            <v>A</v>
          </cell>
          <cell r="L1196" t="str">
            <v>N</v>
          </cell>
        </row>
        <row r="1197">
          <cell r="J1197" t="str">
            <v>05-031-03-06</v>
          </cell>
          <cell r="K1197" t="str">
            <v>A</v>
          </cell>
          <cell r="L1197" t="str">
            <v>N</v>
          </cell>
        </row>
        <row r="1198">
          <cell r="J1198" t="str">
            <v>05-032-01-02</v>
          </cell>
          <cell r="K1198" t="str">
            <v>A</v>
          </cell>
          <cell r="L1198" t="str">
            <v>N</v>
          </cell>
        </row>
        <row r="1199">
          <cell r="J1199" t="str">
            <v>05-032-02-03</v>
          </cell>
          <cell r="K1199" t="str">
            <v>A</v>
          </cell>
          <cell r="L1199" t="str">
            <v>N</v>
          </cell>
        </row>
        <row r="1200">
          <cell r="J1200" t="str">
            <v>05-032-03-07</v>
          </cell>
          <cell r="K1200" t="str">
            <v>A</v>
          </cell>
          <cell r="L1200" t="str">
            <v>N</v>
          </cell>
        </row>
        <row r="1201">
          <cell r="J1201" t="str">
            <v>05-033-01-02</v>
          </cell>
          <cell r="K1201" t="str">
            <v>A</v>
          </cell>
          <cell r="L1201" t="str">
            <v>N</v>
          </cell>
        </row>
        <row r="1202">
          <cell r="J1202" t="str">
            <v>05-033-02-03</v>
          </cell>
          <cell r="K1202" t="str">
            <v>A</v>
          </cell>
          <cell r="L1202" t="str">
            <v>N</v>
          </cell>
        </row>
        <row r="1203">
          <cell r="J1203" t="str">
            <v>05-033-03-08</v>
          </cell>
          <cell r="K1203" t="str">
            <v>A</v>
          </cell>
          <cell r="L1203" t="str">
            <v>N</v>
          </cell>
        </row>
        <row r="1204">
          <cell r="J1204" t="str">
            <v>05-034-01-02</v>
          </cell>
          <cell r="K1204" t="str">
            <v>A</v>
          </cell>
          <cell r="L1204" t="str">
            <v>N</v>
          </cell>
        </row>
        <row r="1205">
          <cell r="J1205" t="str">
            <v>05-034-02-03</v>
          </cell>
          <cell r="K1205" t="str">
            <v>A</v>
          </cell>
          <cell r="L1205" t="str">
            <v>N</v>
          </cell>
        </row>
        <row r="1206">
          <cell r="J1206" t="str">
            <v>05-034-03-09</v>
          </cell>
          <cell r="K1206" t="str">
            <v>A</v>
          </cell>
          <cell r="L1206" t="str">
            <v>N</v>
          </cell>
        </row>
        <row r="1207">
          <cell r="J1207" t="str">
            <v>05-035-01-02</v>
          </cell>
          <cell r="K1207" t="str">
            <v>A</v>
          </cell>
          <cell r="L1207" t="str">
            <v>S</v>
          </cell>
        </row>
        <row r="1208">
          <cell r="J1208" t="str">
            <v>05-035-02-11</v>
          </cell>
          <cell r="K1208" t="str">
            <v>A</v>
          </cell>
          <cell r="L1208" t="str">
            <v>N</v>
          </cell>
        </row>
        <row r="1209">
          <cell r="J1209" t="str">
            <v>05-036-01-02</v>
          </cell>
          <cell r="K1209" t="str">
            <v>A</v>
          </cell>
          <cell r="L1209" t="str">
            <v>N</v>
          </cell>
        </row>
        <row r="1210">
          <cell r="J1210" t="str">
            <v>05-036-02-03</v>
          </cell>
          <cell r="K1210" t="str">
            <v>A</v>
          </cell>
          <cell r="L1210" t="str">
            <v>N</v>
          </cell>
        </row>
        <row r="1211">
          <cell r="J1211" t="str">
            <v>05-036-03-04</v>
          </cell>
          <cell r="K1211" t="str">
            <v>A</v>
          </cell>
          <cell r="L1211" t="str">
            <v>N</v>
          </cell>
        </row>
        <row r="1212">
          <cell r="J1212" t="str">
            <v>05-036-04-05</v>
          </cell>
          <cell r="K1212" t="str">
            <v>G</v>
          </cell>
          <cell r="L1212" t="str">
            <v>N</v>
          </cell>
        </row>
        <row r="1213">
          <cell r="J1213" t="str">
            <v>05-036-05-06</v>
          </cell>
          <cell r="K1213" t="str">
            <v>G</v>
          </cell>
          <cell r="L1213" t="str">
            <v>N</v>
          </cell>
        </row>
        <row r="1214">
          <cell r="J1214" t="str">
            <v>05-036-06-07</v>
          </cell>
          <cell r="K1214" t="str">
            <v>G</v>
          </cell>
          <cell r="L1214" t="str">
            <v>N</v>
          </cell>
        </row>
        <row r="1215">
          <cell r="J1215" t="str">
            <v>05-036-07-30</v>
          </cell>
          <cell r="K1215" t="str">
            <v>G</v>
          </cell>
          <cell r="L1215" t="str">
            <v>N</v>
          </cell>
        </row>
        <row r="1216">
          <cell r="J1216" t="str">
            <v>05-037-01-02</v>
          </cell>
          <cell r="K1216" t="str">
            <v>A</v>
          </cell>
          <cell r="L1216" t="str">
            <v>N</v>
          </cell>
        </row>
        <row r="1217">
          <cell r="J1217" t="str">
            <v>05-037-02-03</v>
          </cell>
          <cell r="K1217" t="str">
            <v>A</v>
          </cell>
          <cell r="L1217" t="str">
            <v>N</v>
          </cell>
        </row>
        <row r="1218">
          <cell r="J1218" t="str">
            <v>05-037-03-05</v>
          </cell>
          <cell r="K1218" t="str">
            <v>A</v>
          </cell>
          <cell r="L1218" t="str">
            <v>N</v>
          </cell>
        </row>
        <row r="1219">
          <cell r="J1219" t="str">
            <v>05-038-01-02</v>
          </cell>
          <cell r="K1219" t="str">
            <v>A</v>
          </cell>
          <cell r="L1219" t="str">
            <v>N</v>
          </cell>
        </row>
        <row r="1220">
          <cell r="J1220" t="str">
            <v>05-038-02-03</v>
          </cell>
          <cell r="K1220" t="str">
            <v>A</v>
          </cell>
          <cell r="L1220" t="str">
            <v>N</v>
          </cell>
        </row>
        <row r="1221">
          <cell r="J1221" t="str">
            <v>05-038-03-06</v>
          </cell>
          <cell r="K1221" t="str">
            <v>A</v>
          </cell>
          <cell r="L1221" t="str">
            <v>N</v>
          </cell>
        </row>
        <row r="1222">
          <cell r="J1222" t="str">
            <v>05-039-01-02</v>
          </cell>
          <cell r="K1222" t="str">
            <v>A</v>
          </cell>
          <cell r="L1222" t="str">
            <v>N</v>
          </cell>
        </row>
        <row r="1223">
          <cell r="J1223" t="str">
            <v>05-039-02-03</v>
          </cell>
          <cell r="K1223" t="str">
            <v>A</v>
          </cell>
          <cell r="L1223" t="str">
            <v>N</v>
          </cell>
        </row>
        <row r="1224">
          <cell r="J1224" t="str">
            <v>05-039-03-04</v>
          </cell>
          <cell r="K1224" t="str">
            <v>A</v>
          </cell>
          <cell r="L1224" t="str">
            <v>N</v>
          </cell>
        </row>
        <row r="1225">
          <cell r="J1225" t="str">
            <v>05-039-04-05</v>
          </cell>
          <cell r="K1225" t="str">
            <v>A</v>
          </cell>
          <cell r="L1225" t="str">
            <v>N</v>
          </cell>
        </row>
        <row r="1226">
          <cell r="J1226" t="str">
            <v>05-039-05-07</v>
          </cell>
          <cell r="K1226" t="str">
            <v>A</v>
          </cell>
          <cell r="L1226" t="str">
            <v>N</v>
          </cell>
        </row>
        <row r="1227">
          <cell r="J1227" t="str">
            <v>05-040-01-02</v>
          </cell>
          <cell r="K1227" t="str">
            <v>A</v>
          </cell>
          <cell r="L1227" t="str">
            <v>N</v>
          </cell>
        </row>
        <row r="1228">
          <cell r="J1228" t="str">
            <v>05-040-02-03</v>
          </cell>
          <cell r="K1228" t="str">
            <v>A</v>
          </cell>
          <cell r="L1228" t="str">
            <v>N</v>
          </cell>
        </row>
        <row r="1229">
          <cell r="J1229" t="str">
            <v>05-040-03-04</v>
          </cell>
          <cell r="K1229" t="str">
            <v>A</v>
          </cell>
          <cell r="L1229" t="str">
            <v>N</v>
          </cell>
        </row>
        <row r="1230">
          <cell r="J1230" t="str">
            <v>05-040-04-05</v>
          </cell>
          <cell r="K1230" t="str">
            <v>G</v>
          </cell>
          <cell r="L1230" t="str">
            <v>N</v>
          </cell>
        </row>
        <row r="1231">
          <cell r="J1231" t="str">
            <v>05-040-05-06</v>
          </cell>
          <cell r="K1231" t="str">
            <v>G</v>
          </cell>
          <cell r="L1231" t="str">
            <v>N</v>
          </cell>
        </row>
        <row r="1232">
          <cell r="J1232" t="str">
            <v>05-040-06-07</v>
          </cell>
          <cell r="K1232" t="str">
            <v>G</v>
          </cell>
          <cell r="L1232" t="str">
            <v>N</v>
          </cell>
        </row>
        <row r="1233">
          <cell r="J1233" t="str">
            <v>05-040-07-08</v>
          </cell>
          <cell r="K1233" t="str">
            <v>G</v>
          </cell>
          <cell r="L1233" t="str">
            <v>N</v>
          </cell>
        </row>
        <row r="1234">
          <cell r="J1234" t="str">
            <v>05-040-08-09</v>
          </cell>
          <cell r="K1234" t="str">
            <v>G</v>
          </cell>
          <cell r="L1234" t="str">
            <v>N</v>
          </cell>
        </row>
        <row r="1235">
          <cell r="J1235" t="str">
            <v>05-040-09-10</v>
          </cell>
          <cell r="K1235" t="str">
            <v>G</v>
          </cell>
          <cell r="L1235" t="str">
            <v>N</v>
          </cell>
        </row>
        <row r="1236">
          <cell r="J1236" t="str">
            <v>05-040-10-36</v>
          </cell>
          <cell r="K1236" t="str">
            <v>A</v>
          </cell>
          <cell r="L1236" t="str">
            <v>N</v>
          </cell>
        </row>
        <row r="1237">
          <cell r="J1237" t="str">
            <v>05-041-01-02</v>
          </cell>
          <cell r="K1237" t="str">
            <v>A</v>
          </cell>
          <cell r="L1237" t="str">
            <v>N</v>
          </cell>
        </row>
        <row r="1238">
          <cell r="J1238" t="str">
            <v>05-041-02-03</v>
          </cell>
          <cell r="K1238" t="str">
            <v>A</v>
          </cell>
          <cell r="L1238" t="str">
            <v>N</v>
          </cell>
        </row>
        <row r="1239">
          <cell r="J1239" t="str">
            <v>05-041-03-05</v>
          </cell>
          <cell r="K1239" t="str">
            <v>A</v>
          </cell>
          <cell r="L1239" t="str">
            <v>N</v>
          </cell>
        </row>
        <row r="1240">
          <cell r="J1240" t="str">
            <v>05-042-01-02</v>
          </cell>
          <cell r="K1240" t="str">
            <v>A</v>
          </cell>
          <cell r="L1240" t="str">
            <v>N</v>
          </cell>
        </row>
        <row r="1241">
          <cell r="J1241" t="str">
            <v>05-042-02-03</v>
          </cell>
          <cell r="K1241" t="str">
            <v>A</v>
          </cell>
          <cell r="L1241" t="str">
            <v>N</v>
          </cell>
        </row>
        <row r="1242">
          <cell r="J1242" t="str">
            <v>05-042-03-06</v>
          </cell>
          <cell r="K1242" t="str">
            <v>A</v>
          </cell>
          <cell r="L1242" t="str">
            <v>N</v>
          </cell>
        </row>
        <row r="1243">
          <cell r="J1243" t="str">
            <v>05-043-01-02</v>
          </cell>
          <cell r="K1243" t="str">
            <v>A</v>
          </cell>
          <cell r="L1243" t="str">
            <v>N</v>
          </cell>
        </row>
        <row r="1244">
          <cell r="J1244" t="str">
            <v>05-043-02-03</v>
          </cell>
          <cell r="K1244" t="str">
            <v>A</v>
          </cell>
          <cell r="L1244" t="str">
            <v>N</v>
          </cell>
        </row>
        <row r="1245">
          <cell r="J1245" t="str">
            <v>05-043-03-07</v>
          </cell>
          <cell r="K1245" t="str">
            <v>A</v>
          </cell>
          <cell r="L1245" t="str">
            <v>N</v>
          </cell>
        </row>
        <row r="1246">
          <cell r="J1246" t="str">
            <v>05-044-01-02</v>
          </cell>
          <cell r="K1246" t="str">
            <v>A</v>
          </cell>
          <cell r="L1246" t="str">
            <v>N</v>
          </cell>
        </row>
        <row r="1247">
          <cell r="J1247" t="str">
            <v>05-044-02-03</v>
          </cell>
          <cell r="K1247" t="str">
            <v>A</v>
          </cell>
          <cell r="L1247" t="str">
            <v>N</v>
          </cell>
        </row>
        <row r="1248">
          <cell r="J1248" t="str">
            <v>05-044-03-08</v>
          </cell>
          <cell r="K1248" t="str">
            <v>A</v>
          </cell>
          <cell r="L1248" t="str">
            <v>N</v>
          </cell>
        </row>
        <row r="1249">
          <cell r="J1249" t="str">
            <v>05-045-01-02</v>
          </cell>
          <cell r="K1249" t="str">
            <v>A</v>
          </cell>
          <cell r="L1249" t="str">
            <v>N</v>
          </cell>
        </row>
        <row r="1250">
          <cell r="J1250" t="str">
            <v>05-045-02-03</v>
          </cell>
          <cell r="K1250" t="str">
            <v>A</v>
          </cell>
          <cell r="L1250" t="str">
            <v>N</v>
          </cell>
        </row>
        <row r="1251">
          <cell r="J1251" t="str">
            <v>05-045-03-09</v>
          </cell>
          <cell r="K1251" t="str">
            <v>A</v>
          </cell>
          <cell r="L1251" t="str">
            <v>N</v>
          </cell>
        </row>
        <row r="1252">
          <cell r="J1252" t="str">
            <v>05-046-01-02</v>
          </cell>
          <cell r="K1252" t="str">
            <v>C</v>
          </cell>
          <cell r="L1252" t="str">
            <v>S</v>
          </cell>
        </row>
        <row r="1253">
          <cell r="J1253" t="str">
            <v>05-046-02-10</v>
          </cell>
          <cell r="K1253" t="str">
            <v>A</v>
          </cell>
          <cell r="L1253" t="str">
            <v>S</v>
          </cell>
        </row>
        <row r="1254">
          <cell r="J1254" t="str">
            <v>05-047-01-02</v>
          </cell>
          <cell r="K1254" t="str">
            <v>A</v>
          </cell>
          <cell r="L1254" t="str">
            <v>N</v>
          </cell>
        </row>
        <row r="1255">
          <cell r="J1255" t="str">
            <v>05-047-02-03</v>
          </cell>
          <cell r="K1255" t="str">
            <v>A</v>
          </cell>
          <cell r="L1255" t="str">
            <v>N</v>
          </cell>
        </row>
        <row r="1256">
          <cell r="J1256" t="str">
            <v>05-047-03-11</v>
          </cell>
          <cell r="K1256" t="str">
            <v>A</v>
          </cell>
          <cell r="L1256" t="str">
            <v>N</v>
          </cell>
        </row>
        <row r="1257">
          <cell r="J1257" t="str">
            <v>06-001-01-02</v>
          </cell>
          <cell r="K1257" t="str">
            <v>A</v>
          </cell>
          <cell r="L1257" t="str">
            <v>S</v>
          </cell>
        </row>
        <row r="1258">
          <cell r="J1258" t="str">
            <v>06-001-02-03</v>
          </cell>
          <cell r="K1258" t="str">
            <v>A</v>
          </cell>
          <cell r="L1258" t="str">
            <v>S</v>
          </cell>
        </row>
        <row r="1259">
          <cell r="J1259" t="str">
            <v>06-001-03-04</v>
          </cell>
          <cell r="K1259" t="str">
            <v>A</v>
          </cell>
          <cell r="L1259" t="str">
            <v>S</v>
          </cell>
        </row>
        <row r="1260">
          <cell r="J1260" t="str">
            <v>06-001-04-05</v>
          </cell>
          <cell r="K1260" t="str">
            <v>A</v>
          </cell>
          <cell r="L1260" t="str">
            <v>S</v>
          </cell>
        </row>
        <row r="1261">
          <cell r="J1261" t="str">
            <v>06-001-05-06</v>
          </cell>
          <cell r="K1261" t="str">
            <v>A</v>
          </cell>
          <cell r="L1261" t="str">
            <v>S</v>
          </cell>
        </row>
        <row r="1262">
          <cell r="J1262" t="str">
            <v>06-001-06-07</v>
          </cell>
          <cell r="K1262" t="str">
            <v>A</v>
          </cell>
          <cell r="L1262" t="str">
            <v>S</v>
          </cell>
        </row>
        <row r="1263">
          <cell r="J1263" t="str">
            <v>06-001-07-08</v>
          </cell>
          <cell r="K1263" t="str">
            <v>A</v>
          </cell>
          <cell r="L1263" t="str">
            <v>N</v>
          </cell>
        </row>
        <row r="1264">
          <cell r="J1264" t="str">
            <v>06-001-08-09</v>
          </cell>
          <cell r="K1264" t="str">
            <v>A</v>
          </cell>
          <cell r="L1264" t="str">
            <v>N</v>
          </cell>
        </row>
        <row r="1265">
          <cell r="J1265" t="str">
            <v>06-001-09-10</v>
          </cell>
          <cell r="K1265" t="str">
            <v>A</v>
          </cell>
          <cell r="L1265" t="str">
            <v>N</v>
          </cell>
        </row>
        <row r="1266">
          <cell r="J1266" t="str">
            <v>06-001-10-11</v>
          </cell>
          <cell r="K1266" t="str">
            <v>A</v>
          </cell>
          <cell r="L1266" t="str">
            <v>N</v>
          </cell>
        </row>
        <row r="1267">
          <cell r="J1267" t="str">
            <v>06-001-11-12</v>
          </cell>
          <cell r="K1267" t="str">
            <v>A</v>
          </cell>
          <cell r="L1267" t="str">
            <v>N</v>
          </cell>
        </row>
        <row r="1268">
          <cell r="J1268" t="str">
            <v>06-001-12-13</v>
          </cell>
          <cell r="K1268" t="str">
            <v>G</v>
          </cell>
          <cell r="L1268" t="str">
            <v>N</v>
          </cell>
        </row>
        <row r="1269">
          <cell r="J1269" t="str">
            <v>06-001-13-14</v>
          </cell>
          <cell r="K1269" t="str">
            <v>G</v>
          </cell>
          <cell r="L1269" t="str">
            <v>N</v>
          </cell>
        </row>
        <row r="1270">
          <cell r="J1270" t="str">
            <v>06-001-14-15</v>
          </cell>
          <cell r="K1270" t="str">
            <v>G</v>
          </cell>
          <cell r="L1270" t="str">
            <v>N</v>
          </cell>
        </row>
        <row r="1271">
          <cell r="J1271" t="str">
            <v>06-001-15-16</v>
          </cell>
          <cell r="K1271" t="str">
            <v>G</v>
          </cell>
          <cell r="L1271" t="str">
            <v>N</v>
          </cell>
        </row>
        <row r="1272">
          <cell r="J1272" t="str">
            <v>ut-001-16-_1</v>
          </cell>
          <cell r="K1272" t="str">
            <v>A</v>
          </cell>
          <cell r="L1272" t="str">
            <v>N</v>
          </cell>
        </row>
        <row r="1273">
          <cell r="J1273" t="str">
            <v>06-002-01-02</v>
          </cell>
          <cell r="K1273" t="str">
            <v>A</v>
          </cell>
          <cell r="L1273" t="str">
            <v>S</v>
          </cell>
        </row>
        <row r="1274">
          <cell r="J1274" t="str">
            <v>06-002-02-03</v>
          </cell>
          <cell r="K1274" t="str">
            <v>A</v>
          </cell>
          <cell r="L1274" t="str">
            <v>N</v>
          </cell>
        </row>
        <row r="1275">
          <cell r="J1275" t="str">
            <v>06-002-03-04</v>
          </cell>
          <cell r="K1275" t="str">
            <v>A</v>
          </cell>
          <cell r="L1275" t="str">
            <v>N</v>
          </cell>
        </row>
        <row r="1276">
          <cell r="J1276" t="str">
            <v>06-002-04-05</v>
          </cell>
          <cell r="K1276" t="str">
            <v>A</v>
          </cell>
          <cell r="L1276" t="str">
            <v>N</v>
          </cell>
        </row>
        <row r="1277">
          <cell r="J1277" t="str">
            <v>06-002-05-06</v>
          </cell>
          <cell r="K1277" t="str">
            <v>A</v>
          </cell>
          <cell r="L1277" t="str">
            <v>N</v>
          </cell>
        </row>
        <row r="1278">
          <cell r="J1278" t="str">
            <v>06-002-06-07</v>
          </cell>
          <cell r="K1278" t="str">
            <v>A</v>
          </cell>
          <cell r="L1278" t="str">
            <v>N</v>
          </cell>
        </row>
        <row r="1279">
          <cell r="J1279" t="str">
            <v>06-002-07-14</v>
          </cell>
          <cell r="K1279" t="str">
            <v>A</v>
          </cell>
          <cell r="L1279" t="str">
            <v>N</v>
          </cell>
        </row>
        <row r="1280">
          <cell r="J1280" t="str">
            <v>06-003-01-03</v>
          </cell>
          <cell r="K1280" t="str">
            <v>A</v>
          </cell>
          <cell r="L1280" t="str">
            <v>S</v>
          </cell>
        </row>
        <row r="1281">
          <cell r="J1281" t="str">
            <v>06-004-01-04</v>
          </cell>
          <cell r="K1281" t="str">
            <v>A</v>
          </cell>
          <cell r="L1281" t="str">
            <v>S</v>
          </cell>
        </row>
        <row r="1282">
          <cell r="J1282" t="str">
            <v>06-005-01-05</v>
          </cell>
          <cell r="K1282" t="str">
            <v>A</v>
          </cell>
          <cell r="L1282" t="str">
            <v>N</v>
          </cell>
        </row>
        <row r="1283">
          <cell r="J1283" t="str">
            <v>06-006-01-06</v>
          </cell>
          <cell r="K1283" t="str">
            <v>A</v>
          </cell>
          <cell r="L1283" t="str">
            <v>N</v>
          </cell>
        </row>
        <row r="1284">
          <cell r="J1284" t="str">
            <v>06-007-01-07</v>
          </cell>
          <cell r="K1284" t="str">
            <v>A</v>
          </cell>
          <cell r="L1284" t="str">
            <v>N</v>
          </cell>
        </row>
        <row r="1285">
          <cell r="J1285" t="str">
            <v>06-008-01-02</v>
          </cell>
          <cell r="K1285" t="str">
            <v>A</v>
          </cell>
          <cell r="L1285" t="str">
            <v>N</v>
          </cell>
        </row>
        <row r="1286">
          <cell r="J1286" t="str">
            <v>06-008-02-03</v>
          </cell>
          <cell r="K1286" t="str">
            <v>A</v>
          </cell>
          <cell r="L1286" t="str">
            <v>N</v>
          </cell>
        </row>
        <row r="1287">
          <cell r="J1287" t="str">
            <v>06-008-03-04</v>
          </cell>
          <cell r="K1287" t="str">
            <v>A</v>
          </cell>
          <cell r="L1287" t="str">
            <v>N</v>
          </cell>
        </row>
        <row r="1288">
          <cell r="J1288" t="str">
            <v>06-008-04-05</v>
          </cell>
          <cell r="K1288" t="str">
            <v>A</v>
          </cell>
          <cell r="L1288" t="str">
            <v>N</v>
          </cell>
        </row>
        <row r="1289">
          <cell r="J1289" t="str">
            <v>06-008-05-06</v>
          </cell>
          <cell r="K1289" t="str">
            <v>A</v>
          </cell>
          <cell r="L1289" t="str">
            <v>N</v>
          </cell>
        </row>
        <row r="1290">
          <cell r="J1290" t="str">
            <v>06-008-06-07</v>
          </cell>
          <cell r="K1290" t="str">
            <v>A</v>
          </cell>
          <cell r="L1290" t="str">
            <v>N</v>
          </cell>
        </row>
        <row r="1291">
          <cell r="J1291" t="str">
            <v>06-008-07-08</v>
          </cell>
          <cell r="K1291" t="str">
            <v>A</v>
          </cell>
          <cell r="L1291" t="str">
            <v>N</v>
          </cell>
        </row>
        <row r="1292">
          <cell r="J1292" t="str">
            <v>06-008-08-09</v>
          </cell>
          <cell r="K1292" t="str">
            <v>A</v>
          </cell>
          <cell r="L1292" t="str">
            <v>N</v>
          </cell>
        </row>
        <row r="1293">
          <cell r="J1293" t="str">
            <v>06-008-09-10</v>
          </cell>
          <cell r="K1293" t="str">
            <v>A</v>
          </cell>
          <cell r="L1293" t="str">
            <v>N</v>
          </cell>
        </row>
        <row r="1294">
          <cell r="J1294" t="str">
            <v>06-008-10-11</v>
          </cell>
          <cell r="K1294" t="str">
            <v>A</v>
          </cell>
          <cell r="L1294" t="str">
            <v>N</v>
          </cell>
        </row>
        <row r="1295">
          <cell r="J1295" t="str">
            <v>06-008-11-15</v>
          </cell>
          <cell r="K1295" t="str">
            <v>A</v>
          </cell>
          <cell r="L1295" t="str">
            <v>N</v>
          </cell>
        </row>
        <row r="1296">
          <cell r="J1296" t="str">
            <v>06-009-01-02</v>
          </cell>
          <cell r="K1296" t="str">
            <v>C</v>
          </cell>
          <cell r="L1296" t="str">
            <v>N</v>
          </cell>
        </row>
        <row r="1297">
          <cell r="J1297" t="str">
            <v>06-009-02-03</v>
          </cell>
          <cell r="K1297" t="str">
            <v>C</v>
          </cell>
          <cell r="L1297" t="str">
            <v>N</v>
          </cell>
        </row>
        <row r="1298">
          <cell r="J1298" t="str">
            <v>06-009-03-04</v>
          </cell>
          <cell r="K1298" t="str">
            <v>C</v>
          </cell>
          <cell r="L1298" t="str">
            <v>N</v>
          </cell>
        </row>
        <row r="1299">
          <cell r="J1299" t="str">
            <v>06-009-04-05</v>
          </cell>
          <cell r="K1299" t="str">
            <v>C</v>
          </cell>
          <cell r="L1299" t="str">
            <v>N</v>
          </cell>
        </row>
        <row r="1300">
          <cell r="J1300" t="str">
            <v>06-009-05-06</v>
          </cell>
          <cell r="K1300" t="str">
            <v>C</v>
          </cell>
          <cell r="L1300" t="str">
            <v>N</v>
          </cell>
        </row>
        <row r="1301">
          <cell r="J1301" t="str">
            <v>06-009-06-07</v>
          </cell>
          <cell r="K1301" t="str">
            <v>C</v>
          </cell>
          <cell r="L1301" t="str">
            <v>N</v>
          </cell>
        </row>
        <row r="1302">
          <cell r="J1302" t="str">
            <v>ut-009-07-_4</v>
          </cell>
          <cell r="K1302" t="str">
            <v>A</v>
          </cell>
          <cell r="L1302" t="str">
            <v>N</v>
          </cell>
        </row>
      </sheetData>
      <sheetData sheetId="3" refreshError="1"/>
      <sheetData sheetId="4" refreshError="1"/>
      <sheetData sheetId="5" refreshError="1"/>
      <sheetData sheetId="6">
        <row r="212">
          <cell r="A212" t="str">
            <v>GEOMETRIA DA GALERIA</v>
          </cell>
          <cell r="B212" t="str">
            <v>SEÇÃO</v>
          </cell>
          <cell r="C212" t="str">
            <v>ÁREA DE CONCRETO (m2)</v>
          </cell>
          <cell r="D212" t="str">
            <v>AÇO - RECOBRIMENTO - 2,0 m</v>
          </cell>
          <cell r="E212" t="str">
            <v>AÇO - RECOBRIMENTO - 3,0 m</v>
          </cell>
          <cell r="F212" t="str">
            <v>AÇO - RECOBRIMENTO - 4,0 m</v>
          </cell>
          <cell r="G212" t="str">
            <v>AÇO - RECOBRIMENTO - 5,0 m</v>
          </cell>
          <cell r="H212" t="str">
            <v>AÇO - RECOBRIMENTO - 6,0 m</v>
          </cell>
          <cell r="I212" t="str">
            <v>PERÍMETRO DE FORMA (m)</v>
          </cell>
          <cell r="J212" t="str">
            <v>ESCORAMENTO DE FORMA (m²)</v>
          </cell>
        </row>
        <row r="213">
          <cell r="A213">
            <v>1000</v>
          </cell>
          <cell r="B213" t="str">
            <v>Quadrada</v>
          </cell>
          <cell r="C213">
            <v>0.70750000000000002</v>
          </cell>
          <cell r="D213">
            <v>39.15</v>
          </cell>
          <cell r="E213">
            <v>43.25</v>
          </cell>
          <cell r="F213">
            <v>52.77</v>
          </cell>
          <cell r="G213">
            <v>61.89</v>
          </cell>
          <cell r="H213">
            <v>53.55</v>
          </cell>
          <cell r="I213">
            <v>5.4527999999999999</v>
          </cell>
          <cell r="J213">
            <v>2.9699999999999998</v>
          </cell>
        </row>
        <row r="214">
          <cell r="A214">
            <v>1650</v>
          </cell>
          <cell r="B214" t="str">
            <v>Quadrada</v>
          </cell>
          <cell r="C214">
            <v>1.1200000000000001</v>
          </cell>
          <cell r="D214">
            <v>58</v>
          </cell>
          <cell r="E214">
            <v>64</v>
          </cell>
          <cell r="F214">
            <v>75</v>
          </cell>
          <cell r="G214">
            <v>87</v>
          </cell>
          <cell r="H214">
            <v>98</v>
          </cell>
          <cell r="I214">
            <v>8.64</v>
          </cell>
          <cell r="J214">
            <v>3.51</v>
          </cell>
        </row>
        <row r="215">
          <cell r="A215">
            <v>1800</v>
          </cell>
          <cell r="B215" t="str">
            <v>Quadrada</v>
          </cell>
          <cell r="C215">
            <v>1.3043</v>
          </cell>
          <cell r="D215">
            <v>64</v>
          </cell>
          <cell r="E215">
            <v>73</v>
          </cell>
          <cell r="F215">
            <v>83</v>
          </cell>
          <cell r="G215">
            <v>96</v>
          </cell>
          <cell r="H215">
            <v>109</v>
          </cell>
          <cell r="I215">
            <v>9.4</v>
          </cell>
          <cell r="J215">
            <v>4.1551999999999998</v>
          </cell>
        </row>
        <row r="216">
          <cell r="A216">
            <v>2000</v>
          </cell>
          <cell r="B216" t="str">
            <v>Quadrada</v>
          </cell>
          <cell r="C216">
            <v>1.4379999999999999</v>
          </cell>
          <cell r="D216">
            <v>76</v>
          </cell>
          <cell r="E216">
            <v>90</v>
          </cell>
          <cell r="F216">
            <v>105</v>
          </cell>
          <cell r="G216">
            <v>120</v>
          </cell>
          <cell r="H216">
            <v>140</v>
          </cell>
          <cell r="I216">
            <v>10.39</v>
          </cell>
          <cell r="J216">
            <v>5.0111999999999997</v>
          </cell>
        </row>
        <row r="217">
          <cell r="A217">
            <v>2200</v>
          </cell>
          <cell r="B217" t="str">
            <v>Quadrada</v>
          </cell>
          <cell r="C217">
            <v>1.7823</v>
          </cell>
          <cell r="D217">
            <v>86</v>
          </cell>
          <cell r="E217">
            <v>105</v>
          </cell>
          <cell r="F217">
            <v>122</v>
          </cell>
          <cell r="G217">
            <v>140</v>
          </cell>
          <cell r="H217">
            <v>162</v>
          </cell>
          <cell r="I217">
            <v>11.44</v>
          </cell>
          <cell r="J217">
            <v>6.0928000000000013</v>
          </cell>
        </row>
        <row r="218">
          <cell r="A218">
            <v>2400</v>
          </cell>
          <cell r="B218" t="str">
            <v>Quadrada</v>
          </cell>
          <cell r="C218">
            <v>1.9332</v>
          </cell>
          <cell r="D218">
            <v>117</v>
          </cell>
          <cell r="E218">
            <v>140</v>
          </cell>
          <cell r="F218">
            <v>161</v>
          </cell>
          <cell r="G218">
            <v>198</v>
          </cell>
          <cell r="H218">
            <v>199</v>
          </cell>
          <cell r="I218">
            <v>12.44</v>
          </cell>
          <cell r="J218">
            <v>7.1208</v>
          </cell>
        </row>
        <row r="219">
          <cell r="A219">
            <v>2600</v>
          </cell>
          <cell r="B219" t="str">
            <v>Quadrada</v>
          </cell>
          <cell r="C219">
            <v>2.0036</v>
          </cell>
          <cell r="D219">
            <v>137</v>
          </cell>
          <cell r="E219">
            <v>164</v>
          </cell>
          <cell r="F219">
            <v>186</v>
          </cell>
          <cell r="G219">
            <v>211</v>
          </cell>
          <cell r="H219">
            <v>211</v>
          </cell>
          <cell r="I219">
            <v>13.41</v>
          </cell>
          <cell r="J219">
            <v>8.4</v>
          </cell>
        </row>
        <row r="220">
          <cell r="A220">
            <v>3200</v>
          </cell>
          <cell r="B220" t="str">
            <v>Quadrada</v>
          </cell>
          <cell r="C220">
            <v>2.8453333333333335</v>
          </cell>
          <cell r="D220">
            <v>216.53333333333333</v>
          </cell>
          <cell r="E220">
            <v>256</v>
          </cell>
          <cell r="F220">
            <v>299.73333333333335</v>
          </cell>
          <cell r="G220">
            <v>277.33333333333331</v>
          </cell>
          <cell r="H220">
            <v>277.33333333333331</v>
          </cell>
          <cell r="I220">
            <v>16.512</v>
          </cell>
          <cell r="J220">
            <v>11.605333333333334</v>
          </cell>
        </row>
        <row r="221">
          <cell r="A221">
            <v>3600</v>
          </cell>
          <cell r="B221" t="str">
            <v>Quadrada</v>
          </cell>
          <cell r="C221">
            <v>3.2010000000000001</v>
          </cell>
          <cell r="D221">
            <v>243.6</v>
          </cell>
          <cell r="E221">
            <v>288</v>
          </cell>
          <cell r="F221">
            <v>337.2</v>
          </cell>
          <cell r="G221">
            <v>312</v>
          </cell>
          <cell r="H221">
            <v>312</v>
          </cell>
          <cell r="I221">
            <v>18.576000000000001</v>
          </cell>
          <cell r="J221">
            <v>13.056000000000001</v>
          </cell>
        </row>
        <row r="222">
          <cell r="A222">
            <v>3000</v>
          </cell>
          <cell r="B222" t="str">
            <v>Quadrada</v>
          </cell>
          <cell r="C222">
            <v>2.6675</v>
          </cell>
          <cell r="D222">
            <v>203</v>
          </cell>
          <cell r="E222">
            <v>240</v>
          </cell>
          <cell r="F222">
            <v>281</v>
          </cell>
          <cell r="G222">
            <v>260</v>
          </cell>
          <cell r="H222">
            <v>260</v>
          </cell>
          <cell r="I222">
            <v>15.48</v>
          </cell>
          <cell r="J222">
            <v>10.88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_Capa"/>
      <sheetName val="01_Resumo"/>
      <sheetName val="02_Orçamento"/>
      <sheetName val="03_Curva ABC"/>
      <sheetName val="04_Cronograma"/>
      <sheetName val="05_Encargos Sociais"/>
      <sheetName val="06_BDI Com Desonerado"/>
      <sheetName val="07_Croqui_DMT"/>
      <sheetName val="08_Composições_CPU_Resumo"/>
      <sheetName val="09_Composições_CPU_Analíticas"/>
      <sheetName val="10_Cotação_Betuminoso"/>
      <sheetName val="CPU715"/>
      <sheetName val="CPU716"/>
      <sheetName val="10_DRN_Memória_Tubos"/>
      <sheetName val="11_DRN_Memória_Ramais_ BL"/>
      <sheetName val="11_DRN_Memória_Canal_Dissipador"/>
      <sheetName val="12_DRN_Memória_PV"/>
      <sheetName val="13_PSG_Memória"/>
      <sheetName val="14_SIN_Memória"/>
      <sheetName val="15_PAV_Memória"/>
      <sheetName val="capa CD"/>
      <sheetName val="PLANILHA DE DIMENS. - DRN"/>
      <sheetName val="SINAPI_COMPOSIÇÕES"/>
      <sheetName val="SINAPI_INSUMO"/>
      <sheetName val="CANTEIRO OBRAS"/>
      <sheetName val="ADM LOCAL"/>
      <sheetName val="Plan7"/>
    </sheetNames>
    <sheetDataSet>
      <sheetData sheetId="0" refreshError="1"/>
      <sheetData sheetId="1" refreshError="1"/>
      <sheetData sheetId="2">
        <row r="88">
          <cell r="F88">
            <v>37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Q - pavimentação"/>
      <sheetName val="MLQ - pavimentação"/>
    </sheetNames>
    <sheetDataSet>
      <sheetData sheetId="0"/>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PREÇOS_CUSTOS_2009"/>
      <sheetName val="Eixos"/>
      <sheetName val="RESUMO SINTETICO"/>
      <sheetName val="MEMÓRIA DE CÁLCULO-PAV"/>
      <sheetName val="PAVIMENTO"/>
      <sheetName val="MEMÓRIA DE CÁLCULO - SIN"/>
      <sheetName val="SINALIZAÇÃO-CET-RIO - OK"/>
      <sheetName val="DRENAGEM_READEQUAÇÃO - OK"/>
      <sheetName val="MEMÓRIA DE CÁLCULO_PSG"/>
      <sheetName val="PAISAGISMO - ARBOREO - OK"/>
      <sheetName val="PAISAGISMO - CALÇADAS - OK"/>
      <sheetName val="CONTROLE TECNOLOCICO - OK"/>
      <sheetName val="CRONOGRAMA"/>
    </sheetNames>
    <sheetDataSet>
      <sheetData sheetId="0"/>
      <sheetData sheetId="1"/>
      <sheetData sheetId="2"/>
      <sheetData sheetId="3"/>
      <sheetData sheetId="4"/>
      <sheetData sheetId="5"/>
      <sheetData sheetId="6"/>
      <sheetData sheetId="7"/>
      <sheetData sheetId="8">
        <row r="5">
          <cell r="A5" t="str">
            <v>ÁREAS VERDES - GRAMAS</v>
          </cell>
          <cell r="E5">
            <v>79400</v>
          </cell>
        </row>
        <row r="6">
          <cell r="A6" t="str">
            <v>PASSEIO PISTA DIREITA</v>
          </cell>
          <cell r="B6" t="str">
            <v>Implantação</v>
          </cell>
          <cell r="E6">
            <v>19850</v>
          </cell>
        </row>
        <row r="7">
          <cell r="A7" t="str">
            <v>PASSEIO PISTA ESQUERDA</v>
          </cell>
          <cell r="B7" t="str">
            <v>Implantação</v>
          </cell>
          <cell r="E7">
            <v>19850</v>
          </cell>
        </row>
        <row r="9">
          <cell r="A9" t="str">
            <v xml:space="preserve">CANTEIRO CENTRAL </v>
          </cell>
          <cell r="B9" t="str">
            <v>Implantação</v>
          </cell>
          <cell r="E9">
            <v>39700</v>
          </cell>
        </row>
        <row r="10">
          <cell r="B10" t="str">
            <v>Manter</v>
          </cell>
          <cell r="C10">
            <v>1000</v>
          </cell>
        </row>
        <row r="11">
          <cell r="B11">
            <v>544</v>
          </cell>
        </row>
        <row r="12">
          <cell r="A12" t="str">
            <v>VEGETAÇÃO ARBÓREA</v>
          </cell>
          <cell r="G12">
            <v>1050</v>
          </cell>
          <cell r="J12">
            <v>345</v>
          </cell>
          <cell r="K12">
            <v>1050</v>
          </cell>
        </row>
        <row r="13">
          <cell r="F13" t="str">
            <v>ARVORE</v>
          </cell>
          <cell r="G13">
            <v>720</v>
          </cell>
          <cell r="J13">
            <v>345</v>
          </cell>
          <cell r="K13">
            <v>720</v>
          </cell>
        </row>
        <row r="14">
          <cell r="F14" t="str">
            <v>PALMEIRAS</v>
          </cell>
          <cell r="G14">
            <v>330</v>
          </cell>
          <cell r="J14">
            <v>0</v>
          </cell>
          <cell r="K14">
            <v>330</v>
          </cell>
        </row>
        <row r="15">
          <cell r="A15" t="str">
            <v>ARVORES</v>
          </cell>
          <cell r="C15">
            <v>854</v>
          </cell>
          <cell r="D15">
            <v>345</v>
          </cell>
          <cell r="E15">
            <v>720</v>
          </cell>
        </row>
        <row r="16">
          <cell r="A16" t="str">
            <v>Abacateiro</v>
          </cell>
          <cell r="C16">
            <v>5</v>
          </cell>
          <cell r="D16">
            <v>6</v>
          </cell>
          <cell r="E16">
            <v>0</v>
          </cell>
        </row>
        <row r="17">
          <cell r="A17" t="str">
            <v>Amendfoim-bravo</v>
          </cell>
          <cell r="C17">
            <v>2</v>
          </cell>
          <cell r="D17">
            <v>2</v>
          </cell>
          <cell r="E17">
            <v>0</v>
          </cell>
        </row>
        <row r="18">
          <cell r="A18" t="str">
            <v>Amoreira</v>
          </cell>
          <cell r="C18">
            <v>2</v>
          </cell>
          <cell r="D18">
            <v>1</v>
          </cell>
          <cell r="E18">
            <v>0</v>
          </cell>
        </row>
        <row r="19">
          <cell r="A19" t="str">
            <v>Bálsamo</v>
          </cell>
          <cell r="C19">
            <v>9</v>
          </cell>
          <cell r="D19">
            <v>5</v>
          </cell>
          <cell r="E19">
            <v>0</v>
          </cell>
        </row>
        <row r="20">
          <cell r="A20" t="str">
            <v>Bougainville</v>
          </cell>
          <cell r="C20">
            <v>17</v>
          </cell>
          <cell r="D20">
            <v>10</v>
          </cell>
          <cell r="E20">
            <v>0</v>
          </cell>
        </row>
        <row r="21">
          <cell r="A21" t="str">
            <v>Cambuí</v>
          </cell>
          <cell r="C21">
            <v>180</v>
          </cell>
          <cell r="D21">
            <v>66</v>
          </cell>
          <cell r="E21">
            <v>0</v>
          </cell>
        </row>
        <row r="22">
          <cell r="A22" t="str">
            <v>Cedro</v>
          </cell>
          <cell r="C22">
            <v>1</v>
          </cell>
          <cell r="D22">
            <v>0</v>
          </cell>
          <cell r="E22">
            <v>0</v>
          </cell>
        </row>
        <row r="23">
          <cell r="A23" t="str">
            <v>Cegavê</v>
          </cell>
          <cell r="C23">
            <v>3</v>
          </cell>
          <cell r="D23">
            <v>0</v>
          </cell>
          <cell r="E23">
            <v>0</v>
          </cell>
        </row>
        <row r="24">
          <cell r="A24" t="str">
            <v>Escova-de-garrafa</v>
          </cell>
          <cell r="C24">
            <v>8</v>
          </cell>
          <cell r="D24">
            <v>2</v>
          </cell>
          <cell r="E24">
            <v>0</v>
          </cell>
        </row>
        <row r="25">
          <cell r="A25" t="str">
            <v>Espatódia</v>
          </cell>
          <cell r="C25">
            <v>7</v>
          </cell>
          <cell r="D25">
            <v>0</v>
          </cell>
          <cell r="E25">
            <v>0</v>
          </cell>
        </row>
        <row r="26">
          <cell r="A26" t="str">
            <v>Espirradeira</v>
          </cell>
          <cell r="C26">
            <v>12</v>
          </cell>
          <cell r="D26">
            <v>8</v>
          </cell>
          <cell r="E26">
            <v>0</v>
          </cell>
        </row>
        <row r="27">
          <cell r="A27" t="str">
            <v>Eucalipto</v>
          </cell>
          <cell r="C27">
            <v>1</v>
          </cell>
          <cell r="D27">
            <v>0</v>
          </cell>
          <cell r="E27">
            <v>0</v>
          </cell>
        </row>
        <row r="28">
          <cell r="A28" t="str">
            <v>Falsa-magnólia</v>
          </cell>
          <cell r="C28">
            <v>6</v>
          </cell>
          <cell r="D28">
            <v>2</v>
          </cell>
          <cell r="E28">
            <v>0</v>
          </cell>
        </row>
        <row r="29">
          <cell r="A29" t="str">
            <v xml:space="preserve">Ficus </v>
          </cell>
          <cell r="C29">
            <v>41</v>
          </cell>
          <cell r="D29">
            <v>8</v>
          </cell>
          <cell r="E29">
            <v>0</v>
          </cell>
        </row>
        <row r="30">
          <cell r="A30" t="str">
            <v>Figueira</v>
          </cell>
          <cell r="C30">
            <v>0</v>
          </cell>
          <cell r="D30">
            <v>1</v>
          </cell>
          <cell r="E30">
            <v>0</v>
          </cell>
        </row>
        <row r="31">
          <cell r="A31" t="str">
            <v>Flamboyant</v>
          </cell>
          <cell r="C31">
            <v>8</v>
          </cell>
          <cell r="D31">
            <v>10</v>
          </cell>
          <cell r="E31">
            <v>0</v>
          </cell>
        </row>
        <row r="32">
          <cell r="A32" t="str">
            <v>Garantã</v>
          </cell>
          <cell r="C32">
            <v>0</v>
          </cell>
          <cell r="D32">
            <v>1</v>
          </cell>
          <cell r="E32">
            <v>0</v>
          </cell>
        </row>
        <row r="33">
          <cell r="A33" t="str">
            <v>Goiabeira</v>
          </cell>
          <cell r="C33">
            <v>3</v>
          </cell>
          <cell r="D33">
            <v>2</v>
          </cell>
          <cell r="E33">
            <v>0</v>
          </cell>
        </row>
        <row r="34">
          <cell r="A34" t="str">
            <v>Grevílea</v>
          </cell>
          <cell r="C34">
            <v>3</v>
          </cell>
          <cell r="D34">
            <v>1</v>
          </cell>
          <cell r="E34">
            <v>0</v>
          </cell>
        </row>
        <row r="35">
          <cell r="A35" t="str">
            <v>Ingá</v>
          </cell>
          <cell r="C35">
            <v>29</v>
          </cell>
          <cell r="D35">
            <v>8</v>
          </cell>
          <cell r="E35">
            <v>0</v>
          </cell>
        </row>
        <row r="36">
          <cell r="A36" t="str">
            <v>Ipê</v>
          </cell>
          <cell r="C36">
            <v>62</v>
          </cell>
          <cell r="D36">
            <v>21</v>
          </cell>
          <cell r="E36">
            <v>0</v>
          </cell>
        </row>
        <row r="37">
          <cell r="A37" t="str">
            <v>Ipê-de-jardim</v>
          </cell>
          <cell r="C37">
            <v>40</v>
          </cell>
          <cell r="D37">
            <v>20</v>
          </cell>
          <cell r="E37">
            <v>0</v>
          </cell>
        </row>
        <row r="38">
          <cell r="A38" t="str">
            <v>Jacarandá-mimoso</v>
          </cell>
          <cell r="C38">
            <v>18</v>
          </cell>
          <cell r="D38">
            <v>9</v>
          </cell>
          <cell r="E38">
            <v>69</v>
          </cell>
        </row>
        <row r="39">
          <cell r="A39" t="str">
            <v>Jambo-da-malásia</v>
          </cell>
          <cell r="C39">
            <v>1</v>
          </cell>
          <cell r="D39">
            <v>0</v>
          </cell>
          <cell r="E39">
            <v>0</v>
          </cell>
        </row>
        <row r="40">
          <cell r="A40" t="str">
            <v>Jamelão</v>
          </cell>
          <cell r="C40">
            <v>39</v>
          </cell>
          <cell r="D40">
            <v>17</v>
          </cell>
          <cell r="E40">
            <v>0</v>
          </cell>
        </row>
        <row r="41">
          <cell r="A41" t="str">
            <v>Jaqueira</v>
          </cell>
          <cell r="C41">
            <v>3</v>
          </cell>
          <cell r="D41">
            <v>0</v>
          </cell>
          <cell r="E41">
            <v>0</v>
          </cell>
        </row>
        <row r="42">
          <cell r="A42" t="str">
            <v>Jatobá</v>
          </cell>
          <cell r="C42">
            <v>1</v>
          </cell>
          <cell r="D42">
            <v>0</v>
          </cell>
          <cell r="E42">
            <v>0</v>
          </cell>
        </row>
        <row r="43">
          <cell r="A43" t="str">
            <v>Leucena</v>
          </cell>
          <cell r="C43">
            <v>3</v>
          </cell>
          <cell r="D43">
            <v>0</v>
          </cell>
          <cell r="E43">
            <v>0</v>
          </cell>
        </row>
        <row r="44">
          <cell r="A44" t="str">
            <v>Ligustro</v>
          </cell>
          <cell r="C44">
            <v>13</v>
          </cell>
          <cell r="D44">
            <v>6</v>
          </cell>
          <cell r="E44">
            <v>0</v>
          </cell>
        </row>
        <row r="45">
          <cell r="A45" t="str">
            <v>Lofantera</v>
          </cell>
          <cell r="C45">
            <v>1</v>
          </cell>
          <cell r="D45">
            <v>0</v>
          </cell>
          <cell r="E45">
            <v>0</v>
          </cell>
        </row>
        <row r="46">
          <cell r="A46" t="str">
            <v>Mangueira</v>
          </cell>
          <cell r="C46">
            <v>40</v>
          </cell>
          <cell r="D46">
            <v>12</v>
          </cell>
          <cell r="E46">
            <v>0</v>
          </cell>
        </row>
        <row r="47">
          <cell r="A47" t="str">
            <v>Mogno</v>
          </cell>
          <cell r="C47">
            <v>33</v>
          </cell>
          <cell r="D47">
            <v>5</v>
          </cell>
          <cell r="E47">
            <v>8</v>
          </cell>
        </row>
        <row r="48">
          <cell r="A48" t="str">
            <v>Munguba</v>
          </cell>
          <cell r="C48">
            <v>14</v>
          </cell>
          <cell r="D48">
            <v>7</v>
          </cell>
          <cell r="E48">
            <v>0</v>
          </cell>
        </row>
        <row r="49">
          <cell r="A49" t="str">
            <v>Mutamba</v>
          </cell>
          <cell r="C49">
            <v>12</v>
          </cell>
          <cell r="D49">
            <v>11</v>
          </cell>
          <cell r="E49">
            <v>0</v>
          </cell>
        </row>
        <row r="50">
          <cell r="A50" t="str">
            <v>Nespereira</v>
          </cell>
          <cell r="C50">
            <v>2</v>
          </cell>
          <cell r="D50">
            <v>0</v>
          </cell>
          <cell r="E50">
            <v>0</v>
          </cell>
        </row>
        <row r="51">
          <cell r="A51" t="str">
            <v>Oiti</v>
          </cell>
          <cell r="C51">
            <v>12</v>
          </cell>
          <cell r="D51">
            <v>3</v>
          </cell>
          <cell r="E51">
            <v>124</v>
          </cell>
        </row>
        <row r="52">
          <cell r="A52" t="str">
            <v>Pata-de-vaca</v>
          </cell>
          <cell r="C52">
            <v>36</v>
          </cell>
          <cell r="D52">
            <v>26</v>
          </cell>
          <cell r="E52">
            <v>0</v>
          </cell>
        </row>
        <row r="53">
          <cell r="A53" t="str">
            <v>Pau-ferro</v>
          </cell>
          <cell r="C53">
            <v>73</v>
          </cell>
          <cell r="D53">
            <v>17</v>
          </cell>
          <cell r="E53">
            <v>31</v>
          </cell>
        </row>
        <row r="54">
          <cell r="A54" t="str">
            <v>Pinheiro-de-natal</v>
          </cell>
          <cell r="C54">
            <v>0</v>
          </cell>
          <cell r="D54">
            <v>3</v>
          </cell>
          <cell r="E54">
            <v>0</v>
          </cell>
        </row>
        <row r="55">
          <cell r="A55" t="str">
            <v>Pombeiro</v>
          </cell>
          <cell r="C55">
            <v>16</v>
          </cell>
          <cell r="D55">
            <v>12</v>
          </cell>
          <cell r="E55">
            <v>0</v>
          </cell>
        </row>
        <row r="56">
          <cell r="A56" t="str">
            <v>Quaresmeira</v>
          </cell>
          <cell r="C56">
            <v>13</v>
          </cell>
          <cell r="D56">
            <v>1</v>
          </cell>
          <cell r="E56">
            <v>58</v>
          </cell>
        </row>
        <row r="57">
          <cell r="A57" t="str">
            <v>Saboneteira</v>
          </cell>
          <cell r="C57">
            <v>6</v>
          </cell>
          <cell r="D57">
            <v>14</v>
          </cell>
          <cell r="E57">
            <v>0</v>
          </cell>
        </row>
        <row r="58">
          <cell r="A58" t="str">
            <v>Sete-copas</v>
          </cell>
          <cell r="C58">
            <v>1</v>
          </cell>
          <cell r="D58">
            <v>0</v>
          </cell>
          <cell r="E58">
            <v>0</v>
          </cell>
        </row>
        <row r="59">
          <cell r="A59" t="str">
            <v>Sibipiruna</v>
          </cell>
          <cell r="C59">
            <v>76</v>
          </cell>
          <cell r="D59">
            <v>28</v>
          </cell>
          <cell r="E59">
            <v>0</v>
          </cell>
        </row>
        <row r="60">
          <cell r="A60" t="str">
            <v>Tamarindo</v>
          </cell>
          <cell r="C60">
            <v>1</v>
          </cell>
          <cell r="D60">
            <v>0</v>
          </cell>
          <cell r="E60">
            <v>0</v>
          </cell>
        </row>
        <row r="61">
          <cell r="A61" t="str">
            <v>Tipuana</v>
          </cell>
          <cell r="C61">
            <v>1</v>
          </cell>
          <cell r="D61">
            <v>0</v>
          </cell>
          <cell r="E61">
            <v>0</v>
          </cell>
        </row>
        <row r="62">
          <cell r="A62" t="str">
            <v>Cagaita</v>
          </cell>
          <cell r="C62">
            <v>0</v>
          </cell>
          <cell r="D62">
            <v>0</v>
          </cell>
          <cell r="E62">
            <v>74</v>
          </cell>
        </row>
        <row r="63">
          <cell r="A63" t="str">
            <v>Garapa</v>
          </cell>
          <cell r="C63">
            <v>0</v>
          </cell>
          <cell r="D63">
            <v>0</v>
          </cell>
          <cell r="E63">
            <v>11</v>
          </cell>
        </row>
        <row r="64">
          <cell r="A64" t="str">
            <v>Ingá-mirim</v>
          </cell>
          <cell r="C64">
            <v>0</v>
          </cell>
          <cell r="D64">
            <v>0</v>
          </cell>
          <cell r="E64">
            <v>80</v>
          </cell>
        </row>
        <row r="65">
          <cell r="A65" t="str">
            <v>Ipê amarelo</v>
          </cell>
          <cell r="C65">
            <v>0</v>
          </cell>
          <cell r="D65">
            <v>0</v>
          </cell>
          <cell r="E65">
            <v>39</v>
          </cell>
        </row>
        <row r="66">
          <cell r="A66" t="str">
            <v>Ipê branco</v>
          </cell>
          <cell r="C66">
            <v>0</v>
          </cell>
          <cell r="D66">
            <v>0</v>
          </cell>
          <cell r="E66">
            <v>33</v>
          </cell>
        </row>
        <row r="67">
          <cell r="A67" t="str">
            <v>Ipê roxo</v>
          </cell>
          <cell r="C67">
            <v>0</v>
          </cell>
          <cell r="D67">
            <v>0</v>
          </cell>
          <cell r="E67">
            <v>64</v>
          </cell>
        </row>
        <row r="68">
          <cell r="A68" t="str">
            <v>Landim</v>
          </cell>
          <cell r="C68">
            <v>0</v>
          </cell>
          <cell r="D68">
            <v>0</v>
          </cell>
          <cell r="E68">
            <v>62</v>
          </cell>
        </row>
        <row r="69">
          <cell r="A69" t="str">
            <v>Mulungu</v>
          </cell>
          <cell r="C69">
            <v>0</v>
          </cell>
          <cell r="D69">
            <v>0</v>
          </cell>
          <cell r="E69">
            <v>33</v>
          </cell>
        </row>
        <row r="70">
          <cell r="A70" t="str">
            <v>Sucupira-preta</v>
          </cell>
          <cell r="C70">
            <v>0</v>
          </cell>
          <cell r="D70">
            <v>0</v>
          </cell>
          <cell r="E70">
            <v>34</v>
          </cell>
        </row>
        <row r="72">
          <cell r="A72" t="str">
            <v>PALMEIRAS</v>
          </cell>
          <cell r="C72">
            <v>0</v>
          </cell>
          <cell r="D72">
            <v>0</v>
          </cell>
          <cell r="E72">
            <v>330</v>
          </cell>
        </row>
        <row r="73">
          <cell r="A73" t="str">
            <v>Guariroba</v>
          </cell>
          <cell r="C73">
            <v>0</v>
          </cell>
          <cell r="D73">
            <v>0</v>
          </cell>
          <cell r="E73">
            <v>133</v>
          </cell>
        </row>
        <row r="74">
          <cell r="A74" t="str">
            <v>Jerivá</v>
          </cell>
          <cell r="C74">
            <v>0</v>
          </cell>
          <cell r="D74">
            <v>0</v>
          </cell>
          <cell r="E74">
            <v>197</v>
          </cell>
        </row>
        <row r="76">
          <cell r="A76" t="str">
            <v>Grelha arv. de ferro fundido</v>
          </cell>
          <cell r="E76">
            <v>46</v>
          </cell>
        </row>
        <row r="77">
          <cell r="A77" t="str">
            <v>Guarda-Corpo modular</v>
          </cell>
          <cell r="E77">
            <v>309</v>
          </cell>
        </row>
        <row r="80">
          <cell r="A80" t="str">
            <v>ORIGEM / DESTINO</v>
          </cell>
          <cell r="B80" t="str">
            <v>DISTÂNCIAS</v>
          </cell>
        </row>
        <row r="81">
          <cell r="B81" t="str">
            <v>(Km)</v>
          </cell>
        </row>
        <row r="82">
          <cell r="A82" t="str">
            <v>EXPURGO</v>
          </cell>
          <cell r="B82">
            <v>14.3</v>
          </cell>
        </row>
        <row r="83">
          <cell r="A83" t="str">
            <v>NOVACAP</v>
          </cell>
          <cell r="B83">
            <v>20.8</v>
          </cell>
        </row>
        <row r="84">
          <cell r="A84" t="str">
            <v>CASCALHEIRA</v>
          </cell>
          <cell r="B84">
            <v>40.4</v>
          </cell>
        </row>
        <row r="87">
          <cell r="A87" t="str">
            <v>PESO ESPECIFICOS</v>
          </cell>
          <cell r="B87" t="str">
            <v>r</v>
          </cell>
          <cell r="D87" t="str">
            <v>Unidade</v>
          </cell>
        </row>
        <row r="88">
          <cell r="A88" t="str">
            <v>CM-30 (IMPRIMAÇÃO)</v>
          </cell>
          <cell r="B88">
            <v>1.57E-3</v>
          </cell>
          <cell r="D88" t="str">
            <v>t/m2</v>
          </cell>
        </row>
        <row r="89">
          <cell r="A89" t="str">
            <v>CAP-50/70 (CAPA)</v>
          </cell>
          <cell r="B89">
            <v>0.1512</v>
          </cell>
          <cell r="D89" t="str">
            <v>t/m2</v>
          </cell>
        </row>
        <row r="90">
          <cell r="A90" t="str">
            <v>BLOCO INTERTRAVADO 5 cm</v>
          </cell>
          <cell r="B90">
            <v>0.121</v>
          </cell>
          <cell r="D90" t="str">
            <v>t/m2</v>
          </cell>
        </row>
        <row r="91">
          <cell r="A91" t="str">
            <v>BLOCO INTERTRAVADO 6 cm</v>
          </cell>
          <cell r="B91">
            <v>0.14399999999999999</v>
          </cell>
          <cell r="D91" t="str">
            <v>t/m2</v>
          </cell>
        </row>
        <row r="92">
          <cell r="A92" t="str">
            <v>BLOCO PODOTATIL 6 cm</v>
          </cell>
          <cell r="B92">
            <v>0.14399999999999999</v>
          </cell>
          <cell r="D92" t="str">
            <v>t/m2</v>
          </cell>
        </row>
        <row r="93">
          <cell r="A93" t="str">
            <v>CORDÃO</v>
          </cell>
          <cell r="B93">
            <v>3.4000000000000002E-2</v>
          </cell>
          <cell r="D93" t="str">
            <v>t/m</v>
          </cell>
        </row>
        <row r="94">
          <cell r="A94" t="str">
            <v>MEIO-FIO</v>
          </cell>
          <cell r="B94">
            <v>9.4E-2</v>
          </cell>
          <cell r="D94" t="str">
            <v>t/m</v>
          </cell>
        </row>
      </sheetData>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PREÇOS_CUSTOS_2009"/>
      <sheetName val="Eixos"/>
      <sheetName val="RESUMO SINTETICO"/>
      <sheetName val="MEMÓRIA DE CÁLCULO-PAV"/>
      <sheetName val="PAVIMENTO"/>
      <sheetName val="MEMÓRIA DE CÁLCULO - SIN"/>
      <sheetName val="SINALIZAÇÃO-CET-RIO - OK"/>
      <sheetName val="DRENAGEM_READEQUAÇÃO - OK"/>
      <sheetName val="MEMÓRIA DE CÁLCULO_PSG"/>
      <sheetName val="PAISAGISMO - ARBOREO - OK"/>
      <sheetName val="PAISAGISMO - CALÇADAS - OK"/>
      <sheetName val="CONTROLE TECNOLOCICO - OK"/>
      <sheetName val="CRONOGRAMA"/>
    </sheetNames>
    <sheetDataSet>
      <sheetData sheetId="0"/>
      <sheetData sheetId="1"/>
      <sheetData sheetId="2"/>
      <sheetData sheetId="3"/>
      <sheetData sheetId="4"/>
      <sheetData sheetId="5"/>
      <sheetData sheetId="6"/>
      <sheetData sheetId="7"/>
      <sheetData sheetId="8">
        <row r="5">
          <cell r="A5" t="str">
            <v>ÁREAS VERDES - GRAMAS</v>
          </cell>
          <cell r="E5">
            <v>79400</v>
          </cell>
        </row>
        <row r="6">
          <cell r="A6" t="str">
            <v>PASSEIO PISTA DIREITA</v>
          </cell>
          <cell r="B6" t="str">
            <v>Implantação</v>
          </cell>
          <cell r="E6">
            <v>19850</v>
          </cell>
        </row>
        <row r="7">
          <cell r="A7" t="str">
            <v>PASSEIO PISTA ESQUERDA</v>
          </cell>
          <cell r="B7" t="str">
            <v>Implantação</v>
          </cell>
          <cell r="E7">
            <v>19850</v>
          </cell>
        </row>
        <row r="9">
          <cell r="A9" t="str">
            <v xml:space="preserve">CANTEIRO CENTRAL </v>
          </cell>
          <cell r="B9" t="str">
            <v>Implantação</v>
          </cell>
          <cell r="E9">
            <v>39700</v>
          </cell>
        </row>
        <row r="10">
          <cell r="B10" t="str">
            <v>Manter</v>
          </cell>
          <cell r="C10">
            <v>1000</v>
          </cell>
        </row>
        <row r="11">
          <cell r="B11">
            <v>544</v>
          </cell>
        </row>
        <row r="12">
          <cell r="A12" t="str">
            <v>VEGETAÇÃO ARBÓREA</v>
          </cell>
          <cell r="G12">
            <v>1050</v>
          </cell>
          <cell r="J12">
            <v>345</v>
          </cell>
          <cell r="K12">
            <v>1050</v>
          </cell>
        </row>
        <row r="13">
          <cell r="F13" t="str">
            <v>ARVORE</v>
          </cell>
          <cell r="G13">
            <v>720</v>
          </cell>
          <cell r="J13">
            <v>345</v>
          </cell>
          <cell r="K13">
            <v>720</v>
          </cell>
        </row>
        <row r="14">
          <cell r="F14" t="str">
            <v>PALMEIRAS</v>
          </cell>
          <cell r="G14">
            <v>330</v>
          </cell>
          <cell r="J14">
            <v>0</v>
          </cell>
          <cell r="K14">
            <v>330</v>
          </cell>
        </row>
        <row r="15">
          <cell r="A15" t="str">
            <v>ARVORES</v>
          </cell>
          <cell r="C15">
            <v>854</v>
          </cell>
          <cell r="D15">
            <v>345</v>
          </cell>
          <cell r="E15">
            <v>720</v>
          </cell>
        </row>
        <row r="16">
          <cell r="A16" t="str">
            <v>Abacateiro</v>
          </cell>
          <cell r="C16">
            <v>5</v>
          </cell>
          <cell r="D16">
            <v>6</v>
          </cell>
          <cell r="E16">
            <v>0</v>
          </cell>
        </row>
        <row r="17">
          <cell r="A17" t="str">
            <v>Amendfoim-bravo</v>
          </cell>
          <cell r="C17">
            <v>2</v>
          </cell>
          <cell r="D17">
            <v>2</v>
          </cell>
          <cell r="E17">
            <v>0</v>
          </cell>
        </row>
        <row r="18">
          <cell r="A18" t="str">
            <v>Amoreira</v>
          </cell>
          <cell r="C18">
            <v>2</v>
          </cell>
          <cell r="D18">
            <v>1</v>
          </cell>
          <cell r="E18">
            <v>0</v>
          </cell>
        </row>
        <row r="19">
          <cell r="A19" t="str">
            <v>Bálsamo</v>
          </cell>
          <cell r="C19">
            <v>9</v>
          </cell>
          <cell r="D19">
            <v>5</v>
          </cell>
          <cell r="E19">
            <v>0</v>
          </cell>
        </row>
        <row r="20">
          <cell r="A20" t="str">
            <v>Bougainville</v>
          </cell>
          <cell r="C20">
            <v>17</v>
          </cell>
          <cell r="D20">
            <v>10</v>
          </cell>
          <cell r="E20">
            <v>0</v>
          </cell>
        </row>
        <row r="21">
          <cell r="A21" t="str">
            <v>Cambuí</v>
          </cell>
          <cell r="C21">
            <v>180</v>
          </cell>
          <cell r="D21">
            <v>66</v>
          </cell>
          <cell r="E21">
            <v>0</v>
          </cell>
        </row>
        <row r="22">
          <cell r="A22" t="str">
            <v>Cedro</v>
          </cell>
          <cell r="C22">
            <v>1</v>
          </cell>
          <cell r="D22">
            <v>0</v>
          </cell>
          <cell r="E22">
            <v>0</v>
          </cell>
        </row>
        <row r="23">
          <cell r="A23" t="str">
            <v>Cegavê</v>
          </cell>
          <cell r="C23">
            <v>3</v>
          </cell>
          <cell r="D23">
            <v>0</v>
          </cell>
          <cell r="E23">
            <v>0</v>
          </cell>
        </row>
        <row r="24">
          <cell r="A24" t="str">
            <v>Escova-de-garrafa</v>
          </cell>
          <cell r="C24">
            <v>8</v>
          </cell>
          <cell r="D24">
            <v>2</v>
          </cell>
          <cell r="E24">
            <v>0</v>
          </cell>
        </row>
        <row r="25">
          <cell r="A25" t="str">
            <v>Espatódia</v>
          </cell>
          <cell r="C25">
            <v>7</v>
          </cell>
          <cell r="D25">
            <v>0</v>
          </cell>
          <cell r="E25">
            <v>0</v>
          </cell>
        </row>
        <row r="26">
          <cell r="A26" t="str">
            <v>Espirradeira</v>
          </cell>
          <cell r="C26">
            <v>12</v>
          </cell>
          <cell r="D26">
            <v>8</v>
          </cell>
          <cell r="E26">
            <v>0</v>
          </cell>
        </row>
        <row r="27">
          <cell r="A27" t="str">
            <v>Eucalipto</v>
          </cell>
          <cell r="C27">
            <v>1</v>
          </cell>
          <cell r="D27">
            <v>0</v>
          </cell>
          <cell r="E27">
            <v>0</v>
          </cell>
        </row>
        <row r="28">
          <cell r="A28" t="str">
            <v>Falsa-magnólia</v>
          </cell>
          <cell r="C28">
            <v>6</v>
          </cell>
          <cell r="D28">
            <v>2</v>
          </cell>
          <cell r="E28">
            <v>0</v>
          </cell>
        </row>
        <row r="29">
          <cell r="A29" t="str">
            <v xml:space="preserve">Ficus </v>
          </cell>
          <cell r="C29">
            <v>41</v>
          </cell>
          <cell r="D29">
            <v>8</v>
          </cell>
          <cell r="E29">
            <v>0</v>
          </cell>
        </row>
        <row r="30">
          <cell r="A30" t="str">
            <v>Figueira</v>
          </cell>
          <cell r="C30">
            <v>0</v>
          </cell>
          <cell r="D30">
            <v>1</v>
          </cell>
          <cell r="E30">
            <v>0</v>
          </cell>
        </row>
        <row r="31">
          <cell r="A31" t="str">
            <v>Flamboyant</v>
          </cell>
          <cell r="C31">
            <v>8</v>
          </cell>
          <cell r="D31">
            <v>10</v>
          </cell>
          <cell r="E31">
            <v>0</v>
          </cell>
        </row>
        <row r="32">
          <cell r="A32" t="str">
            <v>Garantã</v>
          </cell>
          <cell r="C32">
            <v>0</v>
          </cell>
          <cell r="D32">
            <v>1</v>
          </cell>
          <cell r="E32">
            <v>0</v>
          </cell>
        </row>
        <row r="33">
          <cell r="A33" t="str">
            <v>Goiabeira</v>
          </cell>
          <cell r="C33">
            <v>3</v>
          </cell>
          <cell r="D33">
            <v>2</v>
          </cell>
          <cell r="E33">
            <v>0</v>
          </cell>
        </row>
        <row r="34">
          <cell r="A34" t="str">
            <v>Grevílea</v>
          </cell>
          <cell r="C34">
            <v>3</v>
          </cell>
          <cell r="D34">
            <v>1</v>
          </cell>
          <cell r="E34">
            <v>0</v>
          </cell>
        </row>
        <row r="35">
          <cell r="A35" t="str">
            <v>Ingá</v>
          </cell>
          <cell r="C35">
            <v>29</v>
          </cell>
          <cell r="D35">
            <v>8</v>
          </cell>
          <cell r="E35">
            <v>0</v>
          </cell>
        </row>
        <row r="36">
          <cell r="A36" t="str">
            <v>Ipê</v>
          </cell>
          <cell r="C36">
            <v>62</v>
          </cell>
          <cell r="D36">
            <v>21</v>
          </cell>
          <cell r="E36">
            <v>0</v>
          </cell>
        </row>
        <row r="37">
          <cell r="A37" t="str">
            <v>Ipê-de-jardim</v>
          </cell>
          <cell r="C37">
            <v>40</v>
          </cell>
          <cell r="D37">
            <v>20</v>
          </cell>
          <cell r="E37">
            <v>0</v>
          </cell>
        </row>
        <row r="38">
          <cell r="A38" t="str">
            <v>Jacarandá-mimoso</v>
          </cell>
          <cell r="C38">
            <v>18</v>
          </cell>
          <cell r="D38">
            <v>9</v>
          </cell>
          <cell r="E38">
            <v>69</v>
          </cell>
        </row>
        <row r="39">
          <cell r="A39" t="str">
            <v>Jambo-da-malásia</v>
          </cell>
          <cell r="C39">
            <v>1</v>
          </cell>
          <cell r="D39">
            <v>0</v>
          </cell>
          <cell r="E39">
            <v>0</v>
          </cell>
        </row>
        <row r="40">
          <cell r="A40" t="str">
            <v>Jamelão</v>
          </cell>
          <cell r="C40">
            <v>39</v>
          </cell>
          <cell r="D40">
            <v>17</v>
          </cell>
          <cell r="E40">
            <v>0</v>
          </cell>
        </row>
        <row r="41">
          <cell r="A41" t="str">
            <v>Jaqueira</v>
          </cell>
          <cell r="C41">
            <v>3</v>
          </cell>
          <cell r="D41">
            <v>0</v>
          </cell>
          <cell r="E41">
            <v>0</v>
          </cell>
        </row>
        <row r="42">
          <cell r="A42" t="str">
            <v>Jatobá</v>
          </cell>
          <cell r="C42">
            <v>1</v>
          </cell>
          <cell r="D42">
            <v>0</v>
          </cell>
          <cell r="E42">
            <v>0</v>
          </cell>
        </row>
        <row r="43">
          <cell r="A43" t="str">
            <v>Leucena</v>
          </cell>
          <cell r="C43">
            <v>3</v>
          </cell>
          <cell r="D43">
            <v>0</v>
          </cell>
          <cell r="E43">
            <v>0</v>
          </cell>
        </row>
        <row r="44">
          <cell r="A44" t="str">
            <v>Ligustro</v>
          </cell>
          <cell r="C44">
            <v>13</v>
          </cell>
          <cell r="D44">
            <v>6</v>
          </cell>
          <cell r="E44">
            <v>0</v>
          </cell>
        </row>
        <row r="45">
          <cell r="A45" t="str">
            <v>Lofantera</v>
          </cell>
          <cell r="C45">
            <v>1</v>
          </cell>
          <cell r="D45">
            <v>0</v>
          </cell>
          <cell r="E45">
            <v>0</v>
          </cell>
        </row>
        <row r="46">
          <cell r="A46" t="str">
            <v>Mangueira</v>
          </cell>
          <cell r="C46">
            <v>40</v>
          </cell>
          <cell r="D46">
            <v>12</v>
          </cell>
          <cell r="E46">
            <v>0</v>
          </cell>
        </row>
        <row r="47">
          <cell r="A47" t="str">
            <v>Mogno</v>
          </cell>
          <cell r="C47">
            <v>33</v>
          </cell>
          <cell r="D47">
            <v>5</v>
          </cell>
          <cell r="E47">
            <v>8</v>
          </cell>
        </row>
        <row r="48">
          <cell r="A48" t="str">
            <v>Munguba</v>
          </cell>
          <cell r="C48">
            <v>14</v>
          </cell>
          <cell r="D48">
            <v>7</v>
          </cell>
          <cell r="E48">
            <v>0</v>
          </cell>
        </row>
        <row r="49">
          <cell r="A49" t="str">
            <v>Mutamba</v>
          </cell>
          <cell r="C49">
            <v>12</v>
          </cell>
          <cell r="D49">
            <v>11</v>
          </cell>
          <cell r="E49">
            <v>0</v>
          </cell>
        </row>
        <row r="50">
          <cell r="A50" t="str">
            <v>Nespereira</v>
          </cell>
          <cell r="C50">
            <v>2</v>
          </cell>
          <cell r="D50">
            <v>0</v>
          </cell>
          <cell r="E50">
            <v>0</v>
          </cell>
        </row>
        <row r="51">
          <cell r="A51" t="str">
            <v>Oiti</v>
          </cell>
          <cell r="C51">
            <v>12</v>
          </cell>
          <cell r="D51">
            <v>3</v>
          </cell>
          <cell r="E51">
            <v>124</v>
          </cell>
        </row>
        <row r="52">
          <cell r="A52" t="str">
            <v>Pata-de-vaca</v>
          </cell>
          <cell r="C52">
            <v>36</v>
          </cell>
          <cell r="D52">
            <v>26</v>
          </cell>
          <cell r="E52">
            <v>0</v>
          </cell>
        </row>
        <row r="53">
          <cell r="A53" t="str">
            <v>Pau-ferro</v>
          </cell>
          <cell r="C53">
            <v>73</v>
          </cell>
          <cell r="D53">
            <v>17</v>
          </cell>
          <cell r="E53">
            <v>31</v>
          </cell>
        </row>
        <row r="54">
          <cell r="A54" t="str">
            <v>Pinheiro-de-natal</v>
          </cell>
          <cell r="C54">
            <v>0</v>
          </cell>
          <cell r="D54">
            <v>3</v>
          </cell>
          <cell r="E54">
            <v>0</v>
          </cell>
        </row>
        <row r="55">
          <cell r="A55" t="str">
            <v>Pombeiro</v>
          </cell>
          <cell r="C55">
            <v>16</v>
          </cell>
          <cell r="D55">
            <v>12</v>
          </cell>
          <cell r="E55">
            <v>0</v>
          </cell>
        </row>
        <row r="56">
          <cell r="A56" t="str">
            <v>Quaresmeira</v>
          </cell>
          <cell r="C56">
            <v>13</v>
          </cell>
          <cell r="D56">
            <v>1</v>
          </cell>
          <cell r="E56">
            <v>58</v>
          </cell>
        </row>
        <row r="57">
          <cell r="A57" t="str">
            <v>Saboneteira</v>
          </cell>
          <cell r="C57">
            <v>6</v>
          </cell>
          <cell r="D57">
            <v>14</v>
          </cell>
          <cell r="E57">
            <v>0</v>
          </cell>
        </row>
        <row r="58">
          <cell r="A58" t="str">
            <v>Sete-copas</v>
          </cell>
          <cell r="C58">
            <v>1</v>
          </cell>
          <cell r="D58">
            <v>0</v>
          </cell>
          <cell r="E58">
            <v>0</v>
          </cell>
        </row>
        <row r="59">
          <cell r="A59" t="str">
            <v>Sibipiruna</v>
          </cell>
          <cell r="C59">
            <v>76</v>
          </cell>
          <cell r="D59">
            <v>28</v>
          </cell>
          <cell r="E59">
            <v>0</v>
          </cell>
        </row>
        <row r="60">
          <cell r="A60" t="str">
            <v>Tamarindo</v>
          </cell>
          <cell r="C60">
            <v>1</v>
          </cell>
          <cell r="D60">
            <v>0</v>
          </cell>
          <cell r="E60">
            <v>0</v>
          </cell>
        </row>
        <row r="61">
          <cell r="A61" t="str">
            <v>Tipuana</v>
          </cell>
          <cell r="C61">
            <v>1</v>
          </cell>
          <cell r="D61">
            <v>0</v>
          </cell>
          <cell r="E61">
            <v>0</v>
          </cell>
        </row>
        <row r="62">
          <cell r="A62" t="str">
            <v>Cagaita</v>
          </cell>
          <cell r="C62">
            <v>0</v>
          </cell>
          <cell r="D62">
            <v>0</v>
          </cell>
          <cell r="E62">
            <v>74</v>
          </cell>
        </row>
        <row r="63">
          <cell r="A63" t="str">
            <v>Garapa</v>
          </cell>
          <cell r="C63">
            <v>0</v>
          </cell>
          <cell r="D63">
            <v>0</v>
          </cell>
          <cell r="E63">
            <v>11</v>
          </cell>
        </row>
        <row r="64">
          <cell r="A64" t="str">
            <v>Ingá-mirim</v>
          </cell>
          <cell r="C64">
            <v>0</v>
          </cell>
          <cell r="D64">
            <v>0</v>
          </cell>
          <cell r="E64">
            <v>80</v>
          </cell>
        </row>
        <row r="65">
          <cell r="A65" t="str">
            <v>Ipê amarelo</v>
          </cell>
          <cell r="C65">
            <v>0</v>
          </cell>
          <cell r="D65">
            <v>0</v>
          </cell>
          <cell r="E65">
            <v>39</v>
          </cell>
        </row>
        <row r="66">
          <cell r="A66" t="str">
            <v>Ipê branco</v>
          </cell>
          <cell r="C66">
            <v>0</v>
          </cell>
          <cell r="D66">
            <v>0</v>
          </cell>
          <cell r="E66">
            <v>33</v>
          </cell>
        </row>
        <row r="67">
          <cell r="A67" t="str">
            <v>Ipê roxo</v>
          </cell>
          <cell r="C67">
            <v>0</v>
          </cell>
          <cell r="D67">
            <v>0</v>
          </cell>
          <cell r="E67">
            <v>64</v>
          </cell>
        </row>
        <row r="68">
          <cell r="A68" t="str">
            <v>Landim</v>
          </cell>
          <cell r="C68">
            <v>0</v>
          </cell>
          <cell r="D68">
            <v>0</v>
          </cell>
          <cell r="E68">
            <v>62</v>
          </cell>
        </row>
        <row r="69">
          <cell r="A69" t="str">
            <v>Mulungu</v>
          </cell>
          <cell r="C69">
            <v>0</v>
          </cell>
          <cell r="D69">
            <v>0</v>
          </cell>
          <cell r="E69">
            <v>33</v>
          </cell>
        </row>
        <row r="70">
          <cell r="A70" t="str">
            <v>Sucupira-preta</v>
          </cell>
          <cell r="C70">
            <v>0</v>
          </cell>
          <cell r="D70">
            <v>0</v>
          </cell>
          <cell r="E70">
            <v>34</v>
          </cell>
        </row>
        <row r="72">
          <cell r="A72" t="str">
            <v>PALMEIRAS</v>
          </cell>
          <cell r="C72">
            <v>0</v>
          </cell>
          <cell r="D72">
            <v>0</v>
          </cell>
          <cell r="E72">
            <v>330</v>
          </cell>
        </row>
        <row r="73">
          <cell r="A73" t="str">
            <v>Guariroba</v>
          </cell>
          <cell r="C73">
            <v>0</v>
          </cell>
          <cell r="D73">
            <v>0</v>
          </cell>
          <cell r="E73">
            <v>133</v>
          </cell>
        </row>
        <row r="74">
          <cell r="A74" t="str">
            <v>Jerivá</v>
          </cell>
          <cell r="C74">
            <v>0</v>
          </cell>
          <cell r="D74">
            <v>0</v>
          </cell>
          <cell r="E74">
            <v>197</v>
          </cell>
        </row>
        <row r="76">
          <cell r="A76" t="str">
            <v>Grelha arv. de ferro fundido</v>
          </cell>
          <cell r="E76">
            <v>46</v>
          </cell>
        </row>
        <row r="77">
          <cell r="A77" t="str">
            <v>Guarda-Corpo modular</v>
          </cell>
          <cell r="E77">
            <v>309</v>
          </cell>
        </row>
        <row r="80">
          <cell r="A80" t="str">
            <v>ORIGEM / DESTINO</v>
          </cell>
          <cell r="B80" t="str">
            <v>DISTÂNCIAS</v>
          </cell>
        </row>
        <row r="81">
          <cell r="B81" t="str">
            <v>(Km)</v>
          </cell>
        </row>
        <row r="82">
          <cell r="A82" t="str">
            <v>EXPURGO</v>
          </cell>
          <cell r="B82">
            <v>14.3</v>
          </cell>
        </row>
        <row r="83">
          <cell r="A83" t="str">
            <v>NOVACAP</v>
          </cell>
          <cell r="B83">
            <v>20.8</v>
          </cell>
        </row>
        <row r="84">
          <cell r="A84" t="str">
            <v>CASCALHEIRA</v>
          </cell>
          <cell r="B84">
            <v>40.4</v>
          </cell>
        </row>
        <row r="87">
          <cell r="A87" t="str">
            <v>PESO ESPECIFICOS</v>
          </cell>
          <cell r="B87" t="str">
            <v>r</v>
          </cell>
          <cell r="D87" t="str">
            <v>Unidade</v>
          </cell>
        </row>
        <row r="88">
          <cell r="A88" t="str">
            <v>CM-30 (IMPRIMAÇÃO)</v>
          </cell>
          <cell r="B88">
            <v>1.57E-3</v>
          </cell>
          <cell r="D88" t="str">
            <v>t/m2</v>
          </cell>
        </row>
        <row r="89">
          <cell r="A89" t="str">
            <v>CAP-50/70 (CAPA)</v>
          </cell>
          <cell r="B89">
            <v>0.1512</v>
          </cell>
          <cell r="D89" t="str">
            <v>t/m2</v>
          </cell>
        </row>
        <row r="90">
          <cell r="A90" t="str">
            <v>BLOCO INTERTRAVADO 5 cm</v>
          </cell>
          <cell r="B90">
            <v>0.121</v>
          </cell>
          <cell r="D90" t="str">
            <v>t/m2</v>
          </cell>
        </row>
        <row r="91">
          <cell r="A91" t="str">
            <v>BLOCO INTERTRAVADO 6 cm</v>
          </cell>
          <cell r="B91">
            <v>0.14399999999999999</v>
          </cell>
          <cell r="D91" t="str">
            <v>t/m2</v>
          </cell>
        </row>
        <row r="92">
          <cell r="A92" t="str">
            <v>BLOCO PODOTATIL 6 cm</v>
          </cell>
          <cell r="B92">
            <v>0.14399999999999999</v>
          </cell>
          <cell r="D92" t="str">
            <v>t/m2</v>
          </cell>
        </row>
        <row r="93">
          <cell r="A93" t="str">
            <v>CORDÃO</v>
          </cell>
          <cell r="B93">
            <v>3.4000000000000002E-2</v>
          </cell>
          <cell r="D93" t="str">
            <v>t/m</v>
          </cell>
        </row>
        <row r="94">
          <cell r="A94" t="str">
            <v>MEIO-FIO</v>
          </cell>
          <cell r="B94">
            <v>9.4E-2</v>
          </cell>
          <cell r="D94" t="str">
            <v>t/m</v>
          </cell>
        </row>
      </sheetData>
      <sheetData sheetId="9"/>
      <sheetData sheetId="10"/>
      <sheetData sheetId="11"/>
      <sheetData sheetId="1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Q - sinalização viária"/>
      <sheetName val="MLQ_SINALIZAÇÃO VIÁRIA"/>
      <sheetName val="Composições_SIN"/>
      <sheetName val="Plan2"/>
    </sheetNames>
    <sheetDataSet>
      <sheetData sheetId="0"/>
      <sheetData sheetId="1"/>
      <sheetData sheetId="2"/>
      <sheetData sheetId="3"/>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1.bin"/><Relationship Id="rId1" Type="http://schemas.openxmlformats.org/officeDocument/2006/relationships/hyperlink" Target="file:///C:\Dell-01\Desktop\04_Planta%20Quantitativos\SODF_&#193;REA_PAVIMENTO_INTERTRAVADO_R00.dwg" TargetMode="Externa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B29"/>
  <sheetViews>
    <sheetView showGridLines="0" tabSelected="1" view="pageBreakPreview" topLeftCell="A7" zoomScale="115" zoomScaleSheetLayoutView="115" workbookViewId="0">
      <selection activeCell="A22" sqref="A22"/>
    </sheetView>
  </sheetViews>
  <sheetFormatPr defaultColWidth="9.140625" defaultRowHeight="15"/>
  <cols>
    <col min="1" max="2" width="42.140625" style="31" customWidth="1"/>
    <col min="3" max="16384" width="9.140625" style="31"/>
  </cols>
  <sheetData>
    <row r="1" spans="1:2" ht="43.5" customHeight="1"/>
    <row r="2" spans="1:2" ht="16.5" customHeight="1">
      <c r="A2" s="1640" t="s">
        <v>0</v>
      </c>
      <c r="B2" s="1640"/>
    </row>
    <row r="3" spans="1:2" ht="16.5" customHeight="1">
      <c r="A3" s="1640" t="s">
        <v>1</v>
      </c>
      <c r="B3" s="1640"/>
    </row>
    <row r="4" spans="1:2" ht="16.5" customHeight="1">
      <c r="A4" s="1640" t="s">
        <v>2</v>
      </c>
      <c r="B4" s="1640"/>
    </row>
    <row r="5" spans="1:2" ht="48" customHeight="1"/>
    <row r="6" spans="1:2" ht="18.75">
      <c r="A6" s="1637" t="s">
        <v>3</v>
      </c>
      <c r="B6" s="1637"/>
    </row>
    <row r="7" spans="1:2" ht="51.75" customHeight="1">
      <c r="A7" s="1641" t="s">
        <v>4</v>
      </c>
      <c r="B7" s="1641"/>
    </row>
    <row r="8" spans="1:2" ht="32.25" customHeight="1">
      <c r="A8" s="29"/>
    </row>
    <row r="9" spans="1:2" ht="18.75">
      <c r="A9" s="1637" t="s">
        <v>5</v>
      </c>
      <c r="B9" s="1637"/>
    </row>
    <row r="10" spans="1:2" ht="18.75">
      <c r="A10" s="1636"/>
      <c r="B10" s="1636"/>
    </row>
    <row r="11" spans="1:2" ht="32.25" customHeight="1">
      <c r="A11" s="29"/>
    </row>
    <row r="12" spans="1:2" ht="18.75">
      <c r="A12" s="1637" t="s">
        <v>6</v>
      </c>
      <c r="B12" s="1637"/>
    </row>
    <row r="13" spans="1:2" ht="18.75">
      <c r="A13" s="1638">
        <v>78473005.700000003</v>
      </c>
      <c r="B13" s="1639"/>
    </row>
    <row r="14" spans="1:2" ht="32.25" customHeight="1">
      <c r="A14" s="29"/>
    </row>
    <row r="15" spans="1:2" ht="15.75" customHeight="1">
      <c r="A15" s="254"/>
    </row>
    <row r="16" spans="1:2" ht="15.75" customHeight="1">
      <c r="A16" s="254"/>
    </row>
    <row r="17" spans="1:2" ht="42" customHeight="1">
      <c r="A17" s="255" t="s">
        <v>7</v>
      </c>
      <c r="B17" s="255" t="s">
        <v>8</v>
      </c>
    </row>
    <row r="18" spans="1:2" ht="24" customHeight="1">
      <c r="A18" s="256" t="s">
        <v>9</v>
      </c>
      <c r="B18" s="257" t="s">
        <v>10</v>
      </c>
    </row>
    <row r="19" spans="1:2" ht="24" customHeight="1">
      <c r="A19" s="256"/>
      <c r="B19" s="257"/>
    </row>
    <row r="20" spans="1:2" ht="24" customHeight="1">
      <c r="A20" s="256"/>
      <c r="B20" s="257"/>
    </row>
    <row r="21" spans="1:2" ht="24" customHeight="1">
      <c r="A21" s="256"/>
      <c r="B21" s="257"/>
    </row>
    <row r="22" spans="1:2" ht="24" customHeight="1">
      <c r="A22" s="256"/>
      <c r="B22" s="257"/>
    </row>
    <row r="23" spans="1:2" ht="15.75">
      <c r="A23" s="256"/>
      <c r="B23" s="257"/>
    </row>
    <row r="24" spans="1:2" ht="15.75">
      <c r="A24" s="256"/>
      <c r="B24" s="257"/>
    </row>
    <row r="25" spans="1:2" ht="15.75">
      <c r="A25" s="256"/>
      <c r="B25" s="257"/>
    </row>
    <row r="26" spans="1:2" ht="19.5" customHeight="1">
      <c r="A26" s="256"/>
      <c r="B26" s="257"/>
    </row>
    <row r="27" spans="1:2" ht="36">
      <c r="A27" s="258"/>
    </row>
    <row r="28" spans="1:2" ht="36">
      <c r="A28" s="258"/>
    </row>
    <row r="29" spans="1:2" ht="36">
      <c r="A29" s="258"/>
    </row>
  </sheetData>
  <mergeCells count="9">
    <mergeCell ref="A10:B10"/>
    <mergeCell ref="A12:B12"/>
    <mergeCell ref="A13:B13"/>
    <mergeCell ref="A2:B2"/>
    <mergeCell ref="A3:B3"/>
    <mergeCell ref="A4:B4"/>
    <mergeCell ref="A6:B6"/>
    <mergeCell ref="A7:B7"/>
    <mergeCell ref="A9:B9"/>
  </mergeCells>
  <printOptions horizontalCentered="1"/>
  <pageMargins left="0.98425196850393704" right="0.98425196850393704" top="1.1811023622047245" bottom="0.98425196850393704" header="0.51181102362204722" footer="0.51181102362204722"/>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K33"/>
  <sheetViews>
    <sheetView showGridLines="0" view="pageBreakPreview" zoomScaleSheetLayoutView="100" workbookViewId="0">
      <selection sqref="A1:XFD1048576"/>
    </sheetView>
  </sheetViews>
  <sheetFormatPr defaultRowHeight="20.25" customHeight="1"/>
  <cols>
    <col min="1" max="1" width="19" style="1" customWidth="1"/>
    <col min="2" max="3" width="19.42578125" style="1" customWidth="1"/>
    <col min="4" max="4" width="23.7109375" style="1" customWidth="1"/>
    <col min="5" max="5" width="10.28515625" style="1" bestFit="1" customWidth="1"/>
    <col min="6" max="6" width="18.85546875" style="1" customWidth="1"/>
    <col min="7" max="7" width="10" style="1" customWidth="1"/>
    <col min="8" max="8" width="18" style="1" bestFit="1" customWidth="1"/>
    <col min="9" max="9" width="9.140625" style="1"/>
    <col min="10" max="11" width="16.85546875" style="1" bestFit="1" customWidth="1"/>
    <col min="12" max="251" width="9.140625" style="1"/>
    <col min="252" max="252" width="16.140625" style="1" bestFit="1" customWidth="1"/>
    <col min="253" max="254" width="19.42578125" style="1" customWidth="1"/>
    <col min="255" max="255" width="18" style="1" bestFit="1" customWidth="1"/>
    <col min="256" max="257" width="18.5703125" style="1" bestFit="1" customWidth="1"/>
    <col min="258" max="258" width="18.5703125" style="1" customWidth="1"/>
    <col min="259" max="259" width="18.140625" style="1" bestFit="1" customWidth="1"/>
    <col min="260" max="260" width="9.140625" style="1" customWidth="1"/>
    <col min="261" max="507" width="9.140625" style="1"/>
    <col min="508" max="508" width="16.140625" style="1" bestFit="1" customWidth="1"/>
    <col min="509" max="510" width="19.42578125" style="1" customWidth="1"/>
    <col min="511" max="511" width="18" style="1" bestFit="1" customWidth="1"/>
    <col min="512" max="513" width="18.5703125" style="1" bestFit="1" customWidth="1"/>
    <col min="514" max="514" width="18.5703125" style="1" customWidth="1"/>
    <col min="515" max="515" width="18.140625" style="1" bestFit="1" customWidth="1"/>
    <col min="516" max="516" width="9.140625" style="1" customWidth="1"/>
    <col min="517" max="763" width="9.140625" style="1"/>
    <col min="764" max="764" width="16.140625" style="1" bestFit="1" customWidth="1"/>
    <col min="765" max="766" width="19.42578125" style="1" customWidth="1"/>
    <col min="767" max="767" width="18" style="1" bestFit="1" customWidth="1"/>
    <col min="768" max="769" width="18.5703125" style="1" bestFit="1" customWidth="1"/>
    <col min="770" max="770" width="18.5703125" style="1" customWidth="1"/>
    <col min="771" max="771" width="18.140625" style="1" bestFit="1" customWidth="1"/>
    <col min="772" max="772" width="9.140625" style="1" customWidth="1"/>
    <col min="773" max="1019" width="9.140625" style="1"/>
    <col min="1020" max="1020" width="16.140625" style="1" bestFit="1" customWidth="1"/>
    <col min="1021" max="1022" width="19.42578125" style="1" customWidth="1"/>
    <col min="1023" max="1023" width="18" style="1" bestFit="1" customWidth="1"/>
    <col min="1024" max="1025" width="18.5703125" style="1" bestFit="1" customWidth="1"/>
    <col min="1026" max="1026" width="18.5703125" style="1" customWidth="1"/>
    <col min="1027" max="1027" width="18.140625" style="1" bestFit="1" customWidth="1"/>
    <col min="1028" max="1028" width="9.140625" style="1" customWidth="1"/>
    <col min="1029" max="1275" width="9.140625" style="1"/>
    <col min="1276" max="1276" width="16.140625" style="1" bestFit="1" customWidth="1"/>
    <col min="1277" max="1278" width="19.42578125" style="1" customWidth="1"/>
    <col min="1279" max="1279" width="18" style="1" bestFit="1" customWidth="1"/>
    <col min="1280" max="1281" width="18.5703125" style="1" bestFit="1" customWidth="1"/>
    <col min="1282" max="1282" width="18.5703125" style="1" customWidth="1"/>
    <col min="1283" max="1283" width="18.140625" style="1" bestFit="1" customWidth="1"/>
    <col min="1284" max="1284" width="9.140625" style="1" customWidth="1"/>
    <col min="1285" max="1531" width="9.140625" style="1"/>
    <col min="1532" max="1532" width="16.140625" style="1" bestFit="1" customWidth="1"/>
    <col min="1533" max="1534" width="19.42578125" style="1" customWidth="1"/>
    <col min="1535" max="1535" width="18" style="1" bestFit="1" customWidth="1"/>
    <col min="1536" max="1537" width="18.5703125" style="1" bestFit="1" customWidth="1"/>
    <col min="1538" max="1538" width="18.5703125" style="1" customWidth="1"/>
    <col min="1539" max="1539" width="18.140625" style="1" bestFit="1" customWidth="1"/>
    <col min="1540" max="1540" width="9.140625" style="1" customWidth="1"/>
    <col min="1541" max="1787" width="9.140625" style="1"/>
    <col min="1788" max="1788" width="16.140625" style="1" bestFit="1" customWidth="1"/>
    <col min="1789" max="1790" width="19.42578125" style="1" customWidth="1"/>
    <col min="1791" max="1791" width="18" style="1" bestFit="1" customWidth="1"/>
    <col min="1792" max="1793" width="18.5703125" style="1" bestFit="1" customWidth="1"/>
    <col min="1794" max="1794" width="18.5703125" style="1" customWidth="1"/>
    <col min="1795" max="1795" width="18.140625" style="1" bestFit="1" customWidth="1"/>
    <col min="1796" max="1796" width="9.140625" style="1" customWidth="1"/>
    <col min="1797" max="2043" width="9.140625" style="1"/>
    <col min="2044" max="2044" width="16.140625" style="1" bestFit="1" customWidth="1"/>
    <col min="2045" max="2046" width="19.42578125" style="1" customWidth="1"/>
    <col min="2047" max="2047" width="18" style="1" bestFit="1" customWidth="1"/>
    <col min="2048" max="2049" width="18.5703125" style="1" bestFit="1" customWidth="1"/>
    <col min="2050" max="2050" width="18.5703125" style="1" customWidth="1"/>
    <col min="2051" max="2051" width="18.140625" style="1" bestFit="1" customWidth="1"/>
    <col min="2052" max="2052" width="9.140625" style="1" customWidth="1"/>
    <col min="2053" max="2299" width="9.140625" style="1"/>
    <col min="2300" max="2300" width="16.140625" style="1" bestFit="1" customWidth="1"/>
    <col min="2301" max="2302" width="19.42578125" style="1" customWidth="1"/>
    <col min="2303" max="2303" width="18" style="1" bestFit="1" customWidth="1"/>
    <col min="2304" max="2305" width="18.5703125" style="1" bestFit="1" customWidth="1"/>
    <col min="2306" max="2306" width="18.5703125" style="1" customWidth="1"/>
    <col min="2307" max="2307" width="18.140625" style="1" bestFit="1" customWidth="1"/>
    <col min="2308" max="2308" width="9.140625" style="1" customWidth="1"/>
    <col min="2309" max="2555" width="9.140625" style="1"/>
    <col min="2556" max="2556" width="16.140625" style="1" bestFit="1" customWidth="1"/>
    <col min="2557" max="2558" width="19.42578125" style="1" customWidth="1"/>
    <col min="2559" max="2559" width="18" style="1" bestFit="1" customWidth="1"/>
    <col min="2560" max="2561" width="18.5703125" style="1" bestFit="1" customWidth="1"/>
    <col min="2562" max="2562" width="18.5703125" style="1" customWidth="1"/>
    <col min="2563" max="2563" width="18.140625" style="1" bestFit="1" customWidth="1"/>
    <col min="2564" max="2564" width="9.140625" style="1" customWidth="1"/>
    <col min="2565" max="2811" width="9.140625" style="1"/>
    <col min="2812" max="2812" width="16.140625" style="1" bestFit="1" customWidth="1"/>
    <col min="2813" max="2814" width="19.42578125" style="1" customWidth="1"/>
    <col min="2815" max="2815" width="18" style="1" bestFit="1" customWidth="1"/>
    <col min="2816" max="2817" width="18.5703125" style="1" bestFit="1" customWidth="1"/>
    <col min="2818" max="2818" width="18.5703125" style="1" customWidth="1"/>
    <col min="2819" max="2819" width="18.140625" style="1" bestFit="1" customWidth="1"/>
    <col min="2820" max="2820" width="9.140625" style="1" customWidth="1"/>
    <col min="2821" max="3067" width="9.140625" style="1"/>
    <col min="3068" max="3068" width="16.140625" style="1" bestFit="1" customWidth="1"/>
    <col min="3069" max="3070" width="19.42578125" style="1" customWidth="1"/>
    <col min="3071" max="3071" width="18" style="1" bestFit="1" customWidth="1"/>
    <col min="3072" max="3073" width="18.5703125" style="1" bestFit="1" customWidth="1"/>
    <col min="3074" max="3074" width="18.5703125" style="1" customWidth="1"/>
    <col min="3075" max="3075" width="18.140625" style="1" bestFit="1" customWidth="1"/>
    <col min="3076" max="3076" width="9.140625" style="1" customWidth="1"/>
    <col min="3077" max="3323" width="9.140625" style="1"/>
    <col min="3324" max="3324" width="16.140625" style="1" bestFit="1" customWidth="1"/>
    <col min="3325" max="3326" width="19.42578125" style="1" customWidth="1"/>
    <col min="3327" max="3327" width="18" style="1" bestFit="1" customWidth="1"/>
    <col min="3328" max="3329" width="18.5703125" style="1" bestFit="1" customWidth="1"/>
    <col min="3330" max="3330" width="18.5703125" style="1" customWidth="1"/>
    <col min="3331" max="3331" width="18.140625" style="1" bestFit="1" customWidth="1"/>
    <col min="3332" max="3332" width="9.140625" style="1" customWidth="1"/>
    <col min="3333" max="3579" width="9.140625" style="1"/>
    <col min="3580" max="3580" width="16.140625" style="1" bestFit="1" customWidth="1"/>
    <col min="3581" max="3582" width="19.42578125" style="1" customWidth="1"/>
    <col min="3583" max="3583" width="18" style="1" bestFit="1" customWidth="1"/>
    <col min="3584" max="3585" width="18.5703125" style="1" bestFit="1" customWidth="1"/>
    <col min="3586" max="3586" width="18.5703125" style="1" customWidth="1"/>
    <col min="3587" max="3587" width="18.140625" style="1" bestFit="1" customWidth="1"/>
    <col min="3588" max="3588" width="9.140625" style="1" customWidth="1"/>
    <col min="3589" max="3835" width="9.140625" style="1"/>
    <col min="3836" max="3836" width="16.140625" style="1" bestFit="1" customWidth="1"/>
    <col min="3837" max="3838" width="19.42578125" style="1" customWidth="1"/>
    <col min="3839" max="3839" width="18" style="1" bestFit="1" customWidth="1"/>
    <col min="3840" max="3841" width="18.5703125" style="1" bestFit="1" customWidth="1"/>
    <col min="3842" max="3842" width="18.5703125" style="1" customWidth="1"/>
    <col min="3843" max="3843" width="18.140625" style="1" bestFit="1" customWidth="1"/>
    <col min="3844" max="3844" width="9.140625" style="1" customWidth="1"/>
    <col min="3845" max="4091" width="9.140625" style="1"/>
    <col min="4092" max="4092" width="16.140625" style="1" bestFit="1" customWidth="1"/>
    <col min="4093" max="4094" width="19.42578125" style="1" customWidth="1"/>
    <col min="4095" max="4095" width="18" style="1" bestFit="1" customWidth="1"/>
    <col min="4096" max="4097" width="18.5703125" style="1" bestFit="1" customWidth="1"/>
    <col min="4098" max="4098" width="18.5703125" style="1" customWidth="1"/>
    <col min="4099" max="4099" width="18.140625" style="1" bestFit="1" customWidth="1"/>
    <col min="4100" max="4100" width="9.140625" style="1" customWidth="1"/>
    <col min="4101" max="4347" width="9.140625" style="1"/>
    <col min="4348" max="4348" width="16.140625" style="1" bestFit="1" customWidth="1"/>
    <col min="4349" max="4350" width="19.42578125" style="1" customWidth="1"/>
    <col min="4351" max="4351" width="18" style="1" bestFit="1" customWidth="1"/>
    <col min="4352" max="4353" width="18.5703125" style="1" bestFit="1" customWidth="1"/>
    <col min="4354" max="4354" width="18.5703125" style="1" customWidth="1"/>
    <col min="4355" max="4355" width="18.140625" style="1" bestFit="1" customWidth="1"/>
    <col min="4356" max="4356" width="9.140625" style="1" customWidth="1"/>
    <col min="4357" max="4603" width="9.140625" style="1"/>
    <col min="4604" max="4604" width="16.140625" style="1" bestFit="1" customWidth="1"/>
    <col min="4605" max="4606" width="19.42578125" style="1" customWidth="1"/>
    <col min="4607" max="4607" width="18" style="1" bestFit="1" customWidth="1"/>
    <col min="4608" max="4609" width="18.5703125" style="1" bestFit="1" customWidth="1"/>
    <col min="4610" max="4610" width="18.5703125" style="1" customWidth="1"/>
    <col min="4611" max="4611" width="18.140625" style="1" bestFit="1" customWidth="1"/>
    <col min="4612" max="4612" width="9.140625" style="1" customWidth="1"/>
    <col min="4613" max="4859" width="9.140625" style="1"/>
    <col min="4860" max="4860" width="16.140625" style="1" bestFit="1" customWidth="1"/>
    <col min="4861" max="4862" width="19.42578125" style="1" customWidth="1"/>
    <col min="4863" max="4863" width="18" style="1" bestFit="1" customWidth="1"/>
    <col min="4864" max="4865" width="18.5703125" style="1" bestFit="1" customWidth="1"/>
    <col min="4866" max="4866" width="18.5703125" style="1" customWidth="1"/>
    <col min="4867" max="4867" width="18.140625" style="1" bestFit="1" customWidth="1"/>
    <col min="4868" max="4868" width="9.140625" style="1" customWidth="1"/>
    <col min="4869" max="5115" width="9.140625" style="1"/>
    <col min="5116" max="5116" width="16.140625" style="1" bestFit="1" customWidth="1"/>
    <col min="5117" max="5118" width="19.42578125" style="1" customWidth="1"/>
    <col min="5119" max="5119" width="18" style="1" bestFit="1" customWidth="1"/>
    <col min="5120" max="5121" width="18.5703125" style="1" bestFit="1" customWidth="1"/>
    <col min="5122" max="5122" width="18.5703125" style="1" customWidth="1"/>
    <col min="5123" max="5123" width="18.140625" style="1" bestFit="1" customWidth="1"/>
    <col min="5124" max="5124" width="9.140625" style="1" customWidth="1"/>
    <col min="5125" max="5371" width="9.140625" style="1"/>
    <col min="5372" max="5372" width="16.140625" style="1" bestFit="1" customWidth="1"/>
    <col min="5373" max="5374" width="19.42578125" style="1" customWidth="1"/>
    <col min="5375" max="5375" width="18" style="1" bestFit="1" customWidth="1"/>
    <col min="5376" max="5377" width="18.5703125" style="1" bestFit="1" customWidth="1"/>
    <col min="5378" max="5378" width="18.5703125" style="1" customWidth="1"/>
    <col min="5379" max="5379" width="18.140625" style="1" bestFit="1" customWidth="1"/>
    <col min="5380" max="5380" width="9.140625" style="1" customWidth="1"/>
    <col min="5381" max="5627" width="9.140625" style="1"/>
    <col min="5628" max="5628" width="16.140625" style="1" bestFit="1" customWidth="1"/>
    <col min="5629" max="5630" width="19.42578125" style="1" customWidth="1"/>
    <col min="5631" max="5631" width="18" style="1" bestFit="1" customWidth="1"/>
    <col min="5632" max="5633" width="18.5703125" style="1" bestFit="1" customWidth="1"/>
    <col min="5634" max="5634" width="18.5703125" style="1" customWidth="1"/>
    <col min="5635" max="5635" width="18.140625" style="1" bestFit="1" customWidth="1"/>
    <col min="5636" max="5636" width="9.140625" style="1" customWidth="1"/>
    <col min="5637" max="5883" width="9.140625" style="1"/>
    <col min="5884" max="5884" width="16.140625" style="1" bestFit="1" customWidth="1"/>
    <col min="5885" max="5886" width="19.42578125" style="1" customWidth="1"/>
    <col min="5887" max="5887" width="18" style="1" bestFit="1" customWidth="1"/>
    <col min="5888" max="5889" width="18.5703125" style="1" bestFit="1" customWidth="1"/>
    <col min="5890" max="5890" width="18.5703125" style="1" customWidth="1"/>
    <col min="5891" max="5891" width="18.140625" style="1" bestFit="1" customWidth="1"/>
    <col min="5892" max="5892" width="9.140625" style="1" customWidth="1"/>
    <col min="5893" max="6139" width="9.140625" style="1"/>
    <col min="6140" max="6140" width="16.140625" style="1" bestFit="1" customWidth="1"/>
    <col min="6141" max="6142" width="19.42578125" style="1" customWidth="1"/>
    <col min="6143" max="6143" width="18" style="1" bestFit="1" customWidth="1"/>
    <col min="6144" max="6145" width="18.5703125" style="1" bestFit="1" customWidth="1"/>
    <col min="6146" max="6146" width="18.5703125" style="1" customWidth="1"/>
    <col min="6147" max="6147" width="18.140625" style="1" bestFit="1" customWidth="1"/>
    <col min="6148" max="6148" width="9.140625" style="1" customWidth="1"/>
    <col min="6149" max="6395" width="9.140625" style="1"/>
    <col min="6396" max="6396" width="16.140625" style="1" bestFit="1" customWidth="1"/>
    <col min="6397" max="6398" width="19.42578125" style="1" customWidth="1"/>
    <col min="6399" max="6399" width="18" style="1" bestFit="1" customWidth="1"/>
    <col min="6400" max="6401" width="18.5703125" style="1" bestFit="1" customWidth="1"/>
    <col min="6402" max="6402" width="18.5703125" style="1" customWidth="1"/>
    <col min="6403" max="6403" width="18.140625" style="1" bestFit="1" customWidth="1"/>
    <col min="6404" max="6404" width="9.140625" style="1" customWidth="1"/>
    <col min="6405" max="6651" width="9.140625" style="1"/>
    <col min="6652" max="6652" width="16.140625" style="1" bestFit="1" customWidth="1"/>
    <col min="6653" max="6654" width="19.42578125" style="1" customWidth="1"/>
    <col min="6655" max="6655" width="18" style="1" bestFit="1" customWidth="1"/>
    <col min="6656" max="6657" width="18.5703125" style="1" bestFit="1" customWidth="1"/>
    <col min="6658" max="6658" width="18.5703125" style="1" customWidth="1"/>
    <col min="6659" max="6659" width="18.140625" style="1" bestFit="1" customWidth="1"/>
    <col min="6660" max="6660" width="9.140625" style="1" customWidth="1"/>
    <col min="6661" max="6907" width="9.140625" style="1"/>
    <col min="6908" max="6908" width="16.140625" style="1" bestFit="1" customWidth="1"/>
    <col min="6909" max="6910" width="19.42578125" style="1" customWidth="1"/>
    <col min="6911" max="6911" width="18" style="1" bestFit="1" customWidth="1"/>
    <col min="6912" max="6913" width="18.5703125" style="1" bestFit="1" customWidth="1"/>
    <col min="6914" max="6914" width="18.5703125" style="1" customWidth="1"/>
    <col min="6915" max="6915" width="18.140625" style="1" bestFit="1" customWidth="1"/>
    <col min="6916" max="6916" width="9.140625" style="1" customWidth="1"/>
    <col min="6917" max="7163" width="9.140625" style="1"/>
    <col min="7164" max="7164" width="16.140625" style="1" bestFit="1" customWidth="1"/>
    <col min="7165" max="7166" width="19.42578125" style="1" customWidth="1"/>
    <col min="7167" max="7167" width="18" style="1" bestFit="1" customWidth="1"/>
    <col min="7168" max="7169" width="18.5703125" style="1" bestFit="1" customWidth="1"/>
    <col min="7170" max="7170" width="18.5703125" style="1" customWidth="1"/>
    <col min="7171" max="7171" width="18.140625" style="1" bestFit="1" customWidth="1"/>
    <col min="7172" max="7172" width="9.140625" style="1" customWidth="1"/>
    <col min="7173" max="7419" width="9.140625" style="1"/>
    <col min="7420" max="7420" width="16.140625" style="1" bestFit="1" customWidth="1"/>
    <col min="7421" max="7422" width="19.42578125" style="1" customWidth="1"/>
    <col min="7423" max="7423" width="18" style="1" bestFit="1" customWidth="1"/>
    <col min="7424" max="7425" width="18.5703125" style="1" bestFit="1" customWidth="1"/>
    <col min="7426" max="7426" width="18.5703125" style="1" customWidth="1"/>
    <col min="7427" max="7427" width="18.140625" style="1" bestFit="1" customWidth="1"/>
    <col min="7428" max="7428" width="9.140625" style="1" customWidth="1"/>
    <col min="7429" max="7675" width="9.140625" style="1"/>
    <col min="7676" max="7676" width="16.140625" style="1" bestFit="1" customWidth="1"/>
    <col min="7677" max="7678" width="19.42578125" style="1" customWidth="1"/>
    <col min="7679" max="7679" width="18" style="1" bestFit="1" customWidth="1"/>
    <col min="7680" max="7681" width="18.5703125" style="1" bestFit="1" customWidth="1"/>
    <col min="7682" max="7682" width="18.5703125" style="1" customWidth="1"/>
    <col min="7683" max="7683" width="18.140625" style="1" bestFit="1" customWidth="1"/>
    <col min="7684" max="7684" width="9.140625" style="1" customWidth="1"/>
    <col min="7685" max="7931" width="9.140625" style="1"/>
    <col min="7932" max="7932" width="16.140625" style="1" bestFit="1" customWidth="1"/>
    <col min="7933" max="7934" width="19.42578125" style="1" customWidth="1"/>
    <col min="7935" max="7935" width="18" style="1" bestFit="1" customWidth="1"/>
    <col min="7936" max="7937" width="18.5703125" style="1" bestFit="1" customWidth="1"/>
    <col min="7938" max="7938" width="18.5703125" style="1" customWidth="1"/>
    <col min="7939" max="7939" width="18.140625" style="1" bestFit="1" customWidth="1"/>
    <col min="7940" max="7940" width="9.140625" style="1" customWidth="1"/>
    <col min="7941" max="8187" width="9.140625" style="1"/>
    <col min="8188" max="8188" width="16.140625" style="1" bestFit="1" customWidth="1"/>
    <col min="8189" max="8190" width="19.42578125" style="1" customWidth="1"/>
    <col min="8191" max="8191" width="18" style="1" bestFit="1" customWidth="1"/>
    <col min="8192" max="8193" width="18.5703125" style="1" bestFit="1" customWidth="1"/>
    <col min="8194" max="8194" width="18.5703125" style="1" customWidth="1"/>
    <col min="8195" max="8195" width="18.140625" style="1" bestFit="1" customWidth="1"/>
    <col min="8196" max="8196" width="9.140625" style="1" customWidth="1"/>
    <col min="8197" max="8443" width="9.140625" style="1"/>
    <col min="8444" max="8444" width="16.140625" style="1" bestFit="1" customWidth="1"/>
    <col min="8445" max="8446" width="19.42578125" style="1" customWidth="1"/>
    <col min="8447" max="8447" width="18" style="1" bestFit="1" customWidth="1"/>
    <col min="8448" max="8449" width="18.5703125" style="1" bestFit="1" customWidth="1"/>
    <col min="8450" max="8450" width="18.5703125" style="1" customWidth="1"/>
    <col min="8451" max="8451" width="18.140625" style="1" bestFit="1" customWidth="1"/>
    <col min="8452" max="8452" width="9.140625" style="1" customWidth="1"/>
    <col min="8453" max="8699" width="9.140625" style="1"/>
    <col min="8700" max="8700" width="16.140625" style="1" bestFit="1" customWidth="1"/>
    <col min="8701" max="8702" width="19.42578125" style="1" customWidth="1"/>
    <col min="8703" max="8703" width="18" style="1" bestFit="1" customWidth="1"/>
    <col min="8704" max="8705" width="18.5703125" style="1" bestFit="1" customWidth="1"/>
    <col min="8706" max="8706" width="18.5703125" style="1" customWidth="1"/>
    <col min="8707" max="8707" width="18.140625" style="1" bestFit="1" customWidth="1"/>
    <col min="8708" max="8708" width="9.140625" style="1" customWidth="1"/>
    <col min="8709" max="8955" width="9.140625" style="1"/>
    <col min="8956" max="8956" width="16.140625" style="1" bestFit="1" customWidth="1"/>
    <col min="8957" max="8958" width="19.42578125" style="1" customWidth="1"/>
    <col min="8959" max="8959" width="18" style="1" bestFit="1" customWidth="1"/>
    <col min="8960" max="8961" width="18.5703125" style="1" bestFit="1" customWidth="1"/>
    <col min="8962" max="8962" width="18.5703125" style="1" customWidth="1"/>
    <col min="8963" max="8963" width="18.140625" style="1" bestFit="1" customWidth="1"/>
    <col min="8964" max="8964" width="9.140625" style="1" customWidth="1"/>
    <col min="8965" max="9211" width="9.140625" style="1"/>
    <col min="9212" max="9212" width="16.140625" style="1" bestFit="1" customWidth="1"/>
    <col min="9213" max="9214" width="19.42578125" style="1" customWidth="1"/>
    <col min="9215" max="9215" width="18" style="1" bestFit="1" customWidth="1"/>
    <col min="9216" max="9217" width="18.5703125" style="1" bestFit="1" customWidth="1"/>
    <col min="9218" max="9218" width="18.5703125" style="1" customWidth="1"/>
    <col min="9219" max="9219" width="18.140625" style="1" bestFit="1" customWidth="1"/>
    <col min="9220" max="9220" width="9.140625" style="1" customWidth="1"/>
    <col min="9221" max="9467" width="9.140625" style="1"/>
    <col min="9468" max="9468" width="16.140625" style="1" bestFit="1" customWidth="1"/>
    <col min="9469" max="9470" width="19.42578125" style="1" customWidth="1"/>
    <col min="9471" max="9471" width="18" style="1" bestFit="1" customWidth="1"/>
    <col min="9472" max="9473" width="18.5703125" style="1" bestFit="1" customWidth="1"/>
    <col min="9474" max="9474" width="18.5703125" style="1" customWidth="1"/>
    <col min="9475" max="9475" width="18.140625" style="1" bestFit="1" customWidth="1"/>
    <col min="9476" max="9476" width="9.140625" style="1" customWidth="1"/>
    <col min="9477" max="9723" width="9.140625" style="1"/>
    <col min="9724" max="9724" width="16.140625" style="1" bestFit="1" customWidth="1"/>
    <col min="9725" max="9726" width="19.42578125" style="1" customWidth="1"/>
    <col min="9727" max="9727" width="18" style="1" bestFit="1" customWidth="1"/>
    <col min="9728" max="9729" width="18.5703125" style="1" bestFit="1" customWidth="1"/>
    <col min="9730" max="9730" width="18.5703125" style="1" customWidth="1"/>
    <col min="9731" max="9731" width="18.140625" style="1" bestFit="1" customWidth="1"/>
    <col min="9732" max="9732" width="9.140625" style="1" customWidth="1"/>
    <col min="9733" max="9979" width="9.140625" style="1"/>
    <col min="9980" max="9980" width="16.140625" style="1" bestFit="1" customWidth="1"/>
    <col min="9981" max="9982" width="19.42578125" style="1" customWidth="1"/>
    <col min="9983" max="9983" width="18" style="1" bestFit="1" customWidth="1"/>
    <col min="9984" max="9985" width="18.5703125" style="1" bestFit="1" customWidth="1"/>
    <col min="9986" max="9986" width="18.5703125" style="1" customWidth="1"/>
    <col min="9987" max="9987" width="18.140625" style="1" bestFit="1" customWidth="1"/>
    <col min="9988" max="9988" width="9.140625" style="1" customWidth="1"/>
    <col min="9989" max="10235" width="9.140625" style="1"/>
    <col min="10236" max="10236" width="16.140625" style="1" bestFit="1" customWidth="1"/>
    <col min="10237" max="10238" width="19.42578125" style="1" customWidth="1"/>
    <col min="10239" max="10239" width="18" style="1" bestFit="1" customWidth="1"/>
    <col min="10240" max="10241" width="18.5703125" style="1" bestFit="1" customWidth="1"/>
    <col min="10242" max="10242" width="18.5703125" style="1" customWidth="1"/>
    <col min="10243" max="10243" width="18.140625" style="1" bestFit="1" customWidth="1"/>
    <col min="10244" max="10244" width="9.140625" style="1" customWidth="1"/>
    <col min="10245" max="10491" width="9.140625" style="1"/>
    <col min="10492" max="10492" width="16.140625" style="1" bestFit="1" customWidth="1"/>
    <col min="10493" max="10494" width="19.42578125" style="1" customWidth="1"/>
    <col min="10495" max="10495" width="18" style="1" bestFit="1" customWidth="1"/>
    <col min="10496" max="10497" width="18.5703125" style="1" bestFit="1" customWidth="1"/>
    <col min="10498" max="10498" width="18.5703125" style="1" customWidth="1"/>
    <col min="10499" max="10499" width="18.140625" style="1" bestFit="1" customWidth="1"/>
    <col min="10500" max="10500" width="9.140625" style="1" customWidth="1"/>
    <col min="10501" max="10747" width="9.140625" style="1"/>
    <col min="10748" max="10748" width="16.140625" style="1" bestFit="1" customWidth="1"/>
    <col min="10749" max="10750" width="19.42578125" style="1" customWidth="1"/>
    <col min="10751" max="10751" width="18" style="1" bestFit="1" customWidth="1"/>
    <col min="10752" max="10753" width="18.5703125" style="1" bestFit="1" customWidth="1"/>
    <col min="10754" max="10754" width="18.5703125" style="1" customWidth="1"/>
    <col min="10755" max="10755" width="18.140625" style="1" bestFit="1" customWidth="1"/>
    <col min="10756" max="10756" width="9.140625" style="1" customWidth="1"/>
    <col min="10757" max="11003" width="9.140625" style="1"/>
    <col min="11004" max="11004" width="16.140625" style="1" bestFit="1" customWidth="1"/>
    <col min="11005" max="11006" width="19.42578125" style="1" customWidth="1"/>
    <col min="11007" max="11007" width="18" style="1" bestFit="1" customWidth="1"/>
    <col min="11008" max="11009" width="18.5703125" style="1" bestFit="1" customWidth="1"/>
    <col min="11010" max="11010" width="18.5703125" style="1" customWidth="1"/>
    <col min="11011" max="11011" width="18.140625" style="1" bestFit="1" customWidth="1"/>
    <col min="11012" max="11012" width="9.140625" style="1" customWidth="1"/>
    <col min="11013" max="11259" width="9.140625" style="1"/>
    <col min="11260" max="11260" width="16.140625" style="1" bestFit="1" customWidth="1"/>
    <col min="11261" max="11262" width="19.42578125" style="1" customWidth="1"/>
    <col min="11263" max="11263" width="18" style="1" bestFit="1" customWidth="1"/>
    <col min="11264" max="11265" width="18.5703125" style="1" bestFit="1" customWidth="1"/>
    <col min="11266" max="11266" width="18.5703125" style="1" customWidth="1"/>
    <col min="11267" max="11267" width="18.140625" style="1" bestFit="1" customWidth="1"/>
    <col min="11268" max="11268" width="9.140625" style="1" customWidth="1"/>
    <col min="11269" max="11515" width="9.140625" style="1"/>
    <col min="11516" max="11516" width="16.140625" style="1" bestFit="1" customWidth="1"/>
    <col min="11517" max="11518" width="19.42578125" style="1" customWidth="1"/>
    <col min="11519" max="11519" width="18" style="1" bestFit="1" customWidth="1"/>
    <col min="11520" max="11521" width="18.5703125" style="1" bestFit="1" customWidth="1"/>
    <col min="11522" max="11522" width="18.5703125" style="1" customWidth="1"/>
    <col min="11523" max="11523" width="18.140625" style="1" bestFit="1" customWidth="1"/>
    <col min="11524" max="11524" width="9.140625" style="1" customWidth="1"/>
    <col min="11525" max="11771" width="9.140625" style="1"/>
    <col min="11772" max="11772" width="16.140625" style="1" bestFit="1" customWidth="1"/>
    <col min="11773" max="11774" width="19.42578125" style="1" customWidth="1"/>
    <col min="11775" max="11775" width="18" style="1" bestFit="1" customWidth="1"/>
    <col min="11776" max="11777" width="18.5703125" style="1" bestFit="1" customWidth="1"/>
    <col min="11778" max="11778" width="18.5703125" style="1" customWidth="1"/>
    <col min="11779" max="11779" width="18.140625" style="1" bestFit="1" customWidth="1"/>
    <col min="11780" max="11780" width="9.140625" style="1" customWidth="1"/>
    <col min="11781" max="12027" width="9.140625" style="1"/>
    <col min="12028" max="12028" width="16.140625" style="1" bestFit="1" customWidth="1"/>
    <col min="12029" max="12030" width="19.42578125" style="1" customWidth="1"/>
    <col min="12031" max="12031" width="18" style="1" bestFit="1" customWidth="1"/>
    <col min="12032" max="12033" width="18.5703125" style="1" bestFit="1" customWidth="1"/>
    <col min="12034" max="12034" width="18.5703125" style="1" customWidth="1"/>
    <col min="12035" max="12035" width="18.140625" style="1" bestFit="1" customWidth="1"/>
    <col min="12036" max="12036" width="9.140625" style="1" customWidth="1"/>
    <col min="12037" max="12283" width="9.140625" style="1"/>
    <col min="12284" max="12284" width="16.140625" style="1" bestFit="1" customWidth="1"/>
    <col min="12285" max="12286" width="19.42578125" style="1" customWidth="1"/>
    <col min="12287" max="12287" width="18" style="1" bestFit="1" customWidth="1"/>
    <col min="12288" max="12289" width="18.5703125" style="1" bestFit="1" customWidth="1"/>
    <col min="12290" max="12290" width="18.5703125" style="1" customWidth="1"/>
    <col min="12291" max="12291" width="18.140625" style="1" bestFit="1" customWidth="1"/>
    <col min="12292" max="12292" width="9.140625" style="1" customWidth="1"/>
    <col min="12293" max="12539" width="9.140625" style="1"/>
    <col min="12540" max="12540" width="16.140625" style="1" bestFit="1" customWidth="1"/>
    <col min="12541" max="12542" width="19.42578125" style="1" customWidth="1"/>
    <col min="12543" max="12543" width="18" style="1" bestFit="1" customWidth="1"/>
    <col min="12544" max="12545" width="18.5703125" style="1" bestFit="1" customWidth="1"/>
    <col min="12546" max="12546" width="18.5703125" style="1" customWidth="1"/>
    <col min="12547" max="12547" width="18.140625" style="1" bestFit="1" customWidth="1"/>
    <col min="12548" max="12548" width="9.140625" style="1" customWidth="1"/>
    <col min="12549" max="12795" width="9.140625" style="1"/>
    <col min="12796" max="12796" width="16.140625" style="1" bestFit="1" customWidth="1"/>
    <col min="12797" max="12798" width="19.42578125" style="1" customWidth="1"/>
    <col min="12799" max="12799" width="18" style="1" bestFit="1" customWidth="1"/>
    <col min="12800" max="12801" width="18.5703125" style="1" bestFit="1" customWidth="1"/>
    <col min="12802" max="12802" width="18.5703125" style="1" customWidth="1"/>
    <col min="12803" max="12803" width="18.140625" style="1" bestFit="1" customWidth="1"/>
    <col min="12804" max="12804" width="9.140625" style="1" customWidth="1"/>
    <col min="12805" max="13051" width="9.140625" style="1"/>
    <col min="13052" max="13052" width="16.140625" style="1" bestFit="1" customWidth="1"/>
    <col min="13053" max="13054" width="19.42578125" style="1" customWidth="1"/>
    <col min="13055" max="13055" width="18" style="1" bestFit="1" customWidth="1"/>
    <col min="13056" max="13057" width="18.5703125" style="1" bestFit="1" customWidth="1"/>
    <col min="13058" max="13058" width="18.5703125" style="1" customWidth="1"/>
    <col min="13059" max="13059" width="18.140625" style="1" bestFit="1" customWidth="1"/>
    <col min="13060" max="13060" width="9.140625" style="1" customWidth="1"/>
    <col min="13061" max="13307" width="9.140625" style="1"/>
    <col min="13308" max="13308" width="16.140625" style="1" bestFit="1" customWidth="1"/>
    <col min="13309" max="13310" width="19.42578125" style="1" customWidth="1"/>
    <col min="13311" max="13311" width="18" style="1" bestFit="1" customWidth="1"/>
    <col min="13312" max="13313" width="18.5703125" style="1" bestFit="1" customWidth="1"/>
    <col min="13314" max="13314" width="18.5703125" style="1" customWidth="1"/>
    <col min="13315" max="13315" width="18.140625" style="1" bestFit="1" customWidth="1"/>
    <col min="13316" max="13316" width="9.140625" style="1" customWidth="1"/>
    <col min="13317" max="13563" width="9.140625" style="1"/>
    <col min="13564" max="13564" width="16.140625" style="1" bestFit="1" customWidth="1"/>
    <col min="13565" max="13566" width="19.42578125" style="1" customWidth="1"/>
    <col min="13567" max="13567" width="18" style="1" bestFit="1" customWidth="1"/>
    <col min="13568" max="13569" width="18.5703125" style="1" bestFit="1" customWidth="1"/>
    <col min="13570" max="13570" width="18.5703125" style="1" customWidth="1"/>
    <col min="13571" max="13571" width="18.140625" style="1" bestFit="1" customWidth="1"/>
    <col min="13572" max="13572" width="9.140625" style="1" customWidth="1"/>
    <col min="13573" max="13819" width="9.140625" style="1"/>
    <col min="13820" max="13820" width="16.140625" style="1" bestFit="1" customWidth="1"/>
    <col min="13821" max="13822" width="19.42578125" style="1" customWidth="1"/>
    <col min="13823" max="13823" width="18" style="1" bestFit="1" customWidth="1"/>
    <col min="13824" max="13825" width="18.5703125" style="1" bestFit="1" customWidth="1"/>
    <col min="13826" max="13826" width="18.5703125" style="1" customWidth="1"/>
    <col min="13827" max="13827" width="18.140625" style="1" bestFit="1" customWidth="1"/>
    <col min="13828" max="13828" width="9.140625" style="1" customWidth="1"/>
    <col min="13829" max="14075" width="9.140625" style="1"/>
    <col min="14076" max="14076" width="16.140625" style="1" bestFit="1" customWidth="1"/>
    <col min="14077" max="14078" width="19.42578125" style="1" customWidth="1"/>
    <col min="14079" max="14079" width="18" style="1" bestFit="1" customWidth="1"/>
    <col min="14080" max="14081" width="18.5703125" style="1" bestFit="1" customWidth="1"/>
    <col min="14082" max="14082" width="18.5703125" style="1" customWidth="1"/>
    <col min="14083" max="14083" width="18.140625" style="1" bestFit="1" customWidth="1"/>
    <col min="14084" max="14084" width="9.140625" style="1" customWidth="1"/>
    <col min="14085" max="14331" width="9.140625" style="1"/>
    <col min="14332" max="14332" width="16.140625" style="1" bestFit="1" customWidth="1"/>
    <col min="14333" max="14334" width="19.42578125" style="1" customWidth="1"/>
    <col min="14335" max="14335" width="18" style="1" bestFit="1" customWidth="1"/>
    <col min="14336" max="14337" width="18.5703125" style="1" bestFit="1" customWidth="1"/>
    <col min="14338" max="14338" width="18.5703125" style="1" customWidth="1"/>
    <col min="14339" max="14339" width="18.140625" style="1" bestFit="1" customWidth="1"/>
    <col min="14340" max="14340" width="9.140625" style="1" customWidth="1"/>
    <col min="14341" max="14587" width="9.140625" style="1"/>
    <col min="14588" max="14588" width="16.140625" style="1" bestFit="1" customWidth="1"/>
    <col min="14589" max="14590" width="19.42578125" style="1" customWidth="1"/>
    <col min="14591" max="14591" width="18" style="1" bestFit="1" customWidth="1"/>
    <col min="14592" max="14593" width="18.5703125" style="1" bestFit="1" customWidth="1"/>
    <col min="14594" max="14594" width="18.5703125" style="1" customWidth="1"/>
    <col min="14595" max="14595" width="18.140625" style="1" bestFit="1" customWidth="1"/>
    <col min="14596" max="14596" width="9.140625" style="1" customWidth="1"/>
    <col min="14597" max="14843" width="9.140625" style="1"/>
    <col min="14844" max="14844" width="16.140625" style="1" bestFit="1" customWidth="1"/>
    <col min="14845" max="14846" width="19.42578125" style="1" customWidth="1"/>
    <col min="14847" max="14847" width="18" style="1" bestFit="1" customWidth="1"/>
    <col min="14848" max="14849" width="18.5703125" style="1" bestFit="1" customWidth="1"/>
    <col min="14850" max="14850" width="18.5703125" style="1" customWidth="1"/>
    <col min="14851" max="14851" width="18.140625" style="1" bestFit="1" customWidth="1"/>
    <col min="14852" max="14852" width="9.140625" style="1" customWidth="1"/>
    <col min="14853" max="15099" width="9.140625" style="1"/>
    <col min="15100" max="15100" width="16.140625" style="1" bestFit="1" customWidth="1"/>
    <col min="15101" max="15102" width="19.42578125" style="1" customWidth="1"/>
    <col min="15103" max="15103" width="18" style="1" bestFit="1" customWidth="1"/>
    <col min="15104" max="15105" width="18.5703125" style="1" bestFit="1" customWidth="1"/>
    <col min="15106" max="15106" width="18.5703125" style="1" customWidth="1"/>
    <col min="15107" max="15107" width="18.140625" style="1" bestFit="1" customWidth="1"/>
    <col min="15108" max="15108" width="9.140625" style="1" customWidth="1"/>
    <col min="15109" max="15355" width="9.140625" style="1"/>
    <col min="15356" max="15356" width="16.140625" style="1" bestFit="1" customWidth="1"/>
    <col min="15357" max="15358" width="19.42578125" style="1" customWidth="1"/>
    <col min="15359" max="15359" width="18" style="1" bestFit="1" customWidth="1"/>
    <col min="15360" max="15361" width="18.5703125" style="1" bestFit="1" customWidth="1"/>
    <col min="15362" max="15362" width="18.5703125" style="1" customWidth="1"/>
    <col min="15363" max="15363" width="18.140625" style="1" bestFit="1" customWidth="1"/>
    <col min="15364" max="15364" width="9.140625" style="1" customWidth="1"/>
    <col min="15365" max="15611" width="9.140625" style="1"/>
    <col min="15612" max="15612" width="16.140625" style="1" bestFit="1" customWidth="1"/>
    <col min="15613" max="15614" width="19.42578125" style="1" customWidth="1"/>
    <col min="15615" max="15615" width="18" style="1" bestFit="1" customWidth="1"/>
    <col min="15616" max="15617" width="18.5703125" style="1" bestFit="1" customWidth="1"/>
    <col min="15618" max="15618" width="18.5703125" style="1" customWidth="1"/>
    <col min="15619" max="15619" width="18.140625" style="1" bestFit="1" customWidth="1"/>
    <col min="15620" max="15620" width="9.140625" style="1" customWidth="1"/>
    <col min="15621" max="15867" width="9.140625" style="1"/>
    <col min="15868" max="15868" width="16.140625" style="1" bestFit="1" customWidth="1"/>
    <col min="15869" max="15870" width="19.42578125" style="1" customWidth="1"/>
    <col min="15871" max="15871" width="18" style="1" bestFit="1" customWidth="1"/>
    <col min="15872" max="15873" width="18.5703125" style="1" bestFit="1" customWidth="1"/>
    <col min="15874" max="15874" width="18.5703125" style="1" customWidth="1"/>
    <col min="15875" max="15875" width="18.140625" style="1" bestFit="1" customWidth="1"/>
    <col min="15876" max="15876" width="9.140625" style="1" customWidth="1"/>
    <col min="15877" max="16123" width="9.140625" style="1"/>
    <col min="16124" max="16124" width="16.140625" style="1" bestFit="1" customWidth="1"/>
    <col min="16125" max="16126" width="19.42578125" style="1" customWidth="1"/>
    <col min="16127" max="16127" width="18" style="1" bestFit="1" customWidth="1"/>
    <col min="16128" max="16129" width="18.5703125" style="1" bestFit="1" customWidth="1"/>
    <col min="16130" max="16130" width="18.5703125" style="1" customWidth="1"/>
    <col min="16131" max="16131" width="18.140625" style="1" bestFit="1" customWidth="1"/>
    <col min="16132" max="16132" width="9.140625" style="1" customWidth="1"/>
    <col min="16133" max="16384" width="9.140625" style="1"/>
  </cols>
  <sheetData>
    <row r="1" spans="1:11" ht="15">
      <c r="A1" s="1643" t="s">
        <v>0</v>
      </c>
      <c r="B1" s="1643"/>
      <c r="C1" s="1643"/>
      <c r="D1" s="1643"/>
      <c r="E1" s="1643"/>
      <c r="F1" s="1643"/>
      <c r="G1" s="1643"/>
      <c r="H1" s="1643"/>
    </row>
    <row r="2" spans="1:11" ht="15">
      <c r="A2" s="1643" t="s">
        <v>1</v>
      </c>
      <c r="B2" s="1643"/>
      <c r="C2" s="1643"/>
      <c r="D2" s="1643"/>
      <c r="E2" s="1643"/>
      <c r="F2" s="1643"/>
      <c r="G2" s="1643"/>
      <c r="H2" s="1643"/>
    </row>
    <row r="3" spans="1:11" ht="15">
      <c r="A3" s="1643" t="s">
        <v>2</v>
      </c>
      <c r="B3" s="1643"/>
      <c r="C3" s="1643"/>
      <c r="D3" s="1643"/>
      <c r="E3" s="1643"/>
      <c r="F3" s="1643"/>
      <c r="G3" s="1643"/>
      <c r="H3" s="1643"/>
    </row>
    <row r="4" spans="1:11" ht="15.75" customHeight="1">
      <c r="A4" s="247"/>
      <c r="B4" s="247"/>
      <c r="C4" s="247"/>
      <c r="D4" s="247"/>
      <c r="E4" s="247"/>
      <c r="F4" s="247"/>
      <c r="G4" s="247"/>
      <c r="H4" s="247"/>
    </row>
    <row r="5" spans="1:11" ht="28.5" customHeight="1">
      <c r="A5" s="1644" t="s">
        <v>11</v>
      </c>
      <c r="B5" s="1644"/>
      <c r="C5" s="1644"/>
      <c r="D5" s="1644"/>
      <c r="E5" s="1644"/>
      <c r="F5" s="1644"/>
      <c r="G5" s="1644"/>
      <c r="H5" s="1644"/>
    </row>
    <row r="6" spans="1:11" ht="24" customHeight="1">
      <c r="A6" s="33" t="s">
        <v>12</v>
      </c>
      <c r="B6" s="1649" t="s">
        <v>4</v>
      </c>
      <c r="C6" s="1649"/>
      <c r="D6" s="1649"/>
      <c r="E6" s="1649"/>
      <c r="F6" s="1649"/>
      <c r="H6" s="304"/>
    </row>
    <row r="7" spans="1:11" ht="13.5" customHeight="1">
      <c r="A7" s="33" t="s">
        <v>13</v>
      </c>
      <c r="B7" s="248" t="s">
        <v>14</v>
      </c>
      <c r="C7" s="325"/>
      <c r="F7" s="248"/>
      <c r="H7" s="304"/>
    </row>
    <row r="8" spans="1:11" ht="13.5" customHeight="1">
      <c r="A8" s="33" t="s">
        <v>15</v>
      </c>
      <c r="B8" s="248" t="s">
        <v>16</v>
      </c>
      <c r="C8" s="325"/>
      <c r="F8" s="298"/>
      <c r="G8" s="304"/>
      <c r="H8" s="304"/>
    </row>
    <row r="9" spans="1:11" ht="13.5" customHeight="1">
      <c r="A9" s="33" t="s">
        <v>5</v>
      </c>
      <c r="B9" s="248" t="s">
        <v>17</v>
      </c>
      <c r="C9" s="325"/>
      <c r="F9" s="298"/>
      <c r="G9" s="1648"/>
      <c r="H9" s="1648"/>
    </row>
    <row r="10" spans="1:11" ht="13.5" customHeight="1">
      <c r="A10" s="33" t="s">
        <v>18</v>
      </c>
      <c r="B10" s="252">
        <v>540</v>
      </c>
      <c r="C10" s="325"/>
      <c r="F10" s="304"/>
      <c r="G10" s="346"/>
      <c r="H10" s="347"/>
    </row>
    <row r="11" spans="1:11" s="304" customFormat="1" ht="13.5" customHeight="1">
      <c r="A11" s="297" t="s">
        <v>19</v>
      </c>
      <c r="B11" s="298" t="s">
        <v>14623</v>
      </c>
      <c r="C11" s="350"/>
      <c r="G11" s="346"/>
      <c r="H11" s="347"/>
    </row>
    <row r="12" spans="1:11" s="304" customFormat="1" ht="13.5" customHeight="1">
      <c r="A12" s="297" t="s">
        <v>20</v>
      </c>
      <c r="B12" s="305">
        <v>0.2034</v>
      </c>
      <c r="C12" s="350"/>
      <c r="G12" s="346"/>
      <c r="H12" s="347"/>
    </row>
    <row r="13" spans="1:11" ht="13.5" customHeight="1">
      <c r="A13" s="1647" t="s">
        <v>14622</v>
      </c>
      <c r="B13" s="1647"/>
      <c r="C13" s="1647"/>
      <c r="D13" s="1647"/>
      <c r="E13" s="1647"/>
      <c r="F13" s="1647"/>
      <c r="G13" s="1647"/>
      <c r="H13" s="1647"/>
    </row>
    <row r="14" spans="1:11" ht="27.75" customHeight="1">
      <c r="A14" s="1646" t="s">
        <v>21</v>
      </c>
      <c r="B14" s="1646"/>
      <c r="C14" s="1646"/>
      <c r="D14" s="1646"/>
      <c r="E14" s="1646"/>
      <c r="F14" s="1646"/>
      <c r="G14" s="1646"/>
      <c r="H14" s="1646"/>
      <c r="K14" s="545"/>
    </row>
    <row r="15" spans="1:11" ht="12.75">
      <c r="A15" s="358" t="s">
        <v>22</v>
      </c>
      <c r="B15" s="1645" t="s">
        <v>23</v>
      </c>
      <c r="C15" s="1645"/>
      <c r="D15" s="1645"/>
      <c r="E15" s="358" t="s">
        <v>24</v>
      </c>
      <c r="F15" s="358" t="s">
        <v>25</v>
      </c>
      <c r="G15" s="358" t="s">
        <v>26</v>
      </c>
      <c r="H15" s="30" t="s">
        <v>27</v>
      </c>
    </row>
    <row r="16" spans="1:11" ht="12.75">
      <c r="A16" s="2">
        <v>1</v>
      </c>
      <c r="B16" s="1642" t="s">
        <v>28</v>
      </c>
      <c r="C16" s="1642"/>
      <c r="D16" s="1642"/>
      <c r="E16" s="3">
        <v>5.727505979264632E-2</v>
      </c>
      <c r="F16" s="286">
        <v>3806332.58</v>
      </c>
      <c r="G16" s="204">
        <v>0.2034</v>
      </c>
      <c r="H16" s="4">
        <v>4580540.62</v>
      </c>
    </row>
    <row r="17" spans="1:11" ht="12.75">
      <c r="A17" s="2">
        <v>2</v>
      </c>
      <c r="B17" s="1642" t="s">
        <v>29</v>
      </c>
      <c r="C17" s="1642"/>
      <c r="D17" s="1642"/>
      <c r="E17" s="3">
        <v>0.26054386123763285</v>
      </c>
      <c r="F17" s="286">
        <v>17314981.27</v>
      </c>
      <c r="G17" s="204">
        <v>0.2034</v>
      </c>
      <c r="H17" s="4">
        <v>20836848.460000001</v>
      </c>
      <c r="J17" s="545"/>
    </row>
    <row r="18" spans="1:11" ht="12.75">
      <c r="A18" s="2">
        <v>3</v>
      </c>
      <c r="B18" s="1652" t="s">
        <v>14602</v>
      </c>
      <c r="C18" s="1652"/>
      <c r="D18" s="1652"/>
      <c r="E18" s="3">
        <v>0.17776396900674374</v>
      </c>
      <c r="F18" s="286">
        <v>11813672.289999999</v>
      </c>
      <c r="G18" s="204">
        <v>0.111</v>
      </c>
      <c r="H18" s="4">
        <v>13124989.91</v>
      </c>
    </row>
    <row r="19" spans="1:11" ht="12.75">
      <c r="A19" s="2">
        <v>4</v>
      </c>
      <c r="B19" s="1642" t="s">
        <v>30</v>
      </c>
      <c r="C19" s="1642"/>
      <c r="D19" s="1642"/>
      <c r="E19" s="3">
        <v>4.7181500691601978E-2</v>
      </c>
      <c r="F19" s="4">
        <v>3135544.23</v>
      </c>
      <c r="G19" s="204">
        <v>0.2034</v>
      </c>
      <c r="H19" s="4">
        <v>3773313.92</v>
      </c>
    </row>
    <row r="20" spans="1:11" ht="12.75">
      <c r="A20" s="2">
        <v>5</v>
      </c>
      <c r="B20" s="1642" t="s">
        <v>31</v>
      </c>
      <c r="C20" s="1642"/>
      <c r="D20" s="1642"/>
      <c r="E20" s="3">
        <v>0.38244944864603952</v>
      </c>
      <c r="F20" s="286">
        <v>25416469.260000002</v>
      </c>
      <c r="G20" s="633">
        <v>0.2034</v>
      </c>
      <c r="H20" s="286">
        <v>30586179.100000001</v>
      </c>
      <c r="J20" s="632"/>
    </row>
    <row r="21" spans="1:11" ht="12.75">
      <c r="A21" s="2">
        <v>6</v>
      </c>
      <c r="B21" s="1652" t="s">
        <v>588</v>
      </c>
      <c r="C21" s="1652"/>
      <c r="D21" s="1652"/>
      <c r="E21" s="3">
        <v>6.674349863409805E-2</v>
      </c>
      <c r="F21" s="4">
        <v>4435577.2699999996</v>
      </c>
      <c r="G21" s="204">
        <v>0.111</v>
      </c>
      <c r="H21" s="4">
        <v>4927926.34</v>
      </c>
      <c r="K21" s="545"/>
    </row>
    <row r="22" spans="1:11" ht="12.75">
      <c r="A22" s="2">
        <v>7</v>
      </c>
      <c r="B22" s="1651" t="s">
        <v>32</v>
      </c>
      <c r="C22" s="1651"/>
      <c r="D22" s="1651"/>
      <c r="E22" s="3">
        <v>8.0426619912376575E-3</v>
      </c>
      <c r="F22" s="4">
        <v>534491.74</v>
      </c>
      <c r="G22" s="204">
        <v>0.2034</v>
      </c>
      <c r="H22" s="4">
        <v>643207.35</v>
      </c>
      <c r="K22" s="680"/>
    </row>
    <row r="23" spans="1:11" ht="20.25" customHeight="1">
      <c r="A23" s="1650" t="s">
        <v>33</v>
      </c>
      <c r="B23" s="1650"/>
      <c r="C23" s="1650"/>
      <c r="D23" s="1650"/>
      <c r="E23" s="1650"/>
      <c r="F23" s="365">
        <v>66457068.639999993</v>
      </c>
      <c r="G23" s="366"/>
      <c r="H23" s="367">
        <v>78473005.700000003</v>
      </c>
      <c r="J23" s="545"/>
      <c r="K23" s="545"/>
    </row>
    <row r="24" spans="1:11" ht="20.25" customHeight="1">
      <c r="J24" s="545"/>
    </row>
    <row r="25" spans="1:11" ht="12.75">
      <c r="C25" s="544"/>
      <c r="D25" s="544"/>
      <c r="E25" s="544"/>
      <c r="F25" s="544"/>
      <c r="G25" s="544"/>
      <c r="H25" s="544"/>
      <c r="J25" s="545"/>
      <c r="K25" s="545"/>
    </row>
    <row r="26" spans="1:11" ht="18" customHeight="1">
      <c r="C26" s="544"/>
      <c r="D26" s="544"/>
      <c r="E26" s="544"/>
      <c r="F26" s="544"/>
      <c r="G26" s="544"/>
      <c r="H26" s="544"/>
    </row>
    <row r="27" spans="1:11" ht="12.75"/>
    <row r="28" spans="1:11" ht="12.75"/>
    <row r="29" spans="1:11" ht="12.75"/>
    <row r="30" spans="1:11" ht="12.75"/>
    <row r="31" spans="1:11" ht="12.75"/>
    <row r="32" spans="1:11" ht="12.75"/>
    <row r="33" ht="12.75"/>
  </sheetData>
  <mergeCells count="17">
    <mergeCell ref="A23:E23"/>
    <mergeCell ref="B17:D17"/>
    <mergeCell ref="B20:D20"/>
    <mergeCell ref="B22:D22"/>
    <mergeCell ref="B18:D18"/>
    <mergeCell ref="B21:D21"/>
    <mergeCell ref="B16:D16"/>
    <mergeCell ref="B19:D19"/>
    <mergeCell ref="A2:H2"/>
    <mergeCell ref="A1:H1"/>
    <mergeCell ref="A3:H3"/>
    <mergeCell ref="A5:H5"/>
    <mergeCell ref="B15:D15"/>
    <mergeCell ref="A14:H14"/>
    <mergeCell ref="A13:H13"/>
    <mergeCell ref="G9:H9"/>
    <mergeCell ref="B6:F6"/>
  </mergeCells>
  <printOptions horizontalCentered="1"/>
  <pageMargins left="0.70866141732283472" right="0.51181102362204722" top="0.78740157480314965" bottom="0.78740157480314965" header="0.31496062992125984" footer="0.31496062992125984"/>
  <pageSetup paperSize="9" scale="9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P620"/>
  <sheetViews>
    <sheetView showGridLines="0" view="pageBreakPreview" zoomScaleSheetLayoutView="100" workbookViewId="0">
      <selection sqref="A1:XFD1048576"/>
    </sheetView>
  </sheetViews>
  <sheetFormatPr defaultColWidth="9.140625" defaultRowHeight="12.75"/>
  <cols>
    <col min="1" max="1" width="18.5703125" style="11" customWidth="1"/>
    <col min="2" max="2" width="14.7109375" style="8" customWidth="1"/>
    <col min="3" max="3" width="17.28515625" style="8" customWidth="1"/>
    <col min="4" max="4" width="64.5703125" style="7" customWidth="1"/>
    <col min="5" max="5" width="8" style="8" bestFit="1" customWidth="1"/>
    <col min="6" max="6" width="14.140625" style="8" customWidth="1"/>
    <col min="7" max="7" width="13.28515625" style="9" customWidth="1"/>
    <col min="8" max="8" width="16" style="9" bestFit="1" customWidth="1"/>
    <col min="9" max="9" width="10.28515625" style="9" customWidth="1"/>
    <col min="10" max="10" width="39.5703125" style="10" bestFit="1" customWidth="1"/>
    <col min="11" max="11" width="28.140625" style="8" customWidth="1"/>
    <col min="12" max="12" width="4.5703125" style="5" customWidth="1"/>
    <col min="13" max="13" width="26" style="8" customWidth="1"/>
    <col min="14" max="14" width="20.28515625" style="5" bestFit="1" customWidth="1"/>
    <col min="15" max="15" width="29" style="5" bestFit="1" customWidth="1"/>
    <col min="16" max="16" width="33.42578125" style="5" bestFit="1" customWidth="1"/>
    <col min="17" max="16384" width="9.140625" style="5"/>
  </cols>
  <sheetData>
    <row r="1" spans="1:13" ht="15">
      <c r="A1" s="1643" t="s">
        <v>0</v>
      </c>
      <c r="B1" s="1643"/>
      <c r="C1" s="1643"/>
      <c r="D1" s="1643"/>
      <c r="E1" s="1643"/>
      <c r="F1" s="1643"/>
      <c r="G1" s="1643"/>
      <c r="H1" s="1643"/>
      <c r="I1" s="1173"/>
      <c r="J1" s="1146"/>
      <c r="K1" s="5"/>
      <c r="M1" s="5"/>
    </row>
    <row r="2" spans="1:13" ht="15">
      <c r="A2" s="1643" t="s">
        <v>1</v>
      </c>
      <c r="B2" s="1643"/>
      <c r="C2" s="1643"/>
      <c r="D2" s="1643"/>
      <c r="E2" s="1643"/>
      <c r="F2" s="1643"/>
      <c r="G2" s="1643"/>
      <c r="H2" s="1643"/>
      <c r="I2" s="1173"/>
      <c r="J2" s="1146"/>
      <c r="K2" s="5"/>
      <c r="M2" s="5"/>
    </row>
    <row r="3" spans="1:13" ht="15">
      <c r="A3" s="1643" t="s">
        <v>2</v>
      </c>
      <c r="B3" s="1643"/>
      <c r="C3" s="1643"/>
      <c r="D3" s="1643"/>
      <c r="E3" s="1643"/>
      <c r="F3" s="1643"/>
      <c r="G3" s="1643"/>
      <c r="H3" s="1643"/>
      <c r="I3" s="1173"/>
      <c r="J3" s="1146"/>
      <c r="K3" s="5"/>
      <c r="M3" s="5"/>
    </row>
    <row r="4" spans="1:13" ht="14.25" customHeight="1">
      <c r="A4" s="1644" t="s">
        <v>34</v>
      </c>
      <c r="B4" s="1644"/>
      <c r="C4" s="1644"/>
      <c r="D4" s="1644"/>
      <c r="E4" s="1644"/>
      <c r="F4" s="1644"/>
      <c r="G4" s="1644"/>
      <c r="H4" s="1644"/>
      <c r="I4" s="1174"/>
      <c r="J4" s="1147"/>
      <c r="K4" s="5"/>
      <c r="M4" s="5"/>
    </row>
    <row r="5" spans="1:13" ht="14.25" customHeight="1">
      <c r="A5" s="31"/>
      <c r="B5" s="289"/>
      <c r="C5" s="31"/>
      <c r="D5" s="288"/>
      <c r="E5" s="31"/>
      <c r="F5" s="31"/>
      <c r="G5" s="31"/>
      <c r="H5" s="31"/>
      <c r="I5" s="31"/>
      <c r="K5" s="5"/>
      <c r="M5" s="5"/>
    </row>
    <row r="6" spans="1:13" ht="27.75" customHeight="1">
      <c r="A6" s="33" t="s">
        <v>12</v>
      </c>
      <c r="B6" s="1717" t="s">
        <v>4</v>
      </c>
      <c r="C6" s="1717"/>
      <c r="D6" s="1717"/>
      <c r="E6" s="1717"/>
      <c r="F6" s="1717"/>
      <c r="G6" s="247"/>
      <c r="H6" s="247"/>
      <c r="I6" s="247"/>
      <c r="K6" s="5"/>
      <c r="M6" s="5"/>
    </row>
    <row r="7" spans="1:13">
      <c r="A7" s="33" t="s">
        <v>13</v>
      </c>
      <c r="B7" s="248" t="s">
        <v>14</v>
      </c>
      <c r="C7" s="325"/>
      <c r="D7" s="287"/>
      <c r="E7" s="250"/>
      <c r="K7" s="5"/>
    </row>
    <row r="8" spans="1:13">
      <c r="A8" s="33" t="s">
        <v>15</v>
      </c>
      <c r="B8" s="248" t="s">
        <v>16</v>
      </c>
      <c r="C8" s="325"/>
      <c r="D8" s="287"/>
      <c r="E8" s="250"/>
      <c r="F8" s="12"/>
      <c r="G8" s="348"/>
      <c r="H8" s="348"/>
      <c r="I8" s="348"/>
      <c r="K8" s="5"/>
    </row>
    <row r="9" spans="1:13">
      <c r="A9" s="33" t="s">
        <v>5</v>
      </c>
      <c r="B9" s="248" t="s">
        <v>17</v>
      </c>
      <c r="C9" s="325"/>
      <c r="D9" s="287"/>
      <c r="E9" s="248"/>
      <c r="F9" s="12"/>
      <c r="G9" s="348"/>
      <c r="H9" s="348"/>
      <c r="I9" s="348"/>
      <c r="K9" s="5"/>
    </row>
    <row r="10" spans="1:13" ht="11.25" customHeight="1">
      <c r="A10" s="33" t="s">
        <v>18</v>
      </c>
      <c r="B10" s="252">
        <v>540</v>
      </c>
      <c r="C10" s="5"/>
      <c r="D10" s="5"/>
      <c r="E10" s="5"/>
      <c r="F10" s="141"/>
      <c r="G10" s="1648"/>
      <c r="H10" s="1648"/>
      <c r="I10" s="1175"/>
      <c r="K10" s="5"/>
      <c r="M10" s="5"/>
    </row>
    <row r="11" spans="1:13" ht="11.25" customHeight="1">
      <c r="A11" s="297" t="s">
        <v>19</v>
      </c>
      <c r="B11" s="298" t="s">
        <v>14623</v>
      </c>
      <c r="C11" s="5"/>
      <c r="D11" s="5"/>
      <c r="E11" s="5"/>
      <c r="F11" s="141"/>
      <c r="G11" s="346"/>
      <c r="H11" s="347"/>
      <c r="I11" s="347"/>
      <c r="K11" s="5"/>
      <c r="M11" s="5"/>
    </row>
    <row r="12" spans="1:13" ht="11.25" customHeight="1" thickBot="1">
      <c r="A12" s="297" t="s">
        <v>20</v>
      </c>
      <c r="B12" s="305">
        <v>0.2034</v>
      </c>
      <c r="C12" s="5"/>
      <c r="D12" s="5"/>
      <c r="E12" s="5"/>
      <c r="F12" s="141"/>
      <c r="G12" s="346"/>
      <c r="H12" s="347"/>
      <c r="I12" s="347"/>
      <c r="K12" s="5"/>
      <c r="M12" s="5"/>
    </row>
    <row r="13" spans="1:13" ht="11.25" customHeight="1">
      <c r="A13" s="1723" t="s">
        <v>14622</v>
      </c>
      <c r="B13" s="1723"/>
      <c r="C13" s="1723"/>
      <c r="D13" s="1723"/>
      <c r="E13" s="1723"/>
      <c r="F13" s="1723"/>
      <c r="G13" s="1723"/>
      <c r="H13" s="1723"/>
      <c r="I13" s="1723"/>
      <c r="J13" s="1718" t="s">
        <v>35</v>
      </c>
      <c r="K13" s="5"/>
      <c r="M13" s="5"/>
    </row>
    <row r="14" spans="1:13" ht="26.25" thickBot="1">
      <c r="A14" s="1544" t="s">
        <v>36</v>
      </c>
      <c r="B14" s="1177" t="s">
        <v>37</v>
      </c>
      <c r="C14" s="1178" t="s">
        <v>38</v>
      </c>
      <c r="D14" s="1179" t="s">
        <v>39</v>
      </c>
      <c r="E14" s="1178" t="s">
        <v>40</v>
      </c>
      <c r="F14" s="1180" t="s">
        <v>41</v>
      </c>
      <c r="G14" s="1181" t="s">
        <v>42</v>
      </c>
      <c r="H14" s="1182" t="s">
        <v>43</v>
      </c>
      <c r="I14" s="1182" t="s">
        <v>26</v>
      </c>
      <c r="J14" s="1719"/>
      <c r="K14" s="5"/>
      <c r="M14" s="5"/>
    </row>
    <row r="15" spans="1:13">
      <c r="A15" s="1545"/>
      <c r="B15" s="1184"/>
      <c r="C15" s="1185"/>
      <c r="D15" s="1186"/>
      <c r="E15" s="1185"/>
      <c r="F15" s="1187"/>
      <c r="G15" s="1188"/>
      <c r="H15" s="1189"/>
      <c r="I15" s="1546"/>
      <c r="J15" s="1183"/>
      <c r="K15" s="5"/>
      <c r="M15" s="5"/>
    </row>
    <row r="16" spans="1:13" s="6" customFormat="1" ht="15">
      <c r="A16" s="1724" t="s">
        <v>44</v>
      </c>
      <c r="B16" s="1725"/>
      <c r="C16" s="1725"/>
      <c r="D16" s="1725"/>
      <c r="E16" s="1725"/>
      <c r="F16" s="1725"/>
      <c r="G16" s="1725"/>
      <c r="H16" s="1725"/>
      <c r="I16" s="1726"/>
      <c r="J16" s="1540"/>
    </row>
    <row r="17" spans="1:13" ht="15">
      <c r="A17" s="1215" t="s">
        <v>45</v>
      </c>
      <c r="B17" s="229"/>
      <c r="C17" s="230"/>
      <c r="D17" s="231" t="s">
        <v>46</v>
      </c>
      <c r="E17" s="230"/>
      <c r="F17" s="230"/>
      <c r="G17" s="230"/>
      <c r="H17" s="1216"/>
      <c r="I17" s="1217"/>
      <c r="J17" s="1204"/>
      <c r="K17" s="5"/>
      <c r="M17" s="5"/>
    </row>
    <row r="18" spans="1:13" ht="15">
      <c r="A18" s="1547"/>
      <c r="B18" s="1212"/>
      <c r="C18" s="1212"/>
      <c r="D18" s="1213" t="s">
        <v>47</v>
      </c>
      <c r="E18" s="1212"/>
      <c r="F18" s="1212"/>
      <c r="G18" s="1214"/>
      <c r="H18" s="1214"/>
      <c r="I18" s="1548"/>
      <c r="J18" s="1204"/>
      <c r="K18" s="5"/>
      <c r="M18" s="5"/>
    </row>
    <row r="19" spans="1:13" ht="25.5">
      <c r="A19" s="1218" t="s">
        <v>48</v>
      </c>
      <c r="B19" s="1219" t="s">
        <v>140</v>
      </c>
      <c r="C19" s="1219" t="s">
        <v>824</v>
      </c>
      <c r="D19" s="1220" t="s">
        <v>825</v>
      </c>
      <c r="E19" s="1221" t="s">
        <v>826</v>
      </c>
      <c r="F19" s="1222">
        <v>44</v>
      </c>
      <c r="G19" s="1223">
        <v>282.06</v>
      </c>
      <c r="H19" s="1224">
        <v>12410.64</v>
      </c>
      <c r="I19" s="1231">
        <v>0.2034</v>
      </c>
      <c r="J19" s="1154" t="s">
        <v>49</v>
      </c>
      <c r="K19" s="5"/>
    </row>
    <row r="20" spans="1:13" ht="15">
      <c r="A20" s="1225"/>
      <c r="B20" s="1226"/>
      <c r="C20" s="1226"/>
      <c r="D20" s="1227" t="s">
        <v>50</v>
      </c>
      <c r="E20" s="1228"/>
      <c r="F20" s="1229"/>
      <c r="G20" s="1229"/>
      <c r="H20" s="1229"/>
      <c r="I20" s="1230"/>
      <c r="J20" s="1154"/>
      <c r="K20" s="5"/>
    </row>
    <row r="21" spans="1:13" ht="38.25">
      <c r="A21" s="1218" t="s">
        <v>51</v>
      </c>
      <c r="B21" s="1219" t="s">
        <v>140</v>
      </c>
      <c r="C21" s="1219" t="s">
        <v>833</v>
      </c>
      <c r="D21" s="1220" t="s">
        <v>834</v>
      </c>
      <c r="E21" s="1221" t="s">
        <v>826</v>
      </c>
      <c r="F21" s="1222">
        <v>44</v>
      </c>
      <c r="G21" s="1223">
        <v>397.69</v>
      </c>
      <c r="H21" s="1224">
        <v>17498.36</v>
      </c>
      <c r="I21" s="1231">
        <v>0.2034</v>
      </c>
      <c r="J21" s="1154" t="s">
        <v>49</v>
      </c>
      <c r="K21" s="5"/>
    </row>
    <row r="22" spans="1:13" ht="15">
      <c r="A22" s="1232"/>
      <c r="B22" s="1205"/>
      <c r="C22" s="1206"/>
      <c r="D22" s="1207" t="s">
        <v>52</v>
      </c>
      <c r="E22" s="1206"/>
      <c r="F22" s="1206"/>
      <c r="G22" s="1206"/>
      <c r="H22" s="1233"/>
      <c r="I22" s="1234"/>
      <c r="J22" s="1154"/>
      <c r="K22" s="5"/>
    </row>
    <row r="23" spans="1:13" ht="15">
      <c r="A23" s="1235"/>
      <c r="B23" s="1226"/>
      <c r="C23" s="1226"/>
      <c r="D23" s="1236" t="s">
        <v>54</v>
      </c>
      <c r="E23" s="1226"/>
      <c r="F23" s="1237"/>
      <c r="G23" s="1238"/>
      <c r="H23" s="1239"/>
      <c r="I23" s="1240"/>
      <c r="J23" s="1154"/>
      <c r="K23" s="5"/>
    </row>
    <row r="24" spans="1:13" ht="38.25">
      <c r="A24" s="1203" t="s">
        <v>53</v>
      </c>
      <c r="B24" s="15" t="s">
        <v>56</v>
      </c>
      <c r="C24" s="15">
        <v>98525</v>
      </c>
      <c r="D24" s="14" t="s">
        <v>845</v>
      </c>
      <c r="E24" s="13" t="s">
        <v>472</v>
      </c>
      <c r="F24" s="193">
        <v>800</v>
      </c>
      <c r="G24" s="194">
        <v>0.3</v>
      </c>
      <c r="H24" s="200">
        <v>240</v>
      </c>
      <c r="I24" s="1231">
        <v>0.2034</v>
      </c>
      <c r="J24" s="1154" t="s">
        <v>57</v>
      </c>
      <c r="K24" s="5"/>
    </row>
    <row r="25" spans="1:13" ht="38.25">
      <c r="A25" s="1203" t="s">
        <v>55</v>
      </c>
      <c r="B25" s="15" t="s">
        <v>56</v>
      </c>
      <c r="C25" s="15">
        <v>100975</v>
      </c>
      <c r="D25" s="14" t="s">
        <v>700</v>
      </c>
      <c r="E25" s="13" t="s">
        <v>669</v>
      </c>
      <c r="F25" s="193">
        <v>160</v>
      </c>
      <c r="G25" s="194">
        <v>6.55</v>
      </c>
      <c r="H25" s="200">
        <v>1048</v>
      </c>
      <c r="I25" s="1231">
        <v>0.2034</v>
      </c>
      <c r="J25" s="1154" t="s">
        <v>59</v>
      </c>
      <c r="K25" s="5"/>
    </row>
    <row r="26" spans="1:13" ht="25.5">
      <c r="A26" s="1203" t="s">
        <v>58</v>
      </c>
      <c r="B26" s="1219" t="s">
        <v>56</v>
      </c>
      <c r="C26" s="1219">
        <v>95876</v>
      </c>
      <c r="D26" s="1220" t="s">
        <v>666</v>
      </c>
      <c r="E26" s="1221" t="s">
        <v>667</v>
      </c>
      <c r="F26" s="1222">
        <v>5435.3173333333343</v>
      </c>
      <c r="G26" s="1223">
        <v>1.6</v>
      </c>
      <c r="H26" s="1224">
        <v>8696.5</v>
      </c>
      <c r="I26" s="1231">
        <v>0.2034</v>
      </c>
      <c r="J26" s="1154" t="s">
        <v>61</v>
      </c>
      <c r="K26" s="5"/>
    </row>
    <row r="27" spans="1:13" ht="15">
      <c r="A27" s="1241"/>
      <c r="B27" s="1242"/>
      <c r="C27" s="1242"/>
      <c r="D27" s="1243" t="s">
        <v>62</v>
      </c>
      <c r="E27" s="1244"/>
      <c r="F27" s="1245"/>
      <c r="G27" s="1245"/>
      <c r="H27" s="1245"/>
      <c r="I27" s="1246"/>
      <c r="J27" s="1154"/>
      <c r="K27" s="5"/>
    </row>
    <row r="28" spans="1:13" ht="15">
      <c r="A28" s="1247"/>
      <c r="B28" s="1248"/>
      <c r="C28" s="1248"/>
      <c r="D28" s="1249" t="s">
        <v>63</v>
      </c>
      <c r="E28" s="1250"/>
      <c r="F28" s="1251"/>
      <c r="G28" s="1251"/>
      <c r="H28" s="1251"/>
      <c r="I28" s="1252"/>
      <c r="J28" s="1154"/>
      <c r="K28" s="5"/>
    </row>
    <row r="29" spans="1:13" ht="25.5">
      <c r="A29" s="1203" t="s">
        <v>60</v>
      </c>
      <c r="B29" s="15" t="s">
        <v>65</v>
      </c>
      <c r="C29" s="15">
        <v>4813</v>
      </c>
      <c r="D29" s="14" t="s">
        <v>842</v>
      </c>
      <c r="E29" s="13" t="s">
        <v>819</v>
      </c>
      <c r="F29" s="193">
        <v>22.5</v>
      </c>
      <c r="G29" s="194">
        <v>225</v>
      </c>
      <c r="H29" s="200">
        <v>5062.5</v>
      </c>
      <c r="I29" s="1254">
        <v>0.2034</v>
      </c>
      <c r="J29" s="1154" t="s">
        <v>66</v>
      </c>
      <c r="K29" s="5"/>
    </row>
    <row r="30" spans="1:13">
      <c r="A30" s="1203" t="s">
        <v>64</v>
      </c>
      <c r="B30" s="15" t="s">
        <v>56</v>
      </c>
      <c r="C30" s="15">
        <v>98459</v>
      </c>
      <c r="D30" s="14" t="s">
        <v>805</v>
      </c>
      <c r="E30" s="13" t="s">
        <v>472</v>
      </c>
      <c r="F30" s="193">
        <v>202.6</v>
      </c>
      <c r="G30" s="194">
        <v>130.58000000000001</v>
      </c>
      <c r="H30" s="200">
        <v>26455.5</v>
      </c>
      <c r="I30" s="1254">
        <v>0.2034</v>
      </c>
      <c r="J30" s="1154" t="s">
        <v>68</v>
      </c>
      <c r="K30" s="5"/>
    </row>
    <row r="31" spans="1:13" ht="25.5">
      <c r="A31" s="1203" t="s">
        <v>67</v>
      </c>
      <c r="B31" s="15" t="s">
        <v>56</v>
      </c>
      <c r="C31" s="15">
        <v>97637</v>
      </c>
      <c r="D31" s="14" t="s">
        <v>857</v>
      </c>
      <c r="E31" s="13" t="s">
        <v>472</v>
      </c>
      <c r="F31" s="193">
        <v>202.6</v>
      </c>
      <c r="G31" s="194">
        <v>2.15</v>
      </c>
      <c r="H31" s="200">
        <v>435.59</v>
      </c>
      <c r="I31" s="1254">
        <v>0.2034</v>
      </c>
      <c r="J31" s="1154" t="s">
        <v>70</v>
      </c>
      <c r="K31" s="5"/>
    </row>
    <row r="32" spans="1:13" ht="25.5">
      <c r="A32" s="1203" t="s">
        <v>69</v>
      </c>
      <c r="B32" s="15" t="s">
        <v>56</v>
      </c>
      <c r="C32" s="15">
        <v>100947</v>
      </c>
      <c r="D32" s="14" t="s">
        <v>850</v>
      </c>
      <c r="E32" s="13" t="s">
        <v>686</v>
      </c>
      <c r="F32" s="193">
        <v>58.03990996200001</v>
      </c>
      <c r="G32" s="194">
        <v>1.5</v>
      </c>
      <c r="H32" s="200">
        <v>87.05</v>
      </c>
      <c r="I32" s="1254">
        <v>0.2034</v>
      </c>
      <c r="J32" s="1253">
        <v>9.5491790000000014E-3</v>
      </c>
      <c r="K32" s="5"/>
    </row>
    <row r="33" spans="1:11" ht="25.5">
      <c r="A33" s="1203" t="s">
        <v>71</v>
      </c>
      <c r="B33" s="1219" t="s">
        <v>56</v>
      </c>
      <c r="C33" s="1219">
        <v>100948</v>
      </c>
      <c r="D33" s="1220" t="s">
        <v>859</v>
      </c>
      <c r="E33" s="1221" t="s">
        <v>686</v>
      </c>
      <c r="F33" s="1222">
        <v>9.6733183270000005</v>
      </c>
      <c r="G33" s="1223">
        <v>0.59</v>
      </c>
      <c r="H33" s="1224">
        <v>5.7</v>
      </c>
      <c r="I33" s="1231">
        <v>0.2034</v>
      </c>
      <c r="J33" s="1154"/>
      <c r="K33" s="5"/>
    </row>
    <row r="34" spans="1:11" ht="15">
      <c r="A34" s="1241"/>
      <c r="B34" s="1242"/>
      <c r="C34" s="1242"/>
      <c r="D34" s="1243" t="s">
        <v>73</v>
      </c>
      <c r="E34" s="1244"/>
      <c r="F34" s="1245"/>
      <c r="G34" s="1245"/>
      <c r="H34" s="1245"/>
      <c r="I34" s="1246"/>
      <c r="J34" s="1154"/>
      <c r="K34" s="5"/>
    </row>
    <row r="35" spans="1:11" ht="15">
      <c r="A35" s="1247"/>
      <c r="B35" s="1248"/>
      <c r="C35" s="1248"/>
      <c r="D35" s="1249" t="s">
        <v>74</v>
      </c>
      <c r="E35" s="1250"/>
      <c r="F35" s="1251"/>
      <c r="G35" s="1251"/>
      <c r="H35" s="1251"/>
      <c r="I35" s="1252"/>
      <c r="J35" s="1154"/>
      <c r="K35" s="5"/>
    </row>
    <row r="36" spans="1:11" ht="25.5">
      <c r="A36" s="1203" t="s">
        <v>72</v>
      </c>
      <c r="B36" s="15" t="s">
        <v>65</v>
      </c>
      <c r="C36" s="15">
        <v>10776</v>
      </c>
      <c r="D36" s="14" t="s">
        <v>774</v>
      </c>
      <c r="E36" s="13" t="s">
        <v>730</v>
      </c>
      <c r="F36" s="193">
        <v>18</v>
      </c>
      <c r="G36" s="194">
        <v>703.12</v>
      </c>
      <c r="H36" s="200">
        <v>12656.16</v>
      </c>
      <c r="I36" s="1254">
        <v>0.2034</v>
      </c>
      <c r="J36" s="1154"/>
      <c r="K36" s="5"/>
    </row>
    <row r="37" spans="1:11" ht="15">
      <c r="A37" s="1247"/>
      <c r="B37" s="1248"/>
      <c r="C37" s="1248"/>
      <c r="D37" s="1249" t="s">
        <v>76</v>
      </c>
      <c r="E37" s="1250"/>
      <c r="F37" s="1251"/>
      <c r="G37" s="1251"/>
      <c r="H37" s="1251"/>
      <c r="I37" s="1252"/>
      <c r="J37" s="1154"/>
      <c r="K37" s="5"/>
    </row>
    <row r="38" spans="1:11" ht="25.5">
      <c r="A38" s="1203" t="s">
        <v>75</v>
      </c>
      <c r="B38" s="15" t="s">
        <v>65</v>
      </c>
      <c r="C38" s="15">
        <v>10775</v>
      </c>
      <c r="D38" s="14" t="s">
        <v>797</v>
      </c>
      <c r="E38" s="13" t="s">
        <v>730</v>
      </c>
      <c r="F38" s="193">
        <v>36</v>
      </c>
      <c r="G38" s="194">
        <v>900</v>
      </c>
      <c r="H38" s="200">
        <v>32400</v>
      </c>
      <c r="I38" s="1254">
        <v>0.2034</v>
      </c>
      <c r="J38" s="1154"/>
      <c r="K38" s="5"/>
    </row>
    <row r="39" spans="1:11" ht="15">
      <c r="A39" s="1247"/>
      <c r="B39" s="1248"/>
      <c r="C39" s="1248"/>
      <c r="D39" s="1249" t="s">
        <v>78</v>
      </c>
      <c r="E39" s="1250"/>
      <c r="F39" s="1251"/>
      <c r="G39" s="1251"/>
      <c r="H39" s="1251"/>
      <c r="I39" s="1252"/>
      <c r="J39" s="1154"/>
      <c r="K39" s="5"/>
    </row>
    <row r="40" spans="1:11" ht="25.5">
      <c r="A40" s="1203" t="s">
        <v>77</v>
      </c>
      <c r="B40" s="15" t="s">
        <v>65</v>
      </c>
      <c r="C40" s="15">
        <v>10779</v>
      </c>
      <c r="D40" s="14" t="s">
        <v>761</v>
      </c>
      <c r="E40" s="13" t="s">
        <v>730</v>
      </c>
      <c r="F40" s="193">
        <v>72</v>
      </c>
      <c r="G40" s="194">
        <v>1125</v>
      </c>
      <c r="H40" s="200">
        <v>81000</v>
      </c>
      <c r="I40" s="1254">
        <v>0.2034</v>
      </c>
      <c r="J40" s="1154"/>
      <c r="K40" s="5"/>
    </row>
    <row r="41" spans="1:11" ht="15">
      <c r="A41" s="1247"/>
      <c r="B41" s="1248"/>
      <c r="C41" s="1248"/>
      <c r="D41" s="1249" t="s">
        <v>80</v>
      </c>
      <c r="E41" s="1250"/>
      <c r="F41" s="1251"/>
      <c r="G41" s="1251"/>
      <c r="H41" s="1251"/>
      <c r="I41" s="1252"/>
      <c r="J41" s="1154"/>
      <c r="K41" s="5"/>
    </row>
    <row r="42" spans="1:11" ht="38.25">
      <c r="A42" s="1203" t="s">
        <v>79</v>
      </c>
      <c r="B42" s="15" t="s">
        <v>56</v>
      </c>
      <c r="C42" s="15">
        <v>93583</v>
      </c>
      <c r="D42" s="14" t="s">
        <v>809</v>
      </c>
      <c r="E42" s="13" t="s">
        <v>472</v>
      </c>
      <c r="F42" s="193">
        <v>50</v>
      </c>
      <c r="G42" s="194">
        <v>445.56</v>
      </c>
      <c r="H42" s="200">
        <v>22278</v>
      </c>
      <c r="I42" s="1254">
        <v>0.2034</v>
      </c>
      <c r="J42" s="1154"/>
      <c r="K42" s="5"/>
    </row>
    <row r="43" spans="1:11" ht="25.5">
      <c r="A43" s="1203" t="s">
        <v>81</v>
      </c>
      <c r="B43" s="15" t="s">
        <v>56</v>
      </c>
      <c r="C43" s="15">
        <v>93582</v>
      </c>
      <c r="D43" s="14" t="s">
        <v>820</v>
      </c>
      <c r="E43" s="13" t="s">
        <v>472</v>
      </c>
      <c r="F43" s="193">
        <v>50</v>
      </c>
      <c r="G43" s="194">
        <v>277.77999999999997</v>
      </c>
      <c r="H43" s="200">
        <v>13889</v>
      </c>
      <c r="I43" s="1254">
        <v>0.2034</v>
      </c>
      <c r="J43" s="1154"/>
      <c r="K43" s="5"/>
    </row>
    <row r="44" spans="1:11" ht="25.5">
      <c r="A44" s="1203" t="s">
        <v>82</v>
      </c>
      <c r="B44" s="15" t="s">
        <v>56</v>
      </c>
      <c r="C44" s="15">
        <v>93585</v>
      </c>
      <c r="D44" s="14" t="s">
        <v>843</v>
      </c>
      <c r="E44" s="13" t="s">
        <v>472</v>
      </c>
      <c r="F44" s="193">
        <v>4</v>
      </c>
      <c r="G44" s="194">
        <v>1187.33</v>
      </c>
      <c r="H44" s="200">
        <v>4749.32</v>
      </c>
      <c r="I44" s="1254">
        <v>0.2034</v>
      </c>
      <c r="J44" s="1154"/>
      <c r="K44" s="5"/>
    </row>
    <row r="45" spans="1:11" ht="15">
      <c r="A45" s="1247"/>
      <c r="B45" s="1248"/>
      <c r="C45" s="1248"/>
      <c r="D45" s="1249" t="s">
        <v>84</v>
      </c>
      <c r="E45" s="1250"/>
      <c r="F45" s="1251"/>
      <c r="G45" s="1251"/>
      <c r="H45" s="1251"/>
      <c r="I45" s="1252"/>
      <c r="J45" s="1154"/>
      <c r="K45" s="5"/>
    </row>
    <row r="46" spans="1:11" ht="25.5">
      <c r="A46" s="1203" t="s">
        <v>83</v>
      </c>
      <c r="B46" s="15" t="s">
        <v>65</v>
      </c>
      <c r="C46" s="15">
        <v>10776</v>
      </c>
      <c r="D46" s="14" t="s">
        <v>774</v>
      </c>
      <c r="E46" s="13" t="s">
        <v>730</v>
      </c>
      <c r="F46" s="193">
        <v>72</v>
      </c>
      <c r="G46" s="194">
        <v>703.12</v>
      </c>
      <c r="H46" s="200">
        <v>50624.639999999999</v>
      </c>
      <c r="I46" s="1254">
        <v>0.2034</v>
      </c>
      <c r="J46" s="1154"/>
      <c r="K46" s="5"/>
    </row>
    <row r="47" spans="1:11" ht="15">
      <c r="A47" s="1247"/>
      <c r="B47" s="1248"/>
      <c r="C47" s="1248"/>
      <c r="D47" s="1249" t="s">
        <v>86</v>
      </c>
      <c r="E47" s="1250"/>
      <c r="F47" s="1251"/>
      <c r="G47" s="1251"/>
      <c r="H47" s="1251"/>
      <c r="I47" s="1252"/>
      <c r="J47" s="1154"/>
      <c r="K47" s="5"/>
    </row>
    <row r="48" spans="1:11" ht="25.5">
      <c r="A48" s="1203" t="s">
        <v>85</v>
      </c>
      <c r="B48" s="15" t="s">
        <v>88</v>
      </c>
      <c r="C48" s="15" t="s">
        <v>89</v>
      </c>
      <c r="D48" s="14" t="s">
        <v>852</v>
      </c>
      <c r="E48" s="13" t="s">
        <v>848</v>
      </c>
      <c r="F48" s="193">
        <v>1</v>
      </c>
      <c r="G48" s="194">
        <v>3050.8036779999998</v>
      </c>
      <c r="H48" s="200">
        <v>3050.8</v>
      </c>
      <c r="I48" s="1254">
        <v>0.2034</v>
      </c>
      <c r="J48" s="1154"/>
      <c r="K48" s="5"/>
    </row>
    <row r="49" spans="1:13">
      <c r="A49" s="1203" t="s">
        <v>87</v>
      </c>
      <c r="B49" s="15" t="s">
        <v>88</v>
      </c>
      <c r="C49" s="15" t="s">
        <v>91</v>
      </c>
      <c r="D49" s="14" t="s">
        <v>847</v>
      </c>
      <c r="E49" s="13" t="s">
        <v>848</v>
      </c>
      <c r="F49" s="193">
        <v>1</v>
      </c>
      <c r="G49" s="194">
        <v>3697.4900000000002</v>
      </c>
      <c r="H49" s="200">
        <v>3697.49</v>
      </c>
      <c r="I49" s="1254">
        <v>0.2034</v>
      </c>
      <c r="J49" s="1154"/>
      <c r="K49" s="5"/>
    </row>
    <row r="50" spans="1:13" ht="38.25">
      <c r="A50" s="1203" t="s">
        <v>90</v>
      </c>
      <c r="B50" s="15" t="s">
        <v>56</v>
      </c>
      <c r="C50" s="15">
        <v>98052</v>
      </c>
      <c r="D50" s="14" t="s">
        <v>853</v>
      </c>
      <c r="E50" s="13" t="s">
        <v>839</v>
      </c>
      <c r="F50" s="193">
        <v>1</v>
      </c>
      <c r="G50" s="194">
        <v>2013.78</v>
      </c>
      <c r="H50" s="200">
        <v>2013.78</v>
      </c>
      <c r="I50" s="1254">
        <v>0.2034</v>
      </c>
      <c r="J50" s="1154"/>
      <c r="K50" s="5"/>
    </row>
    <row r="51" spans="1:13" ht="38.25">
      <c r="A51" s="1203" t="s">
        <v>92</v>
      </c>
      <c r="B51" s="15" t="s">
        <v>56</v>
      </c>
      <c r="C51" s="15">
        <v>97975</v>
      </c>
      <c r="D51" s="14" t="s">
        <v>856</v>
      </c>
      <c r="E51" s="13" t="s">
        <v>839</v>
      </c>
      <c r="F51" s="193">
        <v>1</v>
      </c>
      <c r="G51" s="194">
        <v>456.53</v>
      </c>
      <c r="H51" s="200">
        <v>456.53</v>
      </c>
      <c r="I51" s="1254">
        <v>0.2034</v>
      </c>
      <c r="J51" s="1154"/>
      <c r="K51" s="5"/>
    </row>
    <row r="52" spans="1:13" ht="25.5">
      <c r="A52" s="1203" t="s">
        <v>93</v>
      </c>
      <c r="B52" s="15" t="s">
        <v>56</v>
      </c>
      <c r="C52" s="15">
        <v>93214</v>
      </c>
      <c r="D52" s="14" t="s">
        <v>838</v>
      </c>
      <c r="E52" s="13" t="s">
        <v>839</v>
      </c>
      <c r="F52" s="193">
        <v>1</v>
      </c>
      <c r="G52" s="194">
        <v>6327.4</v>
      </c>
      <c r="H52" s="200">
        <v>6327.4</v>
      </c>
      <c r="I52" s="1254">
        <v>0.2034</v>
      </c>
      <c r="J52" s="1154"/>
      <c r="K52" s="5"/>
    </row>
    <row r="53" spans="1:13">
      <c r="A53" s="1203" t="s">
        <v>94</v>
      </c>
      <c r="B53" s="15" t="s">
        <v>96</v>
      </c>
      <c r="C53" s="15" t="s">
        <v>97</v>
      </c>
      <c r="D53" s="14" t="s">
        <v>98</v>
      </c>
      <c r="E53" s="13" t="s">
        <v>99</v>
      </c>
      <c r="F53" s="193">
        <v>12</v>
      </c>
      <c r="G53" s="194">
        <v>5165.0600000000004</v>
      </c>
      <c r="H53" s="200">
        <v>61980.72</v>
      </c>
      <c r="I53" s="1254">
        <v>0.2034</v>
      </c>
      <c r="J53" s="1154"/>
      <c r="K53" s="5"/>
    </row>
    <row r="54" spans="1:13">
      <c r="A54" s="1203" t="s">
        <v>95</v>
      </c>
      <c r="B54" s="15" t="s">
        <v>96</v>
      </c>
      <c r="C54" s="15" t="s">
        <v>97</v>
      </c>
      <c r="D54" s="14" t="s">
        <v>101</v>
      </c>
      <c r="E54" s="13" t="s">
        <v>99</v>
      </c>
      <c r="F54" s="193">
        <v>12</v>
      </c>
      <c r="G54" s="194">
        <v>3486.69</v>
      </c>
      <c r="H54" s="200">
        <v>41840.28</v>
      </c>
      <c r="I54" s="1254">
        <v>0.2034</v>
      </c>
      <c r="J54" s="1154"/>
      <c r="K54" s="5"/>
    </row>
    <row r="55" spans="1:13">
      <c r="A55" s="1203" t="s">
        <v>100</v>
      </c>
      <c r="B55" s="1219" t="s">
        <v>96</v>
      </c>
      <c r="C55" s="1219" t="s">
        <v>97</v>
      </c>
      <c r="D55" s="1220" t="s">
        <v>103</v>
      </c>
      <c r="E55" s="1221" t="s">
        <v>99</v>
      </c>
      <c r="F55" s="1222">
        <v>12</v>
      </c>
      <c r="G55" s="1223">
        <v>3897.88</v>
      </c>
      <c r="H55" s="1224">
        <v>46774.559999999998</v>
      </c>
      <c r="I55" s="1231">
        <v>0.2034</v>
      </c>
      <c r="J55" s="1154"/>
      <c r="K55" s="5"/>
    </row>
    <row r="56" spans="1:13" ht="15">
      <c r="A56" s="1232"/>
      <c r="B56" s="1205"/>
      <c r="C56" s="1206"/>
      <c r="D56" s="1207" t="s">
        <v>104</v>
      </c>
      <c r="E56" s="1206"/>
      <c r="F56" s="1206"/>
      <c r="G56" s="1206"/>
      <c r="H56" s="1206"/>
      <c r="I56" s="1258"/>
      <c r="J56" s="1154"/>
      <c r="K56" s="5"/>
    </row>
    <row r="57" spans="1:13">
      <c r="A57" s="1235"/>
      <c r="B57" s="183"/>
      <c r="C57" s="183"/>
      <c r="D57" s="184" t="s">
        <v>105</v>
      </c>
      <c r="E57" s="451"/>
      <c r="F57" s="1261"/>
      <c r="G57" s="185"/>
      <c r="H57" s="1262"/>
      <c r="I57" s="1263"/>
      <c r="J57" s="1154"/>
      <c r="K57" s="5"/>
    </row>
    <row r="58" spans="1:13" ht="15">
      <c r="A58" s="1259" t="s">
        <v>102</v>
      </c>
      <c r="B58" s="1208" t="s">
        <v>56</v>
      </c>
      <c r="C58" s="1208">
        <v>93565</v>
      </c>
      <c r="D58" s="1209" t="s">
        <v>701</v>
      </c>
      <c r="E58" s="570" t="s">
        <v>696</v>
      </c>
      <c r="F58" s="1210">
        <v>36</v>
      </c>
      <c r="G58" s="1211">
        <v>16531.82</v>
      </c>
      <c r="H58" s="1260">
        <v>595145.52</v>
      </c>
      <c r="I58" s="1231">
        <v>0.2034</v>
      </c>
      <c r="J58" s="1255">
        <v>100</v>
      </c>
      <c r="K58" s="5" t="s">
        <v>107</v>
      </c>
      <c r="L58"/>
    </row>
    <row r="59" spans="1:13" ht="15">
      <c r="A59" s="1259" t="s">
        <v>106</v>
      </c>
      <c r="B59" s="15" t="s">
        <v>56</v>
      </c>
      <c r="C59" s="15">
        <v>93568</v>
      </c>
      <c r="D59" s="14" t="s">
        <v>719</v>
      </c>
      <c r="E59" s="13" t="s">
        <v>696</v>
      </c>
      <c r="F59" s="193">
        <v>13.5</v>
      </c>
      <c r="G59" s="194">
        <v>25599.69</v>
      </c>
      <c r="H59" s="200">
        <v>345595.81</v>
      </c>
      <c r="I59" s="1231">
        <v>0.2034</v>
      </c>
      <c r="J59" s="1255">
        <v>75</v>
      </c>
      <c r="K59" s="5" t="s">
        <v>109</v>
      </c>
      <c r="L59"/>
    </row>
    <row r="60" spans="1:13" ht="15">
      <c r="A60" s="1259" t="s">
        <v>108</v>
      </c>
      <c r="B60" s="15" t="s">
        <v>56</v>
      </c>
      <c r="C60" s="15">
        <v>93567</v>
      </c>
      <c r="D60" s="14" t="s">
        <v>695</v>
      </c>
      <c r="E60" s="13" t="s">
        <v>696</v>
      </c>
      <c r="F60" s="193">
        <v>36</v>
      </c>
      <c r="G60" s="194">
        <v>18786.25</v>
      </c>
      <c r="H60" s="200">
        <v>676305</v>
      </c>
      <c r="I60" s="1231">
        <v>0.2034</v>
      </c>
      <c r="J60" s="1255">
        <v>100</v>
      </c>
      <c r="K60" s="5" t="s">
        <v>111</v>
      </c>
      <c r="L60"/>
      <c r="M60" s="5"/>
    </row>
    <row r="61" spans="1:13" ht="15">
      <c r="A61" s="1259" t="s">
        <v>110</v>
      </c>
      <c r="B61" s="15" t="s">
        <v>56</v>
      </c>
      <c r="C61" s="15">
        <v>93563</v>
      </c>
      <c r="D61" s="14" t="s">
        <v>740</v>
      </c>
      <c r="E61" s="13" t="s">
        <v>696</v>
      </c>
      <c r="F61" s="193">
        <v>36</v>
      </c>
      <c r="G61" s="194">
        <v>5072.72</v>
      </c>
      <c r="H61" s="200">
        <v>182617.92</v>
      </c>
      <c r="I61" s="1231">
        <v>0.2034</v>
      </c>
      <c r="J61" s="1255">
        <v>100</v>
      </c>
      <c r="K61" s="5" t="s">
        <v>113</v>
      </c>
      <c r="L61"/>
    </row>
    <row r="62" spans="1:13" ht="15">
      <c r="A62" s="1259" t="s">
        <v>112</v>
      </c>
      <c r="B62" s="15" t="s">
        <v>56</v>
      </c>
      <c r="C62" s="15">
        <v>93566</v>
      </c>
      <c r="D62" s="14" t="s">
        <v>773</v>
      </c>
      <c r="E62" s="13" t="s">
        <v>696</v>
      </c>
      <c r="F62" s="193">
        <v>18</v>
      </c>
      <c r="G62" s="194">
        <v>4286.29</v>
      </c>
      <c r="H62" s="200">
        <v>77153.22</v>
      </c>
      <c r="I62" s="1231">
        <v>0.2034</v>
      </c>
      <c r="J62" s="1255">
        <v>100</v>
      </c>
      <c r="K62" s="5" t="s">
        <v>115</v>
      </c>
      <c r="L62"/>
    </row>
    <row r="63" spans="1:13" ht="15">
      <c r="A63" s="1259" t="s">
        <v>114</v>
      </c>
      <c r="B63" s="15" t="s">
        <v>56</v>
      </c>
      <c r="C63" s="15" t="s">
        <v>117</v>
      </c>
      <c r="D63" s="14" t="s">
        <v>118</v>
      </c>
      <c r="E63" s="13" t="s">
        <v>99</v>
      </c>
      <c r="F63" s="193">
        <v>36</v>
      </c>
      <c r="G63" s="203">
        <v>3770.5465642042636</v>
      </c>
      <c r="H63" s="200">
        <v>135739.67000000001</v>
      </c>
      <c r="I63" s="1231">
        <v>0.2034</v>
      </c>
      <c r="J63" s="1255">
        <v>100</v>
      </c>
      <c r="K63" s="5" t="s">
        <v>119</v>
      </c>
      <c r="L63"/>
    </row>
    <row r="64" spans="1:13" ht="15">
      <c r="A64" s="1519" t="s">
        <v>116</v>
      </c>
      <c r="B64" s="1290" t="s">
        <v>56</v>
      </c>
      <c r="C64" s="1290">
        <v>101460</v>
      </c>
      <c r="D64" s="1291" t="s">
        <v>9158</v>
      </c>
      <c r="E64" s="1292" t="s">
        <v>696</v>
      </c>
      <c r="F64" s="193">
        <v>18</v>
      </c>
      <c r="G64" s="194">
        <v>3264.4</v>
      </c>
      <c r="H64" s="200">
        <v>58759.199999999997</v>
      </c>
      <c r="I64" s="1231">
        <v>0.2034</v>
      </c>
      <c r="J64" s="1255">
        <v>100</v>
      </c>
      <c r="K64" s="5" t="s">
        <v>121</v>
      </c>
      <c r="L64"/>
    </row>
    <row r="65" spans="1:15" s="35" customFormat="1" ht="15">
      <c r="A65" s="1519" t="s">
        <v>120</v>
      </c>
      <c r="B65" s="1290" t="s">
        <v>56</v>
      </c>
      <c r="C65" s="1290">
        <v>93572</v>
      </c>
      <c r="D65" s="1291" t="s">
        <v>752</v>
      </c>
      <c r="E65" s="1292" t="s">
        <v>696</v>
      </c>
      <c r="F65" s="193">
        <v>36</v>
      </c>
      <c r="G65" s="194">
        <v>3465.25</v>
      </c>
      <c r="H65" s="200">
        <v>124749</v>
      </c>
      <c r="I65" s="1231">
        <v>0.2034</v>
      </c>
      <c r="J65" s="1256">
        <v>100</v>
      </c>
      <c r="K65" s="5" t="s">
        <v>123</v>
      </c>
      <c r="L65"/>
    </row>
    <row r="66" spans="1:15" s="6" customFormat="1" ht="15">
      <c r="A66" s="1519" t="s">
        <v>122</v>
      </c>
      <c r="B66" s="1290" t="s">
        <v>65</v>
      </c>
      <c r="C66" s="1290">
        <v>40931</v>
      </c>
      <c r="D66" s="1291" t="s">
        <v>729</v>
      </c>
      <c r="E66" s="1292" t="s">
        <v>730</v>
      </c>
      <c r="F66" s="193">
        <v>36</v>
      </c>
      <c r="G66" s="194">
        <v>6360.05</v>
      </c>
      <c r="H66" s="200">
        <v>228961.8</v>
      </c>
      <c r="I66" s="1231">
        <v>0.2034</v>
      </c>
      <c r="J66" s="1256">
        <v>100</v>
      </c>
      <c r="K66" s="5" t="s">
        <v>125</v>
      </c>
      <c r="L66"/>
    </row>
    <row r="67" spans="1:15" s="6" customFormat="1" ht="15">
      <c r="A67" s="1519" t="s">
        <v>124</v>
      </c>
      <c r="B67" s="1290" t="s">
        <v>65</v>
      </c>
      <c r="C67" s="1290">
        <v>41071</v>
      </c>
      <c r="D67" s="1291" t="s">
        <v>796</v>
      </c>
      <c r="E67" s="1292" t="s">
        <v>730</v>
      </c>
      <c r="F67" s="193">
        <v>18</v>
      </c>
      <c r="G67" s="194">
        <v>2192.92</v>
      </c>
      <c r="H67" s="200">
        <v>39472.559999999998</v>
      </c>
      <c r="I67" s="1231">
        <v>0.2034</v>
      </c>
      <c r="J67" s="1256">
        <v>100</v>
      </c>
      <c r="K67" s="5" t="s">
        <v>127</v>
      </c>
      <c r="L67"/>
    </row>
    <row r="68" spans="1:15" s="6" customFormat="1" ht="15">
      <c r="A68" s="1519" t="s">
        <v>126</v>
      </c>
      <c r="B68" s="1290" t="s">
        <v>56</v>
      </c>
      <c r="C68" s="1290">
        <v>94296</v>
      </c>
      <c r="D68" s="1291" t="s">
        <v>765</v>
      </c>
      <c r="E68" s="1292" t="s">
        <v>696</v>
      </c>
      <c r="F68" s="193">
        <v>27</v>
      </c>
      <c r="G68" s="194">
        <v>3359.98</v>
      </c>
      <c r="H68" s="200">
        <v>90719.46</v>
      </c>
      <c r="I68" s="1231">
        <v>0.2034</v>
      </c>
      <c r="J68" s="1256">
        <v>75</v>
      </c>
      <c r="K68" s="5" t="s">
        <v>129</v>
      </c>
      <c r="L68"/>
    </row>
    <row r="69" spans="1:15" s="6" customFormat="1" ht="15">
      <c r="A69" s="1259" t="s">
        <v>128</v>
      </c>
      <c r="B69" s="15" t="s">
        <v>65</v>
      </c>
      <c r="C69" s="15">
        <v>41093</v>
      </c>
      <c r="D69" s="14" t="s">
        <v>791</v>
      </c>
      <c r="E69" s="13" t="s">
        <v>730</v>
      </c>
      <c r="F69" s="193">
        <v>36</v>
      </c>
      <c r="G69" s="194">
        <v>1275.29</v>
      </c>
      <c r="H69" s="200">
        <v>45910.44</v>
      </c>
      <c r="I69" s="1231">
        <v>0.2034</v>
      </c>
      <c r="J69" s="1256">
        <v>100</v>
      </c>
      <c r="K69" s="7" t="s">
        <v>131</v>
      </c>
      <c r="L69"/>
      <c r="O69" s="8"/>
    </row>
    <row r="70" spans="1:15" s="6" customFormat="1" ht="25.5">
      <c r="A70" s="1259" t="s">
        <v>130</v>
      </c>
      <c r="B70" s="15" t="s">
        <v>56</v>
      </c>
      <c r="C70" s="15">
        <v>101456</v>
      </c>
      <c r="D70" s="14" t="s">
        <v>718</v>
      </c>
      <c r="E70" s="13" t="s">
        <v>696</v>
      </c>
      <c r="F70" s="193">
        <v>40.5</v>
      </c>
      <c r="G70" s="194">
        <v>8708.19</v>
      </c>
      <c r="H70" s="200">
        <v>352681.69</v>
      </c>
      <c r="I70" s="1231">
        <v>0.2034</v>
      </c>
      <c r="J70" s="1256">
        <v>75</v>
      </c>
      <c r="K70" s="7" t="s">
        <v>133</v>
      </c>
      <c r="L70"/>
      <c r="O70" s="8"/>
    </row>
    <row r="71" spans="1:15" s="6" customFormat="1" ht="25.5">
      <c r="A71" s="1259" t="s">
        <v>132</v>
      </c>
      <c r="B71" s="15" t="s">
        <v>56</v>
      </c>
      <c r="C71" s="15">
        <v>101385</v>
      </c>
      <c r="D71" s="14" t="s">
        <v>732</v>
      </c>
      <c r="E71" s="13" t="s">
        <v>696</v>
      </c>
      <c r="F71" s="193">
        <v>40.5</v>
      </c>
      <c r="G71" s="194">
        <v>5537.43</v>
      </c>
      <c r="H71" s="200">
        <v>224265.91</v>
      </c>
      <c r="I71" s="1231">
        <v>0.2034</v>
      </c>
      <c r="J71" s="1256">
        <v>75</v>
      </c>
      <c r="K71" s="7" t="s">
        <v>133</v>
      </c>
      <c r="L71"/>
      <c r="O71" s="8"/>
    </row>
    <row r="72" spans="1:15" s="6" customFormat="1" ht="51">
      <c r="A72" s="1259" t="s">
        <v>134</v>
      </c>
      <c r="B72" s="15" t="s">
        <v>56</v>
      </c>
      <c r="C72" s="15">
        <v>5901</v>
      </c>
      <c r="D72" s="14" t="s">
        <v>775</v>
      </c>
      <c r="E72" s="13" t="s">
        <v>776</v>
      </c>
      <c r="F72" s="193">
        <v>264</v>
      </c>
      <c r="G72" s="194">
        <v>230.38</v>
      </c>
      <c r="H72" s="200">
        <v>60820.32</v>
      </c>
      <c r="I72" s="1231">
        <v>0.2034</v>
      </c>
      <c r="J72" s="1256"/>
      <c r="K72" s="6" t="s">
        <v>136</v>
      </c>
      <c r="L72"/>
    </row>
    <row r="73" spans="1:15" s="6" customFormat="1" ht="15">
      <c r="A73" s="1232"/>
      <c r="B73" s="1205"/>
      <c r="C73" s="1206"/>
      <c r="D73" s="1207" t="s">
        <v>137</v>
      </c>
      <c r="E73" s="1206"/>
      <c r="F73" s="1206"/>
      <c r="G73" s="1206"/>
      <c r="H73" s="1206"/>
      <c r="I73" s="1258"/>
      <c r="J73" s="1154" t="s">
        <v>138</v>
      </c>
      <c r="M73" s="8"/>
    </row>
    <row r="74" spans="1:15" s="6" customFormat="1">
      <c r="A74" s="1203" t="s">
        <v>135</v>
      </c>
      <c r="B74" s="15" t="s">
        <v>140</v>
      </c>
      <c r="C74" s="15" t="s">
        <v>141</v>
      </c>
      <c r="D74" s="14" t="s">
        <v>142</v>
      </c>
      <c r="E74" s="13" t="s">
        <v>143</v>
      </c>
      <c r="F74" s="193">
        <v>18</v>
      </c>
      <c r="G74" s="194">
        <v>1080.2068160000001</v>
      </c>
      <c r="H74" s="200">
        <v>19443.72</v>
      </c>
      <c r="I74" s="1231">
        <v>0.2034</v>
      </c>
      <c r="J74" s="1154"/>
      <c r="M74" s="8"/>
    </row>
    <row r="75" spans="1:15" s="6" customFormat="1">
      <c r="A75" s="1203" t="s">
        <v>139</v>
      </c>
      <c r="B75" s="15" t="s">
        <v>140</v>
      </c>
      <c r="C75" s="15" t="s">
        <v>145</v>
      </c>
      <c r="D75" s="14" t="s">
        <v>146</v>
      </c>
      <c r="E75" s="13" t="s">
        <v>143</v>
      </c>
      <c r="F75" s="193">
        <v>18</v>
      </c>
      <c r="G75" s="194">
        <v>2958.12</v>
      </c>
      <c r="H75" s="200">
        <v>53246.16</v>
      </c>
      <c r="I75" s="1231">
        <v>0.2034</v>
      </c>
      <c r="J75" s="1154"/>
      <c r="M75" s="8"/>
    </row>
    <row r="76" spans="1:15" s="6" customFormat="1" ht="13.5" thickBot="1">
      <c r="A76" s="1203" t="s">
        <v>144</v>
      </c>
      <c r="B76" s="15" t="s">
        <v>140</v>
      </c>
      <c r="C76" s="15" t="s">
        <v>792</v>
      </c>
      <c r="D76" s="14" t="s">
        <v>793</v>
      </c>
      <c r="E76" s="13" t="s">
        <v>143</v>
      </c>
      <c r="F76" s="193">
        <v>18</v>
      </c>
      <c r="G76" s="194">
        <v>2170.37</v>
      </c>
      <c r="H76" s="200">
        <v>39066.660000000003</v>
      </c>
      <c r="I76" s="1231">
        <v>0.2034</v>
      </c>
      <c r="J76" s="1154"/>
      <c r="K76" s="333"/>
      <c r="M76" s="8"/>
    </row>
    <row r="77" spans="1:15" s="6" customFormat="1" ht="13.5" thickBot="1">
      <c r="A77" s="1549"/>
      <c r="B77" s="1170"/>
      <c r="C77" s="1170"/>
      <c r="D77" s="1171"/>
      <c r="E77" s="1172"/>
      <c r="F77" s="1664" t="s">
        <v>14581</v>
      </c>
      <c r="G77" s="1665"/>
      <c r="H77" s="1657">
        <v>3806332.58</v>
      </c>
      <c r="I77" s="1657"/>
      <c r="J77" s="1154"/>
      <c r="M77" s="8"/>
    </row>
    <row r="78" spans="1:15" s="6" customFormat="1" ht="16.5" thickBot="1">
      <c r="A78" s="1550"/>
      <c r="B78" s="1264"/>
      <c r="C78" s="1265"/>
      <c r="D78" s="1266"/>
      <c r="E78" s="1266"/>
      <c r="F78" s="1267"/>
      <c r="G78" s="1268"/>
      <c r="H78" s="1269"/>
      <c r="I78" s="1551"/>
      <c r="J78" s="1154"/>
      <c r="M78" s="8"/>
    </row>
    <row r="79" spans="1:15" s="6" customFormat="1" ht="15">
      <c r="A79" s="1552" t="s">
        <v>147</v>
      </c>
      <c r="B79" s="1272"/>
      <c r="C79" s="1272"/>
      <c r="D79" s="1272"/>
      <c r="E79" s="1272"/>
      <c r="F79" s="1272"/>
      <c r="G79" s="1272"/>
      <c r="H79" s="1272"/>
      <c r="I79" s="1553"/>
      <c r="J79" s="1154"/>
      <c r="M79" s="8"/>
    </row>
    <row r="80" spans="1:15" s="6" customFormat="1" ht="13.5" thickBot="1">
      <c r="A80" s="1554" t="s">
        <v>148</v>
      </c>
      <c r="B80" s="1270"/>
      <c r="C80" s="1271"/>
      <c r="D80" s="1271"/>
      <c r="E80" s="1271"/>
      <c r="F80" s="1271"/>
      <c r="G80" s="1271"/>
      <c r="H80" s="1271"/>
      <c r="I80" s="1555"/>
      <c r="J80" s="1154"/>
      <c r="M80" s="8"/>
    </row>
    <row r="81" spans="1:13" s="6" customFormat="1">
      <c r="A81" s="1692" t="s">
        <v>149</v>
      </c>
      <c r="B81" s="1693"/>
      <c r="C81" s="1693"/>
      <c r="D81" s="1693"/>
      <c r="E81" s="1693"/>
      <c r="F81" s="1693"/>
      <c r="G81" s="1693"/>
      <c r="H81" s="1693"/>
      <c r="I81" s="1694"/>
      <c r="J81" s="1154"/>
      <c r="M81" s="8"/>
    </row>
    <row r="82" spans="1:13" s="6" customFormat="1" ht="51">
      <c r="A82" s="1203" t="s">
        <v>150</v>
      </c>
      <c r="B82" s="15" t="s">
        <v>56</v>
      </c>
      <c r="C82" s="15">
        <v>90082</v>
      </c>
      <c r="D82" s="14" t="s">
        <v>706</v>
      </c>
      <c r="E82" s="13" t="s">
        <v>669</v>
      </c>
      <c r="F82" s="1094">
        <v>3933.0255899999997</v>
      </c>
      <c r="G82" s="194">
        <v>8.2799999999999994</v>
      </c>
      <c r="H82" s="196">
        <v>32565.45</v>
      </c>
      <c r="I82" s="1231">
        <v>0.2034</v>
      </c>
      <c r="J82" s="1154"/>
      <c r="M82" s="8"/>
    </row>
    <row r="83" spans="1:13" s="6" customFormat="1" ht="51">
      <c r="A83" s="1203" t="s">
        <v>151</v>
      </c>
      <c r="B83" s="15" t="s">
        <v>56</v>
      </c>
      <c r="C83" s="15">
        <v>90084</v>
      </c>
      <c r="D83" s="14" t="s">
        <v>733</v>
      </c>
      <c r="E83" s="13" t="s">
        <v>669</v>
      </c>
      <c r="F83" s="1094">
        <v>3053.0172982399999</v>
      </c>
      <c r="G83" s="194">
        <v>8.02</v>
      </c>
      <c r="H83" s="196">
        <v>24485.19</v>
      </c>
      <c r="I83" s="1231">
        <v>0.2034</v>
      </c>
      <c r="J83" s="1154"/>
      <c r="M83" s="8"/>
    </row>
    <row r="84" spans="1:13" s="6" customFormat="1" ht="51">
      <c r="A84" s="1203" t="s">
        <v>152</v>
      </c>
      <c r="B84" s="15" t="s">
        <v>56</v>
      </c>
      <c r="C84" s="15">
        <v>90087</v>
      </c>
      <c r="D84" s="14" t="s">
        <v>780</v>
      </c>
      <c r="E84" s="13" t="s">
        <v>669</v>
      </c>
      <c r="F84" s="1094">
        <v>1327.8784888199998</v>
      </c>
      <c r="G84" s="194">
        <v>6.93</v>
      </c>
      <c r="H84" s="196">
        <v>9202.19</v>
      </c>
      <c r="I84" s="1231">
        <v>0.2034</v>
      </c>
      <c r="J84" s="1154"/>
      <c r="M84" s="8"/>
    </row>
    <row r="85" spans="1:13" s="6" customFormat="1">
      <c r="A85" s="1687" t="s">
        <v>153</v>
      </c>
      <c r="B85" s="1687"/>
      <c r="C85" s="1687"/>
      <c r="D85" s="1687"/>
      <c r="E85" s="1687"/>
      <c r="F85" s="1687"/>
      <c r="G85" s="1687"/>
      <c r="H85" s="1687"/>
      <c r="I85" s="1321"/>
      <c r="J85" s="1154"/>
      <c r="M85" s="8"/>
    </row>
    <row r="86" spans="1:13" s="6" customFormat="1" ht="25.5">
      <c r="A86" s="1203" t="s">
        <v>154</v>
      </c>
      <c r="B86" s="201" t="s">
        <v>56</v>
      </c>
      <c r="C86" s="201" t="s">
        <v>155</v>
      </c>
      <c r="D86" s="14" t="s">
        <v>785</v>
      </c>
      <c r="E86" s="13" t="s">
        <v>437</v>
      </c>
      <c r="F86" s="202">
        <v>928.09509519999995</v>
      </c>
      <c r="G86" s="194">
        <v>53.446552999999994</v>
      </c>
      <c r="H86" s="196">
        <v>49603.48</v>
      </c>
      <c r="I86" s="1231">
        <v>0.2034</v>
      </c>
      <c r="J86" s="1154"/>
      <c r="M86" s="8"/>
    </row>
    <row r="87" spans="1:13" s="6" customFormat="1" ht="38.25">
      <c r="A87" s="1203" t="s">
        <v>156</v>
      </c>
      <c r="B87" s="201" t="s">
        <v>56</v>
      </c>
      <c r="C87" s="201">
        <v>100952</v>
      </c>
      <c r="D87" s="14" t="s">
        <v>685</v>
      </c>
      <c r="E87" s="13" t="s">
        <v>686</v>
      </c>
      <c r="F87" s="202">
        <v>22923.948851439996</v>
      </c>
      <c r="G87" s="194">
        <v>1.9</v>
      </c>
      <c r="H87" s="196">
        <v>43555.5</v>
      </c>
      <c r="I87" s="1231">
        <v>0.2034</v>
      </c>
      <c r="J87" s="1154"/>
      <c r="M87" s="8"/>
    </row>
    <row r="88" spans="1:13" s="6" customFormat="1">
      <c r="A88" s="1203" t="s">
        <v>157</v>
      </c>
      <c r="B88" s="154" t="s">
        <v>158</v>
      </c>
      <c r="C88" s="15" t="s">
        <v>159</v>
      </c>
      <c r="D88" s="14" t="s">
        <v>436</v>
      </c>
      <c r="E88" s="13" t="s">
        <v>437</v>
      </c>
      <c r="F88" s="195">
        <v>928.09509519999995</v>
      </c>
      <c r="G88" s="194">
        <v>12.23</v>
      </c>
      <c r="H88" s="196">
        <v>11350.6</v>
      </c>
      <c r="I88" s="1231">
        <v>0.2034</v>
      </c>
      <c r="J88" s="1154"/>
      <c r="M88" s="8"/>
    </row>
    <row r="89" spans="1:13" s="6" customFormat="1">
      <c r="A89" s="1708" t="s">
        <v>160</v>
      </c>
      <c r="B89" s="1709"/>
      <c r="C89" s="1709"/>
      <c r="D89" s="1709"/>
      <c r="E89" s="1709"/>
      <c r="F89" s="1709"/>
      <c r="G89" s="1709"/>
      <c r="H89" s="1709"/>
      <c r="I89" s="1710"/>
      <c r="J89" s="1154"/>
      <c r="M89" s="8"/>
    </row>
    <row r="90" spans="1:13" s="6" customFormat="1" ht="51">
      <c r="A90" s="1203" t="s">
        <v>161</v>
      </c>
      <c r="B90" s="15" t="s">
        <v>56</v>
      </c>
      <c r="C90" s="15">
        <v>93360</v>
      </c>
      <c r="D90" s="14" t="s">
        <v>716</v>
      </c>
      <c r="E90" s="13" t="s">
        <v>669</v>
      </c>
      <c r="F90" s="1096">
        <v>2448.86499</v>
      </c>
      <c r="G90" s="194">
        <v>16.760000000000002</v>
      </c>
      <c r="H90" s="196">
        <v>41042.97</v>
      </c>
      <c r="I90" s="1231">
        <v>0.2034</v>
      </c>
      <c r="J90" s="1154"/>
      <c r="M90" s="8"/>
    </row>
    <row r="91" spans="1:13" s="6" customFormat="1" ht="51">
      <c r="A91" s="1203" t="s">
        <v>162</v>
      </c>
      <c r="B91" s="15" t="s">
        <v>56</v>
      </c>
      <c r="C91" s="15">
        <v>93362</v>
      </c>
      <c r="D91" s="14" t="s">
        <v>744</v>
      </c>
      <c r="E91" s="13" t="s">
        <v>669</v>
      </c>
      <c r="F91" s="1096">
        <v>3190.9452900000001</v>
      </c>
      <c r="G91" s="194">
        <v>10.1</v>
      </c>
      <c r="H91" s="196">
        <v>32228.54</v>
      </c>
      <c r="I91" s="1231">
        <v>0.2034</v>
      </c>
      <c r="J91" s="1154"/>
      <c r="M91" s="8"/>
    </row>
    <row r="92" spans="1:13" s="6" customFormat="1" ht="51">
      <c r="A92" s="1203" t="s">
        <v>163</v>
      </c>
      <c r="B92" s="15" t="s">
        <v>56</v>
      </c>
      <c r="C92" s="15">
        <v>93364</v>
      </c>
      <c r="D92" s="14" t="s">
        <v>759</v>
      </c>
      <c r="E92" s="13" t="s">
        <v>669</v>
      </c>
      <c r="F92" s="1096">
        <v>3933.0255899999997</v>
      </c>
      <c r="G92" s="194">
        <v>8.64</v>
      </c>
      <c r="H92" s="196">
        <v>33981.339999999997</v>
      </c>
      <c r="I92" s="1231">
        <v>0.2034</v>
      </c>
      <c r="J92" s="1154"/>
      <c r="M92" s="8"/>
    </row>
    <row r="93" spans="1:13" s="6" customFormat="1">
      <c r="A93" s="1691" t="s">
        <v>164</v>
      </c>
      <c r="B93" s="1691"/>
      <c r="C93" s="1691"/>
      <c r="D93" s="1691"/>
      <c r="E93" s="1691"/>
      <c r="F93" s="1691"/>
      <c r="G93" s="1691"/>
      <c r="H93" s="1691"/>
      <c r="I93" s="1691"/>
      <c r="J93" s="1154"/>
      <c r="M93" s="8"/>
    </row>
    <row r="94" spans="1:13" s="6" customFormat="1">
      <c r="A94" s="1203" t="s">
        <v>165</v>
      </c>
      <c r="B94" s="201" t="s">
        <v>56</v>
      </c>
      <c r="C94" s="13">
        <v>99063</v>
      </c>
      <c r="D94" s="14" t="s">
        <v>784</v>
      </c>
      <c r="E94" s="13" t="s">
        <v>253</v>
      </c>
      <c r="F94" s="1096">
        <v>4905.4400000000005</v>
      </c>
      <c r="G94" s="194">
        <v>4.9400000000000004</v>
      </c>
      <c r="H94" s="200">
        <v>24232.87</v>
      </c>
      <c r="I94" s="1231">
        <v>0.2034</v>
      </c>
      <c r="J94" s="1154"/>
      <c r="M94" s="139"/>
    </row>
    <row r="95" spans="1:13" s="6" customFormat="1">
      <c r="A95" s="1203" t="s">
        <v>166</v>
      </c>
      <c r="B95" s="201" t="s">
        <v>409</v>
      </c>
      <c r="C95" s="13" t="s">
        <v>248</v>
      </c>
      <c r="D95" s="14" t="s">
        <v>812</v>
      </c>
      <c r="E95" s="13" t="s">
        <v>253</v>
      </c>
      <c r="F95" s="1096">
        <v>4905.4400000000005</v>
      </c>
      <c r="G95" s="194">
        <v>2.0169874999999999</v>
      </c>
      <c r="H95" s="200">
        <v>9894.2099999999991</v>
      </c>
      <c r="I95" s="1231">
        <v>0.2034</v>
      </c>
      <c r="J95" s="1154"/>
      <c r="M95" s="139"/>
    </row>
    <row r="96" spans="1:13" s="6" customFormat="1">
      <c r="A96" s="1691" t="s">
        <v>167</v>
      </c>
      <c r="B96" s="1691"/>
      <c r="C96" s="1691"/>
      <c r="D96" s="1691"/>
      <c r="E96" s="1691"/>
      <c r="F96" s="1691"/>
      <c r="G96" s="1691"/>
      <c r="H96" s="1691"/>
      <c r="I96" s="1691"/>
      <c r="J96" s="1154"/>
      <c r="M96" s="139"/>
    </row>
    <row r="97" spans="1:13" s="6" customFormat="1">
      <c r="A97" s="1203" t="s">
        <v>168</v>
      </c>
      <c r="B97" s="15" t="s">
        <v>88</v>
      </c>
      <c r="C97" s="15" t="s">
        <v>169</v>
      </c>
      <c r="D97" s="14" t="s">
        <v>815</v>
      </c>
      <c r="E97" s="13" t="s">
        <v>710</v>
      </c>
      <c r="F97" s="1094">
        <v>53</v>
      </c>
      <c r="G97" s="194">
        <v>145.25790000000001</v>
      </c>
      <c r="H97" s="196">
        <v>7698.66</v>
      </c>
      <c r="I97" s="1231">
        <v>0.2034</v>
      </c>
      <c r="J97" s="1154"/>
      <c r="M97" s="8"/>
    </row>
    <row r="98" spans="1:13" s="6" customFormat="1">
      <c r="A98" s="1203" t="s">
        <v>170</v>
      </c>
      <c r="B98" s="15" t="s">
        <v>88</v>
      </c>
      <c r="C98" s="15" t="s">
        <v>840</v>
      </c>
      <c r="D98" s="14" t="s">
        <v>841</v>
      </c>
      <c r="E98" s="13" t="s">
        <v>710</v>
      </c>
      <c r="F98" s="1094">
        <v>48</v>
      </c>
      <c r="G98" s="194">
        <v>137.9563</v>
      </c>
      <c r="H98" s="196">
        <v>6621.9</v>
      </c>
      <c r="I98" s="1231">
        <v>0.2034</v>
      </c>
      <c r="J98" s="1154"/>
      <c r="M98" s="8"/>
    </row>
    <row r="99" spans="1:13" s="6" customFormat="1">
      <c r="A99" s="1704" t="s">
        <v>171</v>
      </c>
      <c r="B99" s="1705"/>
      <c r="C99" s="1705"/>
      <c r="D99" s="1705"/>
      <c r="E99" s="1705"/>
      <c r="F99" s="1705"/>
      <c r="G99" s="1705"/>
      <c r="H99" s="1705"/>
      <c r="I99" s="1706"/>
      <c r="J99" s="1154"/>
      <c r="M99" s="8"/>
    </row>
    <row r="100" spans="1:13" s="6" customFormat="1" ht="51">
      <c r="A100" s="1203" t="s">
        <v>172</v>
      </c>
      <c r="B100" s="15" t="s">
        <v>56</v>
      </c>
      <c r="C100" s="15">
        <v>90082</v>
      </c>
      <c r="D100" s="14" t="s">
        <v>706</v>
      </c>
      <c r="E100" s="13" t="s">
        <v>669</v>
      </c>
      <c r="F100" s="1094">
        <v>36963.233017506434</v>
      </c>
      <c r="G100" s="194">
        <v>8.2799999999999994</v>
      </c>
      <c r="H100" s="196">
        <v>306055.56</v>
      </c>
      <c r="I100" s="1254">
        <v>0.2034</v>
      </c>
      <c r="J100" s="1154" t="s">
        <v>173</v>
      </c>
      <c r="M100" s="8"/>
    </row>
    <row r="101" spans="1:13" s="6" customFormat="1" ht="51">
      <c r="A101" s="1203" t="s">
        <v>174</v>
      </c>
      <c r="B101" s="15" t="s">
        <v>56</v>
      </c>
      <c r="C101" s="15">
        <v>90084</v>
      </c>
      <c r="D101" s="14" t="s">
        <v>733</v>
      </c>
      <c r="E101" s="13" t="s">
        <v>669</v>
      </c>
      <c r="F101" s="1094">
        <v>23326.750898514969</v>
      </c>
      <c r="G101" s="194">
        <v>8.02</v>
      </c>
      <c r="H101" s="196">
        <v>187080.54</v>
      </c>
      <c r="I101" s="1254">
        <v>0.2034</v>
      </c>
      <c r="J101" s="1154" t="s">
        <v>175</v>
      </c>
      <c r="M101" s="8"/>
    </row>
    <row r="102" spans="1:13" s="6" customFormat="1" ht="51">
      <c r="A102" s="1203" t="s">
        <v>176</v>
      </c>
      <c r="B102" s="15" t="s">
        <v>56</v>
      </c>
      <c r="C102" s="15">
        <v>90087</v>
      </c>
      <c r="D102" s="14" t="s">
        <v>780</v>
      </c>
      <c r="E102" s="13" t="s">
        <v>669</v>
      </c>
      <c r="F102" s="1094">
        <v>7982.5219211374879</v>
      </c>
      <c r="G102" s="194">
        <v>6.93</v>
      </c>
      <c r="H102" s="196">
        <v>55318.87</v>
      </c>
      <c r="I102" s="1254">
        <v>0.2034</v>
      </c>
      <c r="J102" s="1154" t="s">
        <v>177</v>
      </c>
      <c r="M102" s="8"/>
    </row>
    <row r="103" spans="1:13" s="6" customFormat="1" ht="51">
      <c r="A103" s="1203" t="s">
        <v>178</v>
      </c>
      <c r="B103" s="15" t="s">
        <v>56</v>
      </c>
      <c r="C103" s="15">
        <v>90090</v>
      </c>
      <c r="D103" s="14" t="s">
        <v>846</v>
      </c>
      <c r="E103" s="13" t="s">
        <v>669</v>
      </c>
      <c r="F103" s="1094">
        <v>643.60169169725987</v>
      </c>
      <c r="G103" s="194">
        <v>6.78</v>
      </c>
      <c r="H103" s="196">
        <v>4363.6099999999997</v>
      </c>
      <c r="I103" s="1254">
        <v>0.2034</v>
      </c>
      <c r="J103" s="1154" t="s">
        <v>179</v>
      </c>
      <c r="M103" s="8"/>
    </row>
    <row r="104" spans="1:13" s="6" customFormat="1">
      <c r="A104" s="1203" t="s">
        <v>180</v>
      </c>
      <c r="B104" s="15" t="s">
        <v>181</v>
      </c>
      <c r="C104" s="15" t="s">
        <v>182</v>
      </c>
      <c r="D104" s="14" t="s">
        <v>858</v>
      </c>
      <c r="E104" s="13" t="s">
        <v>669</v>
      </c>
      <c r="F104" s="1094">
        <v>73.526765070552443</v>
      </c>
      <c r="G104" s="194">
        <v>4.5248076923076921</v>
      </c>
      <c r="H104" s="196">
        <v>332.69</v>
      </c>
      <c r="I104" s="1254">
        <v>0.2034</v>
      </c>
      <c r="J104" s="1154" t="s">
        <v>183</v>
      </c>
    </row>
    <row r="105" spans="1:13" s="6" customFormat="1" ht="12" customHeight="1">
      <c r="A105" s="1691" t="s">
        <v>184</v>
      </c>
      <c r="B105" s="1691"/>
      <c r="C105" s="1691"/>
      <c r="D105" s="1691"/>
      <c r="E105" s="1691"/>
      <c r="F105" s="1691"/>
      <c r="G105" s="1691"/>
      <c r="H105" s="1691"/>
      <c r="I105" s="1691"/>
      <c r="J105" s="1154"/>
      <c r="M105" s="8"/>
    </row>
    <row r="106" spans="1:13" s="6" customFormat="1" ht="12" customHeight="1">
      <c r="A106" s="1687" t="s">
        <v>185</v>
      </c>
      <c r="B106" s="1687"/>
      <c r="C106" s="1687"/>
      <c r="D106" s="1687"/>
      <c r="E106" s="1687"/>
      <c r="F106" s="1687"/>
      <c r="G106" s="1687"/>
      <c r="H106" s="1687"/>
      <c r="I106" s="1687"/>
      <c r="J106" s="1274"/>
      <c r="M106" s="8"/>
    </row>
    <row r="107" spans="1:13" s="6" customFormat="1" ht="25.5">
      <c r="A107" s="1203" t="s">
        <v>186</v>
      </c>
      <c r="B107" s="15" t="s">
        <v>56</v>
      </c>
      <c r="C107" s="15">
        <v>101576</v>
      </c>
      <c r="D107" s="14" t="s">
        <v>693</v>
      </c>
      <c r="E107" s="13" t="s">
        <v>472</v>
      </c>
      <c r="F107" s="1094">
        <v>8229.9852205343414</v>
      </c>
      <c r="G107" s="194">
        <v>40.229999999999997</v>
      </c>
      <c r="H107" s="196">
        <v>331092.3</v>
      </c>
      <c r="I107" s="1254">
        <v>0.2034</v>
      </c>
      <c r="J107" s="1720"/>
      <c r="M107" s="8"/>
    </row>
    <row r="108" spans="1:13" s="6" customFormat="1" ht="25.5">
      <c r="A108" s="1203" t="s">
        <v>187</v>
      </c>
      <c r="B108" s="15" t="s">
        <v>56</v>
      </c>
      <c r="C108" s="15">
        <v>101577</v>
      </c>
      <c r="D108" s="14" t="s">
        <v>698</v>
      </c>
      <c r="E108" s="13" t="s">
        <v>472</v>
      </c>
      <c r="F108" s="1094">
        <v>11730.529328163389</v>
      </c>
      <c r="G108" s="194">
        <v>49.59</v>
      </c>
      <c r="H108" s="196">
        <v>581716.93999999994</v>
      </c>
      <c r="I108" s="1254">
        <v>0.2034</v>
      </c>
      <c r="J108" s="1721"/>
      <c r="M108" s="8"/>
    </row>
    <row r="109" spans="1:13" s="6" customFormat="1" ht="25.5">
      <c r="A109" s="1203" t="s">
        <v>188</v>
      </c>
      <c r="B109" s="15" t="s">
        <v>56</v>
      </c>
      <c r="C109" s="15">
        <v>101579</v>
      </c>
      <c r="D109" s="14" t="s">
        <v>699</v>
      </c>
      <c r="E109" s="13" t="s">
        <v>472</v>
      </c>
      <c r="F109" s="1094">
        <v>13108.920609648569</v>
      </c>
      <c r="G109" s="194">
        <v>42.93</v>
      </c>
      <c r="H109" s="196">
        <v>562765.96</v>
      </c>
      <c r="I109" s="1254">
        <v>0.2034</v>
      </c>
      <c r="J109" s="1722"/>
      <c r="M109" s="8"/>
    </row>
    <row r="110" spans="1:13" s="6" customFormat="1" ht="25.5">
      <c r="A110" s="1203" t="s">
        <v>189</v>
      </c>
      <c r="B110" s="15" t="s">
        <v>56</v>
      </c>
      <c r="C110" s="15">
        <v>101581</v>
      </c>
      <c r="D110" s="14" t="s">
        <v>741</v>
      </c>
      <c r="E110" s="13" t="s">
        <v>472</v>
      </c>
      <c r="F110" s="1094">
        <v>4027.1801242979582</v>
      </c>
      <c r="G110" s="194">
        <v>39.9</v>
      </c>
      <c r="H110" s="196">
        <v>160684.48000000001</v>
      </c>
      <c r="I110" s="1254">
        <v>0.2034</v>
      </c>
      <c r="J110" s="1275"/>
      <c r="M110" s="8"/>
    </row>
    <row r="111" spans="1:13" s="6" customFormat="1" ht="25.5">
      <c r="A111" s="1203" t="s">
        <v>190</v>
      </c>
      <c r="B111" s="15" t="s">
        <v>191</v>
      </c>
      <c r="C111" s="15" t="s">
        <v>192</v>
      </c>
      <c r="D111" s="14" t="s">
        <v>832</v>
      </c>
      <c r="E111" s="13" t="s">
        <v>669</v>
      </c>
      <c r="F111" s="1094">
        <v>383.92769969304175</v>
      </c>
      <c r="G111" s="194">
        <v>22.328655730999998</v>
      </c>
      <c r="H111" s="196">
        <v>8572.58</v>
      </c>
      <c r="I111" s="1254">
        <v>0.2034</v>
      </c>
      <c r="J111" s="1275"/>
      <c r="M111" s="8"/>
    </row>
    <row r="112" spans="1:13" s="6" customFormat="1">
      <c r="A112" s="1687" t="s">
        <v>193</v>
      </c>
      <c r="B112" s="1687"/>
      <c r="C112" s="1687"/>
      <c r="D112" s="1687"/>
      <c r="E112" s="1687"/>
      <c r="F112" s="1687"/>
      <c r="G112" s="1687"/>
      <c r="H112" s="1687"/>
      <c r="I112" s="1687"/>
      <c r="J112" s="1275"/>
      <c r="M112" s="8"/>
    </row>
    <row r="113" spans="1:13" s="6" customFormat="1" ht="25.5">
      <c r="A113" s="1203" t="s">
        <v>194</v>
      </c>
      <c r="B113" s="15" t="s">
        <v>56</v>
      </c>
      <c r="C113" s="15">
        <v>101583</v>
      </c>
      <c r="D113" s="14" t="s">
        <v>746</v>
      </c>
      <c r="E113" s="13" t="s">
        <v>472</v>
      </c>
      <c r="F113" s="1094">
        <v>1857.33</v>
      </c>
      <c r="G113" s="194">
        <v>80.92</v>
      </c>
      <c r="H113" s="196">
        <v>150295.14000000001</v>
      </c>
      <c r="I113" s="1254">
        <v>0.2034</v>
      </c>
      <c r="J113" s="1275"/>
      <c r="M113" s="8"/>
    </row>
    <row r="114" spans="1:13" s="6" customFormat="1" ht="25.5">
      <c r="A114" s="1203" t="s">
        <v>195</v>
      </c>
      <c r="B114" s="15" t="s">
        <v>56</v>
      </c>
      <c r="C114" s="15">
        <v>101585</v>
      </c>
      <c r="D114" s="14" t="s">
        <v>751</v>
      </c>
      <c r="E114" s="13" t="s">
        <v>472</v>
      </c>
      <c r="F114" s="1094">
        <v>1655.4543999999999</v>
      </c>
      <c r="G114" s="194">
        <v>69.599999999999994</v>
      </c>
      <c r="H114" s="196">
        <v>115219.62</v>
      </c>
      <c r="I114" s="1254">
        <v>0.2034</v>
      </c>
      <c r="J114" s="1275"/>
      <c r="M114" s="8"/>
    </row>
    <row r="115" spans="1:13" s="6" customFormat="1" ht="25.5">
      <c r="A115" s="1203" t="s">
        <v>196</v>
      </c>
      <c r="B115" s="15" t="s">
        <v>56</v>
      </c>
      <c r="C115" s="15">
        <v>101587</v>
      </c>
      <c r="D115" s="14" t="s">
        <v>816</v>
      </c>
      <c r="E115" s="13" t="s">
        <v>472</v>
      </c>
      <c r="F115" s="1094">
        <v>275.59579999999994</v>
      </c>
      <c r="G115" s="194">
        <v>63.28</v>
      </c>
      <c r="H115" s="196">
        <v>17439.7</v>
      </c>
      <c r="I115" s="1254">
        <v>0.2034</v>
      </c>
      <c r="J115" s="1275"/>
      <c r="M115" s="8"/>
    </row>
    <row r="116" spans="1:13" s="6" customFormat="1">
      <c r="A116" s="1691" t="s">
        <v>197</v>
      </c>
      <c r="B116" s="1691"/>
      <c r="C116" s="1691"/>
      <c r="D116" s="1691"/>
      <c r="E116" s="1691"/>
      <c r="F116" s="1691"/>
      <c r="G116" s="1691"/>
      <c r="H116" s="1691"/>
      <c r="I116" s="1691"/>
      <c r="J116" s="1154"/>
      <c r="M116" s="8"/>
    </row>
    <row r="117" spans="1:13" s="6" customFormat="1" ht="25.5">
      <c r="A117" s="1203" t="s">
        <v>198</v>
      </c>
      <c r="B117" s="15" t="s">
        <v>56</v>
      </c>
      <c r="C117" s="15">
        <v>101624</v>
      </c>
      <c r="D117" s="14" t="s">
        <v>692</v>
      </c>
      <c r="E117" s="13" t="s">
        <v>669</v>
      </c>
      <c r="F117" s="1094">
        <v>2643.7775999999994</v>
      </c>
      <c r="G117" s="194">
        <v>228.37</v>
      </c>
      <c r="H117" s="196">
        <v>603759.49</v>
      </c>
      <c r="I117" s="1254">
        <v>0.2034</v>
      </c>
      <c r="J117" s="1154" t="s">
        <v>199</v>
      </c>
      <c r="M117" s="8"/>
    </row>
    <row r="118" spans="1:13" s="6" customFormat="1">
      <c r="A118" s="1701" t="s">
        <v>200</v>
      </c>
      <c r="B118" s="1702"/>
      <c r="C118" s="1702"/>
      <c r="D118" s="1702"/>
      <c r="E118" s="1702"/>
      <c r="F118" s="1702"/>
      <c r="G118" s="1702"/>
      <c r="H118" s="1702"/>
      <c r="I118" s="1703"/>
      <c r="J118" s="1154"/>
      <c r="L118" s="207"/>
      <c r="M118" s="8"/>
    </row>
    <row r="119" spans="1:13" s="6" customFormat="1" ht="25.5">
      <c r="A119" s="1281" t="s">
        <v>201</v>
      </c>
      <c r="B119" s="1290" t="s">
        <v>65</v>
      </c>
      <c r="C119" s="1290">
        <v>7725</v>
      </c>
      <c r="D119" s="1291" t="s">
        <v>694</v>
      </c>
      <c r="E119" s="1292" t="s">
        <v>689</v>
      </c>
      <c r="F119" s="193">
        <v>2540.2900000000004</v>
      </c>
      <c r="G119" s="194">
        <v>209.85</v>
      </c>
      <c r="H119" s="196">
        <v>533079.85</v>
      </c>
      <c r="I119" s="1254">
        <v>0.111</v>
      </c>
      <c r="J119" s="1154"/>
      <c r="L119" s="207"/>
      <c r="M119" s="8"/>
    </row>
    <row r="120" spans="1:13" s="6" customFormat="1" ht="25.5">
      <c r="A120" s="1281" t="s">
        <v>202</v>
      </c>
      <c r="B120" s="1290" t="s">
        <v>65</v>
      </c>
      <c r="C120" s="1290">
        <v>7762</v>
      </c>
      <c r="D120" s="1291" t="s">
        <v>821</v>
      </c>
      <c r="E120" s="1292" t="s">
        <v>689</v>
      </c>
      <c r="F120" s="193">
        <v>73.740000000000009</v>
      </c>
      <c r="G120" s="194">
        <v>182.07</v>
      </c>
      <c r="H120" s="196">
        <v>13425.84</v>
      </c>
      <c r="I120" s="1254">
        <v>0.111</v>
      </c>
      <c r="J120" s="1154"/>
      <c r="L120" s="207"/>
      <c r="M120" s="8"/>
    </row>
    <row r="121" spans="1:13" s="6" customFormat="1" ht="25.5">
      <c r="A121" s="1281" t="s">
        <v>203</v>
      </c>
      <c r="B121" s="1290" t="s">
        <v>65</v>
      </c>
      <c r="C121" s="1290">
        <v>7750</v>
      </c>
      <c r="D121" s="1291" t="s">
        <v>753</v>
      </c>
      <c r="E121" s="1292" t="s">
        <v>689</v>
      </c>
      <c r="F121" s="193">
        <v>311.5</v>
      </c>
      <c r="G121" s="194">
        <v>349.16</v>
      </c>
      <c r="H121" s="196">
        <v>108763.34</v>
      </c>
      <c r="I121" s="1254">
        <v>0.111</v>
      </c>
      <c r="J121" s="1154"/>
      <c r="L121" s="207"/>
      <c r="M121" s="8"/>
    </row>
    <row r="122" spans="1:13" s="6" customFormat="1" ht="25.5">
      <c r="A122" s="1281" t="s">
        <v>204</v>
      </c>
      <c r="B122" s="1290" t="s">
        <v>65</v>
      </c>
      <c r="C122" s="1290">
        <v>7753</v>
      </c>
      <c r="D122" s="1291" t="s">
        <v>748</v>
      </c>
      <c r="E122" s="1292" t="s">
        <v>689</v>
      </c>
      <c r="F122" s="193">
        <v>346.79</v>
      </c>
      <c r="G122" s="194">
        <v>409.11</v>
      </c>
      <c r="H122" s="196">
        <v>141875.25</v>
      </c>
      <c r="I122" s="1254">
        <v>0.111</v>
      </c>
      <c r="J122" s="1154"/>
      <c r="L122" s="207"/>
      <c r="M122" s="8"/>
    </row>
    <row r="123" spans="1:13" s="6" customFormat="1" ht="25.5">
      <c r="A123" s="1281" t="s">
        <v>205</v>
      </c>
      <c r="B123" s="1290" t="s">
        <v>65</v>
      </c>
      <c r="C123" s="1290">
        <v>7757</v>
      </c>
      <c r="D123" s="1291" t="s">
        <v>688</v>
      </c>
      <c r="E123" s="1292" t="s">
        <v>689</v>
      </c>
      <c r="F123" s="193">
        <v>1309.05</v>
      </c>
      <c r="G123" s="194">
        <v>611.03</v>
      </c>
      <c r="H123" s="196">
        <v>799868.82</v>
      </c>
      <c r="I123" s="1254">
        <v>0.111</v>
      </c>
      <c r="J123" s="1154"/>
      <c r="L123" s="207"/>
      <c r="M123" s="8"/>
    </row>
    <row r="124" spans="1:13" s="6" customFormat="1" ht="25.5">
      <c r="A124" s="1281" t="s">
        <v>206</v>
      </c>
      <c r="B124" s="1290" t="s">
        <v>65</v>
      </c>
      <c r="C124" s="1290">
        <v>7758</v>
      </c>
      <c r="D124" s="1291" t="s">
        <v>720</v>
      </c>
      <c r="E124" s="1292" t="s">
        <v>689</v>
      </c>
      <c r="F124" s="193">
        <v>324.07</v>
      </c>
      <c r="G124" s="194">
        <v>885.24</v>
      </c>
      <c r="H124" s="196">
        <v>286879.71999999997</v>
      </c>
      <c r="I124" s="1254">
        <v>0.111</v>
      </c>
      <c r="J124" s="1154"/>
      <c r="L124" s="207"/>
      <c r="M124" s="8"/>
    </row>
    <row r="125" spans="1:13" s="6" customFormat="1">
      <c r="A125" s="1701" t="s">
        <v>207</v>
      </c>
      <c r="B125" s="1702"/>
      <c r="C125" s="1702"/>
      <c r="D125" s="1702"/>
      <c r="E125" s="1702"/>
      <c r="F125" s="1702"/>
      <c r="G125" s="1702"/>
      <c r="H125" s="1702"/>
      <c r="I125" s="1703"/>
      <c r="J125" s="1154"/>
      <c r="M125" s="8"/>
    </row>
    <row r="126" spans="1:13" s="6" customFormat="1">
      <c r="A126" s="1704" t="s">
        <v>208</v>
      </c>
      <c r="B126" s="1705"/>
      <c r="C126" s="1705"/>
      <c r="D126" s="1705"/>
      <c r="E126" s="1705"/>
      <c r="F126" s="1705"/>
      <c r="G126" s="1705"/>
      <c r="H126" s="1705"/>
      <c r="I126" s="1706"/>
      <c r="J126" s="1154"/>
      <c r="M126" s="8"/>
    </row>
    <row r="127" spans="1:13" s="6" customFormat="1" ht="25.5">
      <c r="A127" s="1203" t="s">
        <v>209</v>
      </c>
      <c r="B127" s="571" t="s">
        <v>56</v>
      </c>
      <c r="C127" s="201">
        <v>101463</v>
      </c>
      <c r="D127" s="14" t="s">
        <v>798</v>
      </c>
      <c r="E127" s="13" t="s">
        <v>437</v>
      </c>
      <c r="F127" s="1095">
        <v>881.07559000000026</v>
      </c>
      <c r="G127" s="194">
        <v>31.56</v>
      </c>
      <c r="H127" s="196">
        <v>27806.74</v>
      </c>
      <c r="I127" s="1254">
        <v>0.2034</v>
      </c>
      <c r="J127" s="1154" t="s">
        <v>210</v>
      </c>
      <c r="M127" s="8"/>
    </row>
    <row r="128" spans="1:13" s="6" customFormat="1" ht="38.25">
      <c r="A128" s="1203" t="s">
        <v>211</v>
      </c>
      <c r="B128" s="201" t="s">
        <v>56</v>
      </c>
      <c r="C128" s="201">
        <v>100952</v>
      </c>
      <c r="D128" s="14" t="s">
        <v>685</v>
      </c>
      <c r="E128" s="13" t="s">
        <v>686</v>
      </c>
      <c r="F128" s="1095">
        <v>26432.267700000008</v>
      </c>
      <c r="G128" s="194">
        <v>1.9</v>
      </c>
      <c r="H128" s="196">
        <v>50221.3</v>
      </c>
      <c r="I128" s="1254">
        <v>0.2034</v>
      </c>
      <c r="J128" s="1255" t="s">
        <v>212</v>
      </c>
    </row>
    <row r="129" spans="1:13" s="6" customFormat="1" ht="38.25">
      <c r="A129" s="1203" t="s">
        <v>213</v>
      </c>
      <c r="B129" s="201" t="s">
        <v>56</v>
      </c>
      <c r="C129" s="201">
        <v>100953</v>
      </c>
      <c r="D129" s="14" t="s">
        <v>786</v>
      </c>
      <c r="E129" s="13" t="s">
        <v>686</v>
      </c>
      <c r="F129" s="1095">
        <v>4405.377950000001</v>
      </c>
      <c r="G129" s="194">
        <v>0.75</v>
      </c>
      <c r="H129" s="196">
        <v>3304.03</v>
      </c>
      <c r="I129" s="1254">
        <v>0.2034</v>
      </c>
      <c r="J129" s="1255" t="s">
        <v>214</v>
      </c>
    </row>
    <row r="130" spans="1:13" s="6" customFormat="1" ht="38.25">
      <c r="A130" s="1203" t="s">
        <v>215</v>
      </c>
      <c r="B130" s="201" t="s">
        <v>56</v>
      </c>
      <c r="C130" s="201">
        <v>100954</v>
      </c>
      <c r="D130" s="14" t="s">
        <v>745</v>
      </c>
      <c r="E130" s="13" t="s">
        <v>686</v>
      </c>
      <c r="F130" s="1095">
        <v>1762.1511800000005</v>
      </c>
      <c r="G130" s="194">
        <v>5.71</v>
      </c>
      <c r="H130" s="196">
        <v>10061.879999999999</v>
      </c>
      <c r="I130" s="1254">
        <v>0.2034</v>
      </c>
      <c r="J130" s="1255" t="s">
        <v>216</v>
      </c>
    </row>
    <row r="131" spans="1:13" s="6" customFormat="1">
      <c r="A131" s="1692" t="s">
        <v>217</v>
      </c>
      <c r="B131" s="1693"/>
      <c r="C131" s="1693"/>
      <c r="D131" s="1693"/>
      <c r="E131" s="1693"/>
      <c r="F131" s="1693"/>
      <c r="G131" s="1693"/>
      <c r="H131" s="1693"/>
      <c r="I131" s="1694"/>
      <c r="J131" s="1154"/>
      <c r="M131" s="8"/>
    </row>
    <row r="132" spans="1:13" s="6" customFormat="1" ht="25.5">
      <c r="A132" s="1203" t="s">
        <v>218</v>
      </c>
      <c r="B132" s="571" t="s">
        <v>56</v>
      </c>
      <c r="C132" s="201">
        <v>101465</v>
      </c>
      <c r="D132" s="14" t="s">
        <v>851</v>
      </c>
      <c r="E132" s="13" t="s">
        <v>437</v>
      </c>
      <c r="F132" s="1095">
        <v>181.29299999999998</v>
      </c>
      <c r="G132" s="194">
        <v>18.53</v>
      </c>
      <c r="H132" s="196">
        <v>3359.35</v>
      </c>
      <c r="I132" s="1254">
        <v>0.2034</v>
      </c>
      <c r="J132" s="1154" t="s">
        <v>219</v>
      </c>
      <c r="M132" s="8"/>
    </row>
    <row r="133" spans="1:13" s="6" customFormat="1" ht="38.25">
      <c r="A133" s="1203" t="s">
        <v>220</v>
      </c>
      <c r="B133" s="201" t="s">
        <v>56</v>
      </c>
      <c r="C133" s="201">
        <v>100952</v>
      </c>
      <c r="D133" s="14" t="s">
        <v>685</v>
      </c>
      <c r="E133" s="13" t="s">
        <v>686</v>
      </c>
      <c r="F133" s="1095">
        <v>5438.7899999999991</v>
      </c>
      <c r="G133" s="194">
        <v>1.9</v>
      </c>
      <c r="H133" s="196">
        <v>10333.700000000001</v>
      </c>
      <c r="I133" s="1254">
        <v>0.2034</v>
      </c>
      <c r="J133" s="1255" t="s">
        <v>212</v>
      </c>
      <c r="M133" s="8"/>
    </row>
    <row r="134" spans="1:13" s="6" customFormat="1" ht="38.25">
      <c r="A134" s="1203" t="s">
        <v>221</v>
      </c>
      <c r="B134" s="201" t="s">
        <v>56</v>
      </c>
      <c r="C134" s="201">
        <v>100953</v>
      </c>
      <c r="D134" s="14" t="s">
        <v>786</v>
      </c>
      <c r="E134" s="13" t="s">
        <v>686</v>
      </c>
      <c r="F134" s="1095">
        <v>906.46499999999992</v>
      </c>
      <c r="G134" s="194">
        <v>0.75</v>
      </c>
      <c r="H134" s="196">
        <v>679.84</v>
      </c>
      <c r="I134" s="1254">
        <v>0.2034</v>
      </c>
      <c r="J134" s="1255" t="s">
        <v>214</v>
      </c>
      <c r="M134" s="8"/>
    </row>
    <row r="135" spans="1:13" s="6" customFormat="1" ht="38.25">
      <c r="A135" s="1203" t="s">
        <v>222</v>
      </c>
      <c r="B135" s="201" t="s">
        <v>56</v>
      </c>
      <c r="C135" s="201">
        <v>100954</v>
      </c>
      <c r="D135" s="14" t="s">
        <v>745</v>
      </c>
      <c r="E135" s="13" t="s">
        <v>686</v>
      </c>
      <c r="F135" s="1095">
        <v>362.58599999999996</v>
      </c>
      <c r="G135" s="194">
        <v>5.71</v>
      </c>
      <c r="H135" s="196">
        <v>2070.36</v>
      </c>
      <c r="I135" s="1254">
        <v>0.2034</v>
      </c>
      <c r="J135" s="1255" t="s">
        <v>216</v>
      </c>
      <c r="M135" s="8"/>
    </row>
    <row r="136" spans="1:13" s="6" customFormat="1">
      <c r="A136" s="1692" t="s">
        <v>223</v>
      </c>
      <c r="B136" s="1693"/>
      <c r="C136" s="1693"/>
      <c r="D136" s="1693"/>
      <c r="E136" s="1693"/>
      <c r="F136" s="1693"/>
      <c r="G136" s="1693"/>
      <c r="H136" s="1693"/>
      <c r="I136" s="1694"/>
      <c r="J136" s="1154"/>
      <c r="M136" s="8"/>
    </row>
    <row r="137" spans="1:13" s="6" customFormat="1" ht="25.5">
      <c r="A137" s="1203" t="s">
        <v>224</v>
      </c>
      <c r="B137" s="571" t="s">
        <v>56</v>
      </c>
      <c r="C137" s="201">
        <v>101467</v>
      </c>
      <c r="D137" s="14" t="s">
        <v>849</v>
      </c>
      <c r="E137" s="13" t="s">
        <v>437</v>
      </c>
      <c r="F137" s="1095">
        <v>284.71458999999999</v>
      </c>
      <c r="G137" s="194">
        <v>12.62</v>
      </c>
      <c r="H137" s="196">
        <v>3593.09</v>
      </c>
      <c r="I137" s="1254">
        <v>0.2034</v>
      </c>
      <c r="J137" s="1154" t="s">
        <v>225</v>
      </c>
      <c r="M137" s="8"/>
    </row>
    <row r="138" spans="1:13" s="6" customFormat="1" ht="38.25">
      <c r="A138" s="1203" t="s">
        <v>226</v>
      </c>
      <c r="B138" s="201" t="s">
        <v>56</v>
      </c>
      <c r="C138" s="201">
        <v>100952</v>
      </c>
      <c r="D138" s="14" t="s">
        <v>685</v>
      </c>
      <c r="E138" s="13" t="s">
        <v>686</v>
      </c>
      <c r="F138" s="1095">
        <v>8541.4377000000004</v>
      </c>
      <c r="G138" s="194">
        <v>1.9</v>
      </c>
      <c r="H138" s="196">
        <v>16228.73</v>
      </c>
      <c r="I138" s="1254">
        <v>0.2034</v>
      </c>
      <c r="J138" s="1255" t="s">
        <v>212</v>
      </c>
      <c r="M138" s="8"/>
    </row>
    <row r="139" spans="1:13" s="6" customFormat="1" ht="38.25">
      <c r="A139" s="1203" t="s">
        <v>227</v>
      </c>
      <c r="B139" s="201" t="s">
        <v>56</v>
      </c>
      <c r="C139" s="201">
        <v>100953</v>
      </c>
      <c r="D139" s="14" t="s">
        <v>786</v>
      </c>
      <c r="E139" s="13" t="s">
        <v>686</v>
      </c>
      <c r="F139" s="1095">
        <v>1423.57295</v>
      </c>
      <c r="G139" s="194">
        <v>0.75</v>
      </c>
      <c r="H139" s="196">
        <v>1067.67</v>
      </c>
      <c r="I139" s="1254">
        <v>0.2034</v>
      </c>
      <c r="J139" s="1255" t="s">
        <v>214</v>
      </c>
      <c r="M139" s="8"/>
    </row>
    <row r="140" spans="1:13" s="6" customFormat="1" ht="38.25">
      <c r="A140" s="1203" t="s">
        <v>228</v>
      </c>
      <c r="B140" s="201" t="s">
        <v>56</v>
      </c>
      <c r="C140" s="201">
        <v>100954</v>
      </c>
      <c r="D140" s="14" t="s">
        <v>745</v>
      </c>
      <c r="E140" s="13" t="s">
        <v>686</v>
      </c>
      <c r="F140" s="1095">
        <v>569.42917999999997</v>
      </c>
      <c r="G140" s="194">
        <v>5.71</v>
      </c>
      <c r="H140" s="196">
        <v>3251.44</v>
      </c>
      <c r="I140" s="1254">
        <v>0.2034</v>
      </c>
      <c r="J140" s="1255" t="s">
        <v>216</v>
      </c>
      <c r="M140" s="8"/>
    </row>
    <row r="141" spans="1:13" s="6" customFormat="1">
      <c r="A141" s="1692" t="s">
        <v>229</v>
      </c>
      <c r="B141" s="1693"/>
      <c r="C141" s="1693"/>
      <c r="D141" s="1693"/>
      <c r="E141" s="1693"/>
      <c r="F141" s="1693"/>
      <c r="G141" s="1693"/>
      <c r="H141" s="1693"/>
      <c r="I141" s="1694"/>
      <c r="J141" s="1154"/>
      <c r="M141" s="8"/>
    </row>
    <row r="142" spans="1:13" s="6" customFormat="1" ht="25.5">
      <c r="A142" s="1203" t="s">
        <v>230</v>
      </c>
      <c r="B142" s="571" t="s">
        <v>56</v>
      </c>
      <c r="C142" s="201">
        <v>101468</v>
      </c>
      <c r="D142" s="14" t="s">
        <v>810</v>
      </c>
      <c r="E142" s="13" t="s">
        <v>437</v>
      </c>
      <c r="F142" s="1095">
        <v>1778.9989499999999</v>
      </c>
      <c r="G142" s="194">
        <v>11.53</v>
      </c>
      <c r="H142" s="196">
        <v>20511.849999999999</v>
      </c>
      <c r="I142" s="1254">
        <v>0.2034</v>
      </c>
      <c r="J142" s="1154" t="s">
        <v>225</v>
      </c>
      <c r="M142" s="8"/>
    </row>
    <row r="143" spans="1:13" s="6" customFormat="1" ht="38.25">
      <c r="A143" s="1203" t="s">
        <v>231</v>
      </c>
      <c r="B143" s="201" t="s">
        <v>56</v>
      </c>
      <c r="C143" s="201">
        <v>100952</v>
      </c>
      <c r="D143" s="14" t="s">
        <v>685</v>
      </c>
      <c r="E143" s="13" t="s">
        <v>686</v>
      </c>
      <c r="F143" s="1095">
        <v>53369.968499999995</v>
      </c>
      <c r="G143" s="194">
        <v>1.9</v>
      </c>
      <c r="H143" s="196">
        <v>101402.94</v>
      </c>
      <c r="I143" s="1254">
        <v>0.2034</v>
      </c>
      <c r="J143" s="1255" t="s">
        <v>212</v>
      </c>
      <c r="M143" s="8"/>
    </row>
    <row r="144" spans="1:13" s="6" customFormat="1" ht="38.25">
      <c r="A144" s="1203" t="s">
        <v>232</v>
      </c>
      <c r="B144" s="201" t="s">
        <v>56</v>
      </c>
      <c r="C144" s="201">
        <v>100953</v>
      </c>
      <c r="D144" s="14" t="s">
        <v>786</v>
      </c>
      <c r="E144" s="13" t="s">
        <v>686</v>
      </c>
      <c r="F144" s="1095">
        <v>8894.9947499999998</v>
      </c>
      <c r="G144" s="194">
        <v>0.75</v>
      </c>
      <c r="H144" s="196">
        <v>6671.24</v>
      </c>
      <c r="I144" s="1254">
        <v>0.2034</v>
      </c>
      <c r="J144" s="1255" t="s">
        <v>214</v>
      </c>
      <c r="M144" s="8"/>
    </row>
    <row r="145" spans="1:13" s="6" customFormat="1" ht="38.25">
      <c r="A145" s="1203" t="s">
        <v>233</v>
      </c>
      <c r="B145" s="201" t="s">
        <v>56</v>
      </c>
      <c r="C145" s="201">
        <v>100954</v>
      </c>
      <c r="D145" s="14" t="s">
        <v>745</v>
      </c>
      <c r="E145" s="13" t="s">
        <v>686</v>
      </c>
      <c r="F145" s="1095">
        <v>3557.9978999999998</v>
      </c>
      <c r="G145" s="194">
        <v>5.71</v>
      </c>
      <c r="H145" s="196">
        <v>20316.16</v>
      </c>
      <c r="I145" s="1254">
        <v>0.2034</v>
      </c>
      <c r="J145" s="1255" t="s">
        <v>216</v>
      </c>
      <c r="M145" s="8"/>
    </row>
    <row r="146" spans="1:13" s="6" customFormat="1">
      <c r="A146" s="1692" t="s">
        <v>234</v>
      </c>
      <c r="B146" s="1693"/>
      <c r="C146" s="1693"/>
      <c r="D146" s="1693"/>
      <c r="E146" s="1693"/>
      <c r="F146" s="1693"/>
      <c r="G146" s="1693"/>
      <c r="H146" s="1693"/>
      <c r="I146" s="1694"/>
      <c r="J146" s="1154"/>
      <c r="M146" s="8"/>
    </row>
    <row r="147" spans="1:13" s="6" customFormat="1" ht="25.5">
      <c r="A147" s="1203" t="s">
        <v>235</v>
      </c>
      <c r="B147" s="201" t="s">
        <v>56</v>
      </c>
      <c r="C147" s="201" t="s">
        <v>155</v>
      </c>
      <c r="D147" s="14" t="s">
        <v>785</v>
      </c>
      <c r="E147" s="13" t="s">
        <v>437</v>
      </c>
      <c r="F147" s="1095">
        <v>607.95531999999992</v>
      </c>
      <c r="G147" s="194">
        <v>53.446552999999994</v>
      </c>
      <c r="H147" s="196">
        <v>32493.11</v>
      </c>
      <c r="I147" s="1254">
        <v>0.2034</v>
      </c>
      <c r="J147" s="1154"/>
      <c r="M147" s="8"/>
    </row>
    <row r="148" spans="1:13" s="6" customFormat="1" ht="38.25">
      <c r="A148" s="1203" t="s">
        <v>236</v>
      </c>
      <c r="B148" s="201" t="s">
        <v>56</v>
      </c>
      <c r="C148" s="201">
        <v>100952</v>
      </c>
      <c r="D148" s="14" t="s">
        <v>685</v>
      </c>
      <c r="E148" s="13" t="s">
        <v>686</v>
      </c>
      <c r="F148" s="1095">
        <v>18238.659599999999</v>
      </c>
      <c r="G148" s="194">
        <v>1.9</v>
      </c>
      <c r="H148" s="196">
        <v>34653.449999999997</v>
      </c>
      <c r="I148" s="1254">
        <v>0.2034</v>
      </c>
      <c r="J148" s="1154"/>
      <c r="M148" s="8"/>
    </row>
    <row r="149" spans="1:13" s="6" customFormat="1" ht="38.25">
      <c r="A149" s="1203" t="s">
        <v>237</v>
      </c>
      <c r="B149" s="201" t="s">
        <v>56</v>
      </c>
      <c r="C149" s="201">
        <v>100953</v>
      </c>
      <c r="D149" s="14" t="s">
        <v>786</v>
      </c>
      <c r="E149" s="13" t="s">
        <v>686</v>
      </c>
      <c r="F149" s="1095">
        <v>3039.7765999999997</v>
      </c>
      <c r="G149" s="194">
        <v>0.75</v>
      </c>
      <c r="H149" s="196">
        <v>2279.83</v>
      </c>
      <c r="I149" s="1254">
        <v>0.2034</v>
      </c>
      <c r="J149" s="1154"/>
      <c r="M149" s="8"/>
    </row>
    <row r="150" spans="1:13" s="6" customFormat="1" ht="38.25">
      <c r="A150" s="1203" t="s">
        <v>238</v>
      </c>
      <c r="B150" s="201" t="s">
        <v>56</v>
      </c>
      <c r="C150" s="201">
        <v>100954</v>
      </c>
      <c r="D150" s="14" t="s">
        <v>745</v>
      </c>
      <c r="E150" s="13" t="s">
        <v>686</v>
      </c>
      <c r="F150" s="202">
        <v>1215.9106399999998</v>
      </c>
      <c r="G150" s="194">
        <v>5.71</v>
      </c>
      <c r="H150" s="196">
        <v>6942.84</v>
      </c>
      <c r="I150" s="1254">
        <v>0.2034</v>
      </c>
      <c r="J150" s="1154"/>
      <c r="M150" s="8"/>
    </row>
    <row r="151" spans="1:13" s="6" customFormat="1">
      <c r="A151" s="1692" t="s">
        <v>239</v>
      </c>
      <c r="B151" s="1693"/>
      <c r="C151" s="1693"/>
      <c r="D151" s="1693"/>
      <c r="E151" s="1693"/>
      <c r="F151" s="1693"/>
      <c r="G151" s="1693"/>
      <c r="H151" s="1693"/>
      <c r="I151" s="1694"/>
      <c r="J151" s="1154"/>
      <c r="M151" s="8"/>
    </row>
    <row r="152" spans="1:13" s="6" customFormat="1" ht="38.25">
      <c r="A152" s="1203" t="s">
        <v>240</v>
      </c>
      <c r="B152" s="15" t="s">
        <v>56</v>
      </c>
      <c r="C152" s="15">
        <v>92824</v>
      </c>
      <c r="D152" s="14" t="s">
        <v>731</v>
      </c>
      <c r="E152" s="13" t="s">
        <v>253</v>
      </c>
      <c r="F152" s="1094">
        <v>2614.0300000000007</v>
      </c>
      <c r="G152" s="194">
        <v>70.290000000000006</v>
      </c>
      <c r="H152" s="196">
        <v>183740.16</v>
      </c>
      <c r="I152" s="1254">
        <v>0.2034</v>
      </c>
      <c r="J152" s="1154"/>
      <c r="M152" s="8"/>
    </row>
    <row r="153" spans="1:13" s="6" customFormat="1" ht="38.25">
      <c r="A153" s="1203" t="s">
        <v>241</v>
      </c>
      <c r="B153" s="15" t="s">
        <v>56</v>
      </c>
      <c r="C153" s="15">
        <v>92826</v>
      </c>
      <c r="D153" s="14" t="s">
        <v>803</v>
      </c>
      <c r="E153" s="13" t="s">
        <v>253</v>
      </c>
      <c r="F153" s="1094">
        <v>311.5</v>
      </c>
      <c r="G153" s="194">
        <v>94.27</v>
      </c>
      <c r="H153" s="196">
        <v>29365.1</v>
      </c>
      <c r="I153" s="1254">
        <v>0.2034</v>
      </c>
      <c r="J153" s="1154"/>
      <c r="M153" s="8"/>
    </row>
    <row r="154" spans="1:13" s="6" customFormat="1" ht="38.25">
      <c r="A154" s="1281" t="s">
        <v>242</v>
      </c>
      <c r="B154" s="1290" t="s">
        <v>56</v>
      </c>
      <c r="C154" s="1290">
        <v>92828</v>
      </c>
      <c r="D154" s="1291" t="s">
        <v>790</v>
      </c>
      <c r="E154" s="1292" t="s">
        <v>253</v>
      </c>
      <c r="F154" s="193">
        <v>346.79</v>
      </c>
      <c r="G154" s="194">
        <v>123.27</v>
      </c>
      <c r="H154" s="196">
        <v>42748.800000000003</v>
      </c>
      <c r="I154" s="1254">
        <v>0.2034</v>
      </c>
      <c r="J154" s="1154"/>
      <c r="M154" s="8"/>
    </row>
    <row r="155" spans="1:13" s="6" customFormat="1" ht="38.25">
      <c r="A155" s="1281" t="s">
        <v>243</v>
      </c>
      <c r="B155" s="1290" t="s">
        <v>56</v>
      </c>
      <c r="C155" s="1290">
        <v>92830</v>
      </c>
      <c r="D155" s="1291" t="s">
        <v>2353</v>
      </c>
      <c r="E155" s="1292" t="s">
        <v>253</v>
      </c>
      <c r="F155" s="193">
        <v>1309.05</v>
      </c>
      <c r="G155" s="194">
        <v>152.91999999999999</v>
      </c>
      <c r="H155" s="196">
        <v>200179.92</v>
      </c>
      <c r="I155" s="1254">
        <v>0.2034</v>
      </c>
      <c r="J155" s="1154"/>
      <c r="M155" s="8"/>
    </row>
    <row r="156" spans="1:13" s="6" customFormat="1" ht="38.25">
      <c r="A156" s="1281" t="s">
        <v>244</v>
      </c>
      <c r="B156" s="1290" t="s">
        <v>56</v>
      </c>
      <c r="C156" s="1290">
        <v>92832</v>
      </c>
      <c r="D156" s="1291" t="s">
        <v>2354</v>
      </c>
      <c r="E156" s="1292" t="s">
        <v>253</v>
      </c>
      <c r="F156" s="193">
        <v>324.07</v>
      </c>
      <c r="G156" s="194">
        <v>203.29</v>
      </c>
      <c r="H156" s="196">
        <v>65880.19</v>
      </c>
      <c r="I156" s="1254">
        <v>0.2034</v>
      </c>
      <c r="J156" s="1154"/>
      <c r="M156" s="8"/>
    </row>
    <row r="157" spans="1:13" s="6" customFormat="1">
      <c r="A157" s="1692" t="s">
        <v>245</v>
      </c>
      <c r="B157" s="1693"/>
      <c r="C157" s="1693"/>
      <c r="D157" s="1693"/>
      <c r="E157" s="1693"/>
      <c r="F157" s="1693"/>
      <c r="G157" s="1693"/>
      <c r="H157" s="1693"/>
      <c r="I157" s="1694"/>
      <c r="J157" s="1154"/>
      <c r="M157" s="8"/>
    </row>
    <row r="158" spans="1:13" s="6" customFormat="1">
      <c r="A158" s="1203" t="s">
        <v>246</v>
      </c>
      <c r="B158" s="15" t="s">
        <v>56</v>
      </c>
      <c r="C158" s="15">
        <v>99063</v>
      </c>
      <c r="D158" s="14" t="s">
        <v>784</v>
      </c>
      <c r="E158" s="13" t="s">
        <v>253</v>
      </c>
      <c r="F158" s="1094">
        <v>55.74</v>
      </c>
      <c r="G158" s="194">
        <v>4.9400000000000004</v>
      </c>
      <c r="H158" s="196">
        <v>275.35000000000002</v>
      </c>
      <c r="I158" s="1254">
        <v>0.2034</v>
      </c>
      <c r="J158" s="1154"/>
      <c r="M158" s="8"/>
    </row>
    <row r="159" spans="1:13" s="6" customFormat="1">
      <c r="A159" s="1203" t="s">
        <v>247</v>
      </c>
      <c r="B159" s="201" t="s">
        <v>56</v>
      </c>
      <c r="C159" s="13" t="s">
        <v>248</v>
      </c>
      <c r="D159" s="14" t="s">
        <v>812</v>
      </c>
      <c r="E159" s="13" t="s">
        <v>253</v>
      </c>
      <c r="F159" s="1096">
        <v>55.74</v>
      </c>
      <c r="G159" s="194">
        <v>2.0169874999999999</v>
      </c>
      <c r="H159" s="200">
        <v>112.42</v>
      </c>
      <c r="I159" s="1254">
        <v>0.2034</v>
      </c>
      <c r="J159" s="1154"/>
      <c r="M159" s="8"/>
    </row>
    <row r="160" spans="1:13" s="35" customFormat="1">
      <c r="A160" s="1281" t="s">
        <v>249</v>
      </c>
      <c r="B160" s="1290" t="s">
        <v>250</v>
      </c>
      <c r="C160" s="1290" t="s">
        <v>251</v>
      </c>
      <c r="D160" s="1291" t="s">
        <v>252</v>
      </c>
      <c r="E160" s="1292" t="s">
        <v>253</v>
      </c>
      <c r="F160" s="193">
        <v>55.74</v>
      </c>
      <c r="G160" s="194">
        <v>2740.62</v>
      </c>
      <c r="H160" s="200">
        <v>152762.15</v>
      </c>
      <c r="I160" s="1254">
        <v>0.111</v>
      </c>
      <c r="J160" s="1276" t="s">
        <v>254</v>
      </c>
      <c r="M160" s="12"/>
    </row>
    <row r="161" spans="1:13" s="6" customFormat="1" ht="38.25">
      <c r="A161" s="1281" t="s">
        <v>255</v>
      </c>
      <c r="B161" s="1305" t="s">
        <v>191</v>
      </c>
      <c r="C161" s="1292" t="s">
        <v>256</v>
      </c>
      <c r="D161" s="1291" t="s">
        <v>747</v>
      </c>
      <c r="E161" s="1292" t="s">
        <v>437</v>
      </c>
      <c r="F161" s="195">
        <v>168.50620050000001</v>
      </c>
      <c r="G161" s="194">
        <v>17.661324786324787</v>
      </c>
      <c r="H161" s="200">
        <v>2976.04</v>
      </c>
      <c r="I161" s="1254">
        <v>0.2034</v>
      </c>
      <c r="J161" s="1154"/>
      <c r="M161" s="8"/>
    </row>
    <row r="162" spans="1:13" s="6" customFormat="1" ht="38.25">
      <c r="A162" s="1281" t="s">
        <v>257</v>
      </c>
      <c r="B162" s="1305" t="s">
        <v>56</v>
      </c>
      <c r="C162" s="1305">
        <v>100952</v>
      </c>
      <c r="D162" s="1291" t="s">
        <v>685</v>
      </c>
      <c r="E162" s="1292" t="s">
        <v>686</v>
      </c>
      <c r="F162" s="202">
        <v>5055.1860150000002</v>
      </c>
      <c r="G162" s="194">
        <v>1.9</v>
      </c>
      <c r="H162" s="200">
        <v>9604.85</v>
      </c>
      <c r="I162" s="1254">
        <v>0.2034</v>
      </c>
      <c r="J162" s="1154"/>
      <c r="M162" s="8"/>
    </row>
    <row r="163" spans="1:13" s="6" customFormat="1" ht="38.25">
      <c r="A163" s="1281" t="s">
        <v>258</v>
      </c>
      <c r="B163" s="1305" t="s">
        <v>56</v>
      </c>
      <c r="C163" s="1305">
        <v>100953</v>
      </c>
      <c r="D163" s="1291" t="s">
        <v>786</v>
      </c>
      <c r="E163" s="1292" t="s">
        <v>686</v>
      </c>
      <c r="F163" s="202">
        <v>842.5310025</v>
      </c>
      <c r="G163" s="194">
        <v>0.75</v>
      </c>
      <c r="H163" s="200">
        <v>631.89</v>
      </c>
      <c r="I163" s="1254">
        <v>0.2034</v>
      </c>
      <c r="J163" s="1154"/>
      <c r="M163" s="8"/>
    </row>
    <row r="164" spans="1:13" s="6" customFormat="1" ht="38.25">
      <c r="A164" s="1281" t="s">
        <v>259</v>
      </c>
      <c r="B164" s="1305" t="s">
        <v>56</v>
      </c>
      <c r="C164" s="1305">
        <v>100954</v>
      </c>
      <c r="D164" s="1291" t="s">
        <v>745</v>
      </c>
      <c r="E164" s="1292" t="s">
        <v>686</v>
      </c>
      <c r="F164" s="202">
        <v>337.01240100000001</v>
      </c>
      <c r="G164" s="194">
        <v>5.71</v>
      </c>
      <c r="H164" s="200">
        <v>1924.34</v>
      </c>
      <c r="I164" s="1254">
        <v>0.2034</v>
      </c>
      <c r="J164" s="1154"/>
      <c r="M164" s="8"/>
    </row>
    <row r="165" spans="1:13" s="6" customFormat="1">
      <c r="A165" s="1203" t="s">
        <v>260</v>
      </c>
      <c r="B165" s="15" t="s">
        <v>191</v>
      </c>
      <c r="C165" s="15" t="s">
        <v>261</v>
      </c>
      <c r="D165" s="14" t="s">
        <v>822</v>
      </c>
      <c r="E165" s="13" t="s">
        <v>253</v>
      </c>
      <c r="F165" s="1094">
        <v>55.74</v>
      </c>
      <c r="G165" s="194">
        <v>243.91604408000001</v>
      </c>
      <c r="H165" s="200">
        <v>13595.88</v>
      </c>
      <c r="I165" s="1254">
        <v>0.2034</v>
      </c>
      <c r="J165" s="1154"/>
      <c r="M165" s="8"/>
    </row>
    <row r="166" spans="1:13" s="6" customFormat="1" ht="25.5">
      <c r="A166" s="1281" t="s">
        <v>263</v>
      </c>
      <c r="B166" s="1290" t="s">
        <v>56</v>
      </c>
      <c r="C166" s="1290">
        <v>99318</v>
      </c>
      <c r="D166" s="1291" t="s">
        <v>789</v>
      </c>
      <c r="E166" s="1292" t="s">
        <v>253</v>
      </c>
      <c r="F166" s="193">
        <v>4.4999999999998632</v>
      </c>
      <c r="G166" s="194">
        <v>257.37</v>
      </c>
      <c r="H166" s="196">
        <v>1158.1600000000001</v>
      </c>
      <c r="I166" s="1254">
        <v>0.2034</v>
      </c>
      <c r="J166" s="1154"/>
      <c r="M166" s="1163"/>
    </row>
    <row r="167" spans="1:13" s="6" customFormat="1" ht="25.5">
      <c r="A167" s="1281" t="s">
        <v>264</v>
      </c>
      <c r="B167" s="1290" t="s">
        <v>65</v>
      </c>
      <c r="C167" s="1290">
        <v>6243</v>
      </c>
      <c r="D167" s="1291" t="s">
        <v>757</v>
      </c>
      <c r="E167" s="1292" t="s">
        <v>758</v>
      </c>
      <c r="F167" s="193">
        <v>1</v>
      </c>
      <c r="G167" s="194">
        <v>600</v>
      </c>
      <c r="H167" s="196">
        <v>600</v>
      </c>
      <c r="I167" s="1254">
        <v>0.2034</v>
      </c>
      <c r="J167" s="1154"/>
      <c r="M167" s="1163"/>
    </row>
    <row r="168" spans="1:13" s="6" customFormat="1">
      <c r="A168" s="1701" t="s">
        <v>262</v>
      </c>
      <c r="B168" s="1702"/>
      <c r="C168" s="1702"/>
      <c r="D168" s="1702"/>
      <c r="E168" s="1702"/>
      <c r="F168" s="1702"/>
      <c r="G168" s="1702"/>
      <c r="H168" s="1702"/>
      <c r="I168" s="1703"/>
      <c r="J168" s="1154"/>
      <c r="M168" s="8"/>
    </row>
    <row r="169" spans="1:13" s="6" customFormat="1">
      <c r="A169" s="1203" t="s">
        <v>265</v>
      </c>
      <c r="B169" s="15" t="s">
        <v>56</v>
      </c>
      <c r="C169" s="15">
        <v>99063</v>
      </c>
      <c r="D169" s="14" t="s">
        <v>784</v>
      </c>
      <c r="E169" s="13" t="s">
        <v>253</v>
      </c>
      <c r="F169" s="1094">
        <v>100.32</v>
      </c>
      <c r="G169" s="194">
        <v>4.9400000000000004</v>
      </c>
      <c r="H169" s="196">
        <v>495.58</v>
      </c>
      <c r="I169" s="1254">
        <v>0.2034</v>
      </c>
      <c r="J169" s="1154"/>
      <c r="M169" s="8"/>
    </row>
    <row r="170" spans="1:13" s="6" customFormat="1">
      <c r="A170" s="1203" t="s">
        <v>268</v>
      </c>
      <c r="B170" s="201" t="s">
        <v>56</v>
      </c>
      <c r="C170" s="13" t="s">
        <v>248</v>
      </c>
      <c r="D170" s="14" t="s">
        <v>812</v>
      </c>
      <c r="E170" s="13" t="s">
        <v>253</v>
      </c>
      <c r="F170" s="1096">
        <v>100.32</v>
      </c>
      <c r="G170" s="194">
        <v>2.0169874999999999</v>
      </c>
      <c r="H170" s="200">
        <v>202.34</v>
      </c>
      <c r="I170" s="1254">
        <v>0.2034</v>
      </c>
      <c r="J170" s="1154"/>
      <c r="M170" s="8"/>
    </row>
    <row r="171" spans="1:13" s="35" customFormat="1">
      <c r="A171" s="1281" t="s">
        <v>269</v>
      </c>
      <c r="B171" s="1290" t="s">
        <v>250</v>
      </c>
      <c r="C171" s="1290" t="s">
        <v>266</v>
      </c>
      <c r="D171" s="1291" t="s">
        <v>267</v>
      </c>
      <c r="E171" s="1292" t="s">
        <v>253</v>
      </c>
      <c r="F171" s="193">
        <v>100.32</v>
      </c>
      <c r="G171" s="194">
        <v>3372.4</v>
      </c>
      <c r="H171" s="200">
        <v>338319.16</v>
      </c>
      <c r="I171" s="1254">
        <v>0.111</v>
      </c>
      <c r="J171" s="1276" t="s">
        <v>254</v>
      </c>
      <c r="M171" s="12"/>
    </row>
    <row r="172" spans="1:13" s="6" customFormat="1" ht="38.25">
      <c r="A172" s="1281" t="s">
        <v>270</v>
      </c>
      <c r="B172" s="1305" t="s">
        <v>191</v>
      </c>
      <c r="C172" s="1292" t="s">
        <v>256</v>
      </c>
      <c r="D172" s="1291" t="s">
        <v>747</v>
      </c>
      <c r="E172" s="1292" t="s">
        <v>437</v>
      </c>
      <c r="F172" s="193">
        <v>330.84532799999994</v>
      </c>
      <c r="G172" s="194">
        <v>17.661324786324787</v>
      </c>
      <c r="H172" s="200">
        <v>5843.16</v>
      </c>
      <c r="I172" s="1254">
        <v>0.2034</v>
      </c>
      <c r="J172" s="1154"/>
      <c r="M172" s="8"/>
    </row>
    <row r="173" spans="1:13" s="6" customFormat="1" ht="38.25">
      <c r="A173" s="1281" t="s">
        <v>271</v>
      </c>
      <c r="B173" s="1305" t="s">
        <v>56</v>
      </c>
      <c r="C173" s="1305">
        <v>100952</v>
      </c>
      <c r="D173" s="1291" t="s">
        <v>685</v>
      </c>
      <c r="E173" s="1292" t="s">
        <v>686</v>
      </c>
      <c r="F173" s="202">
        <v>9925.3598399999973</v>
      </c>
      <c r="G173" s="194">
        <v>1.9</v>
      </c>
      <c r="H173" s="200">
        <v>18858.18</v>
      </c>
      <c r="I173" s="1254">
        <v>0.2034</v>
      </c>
      <c r="J173" s="1154"/>
      <c r="M173" s="8"/>
    </row>
    <row r="174" spans="1:13" s="6" customFormat="1" ht="38.25">
      <c r="A174" s="1203" t="s">
        <v>272</v>
      </c>
      <c r="B174" s="201" t="s">
        <v>56</v>
      </c>
      <c r="C174" s="201">
        <v>100953</v>
      </c>
      <c r="D174" s="14" t="s">
        <v>786</v>
      </c>
      <c r="E174" s="13" t="s">
        <v>686</v>
      </c>
      <c r="F174" s="1095">
        <v>1654.2266399999996</v>
      </c>
      <c r="G174" s="194">
        <v>0.75</v>
      </c>
      <c r="H174" s="200">
        <v>1240.6600000000001</v>
      </c>
      <c r="I174" s="1254">
        <v>0.2034</v>
      </c>
      <c r="J174" s="1154"/>
      <c r="M174" s="8"/>
    </row>
    <row r="175" spans="1:13" s="6" customFormat="1" ht="38.25">
      <c r="A175" s="1203" t="s">
        <v>275</v>
      </c>
      <c r="B175" s="201" t="s">
        <v>56</v>
      </c>
      <c r="C175" s="201">
        <v>100954</v>
      </c>
      <c r="D175" s="14" t="s">
        <v>745</v>
      </c>
      <c r="E175" s="13" t="s">
        <v>686</v>
      </c>
      <c r="F175" s="1095">
        <v>661.69065599999988</v>
      </c>
      <c r="G175" s="194">
        <v>5.71</v>
      </c>
      <c r="H175" s="200">
        <v>3778.25</v>
      </c>
      <c r="I175" s="1254">
        <v>0.2034</v>
      </c>
      <c r="J175" s="1154"/>
      <c r="M175" s="8"/>
    </row>
    <row r="176" spans="1:13" s="6" customFormat="1">
      <c r="A176" s="1203" t="s">
        <v>276</v>
      </c>
      <c r="B176" s="15" t="s">
        <v>191</v>
      </c>
      <c r="C176" s="15" t="s">
        <v>273</v>
      </c>
      <c r="D176" s="14" t="s">
        <v>804</v>
      </c>
      <c r="E176" s="13" t="s">
        <v>253</v>
      </c>
      <c r="F176" s="1094">
        <v>100.32</v>
      </c>
      <c r="G176" s="194">
        <v>266.06897900000001</v>
      </c>
      <c r="H176" s="200">
        <v>26692.03</v>
      </c>
      <c r="I176" s="1254">
        <v>0.2034</v>
      </c>
      <c r="J176" s="1154"/>
      <c r="M176" s="8"/>
    </row>
    <row r="177" spans="1:13" s="6" customFormat="1" ht="25.5">
      <c r="A177" s="1281" t="s">
        <v>277</v>
      </c>
      <c r="B177" s="1290" t="s">
        <v>56</v>
      </c>
      <c r="C177" s="1290">
        <v>99318</v>
      </c>
      <c r="D177" s="1291" t="s">
        <v>789</v>
      </c>
      <c r="E177" s="1292" t="s">
        <v>253</v>
      </c>
      <c r="F177" s="193">
        <v>3.3500000000000454</v>
      </c>
      <c r="G177" s="194">
        <v>257.37</v>
      </c>
      <c r="H177" s="196">
        <v>862.18</v>
      </c>
      <c r="I177" s="1254">
        <v>0.2034</v>
      </c>
      <c r="J177" s="1154"/>
      <c r="M177" s="1163"/>
    </row>
    <row r="178" spans="1:13" s="6" customFormat="1" ht="25.5">
      <c r="A178" s="1281" t="s">
        <v>280</v>
      </c>
      <c r="B178" s="1290" t="s">
        <v>65</v>
      </c>
      <c r="C178" s="1290">
        <v>6243</v>
      </c>
      <c r="D178" s="1291" t="s">
        <v>757</v>
      </c>
      <c r="E178" s="1292" t="s">
        <v>758</v>
      </c>
      <c r="F178" s="193">
        <v>2</v>
      </c>
      <c r="G178" s="194">
        <v>600</v>
      </c>
      <c r="H178" s="196">
        <v>1200</v>
      </c>
      <c r="I178" s="1254">
        <v>0.2034</v>
      </c>
      <c r="J178" s="1154"/>
      <c r="M178" s="1163"/>
    </row>
    <row r="179" spans="1:13" s="6" customFormat="1">
      <c r="A179" s="1701" t="s">
        <v>274</v>
      </c>
      <c r="B179" s="1702"/>
      <c r="C179" s="1702"/>
      <c r="D179" s="1702"/>
      <c r="E179" s="1702"/>
      <c r="F179" s="1702"/>
      <c r="G179" s="1702"/>
      <c r="H179" s="1702"/>
      <c r="I179" s="1703"/>
      <c r="J179" s="1154"/>
      <c r="M179" s="8"/>
    </row>
    <row r="180" spans="1:13" s="6" customFormat="1">
      <c r="A180" s="1203" t="s">
        <v>281</v>
      </c>
      <c r="B180" s="15" t="s">
        <v>56</v>
      </c>
      <c r="C180" s="15">
        <v>99063</v>
      </c>
      <c r="D180" s="14" t="s">
        <v>784</v>
      </c>
      <c r="E180" s="13" t="s">
        <v>253</v>
      </c>
      <c r="F180" s="1094">
        <v>582.46999999999991</v>
      </c>
      <c r="G180" s="194">
        <v>4.9400000000000004</v>
      </c>
      <c r="H180" s="196">
        <v>2877.4</v>
      </c>
      <c r="I180" s="1254">
        <v>0.2034</v>
      </c>
      <c r="J180" s="1154"/>
      <c r="M180" s="8"/>
    </row>
    <row r="181" spans="1:13" s="6" customFormat="1">
      <c r="A181" s="1203" t="s">
        <v>282</v>
      </c>
      <c r="B181" s="201" t="s">
        <v>56</v>
      </c>
      <c r="C181" s="13" t="s">
        <v>248</v>
      </c>
      <c r="D181" s="14" t="s">
        <v>812</v>
      </c>
      <c r="E181" s="13" t="s">
        <v>253</v>
      </c>
      <c r="F181" s="1096">
        <v>582.46999999999991</v>
      </c>
      <c r="G181" s="194">
        <v>2.0169874999999999</v>
      </c>
      <c r="H181" s="200">
        <v>1174.83</v>
      </c>
      <c r="I181" s="1254">
        <v>0.2034</v>
      </c>
      <c r="J181" s="1154"/>
      <c r="M181" s="8"/>
    </row>
    <row r="182" spans="1:13" s="35" customFormat="1">
      <c r="A182" s="1281" t="s">
        <v>283</v>
      </c>
      <c r="B182" s="1290" t="s">
        <v>250</v>
      </c>
      <c r="C182" s="1290" t="s">
        <v>278</v>
      </c>
      <c r="D182" s="1291" t="s">
        <v>279</v>
      </c>
      <c r="E182" s="1292" t="s">
        <v>253</v>
      </c>
      <c r="F182" s="193">
        <v>582.46999999999991</v>
      </c>
      <c r="G182" s="194">
        <v>3689.51</v>
      </c>
      <c r="H182" s="200">
        <v>2149028.88</v>
      </c>
      <c r="I182" s="1254">
        <v>0.111</v>
      </c>
      <c r="J182" s="1276" t="s">
        <v>254</v>
      </c>
      <c r="M182" s="12"/>
    </row>
    <row r="183" spans="1:13" s="6" customFormat="1" ht="38.25">
      <c r="A183" s="1281" t="s">
        <v>284</v>
      </c>
      <c r="B183" s="1305" t="s">
        <v>191</v>
      </c>
      <c r="C183" s="1292" t="s">
        <v>256</v>
      </c>
      <c r="D183" s="1291" t="s">
        <v>747</v>
      </c>
      <c r="E183" s="1292" t="s">
        <v>437</v>
      </c>
      <c r="F183" s="193">
        <v>2134.3448209999997</v>
      </c>
      <c r="G183" s="194">
        <v>17.661324786324787</v>
      </c>
      <c r="H183" s="200">
        <v>37695.35</v>
      </c>
      <c r="I183" s="1254">
        <v>0.2034</v>
      </c>
      <c r="J183" s="1154"/>
      <c r="M183" s="8"/>
    </row>
    <row r="184" spans="1:13" s="6" customFormat="1" ht="38.25">
      <c r="A184" s="1281" t="s">
        <v>287</v>
      </c>
      <c r="B184" s="1305" t="s">
        <v>56</v>
      </c>
      <c r="C184" s="1305">
        <v>100952</v>
      </c>
      <c r="D184" s="1291" t="s">
        <v>685</v>
      </c>
      <c r="E184" s="1292" t="s">
        <v>686</v>
      </c>
      <c r="F184" s="202">
        <v>64030.344629999992</v>
      </c>
      <c r="G184" s="194">
        <v>1.9</v>
      </c>
      <c r="H184" s="200">
        <v>121657.65</v>
      </c>
      <c r="I184" s="1254">
        <v>0.2034</v>
      </c>
      <c r="J184" s="1154"/>
      <c r="M184" s="8"/>
    </row>
    <row r="185" spans="1:13" s="6" customFormat="1" ht="38.25">
      <c r="A185" s="1281" t="s">
        <v>288</v>
      </c>
      <c r="B185" s="1305" t="s">
        <v>56</v>
      </c>
      <c r="C185" s="1305">
        <v>100953</v>
      </c>
      <c r="D185" s="1291" t="s">
        <v>786</v>
      </c>
      <c r="E185" s="1292" t="s">
        <v>686</v>
      </c>
      <c r="F185" s="202">
        <v>10671.724104999998</v>
      </c>
      <c r="G185" s="194">
        <v>0.75</v>
      </c>
      <c r="H185" s="200">
        <v>8003.79</v>
      </c>
      <c r="I185" s="1254">
        <v>0.2034</v>
      </c>
      <c r="J185" s="1154"/>
      <c r="M185" s="8"/>
    </row>
    <row r="186" spans="1:13" s="6" customFormat="1" ht="38.25">
      <c r="A186" s="1281" t="s">
        <v>289</v>
      </c>
      <c r="B186" s="1305" t="s">
        <v>56</v>
      </c>
      <c r="C186" s="1305">
        <v>100954</v>
      </c>
      <c r="D186" s="1291" t="s">
        <v>745</v>
      </c>
      <c r="E186" s="1292" t="s">
        <v>686</v>
      </c>
      <c r="F186" s="202">
        <v>4268.6896419999994</v>
      </c>
      <c r="G186" s="194">
        <v>5.71</v>
      </c>
      <c r="H186" s="200">
        <v>24374.21</v>
      </c>
      <c r="I186" s="1254">
        <v>0.2034</v>
      </c>
      <c r="J186" s="1154"/>
      <c r="M186" s="8"/>
    </row>
    <row r="187" spans="1:13" s="6" customFormat="1">
      <c r="A187" s="1203" t="s">
        <v>292</v>
      </c>
      <c r="B187" s="15" t="s">
        <v>191</v>
      </c>
      <c r="C187" s="15" t="s">
        <v>285</v>
      </c>
      <c r="D187" s="14" t="s">
        <v>738</v>
      </c>
      <c r="E187" s="13" t="s">
        <v>253</v>
      </c>
      <c r="F187" s="1094">
        <v>582.46999999999991</v>
      </c>
      <c r="G187" s="194">
        <v>295.69417699999997</v>
      </c>
      <c r="H187" s="200">
        <v>172232.98</v>
      </c>
      <c r="I187" s="1254">
        <v>0.2034</v>
      </c>
      <c r="J187" s="1154"/>
      <c r="M187" s="8"/>
    </row>
    <row r="188" spans="1:13" s="6" customFormat="1" ht="25.5">
      <c r="A188" s="1281" t="s">
        <v>293</v>
      </c>
      <c r="B188" s="1290" t="s">
        <v>56</v>
      </c>
      <c r="C188" s="1290">
        <v>99318</v>
      </c>
      <c r="D188" s="1291" t="s">
        <v>789</v>
      </c>
      <c r="E188" s="1292" t="s">
        <v>253</v>
      </c>
      <c r="F188" s="193">
        <v>26.767999999999802</v>
      </c>
      <c r="G188" s="194">
        <v>257.37</v>
      </c>
      <c r="H188" s="196">
        <v>6889.28</v>
      </c>
      <c r="I188" s="1254">
        <v>0.2034</v>
      </c>
      <c r="J188" s="1154"/>
      <c r="M188" s="1163"/>
    </row>
    <row r="189" spans="1:13" s="6" customFormat="1" ht="25.5">
      <c r="A189" s="1281" t="s">
        <v>294</v>
      </c>
      <c r="B189" s="1290" t="s">
        <v>65</v>
      </c>
      <c r="C189" s="1290">
        <v>6243</v>
      </c>
      <c r="D189" s="1291" t="s">
        <v>757</v>
      </c>
      <c r="E189" s="1292" t="s">
        <v>758</v>
      </c>
      <c r="F189" s="193">
        <v>16</v>
      </c>
      <c r="G189" s="194">
        <v>600</v>
      </c>
      <c r="H189" s="196">
        <v>9600</v>
      </c>
      <c r="I189" s="1254">
        <v>0.2034</v>
      </c>
      <c r="J189" s="1154"/>
      <c r="M189" s="1163"/>
    </row>
    <row r="190" spans="1:13" s="6" customFormat="1">
      <c r="A190" s="1701" t="s">
        <v>286</v>
      </c>
      <c r="B190" s="1702"/>
      <c r="C190" s="1702"/>
      <c r="D190" s="1702"/>
      <c r="E190" s="1702"/>
      <c r="F190" s="1702"/>
      <c r="G190" s="1702"/>
      <c r="H190" s="1702"/>
      <c r="I190" s="1703"/>
      <c r="J190" s="1154"/>
      <c r="M190" s="8"/>
    </row>
    <row r="191" spans="1:13" s="6" customFormat="1">
      <c r="A191" s="1203" t="s">
        <v>295</v>
      </c>
      <c r="B191" s="15" t="s">
        <v>56</v>
      </c>
      <c r="C191" s="15">
        <v>99063</v>
      </c>
      <c r="D191" s="14" t="s">
        <v>784</v>
      </c>
      <c r="E191" s="13" t="s">
        <v>253</v>
      </c>
      <c r="F191" s="1094">
        <v>226.77999999999997</v>
      </c>
      <c r="G191" s="194">
        <v>4.9400000000000004</v>
      </c>
      <c r="H191" s="196">
        <v>1120.29</v>
      </c>
      <c r="I191" s="1254">
        <v>0.2034</v>
      </c>
      <c r="J191" s="1154"/>
      <c r="M191" s="8"/>
    </row>
    <row r="192" spans="1:13" s="6" customFormat="1">
      <c r="A192" s="1203" t="s">
        <v>296</v>
      </c>
      <c r="B192" s="201" t="s">
        <v>56</v>
      </c>
      <c r="C192" s="13" t="s">
        <v>248</v>
      </c>
      <c r="D192" s="14" t="s">
        <v>812</v>
      </c>
      <c r="E192" s="13" t="s">
        <v>253</v>
      </c>
      <c r="F192" s="1096">
        <v>226.77999999999997</v>
      </c>
      <c r="G192" s="194">
        <v>2.0169874999999999</v>
      </c>
      <c r="H192" s="200">
        <v>457.41</v>
      </c>
      <c r="I192" s="1254">
        <v>0.2034</v>
      </c>
      <c r="J192" s="1154"/>
      <c r="M192" s="8"/>
    </row>
    <row r="193" spans="1:13" s="35" customFormat="1">
      <c r="A193" s="1281" t="s">
        <v>299</v>
      </c>
      <c r="B193" s="1290" t="s">
        <v>250</v>
      </c>
      <c r="C193" s="1290" t="s">
        <v>290</v>
      </c>
      <c r="D193" s="1291" t="s">
        <v>291</v>
      </c>
      <c r="E193" s="1292" t="s">
        <v>253</v>
      </c>
      <c r="F193" s="193">
        <v>226.77999999999997</v>
      </c>
      <c r="G193" s="194">
        <v>4138.9799999999996</v>
      </c>
      <c r="H193" s="200">
        <v>938637.88</v>
      </c>
      <c r="I193" s="1254">
        <v>0.111</v>
      </c>
      <c r="J193" s="1276" t="s">
        <v>254</v>
      </c>
      <c r="M193" s="12"/>
    </row>
    <row r="194" spans="1:13" s="6" customFormat="1" ht="38.25">
      <c r="A194" s="1281" t="s">
        <v>300</v>
      </c>
      <c r="B194" s="1305" t="s">
        <v>191</v>
      </c>
      <c r="C194" s="1292" t="s">
        <v>256</v>
      </c>
      <c r="D194" s="1291" t="s">
        <v>747</v>
      </c>
      <c r="E194" s="1292" t="s">
        <v>437</v>
      </c>
      <c r="F194" s="193">
        <v>914.09727222599986</v>
      </c>
      <c r="G194" s="194">
        <v>17.661324786324787</v>
      </c>
      <c r="H194" s="200">
        <v>16144.16</v>
      </c>
      <c r="I194" s="1254">
        <v>0.2034</v>
      </c>
      <c r="J194" s="1154"/>
      <c r="M194" s="8"/>
    </row>
    <row r="195" spans="1:13" s="6" customFormat="1" ht="38.25">
      <c r="A195" s="1281" t="s">
        <v>301</v>
      </c>
      <c r="B195" s="1305" t="s">
        <v>56</v>
      </c>
      <c r="C195" s="1305">
        <v>100952</v>
      </c>
      <c r="D195" s="1291" t="s">
        <v>685</v>
      </c>
      <c r="E195" s="1292" t="s">
        <v>686</v>
      </c>
      <c r="F195" s="202">
        <v>27422.918166779997</v>
      </c>
      <c r="G195" s="194">
        <v>1.9</v>
      </c>
      <c r="H195" s="200">
        <v>52103.54</v>
      </c>
      <c r="I195" s="1254">
        <v>0.2034</v>
      </c>
      <c r="J195" s="1154"/>
      <c r="M195" s="8"/>
    </row>
    <row r="196" spans="1:13" s="6" customFormat="1" ht="38.25">
      <c r="A196" s="1281" t="s">
        <v>304</v>
      </c>
      <c r="B196" s="1305" t="s">
        <v>56</v>
      </c>
      <c r="C196" s="1305">
        <v>100953</v>
      </c>
      <c r="D196" s="1291" t="s">
        <v>786</v>
      </c>
      <c r="E196" s="1292" t="s">
        <v>686</v>
      </c>
      <c r="F196" s="202">
        <v>4570.4863611299988</v>
      </c>
      <c r="G196" s="194">
        <v>0.75</v>
      </c>
      <c r="H196" s="200">
        <v>3427.86</v>
      </c>
      <c r="I196" s="1254">
        <v>0.2034</v>
      </c>
      <c r="J196" s="1154"/>
      <c r="M196" s="8"/>
    </row>
    <row r="197" spans="1:13" s="6" customFormat="1" ht="38.25">
      <c r="A197" s="1203" t="s">
        <v>305</v>
      </c>
      <c r="B197" s="201" t="s">
        <v>56</v>
      </c>
      <c r="C197" s="201">
        <v>100954</v>
      </c>
      <c r="D197" s="14" t="s">
        <v>745</v>
      </c>
      <c r="E197" s="13" t="s">
        <v>686</v>
      </c>
      <c r="F197" s="1095">
        <v>1828.1945444519997</v>
      </c>
      <c r="G197" s="194">
        <v>5.71</v>
      </c>
      <c r="H197" s="200">
        <v>10438.99</v>
      </c>
      <c r="I197" s="1254">
        <v>0.2034</v>
      </c>
      <c r="J197" s="1154"/>
      <c r="M197" s="8"/>
    </row>
    <row r="198" spans="1:13" s="6" customFormat="1">
      <c r="A198" s="1203" t="s">
        <v>306</v>
      </c>
      <c r="B198" s="15" t="s">
        <v>191</v>
      </c>
      <c r="C198" s="15" t="s">
        <v>297</v>
      </c>
      <c r="D198" s="14" t="s">
        <v>769</v>
      </c>
      <c r="E198" s="13" t="s">
        <v>253</v>
      </c>
      <c r="F198" s="1094">
        <v>226.77999999999997</v>
      </c>
      <c r="G198" s="194">
        <v>325.23574973000001</v>
      </c>
      <c r="H198" s="200">
        <v>73756.960000000006</v>
      </c>
      <c r="I198" s="1254">
        <v>0.2034</v>
      </c>
      <c r="J198" s="1154"/>
      <c r="M198" s="8"/>
    </row>
    <row r="199" spans="1:13" s="6" customFormat="1" ht="25.5">
      <c r="A199" s="1281" t="s">
        <v>307</v>
      </c>
      <c r="B199" s="1290" t="s">
        <v>56</v>
      </c>
      <c r="C199" s="1290">
        <v>99318</v>
      </c>
      <c r="D199" s="1291" t="s">
        <v>789</v>
      </c>
      <c r="E199" s="1292" t="s">
        <v>253</v>
      </c>
      <c r="F199" s="193">
        <v>10.050000000000001</v>
      </c>
      <c r="G199" s="194">
        <v>257.37</v>
      </c>
      <c r="H199" s="196">
        <v>2586.56</v>
      </c>
      <c r="I199" s="1254">
        <v>0.2034</v>
      </c>
      <c r="J199" s="1154"/>
      <c r="M199" s="1163"/>
    </row>
    <row r="200" spans="1:13" s="6" customFormat="1" ht="25.5">
      <c r="A200" s="1281" t="s">
        <v>308</v>
      </c>
      <c r="B200" s="1290" t="s">
        <v>65</v>
      </c>
      <c r="C200" s="1290">
        <v>6243</v>
      </c>
      <c r="D200" s="1291" t="s">
        <v>757</v>
      </c>
      <c r="E200" s="1292" t="s">
        <v>758</v>
      </c>
      <c r="F200" s="193">
        <v>6</v>
      </c>
      <c r="G200" s="194">
        <v>600</v>
      </c>
      <c r="H200" s="196">
        <v>3600</v>
      </c>
      <c r="I200" s="1254">
        <v>0.2034</v>
      </c>
      <c r="J200" s="1154"/>
      <c r="M200" s="1163"/>
    </row>
    <row r="201" spans="1:13" s="6" customFormat="1">
      <c r="A201" s="1701" t="s">
        <v>298</v>
      </c>
      <c r="B201" s="1702"/>
      <c r="C201" s="1702"/>
      <c r="D201" s="1702"/>
      <c r="E201" s="1702"/>
      <c r="F201" s="1702"/>
      <c r="G201" s="1702"/>
      <c r="H201" s="1702"/>
      <c r="I201" s="1703"/>
      <c r="J201" s="1541"/>
      <c r="M201" s="8"/>
    </row>
    <row r="202" spans="1:13" s="6" customFormat="1">
      <c r="A202" s="1203" t="s">
        <v>311</v>
      </c>
      <c r="B202" s="15" t="s">
        <v>56</v>
      </c>
      <c r="C202" s="15">
        <v>99063</v>
      </c>
      <c r="D202" s="14" t="s">
        <v>784</v>
      </c>
      <c r="E202" s="13" t="s">
        <v>253</v>
      </c>
      <c r="F202" s="1094">
        <v>1059.9600000000003</v>
      </c>
      <c r="G202" s="194">
        <v>4.9400000000000004</v>
      </c>
      <c r="H202" s="196">
        <v>5236.2</v>
      </c>
      <c r="I202" s="1254">
        <v>0.2034</v>
      </c>
      <c r="J202" s="1154"/>
      <c r="M202" s="8"/>
    </row>
    <row r="203" spans="1:13" s="6" customFormat="1">
      <c r="A203" s="1203" t="s">
        <v>312</v>
      </c>
      <c r="B203" s="201" t="s">
        <v>56</v>
      </c>
      <c r="C203" s="13" t="s">
        <v>248</v>
      </c>
      <c r="D203" s="14" t="s">
        <v>812</v>
      </c>
      <c r="E203" s="13" t="s">
        <v>253</v>
      </c>
      <c r="F203" s="1096">
        <v>1059.9600000000003</v>
      </c>
      <c r="G203" s="194">
        <v>2.0169874999999999</v>
      </c>
      <c r="H203" s="200">
        <v>2137.92</v>
      </c>
      <c r="I203" s="1254">
        <v>0.2034</v>
      </c>
      <c r="J203" s="1277"/>
      <c r="M203" s="8"/>
    </row>
    <row r="204" spans="1:13" s="35" customFormat="1">
      <c r="A204" s="1281" t="s">
        <v>313</v>
      </c>
      <c r="B204" s="1290" t="s">
        <v>250</v>
      </c>
      <c r="C204" s="1290" t="s">
        <v>302</v>
      </c>
      <c r="D204" s="1291" t="s">
        <v>303</v>
      </c>
      <c r="E204" s="1292" t="s">
        <v>253</v>
      </c>
      <c r="F204" s="193">
        <v>1059.9600000000003</v>
      </c>
      <c r="G204" s="194">
        <v>5348.57</v>
      </c>
      <c r="H204" s="200">
        <v>5669270.25</v>
      </c>
      <c r="I204" s="1254">
        <v>0.111</v>
      </c>
      <c r="J204" s="1276" t="s">
        <v>254</v>
      </c>
      <c r="M204" s="12"/>
    </row>
    <row r="205" spans="1:13" s="6" customFormat="1" ht="38.25">
      <c r="A205" s="1281" t="s">
        <v>315</v>
      </c>
      <c r="B205" s="1305" t="s">
        <v>191</v>
      </c>
      <c r="C205" s="1292" t="s">
        <v>256</v>
      </c>
      <c r="D205" s="1291" t="s">
        <v>747</v>
      </c>
      <c r="E205" s="1292" t="s">
        <v>437</v>
      </c>
      <c r="F205" s="193">
        <v>4660.8561120000013</v>
      </c>
      <c r="G205" s="194">
        <v>17.661324786324787</v>
      </c>
      <c r="H205" s="200">
        <v>82316.89</v>
      </c>
      <c r="I205" s="1254">
        <v>0.2034</v>
      </c>
      <c r="J205" s="1154"/>
      <c r="M205" s="8"/>
    </row>
    <row r="206" spans="1:13" s="6" customFormat="1" ht="38.25">
      <c r="A206" s="1281" t="s">
        <v>316</v>
      </c>
      <c r="B206" s="1305" t="s">
        <v>56</v>
      </c>
      <c r="C206" s="1305">
        <v>100952</v>
      </c>
      <c r="D206" s="1291" t="s">
        <v>685</v>
      </c>
      <c r="E206" s="1292" t="s">
        <v>686</v>
      </c>
      <c r="F206" s="202">
        <v>139825.68336000002</v>
      </c>
      <c r="G206" s="194">
        <v>1.9</v>
      </c>
      <c r="H206" s="200">
        <v>265668.78999999998</v>
      </c>
      <c r="I206" s="1254">
        <v>0.2034</v>
      </c>
      <c r="J206" s="1154"/>
      <c r="M206" s="8"/>
    </row>
    <row r="207" spans="1:13" s="6" customFormat="1" ht="38.25">
      <c r="A207" s="1203" t="s">
        <v>317</v>
      </c>
      <c r="B207" s="201" t="s">
        <v>56</v>
      </c>
      <c r="C207" s="201">
        <v>100953</v>
      </c>
      <c r="D207" s="14" t="s">
        <v>786</v>
      </c>
      <c r="E207" s="13" t="s">
        <v>686</v>
      </c>
      <c r="F207" s="1095">
        <v>23304.280560000007</v>
      </c>
      <c r="G207" s="194">
        <v>0.75</v>
      </c>
      <c r="H207" s="200">
        <v>17478.21</v>
      </c>
      <c r="I207" s="1254">
        <v>0.2034</v>
      </c>
      <c r="J207" s="1154"/>
      <c r="M207" s="8"/>
    </row>
    <row r="208" spans="1:13" s="6" customFormat="1" ht="38.25">
      <c r="A208" s="1203" t="s">
        <v>318</v>
      </c>
      <c r="B208" s="201" t="s">
        <v>56</v>
      </c>
      <c r="C208" s="201">
        <v>100954</v>
      </c>
      <c r="D208" s="14" t="s">
        <v>745</v>
      </c>
      <c r="E208" s="13" t="s">
        <v>686</v>
      </c>
      <c r="F208" s="1095">
        <v>9321.7122240000026</v>
      </c>
      <c r="G208" s="194">
        <v>5.71</v>
      </c>
      <c r="H208" s="200">
        <v>53226.97</v>
      </c>
      <c r="I208" s="1254">
        <v>0.2034</v>
      </c>
      <c r="J208" s="1154"/>
      <c r="M208" s="8"/>
    </row>
    <row r="209" spans="1:13" s="6" customFormat="1">
      <c r="A209" s="1203" t="s">
        <v>319</v>
      </c>
      <c r="B209" s="15" t="s">
        <v>191</v>
      </c>
      <c r="C209" s="15" t="s">
        <v>309</v>
      </c>
      <c r="D209" s="14" t="s">
        <v>712</v>
      </c>
      <c r="E209" s="13" t="s">
        <v>253</v>
      </c>
      <c r="F209" s="1094">
        <v>1059.9600000000003</v>
      </c>
      <c r="G209" s="194">
        <v>354.80354516</v>
      </c>
      <c r="H209" s="200">
        <v>376077.56</v>
      </c>
      <c r="I209" s="1254">
        <v>0.2034</v>
      </c>
      <c r="J209" s="1154"/>
      <c r="M209" s="8"/>
    </row>
    <row r="210" spans="1:13" s="6" customFormat="1" ht="25.5">
      <c r="A210" s="1281" t="s">
        <v>322</v>
      </c>
      <c r="B210" s="1290" t="s">
        <v>56</v>
      </c>
      <c r="C210" s="1290">
        <v>99318</v>
      </c>
      <c r="D210" s="1291" t="s">
        <v>789</v>
      </c>
      <c r="E210" s="1292" t="s">
        <v>253</v>
      </c>
      <c r="F210" s="193">
        <v>73.640000000000214</v>
      </c>
      <c r="G210" s="194">
        <v>257.37</v>
      </c>
      <c r="H210" s="196">
        <v>18952.72</v>
      </c>
      <c r="I210" s="1254">
        <v>0.2034</v>
      </c>
      <c r="J210" s="1154"/>
      <c r="M210" s="1163"/>
    </row>
    <row r="211" spans="1:13" s="6" customFormat="1" ht="25.5">
      <c r="A211" s="1281" t="s">
        <v>323</v>
      </c>
      <c r="B211" s="1290" t="s">
        <v>65</v>
      </c>
      <c r="C211" s="1290">
        <v>6243</v>
      </c>
      <c r="D211" s="1291" t="s">
        <v>757</v>
      </c>
      <c r="E211" s="1292" t="s">
        <v>758</v>
      </c>
      <c r="F211" s="193">
        <v>31</v>
      </c>
      <c r="G211" s="194">
        <v>600</v>
      </c>
      <c r="H211" s="196">
        <v>18600</v>
      </c>
      <c r="I211" s="1254">
        <v>0.2034</v>
      </c>
      <c r="J211" s="1154"/>
      <c r="M211" s="1163"/>
    </row>
    <row r="212" spans="1:13" s="6" customFormat="1">
      <c r="A212" s="1692" t="s">
        <v>310</v>
      </c>
      <c r="B212" s="1693"/>
      <c r="C212" s="1693"/>
      <c r="D212" s="1693"/>
      <c r="E212" s="1693"/>
      <c r="F212" s="1693"/>
      <c r="G212" s="1693"/>
      <c r="H212" s="1693"/>
      <c r="I212" s="1694"/>
      <c r="J212" s="1542"/>
      <c r="M212" s="8"/>
    </row>
    <row r="213" spans="1:13" s="6" customFormat="1">
      <c r="A213" s="1203" t="s">
        <v>324</v>
      </c>
      <c r="B213" s="15" t="s">
        <v>56</v>
      </c>
      <c r="C213" s="15">
        <v>99063</v>
      </c>
      <c r="D213" s="14" t="s">
        <v>784</v>
      </c>
      <c r="E213" s="13" t="s">
        <v>253</v>
      </c>
      <c r="F213" s="1094">
        <v>34.96</v>
      </c>
      <c r="G213" s="194">
        <v>4.9400000000000004</v>
      </c>
      <c r="H213" s="196">
        <v>172.7</v>
      </c>
      <c r="I213" s="1254">
        <v>0.2034</v>
      </c>
      <c r="J213" s="1154"/>
      <c r="M213" s="8"/>
    </row>
    <row r="214" spans="1:13" s="6" customFormat="1">
      <c r="A214" s="1203" t="s">
        <v>325</v>
      </c>
      <c r="B214" s="201" t="s">
        <v>56</v>
      </c>
      <c r="C214" s="13" t="s">
        <v>248</v>
      </c>
      <c r="D214" s="14" t="s">
        <v>812</v>
      </c>
      <c r="E214" s="13" t="s">
        <v>253</v>
      </c>
      <c r="F214" s="1096">
        <v>34.96</v>
      </c>
      <c r="G214" s="194">
        <v>2.0169874999999999</v>
      </c>
      <c r="H214" s="200">
        <v>70.510000000000005</v>
      </c>
      <c r="I214" s="1254">
        <v>0.2034</v>
      </c>
      <c r="J214" s="1154"/>
      <c r="M214" s="8"/>
    </row>
    <row r="215" spans="1:13" s="35" customFormat="1">
      <c r="A215" s="1281" t="s">
        <v>326</v>
      </c>
      <c r="B215" s="1290" t="s">
        <v>250</v>
      </c>
      <c r="C215" s="1290" t="s">
        <v>302</v>
      </c>
      <c r="D215" s="1291" t="s">
        <v>314</v>
      </c>
      <c r="E215" s="1292" t="s">
        <v>253</v>
      </c>
      <c r="F215" s="193">
        <v>34.96</v>
      </c>
      <c r="G215" s="194">
        <v>6304.87</v>
      </c>
      <c r="H215" s="200">
        <v>220418.25</v>
      </c>
      <c r="I215" s="1254">
        <v>0.111</v>
      </c>
      <c r="J215" s="1276" t="s">
        <v>254</v>
      </c>
      <c r="M215" s="12"/>
    </row>
    <row r="216" spans="1:13" s="6" customFormat="1" ht="38.25">
      <c r="A216" s="1281" t="s">
        <v>328</v>
      </c>
      <c r="B216" s="1305" t="s">
        <v>191</v>
      </c>
      <c r="C216" s="1292" t="s">
        <v>256</v>
      </c>
      <c r="D216" s="1291" t="s">
        <v>747</v>
      </c>
      <c r="E216" s="1292" t="s">
        <v>437</v>
      </c>
      <c r="F216" s="195">
        <v>166.53662016800001</v>
      </c>
      <c r="G216" s="194">
        <v>17.661324786324787</v>
      </c>
      <c r="H216" s="200"/>
      <c r="I216" s="1254">
        <v>0.2034</v>
      </c>
      <c r="J216" s="1154"/>
      <c r="M216" s="8"/>
    </row>
    <row r="217" spans="1:13" s="6" customFormat="1" ht="38.25">
      <c r="A217" s="1281" t="s">
        <v>329</v>
      </c>
      <c r="B217" s="1305" t="s">
        <v>56</v>
      </c>
      <c r="C217" s="1305">
        <v>100952</v>
      </c>
      <c r="D217" s="1291" t="s">
        <v>685</v>
      </c>
      <c r="E217" s="1292" t="s">
        <v>686</v>
      </c>
      <c r="F217" s="202">
        <v>4996.0986050400006</v>
      </c>
      <c r="G217" s="194">
        <v>1.9</v>
      </c>
      <c r="H217" s="200">
        <v>9492.58</v>
      </c>
      <c r="I217" s="1254">
        <v>0.2034</v>
      </c>
      <c r="J217" s="1154"/>
      <c r="M217" s="8"/>
    </row>
    <row r="218" spans="1:13" s="6" customFormat="1" ht="38.25">
      <c r="A218" s="1281" t="s">
        <v>331</v>
      </c>
      <c r="B218" s="1305" t="s">
        <v>56</v>
      </c>
      <c r="C218" s="1305">
        <v>100953</v>
      </c>
      <c r="D218" s="1291" t="s">
        <v>786</v>
      </c>
      <c r="E218" s="1292" t="s">
        <v>686</v>
      </c>
      <c r="F218" s="202">
        <v>832.68310084000007</v>
      </c>
      <c r="G218" s="194">
        <v>0.75</v>
      </c>
      <c r="H218" s="200">
        <v>624.51</v>
      </c>
      <c r="I218" s="1254">
        <v>0.2034</v>
      </c>
      <c r="J218" s="1154"/>
      <c r="M218" s="8"/>
    </row>
    <row r="219" spans="1:13" s="6" customFormat="1" ht="38.25">
      <c r="A219" s="1281" t="s">
        <v>332</v>
      </c>
      <c r="B219" s="1305" t="s">
        <v>56</v>
      </c>
      <c r="C219" s="1305">
        <v>100954</v>
      </c>
      <c r="D219" s="1291" t="s">
        <v>745</v>
      </c>
      <c r="E219" s="1292" t="s">
        <v>686</v>
      </c>
      <c r="F219" s="202">
        <v>333.07324033600003</v>
      </c>
      <c r="G219" s="194">
        <v>5.71</v>
      </c>
      <c r="H219" s="200">
        <v>1901.84</v>
      </c>
      <c r="I219" s="1254">
        <v>0.2034</v>
      </c>
      <c r="J219" s="1154"/>
      <c r="M219" s="8"/>
    </row>
    <row r="220" spans="1:13" s="6" customFormat="1">
      <c r="A220" s="1281" t="s">
        <v>333</v>
      </c>
      <c r="B220" s="1290" t="s">
        <v>191</v>
      </c>
      <c r="C220" s="1290" t="s">
        <v>320</v>
      </c>
      <c r="D220" s="1291" t="s">
        <v>823</v>
      </c>
      <c r="E220" s="1292" t="s">
        <v>253</v>
      </c>
      <c r="F220" s="193">
        <v>34.96</v>
      </c>
      <c r="G220" s="194">
        <v>384.37100599999997</v>
      </c>
      <c r="H220" s="200">
        <v>13437.61</v>
      </c>
      <c r="I220" s="1254">
        <v>0.2034</v>
      </c>
      <c r="J220" s="1154"/>
      <c r="M220" s="8"/>
    </row>
    <row r="221" spans="1:13" s="6" customFormat="1" ht="25.5">
      <c r="A221" s="1281" t="s">
        <v>334</v>
      </c>
      <c r="B221" s="1290" t="s">
        <v>56</v>
      </c>
      <c r="C221" s="1290">
        <v>99318</v>
      </c>
      <c r="D221" s="1291" t="s">
        <v>789</v>
      </c>
      <c r="E221" s="1292" t="s">
        <v>253</v>
      </c>
      <c r="F221" s="193">
        <v>5.3999999999999089</v>
      </c>
      <c r="G221" s="194">
        <v>257.37</v>
      </c>
      <c r="H221" s="196">
        <v>1389.79</v>
      </c>
      <c r="I221" s="1254">
        <v>0.2034</v>
      </c>
      <c r="J221" s="1154"/>
      <c r="M221" s="1163"/>
    </row>
    <row r="222" spans="1:13" s="6" customFormat="1" ht="25.5">
      <c r="A222" s="1281" t="s">
        <v>335</v>
      </c>
      <c r="B222" s="1290" t="s">
        <v>65</v>
      </c>
      <c r="C222" s="1290">
        <v>6243</v>
      </c>
      <c r="D222" s="1291" t="s">
        <v>757</v>
      </c>
      <c r="E222" s="1292" t="s">
        <v>758</v>
      </c>
      <c r="F222" s="193">
        <v>2</v>
      </c>
      <c r="G222" s="194">
        <v>600</v>
      </c>
      <c r="H222" s="196">
        <v>1200</v>
      </c>
      <c r="I222" s="1254">
        <v>0.2034</v>
      </c>
      <c r="J222" s="1154"/>
      <c r="M222" s="1163"/>
    </row>
    <row r="223" spans="1:13" s="6" customFormat="1">
      <c r="A223" s="1692" t="s">
        <v>321</v>
      </c>
      <c r="B223" s="1693"/>
      <c r="C223" s="1693"/>
      <c r="D223" s="1693"/>
      <c r="E223" s="1693"/>
      <c r="F223" s="1693"/>
      <c r="G223" s="1693"/>
      <c r="H223" s="1693"/>
      <c r="I223" s="1694"/>
      <c r="J223" s="1154"/>
      <c r="M223" s="8"/>
    </row>
    <row r="224" spans="1:13" s="6" customFormat="1">
      <c r="A224" s="1203" t="s">
        <v>336</v>
      </c>
      <c r="B224" s="571" t="s">
        <v>56</v>
      </c>
      <c r="C224" s="571">
        <v>96995</v>
      </c>
      <c r="D224" s="14" t="s">
        <v>728</v>
      </c>
      <c r="E224" s="13" t="s">
        <v>669</v>
      </c>
      <c r="F224" s="1096">
        <v>3091.442</v>
      </c>
      <c r="G224" s="194">
        <v>42.23</v>
      </c>
      <c r="H224" s="196">
        <v>130551.59</v>
      </c>
      <c r="I224" s="1254">
        <v>0.2034</v>
      </c>
      <c r="J224" s="1154"/>
      <c r="M224" s="8"/>
    </row>
    <row r="225" spans="1:13" s="6" customFormat="1" ht="51">
      <c r="A225" s="1203" t="s">
        <v>337</v>
      </c>
      <c r="B225" s="15" t="s">
        <v>56</v>
      </c>
      <c r="C225" s="15">
        <v>93360</v>
      </c>
      <c r="D225" s="14" t="s">
        <v>716</v>
      </c>
      <c r="E225" s="13" t="s">
        <v>669</v>
      </c>
      <c r="F225" s="1096">
        <v>21367.32674459074</v>
      </c>
      <c r="G225" s="194">
        <v>16.760000000000002</v>
      </c>
      <c r="H225" s="196">
        <v>358116.39</v>
      </c>
      <c r="I225" s="1254">
        <v>0.2034</v>
      </c>
      <c r="J225" s="1154"/>
      <c r="M225" s="8"/>
    </row>
    <row r="226" spans="1:13" s="6" customFormat="1" ht="51">
      <c r="A226" s="1203" t="s">
        <v>341</v>
      </c>
      <c r="B226" s="15" t="s">
        <v>56</v>
      </c>
      <c r="C226" s="15">
        <v>93362</v>
      </c>
      <c r="D226" s="14" t="s">
        <v>744</v>
      </c>
      <c r="E226" s="13" t="s">
        <v>669</v>
      </c>
      <c r="F226" s="1096">
        <v>13988.892705345561</v>
      </c>
      <c r="G226" s="194">
        <v>10.1</v>
      </c>
      <c r="H226" s="196">
        <v>141287.81</v>
      </c>
      <c r="I226" s="1254">
        <v>0.2034</v>
      </c>
      <c r="J226" s="1154"/>
      <c r="M226" s="8"/>
    </row>
    <row r="227" spans="1:13" s="6" customFormat="1" ht="51">
      <c r="A227" s="1203" t="s">
        <v>343</v>
      </c>
      <c r="B227" s="15" t="s">
        <v>56</v>
      </c>
      <c r="C227" s="15">
        <v>93364</v>
      </c>
      <c r="D227" s="14" t="s">
        <v>759</v>
      </c>
      <c r="E227" s="13" t="s">
        <v>669</v>
      </c>
      <c r="F227" s="1096">
        <v>9229.2780079841468</v>
      </c>
      <c r="G227" s="194">
        <v>8.64</v>
      </c>
      <c r="H227" s="196">
        <v>79740.960000000006</v>
      </c>
      <c r="I227" s="1254">
        <v>0.2034</v>
      </c>
      <c r="J227" s="1154"/>
      <c r="M227" s="8"/>
    </row>
    <row r="228" spans="1:13" s="6" customFormat="1" ht="51">
      <c r="A228" s="1203" t="s">
        <v>344</v>
      </c>
      <c r="B228" s="15" t="s">
        <v>56</v>
      </c>
      <c r="C228" s="15">
        <v>93366</v>
      </c>
      <c r="D228" s="14" t="s">
        <v>836</v>
      </c>
      <c r="E228" s="13" t="s">
        <v>669</v>
      </c>
      <c r="F228" s="1096">
        <v>917.14790078359147</v>
      </c>
      <c r="G228" s="194">
        <v>7.93</v>
      </c>
      <c r="H228" s="196">
        <v>7272.98</v>
      </c>
      <c r="I228" s="1254">
        <v>0.2034</v>
      </c>
      <c r="J228" s="1154"/>
      <c r="M228" s="8"/>
    </row>
    <row r="229" spans="1:13" s="6" customFormat="1">
      <c r="A229" s="1687" t="s">
        <v>327</v>
      </c>
      <c r="B229" s="1687"/>
      <c r="C229" s="1687"/>
      <c r="D229" s="1687"/>
      <c r="E229" s="1687"/>
      <c r="F229" s="1687"/>
      <c r="G229" s="1687"/>
      <c r="H229" s="1687"/>
      <c r="I229" s="1687"/>
      <c r="J229" s="1154"/>
      <c r="M229" s="8"/>
    </row>
    <row r="230" spans="1:13" s="6" customFormat="1" ht="38.25">
      <c r="A230" s="1203" t="s">
        <v>345</v>
      </c>
      <c r="B230" s="15" t="s">
        <v>56</v>
      </c>
      <c r="C230" s="15">
        <v>100975</v>
      </c>
      <c r="D230" s="14" t="s">
        <v>700</v>
      </c>
      <c r="E230" s="13" t="s">
        <v>669</v>
      </c>
      <c r="F230" s="1094">
        <v>20745.972738954395</v>
      </c>
      <c r="G230" s="194">
        <v>6.55</v>
      </c>
      <c r="H230" s="196">
        <v>135886.12</v>
      </c>
      <c r="I230" s="1254">
        <v>0.2034</v>
      </c>
      <c r="J230" s="1154"/>
      <c r="M230" s="8"/>
    </row>
    <row r="231" spans="1:13" s="6" customFormat="1" ht="25.5">
      <c r="A231" s="1203" t="s">
        <v>346</v>
      </c>
      <c r="B231" s="15" t="s">
        <v>56</v>
      </c>
      <c r="C231" s="15">
        <v>95876</v>
      </c>
      <c r="D231" s="14" t="s">
        <v>666</v>
      </c>
      <c r="E231" s="13" t="s">
        <v>667</v>
      </c>
      <c r="F231" s="1094">
        <v>429441.63569635595</v>
      </c>
      <c r="G231" s="194">
        <v>1.6</v>
      </c>
      <c r="H231" s="196">
        <v>687106.61</v>
      </c>
      <c r="I231" s="1254">
        <v>0.2034</v>
      </c>
      <c r="J231" s="1154"/>
      <c r="M231" s="8"/>
    </row>
    <row r="232" spans="1:13" s="6" customFormat="1">
      <c r="A232" s="1692" t="s">
        <v>330</v>
      </c>
      <c r="B232" s="1693"/>
      <c r="C232" s="1693"/>
      <c r="D232" s="1693"/>
      <c r="E232" s="1693"/>
      <c r="F232" s="1693"/>
      <c r="G232" s="1693"/>
      <c r="H232" s="1693"/>
      <c r="I232" s="1694"/>
      <c r="J232" s="1154"/>
      <c r="M232" s="8"/>
    </row>
    <row r="233" spans="1:13" s="6" customFormat="1" ht="25.5">
      <c r="A233" s="1203" t="s">
        <v>348</v>
      </c>
      <c r="B233" s="15" t="s">
        <v>158</v>
      </c>
      <c r="C233" s="15" t="s">
        <v>766</v>
      </c>
      <c r="D233" s="14" t="s">
        <v>767</v>
      </c>
      <c r="E233" s="13" t="s">
        <v>710</v>
      </c>
      <c r="F233" s="1094">
        <v>67</v>
      </c>
      <c r="G233" s="194">
        <v>1163.922400896</v>
      </c>
      <c r="H233" s="196">
        <v>77982.8</v>
      </c>
      <c r="I233" s="1254">
        <v>0.2034</v>
      </c>
      <c r="J233" s="1154"/>
      <c r="M233" s="8"/>
    </row>
    <row r="234" spans="1:13" s="6" customFormat="1" ht="38.25">
      <c r="A234" s="1203" t="s">
        <v>349</v>
      </c>
      <c r="B234" s="15" t="s">
        <v>158</v>
      </c>
      <c r="C234" s="15" t="s">
        <v>828</v>
      </c>
      <c r="D234" s="14" t="s">
        <v>829</v>
      </c>
      <c r="E234" s="13" t="s">
        <v>710</v>
      </c>
      <c r="F234" s="1094">
        <v>6</v>
      </c>
      <c r="G234" s="194">
        <v>1714.7735075319999</v>
      </c>
      <c r="H234" s="196">
        <v>10288.64</v>
      </c>
      <c r="I234" s="1254">
        <v>0.2034</v>
      </c>
      <c r="J234" s="1154"/>
      <c r="M234" s="8"/>
    </row>
    <row r="235" spans="1:13" s="6" customFormat="1" ht="38.25">
      <c r="A235" s="1203" t="s">
        <v>350</v>
      </c>
      <c r="B235" s="15" t="s">
        <v>158</v>
      </c>
      <c r="C235" s="15" t="s">
        <v>801</v>
      </c>
      <c r="D235" s="14" t="s">
        <v>802</v>
      </c>
      <c r="E235" s="13" t="s">
        <v>710</v>
      </c>
      <c r="F235" s="1094">
        <v>8</v>
      </c>
      <c r="G235" s="194">
        <v>3806.3090139333999</v>
      </c>
      <c r="H235" s="196">
        <v>30450.47</v>
      </c>
      <c r="I235" s="1254">
        <v>0.2034</v>
      </c>
      <c r="J235" s="1154"/>
      <c r="M235" s="8"/>
    </row>
    <row r="236" spans="1:13" s="6" customFormat="1" ht="38.25">
      <c r="A236" s="1203" t="s">
        <v>351</v>
      </c>
      <c r="B236" s="15" t="s">
        <v>158</v>
      </c>
      <c r="C236" s="15" t="s">
        <v>736</v>
      </c>
      <c r="D236" s="14" t="s">
        <v>737</v>
      </c>
      <c r="E236" s="13" t="s">
        <v>710</v>
      </c>
      <c r="F236" s="1094">
        <v>36</v>
      </c>
      <c r="G236" s="194">
        <v>5154.084441133401</v>
      </c>
      <c r="H236" s="196">
        <v>185547.03</v>
      </c>
      <c r="I236" s="1254">
        <v>0.2034</v>
      </c>
      <c r="J236" s="1154"/>
      <c r="M236" s="8"/>
    </row>
    <row r="237" spans="1:13" s="6" customFormat="1" ht="38.25">
      <c r="A237" s="1203" t="s">
        <v>352</v>
      </c>
      <c r="B237" s="15" t="s">
        <v>158</v>
      </c>
      <c r="C237" s="15" t="s">
        <v>771</v>
      </c>
      <c r="D237" s="14" t="s">
        <v>772</v>
      </c>
      <c r="E237" s="13" t="s">
        <v>710</v>
      </c>
      <c r="F237" s="1094">
        <v>10</v>
      </c>
      <c r="G237" s="194">
        <v>7208.9176702534014</v>
      </c>
      <c r="H237" s="196">
        <v>72089.17</v>
      </c>
      <c r="I237" s="1254">
        <v>0.2034</v>
      </c>
      <c r="J237" s="1154"/>
      <c r="M237" s="8"/>
    </row>
    <row r="238" spans="1:13" s="6" customFormat="1" ht="25.5">
      <c r="A238" s="1203" t="s">
        <v>354</v>
      </c>
      <c r="B238" s="15" t="s">
        <v>65</v>
      </c>
      <c r="C238" s="15">
        <v>6243</v>
      </c>
      <c r="D238" s="14" t="s">
        <v>757</v>
      </c>
      <c r="E238" s="13" t="s">
        <v>758</v>
      </c>
      <c r="F238" s="1094">
        <v>127</v>
      </c>
      <c r="G238" s="194">
        <v>600</v>
      </c>
      <c r="H238" s="196">
        <v>76200</v>
      </c>
      <c r="I238" s="1254">
        <v>0.2034</v>
      </c>
      <c r="J238" s="1154"/>
      <c r="M238" s="8"/>
    </row>
    <row r="239" spans="1:13" s="6" customFormat="1" ht="25.5">
      <c r="A239" s="1203" t="s">
        <v>355</v>
      </c>
      <c r="B239" s="15" t="s">
        <v>56</v>
      </c>
      <c r="C239" s="15">
        <v>99318</v>
      </c>
      <c r="D239" s="14" t="s">
        <v>789</v>
      </c>
      <c r="E239" s="13" t="s">
        <v>253</v>
      </c>
      <c r="F239" s="1094">
        <v>28.941499999999763</v>
      </c>
      <c r="G239" s="194">
        <v>257.37</v>
      </c>
      <c r="H239" s="196">
        <v>7448.67</v>
      </c>
      <c r="I239" s="1254">
        <v>0.2034</v>
      </c>
      <c r="J239" s="1154" t="s">
        <v>338</v>
      </c>
      <c r="M239" s="139"/>
    </row>
    <row r="240" spans="1:13" s="6" customFormat="1" ht="12.75" customHeight="1">
      <c r="A240" s="1692" t="s">
        <v>339</v>
      </c>
      <c r="B240" s="1693"/>
      <c r="C240" s="1693"/>
      <c r="D240" s="1693"/>
      <c r="E240" s="1693"/>
      <c r="F240" s="1693"/>
      <c r="G240" s="1693"/>
      <c r="H240" s="1693"/>
      <c r="I240" s="1694"/>
      <c r="J240" s="1154"/>
      <c r="M240" s="139"/>
    </row>
    <row r="241" spans="1:13" s="6" customFormat="1" ht="15" customHeight="1">
      <c r="A241" s="1707" t="s">
        <v>340</v>
      </c>
      <c r="B241" s="1707"/>
      <c r="C241" s="1707"/>
      <c r="D241" s="1707"/>
      <c r="E241" s="1707"/>
      <c r="F241" s="1707"/>
      <c r="G241" s="1707"/>
      <c r="H241" s="1707"/>
      <c r="I241" s="1707"/>
      <c r="J241" s="1154"/>
      <c r="M241" s="139"/>
    </row>
    <row r="242" spans="1:13" s="6" customFormat="1" ht="51">
      <c r="A242" s="1203" t="s">
        <v>356</v>
      </c>
      <c r="B242" s="15" t="s">
        <v>56</v>
      </c>
      <c r="C242" s="15">
        <v>90100</v>
      </c>
      <c r="D242" s="14" t="s">
        <v>787</v>
      </c>
      <c r="E242" s="13" t="s">
        <v>669</v>
      </c>
      <c r="F242" s="1094">
        <v>2097.7523999999999</v>
      </c>
      <c r="G242" s="194">
        <v>10.050000000000001</v>
      </c>
      <c r="H242" s="196">
        <v>21082.41</v>
      </c>
      <c r="I242" s="1254">
        <v>0.2034</v>
      </c>
      <c r="J242" s="1154" t="s">
        <v>342</v>
      </c>
      <c r="M242" s="139"/>
    </row>
    <row r="243" spans="1:13" s="6" customFormat="1" ht="51">
      <c r="A243" s="1203" t="s">
        <v>357</v>
      </c>
      <c r="B243" s="15" t="s">
        <v>88</v>
      </c>
      <c r="C243" s="15" t="s">
        <v>708</v>
      </c>
      <c r="D243" s="14" t="s">
        <v>709</v>
      </c>
      <c r="E243" s="13" t="s">
        <v>710</v>
      </c>
      <c r="F243" s="1094">
        <v>454</v>
      </c>
      <c r="G243" s="194">
        <v>856.64963701685997</v>
      </c>
      <c r="H243" s="196">
        <v>388918.93</v>
      </c>
      <c r="I243" s="1254">
        <v>0.2034</v>
      </c>
      <c r="J243" s="1154"/>
      <c r="M243" s="139"/>
    </row>
    <row r="244" spans="1:13" s="6" customFormat="1">
      <c r="A244" s="1203" t="s">
        <v>358</v>
      </c>
      <c r="B244" s="15" t="s">
        <v>56</v>
      </c>
      <c r="C244" s="15">
        <v>96995</v>
      </c>
      <c r="D244" s="14" t="s">
        <v>728</v>
      </c>
      <c r="E244" s="13" t="s">
        <v>669</v>
      </c>
      <c r="F244" s="1094">
        <v>966.11200000000008</v>
      </c>
      <c r="G244" s="194">
        <v>42.23</v>
      </c>
      <c r="H244" s="196">
        <v>40798.9</v>
      </c>
      <c r="I244" s="1254">
        <v>0.2034</v>
      </c>
      <c r="J244" s="1154"/>
      <c r="M244" s="139"/>
    </row>
    <row r="245" spans="1:13" s="6" customFormat="1">
      <c r="A245" s="1687" t="s">
        <v>327</v>
      </c>
      <c r="B245" s="1687"/>
      <c r="C245" s="1687"/>
      <c r="D245" s="1687"/>
      <c r="E245" s="1687"/>
      <c r="F245" s="1687"/>
      <c r="G245" s="1687"/>
      <c r="H245" s="1687"/>
      <c r="I245" s="1687"/>
      <c r="J245" s="1154"/>
      <c r="M245" s="139"/>
    </row>
    <row r="246" spans="1:13" s="6" customFormat="1" ht="38.25">
      <c r="A246" s="1203" t="s">
        <v>360</v>
      </c>
      <c r="B246" s="15" t="s">
        <v>56</v>
      </c>
      <c r="C246" s="15">
        <v>100975</v>
      </c>
      <c r="D246" s="14" t="s">
        <v>700</v>
      </c>
      <c r="E246" s="13" t="s">
        <v>669</v>
      </c>
      <c r="F246" s="1094">
        <v>1131.6403999999998</v>
      </c>
      <c r="G246" s="194">
        <v>6.55</v>
      </c>
      <c r="H246" s="196">
        <v>7412.24</v>
      </c>
      <c r="I246" s="1254">
        <v>0.2034</v>
      </c>
      <c r="J246" s="1154"/>
      <c r="M246" s="139"/>
    </row>
    <row r="247" spans="1:13" s="6" customFormat="1" ht="25.5">
      <c r="A247" s="1203" t="s">
        <v>361</v>
      </c>
      <c r="B247" s="15" t="s">
        <v>56</v>
      </c>
      <c r="C247" s="15">
        <v>95876</v>
      </c>
      <c r="D247" s="14" t="s">
        <v>666</v>
      </c>
      <c r="E247" s="13" t="s">
        <v>667</v>
      </c>
      <c r="F247" s="1094">
        <v>23424.956279999995</v>
      </c>
      <c r="G247" s="194">
        <v>1.6</v>
      </c>
      <c r="H247" s="196">
        <v>37479.93</v>
      </c>
      <c r="I247" s="1254">
        <v>0.2034</v>
      </c>
      <c r="J247" s="1154"/>
      <c r="M247" s="139"/>
    </row>
    <row r="248" spans="1:13" s="6" customFormat="1" ht="15" customHeight="1">
      <c r="A248" s="1711" t="s">
        <v>347</v>
      </c>
      <c r="B248" s="1712"/>
      <c r="C248" s="1712"/>
      <c r="D248" s="1712"/>
      <c r="E248" s="1712"/>
      <c r="F248" s="1712"/>
      <c r="G248" s="1712"/>
      <c r="H248" s="1712"/>
      <c r="I248" s="1713"/>
      <c r="J248" s="1154"/>
      <c r="M248" s="139"/>
    </row>
    <row r="249" spans="1:13" s="6" customFormat="1" ht="51">
      <c r="A249" s="1203" t="s">
        <v>362</v>
      </c>
      <c r="B249" s="15" t="s">
        <v>56</v>
      </c>
      <c r="C249" s="15">
        <v>90100</v>
      </c>
      <c r="D249" s="14" t="s">
        <v>787</v>
      </c>
      <c r="E249" s="13" t="s">
        <v>669</v>
      </c>
      <c r="F249" s="1094">
        <v>1247.5755000000001</v>
      </c>
      <c r="G249" s="194">
        <v>10.050000000000001</v>
      </c>
      <c r="H249" s="196">
        <v>12538.13</v>
      </c>
      <c r="I249" s="1254">
        <v>0.2034</v>
      </c>
      <c r="J249" s="1154" t="s">
        <v>342</v>
      </c>
      <c r="M249" s="139"/>
    </row>
    <row r="250" spans="1:13" s="6" customFormat="1" ht="51">
      <c r="A250" s="1203" t="s">
        <v>363</v>
      </c>
      <c r="B250" s="15" t="s">
        <v>88</v>
      </c>
      <c r="C250" s="15" t="s">
        <v>723</v>
      </c>
      <c r="D250" s="14" t="s">
        <v>724</v>
      </c>
      <c r="E250" s="13" t="s">
        <v>710</v>
      </c>
      <c r="F250" s="1094">
        <v>135</v>
      </c>
      <c r="G250" s="194">
        <v>2145.4968158281999</v>
      </c>
      <c r="H250" s="196">
        <v>289642.07</v>
      </c>
      <c r="I250" s="1254">
        <v>0.2034</v>
      </c>
      <c r="J250" s="1154"/>
      <c r="M250" s="139"/>
    </row>
    <row r="251" spans="1:13" s="6" customFormat="1">
      <c r="A251" s="1203" t="s">
        <v>364</v>
      </c>
      <c r="B251" s="15" t="s">
        <v>56</v>
      </c>
      <c r="C251" s="15">
        <v>96995</v>
      </c>
      <c r="D251" s="14" t="s">
        <v>728</v>
      </c>
      <c r="E251" s="13" t="s">
        <v>669</v>
      </c>
      <c r="F251" s="1094">
        <v>574.56000000000006</v>
      </c>
      <c r="G251" s="194">
        <v>42.23</v>
      </c>
      <c r="H251" s="196">
        <v>24263.66</v>
      </c>
      <c r="I251" s="1254">
        <v>0.2034</v>
      </c>
      <c r="J251" s="1154"/>
      <c r="M251" s="139"/>
    </row>
    <row r="252" spans="1:13" s="6" customFormat="1">
      <c r="A252" s="1687" t="s">
        <v>327</v>
      </c>
      <c r="B252" s="1687"/>
      <c r="C252" s="1687"/>
      <c r="D252" s="1687"/>
      <c r="E252" s="1687"/>
      <c r="F252" s="1687"/>
      <c r="G252" s="1687"/>
      <c r="H252" s="1687"/>
      <c r="I252" s="1687"/>
      <c r="J252" s="1154"/>
      <c r="M252" s="139"/>
    </row>
    <row r="253" spans="1:13" s="6" customFormat="1" ht="38.25">
      <c r="A253" s="1259" t="s">
        <v>366</v>
      </c>
      <c r="B253" s="1208" t="s">
        <v>56</v>
      </c>
      <c r="C253" s="1208">
        <v>100975</v>
      </c>
      <c r="D253" s="1209" t="s">
        <v>700</v>
      </c>
      <c r="E253" s="570" t="s">
        <v>669</v>
      </c>
      <c r="F253" s="1273">
        <v>673.01550000000009</v>
      </c>
      <c r="G253" s="1211">
        <v>6.55</v>
      </c>
      <c r="H253" s="196">
        <v>4408.25</v>
      </c>
      <c r="I253" s="1254">
        <v>0.2034</v>
      </c>
      <c r="J253" s="1154"/>
      <c r="M253" s="139"/>
    </row>
    <row r="254" spans="1:13" s="6" customFormat="1" ht="25.5">
      <c r="A254" s="1218" t="s">
        <v>367</v>
      </c>
      <c r="B254" s="1219" t="s">
        <v>56</v>
      </c>
      <c r="C254" s="1219">
        <v>95876</v>
      </c>
      <c r="D254" s="1220" t="s">
        <v>666</v>
      </c>
      <c r="E254" s="1221" t="s">
        <v>667</v>
      </c>
      <c r="F254" s="1278">
        <v>13931.420850000002</v>
      </c>
      <c r="G254" s="1223">
        <v>1.6</v>
      </c>
      <c r="H254" s="196">
        <v>22290.27</v>
      </c>
      <c r="I254" s="1254">
        <v>0.2034</v>
      </c>
      <c r="J254" s="1154"/>
      <c r="M254" s="139"/>
    </row>
    <row r="255" spans="1:13" s="6" customFormat="1">
      <c r="A255" s="1707" t="s">
        <v>353</v>
      </c>
      <c r="B255" s="1707"/>
      <c r="C255" s="1707"/>
      <c r="D255" s="1707"/>
      <c r="E255" s="1707"/>
      <c r="F255" s="1707"/>
      <c r="G255" s="1707"/>
      <c r="H255" s="1707"/>
      <c r="I255" s="1707"/>
      <c r="J255" s="1154"/>
      <c r="M255" s="139"/>
    </row>
    <row r="256" spans="1:13" s="6" customFormat="1" ht="51">
      <c r="A256" s="1203" t="s">
        <v>368</v>
      </c>
      <c r="B256" s="15" t="s">
        <v>56</v>
      </c>
      <c r="C256" s="15">
        <v>90100</v>
      </c>
      <c r="D256" s="14" t="s">
        <v>787</v>
      </c>
      <c r="E256" s="13" t="s">
        <v>669</v>
      </c>
      <c r="F256" s="1094">
        <v>887.16800000000001</v>
      </c>
      <c r="G256" s="194">
        <v>10.050000000000001</v>
      </c>
      <c r="H256" s="196">
        <v>8916.0300000000007</v>
      </c>
      <c r="I256" s="1254">
        <v>0.2034</v>
      </c>
      <c r="J256" s="1154" t="s">
        <v>342</v>
      </c>
      <c r="M256" s="139"/>
    </row>
    <row r="257" spans="1:13" s="6" customFormat="1" ht="51">
      <c r="A257" s="1203" t="s">
        <v>369</v>
      </c>
      <c r="B257" s="15" t="s">
        <v>88</v>
      </c>
      <c r="C257" s="15" t="s">
        <v>734</v>
      </c>
      <c r="D257" s="14" t="s">
        <v>735</v>
      </c>
      <c r="E257" s="13" t="s">
        <v>710</v>
      </c>
      <c r="F257" s="1094">
        <v>64</v>
      </c>
      <c r="G257" s="194">
        <v>2959.8758987412803</v>
      </c>
      <c r="H257" s="196">
        <v>189432.05</v>
      </c>
      <c r="I257" s="1254">
        <v>0.2034</v>
      </c>
      <c r="J257" s="1154"/>
      <c r="M257" s="139"/>
    </row>
    <row r="258" spans="1:13" s="6" customFormat="1">
      <c r="A258" s="1203" t="s">
        <v>370</v>
      </c>
      <c r="B258" s="15" t="s">
        <v>56</v>
      </c>
      <c r="C258" s="15">
        <v>96995</v>
      </c>
      <c r="D258" s="14" t="s">
        <v>728</v>
      </c>
      <c r="E258" s="13" t="s">
        <v>669</v>
      </c>
      <c r="F258" s="1094">
        <v>408.57600000000002</v>
      </c>
      <c r="G258" s="194">
        <v>42.23</v>
      </c>
      <c r="H258" s="196">
        <v>17254.16</v>
      </c>
      <c r="I258" s="1254">
        <v>0.2034</v>
      </c>
      <c r="J258" s="1154"/>
      <c r="M258" s="139"/>
    </row>
    <row r="259" spans="1:13" s="6" customFormat="1">
      <c r="A259" s="1695" t="s">
        <v>327</v>
      </c>
      <c r="B259" s="1696"/>
      <c r="C259" s="1696"/>
      <c r="D259" s="1696"/>
      <c r="E259" s="1696"/>
      <c r="F259" s="1696"/>
      <c r="G259" s="1696"/>
      <c r="H259" s="1696"/>
      <c r="I259" s="1697"/>
      <c r="J259" s="1154"/>
      <c r="M259" s="139"/>
    </row>
    <row r="260" spans="1:13" s="6" customFormat="1" ht="38.25">
      <c r="A260" s="1203" t="s">
        <v>372</v>
      </c>
      <c r="B260" s="15" t="s">
        <v>56</v>
      </c>
      <c r="C260" s="15">
        <v>100975</v>
      </c>
      <c r="D260" s="14" t="s">
        <v>700</v>
      </c>
      <c r="E260" s="13" t="s">
        <v>669</v>
      </c>
      <c r="F260" s="1094">
        <v>478.59199999999998</v>
      </c>
      <c r="G260" s="194">
        <v>6.55</v>
      </c>
      <c r="H260" s="196">
        <v>3134.77</v>
      </c>
      <c r="I260" s="1254">
        <v>0.2034</v>
      </c>
      <c r="J260" s="1154"/>
      <c r="M260" s="139"/>
    </row>
    <row r="261" spans="1:13" s="6" customFormat="1" ht="25.5">
      <c r="A261" s="1203" t="s">
        <v>373</v>
      </c>
      <c r="B261" s="15" t="s">
        <v>56</v>
      </c>
      <c r="C261" s="15">
        <v>95876</v>
      </c>
      <c r="D261" s="14" t="s">
        <v>666</v>
      </c>
      <c r="E261" s="13" t="s">
        <v>667</v>
      </c>
      <c r="F261" s="1094">
        <v>9906.8544000000002</v>
      </c>
      <c r="G261" s="194">
        <v>1.6</v>
      </c>
      <c r="H261" s="196">
        <v>15850.96</v>
      </c>
      <c r="I261" s="1254">
        <v>0.2034</v>
      </c>
      <c r="J261" s="1154"/>
      <c r="M261" s="139"/>
    </row>
    <row r="262" spans="1:13" s="6" customFormat="1">
      <c r="A262" s="1707" t="s">
        <v>359</v>
      </c>
      <c r="B262" s="1707"/>
      <c r="C262" s="1707"/>
      <c r="D262" s="1707"/>
      <c r="E262" s="1707"/>
      <c r="F262" s="1707"/>
      <c r="G262" s="1707"/>
      <c r="H262" s="1707"/>
      <c r="I262" s="1707"/>
      <c r="J262" s="1154"/>
      <c r="M262" s="139"/>
    </row>
    <row r="263" spans="1:13" s="6" customFormat="1" ht="51">
      <c r="A263" s="1203" t="s">
        <v>374</v>
      </c>
      <c r="B263" s="15" t="s">
        <v>56</v>
      </c>
      <c r="C263" s="15">
        <v>90100</v>
      </c>
      <c r="D263" s="14" t="s">
        <v>787</v>
      </c>
      <c r="E263" s="13" t="s">
        <v>669</v>
      </c>
      <c r="F263" s="1094">
        <v>258.75360000000001</v>
      </c>
      <c r="G263" s="194">
        <v>10.050000000000001</v>
      </c>
      <c r="H263" s="196">
        <v>2600.4699999999998</v>
      </c>
      <c r="I263" s="1254">
        <v>0.2034</v>
      </c>
      <c r="J263" s="1154" t="s">
        <v>342</v>
      </c>
      <c r="M263" s="139"/>
    </row>
    <row r="264" spans="1:13" s="6" customFormat="1" ht="51">
      <c r="A264" s="1203" t="s">
        <v>375</v>
      </c>
      <c r="B264" s="15" t="s">
        <v>88</v>
      </c>
      <c r="C264" s="15" t="s">
        <v>778</v>
      </c>
      <c r="D264" s="14" t="s">
        <v>779</v>
      </c>
      <c r="E264" s="13" t="s">
        <v>710</v>
      </c>
      <c r="F264" s="1094">
        <v>14</v>
      </c>
      <c r="G264" s="194">
        <v>4249.7994316563991</v>
      </c>
      <c r="H264" s="196">
        <v>59497.19</v>
      </c>
      <c r="I264" s="1254">
        <v>0.2034</v>
      </c>
      <c r="J264" s="1154"/>
      <c r="M264" s="139"/>
    </row>
    <row r="265" spans="1:13" s="6" customFormat="1">
      <c r="A265" s="1203" t="s">
        <v>376</v>
      </c>
      <c r="B265" s="15" t="s">
        <v>56</v>
      </c>
      <c r="C265" s="15">
        <v>96995</v>
      </c>
      <c r="D265" s="14" t="s">
        <v>728</v>
      </c>
      <c r="E265" s="13" t="s">
        <v>669</v>
      </c>
      <c r="F265" s="1094">
        <v>119.16800000000001</v>
      </c>
      <c r="G265" s="194">
        <v>42.23</v>
      </c>
      <c r="H265" s="196">
        <v>5032.46</v>
      </c>
      <c r="I265" s="1254">
        <v>0.2034</v>
      </c>
      <c r="J265" s="1154"/>
      <c r="M265" s="139"/>
    </row>
    <row r="266" spans="1:13" s="6" customFormat="1">
      <c r="A266" s="1687" t="s">
        <v>327</v>
      </c>
      <c r="B266" s="1687"/>
      <c r="C266" s="1687"/>
      <c r="D266" s="1687"/>
      <c r="E266" s="1687"/>
      <c r="F266" s="1687"/>
      <c r="G266" s="1687"/>
      <c r="H266" s="1687"/>
      <c r="I266" s="1687"/>
      <c r="J266" s="1154"/>
      <c r="M266" s="139"/>
    </row>
    <row r="267" spans="1:13" s="6" customFormat="1" ht="38.25">
      <c r="A267" s="1203" t="s">
        <v>378</v>
      </c>
      <c r="B267" s="15" t="s">
        <v>56</v>
      </c>
      <c r="C267" s="15">
        <v>100975</v>
      </c>
      <c r="D267" s="14" t="s">
        <v>700</v>
      </c>
      <c r="E267" s="13" t="s">
        <v>669</v>
      </c>
      <c r="F267" s="1094">
        <v>139.58559999999997</v>
      </c>
      <c r="G267" s="194">
        <v>6.55</v>
      </c>
      <c r="H267" s="196">
        <v>914.28</v>
      </c>
      <c r="I267" s="1254">
        <v>0.2034</v>
      </c>
      <c r="J267" s="1154"/>
      <c r="M267" s="139"/>
    </row>
    <row r="268" spans="1:13" s="6" customFormat="1" ht="25.5">
      <c r="A268" s="1203" t="s">
        <v>379</v>
      </c>
      <c r="B268" s="15" t="s">
        <v>56</v>
      </c>
      <c r="C268" s="15">
        <v>95876</v>
      </c>
      <c r="D268" s="14" t="s">
        <v>666</v>
      </c>
      <c r="E268" s="13" t="s">
        <v>667</v>
      </c>
      <c r="F268" s="1094">
        <v>2889.4219199999993</v>
      </c>
      <c r="G268" s="194">
        <v>1.6</v>
      </c>
      <c r="H268" s="196">
        <v>4623.07</v>
      </c>
      <c r="I268" s="1254">
        <v>0.2034</v>
      </c>
      <c r="J268" s="1154"/>
      <c r="M268" s="139"/>
    </row>
    <row r="269" spans="1:13" s="6" customFormat="1">
      <c r="A269" s="1707" t="s">
        <v>365</v>
      </c>
      <c r="B269" s="1707"/>
      <c r="C269" s="1707"/>
      <c r="D269" s="1707"/>
      <c r="E269" s="1707"/>
      <c r="F269" s="1707"/>
      <c r="G269" s="1707"/>
      <c r="H269" s="1707"/>
      <c r="I269" s="1707"/>
      <c r="J269" s="1154"/>
      <c r="M269" s="139"/>
    </row>
    <row r="270" spans="1:13" s="6" customFormat="1" ht="51">
      <c r="A270" s="1203" t="s">
        <v>380</v>
      </c>
      <c r="B270" s="15" t="s">
        <v>56</v>
      </c>
      <c r="C270" s="15">
        <v>90100</v>
      </c>
      <c r="D270" s="14" t="s">
        <v>787</v>
      </c>
      <c r="E270" s="13" t="s">
        <v>669</v>
      </c>
      <c r="F270" s="1094">
        <v>74.25</v>
      </c>
      <c r="G270" s="194">
        <v>10.050000000000001</v>
      </c>
      <c r="H270" s="196">
        <v>746.21</v>
      </c>
      <c r="I270" s="1254">
        <v>0.2034</v>
      </c>
      <c r="J270" s="1154" t="s">
        <v>342</v>
      </c>
      <c r="M270" s="139"/>
    </row>
    <row r="271" spans="1:13" s="6" customFormat="1" ht="25.5">
      <c r="A271" s="1203" t="s">
        <v>381</v>
      </c>
      <c r="B271" s="15" t="s">
        <v>56</v>
      </c>
      <c r="C271" s="15" t="s">
        <v>799</v>
      </c>
      <c r="D271" s="14" t="s">
        <v>800</v>
      </c>
      <c r="E271" s="13" t="s">
        <v>710</v>
      </c>
      <c r="F271" s="1094">
        <v>22</v>
      </c>
      <c r="G271" s="194">
        <v>1411.0002919999999</v>
      </c>
      <c r="H271" s="196">
        <v>31042</v>
      </c>
      <c r="I271" s="1254">
        <v>0.2034</v>
      </c>
      <c r="J271" s="1154"/>
      <c r="M271" s="139"/>
    </row>
    <row r="272" spans="1:13" s="6" customFormat="1">
      <c r="A272" s="1203" t="s">
        <v>382</v>
      </c>
      <c r="B272" s="15" t="s">
        <v>56</v>
      </c>
      <c r="C272" s="15">
        <v>96995</v>
      </c>
      <c r="D272" s="14" t="s">
        <v>728</v>
      </c>
      <c r="E272" s="13" t="s">
        <v>669</v>
      </c>
      <c r="F272" s="1094">
        <v>34.155000000000001</v>
      </c>
      <c r="G272" s="194">
        <v>42.23</v>
      </c>
      <c r="H272" s="196">
        <v>1442.36</v>
      </c>
      <c r="I272" s="1254">
        <v>0.2034</v>
      </c>
      <c r="J272" s="1154"/>
      <c r="M272" s="139"/>
    </row>
    <row r="273" spans="1:13" s="6" customFormat="1">
      <c r="A273" s="1687" t="s">
        <v>327</v>
      </c>
      <c r="B273" s="1687"/>
      <c r="C273" s="1687"/>
      <c r="D273" s="1687"/>
      <c r="E273" s="1687"/>
      <c r="F273" s="1687"/>
      <c r="G273" s="1687"/>
      <c r="H273" s="1687"/>
      <c r="I273" s="1321"/>
      <c r="J273" s="1154"/>
      <c r="M273" s="139"/>
    </row>
    <row r="274" spans="1:13" s="6" customFormat="1" ht="38.25">
      <c r="A274" s="1203" t="s">
        <v>384</v>
      </c>
      <c r="B274" s="15" t="s">
        <v>56</v>
      </c>
      <c r="C274" s="15">
        <v>100975</v>
      </c>
      <c r="D274" s="14" t="s">
        <v>700</v>
      </c>
      <c r="E274" s="13" t="s">
        <v>669</v>
      </c>
      <c r="F274" s="1094">
        <v>40.094999999999999</v>
      </c>
      <c r="G274" s="194">
        <v>6.55</v>
      </c>
      <c r="H274" s="196">
        <v>262.62</v>
      </c>
      <c r="I274" s="1254">
        <v>0.2034</v>
      </c>
      <c r="J274" s="1154"/>
      <c r="M274" s="139"/>
    </row>
    <row r="275" spans="1:13" s="6" customFormat="1" ht="25.5">
      <c r="A275" s="1203" t="s">
        <v>385</v>
      </c>
      <c r="B275" s="15" t="s">
        <v>56</v>
      </c>
      <c r="C275" s="15">
        <v>95876</v>
      </c>
      <c r="D275" s="14" t="s">
        <v>666</v>
      </c>
      <c r="E275" s="13" t="s">
        <v>667</v>
      </c>
      <c r="F275" s="1094">
        <v>829.9665</v>
      </c>
      <c r="G275" s="194">
        <v>1.6</v>
      </c>
      <c r="H275" s="196">
        <v>1327.94</v>
      </c>
      <c r="I275" s="1254">
        <v>0.2034</v>
      </c>
      <c r="J275" s="1154"/>
      <c r="M275" s="139"/>
    </row>
    <row r="276" spans="1:13" s="6" customFormat="1">
      <c r="A276" s="1707" t="s">
        <v>371</v>
      </c>
      <c r="B276" s="1707"/>
      <c r="C276" s="1707"/>
      <c r="D276" s="1707"/>
      <c r="E276" s="1707"/>
      <c r="F276" s="1707"/>
      <c r="G276" s="1707"/>
      <c r="H276" s="1707"/>
      <c r="I276" s="1707"/>
      <c r="J276" s="1154"/>
      <c r="M276" s="139"/>
    </row>
    <row r="277" spans="1:13" s="6" customFormat="1" ht="51">
      <c r="A277" s="1203" t="s">
        <v>387</v>
      </c>
      <c r="B277" s="15" t="s">
        <v>56</v>
      </c>
      <c r="C277" s="15">
        <v>90100</v>
      </c>
      <c r="D277" s="14" t="s">
        <v>787</v>
      </c>
      <c r="E277" s="13" t="s">
        <v>669</v>
      </c>
      <c r="F277" s="1094">
        <v>87.75</v>
      </c>
      <c r="G277" s="194">
        <v>10.050000000000001</v>
      </c>
      <c r="H277" s="196">
        <v>881.88</v>
      </c>
      <c r="I277" s="1254">
        <v>0.2034</v>
      </c>
      <c r="J277" s="1154" t="s">
        <v>342</v>
      </c>
      <c r="M277" s="139"/>
    </row>
    <row r="278" spans="1:13" s="6" customFormat="1" ht="25.5">
      <c r="A278" s="1203" t="s">
        <v>388</v>
      </c>
      <c r="B278" s="15" t="s">
        <v>56</v>
      </c>
      <c r="C278" s="15" t="s">
        <v>794</v>
      </c>
      <c r="D278" s="14" t="s">
        <v>795</v>
      </c>
      <c r="E278" s="13" t="s">
        <v>710</v>
      </c>
      <c r="F278" s="193">
        <v>13</v>
      </c>
      <c r="G278" s="194">
        <v>3025.5907590000002</v>
      </c>
      <c r="H278" s="196">
        <v>39332.67</v>
      </c>
      <c r="I278" s="1254">
        <v>0.2034</v>
      </c>
      <c r="J278" s="1154"/>
      <c r="M278" s="139"/>
    </row>
    <row r="279" spans="1:13" s="6" customFormat="1">
      <c r="A279" s="1203" t="s">
        <v>389</v>
      </c>
      <c r="B279" s="15" t="s">
        <v>56</v>
      </c>
      <c r="C279" s="15">
        <v>96995</v>
      </c>
      <c r="D279" s="14" t="s">
        <v>728</v>
      </c>
      <c r="E279" s="13" t="s">
        <v>669</v>
      </c>
      <c r="F279" s="1094">
        <v>40.365000000000002</v>
      </c>
      <c r="G279" s="194">
        <v>42.23</v>
      </c>
      <c r="H279" s="196">
        <v>1704.61</v>
      </c>
      <c r="I279" s="1254">
        <v>0.2034</v>
      </c>
      <c r="J279" s="1154"/>
      <c r="M279" s="139"/>
    </row>
    <row r="280" spans="1:13" s="6" customFormat="1">
      <c r="A280" s="1695" t="s">
        <v>327</v>
      </c>
      <c r="B280" s="1696"/>
      <c r="C280" s="1696"/>
      <c r="D280" s="1696"/>
      <c r="E280" s="1696"/>
      <c r="F280" s="1696"/>
      <c r="G280" s="1696"/>
      <c r="H280" s="1696"/>
      <c r="I280" s="1697"/>
      <c r="J280" s="1154"/>
      <c r="M280" s="139"/>
    </row>
    <row r="281" spans="1:13" s="6" customFormat="1" ht="38.25">
      <c r="A281" s="1203" t="s">
        <v>391</v>
      </c>
      <c r="B281" s="15" t="s">
        <v>56</v>
      </c>
      <c r="C281" s="15">
        <v>100975</v>
      </c>
      <c r="D281" s="14" t="s">
        <v>700</v>
      </c>
      <c r="E281" s="13" t="s">
        <v>669</v>
      </c>
      <c r="F281" s="1094">
        <v>23.692499999999999</v>
      </c>
      <c r="G281" s="194">
        <v>6.55</v>
      </c>
      <c r="H281" s="196">
        <v>155.18</v>
      </c>
      <c r="I281" s="1254">
        <v>0.2034</v>
      </c>
      <c r="J281" s="1154"/>
      <c r="M281" s="139"/>
    </row>
    <row r="282" spans="1:13" s="6" customFormat="1" ht="25.5">
      <c r="A282" s="1203" t="s">
        <v>392</v>
      </c>
      <c r="B282" s="15" t="s">
        <v>56</v>
      </c>
      <c r="C282" s="15">
        <v>95876</v>
      </c>
      <c r="D282" s="14" t="s">
        <v>666</v>
      </c>
      <c r="E282" s="13" t="s">
        <v>667</v>
      </c>
      <c r="F282" s="1094">
        <v>490.43474999999995</v>
      </c>
      <c r="G282" s="194">
        <v>1.6</v>
      </c>
      <c r="H282" s="196">
        <v>784.69</v>
      </c>
      <c r="I282" s="1254">
        <v>0.2034</v>
      </c>
      <c r="J282" s="1154"/>
      <c r="M282" s="139"/>
    </row>
    <row r="283" spans="1:13" s="6" customFormat="1">
      <c r="A283" s="1707" t="s">
        <v>377</v>
      </c>
      <c r="B283" s="1707"/>
      <c r="C283" s="1707"/>
      <c r="D283" s="1707"/>
      <c r="E283" s="1707"/>
      <c r="F283" s="1707"/>
      <c r="G283" s="1707"/>
      <c r="H283" s="1707"/>
      <c r="I283" s="1707"/>
      <c r="J283" s="1154"/>
      <c r="M283" s="139"/>
    </row>
    <row r="284" spans="1:13" s="6" customFormat="1" ht="51">
      <c r="A284" s="1203" t="s">
        <v>393</v>
      </c>
      <c r="B284" s="15" t="s">
        <v>56</v>
      </c>
      <c r="C284" s="15">
        <v>90100</v>
      </c>
      <c r="D284" s="14" t="s">
        <v>787</v>
      </c>
      <c r="E284" s="13" t="s">
        <v>669</v>
      </c>
      <c r="F284" s="1094">
        <v>20.25</v>
      </c>
      <c r="G284" s="194">
        <v>10.050000000000001</v>
      </c>
      <c r="H284" s="196">
        <v>203.51</v>
      </c>
      <c r="I284" s="1254">
        <v>0.2034</v>
      </c>
      <c r="J284" s="1154" t="s">
        <v>342</v>
      </c>
      <c r="M284" s="139"/>
    </row>
    <row r="285" spans="1:13" s="6" customFormat="1" ht="25.5">
      <c r="A285" s="1203" t="s">
        <v>395</v>
      </c>
      <c r="B285" s="15" t="s">
        <v>56</v>
      </c>
      <c r="C285" s="15" t="s">
        <v>830</v>
      </c>
      <c r="D285" s="14" t="s">
        <v>831</v>
      </c>
      <c r="E285" s="13" t="s">
        <v>710</v>
      </c>
      <c r="F285" s="1094">
        <v>2</v>
      </c>
      <c r="G285" s="194">
        <v>4670.1378875500004</v>
      </c>
      <c r="H285" s="196">
        <v>9340.27</v>
      </c>
      <c r="I285" s="1254">
        <v>0.2034</v>
      </c>
      <c r="J285" s="1154"/>
      <c r="M285" s="139"/>
    </row>
    <row r="286" spans="1:13" s="6" customFormat="1">
      <c r="A286" s="1203" t="s">
        <v>396</v>
      </c>
      <c r="B286" s="15" t="s">
        <v>56</v>
      </c>
      <c r="C286" s="15">
        <v>96995</v>
      </c>
      <c r="D286" s="14" t="s">
        <v>728</v>
      </c>
      <c r="E286" s="13" t="s">
        <v>669</v>
      </c>
      <c r="F286" s="1094">
        <v>9.3150000000000013</v>
      </c>
      <c r="G286" s="194">
        <v>42.23</v>
      </c>
      <c r="H286" s="196">
        <v>393.37</v>
      </c>
      <c r="I286" s="1254">
        <v>0.2034</v>
      </c>
      <c r="J286" s="1154"/>
      <c r="M286" s="139"/>
    </row>
    <row r="287" spans="1:13" s="6" customFormat="1">
      <c r="A287" s="1695" t="s">
        <v>327</v>
      </c>
      <c r="B287" s="1696"/>
      <c r="C287" s="1696"/>
      <c r="D287" s="1696"/>
      <c r="E287" s="1696"/>
      <c r="F287" s="1696"/>
      <c r="G287" s="1696"/>
      <c r="H287" s="1696"/>
      <c r="I287" s="1697"/>
      <c r="J287" s="1154"/>
      <c r="M287" s="139"/>
    </row>
    <row r="288" spans="1:13" s="6" customFormat="1" ht="38.25">
      <c r="A288" s="1203" t="s">
        <v>397</v>
      </c>
      <c r="B288" s="15" t="s">
        <v>56</v>
      </c>
      <c r="C288" s="15">
        <v>100975</v>
      </c>
      <c r="D288" s="14" t="s">
        <v>700</v>
      </c>
      <c r="E288" s="13" t="s">
        <v>669</v>
      </c>
      <c r="F288" s="1094">
        <v>10.934999999999999</v>
      </c>
      <c r="G288" s="194">
        <v>6.55</v>
      </c>
      <c r="H288" s="196">
        <v>71.62</v>
      </c>
      <c r="I288" s="1254">
        <v>0.2034</v>
      </c>
      <c r="J288" s="1154"/>
      <c r="M288" s="139"/>
    </row>
    <row r="289" spans="1:13" s="6" customFormat="1" ht="25.5">
      <c r="A289" s="1203" t="s">
        <v>398</v>
      </c>
      <c r="B289" s="15" t="s">
        <v>56</v>
      </c>
      <c r="C289" s="15">
        <v>95876</v>
      </c>
      <c r="D289" s="14" t="s">
        <v>666</v>
      </c>
      <c r="E289" s="13" t="s">
        <v>667</v>
      </c>
      <c r="F289" s="1094">
        <v>226.35449999999997</v>
      </c>
      <c r="G289" s="194">
        <v>1.6</v>
      </c>
      <c r="H289" s="196">
        <v>362.16</v>
      </c>
      <c r="I289" s="1254">
        <v>0.2034</v>
      </c>
      <c r="J289" s="1154"/>
      <c r="M289" s="139"/>
    </row>
    <row r="290" spans="1:13" s="6" customFormat="1">
      <c r="A290" s="1698" t="s">
        <v>383</v>
      </c>
      <c r="B290" s="1699"/>
      <c r="C290" s="1699"/>
      <c r="D290" s="1699"/>
      <c r="E290" s="1699"/>
      <c r="F290" s="1699"/>
      <c r="G290" s="1699"/>
      <c r="H290" s="1699"/>
      <c r="I290" s="1700"/>
      <c r="J290" s="1154"/>
      <c r="M290" s="139"/>
    </row>
    <row r="291" spans="1:13" s="6" customFormat="1" ht="51">
      <c r="A291" s="1203" t="s">
        <v>14565</v>
      </c>
      <c r="B291" s="15" t="s">
        <v>56</v>
      </c>
      <c r="C291" s="15">
        <v>90100</v>
      </c>
      <c r="D291" s="14" t="s">
        <v>787</v>
      </c>
      <c r="E291" s="13" t="s">
        <v>669</v>
      </c>
      <c r="F291" s="1094">
        <v>18.482399999999998</v>
      </c>
      <c r="G291" s="194">
        <v>10.050000000000001</v>
      </c>
      <c r="H291" s="196">
        <v>185.74</v>
      </c>
      <c r="I291" s="1254">
        <v>0.2034</v>
      </c>
      <c r="J291" s="1154"/>
      <c r="M291" s="139"/>
    </row>
    <row r="292" spans="1:13" s="6" customFormat="1">
      <c r="A292" s="1203" t="s">
        <v>14566</v>
      </c>
      <c r="B292" s="15" t="s">
        <v>140</v>
      </c>
      <c r="C292" s="15" t="s">
        <v>386</v>
      </c>
      <c r="D292" s="14" t="s">
        <v>835</v>
      </c>
      <c r="E292" s="13" t="s">
        <v>710</v>
      </c>
      <c r="F292" s="1094">
        <v>4</v>
      </c>
      <c r="G292" s="194">
        <v>1901.3685599999999</v>
      </c>
      <c r="H292" s="196">
        <v>7605.47</v>
      </c>
      <c r="I292" s="1254">
        <v>0.2034</v>
      </c>
      <c r="J292" s="1154"/>
      <c r="M292" s="139"/>
    </row>
    <row r="293" spans="1:13" s="6" customFormat="1">
      <c r="A293" s="1203" t="s">
        <v>14567</v>
      </c>
      <c r="B293" s="15" t="s">
        <v>56</v>
      </c>
      <c r="C293" s="15">
        <v>96995</v>
      </c>
      <c r="D293" s="14" t="s">
        <v>728</v>
      </c>
      <c r="E293" s="13" t="s">
        <v>669</v>
      </c>
      <c r="F293" s="1094">
        <v>8.5120000000000005</v>
      </c>
      <c r="G293" s="194">
        <v>42.23</v>
      </c>
      <c r="H293" s="196">
        <v>359.46</v>
      </c>
      <c r="I293" s="1254">
        <v>0.2034</v>
      </c>
      <c r="J293" s="1154"/>
      <c r="M293" s="139"/>
    </row>
    <row r="294" spans="1:13" s="6" customFormat="1">
      <c r="A294" s="1695" t="s">
        <v>327</v>
      </c>
      <c r="B294" s="1696"/>
      <c r="C294" s="1696"/>
      <c r="D294" s="1696"/>
      <c r="E294" s="1696"/>
      <c r="F294" s="1696"/>
      <c r="G294" s="1696"/>
      <c r="H294" s="1696"/>
      <c r="I294" s="1697"/>
      <c r="J294" s="1154"/>
      <c r="M294" s="139"/>
    </row>
    <row r="295" spans="1:13" s="6" customFormat="1" ht="38.25">
      <c r="A295" s="1203" t="s">
        <v>14568</v>
      </c>
      <c r="B295" s="15" t="s">
        <v>56</v>
      </c>
      <c r="C295" s="15">
        <v>100975</v>
      </c>
      <c r="D295" s="14" t="s">
        <v>700</v>
      </c>
      <c r="E295" s="13" t="s">
        <v>669</v>
      </c>
      <c r="F295" s="1094">
        <v>9.9703999999999979</v>
      </c>
      <c r="G295" s="194">
        <v>6.55</v>
      </c>
      <c r="H295" s="196">
        <v>65.3</v>
      </c>
      <c r="I295" s="1254">
        <v>0.2034</v>
      </c>
      <c r="J295" s="1154"/>
      <c r="M295" s="139"/>
    </row>
    <row r="296" spans="1:13" s="6" customFormat="1" ht="25.5">
      <c r="A296" s="1203" t="s">
        <v>14569</v>
      </c>
      <c r="B296" s="15" t="s">
        <v>56</v>
      </c>
      <c r="C296" s="15">
        <v>95876</v>
      </c>
      <c r="D296" s="14" t="s">
        <v>666</v>
      </c>
      <c r="E296" s="13" t="s">
        <v>667</v>
      </c>
      <c r="F296" s="1094">
        <v>206.38727999999995</v>
      </c>
      <c r="G296" s="194">
        <v>1.6</v>
      </c>
      <c r="H296" s="196">
        <v>330.21</v>
      </c>
      <c r="I296" s="1254">
        <v>0.2034</v>
      </c>
      <c r="J296" s="1154"/>
      <c r="M296" s="139"/>
    </row>
    <row r="297" spans="1:13" s="6" customFormat="1" ht="12.75" customHeight="1">
      <c r="A297" s="1701" t="s">
        <v>390</v>
      </c>
      <c r="B297" s="1702"/>
      <c r="C297" s="1702"/>
      <c r="D297" s="1702"/>
      <c r="E297" s="1702"/>
      <c r="F297" s="1702"/>
      <c r="G297" s="1702"/>
      <c r="H297" s="1702"/>
      <c r="I297" s="1703"/>
      <c r="J297" s="1154"/>
      <c r="M297" s="8"/>
    </row>
    <row r="298" spans="1:13" s="6" customFormat="1" ht="51">
      <c r="A298" s="1203" t="s">
        <v>14570</v>
      </c>
      <c r="B298" s="201" t="s">
        <v>56</v>
      </c>
      <c r="C298" s="13">
        <v>101817</v>
      </c>
      <c r="D298" s="14" t="s">
        <v>760</v>
      </c>
      <c r="E298" s="13" t="s">
        <v>472</v>
      </c>
      <c r="F298" s="193">
        <v>152</v>
      </c>
      <c r="G298" s="194">
        <v>46.87</v>
      </c>
      <c r="H298" s="196">
        <v>7124.24</v>
      </c>
      <c r="I298" s="1254">
        <v>0.2034</v>
      </c>
      <c r="J298" s="1154"/>
      <c r="M298" s="8"/>
    </row>
    <row r="299" spans="1:13" s="6" customFormat="1" ht="51">
      <c r="A299" s="1203" t="s">
        <v>14571</v>
      </c>
      <c r="B299" s="15" t="s">
        <v>56</v>
      </c>
      <c r="C299" s="15">
        <v>90100</v>
      </c>
      <c r="D299" s="14" t="s">
        <v>787</v>
      </c>
      <c r="E299" s="13" t="s">
        <v>669</v>
      </c>
      <c r="F299" s="1094">
        <v>139.84</v>
      </c>
      <c r="G299" s="194">
        <v>10.050000000000001</v>
      </c>
      <c r="H299" s="196">
        <v>1405.39</v>
      </c>
      <c r="I299" s="1254">
        <v>0.2034</v>
      </c>
      <c r="J299" s="1154"/>
      <c r="M299" s="8"/>
    </row>
    <row r="300" spans="1:13" s="6" customFormat="1" ht="25.5">
      <c r="A300" s="1203" t="s">
        <v>14572</v>
      </c>
      <c r="B300" s="15" t="s">
        <v>56</v>
      </c>
      <c r="C300" s="15">
        <v>99318</v>
      </c>
      <c r="D300" s="14" t="s">
        <v>789</v>
      </c>
      <c r="E300" s="13" t="s">
        <v>253</v>
      </c>
      <c r="F300" s="1094">
        <v>38</v>
      </c>
      <c r="G300" s="194">
        <v>257.37</v>
      </c>
      <c r="H300" s="196">
        <v>9780.06</v>
      </c>
      <c r="I300" s="1254">
        <v>0.2034</v>
      </c>
      <c r="J300" s="1154" t="s">
        <v>394</v>
      </c>
      <c r="M300" s="8"/>
    </row>
    <row r="301" spans="1:13" s="6" customFormat="1" ht="25.5">
      <c r="A301" s="1203" t="s">
        <v>14573</v>
      </c>
      <c r="B301" s="15" t="s">
        <v>65</v>
      </c>
      <c r="C301" s="15">
        <v>6243</v>
      </c>
      <c r="D301" s="14" t="s">
        <v>757</v>
      </c>
      <c r="E301" s="13" t="s">
        <v>758</v>
      </c>
      <c r="F301" s="1094">
        <v>38</v>
      </c>
      <c r="G301" s="194">
        <v>600</v>
      </c>
      <c r="H301" s="196">
        <v>22800</v>
      </c>
      <c r="I301" s="1254">
        <v>0.2034</v>
      </c>
      <c r="J301" s="1154"/>
      <c r="M301" s="8"/>
    </row>
    <row r="302" spans="1:13" s="6" customFormat="1">
      <c r="A302" s="1203" t="s">
        <v>14574</v>
      </c>
      <c r="B302" s="15" t="s">
        <v>56</v>
      </c>
      <c r="C302" s="15">
        <v>96995</v>
      </c>
      <c r="D302" s="14" t="s">
        <v>728</v>
      </c>
      <c r="E302" s="13" t="s">
        <v>669</v>
      </c>
      <c r="F302" s="1094">
        <v>97.28</v>
      </c>
      <c r="G302" s="194">
        <v>42.23</v>
      </c>
      <c r="H302" s="196">
        <v>4108.13</v>
      </c>
      <c r="I302" s="1254">
        <v>0.2034</v>
      </c>
      <c r="J302" s="1154"/>
      <c r="M302" s="8"/>
    </row>
    <row r="303" spans="1:13" s="6" customFormat="1">
      <c r="A303" s="1687" t="s">
        <v>327</v>
      </c>
      <c r="B303" s="1687"/>
      <c r="C303" s="1687"/>
      <c r="D303" s="1687"/>
      <c r="E303" s="1687"/>
      <c r="F303" s="1687"/>
      <c r="G303" s="1687"/>
      <c r="H303" s="1687"/>
      <c r="I303" s="1687"/>
      <c r="J303" s="1154"/>
      <c r="M303" s="8"/>
    </row>
    <row r="304" spans="1:13" s="6" customFormat="1" ht="38.25">
      <c r="A304" s="1203" t="s">
        <v>14575</v>
      </c>
      <c r="B304" s="15" t="s">
        <v>56</v>
      </c>
      <c r="C304" s="15">
        <v>100975</v>
      </c>
      <c r="D304" s="14" t="s">
        <v>700</v>
      </c>
      <c r="E304" s="13" t="s">
        <v>669</v>
      </c>
      <c r="F304" s="1094">
        <v>42.56</v>
      </c>
      <c r="G304" s="194">
        <v>6.55</v>
      </c>
      <c r="H304" s="196">
        <v>278.76</v>
      </c>
      <c r="I304" s="1254">
        <v>0.2034</v>
      </c>
      <c r="J304" s="1154"/>
      <c r="M304" s="8"/>
    </row>
    <row r="305" spans="1:13" s="6" customFormat="1" ht="25.5">
      <c r="A305" s="1203" t="s">
        <v>14576</v>
      </c>
      <c r="B305" s="15" t="s">
        <v>56</v>
      </c>
      <c r="C305" s="15">
        <v>95876</v>
      </c>
      <c r="D305" s="14" t="s">
        <v>666</v>
      </c>
      <c r="E305" s="13" t="s">
        <v>667</v>
      </c>
      <c r="F305" s="1094">
        <v>880.99199999999996</v>
      </c>
      <c r="G305" s="194">
        <v>1.6</v>
      </c>
      <c r="H305" s="196">
        <v>1409.58</v>
      </c>
      <c r="I305" s="1254">
        <v>0.2034</v>
      </c>
      <c r="J305" s="1154"/>
      <c r="M305" s="8"/>
    </row>
    <row r="306" spans="1:13" s="6" customFormat="1">
      <c r="A306" s="1556" t="s">
        <v>399</v>
      </c>
      <c r="B306" s="1279"/>
      <c r="C306" s="1279"/>
      <c r="D306" s="1279"/>
      <c r="E306" s="1279"/>
      <c r="F306" s="1279"/>
      <c r="G306" s="1279"/>
      <c r="H306" s="1279"/>
      <c r="I306" s="1557"/>
      <c r="J306" s="1154"/>
      <c r="M306" s="8"/>
    </row>
    <row r="307" spans="1:13" s="6" customFormat="1">
      <c r="A307" s="1691" t="s">
        <v>400</v>
      </c>
      <c r="B307" s="1691"/>
      <c r="C307" s="1691"/>
      <c r="D307" s="1691"/>
      <c r="E307" s="1691"/>
      <c r="F307" s="1691"/>
      <c r="G307" s="1691"/>
      <c r="H307" s="1691"/>
      <c r="I307" s="1691"/>
      <c r="J307" s="1154"/>
      <c r="M307" s="8"/>
    </row>
    <row r="308" spans="1:13" s="6" customFormat="1" ht="38.25">
      <c r="A308" s="1203" t="s">
        <v>401</v>
      </c>
      <c r="B308" s="201" t="s">
        <v>56</v>
      </c>
      <c r="C308" s="201">
        <v>101812</v>
      </c>
      <c r="D308" s="14" t="s">
        <v>807</v>
      </c>
      <c r="E308" s="13" t="s">
        <v>669</v>
      </c>
      <c r="F308" s="1096">
        <v>14.820049999999998</v>
      </c>
      <c r="G308" s="194">
        <v>1532.75</v>
      </c>
      <c r="H308" s="200">
        <v>22715.43</v>
      </c>
      <c r="I308" s="1254">
        <v>0.2034</v>
      </c>
      <c r="J308" s="1154"/>
      <c r="M308" s="8"/>
    </row>
    <row r="309" spans="1:13" s="6" customFormat="1" ht="51">
      <c r="A309" s="1203" t="s">
        <v>402</v>
      </c>
      <c r="B309" s="201" t="s">
        <v>56</v>
      </c>
      <c r="C309" s="13">
        <v>101817</v>
      </c>
      <c r="D309" s="14" t="s">
        <v>760</v>
      </c>
      <c r="E309" s="13" t="s">
        <v>472</v>
      </c>
      <c r="F309" s="1096">
        <v>1703.2189999999996</v>
      </c>
      <c r="G309" s="194">
        <v>46.87</v>
      </c>
      <c r="H309" s="200">
        <v>79829.87</v>
      </c>
      <c r="I309" s="1254">
        <v>0.2034</v>
      </c>
      <c r="J309" s="1154"/>
      <c r="M309" s="8"/>
    </row>
    <row r="310" spans="1:13" s="6" customFormat="1">
      <c r="A310" s="1687" t="s">
        <v>403</v>
      </c>
      <c r="B310" s="1687"/>
      <c r="C310" s="1687"/>
      <c r="D310" s="1687"/>
      <c r="E310" s="1687"/>
      <c r="F310" s="1687"/>
      <c r="G310" s="1687"/>
      <c r="H310" s="1687"/>
      <c r="I310" s="1687"/>
      <c r="J310" s="1154"/>
      <c r="M310" s="8"/>
    </row>
    <row r="311" spans="1:13" s="6" customFormat="1" ht="38.25">
      <c r="A311" s="1203" t="s">
        <v>404</v>
      </c>
      <c r="B311" s="15" t="s">
        <v>56</v>
      </c>
      <c r="C311" s="15">
        <v>100975</v>
      </c>
      <c r="D311" s="14" t="s">
        <v>700</v>
      </c>
      <c r="E311" s="13" t="s">
        <v>669</v>
      </c>
      <c r="F311" s="193">
        <v>14.820049999999998</v>
      </c>
      <c r="G311" s="194">
        <v>6.55</v>
      </c>
      <c r="H311" s="196">
        <v>97.07</v>
      </c>
      <c r="I311" s="1254">
        <v>0.2034</v>
      </c>
      <c r="J311" s="1154"/>
      <c r="M311" s="8"/>
    </row>
    <row r="312" spans="1:13" s="6" customFormat="1" ht="25.5">
      <c r="A312" s="1203" t="s">
        <v>405</v>
      </c>
      <c r="B312" s="15" t="s">
        <v>56</v>
      </c>
      <c r="C312" s="15">
        <v>95876</v>
      </c>
      <c r="D312" s="14" t="s">
        <v>666</v>
      </c>
      <c r="E312" s="13" t="s">
        <v>667</v>
      </c>
      <c r="F312" s="193">
        <v>306.77503499999995</v>
      </c>
      <c r="G312" s="194">
        <v>1.6</v>
      </c>
      <c r="H312" s="196">
        <v>490.84</v>
      </c>
      <c r="I312" s="1254">
        <v>0.2034</v>
      </c>
      <c r="J312" s="1154"/>
      <c r="M312" s="8"/>
    </row>
    <row r="313" spans="1:13" s="6" customFormat="1">
      <c r="A313" s="1203" t="s">
        <v>406</v>
      </c>
      <c r="B313" s="154" t="s">
        <v>158</v>
      </c>
      <c r="C313" s="15" t="s">
        <v>159</v>
      </c>
      <c r="D313" s="14" t="s">
        <v>436</v>
      </c>
      <c r="E313" s="13" t="s">
        <v>437</v>
      </c>
      <c r="F313" s="195">
        <v>22.230074999999999</v>
      </c>
      <c r="G313" s="194">
        <v>12.23</v>
      </c>
      <c r="H313" s="196">
        <v>271.87</v>
      </c>
      <c r="I313" s="1254">
        <v>0.2034</v>
      </c>
      <c r="J313" s="1154"/>
      <c r="M313" s="8"/>
    </row>
    <row r="314" spans="1:13" s="6" customFormat="1">
      <c r="A314" s="1691" t="s">
        <v>164</v>
      </c>
      <c r="B314" s="1691"/>
      <c r="C314" s="1691"/>
      <c r="D314" s="1691"/>
      <c r="E314" s="1691"/>
      <c r="F314" s="1691"/>
      <c r="G314" s="1691"/>
      <c r="H314" s="1691"/>
      <c r="I314" s="1691"/>
      <c r="J314" s="1154"/>
      <c r="M314" s="8"/>
    </row>
    <row r="315" spans="1:13" s="6" customFormat="1">
      <c r="A315" s="1203" t="s">
        <v>407</v>
      </c>
      <c r="B315" s="201" t="s">
        <v>56</v>
      </c>
      <c r="C315" s="13">
        <v>99063</v>
      </c>
      <c r="D315" s="14" t="s">
        <v>784</v>
      </c>
      <c r="E315" s="13" t="s">
        <v>253</v>
      </c>
      <c r="F315" s="1096">
        <v>3676.43</v>
      </c>
      <c r="G315" s="194">
        <v>4.9400000000000004</v>
      </c>
      <c r="H315" s="200">
        <v>18161.560000000001</v>
      </c>
      <c r="I315" s="1254">
        <v>0.2034</v>
      </c>
      <c r="J315" s="1154"/>
      <c r="M315" s="8"/>
    </row>
    <row r="316" spans="1:13" s="6" customFormat="1">
      <c r="A316" s="1203" t="s">
        <v>408</v>
      </c>
      <c r="B316" s="201" t="s">
        <v>409</v>
      </c>
      <c r="C316" s="13" t="s">
        <v>248</v>
      </c>
      <c r="D316" s="14" t="s">
        <v>812</v>
      </c>
      <c r="E316" s="13" t="s">
        <v>253</v>
      </c>
      <c r="F316" s="1096">
        <v>3676.43</v>
      </c>
      <c r="G316" s="194">
        <v>2.0169874999999999</v>
      </c>
      <c r="H316" s="200">
        <v>7415.31</v>
      </c>
      <c r="I316" s="1254">
        <v>0.2034</v>
      </c>
      <c r="J316" s="1154"/>
      <c r="M316" s="8"/>
    </row>
    <row r="317" spans="1:13" s="6" customFormat="1">
      <c r="A317" s="1691" t="s">
        <v>167</v>
      </c>
      <c r="B317" s="1691"/>
      <c r="C317" s="1691"/>
      <c r="D317" s="1691"/>
      <c r="E317" s="1691"/>
      <c r="F317" s="1691"/>
      <c r="G317" s="1691"/>
      <c r="H317" s="1691"/>
      <c r="I317" s="1691"/>
      <c r="J317" s="1154"/>
      <c r="M317" s="8"/>
    </row>
    <row r="318" spans="1:13" s="6" customFormat="1">
      <c r="A318" s="1203" t="s">
        <v>410</v>
      </c>
      <c r="B318" s="15" t="s">
        <v>88</v>
      </c>
      <c r="C318" s="15" t="s">
        <v>169</v>
      </c>
      <c r="D318" s="14" t="s">
        <v>815</v>
      </c>
      <c r="E318" s="13" t="s">
        <v>710</v>
      </c>
      <c r="F318" s="1094">
        <v>74</v>
      </c>
      <c r="G318" s="194">
        <v>145.25790000000001</v>
      </c>
      <c r="H318" s="196">
        <v>10749.08</v>
      </c>
      <c r="I318" s="1254">
        <v>0.2034</v>
      </c>
      <c r="J318" s="1154"/>
      <c r="M318" s="8"/>
    </row>
    <row r="319" spans="1:13" s="6" customFormat="1">
      <c r="A319" s="1691" t="s">
        <v>171</v>
      </c>
      <c r="B319" s="1691"/>
      <c r="C319" s="1691"/>
      <c r="D319" s="1691"/>
      <c r="E319" s="1691"/>
      <c r="F319" s="1691"/>
      <c r="G319" s="1691"/>
      <c r="H319" s="1691"/>
      <c r="I319" s="1691"/>
      <c r="J319" s="1154"/>
      <c r="M319" s="8"/>
    </row>
    <row r="320" spans="1:13" s="6" customFormat="1" ht="51">
      <c r="A320" s="1203" t="s">
        <v>411</v>
      </c>
      <c r="B320" s="15" t="s">
        <v>56</v>
      </c>
      <c r="C320" s="15">
        <v>90082</v>
      </c>
      <c r="D320" s="14" t="s">
        <v>706</v>
      </c>
      <c r="E320" s="13" t="s">
        <v>669</v>
      </c>
      <c r="F320" s="1094">
        <v>10202.09325</v>
      </c>
      <c r="G320" s="194">
        <v>8.2799999999999994</v>
      </c>
      <c r="H320" s="196">
        <v>84473.33</v>
      </c>
      <c r="I320" s="1254">
        <v>0.2034</v>
      </c>
      <c r="J320" s="1154"/>
      <c r="M320" s="8"/>
    </row>
    <row r="321" spans="1:13" s="6" customFormat="1">
      <c r="A321" s="1691" t="s">
        <v>184</v>
      </c>
      <c r="B321" s="1691"/>
      <c r="C321" s="1691"/>
      <c r="D321" s="1691"/>
      <c r="E321" s="1691"/>
      <c r="F321" s="1691"/>
      <c r="G321" s="1691"/>
      <c r="H321" s="1691"/>
      <c r="I321" s="1691"/>
      <c r="J321" s="1154"/>
      <c r="M321" s="8"/>
    </row>
    <row r="322" spans="1:13" s="6" customFormat="1" ht="25.5">
      <c r="A322" s="1203" t="s">
        <v>412</v>
      </c>
      <c r="B322" s="15" t="s">
        <v>56</v>
      </c>
      <c r="C322" s="15">
        <v>101576</v>
      </c>
      <c r="D322" s="14" t="s">
        <v>693</v>
      </c>
      <c r="E322" s="13" t="s">
        <v>472</v>
      </c>
      <c r="F322" s="1094">
        <v>11514.916817566205</v>
      </c>
      <c r="G322" s="194">
        <v>40.229999999999997</v>
      </c>
      <c r="H322" s="196">
        <v>463245.1</v>
      </c>
      <c r="I322" s="1254">
        <v>0.2034</v>
      </c>
      <c r="J322" s="1154"/>
      <c r="M322" s="8"/>
    </row>
    <row r="323" spans="1:13" s="6" customFormat="1">
      <c r="A323" s="1691" t="s">
        <v>197</v>
      </c>
      <c r="B323" s="1691"/>
      <c r="C323" s="1691"/>
      <c r="D323" s="1691"/>
      <c r="E323" s="1691"/>
      <c r="F323" s="1691"/>
      <c r="G323" s="1691"/>
      <c r="H323" s="1691"/>
      <c r="I323" s="1691"/>
      <c r="J323" s="1154"/>
      <c r="M323" s="8"/>
    </row>
    <row r="324" spans="1:13" s="6" customFormat="1" ht="25.5">
      <c r="A324" s="1203" t="s">
        <v>413</v>
      </c>
      <c r="B324" s="15" t="s">
        <v>56</v>
      </c>
      <c r="C324" s="15">
        <v>101624</v>
      </c>
      <c r="D324" s="14" t="s">
        <v>692</v>
      </c>
      <c r="E324" s="13" t="s">
        <v>669</v>
      </c>
      <c r="F324" s="1094">
        <v>257.35009999999994</v>
      </c>
      <c r="G324" s="194">
        <v>228.37</v>
      </c>
      <c r="H324" s="196">
        <v>58771.040000000001</v>
      </c>
      <c r="I324" s="1254">
        <v>0.2034</v>
      </c>
      <c r="J324" s="1154"/>
      <c r="M324" s="8"/>
    </row>
    <row r="325" spans="1:13" s="6" customFormat="1">
      <c r="A325" s="1691" t="s">
        <v>200</v>
      </c>
      <c r="B325" s="1691"/>
      <c r="C325" s="1691"/>
      <c r="D325" s="1691"/>
      <c r="E325" s="1691"/>
      <c r="F325" s="1691"/>
      <c r="G325" s="1691"/>
      <c r="H325" s="1691"/>
      <c r="I325" s="1691"/>
      <c r="J325" s="1154"/>
      <c r="M325" s="8"/>
    </row>
    <row r="326" spans="1:13" s="6" customFormat="1" ht="25.5">
      <c r="A326" s="1281" t="s">
        <v>414</v>
      </c>
      <c r="B326" s="1290" t="s">
        <v>65</v>
      </c>
      <c r="C326" s="1290">
        <v>7745</v>
      </c>
      <c r="D326" s="1291" t="s">
        <v>715</v>
      </c>
      <c r="E326" s="1292" t="s">
        <v>689</v>
      </c>
      <c r="F326" s="193">
        <v>3344.37</v>
      </c>
      <c r="G326" s="194">
        <v>108.45</v>
      </c>
      <c r="H326" s="196">
        <v>362696.92</v>
      </c>
      <c r="I326" s="1254">
        <v>0.111</v>
      </c>
      <c r="J326" s="1154"/>
      <c r="M326" s="8"/>
    </row>
    <row r="327" spans="1:13" s="6" customFormat="1" ht="25.5">
      <c r="A327" s="1281" t="s">
        <v>415</v>
      </c>
      <c r="B327" s="1290" t="s">
        <v>65</v>
      </c>
      <c r="C327" s="1290">
        <v>7725</v>
      </c>
      <c r="D327" s="1291" t="s">
        <v>694</v>
      </c>
      <c r="E327" s="1292" t="s">
        <v>689</v>
      </c>
      <c r="F327" s="193">
        <v>332.06</v>
      </c>
      <c r="G327" s="194">
        <v>209.85</v>
      </c>
      <c r="H327" s="196">
        <v>69682.789999999994</v>
      </c>
      <c r="I327" s="1254">
        <v>0.111</v>
      </c>
      <c r="J327" s="1154"/>
      <c r="M327" s="8"/>
    </row>
    <row r="328" spans="1:13" s="6" customFormat="1">
      <c r="A328" s="1692" t="s">
        <v>207</v>
      </c>
      <c r="B328" s="1693"/>
      <c r="C328" s="1693"/>
      <c r="D328" s="1693"/>
      <c r="E328" s="1693"/>
      <c r="F328" s="1693"/>
      <c r="G328" s="1693"/>
      <c r="H328" s="1693"/>
      <c r="I328" s="1694"/>
      <c r="J328" s="1154"/>
      <c r="M328" s="8"/>
    </row>
    <row r="329" spans="1:13" s="6" customFormat="1">
      <c r="A329" s="1692" t="s">
        <v>416</v>
      </c>
      <c r="B329" s="1693"/>
      <c r="C329" s="1693"/>
      <c r="D329" s="1693"/>
      <c r="E329" s="1693"/>
      <c r="F329" s="1693"/>
      <c r="G329" s="1693"/>
      <c r="H329" s="1693"/>
      <c r="I329" s="1694"/>
      <c r="J329" s="1154"/>
      <c r="M329" s="8"/>
    </row>
    <row r="330" spans="1:13" s="6" customFormat="1" ht="25.5">
      <c r="A330" s="1203" t="s">
        <v>417</v>
      </c>
      <c r="B330" s="571" t="s">
        <v>56</v>
      </c>
      <c r="C330" s="201">
        <v>101014</v>
      </c>
      <c r="D330" s="14" t="s">
        <v>813</v>
      </c>
      <c r="E330" s="13" t="s">
        <v>437</v>
      </c>
      <c r="F330" s="1095">
        <v>638.77467000000001</v>
      </c>
      <c r="G330" s="194">
        <v>28.82</v>
      </c>
      <c r="H330" s="196">
        <v>18409.48</v>
      </c>
      <c r="I330" s="1254">
        <v>0.2034</v>
      </c>
      <c r="J330" s="1154"/>
      <c r="M330" s="8"/>
    </row>
    <row r="331" spans="1:13" s="6" customFormat="1" ht="38.25">
      <c r="A331" s="1203" t="s">
        <v>418</v>
      </c>
      <c r="B331" s="201" t="s">
        <v>56</v>
      </c>
      <c r="C331" s="201">
        <v>100952</v>
      </c>
      <c r="D331" s="14" t="s">
        <v>685</v>
      </c>
      <c r="E331" s="13" t="s">
        <v>686</v>
      </c>
      <c r="F331" s="1095">
        <v>19163.240099999999</v>
      </c>
      <c r="G331" s="194">
        <v>1.9</v>
      </c>
      <c r="H331" s="196">
        <v>36410.15</v>
      </c>
      <c r="I331" s="1254">
        <v>0.2034</v>
      </c>
      <c r="J331" s="1154"/>
      <c r="M331" s="8"/>
    </row>
    <row r="332" spans="1:13" s="6" customFormat="1" ht="38.25">
      <c r="A332" s="1203" t="s">
        <v>419</v>
      </c>
      <c r="B332" s="201" t="s">
        <v>56</v>
      </c>
      <c r="C332" s="201">
        <v>100953</v>
      </c>
      <c r="D332" s="14" t="s">
        <v>786</v>
      </c>
      <c r="E332" s="13" t="s">
        <v>686</v>
      </c>
      <c r="F332" s="1095">
        <v>3193.8733499999998</v>
      </c>
      <c r="G332" s="194">
        <v>0.75</v>
      </c>
      <c r="H332" s="196">
        <v>2395.4</v>
      </c>
      <c r="I332" s="1254">
        <v>0.2034</v>
      </c>
      <c r="J332" s="1154"/>
      <c r="M332" s="8"/>
    </row>
    <row r="333" spans="1:13" s="6" customFormat="1" ht="38.25">
      <c r="A333" s="1203" t="s">
        <v>420</v>
      </c>
      <c r="B333" s="201" t="s">
        <v>56</v>
      </c>
      <c r="C333" s="201">
        <v>100954</v>
      </c>
      <c r="D333" s="14" t="s">
        <v>745</v>
      </c>
      <c r="E333" s="13" t="s">
        <v>686</v>
      </c>
      <c r="F333" s="1095">
        <v>1277.54934</v>
      </c>
      <c r="G333" s="194">
        <v>5.71</v>
      </c>
      <c r="H333" s="196">
        <v>7294.8</v>
      </c>
      <c r="I333" s="1254">
        <v>0.2034</v>
      </c>
      <c r="J333" s="1154"/>
      <c r="M333" s="8"/>
    </row>
    <row r="334" spans="1:13" s="6" customFormat="1">
      <c r="A334" s="1692" t="s">
        <v>208</v>
      </c>
      <c r="B334" s="1693"/>
      <c r="C334" s="1693"/>
      <c r="D334" s="1693"/>
      <c r="E334" s="1693"/>
      <c r="F334" s="1693"/>
      <c r="G334" s="1693"/>
      <c r="H334" s="1693"/>
      <c r="I334" s="1694"/>
      <c r="J334" s="1154"/>
      <c r="M334" s="8"/>
    </row>
    <row r="335" spans="1:13" s="6" customFormat="1" ht="25.5">
      <c r="A335" s="1203" t="s">
        <v>421</v>
      </c>
      <c r="B335" s="571" t="s">
        <v>56</v>
      </c>
      <c r="C335" s="201">
        <v>101463</v>
      </c>
      <c r="D335" s="14" t="s">
        <v>798</v>
      </c>
      <c r="E335" s="13" t="s">
        <v>437</v>
      </c>
      <c r="F335" s="1095">
        <v>111.90422000000001</v>
      </c>
      <c r="G335" s="194">
        <v>31.56</v>
      </c>
      <c r="H335" s="196">
        <v>3531.69</v>
      </c>
      <c r="I335" s="1254">
        <v>0.2034</v>
      </c>
      <c r="J335" s="1154"/>
      <c r="M335" s="8"/>
    </row>
    <row r="336" spans="1:13" s="6" customFormat="1" ht="38.25">
      <c r="A336" s="1203" t="s">
        <v>422</v>
      </c>
      <c r="B336" s="201" t="s">
        <v>56</v>
      </c>
      <c r="C336" s="201">
        <v>100952</v>
      </c>
      <c r="D336" s="14" t="s">
        <v>685</v>
      </c>
      <c r="E336" s="13" t="s">
        <v>686</v>
      </c>
      <c r="F336" s="1095">
        <v>3357.1266000000005</v>
      </c>
      <c r="G336" s="194">
        <v>1.9</v>
      </c>
      <c r="H336" s="196">
        <v>6378.54</v>
      </c>
      <c r="I336" s="1254">
        <v>0.2034</v>
      </c>
      <c r="J336" s="1154"/>
      <c r="M336" s="8"/>
    </row>
    <row r="337" spans="1:13" s="6" customFormat="1" ht="38.25">
      <c r="A337" s="1203" t="s">
        <v>423</v>
      </c>
      <c r="B337" s="201" t="s">
        <v>56</v>
      </c>
      <c r="C337" s="201">
        <v>100953</v>
      </c>
      <c r="D337" s="14" t="s">
        <v>786</v>
      </c>
      <c r="E337" s="13" t="s">
        <v>686</v>
      </c>
      <c r="F337" s="1095">
        <v>559.52110000000005</v>
      </c>
      <c r="G337" s="194">
        <v>0.75</v>
      </c>
      <c r="H337" s="196">
        <v>419.64</v>
      </c>
      <c r="I337" s="1254">
        <v>0.2034</v>
      </c>
      <c r="J337" s="1154"/>
      <c r="M337" s="8"/>
    </row>
    <row r="338" spans="1:13" s="6" customFormat="1" ht="38.25">
      <c r="A338" s="1203" t="s">
        <v>424</v>
      </c>
      <c r="B338" s="201" t="s">
        <v>56</v>
      </c>
      <c r="C338" s="201">
        <v>100954</v>
      </c>
      <c r="D338" s="14" t="s">
        <v>745</v>
      </c>
      <c r="E338" s="13" t="s">
        <v>686</v>
      </c>
      <c r="F338" s="1095">
        <v>223.80844000000002</v>
      </c>
      <c r="G338" s="194">
        <v>5.71</v>
      </c>
      <c r="H338" s="196">
        <v>1277.94</v>
      </c>
      <c r="I338" s="1254">
        <v>0.2034</v>
      </c>
      <c r="J338" s="1154"/>
      <c r="M338" s="8"/>
    </row>
    <row r="339" spans="1:13" s="6" customFormat="1">
      <c r="A339" s="1692" t="s">
        <v>239</v>
      </c>
      <c r="B339" s="1693"/>
      <c r="C339" s="1693"/>
      <c r="D339" s="1693"/>
      <c r="E339" s="1693"/>
      <c r="F339" s="1693"/>
      <c r="G339" s="1693"/>
      <c r="H339" s="1693"/>
      <c r="I339" s="1694"/>
      <c r="J339" s="1154"/>
      <c r="M339" s="8"/>
    </row>
    <row r="340" spans="1:13" s="6" customFormat="1" ht="38.25">
      <c r="A340" s="1203" t="s">
        <v>425</v>
      </c>
      <c r="B340" s="15" t="s">
        <v>56</v>
      </c>
      <c r="C340" s="15">
        <v>92821</v>
      </c>
      <c r="D340" s="14" t="s">
        <v>742</v>
      </c>
      <c r="E340" s="13" t="s">
        <v>253</v>
      </c>
      <c r="F340" s="1094">
        <v>3344.37</v>
      </c>
      <c r="G340" s="194">
        <v>48.39</v>
      </c>
      <c r="H340" s="196">
        <v>161834.06</v>
      </c>
      <c r="I340" s="1254">
        <v>0.2034</v>
      </c>
      <c r="J340" s="1154"/>
      <c r="M340" s="8"/>
    </row>
    <row r="341" spans="1:13" s="6" customFormat="1" ht="38.25">
      <c r="A341" s="1203" t="s">
        <v>426</v>
      </c>
      <c r="B341" s="15" t="s">
        <v>56</v>
      </c>
      <c r="C341" s="15">
        <v>92824</v>
      </c>
      <c r="D341" s="14" t="s">
        <v>731</v>
      </c>
      <c r="E341" s="13" t="s">
        <v>253</v>
      </c>
      <c r="F341" s="1094">
        <v>332.06</v>
      </c>
      <c r="G341" s="194">
        <v>70.290000000000006</v>
      </c>
      <c r="H341" s="196">
        <v>23340.49</v>
      </c>
      <c r="I341" s="1254">
        <v>0.2034</v>
      </c>
      <c r="J341" s="1154"/>
      <c r="M341" s="8"/>
    </row>
    <row r="342" spans="1:13" s="6" customFormat="1" ht="15" customHeight="1">
      <c r="A342" s="1687" t="s">
        <v>327</v>
      </c>
      <c r="B342" s="1687"/>
      <c r="C342" s="1687"/>
      <c r="D342" s="1687"/>
      <c r="E342" s="1687"/>
      <c r="F342" s="1687"/>
      <c r="G342" s="1687"/>
      <c r="H342" s="1687"/>
      <c r="I342" s="1687"/>
      <c r="J342" s="1154"/>
      <c r="M342" s="8"/>
    </row>
    <row r="343" spans="1:13" s="6" customFormat="1" ht="38.25">
      <c r="A343" s="1203" t="s">
        <v>427</v>
      </c>
      <c r="B343" s="15" t="s">
        <v>56</v>
      </c>
      <c r="C343" s="15">
        <v>100975</v>
      </c>
      <c r="D343" s="14" t="s">
        <v>700</v>
      </c>
      <c r="E343" s="13" t="s">
        <v>669</v>
      </c>
      <c r="F343" s="1094">
        <v>771.50378200503633</v>
      </c>
      <c r="G343" s="194">
        <v>6.55</v>
      </c>
      <c r="H343" s="196">
        <v>5053.34</v>
      </c>
      <c r="I343" s="1254">
        <v>0.2034</v>
      </c>
      <c r="J343" s="1154"/>
      <c r="M343" s="8"/>
    </row>
    <row r="344" spans="1:13" s="6" customFormat="1" ht="25.5">
      <c r="A344" s="1203" t="s">
        <v>428</v>
      </c>
      <c r="B344" s="15" t="s">
        <v>56</v>
      </c>
      <c r="C344" s="15">
        <v>95876</v>
      </c>
      <c r="D344" s="14" t="s">
        <v>666</v>
      </c>
      <c r="E344" s="13" t="s">
        <v>667</v>
      </c>
      <c r="F344" s="1094">
        <v>15970.128287504251</v>
      </c>
      <c r="G344" s="194">
        <v>1.6</v>
      </c>
      <c r="H344" s="196">
        <v>25552.2</v>
      </c>
      <c r="I344" s="1254">
        <v>0.2034</v>
      </c>
      <c r="J344" s="1154"/>
      <c r="M344" s="8"/>
    </row>
    <row r="345" spans="1:13" s="6" customFormat="1" ht="15" customHeight="1">
      <c r="A345" s="1203"/>
      <c r="B345" s="201"/>
      <c r="C345" s="201"/>
      <c r="D345" s="14"/>
      <c r="E345" s="13"/>
      <c r="F345" s="193"/>
      <c r="G345" s="194"/>
      <c r="H345" s="196"/>
      <c r="I345" s="196"/>
      <c r="J345" s="1154"/>
      <c r="M345" s="8"/>
    </row>
    <row r="346" spans="1:13" s="6" customFormat="1">
      <c r="A346" s="1302" t="s">
        <v>429</v>
      </c>
      <c r="B346" s="368"/>
      <c r="C346" s="368"/>
      <c r="D346" s="368"/>
      <c r="E346" s="368"/>
      <c r="F346" s="368"/>
      <c r="G346" s="368"/>
      <c r="H346" s="368"/>
      <c r="I346" s="1303"/>
      <c r="J346" s="1154"/>
      <c r="M346" s="8"/>
    </row>
    <row r="347" spans="1:13" s="6" customFormat="1">
      <c r="A347" s="1688" t="s">
        <v>54</v>
      </c>
      <c r="B347" s="1689"/>
      <c r="C347" s="1689"/>
      <c r="D347" s="1689"/>
      <c r="E347" s="1689"/>
      <c r="F347" s="1689"/>
      <c r="G347" s="1689"/>
      <c r="H347" s="1689"/>
      <c r="I347" s="1690"/>
      <c r="J347" s="1154"/>
      <c r="M347" s="8"/>
    </row>
    <row r="348" spans="1:13" s="6" customFormat="1" ht="38.25">
      <c r="A348" s="1203" t="s">
        <v>430</v>
      </c>
      <c r="B348" s="201" t="s">
        <v>56</v>
      </c>
      <c r="C348" s="13">
        <v>98525</v>
      </c>
      <c r="D348" s="14" t="s">
        <v>845</v>
      </c>
      <c r="E348" s="13" t="s">
        <v>472</v>
      </c>
      <c r="F348" s="202">
        <v>15040</v>
      </c>
      <c r="G348" s="194">
        <v>0.3</v>
      </c>
      <c r="H348" s="196">
        <v>4512</v>
      </c>
      <c r="I348" s="1254">
        <v>0.2034</v>
      </c>
      <c r="J348" s="1154" t="s">
        <v>431</v>
      </c>
      <c r="M348" s="8"/>
    </row>
    <row r="349" spans="1:13" s="6" customFormat="1" ht="38.25">
      <c r="A349" s="1203" t="s">
        <v>432</v>
      </c>
      <c r="B349" s="201" t="s">
        <v>56</v>
      </c>
      <c r="C349" s="13">
        <v>100983</v>
      </c>
      <c r="D349" s="14" t="s">
        <v>788</v>
      </c>
      <c r="E349" s="13" t="s">
        <v>669</v>
      </c>
      <c r="F349" s="202">
        <v>3368.9600000000005</v>
      </c>
      <c r="G349" s="194">
        <v>6.61</v>
      </c>
      <c r="H349" s="196">
        <v>22268.82</v>
      </c>
      <c r="I349" s="1254">
        <v>0.2034</v>
      </c>
      <c r="J349" s="1280" t="s">
        <v>433</v>
      </c>
      <c r="M349" s="8"/>
    </row>
    <row r="350" spans="1:13" s="6" customFormat="1" ht="25.5">
      <c r="A350" s="1203" t="s">
        <v>434</v>
      </c>
      <c r="B350" s="154" t="s">
        <v>56</v>
      </c>
      <c r="C350" s="15">
        <v>95876</v>
      </c>
      <c r="D350" s="14" t="s">
        <v>666</v>
      </c>
      <c r="E350" s="13" t="s">
        <v>667</v>
      </c>
      <c r="F350" s="202">
        <v>104016.64000000001</v>
      </c>
      <c r="G350" s="194">
        <v>1.6</v>
      </c>
      <c r="H350" s="196">
        <v>166426.62</v>
      </c>
      <c r="I350" s="1254">
        <v>0.2034</v>
      </c>
      <c r="J350" s="1154" t="s">
        <v>61</v>
      </c>
      <c r="M350" s="8"/>
    </row>
    <row r="351" spans="1:13" s="6" customFormat="1">
      <c r="A351" s="1203" t="s">
        <v>435</v>
      </c>
      <c r="B351" s="154" t="s">
        <v>158</v>
      </c>
      <c r="C351" s="15" t="s">
        <v>159</v>
      </c>
      <c r="D351" s="14" t="s">
        <v>436</v>
      </c>
      <c r="E351" s="13" t="s">
        <v>437</v>
      </c>
      <c r="F351" s="195">
        <v>5053.4400000000005</v>
      </c>
      <c r="G351" s="194">
        <v>12.23</v>
      </c>
      <c r="H351" s="196">
        <v>61803.57</v>
      </c>
      <c r="I351" s="1254">
        <v>0.2034</v>
      </c>
      <c r="J351" s="1154"/>
      <c r="M351" s="8"/>
    </row>
    <row r="352" spans="1:13" s="6" customFormat="1">
      <c r="A352" s="1687" t="s">
        <v>171</v>
      </c>
      <c r="B352" s="1687"/>
      <c r="C352" s="1687"/>
      <c r="D352" s="1687"/>
      <c r="E352" s="1687"/>
      <c r="F352" s="1687"/>
      <c r="G352" s="1687"/>
      <c r="H352" s="1687"/>
      <c r="I352" s="1687"/>
      <c r="J352" s="1154"/>
      <c r="M352" s="8"/>
    </row>
    <row r="353" spans="1:13" s="6" customFormat="1" ht="25.5">
      <c r="A353" s="1203" t="s">
        <v>438</v>
      </c>
      <c r="B353" s="154" t="s">
        <v>56</v>
      </c>
      <c r="C353" s="572">
        <v>101125</v>
      </c>
      <c r="D353" s="14" t="s">
        <v>673</v>
      </c>
      <c r="E353" s="13" t="s">
        <v>669</v>
      </c>
      <c r="F353" s="195">
        <v>69802.5</v>
      </c>
      <c r="G353" s="194">
        <v>10.51</v>
      </c>
      <c r="H353" s="196">
        <v>733624.27</v>
      </c>
      <c r="I353" s="1254">
        <v>0.2034</v>
      </c>
      <c r="J353" s="1154" t="s">
        <v>431</v>
      </c>
      <c r="M353" s="8"/>
    </row>
    <row r="354" spans="1:13" s="6" customFormat="1">
      <c r="A354" s="1676" t="s">
        <v>439</v>
      </c>
      <c r="B354" s="1677"/>
      <c r="C354" s="1677"/>
      <c r="D354" s="1677"/>
      <c r="E354" s="1677"/>
      <c r="F354" s="1677"/>
      <c r="G354" s="1677"/>
      <c r="H354" s="1677"/>
      <c r="I354" s="1678"/>
      <c r="J354" s="1154"/>
      <c r="M354" s="8"/>
    </row>
    <row r="355" spans="1:13" s="6" customFormat="1" ht="25.5">
      <c r="A355" s="1203" t="s">
        <v>440</v>
      </c>
      <c r="B355" s="154" t="s">
        <v>56</v>
      </c>
      <c r="C355" s="15">
        <v>95876</v>
      </c>
      <c r="D355" s="14" t="s">
        <v>666</v>
      </c>
      <c r="E355" s="13" t="s">
        <v>667</v>
      </c>
      <c r="F355" s="195">
        <v>1444911.75</v>
      </c>
      <c r="G355" s="194">
        <v>1.6</v>
      </c>
      <c r="H355" s="196">
        <v>2311858.7999999998</v>
      </c>
      <c r="I355" s="1254">
        <v>0.2034</v>
      </c>
      <c r="J355" s="1154" t="s">
        <v>441</v>
      </c>
      <c r="M355" s="8" t="s">
        <v>442</v>
      </c>
    </row>
    <row r="356" spans="1:13" s="6" customFormat="1">
      <c r="A356" s="1687" t="s">
        <v>443</v>
      </c>
      <c r="B356" s="1687"/>
      <c r="C356" s="1687"/>
      <c r="D356" s="1687"/>
      <c r="E356" s="1687"/>
      <c r="F356" s="1687"/>
      <c r="G356" s="1687"/>
      <c r="H356" s="1687"/>
      <c r="I356" s="1687"/>
      <c r="J356" s="1154"/>
      <c r="M356" s="8"/>
    </row>
    <row r="357" spans="1:13" s="6" customFormat="1">
      <c r="A357" s="1203" t="s">
        <v>444</v>
      </c>
      <c r="B357" s="154" t="s">
        <v>56</v>
      </c>
      <c r="C357" s="572">
        <v>98504</v>
      </c>
      <c r="D357" s="14" t="s">
        <v>770</v>
      </c>
      <c r="E357" s="13" t="s">
        <v>472</v>
      </c>
      <c r="F357" s="195">
        <v>6113.5065999999997</v>
      </c>
      <c r="G357" s="194">
        <v>12.07</v>
      </c>
      <c r="H357" s="196">
        <v>73790.02</v>
      </c>
      <c r="I357" s="1254">
        <v>0.2034</v>
      </c>
      <c r="J357" s="1154" t="s">
        <v>431</v>
      </c>
      <c r="M357" s="8"/>
    </row>
    <row r="358" spans="1:13" s="6" customFormat="1" ht="51">
      <c r="A358" s="1203" t="s">
        <v>445</v>
      </c>
      <c r="B358" s="154" t="s">
        <v>56</v>
      </c>
      <c r="C358" s="572" t="s">
        <v>14535</v>
      </c>
      <c r="D358" s="14" t="s">
        <v>14536</v>
      </c>
      <c r="E358" s="13" t="s">
        <v>253</v>
      </c>
      <c r="F358" s="195">
        <v>973</v>
      </c>
      <c r="G358" s="194">
        <v>563.66849400000001</v>
      </c>
      <c r="H358" s="196">
        <v>548449.43999999994</v>
      </c>
      <c r="I358" s="1254">
        <v>0.2034</v>
      </c>
      <c r="J358" s="1154" t="s">
        <v>431</v>
      </c>
      <c r="M358" s="8"/>
    </row>
    <row r="359" spans="1:13" s="6" customFormat="1">
      <c r="A359" s="1203" t="s">
        <v>447</v>
      </c>
      <c r="B359" s="154" t="s">
        <v>56</v>
      </c>
      <c r="C359" s="572">
        <v>98509</v>
      </c>
      <c r="D359" s="14" t="s">
        <v>8925</v>
      </c>
      <c r="E359" s="13" t="s">
        <v>839</v>
      </c>
      <c r="F359" s="195">
        <v>2432.5</v>
      </c>
      <c r="G359" s="194">
        <v>40.67</v>
      </c>
      <c r="H359" s="196">
        <v>98929.77</v>
      </c>
      <c r="I359" s="1254">
        <v>0.2034</v>
      </c>
      <c r="J359" s="1154"/>
      <c r="M359" s="1148"/>
    </row>
    <row r="360" spans="1:13" s="6" customFormat="1" ht="25.5">
      <c r="A360" s="1203" t="s">
        <v>448</v>
      </c>
      <c r="B360" s="154" t="s">
        <v>158</v>
      </c>
      <c r="C360" s="572" t="s">
        <v>14537</v>
      </c>
      <c r="D360" s="14" t="s">
        <v>14538</v>
      </c>
      <c r="E360" s="13" t="s">
        <v>472</v>
      </c>
      <c r="F360" s="195">
        <v>19.2</v>
      </c>
      <c r="G360" s="194">
        <v>564.668316</v>
      </c>
      <c r="H360" s="196">
        <v>10841.63</v>
      </c>
      <c r="I360" s="1254">
        <v>0.2034</v>
      </c>
      <c r="J360" s="1154"/>
      <c r="M360" s="1148"/>
    </row>
    <row r="361" spans="1:13" s="6" customFormat="1">
      <c r="A361" s="1281" t="s">
        <v>450</v>
      </c>
      <c r="B361" s="154" t="s">
        <v>158</v>
      </c>
      <c r="C361" s="572" t="s">
        <v>14539</v>
      </c>
      <c r="D361" s="14" t="s">
        <v>14540</v>
      </c>
      <c r="E361" s="13" t="s">
        <v>710</v>
      </c>
      <c r="F361" s="195">
        <v>12</v>
      </c>
      <c r="G361" s="194">
        <v>184.1694</v>
      </c>
      <c r="H361" s="196">
        <v>2210.0300000000002</v>
      </c>
      <c r="I361" s="1254">
        <v>0.2034</v>
      </c>
      <c r="J361" s="1154"/>
      <c r="M361" s="1148"/>
    </row>
    <row r="362" spans="1:13" s="6" customFormat="1" ht="15" customHeight="1">
      <c r="A362" s="1659" t="s">
        <v>446</v>
      </c>
      <c r="B362" s="1660"/>
      <c r="C362" s="1660"/>
      <c r="D362" s="1660"/>
      <c r="E362" s="1660"/>
      <c r="F362" s="1660"/>
      <c r="G362" s="1660"/>
      <c r="H362" s="1660"/>
      <c r="I362" s="1661"/>
      <c r="J362" s="1154"/>
      <c r="M362" s="8"/>
    </row>
    <row r="363" spans="1:13" s="6" customFormat="1" ht="25.5">
      <c r="A363" s="1203" t="s">
        <v>452</v>
      </c>
      <c r="B363" s="15" t="s">
        <v>56</v>
      </c>
      <c r="C363" s="15">
        <v>101624</v>
      </c>
      <c r="D363" s="14" t="s">
        <v>692</v>
      </c>
      <c r="E363" s="13" t="s">
        <v>669</v>
      </c>
      <c r="F363" s="202">
        <v>14</v>
      </c>
      <c r="G363" s="194">
        <v>228.37</v>
      </c>
      <c r="H363" s="196">
        <v>3197.18</v>
      </c>
      <c r="I363" s="1254">
        <v>0.2034</v>
      </c>
      <c r="J363" s="1154"/>
      <c r="M363" s="8"/>
    </row>
    <row r="364" spans="1:13" s="6" customFormat="1" ht="25.5">
      <c r="A364" s="1203" t="s">
        <v>453</v>
      </c>
      <c r="B364" s="15" t="s">
        <v>191</v>
      </c>
      <c r="C364" s="15" t="s">
        <v>449</v>
      </c>
      <c r="D364" s="14" t="s">
        <v>814</v>
      </c>
      <c r="E364" s="13" t="s">
        <v>472</v>
      </c>
      <c r="F364" s="202">
        <v>283.39999999999998</v>
      </c>
      <c r="G364" s="194">
        <v>65.259085332999987</v>
      </c>
      <c r="H364" s="196">
        <v>18494.419999999998</v>
      </c>
      <c r="I364" s="1254">
        <v>0.2034</v>
      </c>
      <c r="J364" s="1154"/>
      <c r="M364" s="8"/>
    </row>
    <row r="365" spans="1:13" s="6" customFormat="1" ht="38.25">
      <c r="A365" s="1203" t="s">
        <v>454</v>
      </c>
      <c r="B365" s="154" t="s">
        <v>56</v>
      </c>
      <c r="C365" s="15">
        <v>92917</v>
      </c>
      <c r="D365" s="14" t="s">
        <v>681</v>
      </c>
      <c r="E365" s="13" t="s">
        <v>682</v>
      </c>
      <c r="F365" s="202">
        <v>1649</v>
      </c>
      <c r="G365" s="194">
        <v>17.96</v>
      </c>
      <c r="H365" s="196">
        <v>29616.04</v>
      </c>
      <c r="I365" s="1254">
        <v>0.2034</v>
      </c>
      <c r="J365" s="1154" t="s">
        <v>451</v>
      </c>
      <c r="M365" s="8"/>
    </row>
    <row r="366" spans="1:13" s="6" customFormat="1" ht="38.25">
      <c r="A366" s="1203" t="s">
        <v>455</v>
      </c>
      <c r="B366" s="154" t="s">
        <v>56</v>
      </c>
      <c r="C366" s="15">
        <v>92919</v>
      </c>
      <c r="D366" s="14" t="s">
        <v>687</v>
      </c>
      <c r="E366" s="13" t="s">
        <v>682</v>
      </c>
      <c r="F366" s="202">
        <v>747</v>
      </c>
      <c r="G366" s="194">
        <v>16.18</v>
      </c>
      <c r="H366" s="196">
        <v>12086.46</v>
      </c>
      <c r="I366" s="1254">
        <v>0.2034</v>
      </c>
      <c r="J366" s="1154" t="s">
        <v>451</v>
      </c>
      <c r="M366" s="8"/>
    </row>
    <row r="367" spans="1:13" s="6" customFormat="1" ht="38.25">
      <c r="A367" s="1203" t="s">
        <v>456</v>
      </c>
      <c r="B367" s="154" t="s">
        <v>56</v>
      </c>
      <c r="C367" s="15">
        <v>92921</v>
      </c>
      <c r="D367" s="14" t="s">
        <v>806</v>
      </c>
      <c r="E367" s="13" t="s">
        <v>682</v>
      </c>
      <c r="F367" s="202">
        <v>1824</v>
      </c>
      <c r="G367" s="194">
        <v>13.69</v>
      </c>
      <c r="H367" s="196">
        <v>24970.560000000001</v>
      </c>
      <c r="I367" s="1254">
        <v>0.2034</v>
      </c>
      <c r="J367" s="1154" t="s">
        <v>451</v>
      </c>
      <c r="M367" s="8"/>
    </row>
    <row r="368" spans="1:13" s="6" customFormat="1" ht="38.25">
      <c r="A368" s="1203" t="s">
        <v>457</v>
      </c>
      <c r="B368" s="154" t="s">
        <v>56</v>
      </c>
      <c r="C368" s="15">
        <v>92915</v>
      </c>
      <c r="D368" s="14" t="s">
        <v>844</v>
      </c>
      <c r="E368" s="13" t="s">
        <v>682</v>
      </c>
      <c r="F368" s="202">
        <v>50</v>
      </c>
      <c r="G368" s="194">
        <v>19.52</v>
      </c>
      <c r="H368" s="196">
        <v>976</v>
      </c>
      <c r="I368" s="1254">
        <v>0.2034</v>
      </c>
      <c r="J368" s="1154" t="s">
        <v>451</v>
      </c>
      <c r="M368" s="8"/>
    </row>
    <row r="369" spans="1:13" s="6" customFormat="1" ht="38.25">
      <c r="A369" s="1203" t="s">
        <v>458</v>
      </c>
      <c r="B369" s="154" t="s">
        <v>56</v>
      </c>
      <c r="C369" s="15">
        <v>99235</v>
      </c>
      <c r="D369" s="14" t="s">
        <v>711</v>
      </c>
      <c r="E369" s="13" t="s">
        <v>669</v>
      </c>
      <c r="F369" s="202">
        <v>81.3</v>
      </c>
      <c r="G369" s="194">
        <v>418.24</v>
      </c>
      <c r="H369" s="196">
        <v>34002.910000000003</v>
      </c>
      <c r="I369" s="1254">
        <v>0.2034</v>
      </c>
      <c r="J369" s="1154"/>
      <c r="M369" s="8"/>
    </row>
    <row r="370" spans="1:13" s="6" customFormat="1" ht="25.5">
      <c r="A370" s="1203" t="s">
        <v>459</v>
      </c>
      <c r="B370" s="15" t="s">
        <v>65</v>
      </c>
      <c r="C370" s="15">
        <v>4021</v>
      </c>
      <c r="D370" s="14" t="s">
        <v>818</v>
      </c>
      <c r="E370" s="13" t="s">
        <v>819</v>
      </c>
      <c r="F370" s="193">
        <v>377.66</v>
      </c>
      <c r="G370" s="194">
        <v>7.32</v>
      </c>
      <c r="H370" s="196">
        <v>2764.47</v>
      </c>
      <c r="I370" s="1254">
        <v>0.2034</v>
      </c>
      <c r="J370" s="1154"/>
      <c r="M370" s="8"/>
    </row>
    <row r="371" spans="1:13" s="6" customFormat="1" ht="38.25">
      <c r="A371" s="1203" t="s">
        <v>462</v>
      </c>
      <c r="B371" s="15" t="s">
        <v>56</v>
      </c>
      <c r="C371" s="15">
        <v>92743</v>
      </c>
      <c r="D371" s="14" t="s">
        <v>768</v>
      </c>
      <c r="E371" s="13" t="s">
        <v>669</v>
      </c>
      <c r="F371" s="193">
        <v>127.42118000000001</v>
      </c>
      <c r="G371" s="194">
        <v>600.5</v>
      </c>
      <c r="H371" s="196">
        <v>76516.41</v>
      </c>
      <c r="I371" s="1254">
        <v>0.2034</v>
      </c>
      <c r="J371" s="1154"/>
      <c r="M371" s="8"/>
    </row>
    <row r="372" spans="1:13" s="6" customFormat="1" ht="38.25">
      <c r="A372" s="1203" t="s">
        <v>463</v>
      </c>
      <c r="B372" s="15" t="s">
        <v>56</v>
      </c>
      <c r="C372" s="15">
        <v>92757</v>
      </c>
      <c r="D372" s="14" t="s">
        <v>739</v>
      </c>
      <c r="E372" s="13" t="s">
        <v>472</v>
      </c>
      <c r="F372" s="193">
        <v>350.51</v>
      </c>
      <c r="G372" s="194">
        <v>271.75</v>
      </c>
      <c r="H372" s="196">
        <v>95251.09</v>
      </c>
      <c r="I372" s="1254">
        <v>0.2034</v>
      </c>
      <c r="J372" s="1154"/>
      <c r="M372" s="8"/>
    </row>
    <row r="373" spans="1:13" s="6" customFormat="1">
      <c r="A373" s="1203" t="s">
        <v>464</v>
      </c>
      <c r="B373" s="15" t="s">
        <v>191</v>
      </c>
      <c r="C373" s="15" t="s">
        <v>460</v>
      </c>
      <c r="D373" s="14" t="s">
        <v>817</v>
      </c>
      <c r="E373" s="13" t="s">
        <v>253</v>
      </c>
      <c r="F373" s="202">
        <v>190</v>
      </c>
      <c r="G373" s="194">
        <v>88.131327999999996</v>
      </c>
      <c r="H373" s="196">
        <v>16744.95</v>
      </c>
      <c r="I373" s="1254">
        <v>0.2034</v>
      </c>
      <c r="J373" s="1154"/>
      <c r="M373" s="8"/>
    </row>
    <row r="374" spans="1:13" s="6" customFormat="1" ht="15">
      <c r="A374" s="1672" t="s">
        <v>461</v>
      </c>
      <c r="B374" s="1673"/>
      <c r="C374" s="1673"/>
      <c r="D374" s="1673"/>
      <c r="E374" s="1673"/>
      <c r="F374" s="1673"/>
      <c r="G374" s="1673"/>
      <c r="H374" s="1673"/>
      <c r="I374" s="1674"/>
      <c r="J374" s="1154"/>
      <c r="M374" s="8"/>
    </row>
    <row r="375" spans="1:13" s="6" customFormat="1" ht="25.5">
      <c r="A375" s="1203" t="s">
        <v>465</v>
      </c>
      <c r="B375" s="15" t="s">
        <v>56</v>
      </c>
      <c r="C375" s="15">
        <v>101624</v>
      </c>
      <c r="D375" s="14" t="s">
        <v>692</v>
      </c>
      <c r="E375" s="13" t="s">
        <v>669</v>
      </c>
      <c r="F375" s="202">
        <v>196.58199999999999</v>
      </c>
      <c r="G375" s="194">
        <v>228.37</v>
      </c>
      <c r="H375" s="196">
        <v>44893.43</v>
      </c>
      <c r="I375" s="1254">
        <v>0.2034</v>
      </c>
      <c r="J375" s="1154"/>
      <c r="M375" s="8"/>
    </row>
    <row r="376" spans="1:13" s="6" customFormat="1" ht="38.25">
      <c r="A376" s="1203" t="s">
        <v>466</v>
      </c>
      <c r="B376" s="154" t="s">
        <v>56</v>
      </c>
      <c r="C376" s="15">
        <v>92419</v>
      </c>
      <c r="D376" s="14" t="s">
        <v>717</v>
      </c>
      <c r="E376" s="13" t="s">
        <v>472</v>
      </c>
      <c r="F376" s="202">
        <v>1886.56</v>
      </c>
      <c r="G376" s="194">
        <v>76.5</v>
      </c>
      <c r="H376" s="196">
        <v>144321.84</v>
      </c>
      <c r="I376" s="1254">
        <v>0.2034</v>
      </c>
      <c r="J376" s="1154"/>
      <c r="M376" s="8"/>
    </row>
    <row r="377" spans="1:13" s="6" customFormat="1" ht="38.25">
      <c r="A377" s="1203" t="s">
        <v>467</v>
      </c>
      <c r="B377" s="154" t="s">
        <v>56</v>
      </c>
      <c r="C377" s="15">
        <v>92917</v>
      </c>
      <c r="D377" s="14" t="s">
        <v>681</v>
      </c>
      <c r="E377" s="13" t="s">
        <v>682</v>
      </c>
      <c r="F377" s="202">
        <v>19663.97</v>
      </c>
      <c r="G377" s="194">
        <v>17.96</v>
      </c>
      <c r="H377" s="196">
        <v>353164.9</v>
      </c>
      <c r="I377" s="1254">
        <v>0.2034</v>
      </c>
      <c r="J377" s="1154"/>
      <c r="M377" s="8"/>
    </row>
    <row r="378" spans="1:13" s="6" customFormat="1" ht="38.25">
      <c r="A378" s="1203" t="s">
        <v>468</v>
      </c>
      <c r="B378" s="154" t="s">
        <v>56</v>
      </c>
      <c r="C378" s="15">
        <v>92919</v>
      </c>
      <c r="D378" s="14" t="s">
        <v>687</v>
      </c>
      <c r="E378" s="13" t="s">
        <v>682</v>
      </c>
      <c r="F378" s="202">
        <v>23293.83</v>
      </c>
      <c r="G378" s="194">
        <v>16.18</v>
      </c>
      <c r="H378" s="196">
        <v>376894.16</v>
      </c>
      <c r="I378" s="1254">
        <v>0.2034</v>
      </c>
      <c r="J378" s="1154"/>
      <c r="M378" s="8"/>
    </row>
    <row r="379" spans="1:13" s="6" customFormat="1" ht="38.25">
      <c r="A379" s="1203" t="s">
        <v>469</v>
      </c>
      <c r="B379" s="154" t="s">
        <v>56</v>
      </c>
      <c r="C379" s="15">
        <v>99235</v>
      </c>
      <c r="D379" s="14" t="s">
        <v>711</v>
      </c>
      <c r="E379" s="13" t="s">
        <v>669</v>
      </c>
      <c r="F379" s="202">
        <v>151.75</v>
      </c>
      <c r="G379" s="194">
        <v>418.24</v>
      </c>
      <c r="H379" s="196">
        <v>63467.92</v>
      </c>
      <c r="I379" s="1254">
        <v>0.2034</v>
      </c>
      <c r="J379" s="1154"/>
      <c r="M379" s="8"/>
    </row>
    <row r="380" spans="1:13" s="6" customFormat="1" ht="25.5">
      <c r="A380" s="1281" t="s">
        <v>470</v>
      </c>
      <c r="B380" s="1290" t="s">
        <v>65</v>
      </c>
      <c r="C380" s="1290">
        <v>7758</v>
      </c>
      <c r="D380" s="1291" t="s">
        <v>720</v>
      </c>
      <c r="E380" s="1292" t="s">
        <v>689</v>
      </c>
      <c r="F380" s="193">
        <v>13.039400000000001</v>
      </c>
      <c r="G380" s="194">
        <v>885.24</v>
      </c>
      <c r="H380" s="196">
        <v>11542.99</v>
      </c>
      <c r="I380" s="1254">
        <v>0.111</v>
      </c>
      <c r="J380" s="1154"/>
      <c r="M380" s="8"/>
    </row>
    <row r="381" spans="1:13" s="6" customFormat="1" ht="25.5">
      <c r="A381" s="1281" t="s">
        <v>474</v>
      </c>
      <c r="B381" s="1305" t="s">
        <v>56</v>
      </c>
      <c r="C381" s="1305" t="s">
        <v>155</v>
      </c>
      <c r="D381" s="1291" t="s">
        <v>785</v>
      </c>
      <c r="E381" s="1292" t="s">
        <v>437</v>
      </c>
      <c r="F381" s="202">
        <v>24.461914400000001</v>
      </c>
      <c r="G381" s="194">
        <v>53.446552999999994</v>
      </c>
      <c r="H381" s="196">
        <v>1307.4000000000001</v>
      </c>
      <c r="I381" s="1254">
        <v>0.2034</v>
      </c>
      <c r="J381" s="1154"/>
      <c r="M381" s="1176"/>
    </row>
    <row r="382" spans="1:13" s="6" customFormat="1" ht="38.25">
      <c r="A382" s="1281" t="s">
        <v>475</v>
      </c>
      <c r="B382" s="1305" t="s">
        <v>56</v>
      </c>
      <c r="C382" s="1305">
        <v>100952</v>
      </c>
      <c r="D382" s="1291" t="s">
        <v>685</v>
      </c>
      <c r="E382" s="1292" t="s">
        <v>686</v>
      </c>
      <c r="F382" s="202">
        <v>733.85743200000002</v>
      </c>
      <c r="G382" s="194">
        <v>1.9</v>
      </c>
      <c r="H382" s="196">
        <v>1394.32</v>
      </c>
      <c r="I382" s="1254">
        <v>0.2034</v>
      </c>
      <c r="J382" s="1154"/>
      <c r="M382" s="1176"/>
    </row>
    <row r="383" spans="1:13" s="6" customFormat="1" ht="38.25">
      <c r="A383" s="1203" t="s">
        <v>476</v>
      </c>
      <c r="B383" s="201" t="s">
        <v>56</v>
      </c>
      <c r="C383" s="201">
        <v>100953</v>
      </c>
      <c r="D383" s="14" t="s">
        <v>786</v>
      </c>
      <c r="E383" s="13" t="s">
        <v>686</v>
      </c>
      <c r="F383" s="202">
        <v>122.309572</v>
      </c>
      <c r="G383" s="194">
        <v>0.75</v>
      </c>
      <c r="H383" s="196">
        <v>91.73</v>
      </c>
      <c r="I383" s="1254">
        <v>0.2034</v>
      </c>
      <c r="J383" s="1154"/>
      <c r="M383" s="1176"/>
    </row>
    <row r="384" spans="1:13" s="6" customFormat="1" ht="38.25">
      <c r="A384" s="1203" t="s">
        <v>477</v>
      </c>
      <c r="B384" s="201" t="s">
        <v>56</v>
      </c>
      <c r="C384" s="201">
        <v>100954</v>
      </c>
      <c r="D384" s="14" t="s">
        <v>745</v>
      </c>
      <c r="E384" s="13" t="s">
        <v>686</v>
      </c>
      <c r="F384" s="202">
        <v>48.923828800000003</v>
      </c>
      <c r="G384" s="194">
        <v>5.71</v>
      </c>
      <c r="H384" s="196">
        <v>279.35000000000002</v>
      </c>
      <c r="I384" s="1254">
        <v>0.2034</v>
      </c>
      <c r="J384" s="1154"/>
      <c r="M384" s="1176"/>
    </row>
    <row r="385" spans="1:13" s="6" customFormat="1" ht="38.25">
      <c r="A385" s="1281" t="s">
        <v>478</v>
      </c>
      <c r="B385" s="1290" t="s">
        <v>56</v>
      </c>
      <c r="C385" s="1290">
        <v>92832</v>
      </c>
      <c r="D385" s="1291" t="s">
        <v>2354</v>
      </c>
      <c r="E385" s="1292" t="s">
        <v>253</v>
      </c>
      <c r="F385" s="193">
        <v>13.039400000000001</v>
      </c>
      <c r="G385" s="194">
        <v>203.29</v>
      </c>
      <c r="H385" s="196">
        <v>2650.77</v>
      </c>
      <c r="I385" s="1254">
        <v>0.2034</v>
      </c>
      <c r="J385" s="1154"/>
      <c r="M385" s="1176"/>
    </row>
    <row r="386" spans="1:13" s="6" customFormat="1" ht="38.25">
      <c r="A386" s="1203" t="s">
        <v>479</v>
      </c>
      <c r="B386" s="15" t="s">
        <v>56</v>
      </c>
      <c r="C386" s="15">
        <v>92757</v>
      </c>
      <c r="D386" s="14" t="s">
        <v>739</v>
      </c>
      <c r="E386" s="13" t="s">
        <v>472</v>
      </c>
      <c r="F386" s="193">
        <v>106.39</v>
      </c>
      <c r="G386" s="194">
        <v>271.75</v>
      </c>
      <c r="H386" s="196">
        <v>28911.48</v>
      </c>
      <c r="I386" s="1254">
        <v>0.2034</v>
      </c>
      <c r="J386" s="1154"/>
      <c r="M386" s="8"/>
    </row>
    <row r="387" spans="1:13" s="6" customFormat="1" ht="25.5">
      <c r="A387" s="1203" t="s">
        <v>480</v>
      </c>
      <c r="B387" s="15" t="s">
        <v>65</v>
      </c>
      <c r="C387" s="15">
        <v>4021</v>
      </c>
      <c r="D387" s="14" t="s">
        <v>818</v>
      </c>
      <c r="E387" s="13" t="s">
        <v>819</v>
      </c>
      <c r="F387" s="193">
        <v>377.66</v>
      </c>
      <c r="G387" s="194">
        <v>7.32</v>
      </c>
      <c r="H387" s="196">
        <v>2764.47</v>
      </c>
      <c r="I387" s="1254">
        <v>0.2034</v>
      </c>
      <c r="J387" s="1154"/>
      <c r="M387" s="8"/>
    </row>
    <row r="388" spans="1:13" s="6" customFormat="1" ht="25.5">
      <c r="A388" s="1203" t="s">
        <v>481</v>
      </c>
      <c r="B388" s="15" t="s">
        <v>56</v>
      </c>
      <c r="C388" s="1290" t="s">
        <v>14746</v>
      </c>
      <c r="D388" s="14" t="s">
        <v>471</v>
      </c>
      <c r="E388" s="13" t="s">
        <v>472</v>
      </c>
      <c r="F388" s="193">
        <v>27.7498</v>
      </c>
      <c r="G388" s="194">
        <v>1722.6231855870001</v>
      </c>
      <c r="H388" s="196">
        <v>47802.44</v>
      </c>
      <c r="I388" s="1254">
        <v>0.2034</v>
      </c>
      <c r="J388" s="1154"/>
      <c r="M388" s="8"/>
    </row>
    <row r="389" spans="1:13" s="6" customFormat="1" ht="15" customHeight="1">
      <c r="A389" s="1672" t="s">
        <v>473</v>
      </c>
      <c r="B389" s="1673"/>
      <c r="C389" s="1673"/>
      <c r="D389" s="1673"/>
      <c r="E389" s="1673"/>
      <c r="F389" s="1673"/>
      <c r="G389" s="1673"/>
      <c r="H389" s="1673"/>
      <c r="I389" s="1674"/>
      <c r="J389" s="1154"/>
      <c r="M389" s="8"/>
    </row>
    <row r="390" spans="1:13" s="6" customFormat="1" ht="25.5">
      <c r="A390" s="1203" t="s">
        <v>482</v>
      </c>
      <c r="B390" s="15" t="s">
        <v>56</v>
      </c>
      <c r="C390" s="15">
        <v>101624</v>
      </c>
      <c r="D390" s="14" t="s">
        <v>692</v>
      </c>
      <c r="E390" s="13" t="s">
        <v>669</v>
      </c>
      <c r="F390" s="202">
        <v>178.42200000000003</v>
      </c>
      <c r="G390" s="194">
        <v>228.37</v>
      </c>
      <c r="H390" s="196">
        <v>40746.230000000003</v>
      </c>
      <c r="I390" s="1254">
        <v>0.2034</v>
      </c>
      <c r="J390" s="1154"/>
      <c r="M390" s="8"/>
    </row>
    <row r="391" spans="1:13" s="6" customFormat="1" ht="38.25">
      <c r="A391" s="1203" t="s">
        <v>484</v>
      </c>
      <c r="B391" s="154" t="s">
        <v>56</v>
      </c>
      <c r="C391" s="15">
        <v>92419</v>
      </c>
      <c r="D391" s="14" t="s">
        <v>717</v>
      </c>
      <c r="E391" s="13" t="s">
        <v>472</v>
      </c>
      <c r="F391" s="202">
        <v>1693.32</v>
      </c>
      <c r="G391" s="194">
        <v>76.5</v>
      </c>
      <c r="H391" s="196">
        <v>129538.98</v>
      </c>
      <c r="I391" s="1254">
        <v>0.2034</v>
      </c>
      <c r="J391" s="1154"/>
      <c r="M391" s="8"/>
    </row>
    <row r="392" spans="1:13" s="6" customFormat="1" ht="38.25">
      <c r="A392" s="1203" t="s">
        <v>485</v>
      </c>
      <c r="B392" s="154" t="s">
        <v>56</v>
      </c>
      <c r="C392" s="15">
        <v>92917</v>
      </c>
      <c r="D392" s="14" t="s">
        <v>681</v>
      </c>
      <c r="E392" s="13" t="s">
        <v>682</v>
      </c>
      <c r="F392" s="202">
        <v>21182.66</v>
      </c>
      <c r="G392" s="194">
        <v>17.96</v>
      </c>
      <c r="H392" s="196">
        <v>380440.57</v>
      </c>
      <c r="I392" s="1254">
        <v>0.2034</v>
      </c>
      <c r="J392" s="1154"/>
      <c r="M392" s="8"/>
    </row>
    <row r="393" spans="1:13" s="6" customFormat="1" ht="38.25">
      <c r="A393" s="1203" t="s">
        <v>486</v>
      </c>
      <c r="B393" s="154" t="s">
        <v>56</v>
      </c>
      <c r="C393" s="15">
        <v>92919</v>
      </c>
      <c r="D393" s="14" t="s">
        <v>687</v>
      </c>
      <c r="E393" s="13" t="s">
        <v>682</v>
      </c>
      <c r="F393" s="202">
        <v>20831.59</v>
      </c>
      <c r="G393" s="194">
        <v>16.18</v>
      </c>
      <c r="H393" s="196">
        <v>337055.12</v>
      </c>
      <c r="I393" s="1254">
        <v>0.2034</v>
      </c>
      <c r="J393" s="1154"/>
      <c r="M393" s="8"/>
    </row>
    <row r="394" spans="1:13" s="6" customFormat="1" ht="38.25">
      <c r="A394" s="1203" t="s">
        <v>487</v>
      </c>
      <c r="B394" s="154" t="s">
        <v>56</v>
      </c>
      <c r="C394" s="15">
        <v>99235</v>
      </c>
      <c r="D394" s="14" t="s">
        <v>711</v>
      </c>
      <c r="E394" s="13" t="s">
        <v>669</v>
      </c>
      <c r="F394" s="202">
        <v>486.28</v>
      </c>
      <c r="G394" s="194">
        <v>418.24</v>
      </c>
      <c r="H394" s="196">
        <v>203381.74</v>
      </c>
      <c r="I394" s="1254">
        <v>0.2034</v>
      </c>
      <c r="J394" s="1154"/>
      <c r="M394" s="8"/>
    </row>
    <row r="395" spans="1:13" s="6" customFormat="1" ht="25.5">
      <c r="A395" s="1281" t="s">
        <v>488</v>
      </c>
      <c r="B395" s="1290" t="s">
        <v>65</v>
      </c>
      <c r="C395" s="1290">
        <v>7758</v>
      </c>
      <c r="D395" s="1291" t="s">
        <v>720</v>
      </c>
      <c r="E395" s="1292" t="s">
        <v>689</v>
      </c>
      <c r="F395" s="193">
        <v>13.039400000000001</v>
      </c>
      <c r="G395" s="194">
        <v>885.24</v>
      </c>
      <c r="H395" s="196">
        <v>11542.99</v>
      </c>
      <c r="I395" s="1254">
        <v>0.111</v>
      </c>
      <c r="J395" s="1154"/>
      <c r="M395" s="8"/>
    </row>
    <row r="396" spans="1:13" s="6" customFormat="1" ht="25.5">
      <c r="A396" s="1281" t="s">
        <v>489</v>
      </c>
      <c r="B396" s="1305" t="s">
        <v>56</v>
      </c>
      <c r="C396" s="1305" t="s">
        <v>155</v>
      </c>
      <c r="D396" s="1291" t="s">
        <v>785</v>
      </c>
      <c r="E396" s="1292" t="s">
        <v>437</v>
      </c>
      <c r="F396" s="202">
        <v>24.461914400000001</v>
      </c>
      <c r="G396" s="194">
        <v>53.446552999999994</v>
      </c>
      <c r="H396" s="196">
        <v>1307.4000000000001</v>
      </c>
      <c r="I396" s="1254">
        <v>0.2034</v>
      </c>
      <c r="J396" s="1154"/>
      <c r="M396" s="1176"/>
    </row>
    <row r="397" spans="1:13" s="6" customFormat="1" ht="38.25">
      <c r="A397" s="1281" t="s">
        <v>490</v>
      </c>
      <c r="B397" s="1305" t="s">
        <v>56</v>
      </c>
      <c r="C397" s="1305">
        <v>100952</v>
      </c>
      <c r="D397" s="1291" t="s">
        <v>685</v>
      </c>
      <c r="E397" s="1292" t="s">
        <v>686</v>
      </c>
      <c r="F397" s="202">
        <v>733.85743200000002</v>
      </c>
      <c r="G397" s="194">
        <v>1.9</v>
      </c>
      <c r="H397" s="196">
        <v>1394.32</v>
      </c>
      <c r="I397" s="1254">
        <v>0.2034</v>
      </c>
      <c r="J397" s="1154"/>
      <c r="M397" s="1176"/>
    </row>
    <row r="398" spans="1:13" s="6" customFormat="1" ht="38.25">
      <c r="A398" s="1281" t="s">
        <v>491</v>
      </c>
      <c r="B398" s="1305" t="s">
        <v>56</v>
      </c>
      <c r="C398" s="1305">
        <v>100953</v>
      </c>
      <c r="D398" s="1291" t="s">
        <v>786</v>
      </c>
      <c r="E398" s="1292" t="s">
        <v>686</v>
      </c>
      <c r="F398" s="202">
        <v>122.309572</v>
      </c>
      <c r="G398" s="194">
        <v>0.75</v>
      </c>
      <c r="H398" s="196">
        <v>91.73</v>
      </c>
      <c r="I398" s="1254">
        <v>0.2034</v>
      </c>
      <c r="J398" s="1154"/>
      <c r="M398" s="1176"/>
    </row>
    <row r="399" spans="1:13" s="6" customFormat="1" ht="38.25">
      <c r="A399" s="1203" t="s">
        <v>492</v>
      </c>
      <c r="B399" s="1305" t="s">
        <v>56</v>
      </c>
      <c r="C399" s="1305">
        <v>100954</v>
      </c>
      <c r="D399" s="1291" t="s">
        <v>745</v>
      </c>
      <c r="E399" s="1292" t="s">
        <v>686</v>
      </c>
      <c r="F399" s="202">
        <v>48.923828800000003</v>
      </c>
      <c r="G399" s="194">
        <v>5.71</v>
      </c>
      <c r="H399" s="196">
        <v>279.35000000000002</v>
      </c>
      <c r="I399" s="1254">
        <v>0.2034</v>
      </c>
      <c r="J399" s="1154"/>
      <c r="M399" s="1176"/>
    </row>
    <row r="400" spans="1:13" s="6" customFormat="1" ht="38.25">
      <c r="A400" s="1203" t="s">
        <v>494</v>
      </c>
      <c r="B400" s="1290" t="s">
        <v>56</v>
      </c>
      <c r="C400" s="1290">
        <v>92832</v>
      </c>
      <c r="D400" s="1291" t="s">
        <v>2354</v>
      </c>
      <c r="E400" s="1292" t="s">
        <v>253</v>
      </c>
      <c r="F400" s="193">
        <v>13.039400000000001</v>
      </c>
      <c r="G400" s="194">
        <v>203.29</v>
      </c>
      <c r="H400" s="196">
        <v>2650.77</v>
      </c>
      <c r="I400" s="1254">
        <v>0.2034</v>
      </c>
      <c r="J400" s="1154"/>
      <c r="M400" s="1176"/>
    </row>
    <row r="401" spans="1:13" s="6" customFormat="1" ht="38.25">
      <c r="A401" s="1203" t="s">
        <v>495</v>
      </c>
      <c r="B401" s="15" t="s">
        <v>56</v>
      </c>
      <c r="C401" s="15">
        <v>92757</v>
      </c>
      <c r="D401" s="14" t="s">
        <v>739</v>
      </c>
      <c r="E401" s="13" t="s">
        <v>472</v>
      </c>
      <c r="F401" s="193">
        <v>106.39</v>
      </c>
      <c r="G401" s="194">
        <v>271.75</v>
      </c>
      <c r="H401" s="196">
        <v>28911.48</v>
      </c>
      <c r="I401" s="1254">
        <v>0.2034</v>
      </c>
      <c r="J401" s="1154"/>
      <c r="M401" s="8"/>
    </row>
    <row r="402" spans="1:13" s="6" customFormat="1" ht="25.5">
      <c r="A402" s="1203" t="s">
        <v>496</v>
      </c>
      <c r="B402" s="15" t="s">
        <v>65</v>
      </c>
      <c r="C402" s="15">
        <v>4021</v>
      </c>
      <c r="D402" s="14" t="s">
        <v>818</v>
      </c>
      <c r="E402" s="13" t="s">
        <v>819</v>
      </c>
      <c r="F402" s="193">
        <v>1221.6300000000001</v>
      </c>
      <c r="G402" s="194">
        <v>7.32</v>
      </c>
      <c r="H402" s="196">
        <v>8942.33</v>
      </c>
      <c r="I402" s="1254">
        <v>0.2034</v>
      </c>
      <c r="J402" s="1154"/>
      <c r="M402" s="8"/>
    </row>
    <row r="403" spans="1:13" s="6" customFormat="1" ht="25.5">
      <c r="A403" s="1203" t="s">
        <v>497</v>
      </c>
      <c r="B403" s="15" t="s">
        <v>56</v>
      </c>
      <c r="C403" s="1290" t="s">
        <v>14746</v>
      </c>
      <c r="D403" s="14" t="s">
        <v>471</v>
      </c>
      <c r="E403" s="13" t="s">
        <v>472</v>
      </c>
      <c r="F403" s="193">
        <v>27.7498</v>
      </c>
      <c r="G403" s="194">
        <v>1722.6231855870001</v>
      </c>
      <c r="H403" s="196">
        <v>47802.44</v>
      </c>
      <c r="I403" s="1254">
        <v>0.2034</v>
      </c>
      <c r="J403" s="1154"/>
      <c r="M403" s="8"/>
    </row>
    <row r="404" spans="1:13" s="6" customFormat="1" ht="15" customHeight="1">
      <c r="A404" s="1680" t="s">
        <v>483</v>
      </c>
      <c r="B404" s="1681"/>
      <c r="C404" s="1681"/>
      <c r="D404" s="1681"/>
      <c r="E404" s="1681"/>
      <c r="F404" s="1681"/>
      <c r="G404" s="1681"/>
      <c r="H404" s="1681"/>
      <c r="I404" s="1682"/>
      <c r="J404" s="1154"/>
      <c r="M404" s="8"/>
    </row>
    <row r="405" spans="1:13" s="6" customFormat="1" ht="25.5">
      <c r="A405" s="1203" t="s">
        <v>498</v>
      </c>
      <c r="B405" s="15" t="s">
        <v>56</v>
      </c>
      <c r="C405" s="15">
        <v>101624</v>
      </c>
      <c r="D405" s="14" t="s">
        <v>692</v>
      </c>
      <c r="E405" s="13" t="s">
        <v>669</v>
      </c>
      <c r="F405" s="202">
        <v>51.282000000000011</v>
      </c>
      <c r="G405" s="194">
        <v>228.37</v>
      </c>
      <c r="H405" s="196">
        <v>11711.27</v>
      </c>
      <c r="I405" s="1254">
        <v>0.2034</v>
      </c>
      <c r="J405" s="1154"/>
      <c r="M405" s="8"/>
    </row>
    <row r="406" spans="1:13" s="6" customFormat="1" ht="38.25">
      <c r="A406" s="1203" t="s">
        <v>499</v>
      </c>
      <c r="B406" s="154" t="s">
        <v>56</v>
      </c>
      <c r="C406" s="15">
        <v>92419</v>
      </c>
      <c r="D406" s="14" t="s">
        <v>717</v>
      </c>
      <c r="E406" s="13" t="s">
        <v>472</v>
      </c>
      <c r="F406" s="202">
        <v>635.32000000000005</v>
      </c>
      <c r="G406" s="194">
        <v>76.5</v>
      </c>
      <c r="H406" s="196">
        <v>48601.98</v>
      </c>
      <c r="I406" s="1254">
        <v>0.2034</v>
      </c>
      <c r="J406" s="1154"/>
      <c r="M406" s="8"/>
    </row>
    <row r="407" spans="1:13" s="6" customFormat="1" ht="38.25">
      <c r="A407" s="1203" t="s">
        <v>500</v>
      </c>
      <c r="B407" s="154" t="s">
        <v>56</v>
      </c>
      <c r="C407" s="15">
        <v>92917</v>
      </c>
      <c r="D407" s="14" t="s">
        <v>681</v>
      </c>
      <c r="E407" s="13" t="s">
        <v>682</v>
      </c>
      <c r="F407" s="202">
        <v>6368.34</v>
      </c>
      <c r="G407" s="194">
        <v>17.96</v>
      </c>
      <c r="H407" s="196">
        <v>114375.38</v>
      </c>
      <c r="I407" s="1254">
        <v>0.2034</v>
      </c>
      <c r="J407" s="1154"/>
      <c r="M407" s="8"/>
    </row>
    <row r="408" spans="1:13" s="6" customFormat="1" ht="38.25">
      <c r="A408" s="1203" t="s">
        <v>502</v>
      </c>
      <c r="B408" s="154" t="s">
        <v>56</v>
      </c>
      <c r="C408" s="15">
        <v>92919</v>
      </c>
      <c r="D408" s="14" t="s">
        <v>687</v>
      </c>
      <c r="E408" s="13" t="s">
        <v>682</v>
      </c>
      <c r="F408" s="202">
        <v>7174.52</v>
      </c>
      <c r="G408" s="194">
        <v>16.18</v>
      </c>
      <c r="H408" s="196">
        <v>116083.73</v>
      </c>
      <c r="I408" s="1254">
        <v>0.2034</v>
      </c>
      <c r="J408" s="1154"/>
      <c r="M408" s="8"/>
    </row>
    <row r="409" spans="1:13" s="6" customFormat="1" ht="38.25">
      <c r="A409" s="1203" t="s">
        <v>503</v>
      </c>
      <c r="B409" s="154" t="s">
        <v>56</v>
      </c>
      <c r="C409" s="15">
        <v>99235</v>
      </c>
      <c r="D409" s="14" t="s">
        <v>711</v>
      </c>
      <c r="E409" s="13" t="s">
        <v>669</v>
      </c>
      <c r="F409" s="202">
        <v>151.75</v>
      </c>
      <c r="G409" s="194">
        <v>418.24</v>
      </c>
      <c r="H409" s="196">
        <v>63467.92</v>
      </c>
      <c r="I409" s="1254">
        <v>0.2034</v>
      </c>
      <c r="J409" s="1154"/>
      <c r="M409" s="8"/>
    </row>
    <row r="410" spans="1:13" s="6" customFormat="1" ht="25.5">
      <c r="A410" s="1281" t="s">
        <v>504</v>
      </c>
      <c r="B410" s="1290" t="s">
        <v>65</v>
      </c>
      <c r="C410" s="1290">
        <v>7757</v>
      </c>
      <c r="D410" s="1291" t="s">
        <v>688</v>
      </c>
      <c r="E410" s="1292" t="s">
        <v>689</v>
      </c>
      <c r="F410" s="193">
        <v>6.8158000000000003</v>
      </c>
      <c r="G410" s="194">
        <v>611.03</v>
      </c>
      <c r="H410" s="196">
        <v>4164.6499999999996</v>
      </c>
      <c r="I410" s="1254">
        <v>0.111</v>
      </c>
      <c r="J410" s="1154"/>
      <c r="M410" s="8"/>
    </row>
    <row r="411" spans="1:13" s="6" customFormat="1" ht="25.5">
      <c r="A411" s="1281" t="s">
        <v>505</v>
      </c>
      <c r="B411" s="1304" t="s">
        <v>56</v>
      </c>
      <c r="C411" s="1305">
        <v>101468</v>
      </c>
      <c r="D411" s="1291" t="s">
        <v>810</v>
      </c>
      <c r="E411" s="1292" t="s">
        <v>437</v>
      </c>
      <c r="F411" s="193">
        <v>9.2626722000000008</v>
      </c>
      <c r="G411" s="194">
        <v>11.53</v>
      </c>
      <c r="H411" s="196">
        <v>106.79</v>
      </c>
      <c r="I411" s="1254">
        <v>0.2034</v>
      </c>
      <c r="J411" s="1154"/>
      <c r="M411" s="1176"/>
    </row>
    <row r="412" spans="1:13" s="6" customFormat="1" ht="38.25">
      <c r="A412" s="1281" t="s">
        <v>14552</v>
      </c>
      <c r="B412" s="1305" t="s">
        <v>56</v>
      </c>
      <c r="C412" s="1305">
        <v>100952</v>
      </c>
      <c r="D412" s="1291" t="s">
        <v>685</v>
      </c>
      <c r="E412" s="1292" t="s">
        <v>686</v>
      </c>
      <c r="F412" s="193">
        <v>277.88016600000003</v>
      </c>
      <c r="G412" s="194">
        <v>1.9</v>
      </c>
      <c r="H412" s="196">
        <v>527.97</v>
      </c>
      <c r="I412" s="1254">
        <v>0.2034</v>
      </c>
      <c r="J412" s="1154"/>
      <c r="M412" s="1176"/>
    </row>
    <row r="413" spans="1:13" s="6" customFormat="1" ht="38.25">
      <c r="A413" s="1281" t="s">
        <v>14553</v>
      </c>
      <c r="B413" s="1305" t="s">
        <v>56</v>
      </c>
      <c r="C413" s="1305">
        <v>100953</v>
      </c>
      <c r="D413" s="1291" t="s">
        <v>786</v>
      </c>
      <c r="E413" s="1292" t="s">
        <v>686</v>
      </c>
      <c r="F413" s="193">
        <v>46.313361</v>
      </c>
      <c r="G413" s="194">
        <v>0.75</v>
      </c>
      <c r="H413" s="196">
        <v>34.729999999999997</v>
      </c>
      <c r="I413" s="1254">
        <v>0.2034</v>
      </c>
      <c r="J413" s="1154"/>
      <c r="M413" s="1176"/>
    </row>
    <row r="414" spans="1:13" s="6" customFormat="1" ht="38.25">
      <c r="A414" s="1203" t="s">
        <v>14554</v>
      </c>
      <c r="B414" s="1305" t="s">
        <v>56</v>
      </c>
      <c r="C414" s="1305">
        <v>100954</v>
      </c>
      <c r="D414" s="1291" t="s">
        <v>745</v>
      </c>
      <c r="E414" s="1292" t="s">
        <v>686</v>
      </c>
      <c r="F414" s="193">
        <v>18.525344400000002</v>
      </c>
      <c r="G414" s="194">
        <v>5.71</v>
      </c>
      <c r="H414" s="196">
        <v>105.77</v>
      </c>
      <c r="I414" s="1254">
        <v>0.2034</v>
      </c>
      <c r="J414" s="1154"/>
      <c r="M414" s="1176"/>
    </row>
    <row r="415" spans="1:13" s="6" customFormat="1" ht="38.25">
      <c r="A415" s="1203" t="s">
        <v>14555</v>
      </c>
      <c r="B415" s="1290" t="s">
        <v>56</v>
      </c>
      <c r="C415" s="1290">
        <v>92830</v>
      </c>
      <c r="D415" s="1291" t="s">
        <v>2353</v>
      </c>
      <c r="E415" s="1292" t="s">
        <v>253</v>
      </c>
      <c r="F415" s="193">
        <v>6.8158000000000003</v>
      </c>
      <c r="G415" s="194">
        <v>152.91999999999999</v>
      </c>
      <c r="H415" s="196">
        <v>1042.27</v>
      </c>
      <c r="I415" s="1254">
        <v>0.2034</v>
      </c>
      <c r="J415" s="1154"/>
      <c r="M415" s="1176"/>
    </row>
    <row r="416" spans="1:13" s="6" customFormat="1" ht="38.25">
      <c r="A416" s="1203" t="s">
        <v>14556</v>
      </c>
      <c r="B416" s="1290" t="s">
        <v>56</v>
      </c>
      <c r="C416" s="1290">
        <v>92757</v>
      </c>
      <c r="D416" s="1291" t="s">
        <v>739</v>
      </c>
      <c r="E416" s="1292" t="s">
        <v>472</v>
      </c>
      <c r="F416" s="193">
        <v>46.390599999999999</v>
      </c>
      <c r="G416" s="194">
        <v>271.75</v>
      </c>
      <c r="H416" s="196">
        <v>12606.64</v>
      </c>
      <c r="I416" s="1254">
        <v>0.2034</v>
      </c>
      <c r="J416" s="1154"/>
      <c r="M416" s="8"/>
    </row>
    <row r="417" spans="1:13" s="6" customFormat="1" ht="25.5">
      <c r="A417" s="1203" t="s">
        <v>14557</v>
      </c>
      <c r="B417" s="1290" t="s">
        <v>65</v>
      </c>
      <c r="C417" s="1290">
        <v>4021</v>
      </c>
      <c r="D417" s="1291" t="s">
        <v>818</v>
      </c>
      <c r="E417" s="1292" t="s">
        <v>819</v>
      </c>
      <c r="F417" s="193">
        <v>265.25940000000003</v>
      </c>
      <c r="G417" s="194">
        <v>7.32</v>
      </c>
      <c r="H417" s="196">
        <v>1941.69</v>
      </c>
      <c r="I417" s="1254">
        <v>0.2034</v>
      </c>
      <c r="J417" s="1154"/>
      <c r="M417" s="8"/>
    </row>
    <row r="418" spans="1:13" s="6" customFormat="1" ht="25.5">
      <c r="A418" s="1203" t="s">
        <v>14558</v>
      </c>
      <c r="B418" s="1290" t="s">
        <v>56</v>
      </c>
      <c r="C418" s="1290" t="s">
        <v>14746</v>
      </c>
      <c r="D418" s="14" t="s">
        <v>471</v>
      </c>
      <c r="E418" s="13" t="s">
        <v>472</v>
      </c>
      <c r="F418" s="193">
        <v>7.8205999999999998</v>
      </c>
      <c r="G418" s="194">
        <v>1722.6231855870001</v>
      </c>
      <c r="H418" s="196">
        <v>13471.94</v>
      </c>
      <c r="I418" s="1254">
        <v>0.2034</v>
      </c>
      <c r="J418" s="1154"/>
      <c r="M418" s="8"/>
    </row>
    <row r="419" spans="1:13" s="6" customFormat="1" ht="15" customHeight="1">
      <c r="A419" s="1659" t="s">
        <v>493</v>
      </c>
      <c r="B419" s="1660"/>
      <c r="C419" s="1660"/>
      <c r="D419" s="1660"/>
      <c r="E419" s="1660"/>
      <c r="F419" s="1660"/>
      <c r="G419" s="1660"/>
      <c r="H419" s="1660"/>
      <c r="I419" s="1661"/>
      <c r="J419" s="1154"/>
      <c r="M419" s="8"/>
    </row>
    <row r="420" spans="1:13" s="6" customFormat="1" ht="25.5">
      <c r="A420" s="1203" t="s">
        <v>14559</v>
      </c>
      <c r="B420" s="15" t="s">
        <v>56</v>
      </c>
      <c r="C420" s="15">
        <v>101624</v>
      </c>
      <c r="D420" s="14" t="s">
        <v>692</v>
      </c>
      <c r="E420" s="13" t="s">
        <v>669</v>
      </c>
      <c r="F420" s="202">
        <v>10</v>
      </c>
      <c r="G420" s="194">
        <v>228.37</v>
      </c>
      <c r="H420" s="196">
        <v>2283.6999999999998</v>
      </c>
      <c r="I420" s="1254">
        <v>0.2034</v>
      </c>
      <c r="J420" s="1154"/>
      <c r="M420" s="8"/>
    </row>
    <row r="421" spans="1:13" s="6" customFormat="1" ht="38.25">
      <c r="A421" s="1203" t="s">
        <v>14560</v>
      </c>
      <c r="B421" s="154" t="s">
        <v>56</v>
      </c>
      <c r="C421" s="15">
        <v>92419</v>
      </c>
      <c r="D421" s="14" t="s">
        <v>717</v>
      </c>
      <c r="E421" s="13" t="s">
        <v>472</v>
      </c>
      <c r="F421" s="202">
        <v>185.8</v>
      </c>
      <c r="G421" s="194">
        <v>76.5</v>
      </c>
      <c r="H421" s="196">
        <v>14213.7</v>
      </c>
      <c r="I421" s="1254">
        <v>0.2034</v>
      </c>
      <c r="J421" s="1154"/>
      <c r="M421" s="8"/>
    </row>
    <row r="422" spans="1:13" s="6" customFormat="1" ht="38.25">
      <c r="A422" s="1203" t="s">
        <v>14561</v>
      </c>
      <c r="B422" s="154" t="s">
        <v>56</v>
      </c>
      <c r="C422" s="15">
        <v>92917</v>
      </c>
      <c r="D422" s="14" t="s">
        <v>681</v>
      </c>
      <c r="E422" s="13" t="s">
        <v>682</v>
      </c>
      <c r="F422" s="202">
        <v>1446.1</v>
      </c>
      <c r="G422" s="194">
        <v>17.96</v>
      </c>
      <c r="H422" s="196">
        <v>25971.95</v>
      </c>
      <c r="I422" s="1254">
        <v>0.2034</v>
      </c>
      <c r="J422" s="1154"/>
      <c r="M422" s="8"/>
    </row>
    <row r="423" spans="1:13" s="6" customFormat="1" ht="38.25">
      <c r="A423" s="1203" t="s">
        <v>14562</v>
      </c>
      <c r="B423" s="154" t="s">
        <v>56</v>
      </c>
      <c r="C423" s="15">
        <v>92919</v>
      </c>
      <c r="D423" s="14" t="s">
        <v>687</v>
      </c>
      <c r="E423" s="13" t="s">
        <v>682</v>
      </c>
      <c r="F423" s="202">
        <v>655.05999999999995</v>
      </c>
      <c r="G423" s="194">
        <v>16.18</v>
      </c>
      <c r="H423" s="196">
        <v>10598.87</v>
      </c>
      <c r="I423" s="1254">
        <v>0.2034</v>
      </c>
      <c r="J423" s="1154"/>
      <c r="M423" s="8"/>
    </row>
    <row r="424" spans="1:13" s="6" customFormat="1" ht="38.25">
      <c r="A424" s="1203" t="s">
        <v>14563</v>
      </c>
      <c r="B424" s="154" t="s">
        <v>56</v>
      </c>
      <c r="C424" s="15">
        <v>99235</v>
      </c>
      <c r="D424" s="14" t="s">
        <v>711</v>
      </c>
      <c r="E424" s="13" t="s">
        <v>669</v>
      </c>
      <c r="F424" s="202">
        <v>19.98</v>
      </c>
      <c r="G424" s="194">
        <v>418.24</v>
      </c>
      <c r="H424" s="196">
        <v>8356.43</v>
      </c>
      <c r="I424" s="1254">
        <v>0.2034</v>
      </c>
      <c r="J424" s="1154"/>
      <c r="M424" s="8"/>
    </row>
    <row r="425" spans="1:13" s="6" customFormat="1" ht="25.5">
      <c r="A425" s="1281" t="s">
        <v>14564</v>
      </c>
      <c r="B425" s="1290" t="s">
        <v>65</v>
      </c>
      <c r="C425" s="1290">
        <v>7714</v>
      </c>
      <c r="D425" s="1291" t="s">
        <v>14150</v>
      </c>
      <c r="E425" s="1292" t="s">
        <v>689</v>
      </c>
      <c r="F425" s="193">
        <v>4</v>
      </c>
      <c r="G425" s="194">
        <v>129.61000000000001</v>
      </c>
      <c r="H425" s="196">
        <v>518.44000000000005</v>
      </c>
      <c r="I425" s="1254">
        <v>0.111</v>
      </c>
      <c r="J425" s="1154"/>
      <c r="M425" s="8"/>
    </row>
    <row r="426" spans="1:13" s="6" customFormat="1" ht="25.5">
      <c r="A426" s="1281" t="s">
        <v>14582</v>
      </c>
      <c r="B426" s="1306" t="s">
        <v>56</v>
      </c>
      <c r="C426" s="1290">
        <v>101472</v>
      </c>
      <c r="D426" s="1291" t="s">
        <v>8886</v>
      </c>
      <c r="E426" s="1292" t="s">
        <v>437</v>
      </c>
      <c r="F426" s="202">
        <v>0.77600000000000002</v>
      </c>
      <c r="G426" s="194">
        <v>13.69</v>
      </c>
      <c r="H426" s="196">
        <v>10.62</v>
      </c>
      <c r="I426" s="1254">
        <v>0.2034</v>
      </c>
      <c r="J426" s="1154"/>
      <c r="M426" s="1176"/>
    </row>
    <row r="427" spans="1:13" s="6" customFormat="1" ht="38.25">
      <c r="A427" s="1281" t="s">
        <v>14583</v>
      </c>
      <c r="B427" s="1305" t="s">
        <v>56</v>
      </c>
      <c r="C427" s="1305">
        <v>100952</v>
      </c>
      <c r="D427" s="1291" t="s">
        <v>685</v>
      </c>
      <c r="E427" s="1292" t="s">
        <v>686</v>
      </c>
      <c r="F427" s="193">
        <v>23.28</v>
      </c>
      <c r="G427" s="194">
        <v>1.9</v>
      </c>
      <c r="H427" s="196">
        <v>44.23</v>
      </c>
      <c r="I427" s="1254">
        <v>0.2034</v>
      </c>
      <c r="J427" s="1154"/>
      <c r="M427" s="1176"/>
    </row>
    <row r="428" spans="1:13" s="6" customFormat="1" ht="38.25">
      <c r="A428" s="1281" t="s">
        <v>14584</v>
      </c>
      <c r="B428" s="1305" t="s">
        <v>56</v>
      </c>
      <c r="C428" s="1305">
        <v>100953</v>
      </c>
      <c r="D428" s="1291" t="s">
        <v>786</v>
      </c>
      <c r="E428" s="1292" t="s">
        <v>686</v>
      </c>
      <c r="F428" s="193">
        <v>3.88</v>
      </c>
      <c r="G428" s="194">
        <v>0.75</v>
      </c>
      <c r="H428" s="196">
        <v>2.91</v>
      </c>
      <c r="I428" s="1254">
        <v>0.2034</v>
      </c>
      <c r="J428" s="1154"/>
      <c r="M428" s="1176"/>
    </row>
    <row r="429" spans="1:13" s="6" customFormat="1" ht="38.25">
      <c r="A429" s="1281" t="s">
        <v>14585</v>
      </c>
      <c r="B429" s="1305" t="s">
        <v>56</v>
      </c>
      <c r="C429" s="1305">
        <v>100954</v>
      </c>
      <c r="D429" s="1291" t="s">
        <v>745</v>
      </c>
      <c r="E429" s="1292" t="s">
        <v>686</v>
      </c>
      <c r="F429" s="193">
        <v>1.552</v>
      </c>
      <c r="G429" s="194">
        <v>5.71</v>
      </c>
      <c r="H429" s="196">
        <v>8.86</v>
      </c>
      <c r="I429" s="1254">
        <v>0.2034</v>
      </c>
      <c r="J429" s="1154"/>
      <c r="M429" s="1176"/>
    </row>
    <row r="430" spans="1:13" s="6" customFormat="1" ht="25.5">
      <c r="A430" s="1281" t="s">
        <v>14586</v>
      </c>
      <c r="B430" s="1290" t="s">
        <v>56</v>
      </c>
      <c r="C430" s="1290" t="s">
        <v>14746</v>
      </c>
      <c r="D430" s="14" t="s">
        <v>471</v>
      </c>
      <c r="E430" s="13" t="s">
        <v>472</v>
      </c>
      <c r="F430" s="193">
        <v>17.393899999999999</v>
      </c>
      <c r="G430" s="194">
        <v>1722.6231855870001</v>
      </c>
      <c r="H430" s="196">
        <v>29963.13</v>
      </c>
      <c r="I430" s="1254">
        <v>0.2034</v>
      </c>
      <c r="J430" s="1154"/>
      <c r="M430" s="8"/>
    </row>
    <row r="431" spans="1:13" s="6" customFormat="1" ht="15" customHeight="1">
      <c r="A431" s="1659" t="s">
        <v>501</v>
      </c>
      <c r="B431" s="1660"/>
      <c r="C431" s="1660"/>
      <c r="D431" s="1660"/>
      <c r="E431" s="1660"/>
      <c r="F431" s="1660"/>
      <c r="G431" s="1660"/>
      <c r="H431" s="1660"/>
      <c r="I431" s="1661"/>
      <c r="J431" s="1154"/>
      <c r="M431" s="8"/>
    </row>
    <row r="432" spans="1:13" s="6" customFormat="1" ht="25.5">
      <c r="A432" s="1203" t="s">
        <v>14587</v>
      </c>
      <c r="B432" s="15" t="s">
        <v>56</v>
      </c>
      <c r="C432" s="15">
        <v>101624</v>
      </c>
      <c r="D432" s="14" t="s">
        <v>692</v>
      </c>
      <c r="E432" s="13" t="s">
        <v>669</v>
      </c>
      <c r="F432" s="202">
        <v>37.29</v>
      </c>
      <c r="G432" s="194">
        <v>228.37</v>
      </c>
      <c r="H432" s="196">
        <v>8515.91</v>
      </c>
      <c r="I432" s="1254">
        <v>0.2034</v>
      </c>
      <c r="J432" s="1154"/>
      <c r="M432" s="8"/>
    </row>
    <row r="433" spans="1:13" s="6" customFormat="1" ht="38.25">
      <c r="A433" s="1203" t="s">
        <v>14588</v>
      </c>
      <c r="B433" s="154" t="s">
        <v>56</v>
      </c>
      <c r="C433" s="15">
        <v>92419</v>
      </c>
      <c r="D433" s="14" t="s">
        <v>717</v>
      </c>
      <c r="E433" s="13" t="s">
        <v>472</v>
      </c>
      <c r="F433" s="202">
        <v>81.599999999999994</v>
      </c>
      <c r="G433" s="194">
        <v>76.5</v>
      </c>
      <c r="H433" s="196">
        <v>6242.4</v>
      </c>
      <c r="I433" s="1254">
        <v>0.2034</v>
      </c>
      <c r="J433" s="1154"/>
      <c r="M433" s="8"/>
    </row>
    <row r="434" spans="1:13" s="6" customFormat="1" ht="38.25">
      <c r="A434" s="1203" t="s">
        <v>14589</v>
      </c>
      <c r="B434" s="154" t="s">
        <v>56</v>
      </c>
      <c r="C434" s="15">
        <v>92915</v>
      </c>
      <c r="D434" s="14" t="s">
        <v>844</v>
      </c>
      <c r="E434" s="13" t="s">
        <v>682</v>
      </c>
      <c r="F434" s="202">
        <v>196</v>
      </c>
      <c r="G434" s="194">
        <v>19.52</v>
      </c>
      <c r="H434" s="196">
        <v>3825.92</v>
      </c>
      <c r="I434" s="1254">
        <v>0.2034</v>
      </c>
      <c r="J434" s="1154"/>
      <c r="M434" s="8"/>
    </row>
    <row r="435" spans="1:13" s="6" customFormat="1" ht="38.25">
      <c r="A435" s="1203" t="s">
        <v>14590</v>
      </c>
      <c r="B435" s="154" t="s">
        <v>56</v>
      </c>
      <c r="C435" s="15">
        <v>99235</v>
      </c>
      <c r="D435" s="14" t="s">
        <v>711</v>
      </c>
      <c r="E435" s="13" t="s">
        <v>669</v>
      </c>
      <c r="F435" s="202">
        <v>7.9499999999999993</v>
      </c>
      <c r="G435" s="194">
        <v>418.24</v>
      </c>
      <c r="H435" s="196">
        <v>3325</v>
      </c>
      <c r="I435" s="1254">
        <v>0.2034</v>
      </c>
      <c r="J435" s="1154"/>
      <c r="M435" s="8"/>
    </row>
    <row r="436" spans="1:13" s="6" customFormat="1" ht="15" customHeight="1">
      <c r="A436" s="1659" t="s">
        <v>14542</v>
      </c>
      <c r="B436" s="1660"/>
      <c r="C436" s="1660"/>
      <c r="D436" s="1660"/>
      <c r="E436" s="1660"/>
      <c r="F436" s="1660"/>
      <c r="G436" s="1660"/>
      <c r="H436" s="1660"/>
      <c r="I436" s="1661"/>
      <c r="J436" s="1154"/>
      <c r="M436" s="1148"/>
    </row>
    <row r="437" spans="1:13" s="6" customFormat="1" ht="25.5">
      <c r="A437" s="1203" t="s">
        <v>14591</v>
      </c>
      <c r="B437" s="154" t="s">
        <v>56</v>
      </c>
      <c r="C437" s="15">
        <v>93358</v>
      </c>
      <c r="D437" s="14" t="s">
        <v>7431</v>
      </c>
      <c r="E437" s="13" t="s">
        <v>669</v>
      </c>
      <c r="F437" s="202">
        <v>32.69</v>
      </c>
      <c r="G437" s="194">
        <v>69.66</v>
      </c>
      <c r="H437" s="196">
        <v>2277.1799999999998</v>
      </c>
      <c r="I437" s="1254">
        <v>0.2034</v>
      </c>
      <c r="J437" s="1154"/>
      <c r="M437" s="1148"/>
    </row>
    <row r="438" spans="1:13" s="6" customFormat="1" ht="25.5">
      <c r="A438" s="1203" t="s">
        <v>14592</v>
      </c>
      <c r="B438" s="154" t="s">
        <v>56</v>
      </c>
      <c r="C438" s="15">
        <v>101624</v>
      </c>
      <c r="D438" s="14" t="s">
        <v>692</v>
      </c>
      <c r="E438" s="13" t="s">
        <v>669</v>
      </c>
      <c r="F438" s="202">
        <v>32.69</v>
      </c>
      <c r="G438" s="194">
        <v>228.37</v>
      </c>
      <c r="H438" s="196">
        <v>7465.41</v>
      </c>
      <c r="I438" s="1254">
        <v>0.2034</v>
      </c>
      <c r="J438" s="1154"/>
      <c r="M438" s="1148"/>
    </row>
    <row r="439" spans="1:13" s="6" customFormat="1" ht="25.5">
      <c r="A439" s="1203" t="s">
        <v>14593</v>
      </c>
      <c r="B439" s="154" t="s">
        <v>56</v>
      </c>
      <c r="C439" s="15">
        <v>94319</v>
      </c>
      <c r="D439" s="14" t="s">
        <v>7498</v>
      </c>
      <c r="E439" s="13" t="s">
        <v>669</v>
      </c>
      <c r="F439" s="202">
        <v>18.600000000000001</v>
      </c>
      <c r="G439" s="194">
        <v>37.44</v>
      </c>
      <c r="H439" s="196">
        <v>696.38</v>
      </c>
      <c r="I439" s="1254">
        <v>0.2034</v>
      </c>
      <c r="J439" s="1154"/>
      <c r="M439" s="1148"/>
    </row>
    <row r="440" spans="1:13" s="6" customFormat="1" ht="38.25">
      <c r="A440" s="1203" t="s">
        <v>14594</v>
      </c>
      <c r="B440" s="154" t="s">
        <v>56</v>
      </c>
      <c r="C440" s="15">
        <v>92419</v>
      </c>
      <c r="D440" s="14" t="s">
        <v>717</v>
      </c>
      <c r="E440" s="13" t="s">
        <v>472</v>
      </c>
      <c r="F440" s="202">
        <v>41</v>
      </c>
      <c r="G440" s="194">
        <v>76.5</v>
      </c>
      <c r="H440" s="196">
        <v>3136.5</v>
      </c>
      <c r="I440" s="1254">
        <v>0.2034</v>
      </c>
      <c r="J440" s="1154"/>
      <c r="M440" s="1148"/>
    </row>
    <row r="441" spans="1:13" s="6" customFormat="1" ht="38.25">
      <c r="A441" s="1203" t="s">
        <v>14595</v>
      </c>
      <c r="B441" s="154" t="s">
        <v>56</v>
      </c>
      <c r="C441" s="15">
        <v>92916</v>
      </c>
      <c r="D441" s="14" t="s">
        <v>4571</v>
      </c>
      <c r="E441" s="13" t="s">
        <v>682</v>
      </c>
      <c r="F441" s="202">
        <v>28</v>
      </c>
      <c r="G441" s="194">
        <v>18.84</v>
      </c>
      <c r="H441" s="196">
        <v>527.52</v>
      </c>
      <c r="I441" s="1254">
        <v>0.2034</v>
      </c>
      <c r="J441" s="1154"/>
      <c r="M441" s="1148"/>
    </row>
    <row r="442" spans="1:13" s="6" customFormat="1" ht="38.25">
      <c r="A442" s="1203" t="s">
        <v>14596</v>
      </c>
      <c r="B442" s="154" t="s">
        <v>56</v>
      </c>
      <c r="C442" s="15">
        <v>92917</v>
      </c>
      <c r="D442" s="14" t="s">
        <v>681</v>
      </c>
      <c r="E442" s="13" t="s">
        <v>682</v>
      </c>
      <c r="F442" s="202">
        <v>210</v>
      </c>
      <c r="G442" s="194">
        <v>17.96</v>
      </c>
      <c r="H442" s="196">
        <v>3771.6</v>
      </c>
      <c r="I442" s="1254">
        <v>0.2034</v>
      </c>
      <c r="J442" s="1154"/>
      <c r="M442" s="1148"/>
    </row>
    <row r="443" spans="1:13" s="6" customFormat="1" ht="38.25">
      <c r="A443" s="1203" t="s">
        <v>14597</v>
      </c>
      <c r="B443" s="154" t="s">
        <v>56</v>
      </c>
      <c r="C443" s="15">
        <v>92919</v>
      </c>
      <c r="D443" s="14" t="s">
        <v>687</v>
      </c>
      <c r="E443" s="13" t="s">
        <v>682</v>
      </c>
      <c r="F443" s="202">
        <v>184</v>
      </c>
      <c r="G443" s="194">
        <v>16.18</v>
      </c>
      <c r="H443" s="196">
        <v>2977.12</v>
      </c>
      <c r="I443" s="1254">
        <v>0.2034</v>
      </c>
      <c r="J443" s="1154"/>
      <c r="M443" s="1148"/>
    </row>
    <row r="444" spans="1:13" s="6" customFormat="1" ht="38.25">
      <c r="A444" s="1203" t="s">
        <v>14603</v>
      </c>
      <c r="B444" s="154" t="s">
        <v>56</v>
      </c>
      <c r="C444" s="15">
        <v>99235</v>
      </c>
      <c r="D444" s="14" t="s">
        <v>711</v>
      </c>
      <c r="E444" s="13" t="s">
        <v>669</v>
      </c>
      <c r="F444" s="202">
        <v>4.53</v>
      </c>
      <c r="G444" s="194">
        <v>418.24</v>
      </c>
      <c r="H444" s="196">
        <v>1894.62</v>
      </c>
      <c r="I444" s="1254">
        <v>0.2034</v>
      </c>
      <c r="J444" s="1154"/>
      <c r="M444" s="1148"/>
    </row>
    <row r="445" spans="1:13" s="6" customFormat="1" ht="38.25">
      <c r="A445" s="1203" t="s">
        <v>14604</v>
      </c>
      <c r="B445" s="154" t="s">
        <v>56</v>
      </c>
      <c r="C445" s="15">
        <v>92757</v>
      </c>
      <c r="D445" s="14" t="s">
        <v>739</v>
      </c>
      <c r="E445" s="13" t="s">
        <v>472</v>
      </c>
      <c r="F445" s="202">
        <v>11.238300000000001</v>
      </c>
      <c r="G445" s="194">
        <v>271.75</v>
      </c>
      <c r="H445" s="196">
        <v>3054</v>
      </c>
      <c r="I445" s="1254">
        <v>0.2034</v>
      </c>
      <c r="J445" s="1154"/>
      <c r="M445" s="1148"/>
    </row>
    <row r="446" spans="1:13" s="6" customFormat="1" ht="38.25">
      <c r="A446" s="1203" t="s">
        <v>14605</v>
      </c>
      <c r="B446" s="154" t="s">
        <v>56</v>
      </c>
      <c r="C446" s="15">
        <v>92744</v>
      </c>
      <c r="D446" s="14" t="s">
        <v>3564</v>
      </c>
      <c r="E446" s="13" t="s">
        <v>669</v>
      </c>
      <c r="F446" s="202">
        <v>6.6401000000000003</v>
      </c>
      <c r="G446" s="194">
        <v>572.13</v>
      </c>
      <c r="H446" s="196">
        <v>3799</v>
      </c>
      <c r="I446" s="1254">
        <v>0.2034</v>
      </c>
      <c r="J446" s="1154"/>
      <c r="M446" s="1148"/>
    </row>
    <row r="447" spans="1:13" s="6" customFormat="1" ht="15" customHeight="1">
      <c r="A447" s="1658" t="s">
        <v>14577</v>
      </c>
      <c r="B447" s="1658"/>
      <c r="C447" s="1658"/>
      <c r="D447" s="1658"/>
      <c r="E447" s="1658"/>
      <c r="F447" s="1658"/>
      <c r="G447" s="1658"/>
      <c r="H447" s="1658"/>
      <c r="I447" s="1658"/>
      <c r="J447" s="1154"/>
      <c r="M447" s="1169"/>
    </row>
    <row r="448" spans="1:13" s="6" customFormat="1">
      <c r="A448" s="1203" t="s">
        <v>14606</v>
      </c>
      <c r="B448" s="154" t="s">
        <v>56</v>
      </c>
      <c r="C448" s="15">
        <v>98524</v>
      </c>
      <c r="D448" s="14" t="s">
        <v>8933</v>
      </c>
      <c r="E448" s="13" t="s">
        <v>472</v>
      </c>
      <c r="F448" s="202">
        <v>30</v>
      </c>
      <c r="G448" s="194">
        <v>2.92</v>
      </c>
      <c r="H448" s="196">
        <v>87.6</v>
      </c>
      <c r="I448" s="1254">
        <v>0.2034</v>
      </c>
      <c r="J448" s="1154"/>
      <c r="M448" s="1176"/>
    </row>
    <row r="449" spans="1:13" s="6" customFormat="1">
      <c r="A449" s="1203" t="s">
        <v>14607</v>
      </c>
      <c r="B449" s="154"/>
      <c r="C449" s="15" t="s">
        <v>182</v>
      </c>
      <c r="D449" s="14" t="s">
        <v>858</v>
      </c>
      <c r="E449" s="13" t="s">
        <v>669</v>
      </c>
      <c r="F449" s="202">
        <v>304.14</v>
      </c>
      <c r="G449" s="194">
        <v>4.5248076923076921</v>
      </c>
      <c r="H449" s="196">
        <v>1376.17</v>
      </c>
      <c r="I449" s="1254">
        <v>0.2034</v>
      </c>
      <c r="J449" s="1154"/>
      <c r="M449" s="1169"/>
    </row>
    <row r="450" spans="1:13" s="6" customFormat="1" ht="25.5">
      <c r="A450" s="1203" t="s">
        <v>14608</v>
      </c>
      <c r="B450" s="154" t="s">
        <v>56</v>
      </c>
      <c r="C450" s="15">
        <v>101624</v>
      </c>
      <c r="D450" s="14" t="s">
        <v>692</v>
      </c>
      <c r="E450" s="13" t="s">
        <v>669</v>
      </c>
      <c r="F450" s="202">
        <v>2</v>
      </c>
      <c r="G450" s="194">
        <v>228.37</v>
      </c>
      <c r="H450" s="196">
        <v>456.74</v>
      </c>
      <c r="I450" s="1254">
        <v>0.2034</v>
      </c>
      <c r="J450" s="1154"/>
      <c r="M450" s="1169"/>
    </row>
    <row r="451" spans="1:13" s="6" customFormat="1" ht="38.25">
      <c r="A451" s="1203" t="s">
        <v>14609</v>
      </c>
      <c r="B451" s="154" t="s">
        <v>56</v>
      </c>
      <c r="C451" s="15">
        <v>92419</v>
      </c>
      <c r="D451" s="14" t="s">
        <v>717</v>
      </c>
      <c r="E451" s="13" t="s">
        <v>472</v>
      </c>
      <c r="F451" s="202">
        <v>161.23400000000001</v>
      </c>
      <c r="G451" s="194">
        <v>76.5</v>
      </c>
      <c r="H451" s="196">
        <v>12334.4</v>
      </c>
      <c r="I451" s="1254">
        <v>0.2034</v>
      </c>
      <c r="J451" s="1154"/>
      <c r="M451" s="1169"/>
    </row>
    <row r="452" spans="1:13" s="6" customFormat="1" ht="38.25">
      <c r="A452" s="1203" t="s">
        <v>14610</v>
      </c>
      <c r="B452" s="154" t="s">
        <v>56</v>
      </c>
      <c r="C452" s="15">
        <v>92915</v>
      </c>
      <c r="D452" s="14" t="s">
        <v>844</v>
      </c>
      <c r="E452" s="13" t="s">
        <v>682</v>
      </c>
      <c r="F452" s="202">
        <v>44.41</v>
      </c>
      <c r="G452" s="194">
        <v>19.52</v>
      </c>
      <c r="H452" s="196">
        <v>866.88</v>
      </c>
      <c r="I452" s="1254">
        <v>0.2034</v>
      </c>
      <c r="J452" s="1154"/>
      <c r="M452" s="1169"/>
    </row>
    <row r="453" spans="1:13" s="6" customFormat="1" ht="38.25">
      <c r="A453" s="1203" t="s">
        <v>14611</v>
      </c>
      <c r="B453" s="154" t="s">
        <v>56</v>
      </c>
      <c r="C453" s="15">
        <v>92917</v>
      </c>
      <c r="D453" s="14" t="s">
        <v>681</v>
      </c>
      <c r="E453" s="13" t="s">
        <v>682</v>
      </c>
      <c r="F453" s="202">
        <v>1473.17</v>
      </c>
      <c r="G453" s="194">
        <v>17.96</v>
      </c>
      <c r="H453" s="196">
        <v>26458.13</v>
      </c>
      <c r="I453" s="1254">
        <v>0.2034</v>
      </c>
      <c r="J453" s="1154"/>
      <c r="M453" s="1169"/>
    </row>
    <row r="454" spans="1:13" s="6" customFormat="1" ht="38.25">
      <c r="A454" s="1203" t="s">
        <v>14612</v>
      </c>
      <c r="B454" s="154" t="s">
        <v>56</v>
      </c>
      <c r="C454" s="15">
        <v>99235</v>
      </c>
      <c r="D454" s="14" t="s">
        <v>711</v>
      </c>
      <c r="E454" s="13" t="s">
        <v>669</v>
      </c>
      <c r="F454" s="202">
        <v>18.059999999999999</v>
      </c>
      <c r="G454" s="194">
        <v>418.24</v>
      </c>
      <c r="H454" s="196">
        <v>7553.41</v>
      </c>
      <c r="I454" s="1254">
        <v>0.2034</v>
      </c>
      <c r="J454" s="1154"/>
      <c r="M454" s="1169"/>
    </row>
    <row r="455" spans="1:13" s="6" customFormat="1" ht="25.5">
      <c r="A455" s="1203" t="s">
        <v>14613</v>
      </c>
      <c r="B455" s="154" t="s">
        <v>56</v>
      </c>
      <c r="C455" s="15">
        <v>98115</v>
      </c>
      <c r="D455" s="14" t="s">
        <v>7078</v>
      </c>
      <c r="E455" s="13" t="s">
        <v>839</v>
      </c>
      <c r="F455" s="202">
        <v>1</v>
      </c>
      <c r="G455" s="194">
        <v>128.37</v>
      </c>
      <c r="H455" s="196">
        <v>128.37</v>
      </c>
      <c r="I455" s="1254">
        <v>0.2034</v>
      </c>
      <c r="J455" s="1154"/>
      <c r="M455" s="1169"/>
    </row>
    <row r="456" spans="1:13" s="6" customFormat="1" ht="25.5">
      <c r="A456" s="1281" t="s">
        <v>14614</v>
      </c>
      <c r="B456" s="1306" t="s">
        <v>65</v>
      </c>
      <c r="C456" s="1290">
        <v>7750</v>
      </c>
      <c r="D456" s="1291" t="s">
        <v>753</v>
      </c>
      <c r="E456" s="1292" t="s">
        <v>689</v>
      </c>
      <c r="F456" s="202">
        <v>3.42</v>
      </c>
      <c r="G456" s="194">
        <v>349.16</v>
      </c>
      <c r="H456" s="196">
        <v>1194.1199999999999</v>
      </c>
      <c r="I456" s="1254">
        <v>0.111</v>
      </c>
      <c r="J456" s="1154"/>
      <c r="M456" s="1169"/>
    </row>
    <row r="457" spans="1:13" s="6" customFormat="1" ht="25.5">
      <c r="A457" s="1281" t="s">
        <v>14615</v>
      </c>
      <c r="B457" s="1304" t="s">
        <v>56</v>
      </c>
      <c r="C457" s="1305">
        <v>101465</v>
      </c>
      <c r="D457" s="1291" t="s">
        <v>851</v>
      </c>
      <c r="E457" s="1292" t="s">
        <v>437</v>
      </c>
      <c r="F457" s="202">
        <v>1.9904399999999998</v>
      </c>
      <c r="G457" s="194">
        <v>18.53</v>
      </c>
      <c r="H457" s="196">
        <v>36.880000000000003</v>
      </c>
      <c r="I457" s="1254">
        <v>0.2034</v>
      </c>
      <c r="J457" s="1154"/>
      <c r="M457" s="1169"/>
    </row>
    <row r="458" spans="1:13" s="6" customFormat="1" ht="38.25">
      <c r="A458" s="1203" t="s">
        <v>14616</v>
      </c>
      <c r="B458" s="201" t="s">
        <v>56</v>
      </c>
      <c r="C458" s="201">
        <v>100952</v>
      </c>
      <c r="D458" s="14" t="s">
        <v>685</v>
      </c>
      <c r="E458" s="13" t="s">
        <v>686</v>
      </c>
      <c r="F458" s="202">
        <v>59.713199999999993</v>
      </c>
      <c r="G458" s="194">
        <v>1.9</v>
      </c>
      <c r="H458" s="196">
        <v>113.45</v>
      </c>
      <c r="I458" s="1254">
        <v>0.2034</v>
      </c>
      <c r="J458" s="1154"/>
      <c r="M458" s="1169"/>
    </row>
    <row r="459" spans="1:13" s="6" customFormat="1" ht="38.25">
      <c r="A459" s="1203" t="s">
        <v>14617</v>
      </c>
      <c r="B459" s="201" t="s">
        <v>56</v>
      </c>
      <c r="C459" s="201">
        <v>100953</v>
      </c>
      <c r="D459" s="14" t="s">
        <v>786</v>
      </c>
      <c r="E459" s="13" t="s">
        <v>686</v>
      </c>
      <c r="F459" s="202">
        <v>9.9521999999999995</v>
      </c>
      <c r="G459" s="194">
        <v>0.75</v>
      </c>
      <c r="H459" s="196">
        <v>7.46</v>
      </c>
      <c r="I459" s="1254">
        <v>0.2034</v>
      </c>
      <c r="J459" s="1154"/>
      <c r="M459" s="1176"/>
    </row>
    <row r="460" spans="1:13" s="6" customFormat="1" ht="38.25">
      <c r="A460" s="1203" t="s">
        <v>14618</v>
      </c>
      <c r="B460" s="201" t="s">
        <v>56</v>
      </c>
      <c r="C460" s="201">
        <v>100954</v>
      </c>
      <c r="D460" s="14" t="s">
        <v>745</v>
      </c>
      <c r="E460" s="13" t="s">
        <v>686</v>
      </c>
      <c r="F460" s="202">
        <v>3.9808799999999995</v>
      </c>
      <c r="G460" s="194">
        <v>5.71</v>
      </c>
      <c r="H460" s="196">
        <v>22.73</v>
      </c>
      <c r="I460" s="1254">
        <v>0.2034</v>
      </c>
      <c r="J460" s="1154"/>
      <c r="M460" s="1176"/>
    </row>
    <row r="461" spans="1:13" s="6" customFormat="1" ht="38.25">
      <c r="A461" s="1203" t="s">
        <v>14619</v>
      </c>
      <c r="B461" s="201" t="s">
        <v>56</v>
      </c>
      <c r="C461" s="201">
        <v>92826</v>
      </c>
      <c r="D461" s="14" t="s">
        <v>803</v>
      </c>
      <c r="E461" s="13" t="s">
        <v>253</v>
      </c>
      <c r="F461" s="202">
        <v>3.42</v>
      </c>
      <c r="G461" s="194">
        <v>94.27</v>
      </c>
      <c r="H461" s="196">
        <v>322.39999999999998</v>
      </c>
      <c r="I461" s="1254">
        <v>0.2034</v>
      </c>
      <c r="J461" s="1154"/>
      <c r="M461" s="1176"/>
    </row>
    <row r="462" spans="1:13" s="6" customFormat="1" ht="38.25">
      <c r="A462" s="1203" t="s">
        <v>14620</v>
      </c>
      <c r="B462" s="154" t="s">
        <v>56</v>
      </c>
      <c r="C462" s="15">
        <v>92757</v>
      </c>
      <c r="D462" s="14" t="s">
        <v>739</v>
      </c>
      <c r="E462" s="13" t="s">
        <v>472</v>
      </c>
      <c r="F462" s="202">
        <v>4.5599999999999996</v>
      </c>
      <c r="G462" s="194">
        <v>271.75</v>
      </c>
      <c r="H462" s="196">
        <v>1239.18</v>
      </c>
      <c r="I462" s="1254">
        <v>0.2034</v>
      </c>
      <c r="J462" s="1154"/>
      <c r="M462" s="1169"/>
    </row>
    <row r="463" spans="1:13" s="6" customFormat="1" ht="39" thickBot="1">
      <c r="A463" s="1203" t="s">
        <v>14621</v>
      </c>
      <c r="B463" s="154" t="s">
        <v>56</v>
      </c>
      <c r="C463" s="15">
        <v>92744</v>
      </c>
      <c r="D463" s="14" t="s">
        <v>3564</v>
      </c>
      <c r="E463" s="13" t="s">
        <v>669</v>
      </c>
      <c r="F463" s="202">
        <v>5.1242000000000001</v>
      </c>
      <c r="G463" s="194">
        <v>572.13</v>
      </c>
      <c r="H463" s="196">
        <v>2931.7</v>
      </c>
      <c r="I463" s="1254">
        <v>0.2034</v>
      </c>
      <c r="J463" s="1154"/>
      <c r="M463" s="1169"/>
    </row>
    <row r="464" spans="1:13" s="6" customFormat="1" ht="13.5" thickBot="1">
      <c r="A464" s="1549"/>
      <c r="B464" s="1170"/>
      <c r="C464" s="1170"/>
      <c r="D464" s="1171"/>
      <c r="E464" s="1172"/>
      <c r="F464" s="1664" t="s">
        <v>506</v>
      </c>
      <c r="G464" s="1665"/>
      <c r="H464" s="1657">
        <v>29128653.559999999</v>
      </c>
      <c r="I464" s="1657"/>
      <c r="J464" s="1154"/>
      <c r="M464" s="8"/>
    </row>
    <row r="465" spans="1:16" s="16" customFormat="1" ht="15.75">
      <c r="A465" s="1550"/>
      <c r="B465" s="1264"/>
      <c r="C465" s="1265"/>
      <c r="D465" s="1266"/>
      <c r="E465" s="1266"/>
      <c r="F465" s="1267"/>
      <c r="G465" s="1268"/>
      <c r="H465" s="1269"/>
      <c r="I465" s="1551"/>
      <c r="J465" s="1154"/>
      <c r="K465" s="5"/>
      <c r="L465" s="5"/>
      <c r="M465" s="8"/>
    </row>
    <row r="466" spans="1:16" s="16" customFormat="1" ht="15">
      <c r="A466" s="1686" t="s">
        <v>30</v>
      </c>
      <c r="B466" s="1686"/>
      <c r="C466" s="1686"/>
      <c r="D466" s="1686"/>
      <c r="E466" s="1686"/>
      <c r="F466" s="1686"/>
      <c r="G466" s="1686"/>
      <c r="H466" s="1686"/>
      <c r="I466" s="1686"/>
      <c r="J466" s="1154"/>
      <c r="K466" s="5"/>
      <c r="L466" s="5"/>
      <c r="M466" s="8"/>
    </row>
    <row r="467" spans="1:16" s="16" customFormat="1">
      <c r="A467" s="1670" t="s">
        <v>507</v>
      </c>
      <c r="B467" s="1670"/>
      <c r="C467" s="1670"/>
      <c r="D467" s="1670"/>
      <c r="E467" s="1670"/>
      <c r="F467" s="1670"/>
      <c r="G467" s="1670"/>
      <c r="H467" s="1670"/>
      <c r="I467" s="1670"/>
      <c r="J467" s="1154"/>
      <c r="M467" s="8"/>
    </row>
    <row r="468" spans="1:16" s="16" customFormat="1" ht="15">
      <c r="A468" s="1658" t="s">
        <v>508</v>
      </c>
      <c r="B468" s="1658"/>
      <c r="C468" s="1658"/>
      <c r="D468" s="1658"/>
      <c r="E468" s="1658"/>
      <c r="F468" s="1658"/>
      <c r="G468" s="1658"/>
      <c r="H468" s="1658"/>
      <c r="I468" s="1658"/>
      <c r="J468" s="1154"/>
      <c r="M468" s="8"/>
    </row>
    <row r="469" spans="1:16" s="16" customFormat="1" ht="25.5">
      <c r="A469" s="15" t="s">
        <v>509</v>
      </c>
      <c r="B469" s="154" t="s">
        <v>56</v>
      </c>
      <c r="C469" s="572">
        <v>101125</v>
      </c>
      <c r="D469" s="14" t="s">
        <v>673</v>
      </c>
      <c r="E469" s="13" t="s">
        <v>669</v>
      </c>
      <c r="F469" s="195">
        <v>73809.953000000009</v>
      </c>
      <c r="G469" s="194">
        <v>10.51</v>
      </c>
      <c r="H469" s="196">
        <v>775742.6</v>
      </c>
      <c r="I469" s="1254">
        <v>0.2034</v>
      </c>
      <c r="J469" s="1154" t="s">
        <v>510</v>
      </c>
      <c r="M469" s="324"/>
      <c r="N469" s="324"/>
      <c r="O469" s="324"/>
      <c r="P469" s="324"/>
    </row>
    <row r="470" spans="1:16" s="16" customFormat="1">
      <c r="A470" s="1679" t="s">
        <v>439</v>
      </c>
      <c r="B470" s="1679"/>
      <c r="C470" s="1679"/>
      <c r="D470" s="1679"/>
      <c r="E470" s="1679"/>
      <c r="F470" s="1679"/>
      <c r="G470" s="1679"/>
      <c r="H470" s="1679"/>
      <c r="I470" s="1679"/>
      <c r="J470" s="1154"/>
      <c r="M470" s="324"/>
      <c r="N470" s="324"/>
      <c r="O470" s="324"/>
      <c r="P470" s="324"/>
    </row>
    <row r="471" spans="1:16" s="16" customFormat="1" ht="25.5">
      <c r="A471" s="15" t="s">
        <v>511</v>
      </c>
      <c r="B471" s="15" t="s">
        <v>56</v>
      </c>
      <c r="C471" s="15">
        <v>95876</v>
      </c>
      <c r="D471" s="14" t="s">
        <v>666</v>
      </c>
      <c r="E471" s="13" t="s">
        <v>667</v>
      </c>
      <c r="F471" s="195">
        <v>1384481.3395500001</v>
      </c>
      <c r="G471" s="194">
        <v>1.6</v>
      </c>
      <c r="H471" s="196">
        <v>2215170.14</v>
      </c>
      <c r="I471" s="1254">
        <v>0.2034</v>
      </c>
      <c r="J471" s="1154"/>
      <c r="M471" s="324"/>
      <c r="N471" s="324"/>
      <c r="O471" s="324"/>
      <c r="P471" s="324"/>
    </row>
    <row r="472" spans="1:16" s="16" customFormat="1">
      <c r="A472" s="15"/>
      <c r="B472" s="154"/>
      <c r="C472" s="155"/>
      <c r="D472" s="14"/>
      <c r="E472" s="13"/>
      <c r="F472" s="195"/>
      <c r="G472" s="194"/>
      <c r="H472" s="1257"/>
      <c r="I472" s="1257"/>
      <c r="J472" s="1154"/>
      <c r="M472" s="8"/>
    </row>
    <row r="473" spans="1:16" s="16" customFormat="1" ht="15">
      <c r="A473" s="1658" t="s">
        <v>512</v>
      </c>
      <c r="B473" s="1658"/>
      <c r="C473" s="1658"/>
      <c r="D473" s="1658"/>
      <c r="E473" s="1658"/>
      <c r="F473" s="1658"/>
      <c r="G473" s="1658"/>
      <c r="H473" s="1658"/>
      <c r="I473" s="1658"/>
      <c r="J473" s="1154"/>
      <c r="M473" s="8"/>
    </row>
    <row r="474" spans="1:16" s="16" customFormat="1">
      <c r="A474" s="15" t="s">
        <v>513</v>
      </c>
      <c r="B474" s="154" t="s">
        <v>56</v>
      </c>
      <c r="C474" s="572">
        <v>100574</v>
      </c>
      <c r="D474" s="14" t="s">
        <v>837</v>
      </c>
      <c r="E474" s="13" t="s">
        <v>669</v>
      </c>
      <c r="F474" s="195">
        <v>6926.7965000000004</v>
      </c>
      <c r="G474" s="194">
        <v>1.05</v>
      </c>
      <c r="H474" s="196">
        <v>7273.13</v>
      </c>
      <c r="I474" s="1254">
        <v>0.2034</v>
      </c>
      <c r="J474" s="1154"/>
      <c r="M474" s="8"/>
    </row>
    <row r="475" spans="1:16" s="16" customFormat="1" ht="25.5">
      <c r="A475" s="15" t="s">
        <v>514</v>
      </c>
      <c r="B475" s="154" t="s">
        <v>56</v>
      </c>
      <c r="C475" s="572">
        <v>96385</v>
      </c>
      <c r="D475" s="14" t="s">
        <v>781</v>
      </c>
      <c r="E475" s="13" t="s">
        <v>669</v>
      </c>
      <c r="F475" s="195">
        <v>6926.7965000000004</v>
      </c>
      <c r="G475" s="194">
        <v>8.39</v>
      </c>
      <c r="H475" s="196">
        <v>58115.82</v>
      </c>
      <c r="I475" s="1254">
        <v>0.2034</v>
      </c>
      <c r="J475" s="1154"/>
      <c r="M475" s="8"/>
    </row>
    <row r="476" spans="1:16" s="16" customFormat="1" ht="38.25">
      <c r="A476" s="15" t="s">
        <v>515</v>
      </c>
      <c r="B476" s="154" t="s">
        <v>56</v>
      </c>
      <c r="C476" s="572">
        <v>100975</v>
      </c>
      <c r="D476" s="14" t="s">
        <v>700</v>
      </c>
      <c r="E476" s="13" t="s">
        <v>669</v>
      </c>
      <c r="F476" s="195">
        <v>6926.7965000000004</v>
      </c>
      <c r="G476" s="194">
        <v>6.55</v>
      </c>
      <c r="H476" s="196">
        <v>45370.51</v>
      </c>
      <c r="I476" s="1254">
        <v>0.2034</v>
      </c>
      <c r="J476" s="1154"/>
      <c r="M476" s="8"/>
    </row>
    <row r="477" spans="1:16" s="16" customFormat="1" ht="26.25" thickBot="1">
      <c r="A477" s="15" t="s">
        <v>516</v>
      </c>
      <c r="B477" s="154" t="s">
        <v>56</v>
      </c>
      <c r="C477" s="572">
        <v>100939</v>
      </c>
      <c r="D477" s="14" t="s">
        <v>697</v>
      </c>
      <c r="E477" s="13" t="s">
        <v>667</v>
      </c>
      <c r="F477" s="195">
        <v>6926.7965000000004</v>
      </c>
      <c r="G477" s="194">
        <v>4.8899999999999997</v>
      </c>
      <c r="H477" s="196">
        <v>33872.03</v>
      </c>
      <c r="I477" s="1254">
        <v>0.2034</v>
      </c>
      <c r="J477" s="1154"/>
      <c r="M477" s="8"/>
    </row>
    <row r="478" spans="1:16" s="16" customFormat="1" ht="13.5" thickBot="1">
      <c r="A478" s="1549"/>
      <c r="B478" s="1170"/>
      <c r="C478" s="1170"/>
      <c r="D478" s="1171"/>
      <c r="E478" s="1172"/>
      <c r="F478" s="1664" t="s">
        <v>517</v>
      </c>
      <c r="G478" s="1665"/>
      <c r="H478" s="1657">
        <v>3135544.23</v>
      </c>
      <c r="I478" s="1657"/>
      <c r="J478" s="1154"/>
      <c r="M478" s="8"/>
    </row>
    <row r="479" spans="1:16" s="16" customFormat="1" ht="15.75">
      <c r="A479" s="1550"/>
      <c r="B479" s="1264"/>
      <c r="C479" s="1265"/>
      <c r="D479" s="1266"/>
      <c r="E479" s="1266"/>
      <c r="F479" s="1267"/>
      <c r="G479" s="1268"/>
      <c r="H479" s="1269"/>
      <c r="I479" s="1551"/>
      <c r="J479" s="1154"/>
      <c r="M479" s="8"/>
    </row>
    <row r="480" spans="1:16" s="16" customFormat="1" ht="15">
      <c r="A480" s="1282" t="s">
        <v>31</v>
      </c>
      <c r="B480" s="1283"/>
      <c r="C480" s="1283"/>
      <c r="D480" s="1283"/>
      <c r="E480" s="1283"/>
      <c r="F480" s="1283"/>
      <c r="G480" s="1283"/>
      <c r="H480" s="1283"/>
      <c r="I480" s="1284"/>
      <c r="J480" s="1154"/>
      <c r="M480" s="8"/>
    </row>
    <row r="481" spans="1:13" s="16" customFormat="1" ht="15" customHeight="1">
      <c r="A481" s="1680" t="s">
        <v>518</v>
      </c>
      <c r="B481" s="1681"/>
      <c r="C481" s="1681"/>
      <c r="D481" s="1681"/>
      <c r="E481" s="1681"/>
      <c r="F481" s="1681"/>
      <c r="G481" s="1681"/>
      <c r="H481" s="1681"/>
      <c r="I481" s="1682"/>
      <c r="J481" s="1154"/>
      <c r="M481" s="8"/>
    </row>
    <row r="482" spans="1:13" s="16" customFormat="1" ht="25.5">
      <c r="A482" s="15" t="s">
        <v>519</v>
      </c>
      <c r="B482" s="154" t="s">
        <v>56</v>
      </c>
      <c r="C482" s="572">
        <v>97636</v>
      </c>
      <c r="D482" s="14" t="s">
        <v>727</v>
      </c>
      <c r="E482" s="13" t="s">
        <v>472</v>
      </c>
      <c r="F482" s="195">
        <v>16605.897400000002</v>
      </c>
      <c r="G482" s="194">
        <v>14.3</v>
      </c>
      <c r="H482" s="196">
        <v>237464.33</v>
      </c>
      <c r="I482" s="1254">
        <v>0.2034</v>
      </c>
      <c r="J482" s="1154"/>
      <c r="M482" s="8"/>
    </row>
    <row r="483" spans="1:13" s="16" customFormat="1" ht="38.25">
      <c r="A483" s="15" t="s">
        <v>520</v>
      </c>
      <c r="B483" s="154" t="s">
        <v>56</v>
      </c>
      <c r="C483" s="572">
        <v>100983</v>
      </c>
      <c r="D483" s="14" t="s">
        <v>788</v>
      </c>
      <c r="E483" s="13" t="s">
        <v>669</v>
      </c>
      <c r="F483" s="195">
        <v>1245.4423050000003</v>
      </c>
      <c r="G483" s="194">
        <v>6.61</v>
      </c>
      <c r="H483" s="196">
        <v>8232.3700000000008</v>
      </c>
      <c r="I483" s="1254">
        <v>0.2034</v>
      </c>
      <c r="J483" s="1154"/>
      <c r="M483" s="8"/>
    </row>
    <row r="484" spans="1:13" s="16" customFormat="1" ht="25.5">
      <c r="A484" s="15" t="s">
        <v>521</v>
      </c>
      <c r="B484" s="154" t="s">
        <v>56</v>
      </c>
      <c r="C484" s="15">
        <v>95876</v>
      </c>
      <c r="D484" s="14" t="s">
        <v>666</v>
      </c>
      <c r="E484" s="13" t="s">
        <v>667</v>
      </c>
      <c r="F484" s="195">
        <v>37363.269150000007</v>
      </c>
      <c r="G484" s="194">
        <v>1.6</v>
      </c>
      <c r="H484" s="196">
        <v>59781.23</v>
      </c>
      <c r="I484" s="1254">
        <v>0.2034</v>
      </c>
      <c r="J484" s="1154"/>
      <c r="M484" s="8"/>
    </row>
    <row r="485" spans="1:13" s="16" customFormat="1">
      <c r="A485" s="15" t="s">
        <v>522</v>
      </c>
      <c r="B485" s="154" t="s">
        <v>158</v>
      </c>
      <c r="C485" s="15" t="s">
        <v>159</v>
      </c>
      <c r="D485" s="14" t="s">
        <v>436</v>
      </c>
      <c r="E485" s="13" t="s">
        <v>437</v>
      </c>
      <c r="F485" s="195">
        <v>2989.0615320000006</v>
      </c>
      <c r="G485" s="194">
        <v>12.23</v>
      </c>
      <c r="H485" s="196">
        <v>36556.22</v>
      </c>
      <c r="I485" s="1254">
        <v>0.2034</v>
      </c>
      <c r="J485" s="1285"/>
      <c r="M485" s="8"/>
    </row>
    <row r="486" spans="1:13" s="16" customFormat="1" ht="15" customHeight="1">
      <c r="A486" s="1659" t="s">
        <v>523</v>
      </c>
      <c r="B486" s="1660"/>
      <c r="C486" s="1660"/>
      <c r="D486" s="1660"/>
      <c r="E486" s="1660"/>
      <c r="F486" s="1660"/>
      <c r="G486" s="1660"/>
      <c r="H486" s="1660"/>
      <c r="I486" s="1661"/>
      <c r="J486" s="1154"/>
      <c r="M486" s="8"/>
    </row>
    <row r="487" spans="1:13" s="16" customFormat="1">
      <c r="A487" s="15" t="s">
        <v>524</v>
      </c>
      <c r="B487" s="154" t="s">
        <v>191</v>
      </c>
      <c r="C487" s="572" t="s">
        <v>762</v>
      </c>
      <c r="D487" s="14" t="s">
        <v>763</v>
      </c>
      <c r="E487" s="13" t="s">
        <v>764</v>
      </c>
      <c r="F487" s="195">
        <v>186.63239999999996</v>
      </c>
      <c r="G487" s="194">
        <v>435.51272999999998</v>
      </c>
      <c r="H487" s="196">
        <v>81280.78</v>
      </c>
      <c r="I487" s="1254">
        <v>0.2034</v>
      </c>
      <c r="J487" s="1154"/>
      <c r="M487" s="8"/>
    </row>
    <row r="488" spans="1:13" s="16" customFormat="1" ht="38.25">
      <c r="A488" s="15" t="s">
        <v>525</v>
      </c>
      <c r="B488" s="154" t="s">
        <v>56</v>
      </c>
      <c r="C488" s="572">
        <v>100983</v>
      </c>
      <c r="D488" s="14" t="s">
        <v>788</v>
      </c>
      <c r="E488" s="13" t="s">
        <v>669</v>
      </c>
      <c r="F488" s="195">
        <v>279.94859999999994</v>
      </c>
      <c r="G488" s="194">
        <v>6.61</v>
      </c>
      <c r="H488" s="196">
        <v>1850.46</v>
      </c>
      <c r="I488" s="1254">
        <v>0.2034</v>
      </c>
      <c r="J488" s="1154"/>
      <c r="M488" s="8"/>
    </row>
    <row r="489" spans="1:13" s="16" customFormat="1" ht="25.5">
      <c r="A489" s="15" t="s">
        <v>526</v>
      </c>
      <c r="B489" s="154" t="s">
        <v>56</v>
      </c>
      <c r="C489" s="15">
        <v>95876</v>
      </c>
      <c r="D489" s="14" t="s">
        <v>666</v>
      </c>
      <c r="E489" s="13" t="s">
        <v>667</v>
      </c>
      <c r="F489" s="195">
        <v>6914.730419999998</v>
      </c>
      <c r="G489" s="194">
        <v>1.6</v>
      </c>
      <c r="H489" s="196">
        <v>11063.56</v>
      </c>
      <c r="I489" s="1254">
        <v>0.2034</v>
      </c>
      <c r="J489" s="1154"/>
      <c r="M489" s="8"/>
    </row>
    <row r="490" spans="1:13" s="16" customFormat="1">
      <c r="A490" s="15" t="s">
        <v>527</v>
      </c>
      <c r="B490" s="154" t="s">
        <v>158</v>
      </c>
      <c r="C490" s="15" t="s">
        <v>159</v>
      </c>
      <c r="D490" s="14" t="s">
        <v>436</v>
      </c>
      <c r="E490" s="13" t="s">
        <v>437</v>
      </c>
      <c r="F490" s="195">
        <v>419.92289999999991</v>
      </c>
      <c r="G490" s="194">
        <v>12.23</v>
      </c>
      <c r="H490" s="196">
        <v>5135.6499999999996</v>
      </c>
      <c r="I490" s="1254">
        <v>0.2034</v>
      </c>
      <c r="J490" s="1154"/>
      <c r="M490" s="8"/>
    </row>
    <row r="491" spans="1:13" s="16" customFormat="1" ht="15" customHeight="1">
      <c r="A491" s="1672" t="s">
        <v>528</v>
      </c>
      <c r="B491" s="1673"/>
      <c r="C491" s="1673"/>
      <c r="D491" s="1673"/>
      <c r="E491" s="1673"/>
      <c r="F491" s="1673"/>
      <c r="G491" s="1673"/>
      <c r="H491" s="1673"/>
      <c r="I491" s="1674"/>
      <c r="J491" s="1154"/>
      <c r="M491" s="8"/>
    </row>
    <row r="492" spans="1:13" s="16" customFormat="1" ht="51">
      <c r="A492" s="15" t="s">
        <v>529</v>
      </c>
      <c r="B492" s="15" t="s">
        <v>56</v>
      </c>
      <c r="C492" s="15">
        <v>90082</v>
      </c>
      <c r="D492" s="14" t="s">
        <v>706</v>
      </c>
      <c r="E492" s="13" t="s">
        <v>669</v>
      </c>
      <c r="F492" s="195">
        <v>735</v>
      </c>
      <c r="G492" s="194">
        <v>8.2799999999999994</v>
      </c>
      <c r="H492" s="196">
        <v>6085.8</v>
      </c>
      <c r="I492" s="1254">
        <v>0.2034</v>
      </c>
      <c r="J492" s="1154"/>
      <c r="M492" s="8"/>
    </row>
    <row r="493" spans="1:13" s="16" customFormat="1" ht="38.25">
      <c r="A493" s="15" t="s">
        <v>530</v>
      </c>
      <c r="B493" s="154" t="s">
        <v>56</v>
      </c>
      <c r="C493" s="572">
        <v>100983</v>
      </c>
      <c r="D493" s="14" t="s">
        <v>788</v>
      </c>
      <c r="E493" s="13" t="s">
        <v>669</v>
      </c>
      <c r="F493" s="195">
        <v>918.75</v>
      </c>
      <c r="G493" s="194">
        <v>6.61</v>
      </c>
      <c r="H493" s="196">
        <v>6072.93</v>
      </c>
      <c r="I493" s="1254">
        <v>0.2034</v>
      </c>
      <c r="J493" s="1154"/>
      <c r="M493" s="8"/>
    </row>
    <row r="494" spans="1:13" s="16" customFormat="1" ht="25.5">
      <c r="A494" s="15" t="s">
        <v>531</v>
      </c>
      <c r="B494" s="154" t="s">
        <v>56</v>
      </c>
      <c r="C494" s="15">
        <v>95876</v>
      </c>
      <c r="D494" s="14" t="s">
        <v>666</v>
      </c>
      <c r="E494" s="13" t="s">
        <v>667</v>
      </c>
      <c r="F494" s="195">
        <v>22693.125</v>
      </c>
      <c r="G494" s="194">
        <v>1.6</v>
      </c>
      <c r="H494" s="196">
        <v>36309</v>
      </c>
      <c r="I494" s="1254">
        <v>0.2034</v>
      </c>
      <c r="J494" s="1154"/>
      <c r="M494" s="8"/>
    </row>
    <row r="495" spans="1:13" s="16" customFormat="1">
      <c r="A495" s="15" t="s">
        <v>532</v>
      </c>
      <c r="B495" s="154" t="s">
        <v>158</v>
      </c>
      <c r="C495" s="15" t="s">
        <v>159</v>
      </c>
      <c r="D495" s="14" t="s">
        <v>436</v>
      </c>
      <c r="E495" s="13" t="s">
        <v>437</v>
      </c>
      <c r="F495" s="195">
        <v>1378.125</v>
      </c>
      <c r="G495" s="194">
        <v>12.23</v>
      </c>
      <c r="H495" s="196">
        <v>16854.46</v>
      </c>
      <c r="I495" s="1254">
        <v>0.2034</v>
      </c>
      <c r="J495" s="1154"/>
      <c r="M495" s="8"/>
    </row>
    <row r="496" spans="1:13" s="16" customFormat="1">
      <c r="A496" s="1683" t="s">
        <v>533</v>
      </c>
      <c r="B496" s="1684"/>
      <c r="C496" s="1684"/>
      <c r="D496" s="1684"/>
      <c r="E496" s="1684"/>
      <c r="F496" s="1684"/>
      <c r="G496" s="1684"/>
      <c r="H496" s="1684"/>
      <c r="I496" s="1685"/>
      <c r="J496" s="1154"/>
      <c r="M496" s="8"/>
    </row>
    <row r="497" spans="1:13" s="16" customFormat="1" ht="25.5">
      <c r="A497" s="15" t="s">
        <v>534</v>
      </c>
      <c r="B497" s="154" t="s">
        <v>56</v>
      </c>
      <c r="C497" s="15">
        <v>96399</v>
      </c>
      <c r="D497" s="14" t="s">
        <v>754</v>
      </c>
      <c r="E497" s="13" t="s">
        <v>669</v>
      </c>
      <c r="F497" s="195">
        <v>682.5</v>
      </c>
      <c r="G497" s="194">
        <v>150.78</v>
      </c>
      <c r="H497" s="196">
        <v>102907.35</v>
      </c>
      <c r="I497" s="1254">
        <v>0.2034</v>
      </c>
      <c r="J497" s="1154"/>
      <c r="M497" s="8"/>
    </row>
    <row r="498" spans="1:13" s="16" customFormat="1" ht="38.25">
      <c r="A498" s="15" t="s">
        <v>535</v>
      </c>
      <c r="B498" s="154" t="s">
        <v>56</v>
      </c>
      <c r="C498" s="155">
        <v>100975</v>
      </c>
      <c r="D498" s="14" t="s">
        <v>700</v>
      </c>
      <c r="E498" s="13" t="s">
        <v>669</v>
      </c>
      <c r="F498" s="195">
        <v>853.125</v>
      </c>
      <c r="G498" s="194">
        <v>6.55</v>
      </c>
      <c r="H498" s="196">
        <v>5587.96</v>
      </c>
      <c r="I498" s="1254">
        <v>0.2034</v>
      </c>
      <c r="J498" s="1154"/>
      <c r="M498" s="8"/>
    </row>
    <row r="499" spans="1:13" s="16" customFormat="1" ht="25.5">
      <c r="A499" s="15" t="s">
        <v>536</v>
      </c>
      <c r="B499" s="154" t="s">
        <v>56</v>
      </c>
      <c r="C499" s="15">
        <v>100939</v>
      </c>
      <c r="D499" s="14" t="s">
        <v>697</v>
      </c>
      <c r="E499" s="13" t="s">
        <v>667</v>
      </c>
      <c r="F499" s="195">
        <v>29859.375</v>
      </c>
      <c r="G499" s="194">
        <v>4.8899999999999997</v>
      </c>
      <c r="H499" s="196">
        <v>146012.34</v>
      </c>
      <c r="I499" s="1254">
        <v>0.2034</v>
      </c>
      <c r="J499" s="1154"/>
      <c r="M499" s="8"/>
    </row>
    <row r="500" spans="1:13" s="16" customFormat="1" ht="25.5">
      <c r="A500" s="15" t="s">
        <v>537</v>
      </c>
      <c r="B500" s="154" t="s">
        <v>191</v>
      </c>
      <c r="C500" s="15" t="s">
        <v>538</v>
      </c>
      <c r="D500" s="14" t="s">
        <v>827</v>
      </c>
      <c r="E500" s="13" t="s">
        <v>253</v>
      </c>
      <c r="F500" s="195">
        <v>70</v>
      </c>
      <c r="G500" s="194">
        <v>174.1321456</v>
      </c>
      <c r="H500" s="196">
        <v>12189.25</v>
      </c>
      <c r="I500" s="1254">
        <v>0.2034</v>
      </c>
      <c r="J500" s="1154"/>
      <c r="M500" s="8"/>
    </row>
    <row r="501" spans="1:13" s="16" customFormat="1" ht="15" customHeight="1">
      <c r="A501" s="1659" t="s">
        <v>539</v>
      </c>
      <c r="B501" s="1660"/>
      <c r="C501" s="1660"/>
      <c r="D501" s="1660"/>
      <c r="E501" s="1660"/>
      <c r="F501" s="1660"/>
      <c r="G501" s="1660"/>
      <c r="H501" s="1660"/>
      <c r="I501" s="1661"/>
      <c r="J501" s="1154"/>
      <c r="M501" s="8"/>
    </row>
    <row r="502" spans="1:13" s="16" customFormat="1" ht="51">
      <c r="A502" s="15" t="s">
        <v>540</v>
      </c>
      <c r="B502" s="15" t="s">
        <v>56</v>
      </c>
      <c r="C502" s="15">
        <v>90082</v>
      </c>
      <c r="D502" s="14" t="s">
        <v>706</v>
      </c>
      <c r="E502" s="13" t="s">
        <v>669</v>
      </c>
      <c r="F502" s="195">
        <v>849.4</v>
      </c>
      <c r="G502" s="194">
        <v>8.2799999999999994</v>
      </c>
      <c r="H502" s="196">
        <v>7033.03</v>
      </c>
      <c r="I502" s="1254">
        <v>0.2034</v>
      </c>
      <c r="J502" s="1154"/>
      <c r="M502" s="8"/>
    </row>
    <row r="503" spans="1:13" s="16" customFormat="1" ht="38.25">
      <c r="A503" s="15" t="s">
        <v>541</v>
      </c>
      <c r="B503" s="154" t="s">
        <v>56</v>
      </c>
      <c r="C503" s="572">
        <v>100983</v>
      </c>
      <c r="D503" s="14" t="s">
        <v>788</v>
      </c>
      <c r="E503" s="13" t="s">
        <v>669</v>
      </c>
      <c r="F503" s="195">
        <v>1168.2081333333335</v>
      </c>
      <c r="G503" s="194">
        <v>6.61</v>
      </c>
      <c r="H503" s="196">
        <v>7721.85</v>
      </c>
      <c r="I503" s="1254">
        <v>0.2034</v>
      </c>
      <c r="J503" s="1154"/>
      <c r="M503" s="8"/>
    </row>
    <row r="504" spans="1:13" s="16" customFormat="1" ht="25.5">
      <c r="A504" s="15" t="s">
        <v>542</v>
      </c>
      <c r="B504" s="154" t="s">
        <v>56</v>
      </c>
      <c r="C504" s="15">
        <v>95876</v>
      </c>
      <c r="D504" s="14" t="s">
        <v>666</v>
      </c>
      <c r="E504" s="13" t="s">
        <v>667</v>
      </c>
      <c r="F504" s="195">
        <v>28854.740893333339</v>
      </c>
      <c r="G504" s="194">
        <v>1.6</v>
      </c>
      <c r="H504" s="196">
        <v>46167.58</v>
      </c>
      <c r="I504" s="1254">
        <v>0.2034</v>
      </c>
      <c r="J504" s="1154"/>
      <c r="M504" s="8"/>
    </row>
    <row r="505" spans="1:13" s="16" customFormat="1">
      <c r="A505" s="15" t="s">
        <v>543</v>
      </c>
      <c r="B505" s="154" t="s">
        <v>158</v>
      </c>
      <c r="C505" s="15" t="s">
        <v>159</v>
      </c>
      <c r="D505" s="14" t="s">
        <v>436</v>
      </c>
      <c r="E505" s="13" t="s">
        <v>437</v>
      </c>
      <c r="F505" s="195">
        <v>1752.3122000000003</v>
      </c>
      <c r="G505" s="194">
        <v>12.23</v>
      </c>
      <c r="H505" s="196">
        <v>21430.77</v>
      </c>
      <c r="I505" s="1254">
        <v>0.2034</v>
      </c>
      <c r="J505" s="1154"/>
      <c r="M505" s="8"/>
    </row>
    <row r="506" spans="1:13" s="16" customFormat="1">
      <c r="A506" s="1675" t="s">
        <v>544</v>
      </c>
      <c r="B506" s="1675"/>
      <c r="C506" s="1675"/>
      <c r="D506" s="1675"/>
      <c r="E506" s="1675"/>
      <c r="F506" s="1675"/>
      <c r="G506" s="1675"/>
      <c r="H506" s="1675"/>
      <c r="I506" s="1675"/>
      <c r="J506" s="1154"/>
      <c r="M506" s="8"/>
    </row>
    <row r="507" spans="1:13" s="16" customFormat="1" ht="38.25">
      <c r="A507" s="15" t="s">
        <v>545</v>
      </c>
      <c r="B507" s="154" t="s">
        <v>56</v>
      </c>
      <c r="C507" s="15">
        <v>96388</v>
      </c>
      <c r="D507" s="14" t="s">
        <v>756</v>
      </c>
      <c r="E507" s="13" t="s">
        <v>669</v>
      </c>
      <c r="F507" s="195">
        <v>849.4</v>
      </c>
      <c r="G507" s="194">
        <v>8.5500000000000007</v>
      </c>
      <c r="H507" s="196">
        <v>7262.37</v>
      </c>
      <c r="I507" s="1254">
        <v>0.2034</v>
      </c>
      <c r="J507" s="1154"/>
      <c r="M507" s="8"/>
    </row>
    <row r="508" spans="1:13" s="16" customFormat="1">
      <c r="A508" s="1675" t="s">
        <v>546</v>
      </c>
      <c r="B508" s="1675"/>
      <c r="C508" s="1675"/>
      <c r="D508" s="1675"/>
      <c r="E508" s="1675"/>
      <c r="F508" s="1675"/>
      <c r="G508" s="1675"/>
      <c r="H508" s="1675"/>
      <c r="I508" s="1675"/>
      <c r="J508" s="1154"/>
      <c r="M508" s="8"/>
    </row>
    <row r="509" spans="1:13" s="16" customFormat="1" ht="38.25">
      <c r="A509" s="15" t="s">
        <v>547</v>
      </c>
      <c r="B509" s="154" t="s">
        <v>56</v>
      </c>
      <c r="C509" s="155">
        <v>100975</v>
      </c>
      <c r="D509" s="14" t="s">
        <v>700</v>
      </c>
      <c r="E509" s="13" t="s">
        <v>669</v>
      </c>
      <c r="F509" s="195">
        <v>1168.2081333333335</v>
      </c>
      <c r="G509" s="194">
        <v>6.55</v>
      </c>
      <c r="H509" s="196">
        <v>7651.76</v>
      </c>
      <c r="I509" s="1254">
        <v>0.2034</v>
      </c>
      <c r="J509" s="1154"/>
      <c r="M509" s="8"/>
    </row>
    <row r="510" spans="1:13" s="16" customFormat="1" ht="25.5">
      <c r="A510" s="15" t="s">
        <v>548</v>
      </c>
      <c r="B510" s="154" t="s">
        <v>56</v>
      </c>
      <c r="C510" s="15">
        <v>100939</v>
      </c>
      <c r="D510" s="14" t="s">
        <v>697</v>
      </c>
      <c r="E510" s="13" t="s">
        <v>667</v>
      </c>
      <c r="F510" s="195">
        <v>2336.4162666666671</v>
      </c>
      <c r="G510" s="194">
        <v>4.8899999999999997</v>
      </c>
      <c r="H510" s="196">
        <v>11425.07</v>
      </c>
      <c r="I510" s="1254">
        <v>0.2034</v>
      </c>
      <c r="J510" s="1154"/>
      <c r="M510" s="8"/>
    </row>
    <row r="511" spans="1:13" s="16" customFormat="1" ht="15">
      <c r="A511" s="1658" t="s">
        <v>549</v>
      </c>
      <c r="B511" s="1658"/>
      <c r="C511" s="1658"/>
      <c r="D511" s="1658"/>
      <c r="E511" s="1658"/>
      <c r="F511" s="1658"/>
      <c r="G511" s="1658"/>
      <c r="H511" s="1658"/>
      <c r="I511" s="1658"/>
      <c r="J511" s="1154"/>
      <c r="M511" s="8"/>
    </row>
    <row r="512" spans="1:13" s="16" customFormat="1" ht="25.5">
      <c r="A512" s="15" t="s">
        <v>550</v>
      </c>
      <c r="B512" s="154" t="s">
        <v>56</v>
      </c>
      <c r="C512" s="572">
        <v>100576</v>
      </c>
      <c r="D512" s="14" t="s">
        <v>702</v>
      </c>
      <c r="E512" s="13" t="s">
        <v>472</v>
      </c>
      <c r="F512" s="195">
        <v>179423.82579999993</v>
      </c>
      <c r="G512" s="194">
        <v>1.8</v>
      </c>
      <c r="H512" s="196">
        <v>322962.88</v>
      </c>
      <c r="I512" s="1254">
        <v>0.2034</v>
      </c>
      <c r="J512" s="1154"/>
      <c r="M512" s="8"/>
    </row>
    <row r="513" spans="1:13" s="16" customFormat="1" ht="15" customHeight="1">
      <c r="A513" s="1658" t="s">
        <v>551</v>
      </c>
      <c r="B513" s="1658"/>
      <c r="C513" s="1658"/>
      <c r="D513" s="1658"/>
      <c r="E513" s="1658"/>
      <c r="F513" s="1658"/>
      <c r="G513" s="1658"/>
      <c r="H513" s="1658"/>
      <c r="I513" s="1658"/>
      <c r="J513" s="1154"/>
      <c r="M513" s="8"/>
    </row>
    <row r="514" spans="1:13" s="16" customFormat="1" ht="25.5">
      <c r="A514" s="15" t="s">
        <v>552</v>
      </c>
      <c r="B514" s="154" t="s">
        <v>56</v>
      </c>
      <c r="C514" s="15">
        <v>101125</v>
      </c>
      <c r="D514" s="14" t="s">
        <v>673</v>
      </c>
      <c r="E514" s="13" t="s">
        <v>669</v>
      </c>
      <c r="F514" s="195">
        <v>3653.2286800000002</v>
      </c>
      <c r="G514" s="194">
        <v>10.51</v>
      </c>
      <c r="H514" s="196">
        <v>38395.43</v>
      </c>
      <c r="I514" s="1254">
        <v>0.2034</v>
      </c>
      <c r="J514" s="1154"/>
      <c r="M514" s="8"/>
    </row>
    <row r="515" spans="1:13" s="16" customFormat="1" ht="38.25">
      <c r="A515" s="15" t="s">
        <v>553</v>
      </c>
      <c r="B515" s="154" t="s">
        <v>554</v>
      </c>
      <c r="C515" s="572" t="s">
        <v>555</v>
      </c>
      <c r="D515" s="14" t="s">
        <v>713</v>
      </c>
      <c r="E515" s="13" t="s">
        <v>714</v>
      </c>
      <c r="F515" s="195">
        <v>3653.2286800000002</v>
      </c>
      <c r="G515" s="194">
        <v>100.55805999999998</v>
      </c>
      <c r="H515" s="196">
        <v>367361.58</v>
      </c>
      <c r="I515" s="1254">
        <v>0.2034</v>
      </c>
      <c r="J515" s="1154"/>
      <c r="M515" s="8"/>
    </row>
    <row r="516" spans="1:13" s="16" customFormat="1" ht="15">
      <c r="A516" s="1658" t="s">
        <v>556</v>
      </c>
      <c r="B516" s="1658"/>
      <c r="C516" s="1658"/>
      <c r="D516" s="1658"/>
      <c r="E516" s="1658"/>
      <c r="F516" s="1658"/>
      <c r="G516" s="1658"/>
      <c r="H516" s="1658"/>
      <c r="I516" s="1658"/>
      <c r="J516" s="1154"/>
      <c r="M516" s="8"/>
    </row>
    <row r="517" spans="1:13" s="16" customFormat="1" ht="38.25">
      <c r="A517" s="15" t="s">
        <v>557</v>
      </c>
      <c r="B517" s="154" t="s">
        <v>56</v>
      </c>
      <c r="C517" s="15">
        <v>96388</v>
      </c>
      <c r="D517" s="14" t="s">
        <v>756</v>
      </c>
      <c r="E517" s="13" t="s">
        <v>669</v>
      </c>
      <c r="F517" s="195">
        <v>11400.717040000001</v>
      </c>
      <c r="G517" s="194">
        <v>8.5500000000000007</v>
      </c>
      <c r="H517" s="196">
        <v>97476.13</v>
      </c>
      <c r="I517" s="1254">
        <v>0.2034</v>
      </c>
      <c r="J517" s="1154"/>
      <c r="M517" s="8"/>
    </row>
    <row r="518" spans="1:13" s="16" customFormat="1" ht="12.75" customHeight="1">
      <c r="A518" s="1675" t="s">
        <v>546</v>
      </c>
      <c r="B518" s="1675"/>
      <c r="C518" s="1675"/>
      <c r="D518" s="1675"/>
      <c r="E518" s="1675"/>
      <c r="F518" s="1675"/>
      <c r="G518" s="1675"/>
      <c r="H518" s="1675"/>
      <c r="I518" s="1675"/>
      <c r="J518" s="1154"/>
      <c r="M518" s="8"/>
    </row>
    <row r="519" spans="1:13" s="16" customFormat="1" ht="38.25">
      <c r="A519" s="15" t="s">
        <v>558</v>
      </c>
      <c r="B519" s="154" t="s">
        <v>56</v>
      </c>
      <c r="C519" s="155">
        <v>100975</v>
      </c>
      <c r="D519" s="14" t="s">
        <v>700</v>
      </c>
      <c r="E519" s="13" t="s">
        <v>669</v>
      </c>
      <c r="F519" s="195">
        <v>15679.786169013338</v>
      </c>
      <c r="G519" s="194">
        <v>6.55</v>
      </c>
      <c r="H519" s="196">
        <v>102702.59</v>
      </c>
      <c r="I519" s="1254">
        <v>0.2034</v>
      </c>
      <c r="J519" s="1715" t="s">
        <v>559</v>
      </c>
      <c r="K519" s="1714"/>
      <c r="M519" s="8"/>
    </row>
    <row r="520" spans="1:13" s="16" customFormat="1" ht="25.5">
      <c r="A520" s="15" t="s">
        <v>560</v>
      </c>
      <c r="B520" s="154" t="s">
        <v>56</v>
      </c>
      <c r="C520" s="15">
        <v>100939</v>
      </c>
      <c r="D520" s="14" t="s">
        <v>697</v>
      </c>
      <c r="E520" s="13" t="s">
        <v>667</v>
      </c>
      <c r="F520" s="195">
        <v>31359.572338026675</v>
      </c>
      <c r="G520" s="194">
        <v>4.8899999999999997</v>
      </c>
      <c r="H520" s="196">
        <v>153348.29999999999</v>
      </c>
      <c r="I520" s="1254">
        <v>0.2034</v>
      </c>
      <c r="J520" s="1716"/>
      <c r="K520" s="1714"/>
      <c r="M520" s="8"/>
    </row>
    <row r="521" spans="1:13" s="16" customFormat="1" ht="15" customHeight="1">
      <c r="A521" s="1672" t="s">
        <v>561</v>
      </c>
      <c r="B521" s="1673"/>
      <c r="C521" s="1673"/>
      <c r="D521" s="1673"/>
      <c r="E521" s="1673"/>
      <c r="F521" s="1673"/>
      <c r="G521" s="1673"/>
      <c r="H521" s="1673"/>
      <c r="I521" s="1674"/>
      <c r="J521" s="1154"/>
      <c r="M521" s="8"/>
    </row>
    <row r="522" spans="1:13" s="16" customFormat="1" ht="38.25">
      <c r="A522" s="15" t="s">
        <v>562</v>
      </c>
      <c r="B522" s="154" t="s">
        <v>56</v>
      </c>
      <c r="C522" s="15">
        <v>96389</v>
      </c>
      <c r="D522" s="14" t="s">
        <v>676</v>
      </c>
      <c r="E522" s="13" t="s">
        <v>669</v>
      </c>
      <c r="F522" s="195">
        <v>18363.036089999994</v>
      </c>
      <c r="G522" s="194">
        <v>41.07</v>
      </c>
      <c r="H522" s="196">
        <v>754169.89</v>
      </c>
      <c r="I522" s="1254">
        <v>0.2034</v>
      </c>
      <c r="J522" s="1287" t="s">
        <v>563</v>
      </c>
      <c r="M522" s="8"/>
    </row>
    <row r="523" spans="1:13" s="16" customFormat="1" ht="12.75" customHeight="1">
      <c r="A523" s="1675" t="s">
        <v>546</v>
      </c>
      <c r="B523" s="1675"/>
      <c r="C523" s="1675"/>
      <c r="D523" s="1675"/>
      <c r="E523" s="1675"/>
      <c r="F523" s="1675"/>
      <c r="G523" s="1675"/>
      <c r="H523" s="1675"/>
      <c r="I523" s="1675"/>
      <c r="J523" s="1154"/>
      <c r="M523" s="8"/>
    </row>
    <row r="524" spans="1:13" s="16" customFormat="1" ht="38.25">
      <c r="A524" s="1288" t="s">
        <v>564</v>
      </c>
      <c r="B524" s="154" t="s">
        <v>56</v>
      </c>
      <c r="C524" s="155">
        <v>100975</v>
      </c>
      <c r="D524" s="14" t="s">
        <v>700</v>
      </c>
      <c r="E524" s="13" t="s">
        <v>669</v>
      </c>
      <c r="F524" s="195">
        <v>18363.036089999994</v>
      </c>
      <c r="G524" s="194">
        <v>6.55</v>
      </c>
      <c r="H524" s="196">
        <v>120277.88</v>
      </c>
      <c r="I524" s="1254">
        <v>0.2034</v>
      </c>
      <c r="J524" s="1154"/>
      <c r="M524" s="8"/>
    </row>
    <row r="525" spans="1:13" s="16" customFormat="1" ht="25.5">
      <c r="A525" s="1288" t="s">
        <v>565</v>
      </c>
      <c r="B525" s="154" t="s">
        <v>56</v>
      </c>
      <c r="C525" s="15">
        <v>100939</v>
      </c>
      <c r="D525" s="14" t="s">
        <v>697</v>
      </c>
      <c r="E525" s="13" t="s">
        <v>667</v>
      </c>
      <c r="F525" s="195">
        <v>36726.072179999988</v>
      </c>
      <c r="G525" s="194">
        <v>4.8899999999999997</v>
      </c>
      <c r="H525" s="196">
        <v>179590.49</v>
      </c>
      <c r="I525" s="1254">
        <v>0.2034</v>
      </c>
      <c r="J525" s="1154"/>
      <c r="M525" s="8"/>
    </row>
    <row r="526" spans="1:13" ht="30" customHeight="1">
      <c r="A526" s="1672" t="s">
        <v>566</v>
      </c>
      <c r="B526" s="1673"/>
      <c r="C526" s="1673"/>
      <c r="D526" s="1673"/>
      <c r="E526" s="1673"/>
      <c r="F526" s="1673"/>
      <c r="G526" s="1673"/>
      <c r="H526" s="1673"/>
      <c r="I526" s="1674"/>
      <c r="J526" s="1154"/>
      <c r="K526" s="16"/>
      <c r="L526" s="16"/>
    </row>
    <row r="527" spans="1:13" ht="38.25">
      <c r="A527" s="15" t="s">
        <v>567</v>
      </c>
      <c r="B527" s="154" t="s">
        <v>56</v>
      </c>
      <c r="C527" s="155">
        <v>96389</v>
      </c>
      <c r="D527" s="14" t="s">
        <v>676</v>
      </c>
      <c r="E527" s="13" t="s">
        <v>669</v>
      </c>
      <c r="F527" s="195">
        <v>10086.176127000002</v>
      </c>
      <c r="G527" s="194">
        <v>41.07</v>
      </c>
      <c r="H527" s="196">
        <v>414239.25</v>
      </c>
      <c r="I527" s="1254">
        <v>0.2034</v>
      </c>
      <c r="J527" s="1287" t="s">
        <v>559</v>
      </c>
      <c r="K527" s="630"/>
      <c r="L527" s="16"/>
    </row>
    <row r="528" spans="1:13" ht="12.75" customHeight="1">
      <c r="A528" s="1675" t="s">
        <v>546</v>
      </c>
      <c r="B528" s="1675"/>
      <c r="C528" s="1675"/>
      <c r="D528" s="1675"/>
      <c r="E528" s="1675"/>
      <c r="F528" s="1675"/>
      <c r="G528" s="1675"/>
      <c r="H528" s="1675"/>
      <c r="I528" s="1675"/>
      <c r="J528" s="1154"/>
      <c r="K528" s="16"/>
      <c r="L528" s="16"/>
    </row>
    <row r="529" spans="1:13" ht="38.25">
      <c r="A529" s="15" t="s">
        <v>568</v>
      </c>
      <c r="B529" s="154" t="s">
        <v>56</v>
      </c>
      <c r="C529" s="155">
        <v>100975</v>
      </c>
      <c r="D529" s="14" t="s">
        <v>700</v>
      </c>
      <c r="E529" s="13" t="s">
        <v>669</v>
      </c>
      <c r="F529" s="195">
        <v>10086.176127000002</v>
      </c>
      <c r="G529" s="194">
        <v>6.55</v>
      </c>
      <c r="H529" s="196">
        <v>66064.45</v>
      </c>
      <c r="I529" s="1254">
        <v>0.2034</v>
      </c>
      <c r="J529" s="1154"/>
      <c r="K529" s="5"/>
    </row>
    <row r="530" spans="1:13" ht="25.5">
      <c r="A530" s="15" t="s">
        <v>569</v>
      </c>
      <c r="B530" s="154" t="s">
        <v>56</v>
      </c>
      <c r="C530" s="15">
        <v>100939</v>
      </c>
      <c r="D530" s="14" t="s">
        <v>697</v>
      </c>
      <c r="E530" s="13" t="s">
        <v>667</v>
      </c>
      <c r="F530" s="195">
        <v>10086.176127000002</v>
      </c>
      <c r="G530" s="194">
        <v>4.8899999999999997</v>
      </c>
      <c r="H530" s="196">
        <v>49321.4</v>
      </c>
      <c r="I530" s="1254">
        <v>0.2034</v>
      </c>
      <c r="J530" s="1154" t="s">
        <v>216</v>
      </c>
      <c r="K530" s="5"/>
      <c r="M530" s="8" t="s">
        <v>570</v>
      </c>
    </row>
    <row r="531" spans="1:13" ht="15">
      <c r="A531" s="1672" t="s">
        <v>571</v>
      </c>
      <c r="B531" s="1673"/>
      <c r="C531" s="1673"/>
      <c r="D531" s="1673"/>
      <c r="E531" s="1673"/>
      <c r="F531" s="1673"/>
      <c r="G531" s="1673"/>
      <c r="H531" s="1673"/>
      <c r="I531" s="1674"/>
      <c r="J531" s="1154"/>
      <c r="K531" s="5"/>
    </row>
    <row r="532" spans="1:13" ht="25.5">
      <c r="A532" s="15" t="s">
        <v>572</v>
      </c>
      <c r="B532" s="154" t="s">
        <v>181</v>
      </c>
      <c r="C532" s="15" t="s">
        <v>690</v>
      </c>
      <c r="D532" s="14" t="s">
        <v>691</v>
      </c>
      <c r="E532" s="13" t="s">
        <v>669</v>
      </c>
      <c r="F532" s="195">
        <v>3337.3689450000002</v>
      </c>
      <c r="G532" s="194">
        <v>239.51665005278457</v>
      </c>
      <c r="H532" s="196">
        <v>799355.42</v>
      </c>
      <c r="I532" s="1254">
        <v>0.2034</v>
      </c>
      <c r="J532" s="1154"/>
      <c r="K532" s="5"/>
    </row>
    <row r="533" spans="1:13">
      <c r="A533" s="1675" t="s">
        <v>573</v>
      </c>
      <c r="B533" s="1675"/>
      <c r="C533" s="1675"/>
      <c r="D533" s="1675"/>
      <c r="E533" s="1675"/>
      <c r="F533" s="1675"/>
      <c r="G533" s="1675"/>
      <c r="H533" s="1675"/>
      <c r="I533" s="1675"/>
      <c r="J533" s="1154"/>
      <c r="K533" s="5"/>
    </row>
    <row r="534" spans="1:13" ht="38.25">
      <c r="A534" s="15" t="s">
        <v>574</v>
      </c>
      <c r="B534" s="154" t="s">
        <v>56</v>
      </c>
      <c r="C534" s="155">
        <v>100975</v>
      </c>
      <c r="D534" s="14" t="s">
        <v>700</v>
      </c>
      <c r="E534" s="13" t="s">
        <v>669</v>
      </c>
      <c r="F534" s="195">
        <v>3337.3689450000002</v>
      </c>
      <c r="G534" s="194">
        <v>6.55</v>
      </c>
      <c r="H534" s="196">
        <v>21859.759999999998</v>
      </c>
      <c r="I534" s="1254">
        <v>0.2034</v>
      </c>
      <c r="J534" s="1154"/>
      <c r="K534" s="5"/>
    </row>
    <row r="535" spans="1:13" ht="25.5">
      <c r="A535" s="15" t="s">
        <v>575</v>
      </c>
      <c r="B535" s="15" t="s">
        <v>56</v>
      </c>
      <c r="C535" s="15">
        <v>95876</v>
      </c>
      <c r="D535" s="14" t="s">
        <v>666</v>
      </c>
      <c r="E535" s="13" t="s">
        <v>667</v>
      </c>
      <c r="F535" s="195">
        <v>100121.06835</v>
      </c>
      <c r="G535" s="194">
        <v>1.6</v>
      </c>
      <c r="H535" s="196">
        <v>160193.70000000001</v>
      </c>
      <c r="I535" s="1254">
        <v>0.2034</v>
      </c>
      <c r="J535" s="1154"/>
      <c r="K535" s="5"/>
    </row>
    <row r="536" spans="1:13" ht="38.25">
      <c r="A536" s="15" t="s">
        <v>576</v>
      </c>
      <c r="B536" s="154" t="s">
        <v>56</v>
      </c>
      <c r="C536" s="15">
        <v>93593</v>
      </c>
      <c r="D536" s="14" t="s">
        <v>811</v>
      </c>
      <c r="E536" s="13" t="s">
        <v>667</v>
      </c>
      <c r="F536" s="195">
        <v>16686.844725000003</v>
      </c>
      <c r="G536" s="194">
        <v>0.65</v>
      </c>
      <c r="H536" s="196">
        <v>10846.44</v>
      </c>
      <c r="I536" s="1254">
        <v>0.2034</v>
      </c>
      <c r="J536" s="1154"/>
      <c r="K536" s="5"/>
    </row>
    <row r="537" spans="1:13" ht="25.5">
      <c r="A537" s="15" t="s">
        <v>577</v>
      </c>
      <c r="B537" s="154" t="s">
        <v>56</v>
      </c>
      <c r="C537" s="15">
        <v>100939</v>
      </c>
      <c r="D537" s="14" t="s">
        <v>697</v>
      </c>
      <c r="E537" s="13" t="s">
        <v>667</v>
      </c>
      <c r="F537" s="195">
        <v>3337.3689450000002</v>
      </c>
      <c r="G537" s="194">
        <v>4.8899999999999997</v>
      </c>
      <c r="H537" s="196">
        <v>16319.73</v>
      </c>
      <c r="I537" s="1254">
        <v>0.2034</v>
      </c>
      <c r="J537" s="1154"/>
      <c r="K537" s="5"/>
    </row>
    <row r="538" spans="1:13" ht="15">
      <c r="A538" s="1672" t="s">
        <v>578</v>
      </c>
      <c r="B538" s="1673"/>
      <c r="C538" s="1673"/>
      <c r="D538" s="1673"/>
      <c r="E538" s="1673"/>
      <c r="F538" s="1673"/>
      <c r="G538" s="1673"/>
      <c r="H538" s="1673"/>
      <c r="I538" s="1674"/>
      <c r="J538" s="1154"/>
      <c r="K538" s="5"/>
    </row>
    <row r="539" spans="1:13">
      <c r="A539" s="15" t="s">
        <v>579</v>
      </c>
      <c r="B539" s="574" t="s">
        <v>56</v>
      </c>
      <c r="C539" s="574" t="s">
        <v>782</v>
      </c>
      <c r="D539" s="14" t="s">
        <v>783</v>
      </c>
      <c r="E539" s="15" t="s">
        <v>472</v>
      </c>
      <c r="F539" s="193">
        <v>57003.585200000001</v>
      </c>
      <c r="G539" s="194">
        <v>0.96213799999999994</v>
      </c>
      <c r="H539" s="196">
        <v>54845.31</v>
      </c>
      <c r="I539" s="1254">
        <v>0.2034</v>
      </c>
      <c r="J539" s="1154"/>
      <c r="K539" s="5"/>
    </row>
    <row r="540" spans="1:13" s="36" customFormat="1">
      <c r="A540" s="1676" t="s">
        <v>580</v>
      </c>
      <c r="B540" s="1677"/>
      <c r="C540" s="1677"/>
      <c r="D540" s="1677"/>
      <c r="E540" s="1677"/>
      <c r="F540" s="1677"/>
      <c r="G540" s="1677"/>
      <c r="H540" s="1677"/>
      <c r="I540" s="1678"/>
      <c r="J540" s="1154"/>
      <c r="K540" s="5"/>
      <c r="L540" s="5"/>
      <c r="M540" s="8"/>
    </row>
    <row r="541" spans="1:13" s="36" customFormat="1">
      <c r="A541" s="15" t="s">
        <v>581</v>
      </c>
      <c r="B541" s="574" t="s">
        <v>181</v>
      </c>
      <c r="C541" s="574" t="s">
        <v>677</v>
      </c>
      <c r="D541" s="14" t="s">
        <v>678</v>
      </c>
      <c r="E541" s="15" t="s">
        <v>437</v>
      </c>
      <c r="F541" s="193">
        <v>5953.0219799999986</v>
      </c>
      <c r="G541" s="194">
        <v>186.12145569454509</v>
      </c>
      <c r="H541" s="196">
        <v>1107985.1100000001</v>
      </c>
      <c r="I541" s="1254">
        <v>0.2034</v>
      </c>
      <c r="J541" s="1154"/>
      <c r="K541" s="5"/>
      <c r="L541" s="5"/>
      <c r="M541" s="8"/>
    </row>
    <row r="542" spans="1:13" ht="25.5">
      <c r="A542" s="15" t="s">
        <v>582</v>
      </c>
      <c r="B542" s="574" t="s">
        <v>56</v>
      </c>
      <c r="C542" s="574">
        <v>95876</v>
      </c>
      <c r="D542" s="573" t="s">
        <v>666</v>
      </c>
      <c r="E542" s="15" t="s">
        <v>667</v>
      </c>
      <c r="F542" s="193">
        <v>74412.774749999982</v>
      </c>
      <c r="G542" s="203">
        <v>1.6</v>
      </c>
      <c r="H542" s="196">
        <v>119060.43</v>
      </c>
      <c r="I542" s="1254">
        <v>0.2034</v>
      </c>
      <c r="J542" s="1154"/>
      <c r="K542" s="36"/>
      <c r="L542" s="36"/>
      <c r="M542" s="232"/>
    </row>
    <row r="543" spans="1:13" ht="38.25">
      <c r="A543" s="15" t="s">
        <v>583</v>
      </c>
      <c r="B543" s="154" t="s">
        <v>56</v>
      </c>
      <c r="C543" s="15">
        <v>93593</v>
      </c>
      <c r="D543" s="573" t="s">
        <v>811</v>
      </c>
      <c r="E543" s="15" t="s">
        <v>667</v>
      </c>
      <c r="F543" s="193">
        <v>12402.129124999996</v>
      </c>
      <c r="G543" s="203">
        <v>0.65</v>
      </c>
      <c r="H543" s="196">
        <v>8061.38</v>
      </c>
      <c r="I543" s="1254">
        <v>0.2034</v>
      </c>
      <c r="J543" s="1154"/>
      <c r="K543" s="36"/>
      <c r="L543" s="36"/>
      <c r="M543" s="232"/>
    </row>
    <row r="544" spans="1:13">
      <c r="A544" s="1670" t="s">
        <v>584</v>
      </c>
      <c r="B544" s="1670"/>
      <c r="C544" s="1670"/>
      <c r="D544" s="1670"/>
      <c r="E544" s="1670"/>
      <c r="F544" s="1670"/>
      <c r="G544" s="1670"/>
      <c r="H544" s="1670"/>
      <c r="I544" s="1670"/>
      <c r="J544" s="1154"/>
      <c r="K544" s="36"/>
      <c r="L544" s="36"/>
      <c r="M544" s="232"/>
    </row>
    <row r="545" spans="1:13">
      <c r="A545" s="15" t="s">
        <v>585</v>
      </c>
      <c r="B545" s="154" t="s">
        <v>191</v>
      </c>
      <c r="C545" s="15" t="s">
        <v>683</v>
      </c>
      <c r="D545" s="573" t="s">
        <v>684</v>
      </c>
      <c r="E545" s="15" t="s">
        <v>437</v>
      </c>
      <c r="F545" s="193">
        <v>4740.514392</v>
      </c>
      <c r="G545" s="194">
        <v>186.16477939438991</v>
      </c>
      <c r="H545" s="196">
        <v>882516.81</v>
      </c>
      <c r="I545" s="1254">
        <v>0.2034</v>
      </c>
      <c r="J545" s="1154"/>
      <c r="K545" s="36"/>
      <c r="L545" s="36"/>
      <c r="M545" s="232"/>
    </row>
    <row r="546" spans="1:13" ht="25.5">
      <c r="A546" s="15" t="s">
        <v>586</v>
      </c>
      <c r="B546" s="574" t="s">
        <v>56</v>
      </c>
      <c r="C546" s="574">
        <v>95876</v>
      </c>
      <c r="D546" s="573" t="s">
        <v>666</v>
      </c>
      <c r="E546" s="15" t="s">
        <v>667</v>
      </c>
      <c r="F546" s="193">
        <v>9919.4286000000011</v>
      </c>
      <c r="G546" s="203">
        <v>1.6</v>
      </c>
      <c r="H546" s="196">
        <v>15871.08</v>
      </c>
      <c r="I546" s="1254">
        <v>0.2034</v>
      </c>
      <c r="J546" s="1154"/>
      <c r="K546" s="36"/>
      <c r="L546" s="36"/>
      <c r="M546" s="232"/>
    </row>
    <row r="547" spans="1:13" ht="38.25">
      <c r="A547" s="15" t="s">
        <v>587</v>
      </c>
      <c r="B547" s="154" t="s">
        <v>56</v>
      </c>
      <c r="C547" s="15">
        <v>93593</v>
      </c>
      <c r="D547" s="573" t="s">
        <v>811</v>
      </c>
      <c r="E547" s="15" t="s">
        <v>667</v>
      </c>
      <c r="F547" s="193">
        <v>1653.2381</v>
      </c>
      <c r="G547" s="203">
        <v>0.65</v>
      </c>
      <c r="H547" s="196">
        <v>1074.5999999999999</v>
      </c>
      <c r="I547" s="1254">
        <v>0.2034</v>
      </c>
      <c r="J547" s="1154"/>
      <c r="K547" s="36"/>
      <c r="L547" s="36"/>
      <c r="M547" s="232"/>
    </row>
    <row r="548" spans="1:13" ht="12.75" customHeight="1">
      <c r="A548" s="1670" t="s">
        <v>588</v>
      </c>
      <c r="B548" s="1670"/>
      <c r="C548" s="1670"/>
      <c r="D548" s="1670"/>
      <c r="E548" s="1670"/>
      <c r="F548" s="1670"/>
      <c r="G548" s="1670"/>
      <c r="H548" s="1670"/>
      <c r="I548" s="1670"/>
      <c r="J548" s="1154"/>
      <c r="K548" s="36"/>
      <c r="L548" s="36"/>
      <c r="M548" s="232"/>
    </row>
    <row r="549" spans="1:13">
      <c r="A549" s="1290" t="s">
        <v>589</v>
      </c>
      <c r="B549" s="1316" t="s">
        <v>725</v>
      </c>
      <c r="C549" s="1316" t="s">
        <v>590</v>
      </c>
      <c r="D549" s="1317" t="s">
        <v>726</v>
      </c>
      <c r="E549" s="1290" t="s">
        <v>437</v>
      </c>
      <c r="F549" s="193">
        <v>68.404302239999993</v>
      </c>
      <c r="G549" s="203">
        <v>3560.490694159259</v>
      </c>
      <c r="H549" s="196">
        <v>243552.88</v>
      </c>
      <c r="I549" s="1254">
        <v>0.111</v>
      </c>
      <c r="J549" s="1286"/>
      <c r="K549" s="36"/>
      <c r="L549" s="36"/>
      <c r="M549" s="232"/>
    </row>
    <row r="550" spans="1:13">
      <c r="A550" s="1290" t="s">
        <v>591</v>
      </c>
      <c r="B550" s="1316" t="s">
        <v>671</v>
      </c>
      <c r="C550" s="1316" t="s">
        <v>592</v>
      </c>
      <c r="D550" s="1317" t="s">
        <v>672</v>
      </c>
      <c r="E550" s="1290" t="s">
        <v>437</v>
      </c>
      <c r="F550" s="193">
        <v>376.40957979539991</v>
      </c>
      <c r="G550" s="203">
        <v>4621.2716142425397</v>
      </c>
      <c r="H550" s="196">
        <v>1739490.9</v>
      </c>
      <c r="I550" s="1254">
        <v>0.111</v>
      </c>
      <c r="J550" s="1154"/>
      <c r="K550" s="36"/>
      <c r="L550" s="36"/>
      <c r="M550" s="232"/>
    </row>
    <row r="551" spans="1:13">
      <c r="A551" s="1671" t="s">
        <v>593</v>
      </c>
      <c r="B551" s="1671"/>
      <c r="C551" s="1671"/>
      <c r="D551" s="1671"/>
      <c r="E551" s="1671"/>
      <c r="F551" s="1671"/>
      <c r="G551" s="1671"/>
      <c r="H551" s="1671"/>
      <c r="I551" s="1671"/>
      <c r="J551" s="1154"/>
      <c r="K551" s="36"/>
      <c r="L551" s="36"/>
      <c r="M551" s="232"/>
    </row>
    <row r="552" spans="1:13">
      <c r="A552" s="1290" t="s">
        <v>594</v>
      </c>
      <c r="B552" s="1316" t="s">
        <v>1212</v>
      </c>
      <c r="C552" s="1316" t="s">
        <v>592</v>
      </c>
      <c r="D552" s="1317" t="s">
        <v>672</v>
      </c>
      <c r="E552" s="1290" t="s">
        <v>437</v>
      </c>
      <c r="F552" s="193">
        <v>268.3131145872</v>
      </c>
      <c r="G552" s="203">
        <v>4621.2716142425397</v>
      </c>
      <c r="H552" s="196">
        <v>1239947.78</v>
      </c>
      <c r="I552" s="1254">
        <v>0.111</v>
      </c>
      <c r="J552" s="1154"/>
      <c r="K552" s="36"/>
      <c r="L552" s="36"/>
      <c r="M552" s="232"/>
    </row>
    <row r="553" spans="1:13">
      <c r="A553" s="1671" t="s">
        <v>595</v>
      </c>
      <c r="B553" s="1671"/>
      <c r="C553" s="1671"/>
      <c r="D553" s="1671"/>
      <c r="E553" s="1671"/>
      <c r="F553" s="1671"/>
      <c r="G553" s="1671"/>
      <c r="H553" s="1671"/>
      <c r="I553" s="1671"/>
      <c r="J553" s="1154"/>
      <c r="K553" s="36"/>
      <c r="L553" s="36"/>
      <c r="M553" s="232"/>
    </row>
    <row r="554" spans="1:13" ht="25.5">
      <c r="A554" s="1290" t="s">
        <v>596</v>
      </c>
      <c r="B554" s="1316" t="s">
        <v>191</v>
      </c>
      <c r="C554" s="1316" t="s">
        <v>721</v>
      </c>
      <c r="D554" s="1291" t="s">
        <v>722</v>
      </c>
      <c r="E554" s="1290" t="s">
        <v>472</v>
      </c>
      <c r="F554" s="193">
        <v>57003.585200000001</v>
      </c>
      <c r="G554" s="194">
        <v>5.0338333749417004</v>
      </c>
      <c r="H554" s="196">
        <v>286946.53999999998</v>
      </c>
      <c r="I554" s="1254">
        <v>0.2034</v>
      </c>
      <c r="J554" s="1154"/>
      <c r="K554" s="36"/>
      <c r="L554" s="36"/>
      <c r="M554" s="232"/>
    </row>
    <row r="555" spans="1:13">
      <c r="A555" s="1290" t="s">
        <v>597</v>
      </c>
      <c r="B555" s="1316" t="s">
        <v>674</v>
      </c>
      <c r="C555" s="1316" t="s">
        <v>598</v>
      </c>
      <c r="D555" s="1317" t="s">
        <v>675</v>
      </c>
      <c r="E555" s="1290" t="s">
        <v>437</v>
      </c>
      <c r="F555" s="193">
        <v>271.907101404</v>
      </c>
      <c r="G555" s="203">
        <v>4459.5588257817481</v>
      </c>
      <c r="H555" s="196">
        <v>1212585.71</v>
      </c>
      <c r="I555" s="1254">
        <v>0.111</v>
      </c>
      <c r="J555" s="1154"/>
      <c r="K555" s="36"/>
      <c r="L555" s="36"/>
      <c r="M555" s="232"/>
    </row>
    <row r="556" spans="1:13" ht="15">
      <c r="A556" s="1672" t="s">
        <v>599</v>
      </c>
      <c r="B556" s="1673"/>
      <c r="C556" s="1673"/>
      <c r="D556" s="1673"/>
      <c r="E556" s="1673"/>
      <c r="F556" s="1673"/>
      <c r="G556" s="1673"/>
      <c r="H556" s="1673"/>
      <c r="I556" s="1674"/>
      <c r="J556" s="1154"/>
      <c r="K556" s="36"/>
      <c r="L556" s="36"/>
      <c r="M556" s="232"/>
    </row>
    <row r="557" spans="1:13" ht="25.5">
      <c r="A557" s="15" t="s">
        <v>600</v>
      </c>
      <c r="B557" s="154" t="s">
        <v>56</v>
      </c>
      <c r="C557" s="15">
        <v>100947</v>
      </c>
      <c r="D557" s="573" t="s">
        <v>850</v>
      </c>
      <c r="E557" s="15" t="s">
        <v>686</v>
      </c>
      <c r="F557" s="193">
        <v>2138.6849999999999</v>
      </c>
      <c r="G557" s="203">
        <v>1.5</v>
      </c>
      <c r="H557" s="196">
        <v>3208.02</v>
      </c>
      <c r="I557" s="1254">
        <v>0.2034</v>
      </c>
      <c r="J557" s="1154"/>
      <c r="K557" s="36"/>
      <c r="L557" s="36"/>
      <c r="M557" s="232"/>
    </row>
    <row r="558" spans="1:13" ht="25.5">
      <c r="A558" s="15" t="s">
        <v>601</v>
      </c>
      <c r="B558" s="154" t="s">
        <v>56</v>
      </c>
      <c r="C558" s="15">
        <v>100948</v>
      </c>
      <c r="D558" s="573" t="s">
        <v>859</v>
      </c>
      <c r="E558" s="15" t="s">
        <v>686</v>
      </c>
      <c r="F558" s="193">
        <v>356.44749999999999</v>
      </c>
      <c r="G558" s="203">
        <v>0.59</v>
      </c>
      <c r="H558" s="196">
        <v>210.3</v>
      </c>
      <c r="I558" s="1254">
        <v>0.2034</v>
      </c>
      <c r="J558" s="1154"/>
      <c r="K558" s="36"/>
      <c r="L558" s="36"/>
      <c r="M558" s="232"/>
    </row>
    <row r="559" spans="1:13" ht="25.5">
      <c r="A559" s="15" t="s">
        <v>602</v>
      </c>
      <c r="B559" s="154" t="s">
        <v>56</v>
      </c>
      <c r="C559" s="15">
        <v>100949</v>
      </c>
      <c r="D559" s="573" t="s">
        <v>855</v>
      </c>
      <c r="E559" s="15" t="s">
        <v>686</v>
      </c>
      <c r="F559" s="193">
        <v>142.57900000000001</v>
      </c>
      <c r="G559" s="203">
        <v>4.5</v>
      </c>
      <c r="H559" s="196">
        <v>641.6</v>
      </c>
      <c r="I559" s="1254">
        <v>0.2034</v>
      </c>
      <c r="J559" s="1154"/>
      <c r="K559" s="36"/>
      <c r="L559" s="36"/>
      <c r="M559" s="232"/>
    </row>
    <row r="560" spans="1:13" ht="25.5">
      <c r="A560" s="15" t="s">
        <v>603</v>
      </c>
      <c r="B560" s="155" t="s">
        <v>409</v>
      </c>
      <c r="C560" s="154" t="s">
        <v>604</v>
      </c>
      <c r="D560" s="14" t="s">
        <v>749</v>
      </c>
      <c r="E560" s="15" t="s">
        <v>253</v>
      </c>
      <c r="F560" s="195">
        <v>2096.75</v>
      </c>
      <c r="G560" s="194">
        <v>63.366340000000001</v>
      </c>
      <c r="H560" s="196">
        <v>132863.37</v>
      </c>
      <c r="I560" s="1254">
        <v>0.2034</v>
      </c>
      <c r="J560" s="1154"/>
      <c r="K560" s="36"/>
      <c r="L560" s="36"/>
      <c r="M560" s="232"/>
    </row>
    <row r="561" spans="1:11" ht="15">
      <c r="A561" s="1672" t="s">
        <v>605</v>
      </c>
      <c r="B561" s="1673"/>
      <c r="C561" s="1673"/>
      <c r="D561" s="1673"/>
      <c r="E561" s="1673"/>
      <c r="F561" s="1673"/>
      <c r="G561" s="1673"/>
      <c r="H561" s="1673"/>
      <c r="I561" s="1674"/>
      <c r="J561" s="1154"/>
      <c r="K561" s="5"/>
    </row>
    <row r="562" spans="1:11" ht="25.5">
      <c r="A562" s="15" t="s">
        <v>606</v>
      </c>
      <c r="B562" s="155" t="s">
        <v>56</v>
      </c>
      <c r="C562" s="154">
        <v>92405</v>
      </c>
      <c r="D562" s="573" t="s">
        <v>664</v>
      </c>
      <c r="E562" s="15" t="s">
        <v>472</v>
      </c>
      <c r="F562" s="195">
        <v>122420.2406</v>
      </c>
      <c r="G562" s="203">
        <v>81.180000000000007</v>
      </c>
      <c r="H562" s="196">
        <v>9938075.1300000008</v>
      </c>
      <c r="I562" s="1254">
        <v>0.2034</v>
      </c>
      <c r="J562" s="1154" t="s">
        <v>607</v>
      </c>
      <c r="K562" s="5"/>
    </row>
    <row r="563" spans="1:11" ht="15">
      <c r="A563" s="1672" t="s">
        <v>608</v>
      </c>
      <c r="B563" s="1673"/>
      <c r="C563" s="1673"/>
      <c r="D563" s="1673"/>
      <c r="E563" s="1673"/>
      <c r="F563" s="1673"/>
      <c r="G563" s="1673"/>
      <c r="H563" s="1673"/>
      <c r="I563" s="1674"/>
      <c r="J563" s="1154"/>
      <c r="K563" s="5"/>
    </row>
    <row r="564" spans="1:11" ht="25.5">
      <c r="A564" s="15" t="s">
        <v>609</v>
      </c>
      <c r="B564" s="155" t="s">
        <v>56</v>
      </c>
      <c r="C564" s="155">
        <v>100576</v>
      </c>
      <c r="D564" s="14" t="s">
        <v>702</v>
      </c>
      <c r="E564" s="13" t="s">
        <v>472</v>
      </c>
      <c r="F564" s="195">
        <v>110000</v>
      </c>
      <c r="G564" s="194">
        <v>1.8</v>
      </c>
      <c r="H564" s="196">
        <v>198000</v>
      </c>
      <c r="I564" s="1254">
        <v>0.2034</v>
      </c>
      <c r="J564" s="1154" t="s">
        <v>610</v>
      </c>
      <c r="K564" s="5"/>
    </row>
    <row r="565" spans="1:11" ht="25.5">
      <c r="A565" s="15" t="s">
        <v>611</v>
      </c>
      <c r="B565" s="155" t="s">
        <v>56</v>
      </c>
      <c r="C565" s="155">
        <v>96622</v>
      </c>
      <c r="D565" s="14" t="s">
        <v>679</v>
      </c>
      <c r="E565" s="13" t="s">
        <v>669</v>
      </c>
      <c r="F565" s="195">
        <v>5500</v>
      </c>
      <c r="G565" s="194">
        <v>190.18</v>
      </c>
      <c r="H565" s="196">
        <v>1045990</v>
      </c>
      <c r="I565" s="1254">
        <v>0.2034</v>
      </c>
      <c r="J565" s="1154" t="s">
        <v>612</v>
      </c>
      <c r="K565" s="5"/>
    </row>
    <row r="566" spans="1:11" ht="38.25">
      <c r="A566" s="15" t="s">
        <v>613</v>
      </c>
      <c r="B566" s="155" t="s">
        <v>56</v>
      </c>
      <c r="C566" s="155">
        <v>94991</v>
      </c>
      <c r="D566" s="14" t="s">
        <v>668</v>
      </c>
      <c r="E566" s="13" t="s">
        <v>669</v>
      </c>
      <c r="F566" s="195">
        <v>7700.0000000000009</v>
      </c>
      <c r="G566" s="194">
        <v>511.9</v>
      </c>
      <c r="H566" s="196">
        <v>3941630</v>
      </c>
      <c r="I566" s="1254">
        <v>0.2034</v>
      </c>
      <c r="J566" s="1154" t="s">
        <v>614</v>
      </c>
      <c r="K566" s="5"/>
    </row>
    <row r="567" spans="1:11" ht="51">
      <c r="A567" s="15" t="s">
        <v>615</v>
      </c>
      <c r="B567" s="155" t="s">
        <v>56</v>
      </c>
      <c r="C567" s="155">
        <v>94273</v>
      </c>
      <c r="D567" s="14" t="s">
        <v>670</v>
      </c>
      <c r="E567" s="13" t="s">
        <v>253</v>
      </c>
      <c r="F567" s="195">
        <v>62000</v>
      </c>
      <c r="G567" s="194">
        <v>50.24</v>
      </c>
      <c r="H567" s="196">
        <v>3114880</v>
      </c>
      <c r="I567" s="1254">
        <v>0.2034</v>
      </c>
      <c r="J567" s="1154" t="s">
        <v>616</v>
      </c>
      <c r="K567" s="5"/>
    </row>
    <row r="568" spans="1:11" ht="15">
      <c r="A568" s="1672" t="s">
        <v>617</v>
      </c>
      <c r="B568" s="1673"/>
      <c r="C568" s="1673"/>
      <c r="D568" s="1673"/>
      <c r="E568" s="1673"/>
      <c r="F568" s="1673"/>
      <c r="G568" s="1673"/>
      <c r="H568" s="1673"/>
      <c r="I568" s="1674"/>
      <c r="J568" s="1154"/>
      <c r="K568" s="5"/>
    </row>
    <row r="569" spans="1:11" ht="25.5">
      <c r="A569" s="15" t="s">
        <v>618</v>
      </c>
      <c r="B569" s="155" t="s">
        <v>56</v>
      </c>
      <c r="C569" s="155">
        <v>100576</v>
      </c>
      <c r="D569" s="14" t="s">
        <v>702</v>
      </c>
      <c r="E569" s="13" t="s">
        <v>472</v>
      </c>
      <c r="F569" s="195">
        <v>71.61</v>
      </c>
      <c r="G569" s="194">
        <v>1.8</v>
      </c>
      <c r="H569" s="196">
        <v>128.88999999999999</v>
      </c>
      <c r="I569" s="1254">
        <v>0.2034</v>
      </c>
      <c r="J569" s="1154"/>
      <c r="K569" s="5"/>
    </row>
    <row r="570" spans="1:11" ht="25.5">
      <c r="A570" s="15" t="s">
        <v>619</v>
      </c>
      <c r="B570" s="155" t="s">
        <v>56</v>
      </c>
      <c r="C570" s="155">
        <v>96622</v>
      </c>
      <c r="D570" s="14" t="s">
        <v>679</v>
      </c>
      <c r="E570" s="13" t="s">
        <v>669</v>
      </c>
      <c r="F570" s="195">
        <v>3.5805000000000002</v>
      </c>
      <c r="G570" s="194">
        <v>190.18</v>
      </c>
      <c r="H570" s="196">
        <v>680.93</v>
      </c>
      <c r="I570" s="1254">
        <v>0.2034</v>
      </c>
      <c r="J570" s="1154"/>
      <c r="K570" s="5"/>
    </row>
    <row r="571" spans="1:11" ht="38.25">
      <c r="A571" s="15" t="s">
        <v>620</v>
      </c>
      <c r="B571" s="155" t="s">
        <v>56</v>
      </c>
      <c r="C571" s="155">
        <v>94991</v>
      </c>
      <c r="D571" s="14" t="s">
        <v>668</v>
      </c>
      <c r="E571" s="13" t="s">
        <v>669</v>
      </c>
      <c r="F571" s="195">
        <v>5.0127000000000006</v>
      </c>
      <c r="G571" s="194">
        <v>511.9</v>
      </c>
      <c r="H571" s="196">
        <v>2566</v>
      </c>
      <c r="I571" s="1254">
        <v>0.2034</v>
      </c>
      <c r="J571" s="1154"/>
      <c r="K571" s="5"/>
    </row>
    <row r="572" spans="1:11" ht="51.75" thickBot="1">
      <c r="A572" s="15" t="s">
        <v>621</v>
      </c>
      <c r="B572" s="155" t="s">
        <v>56</v>
      </c>
      <c r="C572" s="155">
        <v>94273</v>
      </c>
      <c r="D572" s="14" t="s">
        <v>670</v>
      </c>
      <c r="E572" s="13" t="s">
        <v>253</v>
      </c>
      <c r="F572" s="195">
        <v>93</v>
      </c>
      <c r="G572" s="194">
        <v>50.24</v>
      </c>
      <c r="H572" s="196">
        <v>4672.32</v>
      </c>
      <c r="I572" s="1254">
        <v>0.2034</v>
      </c>
      <c r="J572" s="1154"/>
      <c r="K572" s="5"/>
    </row>
    <row r="573" spans="1:11" ht="13.5" thickBot="1">
      <c r="A573" s="1549"/>
      <c r="B573" s="1170"/>
      <c r="C573" s="1170"/>
      <c r="D573" s="1171"/>
      <c r="E573" s="1172"/>
      <c r="F573" s="1664" t="s">
        <v>622</v>
      </c>
      <c r="G573" s="1665"/>
      <c r="H573" s="1657">
        <v>29852046.530000001</v>
      </c>
      <c r="I573" s="1657"/>
      <c r="J573" s="1154"/>
      <c r="K573" s="5"/>
    </row>
    <row r="574" spans="1:11" ht="15.75">
      <c r="A574" s="1550"/>
      <c r="B574" s="1264"/>
      <c r="C574" s="1265"/>
      <c r="D574" s="1266"/>
      <c r="E574" s="1266"/>
      <c r="F574" s="1267"/>
      <c r="G574" s="1268"/>
      <c r="H574" s="1269"/>
      <c r="I574" s="1551"/>
      <c r="J574" s="1154"/>
      <c r="K574" s="5"/>
    </row>
    <row r="575" spans="1:11" ht="15">
      <c r="A575" s="1282" t="s">
        <v>623</v>
      </c>
      <c r="B575" s="1283"/>
      <c r="C575" s="1283"/>
      <c r="D575" s="1283"/>
      <c r="E575" s="1283"/>
      <c r="F575" s="1283"/>
      <c r="G575" s="1283"/>
      <c r="H575" s="1283"/>
      <c r="I575" s="1284"/>
      <c r="J575" s="1154"/>
      <c r="K575" s="5"/>
    </row>
    <row r="576" spans="1:11" ht="15" customHeight="1">
      <c r="A576" s="1658" t="s">
        <v>624</v>
      </c>
      <c r="B576" s="1658"/>
      <c r="C576" s="1658"/>
      <c r="D576" s="1658"/>
      <c r="E576" s="1658"/>
      <c r="F576" s="1658"/>
      <c r="G576" s="1658"/>
      <c r="H576" s="1658"/>
      <c r="I576" s="1658"/>
      <c r="J576" s="1154"/>
      <c r="K576" s="5"/>
    </row>
    <row r="577" spans="1:13" ht="25.5">
      <c r="A577" s="15" t="s">
        <v>625</v>
      </c>
      <c r="B577" s="155" t="s">
        <v>181</v>
      </c>
      <c r="C577" s="155" t="s">
        <v>626</v>
      </c>
      <c r="D577" s="14" t="s">
        <v>755</v>
      </c>
      <c r="E577" s="13" t="s">
        <v>704</v>
      </c>
      <c r="F577" s="195">
        <v>1375.8099000000004</v>
      </c>
      <c r="G577" s="194">
        <v>52.777177540485837</v>
      </c>
      <c r="H577" s="196">
        <v>72611.360000000001</v>
      </c>
      <c r="I577" s="1254">
        <v>0.2034</v>
      </c>
      <c r="J577" s="1727" t="s">
        <v>627</v>
      </c>
      <c r="K577" s="5"/>
    </row>
    <row r="578" spans="1:13" ht="15" customHeight="1">
      <c r="A578" s="15" t="s">
        <v>628</v>
      </c>
      <c r="B578" s="155" t="s">
        <v>181</v>
      </c>
      <c r="C578" s="155" t="s">
        <v>629</v>
      </c>
      <c r="D578" s="14" t="s">
        <v>703</v>
      </c>
      <c r="E578" s="13" t="s">
        <v>704</v>
      </c>
      <c r="F578" s="195">
        <v>5809.1580000000004</v>
      </c>
      <c r="G578" s="194">
        <v>42.747490204402524</v>
      </c>
      <c r="H578" s="196">
        <v>248326.92</v>
      </c>
      <c r="I578" s="1254">
        <v>0.2034</v>
      </c>
      <c r="J578" s="1728"/>
      <c r="K578" s="5"/>
    </row>
    <row r="579" spans="1:13" ht="25.5">
      <c r="A579" s="15" t="s">
        <v>630</v>
      </c>
      <c r="B579" s="155" t="s">
        <v>181</v>
      </c>
      <c r="C579" s="155" t="s">
        <v>631</v>
      </c>
      <c r="D579" s="14" t="s">
        <v>808</v>
      </c>
      <c r="E579" s="13" t="s">
        <v>704</v>
      </c>
      <c r="F579" s="195">
        <v>92.475999999999999</v>
      </c>
      <c r="G579" s="194">
        <v>239.22521499999999</v>
      </c>
      <c r="H579" s="196">
        <v>22122.59</v>
      </c>
      <c r="I579" s="1254">
        <v>0.2034</v>
      </c>
      <c r="J579" s="1728"/>
      <c r="K579" s="5"/>
    </row>
    <row r="580" spans="1:13" ht="15" customHeight="1">
      <c r="A580" s="1659" t="s">
        <v>632</v>
      </c>
      <c r="B580" s="1660"/>
      <c r="C580" s="1660"/>
      <c r="D580" s="1660"/>
      <c r="E580" s="1660"/>
      <c r="F580" s="1660"/>
      <c r="G580" s="1660"/>
      <c r="H580" s="1660"/>
      <c r="I580" s="1661"/>
      <c r="J580" s="1728"/>
      <c r="K580" s="5"/>
    </row>
    <row r="581" spans="1:13" ht="26.25" thickBot="1">
      <c r="A581" s="15" t="s">
        <v>633</v>
      </c>
      <c r="B581" s="155" t="s">
        <v>181</v>
      </c>
      <c r="C581" s="155" t="s">
        <v>634</v>
      </c>
      <c r="D581" s="14" t="s">
        <v>743</v>
      </c>
      <c r="E581" s="13" t="s">
        <v>704</v>
      </c>
      <c r="F581" s="1307">
        <v>352.65999999999997</v>
      </c>
      <c r="G581" s="1223">
        <v>542.81993251630126</v>
      </c>
      <c r="H581" s="1308">
        <v>191430.87</v>
      </c>
      <c r="I581" s="1231">
        <v>0.2034</v>
      </c>
      <c r="J581" s="1729"/>
      <c r="K581" s="5"/>
    </row>
    <row r="582" spans="1:13" ht="13.5" thickBot="1">
      <c r="A582" s="1549"/>
      <c r="B582" s="1170"/>
      <c r="C582" s="1170"/>
      <c r="D582" s="1171"/>
      <c r="E582" s="1172"/>
      <c r="F582" s="1664" t="s">
        <v>14598</v>
      </c>
      <c r="G582" s="1665"/>
      <c r="H582" s="1657">
        <v>534491.74</v>
      </c>
      <c r="I582" s="1657"/>
      <c r="J582" s="1543"/>
      <c r="K582" s="5"/>
    </row>
    <row r="583" spans="1:13" ht="15.75">
      <c r="A583" s="1550"/>
      <c r="B583" s="1264"/>
      <c r="C583" s="1265"/>
      <c r="D583" s="1266"/>
      <c r="E583" s="1266"/>
      <c r="F583" s="1267"/>
      <c r="G583" s="1268"/>
      <c r="H583" s="1269"/>
      <c r="I583" s="1551"/>
    </row>
    <row r="584" spans="1:13">
      <c r="A584" s="1289" t="s">
        <v>14599</v>
      </c>
      <c r="B584" s="369"/>
      <c r="C584" s="369"/>
      <c r="D584" s="369"/>
      <c r="E584" s="369"/>
      <c r="F584" s="369"/>
      <c r="G584" s="370"/>
      <c r="H584" s="1662">
        <v>11813672.289999999</v>
      </c>
      <c r="I584" s="1662"/>
    </row>
    <row r="585" spans="1:13">
      <c r="A585" s="1289" t="s">
        <v>14600</v>
      </c>
      <c r="B585" s="369"/>
      <c r="C585" s="369"/>
      <c r="D585" s="369"/>
      <c r="E585" s="369"/>
      <c r="F585" s="369"/>
      <c r="G585" s="370"/>
      <c r="H585" s="1662">
        <v>4435577.2699999996</v>
      </c>
      <c r="I585" s="1662"/>
      <c r="K585" s="1176"/>
      <c r="M585" s="1176"/>
    </row>
    <row r="586" spans="1:13">
      <c r="A586" s="1289" t="s">
        <v>14601</v>
      </c>
      <c r="B586" s="369"/>
      <c r="C586" s="369"/>
      <c r="D586" s="369"/>
      <c r="E586" s="369"/>
      <c r="F586" s="369"/>
      <c r="G586" s="370"/>
      <c r="H586" s="1662">
        <v>50207819.079999998</v>
      </c>
      <c r="I586" s="1662"/>
    </row>
    <row r="587" spans="1:13">
      <c r="A587" s="1293" t="s">
        <v>635</v>
      </c>
      <c r="B587" s="1294"/>
      <c r="C587" s="1294"/>
      <c r="D587" s="1294"/>
      <c r="E587" s="1294"/>
      <c r="F587" s="1294"/>
      <c r="G587" s="1295"/>
      <c r="H587" s="1663">
        <v>66457068.640000001</v>
      </c>
      <c r="I587" s="1663"/>
    </row>
    <row r="588" spans="1:13">
      <c r="A588" s="1296"/>
      <c r="B588" s="1297"/>
      <c r="C588" s="1297"/>
      <c r="D588" s="1297"/>
      <c r="E588" s="1297"/>
      <c r="F588" s="1297"/>
      <c r="G588" s="1297"/>
      <c r="H588" s="1297"/>
      <c r="I588" s="1298"/>
    </row>
    <row r="589" spans="1:13">
      <c r="A589" s="1299"/>
      <c r="B589" s="1300"/>
      <c r="C589" s="1300"/>
      <c r="D589" s="1300"/>
      <c r="E589" s="1300"/>
      <c r="F589" s="1300"/>
      <c r="G589" s="1300"/>
      <c r="H589" s="1300"/>
      <c r="I589" s="1301"/>
    </row>
    <row r="590" spans="1:13">
      <c r="A590" s="1654" t="s">
        <v>636</v>
      </c>
      <c r="B590" s="1655"/>
      <c r="C590" s="1655"/>
      <c r="D590" s="1655"/>
      <c r="E590" s="1655"/>
      <c r="F590" s="1655"/>
      <c r="G590" s="1655"/>
      <c r="H590" s="1655"/>
      <c r="I590" s="1656"/>
    </row>
    <row r="591" spans="1:13" ht="13.5" thickBot="1">
      <c r="A591" s="1097" t="s">
        <v>36</v>
      </c>
      <c r="B591" s="1666" t="s">
        <v>39</v>
      </c>
      <c r="C591" s="1667"/>
      <c r="D591" s="1667"/>
      <c r="E591" s="1667"/>
      <c r="F591" s="1667"/>
      <c r="G591" s="1668"/>
      <c r="H591" s="1097" t="s">
        <v>637</v>
      </c>
      <c r="I591" s="1097" t="s">
        <v>638</v>
      </c>
    </row>
    <row r="592" spans="1:13">
      <c r="A592" s="1558">
        <v>1</v>
      </c>
      <c r="B592" s="1669" t="s">
        <v>639</v>
      </c>
      <c r="C592" s="1669"/>
      <c r="D592" s="1669"/>
      <c r="E592" s="1669"/>
      <c r="F592" s="1669"/>
      <c r="G592" s="1669"/>
      <c r="H592" s="626">
        <v>35</v>
      </c>
      <c r="I592" s="1558" t="s">
        <v>640</v>
      </c>
      <c r="M592" s="139"/>
    </row>
    <row r="593" spans="1:13">
      <c r="A593" s="1559">
        <v>2</v>
      </c>
      <c r="B593" s="1653" t="s">
        <v>641</v>
      </c>
      <c r="C593" s="1653"/>
      <c r="D593" s="1653"/>
      <c r="E593" s="1653"/>
      <c r="F593" s="1653"/>
      <c r="G593" s="1653"/>
      <c r="H593" s="37">
        <v>2</v>
      </c>
      <c r="I593" s="1559" t="s">
        <v>640</v>
      </c>
      <c r="M593" s="139"/>
    </row>
    <row r="594" spans="1:13" s="206" customFormat="1">
      <c r="A594" s="1559">
        <v>3</v>
      </c>
      <c r="B594" s="1653" t="s">
        <v>642</v>
      </c>
      <c r="C594" s="1653"/>
      <c r="D594" s="1653"/>
      <c r="E594" s="1653"/>
      <c r="F594" s="1653"/>
      <c r="G594" s="1653"/>
      <c r="H594" s="37">
        <v>24.7</v>
      </c>
      <c r="I594" s="1559" t="s">
        <v>640</v>
      </c>
      <c r="J594" s="10"/>
      <c r="K594" s="8"/>
      <c r="L594" s="5"/>
      <c r="M594" s="8"/>
    </row>
    <row r="595" spans="1:13">
      <c r="A595" s="1559">
        <v>4</v>
      </c>
      <c r="B595" s="1653" t="s">
        <v>643</v>
      </c>
      <c r="C595" s="1653"/>
      <c r="D595" s="1653"/>
      <c r="E595" s="1653"/>
      <c r="F595" s="1653"/>
      <c r="G595" s="1653"/>
      <c r="H595" s="37">
        <v>1.1000000000000001</v>
      </c>
      <c r="I595" s="1559" t="s">
        <v>640</v>
      </c>
    </row>
    <row r="596" spans="1:13">
      <c r="A596" s="1559">
        <v>5</v>
      </c>
      <c r="B596" s="1653" t="s">
        <v>644</v>
      </c>
      <c r="C596" s="1653"/>
      <c r="D596" s="1653"/>
      <c r="E596" s="1653"/>
      <c r="F596" s="1653"/>
      <c r="G596" s="1653"/>
      <c r="H596" s="37">
        <v>20.7</v>
      </c>
      <c r="I596" s="1559" t="s">
        <v>640</v>
      </c>
    </row>
    <row r="597" spans="1:13">
      <c r="A597" s="1559">
        <v>6</v>
      </c>
      <c r="B597" s="1653" t="s">
        <v>645</v>
      </c>
      <c r="C597" s="1653"/>
      <c r="D597" s="1653"/>
      <c r="E597" s="1653"/>
      <c r="F597" s="1653"/>
      <c r="G597" s="1653"/>
      <c r="H597" s="37">
        <v>16</v>
      </c>
      <c r="I597" s="1559" t="s">
        <v>646</v>
      </c>
    </row>
    <row r="598" spans="1:13">
      <c r="A598" s="1559">
        <v>7</v>
      </c>
      <c r="B598" s="1653" t="s">
        <v>647</v>
      </c>
      <c r="C598" s="1653"/>
      <c r="D598" s="1653"/>
      <c r="E598" s="1653"/>
      <c r="F598" s="1653"/>
      <c r="G598" s="1653"/>
      <c r="H598" s="452">
        <v>1.875</v>
      </c>
      <c r="I598" s="1559" t="s">
        <v>648</v>
      </c>
    </row>
    <row r="599" spans="1:13">
      <c r="A599" s="1559">
        <v>8</v>
      </c>
      <c r="B599" s="1653" t="s">
        <v>649</v>
      </c>
      <c r="C599" s="1653"/>
      <c r="D599" s="1653"/>
      <c r="E599" s="1653"/>
      <c r="F599" s="1653"/>
      <c r="G599" s="1653"/>
      <c r="H599" s="452">
        <v>1.5</v>
      </c>
      <c r="I599" s="1559" t="s">
        <v>648</v>
      </c>
    </row>
    <row r="600" spans="1:13">
      <c r="A600" s="1559">
        <v>9</v>
      </c>
      <c r="B600" s="1653" t="s">
        <v>650</v>
      </c>
      <c r="C600" s="1653"/>
      <c r="D600" s="1653"/>
      <c r="E600" s="1653"/>
      <c r="F600" s="1653"/>
      <c r="G600" s="1653"/>
      <c r="H600" s="452">
        <v>2.0630000000000002</v>
      </c>
      <c r="I600" s="1559" t="s">
        <v>648</v>
      </c>
    </row>
    <row r="601" spans="1:13">
      <c r="A601" s="1559">
        <v>10</v>
      </c>
      <c r="B601" s="1653" t="s">
        <v>651</v>
      </c>
      <c r="C601" s="1653"/>
      <c r="D601" s="1653"/>
      <c r="E601" s="1653"/>
      <c r="F601" s="1653"/>
      <c r="G601" s="1653"/>
      <c r="H601" s="452">
        <v>1.3753333333333335</v>
      </c>
      <c r="I601" s="1560"/>
      <c r="J601" s="582"/>
      <c r="K601" s="205"/>
      <c r="L601" s="206"/>
      <c r="M601" s="205"/>
    </row>
    <row r="602" spans="1:13">
      <c r="A602" s="1559">
        <v>11</v>
      </c>
      <c r="B602" s="1653" t="s">
        <v>652</v>
      </c>
      <c r="C602" s="1653"/>
      <c r="D602" s="1653"/>
      <c r="E602" s="1653"/>
      <c r="F602" s="1653"/>
      <c r="G602" s="1653"/>
      <c r="H602" s="452">
        <v>1.25</v>
      </c>
      <c r="I602" s="1560"/>
    </row>
    <row r="603" spans="1:13">
      <c r="A603" s="1559">
        <v>12</v>
      </c>
      <c r="B603" s="1653" t="s">
        <v>653</v>
      </c>
      <c r="C603" s="1653"/>
      <c r="D603" s="1653"/>
      <c r="E603" s="1653"/>
      <c r="F603" s="1653"/>
      <c r="G603" s="1653"/>
      <c r="H603" s="452">
        <v>1.5</v>
      </c>
      <c r="I603" s="1559"/>
    </row>
    <row r="604" spans="1:13">
      <c r="A604" s="1559">
        <v>13</v>
      </c>
      <c r="B604" s="1653" t="s">
        <v>654</v>
      </c>
      <c r="C604" s="1653"/>
      <c r="D604" s="1653"/>
      <c r="E604" s="1653"/>
      <c r="F604" s="1653"/>
      <c r="G604" s="1653"/>
      <c r="H604" s="452">
        <v>2.4</v>
      </c>
      <c r="I604" s="1559" t="s">
        <v>648</v>
      </c>
    </row>
    <row r="605" spans="1:13">
      <c r="A605" s="1559">
        <v>14</v>
      </c>
      <c r="B605" s="1653" t="s">
        <v>655</v>
      </c>
      <c r="C605" s="1653"/>
      <c r="D605" s="1653"/>
      <c r="E605" s="1653"/>
      <c r="F605" s="1653"/>
      <c r="G605" s="1653"/>
      <c r="H605" s="452">
        <v>1.5</v>
      </c>
      <c r="I605" s="1559" t="s">
        <v>648</v>
      </c>
    </row>
    <row r="606" spans="1:13">
      <c r="A606" s="8"/>
      <c r="F606" s="16"/>
      <c r="G606" s="16"/>
      <c r="H606" s="16"/>
      <c r="I606" s="16"/>
    </row>
    <row r="607" spans="1:13" ht="15">
      <c r="A607" s="8"/>
      <c r="F607" s="133"/>
      <c r="G607" s="133"/>
      <c r="H607" s="133"/>
      <c r="I607" s="133"/>
    </row>
    <row r="608" spans="1:13">
      <c r="A608" s="8"/>
    </row>
    <row r="612" spans="3:9">
      <c r="C612" s="134"/>
      <c r="D612" s="134"/>
      <c r="E612" s="135"/>
      <c r="F612" s="135"/>
      <c r="G612" s="135"/>
      <c r="H612" s="136"/>
      <c r="I612" s="136"/>
    </row>
    <row r="613" spans="3:9">
      <c r="C613" s="134"/>
      <c r="D613" s="134"/>
      <c r="E613" s="135"/>
      <c r="F613" s="135"/>
      <c r="G613" s="135"/>
      <c r="H613" s="136"/>
      <c r="I613" s="136"/>
    </row>
    <row r="614" spans="3:9">
      <c r="C614" s="134"/>
      <c r="D614" s="134"/>
      <c r="E614" s="135"/>
      <c r="F614" s="135"/>
      <c r="G614" s="135"/>
      <c r="H614" s="136"/>
      <c r="I614" s="136"/>
    </row>
    <row r="615" spans="3:9">
      <c r="C615" s="134"/>
      <c r="D615" s="134"/>
      <c r="E615" s="135"/>
      <c r="F615" s="135"/>
      <c r="G615" s="135"/>
      <c r="H615" s="136"/>
      <c r="I615" s="136"/>
    </row>
    <row r="616" spans="3:9">
      <c r="C616" s="134"/>
      <c r="D616" s="8"/>
      <c r="E616" s="7"/>
      <c r="G616" s="8"/>
      <c r="H616" s="136"/>
      <c r="I616" s="136"/>
    </row>
    <row r="617" spans="3:9">
      <c r="C617" s="134"/>
      <c r="D617" s="8"/>
      <c r="E617" s="7"/>
      <c r="G617" s="8"/>
      <c r="H617" s="7"/>
      <c r="I617" s="7"/>
    </row>
    <row r="618" spans="3:9">
      <c r="C618" s="134"/>
      <c r="D618" s="8"/>
      <c r="E618" s="7"/>
      <c r="G618" s="8"/>
      <c r="H618" s="7"/>
      <c r="I618" s="7"/>
    </row>
    <row r="619" spans="3:9">
      <c r="C619" s="134"/>
      <c r="D619" s="8"/>
      <c r="E619" s="7"/>
      <c r="G619" s="137"/>
      <c r="H619" s="138"/>
      <c r="I619" s="138"/>
    </row>
    <row r="620" spans="3:9">
      <c r="F620" s="139"/>
      <c r="H620" s="140"/>
      <c r="I620" s="140"/>
    </row>
  </sheetData>
  <autoFilter ref="C1:C620"/>
  <mergeCells count="148">
    <mergeCell ref="K519:K520"/>
    <mergeCell ref="J519:J520"/>
    <mergeCell ref="F464:G464"/>
    <mergeCell ref="F478:G478"/>
    <mergeCell ref="B604:G604"/>
    <mergeCell ref="A1:H1"/>
    <mergeCell ref="A2:H2"/>
    <mergeCell ref="A3:H3"/>
    <mergeCell ref="A4:H4"/>
    <mergeCell ref="G10:H10"/>
    <mergeCell ref="B6:F6"/>
    <mergeCell ref="F77:G77"/>
    <mergeCell ref="J13:J14"/>
    <mergeCell ref="A85:H85"/>
    <mergeCell ref="A273:H273"/>
    <mergeCell ref="J107:J109"/>
    <mergeCell ref="A259:I259"/>
    <mergeCell ref="A280:I280"/>
    <mergeCell ref="A13:I13"/>
    <mergeCell ref="A16:I16"/>
    <mergeCell ref="J577:J581"/>
    <mergeCell ref="F573:G573"/>
    <mergeCell ref="A232:I232"/>
    <mergeCell ref="A240:I240"/>
    <mergeCell ref="A283:I283"/>
    <mergeCell ref="H77:I77"/>
    <mergeCell ref="A81:I81"/>
    <mergeCell ref="A89:I89"/>
    <mergeCell ref="A93:I93"/>
    <mergeCell ref="A96:I96"/>
    <mergeCell ref="A99:I99"/>
    <mergeCell ref="A105:I105"/>
    <mergeCell ref="A106:I106"/>
    <mergeCell ref="A116:I116"/>
    <mergeCell ref="A112:I112"/>
    <mergeCell ref="A241:I241"/>
    <mergeCell ref="A245:I245"/>
    <mergeCell ref="A248:I248"/>
    <mergeCell ref="A252:I252"/>
    <mergeCell ref="A255:I255"/>
    <mergeCell ref="A262:I262"/>
    <mergeCell ref="A266:I266"/>
    <mergeCell ref="A269:I269"/>
    <mergeCell ref="A276:I276"/>
    <mergeCell ref="A287:I287"/>
    <mergeCell ref="A290:I290"/>
    <mergeCell ref="A294:I294"/>
    <mergeCell ref="A297:I297"/>
    <mergeCell ref="A303:I303"/>
    <mergeCell ref="A307:I307"/>
    <mergeCell ref="A310:I310"/>
    <mergeCell ref="A314:I314"/>
    <mergeCell ref="A118:I118"/>
    <mergeCell ref="A125:I125"/>
    <mergeCell ref="A126:I126"/>
    <mergeCell ref="A131:I131"/>
    <mergeCell ref="A136:I136"/>
    <mergeCell ref="A141:I141"/>
    <mergeCell ref="A146:I146"/>
    <mergeCell ref="A151:I151"/>
    <mergeCell ref="A157:I157"/>
    <mergeCell ref="A168:I168"/>
    <mergeCell ref="A179:I179"/>
    <mergeCell ref="A190:I190"/>
    <mergeCell ref="A201:I201"/>
    <mergeCell ref="A212:I212"/>
    <mergeCell ref="A223:I223"/>
    <mergeCell ref="A229:I229"/>
    <mergeCell ref="A317:I317"/>
    <mergeCell ref="A319:I319"/>
    <mergeCell ref="A321:I321"/>
    <mergeCell ref="A323:I323"/>
    <mergeCell ref="A325:I325"/>
    <mergeCell ref="A328:I328"/>
    <mergeCell ref="A329:I329"/>
    <mergeCell ref="A334:I334"/>
    <mergeCell ref="A339:I339"/>
    <mergeCell ref="A404:I404"/>
    <mergeCell ref="A431:I431"/>
    <mergeCell ref="A436:I436"/>
    <mergeCell ref="A447:I447"/>
    <mergeCell ref="A468:I468"/>
    <mergeCell ref="H464:I464"/>
    <mergeCell ref="A466:I466"/>
    <mergeCell ref="A467:I467"/>
    <mergeCell ref="A342:I342"/>
    <mergeCell ref="A347:I347"/>
    <mergeCell ref="A352:I352"/>
    <mergeCell ref="A356:I356"/>
    <mergeCell ref="A354:I354"/>
    <mergeCell ref="A362:I362"/>
    <mergeCell ref="A374:I374"/>
    <mergeCell ref="A389:I389"/>
    <mergeCell ref="A470:I470"/>
    <mergeCell ref="A473:I473"/>
    <mergeCell ref="H478:I478"/>
    <mergeCell ref="A481:I481"/>
    <mergeCell ref="A486:I486"/>
    <mergeCell ref="A491:I491"/>
    <mergeCell ref="A496:I496"/>
    <mergeCell ref="A501:I501"/>
    <mergeCell ref="A419:I419"/>
    <mergeCell ref="A506:I506"/>
    <mergeCell ref="A508:I508"/>
    <mergeCell ref="A511:I511"/>
    <mergeCell ref="A513:I513"/>
    <mergeCell ref="A516:I516"/>
    <mergeCell ref="A521:I521"/>
    <mergeCell ref="A526:I526"/>
    <mergeCell ref="A531:I531"/>
    <mergeCell ref="A538:I538"/>
    <mergeCell ref="A528:I528"/>
    <mergeCell ref="A523:I523"/>
    <mergeCell ref="A518:I518"/>
    <mergeCell ref="A544:I544"/>
    <mergeCell ref="A548:I548"/>
    <mergeCell ref="A551:I551"/>
    <mergeCell ref="A553:I553"/>
    <mergeCell ref="A556:I556"/>
    <mergeCell ref="A561:I561"/>
    <mergeCell ref="A563:I563"/>
    <mergeCell ref="A568:I568"/>
    <mergeCell ref="A533:I533"/>
    <mergeCell ref="A540:I540"/>
    <mergeCell ref="B605:G605"/>
    <mergeCell ref="A590:I590"/>
    <mergeCell ref="H573:I573"/>
    <mergeCell ref="A576:I576"/>
    <mergeCell ref="A580:I580"/>
    <mergeCell ref="H582:I582"/>
    <mergeCell ref="H584:I584"/>
    <mergeCell ref="H585:I585"/>
    <mergeCell ref="H586:I586"/>
    <mergeCell ref="H587:I587"/>
    <mergeCell ref="F582:G582"/>
    <mergeCell ref="B591:G591"/>
    <mergeCell ref="B592:G592"/>
    <mergeCell ref="B593:G593"/>
    <mergeCell ref="B594:G594"/>
    <mergeCell ref="B595:G595"/>
    <mergeCell ref="B596:G596"/>
    <mergeCell ref="B597:G597"/>
    <mergeCell ref="B598:G598"/>
    <mergeCell ref="B599:G599"/>
    <mergeCell ref="B600:G600"/>
    <mergeCell ref="B601:G601"/>
    <mergeCell ref="B602:G602"/>
    <mergeCell ref="B603:G603"/>
  </mergeCells>
  <phoneticPr fontId="75" type="noConversion"/>
  <printOptions horizontalCentered="1"/>
  <pageMargins left="3.937007874015748E-2" right="3.937007874015748E-2" top="3.937007874015748E-2" bottom="3.937007874015748E-2" header="0" footer="0"/>
  <pageSetup paperSize="9" scale="80" fitToWidth="0" fitToHeight="0" orientation="landscape" r:id="rId1"/>
  <headerFooter alignWithMargins="0"/>
  <rowBreaks count="2" manualBreakCount="2">
    <brk id="564" max="8" man="1"/>
    <brk id="588"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L196"/>
  <sheetViews>
    <sheetView showGridLines="0" view="pageBreakPreview" zoomScale="130" zoomScaleSheetLayoutView="130" workbookViewId="0">
      <selection sqref="A1:XFD1048576"/>
    </sheetView>
  </sheetViews>
  <sheetFormatPr defaultColWidth="9.140625" defaultRowHeight="12.75"/>
  <cols>
    <col min="1" max="1" width="9.140625" style="5"/>
    <col min="2" max="2" width="11.85546875" style="8" bestFit="1" customWidth="1"/>
    <col min="3" max="3" width="12.28515625" style="8" customWidth="1"/>
    <col min="4" max="4" width="54.140625" style="8" customWidth="1"/>
    <col min="5" max="5" width="12.85546875" style="7" customWidth="1"/>
    <col min="6" max="6" width="13.140625" style="8" bestFit="1" customWidth="1"/>
    <col min="7" max="7" width="12" style="8" customWidth="1"/>
    <col min="8" max="8" width="16" style="9" bestFit="1" customWidth="1"/>
    <col min="9" max="9" width="18.28515625" style="9" customWidth="1"/>
    <col min="10" max="10" width="9.28515625" style="9" bestFit="1" customWidth="1"/>
    <col min="11" max="11" width="10.5703125" style="10" customWidth="1"/>
    <col min="12" max="12" width="8.42578125" style="8" bestFit="1" customWidth="1"/>
    <col min="13" max="16384" width="9.140625" style="5"/>
  </cols>
  <sheetData>
    <row r="1" spans="1:12" ht="15" customHeight="1">
      <c r="A1" s="1745" t="s">
        <v>0</v>
      </c>
      <c r="B1" s="1745"/>
      <c r="C1" s="1745"/>
      <c r="D1" s="1745"/>
      <c r="E1" s="1745"/>
      <c r="F1" s="1745"/>
      <c r="G1" s="1745"/>
      <c r="H1" s="1745"/>
      <c r="I1" s="1745"/>
      <c r="J1" s="1745"/>
      <c r="K1" s="1745"/>
      <c r="L1" s="1745"/>
    </row>
    <row r="2" spans="1:12" ht="12.75" customHeight="1">
      <c r="A2" s="1745" t="s">
        <v>1</v>
      </c>
      <c r="B2" s="1745"/>
      <c r="C2" s="1745"/>
      <c r="D2" s="1745"/>
      <c r="E2" s="1745"/>
      <c r="F2" s="1745"/>
      <c r="G2" s="1745"/>
      <c r="H2" s="1745"/>
      <c r="I2" s="1745"/>
      <c r="J2" s="1745"/>
      <c r="K2" s="1745"/>
      <c r="L2" s="1745"/>
    </row>
    <row r="3" spans="1:12" ht="12.75" customHeight="1">
      <c r="A3" s="1745" t="s">
        <v>2</v>
      </c>
      <c r="B3" s="1745"/>
      <c r="C3" s="1745"/>
      <c r="D3" s="1745"/>
      <c r="E3" s="1745"/>
      <c r="F3" s="1745"/>
      <c r="G3" s="1745"/>
      <c r="H3" s="1745"/>
      <c r="I3" s="1745"/>
      <c r="J3" s="1745"/>
      <c r="K3" s="1745"/>
      <c r="L3" s="1745"/>
    </row>
    <row r="4" spans="1:12" ht="28.5" customHeight="1">
      <c r="A4" s="1746" t="s">
        <v>656</v>
      </c>
      <c r="B4" s="1746"/>
      <c r="C4" s="1746"/>
      <c r="D4" s="1746"/>
      <c r="E4" s="1746"/>
      <c r="F4" s="1746"/>
      <c r="G4" s="1746"/>
      <c r="H4" s="1746"/>
      <c r="I4" s="1746"/>
      <c r="J4" s="1746"/>
      <c r="K4" s="1746"/>
      <c r="L4" s="1746"/>
    </row>
    <row r="5" spans="1:12" ht="27" customHeight="1">
      <c r="A5" s="33" t="s">
        <v>12</v>
      </c>
      <c r="C5" s="1717" t="s">
        <v>4</v>
      </c>
      <c r="D5" s="1717"/>
      <c r="E5" s="1717"/>
      <c r="F5" s="1717"/>
      <c r="G5" s="1717"/>
      <c r="H5" s="1744"/>
      <c r="I5" s="1744"/>
      <c r="L5" s="5"/>
    </row>
    <row r="6" spans="1:12">
      <c r="A6" s="33" t="s">
        <v>13</v>
      </c>
      <c r="C6" s="248" t="s">
        <v>14</v>
      </c>
      <c r="G6" s="304"/>
      <c r="H6" s="346"/>
      <c r="I6" s="347"/>
      <c r="L6" s="1"/>
    </row>
    <row r="7" spans="1:12">
      <c r="A7" s="33" t="s">
        <v>15</v>
      </c>
      <c r="C7" s="248" t="s">
        <v>16</v>
      </c>
      <c r="H7" s="346"/>
      <c r="I7" s="347"/>
      <c r="L7" s="1"/>
    </row>
    <row r="8" spans="1:12">
      <c r="A8" s="33" t="s">
        <v>5</v>
      </c>
      <c r="C8" s="248" t="s">
        <v>17</v>
      </c>
      <c r="F8" s="348"/>
      <c r="G8" s="349"/>
      <c r="H8" s="346"/>
      <c r="I8" s="347"/>
      <c r="L8" s="251"/>
    </row>
    <row r="9" spans="1:12" ht="14.25" customHeight="1">
      <c r="A9" s="33" t="s">
        <v>18</v>
      </c>
      <c r="C9" s="252">
        <v>540</v>
      </c>
      <c r="D9" s="249"/>
      <c r="E9" s="248"/>
      <c r="F9" s="248"/>
      <c r="G9" s="247"/>
      <c r="H9" s="5"/>
      <c r="I9" s="5"/>
      <c r="J9" s="5"/>
      <c r="K9" s="5"/>
      <c r="L9" s="5"/>
    </row>
    <row r="10" spans="1:12" ht="14.25" customHeight="1">
      <c r="A10" s="297" t="s">
        <v>19</v>
      </c>
      <c r="C10" s="298" t="s">
        <v>14623</v>
      </c>
      <c r="D10" s="249"/>
      <c r="E10" s="248"/>
      <c r="F10" s="248"/>
      <c r="G10" s="247"/>
      <c r="H10" s="5"/>
      <c r="I10" s="5"/>
      <c r="J10" s="5"/>
      <c r="K10" s="5"/>
      <c r="L10" s="5"/>
    </row>
    <row r="11" spans="1:12" ht="14.25" customHeight="1">
      <c r="A11" s="297" t="s">
        <v>20</v>
      </c>
      <c r="B11" s="5"/>
      <c r="C11" s="305">
        <v>0.2034</v>
      </c>
      <c r="D11" s="249"/>
      <c r="E11" s="248"/>
      <c r="F11" s="248"/>
      <c r="G11" s="247"/>
      <c r="H11" s="5"/>
      <c r="I11" s="5"/>
      <c r="J11" s="5"/>
      <c r="K11" s="5"/>
      <c r="L11" s="5"/>
    </row>
    <row r="12" spans="1:12" ht="14.25" customHeight="1">
      <c r="A12" s="1730" t="s">
        <v>14622</v>
      </c>
      <c r="B12" s="1731"/>
      <c r="C12" s="1731"/>
      <c r="D12" s="1731"/>
      <c r="E12" s="1731"/>
      <c r="F12" s="1731"/>
      <c r="G12" s="1731"/>
      <c r="H12" s="1731"/>
      <c r="I12" s="1731"/>
      <c r="J12" s="1731"/>
      <c r="K12" s="1731"/>
      <c r="L12" s="1731"/>
    </row>
    <row r="13" spans="1:12" ht="45">
      <c r="A13" s="329" t="s">
        <v>36</v>
      </c>
      <c r="B13" s="329" t="s">
        <v>37</v>
      </c>
      <c r="C13" s="329" t="s">
        <v>657</v>
      </c>
      <c r="D13" s="329" t="s">
        <v>39</v>
      </c>
      <c r="E13" s="330" t="s">
        <v>638</v>
      </c>
      <c r="F13" s="330" t="s">
        <v>658</v>
      </c>
      <c r="G13" s="331" t="s">
        <v>42</v>
      </c>
      <c r="H13" s="330" t="s">
        <v>659</v>
      </c>
      <c r="I13" s="331" t="s">
        <v>660</v>
      </c>
      <c r="J13" s="331" t="s">
        <v>661</v>
      </c>
      <c r="K13" s="332" t="s">
        <v>662</v>
      </c>
      <c r="L13" s="332" t="s">
        <v>663</v>
      </c>
    </row>
    <row r="14" spans="1:12" ht="25.5">
      <c r="A14" s="1290">
        <v>1</v>
      </c>
      <c r="B14" s="1290" t="s">
        <v>56</v>
      </c>
      <c r="C14" s="1290">
        <v>92405</v>
      </c>
      <c r="D14" s="1291" t="s">
        <v>664</v>
      </c>
      <c r="E14" s="1292" t="s">
        <v>472</v>
      </c>
      <c r="F14" s="193">
        <v>122420.2406</v>
      </c>
      <c r="G14" s="194">
        <v>81.180000000000007</v>
      </c>
      <c r="H14" s="200">
        <v>9938075.1300000008</v>
      </c>
      <c r="I14" s="196">
        <v>9938075.1300000008</v>
      </c>
      <c r="J14" s="283">
        <v>0.14954128030886921</v>
      </c>
      <c r="K14" s="283">
        <v>0.14954128030886921</v>
      </c>
      <c r="L14" s="1315" t="s">
        <v>665</v>
      </c>
    </row>
    <row r="15" spans="1:12" ht="38.25">
      <c r="A15" s="1290">
        <v>2</v>
      </c>
      <c r="B15" s="1290" t="s">
        <v>56</v>
      </c>
      <c r="C15" s="1290">
        <v>95876</v>
      </c>
      <c r="D15" s="1291" t="s">
        <v>666</v>
      </c>
      <c r="E15" s="1292" t="s">
        <v>667</v>
      </c>
      <c r="F15" s="193">
        <v>3717629.5115455268</v>
      </c>
      <c r="G15" s="194">
        <v>1.6</v>
      </c>
      <c r="H15" s="200">
        <v>5948207.0999999996</v>
      </c>
      <c r="I15" s="196">
        <v>15886282.23</v>
      </c>
      <c r="J15" s="283">
        <v>8.9504506017585903E-2</v>
      </c>
      <c r="K15" s="283">
        <v>0.23904578632645512</v>
      </c>
      <c r="L15" s="1315" t="s">
        <v>665</v>
      </c>
    </row>
    <row r="16" spans="1:12">
      <c r="A16" s="1290">
        <v>3</v>
      </c>
      <c r="B16" s="1290" t="s">
        <v>250</v>
      </c>
      <c r="C16" s="1290" t="s">
        <v>302</v>
      </c>
      <c r="D16" s="1291" t="s">
        <v>303</v>
      </c>
      <c r="E16" s="1292" t="s">
        <v>253</v>
      </c>
      <c r="F16" s="193">
        <v>1094.9200000000003</v>
      </c>
      <c r="G16" s="194">
        <v>5348.57</v>
      </c>
      <c r="H16" s="200">
        <v>5889688.5</v>
      </c>
      <c r="I16" s="196">
        <v>21775970.73</v>
      </c>
      <c r="J16" s="283">
        <v>8.8623958602577324E-2</v>
      </c>
      <c r="K16" s="283">
        <v>0.32766974492903245</v>
      </c>
      <c r="L16" s="1315" t="s">
        <v>665</v>
      </c>
    </row>
    <row r="17" spans="1:12" ht="38.25">
      <c r="A17" s="1290">
        <v>4</v>
      </c>
      <c r="B17" s="1290" t="s">
        <v>56</v>
      </c>
      <c r="C17" s="1290">
        <v>94991</v>
      </c>
      <c r="D17" s="1291" t="s">
        <v>668</v>
      </c>
      <c r="E17" s="1292" t="s">
        <v>669</v>
      </c>
      <c r="F17" s="193">
        <v>7705.0127000000011</v>
      </c>
      <c r="G17" s="194">
        <v>511.9</v>
      </c>
      <c r="H17" s="200">
        <v>3944196</v>
      </c>
      <c r="I17" s="196">
        <v>25720166.73</v>
      </c>
      <c r="J17" s="283">
        <v>5.9349533175557773E-2</v>
      </c>
      <c r="K17" s="283">
        <v>0.38701927810459025</v>
      </c>
      <c r="L17" s="1315" t="s">
        <v>665</v>
      </c>
    </row>
    <row r="18" spans="1:12" ht="63.75">
      <c r="A18" s="1290">
        <v>5</v>
      </c>
      <c r="B18" s="1290" t="s">
        <v>56</v>
      </c>
      <c r="C18" s="1290">
        <v>94273</v>
      </c>
      <c r="D18" s="1291" t="s">
        <v>670</v>
      </c>
      <c r="E18" s="1292" t="s">
        <v>253</v>
      </c>
      <c r="F18" s="193">
        <v>62093</v>
      </c>
      <c r="G18" s="194">
        <v>50.24</v>
      </c>
      <c r="H18" s="200">
        <v>3119552.32</v>
      </c>
      <c r="I18" s="196">
        <v>28839719.050000001</v>
      </c>
      <c r="J18" s="283">
        <v>4.6940865491656145E-2</v>
      </c>
      <c r="K18" s="283">
        <v>0.43396014359624641</v>
      </c>
      <c r="L18" s="1315" t="s">
        <v>665</v>
      </c>
    </row>
    <row r="19" spans="1:12">
      <c r="A19" s="1290">
        <v>6</v>
      </c>
      <c r="B19" s="1290" t="s">
        <v>671</v>
      </c>
      <c r="C19" s="1290" t="s">
        <v>592</v>
      </c>
      <c r="D19" s="1291" t="s">
        <v>672</v>
      </c>
      <c r="E19" s="1292" t="s">
        <v>437</v>
      </c>
      <c r="F19" s="193">
        <v>644.72269438259991</v>
      </c>
      <c r="G19" s="194">
        <v>4621.2716142425397</v>
      </c>
      <c r="H19" s="200">
        <v>2979438.6799999997</v>
      </c>
      <c r="I19" s="196">
        <v>31819157.73</v>
      </c>
      <c r="J19" s="283">
        <v>4.4832532354680155E-2</v>
      </c>
      <c r="K19" s="283">
        <v>0.47879267595092656</v>
      </c>
      <c r="L19" s="1315" t="s">
        <v>665</v>
      </c>
    </row>
    <row r="20" spans="1:12">
      <c r="A20" s="1290">
        <v>7</v>
      </c>
      <c r="B20" s="1290" t="s">
        <v>250</v>
      </c>
      <c r="C20" s="1290" t="s">
        <v>278</v>
      </c>
      <c r="D20" s="1291" t="s">
        <v>279</v>
      </c>
      <c r="E20" s="1292" t="s">
        <v>253</v>
      </c>
      <c r="F20" s="193">
        <v>582.46999999999991</v>
      </c>
      <c r="G20" s="194">
        <v>3689.51</v>
      </c>
      <c r="H20" s="200">
        <v>2149028.88</v>
      </c>
      <c r="I20" s="196">
        <v>33968186.609999999</v>
      </c>
      <c r="J20" s="283">
        <v>3.2337100085490615E-2</v>
      </c>
      <c r="K20" s="283">
        <v>0.51112977603641718</v>
      </c>
      <c r="L20" s="1315" t="s">
        <v>665</v>
      </c>
    </row>
    <row r="21" spans="1:12" ht="38.25">
      <c r="A21" s="1290">
        <v>8</v>
      </c>
      <c r="B21" s="1290" t="s">
        <v>56</v>
      </c>
      <c r="C21" s="1290">
        <v>101125</v>
      </c>
      <c r="D21" s="1291" t="s">
        <v>673</v>
      </c>
      <c r="E21" s="1292" t="s">
        <v>669</v>
      </c>
      <c r="F21" s="193">
        <v>147265.68168000001</v>
      </c>
      <c r="G21" s="194">
        <v>10.51</v>
      </c>
      <c r="H21" s="200">
        <v>1547762.3</v>
      </c>
      <c r="I21" s="196">
        <v>35515948.909999996</v>
      </c>
      <c r="J21" s="283">
        <v>2.3289656490632717E-2</v>
      </c>
      <c r="K21" s="283">
        <v>0.53441943252704993</v>
      </c>
      <c r="L21" s="1315" t="s">
        <v>665</v>
      </c>
    </row>
    <row r="22" spans="1:12">
      <c r="A22" s="1290">
        <v>9</v>
      </c>
      <c r="B22" s="1290" t="s">
        <v>674</v>
      </c>
      <c r="C22" s="1290" t="s">
        <v>598</v>
      </c>
      <c r="D22" s="1291" t="s">
        <v>675</v>
      </c>
      <c r="E22" s="1292" t="s">
        <v>437</v>
      </c>
      <c r="F22" s="193">
        <v>271.907101404</v>
      </c>
      <c r="G22" s="194">
        <v>4459.5588257817481</v>
      </c>
      <c r="H22" s="200">
        <v>1212585.71</v>
      </c>
      <c r="I22" s="196">
        <v>36728534.619999997</v>
      </c>
      <c r="J22" s="283">
        <v>1.8246151008685235E-2</v>
      </c>
      <c r="K22" s="283">
        <v>0.55266558353573514</v>
      </c>
      <c r="L22" s="1315" t="s">
        <v>665</v>
      </c>
    </row>
    <row r="23" spans="1:12" ht="51">
      <c r="A23" s="1290">
        <v>10</v>
      </c>
      <c r="B23" s="1290" t="s">
        <v>56</v>
      </c>
      <c r="C23" s="1290">
        <v>96389</v>
      </c>
      <c r="D23" s="1291" t="s">
        <v>676</v>
      </c>
      <c r="E23" s="1292" t="s">
        <v>669</v>
      </c>
      <c r="F23" s="193">
        <v>28449.212216999997</v>
      </c>
      <c r="G23" s="194">
        <v>41.07</v>
      </c>
      <c r="H23" s="200">
        <v>1168409.1400000001</v>
      </c>
      <c r="I23" s="196">
        <v>37896943.759999998</v>
      </c>
      <c r="J23" s="283">
        <v>1.7581412540617892E-2</v>
      </c>
      <c r="K23" s="283">
        <v>0.57024699607635299</v>
      </c>
      <c r="L23" s="1315" t="s">
        <v>665</v>
      </c>
    </row>
    <row r="24" spans="1:12">
      <c r="A24" s="1290">
        <v>11</v>
      </c>
      <c r="B24" s="1290" t="s">
        <v>181</v>
      </c>
      <c r="C24" s="1290" t="s">
        <v>677</v>
      </c>
      <c r="D24" s="1291" t="s">
        <v>678</v>
      </c>
      <c r="E24" s="1292" t="s">
        <v>437</v>
      </c>
      <c r="F24" s="193">
        <v>5953.0219799999986</v>
      </c>
      <c r="G24" s="194">
        <v>186.12145569454509</v>
      </c>
      <c r="H24" s="200">
        <v>1107985.1100000001</v>
      </c>
      <c r="I24" s="196">
        <v>39004928.869999997</v>
      </c>
      <c r="J24" s="283">
        <v>1.6672193532970732E-2</v>
      </c>
      <c r="K24" s="283">
        <v>0.58691918960932377</v>
      </c>
      <c r="L24" s="1315" t="s">
        <v>665</v>
      </c>
    </row>
    <row r="25" spans="1:12" ht="25.5">
      <c r="A25" s="1290">
        <v>12</v>
      </c>
      <c r="B25" s="1290" t="s">
        <v>56</v>
      </c>
      <c r="C25" s="1290">
        <v>96622</v>
      </c>
      <c r="D25" s="1291" t="s">
        <v>679</v>
      </c>
      <c r="E25" s="1292" t="s">
        <v>669</v>
      </c>
      <c r="F25" s="193">
        <v>5503.5805</v>
      </c>
      <c r="G25" s="194">
        <v>190.18</v>
      </c>
      <c r="H25" s="200">
        <v>1046670.93</v>
      </c>
      <c r="I25" s="196">
        <v>40051599.799999997</v>
      </c>
      <c r="J25" s="283">
        <v>1.5749580163847563E-2</v>
      </c>
      <c r="K25" s="283">
        <v>0.6026687697731713</v>
      </c>
      <c r="L25" s="1315" t="s">
        <v>665</v>
      </c>
    </row>
    <row r="26" spans="1:12">
      <c r="A26" s="1290">
        <v>13</v>
      </c>
      <c r="B26" s="1290" t="s">
        <v>250</v>
      </c>
      <c r="C26" s="1290" t="s">
        <v>290</v>
      </c>
      <c r="D26" s="1291" t="s">
        <v>291</v>
      </c>
      <c r="E26" s="1292" t="s">
        <v>253</v>
      </c>
      <c r="F26" s="193">
        <v>226.77999999999997</v>
      </c>
      <c r="G26" s="194">
        <v>4138.9799999999996</v>
      </c>
      <c r="H26" s="200">
        <v>938637.88</v>
      </c>
      <c r="I26" s="196">
        <v>40990237.68</v>
      </c>
      <c r="J26" s="283">
        <v>1.4123973554786631E-2</v>
      </c>
      <c r="K26" s="283">
        <v>0.61679274332795797</v>
      </c>
      <c r="L26" s="1315" t="s">
        <v>665</v>
      </c>
    </row>
    <row r="27" spans="1:12" ht="38.25">
      <c r="A27" s="1290">
        <v>14</v>
      </c>
      <c r="B27" s="1290" t="s">
        <v>56</v>
      </c>
      <c r="C27" s="1290">
        <v>92917</v>
      </c>
      <c r="D27" s="1291" t="s">
        <v>681</v>
      </c>
      <c r="E27" s="1292" t="s">
        <v>682</v>
      </c>
      <c r="F27" s="193">
        <v>51993.24</v>
      </c>
      <c r="G27" s="194">
        <v>17.96</v>
      </c>
      <c r="H27" s="200">
        <v>933798.57</v>
      </c>
      <c r="I27" s="196">
        <v>41924036.25</v>
      </c>
      <c r="J27" s="283">
        <v>1.4051154965296705E-2</v>
      </c>
      <c r="K27" s="283">
        <v>0.63084389829325471</v>
      </c>
      <c r="L27" s="1315" t="s">
        <v>665</v>
      </c>
    </row>
    <row r="28" spans="1:12">
      <c r="A28" s="1290">
        <v>15</v>
      </c>
      <c r="B28" s="1290" t="s">
        <v>191</v>
      </c>
      <c r="C28" s="1290" t="s">
        <v>683</v>
      </c>
      <c r="D28" s="1291" t="s">
        <v>684</v>
      </c>
      <c r="E28" s="1292" t="s">
        <v>437</v>
      </c>
      <c r="F28" s="193">
        <v>4740.514392</v>
      </c>
      <c r="G28" s="194">
        <v>186.16477939438991</v>
      </c>
      <c r="H28" s="200">
        <v>882516.81</v>
      </c>
      <c r="I28" s="196">
        <v>42806553.060000002</v>
      </c>
      <c r="J28" s="283">
        <v>1.3279502512827055E-2</v>
      </c>
      <c r="K28" s="283">
        <v>0.64412340080608177</v>
      </c>
      <c r="L28" s="1315" t="s">
        <v>665</v>
      </c>
    </row>
    <row r="29" spans="1:12" ht="38.25">
      <c r="A29" s="1290">
        <v>16</v>
      </c>
      <c r="B29" s="1290" t="s">
        <v>56</v>
      </c>
      <c r="C29" s="1290">
        <v>92919</v>
      </c>
      <c r="D29" s="1291" t="s">
        <v>687</v>
      </c>
      <c r="E29" s="1292" t="s">
        <v>682</v>
      </c>
      <c r="F29" s="193">
        <v>52886</v>
      </c>
      <c r="G29" s="194">
        <v>16.18</v>
      </c>
      <c r="H29" s="200">
        <v>855695.46</v>
      </c>
      <c r="I29" s="196">
        <v>43662248.520000003</v>
      </c>
      <c r="J29" s="283">
        <v>1.2875913390572924E-2</v>
      </c>
      <c r="K29" s="283">
        <v>0.65699931419665469</v>
      </c>
      <c r="L29" s="1315" t="s">
        <v>665</v>
      </c>
    </row>
    <row r="30" spans="1:12" ht="25.5">
      <c r="A30" s="1290">
        <v>17</v>
      </c>
      <c r="B30" s="1290" t="s">
        <v>65</v>
      </c>
      <c r="C30" s="1290">
        <v>7757</v>
      </c>
      <c r="D30" s="1291" t="s">
        <v>688</v>
      </c>
      <c r="E30" s="1292" t="s">
        <v>689</v>
      </c>
      <c r="F30" s="193">
        <v>1315.8658</v>
      </c>
      <c r="G30" s="194">
        <v>611.03</v>
      </c>
      <c r="H30" s="200">
        <v>804033.47</v>
      </c>
      <c r="I30" s="196">
        <v>44466281.990000002</v>
      </c>
      <c r="J30" s="283">
        <v>1.2098539500071455E-2</v>
      </c>
      <c r="K30" s="283">
        <v>0.66909785369672614</v>
      </c>
      <c r="L30" s="1315" t="s">
        <v>665</v>
      </c>
    </row>
    <row r="31" spans="1:12" ht="25.5">
      <c r="A31" s="1290">
        <v>18</v>
      </c>
      <c r="B31" s="1290" t="s">
        <v>181</v>
      </c>
      <c r="C31" s="1290" t="s">
        <v>690</v>
      </c>
      <c r="D31" s="1291" t="s">
        <v>691</v>
      </c>
      <c r="E31" s="1292" t="s">
        <v>669</v>
      </c>
      <c r="F31" s="193">
        <v>3337.3689450000002</v>
      </c>
      <c r="G31" s="194">
        <v>239.51665005278457</v>
      </c>
      <c r="H31" s="200">
        <v>799355.42</v>
      </c>
      <c r="I31" s="196">
        <v>45265637.410000004</v>
      </c>
      <c r="J31" s="283">
        <v>1.2028147439516676E-2</v>
      </c>
      <c r="K31" s="283">
        <v>0.68112600113624278</v>
      </c>
      <c r="L31" s="1315" t="s">
        <v>665</v>
      </c>
    </row>
    <row r="32" spans="1:12" ht="38.25">
      <c r="A32" s="1290">
        <v>19</v>
      </c>
      <c r="B32" s="1290" t="s">
        <v>56</v>
      </c>
      <c r="C32" s="1290">
        <v>101576</v>
      </c>
      <c r="D32" s="1291" t="s">
        <v>693</v>
      </c>
      <c r="E32" s="1292" t="s">
        <v>472</v>
      </c>
      <c r="F32" s="193">
        <v>19744.902038100547</v>
      </c>
      <c r="G32" s="194">
        <v>40.229999999999997</v>
      </c>
      <c r="H32" s="200">
        <v>794337.39999999991</v>
      </c>
      <c r="I32" s="196">
        <v>46059974.810000002</v>
      </c>
      <c r="J32" s="283">
        <v>1.1952639745561908E-2</v>
      </c>
      <c r="K32" s="283">
        <v>0.69307864088180471</v>
      </c>
      <c r="L32" s="1315" t="s">
        <v>665</v>
      </c>
    </row>
    <row r="33" spans="1:12" ht="38.25">
      <c r="A33" s="1290">
        <v>20</v>
      </c>
      <c r="B33" s="1290" t="s">
        <v>56</v>
      </c>
      <c r="C33" s="1290">
        <v>101624</v>
      </c>
      <c r="D33" s="1291" t="s">
        <v>692</v>
      </c>
      <c r="E33" s="1292" t="s">
        <v>669</v>
      </c>
      <c r="F33" s="193">
        <v>3423.3936999999996</v>
      </c>
      <c r="G33" s="194">
        <v>228.37</v>
      </c>
      <c r="H33" s="200">
        <v>781800.40000000014</v>
      </c>
      <c r="I33" s="196">
        <v>46841775.210000001</v>
      </c>
      <c r="J33" s="283">
        <v>1.1763991641506747E-2</v>
      </c>
      <c r="K33" s="283">
        <v>0.70484263252331147</v>
      </c>
      <c r="L33" s="1315" t="s">
        <v>705</v>
      </c>
    </row>
    <row r="34" spans="1:12" ht="51">
      <c r="A34" s="1290">
        <v>21</v>
      </c>
      <c r="B34" s="1290" t="s">
        <v>56</v>
      </c>
      <c r="C34" s="1290">
        <v>100952</v>
      </c>
      <c r="D34" s="1291" t="s">
        <v>685</v>
      </c>
      <c r="E34" s="1292" t="s">
        <v>686</v>
      </c>
      <c r="F34" s="193">
        <v>410549.61789826001</v>
      </c>
      <c r="G34" s="194">
        <v>1.9</v>
      </c>
      <c r="H34" s="200">
        <v>780044.18999999971</v>
      </c>
      <c r="I34" s="196">
        <v>47621819.399999999</v>
      </c>
      <c r="J34" s="283">
        <v>1.1737565408211477E-2</v>
      </c>
      <c r="K34" s="283">
        <v>0.71658019793152294</v>
      </c>
      <c r="L34" s="1315" t="s">
        <v>705</v>
      </c>
    </row>
    <row r="35" spans="1:12" ht="25.5">
      <c r="A35" s="1290">
        <v>22</v>
      </c>
      <c r="B35" s="1290" t="s">
        <v>56</v>
      </c>
      <c r="C35" s="1290">
        <v>93567</v>
      </c>
      <c r="D35" s="1291" t="s">
        <v>695</v>
      </c>
      <c r="E35" s="1292" t="s">
        <v>696</v>
      </c>
      <c r="F35" s="193">
        <v>36</v>
      </c>
      <c r="G35" s="194">
        <v>18786.25</v>
      </c>
      <c r="H35" s="200">
        <v>676305</v>
      </c>
      <c r="I35" s="196">
        <v>48298124.399999999</v>
      </c>
      <c r="J35" s="283">
        <v>1.0176569834332674E-2</v>
      </c>
      <c r="K35" s="283">
        <v>0.72675676776585563</v>
      </c>
      <c r="L35" s="1315" t="s">
        <v>705</v>
      </c>
    </row>
    <row r="36" spans="1:12" ht="25.5">
      <c r="A36" s="1290">
        <v>23</v>
      </c>
      <c r="B36" s="1290" t="s">
        <v>65</v>
      </c>
      <c r="C36" s="1290">
        <v>7725</v>
      </c>
      <c r="D36" s="1291" t="s">
        <v>694</v>
      </c>
      <c r="E36" s="1292" t="s">
        <v>689</v>
      </c>
      <c r="F36" s="193">
        <v>2872.3500000000004</v>
      </c>
      <c r="G36" s="194">
        <v>209.85</v>
      </c>
      <c r="H36" s="200">
        <v>602762.64</v>
      </c>
      <c r="I36" s="196">
        <v>48900887.039999999</v>
      </c>
      <c r="J36" s="283">
        <v>9.0699552709010371E-3</v>
      </c>
      <c r="K36" s="283">
        <v>0.73582672303675667</v>
      </c>
      <c r="L36" s="1315" t="s">
        <v>705</v>
      </c>
    </row>
    <row r="37" spans="1:12" ht="25.5">
      <c r="A37" s="1290">
        <v>24</v>
      </c>
      <c r="B37" s="1290" t="s">
        <v>56</v>
      </c>
      <c r="C37" s="1290">
        <v>93565</v>
      </c>
      <c r="D37" s="1291" t="s">
        <v>701</v>
      </c>
      <c r="E37" s="1292" t="s">
        <v>696</v>
      </c>
      <c r="F37" s="193">
        <v>36</v>
      </c>
      <c r="G37" s="194">
        <v>16531.82</v>
      </c>
      <c r="H37" s="200">
        <v>595145.52</v>
      </c>
      <c r="I37" s="196">
        <v>49496032.560000002</v>
      </c>
      <c r="J37" s="283">
        <v>8.9553381179648742E-3</v>
      </c>
      <c r="K37" s="283">
        <v>0.74478206115472156</v>
      </c>
      <c r="L37" s="1315" t="s">
        <v>705</v>
      </c>
    </row>
    <row r="38" spans="1:12" ht="25.5">
      <c r="A38" s="1290">
        <v>25</v>
      </c>
      <c r="B38" s="1290" t="s">
        <v>56</v>
      </c>
      <c r="C38" s="1290">
        <v>100939</v>
      </c>
      <c r="D38" s="1291" t="s">
        <v>697</v>
      </c>
      <c r="E38" s="1292" t="s">
        <v>667</v>
      </c>
      <c r="F38" s="193">
        <v>120631.77735669332</v>
      </c>
      <c r="G38" s="194">
        <v>4.8899999999999997</v>
      </c>
      <c r="H38" s="200">
        <v>589889.36</v>
      </c>
      <c r="I38" s="196">
        <v>50085921.920000002</v>
      </c>
      <c r="J38" s="283">
        <v>8.8762470580134815E-3</v>
      </c>
      <c r="K38" s="283">
        <v>0.75365830821273505</v>
      </c>
      <c r="L38" s="1315" t="s">
        <v>705</v>
      </c>
    </row>
    <row r="39" spans="1:12" ht="38.25">
      <c r="A39" s="1290">
        <v>26</v>
      </c>
      <c r="B39" s="1290" t="s">
        <v>56</v>
      </c>
      <c r="C39" s="1290">
        <v>101577</v>
      </c>
      <c r="D39" s="1291" t="s">
        <v>698</v>
      </c>
      <c r="E39" s="1292" t="s">
        <v>472</v>
      </c>
      <c r="F39" s="193">
        <v>11730.529328163389</v>
      </c>
      <c r="G39" s="194">
        <v>49.59</v>
      </c>
      <c r="H39" s="200">
        <v>581716.93999999994</v>
      </c>
      <c r="I39" s="196">
        <v>50667638.859999999</v>
      </c>
      <c r="J39" s="283">
        <v>8.7532741347828413E-3</v>
      </c>
      <c r="K39" s="283">
        <v>0.76241158234751794</v>
      </c>
      <c r="L39" s="1315" t="s">
        <v>705</v>
      </c>
    </row>
    <row r="40" spans="1:12" ht="38.25">
      <c r="A40" s="1290">
        <v>27</v>
      </c>
      <c r="B40" s="1290" t="s">
        <v>56</v>
      </c>
      <c r="C40" s="1290">
        <v>101579</v>
      </c>
      <c r="D40" s="1291" t="s">
        <v>699</v>
      </c>
      <c r="E40" s="1292" t="s">
        <v>472</v>
      </c>
      <c r="F40" s="193">
        <v>13108.920609648569</v>
      </c>
      <c r="G40" s="194">
        <v>42.93</v>
      </c>
      <c r="H40" s="200">
        <v>562765.96</v>
      </c>
      <c r="I40" s="196">
        <v>51230404.82</v>
      </c>
      <c r="J40" s="283">
        <v>8.4681128962897922E-3</v>
      </c>
      <c r="K40" s="283">
        <v>0.77087969524380773</v>
      </c>
      <c r="L40" s="1315" t="s">
        <v>705</v>
      </c>
    </row>
    <row r="41" spans="1:12" ht="51">
      <c r="A41" s="1290">
        <v>28</v>
      </c>
      <c r="B41" s="1290" t="s">
        <v>56</v>
      </c>
      <c r="C41" s="1290" t="s">
        <v>14535</v>
      </c>
      <c r="D41" s="1291" t="s">
        <v>14536</v>
      </c>
      <c r="E41" s="1292" t="s">
        <v>253</v>
      </c>
      <c r="F41" s="193">
        <v>973</v>
      </c>
      <c r="G41" s="194">
        <v>563.66849400000001</v>
      </c>
      <c r="H41" s="200">
        <v>548449.43999999994</v>
      </c>
      <c r="I41" s="196">
        <v>51778854.259999998</v>
      </c>
      <c r="J41" s="283">
        <v>8.2526878061830802E-3</v>
      </c>
      <c r="K41" s="283">
        <v>0.77913238304999077</v>
      </c>
      <c r="L41" s="1315" t="s">
        <v>705</v>
      </c>
    </row>
    <row r="42" spans="1:12" ht="51">
      <c r="A42" s="1290">
        <v>29</v>
      </c>
      <c r="B42" s="1290" t="s">
        <v>56</v>
      </c>
      <c r="C42" s="1290">
        <v>100975</v>
      </c>
      <c r="D42" s="1291" t="s">
        <v>700</v>
      </c>
      <c r="E42" s="1292" t="s">
        <v>669</v>
      </c>
      <c r="F42" s="193">
        <v>80656.879935306089</v>
      </c>
      <c r="G42" s="194">
        <v>6.55</v>
      </c>
      <c r="H42" s="200">
        <v>528302.46</v>
      </c>
      <c r="I42" s="196">
        <v>52307156.719999999</v>
      </c>
      <c r="J42" s="283">
        <v>7.9495299869729551E-3</v>
      </c>
      <c r="K42" s="283">
        <v>0.78708191303696373</v>
      </c>
      <c r="L42" s="1315" t="s">
        <v>705</v>
      </c>
    </row>
    <row r="43" spans="1:12" ht="25.5">
      <c r="A43" s="1290">
        <v>30</v>
      </c>
      <c r="B43" s="1290" t="s">
        <v>56</v>
      </c>
      <c r="C43" s="1290">
        <v>100576</v>
      </c>
      <c r="D43" s="1291" t="s">
        <v>702</v>
      </c>
      <c r="E43" s="1292" t="s">
        <v>472</v>
      </c>
      <c r="F43" s="193">
        <v>289495.43579999992</v>
      </c>
      <c r="G43" s="194">
        <v>1.8</v>
      </c>
      <c r="H43" s="200">
        <v>521091.77</v>
      </c>
      <c r="I43" s="196">
        <v>52828248.490000002</v>
      </c>
      <c r="J43" s="283">
        <v>7.8410285115458559E-3</v>
      </c>
      <c r="K43" s="283">
        <v>0.79492294154850962</v>
      </c>
      <c r="L43" s="1315" t="s">
        <v>705</v>
      </c>
    </row>
    <row r="44" spans="1:12" ht="25.5">
      <c r="A44" s="1290">
        <v>31</v>
      </c>
      <c r="B44" s="1290" t="s">
        <v>181</v>
      </c>
      <c r="C44" s="1290" t="s">
        <v>629</v>
      </c>
      <c r="D44" s="1291" t="s">
        <v>703</v>
      </c>
      <c r="E44" s="1292" t="s">
        <v>704</v>
      </c>
      <c r="F44" s="193">
        <v>5809.1580000000004</v>
      </c>
      <c r="G44" s="194">
        <v>42.747490204402524</v>
      </c>
      <c r="H44" s="200">
        <v>248326.92</v>
      </c>
      <c r="I44" s="196">
        <v>53076575.410000004</v>
      </c>
      <c r="J44" s="283">
        <v>3.7366517224103673E-3</v>
      </c>
      <c r="K44" s="283">
        <v>0.79865959327091995</v>
      </c>
      <c r="L44" s="1315" t="s">
        <v>705</v>
      </c>
    </row>
    <row r="45" spans="1:12" ht="63.75">
      <c r="A45" s="1290">
        <v>32</v>
      </c>
      <c r="B45" s="1290" t="s">
        <v>56</v>
      </c>
      <c r="C45" s="1290">
        <v>90082</v>
      </c>
      <c r="D45" s="1291" t="s">
        <v>706</v>
      </c>
      <c r="E45" s="1292" t="s">
        <v>669</v>
      </c>
      <c r="F45" s="193">
        <v>52682.751857506431</v>
      </c>
      <c r="G45" s="194">
        <v>8.2799999999999994</v>
      </c>
      <c r="H45" s="200">
        <v>436213.17000000004</v>
      </c>
      <c r="I45" s="196">
        <v>53512788.580000006</v>
      </c>
      <c r="J45" s="283">
        <v>6.5638340499635985E-3</v>
      </c>
      <c r="K45" s="283">
        <v>0.80522342732088359</v>
      </c>
      <c r="L45" s="1315" t="s">
        <v>705</v>
      </c>
    </row>
    <row r="46" spans="1:12" ht="63.75">
      <c r="A46" s="1290">
        <v>33</v>
      </c>
      <c r="B46" s="1290" t="s">
        <v>56</v>
      </c>
      <c r="C46" s="1290">
        <v>93360</v>
      </c>
      <c r="D46" s="1291" t="s">
        <v>716</v>
      </c>
      <c r="E46" s="1292" t="s">
        <v>669</v>
      </c>
      <c r="F46" s="193">
        <v>23816.191734590742</v>
      </c>
      <c r="G46" s="194">
        <v>16.760000000000002</v>
      </c>
      <c r="H46" s="200">
        <v>399159.36</v>
      </c>
      <c r="I46" s="196">
        <v>53911947.940000005</v>
      </c>
      <c r="J46" s="283">
        <v>6.0062739475052473E-3</v>
      </c>
      <c r="K46" s="283">
        <v>0.81122970126838889</v>
      </c>
      <c r="L46" s="1315" t="s">
        <v>705</v>
      </c>
    </row>
    <row r="47" spans="1:12" ht="63.75">
      <c r="A47" s="1290">
        <v>34</v>
      </c>
      <c r="B47" s="1290" t="s">
        <v>88</v>
      </c>
      <c r="C47" s="1290" t="s">
        <v>708</v>
      </c>
      <c r="D47" s="1291" t="s">
        <v>709</v>
      </c>
      <c r="E47" s="1292" t="s">
        <v>710</v>
      </c>
      <c r="F47" s="193">
        <v>454</v>
      </c>
      <c r="G47" s="194">
        <v>856.64963701685997</v>
      </c>
      <c r="H47" s="200">
        <v>388918.93</v>
      </c>
      <c r="I47" s="196">
        <v>54300866.870000005</v>
      </c>
      <c r="J47" s="283">
        <v>5.8521830402539403E-3</v>
      </c>
      <c r="K47" s="283">
        <v>0.81708188430864281</v>
      </c>
      <c r="L47" s="1315" t="s">
        <v>705</v>
      </c>
    </row>
    <row r="48" spans="1:12" ht="51">
      <c r="A48" s="1290">
        <v>35</v>
      </c>
      <c r="B48" s="1290" t="s">
        <v>56</v>
      </c>
      <c r="C48" s="1290">
        <v>99235</v>
      </c>
      <c r="D48" s="1291" t="s">
        <v>711</v>
      </c>
      <c r="E48" s="1292" t="s">
        <v>669</v>
      </c>
      <c r="F48" s="193">
        <v>921.59999999999991</v>
      </c>
      <c r="G48" s="194">
        <v>418.24</v>
      </c>
      <c r="H48" s="200">
        <v>385449.94999999995</v>
      </c>
      <c r="I48" s="196">
        <v>54686316.820000008</v>
      </c>
      <c r="J48" s="283">
        <v>5.7999842287356105E-3</v>
      </c>
      <c r="K48" s="283">
        <v>0.82288186853737844</v>
      </c>
      <c r="L48" s="1315" t="s">
        <v>705</v>
      </c>
    </row>
    <row r="49" spans="1:12">
      <c r="A49" s="1290">
        <v>36</v>
      </c>
      <c r="B49" s="1290" t="s">
        <v>191</v>
      </c>
      <c r="C49" s="1290" t="s">
        <v>309</v>
      </c>
      <c r="D49" s="1291" t="s">
        <v>712</v>
      </c>
      <c r="E49" s="1292" t="s">
        <v>253</v>
      </c>
      <c r="F49" s="193">
        <v>1059.9600000000003</v>
      </c>
      <c r="G49" s="194">
        <v>354.80354516</v>
      </c>
      <c r="H49" s="200">
        <v>376077.56</v>
      </c>
      <c r="I49" s="196">
        <v>55062394.38000001</v>
      </c>
      <c r="J49" s="283">
        <v>5.6589549869739781E-3</v>
      </c>
      <c r="K49" s="283">
        <v>0.82854082352435243</v>
      </c>
      <c r="L49" s="1315" t="s">
        <v>705</v>
      </c>
    </row>
    <row r="50" spans="1:12" ht="51">
      <c r="A50" s="1290">
        <v>37</v>
      </c>
      <c r="B50" s="1290" t="s">
        <v>554</v>
      </c>
      <c r="C50" s="1290" t="s">
        <v>555</v>
      </c>
      <c r="D50" s="1291" t="s">
        <v>713</v>
      </c>
      <c r="E50" s="1292" t="s">
        <v>714</v>
      </c>
      <c r="F50" s="193">
        <v>3653.2286800000002</v>
      </c>
      <c r="G50" s="194">
        <v>100.55805999999998</v>
      </c>
      <c r="H50" s="200">
        <v>367361.58</v>
      </c>
      <c r="I50" s="196">
        <v>55429755.960000008</v>
      </c>
      <c r="J50" s="283">
        <v>5.5278029488482119E-3</v>
      </c>
      <c r="K50" s="283">
        <v>0.83406862647320068</v>
      </c>
      <c r="L50" s="1315" t="s">
        <v>705</v>
      </c>
    </row>
    <row r="51" spans="1:12" ht="25.5">
      <c r="A51" s="1290">
        <v>38</v>
      </c>
      <c r="B51" s="1290" t="s">
        <v>65</v>
      </c>
      <c r="C51" s="1290">
        <v>7745</v>
      </c>
      <c r="D51" s="1291" t="s">
        <v>715</v>
      </c>
      <c r="E51" s="1292" t="s">
        <v>689</v>
      </c>
      <c r="F51" s="193">
        <v>3344.37</v>
      </c>
      <c r="G51" s="194">
        <v>108.45</v>
      </c>
      <c r="H51" s="200">
        <v>362696.92</v>
      </c>
      <c r="I51" s="196">
        <v>55792452.88000001</v>
      </c>
      <c r="J51" s="283">
        <v>5.4576123717514601E-3</v>
      </c>
      <c r="K51" s="283">
        <v>0.83952623884495214</v>
      </c>
      <c r="L51" s="1315" t="s">
        <v>705</v>
      </c>
    </row>
    <row r="52" spans="1:12" ht="51">
      <c r="A52" s="1290">
        <v>39</v>
      </c>
      <c r="B52" s="1290" t="s">
        <v>56</v>
      </c>
      <c r="C52" s="1290">
        <v>92419</v>
      </c>
      <c r="D52" s="1291" t="s">
        <v>717</v>
      </c>
      <c r="E52" s="1292" t="s">
        <v>472</v>
      </c>
      <c r="F52" s="193">
        <v>4684.8340000000007</v>
      </c>
      <c r="G52" s="194">
        <v>76.5</v>
      </c>
      <c r="H52" s="200">
        <v>358389.80000000005</v>
      </c>
      <c r="I52" s="196">
        <v>56150842.680000007</v>
      </c>
      <c r="J52" s="283">
        <v>5.3928018092613845E-3</v>
      </c>
      <c r="K52" s="283">
        <v>0.84491904065421353</v>
      </c>
      <c r="L52" s="1315" t="s">
        <v>705</v>
      </c>
    </row>
    <row r="53" spans="1:12" ht="25.5">
      <c r="A53" s="1290">
        <v>40</v>
      </c>
      <c r="B53" s="1290" t="s">
        <v>56</v>
      </c>
      <c r="C53" s="1290">
        <v>101456</v>
      </c>
      <c r="D53" s="1291" t="s">
        <v>718</v>
      </c>
      <c r="E53" s="1292" t="s">
        <v>696</v>
      </c>
      <c r="F53" s="193">
        <v>40.5</v>
      </c>
      <c r="G53" s="194">
        <v>8708.19</v>
      </c>
      <c r="H53" s="200">
        <v>352681.69</v>
      </c>
      <c r="I53" s="196">
        <v>56503524.370000005</v>
      </c>
      <c r="J53" s="283">
        <v>5.3069101183274821E-3</v>
      </c>
      <c r="K53" s="283">
        <v>0.85022595077254104</v>
      </c>
      <c r="L53" s="1315" t="s">
        <v>705</v>
      </c>
    </row>
    <row r="54" spans="1:12" ht="25.5">
      <c r="A54" s="1290">
        <v>41</v>
      </c>
      <c r="B54" s="1290" t="s">
        <v>56</v>
      </c>
      <c r="C54" s="1290">
        <v>93568</v>
      </c>
      <c r="D54" s="1291" t="s">
        <v>719</v>
      </c>
      <c r="E54" s="1292" t="s">
        <v>696</v>
      </c>
      <c r="F54" s="193">
        <v>13.5</v>
      </c>
      <c r="G54" s="194">
        <v>25599.69</v>
      </c>
      <c r="H54" s="200">
        <v>345595.81</v>
      </c>
      <c r="I54" s="196">
        <v>56849120.180000007</v>
      </c>
      <c r="J54" s="283">
        <v>5.2002866974482911E-3</v>
      </c>
      <c r="K54" s="283">
        <v>0.85542623746998936</v>
      </c>
      <c r="L54" s="1315" t="s">
        <v>705</v>
      </c>
    </row>
    <row r="55" spans="1:12">
      <c r="A55" s="1290">
        <v>42</v>
      </c>
      <c r="B55" s="1290" t="s">
        <v>250</v>
      </c>
      <c r="C55" s="1290" t="s">
        <v>266</v>
      </c>
      <c r="D55" s="1291" t="s">
        <v>267</v>
      </c>
      <c r="E55" s="1292" t="s">
        <v>253</v>
      </c>
      <c r="F55" s="193">
        <v>100.32</v>
      </c>
      <c r="G55" s="194">
        <v>3372.4</v>
      </c>
      <c r="H55" s="200">
        <v>338319.16</v>
      </c>
      <c r="I55" s="196">
        <v>57187439.340000004</v>
      </c>
      <c r="J55" s="283">
        <v>5.0907927015662602E-3</v>
      </c>
      <c r="K55" s="283">
        <v>0.86051703017155567</v>
      </c>
      <c r="L55" s="1315" t="s">
        <v>705</v>
      </c>
    </row>
    <row r="56" spans="1:12" ht="25.5">
      <c r="A56" s="1290">
        <v>43</v>
      </c>
      <c r="B56" s="1290" t="s">
        <v>65</v>
      </c>
      <c r="C56" s="1290">
        <v>7758</v>
      </c>
      <c r="D56" s="1291" t="s">
        <v>720</v>
      </c>
      <c r="E56" s="1292" t="s">
        <v>689</v>
      </c>
      <c r="F56" s="193">
        <v>350.14879999999999</v>
      </c>
      <c r="G56" s="194">
        <v>885.24</v>
      </c>
      <c r="H56" s="200">
        <v>309965.69999999995</v>
      </c>
      <c r="I56" s="196">
        <v>57497405.040000007</v>
      </c>
      <c r="J56" s="283">
        <v>4.6641494478050745E-3</v>
      </c>
      <c r="K56" s="283">
        <v>0.8651811796193607</v>
      </c>
      <c r="L56" s="1315" t="s">
        <v>705</v>
      </c>
    </row>
    <row r="57" spans="1:12" ht="63.75">
      <c r="A57" s="1290">
        <v>44</v>
      </c>
      <c r="B57" s="1290" t="s">
        <v>88</v>
      </c>
      <c r="C57" s="1290" t="s">
        <v>723</v>
      </c>
      <c r="D57" s="1291" t="s">
        <v>724</v>
      </c>
      <c r="E57" s="1292" t="s">
        <v>710</v>
      </c>
      <c r="F57" s="193">
        <v>135</v>
      </c>
      <c r="G57" s="194">
        <v>2145.4968158281999</v>
      </c>
      <c r="H57" s="200">
        <v>289642.07</v>
      </c>
      <c r="I57" s="196">
        <v>57787047.110000007</v>
      </c>
      <c r="J57" s="283">
        <v>4.3583335215851915E-3</v>
      </c>
      <c r="K57" s="283">
        <v>0.86953951314094591</v>
      </c>
      <c r="L57" s="1315" t="s">
        <v>705</v>
      </c>
    </row>
    <row r="58" spans="1:12" ht="25.5">
      <c r="A58" s="1290">
        <v>45</v>
      </c>
      <c r="B58" s="1290" t="s">
        <v>191</v>
      </c>
      <c r="C58" s="1290" t="s">
        <v>721</v>
      </c>
      <c r="D58" s="1291" t="s">
        <v>722</v>
      </c>
      <c r="E58" s="1292" t="s">
        <v>472</v>
      </c>
      <c r="F58" s="193">
        <v>57003.585200000001</v>
      </c>
      <c r="G58" s="194">
        <v>5.0338333749417004</v>
      </c>
      <c r="H58" s="200">
        <v>286946.53999999998</v>
      </c>
      <c r="I58" s="196">
        <v>58073993.650000006</v>
      </c>
      <c r="J58" s="283">
        <v>4.3177730506652086E-3</v>
      </c>
      <c r="K58" s="283">
        <v>0.87385728619161107</v>
      </c>
      <c r="L58" s="1315" t="s">
        <v>705</v>
      </c>
    </row>
    <row r="59" spans="1:12">
      <c r="A59" s="1290">
        <v>46</v>
      </c>
      <c r="B59" s="1290" t="s">
        <v>725</v>
      </c>
      <c r="C59" s="1290" t="s">
        <v>590</v>
      </c>
      <c r="D59" s="1291" t="s">
        <v>726</v>
      </c>
      <c r="E59" s="1292" t="s">
        <v>437</v>
      </c>
      <c r="F59" s="193">
        <v>68.404302239999993</v>
      </c>
      <c r="G59" s="194">
        <v>3560.490694159259</v>
      </c>
      <c r="H59" s="200">
        <v>243552.88</v>
      </c>
      <c r="I59" s="196">
        <v>58317546.530000009</v>
      </c>
      <c r="J59" s="283">
        <v>3.6648152707326517E-3</v>
      </c>
      <c r="K59" s="283">
        <v>0.87752210146234377</v>
      </c>
      <c r="L59" s="1315" t="s">
        <v>705</v>
      </c>
    </row>
    <row r="60" spans="1:12" ht="25.5">
      <c r="A60" s="1290">
        <v>47</v>
      </c>
      <c r="B60" s="1290" t="s">
        <v>56</v>
      </c>
      <c r="C60" s="1290">
        <v>97636</v>
      </c>
      <c r="D60" s="1291" t="s">
        <v>727</v>
      </c>
      <c r="E60" s="1292" t="s">
        <v>472</v>
      </c>
      <c r="F60" s="193">
        <v>16605.897400000002</v>
      </c>
      <c r="G60" s="194">
        <v>14.3</v>
      </c>
      <c r="H60" s="200">
        <v>237464.33</v>
      </c>
      <c r="I60" s="196">
        <v>58555010.860000007</v>
      </c>
      <c r="J60" s="283">
        <v>3.5731989818321903E-3</v>
      </c>
      <c r="K60" s="283">
        <v>0.88109530044417594</v>
      </c>
      <c r="L60" s="1315" t="s">
        <v>705</v>
      </c>
    </row>
    <row r="61" spans="1:12">
      <c r="A61" s="1290">
        <v>48</v>
      </c>
      <c r="B61" s="1290" t="s">
        <v>65</v>
      </c>
      <c r="C61" s="1290">
        <v>40931</v>
      </c>
      <c r="D61" s="1291" t="s">
        <v>729</v>
      </c>
      <c r="E61" s="1292" t="s">
        <v>730</v>
      </c>
      <c r="F61" s="193">
        <v>36</v>
      </c>
      <c r="G61" s="194">
        <v>6360.05</v>
      </c>
      <c r="H61" s="200">
        <v>228961.8</v>
      </c>
      <c r="I61" s="196">
        <v>58783972.660000004</v>
      </c>
      <c r="J61" s="283">
        <v>3.445258791661323E-3</v>
      </c>
      <c r="K61" s="283">
        <v>0.8845405592358373</v>
      </c>
      <c r="L61" s="1315" t="s">
        <v>705</v>
      </c>
    </row>
    <row r="62" spans="1:12">
      <c r="A62" s="1290">
        <v>49</v>
      </c>
      <c r="B62" s="1290" t="s">
        <v>56</v>
      </c>
      <c r="C62" s="1290">
        <v>96995</v>
      </c>
      <c r="D62" s="1291" t="s">
        <v>728</v>
      </c>
      <c r="E62" s="1292" t="s">
        <v>669</v>
      </c>
      <c r="F62" s="193">
        <v>5349.4849999999988</v>
      </c>
      <c r="G62" s="194">
        <v>42.23</v>
      </c>
      <c r="H62" s="200">
        <v>225908.69999999995</v>
      </c>
      <c r="I62" s="196">
        <v>59009881.360000007</v>
      </c>
      <c r="J62" s="283">
        <v>3.3993178547154159E-3</v>
      </c>
      <c r="K62" s="283">
        <v>0.88793987709055266</v>
      </c>
      <c r="L62" s="1315" t="s">
        <v>705</v>
      </c>
    </row>
    <row r="63" spans="1:12" ht="25.5">
      <c r="A63" s="1290">
        <v>50</v>
      </c>
      <c r="B63" s="1290" t="s">
        <v>56</v>
      </c>
      <c r="C63" s="1290">
        <v>101385</v>
      </c>
      <c r="D63" s="1291" t="s">
        <v>732</v>
      </c>
      <c r="E63" s="1292" t="s">
        <v>696</v>
      </c>
      <c r="F63" s="193">
        <v>40.5</v>
      </c>
      <c r="G63" s="194">
        <v>5537.43</v>
      </c>
      <c r="H63" s="200">
        <v>224265.91</v>
      </c>
      <c r="I63" s="196">
        <v>59234147.270000003</v>
      </c>
      <c r="J63" s="283">
        <v>3.3745982871266167E-3</v>
      </c>
      <c r="K63" s="283">
        <v>0.89131447537767927</v>
      </c>
      <c r="L63" s="1315" t="s">
        <v>705</v>
      </c>
    </row>
    <row r="64" spans="1:12" ht="63.75">
      <c r="A64" s="1290">
        <v>51</v>
      </c>
      <c r="B64" s="1290" t="s">
        <v>56</v>
      </c>
      <c r="C64" s="1290">
        <v>90084</v>
      </c>
      <c r="D64" s="1291" t="s">
        <v>733</v>
      </c>
      <c r="E64" s="1292" t="s">
        <v>669</v>
      </c>
      <c r="F64" s="193">
        <v>26379.768196754969</v>
      </c>
      <c r="G64" s="194">
        <v>8.02</v>
      </c>
      <c r="H64" s="200">
        <v>211565.73</v>
      </c>
      <c r="I64" s="196">
        <v>59445713</v>
      </c>
      <c r="J64" s="283">
        <v>3.1834947633043839E-3</v>
      </c>
      <c r="K64" s="283">
        <v>0.89449797014098364</v>
      </c>
      <c r="L64" s="1315" t="s">
        <v>705</v>
      </c>
    </row>
    <row r="65" spans="1:12" ht="51">
      <c r="A65" s="1290">
        <v>52</v>
      </c>
      <c r="B65" s="1290" t="s">
        <v>56</v>
      </c>
      <c r="C65" s="1290">
        <v>92824</v>
      </c>
      <c r="D65" s="1291" t="s">
        <v>731</v>
      </c>
      <c r="E65" s="1292" t="s">
        <v>253</v>
      </c>
      <c r="F65" s="193">
        <v>2946.0900000000006</v>
      </c>
      <c r="G65" s="194">
        <v>70.290000000000006</v>
      </c>
      <c r="H65" s="200">
        <v>207080.65</v>
      </c>
      <c r="I65" s="196">
        <v>59652793.649999999</v>
      </c>
      <c r="J65" s="283">
        <v>3.1160063818306866E-3</v>
      </c>
      <c r="K65" s="283">
        <v>0.89761397652281438</v>
      </c>
      <c r="L65" s="1315" t="s">
        <v>705</v>
      </c>
    </row>
    <row r="66" spans="1:12" ht="51">
      <c r="A66" s="1290">
        <v>53</v>
      </c>
      <c r="B66" s="1290" t="s">
        <v>56</v>
      </c>
      <c r="C66" s="1290">
        <v>92830</v>
      </c>
      <c r="D66" s="1291" t="s">
        <v>2353</v>
      </c>
      <c r="E66" s="1292" t="s">
        <v>253</v>
      </c>
      <c r="F66" s="193">
        <v>1315.8658</v>
      </c>
      <c r="G66" s="194">
        <v>152.91999999999999</v>
      </c>
      <c r="H66" s="200">
        <v>201222.19</v>
      </c>
      <c r="I66" s="196">
        <v>59854015.839999996</v>
      </c>
      <c r="J66" s="283">
        <v>3.027852328095102E-3</v>
      </c>
      <c r="K66" s="283">
        <v>0.90064182885090949</v>
      </c>
      <c r="L66" s="1315" t="s">
        <v>705</v>
      </c>
    </row>
    <row r="67" spans="1:12" ht="63.75">
      <c r="A67" s="1290">
        <v>54</v>
      </c>
      <c r="B67" s="1290" t="s">
        <v>88</v>
      </c>
      <c r="C67" s="1290" t="s">
        <v>734</v>
      </c>
      <c r="D67" s="1291" t="s">
        <v>735</v>
      </c>
      <c r="E67" s="1292" t="s">
        <v>710</v>
      </c>
      <c r="F67" s="193">
        <v>64</v>
      </c>
      <c r="G67" s="194">
        <v>2959.8758987412803</v>
      </c>
      <c r="H67" s="200">
        <v>189432.05</v>
      </c>
      <c r="I67" s="196">
        <v>60043447.889999993</v>
      </c>
      <c r="J67" s="283">
        <v>2.8504424567108019E-3</v>
      </c>
      <c r="K67" s="283">
        <v>0.90349227130762033</v>
      </c>
      <c r="L67" s="1315" t="s">
        <v>705</v>
      </c>
    </row>
    <row r="68" spans="1:12" ht="38.25">
      <c r="A68" s="1290">
        <v>55</v>
      </c>
      <c r="B68" s="1290" t="s">
        <v>158</v>
      </c>
      <c r="C68" s="1290" t="s">
        <v>736</v>
      </c>
      <c r="D68" s="1291" t="s">
        <v>737</v>
      </c>
      <c r="E68" s="1292" t="s">
        <v>710</v>
      </c>
      <c r="F68" s="193">
        <v>36</v>
      </c>
      <c r="G68" s="194">
        <v>5154.084441133401</v>
      </c>
      <c r="H68" s="200">
        <v>185547.03</v>
      </c>
      <c r="I68" s="196">
        <v>60228994.919999994</v>
      </c>
      <c r="J68" s="283">
        <v>2.7919833630507241E-3</v>
      </c>
      <c r="K68" s="283">
        <v>0.90628425467067109</v>
      </c>
      <c r="L68" s="1315" t="s">
        <v>705</v>
      </c>
    </row>
    <row r="69" spans="1:12">
      <c r="A69" s="1290">
        <v>56</v>
      </c>
      <c r="B69" s="1290" t="s">
        <v>56</v>
      </c>
      <c r="C69" s="1290">
        <v>93563</v>
      </c>
      <c r="D69" s="1291" t="s">
        <v>740</v>
      </c>
      <c r="E69" s="1292" t="s">
        <v>696</v>
      </c>
      <c r="F69" s="193">
        <v>36</v>
      </c>
      <c r="G69" s="194">
        <v>5072.72</v>
      </c>
      <c r="H69" s="200">
        <v>182617.92</v>
      </c>
      <c r="I69" s="196">
        <v>60411612.839999996</v>
      </c>
      <c r="J69" s="283">
        <v>2.7479081418599269E-3</v>
      </c>
      <c r="K69" s="283">
        <v>0.90903216281253096</v>
      </c>
      <c r="L69" s="1315" t="s">
        <v>705</v>
      </c>
    </row>
    <row r="70" spans="1:12" ht="63.75">
      <c r="A70" s="1290">
        <v>57</v>
      </c>
      <c r="B70" s="1290" t="s">
        <v>56</v>
      </c>
      <c r="C70" s="1290">
        <v>93362</v>
      </c>
      <c r="D70" s="1291" t="s">
        <v>744</v>
      </c>
      <c r="E70" s="1292" t="s">
        <v>669</v>
      </c>
      <c r="F70" s="193">
        <v>17179.837995345562</v>
      </c>
      <c r="G70" s="194">
        <v>10.1</v>
      </c>
      <c r="H70" s="200">
        <v>173516.35</v>
      </c>
      <c r="I70" s="196">
        <v>60585129.189999998</v>
      </c>
      <c r="J70" s="283">
        <v>2.6109540121298977E-3</v>
      </c>
      <c r="K70" s="283">
        <v>0.91164311682466082</v>
      </c>
      <c r="L70" s="1315" t="s">
        <v>705</v>
      </c>
    </row>
    <row r="71" spans="1:12">
      <c r="A71" s="1290">
        <v>58</v>
      </c>
      <c r="B71" s="1290" t="s">
        <v>191</v>
      </c>
      <c r="C71" s="1290" t="s">
        <v>285</v>
      </c>
      <c r="D71" s="1291" t="s">
        <v>738</v>
      </c>
      <c r="E71" s="1292" t="s">
        <v>253</v>
      </c>
      <c r="F71" s="193">
        <v>582.46999999999991</v>
      </c>
      <c r="G71" s="194">
        <v>295.69417699999997</v>
      </c>
      <c r="H71" s="200">
        <v>172232.98</v>
      </c>
      <c r="I71" s="196">
        <v>60757362.169999994</v>
      </c>
      <c r="J71" s="283">
        <v>2.5916427480873615E-3</v>
      </c>
      <c r="K71" s="283">
        <v>0.91423475957274813</v>
      </c>
      <c r="L71" s="1315" t="s">
        <v>705</v>
      </c>
    </row>
    <row r="72" spans="1:12" ht="38.25">
      <c r="A72" s="1290">
        <v>59</v>
      </c>
      <c r="B72" s="1290" t="s">
        <v>56</v>
      </c>
      <c r="C72" s="1290">
        <v>92757</v>
      </c>
      <c r="D72" s="1291" t="s">
        <v>739</v>
      </c>
      <c r="E72" s="1292" t="s">
        <v>472</v>
      </c>
      <c r="F72" s="193">
        <v>625.47889999999984</v>
      </c>
      <c r="G72" s="194">
        <v>271.75</v>
      </c>
      <c r="H72" s="200">
        <v>169973.87</v>
      </c>
      <c r="I72" s="196">
        <v>60927336.039999992</v>
      </c>
      <c r="J72" s="283">
        <v>2.5576492234521161E-3</v>
      </c>
      <c r="K72" s="283">
        <v>0.91679240879620028</v>
      </c>
      <c r="L72" s="1315" t="s">
        <v>705</v>
      </c>
    </row>
    <row r="73" spans="1:12">
      <c r="A73" s="1290">
        <v>60</v>
      </c>
      <c r="B73" s="1290" t="s">
        <v>56</v>
      </c>
      <c r="C73" s="1290" t="s">
        <v>117</v>
      </c>
      <c r="D73" s="1291" t="s">
        <v>118</v>
      </c>
      <c r="E73" s="1292" t="s">
        <v>99</v>
      </c>
      <c r="F73" s="193">
        <v>36</v>
      </c>
      <c r="G73" s="194">
        <v>3770.5465642042636</v>
      </c>
      <c r="H73" s="200">
        <v>135739.67000000001</v>
      </c>
      <c r="I73" s="196">
        <v>61063075.709999993</v>
      </c>
      <c r="J73" s="283">
        <v>2.0425166619266041E-3</v>
      </c>
      <c r="K73" s="283">
        <v>0.91883492545812684</v>
      </c>
      <c r="L73" s="1315" t="s">
        <v>705</v>
      </c>
    </row>
    <row r="74" spans="1:12" ht="51">
      <c r="A74" s="1290">
        <v>61</v>
      </c>
      <c r="B74" s="1290" t="s">
        <v>56</v>
      </c>
      <c r="C74" s="1290">
        <v>92821</v>
      </c>
      <c r="D74" s="1291" t="s">
        <v>742</v>
      </c>
      <c r="E74" s="1292" t="s">
        <v>253</v>
      </c>
      <c r="F74" s="193">
        <v>3344.37</v>
      </c>
      <c r="G74" s="194">
        <v>48.39</v>
      </c>
      <c r="H74" s="200">
        <v>161834.06</v>
      </c>
      <c r="I74" s="196">
        <v>61224909.769999996</v>
      </c>
      <c r="J74" s="283">
        <v>2.4351669929448755E-3</v>
      </c>
      <c r="K74" s="283">
        <v>0.92127009245107172</v>
      </c>
      <c r="L74" s="1315" t="s">
        <v>705</v>
      </c>
    </row>
    <row r="75" spans="1:12" ht="38.25">
      <c r="A75" s="1290">
        <v>62</v>
      </c>
      <c r="B75" s="1290" t="s">
        <v>56</v>
      </c>
      <c r="C75" s="1290">
        <v>101581</v>
      </c>
      <c r="D75" s="1291" t="s">
        <v>741</v>
      </c>
      <c r="E75" s="1292" t="s">
        <v>472</v>
      </c>
      <c r="F75" s="193">
        <v>4027.1801242979582</v>
      </c>
      <c r="G75" s="194">
        <v>39.9</v>
      </c>
      <c r="H75" s="200">
        <v>160684.48000000001</v>
      </c>
      <c r="I75" s="196">
        <v>61385594.249999993</v>
      </c>
      <c r="J75" s="283">
        <v>2.4178689082787089E-3</v>
      </c>
      <c r="K75" s="283">
        <v>0.92368796135935038</v>
      </c>
      <c r="L75" s="1315" t="s">
        <v>705</v>
      </c>
    </row>
    <row r="76" spans="1:12" ht="25.5">
      <c r="A76" s="1290">
        <v>63</v>
      </c>
      <c r="B76" s="1290" t="s">
        <v>181</v>
      </c>
      <c r="C76" s="1290" t="s">
        <v>634</v>
      </c>
      <c r="D76" s="1291" t="s">
        <v>743</v>
      </c>
      <c r="E76" s="1292" t="s">
        <v>704</v>
      </c>
      <c r="F76" s="193">
        <v>352.65999999999997</v>
      </c>
      <c r="G76" s="194">
        <v>542.81993251630126</v>
      </c>
      <c r="H76" s="200">
        <v>191430.87</v>
      </c>
      <c r="I76" s="196">
        <v>61577025.11999999</v>
      </c>
      <c r="J76" s="283">
        <v>2.8805193174707561E-3</v>
      </c>
      <c r="K76" s="283">
        <v>0.92656848067682118</v>
      </c>
      <c r="L76" s="1315" t="s">
        <v>705</v>
      </c>
    </row>
    <row r="77" spans="1:12" ht="25.5">
      <c r="A77" s="1290">
        <v>64</v>
      </c>
      <c r="B77" s="1290" t="s">
        <v>158</v>
      </c>
      <c r="C77" s="1290" t="s">
        <v>159</v>
      </c>
      <c r="D77" s="1291" t="s">
        <v>436</v>
      </c>
      <c r="E77" s="1292" t="s">
        <v>437</v>
      </c>
      <c r="F77" s="193">
        <v>12543.1868022</v>
      </c>
      <c r="G77" s="194">
        <v>12.23</v>
      </c>
      <c r="H77" s="200">
        <v>153403.13999999998</v>
      </c>
      <c r="I77" s="196">
        <v>61730428.25999999</v>
      </c>
      <c r="J77" s="283">
        <v>2.3083043405207888E-3</v>
      </c>
      <c r="K77" s="283">
        <v>0.92887678501734194</v>
      </c>
      <c r="L77" s="1315" t="s">
        <v>705</v>
      </c>
    </row>
    <row r="78" spans="1:12">
      <c r="A78" s="1290">
        <v>65</v>
      </c>
      <c r="B78" s="1290" t="s">
        <v>250</v>
      </c>
      <c r="C78" s="1290" t="s">
        <v>251</v>
      </c>
      <c r="D78" s="1291" t="s">
        <v>252</v>
      </c>
      <c r="E78" s="1292" t="s">
        <v>253</v>
      </c>
      <c r="F78" s="193">
        <v>55.74</v>
      </c>
      <c r="G78" s="194">
        <v>2740.62</v>
      </c>
      <c r="H78" s="200">
        <v>152762.15</v>
      </c>
      <c r="I78" s="196">
        <v>61883190.409999989</v>
      </c>
      <c r="J78" s="283">
        <v>2.2986591663787834E-3</v>
      </c>
      <c r="K78" s="283">
        <v>0.93117544418372078</v>
      </c>
      <c r="L78" s="1315" t="s">
        <v>705</v>
      </c>
    </row>
    <row r="79" spans="1:12" ht="25.5">
      <c r="A79" s="1290">
        <v>66</v>
      </c>
      <c r="B79" s="1290" t="s">
        <v>96</v>
      </c>
      <c r="C79" s="1290" t="s">
        <v>97</v>
      </c>
      <c r="D79" s="1291" t="s">
        <v>98</v>
      </c>
      <c r="E79" s="1292" t="s">
        <v>99</v>
      </c>
      <c r="F79" s="193">
        <v>36</v>
      </c>
      <c r="G79" s="194">
        <v>5165.0600000000004</v>
      </c>
      <c r="H79" s="200">
        <v>150595.56</v>
      </c>
      <c r="I79" s="196">
        <v>62033785.969999991</v>
      </c>
      <c r="J79" s="283">
        <v>2.2660578187067024E-3</v>
      </c>
      <c r="K79" s="283">
        <v>0.93344150200242748</v>
      </c>
      <c r="L79" s="1315" t="s">
        <v>705</v>
      </c>
    </row>
    <row r="80" spans="1:12" ht="38.25">
      <c r="A80" s="1290">
        <v>67</v>
      </c>
      <c r="B80" s="1290" t="s">
        <v>56</v>
      </c>
      <c r="C80" s="1290">
        <v>101583</v>
      </c>
      <c r="D80" s="1291" t="s">
        <v>746</v>
      </c>
      <c r="E80" s="1292" t="s">
        <v>472</v>
      </c>
      <c r="F80" s="193">
        <v>1857.33</v>
      </c>
      <c r="G80" s="194">
        <v>80.92</v>
      </c>
      <c r="H80" s="200">
        <v>150295.14000000001</v>
      </c>
      <c r="I80" s="196">
        <v>62184081.109999992</v>
      </c>
      <c r="J80" s="283">
        <v>2.2615373063496593E-3</v>
      </c>
      <c r="K80" s="283">
        <v>0.93570303930877718</v>
      </c>
      <c r="L80" s="1315" t="s">
        <v>705</v>
      </c>
    </row>
    <row r="81" spans="1:12" ht="38.25">
      <c r="A81" s="1290">
        <v>68</v>
      </c>
      <c r="B81" s="1290" t="s">
        <v>56</v>
      </c>
      <c r="C81" s="1290">
        <v>100954</v>
      </c>
      <c r="D81" s="1291" t="s">
        <v>745</v>
      </c>
      <c r="E81" s="1292" t="s">
        <v>686</v>
      </c>
      <c r="F81" s="193">
        <v>25841.711269788007</v>
      </c>
      <c r="G81" s="194">
        <v>5.71</v>
      </c>
      <c r="H81" s="200">
        <v>147556.07999999999</v>
      </c>
      <c r="I81" s="196">
        <v>62331637.18999999</v>
      </c>
      <c r="J81" s="283">
        <v>2.2203218260997311E-3</v>
      </c>
      <c r="K81" s="283">
        <v>0.93792336113487695</v>
      </c>
      <c r="L81" s="1315" t="s">
        <v>705</v>
      </c>
    </row>
    <row r="82" spans="1:12" ht="38.25">
      <c r="A82" s="1290">
        <v>69</v>
      </c>
      <c r="B82" s="1290" t="s">
        <v>191</v>
      </c>
      <c r="C82" s="1290" t="s">
        <v>256</v>
      </c>
      <c r="D82" s="1291" t="s">
        <v>747</v>
      </c>
      <c r="E82" s="1292" t="s">
        <v>437</v>
      </c>
      <c r="F82" s="193">
        <v>8375.1863538940015</v>
      </c>
      <c r="G82" s="194">
        <v>17.661324786324787</v>
      </c>
      <c r="H82" s="200">
        <v>144975.6</v>
      </c>
      <c r="I82" s="196">
        <v>62476612.789999992</v>
      </c>
      <c r="J82" s="283">
        <v>2.1814925479987286E-3</v>
      </c>
      <c r="K82" s="283">
        <v>0.94010485368287566</v>
      </c>
      <c r="L82" s="1315" t="s">
        <v>705</v>
      </c>
    </row>
    <row r="83" spans="1:12" ht="25.5">
      <c r="A83" s="1290">
        <v>70</v>
      </c>
      <c r="B83" s="1290" t="s">
        <v>65</v>
      </c>
      <c r="C83" s="1290">
        <v>7753</v>
      </c>
      <c r="D83" s="1291" t="s">
        <v>748</v>
      </c>
      <c r="E83" s="1292" t="s">
        <v>689</v>
      </c>
      <c r="F83" s="193">
        <v>346.79</v>
      </c>
      <c r="G83" s="194">
        <v>409.11</v>
      </c>
      <c r="H83" s="200">
        <v>141875.25</v>
      </c>
      <c r="I83" s="196">
        <v>62618488.039999992</v>
      </c>
      <c r="J83" s="283">
        <v>2.1348406257360314E-3</v>
      </c>
      <c r="K83" s="283">
        <v>0.94223969430861165</v>
      </c>
      <c r="L83" s="1315" t="s">
        <v>705</v>
      </c>
    </row>
    <row r="84" spans="1:12" ht="25.5">
      <c r="A84" s="1290">
        <v>71</v>
      </c>
      <c r="B84" s="1290" t="s">
        <v>56</v>
      </c>
      <c r="C84" s="1290" t="s">
        <v>14746</v>
      </c>
      <c r="D84" s="1291" t="s">
        <v>471</v>
      </c>
      <c r="E84" s="1292" t="s">
        <v>472</v>
      </c>
      <c r="F84" s="193">
        <v>80.714100000000002</v>
      </c>
      <c r="G84" s="194">
        <v>1722.6231855870001</v>
      </c>
      <c r="H84" s="200">
        <v>139039.95000000001</v>
      </c>
      <c r="I84" s="196">
        <v>62757527.989999995</v>
      </c>
      <c r="J84" s="283">
        <v>2.0921769925360948E-3</v>
      </c>
      <c r="K84" s="283">
        <v>0.94433187130114771</v>
      </c>
      <c r="L84" s="1315" t="s">
        <v>705</v>
      </c>
    </row>
    <row r="85" spans="1:12" ht="25.5">
      <c r="A85" s="1290">
        <v>72</v>
      </c>
      <c r="B85" s="1290" t="s">
        <v>65</v>
      </c>
      <c r="C85" s="1290">
        <v>6243</v>
      </c>
      <c r="D85" s="1291" t="s">
        <v>757</v>
      </c>
      <c r="E85" s="1292" t="s">
        <v>758</v>
      </c>
      <c r="F85" s="193">
        <v>223</v>
      </c>
      <c r="G85" s="194">
        <v>600</v>
      </c>
      <c r="H85" s="200">
        <v>133800</v>
      </c>
      <c r="I85" s="196">
        <v>62891327.989999995</v>
      </c>
      <c r="J85" s="283">
        <v>2.013329849452114E-3</v>
      </c>
      <c r="K85" s="283">
        <v>0.94634520115059984</v>
      </c>
      <c r="L85" s="1315" t="s">
        <v>705</v>
      </c>
    </row>
    <row r="86" spans="1:12" ht="25.5">
      <c r="A86" s="1290">
        <v>73</v>
      </c>
      <c r="B86" s="1290" t="s">
        <v>409</v>
      </c>
      <c r="C86" s="1290" t="s">
        <v>604</v>
      </c>
      <c r="D86" s="1291" t="s">
        <v>749</v>
      </c>
      <c r="E86" s="1292" t="s">
        <v>253</v>
      </c>
      <c r="F86" s="193">
        <v>2096.75</v>
      </c>
      <c r="G86" s="194">
        <v>63.366340000000001</v>
      </c>
      <c r="H86" s="200">
        <v>132863.37</v>
      </c>
      <c r="I86" s="196">
        <v>63024191.359999992</v>
      </c>
      <c r="J86" s="283">
        <v>1.9992360890867004E-3</v>
      </c>
      <c r="K86" s="283">
        <v>0.94834443723968653</v>
      </c>
      <c r="L86" s="1315" t="s">
        <v>705</v>
      </c>
    </row>
    <row r="87" spans="1:12" ht="25.5">
      <c r="A87" s="1290">
        <v>74</v>
      </c>
      <c r="B87" s="1290" t="s">
        <v>56</v>
      </c>
      <c r="C87" s="1290">
        <v>93572</v>
      </c>
      <c r="D87" s="1291" t="s">
        <v>752</v>
      </c>
      <c r="E87" s="1292" t="s">
        <v>696</v>
      </c>
      <c r="F87" s="193">
        <v>36</v>
      </c>
      <c r="G87" s="194">
        <v>3465.25</v>
      </c>
      <c r="H87" s="200">
        <v>124749</v>
      </c>
      <c r="I87" s="196">
        <v>63148940.359999992</v>
      </c>
      <c r="J87" s="283">
        <v>1.8771366621024048E-3</v>
      </c>
      <c r="K87" s="283">
        <v>0.95022157390178896</v>
      </c>
      <c r="L87" s="1315" t="s">
        <v>750</v>
      </c>
    </row>
    <row r="88" spans="1:12" ht="38.25">
      <c r="A88" s="1290">
        <v>75</v>
      </c>
      <c r="B88" s="1290" t="s">
        <v>56</v>
      </c>
      <c r="C88" s="1290">
        <v>101585</v>
      </c>
      <c r="D88" s="1291" t="s">
        <v>751</v>
      </c>
      <c r="E88" s="1292" t="s">
        <v>472</v>
      </c>
      <c r="F88" s="193">
        <v>1655.4543999999999</v>
      </c>
      <c r="G88" s="194">
        <v>69.599999999999994</v>
      </c>
      <c r="H88" s="200">
        <v>115219.62</v>
      </c>
      <c r="I88" s="196">
        <v>63264159.979999989</v>
      </c>
      <c r="J88" s="283">
        <v>1.733745143412031E-3</v>
      </c>
      <c r="K88" s="283">
        <v>0.95195531904520103</v>
      </c>
      <c r="L88" s="1315" t="s">
        <v>750</v>
      </c>
    </row>
    <row r="89" spans="1:12" ht="63.75">
      <c r="A89" s="1290">
        <v>76</v>
      </c>
      <c r="B89" s="1290" t="s">
        <v>56</v>
      </c>
      <c r="C89" s="1290">
        <v>93364</v>
      </c>
      <c r="D89" s="1291" t="s">
        <v>759</v>
      </c>
      <c r="E89" s="1292" t="s">
        <v>669</v>
      </c>
      <c r="F89" s="193">
        <v>13162.303597984146</v>
      </c>
      <c r="G89" s="194">
        <v>8.64</v>
      </c>
      <c r="H89" s="200">
        <v>113722.3</v>
      </c>
      <c r="I89" s="196">
        <v>63377882.279999986</v>
      </c>
      <c r="J89" s="283">
        <v>1.7112145077604495E-3</v>
      </c>
      <c r="K89" s="283">
        <v>0.95366653355296149</v>
      </c>
      <c r="L89" s="1315" t="s">
        <v>750</v>
      </c>
    </row>
    <row r="90" spans="1:12" ht="25.5">
      <c r="A90" s="1290">
        <v>77</v>
      </c>
      <c r="B90" s="1290" t="s">
        <v>65</v>
      </c>
      <c r="C90" s="1290">
        <v>7750</v>
      </c>
      <c r="D90" s="1291" t="s">
        <v>753</v>
      </c>
      <c r="E90" s="1292" t="s">
        <v>689</v>
      </c>
      <c r="F90" s="193">
        <v>314.92</v>
      </c>
      <c r="G90" s="194">
        <v>349.16</v>
      </c>
      <c r="H90" s="200">
        <v>109957.45999999999</v>
      </c>
      <c r="I90" s="196">
        <v>63487839.739999987</v>
      </c>
      <c r="J90" s="283">
        <v>1.6545637996108881E-3</v>
      </c>
      <c r="K90" s="283">
        <v>0.95532109735257242</v>
      </c>
      <c r="L90" s="1315" t="s">
        <v>750</v>
      </c>
    </row>
    <row r="91" spans="1:12" ht="51">
      <c r="A91" s="1290">
        <v>78</v>
      </c>
      <c r="B91" s="1290" t="s">
        <v>56</v>
      </c>
      <c r="C91" s="1290">
        <v>96388</v>
      </c>
      <c r="D91" s="1291" t="s">
        <v>756</v>
      </c>
      <c r="E91" s="1292" t="s">
        <v>669</v>
      </c>
      <c r="F91" s="193">
        <v>12250.117040000001</v>
      </c>
      <c r="G91" s="194">
        <v>8.5500000000000007</v>
      </c>
      <c r="H91" s="200">
        <v>104738.5</v>
      </c>
      <c r="I91" s="196">
        <v>63592578.239999987</v>
      </c>
      <c r="J91" s="283">
        <v>1.5760324995279539E-3</v>
      </c>
      <c r="K91" s="283">
        <v>0.9568971298521004</v>
      </c>
      <c r="L91" s="1315" t="s">
        <v>750</v>
      </c>
    </row>
    <row r="92" spans="1:12" ht="25.5">
      <c r="A92" s="1290">
        <v>79</v>
      </c>
      <c r="B92" s="1290" t="s">
        <v>181</v>
      </c>
      <c r="C92" s="1290" t="s">
        <v>626</v>
      </c>
      <c r="D92" s="1291" t="s">
        <v>755</v>
      </c>
      <c r="E92" s="1292" t="s">
        <v>704</v>
      </c>
      <c r="F92" s="193">
        <v>1375.8099000000004</v>
      </c>
      <c r="G92" s="194">
        <v>52.777177540485837</v>
      </c>
      <c r="H92" s="200">
        <v>72611.360000000001</v>
      </c>
      <c r="I92" s="196">
        <v>63665189.599999987</v>
      </c>
      <c r="J92" s="283">
        <v>1.0926055194119078E-3</v>
      </c>
      <c r="K92" s="283">
        <v>0.95798973537151233</v>
      </c>
      <c r="L92" s="1315" t="s">
        <v>750</v>
      </c>
    </row>
    <row r="93" spans="1:12" ht="38.25">
      <c r="A93" s="1290">
        <v>80</v>
      </c>
      <c r="B93" s="1290" t="s">
        <v>56</v>
      </c>
      <c r="C93" s="1290">
        <v>96399</v>
      </c>
      <c r="D93" s="1291" t="s">
        <v>754</v>
      </c>
      <c r="E93" s="1292" t="s">
        <v>669</v>
      </c>
      <c r="F93" s="193">
        <v>682.5</v>
      </c>
      <c r="G93" s="194">
        <v>150.78</v>
      </c>
      <c r="H93" s="200">
        <v>102907.35</v>
      </c>
      <c r="I93" s="196">
        <v>63768096.949999988</v>
      </c>
      <c r="J93" s="283">
        <v>1.5484786209492975E-3</v>
      </c>
      <c r="K93" s="283">
        <v>0.95953821399246164</v>
      </c>
      <c r="L93" s="1315" t="s">
        <v>750</v>
      </c>
    </row>
    <row r="94" spans="1:12">
      <c r="A94" s="1290">
        <v>81</v>
      </c>
      <c r="B94" s="1290" t="s">
        <v>56</v>
      </c>
      <c r="C94" s="1290">
        <v>98509</v>
      </c>
      <c r="D94" s="1291" t="s">
        <v>8925</v>
      </c>
      <c r="E94" s="1292" t="s">
        <v>839</v>
      </c>
      <c r="F94" s="193">
        <v>2432.5</v>
      </c>
      <c r="G94" s="194">
        <v>40.67</v>
      </c>
      <c r="H94" s="200">
        <v>98929.77</v>
      </c>
      <c r="I94" s="196">
        <v>63867026.719999991</v>
      </c>
      <c r="J94" s="283">
        <v>1.4886267484337239E-3</v>
      </c>
      <c r="K94" s="283">
        <v>0.96102684074089539</v>
      </c>
      <c r="L94" s="1315" t="s">
        <v>750</v>
      </c>
    </row>
    <row r="95" spans="1:12">
      <c r="A95" s="1290">
        <v>82</v>
      </c>
      <c r="B95" s="1290" t="s">
        <v>56</v>
      </c>
      <c r="C95" s="1290">
        <v>94296</v>
      </c>
      <c r="D95" s="1291" t="s">
        <v>765</v>
      </c>
      <c r="E95" s="1292" t="s">
        <v>696</v>
      </c>
      <c r="F95" s="193">
        <v>27</v>
      </c>
      <c r="G95" s="194">
        <v>3359.98</v>
      </c>
      <c r="H95" s="200">
        <v>90719.46</v>
      </c>
      <c r="I95" s="196">
        <v>63957746.179999992</v>
      </c>
      <c r="J95" s="283">
        <v>1.3650836826919065E-3</v>
      </c>
      <c r="K95" s="283">
        <v>0.96239192442358734</v>
      </c>
      <c r="L95" s="1315" t="s">
        <v>750</v>
      </c>
    </row>
    <row r="96" spans="1:12" ht="51">
      <c r="A96" s="1290">
        <v>83</v>
      </c>
      <c r="B96" s="1290" t="s">
        <v>56</v>
      </c>
      <c r="C96" s="1290">
        <v>101817</v>
      </c>
      <c r="D96" s="1291" t="s">
        <v>760</v>
      </c>
      <c r="E96" s="1292" t="s">
        <v>472</v>
      </c>
      <c r="F96" s="193">
        <v>1855.2189999999996</v>
      </c>
      <c r="G96" s="194">
        <v>46.87</v>
      </c>
      <c r="H96" s="200">
        <v>86954.11</v>
      </c>
      <c r="I96" s="196">
        <v>64044700.289999992</v>
      </c>
      <c r="J96" s="283">
        <v>1.3084253004151162E-3</v>
      </c>
      <c r="K96" s="283">
        <v>0.96370034972400243</v>
      </c>
      <c r="L96" s="1315" t="s">
        <v>750</v>
      </c>
    </row>
    <row r="97" spans="1:12" ht="38.25">
      <c r="A97" s="1290">
        <v>84</v>
      </c>
      <c r="B97" s="1290" t="s">
        <v>56</v>
      </c>
      <c r="C97" s="1290" t="s">
        <v>155</v>
      </c>
      <c r="D97" s="1291" t="s">
        <v>785</v>
      </c>
      <c r="E97" s="1292" t="s">
        <v>437</v>
      </c>
      <c r="F97" s="193">
        <v>1584.974244</v>
      </c>
      <c r="G97" s="194">
        <v>53.446552999999994</v>
      </c>
      <c r="H97" s="200">
        <v>84711.389999999985</v>
      </c>
      <c r="I97" s="196">
        <v>64129411.679999992</v>
      </c>
      <c r="J97" s="283">
        <v>1.2746784011627749E-3</v>
      </c>
      <c r="K97" s="283">
        <v>0.96497502812516522</v>
      </c>
      <c r="L97" s="1315" t="s">
        <v>750</v>
      </c>
    </row>
    <row r="98" spans="1:12">
      <c r="A98" s="1290">
        <v>85</v>
      </c>
      <c r="B98" s="1290" t="s">
        <v>191</v>
      </c>
      <c r="C98" s="1290" t="s">
        <v>762</v>
      </c>
      <c r="D98" s="1291" t="s">
        <v>763</v>
      </c>
      <c r="E98" s="1292" t="s">
        <v>764</v>
      </c>
      <c r="F98" s="193">
        <v>186.63239999999996</v>
      </c>
      <c r="G98" s="194">
        <v>435.51272999999998</v>
      </c>
      <c r="H98" s="200">
        <v>81280.78</v>
      </c>
      <c r="I98" s="196">
        <v>64210692.459999993</v>
      </c>
      <c r="J98" s="283">
        <v>1.2230569548636052E-3</v>
      </c>
      <c r="K98" s="283">
        <v>0.9661980850800288</v>
      </c>
      <c r="L98" s="1315" t="s">
        <v>750</v>
      </c>
    </row>
    <row r="99" spans="1:12" ht="25.5">
      <c r="A99" s="1290">
        <v>86</v>
      </c>
      <c r="B99" s="1290" t="s">
        <v>65</v>
      </c>
      <c r="C99" s="1290">
        <v>10779</v>
      </c>
      <c r="D99" s="1291" t="s">
        <v>761</v>
      </c>
      <c r="E99" s="1292" t="s">
        <v>730</v>
      </c>
      <c r="F99" s="193">
        <v>72</v>
      </c>
      <c r="G99" s="194">
        <v>1125</v>
      </c>
      <c r="H99" s="200">
        <v>81000</v>
      </c>
      <c r="I99" s="196">
        <v>64291692.459999993</v>
      </c>
      <c r="J99" s="283">
        <v>1.2188319716414143E-3</v>
      </c>
      <c r="K99" s="283">
        <v>0.96741691705167021</v>
      </c>
      <c r="L99" s="1315" t="s">
        <v>750</v>
      </c>
    </row>
    <row r="100" spans="1:12" ht="25.5">
      <c r="A100" s="1290">
        <v>87</v>
      </c>
      <c r="B100" s="1290" t="s">
        <v>158</v>
      </c>
      <c r="C100" s="1290" t="s">
        <v>766</v>
      </c>
      <c r="D100" s="1291" t="s">
        <v>767</v>
      </c>
      <c r="E100" s="1292" t="s">
        <v>710</v>
      </c>
      <c r="F100" s="193">
        <v>67</v>
      </c>
      <c r="G100" s="194">
        <v>1163.922400896</v>
      </c>
      <c r="H100" s="200">
        <v>77982.8</v>
      </c>
      <c r="I100" s="196">
        <v>64369675.25999999</v>
      </c>
      <c r="J100" s="283">
        <v>1.1734312330631861E-3</v>
      </c>
      <c r="K100" s="283">
        <v>0.96859034828473345</v>
      </c>
      <c r="L100" s="1315" t="s">
        <v>750</v>
      </c>
    </row>
    <row r="101" spans="1:12">
      <c r="A101" s="1290">
        <v>88</v>
      </c>
      <c r="B101" s="1290" t="s">
        <v>56</v>
      </c>
      <c r="C101" s="1290">
        <v>93566</v>
      </c>
      <c r="D101" s="1291" t="s">
        <v>773</v>
      </c>
      <c r="E101" s="1292" t="s">
        <v>696</v>
      </c>
      <c r="F101" s="193">
        <v>18</v>
      </c>
      <c r="G101" s="194">
        <v>4286.29</v>
      </c>
      <c r="H101" s="200">
        <v>77153.22</v>
      </c>
      <c r="I101" s="196">
        <v>64446828.479999989</v>
      </c>
      <c r="J101" s="283">
        <v>1.1609482870504173E-3</v>
      </c>
      <c r="K101" s="283">
        <v>0.96975129657178383</v>
      </c>
      <c r="L101" s="1315" t="s">
        <v>750</v>
      </c>
    </row>
    <row r="102" spans="1:12" ht="51">
      <c r="A102" s="1290">
        <v>89</v>
      </c>
      <c r="B102" s="1290" t="s">
        <v>56</v>
      </c>
      <c r="C102" s="1290">
        <v>92743</v>
      </c>
      <c r="D102" s="1291" t="s">
        <v>768</v>
      </c>
      <c r="E102" s="1292" t="s">
        <v>669</v>
      </c>
      <c r="F102" s="193">
        <v>127.42118000000001</v>
      </c>
      <c r="G102" s="194">
        <v>600.5</v>
      </c>
      <c r="H102" s="200">
        <v>76516.41</v>
      </c>
      <c r="I102" s="196">
        <v>64523344.889999986</v>
      </c>
      <c r="J102" s="283">
        <v>1.151366010657072E-3</v>
      </c>
      <c r="K102" s="283">
        <v>0.97090266258244085</v>
      </c>
      <c r="L102" s="1315" t="s">
        <v>750</v>
      </c>
    </row>
    <row r="103" spans="1:12">
      <c r="A103" s="1290">
        <v>90</v>
      </c>
      <c r="B103" s="1290" t="s">
        <v>56</v>
      </c>
      <c r="C103" s="1290">
        <v>98504</v>
      </c>
      <c r="D103" s="1291" t="s">
        <v>770</v>
      </c>
      <c r="E103" s="1292" t="s">
        <v>472</v>
      </c>
      <c r="F103" s="193">
        <v>6113.5065999999997</v>
      </c>
      <c r="G103" s="194">
        <v>12.07</v>
      </c>
      <c r="H103" s="200">
        <v>73790.02</v>
      </c>
      <c r="I103" s="196">
        <v>64597134.909999989</v>
      </c>
      <c r="J103" s="283">
        <v>1.1103411798032024E-3</v>
      </c>
      <c r="K103" s="283">
        <v>0.97201300376224409</v>
      </c>
      <c r="L103" s="1315" t="s">
        <v>750</v>
      </c>
    </row>
    <row r="104" spans="1:12">
      <c r="A104" s="1290">
        <v>91</v>
      </c>
      <c r="B104" s="1290" t="s">
        <v>191</v>
      </c>
      <c r="C104" s="1290" t="s">
        <v>297</v>
      </c>
      <c r="D104" s="1291" t="s">
        <v>769</v>
      </c>
      <c r="E104" s="1292" t="s">
        <v>253</v>
      </c>
      <c r="F104" s="193">
        <v>226.77999999999997</v>
      </c>
      <c r="G104" s="194">
        <v>325.23574973000001</v>
      </c>
      <c r="H104" s="200">
        <v>73756.960000000006</v>
      </c>
      <c r="I104" s="196">
        <v>64670891.86999999</v>
      </c>
      <c r="J104" s="283">
        <v>1.1098437157910732E-3</v>
      </c>
      <c r="K104" s="283">
        <v>0.97312284747803512</v>
      </c>
      <c r="L104" s="1315" t="s">
        <v>750</v>
      </c>
    </row>
    <row r="105" spans="1:12" ht="38.25">
      <c r="A105" s="1290">
        <v>92</v>
      </c>
      <c r="B105" s="1290" t="s">
        <v>158</v>
      </c>
      <c r="C105" s="1290" t="s">
        <v>771</v>
      </c>
      <c r="D105" s="1291" t="s">
        <v>772</v>
      </c>
      <c r="E105" s="1292" t="s">
        <v>710</v>
      </c>
      <c r="F105" s="193">
        <v>10</v>
      </c>
      <c r="G105" s="194">
        <v>7208.9176702534014</v>
      </c>
      <c r="H105" s="200">
        <v>72089.17</v>
      </c>
      <c r="I105" s="196">
        <v>64742981.039999992</v>
      </c>
      <c r="J105" s="283">
        <v>1.0847479654949763E-3</v>
      </c>
      <c r="K105" s="283">
        <v>0.97420759544353008</v>
      </c>
      <c r="L105" s="1315" t="s">
        <v>750</v>
      </c>
    </row>
    <row r="106" spans="1:12" ht="51">
      <c r="A106" s="1290">
        <v>93</v>
      </c>
      <c r="B106" s="1290" t="s">
        <v>56</v>
      </c>
      <c r="C106" s="1290">
        <v>92832</v>
      </c>
      <c r="D106" s="1291" t="s">
        <v>2354</v>
      </c>
      <c r="E106" s="1292" t="s">
        <v>253</v>
      </c>
      <c r="F106" s="193">
        <v>350.14879999999999</v>
      </c>
      <c r="G106" s="194">
        <v>203.29</v>
      </c>
      <c r="H106" s="200">
        <v>71181.73000000001</v>
      </c>
      <c r="I106" s="196">
        <v>64814162.769999988</v>
      </c>
      <c r="J106" s="283">
        <v>1.0710934360586026E-3</v>
      </c>
      <c r="K106" s="283">
        <v>0.97527868887958868</v>
      </c>
      <c r="L106" s="1315" t="s">
        <v>750</v>
      </c>
    </row>
    <row r="107" spans="1:12" ht="63.75">
      <c r="A107" s="1290">
        <v>94</v>
      </c>
      <c r="B107" s="1290" t="s">
        <v>56</v>
      </c>
      <c r="C107" s="1290">
        <v>90087</v>
      </c>
      <c r="D107" s="1291" t="s">
        <v>780</v>
      </c>
      <c r="E107" s="1292" t="s">
        <v>669</v>
      </c>
      <c r="F107" s="193">
        <v>9310.4004099574886</v>
      </c>
      <c r="G107" s="194">
        <v>6.93</v>
      </c>
      <c r="H107" s="200">
        <v>64521.060000000005</v>
      </c>
      <c r="I107" s="196">
        <v>64878683.829999991</v>
      </c>
      <c r="J107" s="283">
        <v>9.7086828113819741E-4</v>
      </c>
      <c r="K107" s="283">
        <v>0.97624955716072692</v>
      </c>
      <c r="L107" s="1315" t="s">
        <v>750</v>
      </c>
    </row>
    <row r="108" spans="1:12" ht="25.5">
      <c r="A108" s="1290">
        <v>95</v>
      </c>
      <c r="B108" s="1290" t="s">
        <v>65</v>
      </c>
      <c r="C108" s="1290">
        <v>10776</v>
      </c>
      <c r="D108" s="1291" t="s">
        <v>774</v>
      </c>
      <c r="E108" s="1292" t="s">
        <v>730</v>
      </c>
      <c r="F108" s="193">
        <v>90</v>
      </c>
      <c r="G108" s="194">
        <v>703.12</v>
      </c>
      <c r="H108" s="200">
        <v>63280.800000000003</v>
      </c>
      <c r="I108" s="196">
        <v>64941964.629999988</v>
      </c>
      <c r="J108" s="283">
        <v>9.5220570655612353E-4</v>
      </c>
      <c r="K108" s="283">
        <v>0.977201762867283</v>
      </c>
      <c r="L108" s="1315" t="s">
        <v>750</v>
      </c>
    </row>
    <row r="109" spans="1:12" ht="51">
      <c r="A109" s="1290">
        <v>96</v>
      </c>
      <c r="B109" s="1290" t="s">
        <v>56</v>
      </c>
      <c r="C109" s="1290">
        <v>5901</v>
      </c>
      <c r="D109" s="1291" t="s">
        <v>775</v>
      </c>
      <c r="E109" s="1292" t="s">
        <v>776</v>
      </c>
      <c r="F109" s="193">
        <v>264</v>
      </c>
      <c r="G109" s="194">
        <v>230.38</v>
      </c>
      <c r="H109" s="200">
        <v>60820.32</v>
      </c>
      <c r="I109" s="196">
        <v>65002784.949999988</v>
      </c>
      <c r="J109" s="283">
        <v>9.1518210545014488E-4</v>
      </c>
      <c r="K109" s="283">
        <v>0.97811694497273316</v>
      </c>
      <c r="L109" s="1315" t="s">
        <v>750</v>
      </c>
    </row>
    <row r="110" spans="1:12" ht="63.75">
      <c r="A110" s="1290">
        <v>97</v>
      </c>
      <c r="B110" s="1290" t="s">
        <v>88</v>
      </c>
      <c r="C110" s="1290" t="s">
        <v>778</v>
      </c>
      <c r="D110" s="1291" t="s">
        <v>779</v>
      </c>
      <c r="E110" s="1292" t="s">
        <v>710</v>
      </c>
      <c r="F110" s="193">
        <v>14</v>
      </c>
      <c r="G110" s="194">
        <v>4249.7994316563991</v>
      </c>
      <c r="H110" s="200">
        <v>59497.19</v>
      </c>
      <c r="I110" s="196">
        <v>65062282.139999986</v>
      </c>
      <c r="J110" s="283">
        <v>8.9527256042992395E-4</v>
      </c>
      <c r="K110" s="283">
        <v>0.97901221753316303</v>
      </c>
      <c r="L110" s="1315" t="s">
        <v>750</v>
      </c>
    </row>
    <row r="111" spans="1:12">
      <c r="A111" s="1290">
        <v>98</v>
      </c>
      <c r="B111" s="1290" t="s">
        <v>56</v>
      </c>
      <c r="C111" s="1290">
        <v>101460</v>
      </c>
      <c r="D111" s="1291" t="s">
        <v>9158</v>
      </c>
      <c r="E111" s="1292" t="s">
        <v>696</v>
      </c>
      <c r="F111" s="193">
        <v>18</v>
      </c>
      <c r="G111" s="194">
        <v>3264.4</v>
      </c>
      <c r="H111" s="200">
        <v>58759.199999999997</v>
      </c>
      <c r="I111" s="196">
        <v>65121041.339999989</v>
      </c>
      <c r="J111" s="283">
        <v>8.8416779738360722E-4</v>
      </c>
      <c r="K111" s="283">
        <v>0.97989638533054668</v>
      </c>
      <c r="L111" s="1315" t="s">
        <v>750</v>
      </c>
    </row>
    <row r="112" spans="1:12" ht="38.25">
      <c r="A112" s="1290">
        <v>99</v>
      </c>
      <c r="B112" s="1290" t="s">
        <v>56</v>
      </c>
      <c r="C112" s="1290">
        <v>96385</v>
      </c>
      <c r="D112" s="1291" t="s">
        <v>781</v>
      </c>
      <c r="E112" s="1292" t="s">
        <v>669</v>
      </c>
      <c r="F112" s="193">
        <v>6926.7965000000004</v>
      </c>
      <c r="G112" s="194">
        <v>8.39</v>
      </c>
      <c r="H112" s="200">
        <v>58115.82</v>
      </c>
      <c r="I112" s="196">
        <v>65179157.159999989</v>
      </c>
      <c r="J112" s="283">
        <v>8.7448666017478436E-4</v>
      </c>
      <c r="K112" s="283">
        <v>0.98077087199072144</v>
      </c>
      <c r="L112" s="1315" t="s">
        <v>750</v>
      </c>
    </row>
    <row r="113" spans="1:12" ht="25.5">
      <c r="A113" s="1290">
        <v>100</v>
      </c>
      <c r="B113" s="1290" t="s">
        <v>56</v>
      </c>
      <c r="C113" s="1290" t="s">
        <v>782</v>
      </c>
      <c r="D113" s="1291" t="s">
        <v>783</v>
      </c>
      <c r="E113" s="1292" t="s">
        <v>472</v>
      </c>
      <c r="F113" s="193">
        <v>57003.585200000001</v>
      </c>
      <c r="G113" s="194">
        <v>0.96213799999999994</v>
      </c>
      <c r="H113" s="200">
        <v>54845.31</v>
      </c>
      <c r="I113" s="196">
        <v>65234002.469999991</v>
      </c>
      <c r="J113" s="283">
        <v>8.252742879331428E-4</v>
      </c>
      <c r="K113" s="283">
        <v>0.98159614627865455</v>
      </c>
      <c r="L113" s="1315" t="s">
        <v>750</v>
      </c>
    </row>
    <row r="114" spans="1:12">
      <c r="A114" s="1290">
        <v>101</v>
      </c>
      <c r="B114" s="1290" t="s">
        <v>140</v>
      </c>
      <c r="C114" s="1290" t="s">
        <v>145</v>
      </c>
      <c r="D114" s="1291" t="s">
        <v>146</v>
      </c>
      <c r="E114" s="1292" t="s">
        <v>143</v>
      </c>
      <c r="F114" s="193">
        <v>18</v>
      </c>
      <c r="G114" s="194">
        <v>2958.12</v>
      </c>
      <c r="H114" s="200">
        <v>53246.16</v>
      </c>
      <c r="I114" s="196">
        <v>65287248.629999988</v>
      </c>
      <c r="J114" s="283">
        <v>8.0121138487820008E-4</v>
      </c>
      <c r="K114" s="283">
        <v>0.98239735766353276</v>
      </c>
      <c r="L114" s="1315" t="s">
        <v>750</v>
      </c>
    </row>
    <row r="115" spans="1:12">
      <c r="A115" s="1290">
        <v>102</v>
      </c>
      <c r="B115" s="1290" t="s">
        <v>56</v>
      </c>
      <c r="C115" s="1290">
        <v>99063</v>
      </c>
      <c r="D115" s="1291" t="s">
        <v>784</v>
      </c>
      <c r="E115" s="1292" t="s">
        <v>253</v>
      </c>
      <c r="F115" s="193">
        <v>10642.1</v>
      </c>
      <c r="G115" s="194">
        <v>4.9400000000000004</v>
      </c>
      <c r="H115" s="200">
        <v>52571.95</v>
      </c>
      <c r="I115" s="196">
        <v>65339820.579999991</v>
      </c>
      <c r="J115" s="283">
        <v>7.9106633915473879E-4</v>
      </c>
      <c r="K115" s="283">
        <v>0.98318842400268747</v>
      </c>
      <c r="L115" s="1315" t="s">
        <v>750</v>
      </c>
    </row>
    <row r="116" spans="1:12" ht="38.25">
      <c r="A116" s="1290">
        <v>103</v>
      </c>
      <c r="B116" s="1290" t="s">
        <v>56</v>
      </c>
      <c r="C116" s="1290">
        <v>99318</v>
      </c>
      <c r="D116" s="1291" t="s">
        <v>789</v>
      </c>
      <c r="E116" s="1292" t="s">
        <v>253</v>
      </c>
      <c r="F116" s="193">
        <v>190.64949999999959</v>
      </c>
      <c r="G116" s="194">
        <v>257.37</v>
      </c>
      <c r="H116" s="200">
        <v>49067.42</v>
      </c>
      <c r="I116" s="196">
        <v>65388887.999999993</v>
      </c>
      <c r="J116" s="283">
        <v>7.3833259582663409E-4</v>
      </c>
      <c r="K116" s="283">
        <v>0.98392675659851414</v>
      </c>
      <c r="L116" s="1315" t="s">
        <v>750</v>
      </c>
    </row>
    <row r="117" spans="1:12" ht="63.75">
      <c r="A117" s="1290">
        <v>104</v>
      </c>
      <c r="B117" s="1290" t="s">
        <v>56</v>
      </c>
      <c r="C117" s="1290">
        <v>90100</v>
      </c>
      <c r="D117" s="1291" t="s">
        <v>787</v>
      </c>
      <c r="E117" s="1292" t="s">
        <v>669</v>
      </c>
      <c r="F117" s="193">
        <v>4831.8218999999999</v>
      </c>
      <c r="G117" s="194">
        <v>10.050000000000001</v>
      </c>
      <c r="H117" s="200">
        <v>48559.77</v>
      </c>
      <c r="I117" s="196">
        <v>65437447.769999996</v>
      </c>
      <c r="J117" s="283">
        <v>7.3069382977226655E-4</v>
      </c>
      <c r="K117" s="283">
        <v>0.98465745042828645</v>
      </c>
      <c r="L117" s="1315" t="s">
        <v>750</v>
      </c>
    </row>
    <row r="118" spans="1:12" ht="51">
      <c r="A118" s="1290">
        <v>105</v>
      </c>
      <c r="B118" s="1290" t="s">
        <v>56</v>
      </c>
      <c r="C118" s="1290">
        <v>100953</v>
      </c>
      <c r="D118" s="1291" t="s">
        <v>786</v>
      </c>
      <c r="E118" s="1292" t="s">
        <v>686</v>
      </c>
      <c r="F118" s="193">
        <v>64604.278174469997</v>
      </c>
      <c r="G118" s="194">
        <v>0.75</v>
      </c>
      <c r="H118" s="200">
        <v>48453.130000000019</v>
      </c>
      <c r="I118" s="196">
        <v>65485900.899999999</v>
      </c>
      <c r="J118" s="283">
        <v>7.2908918481602201E-4</v>
      </c>
      <c r="K118" s="283">
        <v>0.98538653961310252</v>
      </c>
      <c r="L118" s="1315" t="s">
        <v>750</v>
      </c>
    </row>
    <row r="119" spans="1:12" ht="51">
      <c r="A119" s="1290">
        <v>106</v>
      </c>
      <c r="B119" s="1290" t="s">
        <v>56</v>
      </c>
      <c r="C119" s="1290">
        <v>100983</v>
      </c>
      <c r="D119" s="1291" t="s">
        <v>788</v>
      </c>
      <c r="E119" s="1292" t="s">
        <v>669</v>
      </c>
      <c r="F119" s="193">
        <v>6981.3090383333338</v>
      </c>
      <c r="G119" s="194">
        <v>6.61</v>
      </c>
      <c r="H119" s="200">
        <v>46146.43</v>
      </c>
      <c r="I119" s="196">
        <v>65532047.329999998</v>
      </c>
      <c r="J119" s="283">
        <v>6.9437955877916678E-4</v>
      </c>
      <c r="K119" s="283">
        <v>0.98608091917188168</v>
      </c>
      <c r="L119" s="1315" t="s">
        <v>750</v>
      </c>
    </row>
    <row r="120" spans="1:12">
      <c r="A120" s="1290">
        <v>107</v>
      </c>
      <c r="B120" s="1290" t="s">
        <v>65</v>
      </c>
      <c r="C120" s="1290">
        <v>41093</v>
      </c>
      <c r="D120" s="1291" t="s">
        <v>791</v>
      </c>
      <c r="E120" s="1292" t="s">
        <v>730</v>
      </c>
      <c r="F120" s="193">
        <v>36</v>
      </c>
      <c r="G120" s="194">
        <v>1275.29</v>
      </c>
      <c r="H120" s="200">
        <v>45910.44</v>
      </c>
      <c r="I120" s="196">
        <v>65577957.769999996</v>
      </c>
      <c r="J120" s="283">
        <v>6.908285444953686E-4</v>
      </c>
      <c r="K120" s="283">
        <v>0.98677174771637699</v>
      </c>
      <c r="L120" s="1315" t="s">
        <v>750</v>
      </c>
    </row>
    <row r="121" spans="1:12" ht="51">
      <c r="A121" s="1290">
        <v>108</v>
      </c>
      <c r="B121" s="1290" t="s">
        <v>56</v>
      </c>
      <c r="C121" s="1290">
        <v>92828</v>
      </c>
      <c r="D121" s="1291" t="s">
        <v>790</v>
      </c>
      <c r="E121" s="1292" t="s">
        <v>253</v>
      </c>
      <c r="F121" s="193">
        <v>346.79</v>
      </c>
      <c r="G121" s="194">
        <v>123.27</v>
      </c>
      <c r="H121" s="200">
        <v>42748.800000000003</v>
      </c>
      <c r="I121" s="196">
        <v>65620706.569999993</v>
      </c>
      <c r="J121" s="283">
        <v>6.4325437270746288E-4</v>
      </c>
      <c r="K121" s="283">
        <v>0.9874150020890845</v>
      </c>
      <c r="L121" s="1315" t="s">
        <v>750</v>
      </c>
    </row>
    <row r="122" spans="1:12">
      <c r="A122" s="1290">
        <v>109</v>
      </c>
      <c r="B122" s="1290" t="s">
        <v>65</v>
      </c>
      <c r="C122" s="1290">
        <v>41071</v>
      </c>
      <c r="D122" s="1291" t="s">
        <v>796</v>
      </c>
      <c r="E122" s="1292" t="s">
        <v>730</v>
      </c>
      <c r="F122" s="193">
        <v>18</v>
      </c>
      <c r="G122" s="194">
        <v>2192.92</v>
      </c>
      <c r="H122" s="200">
        <v>39472.559999999998</v>
      </c>
      <c r="I122" s="196">
        <v>65660179.129999995</v>
      </c>
      <c r="J122" s="283">
        <v>5.9395577938930891E-4</v>
      </c>
      <c r="K122" s="283">
        <v>0.98800895786847376</v>
      </c>
      <c r="L122" s="1315" t="s">
        <v>750</v>
      </c>
    </row>
    <row r="123" spans="1:12" ht="25.5">
      <c r="A123" s="1290">
        <v>110</v>
      </c>
      <c r="B123" s="1290" t="s">
        <v>56</v>
      </c>
      <c r="C123" s="1290" t="s">
        <v>794</v>
      </c>
      <c r="D123" s="1291" t="s">
        <v>795</v>
      </c>
      <c r="E123" s="1292" t="s">
        <v>710</v>
      </c>
      <c r="F123" s="193">
        <v>13</v>
      </c>
      <c r="G123" s="194">
        <v>3025.5907590000002</v>
      </c>
      <c r="H123" s="200">
        <v>39332.67</v>
      </c>
      <c r="I123" s="196">
        <v>65699511.799999997</v>
      </c>
      <c r="J123" s="283">
        <v>5.9185081143235934E-4</v>
      </c>
      <c r="K123" s="283">
        <v>0.98860080867990607</v>
      </c>
      <c r="L123" s="1315" t="s">
        <v>750</v>
      </c>
    </row>
    <row r="124" spans="1:12">
      <c r="A124" s="1290">
        <v>111</v>
      </c>
      <c r="B124" s="1290" t="s">
        <v>140</v>
      </c>
      <c r="C124" s="1290" t="s">
        <v>792</v>
      </c>
      <c r="D124" s="1291" t="s">
        <v>793</v>
      </c>
      <c r="E124" s="1292" t="s">
        <v>143</v>
      </c>
      <c r="F124" s="193">
        <v>18</v>
      </c>
      <c r="G124" s="194">
        <v>2170.37</v>
      </c>
      <c r="H124" s="200">
        <v>39066.660000000003</v>
      </c>
      <c r="I124" s="196">
        <v>65738578.459999993</v>
      </c>
      <c r="J124" s="283">
        <v>5.8784807695363918E-4</v>
      </c>
      <c r="K124" s="283">
        <v>0.98918865675685974</v>
      </c>
      <c r="L124" s="1315" t="s">
        <v>750</v>
      </c>
    </row>
    <row r="125" spans="1:12" ht="38.25">
      <c r="A125" s="1290">
        <v>112</v>
      </c>
      <c r="B125" s="1290" t="s">
        <v>65</v>
      </c>
      <c r="C125" s="1290">
        <v>10775</v>
      </c>
      <c r="D125" s="1291" t="s">
        <v>797</v>
      </c>
      <c r="E125" s="1292" t="s">
        <v>730</v>
      </c>
      <c r="F125" s="193">
        <v>36</v>
      </c>
      <c r="G125" s="194">
        <v>900</v>
      </c>
      <c r="H125" s="200">
        <v>32400</v>
      </c>
      <c r="I125" s="196">
        <v>65770978.459999993</v>
      </c>
      <c r="J125" s="283">
        <v>4.8753278865656572E-4</v>
      </c>
      <c r="K125" s="283">
        <v>0.98967618954551628</v>
      </c>
      <c r="L125" s="1315" t="s">
        <v>750</v>
      </c>
    </row>
    <row r="126" spans="1:12" ht="38.25">
      <c r="A126" s="1290">
        <v>113</v>
      </c>
      <c r="B126" s="1290" t="s">
        <v>56</v>
      </c>
      <c r="C126" s="1290">
        <v>101463</v>
      </c>
      <c r="D126" s="1291" t="s">
        <v>798</v>
      </c>
      <c r="E126" s="1292" t="s">
        <v>437</v>
      </c>
      <c r="F126" s="193">
        <v>992.97981000000027</v>
      </c>
      <c r="G126" s="194">
        <v>31.56</v>
      </c>
      <c r="H126" s="200">
        <v>31338.43</v>
      </c>
      <c r="I126" s="196">
        <v>65802316.889999993</v>
      </c>
      <c r="J126" s="283">
        <v>4.7155901759316599E-4</v>
      </c>
      <c r="K126" s="283">
        <v>0.9901477485631095</v>
      </c>
      <c r="L126" s="1315" t="s">
        <v>750</v>
      </c>
    </row>
    <row r="127" spans="1:12" ht="25.5">
      <c r="A127" s="1290">
        <v>114</v>
      </c>
      <c r="B127" s="1290" t="s">
        <v>56</v>
      </c>
      <c r="C127" s="1290" t="s">
        <v>799</v>
      </c>
      <c r="D127" s="1291" t="s">
        <v>800</v>
      </c>
      <c r="E127" s="1292" t="s">
        <v>710</v>
      </c>
      <c r="F127" s="193">
        <v>22</v>
      </c>
      <c r="G127" s="194">
        <v>1411.0002919999999</v>
      </c>
      <c r="H127" s="200">
        <v>31042</v>
      </c>
      <c r="I127" s="196">
        <v>65833358.889999993</v>
      </c>
      <c r="J127" s="283">
        <v>4.6709854399620718E-4</v>
      </c>
      <c r="K127" s="283">
        <v>0.99061484710710568</v>
      </c>
      <c r="L127" s="1315" t="s">
        <v>750</v>
      </c>
    </row>
    <row r="128" spans="1:12" ht="38.25">
      <c r="A128" s="1290">
        <v>115</v>
      </c>
      <c r="B128" s="1290" t="s">
        <v>158</v>
      </c>
      <c r="C128" s="1290" t="s">
        <v>801</v>
      </c>
      <c r="D128" s="1291" t="s">
        <v>802</v>
      </c>
      <c r="E128" s="1292" t="s">
        <v>710</v>
      </c>
      <c r="F128" s="193">
        <v>8</v>
      </c>
      <c r="G128" s="194">
        <v>3806.3090139333999</v>
      </c>
      <c r="H128" s="200">
        <v>30450.47</v>
      </c>
      <c r="I128" s="196">
        <v>65863809.359999992</v>
      </c>
      <c r="J128" s="283">
        <v>4.5819760972231775E-4</v>
      </c>
      <c r="K128" s="283">
        <v>0.991073044716828</v>
      </c>
      <c r="L128" s="1315" t="s">
        <v>750</v>
      </c>
    </row>
    <row r="129" spans="1:12" ht="51">
      <c r="A129" s="1290">
        <v>116</v>
      </c>
      <c r="B129" s="1290" t="s">
        <v>56</v>
      </c>
      <c r="C129" s="1290">
        <v>92826</v>
      </c>
      <c r="D129" s="1291" t="s">
        <v>803</v>
      </c>
      <c r="E129" s="1292" t="s">
        <v>253</v>
      </c>
      <c r="F129" s="193">
        <v>314.92</v>
      </c>
      <c r="G129" s="194">
        <v>94.27</v>
      </c>
      <c r="H129" s="200">
        <v>29687.5</v>
      </c>
      <c r="I129" s="196">
        <v>65893496.859999992</v>
      </c>
      <c r="J129" s="283">
        <v>4.4671696491487017E-4</v>
      </c>
      <c r="K129" s="283">
        <v>0.99151976168174283</v>
      </c>
      <c r="L129" s="1315" t="s">
        <v>750</v>
      </c>
    </row>
    <row r="130" spans="1:12">
      <c r="A130" s="1290">
        <v>117</v>
      </c>
      <c r="B130" s="1290" t="s">
        <v>191</v>
      </c>
      <c r="C130" s="1290" t="s">
        <v>273</v>
      </c>
      <c r="D130" s="1291" t="s">
        <v>804</v>
      </c>
      <c r="E130" s="1292" t="s">
        <v>253</v>
      </c>
      <c r="F130" s="193">
        <v>100.32</v>
      </c>
      <c r="G130" s="194">
        <v>266.06897900000001</v>
      </c>
      <c r="H130" s="200">
        <v>26692.03</v>
      </c>
      <c r="I130" s="196">
        <v>65920188.889999993</v>
      </c>
      <c r="J130" s="283">
        <v>4.0164320434582442E-4</v>
      </c>
      <c r="K130" s="283">
        <v>0.9919214048860886</v>
      </c>
      <c r="L130" s="1315" t="s">
        <v>750</v>
      </c>
    </row>
    <row r="131" spans="1:12">
      <c r="A131" s="1290">
        <v>118</v>
      </c>
      <c r="B131" s="1290" t="s">
        <v>56</v>
      </c>
      <c r="C131" s="1290">
        <v>98459</v>
      </c>
      <c r="D131" s="1291" t="s">
        <v>805</v>
      </c>
      <c r="E131" s="1292" t="s">
        <v>472</v>
      </c>
      <c r="F131" s="193">
        <v>202.6</v>
      </c>
      <c r="G131" s="194">
        <v>130.58000000000001</v>
      </c>
      <c r="H131" s="200">
        <v>26455.5</v>
      </c>
      <c r="I131" s="196">
        <v>65946644.389999993</v>
      </c>
      <c r="J131" s="283">
        <v>3.9808406451554855E-4</v>
      </c>
      <c r="K131" s="283">
        <v>0.99231948895060418</v>
      </c>
      <c r="L131" s="1315" t="s">
        <v>750</v>
      </c>
    </row>
    <row r="132" spans="1:12" ht="38.25">
      <c r="A132" s="1290">
        <v>119</v>
      </c>
      <c r="B132" s="1290" t="s">
        <v>56</v>
      </c>
      <c r="C132" s="1290">
        <v>92921</v>
      </c>
      <c r="D132" s="1291" t="s">
        <v>806</v>
      </c>
      <c r="E132" s="1292" t="s">
        <v>682</v>
      </c>
      <c r="F132" s="193">
        <v>1824</v>
      </c>
      <c r="G132" s="194">
        <v>13.69</v>
      </c>
      <c r="H132" s="200">
        <v>24970.560000000001</v>
      </c>
      <c r="I132" s="196">
        <v>65971614.949999996</v>
      </c>
      <c r="J132" s="283">
        <v>3.7573971454062018E-4</v>
      </c>
      <c r="K132" s="283">
        <v>0.99269522866514481</v>
      </c>
      <c r="L132" s="1315" t="s">
        <v>750</v>
      </c>
    </row>
    <row r="133" spans="1:12" ht="38.25">
      <c r="A133" s="1290">
        <v>120</v>
      </c>
      <c r="B133" s="1290" t="s">
        <v>56</v>
      </c>
      <c r="C133" s="1290">
        <v>101812</v>
      </c>
      <c r="D133" s="1291" t="s">
        <v>807</v>
      </c>
      <c r="E133" s="1292" t="s">
        <v>669</v>
      </c>
      <c r="F133" s="193">
        <v>14.820049999999998</v>
      </c>
      <c r="G133" s="194">
        <v>1532.75</v>
      </c>
      <c r="H133" s="200">
        <v>22715.43</v>
      </c>
      <c r="I133" s="196">
        <v>65994330.379999995</v>
      </c>
      <c r="J133" s="283">
        <v>3.4180607819237694E-4</v>
      </c>
      <c r="K133" s="283">
        <v>0.99303703474333715</v>
      </c>
      <c r="L133" s="1315" t="s">
        <v>750</v>
      </c>
    </row>
    <row r="134" spans="1:12" ht="38.25">
      <c r="A134" s="1290">
        <v>121</v>
      </c>
      <c r="B134" s="1290" t="s">
        <v>56</v>
      </c>
      <c r="C134" s="1290">
        <v>93583</v>
      </c>
      <c r="D134" s="1291" t="s">
        <v>809</v>
      </c>
      <c r="E134" s="1292" t="s">
        <v>472</v>
      </c>
      <c r="F134" s="193">
        <v>50</v>
      </c>
      <c r="G134" s="194">
        <v>445.56</v>
      </c>
      <c r="H134" s="200">
        <v>22278</v>
      </c>
      <c r="I134" s="196">
        <v>66016608.379999995</v>
      </c>
      <c r="J134" s="283">
        <v>3.3522393412626451E-4</v>
      </c>
      <c r="K134" s="283">
        <v>0.99337225867746337</v>
      </c>
      <c r="L134" s="1315" t="s">
        <v>750</v>
      </c>
    </row>
    <row r="135" spans="1:12" ht="25.5">
      <c r="A135" s="1290">
        <v>122</v>
      </c>
      <c r="B135" s="1290" t="s">
        <v>181</v>
      </c>
      <c r="C135" s="1290" t="s">
        <v>631</v>
      </c>
      <c r="D135" s="1291" t="s">
        <v>808</v>
      </c>
      <c r="E135" s="1292" t="s">
        <v>704</v>
      </c>
      <c r="F135" s="193">
        <v>92.475999999999999</v>
      </c>
      <c r="G135" s="194">
        <v>239.22521499999999</v>
      </c>
      <c r="H135" s="200">
        <v>22122.59</v>
      </c>
      <c r="I135" s="196">
        <v>66038730.969999999</v>
      </c>
      <c r="J135" s="283">
        <v>3.3288543194462514E-4</v>
      </c>
      <c r="K135" s="283">
        <v>0.99370514410940802</v>
      </c>
      <c r="L135" s="1315" t="s">
        <v>750</v>
      </c>
    </row>
    <row r="136" spans="1:12">
      <c r="A136" s="1290">
        <v>123</v>
      </c>
      <c r="B136" s="1290" t="s">
        <v>409</v>
      </c>
      <c r="C136" s="1290" t="s">
        <v>248</v>
      </c>
      <c r="D136" s="1291" t="s">
        <v>812</v>
      </c>
      <c r="E136" s="1292" t="s">
        <v>253</v>
      </c>
      <c r="F136" s="193">
        <v>10642.1</v>
      </c>
      <c r="G136" s="194">
        <v>2.0169874999999999</v>
      </c>
      <c r="H136" s="200">
        <v>21464.95</v>
      </c>
      <c r="I136" s="196">
        <v>66060195.920000002</v>
      </c>
      <c r="J136" s="283">
        <v>3.2298972011956021E-4</v>
      </c>
      <c r="K136" s="283">
        <v>0.99402813382952759</v>
      </c>
      <c r="L136" s="1315" t="s">
        <v>750</v>
      </c>
    </row>
    <row r="137" spans="1:12" ht="38.25">
      <c r="A137" s="1290">
        <v>124</v>
      </c>
      <c r="B137" s="1290" t="s">
        <v>56</v>
      </c>
      <c r="C137" s="1290">
        <v>101468</v>
      </c>
      <c r="D137" s="1291" t="s">
        <v>810</v>
      </c>
      <c r="E137" s="1292" t="s">
        <v>437</v>
      </c>
      <c r="F137" s="193">
        <v>1788.2616221999999</v>
      </c>
      <c r="G137" s="194">
        <v>11.53</v>
      </c>
      <c r="H137" s="200">
        <v>20618.64</v>
      </c>
      <c r="I137" s="196">
        <v>66080814.560000002</v>
      </c>
      <c r="J137" s="283">
        <v>3.1025503263906826E-4</v>
      </c>
      <c r="K137" s="283">
        <v>0.99433838886216663</v>
      </c>
      <c r="L137" s="1315" t="s">
        <v>750</v>
      </c>
    </row>
    <row r="138" spans="1:12" ht="38.25">
      <c r="A138" s="1290">
        <v>125</v>
      </c>
      <c r="B138" s="1290" t="s">
        <v>56</v>
      </c>
      <c r="C138" s="1290">
        <v>93593</v>
      </c>
      <c r="D138" s="1291" t="s">
        <v>811</v>
      </c>
      <c r="E138" s="1292" t="s">
        <v>667</v>
      </c>
      <c r="F138" s="193">
        <v>30742.211949999997</v>
      </c>
      <c r="G138" s="194">
        <v>0.65</v>
      </c>
      <c r="H138" s="200">
        <v>19982.419999999998</v>
      </c>
      <c r="I138" s="196">
        <v>66100796.980000004</v>
      </c>
      <c r="J138" s="283">
        <v>3.0068163415761516E-4</v>
      </c>
      <c r="K138" s="283">
        <v>0.99463907049632427</v>
      </c>
      <c r="L138" s="1315" t="s">
        <v>750</v>
      </c>
    </row>
    <row r="139" spans="1:12">
      <c r="A139" s="1290">
        <v>126</v>
      </c>
      <c r="B139" s="1290" t="s">
        <v>140</v>
      </c>
      <c r="C139" s="1290" t="s">
        <v>141</v>
      </c>
      <c r="D139" s="1291" t="s">
        <v>142</v>
      </c>
      <c r="E139" s="1292" t="s">
        <v>143</v>
      </c>
      <c r="F139" s="193">
        <v>18</v>
      </c>
      <c r="G139" s="194">
        <v>1080.2068160000001</v>
      </c>
      <c r="H139" s="200">
        <v>19443.72</v>
      </c>
      <c r="I139" s="196">
        <v>66120240.700000003</v>
      </c>
      <c r="J139" s="283">
        <v>2.9257564918078519E-4</v>
      </c>
      <c r="K139" s="283">
        <v>0.99493164614550511</v>
      </c>
      <c r="L139" s="1315" t="s">
        <v>750</v>
      </c>
    </row>
    <row r="140" spans="1:12" ht="25.5">
      <c r="A140" s="1290">
        <v>127</v>
      </c>
      <c r="B140" s="1290" t="s">
        <v>191</v>
      </c>
      <c r="C140" s="1290" t="s">
        <v>449</v>
      </c>
      <c r="D140" s="1291" t="s">
        <v>814</v>
      </c>
      <c r="E140" s="1292" t="s">
        <v>472</v>
      </c>
      <c r="F140" s="193">
        <v>283.39999999999998</v>
      </c>
      <c r="G140" s="194">
        <v>65.259085332999987</v>
      </c>
      <c r="H140" s="200">
        <v>18494.419999999998</v>
      </c>
      <c r="I140" s="196">
        <v>66138735.120000005</v>
      </c>
      <c r="J140" s="283">
        <v>2.7829123941931359E-4</v>
      </c>
      <c r="K140" s="283">
        <v>0.99520993738492447</v>
      </c>
      <c r="L140" s="1315" t="s">
        <v>750</v>
      </c>
    </row>
    <row r="141" spans="1:12">
      <c r="A141" s="1290">
        <v>128</v>
      </c>
      <c r="B141" s="1290" t="s">
        <v>88</v>
      </c>
      <c r="C141" s="1290" t="s">
        <v>169</v>
      </c>
      <c r="D141" s="1291" t="s">
        <v>815</v>
      </c>
      <c r="E141" s="1292" t="s">
        <v>710</v>
      </c>
      <c r="F141" s="193">
        <v>127</v>
      </c>
      <c r="G141" s="194">
        <v>145.25790000000001</v>
      </c>
      <c r="H141" s="200">
        <v>18447.739999999998</v>
      </c>
      <c r="I141" s="196">
        <v>66157182.860000007</v>
      </c>
      <c r="J141" s="283">
        <v>2.7758883106824916E-4</v>
      </c>
      <c r="K141" s="283">
        <v>0.99548752621599268</v>
      </c>
      <c r="L141" s="1315" t="s">
        <v>750</v>
      </c>
    </row>
    <row r="142" spans="1:12" ht="38.25">
      <c r="A142" s="1290">
        <v>129</v>
      </c>
      <c r="B142" s="1290" t="s">
        <v>56</v>
      </c>
      <c r="C142" s="1290">
        <v>101014</v>
      </c>
      <c r="D142" s="1291" t="s">
        <v>813</v>
      </c>
      <c r="E142" s="1292" t="s">
        <v>437</v>
      </c>
      <c r="F142" s="193">
        <v>638.77467000000001</v>
      </c>
      <c r="G142" s="194">
        <v>28.82</v>
      </c>
      <c r="H142" s="200">
        <v>18409.48</v>
      </c>
      <c r="I142" s="196">
        <v>66175592.340000004</v>
      </c>
      <c r="J142" s="283">
        <v>2.7701312105300226E-4</v>
      </c>
      <c r="K142" s="283">
        <v>0.99576453933704567</v>
      </c>
      <c r="L142" s="1315" t="s">
        <v>750</v>
      </c>
    </row>
    <row r="143" spans="1:12" ht="38.25">
      <c r="A143" s="1290">
        <v>130</v>
      </c>
      <c r="B143" s="1290" t="s">
        <v>140</v>
      </c>
      <c r="C143" s="1290" t="s">
        <v>833</v>
      </c>
      <c r="D143" s="1291" t="s">
        <v>834</v>
      </c>
      <c r="E143" s="1292" t="s">
        <v>826</v>
      </c>
      <c r="F143" s="193">
        <v>44</v>
      </c>
      <c r="G143" s="194">
        <v>397.69</v>
      </c>
      <c r="H143" s="200">
        <v>17498.36</v>
      </c>
      <c r="I143" s="196">
        <v>66193090.700000003</v>
      </c>
      <c r="J143" s="283">
        <v>2.633032175221143E-4</v>
      </c>
      <c r="K143" s="283">
        <v>0.99602784255456778</v>
      </c>
      <c r="L143" s="1315" t="s">
        <v>750</v>
      </c>
    </row>
    <row r="144" spans="1:12" ht="38.25">
      <c r="A144" s="1290">
        <v>131</v>
      </c>
      <c r="B144" s="1290" t="s">
        <v>56</v>
      </c>
      <c r="C144" s="1290">
        <v>101587</v>
      </c>
      <c r="D144" s="1291" t="s">
        <v>816</v>
      </c>
      <c r="E144" s="1292" t="s">
        <v>472</v>
      </c>
      <c r="F144" s="193">
        <v>275.59579999999994</v>
      </c>
      <c r="G144" s="194">
        <v>63.28</v>
      </c>
      <c r="H144" s="200">
        <v>17439.7</v>
      </c>
      <c r="I144" s="196">
        <v>66210530.400000006</v>
      </c>
      <c r="J144" s="283">
        <v>2.6242054241771326E-4</v>
      </c>
      <c r="K144" s="283">
        <v>0.99629026309698554</v>
      </c>
      <c r="L144" s="1315" t="s">
        <v>750</v>
      </c>
    </row>
    <row r="145" spans="1:12">
      <c r="A145" s="1290">
        <v>132</v>
      </c>
      <c r="B145" s="1290" t="s">
        <v>191</v>
      </c>
      <c r="C145" s="1290" t="s">
        <v>460</v>
      </c>
      <c r="D145" s="1291" t="s">
        <v>817</v>
      </c>
      <c r="E145" s="1292" t="s">
        <v>253</v>
      </c>
      <c r="F145" s="193">
        <v>190</v>
      </c>
      <c r="G145" s="194">
        <v>88.131327999999996</v>
      </c>
      <c r="H145" s="200">
        <v>16744.95</v>
      </c>
      <c r="I145" s="196">
        <v>66227275.350000009</v>
      </c>
      <c r="J145" s="283">
        <v>2.5196642498193702E-4</v>
      </c>
      <c r="K145" s="283">
        <v>0.99654222952196747</v>
      </c>
      <c r="L145" s="1315" t="s">
        <v>750</v>
      </c>
    </row>
    <row r="146" spans="1:12" ht="25.5">
      <c r="A146" s="1290">
        <v>133</v>
      </c>
      <c r="B146" s="1290" t="s">
        <v>65</v>
      </c>
      <c r="C146" s="1290">
        <v>4021</v>
      </c>
      <c r="D146" s="1291" t="s">
        <v>818</v>
      </c>
      <c r="E146" s="1292" t="s">
        <v>819</v>
      </c>
      <c r="F146" s="193">
        <v>2242.2094000000002</v>
      </c>
      <c r="G146" s="194">
        <v>7.32</v>
      </c>
      <c r="H146" s="200">
        <v>16412.96</v>
      </c>
      <c r="I146" s="196">
        <v>66243688.31000001</v>
      </c>
      <c r="J146" s="283">
        <v>2.4697086910211932E-4</v>
      </c>
      <c r="K146" s="283">
        <v>0.99678920039106955</v>
      </c>
      <c r="L146" s="1315" t="s">
        <v>750</v>
      </c>
    </row>
    <row r="147" spans="1:12" ht="25.5">
      <c r="A147" s="1290">
        <v>134</v>
      </c>
      <c r="B147" s="1290" t="s">
        <v>56</v>
      </c>
      <c r="C147" s="1290">
        <v>93582</v>
      </c>
      <c r="D147" s="1291" t="s">
        <v>820</v>
      </c>
      <c r="E147" s="1292" t="s">
        <v>472</v>
      </c>
      <c r="F147" s="193">
        <v>50</v>
      </c>
      <c r="G147" s="194">
        <v>277.77999999999997</v>
      </c>
      <c r="H147" s="200">
        <v>13889</v>
      </c>
      <c r="I147" s="196">
        <v>66257577.31000001</v>
      </c>
      <c r="J147" s="283">
        <v>2.0899206486577288E-4</v>
      </c>
      <c r="K147" s="283">
        <v>0.99699819245593535</v>
      </c>
      <c r="L147" s="1315" t="s">
        <v>750</v>
      </c>
    </row>
    <row r="148" spans="1:12">
      <c r="A148" s="1290">
        <v>135</v>
      </c>
      <c r="B148" s="1290" t="s">
        <v>191</v>
      </c>
      <c r="C148" s="1290" t="s">
        <v>261</v>
      </c>
      <c r="D148" s="1291" t="s">
        <v>822</v>
      </c>
      <c r="E148" s="1292" t="s">
        <v>253</v>
      </c>
      <c r="F148" s="193">
        <v>55.74</v>
      </c>
      <c r="G148" s="194">
        <v>243.91604408000001</v>
      </c>
      <c r="H148" s="200">
        <v>13595.88</v>
      </c>
      <c r="I148" s="196">
        <v>66271173.190000013</v>
      </c>
      <c r="J148" s="283">
        <v>2.0458139785926012E-4</v>
      </c>
      <c r="K148" s="283">
        <v>0.99720277385379463</v>
      </c>
      <c r="L148" s="1315" t="s">
        <v>750</v>
      </c>
    </row>
    <row r="149" spans="1:12">
      <c r="A149" s="1290">
        <v>136</v>
      </c>
      <c r="B149" s="1290" t="s">
        <v>191</v>
      </c>
      <c r="C149" s="1290" t="s">
        <v>320</v>
      </c>
      <c r="D149" s="1291" t="s">
        <v>823</v>
      </c>
      <c r="E149" s="1292" t="s">
        <v>253</v>
      </c>
      <c r="F149" s="193">
        <v>34.96</v>
      </c>
      <c r="G149" s="194">
        <v>384.37100599999997</v>
      </c>
      <c r="H149" s="200">
        <v>13437.61</v>
      </c>
      <c r="I149" s="196">
        <v>66284610.800000012</v>
      </c>
      <c r="J149" s="283">
        <v>2.0219986037590598E-4</v>
      </c>
      <c r="K149" s="283">
        <v>0.99740497371417058</v>
      </c>
      <c r="L149" s="1315" t="s">
        <v>750</v>
      </c>
    </row>
    <row r="150" spans="1:12" ht="25.5">
      <c r="A150" s="1290">
        <v>137</v>
      </c>
      <c r="B150" s="1290" t="s">
        <v>65</v>
      </c>
      <c r="C150" s="1290">
        <v>7762</v>
      </c>
      <c r="D150" s="1291" t="s">
        <v>821</v>
      </c>
      <c r="E150" s="1292" t="s">
        <v>689</v>
      </c>
      <c r="F150" s="193">
        <v>73.740000000000009</v>
      </c>
      <c r="G150" s="194">
        <v>182.07</v>
      </c>
      <c r="H150" s="200">
        <v>13425.84</v>
      </c>
      <c r="I150" s="196">
        <v>66298036.640000015</v>
      </c>
      <c r="J150" s="283">
        <v>2.0202275355731068E-4</v>
      </c>
      <c r="K150" s="283">
        <v>0.99760699646772788</v>
      </c>
      <c r="L150" s="1315" t="s">
        <v>750</v>
      </c>
    </row>
    <row r="151" spans="1:12" ht="38.25">
      <c r="A151" s="1290">
        <v>138</v>
      </c>
      <c r="B151" s="1290" t="s">
        <v>140</v>
      </c>
      <c r="C151" s="1290" t="s">
        <v>824</v>
      </c>
      <c r="D151" s="1291" t="s">
        <v>825</v>
      </c>
      <c r="E151" s="1292" t="s">
        <v>826</v>
      </c>
      <c r="F151" s="193">
        <v>44</v>
      </c>
      <c r="G151" s="194">
        <v>282.06</v>
      </c>
      <c r="H151" s="200">
        <v>12410.64</v>
      </c>
      <c r="I151" s="196">
        <v>66310447.280000016</v>
      </c>
      <c r="J151" s="283">
        <v>1.8674672617940494E-4</v>
      </c>
      <c r="K151" s="283">
        <v>0.99779374319390723</v>
      </c>
      <c r="L151" s="1315" t="s">
        <v>750</v>
      </c>
    </row>
    <row r="152" spans="1:12" ht="25.5">
      <c r="A152" s="1290">
        <v>139</v>
      </c>
      <c r="B152" s="1290" t="s">
        <v>191</v>
      </c>
      <c r="C152" s="1290" t="s">
        <v>538</v>
      </c>
      <c r="D152" s="1291" t="s">
        <v>827</v>
      </c>
      <c r="E152" s="1292" t="s">
        <v>253</v>
      </c>
      <c r="F152" s="193">
        <v>70</v>
      </c>
      <c r="G152" s="194">
        <v>174.1321456</v>
      </c>
      <c r="H152" s="200">
        <v>12189.25</v>
      </c>
      <c r="I152" s="196">
        <v>66322636.530000016</v>
      </c>
      <c r="J152" s="283">
        <v>1.83415402596668E-4</v>
      </c>
      <c r="K152" s="283">
        <v>0.99797715859650393</v>
      </c>
      <c r="L152" s="1315" t="s">
        <v>750</v>
      </c>
    </row>
    <row r="153" spans="1:12" ht="38.25">
      <c r="A153" s="1290">
        <v>140</v>
      </c>
      <c r="B153" s="1290" t="s">
        <v>158</v>
      </c>
      <c r="C153" s="1290" t="s">
        <v>14537</v>
      </c>
      <c r="D153" s="1291" t="s">
        <v>14538</v>
      </c>
      <c r="E153" s="1292" t="s">
        <v>472</v>
      </c>
      <c r="F153" s="193">
        <v>19.2</v>
      </c>
      <c r="G153" s="194">
        <v>564.668316</v>
      </c>
      <c r="H153" s="200">
        <v>10841.63</v>
      </c>
      <c r="I153" s="196">
        <v>66333478.160000019</v>
      </c>
      <c r="J153" s="283">
        <v>1.6313734899637907E-4</v>
      </c>
      <c r="K153" s="283">
        <v>0.99814029594550036</v>
      </c>
      <c r="L153" s="1315" t="s">
        <v>750</v>
      </c>
    </row>
    <row r="154" spans="1:12" ht="38.25">
      <c r="A154" s="1290">
        <v>141</v>
      </c>
      <c r="B154" s="1290" t="s">
        <v>158</v>
      </c>
      <c r="C154" s="1290" t="s">
        <v>828</v>
      </c>
      <c r="D154" s="1291" t="s">
        <v>829</v>
      </c>
      <c r="E154" s="1292" t="s">
        <v>710</v>
      </c>
      <c r="F154" s="193">
        <v>6</v>
      </c>
      <c r="G154" s="194">
        <v>1714.7735075319999</v>
      </c>
      <c r="H154" s="200">
        <v>10288.64</v>
      </c>
      <c r="I154" s="196">
        <v>66343766.800000019</v>
      </c>
      <c r="J154" s="283">
        <v>1.5481633798405825E-4</v>
      </c>
      <c r="K154" s="283">
        <v>0.99829511228348444</v>
      </c>
      <c r="L154" s="1315" t="s">
        <v>750</v>
      </c>
    </row>
    <row r="155" spans="1:12" ht="25.5">
      <c r="A155" s="1290">
        <v>142</v>
      </c>
      <c r="B155" s="1290" t="s">
        <v>56</v>
      </c>
      <c r="C155" s="1290" t="s">
        <v>830</v>
      </c>
      <c r="D155" s="1291" t="s">
        <v>831</v>
      </c>
      <c r="E155" s="1292" t="s">
        <v>710</v>
      </c>
      <c r="F155" s="193">
        <v>2</v>
      </c>
      <c r="G155" s="194">
        <v>4670.1378875500004</v>
      </c>
      <c r="H155" s="200">
        <v>9340.27</v>
      </c>
      <c r="I155" s="196">
        <v>66353107.070000023</v>
      </c>
      <c r="J155" s="283">
        <v>1.4054592221929819E-4</v>
      </c>
      <c r="K155" s="283">
        <v>0.99843565820570379</v>
      </c>
      <c r="L155" s="1315" t="s">
        <v>750</v>
      </c>
    </row>
    <row r="156" spans="1:12" ht="25.5">
      <c r="A156" s="1290">
        <v>143</v>
      </c>
      <c r="B156" s="1290" t="s">
        <v>191</v>
      </c>
      <c r="C156" s="1290" t="s">
        <v>192</v>
      </c>
      <c r="D156" s="1291" t="s">
        <v>832</v>
      </c>
      <c r="E156" s="1292" t="s">
        <v>669</v>
      </c>
      <c r="F156" s="193">
        <v>383.92769969304175</v>
      </c>
      <c r="G156" s="194">
        <v>22.328655730999998</v>
      </c>
      <c r="H156" s="200">
        <v>8572.58</v>
      </c>
      <c r="I156" s="196">
        <v>66361679.650000021</v>
      </c>
      <c r="J156" s="283">
        <v>1.2899425411671303E-4</v>
      </c>
      <c r="K156" s="283">
        <v>0.99856465245982051</v>
      </c>
      <c r="L156" s="1315" t="s">
        <v>750</v>
      </c>
    </row>
    <row r="157" spans="1:12">
      <c r="A157" s="1290">
        <v>144</v>
      </c>
      <c r="B157" s="1290" t="s">
        <v>140</v>
      </c>
      <c r="C157" s="1290" t="s">
        <v>386</v>
      </c>
      <c r="D157" s="1291" t="s">
        <v>835</v>
      </c>
      <c r="E157" s="1292" t="s">
        <v>710</v>
      </c>
      <c r="F157" s="193">
        <v>4</v>
      </c>
      <c r="G157" s="194">
        <v>1901.3685599999999</v>
      </c>
      <c r="H157" s="200">
        <v>7605.47</v>
      </c>
      <c r="I157" s="196">
        <v>66369285.12000002</v>
      </c>
      <c r="J157" s="283">
        <v>1.1444185179456329E-4</v>
      </c>
      <c r="K157" s="283">
        <v>0.99867909431161506</v>
      </c>
      <c r="L157" s="1315" t="s">
        <v>750</v>
      </c>
    </row>
    <row r="158" spans="1:12" ht="25.5">
      <c r="A158" s="1290">
        <v>145</v>
      </c>
      <c r="B158" s="1290" t="s">
        <v>56</v>
      </c>
      <c r="C158" s="1290">
        <v>100574</v>
      </c>
      <c r="D158" s="1291" t="s">
        <v>837</v>
      </c>
      <c r="E158" s="1292" t="s">
        <v>669</v>
      </c>
      <c r="F158" s="193">
        <v>6926.7965000000004</v>
      </c>
      <c r="G158" s="194">
        <v>1.05</v>
      </c>
      <c r="H158" s="200">
        <v>7273.13</v>
      </c>
      <c r="I158" s="196">
        <v>66376558.250000022</v>
      </c>
      <c r="J158" s="283">
        <v>1.0944102935684345E-4</v>
      </c>
      <c r="K158" s="283">
        <v>0.99878853534097189</v>
      </c>
      <c r="L158" s="1315" t="s">
        <v>750</v>
      </c>
    </row>
    <row r="159" spans="1:12" ht="63.75">
      <c r="A159" s="1290">
        <v>146</v>
      </c>
      <c r="B159" s="1290" t="s">
        <v>56</v>
      </c>
      <c r="C159" s="1290">
        <v>93366</v>
      </c>
      <c r="D159" s="1291" t="s">
        <v>836</v>
      </c>
      <c r="E159" s="1292" t="s">
        <v>669</v>
      </c>
      <c r="F159" s="193">
        <v>917.14790078359147</v>
      </c>
      <c r="G159" s="194">
        <v>7.93</v>
      </c>
      <c r="H159" s="200">
        <v>7272.98</v>
      </c>
      <c r="I159" s="196">
        <v>66383831.230000019</v>
      </c>
      <c r="J159" s="283">
        <v>1.0943877226059966E-4</v>
      </c>
      <c r="K159" s="283">
        <v>0.99889797411323245</v>
      </c>
      <c r="L159" s="1315" t="s">
        <v>750</v>
      </c>
    </row>
    <row r="160" spans="1:12" ht="51">
      <c r="A160" s="1290">
        <v>147</v>
      </c>
      <c r="B160" s="1290" t="s">
        <v>56</v>
      </c>
      <c r="C160" s="1290">
        <v>92744</v>
      </c>
      <c r="D160" s="1291" t="s">
        <v>3564</v>
      </c>
      <c r="E160" s="1292" t="s">
        <v>669</v>
      </c>
      <c r="F160" s="193">
        <v>11.7643</v>
      </c>
      <c r="G160" s="194">
        <v>572.13</v>
      </c>
      <c r="H160" s="200">
        <v>6730.7</v>
      </c>
      <c r="I160" s="196">
        <v>66390561.930000022</v>
      </c>
      <c r="J160" s="283">
        <v>1.0127891792008478E-4</v>
      </c>
      <c r="K160" s="283">
        <v>0.99899925303115256</v>
      </c>
      <c r="L160" s="1315" t="s">
        <v>750</v>
      </c>
    </row>
    <row r="161" spans="1:12">
      <c r="A161" s="1290">
        <v>148</v>
      </c>
      <c r="B161" s="1290" t="s">
        <v>88</v>
      </c>
      <c r="C161" s="1290" t="s">
        <v>840</v>
      </c>
      <c r="D161" s="1291" t="s">
        <v>841</v>
      </c>
      <c r="E161" s="1292" t="s">
        <v>710</v>
      </c>
      <c r="F161" s="193">
        <v>48</v>
      </c>
      <c r="G161" s="194">
        <v>137.9563</v>
      </c>
      <c r="H161" s="200">
        <v>6621.9</v>
      </c>
      <c r="I161" s="196">
        <v>66397183.830000021</v>
      </c>
      <c r="J161" s="283">
        <v>9.9641770777929387E-5</v>
      </c>
      <c r="K161" s="283">
        <v>0.99909889480193048</v>
      </c>
      <c r="L161" s="1315" t="s">
        <v>750</v>
      </c>
    </row>
    <row r="162" spans="1:12" ht="38.25">
      <c r="A162" s="1290">
        <v>149</v>
      </c>
      <c r="B162" s="1290" t="s">
        <v>56</v>
      </c>
      <c r="C162" s="1290">
        <v>93214</v>
      </c>
      <c r="D162" s="1291" t="s">
        <v>838</v>
      </c>
      <c r="E162" s="1292" t="s">
        <v>839</v>
      </c>
      <c r="F162" s="193">
        <v>1</v>
      </c>
      <c r="G162" s="194">
        <v>6327.4</v>
      </c>
      <c r="H162" s="200">
        <v>6327.4</v>
      </c>
      <c r="I162" s="196">
        <v>66403511.230000019</v>
      </c>
      <c r="J162" s="283">
        <v>9.5210338485973874E-5</v>
      </c>
      <c r="K162" s="283">
        <v>0.99919410514041651</v>
      </c>
      <c r="L162" s="1315" t="s">
        <v>750</v>
      </c>
    </row>
    <row r="163" spans="1:12" ht="38.25">
      <c r="A163" s="1290">
        <v>150</v>
      </c>
      <c r="B163" s="1290" t="s">
        <v>56</v>
      </c>
      <c r="C163" s="1290">
        <v>92915</v>
      </c>
      <c r="D163" s="1291" t="s">
        <v>844</v>
      </c>
      <c r="E163" s="1292" t="s">
        <v>682</v>
      </c>
      <c r="F163" s="193">
        <v>290.40999999999997</v>
      </c>
      <c r="G163" s="194">
        <v>19.52</v>
      </c>
      <c r="H163" s="200">
        <v>5668.8</v>
      </c>
      <c r="I163" s="196">
        <v>66409180.030000016</v>
      </c>
      <c r="J163" s="283">
        <v>8.530018124494875E-5</v>
      </c>
      <c r="K163" s="283">
        <v>0.99927940532166148</v>
      </c>
      <c r="L163" s="1315" t="s">
        <v>750</v>
      </c>
    </row>
    <row r="164" spans="1:12" ht="38.25">
      <c r="A164" s="1290">
        <v>151</v>
      </c>
      <c r="B164" s="1290" t="s">
        <v>65</v>
      </c>
      <c r="C164" s="1290">
        <v>4813</v>
      </c>
      <c r="D164" s="1291" t="s">
        <v>842</v>
      </c>
      <c r="E164" s="1292" t="s">
        <v>819</v>
      </c>
      <c r="F164" s="193">
        <v>22.5</v>
      </c>
      <c r="G164" s="194">
        <v>225</v>
      </c>
      <c r="H164" s="200">
        <v>5062.5</v>
      </c>
      <c r="I164" s="196">
        <v>66414242.530000016</v>
      </c>
      <c r="J164" s="283">
        <v>7.6176998227588395E-5</v>
      </c>
      <c r="K164" s="283">
        <v>0.99935558231988908</v>
      </c>
      <c r="L164" s="1315" t="s">
        <v>750</v>
      </c>
    </row>
    <row r="165" spans="1:12" ht="38.25">
      <c r="A165" s="1290">
        <v>152</v>
      </c>
      <c r="B165" s="1290" t="s">
        <v>56</v>
      </c>
      <c r="C165" s="1290">
        <v>98525</v>
      </c>
      <c r="D165" s="1291" t="s">
        <v>845</v>
      </c>
      <c r="E165" s="1292" t="s">
        <v>472</v>
      </c>
      <c r="F165" s="193">
        <v>15840</v>
      </c>
      <c r="G165" s="194">
        <v>0.3</v>
      </c>
      <c r="H165" s="200">
        <v>4752</v>
      </c>
      <c r="I165" s="196">
        <v>66418994.530000016</v>
      </c>
      <c r="J165" s="283">
        <v>7.1504809002962967E-5</v>
      </c>
      <c r="K165" s="283">
        <v>0.99942708712889206</v>
      </c>
      <c r="L165" s="1315" t="s">
        <v>750</v>
      </c>
    </row>
    <row r="166" spans="1:12" ht="25.5">
      <c r="A166" s="1290">
        <v>153</v>
      </c>
      <c r="B166" s="1290" t="s">
        <v>56</v>
      </c>
      <c r="C166" s="1290">
        <v>93585</v>
      </c>
      <c r="D166" s="1291" t="s">
        <v>843</v>
      </c>
      <c r="E166" s="1292" t="s">
        <v>472</v>
      </c>
      <c r="F166" s="193">
        <v>4</v>
      </c>
      <c r="G166" s="194">
        <v>1187.33</v>
      </c>
      <c r="H166" s="200">
        <v>4749.32</v>
      </c>
      <c r="I166" s="196">
        <v>66423743.850000016</v>
      </c>
      <c r="J166" s="283">
        <v>7.146448221674076E-5</v>
      </c>
      <c r="K166" s="283">
        <v>0.99949855161110879</v>
      </c>
      <c r="L166" s="1315" t="s">
        <v>750</v>
      </c>
    </row>
    <row r="167" spans="1:12" ht="63.75">
      <c r="A167" s="1290">
        <v>154</v>
      </c>
      <c r="B167" s="1290" t="s">
        <v>56</v>
      </c>
      <c r="C167" s="1290">
        <v>90090</v>
      </c>
      <c r="D167" s="1291" t="s">
        <v>846</v>
      </c>
      <c r="E167" s="1292" t="s">
        <v>669</v>
      </c>
      <c r="F167" s="193">
        <v>643.60169169725987</v>
      </c>
      <c r="G167" s="194">
        <v>6.78</v>
      </c>
      <c r="H167" s="200">
        <v>4363.6099999999997</v>
      </c>
      <c r="I167" s="196">
        <v>66428107.460000016</v>
      </c>
      <c r="J167" s="283">
        <v>6.5660584935483843E-5</v>
      </c>
      <c r="K167" s="283">
        <v>0.9995642121960443</v>
      </c>
      <c r="L167" s="1315" t="s">
        <v>750</v>
      </c>
    </row>
    <row r="168" spans="1:12" ht="25.5">
      <c r="A168" s="1290">
        <v>155</v>
      </c>
      <c r="B168" s="1290" t="s">
        <v>88</v>
      </c>
      <c r="C168" s="1290" t="s">
        <v>91</v>
      </c>
      <c r="D168" s="1291" t="s">
        <v>847</v>
      </c>
      <c r="E168" s="1292" t="s">
        <v>848</v>
      </c>
      <c r="F168" s="193">
        <v>1</v>
      </c>
      <c r="G168" s="194">
        <v>3697.4900000000002</v>
      </c>
      <c r="H168" s="200">
        <v>3697.49</v>
      </c>
      <c r="I168" s="196">
        <v>66431804.950000018</v>
      </c>
      <c r="J168" s="283">
        <v>5.563727193610386E-5</v>
      </c>
      <c r="K168" s="283">
        <v>0.99961984946798044</v>
      </c>
      <c r="L168" s="1315" t="s">
        <v>750</v>
      </c>
    </row>
    <row r="169" spans="1:12" ht="38.25">
      <c r="A169" s="1290">
        <v>156</v>
      </c>
      <c r="B169" s="1290" t="s">
        <v>56</v>
      </c>
      <c r="C169" s="1290">
        <v>101467</v>
      </c>
      <c r="D169" s="1291" t="s">
        <v>849</v>
      </c>
      <c r="E169" s="1292" t="s">
        <v>437</v>
      </c>
      <c r="F169" s="193">
        <v>284.71458999999999</v>
      </c>
      <c r="G169" s="194">
        <v>12.62</v>
      </c>
      <c r="H169" s="200">
        <v>3593.09</v>
      </c>
      <c r="I169" s="196">
        <v>66435398.040000021</v>
      </c>
      <c r="J169" s="283">
        <v>5.4066332950432707E-5</v>
      </c>
      <c r="K169" s="283">
        <v>0.9996739158009309</v>
      </c>
      <c r="L169" s="1315" t="s">
        <v>750</v>
      </c>
    </row>
    <row r="170" spans="1:12" ht="38.25">
      <c r="A170" s="1290">
        <v>157</v>
      </c>
      <c r="B170" s="1290" t="s">
        <v>56</v>
      </c>
      <c r="C170" s="1290">
        <v>101465</v>
      </c>
      <c r="D170" s="1291" t="s">
        <v>851</v>
      </c>
      <c r="E170" s="1292" t="s">
        <v>437</v>
      </c>
      <c r="F170" s="193">
        <v>183.28343999999998</v>
      </c>
      <c r="G170" s="194">
        <v>18.53</v>
      </c>
      <c r="H170" s="200">
        <v>3396.23</v>
      </c>
      <c r="I170" s="196">
        <v>66438794.270000018</v>
      </c>
      <c r="J170" s="283">
        <v>5.110411984009531E-5</v>
      </c>
      <c r="K170" s="283">
        <v>0.99972501992077101</v>
      </c>
      <c r="L170" s="1315" t="s">
        <v>750</v>
      </c>
    </row>
    <row r="171" spans="1:12" ht="25.5">
      <c r="A171" s="1290">
        <v>158</v>
      </c>
      <c r="B171" s="1290" t="s">
        <v>56</v>
      </c>
      <c r="C171" s="1290">
        <v>100947</v>
      </c>
      <c r="D171" s="1291" t="s">
        <v>850</v>
      </c>
      <c r="E171" s="1292" t="s">
        <v>686</v>
      </c>
      <c r="F171" s="193">
        <v>2196.7249099619999</v>
      </c>
      <c r="G171" s="194">
        <v>1.5</v>
      </c>
      <c r="H171" s="200">
        <v>3295.07</v>
      </c>
      <c r="I171" s="196">
        <v>66442089.340000018</v>
      </c>
      <c r="J171" s="283">
        <v>4.9581934133289816E-5</v>
      </c>
      <c r="K171" s="283">
        <v>0.9997746018549043</v>
      </c>
      <c r="L171" s="1315" t="s">
        <v>750</v>
      </c>
    </row>
    <row r="172" spans="1:12" ht="25.5">
      <c r="A172" s="1290">
        <v>159</v>
      </c>
      <c r="B172" s="1290" t="s">
        <v>88</v>
      </c>
      <c r="C172" s="1290" t="s">
        <v>89</v>
      </c>
      <c r="D172" s="1291" t="s">
        <v>852</v>
      </c>
      <c r="E172" s="1292" t="s">
        <v>848</v>
      </c>
      <c r="F172" s="193">
        <v>1</v>
      </c>
      <c r="G172" s="194">
        <v>3050.8036779999998</v>
      </c>
      <c r="H172" s="200">
        <v>3050.8</v>
      </c>
      <c r="I172" s="196">
        <v>66445140.140000015</v>
      </c>
      <c r="J172" s="283">
        <v>4.5906328136834901E-5</v>
      </c>
      <c r="K172" s="283">
        <v>0.99982050818304113</v>
      </c>
      <c r="L172" s="1315" t="s">
        <v>750</v>
      </c>
    </row>
    <row r="173" spans="1:12" ht="25.5">
      <c r="A173" s="1290">
        <v>160</v>
      </c>
      <c r="B173" s="1290" t="s">
        <v>56</v>
      </c>
      <c r="C173" s="1290">
        <v>93358</v>
      </c>
      <c r="D173" s="1291" t="s">
        <v>7431</v>
      </c>
      <c r="E173" s="1292" t="s">
        <v>669</v>
      </c>
      <c r="F173" s="193">
        <v>32.69</v>
      </c>
      <c r="G173" s="194">
        <v>69.66</v>
      </c>
      <c r="H173" s="200">
        <v>2277.1799999999998</v>
      </c>
      <c r="I173" s="196">
        <v>66447417.320000015</v>
      </c>
      <c r="J173" s="283">
        <v>3.4265429496078959E-5</v>
      </c>
      <c r="K173" s="283">
        <v>0.99985477361253716</v>
      </c>
      <c r="L173" s="1315" t="s">
        <v>750</v>
      </c>
    </row>
    <row r="174" spans="1:12" ht="25.5">
      <c r="A174" s="1290">
        <v>161</v>
      </c>
      <c r="B174" s="1290" t="s">
        <v>158</v>
      </c>
      <c r="C174" s="1290" t="s">
        <v>14539</v>
      </c>
      <c r="D174" s="1291" t="s">
        <v>14540</v>
      </c>
      <c r="E174" s="1292" t="s">
        <v>710</v>
      </c>
      <c r="F174" s="193">
        <v>12</v>
      </c>
      <c r="G174" s="194">
        <v>184.1694</v>
      </c>
      <c r="H174" s="200">
        <v>2210.0300000000002</v>
      </c>
      <c r="I174" s="196">
        <v>66449627.350000016</v>
      </c>
      <c r="J174" s="283">
        <v>3.3255002744279941E-5</v>
      </c>
      <c r="K174" s="283">
        <v>0.99988802861528148</v>
      </c>
      <c r="L174" s="1315" t="s">
        <v>750</v>
      </c>
    </row>
    <row r="175" spans="1:12" ht="38.25">
      <c r="A175" s="1290">
        <v>162</v>
      </c>
      <c r="B175" s="1290" t="s">
        <v>56</v>
      </c>
      <c r="C175" s="1290">
        <v>98052</v>
      </c>
      <c r="D175" s="1291" t="s">
        <v>853</v>
      </c>
      <c r="E175" s="1292" t="s">
        <v>839</v>
      </c>
      <c r="F175" s="193">
        <v>1</v>
      </c>
      <c r="G175" s="194">
        <v>2013.78</v>
      </c>
      <c r="H175" s="200">
        <v>2013.78</v>
      </c>
      <c r="I175" s="196">
        <v>66451641.130000018</v>
      </c>
      <c r="J175" s="283">
        <v>3.0301968492000583E-5</v>
      </c>
      <c r="K175" s="283">
        <v>0.99991833058377344</v>
      </c>
      <c r="L175" s="1315" t="s">
        <v>750</v>
      </c>
    </row>
    <row r="176" spans="1:12">
      <c r="A176" s="1290">
        <v>163</v>
      </c>
      <c r="B176" s="1290" t="s">
        <v>181</v>
      </c>
      <c r="C176" s="1290" t="s">
        <v>182</v>
      </c>
      <c r="D176" s="1291" t="s">
        <v>858</v>
      </c>
      <c r="E176" s="1292" t="s">
        <v>669</v>
      </c>
      <c r="F176" s="193">
        <v>377.6667650705524</v>
      </c>
      <c r="G176" s="194">
        <v>4.5248076923076921</v>
      </c>
      <c r="H176" s="200">
        <v>1708.8600000000001</v>
      </c>
      <c r="I176" s="196">
        <v>66453349.990000017</v>
      </c>
      <c r="J176" s="283">
        <v>2.5713743247643792E-5</v>
      </c>
      <c r="K176" s="283">
        <v>0.99994404432702111</v>
      </c>
      <c r="L176" s="1315" t="s">
        <v>750</v>
      </c>
    </row>
    <row r="177" spans="1:12" ht="25.5">
      <c r="A177" s="1290">
        <v>164</v>
      </c>
      <c r="B177" s="1290" t="s">
        <v>56</v>
      </c>
      <c r="C177" s="1290">
        <v>94319</v>
      </c>
      <c r="D177" s="1291" t="s">
        <v>7498</v>
      </c>
      <c r="E177" s="1292" t="s">
        <v>669</v>
      </c>
      <c r="F177" s="193">
        <v>18.600000000000001</v>
      </c>
      <c r="G177" s="194">
        <v>37.44</v>
      </c>
      <c r="H177" s="200">
        <v>696.38</v>
      </c>
      <c r="I177" s="196">
        <v>66454046.37000002</v>
      </c>
      <c r="J177" s="283">
        <v>1.047864454829195E-5</v>
      </c>
      <c r="K177" s="283">
        <v>0.99995452297156939</v>
      </c>
      <c r="L177" s="1315" t="s">
        <v>750</v>
      </c>
    </row>
    <row r="178" spans="1:12" ht="25.5">
      <c r="A178" s="1290">
        <v>165</v>
      </c>
      <c r="B178" s="1290" t="s">
        <v>56</v>
      </c>
      <c r="C178" s="1290">
        <v>100949</v>
      </c>
      <c r="D178" s="1291" t="s">
        <v>855</v>
      </c>
      <c r="E178" s="1292" t="s">
        <v>686</v>
      </c>
      <c r="F178" s="193">
        <v>142.57900000000001</v>
      </c>
      <c r="G178" s="194">
        <v>4.5</v>
      </c>
      <c r="H178" s="200">
        <v>641.6</v>
      </c>
      <c r="I178" s="196">
        <v>66454687.970000021</v>
      </c>
      <c r="J178" s="283">
        <v>9.6543530000633513E-6</v>
      </c>
      <c r="K178" s="283">
        <v>0.99996417732456944</v>
      </c>
      <c r="L178" s="1315" t="s">
        <v>750</v>
      </c>
    </row>
    <row r="179" spans="1:12" ht="38.25">
      <c r="A179" s="1290">
        <v>166</v>
      </c>
      <c r="B179" s="1290" t="s">
        <v>56</v>
      </c>
      <c r="C179" s="1290">
        <v>92916</v>
      </c>
      <c r="D179" s="1291" t="s">
        <v>4571</v>
      </c>
      <c r="E179" s="1292" t="s">
        <v>682</v>
      </c>
      <c r="F179" s="193">
        <v>28</v>
      </c>
      <c r="G179" s="194">
        <v>18.84</v>
      </c>
      <c r="H179" s="200">
        <v>527.52</v>
      </c>
      <c r="I179" s="196">
        <v>66455215.490000024</v>
      </c>
      <c r="J179" s="283">
        <v>7.9377560701268997E-6</v>
      </c>
      <c r="K179" s="283">
        <v>0.99997211508063955</v>
      </c>
      <c r="L179" s="1315" t="s">
        <v>750</v>
      </c>
    </row>
    <row r="180" spans="1:12" ht="25.5">
      <c r="A180" s="1290">
        <v>167</v>
      </c>
      <c r="B180" s="1290" t="s">
        <v>65</v>
      </c>
      <c r="C180" s="1290">
        <v>7714</v>
      </c>
      <c r="D180" s="1291" t="s">
        <v>14150</v>
      </c>
      <c r="E180" s="1292" t="s">
        <v>689</v>
      </c>
      <c r="F180" s="193">
        <v>4</v>
      </c>
      <c r="G180" s="194">
        <v>129.61000000000001</v>
      </c>
      <c r="H180" s="200">
        <v>518.44000000000005</v>
      </c>
      <c r="I180" s="196">
        <v>66455733.930000022</v>
      </c>
      <c r="J180" s="283">
        <v>7.8011265108367275E-6</v>
      </c>
      <c r="K180" s="283">
        <v>0.99997991620715043</v>
      </c>
      <c r="L180" s="1315" t="s">
        <v>750</v>
      </c>
    </row>
    <row r="181" spans="1:12" ht="38.25">
      <c r="A181" s="1290">
        <v>168</v>
      </c>
      <c r="B181" s="1290" t="s">
        <v>56</v>
      </c>
      <c r="C181" s="1290">
        <v>97975</v>
      </c>
      <c r="D181" s="1291" t="s">
        <v>856</v>
      </c>
      <c r="E181" s="1292" t="s">
        <v>839</v>
      </c>
      <c r="F181" s="193">
        <v>1</v>
      </c>
      <c r="G181" s="194">
        <v>456.53</v>
      </c>
      <c r="H181" s="200">
        <v>456.53</v>
      </c>
      <c r="I181" s="196">
        <v>66456190.460000023</v>
      </c>
      <c r="J181" s="283">
        <v>6.8695476544870968E-6</v>
      </c>
      <c r="K181" s="283">
        <v>0.99998678575480493</v>
      </c>
      <c r="L181" s="1315" t="s">
        <v>750</v>
      </c>
    </row>
    <row r="182" spans="1:12" ht="25.5">
      <c r="A182" s="1290">
        <v>169</v>
      </c>
      <c r="B182" s="1290" t="s">
        <v>56</v>
      </c>
      <c r="C182" s="1290">
        <v>97637</v>
      </c>
      <c r="D182" s="1291" t="s">
        <v>857</v>
      </c>
      <c r="E182" s="1292" t="s">
        <v>472</v>
      </c>
      <c r="F182" s="193">
        <v>202.6</v>
      </c>
      <c r="G182" s="194">
        <v>2.15</v>
      </c>
      <c r="H182" s="200">
        <v>435.59</v>
      </c>
      <c r="I182" s="196">
        <v>66456626.050000027</v>
      </c>
      <c r="J182" s="283">
        <v>6.5544570188553527E-6</v>
      </c>
      <c r="K182" s="283">
        <v>0.99999334021182373</v>
      </c>
      <c r="L182" s="1315" t="s">
        <v>750</v>
      </c>
    </row>
    <row r="183" spans="1:12" ht="38.25">
      <c r="A183" s="1290">
        <v>170</v>
      </c>
      <c r="B183" s="1290" t="s">
        <v>56</v>
      </c>
      <c r="C183" s="1290">
        <v>100948</v>
      </c>
      <c r="D183" s="1291" t="s">
        <v>859</v>
      </c>
      <c r="E183" s="1292" t="s">
        <v>686</v>
      </c>
      <c r="F183" s="193">
        <v>366.12081832699999</v>
      </c>
      <c r="G183" s="194">
        <v>0.59</v>
      </c>
      <c r="H183" s="200">
        <v>216</v>
      </c>
      <c r="I183" s="196">
        <v>66456842.050000027</v>
      </c>
      <c r="J183" s="283">
        <v>3.2502185910437713E-6</v>
      </c>
      <c r="K183" s="283">
        <v>0.99999659043041478</v>
      </c>
      <c r="L183" s="1315" t="s">
        <v>750</v>
      </c>
    </row>
    <row r="184" spans="1:12" ht="25.5">
      <c r="A184" s="1290">
        <v>171</v>
      </c>
      <c r="B184" s="1290" t="s">
        <v>56</v>
      </c>
      <c r="C184" s="1290">
        <v>98115</v>
      </c>
      <c r="D184" s="1291" t="s">
        <v>7078</v>
      </c>
      <c r="E184" s="1292" t="s">
        <v>839</v>
      </c>
      <c r="F184" s="193">
        <v>1</v>
      </c>
      <c r="G184" s="194">
        <v>128.37</v>
      </c>
      <c r="H184" s="200">
        <v>128.37</v>
      </c>
      <c r="I184" s="196">
        <v>66456970.420000024</v>
      </c>
      <c r="J184" s="283">
        <v>1.9316229654272638E-6</v>
      </c>
      <c r="K184" s="283">
        <v>0.99999852205338025</v>
      </c>
      <c r="L184" s="1315" t="s">
        <v>750</v>
      </c>
    </row>
    <row r="185" spans="1:12" ht="25.5">
      <c r="A185" s="1290">
        <v>172</v>
      </c>
      <c r="B185" s="1290" t="s">
        <v>56</v>
      </c>
      <c r="C185" s="1290">
        <v>98524</v>
      </c>
      <c r="D185" s="1291" t="s">
        <v>8933</v>
      </c>
      <c r="E185" s="1292" t="s">
        <v>472</v>
      </c>
      <c r="F185" s="193">
        <v>30</v>
      </c>
      <c r="G185" s="194">
        <v>2.92</v>
      </c>
      <c r="H185" s="200">
        <v>87.6</v>
      </c>
      <c r="I185" s="196">
        <v>66457058.020000026</v>
      </c>
      <c r="J185" s="283">
        <v>1.3181442063677516E-6</v>
      </c>
      <c r="K185" s="283">
        <v>0.99999984019758659</v>
      </c>
      <c r="L185" s="1315" t="s">
        <v>750</v>
      </c>
    </row>
    <row r="186" spans="1:12" ht="38.25">
      <c r="A186" s="1290">
        <v>173</v>
      </c>
      <c r="B186" s="1290" t="s">
        <v>56</v>
      </c>
      <c r="C186" s="1290">
        <v>101472</v>
      </c>
      <c r="D186" s="1291" t="s">
        <v>8886</v>
      </c>
      <c r="E186" s="1292" t="s">
        <v>437</v>
      </c>
      <c r="F186" s="193">
        <v>0.77600000000000002</v>
      </c>
      <c r="G186" s="194">
        <v>13.69</v>
      </c>
      <c r="H186" s="200">
        <v>10.62</v>
      </c>
      <c r="I186" s="196">
        <v>66457068.640000023</v>
      </c>
      <c r="J186" s="283">
        <v>1.5980241405965207E-7</v>
      </c>
      <c r="K186" s="283">
        <v>1.0000000000000007</v>
      </c>
      <c r="L186" s="1315" t="s">
        <v>750</v>
      </c>
    </row>
    <row r="187" spans="1:12" ht="13.5" thickBot="1">
      <c r="A187" s="197"/>
      <c r="B187" s="197"/>
      <c r="C187" s="197"/>
      <c r="D187" s="198"/>
      <c r="E187" s="199"/>
      <c r="F187" s="359"/>
      <c r="G187" s="360"/>
      <c r="H187" s="363"/>
      <c r="I187" s="364"/>
      <c r="J187" s="361"/>
      <c r="K187" s="361"/>
      <c r="L187" s="362"/>
    </row>
    <row r="188" spans="1:12" ht="16.5" thickBot="1">
      <c r="B188" s="233"/>
      <c r="C188" s="233"/>
      <c r="D188" s="234"/>
      <c r="E188" s="233"/>
      <c r="F188" s="235"/>
      <c r="G188" s="131"/>
      <c r="H188" s="236" t="s">
        <v>860</v>
      </c>
      <c r="I188" s="237">
        <v>66457068.640000001</v>
      </c>
      <c r="J188" s="39"/>
      <c r="K188" s="39"/>
      <c r="L188" s="5"/>
    </row>
    <row r="189" spans="1:12" ht="15.75" thickBot="1">
      <c r="B189" s="233"/>
      <c r="C189" s="233"/>
      <c r="D189" s="234"/>
      <c r="E189" s="233"/>
      <c r="F189" s="235"/>
      <c r="G189" s="131"/>
      <c r="H189" s="131"/>
      <c r="I189" s="131"/>
      <c r="J189" s="39"/>
      <c r="K189" s="39"/>
      <c r="L189" s="238"/>
    </row>
    <row r="190" spans="1:12" ht="15.75" thickBot="1">
      <c r="B190" s="233"/>
      <c r="C190" s="233"/>
      <c r="D190" s="1735" t="s">
        <v>861</v>
      </c>
      <c r="E190" s="1736"/>
      <c r="F190" s="1736"/>
      <c r="G190" s="1736"/>
      <c r="H190" s="1736"/>
      <c r="I190" s="1736"/>
      <c r="J190" s="1737"/>
      <c r="K190" s="5"/>
      <c r="L190" s="39"/>
    </row>
    <row r="191" spans="1:12" ht="45">
      <c r="B191" s="233"/>
      <c r="C191" s="233"/>
      <c r="D191" s="239" t="s">
        <v>862</v>
      </c>
      <c r="E191" s="1168" t="s">
        <v>863</v>
      </c>
      <c r="F191" s="240" t="s">
        <v>864</v>
      </c>
      <c r="G191" s="1741" t="s">
        <v>865</v>
      </c>
      <c r="H191" s="1742"/>
      <c r="I191" s="1741" t="s">
        <v>866</v>
      </c>
      <c r="J191" s="1743"/>
      <c r="K191" s="39"/>
      <c r="L191" s="5"/>
    </row>
    <row r="192" spans="1:12" ht="15">
      <c r="B192" s="233"/>
      <c r="C192" s="233"/>
      <c r="D192" s="241" t="s">
        <v>665</v>
      </c>
      <c r="E192" s="242">
        <v>0.69307864088180471</v>
      </c>
      <c r="F192" s="243">
        <v>19</v>
      </c>
      <c r="G192" s="1738">
        <v>46059974.810000002</v>
      </c>
      <c r="H192" s="1739"/>
      <c r="I192" s="1738">
        <v>46059974.810000002</v>
      </c>
      <c r="J192" s="1740"/>
      <c r="K192" s="39"/>
      <c r="L192" s="5"/>
    </row>
    <row r="193" spans="2:12" ht="15">
      <c r="B193" s="233"/>
      <c r="C193" s="233"/>
      <c r="D193" s="241" t="s">
        <v>705</v>
      </c>
      <c r="E193" s="242">
        <v>0.25526579635788166</v>
      </c>
      <c r="F193" s="243">
        <v>54</v>
      </c>
      <c r="G193" s="1738">
        <v>16964216.550000001</v>
      </c>
      <c r="H193" s="1739"/>
      <c r="I193" s="1738">
        <v>63024191.359999999</v>
      </c>
      <c r="J193" s="1740"/>
      <c r="K193" s="39"/>
      <c r="L193" s="5"/>
    </row>
    <row r="194" spans="2:12" ht="15">
      <c r="B194" s="233"/>
      <c r="C194" s="233"/>
      <c r="D194" s="241" t="s">
        <v>750</v>
      </c>
      <c r="E194" s="242">
        <v>5.1655562760313731E-2</v>
      </c>
      <c r="F194" s="243">
        <v>100</v>
      </c>
      <c r="G194" s="1738">
        <v>3432877.28</v>
      </c>
      <c r="H194" s="1739"/>
      <c r="I194" s="1738">
        <v>66457068.640000001</v>
      </c>
      <c r="J194" s="1740"/>
      <c r="K194" s="39"/>
      <c r="L194" s="5"/>
    </row>
    <row r="195" spans="2:12" ht="15.75" thickBot="1">
      <c r="B195" s="233"/>
      <c r="C195" s="233"/>
      <c r="D195" s="244" t="s">
        <v>860</v>
      </c>
      <c r="E195" s="245">
        <v>1</v>
      </c>
      <c r="F195" s="246">
        <v>173</v>
      </c>
      <c r="G195" s="1732">
        <v>66457068.640000001</v>
      </c>
      <c r="H195" s="1733"/>
      <c r="I195" s="1732">
        <v>66457068.640000001</v>
      </c>
      <c r="J195" s="1734"/>
      <c r="K195" s="39"/>
      <c r="L195" s="5"/>
    </row>
    <row r="196" spans="2:12" ht="15">
      <c r="B196" s="39"/>
      <c r="C196" s="39"/>
      <c r="D196" s="39"/>
      <c r="E196" s="39"/>
      <c r="F196" s="39"/>
      <c r="G196" s="39"/>
      <c r="H196" s="39"/>
      <c r="I196" s="39"/>
      <c r="J196" s="39"/>
      <c r="K196" s="39"/>
      <c r="L196" s="39"/>
    </row>
  </sheetData>
  <sortState ref="C14:H186">
    <sortCondition descending="1" ref="H14:H186"/>
  </sortState>
  <mergeCells count="18">
    <mergeCell ref="H5:I5"/>
    <mergeCell ref="A1:L1"/>
    <mergeCell ref="A2:L2"/>
    <mergeCell ref="A3:L3"/>
    <mergeCell ref="A4:L4"/>
    <mergeCell ref="C5:G5"/>
    <mergeCell ref="A12:L12"/>
    <mergeCell ref="G195:H195"/>
    <mergeCell ref="I195:J195"/>
    <mergeCell ref="D190:J190"/>
    <mergeCell ref="G192:H192"/>
    <mergeCell ref="I192:J192"/>
    <mergeCell ref="G193:H193"/>
    <mergeCell ref="I193:J193"/>
    <mergeCell ref="G194:H194"/>
    <mergeCell ref="I194:J194"/>
    <mergeCell ref="G191:H191"/>
    <mergeCell ref="I191:J191"/>
  </mergeCells>
  <conditionalFormatting sqref="F13:L13">
    <cfRule type="expression" dxfId="1816" priority="891">
      <formula>LEN($B13)=3</formula>
    </cfRule>
    <cfRule type="expression" dxfId="1815" priority="892">
      <formula>AND($B13&lt;&gt;"",$E13="")</formula>
    </cfRule>
  </conditionalFormatting>
  <conditionalFormatting sqref="H188:J188">
    <cfRule type="expression" dxfId="1814" priority="2378">
      <formula>LEN(#REF!)=3</formula>
    </cfRule>
    <cfRule type="expression" dxfId="1813" priority="2379">
      <formula>AND(#REF!&lt;&gt;"",$E188="")</formula>
    </cfRule>
  </conditionalFormatting>
  <conditionalFormatting sqref="B189:I189 B190:C195 B188 D188:G188">
    <cfRule type="expression" dxfId="1812" priority="889">
      <formula>LEN($B188)=3</formula>
    </cfRule>
    <cfRule type="expression" dxfId="1811" priority="890">
      <formula>AND($B188&lt;&gt;"",$F188="")</formula>
    </cfRule>
  </conditionalFormatting>
  <conditionalFormatting sqref="J189:K189">
    <cfRule type="expression" dxfId="1810" priority="887">
      <formula>LEN(#REF!)=3</formula>
    </cfRule>
    <cfRule type="expression" dxfId="1809" priority="888">
      <formula>AND(#REF!&lt;&gt;"",$E189="")</formula>
    </cfRule>
  </conditionalFormatting>
  <conditionalFormatting sqref="F196:L196">
    <cfRule type="expression" dxfId="1808" priority="885">
      <formula>LEN($B272)=3</formula>
    </cfRule>
    <cfRule type="expression" dxfId="1807" priority="886">
      <formula>AND($B272&lt;&gt;"",$E196="")</formula>
    </cfRule>
  </conditionalFormatting>
  <conditionalFormatting sqref="F191:J195">
    <cfRule type="expression" dxfId="1806" priority="883">
      <formula>LEN(#REF!)=3</formula>
    </cfRule>
    <cfRule type="expression" dxfId="1805" priority="884">
      <formula>AND(#REF!&lt;&gt;"",$D191="")</formula>
    </cfRule>
  </conditionalFormatting>
  <conditionalFormatting sqref="C188">
    <cfRule type="expression" dxfId="1804" priority="1">
      <formula>LEN($B188)=3</formula>
    </cfRule>
    <cfRule type="expression" dxfId="1803" priority="2">
      <formula>AND($B188&lt;&gt;"",$F188="")</formula>
    </cfRule>
  </conditionalFormatting>
  <printOptions horizontalCentered="1"/>
  <pageMargins left="0.11811023622047245" right="0.11811023622047245" top="0.11811023622047245" bottom="0.11811023622047245" header="0.11811023622047245" footer="0.11811023622047245"/>
  <pageSetup paperSize="9" scale="77" fitToHeight="20" orientation="landscape" r:id="rId1"/>
  <headerFooter alignWithMargins="0"/>
  <rowBreaks count="1" manualBreakCount="1">
    <brk id="196" max="1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V38"/>
  <sheetViews>
    <sheetView showGridLines="0" view="pageBreakPreview" zoomScale="85" zoomScaleSheetLayoutView="85" workbookViewId="0">
      <selection sqref="A1:XFD1048576"/>
    </sheetView>
  </sheetViews>
  <sheetFormatPr defaultColWidth="9.140625" defaultRowHeight="15"/>
  <cols>
    <col min="1" max="1" width="18.5703125" style="31" bestFit="1" customWidth="1"/>
    <col min="2" max="2" width="24.28515625" style="31" customWidth="1"/>
    <col min="3" max="3" width="17.42578125" style="31" bestFit="1" customWidth="1"/>
    <col min="4" max="4" width="8.5703125" style="31" bestFit="1" customWidth="1"/>
    <col min="5" max="7" width="15" style="34" bestFit="1" customWidth="1"/>
    <col min="8" max="13" width="16" style="34" bestFit="1" customWidth="1"/>
    <col min="14" max="22" width="16" style="31" bestFit="1" customWidth="1"/>
    <col min="23" max="16384" width="9.140625" style="31"/>
  </cols>
  <sheetData>
    <row r="1" spans="1:22">
      <c r="A1" s="1643" t="s">
        <v>0</v>
      </c>
      <c r="B1" s="1643"/>
      <c r="C1" s="1643"/>
      <c r="D1" s="1643"/>
      <c r="E1" s="1643"/>
      <c r="F1" s="1643"/>
      <c r="G1" s="1643"/>
      <c r="H1" s="1643"/>
      <c r="I1" s="1643"/>
      <c r="J1" s="1643"/>
      <c r="K1" s="1643"/>
      <c r="L1" s="1643"/>
      <c r="M1" s="1643"/>
      <c r="N1" s="1643"/>
      <c r="O1" s="1643"/>
      <c r="P1" s="1643"/>
      <c r="Q1" s="1643"/>
      <c r="R1" s="1643"/>
      <c r="S1" s="1643"/>
      <c r="T1" s="1643"/>
      <c r="U1" s="1643"/>
      <c r="V1" s="1643"/>
    </row>
    <row r="2" spans="1:22">
      <c r="A2" s="1643" t="s">
        <v>1</v>
      </c>
      <c r="B2" s="1643"/>
      <c r="C2" s="1643"/>
      <c r="D2" s="1643"/>
      <c r="E2" s="1643"/>
      <c r="F2" s="1643"/>
      <c r="G2" s="1643"/>
      <c r="H2" s="1643"/>
      <c r="I2" s="1643"/>
      <c r="J2" s="1643"/>
      <c r="K2" s="1643"/>
      <c r="L2" s="1643"/>
      <c r="M2" s="1643"/>
      <c r="N2" s="1643"/>
      <c r="O2" s="1643"/>
      <c r="P2" s="1643"/>
      <c r="Q2" s="1643"/>
      <c r="R2" s="1643"/>
      <c r="S2" s="1643"/>
      <c r="T2" s="1643"/>
      <c r="U2" s="1643"/>
      <c r="V2" s="1643"/>
    </row>
    <row r="3" spans="1:22">
      <c r="A3" s="1643" t="s">
        <v>2</v>
      </c>
      <c r="B3" s="1643"/>
      <c r="C3" s="1643"/>
      <c r="D3" s="1643"/>
      <c r="E3" s="1643"/>
      <c r="F3" s="1643"/>
      <c r="G3" s="1643"/>
      <c r="H3" s="1643"/>
      <c r="I3" s="1643"/>
      <c r="J3" s="1643"/>
      <c r="K3" s="1643"/>
      <c r="L3" s="1643"/>
      <c r="M3" s="1643"/>
      <c r="N3" s="1643"/>
      <c r="O3" s="1643"/>
      <c r="P3" s="1643"/>
      <c r="Q3" s="1643"/>
      <c r="R3" s="1643"/>
      <c r="S3" s="1643"/>
      <c r="T3" s="1643"/>
      <c r="U3" s="1643"/>
      <c r="V3" s="1643"/>
    </row>
    <row r="4" spans="1:22" ht="27" customHeight="1">
      <c r="A4" s="1644" t="s">
        <v>867</v>
      </c>
      <c r="B4" s="1644"/>
      <c r="C4" s="1644"/>
      <c r="D4" s="1644"/>
      <c r="E4" s="1644"/>
      <c r="F4" s="1644"/>
      <c r="G4" s="1644"/>
      <c r="H4" s="1644"/>
      <c r="I4" s="1644"/>
      <c r="J4" s="1644"/>
      <c r="K4" s="1644"/>
      <c r="L4" s="1644"/>
      <c r="M4" s="1644"/>
      <c r="N4" s="1644"/>
      <c r="O4" s="1644"/>
      <c r="P4" s="1644"/>
      <c r="Q4" s="1644"/>
      <c r="R4" s="1644"/>
      <c r="S4" s="1644"/>
      <c r="T4" s="1644"/>
      <c r="U4" s="1644"/>
      <c r="V4" s="1644"/>
    </row>
    <row r="5" spans="1:22" ht="33" customHeight="1">
      <c r="A5" s="33" t="s">
        <v>12</v>
      </c>
      <c r="B5" s="1717" t="s">
        <v>4</v>
      </c>
      <c r="C5" s="1717"/>
      <c r="D5" s="1717"/>
      <c r="E5" s="1717"/>
      <c r="F5" s="1717"/>
      <c r="G5" s="1717"/>
      <c r="H5" s="1717"/>
      <c r="I5" s="247"/>
      <c r="J5" s="247"/>
      <c r="K5" s="288"/>
      <c r="L5" s="288"/>
      <c r="M5" s="288"/>
    </row>
    <row r="6" spans="1:22">
      <c r="A6" s="33" t="s">
        <v>13</v>
      </c>
      <c r="B6" s="248" t="s">
        <v>14</v>
      </c>
      <c r="C6" s="248"/>
      <c r="D6" s="248"/>
      <c r="E6" s="325"/>
      <c r="F6" s="288"/>
      <c r="G6" s="288"/>
      <c r="H6" s="288"/>
      <c r="I6" s="288"/>
      <c r="J6" s="287"/>
      <c r="K6" s="250"/>
      <c r="L6" s="248"/>
      <c r="N6" s="1"/>
    </row>
    <row r="7" spans="1:22">
      <c r="A7" s="33" t="s">
        <v>15</v>
      </c>
      <c r="B7" s="248" t="s">
        <v>16</v>
      </c>
      <c r="C7" s="248"/>
      <c r="D7" s="248"/>
      <c r="E7" s="325"/>
      <c r="F7" s="288"/>
      <c r="G7" s="288"/>
      <c r="H7" s="288"/>
      <c r="I7" s="288"/>
      <c r="J7" s="287"/>
      <c r="K7" s="250"/>
      <c r="L7" s="248"/>
      <c r="N7" s="1"/>
    </row>
    <row r="8" spans="1:22">
      <c r="A8" s="33" t="s">
        <v>5</v>
      </c>
      <c r="B8" s="248" t="s">
        <v>17</v>
      </c>
      <c r="C8" s="248"/>
      <c r="D8" s="248"/>
      <c r="E8" s="325"/>
      <c r="F8" s="288"/>
      <c r="G8" s="288"/>
      <c r="H8" s="288"/>
      <c r="I8" s="288"/>
      <c r="J8" s="287"/>
      <c r="K8" s="248"/>
      <c r="L8" s="248"/>
    </row>
    <row r="9" spans="1:22" ht="18" customHeight="1">
      <c r="A9" s="33" t="s">
        <v>18</v>
      </c>
      <c r="B9" s="252">
        <v>540</v>
      </c>
      <c r="C9" s="252"/>
      <c r="D9" s="252"/>
      <c r="E9" s="325"/>
      <c r="F9" s="290"/>
      <c r="G9" s="248"/>
      <c r="H9" s="248"/>
      <c r="I9" s="247"/>
      <c r="J9" s="247"/>
      <c r="K9" s="288"/>
      <c r="L9" s="288"/>
      <c r="M9" s="288"/>
    </row>
    <row r="10" spans="1:22" ht="18" customHeight="1">
      <c r="A10" s="33" t="s">
        <v>19</v>
      </c>
      <c r="B10" s="248" t="s">
        <v>14623</v>
      </c>
      <c r="C10" s="248"/>
      <c r="D10" s="248"/>
      <c r="E10" s="325"/>
      <c r="F10" s="290"/>
      <c r="G10" s="248"/>
      <c r="H10" s="248"/>
      <c r="I10" s="247"/>
      <c r="J10" s="247"/>
      <c r="K10" s="288"/>
      <c r="L10" s="288"/>
      <c r="M10" s="288"/>
    </row>
    <row r="11" spans="1:22" ht="13.5" customHeight="1" thickBot="1">
      <c r="A11" s="33" t="s">
        <v>20</v>
      </c>
      <c r="B11" s="251">
        <v>0.2034</v>
      </c>
      <c r="C11" s="251"/>
      <c r="D11" s="251"/>
      <c r="E11" s="325"/>
      <c r="F11" s="290"/>
      <c r="G11" s="248"/>
      <c r="H11" s="248"/>
      <c r="I11" s="247"/>
      <c r="J11" s="247"/>
      <c r="K11" s="288"/>
      <c r="L11" s="288"/>
      <c r="M11" s="288"/>
    </row>
    <row r="12" spans="1:22" ht="18" customHeight="1" thickBot="1">
      <c r="A12" s="1750" t="s">
        <v>14622</v>
      </c>
      <c r="B12" s="1751"/>
      <c r="C12" s="1751"/>
      <c r="D12" s="1751"/>
      <c r="E12" s="1751"/>
      <c r="F12" s="1751"/>
      <c r="G12" s="1751"/>
      <c r="H12" s="1751"/>
      <c r="I12" s="1751"/>
      <c r="J12" s="1751"/>
      <c r="K12" s="1751"/>
      <c r="L12" s="1751"/>
      <c r="M12" s="1751"/>
      <c r="N12" s="1751"/>
      <c r="O12" s="1751"/>
      <c r="P12" s="1751"/>
      <c r="Q12" s="1751"/>
      <c r="R12" s="1751"/>
      <c r="S12" s="1751"/>
      <c r="T12" s="1751"/>
      <c r="U12" s="1751"/>
      <c r="V12" s="1752"/>
    </row>
    <row r="13" spans="1:22" ht="15.75" thickBot="1">
      <c r="A13" s="1125" t="s">
        <v>36</v>
      </c>
      <c r="B13" s="1125" t="s">
        <v>39</v>
      </c>
      <c r="C13" s="1125" t="s">
        <v>868</v>
      </c>
      <c r="D13" s="1125" t="s">
        <v>24</v>
      </c>
      <c r="E13" s="1128" t="s">
        <v>869</v>
      </c>
      <c r="F13" s="1128" t="s">
        <v>870</v>
      </c>
      <c r="G13" s="1128" t="s">
        <v>871</v>
      </c>
      <c r="H13" s="1128" t="s">
        <v>872</v>
      </c>
      <c r="I13" s="1128" t="s">
        <v>873</v>
      </c>
      <c r="J13" s="1128" t="s">
        <v>874</v>
      </c>
      <c r="K13" s="1128" t="s">
        <v>875</v>
      </c>
      <c r="L13" s="1128" t="s">
        <v>876</v>
      </c>
      <c r="M13" s="1128" t="s">
        <v>877</v>
      </c>
      <c r="N13" s="1128" t="s">
        <v>878</v>
      </c>
      <c r="O13" s="1128" t="s">
        <v>879</v>
      </c>
      <c r="P13" s="1128" t="s">
        <v>880</v>
      </c>
      <c r="Q13" s="1128" t="s">
        <v>881</v>
      </c>
      <c r="R13" s="1128" t="s">
        <v>882</v>
      </c>
      <c r="S13" s="1128" t="s">
        <v>883</v>
      </c>
      <c r="T13" s="1128" t="s">
        <v>884</v>
      </c>
      <c r="U13" s="1128" t="s">
        <v>885</v>
      </c>
      <c r="V13" s="1128" t="s">
        <v>886</v>
      </c>
    </row>
    <row r="14" spans="1:22">
      <c r="A14" s="1769">
        <v>1</v>
      </c>
      <c r="B14" s="1747" t="s">
        <v>887</v>
      </c>
      <c r="C14" s="1753">
        <v>4580540.62</v>
      </c>
      <c r="D14" s="1763">
        <v>5.8370908303312263E-2</v>
      </c>
      <c r="E14" s="1129">
        <v>0.5</v>
      </c>
      <c r="F14" s="1129">
        <v>2.75E-2</v>
      </c>
      <c r="G14" s="1129">
        <v>2.75E-2</v>
      </c>
      <c r="H14" s="1129">
        <v>2.75E-2</v>
      </c>
      <c r="I14" s="1129">
        <v>2.75E-2</v>
      </c>
      <c r="J14" s="1129">
        <v>2.75E-2</v>
      </c>
      <c r="K14" s="1129">
        <v>2.75E-2</v>
      </c>
      <c r="L14" s="1129">
        <v>2.75E-2</v>
      </c>
      <c r="M14" s="1129">
        <v>2.75E-2</v>
      </c>
      <c r="N14" s="1129">
        <v>2.75E-2</v>
      </c>
      <c r="O14" s="1129">
        <v>2.75E-2</v>
      </c>
      <c r="P14" s="1129">
        <v>2.75E-2</v>
      </c>
      <c r="Q14" s="1129">
        <v>2.75E-2</v>
      </c>
      <c r="R14" s="1129">
        <v>2.75E-2</v>
      </c>
      <c r="S14" s="1129">
        <v>2.75E-2</v>
      </c>
      <c r="T14" s="1129">
        <v>2.75E-2</v>
      </c>
      <c r="U14" s="1129">
        <v>2.75E-2</v>
      </c>
      <c r="V14" s="1129">
        <v>0.06</v>
      </c>
    </row>
    <row r="15" spans="1:22">
      <c r="A15" s="1770"/>
      <c r="B15" s="1748"/>
      <c r="C15" s="1754"/>
      <c r="D15" s="1764"/>
      <c r="E15" s="1130"/>
      <c r="F15" s="1130"/>
      <c r="G15" s="1130"/>
      <c r="H15" s="1130"/>
      <c r="I15" s="1130"/>
      <c r="J15" s="1130"/>
      <c r="K15" s="1130"/>
      <c r="L15" s="1130"/>
      <c r="M15" s="1130"/>
      <c r="N15" s="1130"/>
      <c r="O15" s="1131"/>
      <c r="P15" s="1131"/>
      <c r="Q15" s="1131"/>
      <c r="R15" s="1131"/>
      <c r="S15" s="1131"/>
      <c r="T15" s="1131"/>
      <c r="U15" s="1131"/>
      <c r="V15" s="1132"/>
    </row>
    <row r="16" spans="1:22" ht="15.75" thickBot="1">
      <c r="A16" s="1771"/>
      <c r="B16" s="1749"/>
      <c r="C16" s="1755"/>
      <c r="D16" s="1765"/>
      <c r="E16" s="1133">
        <v>2290270.31</v>
      </c>
      <c r="F16" s="1133">
        <v>125964.86705</v>
      </c>
      <c r="G16" s="1133">
        <v>125964.86705</v>
      </c>
      <c r="H16" s="1133">
        <v>125964.86705</v>
      </c>
      <c r="I16" s="1133">
        <v>125964.86705</v>
      </c>
      <c r="J16" s="1133">
        <v>125964.86705</v>
      </c>
      <c r="K16" s="1133">
        <v>125964.86705</v>
      </c>
      <c r="L16" s="1133">
        <v>125964.86705</v>
      </c>
      <c r="M16" s="1133">
        <v>125964.86705</v>
      </c>
      <c r="N16" s="1133">
        <v>125964.86705</v>
      </c>
      <c r="O16" s="1133">
        <v>125964.86705</v>
      </c>
      <c r="P16" s="1133">
        <v>125964.86705</v>
      </c>
      <c r="Q16" s="1133">
        <v>125964.86705</v>
      </c>
      <c r="R16" s="1133">
        <v>125964.86705</v>
      </c>
      <c r="S16" s="1133">
        <v>125964.86705</v>
      </c>
      <c r="T16" s="1133">
        <v>125964.86705</v>
      </c>
      <c r="U16" s="1133">
        <v>125964.86705</v>
      </c>
      <c r="V16" s="1133">
        <v>274832.43719999999</v>
      </c>
    </row>
    <row r="17" spans="1:22">
      <c r="A17" s="1756">
        <v>2</v>
      </c>
      <c r="B17" s="1759" t="s">
        <v>888</v>
      </c>
      <c r="C17" s="1753">
        <v>33961838.370000005</v>
      </c>
      <c r="D17" s="1766">
        <v>0.43278370781202291</v>
      </c>
      <c r="E17" s="1134"/>
      <c r="F17" s="1135">
        <v>0.05</v>
      </c>
      <c r="G17" s="1129">
        <v>0.1</v>
      </c>
      <c r="H17" s="1129">
        <v>0.1</v>
      </c>
      <c r="I17" s="1129">
        <v>0.1</v>
      </c>
      <c r="J17" s="1129">
        <v>0.1</v>
      </c>
      <c r="K17" s="1129">
        <v>0.1</v>
      </c>
      <c r="L17" s="1129">
        <v>0.1</v>
      </c>
      <c r="M17" s="1129">
        <v>7.4999999999999997E-2</v>
      </c>
      <c r="N17" s="1129">
        <v>7.4999999999999997E-2</v>
      </c>
      <c r="O17" s="1129">
        <v>0.05</v>
      </c>
      <c r="P17" s="1129">
        <v>0.05</v>
      </c>
      <c r="Q17" s="1129">
        <v>0.05</v>
      </c>
      <c r="R17" s="1129">
        <v>0.05</v>
      </c>
      <c r="S17" s="1134"/>
      <c r="T17" s="1134"/>
      <c r="U17" s="1134"/>
      <c r="V17" s="1134"/>
    </row>
    <row r="18" spans="1:22">
      <c r="A18" s="1757"/>
      <c r="B18" s="1760"/>
      <c r="C18" s="1754"/>
      <c r="D18" s="1767"/>
      <c r="E18" s="1136"/>
      <c r="F18" s="1137"/>
      <c r="G18" s="1130"/>
      <c r="H18" s="1130"/>
      <c r="I18" s="1130"/>
      <c r="J18" s="1130"/>
      <c r="K18" s="1130"/>
      <c r="L18" s="1130"/>
      <c r="M18" s="1130"/>
      <c r="N18" s="1130"/>
      <c r="O18" s="1131"/>
      <c r="P18" s="1131"/>
      <c r="Q18" s="1131"/>
      <c r="R18" s="1131"/>
      <c r="S18" s="1136"/>
      <c r="T18" s="1136"/>
      <c r="U18" s="1136"/>
      <c r="V18" s="1136"/>
    </row>
    <row r="19" spans="1:22" ht="15.75" thickBot="1">
      <c r="A19" s="1758"/>
      <c r="B19" s="1761"/>
      <c r="C19" s="1755"/>
      <c r="D19" s="1768"/>
      <c r="E19" s="1138"/>
      <c r="F19" s="1133">
        <v>1698091.9185000004</v>
      </c>
      <c r="G19" s="1133">
        <v>3396183.8370000008</v>
      </c>
      <c r="H19" s="1133">
        <v>3396183.8370000008</v>
      </c>
      <c r="I19" s="1133">
        <v>3396183.8370000008</v>
      </c>
      <c r="J19" s="1133">
        <v>3396183.8370000008</v>
      </c>
      <c r="K19" s="1133">
        <v>3396183.8370000008</v>
      </c>
      <c r="L19" s="1133">
        <v>3396183.8370000008</v>
      </c>
      <c r="M19" s="1133">
        <v>2547137.8777500005</v>
      </c>
      <c r="N19" s="1133">
        <v>2547137.8777500005</v>
      </c>
      <c r="O19" s="1133">
        <v>1698091.9185000004</v>
      </c>
      <c r="P19" s="1133">
        <v>1698091.9185000004</v>
      </c>
      <c r="Q19" s="1133">
        <v>1698091.9185000004</v>
      </c>
      <c r="R19" s="1133">
        <v>1698091.9185000004</v>
      </c>
      <c r="S19" s="1138"/>
      <c r="T19" s="1138"/>
      <c r="U19" s="1138"/>
      <c r="V19" s="1138"/>
    </row>
    <row r="20" spans="1:22">
      <c r="A20" s="1756">
        <v>3</v>
      </c>
      <c r="B20" s="1759" t="s">
        <v>889</v>
      </c>
      <c r="C20" s="1753">
        <v>3773313.92</v>
      </c>
      <c r="D20" s="1763">
        <v>4.8084228281318406E-2</v>
      </c>
      <c r="E20" s="1134"/>
      <c r="F20" s="1134"/>
      <c r="G20" s="1134"/>
      <c r="H20" s="1129">
        <v>0.1</v>
      </c>
      <c r="I20" s="1129">
        <v>0.1</v>
      </c>
      <c r="J20" s="1129">
        <v>0.2</v>
      </c>
      <c r="K20" s="1129">
        <v>0.2</v>
      </c>
      <c r="L20" s="1129">
        <v>0.2</v>
      </c>
      <c r="M20" s="1129">
        <v>0.2</v>
      </c>
      <c r="N20" s="1134"/>
      <c r="O20" s="1134"/>
      <c r="P20" s="1134"/>
      <c r="Q20" s="1134"/>
      <c r="R20" s="1134"/>
      <c r="S20" s="1134"/>
      <c r="T20" s="1134"/>
      <c r="U20" s="1134"/>
      <c r="V20" s="1134"/>
    </row>
    <row r="21" spans="1:22">
      <c r="A21" s="1757"/>
      <c r="B21" s="1760"/>
      <c r="C21" s="1754"/>
      <c r="D21" s="1764"/>
      <c r="E21" s="1136"/>
      <c r="F21" s="1136"/>
      <c r="G21" s="1136"/>
      <c r="H21" s="1130"/>
      <c r="I21" s="1130"/>
      <c r="J21" s="1130"/>
      <c r="K21" s="1130"/>
      <c r="L21" s="1130"/>
      <c r="M21" s="1130"/>
      <c r="N21" s="1136"/>
      <c r="O21" s="1136"/>
      <c r="P21" s="1136"/>
      <c r="Q21" s="1136"/>
      <c r="R21" s="1136"/>
      <c r="S21" s="1136"/>
      <c r="T21" s="1136"/>
      <c r="U21" s="1136"/>
      <c r="V21" s="1136"/>
    </row>
    <row r="22" spans="1:22" ht="15.75" thickBot="1">
      <c r="A22" s="1758"/>
      <c r="B22" s="1761"/>
      <c r="C22" s="1755"/>
      <c r="D22" s="1765"/>
      <c r="E22" s="1138"/>
      <c r="F22" s="1138"/>
      <c r="G22" s="1138"/>
      <c r="H22" s="1133">
        <v>377331.39199999999</v>
      </c>
      <c r="I22" s="1133">
        <v>377331.39199999999</v>
      </c>
      <c r="J22" s="1133">
        <v>754662.78399999999</v>
      </c>
      <c r="K22" s="1133">
        <v>754662.78399999999</v>
      </c>
      <c r="L22" s="1133">
        <v>754662.78399999999</v>
      </c>
      <c r="M22" s="1133">
        <v>754662.78399999999</v>
      </c>
      <c r="N22" s="1138"/>
      <c r="O22" s="1138"/>
      <c r="P22" s="1138"/>
      <c r="Q22" s="1138"/>
      <c r="R22" s="1138"/>
      <c r="S22" s="1138"/>
      <c r="T22" s="1138"/>
      <c r="U22" s="1138"/>
      <c r="V22" s="1138"/>
    </row>
    <row r="23" spans="1:22">
      <c r="A23" s="1756">
        <v>4</v>
      </c>
      <c r="B23" s="1759" t="s">
        <v>890</v>
      </c>
      <c r="C23" s="1753">
        <v>35514105.439999998</v>
      </c>
      <c r="D23" s="1763">
        <v>0.45256461280162236</v>
      </c>
      <c r="E23" s="1134"/>
      <c r="F23" s="1134"/>
      <c r="G23" s="1134"/>
      <c r="H23" s="1134"/>
      <c r="I23" s="1134"/>
      <c r="J23" s="1134"/>
      <c r="K23" s="1129">
        <v>0.05</v>
      </c>
      <c r="L23" s="1129">
        <v>0.1</v>
      </c>
      <c r="M23" s="1129">
        <v>0.1</v>
      </c>
      <c r="N23" s="1129">
        <v>0.1</v>
      </c>
      <c r="O23" s="1129">
        <v>0.1</v>
      </c>
      <c r="P23" s="1129">
        <v>0.1</v>
      </c>
      <c r="Q23" s="1129">
        <v>0.1</v>
      </c>
      <c r="R23" s="1129">
        <v>0.1</v>
      </c>
      <c r="S23" s="1129">
        <v>0.1</v>
      </c>
      <c r="T23" s="1129">
        <v>0.1</v>
      </c>
      <c r="U23" s="1129">
        <v>0.05</v>
      </c>
      <c r="V23" s="1134"/>
    </row>
    <row r="24" spans="1:22">
      <c r="A24" s="1757"/>
      <c r="B24" s="1760"/>
      <c r="C24" s="1754"/>
      <c r="D24" s="1764"/>
      <c r="E24" s="1136"/>
      <c r="F24" s="1136"/>
      <c r="G24" s="1136"/>
      <c r="H24" s="1136"/>
      <c r="I24" s="1136"/>
      <c r="J24" s="1136"/>
      <c r="K24" s="1130"/>
      <c r="L24" s="1130"/>
      <c r="M24" s="1130"/>
      <c r="N24" s="1130"/>
      <c r="O24" s="1130"/>
      <c r="P24" s="1130"/>
      <c r="Q24" s="1130"/>
      <c r="R24" s="1130"/>
      <c r="S24" s="1130"/>
      <c r="T24" s="1130"/>
      <c r="U24" s="1130"/>
      <c r="V24" s="1136"/>
    </row>
    <row r="25" spans="1:22" ht="15.75" thickBot="1">
      <c r="A25" s="1758"/>
      <c r="B25" s="1761"/>
      <c r="C25" s="1755"/>
      <c r="D25" s="1765"/>
      <c r="E25" s="1138"/>
      <c r="F25" s="1138"/>
      <c r="G25" s="1138"/>
      <c r="H25" s="1138"/>
      <c r="I25" s="1138"/>
      <c r="J25" s="1138"/>
      <c r="K25" s="1133">
        <v>1775705.2719999999</v>
      </c>
      <c r="L25" s="1133">
        <v>3551410.5439999998</v>
      </c>
      <c r="M25" s="1133">
        <v>3551410.5439999998</v>
      </c>
      <c r="N25" s="1133">
        <v>3551410.5439999998</v>
      </c>
      <c r="O25" s="1133">
        <v>3551410.5439999998</v>
      </c>
      <c r="P25" s="1133">
        <v>3551410.5439999998</v>
      </c>
      <c r="Q25" s="1133">
        <v>3551410.5439999998</v>
      </c>
      <c r="R25" s="1133">
        <v>3551410.5439999998</v>
      </c>
      <c r="S25" s="1133">
        <v>3551410.5439999998</v>
      </c>
      <c r="T25" s="1133">
        <v>3551410.5439999998</v>
      </c>
      <c r="U25" s="1133">
        <v>1775705.2719999999</v>
      </c>
      <c r="V25" s="1138"/>
    </row>
    <row r="26" spans="1:22">
      <c r="A26" s="1756">
        <v>5</v>
      </c>
      <c r="B26" s="1759" t="s">
        <v>891</v>
      </c>
      <c r="C26" s="1753">
        <v>643207.35</v>
      </c>
      <c r="D26" s="1763">
        <v>8.1965428017242385E-3</v>
      </c>
      <c r="E26" s="1134"/>
      <c r="F26" s="1134"/>
      <c r="G26" s="1134"/>
      <c r="H26" s="1134"/>
      <c r="I26" s="1134"/>
      <c r="J26" s="1134"/>
      <c r="K26" s="1134"/>
      <c r="L26" s="1134"/>
      <c r="M26" s="1134"/>
      <c r="N26" s="1134"/>
      <c r="O26" s="1134"/>
      <c r="P26" s="1134"/>
      <c r="Q26" s="1134"/>
      <c r="R26" s="1134"/>
      <c r="S26" s="1129">
        <v>0.3</v>
      </c>
      <c r="T26" s="1129">
        <v>0.25</v>
      </c>
      <c r="U26" s="1129">
        <v>0.25</v>
      </c>
      <c r="V26" s="1129">
        <v>0.2</v>
      </c>
    </row>
    <row r="27" spans="1:22">
      <c r="A27" s="1757"/>
      <c r="B27" s="1760"/>
      <c r="C27" s="1754"/>
      <c r="D27" s="1764"/>
      <c r="E27" s="1136"/>
      <c r="F27" s="1136"/>
      <c r="G27" s="1136"/>
      <c r="H27" s="1136"/>
      <c r="I27" s="1136"/>
      <c r="J27" s="1136"/>
      <c r="K27" s="1136"/>
      <c r="L27" s="1136"/>
      <c r="M27" s="1136"/>
      <c r="N27" s="1136"/>
      <c r="O27" s="1136"/>
      <c r="P27" s="1136"/>
      <c r="Q27" s="1136"/>
      <c r="R27" s="1136"/>
      <c r="S27" s="1130"/>
      <c r="T27" s="1130"/>
      <c r="U27" s="1130"/>
      <c r="V27" s="1130"/>
    </row>
    <row r="28" spans="1:22" s="29" customFormat="1" ht="15.75" thickBot="1">
      <c r="A28" s="1758"/>
      <c r="B28" s="1761"/>
      <c r="C28" s="1755"/>
      <c r="D28" s="1765"/>
      <c r="E28" s="1138"/>
      <c r="F28" s="1138"/>
      <c r="G28" s="1138"/>
      <c r="H28" s="1138"/>
      <c r="I28" s="1138"/>
      <c r="J28" s="1138"/>
      <c r="K28" s="1138"/>
      <c r="L28" s="1138"/>
      <c r="M28" s="1138"/>
      <c r="N28" s="1138"/>
      <c r="O28" s="1138"/>
      <c r="P28" s="1138"/>
      <c r="Q28" s="1138"/>
      <c r="R28" s="1138"/>
      <c r="S28" s="1133">
        <v>192962.20499999999</v>
      </c>
      <c r="T28" s="1133">
        <v>160801.83749999999</v>
      </c>
      <c r="U28" s="1133">
        <v>160801.83749999999</v>
      </c>
      <c r="V28" s="1133">
        <v>128641.47</v>
      </c>
    </row>
    <row r="29" spans="1:22" s="29" customFormat="1" ht="15.75">
      <c r="A29" s="1762" t="s">
        <v>892</v>
      </c>
      <c r="B29" s="1762"/>
      <c r="C29" s="1144">
        <v>78473005.699999988</v>
      </c>
      <c r="D29" s="1145">
        <v>1.0000000000000002</v>
      </c>
      <c r="E29" s="1139"/>
      <c r="F29" s="1139"/>
      <c r="G29" s="1139"/>
      <c r="H29" s="1139"/>
      <c r="I29" s="1139"/>
      <c r="J29" s="1139"/>
      <c r="K29" s="1139"/>
      <c r="L29" s="1139"/>
      <c r="M29" s="1139"/>
      <c r="N29" s="1139"/>
      <c r="O29" s="1140"/>
      <c r="P29" s="1140"/>
      <c r="Q29" s="1140"/>
      <c r="R29" s="1140"/>
      <c r="S29" s="1140"/>
      <c r="T29" s="1140"/>
      <c r="U29" s="1140"/>
      <c r="V29" s="1141"/>
    </row>
    <row r="30" spans="1:22">
      <c r="A30" s="284"/>
      <c r="B30" s="285" t="s">
        <v>893</v>
      </c>
      <c r="C30" s="285"/>
      <c r="D30" s="285"/>
      <c r="E30" s="1142">
        <v>2290270.31</v>
      </c>
      <c r="F30" s="1142">
        <v>1824056.7855500004</v>
      </c>
      <c r="G30" s="1142">
        <v>3522148.7040500008</v>
      </c>
      <c r="H30" s="1142">
        <v>3899480.0960500007</v>
      </c>
      <c r="I30" s="1142">
        <v>3899480.0960500007</v>
      </c>
      <c r="J30" s="1142">
        <v>4276811.4880500007</v>
      </c>
      <c r="K30" s="1142">
        <v>6052516.7600500006</v>
      </c>
      <c r="L30" s="1142">
        <v>7828222.0320500005</v>
      </c>
      <c r="M30" s="1142">
        <v>6979176.0728000002</v>
      </c>
      <c r="N30" s="1142">
        <v>6224513.2888000002</v>
      </c>
      <c r="O30" s="1142">
        <v>5375467.3295499999</v>
      </c>
      <c r="P30" s="1142">
        <v>5375467.3295499999</v>
      </c>
      <c r="Q30" s="1142">
        <v>5375467.3295499999</v>
      </c>
      <c r="R30" s="1142">
        <v>5375467.3295499999</v>
      </c>
      <c r="S30" s="1142">
        <v>3870337.6160499998</v>
      </c>
      <c r="T30" s="1142">
        <v>3838177.2485499997</v>
      </c>
      <c r="U30" s="1142">
        <v>2062471.9765499998</v>
      </c>
      <c r="V30" s="1142">
        <v>403473.90720000002</v>
      </c>
    </row>
    <row r="31" spans="1:22">
      <c r="A31" s="284"/>
      <c r="B31" s="285" t="s">
        <v>894</v>
      </c>
      <c r="C31" s="285"/>
      <c r="D31" s="285"/>
      <c r="E31" s="1143">
        <v>2.9185454151656128E-2</v>
      </c>
      <c r="F31" s="1143">
        <v>2.324438536894223E-2</v>
      </c>
      <c r="G31" s="1143">
        <v>4.4883570759543377E-2</v>
      </c>
      <c r="H31" s="1143">
        <v>4.9691993587675218E-2</v>
      </c>
      <c r="I31" s="1143">
        <v>4.9691993587675218E-2</v>
      </c>
      <c r="J31" s="1143">
        <v>5.4500416415807051E-2</v>
      </c>
      <c r="K31" s="1143">
        <v>7.7128647055888164E-2</v>
      </c>
      <c r="L31" s="1143">
        <v>9.9756877695969276E-2</v>
      </c>
      <c r="M31" s="1143">
        <v>8.8937285000668706E-2</v>
      </c>
      <c r="N31" s="1143">
        <v>7.9320439344405025E-2</v>
      </c>
      <c r="O31" s="1143">
        <v>6.8500846649104455E-2</v>
      </c>
      <c r="P31" s="1143">
        <v>6.8500846649104455E-2</v>
      </c>
      <c r="Q31" s="1143">
        <v>6.8500846649104455E-2</v>
      </c>
      <c r="R31" s="1143">
        <v>6.8500846649104455E-2</v>
      </c>
      <c r="S31" s="1143">
        <v>4.9320624099020584E-2</v>
      </c>
      <c r="T31" s="1143">
        <v>4.8910796958934369E-2</v>
      </c>
      <c r="U31" s="1143">
        <v>2.6282566318853257E-2</v>
      </c>
      <c r="V31" s="1143">
        <v>5.1415630585435823E-3</v>
      </c>
    </row>
    <row r="32" spans="1:22" ht="30">
      <c r="A32" s="284"/>
      <c r="B32" s="285" t="s">
        <v>895</v>
      </c>
      <c r="C32" s="285"/>
      <c r="D32" s="285"/>
      <c r="E32" s="1142">
        <v>2290270.31</v>
      </c>
      <c r="F32" s="1142">
        <v>4114327.0955500007</v>
      </c>
      <c r="G32" s="1142">
        <v>7636475.7996000014</v>
      </c>
      <c r="H32" s="1142">
        <v>11535955.895650003</v>
      </c>
      <c r="I32" s="1142">
        <v>15435435.991700005</v>
      </c>
      <c r="J32" s="1142">
        <v>19712247.479750007</v>
      </c>
      <c r="K32" s="1142">
        <v>25764764.239800006</v>
      </c>
      <c r="L32" s="1142">
        <v>33592986.271850005</v>
      </c>
      <c r="M32" s="1142">
        <v>40572162.344650008</v>
      </c>
      <c r="N32" s="1142">
        <v>46796675.633450009</v>
      </c>
      <c r="O32" s="1142">
        <v>52172142.963000007</v>
      </c>
      <c r="P32" s="1142">
        <v>57547610.292550005</v>
      </c>
      <c r="Q32" s="1142">
        <v>62923077.622100003</v>
      </c>
      <c r="R32" s="1142">
        <v>68298544.951650009</v>
      </c>
      <c r="S32" s="1142">
        <v>72168882.567700014</v>
      </c>
      <c r="T32" s="1142">
        <v>76007059.816250011</v>
      </c>
      <c r="U32" s="1142">
        <v>78069531.792800009</v>
      </c>
      <c r="V32" s="1142">
        <v>78473005.700000003</v>
      </c>
    </row>
    <row r="33" spans="1:22">
      <c r="A33" s="284"/>
      <c r="B33" s="285" t="s">
        <v>896</v>
      </c>
      <c r="C33" s="285"/>
      <c r="D33" s="285"/>
      <c r="E33" s="1143">
        <v>2.9185454151656128E-2</v>
      </c>
      <c r="F33" s="1143">
        <v>5.2429839520598362E-2</v>
      </c>
      <c r="G33" s="1143">
        <v>9.7313410280141732E-2</v>
      </c>
      <c r="H33" s="1143">
        <v>0.14700540386781696</v>
      </c>
      <c r="I33" s="1143">
        <v>0.1966973974554922</v>
      </c>
      <c r="J33" s="1143">
        <v>0.25119781387129925</v>
      </c>
      <c r="K33" s="1143">
        <v>0.32832646092718742</v>
      </c>
      <c r="L33" s="1143">
        <v>0.42808333862315667</v>
      </c>
      <c r="M33" s="1143">
        <v>0.51702062362382539</v>
      </c>
      <c r="N33" s="1143">
        <v>0.59634106296823042</v>
      </c>
      <c r="O33" s="1143">
        <v>0.66484190961733491</v>
      </c>
      <c r="P33" s="1143">
        <v>0.7333427562664393</v>
      </c>
      <c r="Q33" s="1143">
        <v>0.8018436029155438</v>
      </c>
      <c r="R33" s="1143">
        <v>0.87034444956464829</v>
      </c>
      <c r="S33" s="1143">
        <v>0.9196650736636689</v>
      </c>
      <c r="T33" s="1143">
        <v>0.96857587062260331</v>
      </c>
      <c r="U33" s="1143">
        <v>0.99485843694145648</v>
      </c>
      <c r="V33" s="1143">
        <v>1</v>
      </c>
    </row>
    <row r="34" spans="1:22" ht="29.25" customHeight="1"/>
    <row r="35" spans="1:22" ht="32.25" customHeight="1"/>
    <row r="36" spans="1:22" ht="32.25" customHeight="1"/>
    <row r="37" spans="1:22" ht="32.25" customHeight="1"/>
    <row r="38" spans="1:22" ht="32.25" customHeight="1"/>
  </sheetData>
  <mergeCells count="27">
    <mergeCell ref="A20:A22"/>
    <mergeCell ref="B20:B22"/>
    <mergeCell ref="C20:C22"/>
    <mergeCell ref="A29:B29"/>
    <mergeCell ref="D14:D16"/>
    <mergeCell ref="D17:D19"/>
    <mergeCell ref="D20:D22"/>
    <mergeCell ref="D23:D25"/>
    <mergeCell ref="D26:D28"/>
    <mergeCell ref="A23:A25"/>
    <mergeCell ref="B23:B25"/>
    <mergeCell ref="C23:C25"/>
    <mergeCell ref="A26:A28"/>
    <mergeCell ref="B26:B28"/>
    <mergeCell ref="C26:C28"/>
    <mergeCell ref="A14:A16"/>
    <mergeCell ref="B14:B16"/>
    <mergeCell ref="A12:V12"/>
    <mergeCell ref="C14:C16"/>
    <mergeCell ref="A17:A19"/>
    <mergeCell ref="B17:B19"/>
    <mergeCell ref="C17:C19"/>
    <mergeCell ref="B5:H5"/>
    <mergeCell ref="A1:V1"/>
    <mergeCell ref="A2:V2"/>
    <mergeCell ref="A3:V3"/>
    <mergeCell ref="A4:V4"/>
  </mergeCells>
  <phoneticPr fontId="75" type="noConversion"/>
  <pageMargins left="0.23622047244094491" right="3.937007874015748E-2" top="0.39370078740157483" bottom="0" header="0.62992125984251968" footer="3.937007874015748E-2"/>
  <pageSetup paperSize="8" scale="59" orientation="landscape" r:id="rId1"/>
  <headerFooter>
    <oddFooter>&amp;L&amp;F&amp;R&amp;P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H53"/>
  <sheetViews>
    <sheetView showGridLines="0" view="pageBreakPreview" zoomScaleSheetLayoutView="100" workbookViewId="0">
      <selection sqref="A1:XFD1048576"/>
    </sheetView>
  </sheetViews>
  <sheetFormatPr defaultColWidth="9.140625" defaultRowHeight="15"/>
  <cols>
    <col min="1" max="1" width="9.140625" style="31"/>
    <col min="2" max="2" width="19.85546875" style="31" customWidth="1"/>
    <col min="3" max="3" width="34.5703125" style="31" customWidth="1"/>
    <col min="4" max="4" width="7.28515625" style="31" bestFit="1" customWidth="1"/>
    <col min="5" max="5" width="18.28515625" style="34" bestFit="1" customWidth="1"/>
    <col min="6" max="6" width="12.140625" style="34" customWidth="1"/>
    <col min="7" max="7" width="11.85546875" style="34" bestFit="1" customWidth="1"/>
    <col min="8" max="8" width="17" style="34" customWidth="1"/>
    <col min="9" max="16384" width="9.140625" style="31"/>
  </cols>
  <sheetData>
    <row r="1" spans="1:8">
      <c r="A1" s="1643" t="s">
        <v>0</v>
      </c>
      <c r="B1" s="1643"/>
      <c r="C1" s="1643"/>
      <c r="D1" s="1643"/>
      <c r="E1" s="1643"/>
      <c r="F1" s="1643"/>
      <c r="G1" s="1643"/>
      <c r="H1" s="1643"/>
    </row>
    <row r="2" spans="1:8">
      <c r="A2" s="1643" t="s">
        <v>897</v>
      </c>
      <c r="B2" s="1643"/>
      <c r="C2" s="1643"/>
      <c r="D2" s="1643"/>
      <c r="E2" s="1643"/>
      <c r="F2" s="1643"/>
      <c r="G2" s="1643"/>
      <c r="H2" s="1643"/>
    </row>
    <row r="3" spans="1:8">
      <c r="A3" s="1643" t="s">
        <v>898</v>
      </c>
      <c r="B3" s="1643"/>
      <c r="C3" s="1643"/>
      <c r="D3" s="1643"/>
      <c r="E3" s="1643"/>
      <c r="F3" s="1643"/>
      <c r="G3" s="1643"/>
      <c r="H3" s="1643"/>
    </row>
    <row r="4" spans="1:8" ht="31.5" customHeight="1">
      <c r="A4" s="1644" t="s">
        <v>899</v>
      </c>
      <c r="B4" s="1644"/>
      <c r="C4" s="1644"/>
      <c r="D4" s="1644"/>
      <c r="E4" s="1644"/>
      <c r="F4" s="1644"/>
      <c r="G4" s="1644"/>
      <c r="H4" s="1644"/>
    </row>
    <row r="5" spans="1:8" ht="27" customHeight="1">
      <c r="B5" s="33" t="s">
        <v>12</v>
      </c>
      <c r="C5" s="1717" t="s">
        <v>4</v>
      </c>
      <c r="D5" s="1717"/>
      <c r="E5" s="1717"/>
      <c r="F5" s="1717"/>
      <c r="G5" s="1717"/>
      <c r="H5" s="247"/>
    </row>
    <row r="6" spans="1:8" ht="13.5" customHeight="1">
      <c r="B6" s="33" t="s">
        <v>13</v>
      </c>
      <c r="C6" s="248" t="s">
        <v>14</v>
      </c>
      <c r="D6" s="325"/>
      <c r="E6" s="287"/>
      <c r="F6" s="250"/>
      <c r="G6" s="248"/>
    </row>
    <row r="7" spans="1:8">
      <c r="B7" s="33" t="s">
        <v>15</v>
      </c>
      <c r="C7" s="248" t="s">
        <v>16</v>
      </c>
      <c r="D7" s="325"/>
      <c r="E7" s="287"/>
      <c r="F7" s="250"/>
      <c r="G7" s="248"/>
    </row>
    <row r="8" spans="1:8">
      <c r="B8" s="33" t="s">
        <v>5</v>
      </c>
      <c r="C8" s="248" t="s">
        <v>17</v>
      </c>
      <c r="D8" s="325"/>
      <c r="E8" s="287"/>
      <c r="F8" s="248"/>
      <c r="G8" s="248"/>
    </row>
    <row r="9" spans="1:8" ht="15" customHeight="1">
      <c r="B9" s="33" t="s">
        <v>18</v>
      </c>
      <c r="C9" s="252">
        <v>540</v>
      </c>
      <c r="D9" s="325"/>
      <c r="E9" s="290"/>
      <c r="F9" s="248"/>
      <c r="G9" s="248"/>
      <c r="H9" s="247"/>
    </row>
    <row r="10" spans="1:8" ht="12" customHeight="1">
      <c r="B10" s="33" t="s">
        <v>19</v>
      </c>
      <c r="C10" s="248" t="s">
        <v>14623</v>
      </c>
      <c r="D10" s="325"/>
      <c r="E10" s="290"/>
      <c r="F10" s="248"/>
      <c r="G10" s="248"/>
      <c r="H10" s="247"/>
    </row>
    <row r="11" spans="1:8" ht="13.5" customHeight="1">
      <c r="B11" s="33" t="s">
        <v>20</v>
      </c>
      <c r="C11" s="251">
        <v>0.2034</v>
      </c>
      <c r="D11" s="325"/>
      <c r="E11" s="290"/>
      <c r="F11" s="248"/>
      <c r="G11" s="248"/>
      <c r="H11" s="247"/>
    </row>
    <row r="12" spans="1:8" ht="18" customHeight="1">
      <c r="B12" s="1773" t="s">
        <v>14622</v>
      </c>
      <c r="C12" s="1774"/>
      <c r="D12" s="1774"/>
      <c r="E12" s="1774"/>
      <c r="F12" s="1774"/>
      <c r="G12" s="1774"/>
      <c r="H12" s="247"/>
    </row>
    <row r="13" spans="1:8">
      <c r="B13" s="259" t="s">
        <v>900</v>
      </c>
      <c r="C13" s="259"/>
      <c r="D13" s="259"/>
      <c r="E13" s="260"/>
      <c r="F13" s="260"/>
      <c r="G13" s="260"/>
    </row>
    <row r="14" spans="1:8">
      <c r="B14" s="261" t="s">
        <v>901</v>
      </c>
      <c r="C14" s="261"/>
      <c r="D14" s="261"/>
      <c r="E14" s="262"/>
      <c r="F14" s="262"/>
      <c r="G14" s="262"/>
    </row>
    <row r="15" spans="1:8" s="264" customFormat="1">
      <c r="B15" s="1772" t="s">
        <v>38</v>
      </c>
      <c r="C15" s="1772" t="s">
        <v>39</v>
      </c>
      <c r="D15" s="1772" t="s">
        <v>902</v>
      </c>
      <c r="E15" s="1772"/>
      <c r="F15" s="1772" t="s">
        <v>903</v>
      </c>
      <c r="G15" s="1772"/>
      <c r="H15" s="263"/>
    </row>
    <row r="16" spans="1:8" s="264" customFormat="1" ht="30">
      <c r="B16" s="1772"/>
      <c r="C16" s="1772"/>
      <c r="D16" s="265" t="s">
        <v>904</v>
      </c>
      <c r="E16" s="265" t="s">
        <v>905</v>
      </c>
      <c r="F16" s="265" t="s">
        <v>904</v>
      </c>
      <c r="G16" s="265" t="s">
        <v>905</v>
      </c>
      <c r="H16" s="263"/>
    </row>
    <row r="17" spans="2:8">
      <c r="B17" s="261" t="s">
        <v>906</v>
      </c>
      <c r="C17" s="261"/>
      <c r="D17" s="261"/>
      <c r="E17" s="262"/>
      <c r="F17" s="262"/>
      <c r="G17" s="262"/>
    </row>
    <row r="18" spans="2:8">
      <c r="B18" s="31" t="s">
        <v>907</v>
      </c>
      <c r="C18" s="266" t="s">
        <v>908</v>
      </c>
      <c r="D18" s="267">
        <v>0</v>
      </c>
      <c r="E18" s="268">
        <v>0</v>
      </c>
      <c r="F18" s="268">
        <v>0.2</v>
      </c>
      <c r="G18" s="268">
        <v>0.2</v>
      </c>
    </row>
    <row r="19" spans="2:8">
      <c r="B19" s="31" t="s">
        <v>909</v>
      </c>
      <c r="C19" s="266" t="s">
        <v>910</v>
      </c>
      <c r="D19" s="267">
        <v>1.4999999999999999E-2</v>
      </c>
      <c r="E19" s="268">
        <v>1.4999999999999999E-2</v>
      </c>
      <c r="F19" s="268">
        <v>1.4999999999999999E-2</v>
      </c>
      <c r="G19" s="268">
        <v>1.4999999999999999E-2</v>
      </c>
    </row>
    <row r="20" spans="2:8">
      <c r="B20" s="31" t="s">
        <v>911</v>
      </c>
      <c r="C20" s="266" t="s">
        <v>912</v>
      </c>
      <c r="D20" s="267">
        <v>0.01</v>
      </c>
      <c r="E20" s="268">
        <v>0.01</v>
      </c>
      <c r="F20" s="268">
        <v>0.01</v>
      </c>
      <c r="G20" s="268">
        <v>0.01</v>
      </c>
    </row>
    <row r="21" spans="2:8">
      <c r="B21" s="31" t="s">
        <v>913</v>
      </c>
      <c r="C21" s="266" t="s">
        <v>914</v>
      </c>
      <c r="D21" s="267">
        <v>2E-3</v>
      </c>
      <c r="E21" s="268">
        <v>2E-3</v>
      </c>
      <c r="F21" s="268">
        <v>2E-3</v>
      </c>
      <c r="G21" s="268">
        <v>2E-3</v>
      </c>
    </row>
    <row r="22" spans="2:8">
      <c r="B22" s="31" t="s">
        <v>915</v>
      </c>
      <c r="C22" s="266" t="s">
        <v>916</v>
      </c>
      <c r="D22" s="267">
        <v>6.0000000000000001E-3</v>
      </c>
      <c r="E22" s="268">
        <v>6.0000000000000001E-3</v>
      </c>
      <c r="F22" s="268">
        <v>6.0000000000000001E-3</v>
      </c>
      <c r="G22" s="268">
        <v>6.0000000000000001E-3</v>
      </c>
    </row>
    <row r="23" spans="2:8">
      <c r="B23" s="31" t="s">
        <v>917</v>
      </c>
      <c r="C23" s="266" t="s">
        <v>918</v>
      </c>
      <c r="D23" s="268">
        <v>2.5000000000000001E-2</v>
      </c>
      <c r="E23" s="268">
        <v>2.5000000000000001E-2</v>
      </c>
      <c r="F23" s="268">
        <v>2.5000000000000001E-2</v>
      </c>
      <c r="G23" s="268">
        <v>2.5000000000000001E-2</v>
      </c>
      <c r="H23" s="31"/>
    </row>
    <row r="24" spans="2:8">
      <c r="B24" s="31" t="s">
        <v>919</v>
      </c>
      <c r="C24" s="266" t="s">
        <v>920</v>
      </c>
      <c r="D24" s="268">
        <v>0.03</v>
      </c>
      <c r="E24" s="267">
        <v>0.03</v>
      </c>
      <c r="F24" s="267">
        <v>0.03</v>
      </c>
      <c r="G24" s="267">
        <v>0.03</v>
      </c>
      <c r="H24" s="31"/>
    </row>
    <row r="25" spans="2:8">
      <c r="B25" s="31" t="s">
        <v>921</v>
      </c>
      <c r="C25" s="266" t="s">
        <v>922</v>
      </c>
      <c r="D25" s="267">
        <v>0.08</v>
      </c>
      <c r="E25" s="268">
        <v>0.08</v>
      </c>
      <c r="F25" s="268">
        <v>0.08</v>
      </c>
      <c r="G25" s="268">
        <v>0.08</v>
      </c>
    </row>
    <row r="26" spans="2:8">
      <c r="B26" s="31" t="s">
        <v>923</v>
      </c>
      <c r="C26" s="266" t="s">
        <v>924</v>
      </c>
      <c r="D26" s="267">
        <v>0.01</v>
      </c>
      <c r="E26" s="268">
        <v>0.01</v>
      </c>
      <c r="F26" s="268">
        <v>0.01</v>
      </c>
      <c r="G26" s="268">
        <v>0.01</v>
      </c>
    </row>
    <row r="27" spans="2:8" s="273" customFormat="1">
      <c r="B27" s="269" t="s">
        <v>665</v>
      </c>
      <c r="C27" s="270" t="s">
        <v>925</v>
      </c>
      <c r="D27" s="271">
        <v>0.17799999999999999</v>
      </c>
      <c r="E27" s="271">
        <v>0.17799999999999999</v>
      </c>
      <c r="F27" s="271">
        <v>0.37800000000000006</v>
      </c>
      <c r="G27" s="271">
        <v>0.37800000000000006</v>
      </c>
      <c r="H27" s="272"/>
    </row>
    <row r="28" spans="2:8">
      <c r="B28" s="261" t="s">
        <v>926</v>
      </c>
      <c r="C28" s="274"/>
      <c r="D28" s="275"/>
      <c r="E28" s="276"/>
      <c r="F28" s="276"/>
      <c r="G28" s="276"/>
    </row>
    <row r="29" spans="2:8">
      <c r="B29" s="31" t="s">
        <v>927</v>
      </c>
      <c r="C29" s="266" t="s">
        <v>928</v>
      </c>
      <c r="D29" s="268">
        <v>0.17749999999999999</v>
      </c>
      <c r="E29" s="277" t="s">
        <v>929</v>
      </c>
      <c r="F29" s="267">
        <v>0.17749999999999999</v>
      </c>
      <c r="G29" s="277" t="s">
        <v>929</v>
      </c>
      <c r="H29" s="31"/>
    </row>
    <row r="30" spans="2:8">
      <c r="B30" s="31" t="s">
        <v>930</v>
      </c>
      <c r="C30" s="266" t="s">
        <v>931</v>
      </c>
      <c r="D30" s="267">
        <v>3.4099999999999998E-2</v>
      </c>
      <c r="E30" s="277" t="s">
        <v>929</v>
      </c>
      <c r="F30" s="268">
        <v>3.4099999999999998E-2</v>
      </c>
      <c r="G30" s="277" t="s">
        <v>929</v>
      </c>
    </row>
    <row r="31" spans="2:8">
      <c r="B31" s="31" t="s">
        <v>932</v>
      </c>
      <c r="C31" s="266" t="s">
        <v>933</v>
      </c>
      <c r="D31" s="268">
        <v>8.6E-3</v>
      </c>
      <c r="E31" s="268">
        <v>6.7000000000000002E-3</v>
      </c>
      <c r="F31" s="268">
        <v>8.6E-3</v>
      </c>
      <c r="G31" s="267">
        <v>6.7000000000000002E-3</v>
      </c>
      <c r="H31" s="31"/>
    </row>
    <row r="32" spans="2:8">
      <c r="B32" s="31" t="s">
        <v>934</v>
      </c>
      <c r="C32" s="266" t="s">
        <v>935</v>
      </c>
      <c r="D32" s="268">
        <v>0.1062</v>
      </c>
      <c r="E32" s="268">
        <v>8.3299999999999999E-2</v>
      </c>
      <c r="F32" s="268">
        <v>0.1062</v>
      </c>
      <c r="G32" s="268">
        <v>8.3299999999999999E-2</v>
      </c>
      <c r="H32" s="31"/>
    </row>
    <row r="33" spans="2:8">
      <c r="B33" s="31" t="s">
        <v>936</v>
      </c>
      <c r="C33" s="266" t="s">
        <v>937</v>
      </c>
      <c r="D33" s="268">
        <v>6.9999999999999999E-4</v>
      </c>
      <c r="E33" s="268">
        <v>5.9999999999999995E-4</v>
      </c>
      <c r="F33" s="268">
        <v>6.9999999999999999E-4</v>
      </c>
      <c r="G33" s="268">
        <v>5.9999999999999995E-4</v>
      </c>
      <c r="H33" s="31"/>
    </row>
    <row r="34" spans="2:8">
      <c r="B34" s="31" t="s">
        <v>938</v>
      </c>
      <c r="C34" s="266" t="s">
        <v>939</v>
      </c>
      <c r="D34" s="268">
        <v>7.1000000000000004E-3</v>
      </c>
      <c r="E34" s="268">
        <v>5.5999999999999999E-3</v>
      </c>
      <c r="F34" s="268">
        <v>7.1000000000000004E-3</v>
      </c>
      <c r="G34" s="268">
        <v>5.5999999999999999E-3</v>
      </c>
      <c r="H34" s="31"/>
    </row>
    <row r="35" spans="2:8">
      <c r="B35" s="31" t="s">
        <v>940</v>
      </c>
      <c r="C35" s="266" t="s">
        <v>941</v>
      </c>
      <c r="D35" s="268">
        <v>1.3100000000000001E-2</v>
      </c>
      <c r="E35" s="277" t="s">
        <v>929</v>
      </c>
      <c r="F35" s="267">
        <v>1.3100000000000001E-2</v>
      </c>
      <c r="G35" s="277" t="s">
        <v>929</v>
      </c>
    </row>
    <row r="36" spans="2:8">
      <c r="B36" s="31" t="s">
        <v>942</v>
      </c>
      <c r="C36" s="266" t="s">
        <v>943</v>
      </c>
      <c r="D36" s="268">
        <v>1.1000000000000001E-3</v>
      </c>
      <c r="E36" s="278">
        <v>8.0000000000000004E-4</v>
      </c>
      <c r="F36" s="279">
        <v>1.1000000000000001E-3</v>
      </c>
      <c r="G36" s="279">
        <v>8.0000000000000004E-4</v>
      </c>
      <c r="H36" s="31"/>
    </row>
    <row r="37" spans="2:8">
      <c r="B37" s="31" t="s">
        <v>944</v>
      </c>
      <c r="C37" s="266" t="s">
        <v>945</v>
      </c>
      <c r="D37" s="268">
        <v>0.13550000000000001</v>
      </c>
      <c r="E37" s="268">
        <v>0.10630000000000001</v>
      </c>
      <c r="F37" s="268">
        <v>0.13550000000000001</v>
      </c>
      <c r="G37" s="278">
        <v>0.10630000000000001</v>
      </c>
      <c r="H37" s="31"/>
    </row>
    <row r="38" spans="2:8">
      <c r="B38" s="31" t="s">
        <v>946</v>
      </c>
      <c r="C38" s="266" t="s">
        <v>947</v>
      </c>
      <c r="D38" s="268">
        <v>2.9999999999999997E-4</v>
      </c>
      <c r="E38" s="268">
        <v>2.9999999999999997E-4</v>
      </c>
      <c r="F38" s="268">
        <v>2.9999999999999997E-4</v>
      </c>
      <c r="G38" s="278">
        <v>2.9999999999999997E-4</v>
      </c>
      <c r="H38" s="31"/>
    </row>
    <row r="39" spans="2:8" s="273" customFormat="1">
      <c r="B39" s="269" t="s">
        <v>705</v>
      </c>
      <c r="C39" s="270" t="s">
        <v>925</v>
      </c>
      <c r="D39" s="271">
        <v>0.48419999999999996</v>
      </c>
      <c r="E39" s="271">
        <v>0.20359999999999998</v>
      </c>
      <c r="F39" s="271">
        <v>0.48419999999999996</v>
      </c>
      <c r="G39" s="271">
        <v>0.20359999999999998</v>
      </c>
      <c r="H39" s="272"/>
    </row>
    <row r="40" spans="2:8">
      <c r="B40" s="261" t="s">
        <v>948</v>
      </c>
      <c r="C40" s="274"/>
      <c r="D40" s="275"/>
      <c r="E40" s="276"/>
      <c r="F40" s="276"/>
      <c r="G40" s="276"/>
    </row>
    <row r="41" spans="2:8">
      <c r="B41" s="31" t="s">
        <v>949</v>
      </c>
      <c r="C41" s="266" t="s">
        <v>950</v>
      </c>
      <c r="D41" s="278">
        <v>4.1200000000000001E-2</v>
      </c>
      <c r="E41" s="278">
        <v>3.2399999999999998E-2</v>
      </c>
      <c r="F41" s="278">
        <v>4.1200000000000001E-2</v>
      </c>
      <c r="G41" s="279">
        <v>3.2399999999999998E-2</v>
      </c>
      <c r="H41" s="31"/>
    </row>
    <row r="42" spans="2:8">
      <c r="B42" s="31" t="s">
        <v>951</v>
      </c>
      <c r="C42" s="266" t="s">
        <v>952</v>
      </c>
      <c r="D42" s="278">
        <v>1E-3</v>
      </c>
      <c r="E42" s="278">
        <v>8.0000000000000004E-4</v>
      </c>
      <c r="F42" s="278">
        <v>1E-3</v>
      </c>
      <c r="G42" s="279">
        <v>8.0000000000000004E-4</v>
      </c>
      <c r="H42" s="31"/>
    </row>
    <row r="43" spans="2:8">
      <c r="B43" s="31" t="s">
        <v>953</v>
      </c>
      <c r="C43" s="266" t="s">
        <v>954</v>
      </c>
      <c r="D43" s="278">
        <v>4.5999999999999999E-3</v>
      </c>
      <c r="E43" s="278">
        <v>3.5999999999999999E-3</v>
      </c>
      <c r="F43" s="278">
        <v>4.5999999999999999E-3</v>
      </c>
      <c r="G43" s="278">
        <v>3.5999999999999999E-3</v>
      </c>
      <c r="H43" s="31"/>
    </row>
    <row r="44" spans="2:8">
      <c r="B44" s="31" t="s">
        <v>955</v>
      </c>
      <c r="C44" s="266" t="s">
        <v>956</v>
      </c>
      <c r="D44" s="278">
        <v>3.7699999999999997E-2</v>
      </c>
      <c r="E44" s="279">
        <v>2.9600000000000001E-2</v>
      </c>
      <c r="F44" s="279">
        <v>3.7699999999999997E-2</v>
      </c>
      <c r="G44" s="279">
        <v>2.9600000000000001E-2</v>
      </c>
      <c r="H44" s="31"/>
    </row>
    <row r="45" spans="2:8">
      <c r="B45" s="31" t="s">
        <v>957</v>
      </c>
      <c r="C45" s="266" t="s">
        <v>958</v>
      </c>
      <c r="D45" s="278">
        <v>3.5000000000000001E-3</v>
      </c>
      <c r="E45" s="278">
        <v>2.7000000000000001E-3</v>
      </c>
      <c r="F45" s="278">
        <v>3.5000000000000001E-3</v>
      </c>
      <c r="G45" s="278">
        <v>2.7000000000000001E-3</v>
      </c>
      <c r="H45" s="31"/>
    </row>
    <row r="46" spans="2:8" s="273" customFormat="1">
      <c r="B46" s="269" t="s">
        <v>750</v>
      </c>
      <c r="C46" s="270" t="s">
        <v>925</v>
      </c>
      <c r="D46" s="280">
        <v>8.7999999999999995E-2</v>
      </c>
      <c r="E46" s="280">
        <v>6.9099999999999995E-2</v>
      </c>
      <c r="F46" s="280">
        <v>8.7999999999999995E-2</v>
      </c>
      <c r="G46" s="280">
        <v>6.9099999999999995E-2</v>
      </c>
      <c r="H46" s="272"/>
    </row>
    <row r="47" spans="2:8">
      <c r="B47" s="261" t="s">
        <v>959</v>
      </c>
      <c r="C47" s="274"/>
      <c r="D47" s="275"/>
      <c r="E47" s="276"/>
      <c r="F47" s="276"/>
      <c r="G47" s="276"/>
    </row>
    <row r="48" spans="2:8" ht="30">
      <c r="B48" s="31" t="s">
        <v>960</v>
      </c>
      <c r="C48" s="266" t="s">
        <v>961</v>
      </c>
      <c r="D48" s="279">
        <v>8.6199999999999999E-2</v>
      </c>
      <c r="E48" s="279">
        <v>3.6200000000000003E-2</v>
      </c>
      <c r="F48" s="279">
        <v>0.183</v>
      </c>
      <c r="G48" s="279">
        <v>7.6999999999999999E-2</v>
      </c>
      <c r="H48" s="31"/>
    </row>
    <row r="49" spans="2:8" ht="45">
      <c r="B49" s="31" t="s">
        <v>962</v>
      </c>
      <c r="C49" s="266" t="s">
        <v>963</v>
      </c>
      <c r="D49" s="279">
        <v>3.5000000000000001E-3</v>
      </c>
      <c r="E49" s="279">
        <v>2.7000000000000001E-3</v>
      </c>
      <c r="F49" s="279">
        <v>3.7000000000000002E-3</v>
      </c>
      <c r="G49" s="278">
        <v>2.8999999999999998E-3</v>
      </c>
    </row>
    <row r="50" spans="2:8" s="273" customFormat="1">
      <c r="B50" s="269" t="s">
        <v>964</v>
      </c>
      <c r="C50" s="269" t="s">
        <v>925</v>
      </c>
      <c r="D50" s="280">
        <v>8.9700000000000002E-2</v>
      </c>
      <c r="E50" s="280">
        <v>3.8900000000000004E-2</v>
      </c>
      <c r="F50" s="280">
        <v>0.1867</v>
      </c>
      <c r="G50" s="280">
        <v>7.9899999999999999E-2</v>
      </c>
      <c r="H50" s="272"/>
    </row>
    <row r="51" spans="2:8" s="273" customFormat="1">
      <c r="B51" s="281"/>
      <c r="C51" s="281" t="s">
        <v>965</v>
      </c>
      <c r="D51" s="282">
        <v>0.83989999999999987</v>
      </c>
      <c r="E51" s="282">
        <v>0.48959999999999992</v>
      </c>
      <c r="F51" s="282">
        <v>1.1369</v>
      </c>
      <c r="G51" s="282">
        <v>0.73060000000000003</v>
      </c>
      <c r="H51" s="272"/>
    </row>
    <row r="52" spans="2:8">
      <c r="D52" s="279"/>
      <c r="E52" s="279"/>
      <c r="F52" s="278"/>
      <c r="G52" s="278"/>
    </row>
    <row r="53" spans="2:8">
      <c r="D53" s="279"/>
      <c r="E53" s="278"/>
      <c r="F53" s="278"/>
      <c r="G53" s="278"/>
    </row>
  </sheetData>
  <mergeCells count="10">
    <mergeCell ref="B15:B16"/>
    <mergeCell ref="C15:C16"/>
    <mergeCell ref="D15:E15"/>
    <mergeCell ref="F15:G15"/>
    <mergeCell ref="A1:H1"/>
    <mergeCell ref="A2:H2"/>
    <mergeCell ref="A3:H3"/>
    <mergeCell ref="A4:H4"/>
    <mergeCell ref="B12:G12"/>
    <mergeCell ref="C5:G5"/>
  </mergeCells>
  <pageMargins left="0.51181102362204722" right="0.51181102362204722" top="0.78740157480314965" bottom="0.78740157480314965" header="0.31496062992125984" footer="0.31496062992125984"/>
  <pageSetup paperSize="9" scale="67" fitToWidth="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O93"/>
  <sheetViews>
    <sheetView view="pageBreakPreview" zoomScale="90" zoomScaleSheetLayoutView="90" workbookViewId="0">
      <selection sqref="A1:XFD1048576"/>
    </sheetView>
  </sheetViews>
  <sheetFormatPr defaultRowHeight="15"/>
  <cols>
    <col min="1" max="1" width="10.7109375" customWidth="1"/>
    <col min="2" max="2" width="17.42578125" customWidth="1"/>
    <col min="3" max="3" width="13.28515625" customWidth="1"/>
    <col min="4" max="4" width="109.28515625" customWidth="1"/>
    <col min="5" max="5" width="18.28515625" bestFit="1" customWidth="1"/>
    <col min="6" max="6" width="13.85546875" bestFit="1" customWidth="1"/>
  </cols>
  <sheetData>
    <row r="1" spans="1:12" ht="15" customHeight="1">
      <c r="A1" s="312"/>
      <c r="B1" s="1775" t="s">
        <v>0</v>
      </c>
      <c r="C1" s="1775"/>
      <c r="D1" s="1775"/>
      <c r="E1" s="1775"/>
      <c r="F1" s="1775"/>
      <c r="G1" s="312"/>
      <c r="H1" s="307"/>
      <c r="I1" s="307"/>
    </row>
    <row r="2" spans="1:12" ht="15" customHeight="1">
      <c r="A2" s="312"/>
      <c r="B2" s="1775" t="s">
        <v>1</v>
      </c>
      <c r="C2" s="1775"/>
      <c r="D2" s="1775"/>
      <c r="E2" s="1775"/>
      <c r="F2" s="1775"/>
      <c r="G2" s="312"/>
      <c r="H2" s="307"/>
      <c r="I2" s="307"/>
    </row>
    <row r="3" spans="1:12">
      <c r="A3" s="312"/>
      <c r="B3" s="1775" t="s">
        <v>2</v>
      </c>
      <c r="C3" s="1775"/>
      <c r="D3" s="1775"/>
      <c r="E3" s="1775"/>
      <c r="F3" s="1775"/>
      <c r="G3" s="312"/>
      <c r="H3" s="307"/>
      <c r="I3" s="307"/>
    </row>
    <row r="4" spans="1:12">
      <c r="A4" s="312"/>
      <c r="B4" s="371"/>
      <c r="C4" s="371"/>
      <c r="D4" s="371"/>
      <c r="E4" s="371"/>
      <c r="F4" s="371"/>
      <c r="G4" s="312"/>
      <c r="H4" s="307"/>
      <c r="I4" s="307"/>
    </row>
    <row r="5" spans="1:12" ht="18.75" customHeight="1">
      <c r="A5" s="312"/>
      <c r="B5" s="1776" t="s">
        <v>966</v>
      </c>
      <c r="C5" s="1776"/>
      <c r="D5" s="1776"/>
      <c r="E5" s="1776"/>
      <c r="F5" s="1776"/>
      <c r="G5" s="312"/>
      <c r="H5" s="307"/>
      <c r="I5" s="307"/>
    </row>
    <row r="6" spans="1:12" ht="15.75">
      <c r="A6" s="312"/>
      <c r="B6" s="313"/>
      <c r="C6" s="314"/>
      <c r="D6" s="313"/>
      <c r="E6" s="315"/>
      <c r="F6" s="313"/>
      <c r="G6" s="312"/>
      <c r="H6" s="307"/>
      <c r="I6" s="307"/>
    </row>
    <row r="7" spans="1:12" ht="14.25" customHeight="1">
      <c r="A7" s="1780" t="s">
        <v>967</v>
      </c>
      <c r="B7" s="1780"/>
      <c r="C7" s="316" t="s">
        <v>4</v>
      </c>
      <c r="E7" s="317"/>
      <c r="F7" s="316"/>
      <c r="G7" s="312"/>
      <c r="H7" s="307"/>
      <c r="I7" s="307"/>
    </row>
    <row r="8" spans="1:12" ht="14.25" customHeight="1">
      <c r="A8" s="1780" t="s">
        <v>13</v>
      </c>
      <c r="B8" s="1780"/>
      <c r="C8" s="316" t="s">
        <v>14</v>
      </c>
      <c r="D8" s="39"/>
      <c r="E8" s="318"/>
      <c r="F8" s="319"/>
      <c r="G8" s="312"/>
      <c r="H8" s="307"/>
      <c r="I8" s="307"/>
    </row>
    <row r="9" spans="1:12" ht="14.25" customHeight="1">
      <c r="A9" s="1780" t="s">
        <v>15</v>
      </c>
      <c r="B9" s="1780"/>
      <c r="C9" s="316" t="s">
        <v>16</v>
      </c>
      <c r="D9" s="39"/>
      <c r="E9" s="318"/>
      <c r="F9" s="319"/>
      <c r="G9" s="312"/>
      <c r="H9" s="307"/>
      <c r="I9" s="307"/>
    </row>
    <row r="10" spans="1:12" ht="14.25" customHeight="1">
      <c r="A10" s="1780" t="s">
        <v>5</v>
      </c>
      <c r="B10" s="1780"/>
      <c r="C10" s="316" t="s">
        <v>17</v>
      </c>
      <c r="D10" s="39"/>
      <c r="E10" s="318"/>
      <c r="F10" s="316"/>
      <c r="G10" s="312"/>
      <c r="H10" s="307"/>
      <c r="I10" s="307"/>
    </row>
    <row r="11" spans="1:12" ht="14.25" customHeight="1">
      <c r="A11" s="1780" t="s">
        <v>18</v>
      </c>
      <c r="B11" s="1780"/>
      <c r="C11" s="320">
        <v>540</v>
      </c>
      <c r="D11" s="39"/>
      <c r="E11" s="317"/>
      <c r="F11" s="316"/>
      <c r="G11" s="312"/>
      <c r="H11" s="307"/>
      <c r="I11" s="307"/>
    </row>
    <row r="12" spans="1:12" ht="14.25" customHeight="1">
      <c r="A12" s="1780" t="s">
        <v>19</v>
      </c>
      <c r="B12" s="1780"/>
      <c r="C12" s="316" t="s">
        <v>14623</v>
      </c>
      <c r="D12" s="39"/>
      <c r="E12" s="317"/>
      <c r="F12" s="316"/>
      <c r="G12" s="312"/>
      <c r="H12" s="307"/>
      <c r="I12" s="307"/>
    </row>
    <row r="13" spans="1:12" ht="14.25" customHeight="1" thickBot="1">
      <c r="A13" s="1780" t="s">
        <v>20</v>
      </c>
      <c r="B13" s="1780"/>
      <c r="C13" s="321">
        <v>0.2034</v>
      </c>
      <c r="D13" s="39"/>
      <c r="E13" s="317"/>
      <c r="F13" s="316"/>
      <c r="G13" s="312"/>
      <c r="H13" s="307"/>
      <c r="I13" s="307"/>
    </row>
    <row r="14" spans="1:12" ht="21" customHeight="1">
      <c r="A14" s="312"/>
      <c r="B14" s="1777" t="s">
        <v>14622</v>
      </c>
      <c r="C14" s="1778"/>
      <c r="D14" s="1778"/>
      <c r="E14" s="1778"/>
      <c r="F14" s="1779"/>
      <c r="G14" s="312"/>
      <c r="H14" s="307"/>
      <c r="I14" s="307"/>
    </row>
    <row r="15" spans="1:12">
      <c r="A15" s="312"/>
      <c r="B15" s="373" t="s">
        <v>968</v>
      </c>
      <c r="C15" s="374" t="s">
        <v>969</v>
      </c>
      <c r="D15" s="374" t="s">
        <v>23</v>
      </c>
      <c r="E15" s="374" t="s">
        <v>970</v>
      </c>
      <c r="F15" s="375" t="s">
        <v>42</v>
      </c>
      <c r="G15" s="312"/>
    </row>
    <row r="16" spans="1:12">
      <c r="A16" s="312"/>
      <c r="B16" s="1781" t="s">
        <v>971</v>
      </c>
      <c r="C16" s="1782"/>
      <c r="D16" s="1782"/>
      <c r="E16" s="1782"/>
      <c r="F16" s="1783"/>
      <c r="G16" s="312"/>
      <c r="H16" s="1784"/>
      <c r="I16" s="1784"/>
      <c r="J16" s="1784"/>
      <c r="K16" s="1784"/>
      <c r="L16" s="1784"/>
    </row>
    <row r="17" spans="1:12" ht="25.5">
      <c r="A17" s="312"/>
      <c r="B17" s="308" t="s">
        <v>824</v>
      </c>
      <c r="C17" s="309" t="s">
        <v>140</v>
      </c>
      <c r="D17" s="41" t="s">
        <v>825</v>
      </c>
      <c r="E17" s="42" t="s">
        <v>826</v>
      </c>
      <c r="F17" s="43">
        <v>282.06</v>
      </c>
      <c r="G17" s="312"/>
      <c r="H17" s="1784"/>
      <c r="I17" s="1784"/>
      <c r="J17" s="1784"/>
      <c r="K17" s="1784"/>
      <c r="L17" s="1784"/>
    </row>
    <row r="18" spans="1:12" ht="25.5">
      <c r="A18" s="312"/>
      <c r="B18" s="308" t="s">
        <v>833</v>
      </c>
      <c r="C18" s="309" t="s">
        <v>140</v>
      </c>
      <c r="D18" s="41" t="s">
        <v>834</v>
      </c>
      <c r="E18" s="42" t="s">
        <v>826</v>
      </c>
      <c r="F18" s="43">
        <v>397.69</v>
      </c>
      <c r="G18" s="312"/>
    </row>
    <row r="19" spans="1:12">
      <c r="A19" s="312"/>
      <c r="B19" s="308" t="s">
        <v>792</v>
      </c>
      <c r="C19" s="309" t="s">
        <v>140</v>
      </c>
      <c r="D19" s="41" t="s">
        <v>793</v>
      </c>
      <c r="E19" s="42" t="s">
        <v>143</v>
      </c>
      <c r="F19" s="43">
        <v>2170.37</v>
      </c>
      <c r="G19" s="312"/>
    </row>
    <row r="20" spans="1:12" ht="25.5">
      <c r="A20" s="312"/>
      <c r="B20" s="308" t="s">
        <v>89</v>
      </c>
      <c r="C20" s="309" t="s">
        <v>1025</v>
      </c>
      <c r="D20" s="41" t="s">
        <v>852</v>
      </c>
      <c r="E20" s="42" t="s">
        <v>848</v>
      </c>
      <c r="F20" s="43">
        <v>3050.8036779999998</v>
      </c>
      <c r="G20" s="312"/>
    </row>
    <row r="21" spans="1:12">
      <c r="A21" s="312"/>
      <c r="B21" s="308" t="s">
        <v>91</v>
      </c>
      <c r="C21" s="309" t="s">
        <v>1025</v>
      </c>
      <c r="D21" s="41" t="s">
        <v>847</v>
      </c>
      <c r="E21" s="42" t="s">
        <v>848</v>
      </c>
      <c r="F21" s="43">
        <v>3697.4900000000002</v>
      </c>
      <c r="G21" s="312"/>
    </row>
    <row r="22" spans="1:12">
      <c r="A22" s="312"/>
      <c r="B22" s="308" t="s">
        <v>159</v>
      </c>
      <c r="C22" s="309" t="s">
        <v>158</v>
      </c>
      <c r="D22" s="41" t="s">
        <v>436</v>
      </c>
      <c r="E22" s="42" t="s">
        <v>437</v>
      </c>
      <c r="F22" s="43">
        <v>12.23</v>
      </c>
      <c r="G22" s="312"/>
    </row>
    <row r="23" spans="1:12">
      <c r="A23" s="312"/>
      <c r="B23" s="1781" t="s">
        <v>972</v>
      </c>
      <c r="C23" s="1782"/>
      <c r="D23" s="1782"/>
      <c r="E23" s="1782"/>
      <c r="F23" s="1783"/>
      <c r="G23" s="312"/>
    </row>
    <row r="24" spans="1:12">
      <c r="A24" s="312"/>
      <c r="B24" s="1098" t="s">
        <v>169</v>
      </c>
      <c r="C24" s="1099" t="s">
        <v>1025</v>
      </c>
      <c r="D24" s="1100" t="s">
        <v>815</v>
      </c>
      <c r="E24" s="1101" t="s">
        <v>710</v>
      </c>
      <c r="F24" s="1102">
        <v>145.25790000000001</v>
      </c>
      <c r="G24" s="312"/>
    </row>
    <row r="25" spans="1:12">
      <c r="A25" s="312"/>
      <c r="B25" s="1098" t="s">
        <v>840</v>
      </c>
      <c r="C25" s="1099" t="s">
        <v>1025</v>
      </c>
      <c r="D25" s="1100" t="s">
        <v>841</v>
      </c>
      <c r="E25" s="1101" t="s">
        <v>710</v>
      </c>
      <c r="F25" s="1102">
        <v>137.9563</v>
      </c>
      <c r="G25" s="312"/>
    </row>
    <row r="26" spans="1:12">
      <c r="A26" s="312"/>
      <c r="B26" s="1098" t="s">
        <v>248</v>
      </c>
      <c r="C26" s="1099" t="s">
        <v>409</v>
      </c>
      <c r="D26" s="1100" t="s">
        <v>812</v>
      </c>
      <c r="E26" s="1101" t="s">
        <v>253</v>
      </c>
      <c r="F26" s="1102">
        <v>2.0169874999999999</v>
      </c>
      <c r="G26" s="312"/>
    </row>
    <row r="27" spans="1:12">
      <c r="A27" s="312"/>
      <c r="B27" s="1785" t="s">
        <v>973</v>
      </c>
      <c r="C27" s="1786"/>
      <c r="D27" s="1786"/>
      <c r="E27" s="1786"/>
      <c r="F27" s="1787"/>
      <c r="G27" s="312"/>
    </row>
    <row r="28" spans="1:12" ht="25.5">
      <c r="A28" s="312"/>
      <c r="B28" s="1098" t="s">
        <v>766</v>
      </c>
      <c r="C28" s="1099" t="s">
        <v>158</v>
      </c>
      <c r="D28" s="1100" t="s">
        <v>767</v>
      </c>
      <c r="E28" s="1101" t="s">
        <v>710</v>
      </c>
      <c r="F28" s="1102">
        <v>1163.922400896</v>
      </c>
      <c r="G28" s="312"/>
    </row>
    <row r="29" spans="1:12" ht="25.5">
      <c r="A29" s="312"/>
      <c r="B29" s="1098" t="s">
        <v>828</v>
      </c>
      <c r="C29" s="1099" t="s">
        <v>158</v>
      </c>
      <c r="D29" s="1100" t="s">
        <v>829</v>
      </c>
      <c r="E29" s="1101" t="s">
        <v>710</v>
      </c>
      <c r="F29" s="1102">
        <v>1714.7735075319999</v>
      </c>
      <c r="G29" s="312"/>
    </row>
    <row r="30" spans="1:12" ht="25.5">
      <c r="A30" s="312"/>
      <c r="B30" s="1098" t="s">
        <v>801</v>
      </c>
      <c r="C30" s="1099" t="s">
        <v>158</v>
      </c>
      <c r="D30" s="1100" t="s">
        <v>802</v>
      </c>
      <c r="E30" s="1101" t="s">
        <v>710</v>
      </c>
      <c r="F30" s="1102">
        <v>3806.3090139333999</v>
      </c>
      <c r="G30" s="312"/>
    </row>
    <row r="31" spans="1:12" ht="25.5">
      <c r="A31" s="312"/>
      <c r="B31" s="1098" t="s">
        <v>736</v>
      </c>
      <c r="C31" s="1099" t="s">
        <v>158</v>
      </c>
      <c r="D31" s="1100" t="s">
        <v>737</v>
      </c>
      <c r="E31" s="1101" t="s">
        <v>710</v>
      </c>
      <c r="F31" s="1102">
        <v>5154.084441133401</v>
      </c>
      <c r="G31" s="312"/>
    </row>
    <row r="32" spans="1:12" ht="25.5">
      <c r="A32" s="312"/>
      <c r="B32" s="1098" t="s">
        <v>771</v>
      </c>
      <c r="C32" s="1099" t="s">
        <v>158</v>
      </c>
      <c r="D32" s="1100" t="s">
        <v>772</v>
      </c>
      <c r="E32" s="1101" t="s">
        <v>710</v>
      </c>
      <c r="F32" s="1102">
        <v>7208.9176702534014</v>
      </c>
      <c r="G32" s="312"/>
    </row>
    <row r="33" spans="1:7" ht="25.5">
      <c r="A33" s="312"/>
      <c r="B33" s="1098" t="s">
        <v>1051</v>
      </c>
      <c r="C33" s="1099" t="s">
        <v>158</v>
      </c>
      <c r="D33" s="1100" t="s">
        <v>1052</v>
      </c>
      <c r="E33" s="1101" t="s">
        <v>710</v>
      </c>
      <c r="F33" s="1102">
        <v>284.09984769599998</v>
      </c>
      <c r="G33" s="312"/>
    </row>
    <row r="34" spans="1:7" ht="25.5">
      <c r="A34" s="312"/>
      <c r="B34" s="1098" t="s">
        <v>1053</v>
      </c>
      <c r="C34" s="1099" t="s">
        <v>158</v>
      </c>
      <c r="D34" s="1100" t="s">
        <v>1054</v>
      </c>
      <c r="E34" s="1101" t="s">
        <v>710</v>
      </c>
      <c r="F34" s="1102">
        <v>398.88371000000001</v>
      </c>
      <c r="G34" s="312"/>
    </row>
    <row r="35" spans="1:7" ht="33" customHeight="1">
      <c r="A35" s="312"/>
      <c r="B35" s="1098" t="s">
        <v>1055</v>
      </c>
      <c r="C35" s="1099" t="s">
        <v>158</v>
      </c>
      <c r="D35" s="1100" t="s">
        <v>1056</v>
      </c>
      <c r="E35" s="1101" t="s">
        <v>710</v>
      </c>
      <c r="F35" s="1102">
        <v>717.71140349999996</v>
      </c>
      <c r="G35" s="312"/>
    </row>
    <row r="36" spans="1:7" ht="25.5">
      <c r="A36" s="312"/>
      <c r="B36" s="1098" t="s">
        <v>1057</v>
      </c>
      <c r="C36" s="1099" t="s">
        <v>158</v>
      </c>
      <c r="D36" s="1100" t="s">
        <v>1058</v>
      </c>
      <c r="E36" s="1101" t="s">
        <v>710</v>
      </c>
      <c r="F36" s="1102">
        <v>428.90671932082091</v>
      </c>
      <c r="G36" s="312"/>
    </row>
    <row r="37" spans="1:7">
      <c r="A37" s="312"/>
      <c r="B37" s="1785" t="s">
        <v>974</v>
      </c>
      <c r="C37" s="1786"/>
      <c r="D37" s="1786"/>
      <c r="E37" s="1786"/>
      <c r="F37" s="1787"/>
      <c r="G37" s="312"/>
    </row>
    <row r="38" spans="1:7" ht="38.25">
      <c r="A38" s="312"/>
      <c r="B38" s="1098" t="s">
        <v>708</v>
      </c>
      <c r="C38" s="1099" t="s">
        <v>88</v>
      </c>
      <c r="D38" s="1100" t="s">
        <v>709</v>
      </c>
      <c r="E38" s="1101" t="s">
        <v>710</v>
      </c>
      <c r="F38" s="1102">
        <v>856.64963701685997</v>
      </c>
      <c r="G38" s="312"/>
    </row>
    <row r="39" spans="1:7" ht="38.25">
      <c r="A39" s="312"/>
      <c r="B39" s="1098" t="s">
        <v>723</v>
      </c>
      <c r="C39" s="1099" t="s">
        <v>88</v>
      </c>
      <c r="D39" s="1100" t="s">
        <v>724</v>
      </c>
      <c r="E39" s="1101" t="s">
        <v>710</v>
      </c>
      <c r="F39" s="1102">
        <v>2145.4968158281999</v>
      </c>
      <c r="G39" s="312"/>
    </row>
    <row r="40" spans="1:7" ht="38.25">
      <c r="A40" s="312"/>
      <c r="B40" s="1098" t="s">
        <v>734</v>
      </c>
      <c r="C40" s="1099" t="s">
        <v>88</v>
      </c>
      <c r="D40" s="1100" t="s">
        <v>735</v>
      </c>
      <c r="E40" s="1101" t="s">
        <v>710</v>
      </c>
      <c r="F40" s="1102">
        <v>2959.8758987412803</v>
      </c>
      <c r="G40" s="312"/>
    </row>
    <row r="41" spans="1:7" ht="38.25">
      <c r="A41" s="312"/>
      <c r="B41" s="1098" t="s">
        <v>778</v>
      </c>
      <c r="C41" s="1099" t="s">
        <v>88</v>
      </c>
      <c r="D41" s="1100" t="s">
        <v>779</v>
      </c>
      <c r="E41" s="1101" t="s">
        <v>710</v>
      </c>
      <c r="F41" s="1102">
        <v>4249.7994316563991</v>
      </c>
      <c r="G41" s="312"/>
    </row>
    <row r="42" spans="1:7">
      <c r="A42" s="312"/>
      <c r="B42" s="1098" t="s">
        <v>799</v>
      </c>
      <c r="C42" s="1099" t="s">
        <v>56</v>
      </c>
      <c r="D42" s="1100" t="s">
        <v>800</v>
      </c>
      <c r="E42" s="1101" t="s">
        <v>710</v>
      </c>
      <c r="F42" s="1102">
        <v>1411.0002919999999</v>
      </c>
      <c r="G42" s="312"/>
    </row>
    <row r="43" spans="1:7">
      <c r="A43" s="312"/>
      <c r="B43" s="1098" t="s">
        <v>794</v>
      </c>
      <c r="C43" s="1099" t="s">
        <v>56</v>
      </c>
      <c r="D43" s="1100" t="s">
        <v>795</v>
      </c>
      <c r="E43" s="1101" t="s">
        <v>710</v>
      </c>
      <c r="F43" s="1102">
        <v>3025.5907590000002</v>
      </c>
      <c r="G43" s="312"/>
    </row>
    <row r="44" spans="1:7">
      <c r="A44" s="312"/>
      <c r="B44" s="1098" t="s">
        <v>830</v>
      </c>
      <c r="C44" s="1099" t="s">
        <v>56</v>
      </c>
      <c r="D44" s="1100" t="s">
        <v>831</v>
      </c>
      <c r="E44" s="1101" t="s">
        <v>710</v>
      </c>
      <c r="F44" s="1102">
        <v>4670.1378875500004</v>
      </c>
      <c r="G44" s="312"/>
    </row>
    <row r="45" spans="1:7">
      <c r="A45" s="312"/>
      <c r="B45" s="1098" t="s">
        <v>386</v>
      </c>
      <c r="C45" s="1099" t="s">
        <v>140</v>
      </c>
      <c r="D45" s="1100" t="s">
        <v>835</v>
      </c>
      <c r="E45" s="1101" t="s">
        <v>710</v>
      </c>
      <c r="F45" s="1102">
        <v>1901.3685599999999</v>
      </c>
      <c r="G45" s="312"/>
    </row>
    <row r="46" spans="1:7" ht="25.5">
      <c r="A46" s="312"/>
      <c r="B46" s="1098" t="s">
        <v>1067</v>
      </c>
      <c r="C46" s="1099" t="s">
        <v>191</v>
      </c>
      <c r="D46" s="1100" t="s">
        <v>1077</v>
      </c>
      <c r="E46" s="1101" t="s">
        <v>704</v>
      </c>
      <c r="F46" s="1102">
        <v>74.401459181999996</v>
      </c>
      <c r="G46" s="312"/>
    </row>
    <row r="47" spans="1:7">
      <c r="A47" s="312"/>
      <c r="B47" s="1098" t="s">
        <v>1069</v>
      </c>
      <c r="C47" s="1099" t="s">
        <v>56</v>
      </c>
      <c r="D47" s="1100" t="s">
        <v>1084</v>
      </c>
      <c r="E47" s="1101" t="s">
        <v>704</v>
      </c>
      <c r="F47" s="1102">
        <v>28.254909999999995</v>
      </c>
      <c r="G47" s="312"/>
    </row>
    <row r="48" spans="1:7">
      <c r="A48" s="312"/>
      <c r="B48" s="1098" t="s">
        <v>604</v>
      </c>
      <c r="C48" s="1099" t="s">
        <v>56</v>
      </c>
      <c r="D48" s="1100" t="s">
        <v>749</v>
      </c>
      <c r="E48" s="1101" t="s">
        <v>253</v>
      </c>
      <c r="F48" s="1102">
        <v>63.366340000000001</v>
      </c>
      <c r="G48" s="312"/>
    </row>
    <row r="49" spans="1:7" ht="25.5">
      <c r="A49" s="312"/>
      <c r="B49" s="1098" t="s">
        <v>1068</v>
      </c>
      <c r="C49" s="1099" t="s">
        <v>409</v>
      </c>
      <c r="D49" s="1100" t="s">
        <v>1085</v>
      </c>
      <c r="E49" s="1101" t="s">
        <v>1086</v>
      </c>
      <c r="F49" s="1102">
        <v>410.27035000000006</v>
      </c>
      <c r="G49" s="312"/>
    </row>
    <row r="50" spans="1:7">
      <c r="A50" s="312"/>
      <c r="B50" s="1785" t="s">
        <v>975</v>
      </c>
      <c r="C50" s="1786"/>
      <c r="D50" s="1786"/>
      <c r="E50" s="1786"/>
      <c r="F50" s="1787"/>
      <c r="G50" s="312"/>
    </row>
    <row r="51" spans="1:7">
      <c r="A51" s="312"/>
      <c r="B51" s="1098" t="s">
        <v>261</v>
      </c>
      <c r="C51" s="1099" t="s">
        <v>191</v>
      </c>
      <c r="D51" s="1100" t="s">
        <v>822</v>
      </c>
      <c r="E51" s="1101" t="s">
        <v>253</v>
      </c>
      <c r="F51" s="1102">
        <v>243.91604408000001</v>
      </c>
      <c r="G51" s="312"/>
    </row>
    <row r="52" spans="1:7">
      <c r="A52" s="312"/>
      <c r="B52" s="1098" t="s">
        <v>273</v>
      </c>
      <c r="C52" s="1099" t="s">
        <v>191</v>
      </c>
      <c r="D52" s="1100" t="s">
        <v>804</v>
      </c>
      <c r="E52" s="1101" t="s">
        <v>253</v>
      </c>
      <c r="F52" s="1102">
        <v>266.06897900000001</v>
      </c>
      <c r="G52" s="312"/>
    </row>
    <row r="53" spans="1:7">
      <c r="A53" s="312"/>
      <c r="B53" s="1098" t="s">
        <v>285</v>
      </c>
      <c r="C53" s="1099" t="s">
        <v>191</v>
      </c>
      <c r="D53" s="1100" t="s">
        <v>738</v>
      </c>
      <c r="E53" s="1101" t="s">
        <v>253</v>
      </c>
      <c r="F53" s="1102">
        <v>295.69417699999997</v>
      </c>
      <c r="G53" s="312"/>
    </row>
    <row r="54" spans="1:7">
      <c r="A54" s="312"/>
      <c r="B54" s="1098" t="s">
        <v>297</v>
      </c>
      <c r="C54" s="1099" t="s">
        <v>191</v>
      </c>
      <c r="D54" s="1100" t="s">
        <v>769</v>
      </c>
      <c r="E54" s="1101" t="s">
        <v>253</v>
      </c>
      <c r="F54" s="1102">
        <v>325.23574973000001</v>
      </c>
      <c r="G54" s="312"/>
    </row>
    <row r="55" spans="1:7">
      <c r="A55" s="312"/>
      <c r="B55" s="1098" t="s">
        <v>309</v>
      </c>
      <c r="C55" s="1099" t="s">
        <v>191</v>
      </c>
      <c r="D55" s="1100" t="s">
        <v>712</v>
      </c>
      <c r="E55" s="1101" t="s">
        <v>253</v>
      </c>
      <c r="F55" s="1102">
        <v>354.80354516</v>
      </c>
      <c r="G55" s="312"/>
    </row>
    <row r="56" spans="1:7">
      <c r="A56" s="312"/>
      <c r="B56" s="1098" t="s">
        <v>320</v>
      </c>
      <c r="C56" s="1099" t="s">
        <v>191</v>
      </c>
      <c r="D56" s="1100" t="s">
        <v>823</v>
      </c>
      <c r="E56" s="1101" t="s">
        <v>253</v>
      </c>
      <c r="F56" s="1102">
        <v>384.37100599999997</v>
      </c>
      <c r="G56" s="312"/>
    </row>
    <row r="57" spans="1:7" ht="25.5">
      <c r="A57" s="312"/>
      <c r="B57" s="1098" t="s">
        <v>256</v>
      </c>
      <c r="C57" s="1099" t="s">
        <v>191</v>
      </c>
      <c r="D57" s="1100" t="s">
        <v>747</v>
      </c>
      <c r="E57" s="1101" t="s">
        <v>437</v>
      </c>
      <c r="F57" s="1102">
        <v>17.661324786324787</v>
      </c>
      <c r="G57" s="312"/>
    </row>
    <row r="58" spans="1:7" ht="25.5">
      <c r="A58" s="312"/>
      <c r="B58" s="1098" t="s">
        <v>449</v>
      </c>
      <c r="C58" s="1099" t="s">
        <v>191</v>
      </c>
      <c r="D58" s="1100" t="s">
        <v>814</v>
      </c>
      <c r="E58" s="1101" t="s">
        <v>472</v>
      </c>
      <c r="F58" s="1102">
        <v>65.259085332999987</v>
      </c>
      <c r="G58" s="312"/>
    </row>
    <row r="59" spans="1:7">
      <c r="A59" s="312"/>
      <c r="B59" s="1098" t="s">
        <v>273</v>
      </c>
      <c r="C59" s="1099" t="s">
        <v>191</v>
      </c>
      <c r="D59" s="1100" t="s">
        <v>804</v>
      </c>
      <c r="E59" s="1101" t="s">
        <v>253</v>
      </c>
      <c r="F59" s="1102">
        <v>266.06897900000001</v>
      </c>
      <c r="G59" s="312"/>
    </row>
    <row r="60" spans="1:7">
      <c r="A60" s="312"/>
      <c r="B60" s="1098" t="s">
        <v>182</v>
      </c>
      <c r="C60" s="1099" t="s">
        <v>191</v>
      </c>
      <c r="D60" s="1100" t="s">
        <v>858</v>
      </c>
      <c r="E60" s="1101" t="s">
        <v>669</v>
      </c>
      <c r="F60" s="1102">
        <v>4.5248076923076921</v>
      </c>
      <c r="G60" s="312"/>
    </row>
    <row r="61" spans="1:7">
      <c r="A61" s="312"/>
      <c r="B61" s="1098" t="s">
        <v>192</v>
      </c>
      <c r="C61" s="1099" t="s">
        <v>191</v>
      </c>
      <c r="D61" s="1100" t="s">
        <v>832</v>
      </c>
      <c r="E61" s="1101" t="s">
        <v>669</v>
      </c>
      <c r="F61" s="1102">
        <v>22.328655730999998</v>
      </c>
      <c r="G61" s="312"/>
    </row>
    <row r="62" spans="1:7" ht="25.5">
      <c r="A62" s="312"/>
      <c r="B62" s="1098" t="s">
        <v>155</v>
      </c>
      <c r="C62" s="1099" t="s">
        <v>409</v>
      </c>
      <c r="D62" s="1100" t="s">
        <v>785</v>
      </c>
      <c r="E62" s="1101" t="s">
        <v>437</v>
      </c>
      <c r="F62" s="1102">
        <v>53.446552999999994</v>
      </c>
      <c r="G62" s="312"/>
    </row>
    <row r="63" spans="1:7">
      <c r="A63" s="312"/>
      <c r="B63" s="1098" t="s">
        <v>460</v>
      </c>
      <c r="C63" s="1099" t="s">
        <v>191</v>
      </c>
      <c r="D63" s="1100" t="s">
        <v>817</v>
      </c>
      <c r="E63" s="1101" t="s">
        <v>253</v>
      </c>
      <c r="F63" s="1102">
        <v>88.131327999999996</v>
      </c>
      <c r="G63" s="312"/>
    </row>
    <row r="64" spans="1:7">
      <c r="A64" s="312"/>
      <c r="B64" s="1785" t="s">
        <v>14541</v>
      </c>
      <c r="C64" s="1786"/>
      <c r="D64" s="1786"/>
      <c r="E64" s="1786"/>
      <c r="F64" s="1787"/>
      <c r="G64" s="312"/>
    </row>
    <row r="65" spans="1:7" ht="38.25">
      <c r="A65" s="312"/>
      <c r="B65" s="1098" t="s">
        <v>14535</v>
      </c>
      <c r="C65" s="1099" t="s">
        <v>409</v>
      </c>
      <c r="D65" s="1100" t="s">
        <v>14536</v>
      </c>
      <c r="E65" s="1101" t="s">
        <v>253</v>
      </c>
      <c r="F65" s="1102">
        <v>563.66849400000001</v>
      </c>
      <c r="G65" s="312"/>
    </row>
    <row r="66" spans="1:7" ht="25.5">
      <c r="A66" s="312"/>
      <c r="B66" s="1098" t="s">
        <v>14537</v>
      </c>
      <c r="C66" s="1099" t="s">
        <v>158</v>
      </c>
      <c r="D66" s="1100" t="s">
        <v>14538</v>
      </c>
      <c r="E66" s="1101" t="s">
        <v>472</v>
      </c>
      <c r="F66" s="1102">
        <v>564.668316</v>
      </c>
      <c r="G66" s="312"/>
    </row>
    <row r="67" spans="1:7">
      <c r="A67" s="312"/>
      <c r="B67" s="1098" t="s">
        <v>14539</v>
      </c>
      <c r="C67" s="1099" t="s">
        <v>158</v>
      </c>
      <c r="D67" s="1100" t="s">
        <v>14540</v>
      </c>
      <c r="E67" s="1101" t="s">
        <v>710</v>
      </c>
      <c r="F67" s="1102">
        <v>184.1694</v>
      </c>
      <c r="G67" s="312"/>
    </row>
    <row r="68" spans="1:7" ht="25.5">
      <c r="A68" s="312"/>
      <c r="B68" s="1098" t="s">
        <v>14746</v>
      </c>
      <c r="C68" s="1099" t="s">
        <v>158</v>
      </c>
      <c r="D68" s="1100" t="s">
        <v>471</v>
      </c>
      <c r="E68" s="1101" t="s">
        <v>472</v>
      </c>
      <c r="F68" s="1102">
        <v>1722.6231855870001</v>
      </c>
      <c r="G68" s="312"/>
    </row>
    <row r="69" spans="1:7">
      <c r="A69" s="312"/>
      <c r="B69" s="1781" t="s">
        <v>976</v>
      </c>
      <c r="C69" s="1782"/>
      <c r="D69" s="1782"/>
      <c r="E69" s="1782"/>
      <c r="F69" s="1783"/>
      <c r="G69" s="312"/>
    </row>
    <row r="70" spans="1:7">
      <c r="A70" s="312"/>
      <c r="B70" s="308" t="s">
        <v>762</v>
      </c>
      <c r="C70" s="309" t="s">
        <v>191</v>
      </c>
      <c r="D70" s="41" t="s">
        <v>763</v>
      </c>
      <c r="E70" s="42" t="s">
        <v>764</v>
      </c>
      <c r="F70" s="43">
        <v>435.51272999999998</v>
      </c>
      <c r="G70" s="312"/>
    </row>
    <row r="71" spans="1:7" ht="25.5">
      <c r="A71" s="312"/>
      <c r="B71" s="308" t="s">
        <v>555</v>
      </c>
      <c r="C71" s="309" t="s">
        <v>409</v>
      </c>
      <c r="D71" s="41" t="s">
        <v>713</v>
      </c>
      <c r="E71" s="42" t="s">
        <v>714</v>
      </c>
      <c r="F71" s="43">
        <v>100.55805999999998</v>
      </c>
      <c r="G71" s="312"/>
    </row>
    <row r="72" spans="1:7">
      <c r="A72" s="312"/>
      <c r="B72" s="308" t="s">
        <v>782</v>
      </c>
      <c r="C72" s="309" t="s">
        <v>409</v>
      </c>
      <c r="D72" s="41" t="s">
        <v>783</v>
      </c>
      <c r="E72" s="42" t="s">
        <v>472</v>
      </c>
      <c r="F72" s="43">
        <v>0.96213799999999994</v>
      </c>
      <c r="G72" s="312"/>
    </row>
    <row r="73" spans="1:7">
      <c r="A73" s="312"/>
      <c r="B73" s="308" t="s">
        <v>1105</v>
      </c>
      <c r="C73" s="309" t="s">
        <v>409</v>
      </c>
      <c r="D73" s="41" t="s">
        <v>1106</v>
      </c>
      <c r="E73" s="42" t="s">
        <v>472</v>
      </c>
      <c r="F73" s="43">
        <v>0.816855</v>
      </c>
      <c r="G73" s="312"/>
    </row>
    <row r="74" spans="1:7">
      <c r="A74" s="312"/>
      <c r="B74" s="308" t="s">
        <v>677</v>
      </c>
      <c r="C74" s="309" t="s">
        <v>191</v>
      </c>
      <c r="D74" s="41" t="s">
        <v>678</v>
      </c>
      <c r="E74" s="42" t="s">
        <v>437</v>
      </c>
      <c r="F74" s="43">
        <v>186.12145569454509</v>
      </c>
      <c r="G74" s="312"/>
    </row>
    <row r="75" spans="1:7" ht="16.5" customHeight="1">
      <c r="A75" s="312"/>
      <c r="B75" s="308" t="s">
        <v>1108</v>
      </c>
      <c r="C75" s="309" t="s">
        <v>191</v>
      </c>
      <c r="D75" s="41" t="s">
        <v>1107</v>
      </c>
      <c r="E75" s="42" t="s">
        <v>437</v>
      </c>
      <c r="F75" s="43">
        <v>174.63547497354216</v>
      </c>
      <c r="G75" s="312"/>
    </row>
    <row r="76" spans="1:7" ht="16.5" customHeight="1">
      <c r="A76" s="312"/>
      <c r="B76" s="308" t="s">
        <v>683</v>
      </c>
      <c r="C76" s="309" t="s">
        <v>191</v>
      </c>
      <c r="D76" s="41" t="s">
        <v>684</v>
      </c>
      <c r="E76" s="42" t="s">
        <v>437</v>
      </c>
      <c r="F76" s="43">
        <v>186.16477939438991</v>
      </c>
      <c r="G76" s="312"/>
    </row>
    <row r="77" spans="1:7" ht="16.5" customHeight="1">
      <c r="A77" s="312"/>
      <c r="B77" s="308" t="s">
        <v>1138</v>
      </c>
      <c r="C77" s="309" t="s">
        <v>191</v>
      </c>
      <c r="D77" s="41" t="s">
        <v>1139</v>
      </c>
      <c r="E77" s="42" t="s">
        <v>437</v>
      </c>
      <c r="F77" s="43">
        <v>174.67794918907629</v>
      </c>
      <c r="G77" s="312"/>
    </row>
    <row r="78" spans="1:7" ht="16.5" customHeight="1">
      <c r="A78" s="312"/>
      <c r="B78" s="308" t="s">
        <v>721</v>
      </c>
      <c r="C78" s="309" t="s">
        <v>191</v>
      </c>
      <c r="D78" s="41" t="s">
        <v>722</v>
      </c>
      <c r="E78" s="42" t="s">
        <v>472</v>
      </c>
      <c r="F78" s="43">
        <v>5.0338333749417004</v>
      </c>
      <c r="G78" s="312"/>
    </row>
    <row r="79" spans="1:7" ht="16.5" customHeight="1">
      <c r="A79" s="312"/>
      <c r="B79" s="308" t="s">
        <v>690</v>
      </c>
      <c r="C79" s="309" t="s">
        <v>191</v>
      </c>
      <c r="D79" s="41" t="s">
        <v>691</v>
      </c>
      <c r="E79" s="42" t="s">
        <v>669</v>
      </c>
      <c r="F79" s="43">
        <v>239.51665005278457</v>
      </c>
      <c r="G79" s="312"/>
    </row>
    <row r="80" spans="1:7" ht="38.25">
      <c r="A80" s="312"/>
      <c r="B80" s="308" t="s">
        <v>604</v>
      </c>
      <c r="C80" s="309" t="s">
        <v>409</v>
      </c>
      <c r="D80" s="41" t="s">
        <v>1137</v>
      </c>
      <c r="E80" s="42" t="s">
        <v>253</v>
      </c>
      <c r="F80" s="43">
        <v>46.374339999999997</v>
      </c>
      <c r="G80" s="312"/>
    </row>
    <row r="81" spans="1:15">
      <c r="A81" s="312"/>
      <c r="B81" s="308" t="s">
        <v>538</v>
      </c>
      <c r="C81" s="309" t="s">
        <v>191</v>
      </c>
      <c r="D81" s="41" t="s">
        <v>827</v>
      </c>
      <c r="E81" s="42" t="s">
        <v>253</v>
      </c>
      <c r="F81" s="43">
        <v>174.1321456</v>
      </c>
      <c r="G81" s="312"/>
    </row>
    <row r="82" spans="1:15">
      <c r="A82" s="312"/>
      <c r="B82" s="1781" t="s">
        <v>977</v>
      </c>
      <c r="C82" s="1782"/>
      <c r="D82" s="1782"/>
      <c r="E82" s="1782"/>
      <c r="F82" s="1783"/>
      <c r="G82" s="312"/>
    </row>
    <row r="83" spans="1:15">
      <c r="A83" s="312"/>
      <c r="B83" s="308" t="s">
        <v>626</v>
      </c>
      <c r="C83" s="309" t="s">
        <v>191</v>
      </c>
      <c r="D83" s="41" t="s">
        <v>755</v>
      </c>
      <c r="E83" s="42" t="s">
        <v>704</v>
      </c>
      <c r="F83" s="43">
        <v>52.777177540485837</v>
      </c>
      <c r="G83" s="312"/>
    </row>
    <row r="84" spans="1:15">
      <c r="A84" s="312"/>
      <c r="B84" s="308" t="s">
        <v>629</v>
      </c>
      <c r="C84" s="309" t="s">
        <v>191</v>
      </c>
      <c r="D84" s="41" t="s">
        <v>703</v>
      </c>
      <c r="E84" s="42" t="s">
        <v>704</v>
      </c>
      <c r="F84" s="43">
        <v>42.747490204402524</v>
      </c>
      <c r="G84" s="312"/>
    </row>
    <row r="85" spans="1:15" ht="25.5">
      <c r="A85" s="312"/>
      <c r="B85" s="308" t="s">
        <v>634</v>
      </c>
      <c r="C85" s="309" t="s">
        <v>191</v>
      </c>
      <c r="D85" s="41" t="s">
        <v>743</v>
      </c>
      <c r="E85" s="42" t="s">
        <v>704</v>
      </c>
      <c r="F85" s="43">
        <v>542.81993251630126</v>
      </c>
      <c r="G85" s="312"/>
    </row>
    <row r="86" spans="1:15" ht="26.25" thickBot="1">
      <c r="A86" s="312"/>
      <c r="B86" s="310" t="s">
        <v>631</v>
      </c>
      <c r="C86" s="311" t="s">
        <v>191</v>
      </c>
      <c r="D86" s="190" t="s">
        <v>808</v>
      </c>
      <c r="E86" s="191" t="s">
        <v>704</v>
      </c>
      <c r="F86" s="192">
        <v>239.22521499999999</v>
      </c>
      <c r="G86" s="312"/>
    </row>
    <row r="93" spans="1:15">
      <c r="O93" s="44"/>
    </row>
  </sheetData>
  <mergeCells count="21">
    <mergeCell ref="B82:F82"/>
    <mergeCell ref="H16:L17"/>
    <mergeCell ref="B16:F16"/>
    <mergeCell ref="B23:F23"/>
    <mergeCell ref="B69:F69"/>
    <mergeCell ref="B27:F27"/>
    <mergeCell ref="B37:F37"/>
    <mergeCell ref="B50:F50"/>
    <mergeCell ref="B64:F64"/>
    <mergeCell ref="B1:F1"/>
    <mergeCell ref="B2:F2"/>
    <mergeCell ref="B3:F3"/>
    <mergeCell ref="B5:F5"/>
    <mergeCell ref="B14:F14"/>
    <mergeCell ref="A7:B7"/>
    <mergeCell ref="A8:B8"/>
    <mergeCell ref="A9:B9"/>
    <mergeCell ref="A10:B10"/>
    <mergeCell ref="A11:B11"/>
    <mergeCell ref="A12:B12"/>
    <mergeCell ref="A13:B13"/>
  </mergeCells>
  <conditionalFormatting sqref="F15">
    <cfRule type="expression" dxfId="1802" priority="1">
      <formula>LEN(#REF!)=3</formula>
    </cfRule>
    <cfRule type="expression" dxfId="1801" priority="2">
      <formula>AND(#REF!&lt;&gt;"",#REF!="")</formula>
    </cfRule>
  </conditionalFormatting>
  <conditionalFormatting sqref="O93">
    <cfRule type="expression" dxfId="1800" priority="3">
      <formula>LEN($A93)=3</formula>
    </cfRule>
    <cfRule type="expression" dxfId="1799" priority="4">
      <formula>AND($A93&lt;&gt;"",#REF!="")</formula>
    </cfRule>
  </conditionalFormatting>
  <pageMargins left="0.51181102362204722" right="0.35433070866141736" top="0.94488188976377963" bottom="0.78740157480314965" header="0.31496062992125984" footer="0.31496062992125984"/>
  <pageSetup paperSize="9" scale="75" orientation="landscape" horizontalDpi="3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S2671"/>
  <sheetViews>
    <sheetView view="pageBreakPreview" zoomScaleSheetLayoutView="100" zoomScalePageLayoutView="85" workbookViewId="0">
      <selection sqref="A1:XFD1048576"/>
    </sheetView>
  </sheetViews>
  <sheetFormatPr defaultRowHeight="15"/>
  <cols>
    <col min="1" max="1" width="7.140625" bestFit="1" customWidth="1"/>
    <col min="2" max="2" width="8.85546875" bestFit="1" customWidth="1"/>
    <col min="3" max="3" width="18.5703125" bestFit="1" customWidth="1"/>
    <col min="4" max="4" width="77.28515625" customWidth="1"/>
    <col min="5" max="5" width="11.140625" customWidth="1"/>
    <col min="6" max="6" width="9.140625" bestFit="1" customWidth="1"/>
    <col min="7" max="7" width="8.7109375" bestFit="1" customWidth="1"/>
    <col min="8" max="8" width="12.28515625" bestFit="1" customWidth="1"/>
    <col min="9" max="9" width="14.140625" bestFit="1" customWidth="1"/>
    <col min="10" max="10" width="27.42578125" bestFit="1" customWidth="1"/>
    <col min="11" max="11" width="16.28515625" customWidth="1"/>
    <col min="12" max="12" width="17.5703125" customWidth="1"/>
    <col min="13" max="14" width="9.7109375" bestFit="1" customWidth="1"/>
    <col min="16" max="21" width="15" customWidth="1"/>
  </cols>
  <sheetData>
    <row r="1" spans="3:18" ht="15" customHeight="1"/>
    <row r="2" spans="3:18" ht="15" customHeight="1">
      <c r="C2" s="1800" t="s">
        <v>0</v>
      </c>
      <c r="D2" s="1800"/>
      <c r="E2" s="1800"/>
      <c r="F2" s="1800"/>
      <c r="G2" s="1800"/>
      <c r="H2" s="1800"/>
      <c r="I2" s="1800"/>
      <c r="J2" s="1800"/>
      <c r="K2" s="1800"/>
      <c r="L2" s="1800"/>
    </row>
    <row r="3" spans="3:18" ht="15" customHeight="1">
      <c r="C3" s="1800" t="s">
        <v>1</v>
      </c>
      <c r="D3" s="1800"/>
      <c r="E3" s="1800"/>
      <c r="F3" s="1800"/>
      <c r="G3" s="1800"/>
      <c r="H3" s="1800"/>
      <c r="I3" s="1800"/>
      <c r="J3" s="1800"/>
      <c r="K3" s="1800"/>
      <c r="L3" s="1800"/>
    </row>
    <row r="4" spans="3:18" ht="15" customHeight="1">
      <c r="C4" s="1800" t="s">
        <v>2</v>
      </c>
      <c r="D4" s="1800"/>
      <c r="E4" s="1800"/>
      <c r="F4" s="1800"/>
      <c r="G4" s="1800"/>
      <c r="H4" s="1800"/>
      <c r="I4" s="1800"/>
      <c r="J4" s="1800"/>
      <c r="K4" s="1800"/>
      <c r="L4" s="1800"/>
    </row>
    <row r="5" spans="3:18" ht="26.25" customHeight="1">
      <c r="C5" s="1801" t="s">
        <v>978</v>
      </c>
      <c r="D5" s="1801"/>
      <c r="E5" s="1801"/>
      <c r="F5" s="1801"/>
      <c r="G5" s="1801"/>
      <c r="H5" s="1801"/>
      <c r="I5" s="1801"/>
      <c r="J5" s="1801"/>
      <c r="K5" s="1801"/>
      <c r="L5" s="1801"/>
    </row>
    <row r="6" spans="3:18" ht="15" customHeight="1">
      <c r="C6" s="38"/>
      <c r="D6" s="295"/>
      <c r="E6" s="38"/>
      <c r="F6" s="296"/>
      <c r="G6" s="38"/>
      <c r="H6" s="38"/>
      <c r="I6" s="38"/>
      <c r="J6" s="38"/>
      <c r="K6" s="322"/>
      <c r="L6" s="46"/>
    </row>
    <row r="7" spans="3:18" ht="21" customHeight="1">
      <c r="C7" s="297" t="s">
        <v>12</v>
      </c>
      <c r="D7" s="298" t="s">
        <v>4</v>
      </c>
      <c r="E7" s="299"/>
      <c r="F7" s="300"/>
      <c r="G7" s="298"/>
      <c r="H7" s="298"/>
      <c r="I7" s="301"/>
      <c r="J7" s="301"/>
      <c r="K7" s="40"/>
      <c r="L7" s="46"/>
    </row>
    <row r="8" spans="3:18">
      <c r="C8" s="297" t="s">
        <v>13</v>
      </c>
      <c r="D8" s="298" t="s">
        <v>14</v>
      </c>
      <c r="E8" s="299"/>
      <c r="F8" s="39"/>
      <c r="G8" s="39"/>
      <c r="H8" s="302"/>
      <c r="I8" s="303"/>
      <c r="J8" s="298"/>
      <c r="K8" s="39"/>
      <c r="L8" s="304"/>
      <c r="R8" s="48" t="s">
        <v>979</v>
      </c>
    </row>
    <row r="9" spans="3:18">
      <c r="C9" s="297" t="s">
        <v>15</v>
      </c>
      <c r="D9" s="298" t="s">
        <v>16</v>
      </c>
      <c r="E9" s="299"/>
      <c r="F9" s="39"/>
      <c r="G9" s="39"/>
      <c r="H9" s="302"/>
      <c r="I9" s="303"/>
      <c r="J9" s="298"/>
      <c r="K9" s="39"/>
      <c r="L9" s="304"/>
      <c r="R9" s="48"/>
    </row>
    <row r="10" spans="3:18">
      <c r="C10" s="297" t="s">
        <v>5</v>
      </c>
      <c r="D10" s="298" t="s">
        <v>17</v>
      </c>
      <c r="E10" s="299"/>
      <c r="F10" s="39"/>
      <c r="G10" s="39"/>
      <c r="H10" s="302"/>
      <c r="I10" s="298"/>
      <c r="J10" s="298"/>
      <c r="K10" s="39"/>
      <c r="L10" s="39"/>
      <c r="R10" s="48"/>
    </row>
    <row r="11" spans="3:18" ht="18" customHeight="1">
      <c r="C11" s="297" t="s">
        <v>18</v>
      </c>
      <c r="D11" s="306">
        <v>540</v>
      </c>
      <c r="E11" s="299"/>
      <c r="F11" s="300"/>
      <c r="G11" s="298"/>
      <c r="H11" s="298"/>
      <c r="I11" s="301"/>
      <c r="J11" s="301"/>
      <c r="K11" s="47"/>
      <c r="L11" s="45"/>
      <c r="R11" s="48"/>
    </row>
    <row r="12" spans="3:18" ht="18" customHeight="1">
      <c r="C12" s="297" t="s">
        <v>19</v>
      </c>
      <c r="D12" s="298" t="s">
        <v>14623</v>
      </c>
      <c r="E12" s="299"/>
      <c r="F12" s="300"/>
      <c r="G12" s="298"/>
      <c r="H12" s="298"/>
      <c r="I12" s="301"/>
      <c r="J12" s="301"/>
      <c r="K12" s="47"/>
      <c r="L12" s="45"/>
      <c r="R12" s="48"/>
    </row>
    <row r="13" spans="3:18" ht="18" customHeight="1">
      <c r="C13" s="297" t="s">
        <v>20</v>
      </c>
      <c r="D13" s="305">
        <v>0.2034</v>
      </c>
      <c r="E13" s="299"/>
      <c r="F13" s="300"/>
      <c r="G13" s="298"/>
      <c r="H13" s="298"/>
      <c r="I13" s="301"/>
      <c r="J13" s="301"/>
      <c r="K13" s="47"/>
      <c r="L13" s="45"/>
      <c r="R13" s="48"/>
    </row>
    <row r="14" spans="3:18" ht="18" customHeight="1">
      <c r="C14" s="1803" t="s">
        <v>14622</v>
      </c>
      <c r="D14" s="1804"/>
      <c r="E14" s="1804"/>
      <c r="F14" s="1804"/>
      <c r="G14" s="1804"/>
      <c r="H14" s="1804"/>
      <c r="I14" s="1804"/>
      <c r="J14" s="1804"/>
      <c r="K14" s="1804"/>
      <c r="L14" s="1805"/>
      <c r="R14" s="48"/>
    </row>
    <row r="15" spans="3:18" ht="15.75">
      <c r="C15" s="1802" t="s">
        <v>980</v>
      </c>
      <c r="D15" s="1802"/>
      <c r="E15" s="1802"/>
      <c r="F15" s="1802"/>
      <c r="G15" s="1802"/>
      <c r="H15" s="1802"/>
      <c r="I15" s="1802"/>
      <c r="J15" s="1802"/>
      <c r="K15" s="1802"/>
      <c r="L15" s="1802"/>
      <c r="R15" s="186"/>
    </row>
    <row r="16" spans="3:18">
      <c r="C16" s="50" t="s">
        <v>981</v>
      </c>
      <c r="D16" s="51" t="s">
        <v>23</v>
      </c>
      <c r="E16" s="52" t="s">
        <v>982</v>
      </c>
      <c r="F16" s="52" t="s">
        <v>970</v>
      </c>
      <c r="G16" s="53" t="s">
        <v>983</v>
      </c>
      <c r="H16" s="54" t="s">
        <v>984</v>
      </c>
      <c r="I16" s="55"/>
      <c r="J16" s="56" t="s">
        <v>985</v>
      </c>
      <c r="K16" s="57"/>
      <c r="L16" s="58" t="s">
        <v>986</v>
      </c>
      <c r="R16" s="186"/>
    </row>
    <row r="17" spans="3:18" ht="25.5">
      <c r="C17" s="49" t="s">
        <v>824</v>
      </c>
      <c r="D17" s="59" t="s">
        <v>825</v>
      </c>
      <c r="E17" s="60" t="s">
        <v>140</v>
      </c>
      <c r="F17" s="61" t="s">
        <v>826</v>
      </c>
      <c r="G17" s="187"/>
      <c r="H17" s="62" t="s">
        <v>987</v>
      </c>
      <c r="I17" s="63" t="s">
        <v>988</v>
      </c>
      <c r="J17" s="64" t="s">
        <v>989</v>
      </c>
      <c r="K17" s="65" t="s">
        <v>990</v>
      </c>
      <c r="L17" s="66">
        <v>219.03</v>
      </c>
      <c r="R17" s="186"/>
    </row>
    <row r="18" spans="3:18">
      <c r="C18" s="67" t="s">
        <v>665</v>
      </c>
      <c r="D18" s="68" t="s">
        <v>991</v>
      </c>
      <c r="E18" s="69"/>
      <c r="F18" s="69"/>
      <c r="G18" s="70"/>
      <c r="H18" s="71"/>
      <c r="I18" s="71"/>
      <c r="J18" s="72"/>
      <c r="K18" s="72"/>
      <c r="L18" s="73"/>
      <c r="R18" s="186"/>
    </row>
    <row r="19" spans="3:18">
      <c r="C19" s="74" t="s">
        <v>992</v>
      </c>
      <c r="D19" s="75" t="s">
        <v>993</v>
      </c>
      <c r="E19" s="76" t="s">
        <v>181</v>
      </c>
      <c r="F19" s="76" t="s">
        <v>994</v>
      </c>
      <c r="G19" s="77">
        <v>1</v>
      </c>
      <c r="H19" s="78">
        <v>1</v>
      </c>
      <c r="I19" s="79">
        <v>0</v>
      </c>
      <c r="J19" s="338">
        <v>282.0625</v>
      </c>
      <c r="K19" s="339">
        <v>79.084599999999995</v>
      </c>
      <c r="L19" s="81">
        <v>282.06</v>
      </c>
      <c r="R19" s="186"/>
    </row>
    <row r="20" spans="3:18">
      <c r="C20" s="74"/>
      <c r="D20" s="75" t="s">
        <v>995</v>
      </c>
      <c r="E20" s="76"/>
      <c r="F20" s="76" t="s">
        <v>995</v>
      </c>
      <c r="G20" s="77"/>
      <c r="H20" s="78"/>
      <c r="I20" s="79" t="s">
        <v>995</v>
      </c>
      <c r="J20" s="80" t="s">
        <v>995</v>
      </c>
      <c r="K20" s="124" t="s">
        <v>995</v>
      </c>
      <c r="L20" s="81" t="s">
        <v>995</v>
      </c>
      <c r="R20" s="186"/>
    </row>
    <row r="21" spans="3:18">
      <c r="C21" s="82"/>
      <c r="D21" s="83"/>
      <c r="E21" s="84"/>
      <c r="F21" s="84"/>
      <c r="G21" s="85"/>
      <c r="H21" s="86"/>
      <c r="I21" s="86"/>
      <c r="J21" s="87"/>
      <c r="K21" s="88" t="s">
        <v>996</v>
      </c>
      <c r="L21" s="89">
        <v>282.06</v>
      </c>
      <c r="R21" s="186"/>
    </row>
    <row r="22" spans="3:18">
      <c r="C22" s="67" t="s">
        <v>705</v>
      </c>
      <c r="D22" s="90" t="s">
        <v>997</v>
      </c>
      <c r="E22" s="84"/>
      <c r="F22" s="84"/>
      <c r="G22" s="85"/>
      <c r="H22" s="91"/>
      <c r="I22" s="91"/>
      <c r="J22" s="92"/>
      <c r="K22" s="92"/>
      <c r="L22" s="93"/>
      <c r="R22" s="186"/>
    </row>
    <row r="23" spans="3:18">
      <c r="C23" s="74"/>
      <c r="D23" s="75" t="s">
        <v>995</v>
      </c>
      <c r="E23" s="94"/>
      <c r="F23" s="76" t="s">
        <v>995</v>
      </c>
      <c r="G23" s="77"/>
      <c r="H23" s="78"/>
      <c r="I23" s="95" t="s">
        <v>995</v>
      </c>
      <c r="J23" s="80" t="s">
        <v>995</v>
      </c>
      <c r="K23" s="96" t="s">
        <v>995</v>
      </c>
      <c r="L23" s="81" t="s">
        <v>995</v>
      </c>
      <c r="R23" s="186"/>
    </row>
    <row r="24" spans="3:18">
      <c r="C24" s="74"/>
      <c r="D24" s="75" t="s">
        <v>995</v>
      </c>
      <c r="E24" s="94"/>
      <c r="F24" s="76" t="s">
        <v>995</v>
      </c>
      <c r="G24" s="77"/>
      <c r="H24" s="78"/>
      <c r="I24" s="95" t="s">
        <v>995</v>
      </c>
      <c r="J24" s="80" t="s">
        <v>995</v>
      </c>
      <c r="K24" s="96" t="s">
        <v>995</v>
      </c>
      <c r="L24" s="81" t="s">
        <v>995</v>
      </c>
      <c r="R24" s="186"/>
    </row>
    <row r="25" spans="3:18">
      <c r="C25" s="74"/>
      <c r="D25" s="97"/>
      <c r="E25" s="98"/>
      <c r="F25" s="98"/>
      <c r="G25" s="99"/>
      <c r="H25" s="91"/>
      <c r="I25" s="91"/>
      <c r="J25" s="92"/>
      <c r="K25" s="88" t="s">
        <v>998</v>
      </c>
      <c r="L25" s="100">
        <v>0</v>
      </c>
      <c r="R25" s="186"/>
    </row>
    <row r="26" spans="3:18">
      <c r="C26" s="82"/>
      <c r="D26" s="83"/>
      <c r="E26" s="84"/>
      <c r="F26" s="84"/>
      <c r="G26" s="85"/>
      <c r="H26" s="86"/>
      <c r="I26" s="86"/>
      <c r="J26" s="87"/>
      <c r="K26" s="88" t="s">
        <v>999</v>
      </c>
      <c r="L26" s="101">
        <v>282.06</v>
      </c>
      <c r="R26" s="186"/>
    </row>
    <row r="27" spans="3:18">
      <c r="C27" s="82"/>
      <c r="D27" s="83"/>
      <c r="E27" s="84"/>
      <c r="F27" s="84"/>
      <c r="G27" s="85"/>
      <c r="H27" s="86"/>
      <c r="I27" s="86"/>
      <c r="J27" s="87"/>
      <c r="K27" s="88" t="s">
        <v>1000</v>
      </c>
      <c r="L27" s="101">
        <v>282.06</v>
      </c>
      <c r="R27" s="186"/>
    </row>
    <row r="28" spans="3:18">
      <c r="C28" s="102" t="s">
        <v>750</v>
      </c>
      <c r="D28" s="90" t="s">
        <v>1001</v>
      </c>
      <c r="E28" s="84"/>
      <c r="F28" s="84"/>
      <c r="G28" s="85"/>
      <c r="H28" s="86"/>
      <c r="I28" s="86" t="s">
        <v>995</v>
      </c>
      <c r="J28" s="87"/>
      <c r="K28" s="87"/>
      <c r="L28" s="103"/>
      <c r="R28" s="186"/>
    </row>
    <row r="29" spans="3:18">
      <c r="C29" s="74"/>
      <c r="D29" s="75" t="s">
        <v>995</v>
      </c>
      <c r="E29" s="76"/>
      <c r="F29" s="76" t="s">
        <v>995</v>
      </c>
      <c r="G29" s="77"/>
      <c r="H29" s="78"/>
      <c r="I29" s="95"/>
      <c r="J29" s="80" t="s">
        <v>995</v>
      </c>
      <c r="K29" s="96" t="s">
        <v>995</v>
      </c>
      <c r="L29" s="81" t="s">
        <v>995</v>
      </c>
      <c r="R29" s="186"/>
    </row>
    <row r="30" spans="3:18">
      <c r="C30" s="74"/>
      <c r="D30" s="75" t="s">
        <v>995</v>
      </c>
      <c r="E30" s="76"/>
      <c r="F30" s="76" t="s">
        <v>995</v>
      </c>
      <c r="G30" s="77"/>
      <c r="H30" s="78"/>
      <c r="I30" s="95"/>
      <c r="J30" s="80" t="s">
        <v>995</v>
      </c>
      <c r="K30" s="96" t="s">
        <v>995</v>
      </c>
      <c r="L30" s="81" t="s">
        <v>995</v>
      </c>
      <c r="R30" s="186"/>
    </row>
    <row r="31" spans="3:18">
      <c r="C31" s="82"/>
      <c r="D31" s="83"/>
      <c r="E31" s="84"/>
      <c r="F31" s="84"/>
      <c r="G31" s="85"/>
      <c r="H31" s="86"/>
      <c r="I31" s="86"/>
      <c r="J31" s="87"/>
      <c r="K31" s="88" t="s">
        <v>1002</v>
      </c>
      <c r="L31" s="89">
        <v>0</v>
      </c>
      <c r="R31" s="186"/>
    </row>
    <row r="32" spans="3:18">
      <c r="C32" s="102" t="s">
        <v>964</v>
      </c>
      <c r="D32" s="90" t="s">
        <v>1003</v>
      </c>
      <c r="E32" s="84"/>
      <c r="F32" s="84"/>
      <c r="G32" s="85"/>
      <c r="H32" s="86"/>
      <c r="I32" s="86"/>
      <c r="J32" s="87"/>
      <c r="K32" s="87"/>
      <c r="L32" s="103"/>
      <c r="R32" s="186"/>
    </row>
    <row r="33" spans="3:18">
      <c r="C33" s="74"/>
      <c r="D33" s="75" t="s">
        <v>995</v>
      </c>
      <c r="E33" s="76"/>
      <c r="F33" s="76" t="s">
        <v>995</v>
      </c>
      <c r="G33" s="99"/>
      <c r="H33" s="78"/>
      <c r="I33" s="95" t="s">
        <v>995</v>
      </c>
      <c r="J33" s="80" t="s">
        <v>995</v>
      </c>
      <c r="K33" s="96" t="s">
        <v>995</v>
      </c>
      <c r="L33" s="81" t="s">
        <v>995</v>
      </c>
      <c r="R33" s="186"/>
    </row>
    <row r="34" spans="3:18">
      <c r="C34" s="74"/>
      <c r="D34" s="75" t="s">
        <v>995</v>
      </c>
      <c r="E34" s="76"/>
      <c r="F34" s="76" t="s">
        <v>995</v>
      </c>
      <c r="G34" s="99"/>
      <c r="H34" s="78"/>
      <c r="I34" s="95" t="s">
        <v>995</v>
      </c>
      <c r="J34" s="80" t="s">
        <v>995</v>
      </c>
      <c r="K34" s="96" t="s">
        <v>995</v>
      </c>
      <c r="L34" s="81" t="s">
        <v>995</v>
      </c>
      <c r="R34" s="186"/>
    </row>
    <row r="35" spans="3:18">
      <c r="C35" s="82"/>
      <c r="D35" s="83"/>
      <c r="E35" s="84"/>
      <c r="F35" s="84"/>
      <c r="G35" s="85"/>
      <c r="H35" s="86"/>
      <c r="I35" s="86"/>
      <c r="J35" s="87"/>
      <c r="K35" s="88" t="s">
        <v>1004</v>
      </c>
      <c r="L35" s="89">
        <v>0</v>
      </c>
      <c r="R35" s="186"/>
    </row>
    <row r="36" spans="3:18">
      <c r="C36" s="102" t="s">
        <v>1005</v>
      </c>
      <c r="D36" s="90" t="s">
        <v>1006</v>
      </c>
      <c r="E36" s="84"/>
      <c r="F36" s="84"/>
      <c r="G36" s="85"/>
      <c r="H36" s="86"/>
      <c r="I36" s="86"/>
      <c r="J36" s="87"/>
      <c r="K36" s="87"/>
      <c r="L36" s="103"/>
      <c r="R36" s="186"/>
    </row>
    <row r="37" spans="3:18">
      <c r="C37" s="74"/>
      <c r="D37" s="75" t="s">
        <v>995</v>
      </c>
      <c r="E37" s="76"/>
      <c r="F37" s="76" t="s">
        <v>995</v>
      </c>
      <c r="G37" s="99"/>
      <c r="H37" s="78"/>
      <c r="I37" s="95" t="s">
        <v>995</v>
      </c>
      <c r="J37" s="80" t="s">
        <v>995</v>
      </c>
      <c r="K37" s="96" t="s">
        <v>995</v>
      </c>
      <c r="L37" s="81" t="s">
        <v>995</v>
      </c>
      <c r="R37" s="186"/>
    </row>
    <row r="38" spans="3:18">
      <c r="C38" s="74"/>
      <c r="D38" s="75" t="s">
        <v>995</v>
      </c>
      <c r="E38" s="76"/>
      <c r="F38" s="76" t="s">
        <v>995</v>
      </c>
      <c r="G38" s="99"/>
      <c r="H38" s="78"/>
      <c r="I38" s="95" t="s">
        <v>995</v>
      </c>
      <c r="J38" s="80" t="s">
        <v>995</v>
      </c>
      <c r="K38" s="96" t="s">
        <v>995</v>
      </c>
      <c r="L38" s="81" t="s">
        <v>995</v>
      </c>
      <c r="R38" s="186"/>
    </row>
    <row r="39" spans="3:18">
      <c r="C39" s="82"/>
      <c r="D39" s="83"/>
      <c r="E39" s="84"/>
      <c r="F39" s="84"/>
      <c r="G39" s="85"/>
      <c r="H39" s="86"/>
      <c r="I39" s="86"/>
      <c r="J39" s="87"/>
      <c r="K39" s="88" t="s">
        <v>1007</v>
      </c>
      <c r="L39" s="89">
        <v>0</v>
      </c>
      <c r="R39" s="186"/>
    </row>
    <row r="40" spans="3:18">
      <c r="C40" s="102" t="s">
        <v>1008</v>
      </c>
      <c r="D40" s="90" t="s">
        <v>1009</v>
      </c>
      <c r="E40" s="84"/>
      <c r="F40" s="84"/>
      <c r="G40" s="85"/>
      <c r="H40" s="86"/>
      <c r="I40" s="86"/>
      <c r="J40" s="87"/>
      <c r="K40" s="87"/>
      <c r="L40" s="103"/>
      <c r="R40" s="186"/>
    </row>
    <row r="41" spans="3:18">
      <c r="C41" s="74"/>
      <c r="D41" s="75" t="s">
        <v>995</v>
      </c>
      <c r="E41" s="76"/>
      <c r="F41" s="76" t="s">
        <v>995</v>
      </c>
      <c r="G41" s="99"/>
      <c r="H41" s="78"/>
      <c r="I41" s="95" t="s">
        <v>995</v>
      </c>
      <c r="J41" s="80" t="s">
        <v>995</v>
      </c>
      <c r="K41" s="96" t="s">
        <v>995</v>
      </c>
      <c r="L41" s="81" t="s">
        <v>995</v>
      </c>
      <c r="R41" s="186"/>
    </row>
    <row r="42" spans="3:18">
      <c r="C42" s="74"/>
      <c r="D42" s="75" t="s">
        <v>995</v>
      </c>
      <c r="E42" s="76"/>
      <c r="F42" s="76" t="s">
        <v>995</v>
      </c>
      <c r="G42" s="99"/>
      <c r="H42" s="78"/>
      <c r="I42" s="95" t="s">
        <v>995</v>
      </c>
      <c r="J42" s="80" t="s">
        <v>995</v>
      </c>
      <c r="K42" s="96" t="s">
        <v>995</v>
      </c>
      <c r="L42" s="81" t="s">
        <v>995</v>
      </c>
      <c r="R42" s="186"/>
    </row>
    <row r="43" spans="3:18">
      <c r="C43" s="82"/>
      <c r="D43" s="83"/>
      <c r="E43" s="84"/>
      <c r="F43" s="84"/>
      <c r="G43" s="85"/>
      <c r="H43" s="86"/>
      <c r="I43" s="86"/>
      <c r="J43" s="87"/>
      <c r="K43" s="88" t="s">
        <v>1010</v>
      </c>
      <c r="L43" s="89">
        <v>0</v>
      </c>
      <c r="R43" s="186"/>
    </row>
    <row r="44" spans="3:18">
      <c r="C44" s="74"/>
      <c r="D44" s="75" t="s">
        <v>995</v>
      </c>
      <c r="E44" s="76"/>
      <c r="F44" s="76" t="s">
        <v>995</v>
      </c>
      <c r="G44" s="99"/>
      <c r="H44" s="78"/>
      <c r="I44" s="95" t="s">
        <v>995</v>
      </c>
      <c r="J44" s="80" t="s">
        <v>995</v>
      </c>
      <c r="K44" s="96" t="s">
        <v>995</v>
      </c>
      <c r="L44" s="81" t="s">
        <v>995</v>
      </c>
      <c r="R44" s="186"/>
    </row>
    <row r="45" spans="3:18">
      <c r="C45" s="104"/>
      <c r="D45" s="105"/>
      <c r="E45" s="105"/>
      <c r="F45" s="105"/>
      <c r="G45" s="105"/>
      <c r="H45" s="105"/>
      <c r="I45" s="105"/>
      <c r="J45" s="106" t="s">
        <v>1011</v>
      </c>
      <c r="K45" s="107"/>
      <c r="L45" s="108">
        <v>1</v>
      </c>
      <c r="R45" s="186"/>
    </row>
    <row r="46" spans="3:18">
      <c r="C46" s="104"/>
      <c r="D46" s="105"/>
      <c r="E46" s="105"/>
      <c r="F46" s="105"/>
      <c r="G46" s="105"/>
      <c r="H46" s="105"/>
      <c r="I46" s="105"/>
      <c r="J46" s="106" t="s">
        <v>1012</v>
      </c>
      <c r="K46" s="109"/>
      <c r="L46" s="108">
        <v>282.06</v>
      </c>
      <c r="R46" s="186"/>
    </row>
    <row r="47" spans="3:18">
      <c r="C47" s="104"/>
      <c r="D47" s="105"/>
      <c r="E47" s="105"/>
      <c r="F47" s="105"/>
      <c r="G47" s="105"/>
      <c r="H47" s="105"/>
      <c r="I47" s="105"/>
      <c r="J47" s="106" t="s">
        <v>1013</v>
      </c>
      <c r="K47" s="110">
        <v>0</v>
      </c>
      <c r="L47" s="108">
        <v>0</v>
      </c>
      <c r="R47" s="186"/>
    </row>
    <row r="48" spans="3:18">
      <c r="C48" s="111"/>
      <c r="D48" s="112"/>
      <c r="E48" s="112"/>
      <c r="F48" s="112"/>
      <c r="G48" s="112"/>
      <c r="H48" s="112"/>
      <c r="I48" s="112"/>
      <c r="J48" s="113" t="s">
        <v>1014</v>
      </c>
      <c r="K48" s="114"/>
      <c r="L48" s="115">
        <v>282.06</v>
      </c>
      <c r="R48" s="186"/>
    </row>
    <row r="49" spans="3:18">
      <c r="C49" s="116" t="s">
        <v>1015</v>
      </c>
      <c r="D49" s="188" t="s">
        <v>1016</v>
      </c>
      <c r="E49" s="117"/>
      <c r="F49" s="117"/>
      <c r="G49" s="117"/>
      <c r="H49" s="117"/>
      <c r="I49" s="117"/>
      <c r="J49" s="117"/>
      <c r="K49" s="117"/>
      <c r="L49" s="118"/>
      <c r="R49" s="186"/>
    </row>
    <row r="50" spans="3:18">
      <c r="C50" s="119"/>
      <c r="D50" s="189" t="s">
        <v>1017</v>
      </c>
      <c r="E50" s="120"/>
      <c r="F50" s="120"/>
      <c r="G50" s="120"/>
      <c r="H50" s="120"/>
      <c r="I50" s="120"/>
      <c r="J50" s="120"/>
      <c r="K50" s="120"/>
      <c r="L50" s="121"/>
      <c r="R50" s="186"/>
    </row>
    <row r="51" spans="3:18">
      <c r="C51" s="119"/>
      <c r="D51" s="120" t="s">
        <v>1018</v>
      </c>
      <c r="E51" s="120"/>
      <c r="F51" s="120"/>
      <c r="G51" s="120"/>
      <c r="H51" s="120"/>
      <c r="I51" s="120"/>
      <c r="J51" s="120"/>
      <c r="K51" s="120"/>
      <c r="L51" s="121"/>
      <c r="R51" s="186"/>
    </row>
    <row r="52" spans="3:18">
      <c r="J52" s="38"/>
      <c r="K52" s="47"/>
      <c r="R52" s="186"/>
    </row>
    <row r="53" spans="3:18">
      <c r="C53" s="210" t="s">
        <v>981</v>
      </c>
      <c r="D53" s="211" t="s">
        <v>23</v>
      </c>
      <c r="E53" s="212" t="s">
        <v>982</v>
      </c>
      <c r="F53" s="212" t="s">
        <v>970</v>
      </c>
      <c r="G53" s="213" t="s">
        <v>983</v>
      </c>
      <c r="H53" s="214" t="s">
        <v>984</v>
      </c>
      <c r="I53" s="215"/>
      <c r="J53" s="216" t="s">
        <v>985</v>
      </c>
      <c r="K53" s="217"/>
      <c r="L53" s="218" t="s">
        <v>986</v>
      </c>
      <c r="R53" s="186"/>
    </row>
    <row r="54" spans="3:18" ht="38.25">
      <c r="C54" s="219" t="s">
        <v>833</v>
      </c>
      <c r="D54" s="220" t="s">
        <v>834</v>
      </c>
      <c r="E54" s="221" t="s">
        <v>140</v>
      </c>
      <c r="F54" s="222" t="s">
        <v>826</v>
      </c>
      <c r="G54" s="223"/>
      <c r="H54" s="224" t="s">
        <v>987</v>
      </c>
      <c r="I54" s="225" t="s">
        <v>988</v>
      </c>
      <c r="J54" s="226" t="s">
        <v>989</v>
      </c>
      <c r="K54" s="227" t="s">
        <v>990</v>
      </c>
      <c r="L54" s="228">
        <v>397.69</v>
      </c>
      <c r="R54" s="186"/>
    </row>
    <row r="55" spans="3:18">
      <c r="C55" s="67" t="s">
        <v>665</v>
      </c>
      <c r="D55" s="68" t="s">
        <v>991</v>
      </c>
      <c r="E55" s="69"/>
      <c r="F55" s="69"/>
      <c r="G55" s="70"/>
      <c r="H55" s="71"/>
      <c r="I55" s="71"/>
      <c r="J55" s="72"/>
      <c r="K55" s="72"/>
      <c r="L55" s="73"/>
      <c r="R55" s="186"/>
    </row>
    <row r="56" spans="3:18" ht="25.5">
      <c r="C56" s="74" t="s">
        <v>1019</v>
      </c>
      <c r="D56" s="75" t="s">
        <v>1020</v>
      </c>
      <c r="E56" s="76" t="s">
        <v>776</v>
      </c>
      <c r="F56" s="76">
        <v>1</v>
      </c>
      <c r="G56" s="77">
        <v>1</v>
      </c>
      <c r="H56" s="78">
        <v>1</v>
      </c>
      <c r="I56" s="79">
        <v>0</v>
      </c>
      <c r="J56" s="542">
        <v>214.77</v>
      </c>
      <c r="K56" s="543">
        <v>77.834999999999994</v>
      </c>
      <c r="L56" s="81">
        <v>214.77</v>
      </c>
      <c r="R56" s="186"/>
    </row>
    <row r="57" spans="3:18">
      <c r="C57" s="74"/>
      <c r="D57" s="75" t="s">
        <v>995</v>
      </c>
      <c r="E57" s="76"/>
      <c r="F57" s="76" t="s">
        <v>995</v>
      </c>
      <c r="G57" s="77"/>
      <c r="H57" s="78"/>
      <c r="I57" s="79" t="s">
        <v>995</v>
      </c>
      <c r="J57" s="80" t="s">
        <v>995</v>
      </c>
      <c r="K57" s="124" t="s">
        <v>995</v>
      </c>
      <c r="L57" s="81" t="s">
        <v>995</v>
      </c>
      <c r="R57" s="186"/>
    </row>
    <row r="58" spans="3:18">
      <c r="C58" s="82"/>
      <c r="D58" s="83"/>
      <c r="E58" s="84"/>
      <c r="F58" s="84"/>
      <c r="G58" s="85"/>
      <c r="H58" s="86"/>
      <c r="I58" s="86"/>
      <c r="J58" s="87"/>
      <c r="K58" s="88" t="s">
        <v>996</v>
      </c>
      <c r="L58" s="89">
        <v>214.77</v>
      </c>
      <c r="R58" s="186"/>
    </row>
    <row r="59" spans="3:18">
      <c r="C59" s="67" t="s">
        <v>705</v>
      </c>
      <c r="D59" s="90" t="s">
        <v>997</v>
      </c>
      <c r="E59" s="84"/>
      <c r="F59" s="84"/>
      <c r="G59" s="85"/>
      <c r="H59" s="91"/>
      <c r="I59" s="91"/>
      <c r="J59" s="92"/>
      <c r="K59" s="92"/>
      <c r="L59" s="93"/>
      <c r="R59" s="186"/>
    </row>
    <row r="60" spans="3:18">
      <c r="C60" s="74"/>
      <c r="D60" s="75" t="s">
        <v>995</v>
      </c>
      <c r="E60" s="94"/>
      <c r="F60" s="76" t="s">
        <v>995</v>
      </c>
      <c r="G60" s="77"/>
      <c r="H60" s="78"/>
      <c r="I60" s="95" t="s">
        <v>995</v>
      </c>
      <c r="J60" s="80" t="s">
        <v>995</v>
      </c>
      <c r="K60" s="96" t="s">
        <v>995</v>
      </c>
      <c r="L60" s="81" t="s">
        <v>995</v>
      </c>
      <c r="R60" s="186"/>
    </row>
    <row r="61" spans="3:18">
      <c r="C61" s="74"/>
      <c r="D61" s="75" t="s">
        <v>995</v>
      </c>
      <c r="E61" s="94"/>
      <c r="F61" s="76" t="s">
        <v>995</v>
      </c>
      <c r="G61" s="77"/>
      <c r="H61" s="78"/>
      <c r="I61" s="95" t="s">
        <v>995</v>
      </c>
      <c r="J61" s="80" t="s">
        <v>995</v>
      </c>
      <c r="K61" s="96" t="s">
        <v>995</v>
      </c>
      <c r="L61" s="81" t="s">
        <v>995</v>
      </c>
      <c r="R61" s="186"/>
    </row>
    <row r="62" spans="3:18">
      <c r="C62" s="74"/>
      <c r="D62" s="97"/>
      <c r="E62" s="98"/>
      <c r="F62" s="98"/>
      <c r="G62" s="99"/>
      <c r="H62" s="91"/>
      <c r="I62" s="91"/>
      <c r="J62" s="92"/>
      <c r="K62" s="88" t="s">
        <v>998</v>
      </c>
      <c r="L62" s="100">
        <v>0</v>
      </c>
      <c r="R62" s="186"/>
    </row>
    <row r="63" spans="3:18">
      <c r="C63" s="82"/>
      <c r="D63" s="83"/>
      <c r="E63" s="84"/>
      <c r="F63" s="84"/>
      <c r="G63" s="85"/>
      <c r="H63" s="86"/>
      <c r="I63" s="86"/>
      <c r="J63" s="87"/>
      <c r="K63" s="88" t="s">
        <v>999</v>
      </c>
      <c r="L63" s="101">
        <v>0</v>
      </c>
      <c r="R63" s="186"/>
    </row>
    <row r="64" spans="3:18">
      <c r="C64" s="82"/>
      <c r="D64" s="83"/>
      <c r="E64" s="84"/>
      <c r="F64" s="84"/>
      <c r="G64" s="85"/>
      <c r="H64" s="86"/>
      <c r="I64" s="86"/>
      <c r="J64" s="87"/>
      <c r="K64" s="88" t="s">
        <v>1000</v>
      </c>
      <c r="L64" s="101">
        <v>0</v>
      </c>
      <c r="R64" s="186"/>
    </row>
    <row r="65" spans="1:18">
      <c r="C65" s="102" t="s">
        <v>750</v>
      </c>
      <c r="D65" s="90" t="s">
        <v>1001</v>
      </c>
      <c r="E65" s="84"/>
      <c r="F65" s="84"/>
      <c r="G65" s="85"/>
      <c r="H65" s="86"/>
      <c r="I65" s="86" t="s">
        <v>995</v>
      </c>
      <c r="J65" s="87"/>
      <c r="K65" s="87"/>
      <c r="L65" s="103"/>
      <c r="R65" s="186"/>
    </row>
    <row r="66" spans="1:18">
      <c r="C66" s="74"/>
      <c r="D66" s="75" t="s">
        <v>995</v>
      </c>
      <c r="E66" s="76"/>
      <c r="F66" s="76" t="s">
        <v>995</v>
      </c>
      <c r="G66" s="77"/>
      <c r="H66" s="78"/>
      <c r="I66" s="95"/>
      <c r="J66" s="80" t="s">
        <v>995</v>
      </c>
      <c r="K66" s="96" t="s">
        <v>995</v>
      </c>
      <c r="L66" s="81" t="s">
        <v>995</v>
      </c>
      <c r="R66" s="186"/>
    </row>
    <row r="67" spans="1:18">
      <c r="C67" s="74"/>
      <c r="D67" s="75" t="s">
        <v>995</v>
      </c>
      <c r="E67" s="76"/>
      <c r="F67" s="76" t="s">
        <v>995</v>
      </c>
      <c r="G67" s="77"/>
      <c r="H67" s="78"/>
      <c r="I67" s="95"/>
      <c r="J67" s="80" t="s">
        <v>995</v>
      </c>
      <c r="K67" s="96" t="s">
        <v>995</v>
      </c>
      <c r="L67" s="81" t="s">
        <v>995</v>
      </c>
      <c r="R67" s="186"/>
    </row>
    <row r="68" spans="1:18">
      <c r="C68" s="82"/>
      <c r="D68" s="83"/>
      <c r="E68" s="84"/>
      <c r="F68" s="84"/>
      <c r="G68" s="85"/>
      <c r="H68" s="86"/>
      <c r="I68" s="86"/>
      <c r="J68" s="87"/>
      <c r="K68" s="88" t="s">
        <v>1002</v>
      </c>
      <c r="L68" s="89">
        <v>0</v>
      </c>
      <c r="R68" s="186"/>
    </row>
    <row r="69" spans="1:18">
      <c r="C69" s="102" t="s">
        <v>964</v>
      </c>
      <c r="D69" s="90" t="s">
        <v>1003</v>
      </c>
      <c r="E69" s="84"/>
      <c r="F69" s="84"/>
      <c r="G69" s="85"/>
      <c r="H69" s="86"/>
      <c r="I69" s="86"/>
      <c r="J69" s="87"/>
      <c r="K69" s="87"/>
      <c r="L69" s="103"/>
      <c r="R69" s="186"/>
    </row>
    <row r="70" spans="1:18" ht="45">
      <c r="A70" s="29">
        <v>91031</v>
      </c>
      <c r="B70" s="76" t="s">
        <v>56</v>
      </c>
      <c r="C70" s="74">
        <v>91031</v>
      </c>
      <c r="D70" s="122" t="s">
        <v>2561</v>
      </c>
      <c r="E70" s="76" t="s">
        <v>56</v>
      </c>
      <c r="F70" s="76" t="s">
        <v>776</v>
      </c>
      <c r="G70" s="99">
        <v>1</v>
      </c>
      <c r="H70" s="78">
        <v>1</v>
      </c>
      <c r="I70" s="95" t="s">
        <v>995</v>
      </c>
      <c r="J70" s="123">
        <v>182.92</v>
      </c>
      <c r="K70" s="96" t="s">
        <v>995</v>
      </c>
      <c r="L70" s="81">
        <v>182.92</v>
      </c>
      <c r="R70" s="186"/>
    </row>
    <row r="71" spans="1:18">
      <c r="C71" s="74"/>
      <c r="D71" s="75" t="s">
        <v>995</v>
      </c>
      <c r="E71" s="76"/>
      <c r="F71" s="76" t="s">
        <v>995</v>
      </c>
      <c r="G71" s="99"/>
      <c r="H71" s="78"/>
      <c r="I71" s="95" t="s">
        <v>995</v>
      </c>
      <c r="J71" s="80" t="s">
        <v>995</v>
      </c>
      <c r="K71" s="96" t="s">
        <v>995</v>
      </c>
      <c r="L71" s="81" t="s">
        <v>995</v>
      </c>
      <c r="R71" s="186"/>
    </row>
    <row r="72" spans="1:18">
      <c r="C72" s="82"/>
      <c r="D72" s="83"/>
      <c r="E72" s="84"/>
      <c r="F72" s="84"/>
      <c r="G72" s="85"/>
      <c r="H72" s="86"/>
      <c r="I72" s="86"/>
      <c r="J72" s="87"/>
      <c r="K72" s="88" t="s">
        <v>1004</v>
      </c>
      <c r="L72" s="89">
        <v>182.92</v>
      </c>
      <c r="R72" s="186"/>
    </row>
    <row r="73" spans="1:18">
      <c r="C73" s="102" t="s">
        <v>1005</v>
      </c>
      <c r="D73" s="90" t="s">
        <v>1006</v>
      </c>
      <c r="E73" s="84"/>
      <c r="F73" s="84"/>
      <c r="G73" s="85"/>
      <c r="H73" s="86"/>
      <c r="I73" s="86"/>
      <c r="J73" s="87"/>
      <c r="K73" s="87"/>
      <c r="L73" s="103"/>
      <c r="R73" s="186"/>
    </row>
    <row r="74" spans="1:18">
      <c r="C74" s="74"/>
      <c r="D74" s="75" t="s">
        <v>995</v>
      </c>
      <c r="E74" s="76"/>
      <c r="F74" s="76" t="s">
        <v>995</v>
      </c>
      <c r="G74" s="99"/>
      <c r="H74" s="78"/>
      <c r="I74" s="95" t="s">
        <v>995</v>
      </c>
      <c r="J74" s="80" t="s">
        <v>995</v>
      </c>
      <c r="K74" s="96" t="s">
        <v>995</v>
      </c>
      <c r="L74" s="81" t="s">
        <v>995</v>
      </c>
      <c r="R74" s="186"/>
    </row>
    <row r="75" spans="1:18">
      <c r="C75" s="74"/>
      <c r="D75" s="75" t="s">
        <v>995</v>
      </c>
      <c r="E75" s="76"/>
      <c r="F75" s="76" t="s">
        <v>995</v>
      </c>
      <c r="G75" s="99"/>
      <c r="H75" s="78"/>
      <c r="I75" s="95" t="s">
        <v>995</v>
      </c>
      <c r="J75" s="80" t="s">
        <v>995</v>
      </c>
      <c r="K75" s="96" t="s">
        <v>995</v>
      </c>
      <c r="L75" s="81" t="s">
        <v>995</v>
      </c>
      <c r="R75" s="186"/>
    </row>
    <row r="76" spans="1:18">
      <c r="C76" s="82"/>
      <c r="D76" s="83"/>
      <c r="E76" s="84"/>
      <c r="F76" s="84"/>
      <c r="G76" s="85"/>
      <c r="H76" s="86"/>
      <c r="I76" s="86"/>
      <c r="J76" s="87"/>
      <c r="K76" s="88" t="s">
        <v>1007</v>
      </c>
      <c r="L76" s="89">
        <v>0</v>
      </c>
      <c r="R76" s="186"/>
    </row>
    <row r="77" spans="1:18">
      <c r="C77" s="102" t="s">
        <v>1008</v>
      </c>
      <c r="D77" s="90" t="s">
        <v>1009</v>
      </c>
      <c r="E77" s="84"/>
      <c r="F77" s="84"/>
      <c r="G77" s="85"/>
      <c r="H77" s="86"/>
      <c r="I77" s="86"/>
      <c r="J77" s="87"/>
      <c r="K77" s="87"/>
      <c r="L77" s="103"/>
      <c r="R77" s="186"/>
    </row>
    <row r="78" spans="1:18">
      <c r="C78" s="74"/>
      <c r="D78" s="75" t="s">
        <v>995</v>
      </c>
      <c r="E78" s="76"/>
      <c r="F78" s="76" t="s">
        <v>995</v>
      </c>
      <c r="G78" s="99"/>
      <c r="H78" s="78"/>
      <c r="I78" s="95" t="s">
        <v>995</v>
      </c>
      <c r="J78" s="80" t="s">
        <v>995</v>
      </c>
      <c r="K78" s="96" t="s">
        <v>995</v>
      </c>
      <c r="L78" s="81" t="s">
        <v>995</v>
      </c>
      <c r="R78" s="186"/>
    </row>
    <row r="79" spans="1:18">
      <c r="C79" s="74"/>
      <c r="D79" s="75" t="s">
        <v>995</v>
      </c>
      <c r="E79" s="76"/>
      <c r="F79" s="76" t="s">
        <v>995</v>
      </c>
      <c r="G79" s="99"/>
      <c r="H79" s="78"/>
      <c r="I79" s="95" t="s">
        <v>995</v>
      </c>
      <c r="J79" s="80" t="s">
        <v>995</v>
      </c>
      <c r="K79" s="96" t="s">
        <v>995</v>
      </c>
      <c r="L79" s="81" t="s">
        <v>995</v>
      </c>
      <c r="R79" s="186"/>
    </row>
    <row r="80" spans="1:18">
      <c r="C80" s="82"/>
      <c r="D80" s="83"/>
      <c r="E80" s="84"/>
      <c r="F80" s="84"/>
      <c r="G80" s="85"/>
      <c r="H80" s="86"/>
      <c r="I80" s="86"/>
      <c r="J80" s="87"/>
      <c r="K80" s="88" t="s">
        <v>1010</v>
      </c>
      <c r="L80" s="89">
        <v>0</v>
      </c>
      <c r="R80" s="186"/>
    </row>
    <row r="81" spans="3:18">
      <c r="C81" s="74"/>
      <c r="D81" s="75" t="s">
        <v>995</v>
      </c>
      <c r="E81" s="76"/>
      <c r="F81" s="76" t="s">
        <v>995</v>
      </c>
      <c r="G81" s="99"/>
      <c r="H81" s="78"/>
      <c r="I81" s="95" t="s">
        <v>995</v>
      </c>
      <c r="J81" s="80" t="s">
        <v>995</v>
      </c>
      <c r="K81" s="96" t="s">
        <v>995</v>
      </c>
      <c r="L81" s="81" t="s">
        <v>995</v>
      </c>
      <c r="R81" s="186"/>
    </row>
    <row r="82" spans="3:18">
      <c r="C82" s="104"/>
      <c r="D82" s="105"/>
      <c r="E82" s="105"/>
      <c r="F82" s="105"/>
      <c r="G82" s="105"/>
      <c r="H82" s="105"/>
      <c r="I82" s="105"/>
      <c r="J82" s="106" t="s">
        <v>1011</v>
      </c>
      <c r="K82" s="107"/>
      <c r="L82" s="108">
        <v>1</v>
      </c>
      <c r="R82" s="186"/>
    </row>
    <row r="83" spans="3:18">
      <c r="C83" s="104"/>
      <c r="D83" s="105"/>
      <c r="E83" s="105"/>
      <c r="F83" s="105"/>
      <c r="G83" s="105"/>
      <c r="H83" s="105"/>
      <c r="I83" s="105"/>
      <c r="J83" s="106" t="s">
        <v>1012</v>
      </c>
      <c r="K83" s="109"/>
      <c r="L83" s="108">
        <v>397.69</v>
      </c>
      <c r="R83" s="186"/>
    </row>
    <row r="84" spans="3:18">
      <c r="C84" s="104"/>
      <c r="D84" s="105"/>
      <c r="E84" s="105"/>
      <c r="F84" s="105"/>
      <c r="G84" s="105"/>
      <c r="H84" s="105"/>
      <c r="I84" s="105"/>
      <c r="J84" s="106" t="s">
        <v>1013</v>
      </c>
      <c r="K84" s="110">
        <v>0</v>
      </c>
      <c r="L84" s="108">
        <v>0</v>
      </c>
      <c r="R84" s="186"/>
    </row>
    <row r="85" spans="3:18">
      <c r="C85" s="111"/>
      <c r="D85" s="112"/>
      <c r="E85" s="112"/>
      <c r="F85" s="112"/>
      <c r="G85" s="112"/>
      <c r="H85" s="112"/>
      <c r="I85" s="112"/>
      <c r="J85" s="113" t="s">
        <v>1014</v>
      </c>
      <c r="K85" s="114"/>
      <c r="L85" s="115">
        <v>397.69</v>
      </c>
      <c r="R85" s="186"/>
    </row>
    <row r="86" spans="3:18">
      <c r="C86" s="116" t="s">
        <v>1015</v>
      </c>
      <c r="D86" s="188" t="s">
        <v>1021</v>
      </c>
      <c r="E86" s="117"/>
      <c r="F86" s="117"/>
      <c r="G86" s="117"/>
      <c r="H86" s="117"/>
      <c r="I86" s="117"/>
      <c r="J86" s="117"/>
      <c r="K86" s="117"/>
      <c r="L86" s="118"/>
      <c r="R86" s="186"/>
    </row>
    <row r="87" spans="3:18">
      <c r="C87" s="119"/>
      <c r="D87" s="189" t="s">
        <v>1022</v>
      </c>
      <c r="E87" s="120"/>
      <c r="F87" s="120"/>
      <c r="G87" s="120"/>
      <c r="H87" s="120"/>
      <c r="I87" s="120"/>
      <c r="J87" s="120"/>
      <c r="K87" s="120"/>
      <c r="L87" s="121"/>
      <c r="R87" s="186"/>
    </row>
    <row r="88" spans="3:18">
      <c r="C88" s="119"/>
      <c r="D88" s="120" t="s">
        <v>1018</v>
      </c>
      <c r="E88" s="120"/>
      <c r="F88" s="120"/>
      <c r="G88" s="120"/>
      <c r="H88" s="120"/>
      <c r="I88" s="120"/>
      <c r="J88" s="120"/>
      <c r="K88" s="120"/>
      <c r="L88" s="121"/>
      <c r="R88" s="186"/>
    </row>
    <row r="89" spans="3:18">
      <c r="R89" s="186"/>
    </row>
    <row r="90" spans="3:18">
      <c r="C90" s="210" t="s">
        <v>981</v>
      </c>
      <c r="D90" s="211" t="s">
        <v>23</v>
      </c>
      <c r="E90" s="212" t="s">
        <v>982</v>
      </c>
      <c r="F90" s="212" t="s">
        <v>970</v>
      </c>
      <c r="G90" s="213" t="s">
        <v>983</v>
      </c>
      <c r="H90" s="214" t="s">
        <v>984</v>
      </c>
      <c r="I90" s="215"/>
      <c r="J90" s="216" t="s">
        <v>985</v>
      </c>
      <c r="K90" s="217"/>
      <c r="L90" s="218" t="s">
        <v>986</v>
      </c>
      <c r="R90" s="186"/>
    </row>
    <row r="91" spans="3:18">
      <c r="C91" s="219" t="s">
        <v>792</v>
      </c>
      <c r="D91" s="220" t="s">
        <v>793</v>
      </c>
      <c r="E91" s="221" t="s">
        <v>140</v>
      </c>
      <c r="F91" s="222" t="s">
        <v>143</v>
      </c>
      <c r="G91" s="223"/>
      <c r="H91" s="224" t="s">
        <v>987</v>
      </c>
      <c r="I91" s="225" t="s">
        <v>988</v>
      </c>
      <c r="J91" s="226" t="s">
        <v>989</v>
      </c>
      <c r="K91" s="227" t="s">
        <v>990</v>
      </c>
      <c r="L91" s="228">
        <v>2170.37</v>
      </c>
      <c r="R91" s="186"/>
    </row>
    <row r="92" spans="3:18">
      <c r="C92" s="67" t="s">
        <v>665</v>
      </c>
      <c r="D92" s="68" t="s">
        <v>991</v>
      </c>
      <c r="E92" s="69"/>
      <c r="F92" s="69"/>
      <c r="G92" s="70"/>
      <c r="H92" s="71"/>
      <c r="I92" s="71"/>
      <c r="J92" s="72"/>
      <c r="K92" s="72"/>
      <c r="L92" s="73"/>
      <c r="R92" s="186"/>
    </row>
    <row r="93" spans="3:18">
      <c r="C93" s="74" t="s">
        <v>1023</v>
      </c>
      <c r="D93" s="75" t="s">
        <v>1024</v>
      </c>
      <c r="E93" s="76" t="s">
        <v>181</v>
      </c>
      <c r="F93" s="76" t="s">
        <v>994</v>
      </c>
      <c r="G93" s="99">
        <v>1</v>
      </c>
      <c r="H93" s="78">
        <v>44</v>
      </c>
      <c r="I93" s="79">
        <v>176</v>
      </c>
      <c r="J93" s="80">
        <v>33.136600000000001</v>
      </c>
      <c r="K93" s="124">
        <v>4.0475000000000003</v>
      </c>
      <c r="L93" s="81">
        <v>2170.37</v>
      </c>
      <c r="R93" s="186"/>
    </row>
    <row r="94" spans="3:18">
      <c r="C94" s="74"/>
      <c r="D94" s="75"/>
      <c r="E94" s="76"/>
      <c r="F94" s="76" t="s">
        <v>995</v>
      </c>
      <c r="G94" s="99"/>
      <c r="H94" s="78"/>
      <c r="I94" s="79" t="s">
        <v>995</v>
      </c>
      <c r="J94" s="80"/>
      <c r="K94" s="124" t="s">
        <v>995</v>
      </c>
      <c r="L94" s="81" t="s">
        <v>995</v>
      </c>
      <c r="R94" s="186"/>
    </row>
    <row r="95" spans="3:18">
      <c r="C95" s="82"/>
      <c r="D95" s="83"/>
      <c r="E95" s="84"/>
      <c r="F95" s="84"/>
      <c r="G95" s="85"/>
      <c r="H95" s="86"/>
      <c r="I95" s="86"/>
      <c r="J95" s="87"/>
      <c r="K95" s="88" t="s">
        <v>996</v>
      </c>
      <c r="L95" s="89">
        <v>2170.37</v>
      </c>
      <c r="R95" s="186"/>
    </row>
    <row r="96" spans="3:18">
      <c r="C96" s="67" t="s">
        <v>705</v>
      </c>
      <c r="D96" s="90" t="s">
        <v>997</v>
      </c>
      <c r="E96" s="84"/>
      <c r="F96" s="84"/>
      <c r="G96" s="85"/>
      <c r="H96" s="91"/>
      <c r="I96" s="91"/>
      <c r="J96" s="92"/>
      <c r="K96" s="92"/>
      <c r="L96" s="93"/>
      <c r="R96" s="186"/>
    </row>
    <row r="97" spans="3:18">
      <c r="C97" s="74"/>
      <c r="D97" s="75"/>
      <c r="E97" s="94"/>
      <c r="F97" s="76" t="s">
        <v>995</v>
      </c>
      <c r="G97" s="99"/>
      <c r="H97" s="78"/>
      <c r="I97" s="95" t="s">
        <v>995</v>
      </c>
      <c r="J97" s="80"/>
      <c r="K97" s="96" t="s">
        <v>995</v>
      </c>
      <c r="L97" s="81" t="s">
        <v>995</v>
      </c>
      <c r="R97" s="186"/>
    </row>
    <row r="98" spans="3:18">
      <c r="C98" s="74"/>
      <c r="D98" s="75"/>
      <c r="E98" s="94"/>
      <c r="F98" s="76" t="s">
        <v>995</v>
      </c>
      <c r="G98" s="99"/>
      <c r="H98" s="78"/>
      <c r="I98" s="95" t="s">
        <v>995</v>
      </c>
      <c r="J98" s="80"/>
      <c r="K98" s="96" t="s">
        <v>995</v>
      </c>
      <c r="L98" s="81" t="s">
        <v>995</v>
      </c>
      <c r="R98" s="186"/>
    </row>
    <row r="99" spans="3:18">
      <c r="C99" s="74"/>
      <c r="D99" s="97"/>
      <c r="E99" s="98"/>
      <c r="F99" s="98"/>
      <c r="G99" s="99"/>
      <c r="H99" s="91"/>
      <c r="I99" s="91"/>
      <c r="J99" s="92"/>
      <c r="K99" s="88" t="s">
        <v>998</v>
      </c>
      <c r="L99" s="100">
        <v>0</v>
      </c>
      <c r="R99" s="186"/>
    </row>
    <row r="100" spans="3:18">
      <c r="C100" s="82"/>
      <c r="D100" s="83"/>
      <c r="E100" s="84"/>
      <c r="F100" s="84"/>
      <c r="G100" s="85"/>
      <c r="H100" s="86"/>
      <c r="I100" s="86"/>
      <c r="J100" s="87"/>
      <c r="K100" s="88" t="s">
        <v>999</v>
      </c>
      <c r="L100" s="101">
        <v>2170.37</v>
      </c>
      <c r="R100" s="186"/>
    </row>
    <row r="101" spans="3:18">
      <c r="C101" s="82"/>
      <c r="D101" s="83"/>
      <c r="E101" s="84"/>
      <c r="F101" s="84"/>
      <c r="G101" s="85"/>
      <c r="H101" s="86"/>
      <c r="I101" s="86"/>
      <c r="J101" s="87"/>
      <c r="K101" s="88" t="s">
        <v>1000</v>
      </c>
      <c r="L101" s="101">
        <v>2170.37</v>
      </c>
      <c r="R101" s="186"/>
    </row>
    <row r="102" spans="3:18">
      <c r="C102" s="102" t="s">
        <v>750</v>
      </c>
      <c r="D102" s="90" t="s">
        <v>1001</v>
      </c>
      <c r="E102" s="84"/>
      <c r="F102" s="84"/>
      <c r="G102" s="85"/>
      <c r="H102" s="86"/>
      <c r="I102" s="86" t="s">
        <v>995</v>
      </c>
      <c r="J102" s="87"/>
      <c r="K102" s="87"/>
      <c r="L102" s="103"/>
      <c r="R102" s="186"/>
    </row>
    <row r="103" spans="3:18">
      <c r="C103" s="74"/>
      <c r="D103" s="75"/>
      <c r="E103" s="76"/>
      <c r="F103" s="76"/>
      <c r="G103" s="99"/>
      <c r="H103" s="78"/>
      <c r="I103" s="95"/>
      <c r="J103" s="80"/>
      <c r="K103" s="96"/>
      <c r="L103" s="81"/>
      <c r="R103" s="186"/>
    </row>
    <row r="104" spans="3:18">
      <c r="C104" s="74"/>
      <c r="D104" s="75"/>
      <c r="E104" s="76"/>
      <c r="F104" s="76"/>
      <c r="G104" s="99"/>
      <c r="H104" s="78"/>
      <c r="I104" s="95"/>
      <c r="J104" s="80"/>
      <c r="K104" s="96"/>
      <c r="L104" s="81"/>
      <c r="R104" s="186"/>
    </row>
    <row r="105" spans="3:18">
      <c r="C105" s="82"/>
      <c r="D105" s="83"/>
      <c r="E105" s="84"/>
      <c r="F105" s="84"/>
      <c r="G105" s="85"/>
      <c r="H105" s="86"/>
      <c r="I105" s="86"/>
      <c r="J105" s="87"/>
      <c r="K105" s="88" t="s">
        <v>1002</v>
      </c>
      <c r="L105" s="89">
        <v>0</v>
      </c>
      <c r="R105" s="186"/>
    </row>
    <row r="106" spans="3:18">
      <c r="C106" s="102" t="s">
        <v>964</v>
      </c>
      <c r="D106" s="90" t="s">
        <v>1003</v>
      </c>
      <c r="E106" s="84"/>
      <c r="F106" s="84"/>
      <c r="G106" s="85"/>
      <c r="H106" s="86"/>
      <c r="I106" s="86"/>
      <c r="J106" s="87"/>
      <c r="K106" s="87"/>
      <c r="L106" s="103"/>
      <c r="R106" s="186"/>
    </row>
    <row r="107" spans="3:18">
      <c r="C107" s="74"/>
      <c r="D107" s="75"/>
      <c r="E107" s="76"/>
      <c r="F107" s="76" t="s">
        <v>995</v>
      </c>
      <c r="G107" s="99"/>
      <c r="H107" s="78"/>
      <c r="I107" s="95" t="s">
        <v>995</v>
      </c>
      <c r="J107" s="80"/>
      <c r="K107" s="96" t="s">
        <v>995</v>
      </c>
      <c r="L107" s="81" t="s">
        <v>995</v>
      </c>
      <c r="R107" s="186"/>
    </row>
    <row r="108" spans="3:18">
      <c r="C108" s="74"/>
      <c r="D108" s="75"/>
      <c r="E108" s="76"/>
      <c r="F108" s="76" t="s">
        <v>995</v>
      </c>
      <c r="G108" s="99"/>
      <c r="H108" s="78"/>
      <c r="I108" s="95" t="s">
        <v>995</v>
      </c>
      <c r="J108" s="80"/>
      <c r="K108" s="96" t="s">
        <v>995</v>
      </c>
      <c r="L108" s="81" t="s">
        <v>995</v>
      </c>
      <c r="R108" s="186"/>
    </row>
    <row r="109" spans="3:18">
      <c r="C109" s="82"/>
      <c r="D109" s="83"/>
      <c r="E109" s="84"/>
      <c r="F109" s="84"/>
      <c r="G109" s="85"/>
      <c r="H109" s="86"/>
      <c r="I109" s="86"/>
      <c r="J109" s="87"/>
      <c r="K109" s="88" t="s">
        <v>1004</v>
      </c>
      <c r="L109" s="89">
        <v>0</v>
      </c>
      <c r="R109" s="186"/>
    </row>
    <row r="110" spans="3:18">
      <c r="C110" s="102" t="s">
        <v>1005</v>
      </c>
      <c r="D110" s="90" t="s">
        <v>1006</v>
      </c>
      <c r="E110" s="84"/>
      <c r="F110" s="84"/>
      <c r="G110" s="85"/>
      <c r="H110" s="86"/>
      <c r="I110" s="86"/>
      <c r="J110" s="87"/>
      <c r="K110" s="87"/>
      <c r="L110" s="103"/>
      <c r="R110" s="186"/>
    </row>
    <row r="111" spans="3:18">
      <c r="C111" s="74"/>
      <c r="D111" s="75"/>
      <c r="E111" s="76"/>
      <c r="F111" s="76" t="s">
        <v>995</v>
      </c>
      <c r="G111" s="99"/>
      <c r="H111" s="78"/>
      <c r="I111" s="95" t="s">
        <v>995</v>
      </c>
      <c r="J111" s="80"/>
      <c r="K111" s="96" t="s">
        <v>995</v>
      </c>
      <c r="L111" s="81" t="s">
        <v>995</v>
      </c>
      <c r="R111" s="186"/>
    </row>
    <row r="112" spans="3:18">
      <c r="C112" s="74"/>
      <c r="D112" s="75"/>
      <c r="E112" s="76"/>
      <c r="F112" s="76" t="s">
        <v>995</v>
      </c>
      <c r="G112" s="99"/>
      <c r="H112" s="78"/>
      <c r="I112" s="95" t="s">
        <v>995</v>
      </c>
      <c r="J112" s="80"/>
      <c r="K112" s="96" t="s">
        <v>995</v>
      </c>
      <c r="L112" s="81" t="s">
        <v>995</v>
      </c>
      <c r="R112" s="186"/>
    </row>
    <row r="113" spans="3:18">
      <c r="C113" s="82"/>
      <c r="D113" s="83"/>
      <c r="E113" s="84"/>
      <c r="F113" s="84"/>
      <c r="G113" s="85"/>
      <c r="H113" s="86"/>
      <c r="I113" s="86"/>
      <c r="J113" s="87"/>
      <c r="K113" s="88" t="s">
        <v>1007</v>
      </c>
      <c r="L113" s="89">
        <v>0</v>
      </c>
      <c r="R113" s="186"/>
    </row>
    <row r="114" spans="3:18">
      <c r="C114" s="102" t="s">
        <v>1008</v>
      </c>
      <c r="D114" s="90" t="s">
        <v>1009</v>
      </c>
      <c r="E114" s="84"/>
      <c r="F114" s="84"/>
      <c r="G114" s="85"/>
      <c r="H114" s="86"/>
      <c r="I114" s="86"/>
      <c r="J114" s="87"/>
      <c r="K114" s="87"/>
      <c r="L114" s="103"/>
      <c r="R114" s="186"/>
    </row>
    <row r="115" spans="3:18">
      <c r="C115" s="74"/>
      <c r="D115" s="75"/>
      <c r="E115" s="76"/>
      <c r="F115" s="76" t="s">
        <v>995</v>
      </c>
      <c r="G115" s="99"/>
      <c r="H115" s="78"/>
      <c r="I115" s="95" t="s">
        <v>995</v>
      </c>
      <c r="J115" s="80"/>
      <c r="K115" s="96" t="s">
        <v>995</v>
      </c>
      <c r="L115" s="81" t="s">
        <v>995</v>
      </c>
      <c r="R115" s="186"/>
    </row>
    <row r="116" spans="3:18">
      <c r="C116" s="74"/>
      <c r="D116" s="75"/>
      <c r="E116" s="76"/>
      <c r="F116" s="76" t="s">
        <v>995</v>
      </c>
      <c r="G116" s="99"/>
      <c r="H116" s="78"/>
      <c r="I116" s="95" t="s">
        <v>995</v>
      </c>
      <c r="J116" s="80"/>
      <c r="K116" s="96" t="s">
        <v>995</v>
      </c>
      <c r="L116" s="81" t="s">
        <v>995</v>
      </c>
      <c r="R116" s="186"/>
    </row>
    <row r="117" spans="3:18">
      <c r="C117" s="82"/>
      <c r="D117" s="83"/>
      <c r="E117" s="84"/>
      <c r="F117" s="84"/>
      <c r="G117" s="85"/>
      <c r="H117" s="86"/>
      <c r="I117" s="86"/>
      <c r="J117" s="87"/>
      <c r="K117" s="88" t="s">
        <v>1010</v>
      </c>
      <c r="L117" s="89">
        <v>0</v>
      </c>
      <c r="R117" s="186"/>
    </row>
    <row r="118" spans="3:18">
      <c r="C118" s="74"/>
      <c r="D118" s="75"/>
      <c r="E118" s="76"/>
      <c r="F118" s="76" t="s">
        <v>995</v>
      </c>
      <c r="G118" s="99"/>
      <c r="H118" s="78"/>
      <c r="I118" s="95" t="s">
        <v>995</v>
      </c>
      <c r="J118" s="80" t="s">
        <v>995</v>
      </c>
      <c r="K118" s="96" t="s">
        <v>995</v>
      </c>
      <c r="L118" s="81" t="s">
        <v>995</v>
      </c>
      <c r="R118" s="186"/>
    </row>
    <row r="119" spans="3:18">
      <c r="C119" s="104"/>
      <c r="D119" s="105"/>
      <c r="E119" s="105"/>
      <c r="F119" s="105"/>
      <c r="G119" s="105"/>
      <c r="H119" s="105"/>
      <c r="I119" s="105"/>
      <c r="J119" s="106" t="s">
        <v>1011</v>
      </c>
      <c r="K119" s="107" t="s">
        <v>143</v>
      </c>
      <c r="L119" s="108">
        <v>1</v>
      </c>
      <c r="R119" s="186"/>
    </row>
    <row r="120" spans="3:18">
      <c r="C120" s="104"/>
      <c r="D120" s="105"/>
      <c r="E120" s="105"/>
      <c r="F120" s="105"/>
      <c r="G120" s="105"/>
      <c r="H120" s="105"/>
      <c r="I120" s="105"/>
      <c r="J120" s="106" t="s">
        <v>1012</v>
      </c>
      <c r="K120" s="109"/>
      <c r="L120" s="108">
        <v>2170.37</v>
      </c>
      <c r="R120" s="186"/>
    </row>
    <row r="121" spans="3:18">
      <c r="C121" s="104"/>
      <c r="D121" s="105"/>
      <c r="E121" s="105"/>
      <c r="F121" s="105"/>
      <c r="G121" s="105"/>
      <c r="H121" s="105"/>
      <c r="I121" s="105"/>
      <c r="J121" s="106" t="s">
        <v>1013</v>
      </c>
      <c r="K121" s="110">
        <v>0</v>
      </c>
      <c r="L121" s="108">
        <v>0</v>
      </c>
      <c r="R121" s="186"/>
    </row>
    <row r="122" spans="3:18">
      <c r="C122" s="111"/>
      <c r="D122" s="112"/>
      <c r="E122" s="112"/>
      <c r="F122" s="112"/>
      <c r="G122" s="112"/>
      <c r="H122" s="112"/>
      <c r="I122" s="112"/>
      <c r="J122" s="113" t="s">
        <v>1014</v>
      </c>
      <c r="K122" s="114"/>
      <c r="L122" s="115">
        <v>2170.37</v>
      </c>
      <c r="R122" s="186"/>
    </row>
    <row r="123" spans="3:18">
      <c r="C123" s="116" t="s">
        <v>1015</v>
      </c>
      <c r="D123" s="117" t="s">
        <v>1018</v>
      </c>
      <c r="E123" s="117"/>
      <c r="F123" s="117"/>
      <c r="G123" s="117"/>
      <c r="H123" s="117"/>
      <c r="I123" s="117"/>
      <c r="J123" s="117"/>
      <c r="K123" s="117"/>
      <c r="L123" s="118"/>
      <c r="R123" s="186"/>
    </row>
    <row r="124" spans="3:18">
      <c r="R124" s="186"/>
    </row>
    <row r="125" spans="3:18">
      <c r="C125" s="210" t="s">
        <v>981</v>
      </c>
      <c r="D125" s="211" t="s">
        <v>23</v>
      </c>
      <c r="E125" s="212" t="s">
        <v>982</v>
      </c>
      <c r="F125" s="212" t="s">
        <v>970</v>
      </c>
      <c r="G125" s="213" t="s">
        <v>983</v>
      </c>
      <c r="H125" s="214" t="s">
        <v>984</v>
      </c>
      <c r="I125" s="215"/>
      <c r="J125" s="216" t="s">
        <v>985</v>
      </c>
      <c r="K125" s="217"/>
      <c r="L125" s="218" t="s">
        <v>986</v>
      </c>
      <c r="R125" s="186"/>
    </row>
    <row r="126" spans="3:18" ht="25.5">
      <c r="C126" s="219" t="s">
        <v>89</v>
      </c>
      <c r="D126" s="220" t="s">
        <v>852</v>
      </c>
      <c r="E126" s="221" t="s">
        <v>1025</v>
      </c>
      <c r="F126" s="222" t="s">
        <v>848</v>
      </c>
      <c r="G126" s="223">
        <v>1</v>
      </c>
      <c r="H126" s="224" t="s">
        <v>987</v>
      </c>
      <c r="I126" s="225" t="s">
        <v>988</v>
      </c>
      <c r="J126" s="226" t="s">
        <v>989</v>
      </c>
      <c r="K126" s="227" t="s">
        <v>990</v>
      </c>
      <c r="L126" s="228">
        <v>3050.8036779999998</v>
      </c>
      <c r="R126" s="186"/>
    </row>
    <row r="127" spans="3:18">
      <c r="C127" s="67" t="s">
        <v>665</v>
      </c>
      <c r="D127" s="68" t="s">
        <v>991</v>
      </c>
      <c r="E127" s="69"/>
      <c r="F127" s="69"/>
      <c r="G127" s="70"/>
      <c r="H127" s="71"/>
      <c r="I127" s="71"/>
      <c r="J127" s="72"/>
      <c r="K127" s="72"/>
      <c r="L127" s="73"/>
      <c r="R127" s="186"/>
    </row>
    <row r="128" spans="3:18">
      <c r="C128" s="74"/>
      <c r="D128" s="75"/>
      <c r="E128" s="76"/>
      <c r="F128" s="76" t="s">
        <v>995</v>
      </c>
      <c r="G128" s="99"/>
      <c r="H128" s="78"/>
      <c r="I128" s="79" t="s">
        <v>995</v>
      </c>
      <c r="J128" s="80"/>
      <c r="K128" s="124"/>
      <c r="L128" s="81" t="s">
        <v>995</v>
      </c>
      <c r="R128" s="186"/>
    </row>
    <row r="129" spans="1:18">
      <c r="C129" s="74"/>
      <c r="D129" s="75"/>
      <c r="E129" s="76"/>
      <c r="F129" s="76" t="s">
        <v>995</v>
      </c>
      <c r="G129" s="99"/>
      <c r="H129" s="78"/>
      <c r="I129" s="79" t="s">
        <v>995</v>
      </c>
      <c r="J129" s="80"/>
      <c r="K129" s="124" t="s">
        <v>995</v>
      </c>
      <c r="L129" s="81" t="s">
        <v>995</v>
      </c>
      <c r="R129" s="186"/>
    </row>
    <row r="130" spans="1:18">
      <c r="C130" s="82"/>
      <c r="D130" s="83"/>
      <c r="E130" s="84"/>
      <c r="F130" s="84"/>
      <c r="G130" s="85"/>
      <c r="H130" s="86"/>
      <c r="I130" s="86"/>
      <c r="J130" s="87"/>
      <c r="K130" s="88" t="s">
        <v>996</v>
      </c>
      <c r="L130" s="89">
        <v>0</v>
      </c>
      <c r="R130" s="186"/>
    </row>
    <row r="131" spans="1:18">
      <c r="C131" s="67" t="s">
        <v>705</v>
      </c>
      <c r="D131" s="90" t="s">
        <v>997</v>
      </c>
      <c r="E131" s="84"/>
      <c r="F131" s="84"/>
      <c r="G131" s="85"/>
      <c r="H131" s="91"/>
      <c r="I131" s="91"/>
      <c r="J131" s="92"/>
      <c r="K131" s="92"/>
      <c r="L131" s="93"/>
      <c r="R131" s="186"/>
    </row>
    <row r="132" spans="1:18">
      <c r="A132" s="29">
        <v>88267</v>
      </c>
      <c r="B132" s="29" t="s">
        <v>56</v>
      </c>
      <c r="C132" s="74">
        <v>88267</v>
      </c>
      <c r="D132" s="122" t="s">
        <v>8975</v>
      </c>
      <c r="E132" s="94" t="s">
        <v>56</v>
      </c>
      <c r="F132" s="76" t="s">
        <v>994</v>
      </c>
      <c r="G132" s="125">
        <v>2.1</v>
      </c>
      <c r="H132" s="78"/>
      <c r="I132" s="95" t="s">
        <v>995</v>
      </c>
      <c r="J132" s="123">
        <v>23.41</v>
      </c>
      <c r="K132" s="96" t="s">
        <v>995</v>
      </c>
      <c r="L132" s="81">
        <v>49.161000000000001</v>
      </c>
      <c r="R132" s="186"/>
    </row>
    <row r="133" spans="1:18">
      <c r="A133" s="29">
        <v>88309</v>
      </c>
      <c r="B133" s="29" t="s">
        <v>56</v>
      </c>
      <c r="C133" s="74">
        <v>88309</v>
      </c>
      <c r="D133" s="122" t="s">
        <v>9009</v>
      </c>
      <c r="E133" s="94" t="s">
        <v>56</v>
      </c>
      <c r="F133" s="76" t="s">
        <v>994</v>
      </c>
      <c r="G133" s="125">
        <v>4.2</v>
      </c>
      <c r="H133" s="78"/>
      <c r="I133" s="95" t="s">
        <v>995</v>
      </c>
      <c r="J133" s="123">
        <v>23.9</v>
      </c>
      <c r="K133" s="96" t="s">
        <v>995</v>
      </c>
      <c r="L133" s="81">
        <v>100.38</v>
      </c>
      <c r="R133" s="186"/>
    </row>
    <row r="134" spans="1:18">
      <c r="A134" s="29">
        <v>88261</v>
      </c>
      <c r="B134" s="29" t="s">
        <v>56</v>
      </c>
      <c r="C134" s="74">
        <v>88261</v>
      </c>
      <c r="D134" s="122" t="s">
        <v>8969</v>
      </c>
      <c r="E134" s="94" t="s">
        <v>56</v>
      </c>
      <c r="F134" s="76" t="s">
        <v>994</v>
      </c>
      <c r="G134" s="125">
        <v>4.2</v>
      </c>
      <c r="H134" s="78"/>
      <c r="I134" s="95" t="s">
        <v>995</v>
      </c>
      <c r="J134" s="123">
        <v>23.72</v>
      </c>
      <c r="K134" s="96" t="s">
        <v>995</v>
      </c>
      <c r="L134" s="81">
        <v>99.623999999999995</v>
      </c>
      <c r="R134" s="186"/>
    </row>
    <row r="135" spans="1:18">
      <c r="A135" s="29">
        <v>88241</v>
      </c>
      <c r="B135" s="29" t="s">
        <v>56</v>
      </c>
      <c r="C135" s="74">
        <v>88241</v>
      </c>
      <c r="D135" s="122" t="s">
        <v>8952</v>
      </c>
      <c r="E135" s="94" t="s">
        <v>56</v>
      </c>
      <c r="F135" s="76" t="s">
        <v>994</v>
      </c>
      <c r="G135" s="125">
        <v>0.52500000000000002</v>
      </c>
      <c r="H135" s="78"/>
      <c r="I135" s="95" t="s">
        <v>995</v>
      </c>
      <c r="J135" s="123">
        <v>18.84</v>
      </c>
      <c r="K135" s="96" t="s">
        <v>995</v>
      </c>
      <c r="L135" s="81">
        <v>9.891</v>
      </c>
      <c r="R135" s="186"/>
    </row>
    <row r="136" spans="1:18">
      <c r="A136" s="29">
        <v>88316</v>
      </c>
      <c r="B136" s="29" t="s">
        <v>56</v>
      </c>
      <c r="C136" s="74">
        <v>88316</v>
      </c>
      <c r="D136" s="122" t="s">
        <v>9016</v>
      </c>
      <c r="E136" s="94" t="s">
        <v>56</v>
      </c>
      <c r="F136" s="76" t="s">
        <v>994</v>
      </c>
      <c r="G136" s="125">
        <v>4.2</v>
      </c>
      <c r="H136" s="78"/>
      <c r="I136" s="95" t="s">
        <v>995</v>
      </c>
      <c r="J136" s="123">
        <v>17.61</v>
      </c>
      <c r="K136" s="96" t="s">
        <v>995</v>
      </c>
      <c r="L136" s="81">
        <v>73.962000000000003</v>
      </c>
      <c r="R136" s="186"/>
    </row>
    <row r="137" spans="1:18">
      <c r="C137" s="74"/>
      <c r="D137" s="75"/>
      <c r="E137" s="94"/>
      <c r="F137" s="76" t="s">
        <v>995</v>
      </c>
      <c r="G137" s="99"/>
      <c r="H137" s="78"/>
      <c r="I137" s="95" t="s">
        <v>995</v>
      </c>
      <c r="J137" s="80"/>
      <c r="K137" s="96" t="s">
        <v>995</v>
      </c>
      <c r="L137" s="81" t="s">
        <v>995</v>
      </c>
      <c r="R137" s="186"/>
    </row>
    <row r="138" spans="1:18">
      <c r="C138" s="74"/>
      <c r="D138" s="75"/>
      <c r="E138" s="94"/>
      <c r="F138" s="76" t="s">
        <v>995</v>
      </c>
      <c r="G138" s="99"/>
      <c r="H138" s="78"/>
      <c r="I138" s="95" t="s">
        <v>995</v>
      </c>
      <c r="J138" s="80"/>
      <c r="K138" s="96" t="s">
        <v>995</v>
      </c>
      <c r="L138" s="81" t="s">
        <v>995</v>
      </c>
      <c r="R138" s="186"/>
    </row>
    <row r="139" spans="1:18">
      <c r="C139" s="74"/>
      <c r="D139" s="97"/>
      <c r="E139" s="98"/>
      <c r="F139" s="98"/>
      <c r="G139" s="99"/>
      <c r="H139" s="91"/>
      <c r="I139" s="91"/>
      <c r="J139" s="92"/>
      <c r="K139" s="88" t="s">
        <v>998</v>
      </c>
      <c r="L139" s="100">
        <v>333.01799999999997</v>
      </c>
      <c r="R139" s="186"/>
    </row>
    <row r="140" spans="1:18">
      <c r="C140" s="82"/>
      <c r="D140" s="83"/>
      <c r="E140" s="84"/>
      <c r="F140" s="84"/>
      <c r="G140" s="85"/>
      <c r="H140" s="86"/>
      <c r="I140" s="86"/>
      <c r="J140" s="87"/>
      <c r="K140" s="88" t="s">
        <v>999</v>
      </c>
      <c r="L140" s="101">
        <v>333.01799999999997</v>
      </c>
      <c r="R140" s="186"/>
    </row>
    <row r="141" spans="1:18">
      <c r="C141" s="82"/>
      <c r="D141" s="83"/>
      <c r="E141" s="84"/>
      <c r="F141" s="84"/>
      <c r="G141" s="85"/>
      <c r="H141" s="86"/>
      <c r="I141" s="86"/>
      <c r="J141" s="87"/>
      <c r="K141" s="88" t="s">
        <v>1000</v>
      </c>
      <c r="L141" s="101">
        <v>333.02</v>
      </c>
      <c r="R141" s="186"/>
    </row>
    <row r="142" spans="1:18">
      <c r="C142" s="102" t="s">
        <v>750</v>
      </c>
      <c r="D142" s="90" t="s">
        <v>1001</v>
      </c>
      <c r="E142" s="84"/>
      <c r="F142" s="84"/>
      <c r="G142" s="85"/>
      <c r="H142" s="86"/>
      <c r="I142" s="86" t="s">
        <v>995</v>
      </c>
      <c r="J142" s="87"/>
      <c r="K142" s="87"/>
      <c r="L142" s="103"/>
      <c r="R142" s="186"/>
    </row>
    <row r="143" spans="1:18" ht="30">
      <c r="A143" s="29">
        <v>367</v>
      </c>
      <c r="B143" s="29" t="s">
        <v>65</v>
      </c>
      <c r="C143" s="74">
        <v>367</v>
      </c>
      <c r="D143" s="122" t="s">
        <v>9687</v>
      </c>
      <c r="E143" s="94" t="s">
        <v>65</v>
      </c>
      <c r="F143" s="76" t="s">
        <v>714</v>
      </c>
      <c r="G143" s="125">
        <v>1.89E-2</v>
      </c>
      <c r="H143" s="78"/>
      <c r="I143" s="95"/>
      <c r="J143" s="326">
        <v>95.42</v>
      </c>
      <c r="K143" s="96" t="s">
        <v>995</v>
      </c>
      <c r="L143" s="81">
        <v>1.8034380000000001</v>
      </c>
      <c r="R143" s="186"/>
    </row>
    <row r="144" spans="1:18">
      <c r="A144" s="29">
        <v>20247</v>
      </c>
      <c r="B144" s="29" t="s">
        <v>65</v>
      </c>
      <c r="C144" s="74">
        <v>20247</v>
      </c>
      <c r="D144" s="122" t="s">
        <v>13152</v>
      </c>
      <c r="E144" s="94" t="s">
        <v>65</v>
      </c>
      <c r="F144" s="76" t="s">
        <v>9401</v>
      </c>
      <c r="G144" s="125">
        <v>3</v>
      </c>
      <c r="H144" s="78"/>
      <c r="I144" s="95" t="s">
        <v>995</v>
      </c>
      <c r="J144" s="123">
        <v>25.03</v>
      </c>
      <c r="K144" s="96" t="s">
        <v>995</v>
      </c>
      <c r="L144" s="81">
        <v>75.09</v>
      </c>
      <c r="R144" s="186"/>
    </row>
    <row r="145" spans="1:18">
      <c r="C145" s="74">
        <v>2050</v>
      </c>
      <c r="D145" s="122" t="s">
        <v>1026</v>
      </c>
      <c r="E145" s="76" t="s">
        <v>88</v>
      </c>
      <c r="F145" s="76" t="s">
        <v>253</v>
      </c>
      <c r="G145" s="99">
        <v>5</v>
      </c>
      <c r="H145" s="78"/>
      <c r="I145" s="95"/>
      <c r="J145" s="323">
        <v>23.16</v>
      </c>
      <c r="K145" s="96"/>
      <c r="L145" s="81">
        <v>115.8</v>
      </c>
      <c r="M145">
        <v>11.58</v>
      </c>
      <c r="R145" s="186"/>
    </row>
    <row r="146" spans="1:18">
      <c r="A146" s="29">
        <v>7258</v>
      </c>
      <c r="B146" s="29" t="s">
        <v>65</v>
      </c>
      <c r="C146" s="74">
        <v>7258</v>
      </c>
      <c r="D146" s="122" t="s">
        <v>13911</v>
      </c>
      <c r="E146" s="94" t="s">
        <v>65</v>
      </c>
      <c r="F146" s="76" t="s">
        <v>758</v>
      </c>
      <c r="G146" s="125">
        <v>30</v>
      </c>
      <c r="H146" s="78"/>
      <c r="I146" s="95" t="s">
        <v>995</v>
      </c>
      <c r="J146" s="123">
        <v>0.77</v>
      </c>
      <c r="K146" s="96" t="s">
        <v>995</v>
      </c>
      <c r="L146" s="81">
        <v>23.1</v>
      </c>
      <c r="R146" s="186"/>
    </row>
    <row r="147" spans="1:18">
      <c r="A147" s="29">
        <v>6212</v>
      </c>
      <c r="B147" s="29" t="s">
        <v>65</v>
      </c>
      <c r="C147" s="74">
        <v>6212</v>
      </c>
      <c r="D147" s="122" t="s">
        <v>13482</v>
      </c>
      <c r="E147" s="94" t="s">
        <v>65</v>
      </c>
      <c r="F147" s="76" t="s">
        <v>689</v>
      </c>
      <c r="G147" s="125">
        <v>10</v>
      </c>
      <c r="H147" s="78"/>
      <c r="I147" s="95" t="s">
        <v>995</v>
      </c>
      <c r="J147" s="123">
        <v>13.84</v>
      </c>
      <c r="K147" s="96" t="s">
        <v>995</v>
      </c>
      <c r="L147" s="81">
        <v>138.4</v>
      </c>
      <c r="R147" s="186"/>
    </row>
    <row r="148" spans="1:18">
      <c r="A148" s="29">
        <v>4491</v>
      </c>
      <c r="B148" s="29" t="s">
        <v>65</v>
      </c>
      <c r="C148" s="74">
        <v>4491</v>
      </c>
      <c r="D148" s="122" t="s">
        <v>13043</v>
      </c>
      <c r="E148" s="94" t="s">
        <v>65</v>
      </c>
      <c r="F148" s="76" t="s">
        <v>689</v>
      </c>
      <c r="G148" s="125">
        <v>7</v>
      </c>
      <c r="H148" s="78"/>
      <c r="I148" s="95" t="s">
        <v>995</v>
      </c>
      <c r="J148" s="123">
        <v>8.34</v>
      </c>
      <c r="K148" s="96" t="s">
        <v>995</v>
      </c>
      <c r="L148" s="81">
        <v>58.379999999999995</v>
      </c>
      <c r="R148" s="186"/>
    </row>
    <row r="149" spans="1:18" ht="30">
      <c r="A149" s="29">
        <v>7697</v>
      </c>
      <c r="B149" s="29" t="s">
        <v>65</v>
      </c>
      <c r="C149" s="74">
        <v>7697</v>
      </c>
      <c r="D149" s="122" t="s">
        <v>14067</v>
      </c>
      <c r="E149" s="94" t="s">
        <v>65</v>
      </c>
      <c r="F149" s="76" t="s">
        <v>689</v>
      </c>
      <c r="G149" s="125">
        <v>20</v>
      </c>
      <c r="H149" s="78"/>
      <c r="I149" s="95" t="s">
        <v>995</v>
      </c>
      <c r="J149" s="123">
        <v>70.66</v>
      </c>
      <c r="K149" s="96" t="s">
        <v>995</v>
      </c>
      <c r="L149" s="81">
        <v>1413.1999999999998</v>
      </c>
      <c r="R149" s="186"/>
    </row>
    <row r="150" spans="1:18" ht="30">
      <c r="A150" s="29">
        <v>10422</v>
      </c>
      <c r="B150" s="29" t="s">
        <v>65</v>
      </c>
      <c r="C150" s="74">
        <v>10422</v>
      </c>
      <c r="D150" s="122" t="s">
        <v>9767</v>
      </c>
      <c r="E150" s="94" t="s">
        <v>65</v>
      </c>
      <c r="F150" s="76" t="s">
        <v>758</v>
      </c>
      <c r="G150" s="125">
        <v>1</v>
      </c>
      <c r="H150" s="78"/>
      <c r="I150" s="95" t="s">
        <v>995</v>
      </c>
      <c r="J150" s="123">
        <v>297.54000000000002</v>
      </c>
      <c r="K150" s="96" t="s">
        <v>995</v>
      </c>
      <c r="L150" s="81">
        <v>297.54000000000002</v>
      </c>
      <c r="R150" s="186"/>
    </row>
    <row r="151" spans="1:18" ht="45">
      <c r="A151" s="29">
        <v>12774</v>
      </c>
      <c r="B151" s="29" t="s">
        <v>65</v>
      </c>
      <c r="C151" s="74">
        <v>12774</v>
      </c>
      <c r="D151" s="122" t="s">
        <v>11766</v>
      </c>
      <c r="E151" s="94" t="s">
        <v>65</v>
      </c>
      <c r="F151" s="76" t="s">
        <v>758</v>
      </c>
      <c r="G151" s="125">
        <v>1</v>
      </c>
      <c r="H151" s="78"/>
      <c r="I151" s="95" t="s">
        <v>995</v>
      </c>
      <c r="J151" s="123">
        <v>124.94</v>
      </c>
      <c r="K151" s="96" t="s">
        <v>995</v>
      </c>
      <c r="L151" s="81">
        <v>124.94</v>
      </c>
      <c r="R151" s="186"/>
    </row>
    <row r="152" spans="1:18">
      <c r="A152" s="29">
        <v>34636</v>
      </c>
      <c r="B152" s="29" t="s">
        <v>65</v>
      </c>
      <c r="C152" s="74">
        <v>34636</v>
      </c>
      <c r="D152" s="122" t="s">
        <v>10248</v>
      </c>
      <c r="E152" s="94" t="s">
        <v>65</v>
      </c>
      <c r="F152" s="76" t="s">
        <v>758</v>
      </c>
      <c r="G152" s="125">
        <v>1</v>
      </c>
      <c r="H152" s="78"/>
      <c r="I152" s="95" t="s">
        <v>995</v>
      </c>
      <c r="J152" s="123">
        <v>469.5</v>
      </c>
      <c r="K152" s="96" t="s">
        <v>995</v>
      </c>
      <c r="L152" s="81">
        <v>469.5</v>
      </c>
      <c r="R152" s="186"/>
    </row>
    <row r="153" spans="1:18" ht="30">
      <c r="A153" s="15">
        <v>95876</v>
      </c>
      <c r="B153" s="29" t="s">
        <v>56</v>
      </c>
      <c r="C153" s="74">
        <v>95876</v>
      </c>
      <c r="D153" s="122" t="s">
        <v>666</v>
      </c>
      <c r="E153" s="94" t="s">
        <v>56</v>
      </c>
      <c r="F153" s="76" t="s">
        <v>667</v>
      </c>
      <c r="G153" s="125">
        <v>1.89E-2</v>
      </c>
      <c r="H153" s="78"/>
      <c r="I153" s="95" t="s">
        <v>995</v>
      </c>
      <c r="J153" s="123">
        <v>1.6</v>
      </c>
      <c r="K153" s="96" t="s">
        <v>995</v>
      </c>
      <c r="L153" s="81">
        <v>3.0240000000000003E-2</v>
      </c>
      <c r="R153" s="186"/>
    </row>
    <row r="154" spans="1:18">
      <c r="C154" s="74"/>
      <c r="D154" s="75"/>
      <c r="E154" s="76"/>
      <c r="F154" s="76"/>
      <c r="G154" s="99"/>
      <c r="H154" s="78"/>
      <c r="I154" s="95"/>
      <c r="J154" s="80"/>
      <c r="K154" s="96"/>
      <c r="L154" s="81"/>
      <c r="R154" s="186"/>
    </row>
    <row r="155" spans="1:18">
      <c r="C155" s="82"/>
      <c r="D155" s="83"/>
      <c r="E155" s="84"/>
      <c r="F155" s="84"/>
      <c r="G155" s="85"/>
      <c r="H155" s="86"/>
      <c r="I155" s="86"/>
      <c r="J155" s="87"/>
      <c r="K155" s="88" t="s">
        <v>1002</v>
      </c>
      <c r="L155" s="89">
        <v>2717.7836779999998</v>
      </c>
      <c r="R155" s="186"/>
    </row>
    <row r="156" spans="1:18" hidden="1">
      <c r="C156" s="102" t="s">
        <v>964</v>
      </c>
      <c r="D156" s="90" t="s">
        <v>1003</v>
      </c>
      <c r="E156" s="84"/>
      <c r="F156" s="84"/>
      <c r="G156" s="85"/>
      <c r="H156" s="86"/>
      <c r="I156" s="86"/>
      <c r="J156" s="87"/>
      <c r="K156" s="87"/>
      <c r="L156" s="103"/>
      <c r="R156" s="186"/>
    </row>
    <row r="157" spans="1:18" hidden="1">
      <c r="C157" s="74"/>
      <c r="D157" s="75"/>
      <c r="E157" s="76"/>
      <c r="F157" s="76" t="s">
        <v>995</v>
      </c>
      <c r="G157" s="99"/>
      <c r="H157" s="78"/>
      <c r="I157" s="95" t="s">
        <v>995</v>
      </c>
      <c r="J157" s="80"/>
      <c r="K157" s="96" t="s">
        <v>995</v>
      </c>
      <c r="L157" s="81" t="s">
        <v>995</v>
      </c>
      <c r="R157" s="186"/>
    </row>
    <row r="158" spans="1:18" hidden="1">
      <c r="C158" s="74"/>
      <c r="D158" s="75"/>
      <c r="E158" s="76"/>
      <c r="F158" s="76" t="s">
        <v>995</v>
      </c>
      <c r="G158" s="99"/>
      <c r="H158" s="78"/>
      <c r="I158" s="95" t="s">
        <v>995</v>
      </c>
      <c r="J158" s="80"/>
      <c r="K158" s="96" t="s">
        <v>995</v>
      </c>
      <c r="L158" s="81" t="s">
        <v>995</v>
      </c>
      <c r="R158" s="186"/>
    </row>
    <row r="159" spans="1:18" hidden="1">
      <c r="C159" s="82"/>
      <c r="D159" s="83"/>
      <c r="E159" s="84"/>
      <c r="F159" s="84"/>
      <c r="G159" s="85"/>
      <c r="H159" s="86"/>
      <c r="I159" s="86"/>
      <c r="J159" s="87"/>
      <c r="K159" s="88" t="s">
        <v>1004</v>
      </c>
      <c r="L159" s="89">
        <v>0</v>
      </c>
      <c r="R159" s="186"/>
    </row>
    <row r="160" spans="1:18" hidden="1">
      <c r="C160" s="102" t="s">
        <v>1005</v>
      </c>
      <c r="D160" s="90" t="s">
        <v>1006</v>
      </c>
      <c r="E160" s="84"/>
      <c r="F160" s="84"/>
      <c r="G160" s="85"/>
      <c r="H160" s="86"/>
      <c r="I160" s="86"/>
      <c r="J160" s="87"/>
      <c r="K160" s="87"/>
      <c r="L160" s="103"/>
      <c r="R160" s="186"/>
    </row>
    <row r="161" spans="3:18" hidden="1">
      <c r="C161" s="74"/>
      <c r="D161" s="75"/>
      <c r="E161" s="76"/>
      <c r="F161" s="76" t="s">
        <v>995</v>
      </c>
      <c r="G161" s="99"/>
      <c r="H161" s="78"/>
      <c r="I161" s="95" t="s">
        <v>995</v>
      </c>
      <c r="J161" s="80"/>
      <c r="K161" s="96" t="s">
        <v>995</v>
      </c>
      <c r="L161" s="81" t="s">
        <v>995</v>
      </c>
      <c r="R161" s="186"/>
    </row>
    <row r="162" spans="3:18" hidden="1">
      <c r="C162" s="74"/>
      <c r="D162" s="75"/>
      <c r="E162" s="76"/>
      <c r="F162" s="76" t="s">
        <v>995</v>
      </c>
      <c r="G162" s="99"/>
      <c r="H162" s="78"/>
      <c r="I162" s="95" t="s">
        <v>995</v>
      </c>
      <c r="J162" s="80"/>
      <c r="K162" s="96" t="s">
        <v>995</v>
      </c>
      <c r="L162" s="81" t="s">
        <v>995</v>
      </c>
      <c r="R162" s="186"/>
    </row>
    <row r="163" spans="3:18" hidden="1">
      <c r="C163" s="82"/>
      <c r="D163" s="83"/>
      <c r="E163" s="84"/>
      <c r="F163" s="84"/>
      <c r="G163" s="85"/>
      <c r="H163" s="86"/>
      <c r="I163" s="86"/>
      <c r="J163" s="87"/>
      <c r="K163" s="88" t="s">
        <v>1007</v>
      </c>
      <c r="L163" s="89">
        <v>0</v>
      </c>
      <c r="R163" s="186"/>
    </row>
    <row r="164" spans="3:18" hidden="1">
      <c r="C164" s="102" t="s">
        <v>1008</v>
      </c>
      <c r="D164" s="90" t="s">
        <v>1009</v>
      </c>
      <c r="E164" s="84"/>
      <c r="F164" s="84"/>
      <c r="G164" s="85"/>
      <c r="H164" s="86"/>
      <c r="I164" s="86"/>
      <c r="J164" s="87"/>
      <c r="K164" s="87"/>
      <c r="L164" s="103"/>
      <c r="R164" s="186"/>
    </row>
    <row r="165" spans="3:18" hidden="1">
      <c r="C165" s="74"/>
      <c r="D165" s="75"/>
      <c r="E165" s="76"/>
      <c r="F165" s="76" t="s">
        <v>995</v>
      </c>
      <c r="G165" s="99"/>
      <c r="H165" s="78"/>
      <c r="I165" s="95" t="s">
        <v>995</v>
      </c>
      <c r="J165" s="80"/>
      <c r="K165" s="96" t="s">
        <v>995</v>
      </c>
      <c r="L165" s="81" t="s">
        <v>995</v>
      </c>
      <c r="R165" s="186"/>
    </row>
    <row r="166" spans="3:18" hidden="1">
      <c r="C166" s="74"/>
      <c r="D166" s="75"/>
      <c r="E166" s="76"/>
      <c r="F166" s="76" t="s">
        <v>995</v>
      </c>
      <c r="G166" s="99"/>
      <c r="H166" s="78"/>
      <c r="I166" s="95" t="s">
        <v>995</v>
      </c>
      <c r="J166" s="80"/>
      <c r="K166" s="96" t="s">
        <v>995</v>
      </c>
      <c r="L166" s="81" t="s">
        <v>995</v>
      </c>
      <c r="R166" s="186"/>
    </row>
    <row r="167" spans="3:18" hidden="1">
      <c r="C167" s="82"/>
      <c r="D167" s="83"/>
      <c r="E167" s="84"/>
      <c r="F167" s="84"/>
      <c r="G167" s="85"/>
      <c r="H167" s="86"/>
      <c r="I167" s="86"/>
      <c r="J167" s="87"/>
      <c r="K167" s="88" t="s">
        <v>1010</v>
      </c>
      <c r="L167" s="89">
        <v>0</v>
      </c>
      <c r="R167" s="186"/>
    </row>
    <row r="168" spans="3:18" hidden="1">
      <c r="C168" s="74"/>
      <c r="D168" s="75"/>
      <c r="E168" s="76"/>
      <c r="F168" s="76" t="s">
        <v>995</v>
      </c>
      <c r="G168" s="99"/>
      <c r="H168" s="78"/>
      <c r="I168" s="95" t="s">
        <v>995</v>
      </c>
      <c r="J168" s="80" t="s">
        <v>995</v>
      </c>
      <c r="K168" s="96" t="s">
        <v>995</v>
      </c>
      <c r="L168" s="81" t="s">
        <v>995</v>
      </c>
      <c r="R168" s="186"/>
    </row>
    <row r="169" spans="3:18">
      <c r="C169" s="104"/>
      <c r="D169" s="105"/>
      <c r="E169" s="105"/>
      <c r="F169" s="105"/>
      <c r="G169" s="105"/>
      <c r="H169" s="105"/>
      <c r="I169" s="105"/>
      <c r="J169" s="106" t="s">
        <v>1011</v>
      </c>
      <c r="K169" s="107" t="s">
        <v>848</v>
      </c>
      <c r="L169" s="108">
        <v>1</v>
      </c>
      <c r="R169" s="186"/>
    </row>
    <row r="170" spans="3:18">
      <c r="C170" s="104"/>
      <c r="D170" s="105"/>
      <c r="E170" s="105"/>
      <c r="F170" s="105"/>
      <c r="G170" s="105"/>
      <c r="H170" s="105"/>
      <c r="I170" s="105"/>
      <c r="J170" s="106" t="s">
        <v>1012</v>
      </c>
      <c r="K170" s="109"/>
      <c r="L170" s="108">
        <v>3050.8036779999998</v>
      </c>
      <c r="R170" s="186"/>
    </row>
    <row r="171" spans="3:18">
      <c r="C171" s="104"/>
      <c r="D171" s="105"/>
      <c r="E171" s="105"/>
      <c r="F171" s="105"/>
      <c r="G171" s="105"/>
      <c r="H171" s="105"/>
      <c r="I171" s="105"/>
      <c r="J171" s="106" t="s">
        <v>1013</v>
      </c>
      <c r="K171" s="110">
        <v>0</v>
      </c>
      <c r="L171" s="108">
        <v>0</v>
      </c>
      <c r="R171" s="186"/>
    </row>
    <row r="172" spans="3:18">
      <c r="C172" s="111"/>
      <c r="D172" s="112"/>
      <c r="E172" s="112"/>
      <c r="F172" s="112"/>
      <c r="G172" s="112"/>
      <c r="H172" s="112"/>
      <c r="I172" s="112"/>
      <c r="J172" s="113" t="s">
        <v>1014</v>
      </c>
      <c r="K172" s="114"/>
      <c r="L172" s="115">
        <v>3050.8036779999998</v>
      </c>
      <c r="R172" s="186"/>
    </row>
    <row r="173" spans="3:18">
      <c r="C173" s="116" t="s">
        <v>1015</v>
      </c>
      <c r="D173" s="117" t="s">
        <v>1018</v>
      </c>
      <c r="E173" s="117"/>
      <c r="F173" s="117"/>
      <c r="G173" s="117"/>
      <c r="H173" s="117"/>
      <c r="I173" s="117"/>
      <c r="J173" s="117"/>
      <c r="K173" s="117"/>
      <c r="L173" s="118"/>
      <c r="R173" s="186"/>
    </row>
    <row r="174" spans="3:18">
      <c r="J174" s="38"/>
      <c r="K174" s="47"/>
      <c r="R174" s="186"/>
    </row>
    <row r="175" spans="3:18">
      <c r="C175" s="210" t="s">
        <v>981</v>
      </c>
      <c r="D175" s="211" t="s">
        <v>23</v>
      </c>
      <c r="E175" s="212" t="s">
        <v>982</v>
      </c>
      <c r="F175" s="212" t="s">
        <v>970</v>
      </c>
      <c r="G175" s="213" t="s">
        <v>983</v>
      </c>
      <c r="H175" s="214" t="s">
        <v>984</v>
      </c>
      <c r="I175" s="215"/>
      <c r="J175" s="216" t="s">
        <v>985</v>
      </c>
      <c r="K175" s="217"/>
      <c r="L175" s="218" t="s">
        <v>986</v>
      </c>
      <c r="R175" s="186"/>
    </row>
    <row r="176" spans="3:18" ht="25.5">
      <c r="C176" s="219" t="s">
        <v>91</v>
      </c>
      <c r="D176" s="220" t="s">
        <v>847</v>
      </c>
      <c r="E176" s="221" t="s">
        <v>1025</v>
      </c>
      <c r="F176" s="222" t="s">
        <v>848</v>
      </c>
      <c r="G176" s="223"/>
      <c r="H176" s="224" t="s">
        <v>987</v>
      </c>
      <c r="I176" s="225" t="s">
        <v>988</v>
      </c>
      <c r="J176" s="226" t="s">
        <v>989</v>
      </c>
      <c r="K176" s="227" t="s">
        <v>990</v>
      </c>
      <c r="L176" s="228">
        <v>3697.4900000000002</v>
      </c>
      <c r="R176" s="186"/>
    </row>
    <row r="177" spans="1:18">
      <c r="C177" s="67" t="s">
        <v>665</v>
      </c>
      <c r="D177" s="68" t="s">
        <v>991</v>
      </c>
      <c r="E177" s="69"/>
      <c r="F177" s="69"/>
      <c r="G177" s="70"/>
      <c r="H177" s="71"/>
      <c r="I177" s="71"/>
      <c r="J177" s="72"/>
      <c r="K177" s="72"/>
      <c r="L177" s="73"/>
      <c r="R177" s="186"/>
    </row>
    <row r="178" spans="1:18">
      <c r="C178" s="74"/>
      <c r="D178" s="75"/>
      <c r="E178" s="76"/>
      <c r="F178" s="76" t="s">
        <v>995</v>
      </c>
      <c r="G178" s="99"/>
      <c r="H178" s="78"/>
      <c r="I178" s="79" t="s">
        <v>995</v>
      </c>
      <c r="J178" s="80"/>
      <c r="K178" s="124"/>
      <c r="L178" s="81" t="s">
        <v>995</v>
      </c>
      <c r="R178" s="186"/>
    </row>
    <row r="179" spans="1:18">
      <c r="C179" s="74"/>
      <c r="D179" s="75"/>
      <c r="E179" s="76"/>
      <c r="F179" s="76" t="s">
        <v>995</v>
      </c>
      <c r="G179" s="99"/>
      <c r="H179" s="78"/>
      <c r="I179" s="79"/>
      <c r="J179" s="80"/>
      <c r="K179" s="124"/>
      <c r="L179" s="81" t="s">
        <v>995</v>
      </c>
      <c r="R179" s="186"/>
    </row>
    <row r="180" spans="1:18">
      <c r="C180" s="82"/>
      <c r="D180" s="83"/>
      <c r="E180" s="84"/>
      <c r="F180" s="84"/>
      <c r="G180" s="85"/>
      <c r="H180" s="86"/>
      <c r="I180" s="86"/>
      <c r="J180" s="87"/>
      <c r="K180" s="88" t="s">
        <v>996</v>
      </c>
      <c r="L180" s="89">
        <v>0</v>
      </c>
      <c r="R180" s="186"/>
    </row>
    <row r="181" spans="1:18">
      <c r="C181" s="67" t="s">
        <v>705</v>
      </c>
      <c r="D181" s="90" t="s">
        <v>997</v>
      </c>
      <c r="E181" s="84"/>
      <c r="F181" s="84"/>
      <c r="G181" s="85"/>
      <c r="H181" s="91"/>
      <c r="I181" s="91"/>
      <c r="J181" s="92"/>
      <c r="K181" s="92"/>
      <c r="L181" s="93"/>
      <c r="R181" s="186"/>
    </row>
    <row r="182" spans="1:18">
      <c r="A182" s="29">
        <v>88264</v>
      </c>
      <c r="B182" s="29" t="s">
        <v>56</v>
      </c>
      <c r="C182" s="74">
        <v>88264</v>
      </c>
      <c r="D182" s="122" t="s">
        <v>8972</v>
      </c>
      <c r="E182" s="94" t="s">
        <v>56</v>
      </c>
      <c r="F182" s="76" t="s">
        <v>994</v>
      </c>
      <c r="G182" s="125">
        <v>10.5</v>
      </c>
      <c r="H182" s="78"/>
      <c r="I182" s="95" t="s">
        <v>995</v>
      </c>
      <c r="J182" s="123">
        <v>24.1</v>
      </c>
      <c r="K182" s="96" t="s">
        <v>995</v>
      </c>
      <c r="L182" s="81">
        <v>253.05</v>
      </c>
      <c r="R182" s="186"/>
    </row>
    <row r="183" spans="1:18">
      <c r="A183" s="29">
        <v>88247</v>
      </c>
      <c r="B183" s="29" t="s">
        <v>56</v>
      </c>
      <c r="C183" s="74">
        <v>88247</v>
      </c>
      <c r="D183" s="122" t="s">
        <v>8957</v>
      </c>
      <c r="E183" s="94" t="s">
        <v>56</v>
      </c>
      <c r="F183" s="76" t="s">
        <v>994</v>
      </c>
      <c r="G183" s="125">
        <v>12.6</v>
      </c>
      <c r="H183" s="78"/>
      <c r="I183" s="95" t="s">
        <v>995</v>
      </c>
      <c r="J183" s="123">
        <v>18.739999999999998</v>
      </c>
      <c r="K183" s="96" t="s">
        <v>995</v>
      </c>
      <c r="L183" s="81">
        <v>236.12399999999997</v>
      </c>
      <c r="R183" s="186"/>
    </row>
    <row r="184" spans="1:18">
      <c r="C184" s="74"/>
      <c r="D184" s="75"/>
      <c r="E184" s="94"/>
      <c r="F184" s="76" t="s">
        <v>995</v>
      </c>
      <c r="G184" s="99"/>
      <c r="H184" s="78"/>
      <c r="I184" s="95" t="s">
        <v>995</v>
      </c>
      <c r="J184" s="80"/>
      <c r="K184" s="96" t="s">
        <v>995</v>
      </c>
      <c r="L184" s="81" t="s">
        <v>995</v>
      </c>
      <c r="R184" s="186"/>
    </row>
    <row r="185" spans="1:18">
      <c r="C185" s="74"/>
      <c r="D185" s="97"/>
      <c r="E185" s="98"/>
      <c r="F185" s="98"/>
      <c r="G185" s="99"/>
      <c r="H185" s="91"/>
      <c r="I185" s="91"/>
      <c r="J185" s="92"/>
      <c r="K185" s="88" t="s">
        <v>998</v>
      </c>
      <c r="L185" s="100">
        <v>489.17399999999998</v>
      </c>
      <c r="R185" s="186"/>
    </row>
    <row r="186" spans="1:18">
      <c r="C186" s="82"/>
      <c r="D186" s="83"/>
      <c r="E186" s="84"/>
      <c r="F186" s="84"/>
      <c r="G186" s="85"/>
      <c r="H186" s="86"/>
      <c r="I186" s="86"/>
      <c r="J186" s="87"/>
      <c r="K186" s="88" t="s">
        <v>999</v>
      </c>
      <c r="L186" s="101">
        <v>489.17399999999998</v>
      </c>
      <c r="R186" s="186"/>
    </row>
    <row r="187" spans="1:18">
      <c r="C187" s="82"/>
      <c r="D187" s="83"/>
      <c r="E187" s="84"/>
      <c r="F187" s="84"/>
      <c r="G187" s="85"/>
      <c r="H187" s="86"/>
      <c r="I187" s="86"/>
      <c r="J187" s="87"/>
      <c r="K187" s="88" t="s">
        <v>1000</v>
      </c>
      <c r="L187" s="101">
        <v>489.17</v>
      </c>
      <c r="R187" s="186"/>
    </row>
    <row r="188" spans="1:18">
      <c r="C188" s="102" t="s">
        <v>750</v>
      </c>
      <c r="D188" s="90" t="s">
        <v>1001</v>
      </c>
      <c r="E188" s="84"/>
      <c r="F188" s="84"/>
      <c r="G188" s="85"/>
      <c r="H188" s="86"/>
      <c r="I188" s="86" t="s">
        <v>995</v>
      </c>
      <c r="J188" s="87"/>
      <c r="K188" s="87"/>
      <c r="L188" s="103"/>
      <c r="R188" s="186"/>
    </row>
    <row r="189" spans="1:18">
      <c r="A189" s="29">
        <v>20247</v>
      </c>
      <c r="B189" s="29" t="s">
        <v>65</v>
      </c>
      <c r="C189" s="74">
        <v>20247</v>
      </c>
      <c r="D189" s="122" t="s">
        <v>13152</v>
      </c>
      <c r="E189" s="94" t="s">
        <v>65</v>
      </c>
      <c r="F189" s="76" t="s">
        <v>9401</v>
      </c>
      <c r="G189" s="125">
        <v>3</v>
      </c>
      <c r="H189" s="78"/>
      <c r="I189" s="95" t="s">
        <v>995</v>
      </c>
      <c r="J189" s="123">
        <v>25.03</v>
      </c>
      <c r="K189" s="96" t="s">
        <v>995</v>
      </c>
      <c r="L189" s="81">
        <v>75.09</v>
      </c>
      <c r="R189" s="186"/>
    </row>
    <row r="190" spans="1:18">
      <c r="A190" s="29">
        <v>34609</v>
      </c>
      <c r="B190" s="29" t="s">
        <v>65</v>
      </c>
      <c r="C190" s="74">
        <v>34609</v>
      </c>
      <c r="D190" s="122" t="s">
        <v>10195</v>
      </c>
      <c r="E190" s="94" t="s">
        <v>65</v>
      </c>
      <c r="F190" s="76" t="s">
        <v>689</v>
      </c>
      <c r="G190" s="125">
        <v>27</v>
      </c>
      <c r="H190" s="78"/>
      <c r="I190" s="95" t="s">
        <v>995</v>
      </c>
      <c r="J190" s="123">
        <v>19.440000000000001</v>
      </c>
      <c r="K190" s="96" t="s">
        <v>995</v>
      </c>
      <c r="L190" s="81">
        <v>524.88</v>
      </c>
      <c r="R190" s="186"/>
    </row>
    <row r="191" spans="1:18" ht="45">
      <c r="A191" s="29">
        <v>43094</v>
      </c>
      <c r="B191" s="29" t="s">
        <v>65</v>
      </c>
      <c r="C191" s="74">
        <v>43094</v>
      </c>
      <c r="D191" s="122" t="s">
        <v>10272</v>
      </c>
      <c r="E191" s="94" t="s">
        <v>65</v>
      </c>
      <c r="F191" s="76" t="s">
        <v>758</v>
      </c>
      <c r="G191" s="125">
        <v>1</v>
      </c>
      <c r="H191" s="78"/>
      <c r="I191" s="95" t="s">
        <v>995</v>
      </c>
      <c r="J191" s="123">
        <v>333.49</v>
      </c>
      <c r="K191" s="96" t="s">
        <v>995</v>
      </c>
      <c r="L191" s="81">
        <v>333.49</v>
      </c>
      <c r="R191" s="186"/>
    </row>
    <row r="192" spans="1:18" ht="30">
      <c r="A192" s="29">
        <v>14165</v>
      </c>
      <c r="B192" s="29" t="s">
        <v>65</v>
      </c>
      <c r="C192" s="74">
        <v>14165</v>
      </c>
      <c r="D192" s="122" t="s">
        <v>13114</v>
      </c>
      <c r="E192" s="94" t="s">
        <v>65</v>
      </c>
      <c r="F192" s="76" t="s">
        <v>758</v>
      </c>
      <c r="G192" s="125">
        <v>1</v>
      </c>
      <c r="H192" s="78"/>
      <c r="I192" s="95" t="s">
        <v>995</v>
      </c>
      <c r="J192" s="123">
        <v>2274.86</v>
      </c>
      <c r="K192" s="96" t="s">
        <v>995</v>
      </c>
      <c r="L192" s="81">
        <v>2274.86</v>
      </c>
      <c r="R192" s="186"/>
    </row>
    <row r="193" spans="3:18">
      <c r="C193" s="74"/>
      <c r="D193" s="75"/>
      <c r="E193" s="76"/>
      <c r="F193" s="76"/>
      <c r="G193" s="99"/>
      <c r="H193" s="78"/>
      <c r="I193" s="95"/>
      <c r="J193" s="80"/>
      <c r="K193" s="96"/>
      <c r="L193" s="81"/>
      <c r="R193" s="186"/>
    </row>
    <row r="194" spans="3:18">
      <c r="C194" s="82"/>
      <c r="D194" s="83"/>
      <c r="E194" s="84"/>
      <c r="F194" s="84"/>
      <c r="G194" s="85"/>
      <c r="H194" s="86"/>
      <c r="I194" s="86"/>
      <c r="J194" s="87"/>
      <c r="K194" s="88" t="s">
        <v>1002</v>
      </c>
      <c r="L194" s="89">
        <v>3208.32</v>
      </c>
      <c r="R194" s="186"/>
    </row>
    <row r="195" spans="3:18">
      <c r="C195" s="102" t="s">
        <v>964</v>
      </c>
      <c r="D195" s="90" t="s">
        <v>1003</v>
      </c>
      <c r="E195" s="84"/>
      <c r="F195" s="84"/>
      <c r="G195" s="85"/>
      <c r="H195" s="86"/>
      <c r="I195" s="86"/>
      <c r="J195" s="87"/>
      <c r="K195" s="87"/>
      <c r="L195" s="103"/>
      <c r="R195" s="186"/>
    </row>
    <row r="196" spans="3:18">
      <c r="C196" s="74"/>
      <c r="D196" s="75"/>
      <c r="E196" s="76"/>
      <c r="F196" s="76" t="s">
        <v>995</v>
      </c>
      <c r="G196" s="99"/>
      <c r="H196" s="78"/>
      <c r="I196" s="95" t="s">
        <v>995</v>
      </c>
      <c r="J196" s="80"/>
      <c r="K196" s="96" t="s">
        <v>995</v>
      </c>
      <c r="L196" s="81" t="s">
        <v>995</v>
      </c>
      <c r="R196" s="186"/>
    </row>
    <row r="197" spans="3:18">
      <c r="C197" s="74"/>
      <c r="D197" s="75"/>
      <c r="E197" s="76"/>
      <c r="F197" s="76" t="s">
        <v>995</v>
      </c>
      <c r="G197" s="99"/>
      <c r="H197" s="78"/>
      <c r="I197" s="95" t="s">
        <v>995</v>
      </c>
      <c r="J197" s="80"/>
      <c r="K197" s="96" t="s">
        <v>995</v>
      </c>
      <c r="L197" s="81" t="s">
        <v>995</v>
      </c>
      <c r="R197" s="186"/>
    </row>
    <row r="198" spans="3:18">
      <c r="C198" s="82"/>
      <c r="D198" s="83"/>
      <c r="E198" s="84"/>
      <c r="F198" s="84"/>
      <c r="G198" s="85"/>
      <c r="H198" s="86"/>
      <c r="I198" s="86"/>
      <c r="J198" s="87"/>
      <c r="K198" s="88" t="s">
        <v>1004</v>
      </c>
      <c r="L198" s="89">
        <v>0</v>
      </c>
      <c r="R198" s="186"/>
    </row>
    <row r="199" spans="3:18">
      <c r="C199" s="102" t="s">
        <v>1005</v>
      </c>
      <c r="D199" s="90" t="s">
        <v>1006</v>
      </c>
      <c r="E199" s="84"/>
      <c r="F199" s="84"/>
      <c r="G199" s="85"/>
      <c r="H199" s="86"/>
      <c r="I199" s="86"/>
      <c r="J199" s="87"/>
      <c r="K199" s="87"/>
      <c r="L199" s="103"/>
      <c r="R199" s="186"/>
    </row>
    <row r="200" spans="3:18">
      <c r="C200" s="74"/>
      <c r="D200" s="75"/>
      <c r="E200" s="76"/>
      <c r="F200" s="76" t="s">
        <v>995</v>
      </c>
      <c r="G200" s="99"/>
      <c r="H200" s="78"/>
      <c r="I200" s="95" t="s">
        <v>995</v>
      </c>
      <c r="J200" s="80"/>
      <c r="K200" s="96" t="s">
        <v>995</v>
      </c>
      <c r="L200" s="81" t="s">
        <v>995</v>
      </c>
      <c r="R200" s="186"/>
    </row>
    <row r="201" spans="3:18">
      <c r="C201" s="74"/>
      <c r="D201" s="75"/>
      <c r="E201" s="76"/>
      <c r="F201" s="76" t="s">
        <v>995</v>
      </c>
      <c r="G201" s="99"/>
      <c r="H201" s="78"/>
      <c r="I201" s="95" t="s">
        <v>995</v>
      </c>
      <c r="J201" s="80"/>
      <c r="K201" s="96" t="s">
        <v>995</v>
      </c>
      <c r="L201" s="81" t="s">
        <v>995</v>
      </c>
      <c r="R201" s="186"/>
    </row>
    <row r="202" spans="3:18">
      <c r="C202" s="82"/>
      <c r="D202" s="83"/>
      <c r="E202" s="84"/>
      <c r="F202" s="84"/>
      <c r="G202" s="85"/>
      <c r="H202" s="86"/>
      <c r="I202" s="86"/>
      <c r="J202" s="87"/>
      <c r="K202" s="88" t="s">
        <v>1007</v>
      </c>
      <c r="L202" s="89">
        <v>0</v>
      </c>
      <c r="R202" s="186"/>
    </row>
    <row r="203" spans="3:18">
      <c r="C203" s="102" t="s">
        <v>1008</v>
      </c>
      <c r="D203" s="90" t="s">
        <v>1009</v>
      </c>
      <c r="E203" s="84"/>
      <c r="F203" s="84"/>
      <c r="G203" s="85"/>
      <c r="H203" s="86"/>
      <c r="I203" s="86"/>
      <c r="J203" s="87"/>
      <c r="K203" s="87"/>
      <c r="L203" s="103"/>
      <c r="R203" s="186"/>
    </row>
    <row r="204" spans="3:18">
      <c r="C204" s="74"/>
      <c r="D204" s="75"/>
      <c r="E204" s="76"/>
      <c r="F204" s="76" t="s">
        <v>995</v>
      </c>
      <c r="G204" s="99"/>
      <c r="H204" s="78"/>
      <c r="I204" s="95" t="s">
        <v>995</v>
      </c>
      <c r="J204" s="80"/>
      <c r="K204" s="96" t="s">
        <v>995</v>
      </c>
      <c r="L204" s="81" t="s">
        <v>995</v>
      </c>
      <c r="R204" s="186"/>
    </row>
    <row r="205" spans="3:18">
      <c r="C205" s="74"/>
      <c r="D205" s="75"/>
      <c r="E205" s="76"/>
      <c r="F205" s="76" t="s">
        <v>995</v>
      </c>
      <c r="G205" s="99"/>
      <c r="H205" s="78"/>
      <c r="I205" s="95" t="s">
        <v>995</v>
      </c>
      <c r="J205" s="80"/>
      <c r="K205" s="96" t="s">
        <v>995</v>
      </c>
      <c r="L205" s="81" t="s">
        <v>995</v>
      </c>
      <c r="R205" s="186"/>
    </row>
    <row r="206" spans="3:18">
      <c r="C206" s="82"/>
      <c r="D206" s="83"/>
      <c r="E206" s="84"/>
      <c r="F206" s="84"/>
      <c r="G206" s="85"/>
      <c r="H206" s="86"/>
      <c r="I206" s="86"/>
      <c r="J206" s="87"/>
      <c r="K206" s="88" t="s">
        <v>1010</v>
      </c>
      <c r="L206" s="89">
        <v>0</v>
      </c>
      <c r="R206" s="186"/>
    </row>
    <row r="207" spans="3:18">
      <c r="C207" s="74"/>
      <c r="D207" s="75"/>
      <c r="E207" s="76"/>
      <c r="F207" s="76" t="s">
        <v>995</v>
      </c>
      <c r="G207" s="99"/>
      <c r="H207" s="78"/>
      <c r="I207" s="95" t="s">
        <v>995</v>
      </c>
      <c r="J207" s="80" t="s">
        <v>995</v>
      </c>
      <c r="K207" s="96" t="s">
        <v>995</v>
      </c>
      <c r="L207" s="81" t="s">
        <v>995</v>
      </c>
      <c r="R207" s="186"/>
    </row>
    <row r="208" spans="3:18">
      <c r="C208" s="104"/>
      <c r="D208" s="105"/>
      <c r="E208" s="105"/>
      <c r="F208" s="105"/>
      <c r="G208" s="105"/>
      <c r="H208" s="105"/>
      <c r="I208" s="105"/>
      <c r="J208" s="106" t="s">
        <v>1011</v>
      </c>
      <c r="K208" s="107" t="s">
        <v>848</v>
      </c>
      <c r="L208" s="108">
        <v>1</v>
      </c>
      <c r="R208" s="186"/>
    </row>
    <row r="209" spans="1:18">
      <c r="C209" s="104"/>
      <c r="D209" s="105"/>
      <c r="E209" s="105"/>
      <c r="F209" s="105"/>
      <c r="G209" s="105"/>
      <c r="H209" s="105"/>
      <c r="I209" s="105"/>
      <c r="J209" s="106" t="s">
        <v>1012</v>
      </c>
      <c r="K209" s="109"/>
      <c r="L209" s="108">
        <v>3697.4900000000002</v>
      </c>
      <c r="R209" s="186"/>
    </row>
    <row r="210" spans="1:18">
      <c r="C210" s="104"/>
      <c r="D210" s="105"/>
      <c r="E210" s="105"/>
      <c r="F210" s="105"/>
      <c r="G210" s="105"/>
      <c r="H210" s="105"/>
      <c r="I210" s="105"/>
      <c r="J210" s="106" t="s">
        <v>1013</v>
      </c>
      <c r="K210" s="110">
        <v>0</v>
      </c>
      <c r="L210" s="108">
        <v>0</v>
      </c>
      <c r="R210" s="186"/>
    </row>
    <row r="211" spans="1:18">
      <c r="C211" s="111"/>
      <c r="D211" s="112"/>
      <c r="E211" s="112"/>
      <c r="F211" s="112"/>
      <c r="G211" s="112"/>
      <c r="H211" s="112"/>
      <c r="I211" s="112"/>
      <c r="J211" s="113" t="s">
        <v>1014</v>
      </c>
      <c r="K211" s="114"/>
      <c r="L211" s="115">
        <v>3697.4900000000002</v>
      </c>
      <c r="R211" s="186"/>
    </row>
    <row r="212" spans="1:18">
      <c r="C212" s="116" t="s">
        <v>1015</v>
      </c>
      <c r="D212" s="117" t="s">
        <v>1018</v>
      </c>
      <c r="E212" s="117"/>
      <c r="F212" s="117"/>
      <c r="G212" s="117"/>
      <c r="H212" s="117"/>
      <c r="I212" s="117"/>
      <c r="J212" s="117"/>
      <c r="K212" s="117"/>
      <c r="L212" s="118"/>
      <c r="R212" s="186"/>
    </row>
    <row r="213" spans="1:18" ht="15.75" thickBot="1">
      <c r="C213" s="208"/>
      <c r="D213" s="209"/>
      <c r="E213" s="209"/>
      <c r="F213" s="209"/>
      <c r="G213" s="209"/>
      <c r="H213" s="209"/>
      <c r="I213" s="209"/>
      <c r="J213" s="209"/>
      <c r="K213" s="209"/>
      <c r="L213" s="209"/>
      <c r="R213" s="186"/>
    </row>
    <row r="214" spans="1:18" ht="18.75">
      <c r="C214" s="1806" t="s">
        <v>1027</v>
      </c>
      <c r="D214" s="1807"/>
      <c r="E214" s="1807"/>
      <c r="F214" s="1807"/>
      <c r="G214" s="1807"/>
      <c r="H214" s="1807"/>
      <c r="I214" s="1807"/>
      <c r="J214" s="1807"/>
      <c r="K214" s="1807"/>
      <c r="L214" s="1808"/>
      <c r="R214" s="186"/>
    </row>
    <row r="215" spans="1:18">
      <c r="C215" s="210" t="s">
        <v>981</v>
      </c>
      <c r="D215" s="211" t="s">
        <v>23</v>
      </c>
      <c r="E215" s="212" t="s">
        <v>982</v>
      </c>
      <c r="F215" s="212" t="s">
        <v>970</v>
      </c>
      <c r="G215" s="213" t="s">
        <v>983</v>
      </c>
      <c r="H215" s="214" t="s">
        <v>984</v>
      </c>
      <c r="I215" s="215"/>
      <c r="J215" s="216" t="s">
        <v>985</v>
      </c>
      <c r="K215" s="217"/>
      <c r="L215" s="218" t="s">
        <v>986</v>
      </c>
      <c r="R215" s="186"/>
    </row>
    <row r="216" spans="1:18">
      <c r="C216" s="219" t="s">
        <v>248</v>
      </c>
      <c r="D216" s="220" t="s">
        <v>812</v>
      </c>
      <c r="E216" s="221" t="s">
        <v>409</v>
      </c>
      <c r="F216" s="222" t="s">
        <v>253</v>
      </c>
      <c r="G216" s="223">
        <v>1</v>
      </c>
      <c r="H216" s="224" t="s">
        <v>987</v>
      </c>
      <c r="I216" s="225" t="s">
        <v>988</v>
      </c>
      <c r="J216" s="226" t="s">
        <v>989</v>
      </c>
      <c r="K216" s="227" t="s">
        <v>990</v>
      </c>
      <c r="L216" s="228">
        <v>2.0169874999999999</v>
      </c>
      <c r="R216" s="186"/>
    </row>
    <row r="217" spans="1:18">
      <c r="C217" s="67" t="s">
        <v>665</v>
      </c>
      <c r="D217" s="68" t="s">
        <v>991</v>
      </c>
      <c r="E217" s="69"/>
      <c r="F217" s="69"/>
      <c r="G217" s="70"/>
      <c r="H217" s="71"/>
      <c r="I217" s="71"/>
      <c r="J217" s="72"/>
      <c r="K217" s="72"/>
      <c r="L217" s="73"/>
      <c r="R217" s="186"/>
    </row>
    <row r="218" spans="1:18" ht="30">
      <c r="A218" s="29">
        <v>92138</v>
      </c>
      <c r="B218" s="29" t="s">
        <v>56</v>
      </c>
      <c r="C218" s="74">
        <v>92138</v>
      </c>
      <c r="D218" s="122" t="s">
        <v>2573</v>
      </c>
      <c r="E218" s="94" t="s">
        <v>56</v>
      </c>
      <c r="F218" s="76" t="s">
        <v>776</v>
      </c>
      <c r="G218" s="125">
        <v>8.0000000000000002E-3</v>
      </c>
      <c r="H218" s="78">
        <v>1</v>
      </c>
      <c r="I218" s="95">
        <v>0</v>
      </c>
      <c r="J218" s="123">
        <v>76.010000000000005</v>
      </c>
      <c r="K218" s="96">
        <v>0</v>
      </c>
      <c r="L218" s="81">
        <v>0.61</v>
      </c>
      <c r="R218" s="186"/>
    </row>
    <row r="219" spans="1:18">
      <c r="A219" s="29"/>
      <c r="B219" s="29"/>
      <c r="C219" s="74"/>
      <c r="D219" s="122"/>
      <c r="E219" s="94"/>
      <c r="F219" s="76"/>
      <c r="G219" s="125"/>
      <c r="H219" s="78"/>
      <c r="I219" s="95"/>
      <c r="J219" s="123"/>
      <c r="K219" s="96"/>
      <c r="L219" s="538"/>
      <c r="R219" s="186"/>
    </row>
    <row r="220" spans="1:18">
      <c r="C220" s="82"/>
      <c r="D220" s="83"/>
      <c r="E220" s="84"/>
      <c r="F220" s="84"/>
      <c r="G220" s="85"/>
      <c r="H220" s="86"/>
      <c r="I220" s="86"/>
      <c r="J220" s="87"/>
      <c r="K220" s="88" t="s">
        <v>996</v>
      </c>
      <c r="L220" s="539">
        <v>0.61</v>
      </c>
      <c r="R220" s="186"/>
    </row>
    <row r="221" spans="1:18">
      <c r="C221" s="67" t="s">
        <v>705</v>
      </c>
      <c r="D221" s="90" t="s">
        <v>997</v>
      </c>
      <c r="E221" s="84"/>
      <c r="F221" s="84"/>
      <c r="G221" s="85"/>
      <c r="H221" s="91"/>
      <c r="I221" s="91"/>
      <c r="J221" s="92"/>
      <c r="K221" s="92"/>
      <c r="L221" s="93"/>
      <c r="R221" s="186"/>
    </row>
    <row r="222" spans="1:18">
      <c r="A222" s="29">
        <v>88253</v>
      </c>
      <c r="B222" s="29" t="s">
        <v>56</v>
      </c>
      <c r="C222" s="74">
        <v>88253</v>
      </c>
      <c r="D222" s="122" t="s">
        <v>8963</v>
      </c>
      <c r="E222" s="94" t="s">
        <v>56</v>
      </c>
      <c r="F222" s="76" t="s">
        <v>994</v>
      </c>
      <c r="G222" s="125">
        <v>0.06</v>
      </c>
      <c r="H222" s="78"/>
      <c r="I222" s="95" t="s">
        <v>995</v>
      </c>
      <c r="J222" s="123">
        <v>8.36</v>
      </c>
      <c r="K222" s="96" t="s">
        <v>995</v>
      </c>
      <c r="L222" s="81">
        <v>0.50159999999999993</v>
      </c>
      <c r="R222" s="186"/>
    </row>
    <row r="223" spans="1:18">
      <c r="A223" s="29">
        <v>88597</v>
      </c>
      <c r="B223" s="29" t="s">
        <v>56</v>
      </c>
      <c r="C223" s="74">
        <v>88597</v>
      </c>
      <c r="D223" s="122" t="s">
        <v>9028</v>
      </c>
      <c r="E223" s="94" t="s">
        <v>56</v>
      </c>
      <c r="F223" s="76" t="s">
        <v>994</v>
      </c>
      <c r="G223" s="125">
        <v>1.4999999999999999E-2</v>
      </c>
      <c r="H223" s="78"/>
      <c r="I223" s="95" t="s">
        <v>995</v>
      </c>
      <c r="J223" s="123">
        <v>29.15</v>
      </c>
      <c r="K223" s="96" t="s">
        <v>995</v>
      </c>
      <c r="L223" s="81">
        <v>0.43724999999999997</v>
      </c>
      <c r="R223" s="186"/>
    </row>
    <row r="224" spans="1:18">
      <c r="A224" s="29">
        <v>90781</v>
      </c>
      <c r="B224" s="29" t="s">
        <v>56</v>
      </c>
      <c r="C224" s="74">
        <v>90781</v>
      </c>
      <c r="D224" s="122" t="s">
        <v>765</v>
      </c>
      <c r="E224" s="94" t="s">
        <v>56</v>
      </c>
      <c r="F224" s="76" t="s">
        <v>994</v>
      </c>
      <c r="G224" s="125">
        <v>0.02</v>
      </c>
      <c r="H224" s="78"/>
      <c r="I224" s="95" t="s">
        <v>995</v>
      </c>
      <c r="J224" s="123">
        <v>18.809999999999999</v>
      </c>
      <c r="K224" s="96" t="s">
        <v>995</v>
      </c>
      <c r="L224" s="81">
        <v>0.37619999999999998</v>
      </c>
      <c r="R224" s="186"/>
    </row>
    <row r="225" spans="1:18">
      <c r="C225" s="82"/>
      <c r="D225" s="83"/>
      <c r="E225" s="84"/>
      <c r="F225" s="84"/>
      <c r="G225" s="85"/>
      <c r="H225" s="86"/>
      <c r="I225" s="86"/>
      <c r="J225" s="87"/>
      <c r="K225" s="88" t="s">
        <v>999</v>
      </c>
      <c r="L225" s="101">
        <v>1.9250499999999997</v>
      </c>
      <c r="R225" s="186"/>
    </row>
    <row r="226" spans="1:18">
      <c r="C226" s="82"/>
      <c r="D226" s="83"/>
      <c r="E226" s="84"/>
      <c r="F226" s="84"/>
      <c r="G226" s="85"/>
      <c r="H226" s="86"/>
      <c r="I226" s="86"/>
      <c r="J226" s="87"/>
      <c r="K226" s="88" t="s">
        <v>1000</v>
      </c>
      <c r="L226" s="101">
        <v>1.9250499999999997</v>
      </c>
      <c r="R226" s="186"/>
    </row>
    <row r="227" spans="1:18">
      <c r="C227" s="102" t="s">
        <v>750</v>
      </c>
      <c r="D227" s="90" t="s">
        <v>1001</v>
      </c>
      <c r="E227" s="84"/>
      <c r="F227" s="84"/>
      <c r="G227" s="85"/>
      <c r="H227" s="86"/>
      <c r="I227" s="86" t="s">
        <v>995</v>
      </c>
      <c r="J227" s="87"/>
      <c r="K227" s="87"/>
      <c r="L227" s="103"/>
      <c r="R227" s="186"/>
    </row>
    <row r="228" spans="1:18">
      <c r="A228" s="29"/>
      <c r="B228" s="29"/>
      <c r="C228" s="74">
        <v>4266</v>
      </c>
      <c r="D228" s="122" t="s">
        <v>1028</v>
      </c>
      <c r="E228" s="94" t="s">
        <v>65</v>
      </c>
      <c r="F228" s="76" t="s">
        <v>704</v>
      </c>
      <c r="G228" s="126">
        <v>5.0000000000000001E-3</v>
      </c>
      <c r="H228" s="78"/>
      <c r="I228" s="95"/>
      <c r="J228" s="123">
        <v>16.05</v>
      </c>
      <c r="K228" s="96"/>
      <c r="L228" s="81">
        <v>8.0250000000000002E-2</v>
      </c>
      <c r="R228" s="186"/>
    </row>
    <row r="229" spans="1:18">
      <c r="A229" s="29"/>
      <c r="B229" s="29"/>
      <c r="C229" s="74">
        <v>21139</v>
      </c>
      <c r="D229" s="122" t="s">
        <v>1029</v>
      </c>
      <c r="E229" s="94" t="s">
        <v>65</v>
      </c>
      <c r="F229" s="76" t="s">
        <v>253</v>
      </c>
      <c r="G229" s="126">
        <v>2.1250000000000002E-3</v>
      </c>
      <c r="H229" s="78"/>
      <c r="I229" s="95"/>
      <c r="J229" s="123">
        <v>5.5</v>
      </c>
      <c r="K229" s="96"/>
      <c r="L229" s="81">
        <v>1.16875E-2</v>
      </c>
      <c r="R229" s="186"/>
    </row>
    <row r="230" spans="1:18">
      <c r="C230" s="82"/>
      <c r="D230" s="83"/>
      <c r="E230" s="84"/>
      <c r="F230" s="84"/>
      <c r="G230" s="85"/>
      <c r="H230" s="86"/>
      <c r="I230" s="86"/>
      <c r="J230" s="87"/>
      <c r="K230" s="88" t="s">
        <v>1002</v>
      </c>
      <c r="L230" s="89">
        <v>9.1937500000000005E-2</v>
      </c>
      <c r="R230" s="186"/>
    </row>
    <row r="231" spans="1:18">
      <c r="C231" s="102" t="s">
        <v>964</v>
      </c>
      <c r="D231" s="90" t="s">
        <v>1003</v>
      </c>
      <c r="E231" s="84"/>
      <c r="F231" s="84"/>
      <c r="G231" s="85"/>
      <c r="H231" s="86"/>
      <c r="I231" s="86"/>
      <c r="J231" s="87"/>
      <c r="K231" s="87"/>
      <c r="L231" s="103"/>
      <c r="R231" s="186"/>
    </row>
    <row r="232" spans="1:18">
      <c r="C232" s="74"/>
      <c r="D232" s="75"/>
      <c r="E232" s="76"/>
      <c r="F232" s="76"/>
      <c r="G232" s="99"/>
      <c r="H232" s="78"/>
      <c r="I232" s="95"/>
      <c r="J232" s="80"/>
      <c r="K232" s="96"/>
      <c r="L232" s="81"/>
      <c r="R232" s="186"/>
    </row>
    <row r="233" spans="1:18">
      <c r="C233" s="74"/>
      <c r="D233" s="75"/>
      <c r="E233" s="76"/>
      <c r="F233" s="76"/>
      <c r="G233" s="99"/>
      <c r="H233" s="78"/>
      <c r="I233" s="95"/>
      <c r="J233" s="80"/>
      <c r="K233" s="96"/>
      <c r="L233" s="81"/>
      <c r="R233" s="186"/>
    </row>
    <row r="234" spans="1:18">
      <c r="C234" s="82"/>
      <c r="D234" s="83"/>
      <c r="E234" s="84"/>
      <c r="F234" s="84"/>
      <c r="G234" s="85"/>
      <c r="H234" s="86"/>
      <c r="I234" s="86"/>
      <c r="J234" s="87"/>
      <c r="K234" s="88" t="s">
        <v>1004</v>
      </c>
      <c r="L234" s="89">
        <v>0</v>
      </c>
      <c r="R234" s="186"/>
    </row>
    <row r="235" spans="1:18">
      <c r="C235" s="102" t="s">
        <v>1005</v>
      </c>
      <c r="D235" s="90" t="s">
        <v>1006</v>
      </c>
      <c r="E235" s="84"/>
      <c r="F235" s="84"/>
      <c r="G235" s="85"/>
      <c r="H235" s="86"/>
      <c r="I235" s="86"/>
      <c r="J235" s="87"/>
      <c r="K235" s="87"/>
      <c r="L235" s="103"/>
      <c r="R235" s="186"/>
    </row>
    <row r="236" spans="1:18">
      <c r="C236" s="74"/>
      <c r="D236" s="75"/>
      <c r="E236" s="76"/>
      <c r="F236" s="76"/>
      <c r="G236" s="99"/>
      <c r="H236" s="78"/>
      <c r="I236" s="95"/>
      <c r="J236" s="80"/>
      <c r="K236" s="96"/>
      <c r="L236" s="81"/>
      <c r="R236" s="186"/>
    </row>
    <row r="237" spans="1:18">
      <c r="C237" s="74"/>
      <c r="D237" s="75" t="s">
        <v>995</v>
      </c>
      <c r="E237" s="76"/>
      <c r="F237" s="76" t="s">
        <v>995</v>
      </c>
      <c r="G237" s="99"/>
      <c r="H237" s="78"/>
      <c r="I237" s="95" t="s">
        <v>995</v>
      </c>
      <c r="J237" s="80" t="s">
        <v>995</v>
      </c>
      <c r="K237" s="96" t="s">
        <v>995</v>
      </c>
      <c r="L237" s="81" t="s">
        <v>995</v>
      </c>
      <c r="R237" s="186"/>
    </row>
    <row r="238" spans="1:18">
      <c r="C238" s="82"/>
      <c r="D238" s="83"/>
      <c r="E238" s="84"/>
      <c r="F238" s="84"/>
      <c r="G238" s="85"/>
      <c r="H238" s="86"/>
      <c r="I238" s="86"/>
      <c r="J238" s="87"/>
      <c r="K238" s="88" t="s">
        <v>1007</v>
      </c>
      <c r="L238" s="89">
        <v>0</v>
      </c>
      <c r="R238" s="186"/>
    </row>
    <row r="239" spans="1:18">
      <c r="C239" s="102" t="s">
        <v>1008</v>
      </c>
      <c r="D239" s="90" t="s">
        <v>1009</v>
      </c>
      <c r="E239" s="84"/>
      <c r="F239" s="84"/>
      <c r="G239" s="85"/>
      <c r="H239" s="86"/>
      <c r="I239" s="86"/>
      <c r="J239" s="87"/>
      <c r="K239" s="87"/>
      <c r="L239" s="103"/>
      <c r="R239" s="186"/>
    </row>
    <row r="240" spans="1:18">
      <c r="C240" s="74"/>
      <c r="D240" s="75" t="s">
        <v>995</v>
      </c>
      <c r="E240" s="76"/>
      <c r="F240" s="76" t="s">
        <v>995</v>
      </c>
      <c r="G240" s="99"/>
      <c r="H240" s="78"/>
      <c r="I240" s="95" t="s">
        <v>995</v>
      </c>
      <c r="J240" s="80" t="s">
        <v>995</v>
      </c>
      <c r="K240" s="96" t="s">
        <v>995</v>
      </c>
      <c r="L240" s="81" t="s">
        <v>995</v>
      </c>
      <c r="R240" s="186"/>
    </row>
    <row r="241" spans="1:18">
      <c r="C241" s="74"/>
      <c r="D241" s="75" t="s">
        <v>995</v>
      </c>
      <c r="E241" s="76"/>
      <c r="F241" s="76" t="s">
        <v>995</v>
      </c>
      <c r="G241" s="99"/>
      <c r="H241" s="78"/>
      <c r="I241" s="95" t="s">
        <v>995</v>
      </c>
      <c r="J241" s="80" t="s">
        <v>995</v>
      </c>
      <c r="K241" s="96" t="s">
        <v>995</v>
      </c>
      <c r="L241" s="81" t="s">
        <v>995</v>
      </c>
      <c r="R241" s="186"/>
    </row>
    <row r="242" spans="1:18">
      <c r="C242" s="82"/>
      <c r="D242" s="83"/>
      <c r="E242" s="84"/>
      <c r="F242" s="84"/>
      <c r="G242" s="85"/>
      <c r="H242" s="86"/>
      <c r="I242" s="86"/>
      <c r="J242" s="87"/>
      <c r="K242" s="88" t="s">
        <v>1010</v>
      </c>
      <c r="L242" s="89">
        <v>0</v>
      </c>
      <c r="R242" s="186"/>
    </row>
    <row r="243" spans="1:18">
      <c r="C243" s="74"/>
      <c r="D243" s="75" t="s">
        <v>995</v>
      </c>
      <c r="E243" s="76"/>
      <c r="F243" s="76" t="s">
        <v>995</v>
      </c>
      <c r="G243" s="99"/>
      <c r="H243" s="78"/>
      <c r="I243" s="95" t="s">
        <v>995</v>
      </c>
      <c r="J243" s="80" t="s">
        <v>995</v>
      </c>
      <c r="K243" s="96" t="s">
        <v>995</v>
      </c>
      <c r="L243" s="81" t="s">
        <v>995</v>
      </c>
      <c r="R243" s="186"/>
    </row>
    <row r="244" spans="1:18">
      <c r="C244" s="104"/>
      <c r="D244" s="105"/>
      <c r="E244" s="105"/>
      <c r="F244" s="105"/>
      <c r="G244" s="105"/>
      <c r="H244" s="105"/>
      <c r="I244" s="105"/>
      <c r="J244" s="106" t="s">
        <v>1011</v>
      </c>
      <c r="K244" s="107"/>
      <c r="L244" s="108">
        <v>1</v>
      </c>
      <c r="R244" s="186"/>
    </row>
    <row r="245" spans="1:18">
      <c r="C245" s="104"/>
      <c r="D245" s="105"/>
      <c r="E245" s="105"/>
      <c r="F245" s="105"/>
      <c r="G245" s="105"/>
      <c r="H245" s="105"/>
      <c r="I245" s="105"/>
      <c r="J245" s="106" t="s">
        <v>1012</v>
      </c>
      <c r="K245" s="109"/>
      <c r="L245" s="108">
        <v>2.0169874999999999</v>
      </c>
      <c r="R245" s="186"/>
    </row>
    <row r="246" spans="1:18">
      <c r="C246" s="104"/>
      <c r="D246" s="105"/>
      <c r="E246" s="105"/>
      <c r="F246" s="105"/>
      <c r="G246" s="105"/>
      <c r="H246" s="105"/>
      <c r="I246" s="105"/>
      <c r="J246" s="106" t="s">
        <v>1013</v>
      </c>
      <c r="K246" s="110">
        <v>0</v>
      </c>
      <c r="L246" s="108">
        <v>0</v>
      </c>
      <c r="R246" s="186"/>
    </row>
    <row r="247" spans="1:18">
      <c r="C247" s="111"/>
      <c r="D247" s="112"/>
      <c r="E247" s="112"/>
      <c r="F247" s="112"/>
      <c r="G247" s="112"/>
      <c r="H247" s="112"/>
      <c r="I247" s="112"/>
      <c r="J247" s="113" t="s">
        <v>1014</v>
      </c>
      <c r="K247" s="114"/>
      <c r="L247" s="115">
        <v>2.0169874999999999</v>
      </c>
      <c r="R247" s="186"/>
    </row>
    <row r="248" spans="1:18">
      <c r="C248" s="576" t="s">
        <v>1015</v>
      </c>
      <c r="D248" s="117" t="s">
        <v>1030</v>
      </c>
      <c r="E248" s="117"/>
      <c r="F248" s="117"/>
      <c r="G248" s="117"/>
      <c r="H248" s="117"/>
      <c r="I248" s="117"/>
      <c r="J248" s="117"/>
      <c r="K248" s="117"/>
      <c r="L248" s="577"/>
      <c r="R248" s="186"/>
    </row>
    <row r="249" spans="1:18">
      <c r="C249" s="578"/>
      <c r="D249" s="1788"/>
      <c r="E249" s="1788"/>
      <c r="F249" s="1788"/>
      <c r="G249" s="1788"/>
      <c r="H249" s="1788"/>
      <c r="I249" s="1788"/>
      <c r="J249" s="1788"/>
      <c r="K249" s="120"/>
      <c r="L249" s="579"/>
      <c r="R249" s="186"/>
    </row>
    <row r="250" spans="1:18">
      <c r="C250" s="580"/>
      <c r="D250" s="1809"/>
      <c r="E250" s="1809"/>
      <c r="F250" s="1809"/>
      <c r="G250" s="1809"/>
      <c r="H250" s="1809"/>
      <c r="I250" s="1809"/>
      <c r="J250" s="1809"/>
      <c r="K250" s="1809"/>
      <c r="L250" s="581"/>
      <c r="R250" s="186"/>
    </row>
    <row r="251" spans="1:18">
      <c r="C251" s="210" t="s">
        <v>981</v>
      </c>
      <c r="D251" s="211" t="s">
        <v>23</v>
      </c>
      <c r="E251" s="212" t="s">
        <v>982</v>
      </c>
      <c r="F251" s="212" t="s">
        <v>970</v>
      </c>
      <c r="G251" s="213" t="s">
        <v>983</v>
      </c>
      <c r="H251" s="214" t="s">
        <v>984</v>
      </c>
      <c r="I251" s="215"/>
      <c r="J251" s="216" t="s">
        <v>985</v>
      </c>
      <c r="K251" s="217"/>
      <c r="L251" s="218" t="s">
        <v>986</v>
      </c>
      <c r="R251" s="186"/>
    </row>
    <row r="252" spans="1:18" ht="25.5">
      <c r="C252" s="777" t="s">
        <v>449</v>
      </c>
      <c r="D252" s="778" t="s">
        <v>814</v>
      </c>
      <c r="E252" s="221" t="s">
        <v>191</v>
      </c>
      <c r="F252" s="222" t="s">
        <v>472</v>
      </c>
      <c r="G252" s="223">
        <v>1</v>
      </c>
      <c r="H252" s="224" t="s">
        <v>987</v>
      </c>
      <c r="I252" s="225" t="s">
        <v>988</v>
      </c>
      <c r="J252" s="226" t="s">
        <v>989</v>
      </c>
      <c r="K252" s="227" t="s">
        <v>990</v>
      </c>
      <c r="L252" s="228">
        <v>65.259085332999987</v>
      </c>
      <c r="R252" s="186"/>
    </row>
    <row r="253" spans="1:18">
      <c r="C253" s="67" t="s">
        <v>665</v>
      </c>
      <c r="D253" s="68" t="s">
        <v>991</v>
      </c>
      <c r="E253" s="69"/>
      <c r="F253" s="69"/>
      <c r="G253" s="70"/>
      <c r="H253" s="71"/>
      <c r="I253" s="71"/>
      <c r="J253" s="72"/>
      <c r="K253" s="72"/>
      <c r="L253" s="73"/>
      <c r="R253" s="186"/>
    </row>
    <row r="254" spans="1:18">
      <c r="A254" s="29"/>
      <c r="B254" s="29"/>
      <c r="C254" s="74" t="s">
        <v>1031</v>
      </c>
      <c r="D254" s="122" t="s">
        <v>1032</v>
      </c>
      <c r="E254" s="94" t="s">
        <v>181</v>
      </c>
      <c r="F254" s="76"/>
      <c r="G254" s="125">
        <v>0.12048</v>
      </c>
      <c r="H254" s="78">
        <v>1</v>
      </c>
      <c r="I254" s="95">
        <v>0</v>
      </c>
      <c r="J254" s="123">
        <v>12.039899999999999</v>
      </c>
      <c r="K254" s="96">
        <v>2.3588</v>
      </c>
      <c r="L254" s="81">
        <v>1.45</v>
      </c>
      <c r="R254" s="186"/>
    </row>
    <row r="255" spans="1:18">
      <c r="A255" s="29"/>
      <c r="B255" s="29"/>
      <c r="C255" s="74" t="s">
        <v>1033</v>
      </c>
      <c r="D255" s="122" t="s">
        <v>1034</v>
      </c>
      <c r="E255" s="94" t="s">
        <v>181</v>
      </c>
      <c r="F255" s="76"/>
      <c r="G255" s="125">
        <v>0.12048</v>
      </c>
      <c r="H255" s="78">
        <v>1</v>
      </c>
      <c r="I255" s="95">
        <v>0</v>
      </c>
      <c r="J255" s="123">
        <v>20.1525</v>
      </c>
      <c r="K255" s="96">
        <v>19.9024</v>
      </c>
      <c r="L255" s="81">
        <v>2.4300000000000002</v>
      </c>
      <c r="R255" s="186"/>
    </row>
    <row r="256" spans="1:18">
      <c r="C256" s="82"/>
      <c r="D256" s="83"/>
      <c r="E256" s="84"/>
      <c r="F256" s="84"/>
      <c r="G256" s="85"/>
      <c r="H256" s="86"/>
      <c r="I256" s="86"/>
      <c r="J256" s="87"/>
      <c r="K256" s="88" t="s">
        <v>996</v>
      </c>
      <c r="L256" s="539">
        <v>3.88</v>
      </c>
      <c r="R256" s="186"/>
    </row>
    <row r="257" spans="1:18">
      <c r="C257" s="67" t="s">
        <v>705</v>
      </c>
      <c r="D257" s="90" t="s">
        <v>997</v>
      </c>
      <c r="E257" s="84"/>
      <c r="F257" s="84"/>
      <c r="G257" s="85"/>
      <c r="H257" s="91"/>
      <c r="I257" s="91"/>
      <c r="J257" s="92"/>
      <c r="K257" s="92"/>
      <c r="L257" s="93"/>
      <c r="R257" s="186"/>
    </row>
    <row r="258" spans="1:18">
      <c r="A258" s="29">
        <v>88239</v>
      </c>
      <c r="B258" s="29" t="s">
        <v>56</v>
      </c>
      <c r="C258" s="74">
        <v>88239</v>
      </c>
      <c r="D258" s="122" t="s">
        <v>8950</v>
      </c>
      <c r="E258" s="94" t="s">
        <v>56</v>
      </c>
      <c r="F258" s="76" t="s">
        <v>994</v>
      </c>
      <c r="G258" s="125">
        <v>0.7</v>
      </c>
      <c r="H258" s="78"/>
      <c r="I258" s="95" t="s">
        <v>995</v>
      </c>
      <c r="J258" s="123">
        <v>19.96</v>
      </c>
      <c r="K258" s="96" t="s">
        <v>995</v>
      </c>
      <c r="L258" s="81">
        <v>13.972</v>
      </c>
      <c r="R258" s="186"/>
    </row>
    <row r="259" spans="1:18">
      <c r="A259" s="29">
        <v>88262</v>
      </c>
      <c r="B259" s="29" t="s">
        <v>56</v>
      </c>
      <c r="C259" s="74">
        <v>88262</v>
      </c>
      <c r="D259" s="122" t="s">
        <v>8970</v>
      </c>
      <c r="E259" s="94" t="s">
        <v>56</v>
      </c>
      <c r="F259" s="76" t="s">
        <v>994</v>
      </c>
      <c r="G259" s="125">
        <v>0.7</v>
      </c>
      <c r="H259" s="78"/>
      <c r="I259" s="95" t="s">
        <v>995</v>
      </c>
      <c r="J259" s="123">
        <v>23.68</v>
      </c>
      <c r="K259" s="96" t="s">
        <v>995</v>
      </c>
      <c r="L259" s="81">
        <v>16.576000000000001</v>
      </c>
      <c r="R259" s="186"/>
    </row>
    <row r="260" spans="1:18">
      <c r="C260" s="82"/>
      <c r="D260" s="83"/>
      <c r="E260" s="84"/>
      <c r="F260" s="84"/>
      <c r="G260" s="85"/>
      <c r="H260" s="86"/>
      <c r="I260" s="86"/>
      <c r="J260" s="87"/>
      <c r="K260" s="88" t="s">
        <v>999</v>
      </c>
      <c r="L260" s="101">
        <v>34.427999999999997</v>
      </c>
      <c r="R260" s="186"/>
    </row>
    <row r="261" spans="1:18">
      <c r="C261" s="82"/>
      <c r="D261" s="83"/>
      <c r="E261" s="84"/>
      <c r="F261" s="84"/>
      <c r="G261" s="85"/>
      <c r="H261" s="86"/>
      <c r="I261" s="86"/>
      <c r="J261" s="87"/>
      <c r="K261" s="88" t="s">
        <v>1000</v>
      </c>
      <c r="L261" s="101">
        <v>34.427999999999997</v>
      </c>
      <c r="R261" s="186"/>
    </row>
    <row r="262" spans="1:18">
      <c r="C262" s="102" t="s">
        <v>750</v>
      </c>
      <c r="D262" s="90" t="s">
        <v>1001</v>
      </c>
      <c r="E262" s="84"/>
      <c r="F262" s="84"/>
      <c r="G262" s="85"/>
      <c r="H262" s="86"/>
      <c r="I262" s="86" t="s">
        <v>995</v>
      </c>
      <c r="J262" s="87"/>
      <c r="K262" s="87"/>
      <c r="L262" s="103"/>
      <c r="R262" s="186"/>
    </row>
    <row r="263" spans="1:18">
      <c r="A263" s="29"/>
      <c r="B263" s="29"/>
      <c r="C263" s="74" t="s">
        <v>1035</v>
      </c>
      <c r="D263" s="122" t="s">
        <v>1036</v>
      </c>
      <c r="E263" s="94" t="s">
        <v>181</v>
      </c>
      <c r="F263" s="76"/>
      <c r="G263" s="126">
        <v>0.44917000000000001</v>
      </c>
      <c r="H263" s="78"/>
      <c r="I263" s="95"/>
      <c r="J263" s="123">
        <v>22.577500000000001</v>
      </c>
      <c r="K263" s="96"/>
      <c r="L263" s="81">
        <v>10.141135675000001</v>
      </c>
      <c r="R263" s="186"/>
    </row>
    <row r="264" spans="1:18">
      <c r="A264" s="29"/>
      <c r="B264" s="29"/>
      <c r="C264" s="74" t="s">
        <v>1037</v>
      </c>
      <c r="D264" s="122" t="s">
        <v>1038</v>
      </c>
      <c r="E264" s="94" t="s">
        <v>181</v>
      </c>
      <c r="F264" s="76"/>
      <c r="G264" s="126">
        <v>0.40425</v>
      </c>
      <c r="H264" s="78"/>
      <c r="I264" s="95"/>
      <c r="J264" s="123">
        <v>22.7272</v>
      </c>
      <c r="K264" s="96"/>
      <c r="L264" s="81">
        <v>9.1874705999999993</v>
      </c>
      <c r="R264" s="186"/>
    </row>
    <row r="265" spans="1:18">
      <c r="A265" s="29"/>
      <c r="B265" s="29"/>
      <c r="C265" s="74" t="s">
        <v>1039</v>
      </c>
      <c r="D265" s="122" t="s">
        <v>1040</v>
      </c>
      <c r="E265" s="94" t="s">
        <v>181</v>
      </c>
      <c r="F265" s="76"/>
      <c r="G265" s="126">
        <v>1.8519999999999998E-2</v>
      </c>
      <c r="H265" s="78"/>
      <c r="I265" s="95"/>
      <c r="J265" s="123">
        <v>10.562799999999999</v>
      </c>
      <c r="K265" s="96"/>
      <c r="L265" s="81">
        <v>0.19562305599999996</v>
      </c>
      <c r="R265" s="186"/>
    </row>
    <row r="266" spans="1:18">
      <c r="C266" s="74" t="s">
        <v>1041</v>
      </c>
      <c r="D266" s="75" t="s">
        <v>1042</v>
      </c>
      <c r="E266" s="94" t="s">
        <v>181</v>
      </c>
      <c r="F266" s="76"/>
      <c r="G266" s="126">
        <v>1.2985</v>
      </c>
      <c r="H266" s="78"/>
      <c r="I266" s="95"/>
      <c r="J266" s="123">
        <v>2.9125999999999999</v>
      </c>
      <c r="K266" s="96"/>
      <c r="L266" s="81">
        <v>3.7820110999999996</v>
      </c>
      <c r="R266" s="186"/>
    </row>
    <row r="267" spans="1:18">
      <c r="C267" s="74" t="s">
        <v>1043</v>
      </c>
      <c r="D267" s="75" t="s">
        <v>1044</v>
      </c>
      <c r="E267" s="94" t="s">
        <v>181</v>
      </c>
      <c r="F267" s="76"/>
      <c r="G267" s="126">
        <v>0.14585999999999999</v>
      </c>
      <c r="H267" s="78"/>
      <c r="I267" s="95"/>
      <c r="J267" s="123">
        <v>16.880800000000001</v>
      </c>
      <c r="K267" s="96"/>
      <c r="L267" s="81">
        <v>2.4622334879999999</v>
      </c>
      <c r="R267" s="186"/>
    </row>
    <row r="268" spans="1:18">
      <c r="C268" s="74" t="s">
        <v>1045</v>
      </c>
      <c r="D268" s="540" t="s">
        <v>1046</v>
      </c>
      <c r="E268" s="94" t="s">
        <v>181</v>
      </c>
      <c r="F268" s="98"/>
      <c r="G268" s="126">
        <v>1.1186</v>
      </c>
      <c r="H268" s="129"/>
      <c r="I268" s="130"/>
      <c r="J268" s="123">
        <v>2.8940999999999999</v>
      </c>
      <c r="K268" s="132"/>
      <c r="L268" s="153">
        <v>3.2373402599999999</v>
      </c>
      <c r="R268" s="186"/>
    </row>
    <row r="269" spans="1:18">
      <c r="C269" s="74" t="s">
        <v>1047</v>
      </c>
      <c r="D269" s="540" t="s">
        <v>1048</v>
      </c>
      <c r="E269" s="94" t="s">
        <v>181</v>
      </c>
      <c r="F269" s="98"/>
      <c r="G269" s="126">
        <v>0.19763</v>
      </c>
      <c r="H269" s="129"/>
      <c r="I269" s="130"/>
      <c r="J269" s="123">
        <v>9.2357999999999993</v>
      </c>
      <c r="K269" s="132"/>
      <c r="L269" s="153">
        <v>1.825271154</v>
      </c>
      <c r="R269" s="186"/>
    </row>
    <row r="270" spans="1:18">
      <c r="C270" s="74"/>
      <c r="D270" s="540"/>
      <c r="E270" s="128"/>
      <c r="F270" s="98"/>
      <c r="G270" s="126"/>
      <c r="H270" s="129"/>
      <c r="I270" s="130"/>
      <c r="J270" s="541"/>
      <c r="K270" s="132"/>
      <c r="L270" s="153"/>
      <c r="R270" s="186"/>
    </row>
    <row r="271" spans="1:18">
      <c r="C271" s="82"/>
      <c r="D271" s="83"/>
      <c r="E271" s="84"/>
      <c r="F271" s="84"/>
      <c r="G271" s="85"/>
      <c r="H271" s="86"/>
      <c r="I271" s="86"/>
      <c r="J271" s="87"/>
      <c r="K271" s="88" t="s">
        <v>1002</v>
      </c>
      <c r="L271" s="89">
        <v>30.831085332999994</v>
      </c>
      <c r="R271" s="186"/>
    </row>
    <row r="272" spans="1:18">
      <c r="C272" s="102" t="s">
        <v>964</v>
      </c>
      <c r="D272" s="90" t="s">
        <v>1003</v>
      </c>
      <c r="E272" s="84"/>
      <c r="F272" s="84"/>
      <c r="G272" s="85"/>
      <c r="H272" s="86"/>
      <c r="I272" s="86"/>
      <c r="J272" s="87"/>
      <c r="K272" s="87"/>
      <c r="L272" s="103"/>
      <c r="R272" s="186"/>
    </row>
    <row r="273" spans="3:18">
      <c r="C273" s="74"/>
      <c r="D273" s="75"/>
      <c r="E273" s="76"/>
      <c r="F273" s="76"/>
      <c r="G273" s="99"/>
      <c r="H273" s="78"/>
      <c r="I273" s="95"/>
      <c r="J273" s="80"/>
      <c r="K273" s="96"/>
      <c r="L273" s="81"/>
      <c r="R273" s="186"/>
    </row>
    <row r="274" spans="3:18">
      <c r="C274" s="74"/>
      <c r="D274" s="75"/>
      <c r="E274" s="76"/>
      <c r="F274" s="76"/>
      <c r="G274" s="99"/>
      <c r="H274" s="78"/>
      <c r="I274" s="95"/>
      <c r="J274" s="80"/>
      <c r="K274" s="96"/>
      <c r="L274" s="81"/>
      <c r="R274" s="186"/>
    </row>
    <row r="275" spans="3:18">
      <c r="C275" s="82"/>
      <c r="D275" s="83"/>
      <c r="E275" s="84"/>
      <c r="F275" s="84"/>
      <c r="G275" s="85"/>
      <c r="H275" s="86"/>
      <c r="I275" s="86"/>
      <c r="J275" s="87"/>
      <c r="K275" s="88" t="s">
        <v>1004</v>
      </c>
      <c r="L275" s="89">
        <v>0</v>
      </c>
      <c r="R275" s="186"/>
    </row>
    <row r="276" spans="3:18">
      <c r="C276" s="102" t="s">
        <v>1005</v>
      </c>
      <c r="D276" s="90" t="s">
        <v>1006</v>
      </c>
      <c r="E276" s="84"/>
      <c r="F276" s="84"/>
      <c r="G276" s="85"/>
      <c r="H276" s="86"/>
      <c r="I276" s="86"/>
      <c r="J276" s="87"/>
      <c r="K276" s="87"/>
      <c r="L276" s="103"/>
      <c r="R276" s="186"/>
    </row>
    <row r="277" spans="3:18">
      <c r="C277" s="74"/>
      <c r="D277" s="75"/>
      <c r="E277" s="76"/>
      <c r="F277" s="76"/>
      <c r="G277" s="99"/>
      <c r="H277" s="78"/>
      <c r="I277" s="95"/>
      <c r="J277" s="80"/>
      <c r="K277" s="96"/>
      <c r="L277" s="81"/>
      <c r="R277" s="186"/>
    </row>
    <row r="278" spans="3:18">
      <c r="C278" s="74"/>
      <c r="D278" s="75" t="s">
        <v>995</v>
      </c>
      <c r="E278" s="76"/>
      <c r="F278" s="76" t="s">
        <v>995</v>
      </c>
      <c r="G278" s="99"/>
      <c r="H278" s="78"/>
      <c r="I278" s="95" t="s">
        <v>995</v>
      </c>
      <c r="J278" s="80" t="s">
        <v>995</v>
      </c>
      <c r="K278" s="96" t="s">
        <v>995</v>
      </c>
      <c r="L278" s="81" t="s">
        <v>995</v>
      </c>
      <c r="R278" s="186"/>
    </row>
    <row r="279" spans="3:18">
      <c r="C279" s="82"/>
      <c r="D279" s="83"/>
      <c r="E279" s="84"/>
      <c r="F279" s="84"/>
      <c r="G279" s="85"/>
      <c r="H279" s="86"/>
      <c r="I279" s="86"/>
      <c r="J279" s="87"/>
      <c r="K279" s="88" t="s">
        <v>1007</v>
      </c>
      <c r="L279" s="89">
        <v>0</v>
      </c>
      <c r="R279" s="186"/>
    </row>
    <row r="280" spans="3:18">
      <c r="C280" s="102" t="s">
        <v>1008</v>
      </c>
      <c r="D280" s="90" t="s">
        <v>1009</v>
      </c>
      <c r="E280" s="84"/>
      <c r="F280" s="84"/>
      <c r="G280" s="85"/>
      <c r="H280" s="86"/>
      <c r="I280" s="86"/>
      <c r="J280" s="87"/>
      <c r="K280" s="87"/>
      <c r="L280" s="103"/>
      <c r="R280" s="186"/>
    </row>
    <row r="281" spans="3:18">
      <c r="C281" s="74"/>
      <c r="D281" s="75" t="s">
        <v>995</v>
      </c>
      <c r="E281" s="76"/>
      <c r="F281" s="76" t="s">
        <v>995</v>
      </c>
      <c r="G281" s="99"/>
      <c r="H281" s="78"/>
      <c r="I281" s="95" t="s">
        <v>995</v>
      </c>
      <c r="J281" s="80" t="s">
        <v>995</v>
      </c>
      <c r="K281" s="96" t="s">
        <v>995</v>
      </c>
      <c r="L281" s="81" t="s">
        <v>995</v>
      </c>
      <c r="R281" s="186"/>
    </row>
    <row r="282" spans="3:18">
      <c r="C282" s="74"/>
      <c r="D282" s="75" t="s">
        <v>995</v>
      </c>
      <c r="E282" s="76"/>
      <c r="F282" s="76" t="s">
        <v>995</v>
      </c>
      <c r="G282" s="99"/>
      <c r="H282" s="78"/>
      <c r="I282" s="95" t="s">
        <v>995</v>
      </c>
      <c r="J282" s="80" t="s">
        <v>995</v>
      </c>
      <c r="K282" s="96" t="s">
        <v>995</v>
      </c>
      <c r="L282" s="81" t="s">
        <v>995</v>
      </c>
      <c r="R282" s="186"/>
    </row>
    <row r="283" spans="3:18">
      <c r="C283" s="82"/>
      <c r="D283" s="83"/>
      <c r="E283" s="84"/>
      <c r="F283" s="84"/>
      <c r="G283" s="85"/>
      <c r="H283" s="86"/>
      <c r="I283" s="86"/>
      <c r="J283" s="87"/>
      <c r="K283" s="88" t="s">
        <v>1010</v>
      </c>
      <c r="L283" s="89">
        <v>0</v>
      </c>
      <c r="R283" s="186"/>
    </row>
    <row r="284" spans="3:18">
      <c r="C284" s="74"/>
      <c r="D284" s="75" t="s">
        <v>995</v>
      </c>
      <c r="E284" s="76"/>
      <c r="F284" s="76" t="s">
        <v>995</v>
      </c>
      <c r="G284" s="99"/>
      <c r="H284" s="78"/>
      <c r="I284" s="95" t="s">
        <v>995</v>
      </c>
      <c r="J284" s="80" t="s">
        <v>995</v>
      </c>
      <c r="K284" s="96" t="s">
        <v>995</v>
      </c>
      <c r="L284" s="81" t="s">
        <v>995</v>
      </c>
      <c r="R284" s="186"/>
    </row>
    <row r="285" spans="3:18">
      <c r="C285" s="104"/>
      <c r="D285" s="105"/>
      <c r="E285" s="105"/>
      <c r="F285" s="105"/>
      <c r="G285" s="105"/>
      <c r="H285" s="105"/>
      <c r="I285" s="105"/>
      <c r="J285" s="106" t="s">
        <v>1011</v>
      </c>
      <c r="K285" s="107"/>
      <c r="L285" s="108">
        <v>1</v>
      </c>
      <c r="R285" s="186"/>
    </row>
    <row r="286" spans="3:18">
      <c r="C286" s="104"/>
      <c r="D286" s="105"/>
      <c r="E286" s="105"/>
      <c r="F286" s="105"/>
      <c r="G286" s="105"/>
      <c r="H286" s="105"/>
      <c r="I286" s="105"/>
      <c r="J286" s="106" t="s">
        <v>1012</v>
      </c>
      <c r="K286" s="109"/>
      <c r="L286" s="108">
        <v>65.259085332999987</v>
      </c>
      <c r="R286" s="186"/>
    </row>
    <row r="287" spans="3:18">
      <c r="C287" s="104"/>
      <c r="D287" s="105"/>
      <c r="E287" s="105"/>
      <c r="F287" s="105"/>
      <c r="G287" s="105"/>
      <c r="H287" s="105"/>
      <c r="I287" s="105"/>
      <c r="J287" s="106" t="s">
        <v>1013</v>
      </c>
      <c r="K287" s="110">
        <v>0</v>
      </c>
      <c r="L287" s="108">
        <v>0</v>
      </c>
      <c r="R287" s="186"/>
    </row>
    <row r="288" spans="3:18">
      <c r="C288" s="111"/>
      <c r="D288" s="112"/>
      <c r="E288" s="112"/>
      <c r="F288" s="112"/>
      <c r="G288" s="112"/>
      <c r="H288" s="112"/>
      <c r="I288" s="112"/>
      <c r="J288" s="113" t="s">
        <v>1014</v>
      </c>
      <c r="K288" s="114"/>
      <c r="L288" s="115">
        <v>65.259085332999987</v>
      </c>
      <c r="R288" s="186"/>
    </row>
    <row r="289" spans="1:18">
      <c r="C289" s="116" t="s">
        <v>1015</v>
      </c>
      <c r="D289" s="117" t="s">
        <v>1030</v>
      </c>
      <c r="E289" s="117"/>
      <c r="F289" s="117"/>
      <c r="G289" s="117"/>
      <c r="H289" s="117"/>
      <c r="I289" s="117"/>
      <c r="J289" s="117"/>
      <c r="K289" s="117"/>
      <c r="L289" s="118"/>
      <c r="R289" s="186"/>
    </row>
    <row r="290" spans="1:18">
      <c r="C290" s="119"/>
      <c r="D290" s="1788"/>
      <c r="E290" s="1788"/>
      <c r="F290" s="1788"/>
      <c r="G290" s="1788"/>
      <c r="H290" s="1788"/>
      <c r="I290" s="1788"/>
      <c r="J290" s="1788"/>
      <c r="K290" s="120"/>
      <c r="L290" s="121"/>
      <c r="R290" s="186"/>
    </row>
    <row r="291" spans="1:18" ht="15.75" thickBot="1">
      <c r="C291" s="119"/>
      <c r="D291" s="746"/>
      <c r="E291" s="746"/>
      <c r="F291" s="746"/>
      <c r="G291" s="746"/>
      <c r="H291" s="746"/>
      <c r="I291" s="746"/>
      <c r="J291" s="746"/>
      <c r="K291" s="120"/>
      <c r="L291" s="121"/>
      <c r="R291" s="186"/>
    </row>
    <row r="292" spans="1:18" ht="18.75" thickBot="1">
      <c r="C292" s="1793" t="s">
        <v>973</v>
      </c>
      <c r="D292" s="1794"/>
      <c r="E292" s="1794"/>
      <c r="F292" s="1794"/>
      <c r="G292" s="1794"/>
      <c r="H292" s="1794"/>
      <c r="I292" s="1794"/>
      <c r="J292" s="1794"/>
      <c r="K292" s="1794"/>
      <c r="L292" s="1795"/>
      <c r="R292" s="186"/>
    </row>
    <row r="293" spans="1:18">
      <c r="C293" s="210" t="s">
        <v>981</v>
      </c>
      <c r="D293" s="211" t="s">
        <v>23</v>
      </c>
      <c r="E293" s="212" t="s">
        <v>982</v>
      </c>
      <c r="F293" s="212" t="s">
        <v>970</v>
      </c>
      <c r="G293" s="213" t="s">
        <v>983</v>
      </c>
      <c r="H293" s="214" t="s">
        <v>984</v>
      </c>
      <c r="I293" s="215"/>
      <c r="J293" s="216" t="s">
        <v>985</v>
      </c>
      <c r="K293" s="217"/>
      <c r="L293" s="218" t="s">
        <v>986</v>
      </c>
      <c r="R293" s="186"/>
    </row>
    <row r="294" spans="1:18" ht="25.5">
      <c r="C294" s="777" t="s">
        <v>766</v>
      </c>
      <c r="D294" s="778" t="s">
        <v>767</v>
      </c>
      <c r="E294" s="221" t="s">
        <v>158</v>
      </c>
      <c r="F294" s="222" t="s">
        <v>710</v>
      </c>
      <c r="G294" s="223">
        <v>1</v>
      </c>
      <c r="H294" s="224" t="s">
        <v>987</v>
      </c>
      <c r="I294" s="225" t="s">
        <v>988</v>
      </c>
      <c r="J294" s="226" t="s">
        <v>989</v>
      </c>
      <c r="K294" s="227" t="s">
        <v>990</v>
      </c>
      <c r="L294" s="228">
        <v>1163.922400896</v>
      </c>
      <c r="R294" s="186"/>
    </row>
    <row r="295" spans="1:18" hidden="1">
      <c r="C295" s="67" t="s">
        <v>665</v>
      </c>
      <c r="D295" s="68" t="s">
        <v>991</v>
      </c>
      <c r="E295" s="69"/>
      <c r="F295" s="69"/>
      <c r="G295" s="70"/>
      <c r="H295" s="71"/>
      <c r="I295" s="71"/>
      <c r="J295" s="72"/>
      <c r="K295" s="72"/>
      <c r="L295" s="73"/>
      <c r="R295" s="186"/>
    </row>
    <row r="296" spans="1:18" hidden="1">
      <c r="C296" s="82"/>
      <c r="D296" s="83"/>
      <c r="E296" s="84"/>
      <c r="F296" s="84"/>
      <c r="G296" s="85"/>
      <c r="H296" s="86"/>
      <c r="I296" s="86"/>
      <c r="J296" s="87"/>
      <c r="K296" s="88" t="s">
        <v>996</v>
      </c>
      <c r="L296" s="539">
        <v>0</v>
      </c>
      <c r="R296" s="186"/>
    </row>
    <row r="297" spans="1:18" hidden="1">
      <c r="C297" s="67" t="s">
        <v>705</v>
      </c>
      <c r="D297" s="90" t="s">
        <v>997</v>
      </c>
      <c r="E297" s="84"/>
      <c r="F297" s="84"/>
      <c r="G297" s="85"/>
      <c r="H297" s="91"/>
      <c r="I297" s="91"/>
      <c r="J297" s="92"/>
      <c r="K297" s="92"/>
      <c r="L297" s="93"/>
      <c r="R297" s="186"/>
    </row>
    <row r="298" spans="1:18" hidden="1">
      <c r="C298" s="82"/>
      <c r="D298" s="83"/>
      <c r="E298" s="84"/>
      <c r="F298" s="84"/>
      <c r="G298" s="85"/>
      <c r="H298" s="86"/>
      <c r="I298" s="86"/>
      <c r="J298" s="87"/>
      <c r="K298" s="88" t="s">
        <v>999</v>
      </c>
      <c r="L298" s="631">
        <v>0</v>
      </c>
      <c r="R298" s="186"/>
    </row>
    <row r="299" spans="1:18" hidden="1">
      <c r="C299" s="82"/>
      <c r="D299" s="83"/>
      <c r="E299" s="84"/>
      <c r="F299" s="84"/>
      <c r="G299" s="85"/>
      <c r="H299" s="86"/>
      <c r="I299" s="86"/>
      <c r="J299" s="87"/>
      <c r="K299" s="88" t="s">
        <v>1000</v>
      </c>
      <c r="L299" s="631">
        <v>0</v>
      </c>
      <c r="R299" s="186"/>
    </row>
    <row r="300" spans="1:18" hidden="1">
      <c r="C300" s="102" t="s">
        <v>750</v>
      </c>
      <c r="D300" s="90" t="s">
        <v>1001</v>
      </c>
      <c r="E300" s="84"/>
      <c r="F300" s="84"/>
      <c r="G300" s="85"/>
      <c r="H300" s="86"/>
      <c r="I300" s="86" t="s">
        <v>995</v>
      </c>
      <c r="J300" s="87"/>
      <c r="K300" s="87"/>
      <c r="L300" s="103"/>
      <c r="R300" s="186"/>
    </row>
    <row r="301" spans="1:18" hidden="1">
      <c r="A301" s="29"/>
      <c r="B301" s="29"/>
      <c r="C301" s="74"/>
      <c r="D301" s="122"/>
      <c r="E301" s="94"/>
      <c r="F301" s="76"/>
      <c r="G301" s="125"/>
      <c r="H301" s="78"/>
      <c r="I301" s="95"/>
      <c r="J301" s="123"/>
      <c r="K301" s="96"/>
      <c r="L301" s="538"/>
      <c r="R301" s="186"/>
    </row>
    <row r="302" spans="1:18" hidden="1">
      <c r="A302" s="29"/>
      <c r="B302" s="29"/>
      <c r="C302" s="74"/>
      <c r="D302" s="122"/>
      <c r="E302" s="94"/>
      <c r="F302" s="76"/>
      <c r="G302" s="125"/>
      <c r="H302" s="78"/>
      <c r="I302" s="95"/>
      <c r="J302" s="123"/>
      <c r="K302" s="96"/>
      <c r="L302" s="538"/>
      <c r="R302" s="186"/>
    </row>
    <row r="303" spans="1:18" hidden="1">
      <c r="C303" s="82"/>
      <c r="D303" s="83"/>
      <c r="E303" s="84"/>
      <c r="F303" s="84"/>
      <c r="G303" s="85"/>
      <c r="H303" s="86"/>
      <c r="I303" s="86"/>
      <c r="J303" s="87"/>
      <c r="K303" s="88" t="s">
        <v>1002</v>
      </c>
      <c r="L303" s="539">
        <v>0</v>
      </c>
      <c r="R303" s="186"/>
    </row>
    <row r="304" spans="1:18">
      <c r="C304" s="102" t="s">
        <v>964</v>
      </c>
      <c r="D304" s="90" t="s">
        <v>1003</v>
      </c>
      <c r="E304" s="84"/>
      <c r="F304" s="84"/>
      <c r="G304" s="85"/>
      <c r="H304" s="86"/>
      <c r="I304" s="86"/>
      <c r="J304" s="87"/>
      <c r="K304" s="87"/>
      <c r="L304" s="103"/>
      <c r="R304" s="186"/>
    </row>
    <row r="305" spans="1:18" ht="30">
      <c r="A305" s="29">
        <v>101616</v>
      </c>
      <c r="B305" s="29" t="s">
        <v>56</v>
      </c>
      <c r="C305" s="74">
        <v>101616</v>
      </c>
      <c r="D305" s="122" t="s">
        <v>7538</v>
      </c>
      <c r="E305" s="94" t="s">
        <v>56</v>
      </c>
      <c r="F305" s="76" t="s">
        <v>472</v>
      </c>
      <c r="G305" s="125">
        <v>0.60296000000000005</v>
      </c>
      <c r="H305" s="78"/>
      <c r="I305" s="95" t="s">
        <v>995</v>
      </c>
      <c r="J305" s="323">
        <v>5.27</v>
      </c>
      <c r="K305" s="96" t="s">
        <v>995</v>
      </c>
      <c r="L305" s="538">
        <v>3.1775992</v>
      </c>
      <c r="R305" s="186"/>
    </row>
    <row r="306" spans="1:18" ht="45">
      <c r="A306" s="29"/>
      <c r="B306" s="29"/>
      <c r="C306" s="74" t="s">
        <v>828</v>
      </c>
      <c r="D306" s="122" t="s">
        <v>1049</v>
      </c>
      <c r="E306" s="94" t="s">
        <v>554</v>
      </c>
      <c r="F306" s="76" t="s">
        <v>710</v>
      </c>
      <c r="G306" s="125">
        <v>1</v>
      </c>
      <c r="H306" s="78"/>
      <c r="I306" s="95"/>
      <c r="J306" s="323">
        <v>284.09984769599998</v>
      </c>
      <c r="K306" s="96"/>
      <c r="L306" s="538">
        <v>284.09984769599998</v>
      </c>
      <c r="R306" s="186"/>
    </row>
    <row r="307" spans="1:18" ht="45">
      <c r="A307" s="29">
        <v>87447</v>
      </c>
      <c r="B307" s="29" t="s">
        <v>56</v>
      </c>
      <c r="C307" s="74">
        <v>87447</v>
      </c>
      <c r="D307" s="122" t="s">
        <v>7647</v>
      </c>
      <c r="E307" s="94" t="s">
        <v>56</v>
      </c>
      <c r="F307" s="76" t="s">
        <v>472</v>
      </c>
      <c r="G307" s="125">
        <v>4.8</v>
      </c>
      <c r="H307" s="78"/>
      <c r="I307" s="95" t="s">
        <v>995</v>
      </c>
      <c r="J307" s="323">
        <v>66.87</v>
      </c>
      <c r="K307" s="96" t="s">
        <v>995</v>
      </c>
      <c r="L307" s="538">
        <v>320.976</v>
      </c>
      <c r="R307" s="186"/>
    </row>
    <row r="308" spans="1:18" ht="45">
      <c r="A308" s="29">
        <v>87879</v>
      </c>
      <c r="B308" s="29" t="s">
        <v>56</v>
      </c>
      <c r="C308" s="74">
        <v>87879</v>
      </c>
      <c r="D308" s="122" t="s">
        <v>8199</v>
      </c>
      <c r="E308" s="94" t="s">
        <v>56</v>
      </c>
      <c r="F308" s="76" t="s">
        <v>472</v>
      </c>
      <c r="G308" s="125">
        <v>4.32</v>
      </c>
      <c r="H308" s="78"/>
      <c r="I308" s="95" t="s">
        <v>995</v>
      </c>
      <c r="J308" s="323">
        <v>3.67</v>
      </c>
      <c r="K308" s="96" t="s">
        <v>995</v>
      </c>
      <c r="L308" s="538">
        <v>15.8544</v>
      </c>
      <c r="R308" s="186"/>
    </row>
    <row r="309" spans="1:18" ht="60">
      <c r="A309" s="29">
        <v>87547</v>
      </c>
      <c r="B309" s="29" t="s">
        <v>56</v>
      </c>
      <c r="C309" s="74">
        <v>87547</v>
      </c>
      <c r="D309" s="122" t="s">
        <v>8270</v>
      </c>
      <c r="E309" s="94" t="s">
        <v>56</v>
      </c>
      <c r="F309" s="76" t="s">
        <v>472</v>
      </c>
      <c r="G309" s="125">
        <v>4.32</v>
      </c>
      <c r="H309" s="78"/>
      <c r="I309" s="95" t="s">
        <v>995</v>
      </c>
      <c r="J309" s="323">
        <v>20.99</v>
      </c>
      <c r="K309" s="96" t="s">
        <v>995</v>
      </c>
      <c r="L309" s="538">
        <v>90.6768</v>
      </c>
      <c r="R309" s="186"/>
    </row>
    <row r="310" spans="1:18" ht="45">
      <c r="A310" s="29">
        <v>87630</v>
      </c>
      <c r="B310" s="29" t="s">
        <v>56</v>
      </c>
      <c r="C310" s="74">
        <v>87630</v>
      </c>
      <c r="D310" s="122" t="s">
        <v>8128</v>
      </c>
      <c r="E310" s="94" t="s">
        <v>56</v>
      </c>
      <c r="F310" s="76" t="s">
        <v>472</v>
      </c>
      <c r="G310" s="125">
        <v>0.81</v>
      </c>
      <c r="H310" s="78"/>
      <c r="I310" s="95" t="s">
        <v>995</v>
      </c>
      <c r="J310" s="323">
        <v>32.74</v>
      </c>
      <c r="K310" s="96" t="s">
        <v>995</v>
      </c>
      <c r="L310" s="538">
        <v>26.519400000000005</v>
      </c>
      <c r="R310" s="186"/>
    </row>
    <row r="311" spans="1:18" ht="45">
      <c r="A311" s="29"/>
      <c r="B311" s="29"/>
      <c r="C311" s="74" t="s">
        <v>1053</v>
      </c>
      <c r="D311" s="454" t="s">
        <v>1054</v>
      </c>
      <c r="E311" s="94" t="s">
        <v>554</v>
      </c>
      <c r="F311" s="76" t="s">
        <v>710</v>
      </c>
      <c r="G311" s="125">
        <v>1</v>
      </c>
      <c r="H311" s="78"/>
      <c r="I311" s="95"/>
      <c r="J311" s="323">
        <v>398.88371000000001</v>
      </c>
      <c r="K311" s="96"/>
      <c r="L311" s="538">
        <v>398.88371000000001</v>
      </c>
      <c r="R311" s="186"/>
    </row>
    <row r="312" spans="1:18" ht="30">
      <c r="A312" s="29">
        <v>101463</v>
      </c>
      <c r="B312" s="29" t="s">
        <v>56</v>
      </c>
      <c r="C312" s="74">
        <v>101463</v>
      </c>
      <c r="D312" s="122" t="s">
        <v>798</v>
      </c>
      <c r="E312" s="94" t="s">
        <v>56</v>
      </c>
      <c r="F312" s="76" t="s">
        <v>437</v>
      </c>
      <c r="G312" s="125">
        <v>0.69889999999999997</v>
      </c>
      <c r="H312" s="78"/>
      <c r="I312" s="95" t="s">
        <v>995</v>
      </c>
      <c r="J312" s="323">
        <v>31.56</v>
      </c>
      <c r="K312" s="96" t="s">
        <v>995</v>
      </c>
      <c r="L312" s="538">
        <v>22.057283999999999</v>
      </c>
      <c r="R312" s="186"/>
    </row>
    <row r="313" spans="1:18" ht="45">
      <c r="A313" s="29">
        <v>100950</v>
      </c>
      <c r="B313" s="29" t="s">
        <v>56</v>
      </c>
      <c r="C313" s="74">
        <v>100950</v>
      </c>
      <c r="D313" s="122" t="s">
        <v>8814</v>
      </c>
      <c r="E313" s="94" t="s">
        <v>56</v>
      </c>
      <c r="F313" s="76" t="s">
        <v>686</v>
      </c>
      <c r="G313" s="125">
        <v>0.69889999999999997</v>
      </c>
      <c r="H313" s="78"/>
      <c r="I313" s="95" t="s">
        <v>995</v>
      </c>
      <c r="J313" s="323">
        <v>2.4</v>
      </c>
      <c r="K313" s="96" t="s">
        <v>995</v>
      </c>
      <c r="L313" s="538">
        <v>1.67736</v>
      </c>
      <c r="M313" t="s">
        <v>1050</v>
      </c>
      <c r="R313" s="186"/>
    </row>
    <row r="314" spans="1:18">
      <c r="C314" s="82"/>
      <c r="D314" s="83"/>
      <c r="E314" s="84"/>
      <c r="F314" s="84"/>
      <c r="G314" s="85"/>
      <c r="H314" s="86"/>
      <c r="I314" s="86"/>
      <c r="J314" s="87"/>
      <c r="K314" s="88" t="s">
        <v>1004</v>
      </c>
      <c r="L314" s="539">
        <v>1163.922400896</v>
      </c>
      <c r="R314" s="186"/>
    </row>
    <row r="315" spans="1:18" hidden="1">
      <c r="C315" s="102" t="s">
        <v>1005</v>
      </c>
      <c r="D315" s="90" t="s">
        <v>1006</v>
      </c>
      <c r="E315" s="84"/>
      <c r="F315" s="84"/>
      <c r="G315" s="85"/>
      <c r="H315" s="86"/>
      <c r="I315" s="86"/>
      <c r="J315" s="87"/>
      <c r="K315" s="87"/>
      <c r="L315" s="103"/>
      <c r="R315" s="186"/>
    </row>
    <row r="316" spans="1:18" hidden="1">
      <c r="C316" s="74"/>
      <c r="D316" s="75"/>
      <c r="E316" s="76"/>
      <c r="F316" s="76"/>
      <c r="G316" s="99"/>
      <c r="H316" s="78"/>
      <c r="I316" s="95"/>
      <c r="J316" s="80"/>
      <c r="K316" s="96"/>
      <c r="L316" s="81"/>
      <c r="R316" s="186"/>
    </row>
    <row r="317" spans="1:18" hidden="1">
      <c r="C317" s="74"/>
      <c r="D317" s="75" t="s">
        <v>995</v>
      </c>
      <c r="E317" s="76"/>
      <c r="F317" s="76" t="s">
        <v>995</v>
      </c>
      <c r="G317" s="99"/>
      <c r="H317" s="78"/>
      <c r="I317" s="95" t="s">
        <v>995</v>
      </c>
      <c r="J317" s="80" t="s">
        <v>995</v>
      </c>
      <c r="K317" s="96" t="s">
        <v>995</v>
      </c>
      <c r="L317" s="81" t="s">
        <v>995</v>
      </c>
      <c r="R317" s="186"/>
    </row>
    <row r="318" spans="1:18" hidden="1">
      <c r="C318" s="82"/>
      <c r="D318" s="83"/>
      <c r="E318" s="84"/>
      <c r="F318" s="84"/>
      <c r="G318" s="85"/>
      <c r="H318" s="86"/>
      <c r="I318" s="86"/>
      <c r="J318" s="87"/>
      <c r="K318" s="88" t="s">
        <v>1007</v>
      </c>
      <c r="L318" s="89">
        <v>0</v>
      </c>
      <c r="R318" s="186"/>
    </row>
    <row r="319" spans="1:18" hidden="1">
      <c r="C319" s="102" t="s">
        <v>1008</v>
      </c>
      <c r="D319" s="90" t="s">
        <v>1009</v>
      </c>
      <c r="E319" s="84"/>
      <c r="F319" s="84"/>
      <c r="G319" s="85"/>
      <c r="H319" s="86"/>
      <c r="I319" s="86"/>
      <c r="J319" s="87"/>
      <c r="K319" s="87"/>
      <c r="L319" s="103"/>
      <c r="R319" s="186"/>
    </row>
    <row r="320" spans="1:18" hidden="1">
      <c r="C320" s="74"/>
      <c r="D320" s="75" t="s">
        <v>995</v>
      </c>
      <c r="E320" s="76"/>
      <c r="F320" s="76" t="s">
        <v>995</v>
      </c>
      <c r="G320" s="99"/>
      <c r="H320" s="78"/>
      <c r="I320" s="95" t="s">
        <v>995</v>
      </c>
      <c r="J320" s="80" t="s">
        <v>995</v>
      </c>
      <c r="K320" s="96" t="s">
        <v>995</v>
      </c>
      <c r="L320" s="81" t="s">
        <v>995</v>
      </c>
      <c r="R320" s="186"/>
    </row>
    <row r="321" spans="1:18" hidden="1">
      <c r="C321" s="74"/>
      <c r="D321" s="75" t="s">
        <v>995</v>
      </c>
      <c r="E321" s="76"/>
      <c r="F321" s="76" t="s">
        <v>995</v>
      </c>
      <c r="G321" s="99"/>
      <c r="H321" s="78"/>
      <c r="I321" s="95" t="s">
        <v>995</v>
      </c>
      <c r="J321" s="80" t="s">
        <v>995</v>
      </c>
      <c r="K321" s="96" t="s">
        <v>995</v>
      </c>
      <c r="L321" s="81" t="s">
        <v>995</v>
      </c>
      <c r="R321" s="186"/>
    </row>
    <row r="322" spans="1:18" hidden="1">
      <c r="C322" s="82"/>
      <c r="D322" s="83"/>
      <c r="E322" s="84"/>
      <c r="F322" s="84"/>
      <c r="G322" s="85"/>
      <c r="H322" s="86"/>
      <c r="I322" s="86"/>
      <c r="J322" s="87"/>
      <c r="K322" s="88" t="s">
        <v>1010</v>
      </c>
      <c r="L322" s="89">
        <v>0</v>
      </c>
      <c r="R322" s="186"/>
    </row>
    <row r="323" spans="1:18" hidden="1">
      <c r="C323" s="74"/>
      <c r="D323" s="75" t="s">
        <v>995</v>
      </c>
      <c r="E323" s="76"/>
      <c r="F323" s="76" t="s">
        <v>995</v>
      </c>
      <c r="G323" s="99"/>
      <c r="H323" s="78"/>
      <c r="I323" s="95" t="s">
        <v>995</v>
      </c>
      <c r="J323" s="80" t="s">
        <v>995</v>
      </c>
      <c r="K323" s="96" t="s">
        <v>995</v>
      </c>
      <c r="L323" s="81" t="s">
        <v>995</v>
      </c>
      <c r="R323" s="186"/>
    </row>
    <row r="324" spans="1:18">
      <c r="C324" s="104"/>
      <c r="D324" s="105"/>
      <c r="E324" s="105"/>
      <c r="F324" s="105"/>
      <c r="G324" s="105"/>
      <c r="H324" s="105"/>
      <c r="I324" s="105"/>
      <c r="J324" s="106" t="s">
        <v>1011</v>
      </c>
      <c r="K324" s="107"/>
      <c r="L324" s="108">
        <v>1</v>
      </c>
      <c r="R324" s="186"/>
    </row>
    <row r="325" spans="1:18">
      <c r="C325" s="104"/>
      <c r="D325" s="105"/>
      <c r="E325" s="105"/>
      <c r="F325" s="105"/>
      <c r="G325" s="105"/>
      <c r="H325" s="105"/>
      <c r="I325" s="105"/>
      <c r="J325" s="106" t="s">
        <v>1012</v>
      </c>
      <c r="K325" s="109"/>
      <c r="L325" s="108">
        <v>1163.922400896</v>
      </c>
      <c r="R325" s="186"/>
    </row>
    <row r="326" spans="1:18">
      <c r="C326" s="104"/>
      <c r="D326" s="105"/>
      <c r="E326" s="105"/>
      <c r="F326" s="105"/>
      <c r="G326" s="105"/>
      <c r="H326" s="105"/>
      <c r="I326" s="105"/>
      <c r="J326" s="106" t="s">
        <v>1013</v>
      </c>
      <c r="K326" s="110">
        <v>0</v>
      </c>
      <c r="L326" s="108">
        <v>0</v>
      </c>
      <c r="R326" s="186"/>
    </row>
    <row r="327" spans="1:18">
      <c r="C327" s="111"/>
      <c r="D327" s="112"/>
      <c r="E327" s="112"/>
      <c r="F327" s="112"/>
      <c r="G327" s="112"/>
      <c r="H327" s="112"/>
      <c r="I327" s="112"/>
      <c r="J327" s="113" t="s">
        <v>1014</v>
      </c>
      <c r="K327" s="114"/>
      <c r="L327" s="115">
        <v>1163.922400896</v>
      </c>
      <c r="R327" s="186"/>
    </row>
    <row r="328" spans="1:18">
      <c r="C328" s="116" t="s">
        <v>1015</v>
      </c>
      <c r="D328" s="117" t="s">
        <v>1030</v>
      </c>
      <c r="E328" s="117"/>
      <c r="F328" s="117"/>
      <c r="G328" s="117"/>
      <c r="H328" s="117"/>
      <c r="I328" s="117"/>
      <c r="J328" s="117"/>
      <c r="K328" s="117"/>
      <c r="L328" s="118"/>
      <c r="R328" s="186"/>
    </row>
    <row r="329" spans="1:18">
      <c r="C329" s="119"/>
      <c r="D329" s="1788"/>
      <c r="E329" s="1788"/>
      <c r="F329" s="1788"/>
      <c r="G329" s="1788"/>
      <c r="H329" s="1788"/>
      <c r="I329" s="1788"/>
      <c r="J329" s="1788"/>
      <c r="K329" s="120"/>
      <c r="L329" s="121"/>
      <c r="R329" s="186"/>
    </row>
    <row r="330" spans="1:18">
      <c r="C330" s="119"/>
      <c r="D330" s="1792"/>
      <c r="E330" s="1792"/>
      <c r="F330" s="1792"/>
      <c r="G330" s="1792"/>
      <c r="H330" s="1792"/>
      <c r="I330" s="1792"/>
      <c r="J330" s="1792"/>
      <c r="K330" s="1792"/>
      <c r="L330" s="121"/>
      <c r="R330" s="186"/>
    </row>
    <row r="331" spans="1:18">
      <c r="C331" s="210" t="s">
        <v>981</v>
      </c>
      <c r="D331" s="211" t="s">
        <v>23</v>
      </c>
      <c r="E331" s="212" t="s">
        <v>982</v>
      </c>
      <c r="F331" s="212" t="s">
        <v>970</v>
      </c>
      <c r="G331" s="213" t="s">
        <v>983</v>
      </c>
      <c r="H331" s="214" t="s">
        <v>984</v>
      </c>
      <c r="I331" s="215"/>
      <c r="J331" s="216" t="s">
        <v>985</v>
      </c>
      <c r="K331" s="217"/>
      <c r="L331" s="218" t="s">
        <v>986</v>
      </c>
      <c r="R331" s="186"/>
    </row>
    <row r="332" spans="1:18" ht="38.25">
      <c r="C332" s="777" t="s">
        <v>828</v>
      </c>
      <c r="D332" s="778" t="s">
        <v>829</v>
      </c>
      <c r="E332" s="221" t="s">
        <v>158</v>
      </c>
      <c r="F332" s="222" t="s">
        <v>710</v>
      </c>
      <c r="G332" s="223">
        <v>1</v>
      </c>
      <c r="H332" s="224" t="s">
        <v>987</v>
      </c>
      <c r="I332" s="225" t="s">
        <v>988</v>
      </c>
      <c r="J332" s="226" t="s">
        <v>989</v>
      </c>
      <c r="K332" s="227" t="s">
        <v>990</v>
      </c>
      <c r="L332" s="228">
        <v>1714.7735075319999</v>
      </c>
      <c r="R332" s="186"/>
    </row>
    <row r="333" spans="1:18" hidden="1">
      <c r="C333" s="67" t="s">
        <v>665</v>
      </c>
      <c r="D333" s="68" t="s">
        <v>991</v>
      </c>
      <c r="E333" s="69"/>
      <c r="F333" s="69"/>
      <c r="G333" s="70"/>
      <c r="H333" s="71"/>
      <c r="I333" s="71"/>
      <c r="J333" s="72"/>
      <c r="K333" s="72"/>
      <c r="L333" s="73"/>
      <c r="R333" s="186"/>
    </row>
    <row r="334" spans="1:18" hidden="1">
      <c r="A334" s="29"/>
      <c r="B334" s="29"/>
      <c r="C334" s="74"/>
      <c r="D334" s="122"/>
      <c r="E334" s="94"/>
      <c r="F334" s="76"/>
      <c r="G334" s="125"/>
      <c r="H334" s="78"/>
      <c r="I334" s="95"/>
      <c r="J334" s="123"/>
      <c r="K334" s="96"/>
      <c r="L334" s="538"/>
      <c r="R334" s="186"/>
    </row>
    <row r="335" spans="1:18" hidden="1">
      <c r="C335" s="82"/>
      <c r="D335" s="83"/>
      <c r="E335" s="84"/>
      <c r="F335" s="84"/>
      <c r="G335" s="85"/>
      <c r="H335" s="86"/>
      <c r="I335" s="86"/>
      <c r="J335" s="87"/>
      <c r="K335" s="88" t="s">
        <v>996</v>
      </c>
      <c r="L335" s="539">
        <v>0</v>
      </c>
      <c r="R335" s="186"/>
    </row>
    <row r="336" spans="1:18" hidden="1">
      <c r="C336" s="67" t="s">
        <v>705</v>
      </c>
      <c r="D336" s="90" t="s">
        <v>997</v>
      </c>
      <c r="E336" s="84"/>
      <c r="F336" s="84"/>
      <c r="G336" s="85"/>
      <c r="H336" s="91"/>
      <c r="I336" s="91"/>
      <c r="J336" s="92"/>
      <c r="K336" s="92"/>
      <c r="L336" s="93"/>
      <c r="R336" s="186"/>
    </row>
    <row r="337" spans="1:18" hidden="1">
      <c r="A337" s="29"/>
      <c r="B337" s="29"/>
      <c r="C337" s="74"/>
      <c r="D337" s="122"/>
      <c r="E337" s="94"/>
      <c r="F337" s="76"/>
      <c r="G337" s="125"/>
      <c r="H337" s="78"/>
      <c r="I337" s="95"/>
      <c r="J337" s="123"/>
      <c r="K337" s="96"/>
      <c r="L337" s="81"/>
      <c r="R337" s="186"/>
    </row>
    <row r="338" spans="1:18" hidden="1">
      <c r="C338" s="82"/>
      <c r="D338" s="83"/>
      <c r="E338" s="84"/>
      <c r="F338" s="84"/>
      <c r="G338" s="85"/>
      <c r="H338" s="86"/>
      <c r="I338" s="86"/>
      <c r="J338" s="87"/>
      <c r="K338" s="88" t="s">
        <v>999</v>
      </c>
      <c r="L338" s="101">
        <v>0</v>
      </c>
      <c r="R338" s="186"/>
    </row>
    <row r="339" spans="1:18" hidden="1">
      <c r="C339" s="82"/>
      <c r="D339" s="83"/>
      <c r="E339" s="84"/>
      <c r="F339" s="84"/>
      <c r="G339" s="85"/>
      <c r="H339" s="86"/>
      <c r="I339" s="86"/>
      <c r="J339" s="87"/>
      <c r="K339" s="88" t="s">
        <v>1000</v>
      </c>
      <c r="L339" s="101">
        <v>0</v>
      </c>
      <c r="R339" s="186"/>
    </row>
    <row r="340" spans="1:18" hidden="1">
      <c r="C340" s="102" t="s">
        <v>750</v>
      </c>
      <c r="D340" s="90" t="s">
        <v>1001</v>
      </c>
      <c r="E340" s="84"/>
      <c r="F340" s="84"/>
      <c r="G340" s="85"/>
      <c r="H340" s="86"/>
      <c r="I340" s="86" t="s">
        <v>995</v>
      </c>
      <c r="J340" s="87"/>
      <c r="K340" s="87"/>
      <c r="L340" s="103"/>
      <c r="R340" s="186"/>
    </row>
    <row r="341" spans="1:18" hidden="1">
      <c r="A341" s="29"/>
      <c r="B341" s="29"/>
      <c r="C341" s="74"/>
      <c r="D341" s="122"/>
      <c r="E341" s="94"/>
      <c r="F341" s="76"/>
      <c r="G341" s="125"/>
      <c r="H341" s="78"/>
      <c r="I341" s="95"/>
      <c r="J341" s="323"/>
      <c r="K341" s="96"/>
      <c r="L341" s="81"/>
      <c r="R341" s="186"/>
    </row>
    <row r="342" spans="1:18" hidden="1">
      <c r="A342" s="29"/>
      <c r="B342" s="29"/>
      <c r="C342" s="74"/>
      <c r="D342" s="122"/>
      <c r="E342" s="94"/>
      <c r="F342" s="76"/>
      <c r="G342" s="125"/>
      <c r="H342" s="78"/>
      <c r="I342" s="95"/>
      <c r="J342" s="323"/>
      <c r="K342" s="96"/>
      <c r="L342" s="81"/>
      <c r="R342" s="186"/>
    </row>
    <row r="343" spans="1:18" hidden="1">
      <c r="C343" s="74"/>
      <c r="D343" s="540"/>
      <c r="E343" s="128"/>
      <c r="F343" s="98"/>
      <c r="G343" s="126"/>
      <c r="H343" s="129"/>
      <c r="I343" s="130"/>
      <c r="J343" s="541"/>
      <c r="K343" s="132"/>
      <c r="L343" s="153"/>
      <c r="R343" s="186"/>
    </row>
    <row r="344" spans="1:18" hidden="1">
      <c r="C344" s="82"/>
      <c r="D344" s="83"/>
      <c r="E344" s="84"/>
      <c r="F344" s="84"/>
      <c r="G344" s="85"/>
      <c r="H344" s="86"/>
      <c r="I344" s="86"/>
      <c r="J344" s="87"/>
      <c r="K344" s="88" t="s">
        <v>1002</v>
      </c>
      <c r="L344" s="89">
        <v>0</v>
      </c>
      <c r="R344" s="186"/>
    </row>
    <row r="345" spans="1:18">
      <c r="C345" s="102" t="s">
        <v>964</v>
      </c>
      <c r="D345" s="90" t="s">
        <v>1003</v>
      </c>
      <c r="E345" s="84"/>
      <c r="F345" s="84"/>
      <c r="G345" s="85"/>
      <c r="H345" s="86"/>
      <c r="I345" s="86"/>
      <c r="J345" s="87"/>
      <c r="K345" s="87"/>
      <c r="L345" s="103"/>
      <c r="R345" s="186"/>
    </row>
    <row r="346" spans="1:18">
      <c r="A346" s="29">
        <v>93382</v>
      </c>
      <c r="B346" s="29" t="s">
        <v>56</v>
      </c>
      <c r="C346" s="74">
        <v>93382</v>
      </c>
      <c r="D346" s="122" t="s">
        <v>7531</v>
      </c>
      <c r="E346" s="94" t="s">
        <v>56</v>
      </c>
      <c r="F346" s="76" t="s">
        <v>669</v>
      </c>
      <c r="G346" s="125">
        <v>0.36099999999999999</v>
      </c>
      <c r="H346" s="78"/>
      <c r="I346" s="95" t="s">
        <v>995</v>
      </c>
      <c r="J346" s="323">
        <v>25.37</v>
      </c>
      <c r="K346" s="96" t="s">
        <v>995</v>
      </c>
      <c r="L346" s="81">
        <v>9.1585699999999992</v>
      </c>
    </row>
    <row r="347" spans="1:18" ht="45">
      <c r="A347" s="29"/>
      <c r="B347" s="29"/>
      <c r="C347" s="74" t="s">
        <v>1055</v>
      </c>
      <c r="D347" s="454" t="s">
        <v>1056</v>
      </c>
      <c r="E347" s="94" t="s">
        <v>158</v>
      </c>
      <c r="F347" s="76" t="s">
        <v>710</v>
      </c>
      <c r="G347" s="125">
        <v>1</v>
      </c>
      <c r="H347" s="78"/>
      <c r="I347" s="95"/>
      <c r="J347" s="323">
        <v>717.71140349999996</v>
      </c>
      <c r="K347" s="96"/>
      <c r="L347" s="81">
        <v>717.71140349999996</v>
      </c>
    </row>
    <row r="348" spans="1:18" ht="45">
      <c r="A348" s="29">
        <v>87447</v>
      </c>
      <c r="B348" s="29" t="s">
        <v>56</v>
      </c>
      <c r="C348" s="74">
        <v>87447</v>
      </c>
      <c r="D348" s="122" t="s">
        <v>7647</v>
      </c>
      <c r="E348" s="94" t="s">
        <v>56</v>
      </c>
      <c r="F348" s="76" t="s">
        <v>472</v>
      </c>
      <c r="G348" s="125">
        <v>7.28</v>
      </c>
      <c r="H348" s="78"/>
      <c r="I348" s="95" t="s">
        <v>995</v>
      </c>
      <c r="J348" s="323">
        <v>66.87</v>
      </c>
      <c r="K348" s="96" t="s">
        <v>995</v>
      </c>
      <c r="L348" s="81">
        <v>486.81360000000006</v>
      </c>
    </row>
    <row r="349" spans="1:18" ht="45">
      <c r="A349" s="29">
        <v>87879</v>
      </c>
      <c r="B349" s="29" t="s">
        <v>56</v>
      </c>
      <c r="C349" s="74">
        <v>87879</v>
      </c>
      <c r="D349" s="122" t="s">
        <v>8199</v>
      </c>
      <c r="E349" s="94" t="s">
        <v>56</v>
      </c>
      <c r="F349" s="76" t="s">
        <v>472</v>
      </c>
      <c r="G349" s="125">
        <v>7.28</v>
      </c>
      <c r="H349" s="78"/>
      <c r="I349" s="95" t="s">
        <v>995</v>
      </c>
      <c r="J349" s="323">
        <v>3.67</v>
      </c>
      <c r="K349" s="96" t="s">
        <v>995</v>
      </c>
      <c r="L349" s="81">
        <v>26.717600000000001</v>
      </c>
    </row>
    <row r="350" spans="1:18" ht="60">
      <c r="A350" s="29">
        <v>87547</v>
      </c>
      <c r="B350" s="29" t="s">
        <v>56</v>
      </c>
      <c r="C350" s="74">
        <v>87547</v>
      </c>
      <c r="D350" s="122" t="s">
        <v>8270</v>
      </c>
      <c r="E350" s="94" t="s">
        <v>56</v>
      </c>
      <c r="F350" s="76" t="s">
        <v>472</v>
      </c>
      <c r="G350" s="125">
        <v>7.28</v>
      </c>
      <c r="H350" s="78"/>
      <c r="I350" s="95" t="s">
        <v>995</v>
      </c>
      <c r="J350" s="323">
        <v>20.99</v>
      </c>
      <c r="K350" s="96" t="s">
        <v>995</v>
      </c>
      <c r="L350" s="81">
        <v>152.80719999999999</v>
      </c>
    </row>
    <row r="351" spans="1:18" ht="45">
      <c r="A351" s="29">
        <v>87630</v>
      </c>
      <c r="B351" s="29" t="s">
        <v>56</v>
      </c>
      <c r="C351" s="74">
        <v>87630</v>
      </c>
      <c r="D351" s="122" t="s">
        <v>8128</v>
      </c>
      <c r="E351" s="94" t="s">
        <v>56</v>
      </c>
      <c r="F351" s="76" t="s">
        <v>472</v>
      </c>
      <c r="G351" s="125">
        <v>7.28</v>
      </c>
      <c r="H351" s="78"/>
      <c r="I351" s="95" t="s">
        <v>995</v>
      </c>
      <c r="J351" s="323">
        <v>32.74</v>
      </c>
      <c r="K351" s="96" t="s">
        <v>995</v>
      </c>
      <c r="L351" s="81">
        <v>238.34720000000002</v>
      </c>
    </row>
    <row r="352" spans="1:18" ht="30">
      <c r="A352" s="29">
        <v>101463</v>
      </c>
      <c r="B352" s="29" t="s">
        <v>56</v>
      </c>
      <c r="C352" s="74">
        <v>101463</v>
      </c>
      <c r="D352" s="122" t="s">
        <v>798</v>
      </c>
      <c r="E352" s="94" t="s">
        <v>56</v>
      </c>
      <c r="F352" s="76" t="s">
        <v>437</v>
      </c>
      <c r="G352" s="125">
        <v>2.4504692000000001</v>
      </c>
      <c r="H352" s="78"/>
      <c r="I352" s="95" t="s">
        <v>995</v>
      </c>
      <c r="J352" s="323">
        <v>31.56</v>
      </c>
      <c r="K352" s="96" t="s">
        <v>995</v>
      </c>
      <c r="L352" s="538">
        <v>77.336807952000001</v>
      </c>
    </row>
    <row r="353" spans="1:18" ht="45">
      <c r="A353" s="29">
        <v>100950</v>
      </c>
      <c r="B353" s="29" t="s">
        <v>56</v>
      </c>
      <c r="C353" s="74">
        <v>100950</v>
      </c>
      <c r="D353" s="122" t="s">
        <v>8814</v>
      </c>
      <c r="E353" s="94" t="s">
        <v>56</v>
      </c>
      <c r="F353" s="76" t="s">
        <v>686</v>
      </c>
      <c r="G353" s="125">
        <v>2.4504692000000001</v>
      </c>
      <c r="H353" s="78"/>
      <c r="I353" s="95" t="s">
        <v>995</v>
      </c>
      <c r="J353" s="323">
        <v>2.4</v>
      </c>
      <c r="K353" s="96" t="s">
        <v>995</v>
      </c>
      <c r="L353" s="538">
        <v>5.8811260800000005</v>
      </c>
      <c r="M353" t="s">
        <v>1050</v>
      </c>
    </row>
    <row r="354" spans="1:18">
      <c r="C354" s="82"/>
      <c r="D354" s="83"/>
      <c r="E354" s="84"/>
      <c r="F354" s="84"/>
      <c r="G354" s="85"/>
      <c r="H354" s="86"/>
      <c r="I354" s="86"/>
      <c r="J354" s="87"/>
      <c r="K354" s="88" t="s">
        <v>1004</v>
      </c>
      <c r="L354" s="539">
        <v>1714.7735075319999</v>
      </c>
    </row>
    <row r="355" spans="1:18">
      <c r="C355" s="102" t="s">
        <v>1005</v>
      </c>
      <c r="D355" s="90" t="s">
        <v>1006</v>
      </c>
      <c r="E355" s="84"/>
      <c r="F355" s="84"/>
      <c r="G355" s="85"/>
      <c r="H355" s="86"/>
      <c r="I355" s="86"/>
      <c r="J355" s="87"/>
      <c r="K355" s="87"/>
      <c r="L355" s="103"/>
    </row>
    <row r="356" spans="1:18">
      <c r="C356" s="74"/>
      <c r="D356" s="75"/>
      <c r="E356" s="76"/>
      <c r="F356" s="76"/>
      <c r="G356" s="99"/>
      <c r="H356" s="78"/>
      <c r="I356" s="95"/>
      <c r="J356" s="80"/>
      <c r="K356" s="96"/>
      <c r="L356" s="81"/>
    </row>
    <row r="357" spans="1:18">
      <c r="C357" s="74"/>
      <c r="D357" s="75" t="s">
        <v>995</v>
      </c>
      <c r="E357" s="76"/>
      <c r="F357" s="76" t="s">
        <v>995</v>
      </c>
      <c r="G357" s="99"/>
      <c r="H357" s="78"/>
      <c r="I357" s="95" t="s">
        <v>995</v>
      </c>
      <c r="J357" s="80" t="s">
        <v>995</v>
      </c>
      <c r="K357" s="96" t="s">
        <v>995</v>
      </c>
      <c r="L357" s="81" t="s">
        <v>995</v>
      </c>
    </row>
    <row r="358" spans="1:18">
      <c r="C358" s="82"/>
      <c r="D358" s="83"/>
      <c r="E358" s="84"/>
      <c r="F358" s="84"/>
      <c r="G358" s="85"/>
      <c r="H358" s="86"/>
      <c r="I358" s="86"/>
      <c r="J358" s="87"/>
      <c r="K358" s="88" t="s">
        <v>1007</v>
      </c>
      <c r="L358" s="89">
        <v>0</v>
      </c>
      <c r="R358" s="186"/>
    </row>
    <row r="359" spans="1:18">
      <c r="C359" s="102" t="s">
        <v>1008</v>
      </c>
      <c r="D359" s="90" t="s">
        <v>1009</v>
      </c>
      <c r="E359" s="84"/>
      <c r="F359" s="84"/>
      <c r="G359" s="85"/>
      <c r="H359" s="86"/>
      <c r="I359" s="86"/>
      <c r="J359" s="87"/>
      <c r="K359" s="87"/>
      <c r="L359" s="103"/>
      <c r="R359" s="186"/>
    </row>
    <row r="360" spans="1:18">
      <c r="C360" s="74"/>
      <c r="D360" s="75" t="s">
        <v>995</v>
      </c>
      <c r="E360" s="76"/>
      <c r="F360" s="76" t="s">
        <v>995</v>
      </c>
      <c r="G360" s="99"/>
      <c r="H360" s="78"/>
      <c r="I360" s="95" t="s">
        <v>995</v>
      </c>
      <c r="J360" s="80" t="s">
        <v>995</v>
      </c>
      <c r="K360" s="96" t="s">
        <v>995</v>
      </c>
      <c r="L360" s="81" t="s">
        <v>995</v>
      </c>
      <c r="R360" s="186"/>
    </row>
    <row r="361" spans="1:18">
      <c r="C361" s="74"/>
      <c r="D361" s="75" t="s">
        <v>995</v>
      </c>
      <c r="E361" s="76"/>
      <c r="F361" s="76" t="s">
        <v>995</v>
      </c>
      <c r="G361" s="99"/>
      <c r="H361" s="78"/>
      <c r="I361" s="95" t="s">
        <v>995</v>
      </c>
      <c r="J361" s="80" t="s">
        <v>995</v>
      </c>
      <c r="K361" s="96" t="s">
        <v>995</v>
      </c>
      <c r="L361" s="81" t="s">
        <v>995</v>
      </c>
      <c r="R361" s="186"/>
    </row>
    <row r="362" spans="1:18">
      <c r="C362" s="82"/>
      <c r="D362" s="83"/>
      <c r="E362" s="84"/>
      <c r="F362" s="84"/>
      <c r="G362" s="85"/>
      <c r="H362" s="86"/>
      <c r="I362" s="86"/>
      <c r="J362" s="87"/>
      <c r="K362" s="88" t="s">
        <v>1010</v>
      </c>
      <c r="L362" s="89">
        <v>0</v>
      </c>
      <c r="R362" s="186"/>
    </row>
    <row r="363" spans="1:18">
      <c r="C363" s="74"/>
      <c r="D363" s="75" t="s">
        <v>995</v>
      </c>
      <c r="E363" s="76"/>
      <c r="F363" s="76" t="s">
        <v>995</v>
      </c>
      <c r="G363" s="99"/>
      <c r="H363" s="78"/>
      <c r="I363" s="95" t="s">
        <v>995</v>
      </c>
      <c r="J363" s="80" t="s">
        <v>995</v>
      </c>
      <c r="K363" s="96" t="s">
        <v>995</v>
      </c>
      <c r="L363" s="81" t="s">
        <v>995</v>
      </c>
      <c r="R363" s="186"/>
    </row>
    <row r="364" spans="1:18">
      <c r="C364" s="104"/>
      <c r="D364" s="105"/>
      <c r="E364" s="105"/>
      <c r="F364" s="105"/>
      <c r="G364" s="105"/>
      <c r="H364" s="105"/>
      <c r="I364" s="105"/>
      <c r="J364" s="106" t="s">
        <v>1011</v>
      </c>
      <c r="K364" s="107"/>
      <c r="L364" s="108">
        <v>1</v>
      </c>
      <c r="R364" s="186"/>
    </row>
    <row r="365" spans="1:18">
      <c r="C365" s="104"/>
      <c r="D365" s="105"/>
      <c r="E365" s="105"/>
      <c r="F365" s="105"/>
      <c r="G365" s="105"/>
      <c r="H365" s="105"/>
      <c r="I365" s="105"/>
      <c r="J365" s="106" t="s">
        <v>1012</v>
      </c>
      <c r="K365" s="109"/>
      <c r="L365" s="108">
        <v>1714.7735075319999</v>
      </c>
      <c r="R365" s="186"/>
    </row>
    <row r="366" spans="1:18">
      <c r="C366" s="104"/>
      <c r="D366" s="105"/>
      <c r="E366" s="105"/>
      <c r="F366" s="105"/>
      <c r="G366" s="105"/>
      <c r="H366" s="105"/>
      <c r="I366" s="105"/>
      <c r="J366" s="106" t="s">
        <v>1013</v>
      </c>
      <c r="K366" s="110">
        <v>0</v>
      </c>
      <c r="L366" s="108">
        <v>0</v>
      </c>
      <c r="R366" s="186"/>
    </row>
    <row r="367" spans="1:18">
      <c r="C367" s="111"/>
      <c r="D367" s="112"/>
      <c r="E367" s="112"/>
      <c r="F367" s="112"/>
      <c r="G367" s="112"/>
      <c r="H367" s="112"/>
      <c r="I367" s="112"/>
      <c r="J367" s="113" t="s">
        <v>1014</v>
      </c>
      <c r="K367" s="114"/>
      <c r="L367" s="115">
        <v>1714.7735075319999</v>
      </c>
      <c r="R367" s="186"/>
    </row>
    <row r="368" spans="1:18">
      <c r="C368" s="116" t="s">
        <v>1015</v>
      </c>
      <c r="D368" s="117" t="s">
        <v>1030</v>
      </c>
      <c r="E368" s="117"/>
      <c r="F368" s="117"/>
      <c r="G368" s="117"/>
      <c r="H368" s="117"/>
      <c r="I368" s="117"/>
      <c r="J368" s="117"/>
      <c r="K368" s="117"/>
      <c r="L368" s="118"/>
      <c r="R368" s="186"/>
    </row>
    <row r="369" spans="1:18">
      <c r="C369" s="119"/>
      <c r="D369" s="1788"/>
      <c r="E369" s="1788"/>
      <c r="F369" s="1788"/>
      <c r="G369" s="1788"/>
      <c r="H369" s="1788"/>
      <c r="I369" s="1788"/>
      <c r="J369" s="1788"/>
      <c r="K369" s="120"/>
      <c r="L369" s="121"/>
      <c r="R369" s="186"/>
    </row>
    <row r="370" spans="1:18">
      <c r="C370" s="119"/>
      <c r="D370" s="1792"/>
      <c r="E370" s="1792"/>
      <c r="F370" s="1792"/>
      <c r="G370" s="1792"/>
      <c r="H370" s="1792"/>
      <c r="I370" s="1792"/>
      <c r="J370" s="1792"/>
      <c r="K370" s="1792"/>
      <c r="L370" s="121"/>
      <c r="R370" s="186"/>
    </row>
    <row r="371" spans="1:18">
      <c r="C371" s="210" t="s">
        <v>981</v>
      </c>
      <c r="D371" s="211" t="s">
        <v>23</v>
      </c>
      <c r="E371" s="212" t="s">
        <v>982</v>
      </c>
      <c r="F371" s="212" t="s">
        <v>970</v>
      </c>
      <c r="G371" s="213" t="s">
        <v>983</v>
      </c>
      <c r="H371" s="214" t="s">
        <v>984</v>
      </c>
      <c r="I371" s="215"/>
      <c r="J371" s="216" t="s">
        <v>985</v>
      </c>
      <c r="K371" s="217"/>
      <c r="L371" s="218" t="s">
        <v>986</v>
      </c>
      <c r="R371" s="186"/>
    </row>
    <row r="372" spans="1:18" ht="38.25">
      <c r="C372" s="777" t="s">
        <v>801</v>
      </c>
      <c r="D372" s="778" t="s">
        <v>802</v>
      </c>
      <c r="E372" s="221" t="s">
        <v>158</v>
      </c>
      <c r="F372" s="222" t="s">
        <v>710</v>
      </c>
      <c r="G372" s="223">
        <v>1</v>
      </c>
      <c r="H372" s="224" t="s">
        <v>987</v>
      </c>
      <c r="I372" s="225" t="s">
        <v>988</v>
      </c>
      <c r="J372" s="226" t="s">
        <v>989</v>
      </c>
      <c r="K372" s="227" t="s">
        <v>990</v>
      </c>
      <c r="L372" s="228">
        <v>3806.3090139333999</v>
      </c>
      <c r="R372" s="186"/>
    </row>
    <row r="373" spans="1:18" hidden="1">
      <c r="C373" s="67" t="s">
        <v>665</v>
      </c>
      <c r="D373" s="68" t="s">
        <v>991</v>
      </c>
      <c r="E373" s="69"/>
      <c r="F373" s="69"/>
      <c r="G373" s="70"/>
      <c r="H373" s="71"/>
      <c r="I373" s="71"/>
      <c r="J373" s="72"/>
      <c r="K373" s="72"/>
      <c r="L373" s="73"/>
      <c r="R373" s="186"/>
    </row>
    <row r="374" spans="1:18" hidden="1">
      <c r="A374" s="29"/>
      <c r="B374" s="29"/>
      <c r="C374" s="74"/>
      <c r="D374" s="122"/>
      <c r="E374" s="94"/>
      <c r="F374" s="76"/>
      <c r="G374" s="125"/>
      <c r="H374" s="78"/>
      <c r="I374" s="95"/>
      <c r="J374" s="123"/>
      <c r="K374" s="96"/>
      <c r="L374" s="538"/>
      <c r="R374" s="186"/>
    </row>
    <row r="375" spans="1:18" hidden="1">
      <c r="C375" s="82"/>
      <c r="D375" s="83"/>
      <c r="E375" s="84"/>
      <c r="F375" s="84"/>
      <c r="G375" s="85"/>
      <c r="H375" s="86"/>
      <c r="I375" s="86"/>
      <c r="J375" s="87"/>
      <c r="K375" s="88" t="s">
        <v>996</v>
      </c>
      <c r="L375" s="539">
        <v>0</v>
      </c>
      <c r="R375" s="186"/>
    </row>
    <row r="376" spans="1:18" hidden="1">
      <c r="C376" s="67" t="s">
        <v>705</v>
      </c>
      <c r="D376" s="90" t="s">
        <v>997</v>
      </c>
      <c r="E376" s="84"/>
      <c r="F376" s="84"/>
      <c r="G376" s="85"/>
      <c r="H376" s="91"/>
      <c r="I376" s="91"/>
      <c r="J376" s="92"/>
      <c r="K376" s="92"/>
      <c r="L376" s="93"/>
      <c r="R376" s="186"/>
    </row>
    <row r="377" spans="1:18" hidden="1">
      <c r="A377" s="29"/>
      <c r="B377" s="29"/>
      <c r="C377" s="74"/>
      <c r="D377" s="122"/>
      <c r="E377" s="94"/>
      <c r="F377" s="76"/>
      <c r="G377" s="125"/>
      <c r="H377" s="78"/>
      <c r="I377" s="95"/>
      <c r="J377" s="123"/>
      <c r="K377" s="96"/>
      <c r="L377" s="81"/>
      <c r="R377" s="186"/>
    </row>
    <row r="378" spans="1:18" hidden="1">
      <c r="C378" s="82"/>
      <c r="D378" s="83"/>
      <c r="E378" s="84"/>
      <c r="F378" s="84"/>
      <c r="G378" s="85"/>
      <c r="H378" s="86"/>
      <c r="I378" s="86"/>
      <c r="J378" s="87"/>
      <c r="K378" s="88" t="s">
        <v>999</v>
      </c>
      <c r="L378" s="101">
        <v>0</v>
      </c>
      <c r="R378" s="186"/>
    </row>
    <row r="379" spans="1:18" hidden="1">
      <c r="C379" s="82"/>
      <c r="D379" s="83"/>
      <c r="E379" s="84"/>
      <c r="F379" s="84"/>
      <c r="G379" s="85"/>
      <c r="H379" s="86"/>
      <c r="I379" s="86"/>
      <c r="J379" s="87"/>
      <c r="K379" s="88" t="s">
        <v>1000</v>
      </c>
      <c r="L379" s="101">
        <v>0</v>
      </c>
      <c r="R379" s="186"/>
    </row>
    <row r="380" spans="1:18" hidden="1">
      <c r="C380" s="102" t="s">
        <v>750</v>
      </c>
      <c r="D380" s="90" t="s">
        <v>1001</v>
      </c>
      <c r="E380" s="84"/>
      <c r="F380" s="84"/>
      <c r="G380" s="85"/>
      <c r="H380" s="86"/>
      <c r="I380" s="86" t="s">
        <v>995</v>
      </c>
      <c r="J380" s="87"/>
      <c r="K380" s="87"/>
      <c r="L380" s="103"/>
      <c r="R380" s="186"/>
    </row>
    <row r="381" spans="1:18" hidden="1">
      <c r="A381" s="29"/>
      <c r="B381" s="29"/>
      <c r="C381" s="74"/>
      <c r="D381" s="122"/>
      <c r="E381" s="94"/>
      <c r="F381" s="76"/>
      <c r="G381" s="125"/>
      <c r="H381" s="78"/>
      <c r="I381" s="95"/>
      <c r="J381" s="323"/>
      <c r="K381" s="96"/>
      <c r="L381" s="81"/>
      <c r="R381" s="186"/>
    </row>
    <row r="382" spans="1:18" hidden="1">
      <c r="A382" s="29"/>
      <c r="B382" s="29"/>
      <c r="C382" s="74"/>
      <c r="D382" s="122"/>
      <c r="E382" s="94"/>
      <c r="F382" s="76"/>
      <c r="G382" s="125"/>
      <c r="H382" s="78"/>
      <c r="I382" s="95"/>
      <c r="J382" s="323"/>
      <c r="K382" s="96"/>
      <c r="L382" s="81"/>
      <c r="R382" s="186"/>
    </row>
    <row r="383" spans="1:18" hidden="1">
      <c r="C383" s="74"/>
      <c r="D383" s="540"/>
      <c r="E383" s="128"/>
      <c r="F383" s="98"/>
      <c r="G383" s="126"/>
      <c r="H383" s="129"/>
      <c r="I383" s="130"/>
      <c r="J383" s="541"/>
      <c r="K383" s="132"/>
      <c r="L383" s="153"/>
      <c r="R383" s="186"/>
    </row>
    <row r="384" spans="1:18" hidden="1">
      <c r="C384" s="82"/>
      <c r="D384" s="83"/>
      <c r="E384" s="84"/>
      <c r="F384" s="84"/>
      <c r="G384" s="85"/>
      <c r="H384" s="86"/>
      <c r="I384" s="86"/>
      <c r="J384" s="87"/>
      <c r="K384" s="88" t="s">
        <v>1002</v>
      </c>
      <c r="L384" s="89">
        <v>0</v>
      </c>
      <c r="R384" s="186"/>
    </row>
    <row r="385" spans="1:18">
      <c r="C385" s="102" t="s">
        <v>964</v>
      </c>
      <c r="D385" s="90" t="s">
        <v>1003</v>
      </c>
      <c r="E385" s="84"/>
      <c r="F385" s="84"/>
      <c r="G385" s="85"/>
      <c r="H385" s="86"/>
      <c r="I385" s="86"/>
      <c r="J385" s="87"/>
      <c r="K385" s="87"/>
      <c r="L385" s="103"/>
      <c r="R385" s="186"/>
    </row>
    <row r="386" spans="1:18">
      <c r="A386" s="29">
        <v>93382</v>
      </c>
      <c r="B386" s="29" t="s">
        <v>56</v>
      </c>
      <c r="C386" s="74">
        <v>93382</v>
      </c>
      <c r="D386" s="122" t="s">
        <v>7531</v>
      </c>
      <c r="E386" s="94" t="s">
        <v>56</v>
      </c>
      <c r="F386" s="76" t="s">
        <v>669</v>
      </c>
      <c r="G386" s="125">
        <v>0.45796000000000003</v>
      </c>
      <c r="H386" s="78"/>
      <c r="I386" s="95" t="s">
        <v>995</v>
      </c>
      <c r="J386" s="323">
        <v>25.37</v>
      </c>
      <c r="K386" s="96" t="s">
        <v>995</v>
      </c>
      <c r="L386" s="81">
        <v>11.618445200000002</v>
      </c>
      <c r="R386" s="186"/>
    </row>
    <row r="387" spans="1:18" ht="30">
      <c r="A387" s="29">
        <v>94968</v>
      </c>
      <c r="B387" s="29" t="s">
        <v>56</v>
      </c>
      <c r="C387" s="74">
        <v>94968</v>
      </c>
      <c r="D387" s="122" t="s">
        <v>4654</v>
      </c>
      <c r="E387" s="94" t="s">
        <v>56</v>
      </c>
      <c r="F387" s="76" t="s">
        <v>669</v>
      </c>
      <c r="G387" s="125">
        <v>0.11290799999999999</v>
      </c>
      <c r="H387" s="78"/>
      <c r="I387" s="95" t="s">
        <v>995</v>
      </c>
      <c r="J387" s="323">
        <v>357.06</v>
      </c>
      <c r="K387" s="96" t="s">
        <v>995</v>
      </c>
      <c r="L387" s="81">
        <v>40.314930480000001</v>
      </c>
      <c r="R387" s="186"/>
    </row>
    <row r="388" spans="1:18" ht="45">
      <c r="A388" s="29">
        <v>100341</v>
      </c>
      <c r="B388" s="29" t="s">
        <v>56</v>
      </c>
      <c r="C388" s="74">
        <v>100341</v>
      </c>
      <c r="D388" s="122" t="s">
        <v>3636</v>
      </c>
      <c r="E388" s="94" t="s">
        <v>56</v>
      </c>
      <c r="F388" s="76" t="s">
        <v>472</v>
      </c>
      <c r="G388" s="125">
        <v>27.312000000000001</v>
      </c>
      <c r="H388" s="78"/>
      <c r="I388" s="95" t="s">
        <v>995</v>
      </c>
      <c r="J388" s="323">
        <v>33.92</v>
      </c>
      <c r="K388" s="96" t="s">
        <v>995</v>
      </c>
      <c r="L388" s="81">
        <v>926.42304000000013</v>
      </c>
      <c r="R388" s="186"/>
    </row>
    <row r="389" spans="1:18" ht="30">
      <c r="A389" s="29">
        <v>92526</v>
      </c>
      <c r="B389" s="29" t="s">
        <v>56</v>
      </c>
      <c r="C389" s="74">
        <v>92526</v>
      </c>
      <c r="D389" s="122" t="s">
        <v>4374</v>
      </c>
      <c r="E389" s="94" t="s">
        <v>56</v>
      </c>
      <c r="F389" s="76" t="s">
        <v>472</v>
      </c>
      <c r="G389" s="125">
        <v>2.4384955592153874</v>
      </c>
      <c r="H389" s="78"/>
      <c r="I389" s="95" t="s">
        <v>995</v>
      </c>
      <c r="J389" s="323">
        <v>29.76</v>
      </c>
      <c r="K389" s="96" t="s">
        <v>995</v>
      </c>
      <c r="L389" s="81">
        <v>72.569627842249929</v>
      </c>
      <c r="R389" s="186"/>
    </row>
    <row r="390" spans="1:18" ht="30">
      <c r="A390" s="29">
        <v>92915</v>
      </c>
      <c r="B390" s="29" t="s">
        <v>56</v>
      </c>
      <c r="C390" s="74">
        <v>92915</v>
      </c>
      <c r="D390" s="122" t="s">
        <v>844</v>
      </c>
      <c r="E390" s="94" t="s">
        <v>56</v>
      </c>
      <c r="F390" s="76" t="s">
        <v>682</v>
      </c>
      <c r="G390" s="125">
        <v>61.600000000000009</v>
      </c>
      <c r="H390" s="78"/>
      <c r="I390" s="95" t="s">
        <v>995</v>
      </c>
      <c r="J390" s="323">
        <v>19.52</v>
      </c>
      <c r="K390" s="96" t="s">
        <v>995</v>
      </c>
      <c r="L390" s="81">
        <v>1202.4320000000002</v>
      </c>
      <c r="R390" s="186"/>
    </row>
    <row r="391" spans="1:18" ht="30">
      <c r="A391" s="29">
        <v>92916</v>
      </c>
      <c r="B391" s="29" t="s">
        <v>56</v>
      </c>
      <c r="C391" s="74">
        <v>92916</v>
      </c>
      <c r="D391" s="122" t="s">
        <v>4571</v>
      </c>
      <c r="E391" s="94" t="s">
        <v>56</v>
      </c>
      <c r="F391" s="76" t="s">
        <v>682</v>
      </c>
      <c r="G391" s="125">
        <v>38.5</v>
      </c>
      <c r="H391" s="78"/>
      <c r="I391" s="95" t="s">
        <v>995</v>
      </c>
      <c r="J391" s="323">
        <v>18.84</v>
      </c>
      <c r="K391" s="96" t="s">
        <v>995</v>
      </c>
      <c r="L391" s="81">
        <v>725.34</v>
      </c>
      <c r="R391" s="186"/>
    </row>
    <row r="392" spans="1:18" ht="30">
      <c r="A392" s="29">
        <v>1525</v>
      </c>
      <c r="B392" s="29" t="s">
        <v>65</v>
      </c>
      <c r="C392" s="74">
        <v>1525</v>
      </c>
      <c r="D392" s="122" t="s">
        <v>10649</v>
      </c>
      <c r="E392" s="94" t="s">
        <v>65</v>
      </c>
      <c r="F392" s="76" t="s">
        <v>714</v>
      </c>
      <c r="G392" s="125">
        <v>2.1324456661176923</v>
      </c>
      <c r="H392" s="78"/>
      <c r="I392" s="95" t="s">
        <v>995</v>
      </c>
      <c r="J392" s="323">
        <v>355.92</v>
      </c>
      <c r="K392" s="96" t="s">
        <v>995</v>
      </c>
      <c r="L392" s="538">
        <v>758.98006148460911</v>
      </c>
      <c r="R392" s="186"/>
    </row>
    <row r="393" spans="1:18" ht="30">
      <c r="A393" s="29">
        <v>92874</v>
      </c>
      <c r="B393" s="29" t="s">
        <v>56</v>
      </c>
      <c r="C393" s="74">
        <v>92874</v>
      </c>
      <c r="D393" s="122" t="s">
        <v>4647</v>
      </c>
      <c r="E393" s="94" t="s">
        <v>56</v>
      </c>
      <c r="F393" s="76" t="s">
        <v>669</v>
      </c>
      <c r="G393" s="125">
        <v>2.1324456661176923</v>
      </c>
      <c r="H393" s="78"/>
      <c r="I393" s="95" t="s">
        <v>995</v>
      </c>
      <c r="J393" s="323">
        <v>30.59</v>
      </c>
      <c r="K393" s="96" t="s">
        <v>995</v>
      </c>
      <c r="L393" s="538">
        <v>65.231512926540205</v>
      </c>
      <c r="R393" s="186"/>
    </row>
    <row r="394" spans="1:18" ht="30">
      <c r="A394" s="29">
        <v>101463</v>
      </c>
      <c r="B394" s="29" t="s">
        <v>56</v>
      </c>
      <c r="C394" s="74">
        <v>101463</v>
      </c>
      <c r="D394" s="122" t="s">
        <v>798</v>
      </c>
      <c r="E394" s="94" t="s">
        <v>56</v>
      </c>
      <c r="F394" s="76" t="s">
        <v>437</v>
      </c>
      <c r="G394" s="125">
        <v>0.10010000000000001</v>
      </c>
      <c r="H394" s="78"/>
      <c r="I394" s="95" t="s">
        <v>995</v>
      </c>
      <c r="J394" s="323">
        <v>31.56</v>
      </c>
      <c r="K394" s="96" t="s">
        <v>995</v>
      </c>
      <c r="L394" s="538">
        <v>3.1591560000000003</v>
      </c>
      <c r="R394" s="186"/>
    </row>
    <row r="395" spans="1:18" ht="45">
      <c r="A395" s="29">
        <v>100950</v>
      </c>
      <c r="B395" s="29" t="s">
        <v>56</v>
      </c>
      <c r="C395" s="74">
        <v>100950</v>
      </c>
      <c r="D395" s="122" t="s">
        <v>8814</v>
      </c>
      <c r="E395" s="94" t="s">
        <v>56</v>
      </c>
      <c r="F395" s="76" t="s">
        <v>686</v>
      </c>
      <c r="G395" s="125">
        <v>0.10010000000000001</v>
      </c>
      <c r="H395" s="78"/>
      <c r="I395" s="95" t="s">
        <v>995</v>
      </c>
      <c r="J395" s="323">
        <v>2.4</v>
      </c>
      <c r="K395" s="96" t="s">
        <v>995</v>
      </c>
      <c r="L395" s="538">
        <v>0.24024000000000001</v>
      </c>
      <c r="R395" s="186"/>
    </row>
    <row r="396" spans="1:18">
      <c r="A396" s="29"/>
      <c r="B396" s="29"/>
      <c r="C396" s="74"/>
      <c r="D396" s="127"/>
      <c r="E396" s="128"/>
      <c r="F396" s="98"/>
      <c r="G396" s="125"/>
      <c r="H396" s="129"/>
      <c r="I396" s="130"/>
      <c r="J396" s="458"/>
      <c r="K396" s="132"/>
      <c r="L396" s="773"/>
      <c r="R396" s="186"/>
    </row>
    <row r="397" spans="1:18">
      <c r="C397" s="82"/>
      <c r="D397" s="83"/>
      <c r="E397" s="84"/>
      <c r="F397" s="84"/>
      <c r="G397" s="85"/>
      <c r="H397" s="86"/>
      <c r="I397" s="86"/>
      <c r="J397" s="87"/>
      <c r="K397" s="88" t="s">
        <v>1004</v>
      </c>
      <c r="L397" s="539">
        <v>3806.3090139333999</v>
      </c>
      <c r="R397" s="186"/>
    </row>
    <row r="398" spans="1:18">
      <c r="C398" s="102" t="s">
        <v>1005</v>
      </c>
      <c r="D398" s="90" t="s">
        <v>1006</v>
      </c>
      <c r="E398" s="84"/>
      <c r="F398" s="84"/>
      <c r="G398" s="85"/>
      <c r="H398" s="86"/>
      <c r="I398" s="86"/>
      <c r="J398" s="87"/>
      <c r="K398" s="87"/>
      <c r="L398" s="103"/>
      <c r="R398" s="186"/>
    </row>
    <row r="399" spans="1:18">
      <c r="C399" s="74"/>
      <c r="D399" s="75"/>
      <c r="E399" s="76"/>
      <c r="F399" s="76"/>
      <c r="G399" s="99"/>
      <c r="H399" s="78"/>
      <c r="I399" s="95"/>
      <c r="J399" s="80"/>
      <c r="K399" s="96"/>
      <c r="L399" s="81"/>
      <c r="R399" s="186"/>
    </row>
    <row r="400" spans="1:18">
      <c r="C400" s="74"/>
      <c r="D400" s="75" t="s">
        <v>995</v>
      </c>
      <c r="E400" s="76"/>
      <c r="F400" s="76" t="s">
        <v>995</v>
      </c>
      <c r="G400" s="99"/>
      <c r="H400" s="78"/>
      <c r="I400" s="95" t="s">
        <v>995</v>
      </c>
      <c r="J400" s="80" t="s">
        <v>995</v>
      </c>
      <c r="K400" s="96" t="s">
        <v>995</v>
      </c>
      <c r="L400" s="81" t="s">
        <v>995</v>
      </c>
      <c r="R400" s="186"/>
    </row>
    <row r="401" spans="3:18">
      <c r="C401" s="82"/>
      <c r="D401" s="83"/>
      <c r="E401" s="84"/>
      <c r="F401" s="84"/>
      <c r="G401" s="85"/>
      <c r="H401" s="86"/>
      <c r="I401" s="86"/>
      <c r="J401" s="87"/>
      <c r="K401" s="88" t="s">
        <v>1007</v>
      </c>
      <c r="L401" s="89">
        <v>0</v>
      </c>
      <c r="R401" s="186"/>
    </row>
    <row r="402" spans="3:18">
      <c r="C402" s="102" t="s">
        <v>1008</v>
      </c>
      <c r="D402" s="90" t="s">
        <v>1009</v>
      </c>
      <c r="E402" s="84"/>
      <c r="F402" s="84"/>
      <c r="G402" s="85"/>
      <c r="H402" s="86"/>
      <c r="I402" s="86"/>
      <c r="J402" s="87"/>
      <c r="K402" s="87"/>
      <c r="L402" s="103"/>
      <c r="R402" s="186"/>
    </row>
    <row r="403" spans="3:18">
      <c r="C403" s="74"/>
      <c r="D403" s="75" t="s">
        <v>995</v>
      </c>
      <c r="E403" s="76"/>
      <c r="F403" s="76" t="s">
        <v>995</v>
      </c>
      <c r="G403" s="99"/>
      <c r="H403" s="78"/>
      <c r="I403" s="95" t="s">
        <v>995</v>
      </c>
      <c r="J403" s="80" t="s">
        <v>995</v>
      </c>
      <c r="K403" s="96" t="s">
        <v>995</v>
      </c>
      <c r="L403" s="81" t="s">
        <v>995</v>
      </c>
      <c r="R403" s="186"/>
    </row>
    <row r="404" spans="3:18">
      <c r="C404" s="74"/>
      <c r="D404" s="75" t="s">
        <v>995</v>
      </c>
      <c r="E404" s="76"/>
      <c r="F404" s="76" t="s">
        <v>995</v>
      </c>
      <c r="G404" s="99"/>
      <c r="H404" s="78"/>
      <c r="I404" s="95" t="s">
        <v>995</v>
      </c>
      <c r="J404" s="80" t="s">
        <v>995</v>
      </c>
      <c r="K404" s="96" t="s">
        <v>995</v>
      </c>
      <c r="L404" s="81" t="s">
        <v>995</v>
      </c>
      <c r="R404" s="186"/>
    </row>
    <row r="405" spans="3:18">
      <c r="C405" s="82"/>
      <c r="D405" s="83"/>
      <c r="E405" s="84"/>
      <c r="F405" s="84"/>
      <c r="G405" s="85"/>
      <c r="H405" s="86"/>
      <c r="I405" s="86"/>
      <c r="J405" s="87"/>
      <c r="K405" s="88" t="s">
        <v>1010</v>
      </c>
      <c r="L405" s="89">
        <v>0</v>
      </c>
      <c r="R405" s="186"/>
    </row>
    <row r="406" spans="3:18">
      <c r="C406" s="74"/>
      <c r="D406" s="75" t="s">
        <v>995</v>
      </c>
      <c r="E406" s="76"/>
      <c r="F406" s="76" t="s">
        <v>995</v>
      </c>
      <c r="G406" s="99"/>
      <c r="H406" s="78"/>
      <c r="I406" s="95" t="s">
        <v>995</v>
      </c>
      <c r="J406" s="80" t="s">
        <v>995</v>
      </c>
      <c r="K406" s="96" t="s">
        <v>995</v>
      </c>
      <c r="L406" s="81" t="s">
        <v>995</v>
      </c>
      <c r="R406" s="186"/>
    </row>
    <row r="407" spans="3:18">
      <c r="C407" s="104"/>
      <c r="D407" s="105"/>
      <c r="E407" s="105"/>
      <c r="F407" s="105"/>
      <c r="G407" s="105"/>
      <c r="H407" s="105"/>
      <c r="I407" s="105"/>
      <c r="J407" s="106" t="s">
        <v>1011</v>
      </c>
      <c r="K407" s="107"/>
      <c r="L407" s="108">
        <v>1</v>
      </c>
      <c r="R407" s="186"/>
    </row>
    <row r="408" spans="3:18">
      <c r="C408" s="104"/>
      <c r="D408" s="105"/>
      <c r="E408" s="105"/>
      <c r="F408" s="105"/>
      <c r="G408" s="105"/>
      <c r="H408" s="105"/>
      <c r="I408" s="105"/>
      <c r="J408" s="106" t="s">
        <v>1012</v>
      </c>
      <c r="K408" s="109"/>
      <c r="L408" s="108">
        <v>3806.3090139333999</v>
      </c>
      <c r="R408" s="186"/>
    </row>
    <row r="409" spans="3:18">
      <c r="C409" s="104"/>
      <c r="D409" s="105"/>
      <c r="E409" s="105"/>
      <c r="F409" s="105"/>
      <c r="G409" s="105"/>
      <c r="H409" s="105"/>
      <c r="I409" s="105"/>
      <c r="J409" s="106" t="s">
        <v>1013</v>
      </c>
      <c r="K409" s="110">
        <v>0</v>
      </c>
      <c r="L409" s="108">
        <v>0</v>
      </c>
      <c r="R409" s="186"/>
    </row>
    <row r="410" spans="3:18">
      <c r="C410" s="111"/>
      <c r="D410" s="112"/>
      <c r="E410" s="112"/>
      <c r="F410" s="112"/>
      <c r="G410" s="112"/>
      <c r="H410" s="112"/>
      <c r="I410" s="112"/>
      <c r="J410" s="113" t="s">
        <v>1014</v>
      </c>
      <c r="K410" s="114"/>
      <c r="L410" s="115">
        <v>3806.3090139333999</v>
      </c>
      <c r="R410" s="186"/>
    </row>
    <row r="411" spans="3:18">
      <c r="C411" s="116" t="s">
        <v>1015</v>
      </c>
      <c r="D411" s="117" t="s">
        <v>1030</v>
      </c>
      <c r="E411" s="117"/>
      <c r="F411" s="117"/>
      <c r="G411" s="117"/>
      <c r="H411" s="117"/>
      <c r="I411" s="117"/>
      <c r="J411" s="117"/>
      <c r="K411" s="117"/>
      <c r="L411" s="118"/>
      <c r="R411" s="186"/>
    </row>
    <row r="412" spans="3:18">
      <c r="C412" s="119"/>
      <c r="D412" s="1788"/>
      <c r="E412" s="1788"/>
      <c r="F412" s="1788"/>
      <c r="G412" s="1788"/>
      <c r="H412" s="1788"/>
      <c r="I412" s="1788"/>
      <c r="J412" s="1788"/>
      <c r="K412" s="120"/>
      <c r="L412" s="121"/>
      <c r="R412" s="186"/>
    </row>
    <row r="413" spans="3:18">
      <c r="C413" s="119"/>
      <c r="D413" s="1792"/>
      <c r="E413" s="1792"/>
      <c r="F413" s="1792"/>
      <c r="G413" s="1792"/>
      <c r="H413" s="1792"/>
      <c r="I413" s="1792"/>
      <c r="J413" s="1792"/>
      <c r="K413" s="1792"/>
      <c r="L413" s="121"/>
      <c r="R413" s="186"/>
    </row>
    <row r="414" spans="3:18">
      <c r="C414" s="210" t="s">
        <v>981</v>
      </c>
      <c r="D414" s="211" t="s">
        <v>23</v>
      </c>
      <c r="E414" s="212" t="s">
        <v>982</v>
      </c>
      <c r="F414" s="212" t="s">
        <v>970</v>
      </c>
      <c r="G414" s="213" t="s">
        <v>983</v>
      </c>
      <c r="H414" s="214" t="s">
        <v>984</v>
      </c>
      <c r="I414" s="215"/>
      <c r="J414" s="216" t="s">
        <v>985</v>
      </c>
      <c r="K414" s="217"/>
      <c r="L414" s="218" t="s">
        <v>986</v>
      </c>
      <c r="R414" s="186"/>
    </row>
    <row r="415" spans="3:18" ht="38.25">
      <c r="C415" s="777" t="s">
        <v>736</v>
      </c>
      <c r="D415" s="778" t="s">
        <v>737</v>
      </c>
      <c r="E415" s="221" t="s">
        <v>158</v>
      </c>
      <c r="F415" s="222" t="s">
        <v>710</v>
      </c>
      <c r="G415" s="223">
        <v>1</v>
      </c>
      <c r="H415" s="224" t="s">
        <v>987</v>
      </c>
      <c r="I415" s="225" t="s">
        <v>988</v>
      </c>
      <c r="J415" s="226" t="s">
        <v>989</v>
      </c>
      <c r="K415" s="227" t="s">
        <v>990</v>
      </c>
      <c r="L415" s="228">
        <v>5154.084441133401</v>
      </c>
      <c r="R415" s="186"/>
    </row>
    <row r="416" spans="3:18" hidden="1">
      <c r="C416" s="67" t="s">
        <v>665</v>
      </c>
      <c r="D416" s="68" t="s">
        <v>991</v>
      </c>
      <c r="E416" s="69"/>
      <c r="F416" s="69"/>
      <c r="G416" s="70"/>
      <c r="H416" s="71"/>
      <c r="I416" s="71"/>
      <c r="J416" s="72"/>
      <c r="K416" s="72"/>
      <c r="L416" s="73"/>
      <c r="R416" s="186"/>
    </row>
    <row r="417" spans="1:18" hidden="1">
      <c r="A417" s="29"/>
      <c r="B417" s="29"/>
      <c r="C417" s="74"/>
      <c r="D417" s="122"/>
      <c r="E417" s="94"/>
      <c r="F417" s="76"/>
      <c r="G417" s="125"/>
      <c r="H417" s="78"/>
      <c r="I417" s="95"/>
      <c r="J417" s="123"/>
      <c r="K417" s="96"/>
      <c r="L417" s="538"/>
      <c r="R417" s="186"/>
    </row>
    <row r="418" spans="1:18" hidden="1">
      <c r="C418" s="82"/>
      <c r="D418" s="83"/>
      <c r="E418" s="84"/>
      <c r="F418" s="84"/>
      <c r="G418" s="85"/>
      <c r="H418" s="86"/>
      <c r="I418" s="86"/>
      <c r="J418" s="87"/>
      <c r="K418" s="88" t="s">
        <v>996</v>
      </c>
      <c r="L418" s="539">
        <v>0</v>
      </c>
      <c r="R418" s="186"/>
    </row>
    <row r="419" spans="1:18" hidden="1">
      <c r="C419" s="67" t="s">
        <v>705</v>
      </c>
      <c r="D419" s="90" t="s">
        <v>997</v>
      </c>
      <c r="E419" s="84"/>
      <c r="F419" s="84"/>
      <c r="G419" s="85"/>
      <c r="H419" s="91"/>
      <c r="I419" s="91"/>
      <c r="J419" s="92"/>
      <c r="K419" s="92"/>
      <c r="L419" s="93"/>
      <c r="R419" s="186"/>
    </row>
    <row r="420" spans="1:18" hidden="1">
      <c r="A420" s="29"/>
      <c r="B420" s="29"/>
      <c r="C420" s="74"/>
      <c r="D420" s="122"/>
      <c r="E420" s="94"/>
      <c r="F420" s="76"/>
      <c r="G420" s="125"/>
      <c r="H420" s="78"/>
      <c r="I420" s="95"/>
      <c r="J420" s="123"/>
      <c r="K420" s="96"/>
      <c r="L420" s="81"/>
      <c r="R420" s="186"/>
    </row>
    <row r="421" spans="1:18" hidden="1">
      <c r="C421" s="82"/>
      <c r="D421" s="83"/>
      <c r="E421" s="84"/>
      <c r="F421" s="84"/>
      <c r="G421" s="85"/>
      <c r="H421" s="86"/>
      <c r="I421" s="86"/>
      <c r="J421" s="87"/>
      <c r="K421" s="88" t="s">
        <v>999</v>
      </c>
      <c r="L421" s="101">
        <v>0</v>
      </c>
      <c r="R421" s="186"/>
    </row>
    <row r="422" spans="1:18" hidden="1">
      <c r="C422" s="82"/>
      <c r="D422" s="83"/>
      <c r="E422" s="84"/>
      <c r="F422" s="84"/>
      <c r="G422" s="85"/>
      <c r="H422" s="86"/>
      <c r="I422" s="86"/>
      <c r="J422" s="87"/>
      <c r="K422" s="88" t="s">
        <v>1000</v>
      </c>
      <c r="L422" s="101">
        <v>0</v>
      </c>
      <c r="R422" s="186"/>
    </row>
    <row r="423" spans="1:18" hidden="1">
      <c r="C423" s="102" t="s">
        <v>750</v>
      </c>
      <c r="D423" s="90" t="s">
        <v>1001</v>
      </c>
      <c r="E423" s="84"/>
      <c r="F423" s="84"/>
      <c r="G423" s="85"/>
      <c r="H423" s="86"/>
      <c r="I423" s="86" t="s">
        <v>995</v>
      </c>
      <c r="J423" s="87"/>
      <c r="K423" s="87"/>
      <c r="L423" s="103"/>
      <c r="R423" s="186"/>
    </row>
    <row r="424" spans="1:18" hidden="1">
      <c r="C424" s="74"/>
      <c r="D424" s="540"/>
      <c r="E424" s="128"/>
      <c r="F424" s="98"/>
      <c r="G424" s="126"/>
      <c r="H424" s="129"/>
      <c r="I424" s="130"/>
      <c r="J424" s="541"/>
      <c r="K424" s="132"/>
      <c r="L424" s="153"/>
      <c r="R424" s="186"/>
    </row>
    <row r="425" spans="1:18" hidden="1">
      <c r="C425" s="82"/>
      <c r="D425" s="83"/>
      <c r="E425" s="84"/>
      <c r="F425" s="84"/>
      <c r="G425" s="85"/>
      <c r="H425" s="86"/>
      <c r="I425" s="86"/>
      <c r="J425" s="87"/>
      <c r="K425" s="88" t="s">
        <v>1002</v>
      </c>
      <c r="L425" s="89">
        <v>0</v>
      </c>
      <c r="R425" s="186"/>
    </row>
    <row r="426" spans="1:18">
      <c r="C426" s="102" t="s">
        <v>964</v>
      </c>
      <c r="D426" s="90" t="s">
        <v>1003</v>
      </c>
      <c r="E426" s="84"/>
      <c r="F426" s="84"/>
      <c r="G426" s="85"/>
      <c r="H426" s="86"/>
      <c r="I426" s="86"/>
      <c r="J426" s="87"/>
      <c r="K426" s="87"/>
      <c r="L426" s="103"/>
      <c r="R426" s="186"/>
    </row>
    <row r="427" spans="1:18">
      <c r="A427" s="29">
        <v>93382</v>
      </c>
      <c r="B427" s="29" t="s">
        <v>56</v>
      </c>
      <c r="C427" s="74">
        <v>93382</v>
      </c>
      <c r="D427" s="122" t="s">
        <v>7531</v>
      </c>
      <c r="E427" s="94" t="s">
        <v>56</v>
      </c>
      <c r="F427" s="76" t="s">
        <v>669</v>
      </c>
      <c r="G427" s="125">
        <v>0.59536</v>
      </c>
      <c r="H427" s="78"/>
      <c r="I427" s="95" t="s">
        <v>995</v>
      </c>
      <c r="J427" s="323">
        <v>25.37</v>
      </c>
      <c r="K427" s="96" t="s">
        <v>995</v>
      </c>
      <c r="L427" s="81">
        <v>15.104283200000001</v>
      </c>
      <c r="R427" s="186"/>
    </row>
    <row r="428" spans="1:18" ht="30">
      <c r="A428" s="29">
        <v>94968</v>
      </c>
      <c r="B428" s="29" t="s">
        <v>56</v>
      </c>
      <c r="C428" s="74">
        <v>94968</v>
      </c>
      <c r="D428" s="122" t="s">
        <v>4654</v>
      </c>
      <c r="E428" s="94" t="s">
        <v>56</v>
      </c>
      <c r="F428" s="76" t="s">
        <v>669</v>
      </c>
      <c r="G428" s="125">
        <v>0.15052800000000002</v>
      </c>
      <c r="H428" s="78"/>
      <c r="I428" s="95" t="s">
        <v>995</v>
      </c>
      <c r="J428" s="323">
        <v>357.06</v>
      </c>
      <c r="K428" s="96" t="s">
        <v>995</v>
      </c>
      <c r="L428" s="81">
        <v>53.747527680000012</v>
      </c>
      <c r="R428" s="186"/>
    </row>
    <row r="429" spans="1:18" ht="45">
      <c r="A429" s="29">
        <v>100341</v>
      </c>
      <c r="B429" s="29" t="s">
        <v>56</v>
      </c>
      <c r="C429" s="74">
        <v>100341</v>
      </c>
      <c r="D429" s="122" t="s">
        <v>3636</v>
      </c>
      <c r="E429" s="94" t="s">
        <v>56</v>
      </c>
      <c r="F429" s="76" t="s">
        <v>472</v>
      </c>
      <c r="G429" s="125">
        <v>32.352000000000004</v>
      </c>
      <c r="H429" s="78"/>
      <c r="I429" s="95" t="s">
        <v>995</v>
      </c>
      <c r="J429" s="323">
        <v>33.92</v>
      </c>
      <c r="K429" s="96" t="s">
        <v>995</v>
      </c>
      <c r="L429" s="81">
        <v>1097.3798400000003</v>
      </c>
      <c r="R429" s="186"/>
    </row>
    <row r="430" spans="1:18" ht="30">
      <c r="A430" s="29">
        <v>92526</v>
      </c>
      <c r="B430" s="29" t="s">
        <v>56</v>
      </c>
      <c r="C430" s="74">
        <v>92526</v>
      </c>
      <c r="D430" s="122" t="s">
        <v>4374</v>
      </c>
      <c r="E430" s="94" t="s">
        <v>56</v>
      </c>
      <c r="F430" s="76" t="s">
        <v>472</v>
      </c>
      <c r="G430" s="125">
        <v>3.4284955592153876</v>
      </c>
      <c r="H430" s="78"/>
      <c r="I430" s="95" t="s">
        <v>995</v>
      </c>
      <c r="J430" s="323">
        <v>29.76</v>
      </c>
      <c r="K430" s="96" t="s">
        <v>995</v>
      </c>
      <c r="L430" s="81">
        <v>102.03202784224995</v>
      </c>
      <c r="R430" s="186"/>
    </row>
    <row r="431" spans="1:18" ht="30">
      <c r="A431" s="29">
        <v>92915</v>
      </c>
      <c r="B431" s="29" t="s">
        <v>56</v>
      </c>
      <c r="C431" s="74">
        <v>92915</v>
      </c>
      <c r="D431" s="122" t="s">
        <v>844</v>
      </c>
      <c r="E431" s="94" t="s">
        <v>56</v>
      </c>
      <c r="F431" s="76" t="s">
        <v>682</v>
      </c>
      <c r="G431" s="125">
        <v>16.5</v>
      </c>
      <c r="H431" s="78"/>
      <c r="I431" s="95" t="s">
        <v>995</v>
      </c>
      <c r="J431" s="323">
        <v>19.52</v>
      </c>
      <c r="K431" s="96" t="s">
        <v>995</v>
      </c>
      <c r="L431" s="81">
        <v>322.08</v>
      </c>
      <c r="R431" s="186"/>
    </row>
    <row r="432" spans="1:18" ht="30">
      <c r="A432" s="29">
        <v>92916</v>
      </c>
      <c r="B432" s="29" t="s">
        <v>56</v>
      </c>
      <c r="C432" s="74">
        <v>92916</v>
      </c>
      <c r="D432" s="122" t="s">
        <v>4571</v>
      </c>
      <c r="E432" s="94" t="s">
        <v>56</v>
      </c>
      <c r="F432" s="76" t="s">
        <v>682</v>
      </c>
      <c r="G432" s="125">
        <v>74.800000000000011</v>
      </c>
      <c r="H432" s="78"/>
      <c r="I432" s="95" t="s">
        <v>995</v>
      </c>
      <c r="J432" s="323">
        <v>18.84</v>
      </c>
      <c r="K432" s="96" t="s">
        <v>995</v>
      </c>
      <c r="L432" s="81">
        <v>1409.2320000000002</v>
      </c>
      <c r="R432" s="186"/>
    </row>
    <row r="433" spans="1:18" ht="30">
      <c r="A433" s="29">
        <v>92917</v>
      </c>
      <c r="B433" s="29" t="s">
        <v>56</v>
      </c>
      <c r="C433" s="74">
        <v>92917</v>
      </c>
      <c r="D433" s="122" t="s">
        <v>681</v>
      </c>
      <c r="E433" s="94" t="s">
        <v>56</v>
      </c>
      <c r="F433" s="76" t="s">
        <v>682</v>
      </c>
      <c r="G433" s="125">
        <v>62.7</v>
      </c>
      <c r="H433" s="78"/>
      <c r="I433" s="95" t="s">
        <v>995</v>
      </c>
      <c r="J433" s="323">
        <v>17.96</v>
      </c>
      <c r="K433" s="96" t="s">
        <v>995</v>
      </c>
      <c r="L433" s="538">
        <v>1126.0920000000001</v>
      </c>
      <c r="R433" s="186"/>
    </row>
    <row r="434" spans="1:18" ht="30">
      <c r="A434" s="29">
        <v>1525</v>
      </c>
      <c r="B434" s="29" t="s">
        <v>65</v>
      </c>
      <c r="C434" s="74">
        <v>1525</v>
      </c>
      <c r="D434" s="122" t="s">
        <v>10649</v>
      </c>
      <c r="E434" s="94" t="s">
        <v>65</v>
      </c>
      <c r="F434" s="76" t="s">
        <v>714</v>
      </c>
      <c r="G434" s="125">
        <v>2.647245666117692</v>
      </c>
      <c r="H434" s="78"/>
      <c r="I434" s="95" t="s">
        <v>995</v>
      </c>
      <c r="J434" s="323">
        <v>355.92</v>
      </c>
      <c r="K434" s="96" t="s">
        <v>995</v>
      </c>
      <c r="L434" s="538">
        <v>942.20767748460901</v>
      </c>
      <c r="R434" s="186"/>
    </row>
    <row r="435" spans="1:18" ht="30">
      <c r="A435" s="29">
        <v>92874</v>
      </c>
      <c r="B435" s="29" t="s">
        <v>56</v>
      </c>
      <c r="C435" s="74">
        <v>92874</v>
      </c>
      <c r="D435" s="122" t="s">
        <v>4647</v>
      </c>
      <c r="E435" s="94" t="s">
        <v>56</v>
      </c>
      <c r="F435" s="76" t="s">
        <v>669</v>
      </c>
      <c r="G435" s="125">
        <v>2.647245666117692</v>
      </c>
      <c r="H435" s="78"/>
      <c r="I435" s="95" t="s">
        <v>995</v>
      </c>
      <c r="J435" s="323">
        <v>30.59</v>
      </c>
      <c r="K435" s="96" t="s">
        <v>995</v>
      </c>
      <c r="L435" s="538">
        <v>80.97924492654019</v>
      </c>
      <c r="R435" s="186"/>
    </row>
    <row r="436" spans="1:18" ht="30">
      <c r="A436" s="29">
        <v>101463</v>
      </c>
      <c r="B436" s="29" t="s">
        <v>56</v>
      </c>
      <c r="C436" s="74">
        <v>101463</v>
      </c>
      <c r="D436" s="122" t="s">
        <v>798</v>
      </c>
      <c r="E436" s="94" t="s">
        <v>56</v>
      </c>
      <c r="F436" s="76" t="s">
        <v>437</v>
      </c>
      <c r="G436" s="125">
        <v>0.154</v>
      </c>
      <c r="H436" s="78"/>
      <c r="I436" s="95" t="s">
        <v>995</v>
      </c>
      <c r="J436" s="323">
        <v>31.56</v>
      </c>
      <c r="K436" s="96" t="s">
        <v>995</v>
      </c>
      <c r="L436" s="538">
        <v>4.8602400000000001</v>
      </c>
      <c r="R436" s="186"/>
    </row>
    <row r="437" spans="1:18" ht="45">
      <c r="A437" s="29">
        <v>100950</v>
      </c>
      <c r="B437" s="29" t="s">
        <v>56</v>
      </c>
      <c r="C437" s="74">
        <v>100950</v>
      </c>
      <c r="D437" s="122" t="s">
        <v>8814</v>
      </c>
      <c r="E437" s="94" t="s">
        <v>56</v>
      </c>
      <c r="F437" s="76" t="s">
        <v>686</v>
      </c>
      <c r="G437" s="125">
        <v>0.154</v>
      </c>
      <c r="H437" s="78"/>
      <c r="I437" s="95" t="s">
        <v>995</v>
      </c>
      <c r="J437" s="323">
        <v>2.4</v>
      </c>
      <c r="K437" s="96" t="s">
        <v>995</v>
      </c>
      <c r="L437" s="538">
        <v>0.36959999999999998</v>
      </c>
      <c r="R437" s="186"/>
    </row>
    <row r="438" spans="1:18">
      <c r="C438" s="82"/>
      <c r="D438" s="83"/>
      <c r="E438" s="84"/>
      <c r="F438" s="84"/>
      <c r="G438" s="85"/>
      <c r="H438" s="86"/>
      <c r="I438" s="86"/>
      <c r="J438" s="87"/>
      <c r="K438" s="88" t="s">
        <v>1004</v>
      </c>
      <c r="L438" s="539">
        <v>5154.084441133401</v>
      </c>
      <c r="R438" s="186"/>
    </row>
    <row r="439" spans="1:18">
      <c r="C439" s="102" t="s">
        <v>1005</v>
      </c>
      <c r="D439" s="90" t="s">
        <v>1006</v>
      </c>
      <c r="E439" s="84"/>
      <c r="F439" s="84"/>
      <c r="G439" s="85"/>
      <c r="H439" s="86"/>
      <c r="I439" s="86"/>
      <c r="J439" s="87"/>
      <c r="K439" s="87"/>
      <c r="L439" s="103"/>
      <c r="R439" s="186"/>
    </row>
    <row r="440" spans="1:18">
      <c r="C440" s="74"/>
      <c r="D440" s="75"/>
      <c r="E440" s="76"/>
      <c r="F440" s="76"/>
      <c r="G440" s="99"/>
      <c r="H440" s="78"/>
      <c r="I440" s="95"/>
      <c r="J440" s="80"/>
      <c r="K440" s="96"/>
      <c r="L440" s="81"/>
      <c r="R440" s="186"/>
    </row>
    <row r="441" spans="1:18">
      <c r="C441" s="74"/>
      <c r="D441" s="75" t="s">
        <v>995</v>
      </c>
      <c r="E441" s="76"/>
      <c r="F441" s="76" t="s">
        <v>995</v>
      </c>
      <c r="G441" s="99"/>
      <c r="H441" s="78"/>
      <c r="I441" s="95" t="s">
        <v>995</v>
      </c>
      <c r="J441" s="80" t="s">
        <v>995</v>
      </c>
      <c r="K441" s="96" t="s">
        <v>995</v>
      </c>
      <c r="L441" s="81" t="s">
        <v>995</v>
      </c>
      <c r="R441" s="186"/>
    </row>
    <row r="442" spans="1:18">
      <c r="C442" s="82"/>
      <c r="D442" s="83"/>
      <c r="E442" s="84"/>
      <c r="F442" s="84"/>
      <c r="G442" s="85"/>
      <c r="H442" s="86"/>
      <c r="I442" s="86"/>
      <c r="J442" s="87"/>
      <c r="K442" s="88" t="s">
        <v>1007</v>
      </c>
      <c r="L442" s="89">
        <v>0</v>
      </c>
      <c r="R442" s="186"/>
    </row>
    <row r="443" spans="1:18">
      <c r="C443" s="102" t="s">
        <v>1008</v>
      </c>
      <c r="D443" s="90" t="s">
        <v>1009</v>
      </c>
      <c r="E443" s="84"/>
      <c r="F443" s="84"/>
      <c r="G443" s="85"/>
      <c r="H443" s="86"/>
      <c r="I443" s="86"/>
      <c r="J443" s="87"/>
      <c r="K443" s="87"/>
      <c r="L443" s="103"/>
      <c r="R443" s="186"/>
    </row>
    <row r="444" spans="1:18">
      <c r="C444" s="74"/>
      <c r="D444" s="75" t="s">
        <v>995</v>
      </c>
      <c r="E444" s="76"/>
      <c r="F444" s="76" t="s">
        <v>995</v>
      </c>
      <c r="G444" s="99"/>
      <c r="H444" s="78"/>
      <c r="I444" s="95" t="s">
        <v>995</v>
      </c>
      <c r="J444" s="80" t="s">
        <v>995</v>
      </c>
      <c r="K444" s="96" t="s">
        <v>995</v>
      </c>
      <c r="L444" s="81" t="s">
        <v>995</v>
      </c>
      <c r="R444" s="186"/>
    </row>
    <row r="445" spans="1:18">
      <c r="C445" s="74"/>
      <c r="D445" s="75" t="s">
        <v>995</v>
      </c>
      <c r="E445" s="76"/>
      <c r="F445" s="76" t="s">
        <v>995</v>
      </c>
      <c r="G445" s="99"/>
      <c r="H445" s="78"/>
      <c r="I445" s="95" t="s">
        <v>995</v>
      </c>
      <c r="J445" s="80" t="s">
        <v>995</v>
      </c>
      <c r="K445" s="96" t="s">
        <v>995</v>
      </c>
      <c r="L445" s="81" t="s">
        <v>995</v>
      </c>
      <c r="R445" s="186"/>
    </row>
    <row r="446" spans="1:18">
      <c r="C446" s="82"/>
      <c r="D446" s="83"/>
      <c r="E446" s="84"/>
      <c r="F446" s="84"/>
      <c r="G446" s="85"/>
      <c r="H446" s="86"/>
      <c r="I446" s="86"/>
      <c r="J446" s="87"/>
      <c r="K446" s="88" t="s">
        <v>1010</v>
      </c>
      <c r="L446" s="89">
        <v>0</v>
      </c>
      <c r="R446" s="186"/>
    </row>
    <row r="447" spans="1:18">
      <c r="C447" s="74"/>
      <c r="D447" s="75" t="s">
        <v>995</v>
      </c>
      <c r="E447" s="76"/>
      <c r="F447" s="76" t="s">
        <v>995</v>
      </c>
      <c r="G447" s="99"/>
      <c r="H447" s="78"/>
      <c r="I447" s="95" t="s">
        <v>995</v>
      </c>
      <c r="J447" s="80" t="s">
        <v>995</v>
      </c>
      <c r="K447" s="96" t="s">
        <v>995</v>
      </c>
      <c r="L447" s="81" t="s">
        <v>995</v>
      </c>
      <c r="R447" s="186"/>
    </row>
    <row r="448" spans="1:18">
      <c r="C448" s="104"/>
      <c r="D448" s="105"/>
      <c r="E448" s="105"/>
      <c r="F448" s="105"/>
      <c r="G448" s="105"/>
      <c r="H448" s="105"/>
      <c r="I448" s="105"/>
      <c r="J448" s="106" t="s">
        <v>1011</v>
      </c>
      <c r="K448" s="107"/>
      <c r="L448" s="108">
        <v>1</v>
      </c>
      <c r="R448" s="186"/>
    </row>
    <row r="449" spans="1:18">
      <c r="C449" s="104"/>
      <c r="D449" s="105"/>
      <c r="E449" s="105"/>
      <c r="F449" s="105"/>
      <c r="G449" s="105"/>
      <c r="H449" s="105"/>
      <c r="I449" s="105"/>
      <c r="J449" s="106" t="s">
        <v>1012</v>
      </c>
      <c r="K449" s="109"/>
      <c r="L449" s="108">
        <v>5154.084441133401</v>
      </c>
      <c r="R449" s="186"/>
    </row>
    <row r="450" spans="1:18">
      <c r="C450" s="104"/>
      <c r="D450" s="105"/>
      <c r="E450" s="105"/>
      <c r="F450" s="105"/>
      <c r="G450" s="105"/>
      <c r="H450" s="105"/>
      <c r="I450" s="105"/>
      <c r="J450" s="106" t="s">
        <v>1013</v>
      </c>
      <c r="K450" s="110">
        <v>0</v>
      </c>
      <c r="L450" s="108">
        <v>0</v>
      </c>
      <c r="R450" s="186"/>
    </row>
    <row r="451" spans="1:18">
      <c r="C451" s="111"/>
      <c r="D451" s="112"/>
      <c r="E451" s="112"/>
      <c r="F451" s="112"/>
      <c r="G451" s="112"/>
      <c r="H451" s="112"/>
      <c r="I451" s="112"/>
      <c r="J451" s="113" t="s">
        <v>1014</v>
      </c>
      <c r="K451" s="114"/>
      <c r="L451" s="115">
        <v>5154.084441133401</v>
      </c>
      <c r="R451" s="186"/>
    </row>
    <row r="452" spans="1:18">
      <c r="C452" s="116" t="s">
        <v>1015</v>
      </c>
      <c r="D452" s="117" t="s">
        <v>1030</v>
      </c>
      <c r="E452" s="117"/>
      <c r="F452" s="117"/>
      <c r="G452" s="117"/>
      <c r="H452" s="117"/>
      <c r="I452" s="117"/>
      <c r="J452" s="117"/>
      <c r="K452" s="117"/>
      <c r="L452" s="118"/>
      <c r="R452" s="186"/>
    </row>
    <row r="453" spans="1:18">
      <c r="C453" s="119"/>
      <c r="D453" s="1788"/>
      <c r="E453" s="1788"/>
      <c r="F453" s="1788"/>
      <c r="G453" s="1788"/>
      <c r="H453" s="1788"/>
      <c r="I453" s="1788"/>
      <c r="J453" s="1788"/>
      <c r="K453" s="120"/>
      <c r="L453" s="121"/>
      <c r="R453" s="186"/>
    </row>
    <row r="454" spans="1:18">
      <c r="C454" s="119"/>
      <c r="D454" s="1792"/>
      <c r="E454" s="1792"/>
      <c r="F454" s="1792"/>
      <c r="G454" s="1792"/>
      <c r="H454" s="1792"/>
      <c r="I454" s="1792"/>
      <c r="J454" s="1792"/>
      <c r="K454" s="1792"/>
      <c r="L454" s="121"/>
      <c r="R454" s="186"/>
    </row>
    <row r="455" spans="1:18">
      <c r="C455" s="210" t="s">
        <v>981</v>
      </c>
      <c r="D455" s="211" t="s">
        <v>23</v>
      </c>
      <c r="E455" s="212" t="s">
        <v>982</v>
      </c>
      <c r="F455" s="212" t="s">
        <v>970</v>
      </c>
      <c r="G455" s="213" t="s">
        <v>983</v>
      </c>
      <c r="H455" s="214" t="s">
        <v>984</v>
      </c>
      <c r="I455" s="215"/>
      <c r="J455" s="216" t="s">
        <v>985</v>
      </c>
      <c r="K455" s="217"/>
      <c r="L455" s="218" t="s">
        <v>986</v>
      </c>
      <c r="R455" s="186"/>
    </row>
    <row r="456" spans="1:18" ht="38.25">
      <c r="C456" s="777" t="s">
        <v>771</v>
      </c>
      <c r="D456" s="778" t="s">
        <v>772</v>
      </c>
      <c r="E456" s="221" t="s">
        <v>158</v>
      </c>
      <c r="F456" s="222" t="s">
        <v>710</v>
      </c>
      <c r="G456" s="223">
        <v>1</v>
      </c>
      <c r="H456" s="224" t="s">
        <v>987</v>
      </c>
      <c r="I456" s="225" t="s">
        <v>988</v>
      </c>
      <c r="J456" s="226" t="s">
        <v>989</v>
      </c>
      <c r="K456" s="227" t="s">
        <v>990</v>
      </c>
      <c r="L456" s="228">
        <v>7208.9176702534014</v>
      </c>
      <c r="R456" s="186"/>
    </row>
    <row r="457" spans="1:18" hidden="1">
      <c r="C457" s="67" t="s">
        <v>665</v>
      </c>
      <c r="D457" s="68" t="s">
        <v>991</v>
      </c>
      <c r="E457" s="69"/>
      <c r="F457" s="69"/>
      <c r="G457" s="70"/>
      <c r="H457" s="71"/>
      <c r="I457" s="71"/>
      <c r="J457" s="72"/>
      <c r="K457" s="72"/>
      <c r="L457" s="73"/>
      <c r="R457" s="186"/>
    </row>
    <row r="458" spans="1:18" hidden="1">
      <c r="A458" s="29"/>
      <c r="B458" s="29"/>
      <c r="C458" s="74"/>
      <c r="D458" s="122"/>
      <c r="E458" s="94"/>
      <c r="F458" s="76"/>
      <c r="G458" s="125"/>
      <c r="H458" s="78"/>
      <c r="I458" s="95"/>
      <c r="J458" s="123"/>
      <c r="K458" s="96"/>
      <c r="L458" s="538"/>
      <c r="R458" s="186"/>
    </row>
    <row r="459" spans="1:18" hidden="1">
      <c r="C459" s="82"/>
      <c r="D459" s="83"/>
      <c r="E459" s="84"/>
      <c r="F459" s="84"/>
      <c r="G459" s="85"/>
      <c r="H459" s="86"/>
      <c r="I459" s="86"/>
      <c r="J459" s="87"/>
      <c r="K459" s="88" t="s">
        <v>996</v>
      </c>
      <c r="L459" s="539">
        <v>0</v>
      </c>
      <c r="R459" s="186"/>
    </row>
    <row r="460" spans="1:18" hidden="1">
      <c r="C460" s="67" t="s">
        <v>705</v>
      </c>
      <c r="D460" s="90" t="s">
        <v>997</v>
      </c>
      <c r="E460" s="84"/>
      <c r="F460" s="84"/>
      <c r="G460" s="85"/>
      <c r="H460" s="91"/>
      <c r="I460" s="91"/>
      <c r="J460" s="92"/>
      <c r="K460" s="92"/>
      <c r="L460" s="93"/>
      <c r="R460" s="186"/>
    </row>
    <row r="461" spans="1:18" hidden="1">
      <c r="A461" s="29"/>
      <c r="B461" s="29"/>
      <c r="C461" s="74"/>
      <c r="D461" s="122"/>
      <c r="E461" s="94"/>
      <c r="F461" s="76"/>
      <c r="G461" s="125"/>
      <c r="H461" s="78"/>
      <c r="I461" s="95"/>
      <c r="J461" s="123"/>
      <c r="K461" s="96"/>
      <c r="L461" s="81"/>
      <c r="R461" s="186"/>
    </row>
    <row r="462" spans="1:18" hidden="1">
      <c r="C462" s="82"/>
      <c r="D462" s="83"/>
      <c r="E462" s="84"/>
      <c r="F462" s="84"/>
      <c r="G462" s="85"/>
      <c r="H462" s="86"/>
      <c r="I462" s="86"/>
      <c r="J462" s="87"/>
      <c r="K462" s="88" t="s">
        <v>999</v>
      </c>
      <c r="L462" s="101">
        <v>0</v>
      </c>
      <c r="R462" s="186"/>
    </row>
    <row r="463" spans="1:18" hidden="1">
      <c r="C463" s="82"/>
      <c r="D463" s="83"/>
      <c r="E463" s="84"/>
      <c r="F463" s="84"/>
      <c r="G463" s="85"/>
      <c r="H463" s="86"/>
      <c r="I463" s="86"/>
      <c r="J463" s="87"/>
      <c r="K463" s="88" t="s">
        <v>1000</v>
      </c>
      <c r="L463" s="101">
        <v>0</v>
      </c>
      <c r="R463" s="186"/>
    </row>
    <row r="464" spans="1:18" hidden="1">
      <c r="C464" s="102" t="s">
        <v>750</v>
      </c>
      <c r="D464" s="90" t="s">
        <v>1001</v>
      </c>
      <c r="E464" s="84"/>
      <c r="F464" s="84"/>
      <c r="G464" s="85"/>
      <c r="H464" s="86"/>
      <c r="I464" s="86" t="s">
        <v>995</v>
      </c>
      <c r="J464" s="87"/>
      <c r="K464" s="87"/>
      <c r="L464" s="103"/>
      <c r="R464" s="186"/>
    </row>
    <row r="465" spans="1:18" hidden="1">
      <c r="C465" s="74"/>
      <c r="D465" s="540"/>
      <c r="E465" s="128"/>
      <c r="F465" s="98"/>
      <c r="G465" s="126"/>
      <c r="H465" s="129"/>
      <c r="I465" s="130"/>
      <c r="J465" s="541"/>
      <c r="K465" s="132"/>
      <c r="L465" s="153"/>
      <c r="R465" s="186"/>
    </row>
    <row r="466" spans="1:18" hidden="1">
      <c r="C466" s="82"/>
      <c r="D466" s="83"/>
      <c r="E466" s="84"/>
      <c r="F466" s="84"/>
      <c r="G466" s="85"/>
      <c r="H466" s="86"/>
      <c r="I466" s="86"/>
      <c r="J466" s="87"/>
      <c r="K466" s="88" t="s">
        <v>1002</v>
      </c>
      <c r="L466" s="89">
        <v>0</v>
      </c>
      <c r="R466" s="186"/>
    </row>
    <row r="467" spans="1:18">
      <c r="C467" s="102" t="s">
        <v>964</v>
      </c>
      <c r="D467" s="90" t="s">
        <v>1003</v>
      </c>
      <c r="E467" s="84"/>
      <c r="F467" s="84"/>
      <c r="G467" s="85"/>
      <c r="H467" s="86"/>
      <c r="I467" s="86"/>
      <c r="J467" s="87"/>
      <c r="K467" s="87"/>
      <c r="L467" s="103"/>
      <c r="R467" s="186"/>
    </row>
    <row r="468" spans="1:18">
      <c r="A468" s="29">
        <v>93382</v>
      </c>
      <c r="B468" s="29" t="s">
        <v>56</v>
      </c>
      <c r="C468" s="74">
        <v>93382</v>
      </c>
      <c r="D468" s="122" t="s">
        <v>7531</v>
      </c>
      <c r="E468" s="94" t="s">
        <v>56</v>
      </c>
      <c r="F468" s="76" t="s">
        <v>669</v>
      </c>
      <c r="G468" s="125">
        <v>0.80656000000000017</v>
      </c>
      <c r="H468" s="78"/>
      <c r="I468" s="95" t="s">
        <v>995</v>
      </c>
      <c r="J468" s="323">
        <v>25.37</v>
      </c>
      <c r="K468" s="96" t="s">
        <v>995</v>
      </c>
      <c r="L468" s="81">
        <v>20.462427200000004</v>
      </c>
      <c r="R468" s="186"/>
    </row>
    <row r="469" spans="1:18" ht="30">
      <c r="A469" s="29">
        <v>94968</v>
      </c>
      <c r="B469" s="29" t="s">
        <v>56</v>
      </c>
      <c r="C469" s="74">
        <v>94968</v>
      </c>
      <c r="D469" s="122" t="s">
        <v>4654</v>
      </c>
      <c r="E469" s="94" t="s">
        <v>56</v>
      </c>
      <c r="F469" s="76" t="s">
        <v>669</v>
      </c>
      <c r="G469" s="125">
        <v>0.34848000000000018</v>
      </c>
      <c r="H469" s="78"/>
      <c r="I469" s="95" t="s">
        <v>995</v>
      </c>
      <c r="J469" s="323">
        <v>357.06</v>
      </c>
      <c r="K469" s="96" t="s">
        <v>995</v>
      </c>
      <c r="L469" s="81">
        <v>124.42826880000007</v>
      </c>
      <c r="R469" s="186"/>
    </row>
    <row r="470" spans="1:18" ht="45">
      <c r="A470" s="29">
        <v>100341</v>
      </c>
      <c r="B470" s="29" t="s">
        <v>56</v>
      </c>
      <c r="C470" s="74">
        <v>100341</v>
      </c>
      <c r="D470" s="122" t="s">
        <v>3636</v>
      </c>
      <c r="E470" s="94" t="s">
        <v>56</v>
      </c>
      <c r="F470" s="76" t="s">
        <v>472</v>
      </c>
      <c r="G470" s="125">
        <v>39.072000000000003</v>
      </c>
      <c r="H470" s="78"/>
      <c r="I470" s="95" t="s">
        <v>995</v>
      </c>
      <c r="J470" s="323">
        <v>33.92</v>
      </c>
      <c r="K470" s="96" t="s">
        <v>995</v>
      </c>
      <c r="L470" s="81">
        <v>1325.3222400000002</v>
      </c>
      <c r="R470" s="186"/>
    </row>
    <row r="471" spans="1:18" ht="30">
      <c r="A471" s="29">
        <v>92526</v>
      </c>
      <c r="B471" s="29" t="s">
        <v>56</v>
      </c>
      <c r="C471" s="74">
        <v>92526</v>
      </c>
      <c r="D471" s="122" t="s">
        <v>4374</v>
      </c>
      <c r="E471" s="94" t="s">
        <v>56</v>
      </c>
      <c r="F471" s="76" t="s">
        <v>472</v>
      </c>
      <c r="G471" s="125">
        <v>5.0284955592153882</v>
      </c>
      <c r="H471" s="78"/>
      <c r="I471" s="95" t="s">
        <v>995</v>
      </c>
      <c r="J471" s="323">
        <v>29.76</v>
      </c>
      <c r="K471" s="96" t="s">
        <v>995</v>
      </c>
      <c r="L471" s="81">
        <v>149.64802784224995</v>
      </c>
      <c r="R471" s="186"/>
    </row>
    <row r="472" spans="1:18" ht="30">
      <c r="A472" s="29">
        <v>92915</v>
      </c>
      <c r="B472" s="29" t="s">
        <v>56</v>
      </c>
      <c r="C472" s="74">
        <v>92915</v>
      </c>
      <c r="D472" s="122" t="s">
        <v>844</v>
      </c>
      <c r="E472" s="94" t="s">
        <v>56</v>
      </c>
      <c r="F472" s="76" t="s">
        <v>682</v>
      </c>
      <c r="G472" s="125">
        <v>17.600000000000001</v>
      </c>
      <c r="H472" s="78"/>
      <c r="I472" s="95" t="s">
        <v>995</v>
      </c>
      <c r="J472" s="323">
        <v>19.52</v>
      </c>
      <c r="K472" s="96" t="s">
        <v>995</v>
      </c>
      <c r="L472" s="81">
        <v>343.55200000000002</v>
      </c>
      <c r="R472" s="186"/>
    </row>
    <row r="473" spans="1:18" ht="30">
      <c r="A473" s="29">
        <v>92916</v>
      </c>
      <c r="B473" s="29" t="s">
        <v>56</v>
      </c>
      <c r="C473" s="74">
        <v>92916</v>
      </c>
      <c r="D473" s="122" t="s">
        <v>4571</v>
      </c>
      <c r="E473" s="94" t="s">
        <v>56</v>
      </c>
      <c r="F473" s="76" t="s">
        <v>682</v>
      </c>
      <c r="G473" s="125">
        <v>107.80000000000001</v>
      </c>
      <c r="H473" s="78"/>
      <c r="I473" s="95" t="s">
        <v>995</v>
      </c>
      <c r="J473" s="323">
        <v>18.84</v>
      </c>
      <c r="K473" s="96" t="s">
        <v>995</v>
      </c>
      <c r="L473" s="81">
        <v>2030.9520000000002</v>
      </c>
      <c r="R473" s="186"/>
    </row>
    <row r="474" spans="1:18" ht="30">
      <c r="A474" s="29">
        <v>92917</v>
      </c>
      <c r="B474" s="29" t="s">
        <v>56</v>
      </c>
      <c r="C474" s="74">
        <v>92917</v>
      </c>
      <c r="D474" s="122" t="s">
        <v>681</v>
      </c>
      <c r="E474" s="94" t="s">
        <v>56</v>
      </c>
      <c r="F474" s="76" t="s">
        <v>682</v>
      </c>
      <c r="G474" s="125">
        <v>105.60000000000001</v>
      </c>
      <c r="H474" s="78"/>
      <c r="I474" s="95" t="s">
        <v>995</v>
      </c>
      <c r="J474" s="323">
        <v>17.96</v>
      </c>
      <c r="K474" s="96" t="s">
        <v>995</v>
      </c>
      <c r="L474" s="538">
        <v>1896.5760000000002</v>
      </c>
      <c r="R474" s="186"/>
    </row>
    <row r="475" spans="1:18" ht="30">
      <c r="A475" s="29">
        <v>1525</v>
      </c>
      <c r="B475" s="29" t="s">
        <v>65</v>
      </c>
      <c r="C475" s="74">
        <v>1525</v>
      </c>
      <c r="D475" s="122" t="s">
        <v>10649</v>
      </c>
      <c r="E475" s="94" t="s">
        <v>65</v>
      </c>
      <c r="F475" s="76" t="s">
        <v>714</v>
      </c>
      <c r="G475" s="125">
        <v>3.3896456661176928</v>
      </c>
      <c r="H475" s="78"/>
      <c r="I475" s="95" t="s">
        <v>995</v>
      </c>
      <c r="J475" s="323">
        <v>355.92</v>
      </c>
      <c r="K475" s="96" t="s">
        <v>995</v>
      </c>
      <c r="L475" s="538">
        <v>1206.4426854846092</v>
      </c>
      <c r="R475" s="186"/>
    </row>
    <row r="476" spans="1:18" ht="30">
      <c r="A476" s="29">
        <v>92874</v>
      </c>
      <c r="B476" s="29" t="s">
        <v>56</v>
      </c>
      <c r="C476" s="74">
        <v>92874</v>
      </c>
      <c r="D476" s="122" t="s">
        <v>4647</v>
      </c>
      <c r="E476" s="94" t="s">
        <v>56</v>
      </c>
      <c r="F476" s="76" t="s">
        <v>669</v>
      </c>
      <c r="G476" s="125">
        <v>3.3896456661176928</v>
      </c>
      <c r="H476" s="78"/>
      <c r="I476" s="95" t="s">
        <v>995</v>
      </c>
      <c r="J476" s="323">
        <v>30.59</v>
      </c>
      <c r="K476" s="96" t="s">
        <v>995</v>
      </c>
      <c r="L476" s="538">
        <v>103.68926092654023</v>
      </c>
      <c r="R476" s="186"/>
    </row>
    <row r="477" spans="1:18" ht="30">
      <c r="A477" s="29">
        <v>101463</v>
      </c>
      <c r="B477" s="29" t="s">
        <v>56</v>
      </c>
      <c r="C477" s="74">
        <v>101463</v>
      </c>
      <c r="D477" s="122" t="s">
        <v>798</v>
      </c>
      <c r="E477" s="94" t="s">
        <v>56</v>
      </c>
      <c r="F477" s="76" t="s">
        <v>437</v>
      </c>
      <c r="G477" s="125">
        <v>0.23100000000000001</v>
      </c>
      <c r="H477" s="78"/>
      <c r="I477" s="95" t="s">
        <v>995</v>
      </c>
      <c r="J477" s="323">
        <v>31.56</v>
      </c>
      <c r="K477" s="96" t="s">
        <v>995</v>
      </c>
      <c r="L477" s="538">
        <v>7.2903599999999997</v>
      </c>
      <c r="R477" s="186"/>
    </row>
    <row r="478" spans="1:18" ht="45">
      <c r="A478" s="29">
        <v>100950</v>
      </c>
      <c r="B478" s="29" t="s">
        <v>56</v>
      </c>
      <c r="C478" s="74">
        <v>100950</v>
      </c>
      <c r="D478" s="122" t="s">
        <v>8814</v>
      </c>
      <c r="E478" s="94" t="s">
        <v>56</v>
      </c>
      <c r="F478" s="76" t="s">
        <v>686</v>
      </c>
      <c r="G478" s="125">
        <v>0.23100000000000001</v>
      </c>
      <c r="H478" s="78"/>
      <c r="I478" s="95" t="s">
        <v>995</v>
      </c>
      <c r="J478" s="323">
        <v>2.4</v>
      </c>
      <c r="K478" s="96" t="s">
        <v>995</v>
      </c>
      <c r="L478" s="538">
        <v>0.5544</v>
      </c>
      <c r="R478" s="186"/>
    </row>
    <row r="479" spans="1:18">
      <c r="C479" s="82"/>
      <c r="D479" s="83"/>
      <c r="E479" s="84"/>
      <c r="F479" s="84"/>
      <c r="G479" s="85"/>
      <c r="H479" s="86"/>
      <c r="I479" s="86"/>
      <c r="J479" s="87"/>
      <c r="K479" s="88" t="s">
        <v>1004</v>
      </c>
      <c r="L479" s="539">
        <v>7208.9176702534014</v>
      </c>
      <c r="R479" s="186"/>
    </row>
    <row r="480" spans="1:18">
      <c r="C480" s="102" t="s">
        <v>1005</v>
      </c>
      <c r="D480" s="90" t="s">
        <v>1006</v>
      </c>
      <c r="E480" s="84"/>
      <c r="F480" s="84"/>
      <c r="G480" s="85"/>
      <c r="H480" s="86"/>
      <c r="I480" s="86"/>
      <c r="J480" s="87"/>
      <c r="K480" s="87"/>
      <c r="L480" s="103"/>
      <c r="R480" s="186"/>
    </row>
    <row r="481" spans="3:18">
      <c r="C481" s="74"/>
      <c r="D481" s="75"/>
      <c r="E481" s="76"/>
      <c r="F481" s="76"/>
      <c r="G481" s="99"/>
      <c r="H481" s="78"/>
      <c r="I481" s="95"/>
      <c r="J481" s="80"/>
      <c r="K481" s="96"/>
      <c r="L481" s="81"/>
      <c r="R481" s="186"/>
    </row>
    <row r="482" spans="3:18">
      <c r="C482" s="74"/>
      <c r="D482" s="75" t="s">
        <v>995</v>
      </c>
      <c r="E482" s="76"/>
      <c r="F482" s="76" t="s">
        <v>995</v>
      </c>
      <c r="G482" s="99"/>
      <c r="H482" s="78"/>
      <c r="I482" s="95" t="s">
        <v>995</v>
      </c>
      <c r="J482" s="80" t="s">
        <v>995</v>
      </c>
      <c r="K482" s="96" t="s">
        <v>995</v>
      </c>
      <c r="L482" s="81" t="s">
        <v>995</v>
      </c>
      <c r="R482" s="186"/>
    </row>
    <row r="483" spans="3:18">
      <c r="C483" s="82"/>
      <c r="D483" s="83"/>
      <c r="E483" s="84"/>
      <c r="F483" s="84"/>
      <c r="G483" s="85"/>
      <c r="H483" s="86"/>
      <c r="I483" s="86"/>
      <c r="J483" s="87"/>
      <c r="K483" s="88" t="s">
        <v>1007</v>
      </c>
      <c r="L483" s="89">
        <v>0</v>
      </c>
      <c r="R483" s="186"/>
    </row>
    <row r="484" spans="3:18">
      <c r="C484" s="102" t="s">
        <v>1008</v>
      </c>
      <c r="D484" s="90" t="s">
        <v>1009</v>
      </c>
      <c r="E484" s="84"/>
      <c r="F484" s="84"/>
      <c r="G484" s="85"/>
      <c r="H484" s="86"/>
      <c r="I484" s="86"/>
      <c r="J484" s="87"/>
      <c r="K484" s="87"/>
      <c r="L484" s="103"/>
      <c r="R484" s="186"/>
    </row>
    <row r="485" spans="3:18">
      <c r="C485" s="74"/>
      <c r="D485" s="75" t="s">
        <v>995</v>
      </c>
      <c r="E485" s="76"/>
      <c r="F485" s="76" t="s">
        <v>995</v>
      </c>
      <c r="G485" s="99"/>
      <c r="H485" s="78"/>
      <c r="I485" s="95" t="s">
        <v>995</v>
      </c>
      <c r="J485" s="80" t="s">
        <v>995</v>
      </c>
      <c r="K485" s="96" t="s">
        <v>995</v>
      </c>
      <c r="L485" s="81" t="s">
        <v>995</v>
      </c>
      <c r="R485" s="186"/>
    </row>
    <row r="486" spans="3:18">
      <c r="C486" s="74"/>
      <c r="D486" s="75" t="s">
        <v>995</v>
      </c>
      <c r="E486" s="76"/>
      <c r="F486" s="76" t="s">
        <v>995</v>
      </c>
      <c r="G486" s="99"/>
      <c r="H486" s="78"/>
      <c r="I486" s="95" t="s">
        <v>995</v>
      </c>
      <c r="J486" s="80" t="s">
        <v>995</v>
      </c>
      <c r="K486" s="96" t="s">
        <v>995</v>
      </c>
      <c r="L486" s="81" t="s">
        <v>995</v>
      </c>
      <c r="R486" s="186"/>
    </row>
    <row r="487" spans="3:18">
      <c r="C487" s="82"/>
      <c r="D487" s="83"/>
      <c r="E487" s="84"/>
      <c r="F487" s="84"/>
      <c r="G487" s="85"/>
      <c r="H487" s="86"/>
      <c r="I487" s="86"/>
      <c r="J487" s="87"/>
      <c r="K487" s="88" t="s">
        <v>1010</v>
      </c>
      <c r="L487" s="89">
        <v>0</v>
      </c>
      <c r="R487" s="186"/>
    </row>
    <row r="488" spans="3:18">
      <c r="C488" s="74"/>
      <c r="D488" s="75" t="s">
        <v>995</v>
      </c>
      <c r="E488" s="76"/>
      <c r="F488" s="76" t="s">
        <v>995</v>
      </c>
      <c r="G488" s="99"/>
      <c r="H488" s="78"/>
      <c r="I488" s="95" t="s">
        <v>995</v>
      </c>
      <c r="J488" s="80" t="s">
        <v>995</v>
      </c>
      <c r="K488" s="96" t="s">
        <v>995</v>
      </c>
      <c r="L488" s="81" t="s">
        <v>995</v>
      </c>
      <c r="R488" s="186"/>
    </row>
    <row r="489" spans="3:18">
      <c r="C489" s="104"/>
      <c r="D489" s="105"/>
      <c r="E489" s="105"/>
      <c r="F489" s="105"/>
      <c r="G489" s="105"/>
      <c r="H489" s="105"/>
      <c r="I489" s="105"/>
      <c r="J489" s="106" t="s">
        <v>1011</v>
      </c>
      <c r="K489" s="107"/>
      <c r="L489" s="108">
        <v>1</v>
      </c>
      <c r="R489" s="186"/>
    </row>
    <row r="490" spans="3:18">
      <c r="C490" s="104"/>
      <c r="D490" s="105"/>
      <c r="E490" s="105"/>
      <c r="F490" s="105"/>
      <c r="G490" s="105"/>
      <c r="H490" s="105"/>
      <c r="I490" s="105"/>
      <c r="J490" s="106" t="s">
        <v>1012</v>
      </c>
      <c r="K490" s="109"/>
      <c r="L490" s="108">
        <v>7208.9176702534014</v>
      </c>
      <c r="R490" s="186"/>
    </row>
    <row r="491" spans="3:18">
      <c r="C491" s="104"/>
      <c r="D491" s="105"/>
      <c r="E491" s="105"/>
      <c r="F491" s="105"/>
      <c r="G491" s="105"/>
      <c r="H491" s="105"/>
      <c r="I491" s="105"/>
      <c r="J491" s="106" t="s">
        <v>1013</v>
      </c>
      <c r="K491" s="110">
        <v>0</v>
      </c>
      <c r="L491" s="108">
        <v>0</v>
      </c>
      <c r="R491" s="186"/>
    </row>
    <row r="492" spans="3:18">
      <c r="C492" s="111"/>
      <c r="D492" s="112"/>
      <c r="E492" s="112"/>
      <c r="F492" s="112"/>
      <c r="G492" s="112"/>
      <c r="H492" s="112"/>
      <c r="I492" s="112"/>
      <c r="J492" s="113" t="s">
        <v>1014</v>
      </c>
      <c r="K492" s="114"/>
      <c r="L492" s="115">
        <v>7208.9176702534014</v>
      </c>
      <c r="R492" s="186"/>
    </row>
    <row r="493" spans="3:18">
      <c r="C493" s="116" t="s">
        <v>1015</v>
      </c>
      <c r="D493" s="117" t="s">
        <v>1030</v>
      </c>
      <c r="E493" s="117"/>
      <c r="F493" s="117"/>
      <c r="G493" s="117"/>
      <c r="H493" s="117"/>
      <c r="I493" s="117"/>
      <c r="J493" s="117"/>
      <c r="K493" s="117"/>
      <c r="L493" s="118"/>
      <c r="R493" s="186"/>
    </row>
    <row r="494" spans="3:18">
      <c r="C494" s="119"/>
      <c r="D494" s="1788"/>
      <c r="E494" s="1788"/>
      <c r="F494" s="1788"/>
      <c r="G494" s="1788"/>
      <c r="H494" s="1788"/>
      <c r="I494" s="1788"/>
      <c r="J494" s="1788"/>
      <c r="K494" s="120"/>
      <c r="L494" s="121"/>
      <c r="R494" s="186"/>
    </row>
    <row r="495" spans="3:18">
      <c r="C495" s="119"/>
      <c r="D495" s="1792"/>
      <c r="E495" s="1792"/>
      <c r="F495" s="1792"/>
      <c r="G495" s="1792"/>
      <c r="H495" s="1792"/>
      <c r="I495" s="1792"/>
      <c r="J495" s="1792"/>
      <c r="K495" s="1792"/>
      <c r="L495" s="121"/>
      <c r="R495" s="186"/>
    </row>
    <row r="496" spans="3:18">
      <c r="C496" s="655"/>
      <c r="D496" s="656"/>
      <c r="E496" s="656"/>
      <c r="F496" s="656"/>
      <c r="G496" s="656"/>
      <c r="H496" s="657"/>
      <c r="I496" s="657"/>
      <c r="J496" s="657"/>
      <c r="K496" s="657"/>
      <c r="L496" s="209"/>
      <c r="R496" s="186"/>
    </row>
    <row r="497" spans="1:18">
      <c r="C497" s="210" t="s">
        <v>981</v>
      </c>
      <c r="D497" s="211" t="s">
        <v>23</v>
      </c>
      <c r="E497" s="212" t="s">
        <v>982</v>
      </c>
      <c r="F497" s="212" t="s">
        <v>970</v>
      </c>
      <c r="G497" s="213" t="s">
        <v>983</v>
      </c>
      <c r="H497" s="214" t="s">
        <v>984</v>
      </c>
      <c r="I497" s="215"/>
      <c r="J497" s="216" t="s">
        <v>985</v>
      </c>
      <c r="K497" s="217"/>
      <c r="L497" s="218" t="s">
        <v>986</v>
      </c>
      <c r="R497" s="186"/>
    </row>
    <row r="498" spans="1:18" ht="38.25">
      <c r="C498" s="777" t="s">
        <v>1051</v>
      </c>
      <c r="D498" s="778" t="s">
        <v>1052</v>
      </c>
      <c r="E498" s="221" t="s">
        <v>158</v>
      </c>
      <c r="F498" s="222" t="s">
        <v>710</v>
      </c>
      <c r="G498" s="223">
        <v>1</v>
      </c>
      <c r="H498" s="224" t="s">
        <v>987</v>
      </c>
      <c r="I498" s="225" t="s">
        <v>988</v>
      </c>
      <c r="J498" s="226" t="s">
        <v>989</v>
      </c>
      <c r="K498" s="227" t="s">
        <v>990</v>
      </c>
      <c r="L498" s="228">
        <v>284.09984769599998</v>
      </c>
      <c r="R498" s="186"/>
    </row>
    <row r="499" spans="1:18">
      <c r="C499" s="67" t="s">
        <v>665</v>
      </c>
      <c r="D499" s="68" t="s">
        <v>991</v>
      </c>
      <c r="E499" s="69"/>
      <c r="F499" s="69"/>
      <c r="G499" s="70"/>
      <c r="H499" s="71"/>
      <c r="I499" s="71"/>
      <c r="J499" s="72"/>
      <c r="K499" s="72"/>
      <c r="L499" s="73"/>
      <c r="R499" s="186"/>
    </row>
    <row r="500" spans="1:18">
      <c r="A500" s="29"/>
      <c r="B500" s="29"/>
      <c r="C500" s="74"/>
      <c r="D500" s="122"/>
      <c r="E500" s="94"/>
      <c r="F500" s="76"/>
      <c r="G500" s="125"/>
      <c r="H500" s="78"/>
      <c r="I500" s="95"/>
      <c r="J500" s="123"/>
      <c r="K500" s="96"/>
      <c r="L500" s="538"/>
      <c r="R500" s="186"/>
    </row>
    <row r="501" spans="1:18">
      <c r="C501" s="82"/>
      <c r="D501" s="83"/>
      <c r="E501" s="84"/>
      <c r="F501" s="84"/>
      <c r="G501" s="85"/>
      <c r="H501" s="86"/>
      <c r="I501" s="86"/>
      <c r="J501" s="87"/>
      <c r="K501" s="88" t="s">
        <v>996</v>
      </c>
      <c r="L501" s="539">
        <v>0</v>
      </c>
      <c r="R501" s="186"/>
    </row>
    <row r="502" spans="1:18">
      <c r="C502" s="67" t="s">
        <v>705</v>
      </c>
      <c r="D502" s="90" t="s">
        <v>997</v>
      </c>
      <c r="E502" s="84"/>
      <c r="F502" s="84"/>
      <c r="G502" s="85"/>
      <c r="H502" s="91"/>
      <c r="I502" s="91"/>
      <c r="J502" s="92"/>
      <c r="K502" s="92"/>
      <c r="L502" s="93"/>
      <c r="R502" s="186"/>
    </row>
    <row r="503" spans="1:18">
      <c r="A503" s="29"/>
      <c r="B503" s="29"/>
      <c r="C503" s="74"/>
      <c r="D503" s="122"/>
      <c r="E503" s="94"/>
      <c r="F503" s="76"/>
      <c r="G503" s="125"/>
      <c r="H503" s="78"/>
      <c r="I503" s="95"/>
      <c r="J503" s="123"/>
      <c r="K503" s="96"/>
      <c r="L503" s="81"/>
      <c r="R503" s="186"/>
    </row>
    <row r="504" spans="1:18">
      <c r="C504" s="82"/>
      <c r="D504" s="83"/>
      <c r="E504" s="84"/>
      <c r="F504" s="84"/>
      <c r="G504" s="85"/>
      <c r="H504" s="86"/>
      <c r="I504" s="86"/>
      <c r="J504" s="87"/>
      <c r="K504" s="88" t="s">
        <v>999</v>
      </c>
      <c r="L504" s="101">
        <v>0</v>
      </c>
      <c r="R504" s="186"/>
    </row>
    <row r="505" spans="1:18">
      <c r="C505" s="82"/>
      <c r="D505" s="83"/>
      <c r="E505" s="84"/>
      <c r="F505" s="84"/>
      <c r="G505" s="85"/>
      <c r="H505" s="86"/>
      <c r="I505" s="86"/>
      <c r="J505" s="87"/>
      <c r="K505" s="88" t="s">
        <v>1000</v>
      </c>
      <c r="L505" s="101">
        <v>0</v>
      </c>
      <c r="R505" s="186"/>
    </row>
    <row r="506" spans="1:18">
      <c r="C506" s="102" t="s">
        <v>750</v>
      </c>
      <c r="D506" s="90" t="s">
        <v>1001</v>
      </c>
      <c r="E506" s="84"/>
      <c r="F506" s="84"/>
      <c r="G506" s="85"/>
      <c r="H506" s="86"/>
      <c r="I506" s="86" t="s">
        <v>995</v>
      </c>
      <c r="J506" s="87"/>
      <c r="K506" s="87"/>
      <c r="L506" s="103"/>
      <c r="R506" s="186"/>
    </row>
    <row r="507" spans="1:18">
      <c r="A507" s="29"/>
      <c r="B507" s="29"/>
      <c r="C507" s="74"/>
      <c r="D507" s="122"/>
      <c r="E507" s="94"/>
      <c r="F507" s="76"/>
      <c r="G507" s="125"/>
      <c r="H507" s="78"/>
      <c r="I507" s="95"/>
      <c r="J507" s="323"/>
      <c r="K507" s="96"/>
      <c r="L507" s="81"/>
      <c r="R507" s="186"/>
    </row>
    <row r="508" spans="1:18">
      <c r="C508" s="74"/>
      <c r="D508" s="540"/>
      <c r="E508" s="128"/>
      <c r="F508" s="98"/>
      <c r="G508" s="126"/>
      <c r="H508" s="129"/>
      <c r="I508" s="130"/>
      <c r="J508" s="541"/>
      <c r="K508" s="132"/>
      <c r="L508" s="153"/>
      <c r="R508" s="186"/>
    </row>
    <row r="509" spans="1:18">
      <c r="C509" s="82"/>
      <c r="D509" s="83"/>
      <c r="E509" s="84"/>
      <c r="F509" s="84"/>
      <c r="G509" s="85"/>
      <c r="H509" s="86"/>
      <c r="I509" s="86"/>
      <c r="J509" s="87"/>
      <c r="K509" s="88" t="s">
        <v>1002</v>
      </c>
      <c r="L509" s="89">
        <v>0</v>
      </c>
      <c r="R509" s="186"/>
    </row>
    <row r="510" spans="1:18">
      <c r="C510" s="102" t="s">
        <v>964</v>
      </c>
      <c r="D510" s="90" t="s">
        <v>1003</v>
      </c>
      <c r="E510" s="84"/>
      <c r="F510" s="84"/>
      <c r="G510" s="85"/>
      <c r="H510" s="86"/>
      <c r="I510" s="86"/>
      <c r="J510" s="87"/>
      <c r="K510" s="87"/>
      <c r="L510" s="103"/>
      <c r="R510" s="186"/>
    </row>
    <row r="511" spans="1:18" ht="30">
      <c r="A511" s="29">
        <v>96534</v>
      </c>
      <c r="B511" s="29" t="s">
        <v>56</v>
      </c>
      <c r="C511" s="74">
        <v>96534</v>
      </c>
      <c r="D511" s="122" t="s">
        <v>4390</v>
      </c>
      <c r="E511" s="94" t="s">
        <v>56</v>
      </c>
      <c r="F511" s="76" t="s">
        <v>472</v>
      </c>
      <c r="G511" s="125">
        <v>0.62849560000000004</v>
      </c>
      <c r="H511" s="78"/>
      <c r="I511" s="95" t="s">
        <v>995</v>
      </c>
      <c r="J511" s="323">
        <v>87.66</v>
      </c>
      <c r="K511" s="96" t="s">
        <v>995</v>
      </c>
      <c r="L511" s="81">
        <v>55.093924296000004</v>
      </c>
      <c r="R511" s="186"/>
    </row>
    <row r="512" spans="1:18" ht="30">
      <c r="A512" s="29">
        <v>92916</v>
      </c>
      <c r="B512" s="29" t="s">
        <v>56</v>
      </c>
      <c r="C512" s="74">
        <v>92916</v>
      </c>
      <c r="D512" s="122" t="s">
        <v>4571</v>
      </c>
      <c r="E512" s="94" t="s">
        <v>56</v>
      </c>
      <c r="F512" s="76" t="s">
        <v>682</v>
      </c>
      <c r="G512" s="125">
        <v>7.9719600000000002</v>
      </c>
      <c r="H512" s="78"/>
      <c r="I512" s="95" t="s">
        <v>995</v>
      </c>
      <c r="J512" s="323">
        <v>18.84</v>
      </c>
      <c r="K512" s="96" t="s">
        <v>995</v>
      </c>
      <c r="L512" s="81">
        <v>150.19172639999999</v>
      </c>
      <c r="R512" s="186"/>
    </row>
    <row r="513" spans="1:18" ht="30">
      <c r="A513" s="29">
        <v>94971</v>
      </c>
      <c r="B513" s="29" t="s">
        <v>56</v>
      </c>
      <c r="C513" s="74">
        <v>94971</v>
      </c>
      <c r="D513" s="122" t="s">
        <v>4657</v>
      </c>
      <c r="E513" s="94" t="s">
        <v>56</v>
      </c>
      <c r="F513" s="76" t="s">
        <v>669</v>
      </c>
      <c r="G513" s="125">
        <v>0.12705</v>
      </c>
      <c r="H513" s="78"/>
      <c r="I513" s="95" t="s">
        <v>995</v>
      </c>
      <c r="J513" s="323">
        <v>433.52</v>
      </c>
      <c r="K513" s="96" t="s">
        <v>995</v>
      </c>
      <c r="L513" s="81">
        <v>55.078715999999993</v>
      </c>
      <c r="R513" s="186"/>
    </row>
    <row r="514" spans="1:18" ht="30">
      <c r="A514" s="29">
        <v>92873</v>
      </c>
      <c r="B514" s="29" t="s">
        <v>56</v>
      </c>
      <c r="C514" s="74">
        <v>92873</v>
      </c>
      <c r="D514" s="122" t="s">
        <v>4646</v>
      </c>
      <c r="E514" s="94" t="s">
        <v>56</v>
      </c>
      <c r="F514" s="76" t="s">
        <v>669</v>
      </c>
      <c r="G514" s="125">
        <v>0.12705</v>
      </c>
      <c r="H514" s="78"/>
      <c r="I514" s="95" t="s">
        <v>995</v>
      </c>
      <c r="J514" s="323">
        <v>186.82</v>
      </c>
      <c r="K514" s="96" t="s">
        <v>995</v>
      </c>
      <c r="L514" s="81">
        <v>23.735481</v>
      </c>
      <c r="R514" s="186"/>
    </row>
    <row r="515" spans="1:18">
      <c r="C515" s="74"/>
      <c r="D515" s="75"/>
      <c r="E515" s="76"/>
      <c r="F515" s="76"/>
      <c r="G515" s="125"/>
      <c r="H515" s="78"/>
      <c r="I515" s="95"/>
      <c r="J515" s="323"/>
      <c r="K515" s="96"/>
      <c r="L515" s="81"/>
      <c r="R515" s="186"/>
    </row>
    <row r="516" spans="1:18">
      <c r="C516" s="82"/>
      <c r="D516" s="83"/>
      <c r="E516" s="84"/>
      <c r="F516" s="84"/>
      <c r="G516" s="85"/>
      <c r="H516" s="86"/>
      <c r="I516" s="86"/>
      <c r="J516" s="87"/>
      <c r="K516" s="88" t="s">
        <v>1004</v>
      </c>
      <c r="L516" s="89">
        <v>284.09984769599998</v>
      </c>
      <c r="R516" s="186"/>
    </row>
    <row r="517" spans="1:18">
      <c r="C517" s="102" t="s">
        <v>1005</v>
      </c>
      <c r="D517" s="90" t="s">
        <v>1006</v>
      </c>
      <c r="E517" s="84"/>
      <c r="F517" s="84"/>
      <c r="G517" s="85"/>
      <c r="H517" s="86"/>
      <c r="I517" s="86"/>
      <c r="J517" s="87"/>
      <c r="K517" s="87"/>
      <c r="L517" s="103"/>
      <c r="R517" s="186"/>
    </row>
    <row r="518" spans="1:18">
      <c r="C518" s="74"/>
      <c r="D518" s="75"/>
      <c r="E518" s="76"/>
      <c r="F518" s="76"/>
      <c r="G518" s="99"/>
      <c r="H518" s="78"/>
      <c r="I518" s="95"/>
      <c r="J518" s="80"/>
      <c r="K518" s="96"/>
      <c r="L518" s="81"/>
      <c r="R518" s="186"/>
    </row>
    <row r="519" spans="1:18">
      <c r="C519" s="74"/>
      <c r="D519" s="75" t="s">
        <v>995</v>
      </c>
      <c r="E519" s="76"/>
      <c r="F519" s="76" t="s">
        <v>995</v>
      </c>
      <c r="G519" s="99"/>
      <c r="H519" s="78"/>
      <c r="I519" s="95" t="s">
        <v>995</v>
      </c>
      <c r="J519" s="80" t="s">
        <v>995</v>
      </c>
      <c r="K519" s="96" t="s">
        <v>995</v>
      </c>
      <c r="L519" s="81" t="s">
        <v>995</v>
      </c>
      <c r="R519" s="186"/>
    </row>
    <row r="520" spans="1:18">
      <c r="C520" s="82"/>
      <c r="D520" s="83"/>
      <c r="E520" s="84"/>
      <c r="F520" s="84"/>
      <c r="G520" s="85"/>
      <c r="H520" s="86"/>
      <c r="I520" s="86"/>
      <c r="J520" s="87"/>
      <c r="K520" s="88" t="s">
        <v>1007</v>
      </c>
      <c r="L520" s="89">
        <v>0</v>
      </c>
      <c r="R520" s="186"/>
    </row>
    <row r="521" spans="1:18">
      <c r="C521" s="102" t="s">
        <v>1008</v>
      </c>
      <c r="D521" s="90" t="s">
        <v>1009</v>
      </c>
      <c r="E521" s="84"/>
      <c r="F521" s="84"/>
      <c r="G521" s="85"/>
      <c r="H521" s="86"/>
      <c r="I521" s="86"/>
      <c r="J521" s="87"/>
      <c r="K521" s="87"/>
      <c r="L521" s="103"/>
      <c r="R521" s="186"/>
    </row>
    <row r="522" spans="1:18">
      <c r="C522" s="74"/>
      <c r="D522" s="75" t="s">
        <v>995</v>
      </c>
      <c r="E522" s="76"/>
      <c r="F522" s="76" t="s">
        <v>995</v>
      </c>
      <c r="G522" s="99"/>
      <c r="H522" s="78"/>
      <c r="I522" s="95" t="s">
        <v>995</v>
      </c>
      <c r="J522" s="80" t="s">
        <v>995</v>
      </c>
      <c r="K522" s="96" t="s">
        <v>995</v>
      </c>
      <c r="L522" s="81" t="s">
        <v>995</v>
      </c>
      <c r="R522" s="186"/>
    </row>
    <row r="523" spans="1:18">
      <c r="C523" s="74"/>
      <c r="D523" s="75" t="s">
        <v>995</v>
      </c>
      <c r="E523" s="76"/>
      <c r="F523" s="76" t="s">
        <v>995</v>
      </c>
      <c r="G523" s="99"/>
      <c r="H523" s="78"/>
      <c r="I523" s="95" t="s">
        <v>995</v>
      </c>
      <c r="J523" s="80" t="s">
        <v>995</v>
      </c>
      <c r="K523" s="96" t="s">
        <v>995</v>
      </c>
      <c r="L523" s="81" t="s">
        <v>995</v>
      </c>
      <c r="R523" s="186"/>
    </row>
    <row r="524" spans="1:18">
      <c r="C524" s="82"/>
      <c r="D524" s="83"/>
      <c r="E524" s="84"/>
      <c r="F524" s="84"/>
      <c r="G524" s="85"/>
      <c r="H524" s="86"/>
      <c r="I524" s="86"/>
      <c r="J524" s="87"/>
      <c r="K524" s="88" t="s">
        <v>1010</v>
      </c>
      <c r="L524" s="89">
        <v>0</v>
      </c>
      <c r="R524" s="186"/>
    </row>
    <row r="525" spans="1:18">
      <c r="C525" s="74"/>
      <c r="D525" s="75" t="s">
        <v>995</v>
      </c>
      <c r="E525" s="76"/>
      <c r="F525" s="76" t="s">
        <v>995</v>
      </c>
      <c r="G525" s="99"/>
      <c r="H525" s="78"/>
      <c r="I525" s="95" t="s">
        <v>995</v>
      </c>
      <c r="J525" s="80" t="s">
        <v>995</v>
      </c>
      <c r="K525" s="96" t="s">
        <v>995</v>
      </c>
      <c r="L525" s="81" t="s">
        <v>995</v>
      </c>
      <c r="R525" s="186"/>
    </row>
    <row r="526" spans="1:18">
      <c r="C526" s="104"/>
      <c r="D526" s="105"/>
      <c r="E526" s="105"/>
      <c r="F526" s="105"/>
      <c r="G526" s="105"/>
      <c r="H526" s="105"/>
      <c r="I526" s="105"/>
      <c r="J526" s="106" t="s">
        <v>1011</v>
      </c>
      <c r="K526" s="107"/>
      <c r="L526" s="108">
        <v>1</v>
      </c>
      <c r="R526" s="186"/>
    </row>
    <row r="527" spans="1:18">
      <c r="C527" s="104"/>
      <c r="D527" s="105"/>
      <c r="E527" s="105"/>
      <c r="F527" s="105"/>
      <c r="G527" s="105"/>
      <c r="H527" s="105"/>
      <c r="I527" s="105"/>
      <c r="J527" s="106" t="s">
        <v>1012</v>
      </c>
      <c r="K527" s="109"/>
      <c r="L527" s="108">
        <v>284.09984769599998</v>
      </c>
      <c r="R527" s="186"/>
    </row>
    <row r="528" spans="1:18">
      <c r="C528" s="104"/>
      <c r="D528" s="105"/>
      <c r="E528" s="105"/>
      <c r="F528" s="105"/>
      <c r="G528" s="105"/>
      <c r="H528" s="105"/>
      <c r="I528" s="105"/>
      <c r="J528" s="106" t="s">
        <v>1013</v>
      </c>
      <c r="K528" s="110">
        <v>0</v>
      </c>
      <c r="L528" s="108">
        <v>0</v>
      </c>
      <c r="R528" s="186"/>
    </row>
    <row r="529" spans="1:18">
      <c r="C529" s="111"/>
      <c r="D529" s="112"/>
      <c r="E529" s="112"/>
      <c r="F529" s="112"/>
      <c r="G529" s="112"/>
      <c r="H529" s="112"/>
      <c r="I529" s="112"/>
      <c r="J529" s="113" t="s">
        <v>1014</v>
      </c>
      <c r="K529" s="114"/>
      <c r="L529" s="115">
        <v>284.09984769599998</v>
      </c>
      <c r="R529" s="186"/>
    </row>
    <row r="530" spans="1:18">
      <c r="C530" s="116" t="s">
        <v>1015</v>
      </c>
      <c r="D530" s="117" t="s">
        <v>1030</v>
      </c>
      <c r="E530" s="117"/>
      <c r="F530" s="117"/>
      <c r="G530" s="117"/>
      <c r="H530" s="117"/>
      <c r="I530" s="117"/>
      <c r="J530" s="117"/>
      <c r="K530" s="117"/>
      <c r="L530" s="118"/>
      <c r="R530" s="186"/>
    </row>
    <row r="531" spans="1:18">
      <c r="C531" s="119"/>
      <c r="D531" s="1788"/>
      <c r="E531" s="1788"/>
      <c r="F531" s="1788"/>
      <c r="G531" s="1788"/>
      <c r="H531" s="1788"/>
      <c r="I531" s="1788"/>
      <c r="J531" s="1788"/>
      <c r="K531" s="120"/>
      <c r="L531" s="121"/>
      <c r="R531" s="186"/>
    </row>
    <row r="532" spans="1:18">
      <c r="C532" s="119"/>
      <c r="D532" s="746"/>
      <c r="E532" s="746"/>
      <c r="F532" s="746"/>
      <c r="G532" s="746"/>
      <c r="H532" s="746"/>
      <c r="I532" s="746"/>
      <c r="J532" s="746"/>
      <c r="K532" s="120"/>
      <c r="L532" s="121"/>
      <c r="R532" s="186"/>
    </row>
    <row r="533" spans="1:18">
      <c r="C533" s="119"/>
      <c r="D533" s="1792"/>
      <c r="E533" s="1792"/>
      <c r="F533" s="1792"/>
      <c r="G533" s="1792"/>
      <c r="H533" s="1792"/>
      <c r="I533" s="1792"/>
      <c r="J533" s="1792"/>
      <c r="K533" s="1792"/>
      <c r="L533" s="121"/>
      <c r="R533" s="186"/>
    </row>
    <row r="534" spans="1:18">
      <c r="C534" s="210" t="s">
        <v>981</v>
      </c>
      <c r="D534" s="211" t="s">
        <v>23</v>
      </c>
      <c r="E534" s="212" t="s">
        <v>982</v>
      </c>
      <c r="F534" s="212" t="s">
        <v>970</v>
      </c>
      <c r="G534" s="213" t="s">
        <v>983</v>
      </c>
      <c r="H534" s="214" t="s">
        <v>984</v>
      </c>
      <c r="I534" s="215"/>
      <c r="J534" s="216" t="s">
        <v>985</v>
      </c>
      <c r="K534" s="217"/>
      <c r="L534" s="218" t="s">
        <v>986</v>
      </c>
      <c r="R534" s="186"/>
    </row>
    <row r="535" spans="1:18" ht="38.25">
      <c r="C535" s="777" t="s">
        <v>1053</v>
      </c>
      <c r="D535" s="778" t="s">
        <v>1054</v>
      </c>
      <c r="E535" s="221" t="s">
        <v>158</v>
      </c>
      <c r="F535" s="222" t="s">
        <v>710</v>
      </c>
      <c r="G535" s="223">
        <v>1</v>
      </c>
      <c r="H535" s="224" t="s">
        <v>987</v>
      </c>
      <c r="I535" s="225" t="s">
        <v>988</v>
      </c>
      <c r="J535" s="226" t="s">
        <v>989</v>
      </c>
      <c r="K535" s="227" t="s">
        <v>990</v>
      </c>
      <c r="L535" s="228">
        <v>398.88371000000001</v>
      </c>
      <c r="R535" s="186"/>
    </row>
    <row r="536" spans="1:18">
      <c r="C536" s="67" t="s">
        <v>665</v>
      </c>
      <c r="D536" s="68" t="s">
        <v>991</v>
      </c>
      <c r="E536" s="69"/>
      <c r="F536" s="69"/>
      <c r="G536" s="70"/>
      <c r="H536" s="71"/>
      <c r="I536" s="71"/>
      <c r="J536" s="72"/>
      <c r="K536" s="72"/>
      <c r="L536" s="73"/>
      <c r="R536" s="186"/>
    </row>
    <row r="537" spans="1:18">
      <c r="A537" s="29"/>
      <c r="B537" s="29"/>
      <c r="C537" s="74"/>
      <c r="D537" s="122"/>
      <c r="E537" s="94"/>
      <c r="F537" s="76"/>
      <c r="G537" s="125"/>
      <c r="H537" s="78"/>
      <c r="I537" s="95"/>
      <c r="J537" s="123"/>
      <c r="K537" s="96"/>
      <c r="L537" s="538"/>
      <c r="R537" s="186"/>
    </row>
    <row r="538" spans="1:18">
      <c r="C538" s="82"/>
      <c r="D538" s="83"/>
      <c r="E538" s="84"/>
      <c r="F538" s="84"/>
      <c r="G538" s="85"/>
      <c r="H538" s="86"/>
      <c r="I538" s="86"/>
      <c r="J538" s="87"/>
      <c r="K538" s="88" t="s">
        <v>996</v>
      </c>
      <c r="L538" s="539">
        <v>0</v>
      </c>
      <c r="R538" s="186"/>
    </row>
    <row r="539" spans="1:18">
      <c r="C539" s="67" t="s">
        <v>705</v>
      </c>
      <c r="D539" s="90" t="s">
        <v>997</v>
      </c>
      <c r="E539" s="84"/>
      <c r="F539" s="84"/>
      <c r="G539" s="85"/>
      <c r="H539" s="91"/>
      <c r="I539" s="91"/>
      <c r="J539" s="92"/>
      <c r="K539" s="92"/>
      <c r="L539" s="93"/>
      <c r="R539" s="186"/>
    </row>
    <row r="540" spans="1:18">
      <c r="A540" s="29"/>
      <c r="B540" s="29"/>
      <c r="C540" s="74"/>
      <c r="D540" s="122"/>
      <c r="E540" s="94"/>
      <c r="F540" s="76"/>
      <c r="G540" s="125"/>
      <c r="H540" s="78"/>
      <c r="I540" s="95"/>
      <c r="J540" s="123"/>
      <c r="K540" s="96"/>
      <c r="L540" s="81"/>
      <c r="R540" s="186"/>
    </row>
    <row r="541" spans="1:18">
      <c r="C541" s="82"/>
      <c r="D541" s="83"/>
      <c r="E541" s="84"/>
      <c r="F541" s="84"/>
      <c r="G541" s="85"/>
      <c r="H541" s="86"/>
      <c r="I541" s="86"/>
      <c r="J541" s="87"/>
      <c r="K541" s="88" t="s">
        <v>999</v>
      </c>
      <c r="L541" s="101">
        <v>0</v>
      </c>
      <c r="R541" s="186"/>
    </row>
    <row r="542" spans="1:18">
      <c r="C542" s="82"/>
      <c r="D542" s="83"/>
      <c r="E542" s="84"/>
      <c r="F542" s="84"/>
      <c r="G542" s="85"/>
      <c r="H542" s="86"/>
      <c r="I542" s="86"/>
      <c r="J542" s="87"/>
      <c r="K542" s="88" t="s">
        <v>1000</v>
      </c>
      <c r="L542" s="101">
        <v>0</v>
      </c>
      <c r="R542" s="186"/>
    </row>
    <row r="543" spans="1:18">
      <c r="C543" s="102" t="s">
        <v>750</v>
      </c>
      <c r="D543" s="90" t="s">
        <v>1001</v>
      </c>
      <c r="E543" s="84"/>
      <c r="F543" s="84"/>
      <c r="G543" s="85"/>
      <c r="H543" s="86"/>
      <c r="I543" s="86" t="s">
        <v>995</v>
      </c>
      <c r="J543" s="87"/>
      <c r="K543" s="87"/>
      <c r="L543" s="103"/>
      <c r="R543" s="186"/>
    </row>
    <row r="544" spans="1:18">
      <c r="A544" s="29"/>
      <c r="B544" s="29"/>
      <c r="C544" s="74"/>
      <c r="D544" s="156"/>
      <c r="E544" s="94"/>
      <c r="F544" s="76"/>
      <c r="G544" s="126"/>
      <c r="H544" s="78"/>
      <c r="I544" s="79"/>
      <c r="J544" s="323"/>
      <c r="K544" s="124"/>
      <c r="L544" s="81"/>
      <c r="R544" s="186"/>
    </row>
    <row r="545" spans="1:18">
      <c r="A545" s="29"/>
      <c r="B545" s="29"/>
      <c r="C545" s="74"/>
      <c r="D545" s="156"/>
      <c r="E545" s="94"/>
      <c r="F545" s="76"/>
      <c r="G545" s="126"/>
      <c r="H545" s="78"/>
      <c r="I545" s="79"/>
      <c r="J545" s="323"/>
      <c r="K545" s="124"/>
      <c r="L545" s="81"/>
      <c r="R545" s="186"/>
    </row>
    <row r="546" spans="1:18">
      <c r="C546" s="74"/>
      <c r="D546" s="540"/>
      <c r="E546" s="128"/>
      <c r="F546" s="98"/>
      <c r="G546" s="126"/>
      <c r="H546" s="129"/>
      <c r="I546" s="130"/>
      <c r="J546" s="541"/>
      <c r="K546" s="132"/>
      <c r="L546" s="153"/>
      <c r="R546" s="186"/>
    </row>
    <row r="547" spans="1:18">
      <c r="C547" s="82"/>
      <c r="D547" s="83"/>
      <c r="E547" s="84"/>
      <c r="F547" s="84"/>
      <c r="G547" s="85"/>
      <c r="H547" s="86"/>
      <c r="I547" s="86"/>
      <c r="J547" s="87"/>
      <c r="K547" s="88" t="s">
        <v>1002</v>
      </c>
      <c r="L547" s="89">
        <v>0</v>
      </c>
      <c r="R547" s="186"/>
    </row>
    <row r="548" spans="1:18">
      <c r="C548" s="102" t="s">
        <v>964</v>
      </c>
      <c r="D548" s="90" t="s">
        <v>1003</v>
      </c>
      <c r="E548" s="84"/>
      <c r="F548" s="84"/>
      <c r="G548" s="85"/>
      <c r="H548" s="86"/>
      <c r="I548" s="86"/>
      <c r="J548" s="87"/>
      <c r="K548" s="87"/>
      <c r="L548" s="103"/>
      <c r="R548" s="186"/>
    </row>
    <row r="549" spans="1:18" ht="30">
      <c r="A549" s="29">
        <v>96534</v>
      </c>
      <c r="B549" s="29" t="s">
        <v>56</v>
      </c>
      <c r="C549" s="74">
        <v>96534</v>
      </c>
      <c r="D549" s="122" t="s">
        <v>4390</v>
      </c>
      <c r="E549" s="94" t="s">
        <v>56</v>
      </c>
      <c r="F549" s="76" t="s">
        <v>472</v>
      </c>
      <c r="G549" s="125">
        <v>0.44000000000000006</v>
      </c>
      <c r="H549" s="78"/>
      <c r="I549" s="95" t="s">
        <v>995</v>
      </c>
      <c r="J549" s="323">
        <v>87.66</v>
      </c>
      <c r="K549" s="96" t="s">
        <v>995</v>
      </c>
      <c r="L549" s="81">
        <v>38.570400000000006</v>
      </c>
    </row>
    <row r="550" spans="1:18" ht="30">
      <c r="A550" s="29">
        <v>92916</v>
      </c>
      <c r="B550" s="29" t="s">
        <v>56</v>
      </c>
      <c r="C550" s="74">
        <v>92916</v>
      </c>
      <c r="D550" s="122" t="s">
        <v>4571</v>
      </c>
      <c r="E550" s="94" t="s">
        <v>56</v>
      </c>
      <c r="F550" s="76" t="s">
        <v>682</v>
      </c>
      <c r="G550" s="125">
        <v>3.4280400000000002</v>
      </c>
      <c r="H550" s="78"/>
      <c r="I550" s="95" t="s">
        <v>995</v>
      </c>
      <c r="J550" s="323">
        <v>18.84</v>
      </c>
      <c r="K550" s="96" t="s">
        <v>995</v>
      </c>
      <c r="L550" s="81">
        <v>64.584273600000003</v>
      </c>
    </row>
    <row r="551" spans="1:18" ht="30">
      <c r="A551" s="29">
        <v>92917</v>
      </c>
      <c r="B551" s="29" t="s">
        <v>56</v>
      </c>
      <c r="C551" s="74">
        <v>92917</v>
      </c>
      <c r="D551" s="122" t="s">
        <v>681</v>
      </c>
      <c r="E551" s="94" t="s">
        <v>56</v>
      </c>
      <c r="F551" s="76" t="s">
        <v>682</v>
      </c>
      <c r="G551" s="125">
        <v>11.2</v>
      </c>
      <c r="H551" s="78"/>
      <c r="I551" s="95" t="s">
        <v>995</v>
      </c>
      <c r="J551" s="323">
        <v>17.96</v>
      </c>
      <c r="K551" s="96" t="s">
        <v>995</v>
      </c>
      <c r="L551" s="81">
        <v>201.15199999999999</v>
      </c>
    </row>
    <row r="552" spans="1:18" ht="30">
      <c r="A552" s="29">
        <v>94971</v>
      </c>
      <c r="B552" s="29" t="s">
        <v>56</v>
      </c>
      <c r="C552" s="74">
        <v>94971</v>
      </c>
      <c r="D552" s="122" t="s">
        <v>4657</v>
      </c>
      <c r="E552" s="94" t="s">
        <v>56</v>
      </c>
      <c r="F552" s="76" t="s">
        <v>669</v>
      </c>
      <c r="G552" s="125">
        <v>0.15246000000000004</v>
      </c>
      <c r="H552" s="78"/>
      <c r="I552" s="95" t="s">
        <v>995</v>
      </c>
      <c r="J552" s="323">
        <v>433.52</v>
      </c>
      <c r="K552" s="96" t="s">
        <v>995</v>
      </c>
      <c r="L552" s="81">
        <v>66.094459200000017</v>
      </c>
    </row>
    <row r="553" spans="1:18" ht="30">
      <c r="A553" s="29">
        <v>92873</v>
      </c>
      <c r="B553" s="29" t="s">
        <v>56</v>
      </c>
      <c r="C553" s="74">
        <v>92873</v>
      </c>
      <c r="D553" s="122" t="s">
        <v>4646</v>
      </c>
      <c r="E553" s="94" t="s">
        <v>56</v>
      </c>
      <c r="F553" s="76" t="s">
        <v>669</v>
      </c>
      <c r="G553" s="125">
        <v>0.15246000000000004</v>
      </c>
      <c r="H553" s="78"/>
      <c r="I553" s="95" t="s">
        <v>995</v>
      </c>
      <c r="J553" s="323">
        <v>186.82</v>
      </c>
      <c r="K553" s="96" t="s">
        <v>995</v>
      </c>
      <c r="L553" s="81">
        <v>28.482577200000005</v>
      </c>
    </row>
    <row r="554" spans="1:18">
      <c r="C554" s="74"/>
      <c r="D554" s="75"/>
      <c r="E554" s="76"/>
      <c r="F554" s="76"/>
      <c r="G554" s="125"/>
      <c r="H554" s="78"/>
      <c r="I554" s="79"/>
      <c r="J554" s="323"/>
      <c r="K554" s="124"/>
      <c r="L554" s="81"/>
    </row>
    <row r="555" spans="1:18">
      <c r="C555" s="74"/>
      <c r="D555" s="75"/>
      <c r="E555" s="76"/>
      <c r="F555" s="76"/>
      <c r="G555" s="125"/>
      <c r="H555" s="78"/>
      <c r="I555" s="79"/>
      <c r="J555" s="323"/>
      <c r="K555" s="124"/>
      <c r="L555" s="81"/>
    </row>
    <row r="556" spans="1:18">
      <c r="C556" s="82"/>
      <c r="D556" s="83"/>
      <c r="E556" s="84"/>
      <c r="F556" s="84"/>
      <c r="G556" s="85"/>
      <c r="H556" s="86"/>
      <c r="I556" s="86"/>
      <c r="J556" s="87"/>
      <c r="K556" s="88" t="s">
        <v>1004</v>
      </c>
      <c r="L556" s="89">
        <v>398.88371000000001</v>
      </c>
    </row>
    <row r="557" spans="1:18">
      <c r="C557" s="102" t="s">
        <v>1005</v>
      </c>
      <c r="D557" s="90" t="s">
        <v>1006</v>
      </c>
      <c r="E557" s="84"/>
      <c r="F557" s="84"/>
      <c r="G557" s="85"/>
      <c r="H557" s="86"/>
      <c r="I557" s="86"/>
      <c r="J557" s="87"/>
      <c r="K557" s="87"/>
      <c r="L557" s="103"/>
    </row>
    <row r="558" spans="1:18">
      <c r="C558" s="74"/>
      <c r="D558" s="75"/>
      <c r="E558" s="76"/>
      <c r="F558" s="76"/>
      <c r="G558" s="99"/>
      <c r="H558" s="78"/>
      <c r="I558" s="95"/>
      <c r="J558" s="80"/>
      <c r="K558" s="96"/>
      <c r="L558" s="81"/>
    </row>
    <row r="559" spans="1:18">
      <c r="C559" s="74"/>
      <c r="D559" s="75" t="s">
        <v>995</v>
      </c>
      <c r="E559" s="76"/>
      <c r="F559" s="76" t="s">
        <v>995</v>
      </c>
      <c r="G559" s="99"/>
      <c r="H559" s="78"/>
      <c r="I559" s="95" t="s">
        <v>995</v>
      </c>
      <c r="J559" s="80" t="s">
        <v>995</v>
      </c>
      <c r="K559" s="96" t="s">
        <v>995</v>
      </c>
      <c r="L559" s="81" t="s">
        <v>995</v>
      </c>
    </row>
    <row r="560" spans="1:18">
      <c r="C560" s="82"/>
      <c r="D560" s="83"/>
      <c r="E560" s="84"/>
      <c r="F560" s="84"/>
      <c r="G560" s="85"/>
      <c r="H560" s="86"/>
      <c r="I560" s="86"/>
      <c r="J560" s="87"/>
      <c r="K560" s="88" t="s">
        <v>1007</v>
      </c>
      <c r="L560" s="89">
        <v>0</v>
      </c>
      <c r="R560" s="186"/>
    </row>
    <row r="561" spans="1:18">
      <c r="C561" s="102" t="s">
        <v>1008</v>
      </c>
      <c r="D561" s="90" t="s">
        <v>1009</v>
      </c>
      <c r="E561" s="84"/>
      <c r="F561" s="84"/>
      <c r="G561" s="85"/>
      <c r="H561" s="86"/>
      <c r="I561" s="86"/>
      <c r="J561" s="87"/>
      <c r="K561" s="87"/>
      <c r="L561" s="103"/>
      <c r="R561" s="186"/>
    </row>
    <row r="562" spans="1:18">
      <c r="C562" s="74"/>
      <c r="D562" s="75" t="s">
        <v>995</v>
      </c>
      <c r="E562" s="76"/>
      <c r="F562" s="76" t="s">
        <v>995</v>
      </c>
      <c r="G562" s="99"/>
      <c r="H562" s="78"/>
      <c r="I562" s="95" t="s">
        <v>995</v>
      </c>
      <c r="J562" s="80" t="s">
        <v>995</v>
      </c>
      <c r="K562" s="96" t="s">
        <v>995</v>
      </c>
      <c r="L562" s="81" t="s">
        <v>995</v>
      </c>
      <c r="R562" s="186"/>
    </row>
    <row r="563" spans="1:18">
      <c r="C563" s="74"/>
      <c r="D563" s="75" t="s">
        <v>995</v>
      </c>
      <c r="E563" s="76"/>
      <c r="F563" s="76" t="s">
        <v>995</v>
      </c>
      <c r="G563" s="99"/>
      <c r="H563" s="78"/>
      <c r="I563" s="95" t="s">
        <v>995</v>
      </c>
      <c r="J563" s="80" t="s">
        <v>995</v>
      </c>
      <c r="K563" s="96" t="s">
        <v>995</v>
      </c>
      <c r="L563" s="81" t="s">
        <v>995</v>
      </c>
      <c r="R563" s="186"/>
    </row>
    <row r="564" spans="1:18">
      <c r="C564" s="82"/>
      <c r="D564" s="83"/>
      <c r="E564" s="84"/>
      <c r="F564" s="84"/>
      <c r="G564" s="85"/>
      <c r="H564" s="86"/>
      <c r="I564" s="86"/>
      <c r="J564" s="87"/>
      <c r="K564" s="88" t="s">
        <v>1010</v>
      </c>
      <c r="L564" s="89">
        <v>0</v>
      </c>
      <c r="R564" s="186"/>
    </row>
    <row r="565" spans="1:18">
      <c r="C565" s="74"/>
      <c r="D565" s="75" t="s">
        <v>995</v>
      </c>
      <c r="E565" s="76"/>
      <c r="F565" s="76" t="s">
        <v>995</v>
      </c>
      <c r="G565" s="99"/>
      <c r="H565" s="78"/>
      <c r="I565" s="95" t="s">
        <v>995</v>
      </c>
      <c r="J565" s="80" t="s">
        <v>995</v>
      </c>
      <c r="K565" s="96" t="s">
        <v>995</v>
      </c>
      <c r="L565" s="81" t="s">
        <v>995</v>
      </c>
      <c r="R565" s="186"/>
    </row>
    <row r="566" spans="1:18">
      <c r="C566" s="104"/>
      <c r="D566" s="105"/>
      <c r="E566" s="105"/>
      <c r="F566" s="105"/>
      <c r="G566" s="105"/>
      <c r="H566" s="105"/>
      <c r="I566" s="105"/>
      <c r="J566" s="106" t="s">
        <v>1011</v>
      </c>
      <c r="K566" s="107"/>
      <c r="L566" s="108">
        <v>1</v>
      </c>
      <c r="R566" s="186"/>
    </row>
    <row r="567" spans="1:18">
      <c r="C567" s="104"/>
      <c r="D567" s="105"/>
      <c r="E567" s="105"/>
      <c r="F567" s="105"/>
      <c r="G567" s="105"/>
      <c r="H567" s="105"/>
      <c r="I567" s="105"/>
      <c r="J567" s="106" t="s">
        <v>1012</v>
      </c>
      <c r="K567" s="109"/>
      <c r="L567" s="108">
        <v>398.88371000000001</v>
      </c>
      <c r="R567" s="186"/>
    </row>
    <row r="568" spans="1:18">
      <c r="C568" s="104"/>
      <c r="D568" s="105"/>
      <c r="E568" s="105"/>
      <c r="F568" s="105"/>
      <c r="G568" s="105"/>
      <c r="H568" s="105"/>
      <c r="I568" s="105"/>
      <c r="J568" s="106" t="s">
        <v>1013</v>
      </c>
      <c r="K568" s="110">
        <v>0</v>
      </c>
      <c r="L568" s="108">
        <v>0</v>
      </c>
      <c r="R568" s="186"/>
    </row>
    <row r="569" spans="1:18">
      <c r="C569" s="111"/>
      <c r="D569" s="112"/>
      <c r="E569" s="112"/>
      <c r="F569" s="112"/>
      <c r="G569" s="112"/>
      <c r="H569" s="112"/>
      <c r="I569" s="112"/>
      <c r="J569" s="113" t="s">
        <v>1014</v>
      </c>
      <c r="K569" s="114"/>
      <c r="L569" s="115">
        <v>398.88371000000001</v>
      </c>
      <c r="R569" s="186"/>
    </row>
    <row r="570" spans="1:18">
      <c r="C570" s="116" t="s">
        <v>1015</v>
      </c>
      <c r="D570" s="117" t="s">
        <v>1030</v>
      </c>
      <c r="E570" s="117"/>
      <c r="F570" s="117"/>
      <c r="G570" s="117"/>
      <c r="H570" s="117"/>
      <c r="I570" s="117"/>
      <c r="J570" s="117"/>
      <c r="K570" s="117"/>
      <c r="L570" s="118"/>
      <c r="R570" s="186"/>
    </row>
    <row r="571" spans="1:18">
      <c r="C571" s="119"/>
      <c r="D571" s="1788"/>
      <c r="E571" s="1788"/>
      <c r="F571" s="1788"/>
      <c r="G571" s="1788"/>
      <c r="H571" s="1788"/>
      <c r="I571" s="1788"/>
      <c r="J571" s="1788"/>
      <c r="K571" s="120"/>
      <c r="L571" s="121"/>
      <c r="R571" s="186"/>
    </row>
    <row r="572" spans="1:18">
      <c r="C572" s="119"/>
      <c r="D572" s="1792"/>
      <c r="E572" s="1792"/>
      <c r="F572" s="1792"/>
      <c r="G572" s="1792"/>
      <c r="H572" s="1792"/>
      <c r="I572" s="1792"/>
      <c r="J572" s="1792"/>
      <c r="K572" s="1792"/>
      <c r="L572" s="121"/>
      <c r="R572" s="186"/>
    </row>
    <row r="573" spans="1:18">
      <c r="C573" s="210" t="s">
        <v>981</v>
      </c>
      <c r="D573" s="211" t="s">
        <v>23</v>
      </c>
      <c r="E573" s="212" t="s">
        <v>982</v>
      </c>
      <c r="F573" s="212" t="s">
        <v>970</v>
      </c>
      <c r="G573" s="213" t="s">
        <v>983</v>
      </c>
      <c r="H573" s="214" t="s">
        <v>984</v>
      </c>
      <c r="I573" s="215"/>
      <c r="J573" s="216" t="s">
        <v>985</v>
      </c>
      <c r="K573" s="217"/>
      <c r="L573" s="218" t="s">
        <v>986</v>
      </c>
      <c r="R573" s="186"/>
    </row>
    <row r="574" spans="1:18" ht="38.25">
      <c r="C574" s="777" t="s">
        <v>1055</v>
      </c>
      <c r="D574" s="778" t="s">
        <v>1056</v>
      </c>
      <c r="E574" s="221" t="s">
        <v>158</v>
      </c>
      <c r="F574" s="222" t="s">
        <v>710</v>
      </c>
      <c r="G574" s="223">
        <v>1</v>
      </c>
      <c r="H574" s="224" t="s">
        <v>987</v>
      </c>
      <c r="I574" s="225" t="s">
        <v>988</v>
      </c>
      <c r="J574" s="226" t="s">
        <v>989</v>
      </c>
      <c r="K574" s="227" t="s">
        <v>990</v>
      </c>
      <c r="L574" s="228">
        <v>717.71140349999996</v>
      </c>
      <c r="R574" s="186"/>
    </row>
    <row r="575" spans="1:18">
      <c r="C575" s="67" t="s">
        <v>665</v>
      </c>
      <c r="D575" s="68" t="s">
        <v>991</v>
      </c>
      <c r="E575" s="69"/>
      <c r="F575" s="69"/>
      <c r="G575" s="70"/>
      <c r="H575" s="71"/>
      <c r="I575" s="71"/>
      <c r="J575" s="72"/>
      <c r="K575" s="72"/>
      <c r="L575" s="73"/>
      <c r="R575" s="186"/>
    </row>
    <row r="576" spans="1:18">
      <c r="A576" s="29"/>
      <c r="B576" s="29"/>
      <c r="C576" s="74"/>
      <c r="D576" s="122"/>
      <c r="E576" s="94"/>
      <c r="F576" s="76"/>
      <c r="G576" s="125"/>
      <c r="H576" s="78"/>
      <c r="I576" s="95"/>
      <c r="J576" s="123"/>
      <c r="K576" s="96"/>
      <c r="L576" s="538"/>
      <c r="R576" s="186"/>
    </row>
    <row r="577" spans="1:18">
      <c r="C577" s="82"/>
      <c r="D577" s="83"/>
      <c r="E577" s="84"/>
      <c r="F577" s="84"/>
      <c r="G577" s="85"/>
      <c r="H577" s="86"/>
      <c r="I577" s="86"/>
      <c r="J577" s="87"/>
      <c r="K577" s="88" t="s">
        <v>996</v>
      </c>
      <c r="L577" s="539">
        <v>0</v>
      </c>
      <c r="R577" s="186"/>
    </row>
    <row r="578" spans="1:18">
      <c r="C578" s="67" t="s">
        <v>705</v>
      </c>
      <c r="D578" s="90" t="s">
        <v>997</v>
      </c>
      <c r="E578" s="84"/>
      <c r="F578" s="84"/>
      <c r="G578" s="85"/>
      <c r="H578" s="91"/>
      <c r="I578" s="91"/>
      <c r="J578" s="92"/>
      <c r="K578" s="92"/>
      <c r="L578" s="93"/>
      <c r="R578" s="186"/>
    </row>
    <row r="579" spans="1:18">
      <c r="A579" s="29"/>
      <c r="B579" s="29"/>
      <c r="C579" s="74"/>
      <c r="D579" s="122"/>
      <c r="E579" s="94"/>
      <c r="F579" s="76"/>
      <c r="G579" s="125"/>
      <c r="H579" s="78"/>
      <c r="I579" s="95"/>
      <c r="J579" s="123"/>
      <c r="K579" s="96"/>
      <c r="L579" s="81"/>
      <c r="R579" s="186"/>
    </row>
    <row r="580" spans="1:18">
      <c r="C580" s="82"/>
      <c r="D580" s="83"/>
      <c r="E580" s="84"/>
      <c r="F580" s="84"/>
      <c r="G580" s="85"/>
      <c r="H580" s="86"/>
      <c r="I580" s="86"/>
      <c r="J580" s="87"/>
      <c r="K580" s="88" t="s">
        <v>999</v>
      </c>
      <c r="L580" s="101">
        <v>0</v>
      </c>
      <c r="R580" s="186"/>
    </row>
    <row r="581" spans="1:18">
      <c r="C581" s="82"/>
      <c r="D581" s="83"/>
      <c r="E581" s="84"/>
      <c r="F581" s="84"/>
      <c r="G581" s="85"/>
      <c r="H581" s="86"/>
      <c r="I581" s="86"/>
      <c r="J581" s="87"/>
      <c r="K581" s="88" t="s">
        <v>1000</v>
      </c>
      <c r="L581" s="101">
        <v>0</v>
      </c>
      <c r="R581" s="186"/>
    </row>
    <row r="582" spans="1:18">
      <c r="C582" s="102" t="s">
        <v>750</v>
      </c>
      <c r="D582" s="90" t="s">
        <v>1001</v>
      </c>
      <c r="E582" s="84"/>
      <c r="F582" s="84"/>
      <c r="G582" s="85"/>
      <c r="H582" s="86"/>
      <c r="I582" s="86" t="s">
        <v>995</v>
      </c>
      <c r="J582" s="87"/>
      <c r="K582" s="87"/>
      <c r="L582" s="103"/>
      <c r="R582" s="186"/>
    </row>
    <row r="583" spans="1:18">
      <c r="A583" s="29"/>
      <c r="B583" s="29"/>
      <c r="C583" s="74"/>
      <c r="D583" s="122"/>
      <c r="E583" s="94"/>
      <c r="F583" s="76"/>
      <c r="G583" s="125"/>
      <c r="H583" s="78"/>
      <c r="I583" s="95"/>
      <c r="J583" s="323"/>
      <c r="K583" s="96"/>
      <c r="L583" s="81"/>
      <c r="R583" s="186"/>
    </row>
    <row r="584" spans="1:18">
      <c r="C584" s="74"/>
      <c r="D584" s="540"/>
      <c r="E584" s="128"/>
      <c r="F584" s="98"/>
      <c r="G584" s="126"/>
      <c r="H584" s="129"/>
      <c r="I584" s="130"/>
      <c r="J584" s="541"/>
      <c r="K584" s="132"/>
      <c r="L584" s="153"/>
      <c r="R584" s="186"/>
    </row>
    <row r="585" spans="1:18">
      <c r="C585" s="82"/>
      <c r="D585" s="83"/>
      <c r="E585" s="84"/>
      <c r="F585" s="84"/>
      <c r="G585" s="85"/>
      <c r="H585" s="86"/>
      <c r="I585" s="86"/>
      <c r="J585" s="87"/>
      <c r="K585" s="88" t="s">
        <v>1002</v>
      </c>
      <c r="L585" s="89">
        <v>0</v>
      </c>
      <c r="R585" s="186"/>
    </row>
    <row r="586" spans="1:18">
      <c r="C586" s="102" t="s">
        <v>964</v>
      </c>
      <c r="D586" s="90" t="s">
        <v>1003</v>
      </c>
      <c r="E586" s="84"/>
      <c r="F586" s="84"/>
      <c r="G586" s="85"/>
      <c r="H586" s="86"/>
      <c r="I586" s="86"/>
      <c r="J586" s="87"/>
      <c r="K586" s="87"/>
      <c r="L586" s="103"/>
      <c r="R586" s="186"/>
    </row>
    <row r="587" spans="1:18" ht="30">
      <c r="A587" s="29">
        <v>96534</v>
      </c>
      <c r="B587" s="29" t="s">
        <v>56</v>
      </c>
      <c r="C587" s="74">
        <v>96534</v>
      </c>
      <c r="D587" s="122" t="s">
        <v>4390</v>
      </c>
      <c r="E587" s="94" t="s">
        <v>56</v>
      </c>
      <c r="F587" s="76" t="s">
        <v>472</v>
      </c>
      <c r="G587" s="125">
        <v>0.89999999999999991</v>
      </c>
      <c r="H587" s="78"/>
      <c r="I587" s="95" t="s">
        <v>995</v>
      </c>
      <c r="J587" s="323">
        <v>87.66</v>
      </c>
      <c r="K587" s="96" t="s">
        <v>995</v>
      </c>
      <c r="L587" s="81">
        <v>78.893999999999991</v>
      </c>
      <c r="R587" s="186"/>
    </row>
    <row r="588" spans="1:18" ht="30">
      <c r="A588" s="29">
        <v>92916</v>
      </c>
      <c r="B588" s="29" t="s">
        <v>56</v>
      </c>
      <c r="C588" s="74">
        <v>92916</v>
      </c>
      <c r="D588" s="122" t="s">
        <v>4571</v>
      </c>
      <c r="E588" s="94" t="s">
        <v>56</v>
      </c>
      <c r="F588" s="76" t="s">
        <v>682</v>
      </c>
      <c r="G588" s="125">
        <v>6.2524000000000006</v>
      </c>
      <c r="H588" s="78"/>
      <c r="I588" s="95" t="s">
        <v>995</v>
      </c>
      <c r="J588" s="323">
        <v>18.84</v>
      </c>
      <c r="K588" s="96" t="s">
        <v>995</v>
      </c>
      <c r="L588" s="81">
        <v>117.79521600000001</v>
      </c>
      <c r="R588" s="186"/>
    </row>
    <row r="589" spans="1:18" ht="30">
      <c r="A589" s="29">
        <v>92917</v>
      </c>
      <c r="B589" s="29" t="s">
        <v>56</v>
      </c>
      <c r="C589" s="74">
        <v>92917</v>
      </c>
      <c r="D589" s="122" t="s">
        <v>681</v>
      </c>
      <c r="E589" s="94" t="s">
        <v>56</v>
      </c>
      <c r="F589" s="76" t="s">
        <v>682</v>
      </c>
      <c r="G589" s="125">
        <v>16.77</v>
      </c>
      <c r="H589" s="78"/>
      <c r="I589" s="95"/>
      <c r="J589" s="323">
        <v>17.96</v>
      </c>
      <c r="K589" s="96" t="s">
        <v>995</v>
      </c>
      <c r="L589" s="81">
        <v>301.18920000000003</v>
      </c>
      <c r="R589" s="186"/>
    </row>
    <row r="590" spans="1:18" ht="30">
      <c r="A590" s="29">
        <v>94971</v>
      </c>
      <c r="B590" s="29" t="s">
        <v>56</v>
      </c>
      <c r="C590" s="74">
        <v>94971</v>
      </c>
      <c r="D590" s="122" t="s">
        <v>4657</v>
      </c>
      <c r="E590" s="94" t="s">
        <v>56</v>
      </c>
      <c r="F590" s="76" t="s">
        <v>669</v>
      </c>
      <c r="G590" s="125">
        <v>0.354375</v>
      </c>
      <c r="H590" s="78"/>
      <c r="I590" s="95" t="s">
        <v>995</v>
      </c>
      <c r="J590" s="323">
        <v>433.52</v>
      </c>
      <c r="K590" s="96" t="s">
        <v>995</v>
      </c>
      <c r="L590" s="81">
        <v>153.62864999999999</v>
      </c>
      <c r="R590" s="186"/>
    </row>
    <row r="591" spans="1:18" ht="30">
      <c r="A591" s="29">
        <v>92873</v>
      </c>
      <c r="B591" s="29" t="s">
        <v>56</v>
      </c>
      <c r="C591" s="74">
        <v>92873</v>
      </c>
      <c r="D591" s="122" t="s">
        <v>4646</v>
      </c>
      <c r="E591" s="94" t="s">
        <v>56</v>
      </c>
      <c r="F591" s="76" t="s">
        <v>669</v>
      </c>
      <c r="G591" s="125">
        <v>0.354375</v>
      </c>
      <c r="H591" s="78"/>
      <c r="I591" s="95" t="s">
        <v>995</v>
      </c>
      <c r="J591" s="323">
        <v>186.82</v>
      </c>
      <c r="K591" s="96" t="s">
        <v>995</v>
      </c>
      <c r="L591" s="81">
        <v>66.204337499999994</v>
      </c>
      <c r="R591" s="186"/>
    </row>
    <row r="592" spans="1:18">
      <c r="A592" s="29"/>
      <c r="B592" s="29"/>
      <c r="C592" s="74"/>
      <c r="D592" s="160"/>
      <c r="E592" s="128"/>
      <c r="F592" s="98"/>
      <c r="G592" s="125"/>
      <c r="H592" s="129"/>
      <c r="I592" s="129"/>
      <c r="J592" s="458"/>
      <c r="K592" s="159"/>
      <c r="L592" s="153"/>
      <c r="R592" s="186"/>
    </row>
    <row r="593" spans="3:18">
      <c r="C593" s="82"/>
      <c r="D593" s="83"/>
      <c r="E593" s="84"/>
      <c r="F593" s="84"/>
      <c r="G593" s="85"/>
      <c r="H593" s="86"/>
      <c r="I593" s="86"/>
      <c r="J593" s="87"/>
      <c r="K593" s="88" t="s">
        <v>1004</v>
      </c>
      <c r="L593" s="89">
        <v>717.71140349999996</v>
      </c>
      <c r="R593" s="186"/>
    </row>
    <row r="594" spans="3:18">
      <c r="C594" s="102" t="s">
        <v>1005</v>
      </c>
      <c r="D594" s="90" t="s">
        <v>1006</v>
      </c>
      <c r="E594" s="84"/>
      <c r="F594" s="84"/>
      <c r="G594" s="85"/>
      <c r="H594" s="86"/>
      <c r="I594" s="86"/>
      <c r="J594" s="87"/>
      <c r="K594" s="87"/>
      <c r="L594" s="103"/>
      <c r="R594" s="186"/>
    </row>
    <row r="595" spans="3:18">
      <c r="C595" s="74"/>
      <c r="D595" s="75"/>
      <c r="E595" s="76"/>
      <c r="F595" s="76"/>
      <c r="G595" s="99"/>
      <c r="H595" s="78"/>
      <c r="I595" s="95"/>
      <c r="J595" s="80"/>
      <c r="K595" s="96"/>
      <c r="L595" s="81"/>
      <c r="R595" s="186"/>
    </row>
    <row r="596" spans="3:18">
      <c r="C596" s="74"/>
      <c r="D596" s="75" t="s">
        <v>995</v>
      </c>
      <c r="E596" s="76"/>
      <c r="F596" s="76" t="s">
        <v>995</v>
      </c>
      <c r="G596" s="99"/>
      <c r="H596" s="78"/>
      <c r="I596" s="95" t="s">
        <v>995</v>
      </c>
      <c r="J596" s="80" t="s">
        <v>995</v>
      </c>
      <c r="K596" s="96" t="s">
        <v>995</v>
      </c>
      <c r="L596" s="81" t="s">
        <v>995</v>
      </c>
      <c r="R596" s="186"/>
    </row>
    <row r="597" spans="3:18">
      <c r="C597" s="82"/>
      <c r="D597" s="83"/>
      <c r="E597" s="84"/>
      <c r="F597" s="84"/>
      <c r="G597" s="85"/>
      <c r="H597" s="86"/>
      <c r="I597" s="86"/>
      <c r="J597" s="87"/>
      <c r="K597" s="88" t="s">
        <v>1007</v>
      </c>
      <c r="L597" s="89">
        <v>0</v>
      </c>
      <c r="R597" s="186"/>
    </row>
    <row r="598" spans="3:18">
      <c r="C598" s="102" t="s">
        <v>1008</v>
      </c>
      <c r="D598" s="90" t="s">
        <v>1009</v>
      </c>
      <c r="E598" s="84"/>
      <c r="F598" s="84"/>
      <c r="G598" s="85"/>
      <c r="H598" s="86"/>
      <c r="I598" s="86"/>
      <c r="J598" s="87"/>
      <c r="K598" s="87"/>
      <c r="L598" s="103"/>
      <c r="R598" s="186"/>
    </row>
    <row r="599" spans="3:18">
      <c r="C599" s="74"/>
      <c r="D599" s="75" t="s">
        <v>995</v>
      </c>
      <c r="E599" s="76"/>
      <c r="F599" s="76" t="s">
        <v>995</v>
      </c>
      <c r="G599" s="99"/>
      <c r="H599" s="78"/>
      <c r="I599" s="95" t="s">
        <v>995</v>
      </c>
      <c r="J599" s="80" t="s">
        <v>995</v>
      </c>
      <c r="K599" s="96" t="s">
        <v>995</v>
      </c>
      <c r="L599" s="81" t="s">
        <v>995</v>
      </c>
      <c r="R599" s="186"/>
    </row>
    <row r="600" spans="3:18">
      <c r="C600" s="74"/>
      <c r="D600" s="75" t="s">
        <v>995</v>
      </c>
      <c r="E600" s="76"/>
      <c r="F600" s="76" t="s">
        <v>995</v>
      </c>
      <c r="G600" s="99"/>
      <c r="H600" s="78"/>
      <c r="I600" s="95" t="s">
        <v>995</v>
      </c>
      <c r="J600" s="80" t="s">
        <v>995</v>
      </c>
      <c r="K600" s="96" t="s">
        <v>995</v>
      </c>
      <c r="L600" s="81" t="s">
        <v>995</v>
      </c>
      <c r="R600" s="186"/>
    </row>
    <row r="601" spans="3:18">
      <c r="C601" s="82"/>
      <c r="D601" s="83"/>
      <c r="E601" s="84"/>
      <c r="F601" s="84"/>
      <c r="G601" s="85"/>
      <c r="H601" s="86"/>
      <c r="I601" s="86"/>
      <c r="J601" s="87"/>
      <c r="K601" s="88" t="s">
        <v>1010</v>
      </c>
      <c r="L601" s="89">
        <v>0</v>
      </c>
      <c r="R601" s="186"/>
    </row>
    <row r="602" spans="3:18">
      <c r="C602" s="74"/>
      <c r="D602" s="75" t="s">
        <v>995</v>
      </c>
      <c r="E602" s="76"/>
      <c r="F602" s="76" t="s">
        <v>995</v>
      </c>
      <c r="G602" s="99"/>
      <c r="H602" s="78"/>
      <c r="I602" s="95" t="s">
        <v>995</v>
      </c>
      <c r="J602" s="80" t="s">
        <v>995</v>
      </c>
      <c r="K602" s="96" t="s">
        <v>995</v>
      </c>
      <c r="L602" s="81" t="s">
        <v>995</v>
      </c>
      <c r="R602" s="186"/>
    </row>
    <row r="603" spans="3:18">
      <c r="C603" s="104"/>
      <c r="D603" s="105"/>
      <c r="E603" s="105"/>
      <c r="F603" s="105"/>
      <c r="G603" s="105"/>
      <c r="H603" s="105"/>
      <c r="I603" s="105"/>
      <c r="J603" s="106" t="s">
        <v>1011</v>
      </c>
      <c r="K603" s="107"/>
      <c r="L603" s="108">
        <v>1</v>
      </c>
      <c r="R603" s="186"/>
    </row>
    <row r="604" spans="3:18">
      <c r="C604" s="104"/>
      <c r="D604" s="105"/>
      <c r="E604" s="105"/>
      <c r="F604" s="105"/>
      <c r="G604" s="105"/>
      <c r="H604" s="105"/>
      <c r="I604" s="105"/>
      <c r="J604" s="106" t="s">
        <v>1012</v>
      </c>
      <c r="K604" s="109"/>
      <c r="L604" s="108">
        <v>717.71140349999996</v>
      </c>
      <c r="R604" s="186"/>
    </row>
    <row r="605" spans="3:18">
      <c r="C605" s="104"/>
      <c r="D605" s="105"/>
      <c r="E605" s="105"/>
      <c r="F605" s="105"/>
      <c r="G605" s="105"/>
      <c r="H605" s="105"/>
      <c r="I605" s="105"/>
      <c r="J605" s="106" t="s">
        <v>1013</v>
      </c>
      <c r="K605" s="110">
        <v>0</v>
      </c>
      <c r="L605" s="108">
        <v>0</v>
      </c>
      <c r="R605" s="186"/>
    </row>
    <row r="606" spans="3:18">
      <c r="C606" s="111"/>
      <c r="D606" s="112"/>
      <c r="E606" s="112"/>
      <c r="F606" s="112"/>
      <c r="G606" s="112"/>
      <c r="H606" s="112"/>
      <c r="I606" s="112"/>
      <c r="J606" s="113" t="s">
        <v>1014</v>
      </c>
      <c r="K606" s="114"/>
      <c r="L606" s="115">
        <v>717.71140349999996</v>
      </c>
      <c r="R606" s="186"/>
    </row>
    <row r="607" spans="3:18">
      <c r="C607" s="116" t="s">
        <v>1015</v>
      </c>
      <c r="D607" s="117" t="s">
        <v>1030</v>
      </c>
      <c r="E607" s="117"/>
      <c r="F607" s="117"/>
      <c r="G607" s="117"/>
      <c r="H607" s="117"/>
      <c r="I607" s="117"/>
      <c r="J607" s="117"/>
      <c r="K607" s="117"/>
      <c r="L607" s="118"/>
      <c r="R607" s="186"/>
    </row>
    <row r="608" spans="3:18">
      <c r="C608" s="119"/>
      <c r="D608" s="1788"/>
      <c r="E608" s="1788"/>
      <c r="F608" s="1788"/>
      <c r="G608" s="1788"/>
      <c r="H608" s="1788"/>
      <c r="I608" s="1788"/>
      <c r="J608" s="1788"/>
      <c r="K608" s="120"/>
      <c r="L608" s="121"/>
      <c r="R608" s="186"/>
    </row>
    <row r="609" spans="1:18">
      <c r="C609" s="119"/>
      <c r="D609" s="1792"/>
      <c r="E609" s="1792"/>
      <c r="F609" s="1792"/>
      <c r="G609" s="1792"/>
      <c r="H609" s="1792"/>
      <c r="I609" s="1792"/>
      <c r="J609" s="1792"/>
      <c r="K609" s="1792"/>
      <c r="L609" s="121"/>
      <c r="R609" s="186"/>
    </row>
    <row r="610" spans="1:18">
      <c r="C610" s="210" t="s">
        <v>981</v>
      </c>
      <c r="D610" s="211" t="s">
        <v>23</v>
      </c>
      <c r="E610" s="212" t="s">
        <v>982</v>
      </c>
      <c r="F610" s="212" t="s">
        <v>970</v>
      </c>
      <c r="G610" s="213" t="s">
        <v>983</v>
      </c>
      <c r="H610" s="214" t="s">
        <v>984</v>
      </c>
      <c r="I610" s="215"/>
      <c r="J610" s="216" t="s">
        <v>985</v>
      </c>
      <c r="K610" s="217"/>
      <c r="L610" s="218" t="s">
        <v>986</v>
      </c>
      <c r="R610" s="186"/>
    </row>
    <row r="611" spans="1:18" ht="38.25">
      <c r="C611" s="777" t="s">
        <v>1057</v>
      </c>
      <c r="D611" s="778" t="s">
        <v>1058</v>
      </c>
      <c r="E611" s="221" t="s">
        <v>158</v>
      </c>
      <c r="F611" s="222" t="s">
        <v>710</v>
      </c>
      <c r="G611" s="223">
        <v>1</v>
      </c>
      <c r="H611" s="224" t="s">
        <v>987</v>
      </c>
      <c r="I611" s="225" t="s">
        <v>988</v>
      </c>
      <c r="J611" s="226" t="s">
        <v>989</v>
      </c>
      <c r="K611" s="227" t="s">
        <v>990</v>
      </c>
      <c r="L611" s="228">
        <v>428.90671932082091</v>
      </c>
      <c r="R611" s="186"/>
    </row>
    <row r="612" spans="1:18">
      <c r="C612" s="67" t="s">
        <v>665</v>
      </c>
      <c r="D612" s="68" t="s">
        <v>991</v>
      </c>
      <c r="E612" s="69"/>
      <c r="F612" s="69"/>
      <c r="G612" s="70"/>
      <c r="H612" s="71"/>
      <c r="I612" s="71"/>
      <c r="J612" s="72"/>
      <c r="K612" s="72"/>
      <c r="L612" s="73"/>
      <c r="R612" s="186"/>
    </row>
    <row r="613" spans="1:18">
      <c r="A613" s="29"/>
      <c r="B613" s="29"/>
      <c r="C613" s="74"/>
      <c r="D613" s="122"/>
      <c r="E613" s="94"/>
      <c r="F613" s="76"/>
      <c r="G613" s="125"/>
      <c r="H613" s="78"/>
      <c r="I613" s="95"/>
      <c r="J613" s="123"/>
      <c r="K613" s="96"/>
      <c r="L613" s="538"/>
      <c r="R613" s="186"/>
    </row>
    <row r="614" spans="1:18">
      <c r="C614" s="82"/>
      <c r="D614" s="83"/>
      <c r="E614" s="84"/>
      <c r="F614" s="84"/>
      <c r="G614" s="85"/>
      <c r="H614" s="86"/>
      <c r="I614" s="86"/>
      <c r="J614" s="87"/>
      <c r="K614" s="88" t="s">
        <v>996</v>
      </c>
      <c r="L614" s="539">
        <v>0</v>
      </c>
      <c r="R614" s="186"/>
    </row>
    <row r="615" spans="1:18">
      <c r="C615" s="67" t="s">
        <v>705</v>
      </c>
      <c r="D615" s="90" t="s">
        <v>997</v>
      </c>
      <c r="E615" s="84"/>
      <c r="F615" s="84"/>
      <c r="G615" s="85"/>
      <c r="H615" s="91"/>
      <c r="I615" s="91"/>
      <c r="J615" s="92"/>
      <c r="K615" s="92"/>
      <c r="L615" s="93"/>
      <c r="R615" s="186"/>
    </row>
    <row r="616" spans="1:18">
      <c r="A616" s="29"/>
      <c r="B616" s="29"/>
      <c r="C616" s="74"/>
      <c r="D616" s="122"/>
      <c r="E616" s="94"/>
      <c r="F616" s="76"/>
      <c r="G616" s="125"/>
      <c r="H616" s="78"/>
      <c r="I616" s="95"/>
      <c r="J616" s="123"/>
      <c r="K616" s="96"/>
      <c r="L616" s="81"/>
      <c r="R616" s="186"/>
    </row>
    <row r="617" spans="1:18">
      <c r="C617" s="82"/>
      <c r="D617" s="83"/>
      <c r="E617" s="84"/>
      <c r="F617" s="84"/>
      <c r="G617" s="85"/>
      <c r="H617" s="86"/>
      <c r="I617" s="86"/>
      <c r="J617" s="87"/>
      <c r="K617" s="88" t="s">
        <v>999</v>
      </c>
      <c r="L617" s="101">
        <v>0</v>
      </c>
      <c r="R617" s="186"/>
    </row>
    <row r="618" spans="1:18">
      <c r="C618" s="82"/>
      <c r="D618" s="83"/>
      <c r="E618" s="84"/>
      <c r="F618" s="84"/>
      <c r="G618" s="85"/>
      <c r="H618" s="86"/>
      <c r="I618" s="86"/>
      <c r="J618" s="87"/>
      <c r="K618" s="88" t="s">
        <v>1000</v>
      </c>
      <c r="L618" s="101">
        <v>0</v>
      </c>
      <c r="R618" s="186"/>
    </row>
    <row r="619" spans="1:18">
      <c r="C619" s="102" t="s">
        <v>750</v>
      </c>
      <c r="D619" s="90" t="s">
        <v>1001</v>
      </c>
      <c r="E619" s="84"/>
      <c r="F619" s="84"/>
      <c r="G619" s="85"/>
      <c r="H619" s="86"/>
      <c r="I619" s="86" t="s">
        <v>995</v>
      </c>
      <c r="J619" s="87"/>
      <c r="K619" s="87"/>
      <c r="L619" s="103"/>
      <c r="R619" s="186"/>
    </row>
    <row r="620" spans="1:18">
      <c r="A620" s="29"/>
      <c r="B620" s="29"/>
      <c r="C620" s="74"/>
      <c r="D620" s="122"/>
      <c r="E620" s="94"/>
      <c r="F620" s="76"/>
      <c r="G620" s="125"/>
      <c r="H620" s="78"/>
      <c r="I620" s="95"/>
      <c r="J620" s="323"/>
      <c r="K620" s="96"/>
      <c r="L620" s="81"/>
      <c r="R620" s="186"/>
    </row>
    <row r="621" spans="1:18">
      <c r="C621" s="74"/>
      <c r="D621" s="540"/>
      <c r="E621" s="128"/>
      <c r="F621" s="98"/>
      <c r="G621" s="126"/>
      <c r="H621" s="129"/>
      <c r="I621" s="130"/>
      <c r="J621" s="541"/>
      <c r="K621" s="132"/>
      <c r="L621" s="153"/>
      <c r="R621" s="186"/>
    </row>
    <row r="622" spans="1:18">
      <c r="C622" s="82"/>
      <c r="D622" s="83"/>
      <c r="E622" s="84"/>
      <c r="F622" s="84"/>
      <c r="G622" s="85"/>
      <c r="H622" s="86"/>
      <c r="I622" s="86"/>
      <c r="J622" s="87"/>
      <c r="K622" s="88" t="s">
        <v>1002</v>
      </c>
      <c r="L622" s="89">
        <v>0</v>
      </c>
      <c r="R622" s="186"/>
    </row>
    <row r="623" spans="1:18">
      <c r="C623" s="102" t="s">
        <v>964</v>
      </c>
      <c r="D623" s="90" t="s">
        <v>1003</v>
      </c>
      <c r="E623" s="84"/>
      <c r="F623" s="84"/>
      <c r="G623" s="85"/>
      <c r="H623" s="86"/>
      <c r="I623" s="86"/>
      <c r="J623" s="87"/>
      <c r="K623" s="87"/>
      <c r="L623" s="103"/>
      <c r="R623" s="186"/>
    </row>
    <row r="624" spans="1:18" ht="30">
      <c r="A624" s="29">
        <v>96534</v>
      </c>
      <c r="B624" s="29" t="s">
        <v>56</v>
      </c>
      <c r="C624" s="74">
        <v>96534</v>
      </c>
      <c r="D624" s="122" t="s">
        <v>4390</v>
      </c>
      <c r="E624" s="94" t="s">
        <v>56</v>
      </c>
      <c r="F624" s="76" t="s">
        <v>472</v>
      </c>
      <c r="G624" s="125">
        <v>0.78849555921538761</v>
      </c>
      <c r="H624" s="78"/>
      <c r="I624" s="95" t="s">
        <v>995</v>
      </c>
      <c r="J624" s="323">
        <v>87.66</v>
      </c>
      <c r="K624" s="96" t="s">
        <v>995</v>
      </c>
      <c r="L624" s="81">
        <v>69.119520720820873</v>
      </c>
      <c r="R624" s="186"/>
    </row>
    <row r="625" spans="1:18" ht="30">
      <c r="A625" s="29">
        <v>92916</v>
      </c>
      <c r="B625" s="29" t="s">
        <v>56</v>
      </c>
      <c r="C625" s="74">
        <v>92916</v>
      </c>
      <c r="D625" s="122" t="s">
        <v>4571</v>
      </c>
      <c r="E625" s="94" t="s">
        <v>56</v>
      </c>
      <c r="F625" s="76" t="s">
        <v>682</v>
      </c>
      <c r="G625" s="125">
        <v>11.31804</v>
      </c>
      <c r="H625" s="78"/>
      <c r="I625" s="95" t="s">
        <v>995</v>
      </c>
      <c r="J625" s="323">
        <v>18.84</v>
      </c>
      <c r="K625" s="96" t="s">
        <v>995</v>
      </c>
      <c r="L625" s="81">
        <v>213.2318736</v>
      </c>
      <c r="R625" s="186"/>
    </row>
    <row r="626" spans="1:18" ht="30">
      <c r="A626" s="29">
        <v>94971</v>
      </c>
      <c r="B626" s="29" t="s">
        <v>56</v>
      </c>
      <c r="C626" s="74">
        <v>94971</v>
      </c>
      <c r="D626" s="122" t="s">
        <v>4657</v>
      </c>
      <c r="E626" s="94" t="s">
        <v>56</v>
      </c>
      <c r="F626" s="76" t="s">
        <v>669</v>
      </c>
      <c r="G626" s="125">
        <v>0.23625000000000002</v>
      </c>
      <c r="H626" s="78"/>
      <c r="I626" s="95" t="s">
        <v>995</v>
      </c>
      <c r="J626" s="323">
        <v>433.52</v>
      </c>
      <c r="K626" s="96" t="s">
        <v>995</v>
      </c>
      <c r="L626" s="81">
        <v>102.4191</v>
      </c>
      <c r="R626" s="186"/>
    </row>
    <row r="627" spans="1:18" ht="30">
      <c r="A627" s="29">
        <v>92873</v>
      </c>
      <c r="B627" s="29" t="s">
        <v>56</v>
      </c>
      <c r="C627" s="74">
        <v>92873</v>
      </c>
      <c r="D627" s="122" t="s">
        <v>4646</v>
      </c>
      <c r="E627" s="94" t="s">
        <v>56</v>
      </c>
      <c r="F627" s="76" t="s">
        <v>669</v>
      </c>
      <c r="G627" s="125">
        <v>0.23625000000000002</v>
      </c>
      <c r="H627" s="78"/>
      <c r="I627" s="95" t="s">
        <v>995</v>
      </c>
      <c r="J627" s="323">
        <v>186.82</v>
      </c>
      <c r="K627" s="96" t="s">
        <v>995</v>
      </c>
      <c r="L627" s="81">
        <v>44.136225000000003</v>
      </c>
      <c r="R627" s="186"/>
    </row>
    <row r="628" spans="1:18">
      <c r="A628" s="29"/>
      <c r="B628" s="29"/>
      <c r="C628" s="74"/>
      <c r="D628" s="160"/>
      <c r="E628" s="128"/>
      <c r="F628" s="98"/>
      <c r="G628" s="125"/>
      <c r="H628" s="129"/>
      <c r="I628" s="129"/>
      <c r="J628" s="458"/>
      <c r="K628" s="159"/>
      <c r="L628" s="153"/>
      <c r="R628" s="186"/>
    </row>
    <row r="629" spans="1:18">
      <c r="C629" s="82"/>
      <c r="D629" s="83"/>
      <c r="E629" s="84"/>
      <c r="F629" s="84"/>
      <c r="G629" s="85"/>
      <c r="H629" s="86"/>
      <c r="I629" s="86"/>
      <c r="J629" s="87"/>
      <c r="K629" s="88" t="s">
        <v>1004</v>
      </c>
      <c r="L629" s="89">
        <v>428.90671932082091</v>
      </c>
      <c r="R629" s="186"/>
    </row>
    <row r="630" spans="1:18">
      <c r="C630" s="102" t="s">
        <v>1005</v>
      </c>
      <c r="D630" s="90" t="s">
        <v>1006</v>
      </c>
      <c r="E630" s="84"/>
      <c r="F630" s="84"/>
      <c r="G630" s="85"/>
      <c r="H630" s="86"/>
      <c r="I630" s="86"/>
      <c r="J630" s="87"/>
      <c r="K630" s="87"/>
      <c r="L630" s="103"/>
      <c r="R630" s="186"/>
    </row>
    <row r="631" spans="1:18">
      <c r="C631" s="74"/>
      <c r="D631" s="75"/>
      <c r="E631" s="76"/>
      <c r="F631" s="76"/>
      <c r="G631" s="99"/>
      <c r="H631" s="78"/>
      <c r="I631" s="95"/>
      <c r="J631" s="80"/>
      <c r="K631" s="96"/>
      <c r="L631" s="81"/>
      <c r="R631" s="186"/>
    </row>
    <row r="632" spans="1:18">
      <c r="C632" s="74"/>
      <c r="D632" s="75" t="s">
        <v>995</v>
      </c>
      <c r="E632" s="76"/>
      <c r="F632" s="76" t="s">
        <v>995</v>
      </c>
      <c r="G632" s="99"/>
      <c r="H632" s="78"/>
      <c r="I632" s="95" t="s">
        <v>995</v>
      </c>
      <c r="J632" s="80" t="s">
        <v>995</v>
      </c>
      <c r="K632" s="96" t="s">
        <v>995</v>
      </c>
      <c r="L632" s="81" t="s">
        <v>995</v>
      </c>
      <c r="R632" s="186"/>
    </row>
    <row r="633" spans="1:18">
      <c r="C633" s="82"/>
      <c r="D633" s="83"/>
      <c r="E633" s="84"/>
      <c r="F633" s="84"/>
      <c r="G633" s="85"/>
      <c r="H633" s="86"/>
      <c r="I633" s="86"/>
      <c r="J633" s="87"/>
      <c r="K633" s="88" t="s">
        <v>1007</v>
      </c>
      <c r="L633" s="89">
        <v>0</v>
      </c>
      <c r="R633" s="186"/>
    </row>
    <row r="634" spans="1:18">
      <c r="C634" s="102" t="s">
        <v>1008</v>
      </c>
      <c r="D634" s="90" t="s">
        <v>1009</v>
      </c>
      <c r="E634" s="84"/>
      <c r="F634" s="84"/>
      <c r="G634" s="85"/>
      <c r="H634" s="86"/>
      <c r="I634" s="86"/>
      <c r="J634" s="87"/>
      <c r="K634" s="87"/>
      <c r="L634" s="103"/>
      <c r="R634" s="186"/>
    </row>
    <row r="635" spans="1:18">
      <c r="C635" s="74"/>
      <c r="D635" s="75" t="s">
        <v>995</v>
      </c>
      <c r="E635" s="76"/>
      <c r="F635" s="76" t="s">
        <v>995</v>
      </c>
      <c r="G635" s="99"/>
      <c r="H635" s="78"/>
      <c r="I635" s="95" t="s">
        <v>995</v>
      </c>
      <c r="J635" s="80" t="s">
        <v>995</v>
      </c>
      <c r="K635" s="96" t="s">
        <v>995</v>
      </c>
      <c r="L635" s="81" t="s">
        <v>995</v>
      </c>
      <c r="R635" s="186"/>
    </row>
    <row r="636" spans="1:18">
      <c r="C636" s="74"/>
      <c r="D636" s="75" t="s">
        <v>995</v>
      </c>
      <c r="E636" s="76"/>
      <c r="F636" s="76" t="s">
        <v>995</v>
      </c>
      <c r="G636" s="99"/>
      <c r="H636" s="78"/>
      <c r="I636" s="95" t="s">
        <v>995</v>
      </c>
      <c r="J636" s="80" t="s">
        <v>995</v>
      </c>
      <c r="K636" s="96" t="s">
        <v>995</v>
      </c>
      <c r="L636" s="81" t="s">
        <v>995</v>
      </c>
      <c r="R636" s="186"/>
    </row>
    <row r="637" spans="1:18">
      <c r="C637" s="82"/>
      <c r="D637" s="83"/>
      <c r="E637" s="84"/>
      <c r="F637" s="84"/>
      <c r="G637" s="85"/>
      <c r="H637" s="86"/>
      <c r="I637" s="86"/>
      <c r="J637" s="87"/>
      <c r="K637" s="88" t="s">
        <v>1010</v>
      </c>
      <c r="L637" s="89">
        <v>0</v>
      </c>
      <c r="R637" s="186"/>
    </row>
    <row r="638" spans="1:18">
      <c r="C638" s="74"/>
      <c r="D638" s="75" t="s">
        <v>995</v>
      </c>
      <c r="E638" s="76"/>
      <c r="F638" s="76" t="s">
        <v>995</v>
      </c>
      <c r="G638" s="99"/>
      <c r="H638" s="78"/>
      <c r="I638" s="95" t="s">
        <v>995</v>
      </c>
      <c r="J638" s="80" t="s">
        <v>995</v>
      </c>
      <c r="K638" s="96" t="s">
        <v>995</v>
      </c>
      <c r="L638" s="81" t="s">
        <v>995</v>
      </c>
      <c r="R638" s="186"/>
    </row>
    <row r="639" spans="1:18">
      <c r="C639" s="104"/>
      <c r="D639" s="105"/>
      <c r="E639" s="105"/>
      <c r="F639" s="105"/>
      <c r="G639" s="105"/>
      <c r="H639" s="105"/>
      <c r="I639" s="105"/>
      <c r="J639" s="106" t="s">
        <v>1011</v>
      </c>
      <c r="K639" s="107"/>
      <c r="L639" s="108">
        <v>1</v>
      </c>
      <c r="R639" s="186"/>
    </row>
    <row r="640" spans="1:18">
      <c r="C640" s="104"/>
      <c r="D640" s="105"/>
      <c r="E640" s="105"/>
      <c r="F640" s="105"/>
      <c r="G640" s="105"/>
      <c r="H640" s="105"/>
      <c r="I640" s="105"/>
      <c r="J640" s="106" t="s">
        <v>1012</v>
      </c>
      <c r="K640" s="109"/>
      <c r="L640" s="108">
        <v>428.90671932082091</v>
      </c>
      <c r="R640" s="186"/>
    </row>
    <row r="641" spans="1:18">
      <c r="C641" s="104"/>
      <c r="D641" s="105"/>
      <c r="E641" s="105"/>
      <c r="F641" s="105"/>
      <c r="G641" s="105"/>
      <c r="H641" s="105"/>
      <c r="I641" s="105"/>
      <c r="J641" s="106" t="s">
        <v>1013</v>
      </c>
      <c r="K641" s="110">
        <v>0</v>
      </c>
      <c r="L641" s="108">
        <v>0</v>
      </c>
      <c r="R641" s="186"/>
    </row>
    <row r="642" spans="1:18">
      <c r="C642" s="111"/>
      <c r="D642" s="112"/>
      <c r="E642" s="112"/>
      <c r="F642" s="112"/>
      <c r="G642" s="112"/>
      <c r="H642" s="112"/>
      <c r="I642" s="112"/>
      <c r="J642" s="113" t="s">
        <v>1014</v>
      </c>
      <c r="K642" s="114"/>
      <c r="L642" s="115">
        <v>428.90671932082091</v>
      </c>
      <c r="R642" s="186"/>
    </row>
    <row r="643" spans="1:18">
      <c r="C643" s="116" t="s">
        <v>1015</v>
      </c>
      <c r="D643" s="117" t="s">
        <v>1030</v>
      </c>
      <c r="E643" s="117"/>
      <c r="F643" s="117"/>
      <c r="G643" s="117"/>
      <c r="H643" s="117"/>
      <c r="I643" s="117"/>
      <c r="J643" s="117"/>
      <c r="K643" s="117"/>
      <c r="L643" s="118"/>
      <c r="R643" s="186"/>
    </row>
    <row r="644" spans="1:18">
      <c r="C644" s="119"/>
      <c r="D644" s="1788"/>
      <c r="E644" s="1788"/>
      <c r="F644" s="1788"/>
      <c r="G644" s="1788"/>
      <c r="H644" s="1788"/>
      <c r="I644" s="1788"/>
      <c r="J644" s="1788"/>
      <c r="K644" s="120"/>
      <c r="L644" s="121"/>
      <c r="R644" s="186"/>
    </row>
    <row r="645" spans="1:18">
      <c r="C645" s="119"/>
      <c r="D645" s="1792"/>
      <c r="E645" s="1792"/>
      <c r="F645" s="1792"/>
      <c r="G645" s="1792"/>
      <c r="H645" s="1792"/>
      <c r="I645" s="1792"/>
      <c r="J645" s="1792"/>
      <c r="K645" s="1792"/>
      <c r="L645" s="121"/>
      <c r="R645" s="186"/>
    </row>
    <row r="646" spans="1:18" ht="15.75" thickBot="1">
      <c r="C646" s="655"/>
      <c r="D646" s="656"/>
      <c r="E646" s="656"/>
      <c r="F646" s="656"/>
      <c r="G646" s="656"/>
      <c r="H646" s="657"/>
      <c r="I646" s="657"/>
      <c r="J646" s="657"/>
      <c r="K646" s="657"/>
      <c r="L646" s="209"/>
      <c r="R646" s="186"/>
    </row>
    <row r="647" spans="1:18" ht="18.75" thickBot="1">
      <c r="C647" s="1793" t="s">
        <v>1059</v>
      </c>
      <c r="D647" s="1794"/>
      <c r="E647" s="1794"/>
      <c r="F647" s="1794"/>
      <c r="G647" s="1794"/>
      <c r="H647" s="1794"/>
      <c r="I647" s="1794"/>
      <c r="J647" s="1794"/>
      <c r="K647" s="1794"/>
      <c r="L647" s="1795"/>
      <c r="R647" s="186"/>
    </row>
    <row r="648" spans="1:18">
      <c r="C648" s="634" t="s">
        <v>981</v>
      </c>
      <c r="D648" s="635" t="s">
        <v>23</v>
      </c>
      <c r="E648" s="636" t="s">
        <v>982</v>
      </c>
      <c r="F648" s="636" t="s">
        <v>970</v>
      </c>
      <c r="G648" s="637" t="s">
        <v>983</v>
      </c>
      <c r="H648" s="638" t="s">
        <v>984</v>
      </c>
      <c r="I648" s="639"/>
      <c r="J648" s="640" t="s">
        <v>985</v>
      </c>
      <c r="K648" s="641"/>
      <c r="L648" s="642" t="s">
        <v>986</v>
      </c>
      <c r="R648" s="186"/>
    </row>
    <row r="649" spans="1:18">
      <c r="C649" s="643" t="s">
        <v>261</v>
      </c>
      <c r="D649" s="644" t="s">
        <v>822</v>
      </c>
      <c r="E649" s="645" t="s">
        <v>191</v>
      </c>
      <c r="F649" s="646" t="s">
        <v>253</v>
      </c>
      <c r="G649" s="647">
        <v>1</v>
      </c>
      <c r="H649" s="648" t="s">
        <v>987</v>
      </c>
      <c r="I649" s="649" t="s">
        <v>988</v>
      </c>
      <c r="J649" s="650" t="s">
        <v>989</v>
      </c>
      <c r="K649" s="651" t="s">
        <v>990</v>
      </c>
      <c r="L649" s="652">
        <v>243.91604408000001</v>
      </c>
      <c r="R649" s="186"/>
    </row>
    <row r="650" spans="1:18">
      <c r="C650" s="67" t="s">
        <v>665</v>
      </c>
      <c r="D650" s="68" t="s">
        <v>991</v>
      </c>
      <c r="E650" s="69"/>
      <c r="F650" s="69"/>
      <c r="G650" s="70"/>
      <c r="H650" s="71"/>
      <c r="I650" s="71"/>
      <c r="J650" s="72"/>
      <c r="K650" s="72"/>
      <c r="L650" s="73"/>
      <c r="R650" s="186"/>
    </row>
    <row r="651" spans="1:18">
      <c r="A651" s="29"/>
      <c r="B651" s="29"/>
      <c r="C651" s="74" t="s">
        <v>1060</v>
      </c>
      <c r="D651" s="122" t="s">
        <v>1061</v>
      </c>
      <c r="E651" s="94" t="s">
        <v>181</v>
      </c>
      <c r="F651" s="76" t="s">
        <v>776</v>
      </c>
      <c r="G651" s="125">
        <v>0.28939999999999999</v>
      </c>
      <c r="H651" s="78">
        <v>1</v>
      </c>
      <c r="I651" s="95">
        <v>0</v>
      </c>
      <c r="J651" s="123">
        <v>403.53570000000002</v>
      </c>
      <c r="K651" s="96">
        <v>193.5078</v>
      </c>
      <c r="L651" s="81">
        <v>116.78</v>
      </c>
      <c r="R651" s="186"/>
    </row>
    <row r="652" spans="1:18">
      <c r="C652" s="82"/>
      <c r="D652" s="83"/>
      <c r="E652" s="84"/>
      <c r="F652" s="84"/>
      <c r="G652" s="85"/>
      <c r="H652" s="86"/>
      <c r="I652" s="86"/>
      <c r="J652" s="87"/>
      <c r="K652" s="88" t="s">
        <v>996</v>
      </c>
      <c r="L652" s="539">
        <v>116.78</v>
      </c>
      <c r="R652" s="186"/>
    </row>
    <row r="653" spans="1:18">
      <c r="C653" s="67" t="s">
        <v>705</v>
      </c>
      <c r="D653" s="90" t="s">
        <v>997</v>
      </c>
      <c r="E653" s="84"/>
      <c r="F653" s="84"/>
      <c r="G653" s="85"/>
      <c r="H653" s="91"/>
      <c r="I653" s="91"/>
      <c r="J653" s="92"/>
      <c r="K653" s="92"/>
      <c r="L653" s="93"/>
      <c r="R653" s="186"/>
    </row>
    <row r="654" spans="1:18">
      <c r="A654" s="29">
        <v>88316</v>
      </c>
      <c r="B654" s="29" t="s">
        <v>56</v>
      </c>
      <c r="C654" s="74">
        <v>88316</v>
      </c>
      <c r="D654" s="122" t="s">
        <v>9016</v>
      </c>
      <c r="E654" s="94" t="s">
        <v>56</v>
      </c>
      <c r="F654" s="76" t="s">
        <v>994</v>
      </c>
      <c r="G654" s="125">
        <v>0.86841999999999997</v>
      </c>
      <c r="H654" s="78"/>
      <c r="I654" s="95" t="s">
        <v>995</v>
      </c>
      <c r="J654" s="123">
        <v>17.61</v>
      </c>
      <c r="K654" s="96" t="s">
        <v>995</v>
      </c>
      <c r="L654" s="81">
        <v>15.292876199999998</v>
      </c>
      <c r="R654" s="186"/>
    </row>
    <row r="655" spans="1:18">
      <c r="C655" s="82"/>
      <c r="D655" s="83"/>
      <c r="E655" s="84"/>
      <c r="F655" s="84"/>
      <c r="G655" s="85"/>
      <c r="H655" s="86"/>
      <c r="I655" s="86"/>
      <c r="J655" s="87"/>
      <c r="K655" s="88" t="s">
        <v>999</v>
      </c>
      <c r="L655" s="101">
        <v>132.0728762</v>
      </c>
      <c r="R655" s="186"/>
    </row>
    <row r="656" spans="1:18">
      <c r="C656" s="82"/>
      <c r="D656" s="83"/>
      <c r="E656" s="84"/>
      <c r="F656" s="84"/>
      <c r="G656" s="85"/>
      <c r="H656" s="86"/>
      <c r="I656" s="86"/>
      <c r="J656" s="87"/>
      <c r="K656" s="88" t="s">
        <v>1000</v>
      </c>
      <c r="L656" s="101">
        <v>132.0728762</v>
      </c>
      <c r="R656" s="186"/>
    </row>
    <row r="657" spans="1:19">
      <c r="C657" s="102" t="s">
        <v>750</v>
      </c>
      <c r="D657" s="90" t="s">
        <v>1001</v>
      </c>
      <c r="E657" s="84"/>
      <c r="F657" s="84"/>
      <c r="G657" s="85"/>
      <c r="H657" s="86"/>
      <c r="I657" s="86" t="s">
        <v>995</v>
      </c>
      <c r="J657" s="87"/>
      <c r="K657" s="87"/>
      <c r="L657" s="103"/>
      <c r="R657" s="186"/>
    </row>
    <row r="658" spans="1:19">
      <c r="C658" s="74"/>
      <c r="D658" s="540"/>
      <c r="E658" s="128"/>
      <c r="F658" s="98"/>
      <c r="G658" s="126"/>
      <c r="H658" s="129"/>
      <c r="I658" s="130"/>
      <c r="J658" s="541"/>
      <c r="K658" s="132"/>
      <c r="L658" s="153"/>
      <c r="R658" s="186"/>
    </row>
    <row r="659" spans="1:19">
      <c r="C659" s="82"/>
      <c r="D659" s="83"/>
      <c r="E659" s="84"/>
      <c r="F659" s="84"/>
      <c r="G659" s="85"/>
      <c r="H659" s="86"/>
      <c r="I659" s="86"/>
      <c r="J659" s="87"/>
      <c r="K659" s="88" t="s">
        <v>1002</v>
      </c>
      <c r="L659" s="89">
        <v>0</v>
      </c>
      <c r="R659" s="186"/>
    </row>
    <row r="660" spans="1:19">
      <c r="C660" s="102" t="s">
        <v>964</v>
      </c>
      <c r="D660" s="90" t="s">
        <v>1003</v>
      </c>
      <c r="E660" s="84"/>
      <c r="F660" s="84"/>
      <c r="G660" s="85"/>
      <c r="H660" s="86"/>
      <c r="I660" s="86"/>
      <c r="J660" s="87"/>
      <c r="K660" s="87"/>
      <c r="L660" s="103"/>
      <c r="N660" s="8"/>
      <c r="O660" s="607"/>
      <c r="P660" s="607"/>
      <c r="Q660" s="8"/>
      <c r="R660" s="607"/>
      <c r="S660" s="607"/>
    </row>
    <row r="661" spans="1:19" ht="30">
      <c r="A661" s="29">
        <v>87299</v>
      </c>
      <c r="B661" s="29" t="s">
        <v>56</v>
      </c>
      <c r="C661" s="74">
        <v>87299</v>
      </c>
      <c r="D661" s="122" t="s">
        <v>8434</v>
      </c>
      <c r="E661" s="94" t="s">
        <v>56</v>
      </c>
      <c r="F661" s="76" t="s">
        <v>669</v>
      </c>
      <c r="G661" s="125">
        <v>9.4107999999999997E-2</v>
      </c>
      <c r="H661" s="78"/>
      <c r="I661" s="95" t="s">
        <v>995</v>
      </c>
      <c r="J661" s="323">
        <v>374.61</v>
      </c>
      <c r="K661" s="96" t="s">
        <v>995</v>
      </c>
      <c r="L661" s="81">
        <v>35.25379788</v>
      </c>
      <c r="N661" s="608"/>
      <c r="O661" s="653"/>
      <c r="P661" s="609"/>
      <c r="Q661" s="609"/>
      <c r="R661" s="609"/>
      <c r="S661" s="609"/>
    </row>
    <row r="662" spans="1:19" ht="30">
      <c r="A662" s="29">
        <v>94968</v>
      </c>
      <c r="B662" s="29" t="s">
        <v>56</v>
      </c>
      <c r="C662" s="74">
        <v>94968</v>
      </c>
      <c r="D662" s="122" t="s">
        <v>4654</v>
      </c>
      <c r="E662" s="94" t="s">
        <v>56</v>
      </c>
      <c r="F662" s="76" t="s">
        <v>669</v>
      </c>
      <c r="G662" s="125">
        <v>0.2145</v>
      </c>
      <c r="H662" s="78"/>
      <c r="I662" s="95" t="s">
        <v>995</v>
      </c>
      <c r="J662" s="323">
        <v>357.06</v>
      </c>
      <c r="K662" s="96" t="s">
        <v>995</v>
      </c>
      <c r="L662" s="81">
        <v>76.589370000000002</v>
      </c>
      <c r="N662" s="608"/>
      <c r="O662" s="653"/>
      <c r="P662" s="609"/>
      <c r="Q662" s="609"/>
      <c r="R662" s="609"/>
      <c r="S662" s="609"/>
    </row>
    <row r="663" spans="1:19">
      <c r="C663" s="82"/>
      <c r="D663" s="83"/>
      <c r="E663" s="84"/>
      <c r="F663" s="84"/>
      <c r="G663" s="85"/>
      <c r="H663" s="86"/>
      <c r="I663" s="86"/>
      <c r="J663" s="87"/>
      <c r="K663" s="88" t="s">
        <v>1004</v>
      </c>
      <c r="L663" s="89">
        <v>111.84316788000001</v>
      </c>
      <c r="N663" s="608"/>
      <c r="O663" s="609"/>
      <c r="P663" s="609"/>
      <c r="Q663" s="609"/>
      <c r="R663" s="609"/>
      <c r="S663" s="609"/>
    </row>
    <row r="664" spans="1:19">
      <c r="C664" s="102" t="s">
        <v>1005</v>
      </c>
      <c r="D664" s="90" t="s">
        <v>1006</v>
      </c>
      <c r="E664" s="84"/>
      <c r="F664" s="84"/>
      <c r="G664" s="85"/>
      <c r="H664" s="86"/>
      <c r="I664" s="86"/>
      <c r="J664" s="87"/>
      <c r="K664" s="87"/>
      <c r="L664" s="103"/>
      <c r="N664" s="608"/>
      <c r="O664" s="609"/>
      <c r="P664" s="609"/>
      <c r="Q664" s="609"/>
      <c r="R664" s="609"/>
      <c r="S664" s="609"/>
    </row>
    <row r="665" spans="1:19">
      <c r="C665" s="74"/>
      <c r="D665" s="75"/>
      <c r="E665" s="76"/>
      <c r="F665" s="76"/>
      <c r="G665" s="99"/>
      <c r="H665" s="78"/>
      <c r="I665" s="95"/>
      <c r="J665" s="80"/>
      <c r="K665" s="96"/>
      <c r="L665" s="81"/>
      <c r="N665" s="608"/>
      <c r="O665" s="609"/>
      <c r="P665" s="609"/>
      <c r="Q665" s="609"/>
      <c r="R665" s="609"/>
      <c r="S665" s="609"/>
    </row>
    <row r="666" spans="1:19">
      <c r="C666" s="74"/>
      <c r="D666" s="75" t="s">
        <v>995</v>
      </c>
      <c r="E666" s="76"/>
      <c r="F666" s="76" t="s">
        <v>995</v>
      </c>
      <c r="G666" s="99"/>
      <c r="H666" s="78"/>
      <c r="I666" s="95" t="s">
        <v>995</v>
      </c>
      <c r="J666" s="80" t="s">
        <v>995</v>
      </c>
      <c r="K666" s="96" t="s">
        <v>995</v>
      </c>
      <c r="L666" s="81" t="s">
        <v>995</v>
      </c>
      <c r="R666" s="186"/>
    </row>
    <row r="667" spans="1:19">
      <c r="C667" s="82"/>
      <c r="D667" s="83"/>
      <c r="E667" s="84"/>
      <c r="F667" s="84"/>
      <c r="G667" s="85"/>
      <c r="H667" s="86"/>
      <c r="I667" s="86"/>
      <c r="J667" s="87"/>
      <c r="K667" s="88" t="s">
        <v>1007</v>
      </c>
      <c r="L667" s="89">
        <v>0</v>
      </c>
      <c r="R667" s="186"/>
    </row>
    <row r="668" spans="1:19">
      <c r="C668" s="102" t="s">
        <v>1008</v>
      </c>
      <c r="D668" s="90" t="s">
        <v>1009</v>
      </c>
      <c r="E668" s="84"/>
      <c r="F668" s="84"/>
      <c r="G668" s="85"/>
      <c r="H668" s="86"/>
      <c r="I668" s="86"/>
      <c r="J668" s="87"/>
      <c r="K668" s="87"/>
      <c r="L668" s="103"/>
      <c r="R668" s="186"/>
    </row>
    <row r="669" spans="1:19">
      <c r="C669" s="74"/>
      <c r="D669" s="75" t="s">
        <v>995</v>
      </c>
      <c r="E669" s="76"/>
      <c r="F669" s="76" t="s">
        <v>995</v>
      </c>
      <c r="G669" s="99"/>
      <c r="H669" s="78"/>
      <c r="I669" s="95" t="s">
        <v>995</v>
      </c>
      <c r="J669" s="80" t="s">
        <v>995</v>
      </c>
      <c r="K669" s="96" t="s">
        <v>995</v>
      </c>
      <c r="L669" s="81" t="s">
        <v>995</v>
      </c>
      <c r="R669" s="186"/>
    </row>
    <row r="670" spans="1:19">
      <c r="C670" s="74"/>
      <c r="D670" s="75" t="s">
        <v>995</v>
      </c>
      <c r="E670" s="76"/>
      <c r="F670" s="76" t="s">
        <v>995</v>
      </c>
      <c r="G670" s="99"/>
      <c r="H670" s="78"/>
      <c r="I670" s="95" t="s">
        <v>995</v>
      </c>
      <c r="J670" s="80" t="s">
        <v>995</v>
      </c>
      <c r="K670" s="96" t="s">
        <v>995</v>
      </c>
      <c r="L670" s="81" t="s">
        <v>995</v>
      </c>
      <c r="R670" s="186"/>
    </row>
    <row r="671" spans="1:19">
      <c r="C671" s="82"/>
      <c r="D671" s="83"/>
      <c r="E671" s="84"/>
      <c r="F671" s="84"/>
      <c r="G671" s="85"/>
      <c r="H671" s="86"/>
      <c r="I671" s="86"/>
      <c r="J671" s="87"/>
      <c r="K671" s="88" t="s">
        <v>1010</v>
      </c>
      <c r="L671" s="89">
        <v>0</v>
      </c>
      <c r="R671" s="186"/>
    </row>
    <row r="672" spans="1:19">
      <c r="C672" s="74"/>
      <c r="D672" s="75" t="s">
        <v>995</v>
      </c>
      <c r="E672" s="76"/>
      <c r="F672" s="76" t="s">
        <v>995</v>
      </c>
      <c r="G672" s="99"/>
      <c r="H672" s="78"/>
      <c r="I672" s="95" t="s">
        <v>995</v>
      </c>
      <c r="J672" s="80" t="s">
        <v>995</v>
      </c>
      <c r="K672" s="96" t="s">
        <v>995</v>
      </c>
      <c r="L672" s="81" t="s">
        <v>995</v>
      </c>
      <c r="R672" s="186"/>
    </row>
    <row r="673" spans="1:18">
      <c r="C673" s="104"/>
      <c r="D673" s="105"/>
      <c r="E673" s="105"/>
      <c r="F673" s="105"/>
      <c r="G673" s="105"/>
      <c r="H673" s="105"/>
      <c r="I673" s="105"/>
      <c r="J673" s="106" t="s">
        <v>1011</v>
      </c>
      <c r="K673" s="107"/>
      <c r="L673" s="108">
        <v>1</v>
      </c>
      <c r="R673" s="186"/>
    </row>
    <row r="674" spans="1:18">
      <c r="C674" s="104"/>
      <c r="D674" s="105"/>
      <c r="E674" s="105"/>
      <c r="F674" s="105"/>
      <c r="G674" s="105"/>
      <c r="H674" s="105"/>
      <c r="I674" s="105"/>
      <c r="J674" s="106" t="s">
        <v>1012</v>
      </c>
      <c r="K674" s="109"/>
      <c r="L674" s="108">
        <v>243.91604408000001</v>
      </c>
      <c r="R674" s="186"/>
    </row>
    <row r="675" spans="1:18">
      <c r="C675" s="104"/>
      <c r="D675" s="105"/>
      <c r="E675" s="105"/>
      <c r="F675" s="105"/>
      <c r="G675" s="105"/>
      <c r="H675" s="105"/>
      <c r="I675" s="105"/>
      <c r="J675" s="106" t="s">
        <v>1013</v>
      </c>
      <c r="K675" s="110">
        <v>0</v>
      </c>
      <c r="L675" s="108">
        <v>0</v>
      </c>
      <c r="R675" s="186"/>
    </row>
    <row r="676" spans="1:18">
      <c r="C676" s="111"/>
      <c r="D676" s="112"/>
      <c r="E676" s="112"/>
      <c r="F676" s="112"/>
      <c r="G676" s="112"/>
      <c r="H676" s="112"/>
      <c r="I676" s="112"/>
      <c r="J676" s="113" t="s">
        <v>1014</v>
      </c>
      <c r="K676" s="114"/>
      <c r="L676" s="115">
        <v>243.91604408000001</v>
      </c>
      <c r="R676" s="186"/>
    </row>
    <row r="677" spans="1:18">
      <c r="C677" s="116" t="s">
        <v>1015</v>
      </c>
      <c r="D677" s="117" t="s">
        <v>1030</v>
      </c>
      <c r="E677" s="117"/>
      <c r="F677" s="117"/>
      <c r="G677" s="117"/>
      <c r="H677" s="117"/>
      <c r="I677" s="117"/>
      <c r="J677" s="117"/>
      <c r="K677" s="117"/>
      <c r="L677" s="118"/>
      <c r="R677" s="186"/>
    </row>
    <row r="678" spans="1:18">
      <c r="C678" s="119"/>
      <c r="D678" s="1788"/>
      <c r="E678" s="1788"/>
      <c r="F678" s="1788"/>
      <c r="G678" s="1788"/>
      <c r="H678" s="1788"/>
      <c r="I678" s="1788"/>
      <c r="J678" s="1788"/>
      <c r="K678" s="120"/>
      <c r="L678" s="121"/>
      <c r="R678" s="186"/>
    </row>
    <row r="679" spans="1:18">
      <c r="C679" s="119"/>
      <c r="D679" s="1792"/>
      <c r="E679" s="1792"/>
      <c r="F679" s="1792"/>
      <c r="G679" s="1792"/>
      <c r="H679" s="1792"/>
      <c r="I679" s="1792"/>
      <c r="J679" s="1792"/>
      <c r="K679" s="1792"/>
      <c r="L679" s="121"/>
      <c r="R679" s="186"/>
    </row>
    <row r="680" spans="1:18">
      <c r="C680" s="634" t="s">
        <v>981</v>
      </c>
      <c r="D680" s="635" t="s">
        <v>23</v>
      </c>
      <c r="E680" s="636" t="s">
        <v>982</v>
      </c>
      <c r="F680" s="636" t="s">
        <v>970</v>
      </c>
      <c r="G680" s="637" t="s">
        <v>983</v>
      </c>
      <c r="H680" s="638" t="s">
        <v>984</v>
      </c>
      <c r="I680" s="639"/>
      <c r="J680" s="640" t="s">
        <v>985</v>
      </c>
      <c r="K680" s="641"/>
      <c r="L680" s="642" t="s">
        <v>986</v>
      </c>
      <c r="R680" s="186"/>
    </row>
    <row r="681" spans="1:18">
      <c r="C681" s="643" t="s">
        <v>273</v>
      </c>
      <c r="D681" s="644" t="s">
        <v>804</v>
      </c>
      <c r="E681" s="645" t="s">
        <v>191</v>
      </c>
      <c r="F681" s="646" t="s">
        <v>253</v>
      </c>
      <c r="G681" s="654">
        <v>1</v>
      </c>
      <c r="H681" s="648" t="s">
        <v>987</v>
      </c>
      <c r="I681" s="649" t="s">
        <v>988</v>
      </c>
      <c r="J681" s="650" t="s">
        <v>989</v>
      </c>
      <c r="K681" s="651" t="s">
        <v>990</v>
      </c>
      <c r="L681" s="652">
        <v>266.06897900000001</v>
      </c>
      <c r="R681" s="186"/>
    </row>
    <row r="682" spans="1:18">
      <c r="C682" s="67" t="s">
        <v>665</v>
      </c>
      <c r="D682" s="68" t="s">
        <v>991</v>
      </c>
      <c r="E682" s="69"/>
      <c r="F682" s="69"/>
      <c r="G682" s="70"/>
      <c r="H682" s="71"/>
      <c r="I682" s="71"/>
      <c r="J682" s="72"/>
      <c r="K682" s="72"/>
      <c r="L682" s="73"/>
      <c r="R682" s="186"/>
    </row>
    <row r="683" spans="1:18">
      <c r="A683" s="29"/>
      <c r="B683" s="29"/>
      <c r="C683" s="74" t="s">
        <v>1060</v>
      </c>
      <c r="D683" s="122" t="s">
        <v>1061</v>
      </c>
      <c r="E683" s="94" t="s">
        <v>181</v>
      </c>
      <c r="F683" s="76" t="s">
        <v>776</v>
      </c>
      <c r="G683" s="125">
        <v>0.31569999999999998</v>
      </c>
      <c r="H683" s="78">
        <v>1</v>
      </c>
      <c r="I683" s="95">
        <v>0</v>
      </c>
      <c r="J683" s="123">
        <v>403.53570000000002</v>
      </c>
      <c r="K683" s="96">
        <v>193.5078</v>
      </c>
      <c r="L683" s="81">
        <v>127.4</v>
      </c>
      <c r="R683" s="186"/>
    </row>
    <row r="684" spans="1:18">
      <c r="A684" s="29"/>
      <c r="B684" s="29"/>
      <c r="C684" s="74"/>
      <c r="D684" s="122"/>
      <c r="E684" s="94"/>
      <c r="F684" s="76"/>
      <c r="G684" s="126"/>
      <c r="H684" s="338"/>
      <c r="I684" s="601"/>
      <c r="J684" s="603"/>
      <c r="K684" s="604"/>
      <c r="L684" s="602"/>
      <c r="R684" s="186"/>
    </row>
    <row r="685" spans="1:18">
      <c r="C685" s="82"/>
      <c r="D685" s="83"/>
      <c r="E685" s="84"/>
      <c r="F685" s="84"/>
      <c r="G685" s="85"/>
      <c r="H685" s="86"/>
      <c r="I685" s="86"/>
      <c r="J685" s="87"/>
      <c r="K685" s="88" t="s">
        <v>996</v>
      </c>
      <c r="L685" s="328">
        <v>127.4</v>
      </c>
      <c r="R685" s="186"/>
    </row>
    <row r="686" spans="1:18">
      <c r="C686" s="67" t="s">
        <v>705</v>
      </c>
      <c r="D686" s="90" t="s">
        <v>997</v>
      </c>
      <c r="E686" s="84"/>
      <c r="F686" s="84"/>
      <c r="G686" s="85"/>
      <c r="H686" s="91"/>
      <c r="I686" s="91"/>
      <c r="J686" s="92"/>
      <c r="K686" s="92"/>
      <c r="L686" s="93"/>
      <c r="R686" s="186"/>
    </row>
    <row r="687" spans="1:18">
      <c r="A687" s="29">
        <v>88316</v>
      </c>
      <c r="B687" s="29" t="s">
        <v>56</v>
      </c>
      <c r="C687" s="74">
        <v>88316</v>
      </c>
      <c r="D687" s="122" t="s">
        <v>9016</v>
      </c>
      <c r="E687" s="94" t="s">
        <v>56</v>
      </c>
      <c r="F687" s="76" t="s">
        <v>994</v>
      </c>
      <c r="G687" s="125">
        <v>0.94730000000000003</v>
      </c>
      <c r="H687" s="78"/>
      <c r="I687" s="95" t="s">
        <v>995</v>
      </c>
      <c r="J687" s="123">
        <v>17.61</v>
      </c>
      <c r="K687" s="96" t="s">
        <v>995</v>
      </c>
      <c r="L687" s="81">
        <v>16.681953</v>
      </c>
      <c r="R687" s="186"/>
    </row>
    <row r="688" spans="1:18">
      <c r="A688" s="29"/>
      <c r="B688" s="29"/>
      <c r="C688" s="74"/>
      <c r="D688" s="122"/>
      <c r="E688" s="94"/>
      <c r="F688" s="76"/>
      <c r="G688" s="125"/>
      <c r="H688" s="78"/>
      <c r="I688" s="95"/>
      <c r="J688" s="605"/>
      <c r="K688" s="96"/>
      <c r="L688" s="602"/>
      <c r="R688" s="186"/>
    </row>
    <row r="689" spans="1:18">
      <c r="C689" s="82"/>
      <c r="D689" s="83"/>
      <c r="E689" s="84"/>
      <c r="F689" s="84"/>
      <c r="G689" s="85"/>
      <c r="H689" s="86"/>
      <c r="I689" s="86"/>
      <c r="J689" s="87"/>
      <c r="K689" s="88" t="s">
        <v>999</v>
      </c>
      <c r="L689" s="606">
        <v>144.081953</v>
      </c>
      <c r="R689" s="186"/>
    </row>
    <row r="690" spans="1:18">
      <c r="C690" s="82"/>
      <c r="D690" s="83"/>
      <c r="E690" s="84"/>
      <c r="F690" s="84"/>
      <c r="G690" s="85"/>
      <c r="H690" s="86"/>
      <c r="I690" s="86"/>
      <c r="J690" s="87"/>
      <c r="K690" s="88" t="s">
        <v>1000</v>
      </c>
      <c r="L690" s="606">
        <v>144.081953</v>
      </c>
      <c r="R690" s="186"/>
    </row>
    <row r="691" spans="1:18">
      <c r="C691" s="102" t="s">
        <v>750</v>
      </c>
      <c r="D691" s="90" t="s">
        <v>1001</v>
      </c>
      <c r="E691" s="84"/>
      <c r="F691" s="84"/>
      <c r="G691" s="85"/>
      <c r="H691" s="86"/>
      <c r="I691" s="86" t="s">
        <v>995</v>
      </c>
      <c r="J691" s="87"/>
      <c r="K691" s="87"/>
      <c r="L691" s="103"/>
      <c r="R691" s="186"/>
    </row>
    <row r="692" spans="1:18" ht="30">
      <c r="A692" s="29">
        <v>87299</v>
      </c>
      <c r="B692" s="29" t="s">
        <v>56</v>
      </c>
      <c r="C692" s="74">
        <v>87299</v>
      </c>
      <c r="D692" s="122" t="s">
        <v>8434</v>
      </c>
      <c r="E692" s="94" t="s">
        <v>56</v>
      </c>
      <c r="F692" s="76" t="s">
        <v>669</v>
      </c>
      <c r="G692" s="125">
        <v>0.1026</v>
      </c>
      <c r="H692" s="78"/>
      <c r="I692" s="95" t="s">
        <v>995</v>
      </c>
      <c r="J692" s="323">
        <v>374.61</v>
      </c>
      <c r="K692" s="96" t="s">
        <v>995</v>
      </c>
      <c r="L692" s="81">
        <v>38.434986000000002</v>
      </c>
      <c r="R692" s="186"/>
    </row>
    <row r="693" spans="1:18" ht="30">
      <c r="A693" s="29">
        <v>94968</v>
      </c>
      <c r="B693" s="29" t="s">
        <v>56</v>
      </c>
      <c r="C693" s="74">
        <v>94968</v>
      </c>
      <c r="D693" s="122" t="s">
        <v>4654</v>
      </c>
      <c r="E693" s="94" t="s">
        <v>56</v>
      </c>
      <c r="F693" s="76" t="s">
        <v>669</v>
      </c>
      <c r="G693" s="125">
        <v>0.23400000000000001</v>
      </c>
      <c r="H693" s="78"/>
      <c r="I693" s="95" t="s">
        <v>995</v>
      </c>
      <c r="J693" s="323">
        <v>357.06</v>
      </c>
      <c r="K693" s="96" t="s">
        <v>995</v>
      </c>
      <c r="L693" s="81">
        <v>83.552040000000005</v>
      </c>
      <c r="R693" s="186"/>
    </row>
    <row r="694" spans="1:18">
      <c r="C694" s="82"/>
      <c r="D694" s="83"/>
      <c r="E694" s="84"/>
      <c r="F694" s="84"/>
      <c r="G694" s="85"/>
      <c r="H694" s="86"/>
      <c r="I694" s="86"/>
      <c r="J694" s="87"/>
      <c r="K694" s="88" t="s">
        <v>1002</v>
      </c>
      <c r="L694" s="328">
        <v>121.98702600000001</v>
      </c>
      <c r="R694" s="186"/>
    </row>
    <row r="695" spans="1:18">
      <c r="C695" s="102" t="s">
        <v>964</v>
      </c>
      <c r="D695" s="90" t="s">
        <v>1003</v>
      </c>
      <c r="E695" s="84"/>
      <c r="F695" s="84"/>
      <c r="G695" s="85"/>
      <c r="H695" s="86"/>
      <c r="I695" s="86"/>
      <c r="J695" s="87"/>
      <c r="K695" s="87"/>
      <c r="L695" s="103"/>
      <c r="R695" s="186"/>
    </row>
    <row r="696" spans="1:18">
      <c r="A696" s="29"/>
      <c r="B696" s="29"/>
      <c r="C696" s="74"/>
      <c r="D696" s="156"/>
      <c r="E696" s="94"/>
      <c r="F696" s="76"/>
      <c r="G696" s="125"/>
      <c r="H696" s="78"/>
      <c r="I696" s="79"/>
      <c r="J696" s="323"/>
      <c r="K696" s="124"/>
      <c r="L696" s="81"/>
      <c r="R696" s="186"/>
    </row>
    <row r="697" spans="1:18">
      <c r="C697" s="82"/>
      <c r="D697" s="83"/>
      <c r="E697" s="84"/>
      <c r="F697" s="84"/>
      <c r="G697" s="85"/>
      <c r="H697" s="86"/>
      <c r="I697" s="86"/>
      <c r="J697" s="87"/>
      <c r="K697" s="88" t="s">
        <v>1004</v>
      </c>
      <c r="L697" s="89">
        <v>0</v>
      </c>
      <c r="R697" s="186"/>
    </row>
    <row r="698" spans="1:18">
      <c r="C698" s="102" t="s">
        <v>1005</v>
      </c>
      <c r="D698" s="90" t="s">
        <v>1006</v>
      </c>
      <c r="E698" s="84"/>
      <c r="F698" s="84"/>
      <c r="G698" s="85"/>
      <c r="H698" s="86"/>
      <c r="I698" s="86"/>
      <c r="J698" s="87"/>
      <c r="K698" s="87"/>
      <c r="L698" s="103"/>
      <c r="R698" s="186"/>
    </row>
    <row r="699" spans="1:18">
      <c r="C699" s="74"/>
      <c r="D699" s="75"/>
      <c r="E699" s="76"/>
      <c r="F699" s="76"/>
      <c r="G699" s="99"/>
      <c r="H699" s="78"/>
      <c r="I699" s="95"/>
      <c r="J699" s="80"/>
      <c r="K699" s="96"/>
      <c r="L699" s="81"/>
      <c r="R699" s="186"/>
    </row>
    <row r="700" spans="1:18">
      <c r="C700" s="74"/>
      <c r="D700" s="75" t="s">
        <v>995</v>
      </c>
      <c r="E700" s="76"/>
      <c r="F700" s="76" t="s">
        <v>995</v>
      </c>
      <c r="G700" s="99"/>
      <c r="H700" s="78"/>
      <c r="I700" s="95" t="s">
        <v>995</v>
      </c>
      <c r="J700" s="80" t="s">
        <v>995</v>
      </c>
      <c r="K700" s="96" t="s">
        <v>995</v>
      </c>
      <c r="L700" s="81" t="s">
        <v>995</v>
      </c>
      <c r="R700" s="186"/>
    </row>
    <row r="701" spans="1:18">
      <c r="C701" s="82"/>
      <c r="D701" s="83"/>
      <c r="E701" s="84"/>
      <c r="F701" s="84"/>
      <c r="G701" s="85"/>
      <c r="H701" s="86"/>
      <c r="I701" s="86"/>
      <c r="J701" s="87"/>
      <c r="K701" s="88" t="s">
        <v>1007</v>
      </c>
      <c r="L701" s="89">
        <v>0</v>
      </c>
      <c r="R701" s="186"/>
    </row>
    <row r="702" spans="1:18">
      <c r="C702" s="102" t="s">
        <v>1008</v>
      </c>
      <c r="D702" s="90" t="s">
        <v>1009</v>
      </c>
      <c r="E702" s="84"/>
      <c r="F702" s="84"/>
      <c r="G702" s="85"/>
      <c r="H702" s="86"/>
      <c r="I702" s="86"/>
      <c r="J702" s="87"/>
      <c r="K702" s="87"/>
      <c r="L702" s="103"/>
      <c r="R702" s="186"/>
    </row>
    <row r="703" spans="1:18">
      <c r="C703" s="74"/>
      <c r="D703" s="75" t="s">
        <v>995</v>
      </c>
      <c r="E703" s="76"/>
      <c r="F703" s="76" t="s">
        <v>995</v>
      </c>
      <c r="G703" s="99"/>
      <c r="H703" s="78"/>
      <c r="I703" s="95" t="s">
        <v>995</v>
      </c>
      <c r="J703" s="80" t="s">
        <v>995</v>
      </c>
      <c r="K703" s="96" t="s">
        <v>995</v>
      </c>
      <c r="L703" s="81" t="s">
        <v>995</v>
      </c>
      <c r="R703" s="186"/>
    </row>
    <row r="704" spans="1:18">
      <c r="C704" s="74"/>
      <c r="D704" s="75" t="s">
        <v>995</v>
      </c>
      <c r="E704" s="76"/>
      <c r="F704" s="76" t="s">
        <v>995</v>
      </c>
      <c r="G704" s="99"/>
      <c r="H704" s="78"/>
      <c r="I704" s="95" t="s">
        <v>995</v>
      </c>
      <c r="J704" s="80" t="s">
        <v>995</v>
      </c>
      <c r="K704" s="96" t="s">
        <v>995</v>
      </c>
      <c r="L704" s="81" t="s">
        <v>995</v>
      </c>
      <c r="R704" s="186"/>
    </row>
    <row r="705" spans="1:18">
      <c r="C705" s="82"/>
      <c r="D705" s="83"/>
      <c r="E705" s="84"/>
      <c r="F705" s="84"/>
      <c r="G705" s="85"/>
      <c r="H705" s="86"/>
      <c r="I705" s="86"/>
      <c r="J705" s="87"/>
      <c r="K705" s="88" t="s">
        <v>1010</v>
      </c>
      <c r="L705" s="89">
        <v>0</v>
      </c>
      <c r="R705" s="186"/>
    </row>
    <row r="706" spans="1:18">
      <c r="C706" s="74"/>
      <c r="D706" s="75" t="s">
        <v>995</v>
      </c>
      <c r="E706" s="76"/>
      <c r="F706" s="76" t="s">
        <v>995</v>
      </c>
      <c r="G706" s="99"/>
      <c r="H706" s="78"/>
      <c r="I706" s="95" t="s">
        <v>995</v>
      </c>
      <c r="J706" s="80" t="s">
        <v>995</v>
      </c>
      <c r="K706" s="96" t="s">
        <v>995</v>
      </c>
      <c r="L706" s="81" t="s">
        <v>995</v>
      </c>
      <c r="R706" s="186"/>
    </row>
    <row r="707" spans="1:18">
      <c r="C707" s="104"/>
      <c r="D707" s="105"/>
      <c r="E707" s="105"/>
      <c r="F707" s="105"/>
      <c r="G707" s="105"/>
      <c r="H707" s="105"/>
      <c r="I707" s="105"/>
      <c r="J707" s="106" t="s">
        <v>1011</v>
      </c>
      <c r="K707" s="107"/>
      <c r="L707" s="108">
        <v>1</v>
      </c>
      <c r="R707" s="186"/>
    </row>
    <row r="708" spans="1:18">
      <c r="C708" s="104"/>
      <c r="D708" s="105"/>
      <c r="E708" s="105"/>
      <c r="F708" s="105"/>
      <c r="G708" s="105"/>
      <c r="H708" s="105"/>
      <c r="I708" s="105"/>
      <c r="J708" s="106" t="s">
        <v>1012</v>
      </c>
      <c r="K708" s="109"/>
      <c r="L708" s="108">
        <v>266.06897900000001</v>
      </c>
      <c r="R708" s="186"/>
    </row>
    <row r="709" spans="1:18">
      <c r="C709" s="104"/>
      <c r="D709" s="105"/>
      <c r="E709" s="105"/>
      <c r="F709" s="105"/>
      <c r="G709" s="105"/>
      <c r="H709" s="105"/>
      <c r="I709" s="105"/>
      <c r="J709" s="106" t="s">
        <v>1013</v>
      </c>
      <c r="K709" s="110">
        <v>0</v>
      </c>
      <c r="L709" s="108">
        <v>0</v>
      </c>
      <c r="R709" s="186"/>
    </row>
    <row r="710" spans="1:18">
      <c r="C710" s="111"/>
      <c r="D710" s="112"/>
      <c r="E710" s="112"/>
      <c r="F710" s="112"/>
      <c r="G710" s="112"/>
      <c r="H710" s="112"/>
      <c r="I710" s="112"/>
      <c r="J710" s="113" t="s">
        <v>1014</v>
      </c>
      <c r="K710" s="114"/>
      <c r="L710" s="115">
        <v>266.06897900000001</v>
      </c>
      <c r="R710" s="186"/>
    </row>
    <row r="711" spans="1:18">
      <c r="C711" s="116" t="s">
        <v>1015</v>
      </c>
      <c r="D711" s="117" t="s">
        <v>1030</v>
      </c>
      <c r="E711" s="117"/>
      <c r="F711" s="117"/>
      <c r="G711" s="117"/>
      <c r="H711" s="117"/>
      <c r="I711" s="117"/>
      <c r="J711" s="117"/>
      <c r="K711" s="117"/>
      <c r="L711" s="118"/>
      <c r="R711" s="186"/>
    </row>
    <row r="712" spans="1:18">
      <c r="C712" s="119"/>
      <c r="D712" s="1788"/>
      <c r="E712" s="1788"/>
      <c r="F712" s="1788"/>
      <c r="G712" s="1788"/>
      <c r="H712" s="1788"/>
      <c r="I712" s="1788"/>
      <c r="J712" s="1788"/>
      <c r="K712" s="120"/>
      <c r="L712" s="121"/>
      <c r="R712" s="186"/>
    </row>
    <row r="713" spans="1:18">
      <c r="C713" s="119"/>
      <c r="D713" s="1792"/>
      <c r="E713" s="1792"/>
      <c r="F713" s="1792"/>
      <c r="G713" s="1792"/>
      <c r="H713" s="1792"/>
      <c r="I713" s="1792"/>
      <c r="J713" s="1792"/>
      <c r="K713" s="1792"/>
      <c r="L713" s="121"/>
      <c r="R713" s="186"/>
    </row>
    <row r="714" spans="1:18">
      <c r="C714" s="634" t="s">
        <v>981</v>
      </c>
      <c r="D714" s="635" t="s">
        <v>23</v>
      </c>
      <c r="E714" s="636" t="s">
        <v>982</v>
      </c>
      <c r="F714" s="636" t="s">
        <v>970</v>
      </c>
      <c r="G714" s="637" t="s">
        <v>983</v>
      </c>
      <c r="H714" s="638" t="s">
        <v>984</v>
      </c>
      <c r="I714" s="639"/>
      <c r="J714" s="640" t="s">
        <v>985</v>
      </c>
      <c r="K714" s="641"/>
      <c r="L714" s="642" t="s">
        <v>986</v>
      </c>
      <c r="R714" s="186"/>
    </row>
    <row r="715" spans="1:18">
      <c r="C715" s="643" t="s">
        <v>285</v>
      </c>
      <c r="D715" s="644" t="s">
        <v>738</v>
      </c>
      <c r="E715" s="645" t="s">
        <v>191</v>
      </c>
      <c r="F715" s="646" t="s">
        <v>253</v>
      </c>
      <c r="G715" s="654">
        <v>1</v>
      </c>
      <c r="H715" s="648" t="s">
        <v>987</v>
      </c>
      <c r="I715" s="649" t="s">
        <v>988</v>
      </c>
      <c r="J715" s="650" t="s">
        <v>989</v>
      </c>
      <c r="K715" s="651" t="s">
        <v>990</v>
      </c>
      <c r="L715" s="652">
        <v>295.69417699999997</v>
      </c>
      <c r="R715" s="186"/>
    </row>
    <row r="716" spans="1:18">
      <c r="C716" s="67" t="s">
        <v>665</v>
      </c>
      <c r="D716" s="68" t="s">
        <v>991</v>
      </c>
      <c r="E716" s="69"/>
      <c r="F716" s="69"/>
      <c r="G716" s="70"/>
      <c r="H716" s="71"/>
      <c r="I716" s="71"/>
      <c r="J716" s="72"/>
      <c r="K716" s="72"/>
      <c r="L716" s="73"/>
      <c r="R716" s="186"/>
    </row>
    <row r="717" spans="1:18">
      <c r="A717" s="29"/>
      <c r="B717" s="29"/>
      <c r="C717" s="74" t="s">
        <v>1060</v>
      </c>
      <c r="D717" s="122" t="s">
        <v>1061</v>
      </c>
      <c r="E717" s="94" t="s">
        <v>181</v>
      </c>
      <c r="F717" s="76" t="s">
        <v>776</v>
      </c>
      <c r="G717" s="125">
        <v>0.35088000000000003</v>
      </c>
      <c r="H717" s="78">
        <v>1</v>
      </c>
      <c r="I717" s="95">
        <v>0</v>
      </c>
      <c r="J717" s="123">
        <v>403.53570000000002</v>
      </c>
      <c r="K717" s="96">
        <v>193.5078</v>
      </c>
      <c r="L717" s="81">
        <v>141.59</v>
      </c>
      <c r="R717" s="186"/>
    </row>
    <row r="718" spans="1:18">
      <c r="A718" s="29"/>
      <c r="B718" s="29"/>
      <c r="C718" s="74"/>
      <c r="D718" s="122"/>
      <c r="E718" s="94"/>
      <c r="F718" s="76"/>
      <c r="G718" s="126"/>
      <c r="H718" s="338"/>
      <c r="I718" s="601"/>
      <c r="J718" s="603"/>
      <c r="K718" s="604"/>
      <c r="L718" s="602"/>
      <c r="R718" s="186"/>
    </row>
    <row r="719" spans="1:18">
      <c r="C719" s="82"/>
      <c r="D719" s="83"/>
      <c r="E719" s="84"/>
      <c r="F719" s="84"/>
      <c r="G719" s="85"/>
      <c r="H719" s="86"/>
      <c r="I719" s="86"/>
      <c r="J719" s="87"/>
      <c r="K719" s="88" t="s">
        <v>996</v>
      </c>
      <c r="L719" s="328">
        <v>141.59</v>
      </c>
      <c r="R719" s="186"/>
    </row>
    <row r="720" spans="1:18">
      <c r="C720" s="67" t="s">
        <v>705</v>
      </c>
      <c r="D720" s="90" t="s">
        <v>997</v>
      </c>
      <c r="E720" s="84"/>
      <c r="F720" s="84"/>
      <c r="G720" s="85"/>
      <c r="H720" s="91"/>
      <c r="I720" s="91"/>
      <c r="J720" s="92"/>
      <c r="K720" s="92"/>
      <c r="L720" s="93"/>
      <c r="R720" s="186"/>
    </row>
    <row r="721" spans="1:18">
      <c r="A721" s="29">
        <v>88316</v>
      </c>
      <c r="B721" s="29" t="s">
        <v>56</v>
      </c>
      <c r="C721" s="74">
        <v>88316</v>
      </c>
      <c r="D721" s="122" t="s">
        <v>9016</v>
      </c>
      <c r="E721" s="94" t="s">
        <v>56</v>
      </c>
      <c r="F721" s="76" t="s">
        <v>994</v>
      </c>
      <c r="G721" s="125">
        <v>1.05263</v>
      </c>
      <c r="H721" s="78"/>
      <c r="I721" s="95" t="s">
        <v>995</v>
      </c>
      <c r="J721" s="123">
        <v>17.61</v>
      </c>
      <c r="K721" s="96" t="s">
        <v>995</v>
      </c>
      <c r="L721" s="81">
        <v>18.5368143</v>
      </c>
      <c r="R721" s="186"/>
    </row>
    <row r="722" spans="1:18">
      <c r="A722" s="29"/>
      <c r="B722" s="29"/>
      <c r="C722" s="74"/>
      <c r="D722" s="122"/>
      <c r="E722" s="94"/>
      <c r="F722" s="76"/>
      <c r="G722" s="125"/>
      <c r="H722" s="78"/>
      <c r="I722" s="95"/>
      <c r="J722" s="605"/>
      <c r="K722" s="96"/>
      <c r="L722" s="602"/>
      <c r="R722" s="186"/>
    </row>
    <row r="723" spans="1:18">
      <c r="C723" s="82"/>
      <c r="D723" s="83"/>
      <c r="E723" s="84"/>
      <c r="F723" s="84"/>
      <c r="G723" s="85"/>
      <c r="H723" s="86"/>
      <c r="I723" s="86"/>
      <c r="J723" s="87"/>
      <c r="K723" s="88" t="s">
        <v>999</v>
      </c>
      <c r="L723" s="606">
        <v>160.12681430000001</v>
      </c>
      <c r="R723" s="186"/>
    </row>
    <row r="724" spans="1:18">
      <c r="C724" s="82"/>
      <c r="D724" s="83"/>
      <c r="E724" s="84"/>
      <c r="F724" s="84"/>
      <c r="G724" s="85"/>
      <c r="H724" s="86"/>
      <c r="I724" s="86"/>
      <c r="J724" s="87"/>
      <c r="K724" s="88" t="s">
        <v>1000</v>
      </c>
      <c r="L724" s="606">
        <v>160.12681430000001</v>
      </c>
      <c r="R724" s="186"/>
    </row>
    <row r="725" spans="1:18">
      <c r="C725" s="102" t="s">
        <v>750</v>
      </c>
      <c r="D725" s="90" t="s">
        <v>1001</v>
      </c>
      <c r="E725" s="84"/>
      <c r="F725" s="84"/>
      <c r="G725" s="85"/>
      <c r="H725" s="86"/>
      <c r="I725" s="86" t="s">
        <v>995</v>
      </c>
      <c r="J725" s="87"/>
      <c r="K725" s="87"/>
      <c r="L725" s="103"/>
      <c r="N725" s="555"/>
      <c r="R725" s="186"/>
    </row>
    <row r="726" spans="1:18" ht="30">
      <c r="A726" s="29">
        <v>87299</v>
      </c>
      <c r="B726" s="29" t="s">
        <v>56</v>
      </c>
      <c r="C726" s="74">
        <v>87299</v>
      </c>
      <c r="D726" s="122" t="s">
        <v>8434</v>
      </c>
      <c r="E726" s="94" t="s">
        <v>56</v>
      </c>
      <c r="F726" s="76" t="s">
        <v>669</v>
      </c>
      <c r="G726" s="125">
        <v>0.11407</v>
      </c>
      <c r="H726" s="78"/>
      <c r="I726" s="95" t="s">
        <v>995</v>
      </c>
      <c r="J726" s="323">
        <v>374.61</v>
      </c>
      <c r="K726" s="96" t="s">
        <v>995</v>
      </c>
      <c r="L726" s="81">
        <v>42.731762700000004</v>
      </c>
      <c r="N726" s="555"/>
      <c r="R726" s="186"/>
    </row>
    <row r="727" spans="1:18" ht="30">
      <c r="A727" s="29">
        <v>94968</v>
      </c>
      <c r="B727" s="29" t="s">
        <v>56</v>
      </c>
      <c r="C727" s="74">
        <v>94968</v>
      </c>
      <c r="D727" s="122" t="s">
        <v>4654</v>
      </c>
      <c r="E727" s="94" t="s">
        <v>56</v>
      </c>
      <c r="F727" s="76" t="s">
        <v>669</v>
      </c>
      <c r="G727" s="125">
        <v>0.26</v>
      </c>
      <c r="H727" s="78"/>
      <c r="I727" s="95" t="s">
        <v>995</v>
      </c>
      <c r="J727" s="323">
        <v>357.06</v>
      </c>
      <c r="K727" s="96" t="s">
        <v>995</v>
      </c>
      <c r="L727" s="81">
        <v>92.835599999999999</v>
      </c>
      <c r="R727" s="186"/>
    </row>
    <row r="728" spans="1:18">
      <c r="C728" s="82"/>
      <c r="D728" s="83"/>
      <c r="E728" s="84"/>
      <c r="F728" s="84"/>
      <c r="G728" s="85"/>
      <c r="H728" s="86"/>
      <c r="I728" s="86"/>
      <c r="J728" s="87"/>
      <c r="K728" s="88" t="s">
        <v>1002</v>
      </c>
      <c r="L728" s="328">
        <v>135.56736269999999</v>
      </c>
      <c r="R728" s="186"/>
    </row>
    <row r="729" spans="1:18">
      <c r="C729" s="102" t="s">
        <v>964</v>
      </c>
      <c r="D729" s="90" t="s">
        <v>1003</v>
      </c>
      <c r="E729" s="84"/>
      <c r="F729" s="84"/>
      <c r="G729" s="85"/>
      <c r="H729" s="86"/>
      <c r="I729" s="86"/>
      <c r="J729" s="87"/>
      <c r="K729" s="87"/>
      <c r="L729" s="103"/>
      <c r="R729" s="186"/>
    </row>
    <row r="730" spans="1:18">
      <c r="A730" s="29"/>
      <c r="B730" s="29"/>
      <c r="C730" s="74"/>
      <c r="D730" s="156"/>
      <c r="E730" s="94"/>
      <c r="F730" s="76"/>
      <c r="G730" s="125"/>
      <c r="H730" s="78"/>
      <c r="I730" s="79"/>
      <c r="J730" s="323"/>
      <c r="K730" s="124"/>
      <c r="L730" s="81"/>
      <c r="R730" s="186"/>
    </row>
    <row r="731" spans="1:18">
      <c r="C731" s="82"/>
      <c r="D731" s="83"/>
      <c r="E731" s="84"/>
      <c r="F731" s="84"/>
      <c r="G731" s="85"/>
      <c r="H731" s="86"/>
      <c r="I731" s="86"/>
      <c r="J731" s="87"/>
      <c r="K731" s="88" t="s">
        <v>1004</v>
      </c>
      <c r="L731" s="89">
        <v>0</v>
      </c>
      <c r="R731" s="186"/>
    </row>
    <row r="732" spans="1:18">
      <c r="C732" s="102" t="s">
        <v>1005</v>
      </c>
      <c r="D732" s="90" t="s">
        <v>1006</v>
      </c>
      <c r="E732" s="84"/>
      <c r="F732" s="84"/>
      <c r="G732" s="85"/>
      <c r="H732" s="86"/>
      <c r="I732" s="86"/>
      <c r="J732" s="87"/>
      <c r="K732" s="87"/>
      <c r="L732" s="103"/>
      <c r="R732" s="186"/>
    </row>
    <row r="733" spans="1:18">
      <c r="C733" s="74"/>
      <c r="D733" s="75"/>
      <c r="E733" s="76"/>
      <c r="F733" s="76"/>
      <c r="G733" s="99"/>
      <c r="H733" s="78"/>
      <c r="I733" s="95"/>
      <c r="J733" s="80"/>
      <c r="K733" s="96"/>
      <c r="L733" s="81"/>
      <c r="R733" s="186"/>
    </row>
    <row r="734" spans="1:18">
      <c r="C734" s="74"/>
      <c r="D734" s="75" t="s">
        <v>995</v>
      </c>
      <c r="E734" s="76"/>
      <c r="F734" s="76" t="s">
        <v>995</v>
      </c>
      <c r="G734" s="99"/>
      <c r="H734" s="78"/>
      <c r="I734" s="95" t="s">
        <v>995</v>
      </c>
      <c r="J734" s="80" t="s">
        <v>995</v>
      </c>
      <c r="K734" s="96" t="s">
        <v>995</v>
      </c>
      <c r="L734" s="81" t="s">
        <v>995</v>
      </c>
      <c r="R734" s="186"/>
    </row>
    <row r="735" spans="1:18">
      <c r="C735" s="82"/>
      <c r="D735" s="83"/>
      <c r="E735" s="84"/>
      <c r="F735" s="84"/>
      <c r="G735" s="85"/>
      <c r="H735" s="86"/>
      <c r="I735" s="86"/>
      <c r="J735" s="87"/>
      <c r="K735" s="88" t="s">
        <v>1007</v>
      </c>
      <c r="L735" s="89">
        <v>0</v>
      </c>
      <c r="R735" s="186"/>
    </row>
    <row r="736" spans="1:18">
      <c r="C736" s="102" t="s">
        <v>1008</v>
      </c>
      <c r="D736" s="90" t="s">
        <v>1009</v>
      </c>
      <c r="E736" s="84"/>
      <c r="F736" s="84"/>
      <c r="G736" s="85"/>
      <c r="H736" s="86"/>
      <c r="I736" s="86"/>
      <c r="J736" s="87"/>
      <c r="K736" s="87"/>
      <c r="L736" s="103"/>
      <c r="R736" s="186"/>
    </row>
    <row r="737" spans="1:18">
      <c r="C737" s="74"/>
      <c r="D737" s="75" t="s">
        <v>995</v>
      </c>
      <c r="E737" s="76"/>
      <c r="F737" s="76" t="s">
        <v>995</v>
      </c>
      <c r="G737" s="99"/>
      <c r="H737" s="78"/>
      <c r="I737" s="95" t="s">
        <v>995</v>
      </c>
      <c r="J737" s="80" t="s">
        <v>995</v>
      </c>
      <c r="K737" s="96" t="s">
        <v>995</v>
      </c>
      <c r="L737" s="81" t="s">
        <v>995</v>
      </c>
      <c r="R737" s="186"/>
    </row>
    <row r="738" spans="1:18">
      <c r="C738" s="74"/>
      <c r="D738" s="75" t="s">
        <v>995</v>
      </c>
      <c r="E738" s="76"/>
      <c r="F738" s="76" t="s">
        <v>995</v>
      </c>
      <c r="G738" s="99"/>
      <c r="H738" s="78"/>
      <c r="I738" s="95" t="s">
        <v>995</v>
      </c>
      <c r="J738" s="80" t="s">
        <v>995</v>
      </c>
      <c r="K738" s="96" t="s">
        <v>995</v>
      </c>
      <c r="L738" s="81" t="s">
        <v>995</v>
      </c>
      <c r="R738" s="186"/>
    </row>
    <row r="739" spans="1:18">
      <c r="C739" s="82"/>
      <c r="D739" s="83"/>
      <c r="E739" s="84"/>
      <c r="F739" s="84"/>
      <c r="G739" s="85"/>
      <c r="H739" s="86"/>
      <c r="I739" s="86"/>
      <c r="J739" s="87"/>
      <c r="K739" s="88" t="s">
        <v>1010</v>
      </c>
      <c r="L739" s="89">
        <v>0</v>
      </c>
      <c r="R739" s="186"/>
    </row>
    <row r="740" spans="1:18">
      <c r="C740" s="74"/>
      <c r="D740" s="75" t="s">
        <v>995</v>
      </c>
      <c r="E740" s="76"/>
      <c r="F740" s="76" t="s">
        <v>995</v>
      </c>
      <c r="G740" s="99"/>
      <c r="H740" s="78"/>
      <c r="I740" s="95" t="s">
        <v>995</v>
      </c>
      <c r="J740" s="80" t="s">
        <v>995</v>
      </c>
      <c r="K740" s="96" t="s">
        <v>995</v>
      </c>
      <c r="L740" s="81" t="s">
        <v>995</v>
      </c>
      <c r="R740" s="186"/>
    </row>
    <row r="741" spans="1:18">
      <c r="C741" s="104"/>
      <c r="D741" s="105"/>
      <c r="E741" s="105"/>
      <c r="F741" s="105"/>
      <c r="G741" s="105"/>
      <c r="H741" s="105"/>
      <c r="I741" s="105"/>
      <c r="J741" s="106" t="s">
        <v>1011</v>
      </c>
      <c r="K741" s="107"/>
      <c r="L741" s="108">
        <v>1</v>
      </c>
      <c r="R741" s="186"/>
    </row>
    <row r="742" spans="1:18">
      <c r="C742" s="104"/>
      <c r="D742" s="105"/>
      <c r="E742" s="105"/>
      <c r="F742" s="105"/>
      <c r="G742" s="105"/>
      <c r="H742" s="105"/>
      <c r="I742" s="105"/>
      <c r="J742" s="106" t="s">
        <v>1012</v>
      </c>
      <c r="K742" s="109"/>
      <c r="L742" s="108">
        <v>295.69417699999997</v>
      </c>
      <c r="R742" s="186"/>
    </row>
    <row r="743" spans="1:18">
      <c r="C743" s="104"/>
      <c r="D743" s="105"/>
      <c r="E743" s="105"/>
      <c r="F743" s="105"/>
      <c r="G743" s="105"/>
      <c r="H743" s="105"/>
      <c r="I743" s="105"/>
      <c r="J743" s="106" t="s">
        <v>1013</v>
      </c>
      <c r="K743" s="110">
        <v>0</v>
      </c>
      <c r="L743" s="108">
        <v>0</v>
      </c>
      <c r="R743" s="186"/>
    </row>
    <row r="744" spans="1:18">
      <c r="C744" s="111"/>
      <c r="D744" s="112"/>
      <c r="E744" s="112"/>
      <c r="F744" s="112"/>
      <c r="G744" s="112"/>
      <c r="H744" s="112"/>
      <c r="I744" s="112"/>
      <c r="J744" s="113" t="s">
        <v>1014</v>
      </c>
      <c r="K744" s="114"/>
      <c r="L744" s="115">
        <v>295.69417699999997</v>
      </c>
      <c r="R744" s="186"/>
    </row>
    <row r="745" spans="1:18">
      <c r="C745" s="116" t="s">
        <v>1015</v>
      </c>
      <c r="D745" s="117" t="s">
        <v>1030</v>
      </c>
      <c r="E745" s="117"/>
      <c r="F745" s="117"/>
      <c r="G745" s="117"/>
      <c r="H745" s="117"/>
      <c r="I745" s="117"/>
      <c r="J745" s="117"/>
      <c r="K745" s="117"/>
      <c r="L745" s="118"/>
      <c r="R745" s="186"/>
    </row>
    <row r="746" spans="1:18">
      <c r="C746" s="119"/>
      <c r="D746" s="1788"/>
      <c r="E746" s="1788"/>
      <c r="F746" s="1788"/>
      <c r="G746" s="1788"/>
      <c r="H746" s="1788"/>
      <c r="I746" s="1788"/>
      <c r="J746" s="1788"/>
      <c r="K746" s="120"/>
      <c r="L746" s="121"/>
      <c r="R746" s="186"/>
    </row>
    <row r="747" spans="1:18">
      <c r="C747" s="119"/>
      <c r="D747" s="1792"/>
      <c r="E747" s="1792"/>
      <c r="F747" s="1792"/>
      <c r="G747" s="1792"/>
      <c r="H747" s="1792"/>
      <c r="I747" s="1792"/>
      <c r="J747" s="1792"/>
      <c r="K747" s="1792"/>
      <c r="L747" s="121"/>
      <c r="R747" s="186"/>
    </row>
    <row r="748" spans="1:18">
      <c r="C748" s="634" t="s">
        <v>981</v>
      </c>
      <c r="D748" s="635" t="s">
        <v>23</v>
      </c>
      <c r="E748" s="636" t="s">
        <v>982</v>
      </c>
      <c r="F748" s="636" t="s">
        <v>970</v>
      </c>
      <c r="G748" s="637" t="s">
        <v>983</v>
      </c>
      <c r="H748" s="638" t="s">
        <v>984</v>
      </c>
      <c r="I748" s="639"/>
      <c r="J748" s="640" t="s">
        <v>985</v>
      </c>
      <c r="K748" s="641"/>
      <c r="L748" s="642" t="s">
        <v>986</v>
      </c>
      <c r="R748" s="186"/>
    </row>
    <row r="749" spans="1:18">
      <c r="C749" s="643" t="s">
        <v>297</v>
      </c>
      <c r="D749" s="644" t="s">
        <v>769</v>
      </c>
      <c r="E749" s="645" t="s">
        <v>191</v>
      </c>
      <c r="F749" s="646" t="s">
        <v>253</v>
      </c>
      <c r="G749" s="654">
        <v>1</v>
      </c>
      <c r="H749" s="648" t="s">
        <v>987</v>
      </c>
      <c r="I749" s="649" t="s">
        <v>988</v>
      </c>
      <c r="J749" s="650" t="s">
        <v>989</v>
      </c>
      <c r="K749" s="651" t="s">
        <v>990</v>
      </c>
      <c r="L749" s="652">
        <v>325.23574973000001</v>
      </c>
      <c r="R749" s="186"/>
    </row>
    <row r="750" spans="1:18">
      <c r="C750" s="67" t="s">
        <v>665</v>
      </c>
      <c r="D750" s="68" t="s">
        <v>991</v>
      </c>
      <c r="E750" s="69"/>
      <c r="F750" s="69"/>
      <c r="G750" s="70"/>
      <c r="H750" s="71"/>
      <c r="I750" s="71"/>
      <c r="J750" s="72"/>
      <c r="K750" s="72"/>
      <c r="L750" s="73"/>
      <c r="R750" s="186"/>
    </row>
    <row r="751" spans="1:18">
      <c r="A751" s="29"/>
      <c r="B751" s="29"/>
      <c r="C751" s="74" t="s">
        <v>1060</v>
      </c>
      <c r="D751" s="122" t="s">
        <v>1061</v>
      </c>
      <c r="E751" s="94" t="s">
        <v>181</v>
      </c>
      <c r="F751" s="76" t="s">
        <v>776</v>
      </c>
      <c r="G751" s="125">
        <v>0.38596799999999998</v>
      </c>
      <c r="H751" s="78">
        <v>1</v>
      </c>
      <c r="I751" s="95">
        <v>0</v>
      </c>
      <c r="J751" s="123">
        <v>403.53570000000002</v>
      </c>
      <c r="K751" s="96">
        <v>193.5078</v>
      </c>
      <c r="L751" s="81">
        <v>155.75</v>
      </c>
      <c r="R751" s="186"/>
    </row>
    <row r="752" spans="1:18">
      <c r="A752" s="29"/>
      <c r="B752" s="29"/>
      <c r="C752" s="74"/>
      <c r="D752" s="122"/>
      <c r="E752" s="94"/>
      <c r="F752" s="76"/>
      <c r="G752" s="126"/>
      <c r="H752" s="338"/>
      <c r="I752" s="601"/>
      <c r="J752" s="603"/>
      <c r="K752" s="604"/>
      <c r="L752" s="602"/>
      <c r="R752" s="186"/>
    </row>
    <row r="753" spans="1:18">
      <c r="C753" s="82"/>
      <c r="D753" s="83"/>
      <c r="E753" s="84"/>
      <c r="F753" s="84"/>
      <c r="G753" s="85"/>
      <c r="H753" s="86"/>
      <c r="I753" s="86"/>
      <c r="J753" s="87"/>
      <c r="K753" s="88" t="s">
        <v>996</v>
      </c>
      <c r="L753" s="328">
        <v>155.75</v>
      </c>
      <c r="R753" s="186"/>
    </row>
    <row r="754" spans="1:18">
      <c r="C754" s="67" t="s">
        <v>705</v>
      </c>
      <c r="D754" s="90" t="s">
        <v>997</v>
      </c>
      <c r="E754" s="84"/>
      <c r="F754" s="84"/>
      <c r="G754" s="85"/>
      <c r="H754" s="91"/>
      <c r="I754" s="91"/>
      <c r="J754" s="92"/>
      <c r="K754" s="92"/>
      <c r="L754" s="93"/>
      <c r="R754" s="186"/>
    </row>
    <row r="755" spans="1:18">
      <c r="A755" s="29">
        <v>88316</v>
      </c>
      <c r="B755" s="29" t="s">
        <v>56</v>
      </c>
      <c r="C755" s="74">
        <v>88316</v>
      </c>
      <c r="D755" s="122" t="s">
        <v>9016</v>
      </c>
      <c r="E755" s="94" t="s">
        <v>56</v>
      </c>
      <c r="F755" s="76" t="s">
        <v>994</v>
      </c>
      <c r="G755" s="125">
        <v>1.1578930000000001</v>
      </c>
      <c r="H755" s="78"/>
      <c r="I755" s="95" t="s">
        <v>995</v>
      </c>
      <c r="J755" s="123">
        <v>17.61</v>
      </c>
      <c r="K755" s="96" t="s">
        <v>995</v>
      </c>
      <c r="L755" s="81">
        <v>20.390495730000001</v>
      </c>
      <c r="R755" s="186"/>
    </row>
    <row r="756" spans="1:18">
      <c r="A756" s="29"/>
      <c r="B756" s="29"/>
      <c r="C756" s="74"/>
      <c r="D756" s="122"/>
      <c r="E756" s="94"/>
      <c r="F756" s="76"/>
      <c r="G756" s="125"/>
      <c r="H756" s="78"/>
      <c r="I756" s="95"/>
      <c r="J756" s="605"/>
      <c r="K756" s="96"/>
      <c r="L756" s="602"/>
      <c r="N756">
        <v>200</v>
      </c>
      <c r="O756">
        <v>0.26</v>
      </c>
      <c r="R756" s="186"/>
    </row>
    <row r="757" spans="1:18">
      <c r="C757" s="82"/>
      <c r="D757" s="83"/>
      <c r="E757" s="84"/>
      <c r="F757" s="84"/>
      <c r="G757" s="85"/>
      <c r="H757" s="86"/>
      <c r="I757" s="86"/>
      <c r="J757" s="87"/>
      <c r="K757" s="88" t="s">
        <v>999</v>
      </c>
      <c r="L757" s="606">
        <v>176.14049573</v>
      </c>
      <c r="N757">
        <v>220</v>
      </c>
      <c r="O757">
        <v>0.28600000000000003</v>
      </c>
      <c r="R757" s="186"/>
    </row>
    <row r="758" spans="1:18">
      <c r="C758" s="82"/>
      <c r="D758" s="83"/>
      <c r="E758" s="84"/>
      <c r="F758" s="84"/>
      <c r="G758" s="85"/>
      <c r="H758" s="86"/>
      <c r="I758" s="86"/>
      <c r="J758" s="87"/>
      <c r="K758" s="88" t="s">
        <v>1000</v>
      </c>
      <c r="L758" s="606">
        <v>176.14049573</v>
      </c>
      <c r="R758" s="186"/>
    </row>
    <row r="759" spans="1:18">
      <c r="C759" s="102" t="s">
        <v>750</v>
      </c>
      <c r="D759" s="90" t="s">
        <v>1001</v>
      </c>
      <c r="E759" s="84"/>
      <c r="F759" s="84"/>
      <c r="G759" s="85"/>
      <c r="H759" s="86"/>
      <c r="I759" s="86" t="s">
        <v>995</v>
      </c>
      <c r="J759" s="87"/>
      <c r="K759" s="87"/>
      <c r="L759" s="103"/>
      <c r="R759" s="186"/>
    </row>
    <row r="760" spans="1:18" ht="30">
      <c r="A760" s="29">
        <v>87299</v>
      </c>
      <c r="B760" s="29" t="s">
        <v>56</v>
      </c>
      <c r="C760" s="74">
        <v>87299</v>
      </c>
      <c r="D760" s="122" t="s">
        <v>8434</v>
      </c>
      <c r="E760" s="94" t="s">
        <v>56</v>
      </c>
      <c r="F760" s="76" t="s">
        <v>669</v>
      </c>
      <c r="G760" s="125">
        <v>0.12540000000000001</v>
      </c>
      <c r="H760" s="78"/>
      <c r="I760" s="95" t="s">
        <v>995</v>
      </c>
      <c r="J760" s="323">
        <v>374.61</v>
      </c>
      <c r="K760" s="96" t="s">
        <v>995</v>
      </c>
      <c r="L760" s="81">
        <v>46.976094000000003</v>
      </c>
      <c r="R760" s="186"/>
    </row>
    <row r="761" spans="1:18" ht="30">
      <c r="A761" s="29">
        <v>94968</v>
      </c>
      <c r="B761" s="29" t="s">
        <v>56</v>
      </c>
      <c r="C761" s="74">
        <v>94968</v>
      </c>
      <c r="D761" s="122" t="s">
        <v>4654</v>
      </c>
      <c r="E761" s="94" t="s">
        <v>56</v>
      </c>
      <c r="F761" s="76" t="s">
        <v>669</v>
      </c>
      <c r="G761" s="125">
        <v>0.28599999999999998</v>
      </c>
      <c r="H761" s="78"/>
      <c r="I761" s="95" t="s">
        <v>995</v>
      </c>
      <c r="J761" s="323">
        <v>357.06</v>
      </c>
      <c r="K761" s="96" t="s">
        <v>995</v>
      </c>
      <c r="L761" s="81">
        <v>102.11915999999999</v>
      </c>
      <c r="R761" s="186"/>
    </row>
    <row r="762" spans="1:18">
      <c r="C762" s="82"/>
      <c r="D762" s="83"/>
      <c r="E762" s="84"/>
      <c r="F762" s="84"/>
      <c r="G762" s="85"/>
      <c r="H762" s="86"/>
      <c r="I762" s="86"/>
      <c r="J762" s="87"/>
      <c r="K762" s="88" t="s">
        <v>1002</v>
      </c>
      <c r="L762" s="328">
        <v>149.09525400000001</v>
      </c>
      <c r="R762" s="186"/>
    </row>
    <row r="763" spans="1:18">
      <c r="C763" s="102" t="s">
        <v>964</v>
      </c>
      <c r="D763" s="90" t="s">
        <v>1003</v>
      </c>
      <c r="E763" s="84"/>
      <c r="F763" s="84"/>
      <c r="G763" s="85"/>
      <c r="H763" s="86"/>
      <c r="I763" s="86"/>
      <c r="J763" s="87"/>
      <c r="K763" s="87"/>
      <c r="L763" s="103"/>
      <c r="R763" s="186"/>
    </row>
    <row r="764" spans="1:18">
      <c r="A764" s="29"/>
      <c r="B764" s="29"/>
      <c r="C764" s="74"/>
      <c r="D764" s="156"/>
      <c r="E764" s="94"/>
      <c r="F764" s="76"/>
      <c r="G764" s="125"/>
      <c r="H764" s="78"/>
      <c r="I764" s="79"/>
      <c r="J764" s="323"/>
      <c r="K764" s="124"/>
      <c r="L764" s="81"/>
      <c r="R764" s="186"/>
    </row>
    <row r="765" spans="1:18">
      <c r="C765" s="82"/>
      <c r="D765" s="83"/>
      <c r="E765" s="84"/>
      <c r="F765" s="84"/>
      <c r="G765" s="85"/>
      <c r="H765" s="86"/>
      <c r="I765" s="86"/>
      <c r="J765" s="87"/>
      <c r="K765" s="88" t="s">
        <v>1004</v>
      </c>
      <c r="L765" s="89">
        <v>0</v>
      </c>
      <c r="R765" s="186"/>
    </row>
    <row r="766" spans="1:18">
      <c r="C766" s="102" t="s">
        <v>1005</v>
      </c>
      <c r="D766" s="90" t="s">
        <v>1006</v>
      </c>
      <c r="E766" s="84"/>
      <c r="F766" s="84"/>
      <c r="G766" s="85"/>
      <c r="H766" s="86"/>
      <c r="I766" s="86"/>
      <c r="J766" s="87"/>
      <c r="K766" s="87"/>
      <c r="L766" s="103"/>
      <c r="R766" s="186"/>
    </row>
    <row r="767" spans="1:18">
      <c r="C767" s="74"/>
      <c r="D767" s="75"/>
      <c r="E767" s="76"/>
      <c r="F767" s="76"/>
      <c r="G767" s="99"/>
      <c r="H767" s="78"/>
      <c r="I767" s="95"/>
      <c r="J767" s="80"/>
      <c r="K767" s="96"/>
      <c r="L767" s="81"/>
      <c r="R767" s="186"/>
    </row>
    <row r="768" spans="1:18">
      <c r="C768" s="74"/>
      <c r="D768" s="75" t="s">
        <v>995</v>
      </c>
      <c r="E768" s="76"/>
      <c r="F768" s="76" t="s">
        <v>995</v>
      </c>
      <c r="G768" s="99"/>
      <c r="H768" s="78"/>
      <c r="I768" s="95" t="s">
        <v>995</v>
      </c>
      <c r="J768" s="80" t="s">
        <v>995</v>
      </c>
      <c r="K768" s="96" t="s">
        <v>995</v>
      </c>
      <c r="L768" s="81" t="s">
        <v>995</v>
      </c>
      <c r="R768" s="186"/>
    </row>
    <row r="769" spans="3:18">
      <c r="C769" s="82"/>
      <c r="D769" s="83"/>
      <c r="E769" s="84"/>
      <c r="F769" s="84"/>
      <c r="G769" s="85"/>
      <c r="H769" s="86"/>
      <c r="I769" s="86"/>
      <c r="J769" s="87"/>
      <c r="K769" s="88" t="s">
        <v>1007</v>
      </c>
      <c r="L769" s="89">
        <v>0</v>
      </c>
      <c r="R769" s="186"/>
    </row>
    <row r="770" spans="3:18">
      <c r="C770" s="102" t="s">
        <v>1008</v>
      </c>
      <c r="D770" s="90" t="s">
        <v>1009</v>
      </c>
      <c r="E770" s="84"/>
      <c r="F770" s="84"/>
      <c r="G770" s="85"/>
      <c r="H770" s="86"/>
      <c r="I770" s="86"/>
      <c r="J770" s="87"/>
      <c r="K770" s="87"/>
      <c r="L770" s="103"/>
      <c r="R770" s="186"/>
    </row>
    <row r="771" spans="3:18">
      <c r="C771" s="74"/>
      <c r="D771" s="75" t="s">
        <v>995</v>
      </c>
      <c r="E771" s="76"/>
      <c r="F771" s="76" t="s">
        <v>995</v>
      </c>
      <c r="G771" s="99"/>
      <c r="H771" s="78"/>
      <c r="I771" s="95" t="s">
        <v>995</v>
      </c>
      <c r="J771" s="80" t="s">
        <v>995</v>
      </c>
      <c r="K771" s="96" t="s">
        <v>995</v>
      </c>
      <c r="L771" s="81" t="s">
        <v>995</v>
      </c>
      <c r="R771" s="186"/>
    </row>
    <row r="772" spans="3:18">
      <c r="C772" s="74"/>
      <c r="D772" s="75" t="s">
        <v>995</v>
      </c>
      <c r="E772" s="76"/>
      <c r="F772" s="76" t="s">
        <v>995</v>
      </c>
      <c r="G772" s="99"/>
      <c r="H772" s="78"/>
      <c r="I772" s="95" t="s">
        <v>995</v>
      </c>
      <c r="J772" s="80" t="s">
        <v>995</v>
      </c>
      <c r="K772" s="96" t="s">
        <v>995</v>
      </c>
      <c r="L772" s="81" t="s">
        <v>995</v>
      </c>
      <c r="R772" s="186"/>
    </row>
    <row r="773" spans="3:18">
      <c r="C773" s="82"/>
      <c r="D773" s="83"/>
      <c r="E773" s="84"/>
      <c r="F773" s="84"/>
      <c r="G773" s="85"/>
      <c r="H773" s="86"/>
      <c r="I773" s="86"/>
      <c r="J773" s="87"/>
      <c r="K773" s="88" t="s">
        <v>1010</v>
      </c>
      <c r="L773" s="89">
        <v>0</v>
      </c>
      <c r="R773" s="186"/>
    </row>
    <row r="774" spans="3:18">
      <c r="C774" s="74"/>
      <c r="D774" s="75" t="s">
        <v>995</v>
      </c>
      <c r="E774" s="76"/>
      <c r="F774" s="76" t="s">
        <v>995</v>
      </c>
      <c r="G774" s="99"/>
      <c r="H774" s="78"/>
      <c r="I774" s="95" t="s">
        <v>995</v>
      </c>
      <c r="J774" s="80" t="s">
        <v>995</v>
      </c>
      <c r="K774" s="96" t="s">
        <v>995</v>
      </c>
      <c r="L774" s="81" t="s">
        <v>995</v>
      </c>
      <c r="R774" s="186"/>
    </row>
    <row r="775" spans="3:18">
      <c r="C775" s="104"/>
      <c r="D775" s="105"/>
      <c r="E775" s="105"/>
      <c r="F775" s="105"/>
      <c r="G775" s="105"/>
      <c r="H775" s="105"/>
      <c r="I775" s="105"/>
      <c r="J775" s="106" t="s">
        <v>1011</v>
      </c>
      <c r="K775" s="107"/>
      <c r="L775" s="108">
        <v>1</v>
      </c>
      <c r="R775" s="186"/>
    </row>
    <row r="776" spans="3:18">
      <c r="C776" s="104"/>
      <c r="D776" s="105"/>
      <c r="E776" s="105"/>
      <c r="F776" s="105"/>
      <c r="G776" s="105"/>
      <c r="H776" s="105"/>
      <c r="I776" s="105"/>
      <c r="J776" s="106" t="s">
        <v>1012</v>
      </c>
      <c r="K776" s="109"/>
      <c r="L776" s="108">
        <v>325.23574973000001</v>
      </c>
      <c r="R776" s="186"/>
    </row>
    <row r="777" spans="3:18">
      <c r="C777" s="104"/>
      <c r="D777" s="105"/>
      <c r="E777" s="105"/>
      <c r="F777" s="105"/>
      <c r="G777" s="105"/>
      <c r="H777" s="105"/>
      <c r="I777" s="105"/>
      <c r="J777" s="106" t="s">
        <v>1013</v>
      </c>
      <c r="K777" s="110">
        <v>0</v>
      </c>
      <c r="L777" s="108">
        <v>0</v>
      </c>
      <c r="R777" s="186"/>
    </row>
    <row r="778" spans="3:18">
      <c r="C778" s="111"/>
      <c r="D778" s="112"/>
      <c r="E778" s="112"/>
      <c r="F778" s="112"/>
      <c r="G778" s="112"/>
      <c r="H778" s="112"/>
      <c r="I778" s="112"/>
      <c r="J778" s="113" t="s">
        <v>1014</v>
      </c>
      <c r="K778" s="114"/>
      <c r="L778" s="115">
        <v>325.23574973000001</v>
      </c>
      <c r="R778" s="186"/>
    </row>
    <row r="779" spans="3:18">
      <c r="C779" s="116" t="s">
        <v>1015</v>
      </c>
      <c r="D779" s="117" t="s">
        <v>1030</v>
      </c>
      <c r="E779" s="117"/>
      <c r="F779" s="117"/>
      <c r="G779" s="117"/>
      <c r="H779" s="117"/>
      <c r="I779" s="117"/>
      <c r="J779" s="117"/>
      <c r="K779" s="117"/>
      <c r="L779" s="118"/>
      <c r="R779" s="186"/>
    </row>
    <row r="780" spans="3:18">
      <c r="C780" s="119"/>
      <c r="D780" s="1788"/>
      <c r="E780" s="1788"/>
      <c r="F780" s="1788"/>
      <c r="G780" s="1788"/>
      <c r="H780" s="1788"/>
      <c r="I780" s="1788"/>
      <c r="J780" s="1788"/>
      <c r="K780" s="120"/>
      <c r="L780" s="121"/>
      <c r="R780" s="186"/>
    </row>
    <row r="781" spans="3:18">
      <c r="C781" s="119"/>
      <c r="D781" s="1792"/>
      <c r="E781" s="1792"/>
      <c r="F781" s="1792"/>
      <c r="G781" s="1792"/>
      <c r="H781" s="1792"/>
      <c r="I781" s="1792"/>
      <c r="J781" s="1792"/>
      <c r="K781" s="1792"/>
      <c r="L781" s="121"/>
      <c r="R781" s="186"/>
    </row>
    <row r="782" spans="3:18">
      <c r="C782" s="634" t="s">
        <v>981</v>
      </c>
      <c r="D782" s="635" t="s">
        <v>23</v>
      </c>
      <c r="E782" s="636" t="s">
        <v>982</v>
      </c>
      <c r="F782" s="636" t="s">
        <v>970</v>
      </c>
      <c r="G782" s="637" t="s">
        <v>983</v>
      </c>
      <c r="H782" s="638" t="s">
        <v>984</v>
      </c>
      <c r="I782" s="639"/>
      <c r="J782" s="640" t="s">
        <v>985</v>
      </c>
      <c r="K782" s="641"/>
      <c r="L782" s="642" t="s">
        <v>986</v>
      </c>
      <c r="R782" s="186"/>
    </row>
    <row r="783" spans="3:18">
      <c r="C783" s="643" t="s">
        <v>309</v>
      </c>
      <c r="D783" s="644" t="s">
        <v>712</v>
      </c>
      <c r="E783" s="645" t="s">
        <v>191</v>
      </c>
      <c r="F783" s="646" t="s">
        <v>253</v>
      </c>
      <c r="G783" s="654">
        <v>1</v>
      </c>
      <c r="H783" s="648" t="s">
        <v>987</v>
      </c>
      <c r="I783" s="649" t="s">
        <v>988</v>
      </c>
      <c r="J783" s="650" t="s">
        <v>989</v>
      </c>
      <c r="K783" s="651" t="s">
        <v>990</v>
      </c>
      <c r="L783" s="652">
        <v>354.80354516</v>
      </c>
      <c r="R783" s="186"/>
    </row>
    <row r="784" spans="3:18">
      <c r="C784" s="67" t="s">
        <v>665</v>
      </c>
      <c r="D784" s="68" t="s">
        <v>991</v>
      </c>
      <c r="E784" s="69"/>
      <c r="F784" s="69"/>
      <c r="G784" s="70"/>
      <c r="H784" s="71"/>
      <c r="I784" s="71"/>
      <c r="J784" s="72"/>
      <c r="K784" s="72"/>
      <c r="L784" s="73"/>
      <c r="R784" s="186"/>
    </row>
    <row r="785" spans="1:18">
      <c r="A785" s="29"/>
      <c r="B785" s="29"/>
      <c r="C785" s="74" t="s">
        <v>1060</v>
      </c>
      <c r="D785" s="122" t="s">
        <v>1061</v>
      </c>
      <c r="E785" s="94" t="s">
        <v>181</v>
      </c>
      <c r="F785" s="76" t="s">
        <v>776</v>
      </c>
      <c r="G785" s="125">
        <v>0.42105599999999999</v>
      </c>
      <c r="H785" s="78">
        <v>1</v>
      </c>
      <c r="I785" s="95">
        <v>0</v>
      </c>
      <c r="J785" s="123">
        <v>403.53570000000002</v>
      </c>
      <c r="K785" s="96">
        <v>193.5078</v>
      </c>
      <c r="L785" s="81">
        <v>169.91</v>
      </c>
      <c r="R785" s="186"/>
    </row>
    <row r="786" spans="1:18">
      <c r="A786" s="29"/>
      <c r="B786" s="29"/>
      <c r="C786" s="74"/>
      <c r="D786" s="122"/>
      <c r="E786" s="94"/>
      <c r="F786" s="76"/>
      <c r="G786" s="126"/>
      <c r="H786" s="338"/>
      <c r="I786" s="601"/>
      <c r="J786" s="603"/>
      <c r="K786" s="604"/>
      <c r="L786" s="602"/>
      <c r="R786" s="186"/>
    </row>
    <row r="787" spans="1:18">
      <c r="C787" s="82"/>
      <c r="D787" s="83"/>
      <c r="E787" s="84"/>
      <c r="F787" s="84"/>
      <c r="G787" s="85"/>
      <c r="H787" s="86"/>
      <c r="I787" s="86"/>
      <c r="J787" s="87"/>
      <c r="K787" s="88" t="s">
        <v>996</v>
      </c>
      <c r="L787" s="328">
        <v>169.91</v>
      </c>
      <c r="R787" s="186"/>
    </row>
    <row r="788" spans="1:18">
      <c r="C788" s="67" t="s">
        <v>705</v>
      </c>
      <c r="D788" s="90" t="s">
        <v>997</v>
      </c>
      <c r="E788" s="84"/>
      <c r="F788" s="84"/>
      <c r="G788" s="85"/>
      <c r="H788" s="91"/>
      <c r="I788" s="91"/>
      <c r="J788" s="92"/>
      <c r="K788" s="92"/>
      <c r="L788" s="93"/>
      <c r="R788" s="186"/>
    </row>
    <row r="789" spans="1:18">
      <c r="A789" s="29">
        <v>88316</v>
      </c>
      <c r="B789" s="29" t="s">
        <v>56</v>
      </c>
      <c r="C789" s="74">
        <v>88316</v>
      </c>
      <c r="D789" s="122" t="s">
        <v>9016</v>
      </c>
      <c r="E789" s="94" t="s">
        <v>56</v>
      </c>
      <c r="F789" s="76" t="s">
        <v>994</v>
      </c>
      <c r="G789" s="125">
        <v>1.2631559999999999</v>
      </c>
      <c r="H789" s="78"/>
      <c r="I789" s="95" t="s">
        <v>995</v>
      </c>
      <c r="J789" s="123">
        <v>17.61</v>
      </c>
      <c r="K789" s="96" t="s">
        <v>995</v>
      </c>
      <c r="L789" s="81">
        <v>22.24417716</v>
      </c>
      <c r="R789" s="186"/>
    </row>
    <row r="790" spans="1:18">
      <c r="A790" s="29"/>
      <c r="B790" s="29"/>
      <c r="C790" s="74"/>
      <c r="D790" s="122"/>
      <c r="E790" s="94"/>
      <c r="F790" s="76"/>
      <c r="G790" s="125"/>
      <c r="H790" s="78"/>
      <c r="I790" s="95"/>
      <c r="J790" s="605"/>
      <c r="K790" s="96"/>
      <c r="L790" s="602"/>
      <c r="N790">
        <v>200</v>
      </c>
      <c r="O790">
        <v>0.26</v>
      </c>
      <c r="R790" s="186"/>
    </row>
    <row r="791" spans="1:18">
      <c r="C791" s="82"/>
      <c r="D791" s="83"/>
      <c r="E791" s="84"/>
      <c r="F791" s="84"/>
      <c r="G791" s="85"/>
      <c r="H791" s="86"/>
      <c r="I791" s="86"/>
      <c r="J791" s="87"/>
      <c r="K791" s="88" t="s">
        <v>999</v>
      </c>
      <c r="L791" s="606">
        <v>192.15417715999999</v>
      </c>
      <c r="N791">
        <v>240</v>
      </c>
      <c r="O791">
        <v>0.31200000000000006</v>
      </c>
      <c r="R791" s="186"/>
    </row>
    <row r="792" spans="1:18">
      <c r="C792" s="82"/>
      <c r="D792" s="83"/>
      <c r="E792" s="84"/>
      <c r="F792" s="84"/>
      <c r="G792" s="85"/>
      <c r="H792" s="86"/>
      <c r="I792" s="86"/>
      <c r="J792" s="87"/>
      <c r="K792" s="88" t="s">
        <v>1000</v>
      </c>
      <c r="L792" s="606">
        <v>192.15417715999999</v>
      </c>
      <c r="R792" s="186"/>
    </row>
    <row r="793" spans="1:18">
      <c r="C793" s="102" t="s">
        <v>750</v>
      </c>
      <c r="D793" s="90" t="s">
        <v>1001</v>
      </c>
      <c r="E793" s="84"/>
      <c r="F793" s="84"/>
      <c r="G793" s="85"/>
      <c r="H793" s="86"/>
      <c r="I793" s="86" t="s">
        <v>995</v>
      </c>
      <c r="J793" s="87"/>
      <c r="K793" s="87"/>
      <c r="L793" s="103"/>
      <c r="R793" s="186"/>
    </row>
    <row r="794" spans="1:18" ht="30">
      <c r="A794" s="29">
        <v>87299</v>
      </c>
      <c r="B794" s="29" t="s">
        <v>56</v>
      </c>
      <c r="C794" s="74">
        <v>87299</v>
      </c>
      <c r="D794" s="122" t="s">
        <v>8434</v>
      </c>
      <c r="E794" s="94" t="s">
        <v>56</v>
      </c>
      <c r="F794" s="76" t="s">
        <v>669</v>
      </c>
      <c r="G794" s="125">
        <v>0.1368</v>
      </c>
      <c r="H794" s="78"/>
      <c r="I794" s="95" t="s">
        <v>995</v>
      </c>
      <c r="J794" s="323">
        <v>374.61</v>
      </c>
      <c r="K794" s="96" t="s">
        <v>995</v>
      </c>
      <c r="L794" s="81">
        <v>51.246648</v>
      </c>
      <c r="R794" s="186"/>
    </row>
    <row r="795" spans="1:18" ht="30">
      <c r="A795" s="29">
        <v>94968</v>
      </c>
      <c r="B795" s="29" t="s">
        <v>56</v>
      </c>
      <c r="C795" s="74">
        <v>94968</v>
      </c>
      <c r="D795" s="122" t="s">
        <v>4654</v>
      </c>
      <c r="E795" s="94" t="s">
        <v>56</v>
      </c>
      <c r="F795" s="76" t="s">
        <v>669</v>
      </c>
      <c r="G795" s="125">
        <v>0.312</v>
      </c>
      <c r="H795" s="78"/>
      <c r="I795" s="95" t="s">
        <v>995</v>
      </c>
      <c r="J795" s="323">
        <v>357.06</v>
      </c>
      <c r="K795" s="96" t="s">
        <v>995</v>
      </c>
      <c r="L795" s="81">
        <v>111.40272</v>
      </c>
      <c r="R795" s="186"/>
    </row>
    <row r="796" spans="1:18">
      <c r="C796" s="82"/>
      <c r="D796" s="83"/>
      <c r="E796" s="84"/>
      <c r="F796" s="84"/>
      <c r="G796" s="85"/>
      <c r="H796" s="86"/>
      <c r="I796" s="86"/>
      <c r="J796" s="87"/>
      <c r="K796" s="88" t="s">
        <v>1002</v>
      </c>
      <c r="L796" s="328">
        <v>162.64936800000001</v>
      </c>
      <c r="R796" s="186"/>
    </row>
    <row r="797" spans="1:18">
      <c r="C797" s="102" t="s">
        <v>964</v>
      </c>
      <c r="D797" s="90" t="s">
        <v>1003</v>
      </c>
      <c r="E797" s="84"/>
      <c r="F797" s="84"/>
      <c r="G797" s="85"/>
      <c r="H797" s="86"/>
      <c r="I797" s="86"/>
      <c r="J797" s="87"/>
      <c r="K797" s="87"/>
      <c r="L797" s="103"/>
      <c r="R797" s="186"/>
    </row>
    <row r="798" spans="1:18">
      <c r="A798" s="29"/>
      <c r="B798" s="29"/>
      <c r="C798" s="74"/>
      <c r="D798" s="156"/>
      <c r="E798" s="94"/>
      <c r="F798" s="76"/>
      <c r="G798" s="125"/>
      <c r="H798" s="78"/>
      <c r="I798" s="79"/>
      <c r="J798" s="323"/>
      <c r="K798" s="124"/>
      <c r="L798" s="81"/>
      <c r="R798" s="186"/>
    </row>
    <row r="799" spans="1:18">
      <c r="C799" s="82"/>
      <c r="D799" s="83"/>
      <c r="E799" s="84"/>
      <c r="F799" s="84"/>
      <c r="G799" s="85"/>
      <c r="H799" s="86"/>
      <c r="I799" s="86"/>
      <c r="J799" s="87"/>
      <c r="K799" s="88" t="s">
        <v>1004</v>
      </c>
      <c r="L799" s="89">
        <v>0</v>
      </c>
      <c r="R799" s="186"/>
    </row>
    <row r="800" spans="1:18">
      <c r="C800" s="102" t="s">
        <v>1005</v>
      </c>
      <c r="D800" s="90" t="s">
        <v>1006</v>
      </c>
      <c r="E800" s="84"/>
      <c r="F800" s="84"/>
      <c r="G800" s="85"/>
      <c r="H800" s="86"/>
      <c r="I800" s="86"/>
      <c r="J800" s="87"/>
      <c r="K800" s="87"/>
      <c r="L800" s="103"/>
      <c r="R800" s="186"/>
    </row>
    <row r="801" spans="3:18">
      <c r="C801" s="74"/>
      <c r="D801" s="75"/>
      <c r="E801" s="76"/>
      <c r="F801" s="76"/>
      <c r="G801" s="99"/>
      <c r="H801" s="78"/>
      <c r="I801" s="95"/>
      <c r="J801" s="80"/>
      <c r="K801" s="96"/>
      <c r="L801" s="81"/>
      <c r="R801" s="186"/>
    </row>
    <row r="802" spans="3:18">
      <c r="C802" s="74"/>
      <c r="D802" s="75" t="s">
        <v>995</v>
      </c>
      <c r="E802" s="76"/>
      <c r="F802" s="76" t="s">
        <v>995</v>
      </c>
      <c r="G802" s="99"/>
      <c r="H802" s="78"/>
      <c r="I802" s="95" t="s">
        <v>995</v>
      </c>
      <c r="J802" s="80" t="s">
        <v>995</v>
      </c>
      <c r="K802" s="96" t="s">
        <v>995</v>
      </c>
      <c r="L802" s="81" t="s">
        <v>995</v>
      </c>
      <c r="R802" s="186"/>
    </row>
    <row r="803" spans="3:18">
      <c r="C803" s="82"/>
      <c r="D803" s="83"/>
      <c r="E803" s="84"/>
      <c r="F803" s="84"/>
      <c r="G803" s="85"/>
      <c r="H803" s="86"/>
      <c r="I803" s="86"/>
      <c r="J803" s="87"/>
      <c r="K803" s="88" t="s">
        <v>1007</v>
      </c>
      <c r="L803" s="89">
        <v>0</v>
      </c>
      <c r="R803" s="186"/>
    </row>
    <row r="804" spans="3:18">
      <c r="C804" s="102" t="s">
        <v>1008</v>
      </c>
      <c r="D804" s="90" t="s">
        <v>1009</v>
      </c>
      <c r="E804" s="84"/>
      <c r="F804" s="84"/>
      <c r="G804" s="85"/>
      <c r="H804" s="86"/>
      <c r="I804" s="86"/>
      <c r="J804" s="87"/>
      <c r="K804" s="87"/>
      <c r="L804" s="103"/>
      <c r="R804" s="186"/>
    </row>
    <row r="805" spans="3:18">
      <c r="C805" s="74"/>
      <c r="D805" s="75" t="s">
        <v>995</v>
      </c>
      <c r="E805" s="76"/>
      <c r="F805" s="76" t="s">
        <v>995</v>
      </c>
      <c r="G805" s="99"/>
      <c r="H805" s="78"/>
      <c r="I805" s="95" t="s">
        <v>995</v>
      </c>
      <c r="J805" s="80" t="s">
        <v>995</v>
      </c>
      <c r="K805" s="96" t="s">
        <v>995</v>
      </c>
      <c r="L805" s="81" t="s">
        <v>995</v>
      </c>
      <c r="R805" s="186"/>
    </row>
    <row r="806" spans="3:18">
      <c r="C806" s="74"/>
      <c r="D806" s="75" t="s">
        <v>995</v>
      </c>
      <c r="E806" s="76"/>
      <c r="F806" s="76" t="s">
        <v>995</v>
      </c>
      <c r="G806" s="99"/>
      <c r="H806" s="78"/>
      <c r="I806" s="95" t="s">
        <v>995</v>
      </c>
      <c r="J806" s="80" t="s">
        <v>995</v>
      </c>
      <c r="K806" s="96" t="s">
        <v>995</v>
      </c>
      <c r="L806" s="81" t="s">
        <v>995</v>
      </c>
      <c r="R806" s="186"/>
    </row>
    <row r="807" spans="3:18">
      <c r="C807" s="82"/>
      <c r="D807" s="83"/>
      <c r="E807" s="84"/>
      <c r="F807" s="84"/>
      <c r="G807" s="85"/>
      <c r="H807" s="86"/>
      <c r="I807" s="86"/>
      <c r="J807" s="87"/>
      <c r="K807" s="88" t="s">
        <v>1010</v>
      </c>
      <c r="L807" s="89">
        <v>0</v>
      </c>
      <c r="R807" s="186"/>
    </row>
    <row r="808" spans="3:18">
      <c r="C808" s="74"/>
      <c r="D808" s="75" t="s">
        <v>995</v>
      </c>
      <c r="E808" s="76"/>
      <c r="F808" s="76" t="s">
        <v>995</v>
      </c>
      <c r="G808" s="99"/>
      <c r="H808" s="78"/>
      <c r="I808" s="95" t="s">
        <v>995</v>
      </c>
      <c r="J808" s="80" t="s">
        <v>995</v>
      </c>
      <c r="K808" s="96" t="s">
        <v>995</v>
      </c>
      <c r="L808" s="81" t="s">
        <v>995</v>
      </c>
      <c r="R808" s="186"/>
    </row>
    <row r="809" spans="3:18">
      <c r="C809" s="104"/>
      <c r="D809" s="105"/>
      <c r="E809" s="105"/>
      <c r="F809" s="105"/>
      <c r="G809" s="105"/>
      <c r="H809" s="105"/>
      <c r="I809" s="105"/>
      <c r="J809" s="106" t="s">
        <v>1011</v>
      </c>
      <c r="K809" s="107"/>
      <c r="L809" s="108">
        <v>1</v>
      </c>
      <c r="R809" s="186"/>
    </row>
    <row r="810" spans="3:18">
      <c r="C810" s="104"/>
      <c r="D810" s="105"/>
      <c r="E810" s="105"/>
      <c r="F810" s="105"/>
      <c r="G810" s="105"/>
      <c r="H810" s="105"/>
      <c r="I810" s="105"/>
      <c r="J810" s="106" t="s">
        <v>1012</v>
      </c>
      <c r="K810" s="109"/>
      <c r="L810" s="108">
        <v>354.80354516</v>
      </c>
      <c r="R810" s="186"/>
    </row>
    <row r="811" spans="3:18">
      <c r="C811" s="104"/>
      <c r="D811" s="105"/>
      <c r="E811" s="105"/>
      <c r="F811" s="105"/>
      <c r="G811" s="105"/>
      <c r="H811" s="105"/>
      <c r="I811" s="105"/>
      <c r="J811" s="106" t="s">
        <v>1013</v>
      </c>
      <c r="K811" s="110">
        <v>0</v>
      </c>
      <c r="L811" s="108">
        <v>0</v>
      </c>
      <c r="R811" s="186"/>
    </row>
    <row r="812" spans="3:18">
      <c r="C812" s="111"/>
      <c r="D812" s="112"/>
      <c r="E812" s="112"/>
      <c r="F812" s="112"/>
      <c r="G812" s="112"/>
      <c r="H812" s="112"/>
      <c r="I812" s="112"/>
      <c r="J812" s="113" t="s">
        <v>1014</v>
      </c>
      <c r="K812" s="114"/>
      <c r="L812" s="115">
        <v>354.80354516</v>
      </c>
      <c r="R812" s="186"/>
    </row>
    <row r="813" spans="3:18">
      <c r="C813" s="116" t="s">
        <v>1015</v>
      </c>
      <c r="D813" s="117" t="s">
        <v>1030</v>
      </c>
      <c r="E813" s="117"/>
      <c r="F813" s="117"/>
      <c r="G813" s="117"/>
      <c r="H813" s="117"/>
      <c r="I813" s="117"/>
      <c r="J813" s="117"/>
      <c r="K813" s="117"/>
      <c r="L813" s="118"/>
      <c r="R813" s="186"/>
    </row>
    <row r="814" spans="3:18">
      <c r="C814" s="119"/>
      <c r="D814" s="1788"/>
      <c r="E814" s="1788"/>
      <c r="F814" s="1788"/>
      <c r="G814" s="1788"/>
      <c r="H814" s="1788"/>
      <c r="I814" s="1788"/>
      <c r="J814" s="1788"/>
      <c r="K814" s="120"/>
      <c r="L814" s="121"/>
      <c r="R814" s="186"/>
    </row>
    <row r="815" spans="3:18">
      <c r="C815" s="119"/>
      <c r="D815" s="1792"/>
      <c r="E815" s="1792"/>
      <c r="F815" s="1792"/>
      <c r="G815" s="1792"/>
      <c r="H815" s="1792"/>
      <c r="I815" s="1792"/>
      <c r="J815" s="1792"/>
      <c r="K815" s="1792"/>
      <c r="L815" s="121"/>
      <c r="R815" s="186"/>
    </row>
    <row r="816" spans="3:18">
      <c r="C816" s="634" t="s">
        <v>981</v>
      </c>
      <c r="D816" s="635" t="s">
        <v>23</v>
      </c>
      <c r="E816" s="636" t="s">
        <v>982</v>
      </c>
      <c r="F816" s="636" t="s">
        <v>970</v>
      </c>
      <c r="G816" s="637" t="s">
        <v>983</v>
      </c>
      <c r="H816" s="638" t="s">
        <v>984</v>
      </c>
      <c r="I816" s="639"/>
      <c r="J816" s="640" t="s">
        <v>985</v>
      </c>
      <c r="K816" s="641"/>
      <c r="L816" s="642" t="s">
        <v>986</v>
      </c>
      <c r="R816" s="186"/>
    </row>
    <row r="817" spans="1:18">
      <c r="C817" s="643" t="s">
        <v>320</v>
      </c>
      <c r="D817" s="644" t="s">
        <v>823</v>
      </c>
      <c r="E817" s="645" t="s">
        <v>191</v>
      </c>
      <c r="F817" s="646" t="s">
        <v>253</v>
      </c>
      <c r="G817" s="654">
        <v>1</v>
      </c>
      <c r="H817" s="648" t="s">
        <v>987</v>
      </c>
      <c r="I817" s="649" t="s">
        <v>988</v>
      </c>
      <c r="J817" s="650" t="s">
        <v>989</v>
      </c>
      <c r="K817" s="651" t="s">
        <v>990</v>
      </c>
      <c r="L817" s="652">
        <v>384.37100599999997</v>
      </c>
      <c r="R817" s="186"/>
    </row>
    <row r="818" spans="1:18">
      <c r="C818" s="67" t="s">
        <v>665</v>
      </c>
      <c r="D818" s="68" t="s">
        <v>991</v>
      </c>
      <c r="E818" s="69"/>
      <c r="F818" s="69"/>
      <c r="G818" s="70"/>
      <c r="H818" s="71"/>
      <c r="I818" s="71"/>
      <c r="J818" s="72"/>
      <c r="K818" s="72"/>
      <c r="L818" s="73"/>
      <c r="R818" s="186"/>
    </row>
    <row r="819" spans="1:18">
      <c r="A819" s="29"/>
      <c r="B819" s="29"/>
      <c r="C819" s="74" t="s">
        <v>1060</v>
      </c>
      <c r="D819" s="122" t="s">
        <v>1061</v>
      </c>
      <c r="E819" s="94" t="s">
        <v>181</v>
      </c>
      <c r="F819" s="76" t="s">
        <v>776</v>
      </c>
      <c r="G819" s="125">
        <v>0.45614399999999999</v>
      </c>
      <c r="H819" s="78">
        <v>1</v>
      </c>
      <c r="I819" s="95">
        <v>0</v>
      </c>
      <c r="J819" s="123">
        <v>403.53570000000002</v>
      </c>
      <c r="K819" s="96">
        <v>193.5078</v>
      </c>
      <c r="L819" s="81">
        <v>184.07</v>
      </c>
      <c r="R819" s="186"/>
    </row>
    <row r="820" spans="1:18">
      <c r="A820" s="29"/>
      <c r="B820" s="29"/>
      <c r="C820" s="74"/>
      <c r="D820" s="122"/>
      <c r="E820" s="94"/>
      <c r="F820" s="76"/>
      <c r="G820" s="126"/>
      <c r="H820" s="338"/>
      <c r="I820" s="601"/>
      <c r="J820" s="603"/>
      <c r="K820" s="604"/>
      <c r="L820" s="602"/>
      <c r="R820" s="186"/>
    </row>
    <row r="821" spans="1:18">
      <c r="C821" s="82"/>
      <c r="D821" s="83"/>
      <c r="E821" s="84"/>
      <c r="F821" s="84"/>
      <c r="G821" s="85"/>
      <c r="H821" s="86"/>
      <c r="I821" s="86"/>
      <c r="J821" s="87"/>
      <c r="K821" s="88" t="s">
        <v>996</v>
      </c>
      <c r="L821" s="328">
        <v>184.07</v>
      </c>
      <c r="R821" s="186"/>
    </row>
    <row r="822" spans="1:18">
      <c r="C822" s="67" t="s">
        <v>705</v>
      </c>
      <c r="D822" s="90" t="s">
        <v>997</v>
      </c>
      <c r="E822" s="84"/>
      <c r="F822" s="84"/>
      <c r="G822" s="85"/>
      <c r="H822" s="91"/>
      <c r="I822" s="91"/>
      <c r="J822" s="92"/>
      <c r="K822" s="92"/>
      <c r="L822" s="93"/>
      <c r="R822" s="186"/>
    </row>
    <row r="823" spans="1:18">
      <c r="A823" s="29">
        <v>88316</v>
      </c>
      <c r="B823" s="29" t="s">
        <v>56</v>
      </c>
      <c r="C823" s="74">
        <v>88316</v>
      </c>
      <c r="D823" s="122" t="s">
        <v>9016</v>
      </c>
      <c r="E823" s="94" t="s">
        <v>56</v>
      </c>
      <c r="F823" s="76" t="s">
        <v>994</v>
      </c>
      <c r="G823" s="125">
        <v>1.3684000000000001</v>
      </c>
      <c r="H823" s="78"/>
      <c r="I823" s="95" t="s">
        <v>995</v>
      </c>
      <c r="J823" s="123">
        <v>17.61</v>
      </c>
      <c r="K823" s="96" t="s">
        <v>995</v>
      </c>
      <c r="L823" s="81">
        <v>24.097524</v>
      </c>
      <c r="R823" s="186"/>
    </row>
    <row r="824" spans="1:18">
      <c r="A824" s="29"/>
      <c r="B824" s="29"/>
      <c r="C824" s="74"/>
      <c r="D824" s="122"/>
      <c r="E824" s="94"/>
      <c r="F824" s="76"/>
      <c r="G824" s="125"/>
      <c r="H824" s="78"/>
      <c r="I824" s="95"/>
      <c r="J824" s="605"/>
      <c r="K824" s="96"/>
      <c r="L824" s="602"/>
      <c r="R824" s="186"/>
    </row>
    <row r="825" spans="1:18">
      <c r="C825" s="82"/>
      <c r="D825" s="83"/>
      <c r="E825" s="84"/>
      <c r="F825" s="84"/>
      <c r="G825" s="85"/>
      <c r="H825" s="86"/>
      <c r="I825" s="86"/>
      <c r="J825" s="87"/>
      <c r="K825" s="88" t="s">
        <v>999</v>
      </c>
      <c r="L825" s="606">
        <v>208.16752399999999</v>
      </c>
      <c r="R825" s="186"/>
    </row>
    <row r="826" spans="1:18">
      <c r="C826" s="82"/>
      <c r="D826" s="83"/>
      <c r="E826" s="84"/>
      <c r="F826" s="84"/>
      <c r="G826" s="85"/>
      <c r="H826" s="86"/>
      <c r="I826" s="86"/>
      <c r="J826" s="87"/>
      <c r="K826" s="88" t="s">
        <v>1000</v>
      </c>
      <c r="L826" s="606">
        <v>208.16752399999999</v>
      </c>
      <c r="R826" s="186"/>
    </row>
    <row r="827" spans="1:18">
      <c r="C827" s="102" t="s">
        <v>750</v>
      </c>
      <c r="D827" s="90" t="s">
        <v>1001</v>
      </c>
      <c r="E827" s="84"/>
      <c r="F827" s="84"/>
      <c r="G827" s="85"/>
      <c r="H827" s="86"/>
      <c r="I827" s="86" t="s">
        <v>995</v>
      </c>
      <c r="J827" s="87"/>
      <c r="K827" s="87"/>
      <c r="L827" s="103"/>
      <c r="R827" s="186"/>
    </row>
    <row r="828" spans="1:18" ht="30">
      <c r="A828" s="29">
        <v>87299</v>
      </c>
      <c r="B828" s="29" t="s">
        <v>56</v>
      </c>
      <c r="C828" s="74">
        <v>87299</v>
      </c>
      <c r="D828" s="122" t="s">
        <v>8434</v>
      </c>
      <c r="E828" s="94" t="s">
        <v>56</v>
      </c>
      <c r="F828" s="76" t="s">
        <v>669</v>
      </c>
      <c r="G828" s="125">
        <v>0.1482</v>
      </c>
      <c r="H828" s="78"/>
      <c r="I828" s="95" t="s">
        <v>995</v>
      </c>
      <c r="J828" s="323">
        <v>374.61</v>
      </c>
      <c r="K828" s="96" t="s">
        <v>995</v>
      </c>
      <c r="L828" s="81">
        <v>55.517202000000005</v>
      </c>
      <c r="R828" s="186"/>
    </row>
    <row r="829" spans="1:18" ht="30">
      <c r="A829" s="29">
        <v>94968</v>
      </c>
      <c r="B829" s="29" t="s">
        <v>56</v>
      </c>
      <c r="C829" s="74">
        <v>94968</v>
      </c>
      <c r="D829" s="122" t="s">
        <v>4654</v>
      </c>
      <c r="E829" s="94" t="s">
        <v>56</v>
      </c>
      <c r="F829" s="76" t="s">
        <v>669</v>
      </c>
      <c r="G829" s="125">
        <v>0.33800000000000002</v>
      </c>
      <c r="H829" s="78"/>
      <c r="I829" s="95" t="s">
        <v>995</v>
      </c>
      <c r="J829" s="323">
        <v>357.06</v>
      </c>
      <c r="K829" s="96" t="s">
        <v>995</v>
      </c>
      <c r="L829" s="81">
        <v>120.68628000000001</v>
      </c>
      <c r="R829" s="186"/>
    </row>
    <row r="830" spans="1:18">
      <c r="C830" s="82"/>
      <c r="D830" s="83"/>
      <c r="E830" s="84"/>
      <c r="F830" s="84"/>
      <c r="G830" s="85"/>
      <c r="H830" s="86"/>
      <c r="I830" s="86"/>
      <c r="J830" s="87"/>
      <c r="K830" s="88" t="s">
        <v>1002</v>
      </c>
      <c r="L830" s="328">
        <v>176.20348200000001</v>
      </c>
      <c r="R830" s="186"/>
    </row>
    <row r="831" spans="1:18">
      <c r="C831" s="102" t="s">
        <v>964</v>
      </c>
      <c r="D831" s="90" t="s">
        <v>1003</v>
      </c>
      <c r="E831" s="84"/>
      <c r="F831" s="84"/>
      <c r="G831" s="85"/>
      <c r="H831" s="86"/>
      <c r="I831" s="86"/>
      <c r="J831" s="87"/>
      <c r="K831" s="87"/>
      <c r="L831" s="103"/>
      <c r="R831" s="186"/>
    </row>
    <row r="832" spans="1:18">
      <c r="A832" s="29"/>
      <c r="B832" s="29"/>
      <c r="C832" s="74"/>
      <c r="D832" s="156"/>
      <c r="E832" s="94"/>
      <c r="F832" s="76"/>
      <c r="G832" s="125"/>
      <c r="H832" s="78"/>
      <c r="I832" s="79"/>
      <c r="J832" s="323"/>
      <c r="K832" s="124"/>
      <c r="L832" s="81"/>
      <c r="R832" s="186"/>
    </row>
    <row r="833" spans="3:18">
      <c r="C833" s="82"/>
      <c r="D833" s="83"/>
      <c r="E833" s="84"/>
      <c r="F833" s="84"/>
      <c r="G833" s="85"/>
      <c r="H833" s="86"/>
      <c r="I833" s="86"/>
      <c r="J833" s="87"/>
      <c r="K833" s="88" t="s">
        <v>1004</v>
      </c>
      <c r="L833" s="89">
        <v>0</v>
      </c>
      <c r="R833" s="186"/>
    </row>
    <row r="834" spans="3:18">
      <c r="C834" s="102" t="s">
        <v>1005</v>
      </c>
      <c r="D834" s="90" t="s">
        <v>1006</v>
      </c>
      <c r="E834" s="84"/>
      <c r="F834" s="84"/>
      <c r="G834" s="85"/>
      <c r="H834" s="86"/>
      <c r="I834" s="86"/>
      <c r="J834" s="87"/>
      <c r="K834" s="87"/>
      <c r="L834" s="103"/>
      <c r="R834" s="186"/>
    </row>
    <row r="835" spans="3:18">
      <c r="C835" s="74"/>
      <c r="D835" s="75"/>
      <c r="E835" s="76"/>
      <c r="F835" s="76"/>
      <c r="G835" s="99"/>
      <c r="H835" s="78"/>
      <c r="I835" s="95"/>
      <c r="J835" s="80"/>
      <c r="K835" s="96"/>
      <c r="L835" s="81"/>
      <c r="R835" s="186"/>
    </row>
    <row r="836" spans="3:18">
      <c r="C836" s="74"/>
      <c r="D836" s="75" t="s">
        <v>995</v>
      </c>
      <c r="E836" s="76"/>
      <c r="F836" s="76" t="s">
        <v>995</v>
      </c>
      <c r="G836" s="99"/>
      <c r="H836" s="78"/>
      <c r="I836" s="95" t="s">
        <v>995</v>
      </c>
      <c r="J836" s="80" t="s">
        <v>995</v>
      </c>
      <c r="K836" s="96" t="s">
        <v>995</v>
      </c>
      <c r="L836" s="81" t="s">
        <v>995</v>
      </c>
      <c r="R836" s="186"/>
    </row>
    <row r="837" spans="3:18">
      <c r="C837" s="82"/>
      <c r="D837" s="83"/>
      <c r="E837" s="84"/>
      <c r="F837" s="84"/>
      <c r="G837" s="85"/>
      <c r="H837" s="86"/>
      <c r="I837" s="86"/>
      <c r="J837" s="87"/>
      <c r="K837" s="88" t="s">
        <v>1007</v>
      </c>
      <c r="L837" s="89">
        <v>0</v>
      </c>
      <c r="R837" s="186"/>
    </row>
    <row r="838" spans="3:18">
      <c r="C838" s="102" t="s">
        <v>1008</v>
      </c>
      <c r="D838" s="90" t="s">
        <v>1009</v>
      </c>
      <c r="E838" s="84"/>
      <c r="F838" s="84"/>
      <c r="G838" s="85"/>
      <c r="H838" s="86"/>
      <c r="I838" s="86"/>
      <c r="J838" s="87"/>
      <c r="K838" s="87"/>
      <c r="L838" s="103"/>
      <c r="R838" s="186"/>
    </row>
    <row r="839" spans="3:18">
      <c r="C839" s="74"/>
      <c r="D839" s="75" t="s">
        <v>995</v>
      </c>
      <c r="E839" s="76"/>
      <c r="F839" s="76" t="s">
        <v>995</v>
      </c>
      <c r="G839" s="99"/>
      <c r="H839" s="78"/>
      <c r="I839" s="95" t="s">
        <v>995</v>
      </c>
      <c r="J839" s="80" t="s">
        <v>995</v>
      </c>
      <c r="K839" s="96" t="s">
        <v>995</v>
      </c>
      <c r="L839" s="81" t="s">
        <v>995</v>
      </c>
      <c r="R839" s="186"/>
    </row>
    <row r="840" spans="3:18">
      <c r="C840" s="74"/>
      <c r="D840" s="75" t="s">
        <v>995</v>
      </c>
      <c r="E840" s="76"/>
      <c r="F840" s="76" t="s">
        <v>995</v>
      </c>
      <c r="G840" s="99"/>
      <c r="H840" s="78"/>
      <c r="I840" s="95" t="s">
        <v>995</v>
      </c>
      <c r="J840" s="80" t="s">
        <v>995</v>
      </c>
      <c r="K840" s="96" t="s">
        <v>995</v>
      </c>
      <c r="L840" s="81" t="s">
        <v>995</v>
      </c>
      <c r="R840" s="186"/>
    </row>
    <row r="841" spans="3:18">
      <c r="C841" s="82"/>
      <c r="D841" s="83"/>
      <c r="E841" s="84"/>
      <c r="F841" s="84"/>
      <c r="G841" s="85"/>
      <c r="H841" s="86"/>
      <c r="I841" s="86"/>
      <c r="J841" s="87"/>
      <c r="K841" s="88" t="s">
        <v>1010</v>
      </c>
      <c r="L841" s="89">
        <v>0</v>
      </c>
      <c r="R841" s="186"/>
    </row>
    <row r="842" spans="3:18">
      <c r="C842" s="74"/>
      <c r="D842" s="75" t="s">
        <v>995</v>
      </c>
      <c r="E842" s="76"/>
      <c r="F842" s="76" t="s">
        <v>995</v>
      </c>
      <c r="G842" s="99"/>
      <c r="H842" s="78"/>
      <c r="I842" s="95" t="s">
        <v>995</v>
      </c>
      <c r="J842" s="80" t="s">
        <v>995</v>
      </c>
      <c r="K842" s="96" t="s">
        <v>995</v>
      </c>
      <c r="L842" s="81" t="s">
        <v>995</v>
      </c>
      <c r="R842" s="186"/>
    </row>
    <row r="843" spans="3:18">
      <c r="C843" s="104"/>
      <c r="D843" s="105"/>
      <c r="E843" s="105"/>
      <c r="F843" s="105"/>
      <c r="G843" s="105"/>
      <c r="H843" s="105"/>
      <c r="I843" s="105"/>
      <c r="J843" s="106" t="s">
        <v>1011</v>
      </c>
      <c r="K843" s="107"/>
      <c r="L843" s="108">
        <v>1</v>
      </c>
      <c r="R843" s="186"/>
    </row>
    <row r="844" spans="3:18">
      <c r="C844" s="104"/>
      <c r="D844" s="105"/>
      <c r="E844" s="105"/>
      <c r="F844" s="105"/>
      <c r="G844" s="105"/>
      <c r="H844" s="105"/>
      <c r="I844" s="105"/>
      <c r="J844" s="106" t="s">
        <v>1012</v>
      </c>
      <c r="K844" s="109"/>
      <c r="L844" s="108">
        <v>384.37100599999997</v>
      </c>
      <c r="R844" s="186"/>
    </row>
    <row r="845" spans="3:18">
      <c r="C845" s="104"/>
      <c r="D845" s="105"/>
      <c r="E845" s="105"/>
      <c r="F845" s="105"/>
      <c r="G845" s="105"/>
      <c r="H845" s="105"/>
      <c r="I845" s="105"/>
      <c r="J845" s="106" t="s">
        <v>1013</v>
      </c>
      <c r="K845" s="110">
        <v>0</v>
      </c>
      <c r="L845" s="108">
        <v>0</v>
      </c>
      <c r="R845" s="186"/>
    </row>
    <row r="846" spans="3:18">
      <c r="C846" s="111"/>
      <c r="D846" s="112"/>
      <c r="E846" s="112"/>
      <c r="F846" s="112"/>
      <c r="G846" s="112"/>
      <c r="H846" s="112"/>
      <c r="I846" s="112"/>
      <c r="J846" s="113" t="s">
        <v>1014</v>
      </c>
      <c r="K846" s="114"/>
      <c r="L846" s="115">
        <v>384.37100599999997</v>
      </c>
      <c r="R846" s="186"/>
    </row>
    <row r="847" spans="3:18">
      <c r="C847" s="116" t="s">
        <v>1015</v>
      </c>
      <c r="D847" s="117" t="s">
        <v>1030</v>
      </c>
      <c r="E847" s="117"/>
      <c r="F847" s="117"/>
      <c r="G847" s="117"/>
      <c r="H847" s="117"/>
      <c r="I847" s="117"/>
      <c r="J847" s="117"/>
      <c r="K847" s="117"/>
      <c r="L847" s="118"/>
      <c r="R847" s="186"/>
    </row>
    <row r="848" spans="3:18">
      <c r="C848" s="119"/>
      <c r="D848" s="1788"/>
      <c r="E848" s="1788"/>
      <c r="F848" s="1788"/>
      <c r="G848" s="1788"/>
      <c r="H848" s="1788"/>
      <c r="I848" s="1788"/>
      <c r="J848" s="1788"/>
      <c r="K848" s="120"/>
      <c r="L848" s="121"/>
      <c r="R848" s="186"/>
    </row>
    <row r="849" spans="1:18">
      <c r="C849" s="119"/>
      <c r="D849" s="1792"/>
      <c r="E849" s="1792"/>
      <c r="F849" s="1792"/>
      <c r="G849" s="1792"/>
      <c r="H849" s="1792"/>
      <c r="I849" s="1792"/>
      <c r="J849" s="1792"/>
      <c r="K849" s="1792"/>
      <c r="L849" s="121"/>
      <c r="R849" s="186"/>
    </row>
    <row r="850" spans="1:18">
      <c r="C850" s="634" t="s">
        <v>981</v>
      </c>
      <c r="D850" s="635" t="s">
        <v>23</v>
      </c>
      <c r="E850" s="636" t="s">
        <v>982</v>
      </c>
      <c r="F850" s="636" t="s">
        <v>970</v>
      </c>
      <c r="G850" s="637" t="s">
        <v>983</v>
      </c>
      <c r="H850" s="638" t="s">
        <v>984</v>
      </c>
      <c r="I850" s="639"/>
      <c r="J850" s="640" t="s">
        <v>985</v>
      </c>
      <c r="K850" s="641"/>
      <c r="L850" s="642" t="s">
        <v>986</v>
      </c>
      <c r="R850" s="186"/>
    </row>
    <row r="851" spans="1:18" ht="38.25">
      <c r="C851" s="643" t="s">
        <v>256</v>
      </c>
      <c r="D851" s="644" t="s">
        <v>747</v>
      </c>
      <c r="E851" s="645" t="s">
        <v>191</v>
      </c>
      <c r="F851" s="646" t="s">
        <v>437</v>
      </c>
      <c r="G851" s="654">
        <v>37.44</v>
      </c>
      <c r="H851" s="648" t="s">
        <v>987</v>
      </c>
      <c r="I851" s="649" t="s">
        <v>988</v>
      </c>
      <c r="J851" s="650" t="s">
        <v>989</v>
      </c>
      <c r="K851" s="651" t="s">
        <v>990</v>
      </c>
      <c r="L851" s="652">
        <v>17.661324786324787</v>
      </c>
      <c r="R851" s="186"/>
    </row>
    <row r="852" spans="1:18">
      <c r="C852" s="67" t="s">
        <v>665</v>
      </c>
      <c r="D852" s="68" t="s">
        <v>991</v>
      </c>
      <c r="E852" s="69"/>
      <c r="F852" s="69"/>
      <c r="G852" s="70"/>
      <c r="H852" s="71"/>
      <c r="I852" s="71"/>
      <c r="J852" s="72"/>
      <c r="K852" s="72"/>
      <c r="L852" s="73"/>
      <c r="R852" s="186"/>
    </row>
    <row r="853" spans="1:18">
      <c r="A853" s="29"/>
      <c r="B853" s="29"/>
      <c r="C853" s="74" t="s">
        <v>1062</v>
      </c>
      <c r="D853" s="122" t="s">
        <v>1063</v>
      </c>
      <c r="E853" s="94" t="s">
        <v>181</v>
      </c>
      <c r="F853" s="76" t="s">
        <v>776</v>
      </c>
      <c r="G853" s="125">
        <v>1</v>
      </c>
      <c r="H853" s="78">
        <v>1</v>
      </c>
      <c r="I853" s="601">
        <v>0</v>
      </c>
      <c r="J853" s="123">
        <v>281.01209999999998</v>
      </c>
      <c r="K853" s="96">
        <v>91.982100000000003</v>
      </c>
      <c r="L853" s="81">
        <v>281.01</v>
      </c>
      <c r="R853" s="186"/>
    </row>
    <row r="854" spans="1:18">
      <c r="A854" s="29"/>
      <c r="B854" s="29"/>
      <c r="C854" s="74" t="s">
        <v>1064</v>
      </c>
      <c r="D854" s="122" t="s">
        <v>1065</v>
      </c>
      <c r="E854" s="94" t="s">
        <v>181</v>
      </c>
      <c r="F854" s="76" t="s">
        <v>776</v>
      </c>
      <c r="G854" s="126">
        <v>2</v>
      </c>
      <c r="H854" s="338">
        <v>0.53</v>
      </c>
      <c r="I854" s="601">
        <v>0.47</v>
      </c>
      <c r="J854" s="123">
        <v>258.97989999999999</v>
      </c>
      <c r="K854" s="96">
        <v>74.992099999999994</v>
      </c>
      <c r="L854" s="81">
        <v>345.01</v>
      </c>
      <c r="R854" s="186"/>
    </row>
    <row r="855" spans="1:18">
      <c r="C855" s="82"/>
      <c r="D855" s="83"/>
      <c r="E855" s="84"/>
      <c r="F855" s="84"/>
      <c r="G855" s="85"/>
      <c r="H855" s="86"/>
      <c r="I855" s="86"/>
      <c r="J855" s="87"/>
      <c r="K855" s="88" t="s">
        <v>996</v>
      </c>
      <c r="L855" s="328">
        <v>626.02</v>
      </c>
      <c r="R855" s="186"/>
    </row>
    <row r="856" spans="1:18">
      <c r="C856" s="67" t="s">
        <v>705</v>
      </c>
      <c r="D856" s="90" t="s">
        <v>997</v>
      </c>
      <c r="E856" s="84"/>
      <c r="F856" s="84"/>
      <c r="G856" s="85"/>
      <c r="H856" s="91"/>
      <c r="I856" s="91"/>
      <c r="J856" s="92"/>
      <c r="K856" s="92"/>
      <c r="L856" s="93"/>
      <c r="R856" s="186"/>
    </row>
    <row r="857" spans="1:18">
      <c r="A857" s="29">
        <v>88316</v>
      </c>
      <c r="B857" s="29" t="s">
        <v>56</v>
      </c>
      <c r="C857" s="74">
        <v>88316</v>
      </c>
      <c r="D857" s="122" t="s">
        <v>9016</v>
      </c>
      <c r="E857" s="94" t="s">
        <v>56</v>
      </c>
      <c r="F857" s="76" t="s">
        <v>994</v>
      </c>
      <c r="G857" s="125">
        <v>2</v>
      </c>
      <c r="H857" s="78"/>
      <c r="I857" s="95" t="s">
        <v>995</v>
      </c>
      <c r="J857" s="123">
        <v>17.61</v>
      </c>
      <c r="K857" s="96" t="s">
        <v>995</v>
      </c>
      <c r="L857" s="81">
        <v>35.22</v>
      </c>
      <c r="R857" s="186"/>
    </row>
    <row r="858" spans="1:18">
      <c r="A858" s="29"/>
      <c r="B858" s="29"/>
      <c r="C858" s="74"/>
      <c r="D858" s="122"/>
      <c r="E858" s="94"/>
      <c r="F858" s="76"/>
      <c r="G858" s="125"/>
      <c r="H858" s="78"/>
      <c r="I858" s="95"/>
      <c r="J858" s="605"/>
      <c r="K858" s="96"/>
      <c r="L858" s="602"/>
      <c r="R858" s="186"/>
    </row>
    <row r="859" spans="1:18">
      <c r="C859" s="82"/>
      <c r="D859" s="83"/>
      <c r="E859" s="84"/>
      <c r="F859" s="84"/>
      <c r="G859" s="85"/>
      <c r="H859" s="86"/>
      <c r="I859" s="86"/>
      <c r="J859" s="87"/>
      <c r="K859" s="88" t="s">
        <v>999</v>
      </c>
      <c r="L859" s="606">
        <v>661.24</v>
      </c>
      <c r="R859" s="186"/>
    </row>
    <row r="860" spans="1:18">
      <c r="C860" s="82"/>
      <c r="D860" s="83"/>
      <c r="E860" s="84"/>
      <c r="F860" s="84"/>
      <c r="G860" s="85"/>
      <c r="H860" s="86"/>
      <c r="I860" s="86"/>
      <c r="J860" s="87"/>
      <c r="K860" s="88" t="s">
        <v>1000</v>
      </c>
      <c r="L860" s="606">
        <v>17.661324786324787</v>
      </c>
      <c r="R860" s="186"/>
    </row>
    <row r="861" spans="1:18">
      <c r="C861" s="102" t="s">
        <v>750</v>
      </c>
      <c r="D861" s="90" t="s">
        <v>1001</v>
      </c>
      <c r="E861" s="84"/>
      <c r="F861" s="84"/>
      <c r="G861" s="85"/>
      <c r="H861" s="86"/>
      <c r="I861" s="86" t="s">
        <v>995</v>
      </c>
      <c r="J861" s="87"/>
      <c r="K861" s="87"/>
      <c r="L861" s="103"/>
      <c r="R861" s="186"/>
    </row>
    <row r="862" spans="1:18">
      <c r="A862" s="29"/>
      <c r="B862" s="29"/>
      <c r="C862" s="74"/>
      <c r="D862" s="122"/>
      <c r="E862" s="94"/>
      <c r="F862" s="76"/>
      <c r="G862" s="125"/>
      <c r="H862" s="78"/>
      <c r="I862" s="95"/>
      <c r="J862" s="323"/>
      <c r="K862" s="96"/>
      <c r="L862" s="81"/>
      <c r="R862" s="186"/>
    </row>
    <row r="863" spans="1:18">
      <c r="A863" s="29"/>
      <c r="B863" s="29"/>
      <c r="C863" s="74"/>
      <c r="D863" s="122"/>
      <c r="E863" s="94"/>
      <c r="F863" s="76"/>
      <c r="G863" s="125"/>
      <c r="H863" s="78"/>
      <c r="I863" s="95"/>
      <c r="J863" s="323"/>
      <c r="K863" s="96"/>
      <c r="L863" s="81"/>
      <c r="R863" s="186"/>
    </row>
    <row r="864" spans="1:18">
      <c r="C864" s="82"/>
      <c r="D864" s="83"/>
      <c r="E864" s="84"/>
      <c r="F864" s="84"/>
      <c r="G864" s="85"/>
      <c r="H864" s="86"/>
      <c r="I864" s="86"/>
      <c r="J864" s="87"/>
      <c r="K864" s="88" t="s">
        <v>1002</v>
      </c>
      <c r="L864" s="328">
        <v>0</v>
      </c>
      <c r="R864" s="186"/>
    </row>
    <row r="865" spans="1:18">
      <c r="C865" s="102" t="s">
        <v>964</v>
      </c>
      <c r="D865" s="90" t="s">
        <v>1003</v>
      </c>
      <c r="E865" s="84"/>
      <c r="F865" s="84"/>
      <c r="G865" s="85"/>
      <c r="H865" s="86"/>
      <c r="I865" s="86"/>
      <c r="J865" s="87"/>
      <c r="K865" s="87"/>
      <c r="L865" s="103"/>
      <c r="R865" s="186"/>
    </row>
    <row r="866" spans="1:18">
      <c r="A866" s="29"/>
      <c r="B866" s="29"/>
      <c r="C866" s="74"/>
      <c r="D866" s="156"/>
      <c r="E866" s="94"/>
      <c r="F866" s="76"/>
      <c r="G866" s="125"/>
      <c r="H866" s="78"/>
      <c r="I866" s="79"/>
      <c r="J866" s="323"/>
      <c r="K866" s="124"/>
      <c r="L866" s="81"/>
      <c r="R866" s="186"/>
    </row>
    <row r="867" spans="1:18">
      <c r="C867" s="82"/>
      <c r="D867" s="83"/>
      <c r="E867" s="84"/>
      <c r="F867" s="84"/>
      <c r="G867" s="85"/>
      <c r="H867" s="86"/>
      <c r="I867" s="86"/>
      <c r="J867" s="87"/>
      <c r="K867" s="88" t="s">
        <v>1004</v>
      </c>
      <c r="L867" s="89">
        <v>0</v>
      </c>
      <c r="R867" s="186"/>
    </row>
    <row r="868" spans="1:18">
      <c r="C868" s="102" t="s">
        <v>1005</v>
      </c>
      <c r="D868" s="90" t="s">
        <v>1006</v>
      </c>
      <c r="E868" s="84"/>
      <c r="F868" s="84"/>
      <c r="G868" s="85"/>
      <c r="H868" s="86"/>
      <c r="I868" s="86"/>
      <c r="J868" s="87"/>
      <c r="K868" s="87"/>
      <c r="L868" s="103"/>
      <c r="R868" s="186"/>
    </row>
    <row r="869" spans="1:18">
      <c r="C869" s="74"/>
      <c r="D869" s="75"/>
      <c r="E869" s="76"/>
      <c r="F869" s="76"/>
      <c r="G869" s="99"/>
      <c r="H869" s="78"/>
      <c r="I869" s="95"/>
      <c r="J869" s="80"/>
      <c r="K869" s="96"/>
      <c r="L869" s="81"/>
      <c r="R869" s="186"/>
    </row>
    <row r="870" spans="1:18">
      <c r="C870" s="74"/>
      <c r="D870" s="75" t="s">
        <v>995</v>
      </c>
      <c r="E870" s="76"/>
      <c r="F870" s="76" t="s">
        <v>995</v>
      </c>
      <c r="G870" s="99"/>
      <c r="H870" s="78"/>
      <c r="I870" s="95" t="s">
        <v>995</v>
      </c>
      <c r="J870" s="80" t="s">
        <v>995</v>
      </c>
      <c r="K870" s="96" t="s">
        <v>995</v>
      </c>
      <c r="L870" s="81" t="s">
        <v>995</v>
      </c>
      <c r="R870" s="186"/>
    </row>
    <row r="871" spans="1:18">
      <c r="C871" s="82"/>
      <c r="D871" s="83"/>
      <c r="E871" s="84"/>
      <c r="F871" s="84"/>
      <c r="G871" s="85"/>
      <c r="H871" s="86"/>
      <c r="I871" s="86"/>
      <c r="J871" s="87"/>
      <c r="K871" s="88" t="s">
        <v>1007</v>
      </c>
      <c r="L871" s="89">
        <v>0</v>
      </c>
      <c r="R871" s="186"/>
    </row>
    <row r="872" spans="1:18">
      <c r="C872" s="102" t="s">
        <v>1008</v>
      </c>
      <c r="D872" s="90" t="s">
        <v>1009</v>
      </c>
      <c r="E872" s="84"/>
      <c r="F872" s="84"/>
      <c r="G872" s="85"/>
      <c r="H872" s="86"/>
      <c r="I872" s="86"/>
      <c r="J872" s="87"/>
      <c r="K872" s="87"/>
      <c r="L872" s="103"/>
      <c r="R872" s="186"/>
    </row>
    <row r="873" spans="1:18">
      <c r="C873" s="74"/>
      <c r="D873" s="75" t="s">
        <v>995</v>
      </c>
      <c r="E873" s="76"/>
      <c r="F873" s="76" t="s">
        <v>995</v>
      </c>
      <c r="G873" s="99"/>
      <c r="H873" s="78"/>
      <c r="I873" s="95" t="s">
        <v>995</v>
      </c>
      <c r="J873" s="80" t="s">
        <v>995</v>
      </c>
      <c r="K873" s="96" t="s">
        <v>995</v>
      </c>
      <c r="L873" s="81" t="s">
        <v>995</v>
      </c>
      <c r="R873" s="186"/>
    </row>
    <row r="874" spans="1:18">
      <c r="C874" s="74"/>
      <c r="D874" s="75" t="s">
        <v>995</v>
      </c>
      <c r="E874" s="76"/>
      <c r="F874" s="76" t="s">
        <v>995</v>
      </c>
      <c r="G874" s="99"/>
      <c r="H874" s="78"/>
      <c r="I874" s="95" t="s">
        <v>995</v>
      </c>
      <c r="J874" s="80" t="s">
        <v>995</v>
      </c>
      <c r="K874" s="96" t="s">
        <v>995</v>
      </c>
      <c r="L874" s="81" t="s">
        <v>995</v>
      </c>
      <c r="R874" s="186"/>
    </row>
    <row r="875" spans="1:18">
      <c r="C875" s="82"/>
      <c r="D875" s="83"/>
      <c r="E875" s="84"/>
      <c r="F875" s="84"/>
      <c r="G875" s="85"/>
      <c r="H875" s="86"/>
      <c r="I875" s="86"/>
      <c r="J875" s="87"/>
      <c r="K875" s="88" t="s">
        <v>1010</v>
      </c>
      <c r="L875" s="89">
        <v>0</v>
      </c>
      <c r="R875" s="186"/>
    </row>
    <row r="876" spans="1:18">
      <c r="C876" s="74"/>
      <c r="D876" s="75" t="s">
        <v>995</v>
      </c>
      <c r="E876" s="76"/>
      <c r="F876" s="76" t="s">
        <v>995</v>
      </c>
      <c r="G876" s="99"/>
      <c r="H876" s="78"/>
      <c r="I876" s="95" t="s">
        <v>995</v>
      </c>
      <c r="J876" s="80" t="s">
        <v>995</v>
      </c>
      <c r="K876" s="96" t="s">
        <v>995</v>
      </c>
      <c r="L876" s="81" t="s">
        <v>995</v>
      </c>
      <c r="R876" s="186"/>
    </row>
    <row r="877" spans="1:18">
      <c r="C877" s="104"/>
      <c r="D877" s="105"/>
      <c r="E877" s="105"/>
      <c r="F877" s="105"/>
      <c r="G877" s="105"/>
      <c r="H877" s="105"/>
      <c r="I877" s="105"/>
      <c r="J877" s="106" t="s">
        <v>1011</v>
      </c>
      <c r="K877" s="107"/>
      <c r="L877" s="108">
        <v>1</v>
      </c>
      <c r="R877" s="186"/>
    </row>
    <row r="878" spans="1:18">
      <c r="C878" s="104"/>
      <c r="D878" s="105"/>
      <c r="E878" s="105"/>
      <c r="F878" s="105"/>
      <c r="G878" s="105"/>
      <c r="H878" s="105"/>
      <c r="I878" s="105"/>
      <c r="J878" s="106" t="s">
        <v>1012</v>
      </c>
      <c r="K878" s="109"/>
      <c r="L878" s="108">
        <v>17.661324786324787</v>
      </c>
      <c r="R878" s="186"/>
    </row>
    <row r="879" spans="1:18">
      <c r="C879" s="104"/>
      <c r="D879" s="105"/>
      <c r="E879" s="105"/>
      <c r="F879" s="105"/>
      <c r="G879" s="105"/>
      <c r="H879" s="105"/>
      <c r="I879" s="105"/>
      <c r="J879" s="106" t="s">
        <v>1013</v>
      </c>
      <c r="K879" s="110">
        <v>0</v>
      </c>
      <c r="L879" s="108">
        <v>0</v>
      </c>
      <c r="R879" s="186"/>
    </row>
    <row r="880" spans="1:18">
      <c r="C880" s="111"/>
      <c r="D880" s="112"/>
      <c r="E880" s="112"/>
      <c r="F880" s="112"/>
      <c r="G880" s="112"/>
      <c r="H880" s="112"/>
      <c r="I880" s="112"/>
      <c r="J880" s="113" t="s">
        <v>1014</v>
      </c>
      <c r="K880" s="114"/>
      <c r="L880" s="115">
        <v>17.661324786324787</v>
      </c>
      <c r="R880" s="186"/>
    </row>
    <row r="881" spans="1:18">
      <c r="C881" s="116" t="s">
        <v>1015</v>
      </c>
      <c r="D881" s="117" t="s">
        <v>1030</v>
      </c>
      <c r="E881" s="117"/>
      <c r="F881" s="117"/>
      <c r="G881" s="117"/>
      <c r="H881" s="117"/>
      <c r="I881" s="117"/>
      <c r="J881" s="117"/>
      <c r="K881" s="117"/>
      <c r="L881" s="118"/>
      <c r="R881" s="186"/>
    </row>
    <row r="882" spans="1:18">
      <c r="C882" s="119"/>
      <c r="D882" s="1788"/>
      <c r="E882" s="1788"/>
      <c r="F882" s="1788"/>
      <c r="G882" s="1788"/>
      <c r="H882" s="1788"/>
      <c r="I882" s="1788"/>
      <c r="J882" s="1788"/>
      <c r="K882" s="120"/>
      <c r="L882" s="121"/>
      <c r="R882" s="186"/>
    </row>
    <row r="883" spans="1:18" ht="15.75" thickBot="1">
      <c r="C883" s="501"/>
      <c r="D883" s="1796"/>
      <c r="E883" s="1796"/>
      <c r="F883" s="1796"/>
      <c r="G883" s="1796"/>
      <c r="H883" s="1796"/>
      <c r="I883" s="1796"/>
      <c r="J883" s="1796"/>
      <c r="K883" s="1796"/>
      <c r="L883" s="502"/>
      <c r="R883" s="186"/>
    </row>
    <row r="884" spans="1:18" ht="18.75" thickBot="1">
      <c r="C884" s="1793" t="s">
        <v>1066</v>
      </c>
      <c r="D884" s="1794"/>
      <c r="E884" s="1794"/>
      <c r="F884" s="1794"/>
      <c r="G884" s="1794"/>
      <c r="H884" s="1794"/>
      <c r="I884" s="1794"/>
      <c r="J884" s="1794"/>
      <c r="K884" s="1794"/>
      <c r="L884" s="1795"/>
      <c r="R884" s="186"/>
    </row>
    <row r="885" spans="1:18">
      <c r="C885" s="752" t="s">
        <v>981</v>
      </c>
      <c r="D885" s="753" t="s">
        <v>23</v>
      </c>
      <c r="E885" s="754" t="s">
        <v>982</v>
      </c>
      <c r="F885" s="754" t="s">
        <v>970</v>
      </c>
      <c r="G885" s="755" t="s">
        <v>983</v>
      </c>
      <c r="H885" s="756" t="s">
        <v>984</v>
      </c>
      <c r="I885" s="757"/>
      <c r="J885" s="758" t="s">
        <v>985</v>
      </c>
      <c r="K885" s="759"/>
      <c r="L885" s="760" t="s">
        <v>986</v>
      </c>
      <c r="R885" s="186"/>
    </row>
    <row r="886" spans="1:18" ht="51">
      <c r="C886" s="761" t="s">
        <v>708</v>
      </c>
      <c r="D886" s="762" t="s">
        <v>709</v>
      </c>
      <c r="E886" s="763" t="s">
        <v>88</v>
      </c>
      <c r="F886" s="764" t="s">
        <v>710</v>
      </c>
      <c r="G886" s="765">
        <v>1</v>
      </c>
      <c r="H886" s="766" t="s">
        <v>987</v>
      </c>
      <c r="I886" s="767" t="s">
        <v>988</v>
      </c>
      <c r="J886" s="768" t="s">
        <v>989</v>
      </c>
      <c r="K886" s="769" t="s">
        <v>990</v>
      </c>
      <c r="L886" s="770">
        <v>856.64963701685997</v>
      </c>
      <c r="R886" s="186"/>
    </row>
    <row r="887" spans="1:18" hidden="1">
      <c r="C887" s="67" t="s">
        <v>665</v>
      </c>
      <c r="D887" s="68" t="s">
        <v>991</v>
      </c>
      <c r="E887" s="69"/>
      <c r="F887" s="69"/>
      <c r="G887" s="70"/>
      <c r="H887" s="71"/>
      <c r="I887" s="71"/>
      <c r="J887" s="72"/>
      <c r="K887" s="72"/>
      <c r="L887" s="73"/>
      <c r="R887" s="186"/>
    </row>
    <row r="888" spans="1:18" hidden="1">
      <c r="A888" s="29"/>
      <c r="B888" s="29"/>
      <c r="C888" s="74"/>
      <c r="D888" s="122"/>
      <c r="E888" s="94"/>
      <c r="F888" s="76"/>
      <c r="G888" s="125"/>
      <c r="H888" s="78"/>
      <c r="I888" s="95"/>
      <c r="J888" s="123"/>
      <c r="K888" s="96"/>
      <c r="L888" s="538"/>
      <c r="R888" s="186"/>
    </row>
    <row r="889" spans="1:18" hidden="1">
      <c r="C889" s="82"/>
      <c r="D889" s="83"/>
      <c r="E889" s="84"/>
      <c r="F889" s="84"/>
      <c r="G889" s="85"/>
      <c r="H889" s="86"/>
      <c r="I889" s="86"/>
      <c r="J889" s="87"/>
      <c r="K889" s="88" t="s">
        <v>996</v>
      </c>
      <c r="L889" s="539">
        <v>0</v>
      </c>
      <c r="R889" s="186"/>
    </row>
    <row r="890" spans="1:18" hidden="1">
      <c r="C890" s="67" t="s">
        <v>705</v>
      </c>
      <c r="D890" s="90" t="s">
        <v>997</v>
      </c>
      <c r="E890" s="84"/>
      <c r="F890" s="84"/>
      <c r="G890" s="85"/>
      <c r="H890" s="91"/>
      <c r="I890" s="91"/>
      <c r="J890" s="92"/>
      <c r="K890" s="92"/>
      <c r="L890" s="93"/>
      <c r="R890" s="186"/>
    </row>
    <row r="891" spans="1:18" hidden="1">
      <c r="A891" s="29"/>
      <c r="B891" s="29"/>
      <c r="C891" s="74"/>
      <c r="D891" s="122"/>
      <c r="E891" s="94"/>
      <c r="F891" s="76"/>
      <c r="G891" s="125"/>
      <c r="H891" s="78"/>
      <c r="I891" s="95"/>
      <c r="J891" s="123"/>
      <c r="K891" s="96"/>
      <c r="L891" s="81"/>
      <c r="R891" s="186"/>
    </row>
    <row r="892" spans="1:18" hidden="1">
      <c r="C892" s="82"/>
      <c r="D892" s="83"/>
      <c r="E892" s="84"/>
      <c r="F892" s="84"/>
      <c r="G892" s="85"/>
      <c r="H892" s="86"/>
      <c r="I892" s="86"/>
      <c r="J892" s="87"/>
      <c r="K892" s="88" t="s">
        <v>999</v>
      </c>
      <c r="L892" s="101">
        <v>0</v>
      </c>
      <c r="R892" s="186"/>
    </row>
    <row r="893" spans="1:18" hidden="1">
      <c r="C893" s="82"/>
      <c r="D893" s="83"/>
      <c r="E893" s="84"/>
      <c r="F893" s="84"/>
      <c r="G893" s="85"/>
      <c r="H893" s="86"/>
      <c r="I893" s="86"/>
      <c r="J893" s="87"/>
      <c r="K893" s="88" t="s">
        <v>1000</v>
      </c>
      <c r="L893" s="101">
        <v>0</v>
      </c>
      <c r="R893" s="186"/>
    </row>
    <row r="894" spans="1:18">
      <c r="C894" s="102" t="s">
        <v>750</v>
      </c>
      <c r="D894" s="90" t="s">
        <v>1001</v>
      </c>
      <c r="E894" s="84"/>
      <c r="F894" s="84"/>
      <c r="G894" s="85"/>
      <c r="H894" s="86"/>
      <c r="I894" s="86" t="s">
        <v>995</v>
      </c>
      <c r="J894" s="87"/>
      <c r="K894" s="87"/>
      <c r="L894" s="103"/>
      <c r="R894" s="186"/>
    </row>
    <row r="895" spans="1:18" ht="60">
      <c r="A895" s="29">
        <v>90082</v>
      </c>
      <c r="B895" s="29" t="s">
        <v>56</v>
      </c>
      <c r="C895" s="74">
        <v>90082</v>
      </c>
      <c r="D895" s="156" t="s">
        <v>706</v>
      </c>
      <c r="E895" s="94" t="s">
        <v>56</v>
      </c>
      <c r="F895" s="76" t="s">
        <v>669</v>
      </c>
      <c r="G895" s="125">
        <v>3.64</v>
      </c>
      <c r="H895" s="78"/>
      <c r="I895" s="95" t="s">
        <v>995</v>
      </c>
      <c r="J895" s="323">
        <v>8.2799999999999994</v>
      </c>
      <c r="K895" s="96" t="s">
        <v>995</v>
      </c>
      <c r="L895" s="81">
        <v>30.139199999999999</v>
      </c>
      <c r="R895" s="186"/>
    </row>
    <row r="896" spans="1:18" ht="30">
      <c r="A896" s="29">
        <v>101621</v>
      </c>
      <c r="B896" s="29" t="s">
        <v>56</v>
      </c>
      <c r="C896" s="74">
        <v>101621</v>
      </c>
      <c r="D896" s="156" t="s">
        <v>7543</v>
      </c>
      <c r="E896" s="94" t="s">
        <v>56</v>
      </c>
      <c r="F896" s="76" t="s">
        <v>669</v>
      </c>
      <c r="G896" s="125">
        <v>0.17499999999999999</v>
      </c>
      <c r="H896" s="78"/>
      <c r="I896" s="95" t="s">
        <v>995</v>
      </c>
      <c r="J896" s="323">
        <v>279.55</v>
      </c>
      <c r="K896" s="96" t="s">
        <v>995</v>
      </c>
      <c r="L896" s="81">
        <v>48.921250000000001</v>
      </c>
      <c r="R896" s="186"/>
    </row>
    <row r="897" spans="1:18" ht="30">
      <c r="A897" s="29"/>
      <c r="B897" s="29"/>
      <c r="C897" s="74" t="s">
        <v>1067</v>
      </c>
      <c r="D897" s="156" t="s">
        <v>1077</v>
      </c>
      <c r="E897" s="94" t="s">
        <v>191</v>
      </c>
      <c r="F897" s="76" t="s">
        <v>704</v>
      </c>
      <c r="G897" s="125">
        <v>2.73</v>
      </c>
      <c r="H897" s="78"/>
      <c r="I897" s="95" t="s">
        <v>995</v>
      </c>
      <c r="J897" s="323">
        <v>74.401459181999996</v>
      </c>
      <c r="K897" s="96" t="s">
        <v>995</v>
      </c>
      <c r="L897" s="81">
        <v>203.11598356686</v>
      </c>
      <c r="R897" s="186"/>
    </row>
    <row r="898" spans="1:18" ht="30">
      <c r="A898" s="29">
        <v>92916</v>
      </c>
      <c r="B898" s="29" t="s">
        <v>56</v>
      </c>
      <c r="C898" s="74">
        <v>92916</v>
      </c>
      <c r="D898" s="156" t="s">
        <v>4571</v>
      </c>
      <c r="E898" s="94" t="s">
        <v>56</v>
      </c>
      <c r="F898" s="76" t="s">
        <v>682</v>
      </c>
      <c r="G898" s="125">
        <v>5.38</v>
      </c>
      <c r="H898" s="78"/>
      <c r="I898" s="95" t="s">
        <v>995</v>
      </c>
      <c r="J898" s="323">
        <v>18.84</v>
      </c>
      <c r="K898" s="96" t="s">
        <v>995</v>
      </c>
      <c r="L898" s="81">
        <v>101.3592</v>
      </c>
      <c r="R898" s="186"/>
    </row>
    <row r="899" spans="1:18" ht="30">
      <c r="A899" s="29">
        <v>92917</v>
      </c>
      <c r="B899" s="29" t="s">
        <v>56</v>
      </c>
      <c r="C899" s="74">
        <v>92917</v>
      </c>
      <c r="D899" s="156" t="s">
        <v>681</v>
      </c>
      <c r="E899" s="94" t="s">
        <v>56</v>
      </c>
      <c r="F899" s="76" t="s">
        <v>682</v>
      </c>
      <c r="G899" s="125">
        <v>0.93</v>
      </c>
      <c r="H899" s="78"/>
      <c r="I899" s="95" t="s">
        <v>995</v>
      </c>
      <c r="J899" s="323">
        <v>17.96</v>
      </c>
      <c r="K899" s="96" t="s">
        <v>995</v>
      </c>
      <c r="L899" s="81">
        <v>16.702800000000003</v>
      </c>
      <c r="R899" s="186"/>
    </row>
    <row r="900" spans="1:18" ht="30">
      <c r="A900" s="29">
        <v>92919</v>
      </c>
      <c r="B900" s="29" t="s">
        <v>56</v>
      </c>
      <c r="C900" s="74">
        <v>92919</v>
      </c>
      <c r="D900" s="156" t="s">
        <v>687</v>
      </c>
      <c r="E900" s="94" t="s">
        <v>56</v>
      </c>
      <c r="F900" s="76" t="s">
        <v>682</v>
      </c>
      <c r="G900" s="125">
        <v>0.63</v>
      </c>
      <c r="H900" s="78"/>
      <c r="I900" s="95" t="s">
        <v>995</v>
      </c>
      <c r="J900" s="323">
        <v>16.18</v>
      </c>
      <c r="K900" s="96" t="s">
        <v>995</v>
      </c>
      <c r="L900" s="81">
        <v>10.1934</v>
      </c>
      <c r="R900" s="186"/>
    </row>
    <row r="901" spans="1:18" ht="30">
      <c r="A901" s="29"/>
      <c r="B901" s="29"/>
      <c r="C901" s="74" t="s">
        <v>1068</v>
      </c>
      <c r="D901" s="156" t="s">
        <v>1085</v>
      </c>
      <c r="E901" s="94" t="s">
        <v>409</v>
      </c>
      <c r="F901" s="76" t="s">
        <v>1086</v>
      </c>
      <c r="G901" s="125">
        <v>0.17100000000000001</v>
      </c>
      <c r="H901" s="78"/>
      <c r="I901" s="95" t="s">
        <v>995</v>
      </c>
      <c r="J901" s="323">
        <v>410.27035000000006</v>
      </c>
      <c r="K901" s="96" t="s">
        <v>995</v>
      </c>
      <c r="L901" s="81">
        <v>70.156229850000017</v>
      </c>
      <c r="R901" s="186"/>
    </row>
    <row r="902" spans="1:18" ht="45">
      <c r="A902" s="29">
        <v>87447</v>
      </c>
      <c r="B902" s="29" t="s">
        <v>56</v>
      </c>
      <c r="C902" s="74">
        <v>87447</v>
      </c>
      <c r="D902" s="156" t="s">
        <v>7647</v>
      </c>
      <c r="E902" s="94" t="s">
        <v>56</v>
      </c>
      <c r="F902" s="76" t="s">
        <v>472</v>
      </c>
      <c r="G902" s="125">
        <v>2.61</v>
      </c>
      <c r="H902" s="78"/>
      <c r="I902" s="95" t="s">
        <v>995</v>
      </c>
      <c r="J902" s="323">
        <v>66.87</v>
      </c>
      <c r="K902" s="96" t="s">
        <v>995</v>
      </c>
      <c r="L902" s="81">
        <v>174.5307</v>
      </c>
      <c r="R902" s="186"/>
    </row>
    <row r="903" spans="1:18" ht="30">
      <c r="A903" s="29"/>
      <c r="B903" s="29"/>
      <c r="C903" s="74" t="s">
        <v>1069</v>
      </c>
      <c r="D903" s="156" t="s">
        <v>1084</v>
      </c>
      <c r="E903" s="94" t="s">
        <v>56</v>
      </c>
      <c r="F903" s="76" t="s">
        <v>704</v>
      </c>
      <c r="G903" s="125">
        <v>2.96</v>
      </c>
      <c r="H903" s="78"/>
      <c r="I903" s="95" t="s">
        <v>995</v>
      </c>
      <c r="J903" s="323">
        <v>28.254909999999995</v>
      </c>
      <c r="K903" s="96" t="s">
        <v>995</v>
      </c>
      <c r="L903" s="81">
        <v>83.634533599999983</v>
      </c>
      <c r="R903" s="186"/>
    </row>
    <row r="904" spans="1:18" ht="30">
      <c r="A904" s="29">
        <v>94283</v>
      </c>
      <c r="B904" s="29" t="s">
        <v>56</v>
      </c>
      <c r="C904" s="74">
        <v>94283</v>
      </c>
      <c r="D904" s="156" t="s">
        <v>3882</v>
      </c>
      <c r="E904" s="94" t="s">
        <v>56</v>
      </c>
      <c r="F904" s="76" t="s">
        <v>253</v>
      </c>
      <c r="G904" s="125">
        <v>1</v>
      </c>
      <c r="H904" s="78"/>
      <c r="I904" s="95" t="s">
        <v>995</v>
      </c>
      <c r="J904" s="323">
        <v>54.53</v>
      </c>
      <c r="K904" s="96" t="s">
        <v>995</v>
      </c>
      <c r="L904" s="81">
        <v>54.53</v>
      </c>
      <c r="R904" s="186"/>
    </row>
    <row r="905" spans="1:18" ht="30">
      <c r="A905" s="29"/>
      <c r="B905" s="29"/>
      <c r="C905" s="74" t="s">
        <v>604</v>
      </c>
      <c r="D905" s="156" t="s">
        <v>749</v>
      </c>
      <c r="E905" s="94" t="s">
        <v>56</v>
      </c>
      <c r="F905" s="76" t="s">
        <v>253</v>
      </c>
      <c r="G905" s="125">
        <v>1</v>
      </c>
      <c r="H905" s="78"/>
      <c r="I905" s="95" t="s">
        <v>995</v>
      </c>
      <c r="J905" s="323">
        <v>63.366340000000001</v>
      </c>
      <c r="K905" s="96" t="s">
        <v>995</v>
      </c>
      <c r="L905" s="81">
        <v>63.366340000000001</v>
      </c>
      <c r="R905" s="186"/>
    </row>
    <row r="906" spans="1:18">
      <c r="A906" s="29"/>
      <c r="B906" s="29"/>
      <c r="C906" s="74"/>
      <c r="D906" s="156"/>
      <c r="E906" s="94"/>
      <c r="F906" s="76"/>
      <c r="G906" s="125"/>
      <c r="H906" s="78"/>
      <c r="I906" s="95"/>
      <c r="J906" s="323"/>
      <c r="K906" s="96"/>
      <c r="L906" s="81"/>
      <c r="R906" s="186"/>
    </row>
    <row r="907" spans="1:18">
      <c r="C907" s="82"/>
      <c r="D907" s="83"/>
      <c r="E907" s="84"/>
      <c r="F907" s="84"/>
      <c r="G907" s="85"/>
      <c r="H907" s="86"/>
      <c r="I907" s="86"/>
      <c r="J907" s="87"/>
      <c r="K907" s="88" t="s">
        <v>1002</v>
      </c>
      <c r="L907" s="89">
        <v>856.64963701685997</v>
      </c>
      <c r="R907" s="186"/>
    </row>
    <row r="908" spans="1:18" hidden="1">
      <c r="C908" s="102" t="s">
        <v>964</v>
      </c>
      <c r="D908" s="90" t="s">
        <v>1003</v>
      </c>
      <c r="E908" s="84"/>
      <c r="F908" s="84"/>
      <c r="G908" s="85"/>
      <c r="H908" s="86"/>
      <c r="I908" s="86"/>
      <c r="J908" s="87"/>
      <c r="K908" s="87"/>
      <c r="L908" s="103"/>
      <c r="R908" s="186"/>
    </row>
    <row r="909" spans="1:18" hidden="1">
      <c r="A909" s="29"/>
      <c r="B909" s="29"/>
      <c r="C909" s="74"/>
      <c r="D909" s="156"/>
      <c r="E909" s="94"/>
      <c r="F909" s="76"/>
      <c r="G909" s="125"/>
      <c r="H909" s="78"/>
      <c r="I909" s="95"/>
      <c r="J909" s="323"/>
      <c r="K909" s="96"/>
      <c r="L909" s="81"/>
      <c r="R909" s="186"/>
    </row>
    <row r="910" spans="1:18" hidden="1">
      <c r="C910" s="82"/>
      <c r="D910" s="83"/>
      <c r="E910" s="84"/>
      <c r="F910" s="84"/>
      <c r="G910" s="85"/>
      <c r="H910" s="86"/>
      <c r="I910" s="86"/>
      <c r="J910" s="87"/>
      <c r="K910" s="88" t="s">
        <v>1004</v>
      </c>
      <c r="L910" s="89">
        <v>0</v>
      </c>
      <c r="R910" s="186"/>
    </row>
    <row r="911" spans="1:18" hidden="1">
      <c r="C911" s="102" t="s">
        <v>1005</v>
      </c>
      <c r="D911" s="90" t="s">
        <v>1006</v>
      </c>
      <c r="E911" s="84"/>
      <c r="F911" s="84"/>
      <c r="G911" s="85"/>
      <c r="H911" s="86"/>
      <c r="I911" s="86"/>
      <c r="J911" s="87"/>
      <c r="K911" s="87"/>
      <c r="L911" s="103"/>
      <c r="R911" s="186"/>
    </row>
    <row r="912" spans="1:18" hidden="1">
      <c r="C912" s="74"/>
      <c r="D912" s="75"/>
      <c r="E912" s="76"/>
      <c r="F912" s="76"/>
      <c r="G912" s="99"/>
      <c r="H912" s="78"/>
      <c r="I912" s="95"/>
      <c r="J912" s="80"/>
      <c r="K912" s="96"/>
      <c r="L912" s="81"/>
      <c r="R912" s="186"/>
    </row>
    <row r="913" spans="3:18" hidden="1">
      <c r="C913" s="74"/>
      <c r="D913" s="75" t="s">
        <v>995</v>
      </c>
      <c r="E913" s="76"/>
      <c r="F913" s="76" t="s">
        <v>995</v>
      </c>
      <c r="G913" s="99"/>
      <c r="H913" s="78"/>
      <c r="I913" s="95" t="s">
        <v>995</v>
      </c>
      <c r="J913" s="80" t="s">
        <v>995</v>
      </c>
      <c r="K913" s="96" t="s">
        <v>995</v>
      </c>
      <c r="L913" s="81" t="s">
        <v>995</v>
      </c>
      <c r="R913" s="186"/>
    </row>
    <row r="914" spans="3:18" hidden="1">
      <c r="C914" s="82"/>
      <c r="D914" s="83"/>
      <c r="E914" s="84"/>
      <c r="F914" s="84"/>
      <c r="G914" s="85"/>
      <c r="H914" s="86"/>
      <c r="I914" s="86"/>
      <c r="J914" s="87"/>
      <c r="K914" s="88" t="s">
        <v>1007</v>
      </c>
      <c r="L914" s="89">
        <v>0</v>
      </c>
      <c r="R914" s="186"/>
    </row>
    <row r="915" spans="3:18" hidden="1">
      <c r="C915" s="102" t="s">
        <v>1008</v>
      </c>
      <c r="D915" s="90" t="s">
        <v>1009</v>
      </c>
      <c r="E915" s="84"/>
      <c r="F915" s="84"/>
      <c r="G915" s="85"/>
      <c r="H915" s="86"/>
      <c r="I915" s="86"/>
      <c r="J915" s="87"/>
      <c r="K915" s="87"/>
      <c r="L915" s="103"/>
      <c r="R915" s="186"/>
    </row>
    <row r="916" spans="3:18" hidden="1">
      <c r="C916" s="74"/>
      <c r="D916" s="75" t="s">
        <v>995</v>
      </c>
      <c r="E916" s="76"/>
      <c r="F916" s="76" t="s">
        <v>995</v>
      </c>
      <c r="G916" s="99"/>
      <c r="H916" s="78"/>
      <c r="I916" s="95" t="s">
        <v>995</v>
      </c>
      <c r="J916" s="80" t="s">
        <v>995</v>
      </c>
      <c r="K916" s="96" t="s">
        <v>995</v>
      </c>
      <c r="L916" s="81" t="s">
        <v>995</v>
      </c>
      <c r="R916" s="186"/>
    </row>
    <row r="917" spans="3:18" hidden="1">
      <c r="C917" s="74"/>
      <c r="D917" s="75" t="s">
        <v>995</v>
      </c>
      <c r="E917" s="76"/>
      <c r="F917" s="76" t="s">
        <v>995</v>
      </c>
      <c r="G917" s="99"/>
      <c r="H917" s="78"/>
      <c r="I917" s="95" t="s">
        <v>995</v>
      </c>
      <c r="J917" s="80" t="s">
        <v>995</v>
      </c>
      <c r="K917" s="96" t="s">
        <v>995</v>
      </c>
      <c r="L917" s="81" t="s">
        <v>995</v>
      </c>
      <c r="R917" s="186"/>
    </row>
    <row r="918" spans="3:18" hidden="1">
      <c r="C918" s="82"/>
      <c r="D918" s="83"/>
      <c r="E918" s="84"/>
      <c r="F918" s="84"/>
      <c r="G918" s="85"/>
      <c r="H918" s="86"/>
      <c r="I918" s="86"/>
      <c r="J918" s="87"/>
      <c r="K918" s="88" t="s">
        <v>1010</v>
      </c>
      <c r="L918" s="89">
        <v>0</v>
      </c>
      <c r="R918" s="186"/>
    </row>
    <row r="919" spans="3:18" hidden="1">
      <c r="C919" s="74"/>
      <c r="D919" s="75" t="s">
        <v>995</v>
      </c>
      <c r="E919" s="76"/>
      <c r="F919" s="76" t="s">
        <v>995</v>
      </c>
      <c r="G919" s="99"/>
      <c r="H919" s="78"/>
      <c r="I919" s="95" t="s">
        <v>995</v>
      </c>
      <c r="J919" s="80" t="s">
        <v>995</v>
      </c>
      <c r="K919" s="96" t="s">
        <v>995</v>
      </c>
      <c r="L919" s="81" t="s">
        <v>995</v>
      </c>
      <c r="R919" s="186"/>
    </row>
    <row r="920" spans="3:18">
      <c r="C920" s="104"/>
      <c r="D920" s="105"/>
      <c r="E920" s="105"/>
      <c r="F920" s="105"/>
      <c r="G920" s="105"/>
      <c r="H920" s="105"/>
      <c r="I920" s="105"/>
      <c r="J920" s="106" t="s">
        <v>1011</v>
      </c>
      <c r="K920" s="107"/>
      <c r="L920" s="108">
        <v>1</v>
      </c>
      <c r="R920" s="186"/>
    </row>
    <row r="921" spans="3:18">
      <c r="C921" s="104"/>
      <c r="D921" s="105"/>
      <c r="E921" s="105"/>
      <c r="F921" s="105"/>
      <c r="G921" s="105"/>
      <c r="H921" s="105"/>
      <c r="I921" s="105"/>
      <c r="J921" s="106" t="s">
        <v>1012</v>
      </c>
      <c r="K921" s="109"/>
      <c r="L921" s="108">
        <v>856.64963701685997</v>
      </c>
      <c r="R921" s="186"/>
    </row>
    <row r="922" spans="3:18">
      <c r="C922" s="104"/>
      <c r="D922" s="105"/>
      <c r="E922" s="105"/>
      <c r="F922" s="105"/>
      <c r="G922" s="105"/>
      <c r="H922" s="105"/>
      <c r="I922" s="105"/>
      <c r="J922" s="106" t="s">
        <v>1013</v>
      </c>
      <c r="K922" s="110">
        <v>0</v>
      </c>
      <c r="L922" s="108">
        <v>0</v>
      </c>
      <c r="R922" s="186"/>
    </row>
    <row r="923" spans="3:18">
      <c r="C923" s="111"/>
      <c r="D923" s="112"/>
      <c r="E923" s="112"/>
      <c r="F923" s="112"/>
      <c r="G923" s="112"/>
      <c r="H923" s="112"/>
      <c r="I923" s="112"/>
      <c r="J923" s="113" t="s">
        <v>1014</v>
      </c>
      <c r="K923" s="114"/>
      <c r="L923" s="115">
        <v>856.64963701685997</v>
      </c>
      <c r="R923" s="186"/>
    </row>
    <row r="924" spans="3:18">
      <c r="C924" s="116" t="s">
        <v>1015</v>
      </c>
      <c r="D924" s="117" t="s">
        <v>1030</v>
      </c>
      <c r="E924" s="117"/>
      <c r="F924" s="117"/>
      <c r="G924" s="117"/>
      <c r="H924" s="117"/>
      <c r="I924" s="117"/>
      <c r="J924" s="117"/>
      <c r="K924" s="117"/>
      <c r="L924" s="118"/>
      <c r="R924" s="186"/>
    </row>
    <row r="925" spans="3:18" ht="22.5" hidden="1" customHeight="1">
      <c r="C925" s="119"/>
      <c r="D925" s="1797" t="s">
        <v>1070</v>
      </c>
      <c r="E925" s="1797"/>
      <c r="F925" s="1797"/>
      <c r="G925" s="1797"/>
      <c r="H925" s="1797"/>
      <c r="I925" s="1797"/>
      <c r="J925" s="1797"/>
      <c r="K925" s="1797"/>
      <c r="L925" s="121"/>
      <c r="R925" s="186"/>
    </row>
    <row r="926" spans="3:18" hidden="1">
      <c r="C926" s="119"/>
      <c r="D926" s="1799"/>
      <c r="E926" s="1799"/>
      <c r="F926" s="1799"/>
      <c r="G926" s="1799"/>
      <c r="H926" s="1799"/>
      <c r="I926" s="1799"/>
      <c r="J926" s="1799"/>
      <c r="K926" s="1799"/>
      <c r="L926" s="121"/>
      <c r="R926" s="186"/>
    </row>
    <row r="927" spans="3:18" hidden="1">
      <c r="C927" s="655"/>
      <c r="D927" s="1799"/>
      <c r="E927" s="1799"/>
      <c r="F927" s="1799"/>
      <c r="G927" s="1799"/>
      <c r="H927" s="1799"/>
      <c r="I927" s="1799"/>
      <c r="J927" s="1799"/>
      <c r="K927" s="1799"/>
      <c r="L927" s="209"/>
      <c r="R927" s="186"/>
    </row>
    <row r="928" spans="3:18" ht="15.75" thickBot="1">
      <c r="C928" s="655"/>
      <c r="D928" s="656"/>
      <c r="E928" s="656"/>
      <c r="F928" s="656"/>
      <c r="G928" s="656"/>
      <c r="H928" s="657"/>
      <c r="I928" s="657"/>
      <c r="J928" s="657"/>
      <c r="K928" s="657"/>
      <c r="L928" s="209"/>
      <c r="R928" s="186"/>
    </row>
    <row r="929" spans="1:18">
      <c r="C929" s="752" t="s">
        <v>981</v>
      </c>
      <c r="D929" s="753" t="s">
        <v>23</v>
      </c>
      <c r="E929" s="754" t="s">
        <v>982</v>
      </c>
      <c r="F929" s="754" t="s">
        <v>970</v>
      </c>
      <c r="G929" s="755" t="s">
        <v>983</v>
      </c>
      <c r="H929" s="756" t="s">
        <v>984</v>
      </c>
      <c r="I929" s="757"/>
      <c r="J929" s="758" t="s">
        <v>985</v>
      </c>
      <c r="K929" s="759"/>
      <c r="L929" s="760" t="s">
        <v>986</v>
      </c>
      <c r="R929" s="186"/>
    </row>
    <row r="930" spans="1:18" ht="51">
      <c r="C930" s="761" t="s">
        <v>723</v>
      </c>
      <c r="D930" s="762" t="s">
        <v>724</v>
      </c>
      <c r="E930" s="763" t="s">
        <v>88</v>
      </c>
      <c r="F930" s="764" t="s">
        <v>710</v>
      </c>
      <c r="G930" s="765">
        <v>1</v>
      </c>
      <c r="H930" s="766" t="s">
        <v>987</v>
      </c>
      <c r="I930" s="767" t="s">
        <v>988</v>
      </c>
      <c r="J930" s="768" t="s">
        <v>989</v>
      </c>
      <c r="K930" s="769" t="s">
        <v>990</v>
      </c>
      <c r="L930" s="770">
        <v>2145.4968158281999</v>
      </c>
      <c r="R930" s="186"/>
    </row>
    <row r="931" spans="1:18" hidden="1">
      <c r="C931" s="67" t="s">
        <v>665</v>
      </c>
      <c r="D931" s="68" t="s">
        <v>991</v>
      </c>
      <c r="E931" s="69"/>
      <c r="F931" s="69"/>
      <c r="G931" s="70"/>
      <c r="H931" s="71"/>
      <c r="I931" s="71"/>
      <c r="J931" s="72"/>
      <c r="K931" s="72"/>
      <c r="L931" s="73"/>
      <c r="R931" s="186"/>
    </row>
    <row r="932" spans="1:18" hidden="1">
      <c r="A932" s="29"/>
      <c r="B932" s="29"/>
      <c r="C932" s="74"/>
      <c r="D932" s="122"/>
      <c r="E932" s="94"/>
      <c r="F932" s="76"/>
      <c r="G932" s="125"/>
      <c r="H932" s="78"/>
      <c r="I932" s="95"/>
      <c r="J932" s="123"/>
      <c r="K932" s="96"/>
      <c r="L932" s="538"/>
      <c r="R932" s="186"/>
    </row>
    <row r="933" spans="1:18" hidden="1">
      <c r="C933" s="82"/>
      <c r="D933" s="83"/>
      <c r="E933" s="84"/>
      <c r="F933" s="84"/>
      <c r="G933" s="85"/>
      <c r="H933" s="86"/>
      <c r="I933" s="86"/>
      <c r="J933" s="87"/>
      <c r="K933" s="88" t="s">
        <v>996</v>
      </c>
      <c r="L933" s="539">
        <v>0</v>
      </c>
      <c r="R933" s="186"/>
    </row>
    <row r="934" spans="1:18" hidden="1">
      <c r="C934" s="67" t="s">
        <v>705</v>
      </c>
      <c r="D934" s="90" t="s">
        <v>997</v>
      </c>
      <c r="E934" s="84"/>
      <c r="F934" s="84"/>
      <c r="G934" s="85"/>
      <c r="H934" s="91"/>
      <c r="I934" s="91"/>
      <c r="J934" s="92"/>
      <c r="K934" s="92"/>
      <c r="L934" s="93"/>
      <c r="R934" s="186"/>
    </row>
    <row r="935" spans="1:18" hidden="1">
      <c r="A935" s="29"/>
      <c r="B935" s="29"/>
      <c r="C935" s="74"/>
      <c r="D935" s="122"/>
      <c r="E935" s="94"/>
      <c r="F935" s="76"/>
      <c r="G935" s="125"/>
      <c r="H935" s="78"/>
      <c r="I935" s="95"/>
      <c r="J935" s="123"/>
      <c r="K935" s="96"/>
      <c r="L935" s="81"/>
      <c r="R935" s="186"/>
    </row>
    <row r="936" spans="1:18" hidden="1">
      <c r="C936" s="82"/>
      <c r="D936" s="83"/>
      <c r="E936" s="84"/>
      <c r="F936" s="84"/>
      <c r="G936" s="85"/>
      <c r="H936" s="86"/>
      <c r="I936" s="86"/>
      <c r="J936" s="87"/>
      <c r="K936" s="88" t="s">
        <v>999</v>
      </c>
      <c r="L936" s="101">
        <v>0</v>
      </c>
      <c r="R936" s="186"/>
    </row>
    <row r="937" spans="1:18" hidden="1">
      <c r="C937" s="82"/>
      <c r="D937" s="83"/>
      <c r="E937" s="84"/>
      <c r="F937" s="84"/>
      <c r="G937" s="85"/>
      <c r="H937" s="86"/>
      <c r="I937" s="86"/>
      <c r="J937" s="87"/>
      <c r="K937" s="88" t="s">
        <v>1000</v>
      </c>
      <c r="L937" s="101">
        <v>0</v>
      </c>
      <c r="R937" s="186"/>
    </row>
    <row r="938" spans="1:18">
      <c r="C938" s="102" t="s">
        <v>750</v>
      </c>
      <c r="D938" s="90" t="s">
        <v>1001</v>
      </c>
      <c r="E938" s="84"/>
      <c r="F938" s="84"/>
      <c r="G938" s="85"/>
      <c r="H938" s="86"/>
      <c r="I938" s="86" t="s">
        <v>995</v>
      </c>
      <c r="J938" s="87"/>
      <c r="K938" s="87"/>
      <c r="L938" s="103"/>
      <c r="R938" s="186"/>
    </row>
    <row r="939" spans="1:18" ht="60">
      <c r="A939" s="29">
        <v>90082</v>
      </c>
      <c r="B939" s="29" t="s">
        <v>56</v>
      </c>
      <c r="C939" s="74">
        <v>90082</v>
      </c>
      <c r="D939" s="156" t="s">
        <v>706</v>
      </c>
      <c r="E939" s="94" t="s">
        <v>56</v>
      </c>
      <c r="F939" s="76" t="s">
        <v>669</v>
      </c>
      <c r="G939" s="125">
        <v>7.28</v>
      </c>
      <c r="H939" s="78"/>
      <c r="I939" s="95" t="s">
        <v>995</v>
      </c>
      <c r="J939" s="323">
        <v>8.2799999999999994</v>
      </c>
      <c r="K939" s="96" t="s">
        <v>995</v>
      </c>
      <c r="L939" s="81">
        <v>60.278399999999998</v>
      </c>
      <c r="R939" s="186"/>
    </row>
    <row r="940" spans="1:18" ht="30">
      <c r="A940" s="29">
        <v>101621</v>
      </c>
      <c r="B940" s="29" t="s">
        <v>56</v>
      </c>
      <c r="C940" s="74">
        <v>101621</v>
      </c>
      <c r="D940" s="156" t="s">
        <v>7543</v>
      </c>
      <c r="E940" s="94" t="s">
        <v>56</v>
      </c>
      <c r="F940" s="76" t="s">
        <v>669</v>
      </c>
      <c r="G940" s="125">
        <v>0.33</v>
      </c>
      <c r="H940" s="78"/>
      <c r="I940" s="95" t="s">
        <v>995</v>
      </c>
      <c r="J940" s="323">
        <v>279.55</v>
      </c>
      <c r="K940" s="96" t="s">
        <v>995</v>
      </c>
      <c r="L940" s="81">
        <v>92.251500000000007</v>
      </c>
      <c r="R940" s="186"/>
    </row>
    <row r="941" spans="1:18" ht="30">
      <c r="A941" s="29"/>
      <c r="B941" s="29"/>
      <c r="C941" s="74" t="s">
        <v>1067</v>
      </c>
      <c r="D941" s="156" t="s">
        <v>1077</v>
      </c>
      <c r="E941" s="94" t="s">
        <v>191</v>
      </c>
      <c r="F941" s="76" t="s">
        <v>704</v>
      </c>
      <c r="G941" s="125">
        <v>5.0999999999999996</v>
      </c>
      <c r="H941" s="78"/>
      <c r="I941" s="95" t="s">
        <v>995</v>
      </c>
      <c r="J941" s="323">
        <v>74.401459181999996</v>
      </c>
      <c r="K941" s="96" t="s">
        <v>995</v>
      </c>
      <c r="L941" s="81">
        <v>379.44744182819994</v>
      </c>
      <c r="R941" s="186"/>
    </row>
    <row r="942" spans="1:18" ht="30">
      <c r="A942" s="29">
        <v>92916</v>
      </c>
      <c r="B942" s="29" t="s">
        <v>56</v>
      </c>
      <c r="C942" s="74">
        <v>92916</v>
      </c>
      <c r="D942" s="156" t="s">
        <v>4571</v>
      </c>
      <c r="E942" s="94" t="s">
        <v>56</v>
      </c>
      <c r="F942" s="76" t="s">
        <v>682</v>
      </c>
      <c r="G942" s="125">
        <v>16.34</v>
      </c>
      <c r="H942" s="78"/>
      <c r="I942" s="95" t="s">
        <v>995</v>
      </c>
      <c r="J942" s="323">
        <v>18.84</v>
      </c>
      <c r="K942" s="96" t="s">
        <v>995</v>
      </c>
      <c r="L942" s="81">
        <v>307.84559999999999</v>
      </c>
      <c r="R942" s="186"/>
    </row>
    <row r="943" spans="1:18" ht="30">
      <c r="A943" s="29">
        <v>92917</v>
      </c>
      <c r="B943" s="29" t="s">
        <v>56</v>
      </c>
      <c r="C943" s="74">
        <v>92917</v>
      </c>
      <c r="D943" s="156" t="s">
        <v>681</v>
      </c>
      <c r="E943" s="94" t="s">
        <v>56</v>
      </c>
      <c r="F943" s="76" t="s">
        <v>682</v>
      </c>
      <c r="G943" s="125">
        <v>1.9</v>
      </c>
      <c r="H943" s="78"/>
      <c r="I943" s="95" t="s">
        <v>995</v>
      </c>
      <c r="J943" s="323">
        <v>17.96</v>
      </c>
      <c r="K943" s="96" t="s">
        <v>995</v>
      </c>
      <c r="L943" s="81">
        <v>34.124000000000002</v>
      </c>
      <c r="R943" s="186"/>
    </row>
    <row r="944" spans="1:18" ht="30">
      <c r="A944" s="29">
        <v>92919</v>
      </c>
      <c r="B944" s="29" t="s">
        <v>56</v>
      </c>
      <c r="C944" s="74">
        <v>92919</v>
      </c>
      <c r="D944" s="156" t="s">
        <v>687</v>
      </c>
      <c r="E944" s="94" t="s">
        <v>56</v>
      </c>
      <c r="F944" s="76" t="s">
        <v>682</v>
      </c>
      <c r="G944" s="125">
        <v>1.26</v>
      </c>
      <c r="H944" s="78"/>
      <c r="I944" s="95" t="s">
        <v>995</v>
      </c>
      <c r="J944" s="323">
        <v>16.18</v>
      </c>
      <c r="K944" s="96" t="s">
        <v>995</v>
      </c>
      <c r="L944" s="81">
        <v>20.386800000000001</v>
      </c>
      <c r="R944" s="186"/>
    </row>
    <row r="945" spans="1:18" ht="30">
      <c r="A945" s="29"/>
      <c r="B945" s="29"/>
      <c r="C945" s="74" t="s">
        <v>1068</v>
      </c>
      <c r="D945" s="156" t="s">
        <v>1085</v>
      </c>
      <c r="E945" s="94" t="s">
        <v>409</v>
      </c>
      <c r="F945" s="76" t="s">
        <v>1086</v>
      </c>
      <c r="G945" s="125">
        <v>0.67</v>
      </c>
      <c r="H945" s="78"/>
      <c r="I945" s="95" t="s">
        <v>995</v>
      </c>
      <c r="J945" s="323">
        <v>410.27035000000006</v>
      </c>
      <c r="K945" s="96" t="s">
        <v>995</v>
      </c>
      <c r="L945" s="81">
        <v>274.88113450000009</v>
      </c>
      <c r="R945" s="186"/>
    </row>
    <row r="946" spans="1:18" ht="45">
      <c r="A946" s="29">
        <v>87447</v>
      </c>
      <c r="B946" s="29" t="s">
        <v>56</v>
      </c>
      <c r="C946" s="74">
        <v>87447</v>
      </c>
      <c r="D946" s="156" t="s">
        <v>7647</v>
      </c>
      <c r="E946" s="94" t="s">
        <v>56</v>
      </c>
      <c r="F946" s="76" t="s">
        <v>472</v>
      </c>
      <c r="G946" s="125">
        <v>5.5</v>
      </c>
      <c r="H946" s="78"/>
      <c r="I946" s="95" t="s">
        <v>995</v>
      </c>
      <c r="J946" s="323">
        <v>66.87</v>
      </c>
      <c r="K946" s="96" t="s">
        <v>995</v>
      </c>
      <c r="L946" s="81">
        <v>367.78500000000003</v>
      </c>
      <c r="R946" s="186"/>
    </row>
    <row r="947" spans="1:18" ht="30">
      <c r="A947" s="29">
        <v>89995</v>
      </c>
      <c r="B947" s="29" t="s">
        <v>56</v>
      </c>
      <c r="C947" s="74">
        <v>89995</v>
      </c>
      <c r="D947" s="156" t="s">
        <v>4614</v>
      </c>
      <c r="E947" s="94" t="s">
        <v>56</v>
      </c>
      <c r="F947" s="76" t="s">
        <v>669</v>
      </c>
      <c r="G947" s="125">
        <v>0.25</v>
      </c>
      <c r="H947" s="78"/>
      <c r="I947" s="95" t="s">
        <v>995</v>
      </c>
      <c r="J947" s="323">
        <v>874.86</v>
      </c>
      <c r="K947" s="96" t="s">
        <v>995</v>
      </c>
      <c r="L947" s="81">
        <v>218.715</v>
      </c>
      <c r="R947" s="186"/>
    </row>
    <row r="948" spans="1:18" ht="30">
      <c r="A948" s="29"/>
      <c r="B948" s="29"/>
      <c r="C948" s="74" t="s">
        <v>1069</v>
      </c>
      <c r="D948" s="156" t="s">
        <v>1084</v>
      </c>
      <c r="E948" s="94" t="s">
        <v>56</v>
      </c>
      <c r="F948" s="76" t="s">
        <v>704</v>
      </c>
      <c r="G948" s="125">
        <v>5.45</v>
      </c>
      <c r="H948" s="78"/>
      <c r="I948" s="95" t="s">
        <v>995</v>
      </c>
      <c r="J948" s="323">
        <v>28.254909999999995</v>
      </c>
      <c r="K948" s="96" t="s">
        <v>995</v>
      </c>
      <c r="L948" s="81">
        <v>153.98925949999997</v>
      </c>
      <c r="R948" s="186"/>
    </row>
    <row r="949" spans="1:18" ht="30">
      <c r="A949" s="29">
        <v>94283</v>
      </c>
      <c r="B949" s="29" t="s">
        <v>56</v>
      </c>
      <c r="C949" s="74">
        <v>94283</v>
      </c>
      <c r="D949" s="156" t="s">
        <v>3882</v>
      </c>
      <c r="E949" s="94" t="s">
        <v>56</v>
      </c>
      <c r="F949" s="76" t="s">
        <v>253</v>
      </c>
      <c r="G949" s="125">
        <v>2</v>
      </c>
      <c r="H949" s="78"/>
      <c r="I949" s="95" t="s">
        <v>995</v>
      </c>
      <c r="J949" s="323">
        <v>54.53</v>
      </c>
      <c r="K949" s="96" t="s">
        <v>995</v>
      </c>
      <c r="L949" s="81">
        <v>109.06</v>
      </c>
      <c r="R949" s="186"/>
    </row>
    <row r="950" spans="1:18" ht="30">
      <c r="A950" s="29"/>
      <c r="B950" s="29"/>
      <c r="C950" s="74" t="s">
        <v>604</v>
      </c>
      <c r="D950" s="156" t="s">
        <v>749</v>
      </c>
      <c r="E950" s="94" t="s">
        <v>56</v>
      </c>
      <c r="F950" s="76" t="s">
        <v>253</v>
      </c>
      <c r="G950" s="125">
        <v>2</v>
      </c>
      <c r="H950" s="78"/>
      <c r="I950" s="95" t="s">
        <v>995</v>
      </c>
      <c r="J950" s="323">
        <v>63.366340000000001</v>
      </c>
      <c r="K950" s="96" t="s">
        <v>995</v>
      </c>
      <c r="L950" s="81">
        <v>126.73268</v>
      </c>
      <c r="R950" s="186"/>
    </row>
    <row r="951" spans="1:18">
      <c r="A951" s="29"/>
      <c r="B951" s="29"/>
      <c r="C951" s="74"/>
      <c r="D951" s="156"/>
      <c r="E951" s="94"/>
      <c r="F951" s="76"/>
      <c r="G951" s="125"/>
      <c r="H951" s="78"/>
      <c r="I951" s="95"/>
      <c r="J951" s="323"/>
      <c r="K951" s="96"/>
      <c r="L951" s="81"/>
      <c r="R951" s="186"/>
    </row>
    <row r="952" spans="1:18">
      <c r="C952" s="82"/>
      <c r="D952" s="83"/>
      <c r="E952" s="84"/>
      <c r="F952" s="84"/>
      <c r="G952" s="85"/>
      <c r="H952" s="86"/>
      <c r="I952" s="86"/>
      <c r="J952" s="87"/>
      <c r="K952" s="88" t="s">
        <v>1002</v>
      </c>
      <c r="L952" s="89">
        <v>2145.4968158281999</v>
      </c>
      <c r="R952" s="186"/>
    </row>
    <row r="953" spans="1:18" hidden="1">
      <c r="C953" s="102" t="s">
        <v>964</v>
      </c>
      <c r="D953" s="90" t="s">
        <v>1003</v>
      </c>
      <c r="E953" s="84"/>
      <c r="F953" s="84"/>
      <c r="G953" s="85"/>
      <c r="H953" s="86"/>
      <c r="I953" s="86"/>
      <c r="J953" s="87"/>
      <c r="K953" s="87"/>
      <c r="L953" s="103"/>
      <c r="R953" s="186"/>
    </row>
    <row r="954" spans="1:18" hidden="1">
      <c r="A954" s="29"/>
      <c r="B954" s="29"/>
      <c r="C954" s="74"/>
      <c r="D954" s="156"/>
      <c r="E954" s="94"/>
      <c r="F954" s="76"/>
      <c r="G954" s="125"/>
      <c r="H954" s="78"/>
      <c r="I954" s="95"/>
      <c r="J954" s="323"/>
      <c r="K954" s="96"/>
      <c r="L954" s="81"/>
      <c r="R954" s="186"/>
    </row>
    <row r="955" spans="1:18" hidden="1">
      <c r="C955" s="82"/>
      <c r="D955" s="83"/>
      <c r="E955" s="84"/>
      <c r="F955" s="84"/>
      <c r="G955" s="85"/>
      <c r="H955" s="86"/>
      <c r="I955" s="86"/>
      <c r="J955" s="87"/>
      <c r="K955" s="88" t="s">
        <v>1004</v>
      </c>
      <c r="L955" s="89">
        <v>0</v>
      </c>
      <c r="R955" s="186"/>
    </row>
    <row r="956" spans="1:18" hidden="1">
      <c r="C956" s="102" t="s">
        <v>1005</v>
      </c>
      <c r="D956" s="90" t="s">
        <v>1006</v>
      </c>
      <c r="E956" s="84"/>
      <c r="F956" s="84"/>
      <c r="G956" s="85"/>
      <c r="H956" s="86"/>
      <c r="I956" s="86"/>
      <c r="J956" s="87"/>
      <c r="K956" s="87"/>
      <c r="L956" s="103"/>
      <c r="R956" s="186"/>
    </row>
    <row r="957" spans="1:18" hidden="1">
      <c r="C957" s="74"/>
      <c r="D957" s="75"/>
      <c r="E957" s="76"/>
      <c r="F957" s="76"/>
      <c r="G957" s="99"/>
      <c r="H957" s="78"/>
      <c r="I957" s="95"/>
      <c r="J957" s="80"/>
      <c r="K957" s="96"/>
      <c r="L957" s="81"/>
      <c r="R957" s="186"/>
    </row>
    <row r="958" spans="1:18" hidden="1">
      <c r="C958" s="74"/>
      <c r="D958" s="75" t="s">
        <v>995</v>
      </c>
      <c r="E958" s="76"/>
      <c r="F958" s="76" t="s">
        <v>995</v>
      </c>
      <c r="G958" s="99"/>
      <c r="H958" s="78"/>
      <c r="I958" s="95" t="s">
        <v>995</v>
      </c>
      <c r="J958" s="80" t="s">
        <v>995</v>
      </c>
      <c r="K958" s="96" t="s">
        <v>995</v>
      </c>
      <c r="L958" s="81" t="s">
        <v>995</v>
      </c>
      <c r="R958" s="186"/>
    </row>
    <row r="959" spans="1:18" hidden="1">
      <c r="C959" s="82"/>
      <c r="D959" s="83"/>
      <c r="E959" s="84"/>
      <c r="F959" s="84"/>
      <c r="G959" s="85"/>
      <c r="H959" s="86"/>
      <c r="I959" s="86"/>
      <c r="J959" s="87"/>
      <c r="K959" s="88" t="s">
        <v>1007</v>
      </c>
      <c r="L959" s="89">
        <v>0</v>
      </c>
      <c r="R959" s="186"/>
    </row>
    <row r="960" spans="1:18" hidden="1">
      <c r="C960" s="102" t="s">
        <v>1008</v>
      </c>
      <c r="D960" s="90" t="s">
        <v>1009</v>
      </c>
      <c r="E960" s="84"/>
      <c r="F960" s="84"/>
      <c r="G960" s="85"/>
      <c r="H960" s="86"/>
      <c r="I960" s="86"/>
      <c r="J960" s="87"/>
      <c r="K960" s="87"/>
      <c r="L960" s="103"/>
      <c r="R960" s="186"/>
    </row>
    <row r="961" spans="1:18" hidden="1">
      <c r="C961" s="74"/>
      <c r="D961" s="75" t="s">
        <v>995</v>
      </c>
      <c r="E961" s="76"/>
      <c r="F961" s="76" t="s">
        <v>995</v>
      </c>
      <c r="G961" s="99"/>
      <c r="H961" s="78"/>
      <c r="I961" s="95" t="s">
        <v>995</v>
      </c>
      <c r="J961" s="80" t="s">
        <v>995</v>
      </c>
      <c r="K961" s="96" t="s">
        <v>995</v>
      </c>
      <c r="L961" s="81" t="s">
        <v>995</v>
      </c>
      <c r="R961" s="186"/>
    </row>
    <row r="962" spans="1:18" hidden="1">
      <c r="C962" s="74"/>
      <c r="D962" s="75" t="s">
        <v>995</v>
      </c>
      <c r="E962" s="76"/>
      <c r="F962" s="76" t="s">
        <v>995</v>
      </c>
      <c r="G962" s="99"/>
      <c r="H962" s="78"/>
      <c r="I962" s="95" t="s">
        <v>995</v>
      </c>
      <c r="J962" s="80" t="s">
        <v>995</v>
      </c>
      <c r="K962" s="96" t="s">
        <v>995</v>
      </c>
      <c r="L962" s="81" t="s">
        <v>995</v>
      </c>
      <c r="R962" s="186"/>
    </row>
    <row r="963" spans="1:18" hidden="1">
      <c r="C963" s="82"/>
      <c r="D963" s="83"/>
      <c r="E963" s="84"/>
      <c r="F963" s="84"/>
      <c r="G963" s="85"/>
      <c r="H963" s="86"/>
      <c r="I963" s="86"/>
      <c r="J963" s="87"/>
      <c r="K963" s="88" t="s">
        <v>1010</v>
      </c>
      <c r="L963" s="89">
        <v>0</v>
      </c>
      <c r="R963" s="186"/>
    </row>
    <row r="964" spans="1:18" hidden="1">
      <c r="C964" s="74"/>
      <c r="D964" s="75" t="s">
        <v>995</v>
      </c>
      <c r="E964" s="76"/>
      <c r="F964" s="76" t="s">
        <v>995</v>
      </c>
      <c r="G964" s="99"/>
      <c r="H964" s="78"/>
      <c r="I964" s="95" t="s">
        <v>995</v>
      </c>
      <c r="J964" s="80" t="s">
        <v>995</v>
      </c>
      <c r="K964" s="96" t="s">
        <v>995</v>
      </c>
      <c r="L964" s="81" t="s">
        <v>995</v>
      </c>
      <c r="R964" s="186"/>
    </row>
    <row r="965" spans="1:18">
      <c r="C965" s="104"/>
      <c r="D965" s="105"/>
      <c r="E965" s="105"/>
      <c r="F965" s="105"/>
      <c r="G965" s="105"/>
      <c r="H965" s="105"/>
      <c r="I965" s="105"/>
      <c r="J965" s="106" t="s">
        <v>1011</v>
      </c>
      <c r="K965" s="107"/>
      <c r="L965" s="108">
        <v>1</v>
      </c>
      <c r="R965" s="186"/>
    </row>
    <row r="966" spans="1:18">
      <c r="C966" s="104"/>
      <c r="D966" s="105"/>
      <c r="E966" s="105"/>
      <c r="F966" s="105"/>
      <c r="G966" s="105"/>
      <c r="H966" s="105"/>
      <c r="I966" s="105"/>
      <c r="J966" s="106" t="s">
        <v>1012</v>
      </c>
      <c r="K966" s="109"/>
      <c r="L966" s="108">
        <v>2145.4968158281999</v>
      </c>
      <c r="R966" s="186"/>
    </row>
    <row r="967" spans="1:18">
      <c r="C967" s="104"/>
      <c r="D967" s="105"/>
      <c r="E967" s="105"/>
      <c r="F967" s="105"/>
      <c r="G967" s="105"/>
      <c r="H967" s="105"/>
      <c r="I967" s="105"/>
      <c r="J967" s="106" t="s">
        <v>1013</v>
      </c>
      <c r="K967" s="110">
        <v>0</v>
      </c>
      <c r="L967" s="108">
        <v>0</v>
      </c>
      <c r="R967" s="186"/>
    </row>
    <row r="968" spans="1:18">
      <c r="C968" s="111"/>
      <c r="D968" s="112"/>
      <c r="E968" s="112"/>
      <c r="F968" s="112"/>
      <c r="G968" s="112"/>
      <c r="H968" s="112"/>
      <c r="I968" s="112"/>
      <c r="J968" s="113" t="s">
        <v>1014</v>
      </c>
      <c r="K968" s="114"/>
      <c r="L968" s="115">
        <v>2145.4968158281999</v>
      </c>
      <c r="R968" s="186"/>
    </row>
    <row r="969" spans="1:18">
      <c r="C969" s="750" t="s">
        <v>1015</v>
      </c>
      <c r="D969" s="209" t="s">
        <v>1030</v>
      </c>
      <c r="E969" s="209"/>
      <c r="F969" s="209"/>
      <c r="G969" s="209"/>
      <c r="H969" s="209"/>
      <c r="I969" s="209"/>
      <c r="J969" s="209"/>
      <c r="K969" s="209"/>
      <c r="L969" s="751"/>
      <c r="R969" s="186"/>
    </row>
    <row r="970" spans="1:18">
      <c r="C970" s="655"/>
      <c r="D970" s="655"/>
      <c r="E970" s="655"/>
      <c r="F970" s="655"/>
      <c r="G970" s="655"/>
      <c r="H970" s="655"/>
      <c r="I970" s="655"/>
      <c r="J970" s="655"/>
      <c r="K970" s="655"/>
      <c r="L970" s="209"/>
      <c r="R970" s="186"/>
    </row>
    <row r="971" spans="1:18">
      <c r="C971" s="655"/>
      <c r="D971" s="655"/>
      <c r="E971" s="655"/>
      <c r="F971" s="655"/>
      <c r="G971" s="655"/>
      <c r="H971" s="655"/>
      <c r="I971" s="655"/>
      <c r="J971" s="655"/>
      <c r="K971" s="655"/>
      <c r="L971" s="209"/>
    </row>
    <row r="972" spans="1:18" ht="15.75" thickBot="1">
      <c r="C972" s="655"/>
      <c r="D972" s="655"/>
      <c r="E972" s="655"/>
      <c r="F972" s="655"/>
      <c r="G972" s="655"/>
      <c r="H972" s="655"/>
      <c r="I972" s="655"/>
      <c r="J972" s="655"/>
      <c r="K972" s="655"/>
      <c r="L972" s="209"/>
    </row>
    <row r="973" spans="1:18">
      <c r="C973" s="752" t="s">
        <v>981</v>
      </c>
      <c r="D973" s="753" t="s">
        <v>23</v>
      </c>
      <c r="E973" s="754" t="s">
        <v>982</v>
      </c>
      <c r="F973" s="754" t="s">
        <v>970</v>
      </c>
      <c r="G973" s="755" t="s">
        <v>983</v>
      </c>
      <c r="H973" s="756" t="s">
        <v>984</v>
      </c>
      <c r="I973" s="757"/>
      <c r="J973" s="758" t="s">
        <v>985</v>
      </c>
      <c r="K973" s="759"/>
      <c r="L973" s="760" t="s">
        <v>986</v>
      </c>
    </row>
    <row r="974" spans="1:18" ht="51">
      <c r="C974" s="761" t="s">
        <v>734</v>
      </c>
      <c r="D974" s="762" t="s">
        <v>735</v>
      </c>
      <c r="E974" s="763" t="s">
        <v>88</v>
      </c>
      <c r="F974" s="764" t="s">
        <v>710</v>
      </c>
      <c r="G974" s="765">
        <v>1</v>
      </c>
      <c r="H974" s="766" t="s">
        <v>987</v>
      </c>
      <c r="I974" s="767" t="s">
        <v>988</v>
      </c>
      <c r="J974" s="768" t="s">
        <v>989</v>
      </c>
      <c r="K974" s="769" t="s">
        <v>990</v>
      </c>
      <c r="L974" s="770">
        <v>2959.8758987412803</v>
      </c>
    </row>
    <row r="975" spans="1:18" hidden="1">
      <c r="C975" s="67" t="s">
        <v>665</v>
      </c>
      <c r="D975" s="68" t="s">
        <v>991</v>
      </c>
      <c r="E975" s="69"/>
      <c r="F975" s="69"/>
      <c r="G975" s="70"/>
      <c r="H975" s="71"/>
      <c r="I975" s="71"/>
      <c r="J975" s="72"/>
      <c r="K975" s="72"/>
      <c r="L975" s="73"/>
    </row>
    <row r="976" spans="1:18" hidden="1">
      <c r="A976" s="29"/>
      <c r="B976" s="29"/>
      <c r="C976" s="74"/>
      <c r="D976" s="122"/>
      <c r="E976" s="94"/>
      <c r="F976" s="76"/>
      <c r="G976" s="125"/>
      <c r="H976" s="78"/>
      <c r="I976" s="95"/>
      <c r="J976" s="123"/>
      <c r="K976" s="96"/>
      <c r="L976" s="538"/>
    </row>
    <row r="977" spans="1:12" hidden="1">
      <c r="C977" s="82"/>
      <c r="D977" s="83"/>
      <c r="E977" s="84"/>
      <c r="F977" s="84"/>
      <c r="G977" s="85"/>
      <c r="H977" s="86"/>
      <c r="I977" s="86"/>
      <c r="J977" s="87"/>
      <c r="K977" s="88" t="s">
        <v>996</v>
      </c>
      <c r="L977" s="539">
        <v>0</v>
      </c>
    </row>
    <row r="978" spans="1:12" hidden="1">
      <c r="C978" s="67" t="s">
        <v>705</v>
      </c>
      <c r="D978" s="90" t="s">
        <v>997</v>
      </c>
      <c r="E978" s="84"/>
      <c r="F978" s="84"/>
      <c r="G978" s="85"/>
      <c r="H978" s="91"/>
      <c r="I978" s="91"/>
      <c r="J978" s="92"/>
      <c r="K978" s="92"/>
      <c r="L978" s="93"/>
    </row>
    <row r="979" spans="1:12" hidden="1">
      <c r="A979" s="29"/>
      <c r="B979" s="29"/>
      <c r="C979" s="74"/>
      <c r="D979" s="122"/>
      <c r="E979" s="94"/>
      <c r="F979" s="76"/>
      <c r="G979" s="125"/>
      <c r="H979" s="78"/>
      <c r="I979" s="95"/>
      <c r="J979" s="123"/>
      <c r="K979" s="96"/>
      <c r="L979" s="81"/>
    </row>
    <row r="980" spans="1:12" hidden="1">
      <c r="C980" s="82"/>
      <c r="D980" s="83"/>
      <c r="E980" s="84"/>
      <c r="F980" s="84"/>
      <c r="G980" s="85"/>
      <c r="H980" s="86"/>
      <c r="I980" s="86"/>
      <c r="J980" s="87"/>
      <c r="K980" s="88" t="s">
        <v>999</v>
      </c>
      <c r="L980" s="101">
        <v>0</v>
      </c>
    </row>
    <row r="981" spans="1:12" hidden="1">
      <c r="C981" s="82"/>
      <c r="D981" s="83"/>
      <c r="E981" s="84"/>
      <c r="F981" s="84"/>
      <c r="G981" s="85"/>
      <c r="H981" s="86"/>
      <c r="I981" s="86"/>
      <c r="J981" s="87"/>
      <c r="K981" s="88" t="s">
        <v>1000</v>
      </c>
      <c r="L981" s="101">
        <v>0</v>
      </c>
    </row>
    <row r="982" spans="1:12">
      <c r="C982" s="102" t="s">
        <v>750</v>
      </c>
      <c r="D982" s="90" t="s">
        <v>1001</v>
      </c>
      <c r="E982" s="84"/>
      <c r="F982" s="84"/>
      <c r="G982" s="85"/>
      <c r="H982" s="86"/>
      <c r="I982" s="86" t="s">
        <v>995</v>
      </c>
      <c r="J982" s="87"/>
      <c r="K982" s="87"/>
      <c r="L982" s="103"/>
    </row>
    <row r="983" spans="1:12" ht="60">
      <c r="A983" s="29">
        <v>90082</v>
      </c>
      <c r="B983" s="29" t="s">
        <v>56</v>
      </c>
      <c r="C983" s="74">
        <v>90082</v>
      </c>
      <c r="D983" s="156" t="s">
        <v>706</v>
      </c>
      <c r="E983" s="94" t="s">
        <v>56</v>
      </c>
      <c r="F983" s="76" t="s">
        <v>669</v>
      </c>
      <c r="G983" s="125">
        <v>10.92</v>
      </c>
      <c r="H983" s="78"/>
      <c r="I983" s="95" t="s">
        <v>995</v>
      </c>
      <c r="J983" s="323">
        <v>8.2799999999999994</v>
      </c>
      <c r="K983" s="96" t="s">
        <v>995</v>
      </c>
      <c r="L983" s="81">
        <v>90.417599999999993</v>
      </c>
    </row>
    <row r="984" spans="1:12" ht="30">
      <c r="A984" s="29">
        <v>94968</v>
      </c>
      <c r="B984" s="29" t="s">
        <v>56</v>
      </c>
      <c r="C984" s="74">
        <v>94968</v>
      </c>
      <c r="D984" s="156" t="s">
        <v>4654</v>
      </c>
      <c r="E984" s="94" t="s">
        <v>56</v>
      </c>
      <c r="F984" s="76" t="s">
        <v>669</v>
      </c>
      <c r="G984" s="125">
        <v>0.49</v>
      </c>
      <c r="H984" s="78"/>
      <c r="I984" s="95" t="s">
        <v>995</v>
      </c>
      <c r="J984" s="323">
        <v>357.06</v>
      </c>
      <c r="K984" s="96" t="s">
        <v>995</v>
      </c>
      <c r="L984" s="81">
        <v>174.95939999999999</v>
      </c>
    </row>
    <row r="985" spans="1:12" ht="30">
      <c r="A985" s="29"/>
      <c r="B985" s="29"/>
      <c r="C985" s="74" t="s">
        <v>1067</v>
      </c>
      <c r="D985" s="156" t="s">
        <v>1077</v>
      </c>
      <c r="E985" s="94" t="s">
        <v>191</v>
      </c>
      <c r="F985" s="76" t="s">
        <v>704</v>
      </c>
      <c r="G985" s="125">
        <v>7.04</v>
      </c>
      <c r="H985" s="78"/>
      <c r="I985" s="95" t="s">
        <v>995</v>
      </c>
      <c r="J985" s="323">
        <v>74.401459181999996</v>
      </c>
      <c r="K985" s="96" t="s">
        <v>995</v>
      </c>
      <c r="L985" s="81">
        <v>523.78627264127999</v>
      </c>
    </row>
    <row r="986" spans="1:12" ht="30">
      <c r="A986" s="29">
        <v>92916</v>
      </c>
      <c r="B986" s="29" t="s">
        <v>56</v>
      </c>
      <c r="C986" s="74">
        <v>92916</v>
      </c>
      <c r="D986" s="156" t="s">
        <v>4571</v>
      </c>
      <c r="E986" s="94" t="s">
        <v>56</v>
      </c>
      <c r="F986" s="76" t="s">
        <v>682</v>
      </c>
      <c r="G986" s="125">
        <v>22.41</v>
      </c>
      <c r="H986" s="78"/>
      <c r="I986" s="95" t="s">
        <v>995</v>
      </c>
      <c r="J986" s="323">
        <v>18.84</v>
      </c>
      <c r="K986" s="96" t="s">
        <v>995</v>
      </c>
      <c r="L986" s="81">
        <v>422.20440000000002</v>
      </c>
    </row>
    <row r="987" spans="1:12" ht="30">
      <c r="A987" s="29">
        <v>92917</v>
      </c>
      <c r="B987" s="29" t="s">
        <v>56</v>
      </c>
      <c r="C987" s="74">
        <v>92917</v>
      </c>
      <c r="D987" s="156" t="s">
        <v>681</v>
      </c>
      <c r="E987" s="94" t="s">
        <v>56</v>
      </c>
      <c r="F987" s="76" t="s">
        <v>682</v>
      </c>
      <c r="G987" s="125">
        <v>2.78</v>
      </c>
      <c r="H987" s="78"/>
      <c r="I987" s="95" t="s">
        <v>995</v>
      </c>
      <c r="J987" s="323">
        <v>17.96</v>
      </c>
      <c r="K987" s="96" t="s">
        <v>995</v>
      </c>
      <c r="L987" s="81">
        <v>49.928799999999995</v>
      </c>
    </row>
    <row r="988" spans="1:12" ht="30">
      <c r="A988" s="29">
        <v>92919</v>
      </c>
      <c r="B988" s="29" t="s">
        <v>56</v>
      </c>
      <c r="C988" s="74">
        <v>92919</v>
      </c>
      <c r="D988" s="156" t="s">
        <v>687</v>
      </c>
      <c r="E988" s="94" t="s">
        <v>56</v>
      </c>
      <c r="F988" s="76" t="s">
        <v>682</v>
      </c>
      <c r="G988" s="125">
        <v>1.89</v>
      </c>
      <c r="H988" s="78"/>
      <c r="I988" s="95" t="s">
        <v>995</v>
      </c>
      <c r="J988" s="323">
        <v>16.18</v>
      </c>
      <c r="K988" s="96" t="s">
        <v>995</v>
      </c>
      <c r="L988" s="81">
        <v>30.580199999999998</v>
      </c>
    </row>
    <row r="989" spans="1:12" ht="30">
      <c r="A989" s="29"/>
      <c r="B989" s="29"/>
      <c r="C989" s="74" t="s">
        <v>1068</v>
      </c>
      <c r="D989" s="156" t="s">
        <v>1085</v>
      </c>
      <c r="E989" s="94" t="s">
        <v>409</v>
      </c>
      <c r="F989" s="76" t="s">
        <v>1086</v>
      </c>
      <c r="G989" s="125">
        <v>0.92</v>
      </c>
      <c r="H989" s="78"/>
      <c r="I989" s="95" t="s">
        <v>995</v>
      </c>
      <c r="J989" s="323">
        <v>410.27035000000006</v>
      </c>
      <c r="K989" s="96" t="s">
        <v>995</v>
      </c>
      <c r="L989" s="81">
        <v>377.44872200000009</v>
      </c>
    </row>
    <row r="990" spans="1:12" ht="45">
      <c r="A990" s="29">
        <v>87447</v>
      </c>
      <c r="B990" s="29" t="s">
        <v>56</v>
      </c>
      <c r="C990" s="74">
        <v>87447</v>
      </c>
      <c r="D990" s="156" t="s">
        <v>7647</v>
      </c>
      <c r="E990" s="94" t="s">
        <v>56</v>
      </c>
      <c r="F990" s="76" t="s">
        <v>472</v>
      </c>
      <c r="G990" s="125">
        <v>7.58</v>
      </c>
      <c r="H990" s="78"/>
      <c r="I990" s="95" t="s">
        <v>995</v>
      </c>
      <c r="J990" s="323">
        <v>66.87</v>
      </c>
      <c r="K990" s="96" t="s">
        <v>995</v>
      </c>
      <c r="L990" s="81">
        <v>506.87460000000004</v>
      </c>
    </row>
    <row r="991" spans="1:12" ht="30">
      <c r="A991" s="29">
        <v>89995</v>
      </c>
      <c r="B991" s="29" t="s">
        <v>56</v>
      </c>
      <c r="C991" s="74">
        <v>89995</v>
      </c>
      <c r="D991" s="156" t="s">
        <v>4614</v>
      </c>
      <c r="E991" s="94" t="s">
        <v>56</v>
      </c>
      <c r="F991" s="76" t="s">
        <v>669</v>
      </c>
      <c r="G991" s="125">
        <v>0.32</v>
      </c>
      <c r="H991" s="78"/>
      <c r="I991" s="95" t="s">
        <v>995</v>
      </c>
      <c r="J991" s="323">
        <v>874.86</v>
      </c>
      <c r="K991" s="96" t="s">
        <v>995</v>
      </c>
      <c r="L991" s="81">
        <v>279.95519999999999</v>
      </c>
    </row>
    <row r="992" spans="1:12" ht="30">
      <c r="A992" s="29"/>
      <c r="B992" s="29"/>
      <c r="C992" s="74" t="s">
        <v>1069</v>
      </c>
      <c r="D992" s="156" t="s">
        <v>1084</v>
      </c>
      <c r="E992" s="94" t="s">
        <v>56</v>
      </c>
      <c r="F992" s="76" t="s">
        <v>704</v>
      </c>
      <c r="G992" s="125">
        <v>8.51</v>
      </c>
      <c r="H992" s="78"/>
      <c r="I992" s="95" t="s">
        <v>995</v>
      </c>
      <c r="J992" s="323">
        <v>28.254909999999995</v>
      </c>
      <c r="K992" s="96" t="s">
        <v>995</v>
      </c>
      <c r="L992" s="81">
        <v>240.44928409999994</v>
      </c>
    </row>
    <row r="993" spans="1:12" ht="30">
      <c r="A993" s="29">
        <v>94283</v>
      </c>
      <c r="B993" s="29" t="s">
        <v>56</v>
      </c>
      <c r="C993" s="74">
        <v>94283</v>
      </c>
      <c r="D993" s="156" t="s">
        <v>3882</v>
      </c>
      <c r="E993" s="94" t="s">
        <v>56</v>
      </c>
      <c r="F993" s="76" t="s">
        <v>253</v>
      </c>
      <c r="G993" s="125">
        <v>3</v>
      </c>
      <c r="H993" s="78"/>
      <c r="I993" s="95" t="s">
        <v>995</v>
      </c>
      <c r="J993" s="323">
        <v>54.53</v>
      </c>
      <c r="K993" s="96" t="s">
        <v>995</v>
      </c>
      <c r="L993" s="81">
        <v>163.59</v>
      </c>
    </row>
    <row r="994" spans="1:12" ht="30">
      <c r="A994" s="29"/>
      <c r="B994" s="29"/>
      <c r="C994" s="74" t="s">
        <v>604</v>
      </c>
      <c r="D994" s="156" t="s">
        <v>749</v>
      </c>
      <c r="E994" s="94" t="s">
        <v>56</v>
      </c>
      <c r="F994" s="76" t="s">
        <v>253</v>
      </c>
      <c r="G994" s="125">
        <v>3</v>
      </c>
      <c r="H994" s="78"/>
      <c r="I994" s="95" t="s">
        <v>995</v>
      </c>
      <c r="J994" s="323">
        <v>63.366340000000001</v>
      </c>
      <c r="K994" s="96" t="s">
        <v>995</v>
      </c>
      <c r="L994" s="81">
        <v>190.09902</v>
      </c>
    </row>
    <row r="995" spans="1:12">
      <c r="A995" s="29"/>
      <c r="B995" s="29"/>
      <c r="C995" s="74"/>
      <c r="D995" s="156"/>
      <c r="E995" s="94"/>
      <c r="F995" s="76"/>
      <c r="G995" s="125"/>
      <c r="H995" s="78"/>
      <c r="I995" s="95"/>
      <c r="J995" s="323"/>
      <c r="K995" s="96"/>
      <c r="L995" s="81"/>
    </row>
    <row r="996" spans="1:12">
      <c r="C996" s="82"/>
      <c r="D996" s="83"/>
      <c r="E996" s="84"/>
      <c r="F996" s="84"/>
      <c r="G996" s="85"/>
      <c r="H996" s="86"/>
      <c r="I996" s="86"/>
      <c r="J996" s="87"/>
      <c r="K996" s="88" t="s">
        <v>1002</v>
      </c>
      <c r="L996" s="89">
        <v>2959.8758987412803</v>
      </c>
    </row>
    <row r="997" spans="1:12" hidden="1">
      <c r="C997" s="102" t="s">
        <v>964</v>
      </c>
      <c r="D997" s="90" t="s">
        <v>1003</v>
      </c>
      <c r="E997" s="84"/>
      <c r="F997" s="84"/>
      <c r="G997" s="85"/>
      <c r="H997" s="86"/>
      <c r="I997" s="86"/>
      <c r="J997" s="87"/>
      <c r="K997" s="87"/>
      <c r="L997" s="103"/>
    </row>
    <row r="998" spans="1:12" hidden="1">
      <c r="A998" s="29"/>
      <c r="B998" s="29"/>
      <c r="C998" s="74"/>
      <c r="D998" s="156"/>
      <c r="E998" s="94"/>
      <c r="F998" s="76"/>
      <c r="G998" s="125"/>
      <c r="H998" s="78"/>
      <c r="I998" s="95"/>
      <c r="J998" s="323"/>
      <c r="K998" s="96"/>
      <c r="L998" s="81"/>
    </row>
    <row r="999" spans="1:12" hidden="1">
      <c r="C999" s="82"/>
      <c r="D999" s="83"/>
      <c r="E999" s="84"/>
      <c r="F999" s="84"/>
      <c r="G999" s="85"/>
      <c r="H999" s="86"/>
      <c r="I999" s="86"/>
      <c r="J999" s="87"/>
      <c r="K999" s="88" t="s">
        <v>1004</v>
      </c>
      <c r="L999" s="89">
        <v>0</v>
      </c>
    </row>
    <row r="1000" spans="1:12" hidden="1">
      <c r="C1000" s="102" t="s">
        <v>1005</v>
      </c>
      <c r="D1000" s="90" t="s">
        <v>1006</v>
      </c>
      <c r="E1000" s="84"/>
      <c r="F1000" s="84"/>
      <c r="G1000" s="85"/>
      <c r="H1000" s="86"/>
      <c r="I1000" s="86"/>
      <c r="J1000" s="87"/>
      <c r="K1000" s="87"/>
      <c r="L1000" s="103"/>
    </row>
    <row r="1001" spans="1:12" hidden="1">
      <c r="C1001" s="74"/>
      <c r="D1001" s="75"/>
      <c r="E1001" s="76"/>
      <c r="F1001" s="76"/>
      <c r="G1001" s="99"/>
      <c r="H1001" s="78"/>
      <c r="I1001" s="95"/>
      <c r="J1001" s="80"/>
      <c r="K1001" s="96"/>
      <c r="L1001" s="81"/>
    </row>
    <row r="1002" spans="1:12" hidden="1">
      <c r="C1002" s="74"/>
      <c r="D1002" s="75" t="s">
        <v>995</v>
      </c>
      <c r="E1002" s="76"/>
      <c r="F1002" s="76" t="s">
        <v>995</v>
      </c>
      <c r="G1002" s="99"/>
      <c r="H1002" s="78"/>
      <c r="I1002" s="95" t="s">
        <v>995</v>
      </c>
      <c r="J1002" s="80" t="s">
        <v>995</v>
      </c>
      <c r="K1002" s="96" t="s">
        <v>995</v>
      </c>
      <c r="L1002" s="81" t="s">
        <v>995</v>
      </c>
    </row>
    <row r="1003" spans="1:12" hidden="1">
      <c r="C1003" s="82"/>
      <c r="D1003" s="83"/>
      <c r="E1003" s="84"/>
      <c r="F1003" s="84"/>
      <c r="G1003" s="85"/>
      <c r="H1003" s="86"/>
      <c r="I1003" s="86"/>
      <c r="J1003" s="87"/>
      <c r="K1003" s="88" t="s">
        <v>1007</v>
      </c>
      <c r="L1003" s="89">
        <v>0</v>
      </c>
    </row>
    <row r="1004" spans="1:12" hidden="1">
      <c r="C1004" s="102" t="s">
        <v>1008</v>
      </c>
      <c r="D1004" s="90" t="s">
        <v>1009</v>
      </c>
      <c r="E1004" s="84"/>
      <c r="F1004" s="84"/>
      <c r="G1004" s="85"/>
      <c r="H1004" s="86"/>
      <c r="I1004" s="86"/>
      <c r="J1004" s="87"/>
      <c r="K1004" s="87"/>
      <c r="L1004" s="103"/>
    </row>
    <row r="1005" spans="1:12" hidden="1">
      <c r="C1005" s="74"/>
      <c r="D1005" s="75" t="s">
        <v>995</v>
      </c>
      <c r="E1005" s="76"/>
      <c r="F1005" s="76" t="s">
        <v>995</v>
      </c>
      <c r="G1005" s="99"/>
      <c r="H1005" s="78"/>
      <c r="I1005" s="95" t="s">
        <v>995</v>
      </c>
      <c r="J1005" s="80" t="s">
        <v>995</v>
      </c>
      <c r="K1005" s="96" t="s">
        <v>995</v>
      </c>
      <c r="L1005" s="81" t="s">
        <v>995</v>
      </c>
    </row>
    <row r="1006" spans="1:12" hidden="1">
      <c r="C1006" s="74"/>
      <c r="D1006" s="75" t="s">
        <v>995</v>
      </c>
      <c r="E1006" s="76"/>
      <c r="F1006" s="76" t="s">
        <v>995</v>
      </c>
      <c r="G1006" s="99"/>
      <c r="H1006" s="78"/>
      <c r="I1006" s="95" t="s">
        <v>995</v>
      </c>
      <c r="J1006" s="80" t="s">
        <v>995</v>
      </c>
      <c r="K1006" s="96" t="s">
        <v>995</v>
      </c>
      <c r="L1006" s="81" t="s">
        <v>995</v>
      </c>
    </row>
    <row r="1007" spans="1:12" hidden="1">
      <c r="C1007" s="82"/>
      <c r="D1007" s="83"/>
      <c r="E1007" s="84"/>
      <c r="F1007" s="84"/>
      <c r="G1007" s="85"/>
      <c r="H1007" s="86"/>
      <c r="I1007" s="86"/>
      <c r="J1007" s="87"/>
      <c r="K1007" s="88" t="s">
        <v>1010</v>
      </c>
      <c r="L1007" s="89">
        <v>0</v>
      </c>
    </row>
    <row r="1008" spans="1:12" hidden="1">
      <c r="C1008" s="74"/>
      <c r="D1008" s="75" t="s">
        <v>995</v>
      </c>
      <c r="E1008" s="76"/>
      <c r="F1008" s="76" t="s">
        <v>995</v>
      </c>
      <c r="G1008" s="99"/>
      <c r="H1008" s="78"/>
      <c r="I1008" s="95" t="s">
        <v>995</v>
      </c>
      <c r="J1008" s="80" t="s">
        <v>995</v>
      </c>
      <c r="K1008" s="96" t="s">
        <v>995</v>
      </c>
      <c r="L1008" s="81" t="s">
        <v>995</v>
      </c>
    </row>
    <row r="1009" spans="1:12">
      <c r="C1009" s="104"/>
      <c r="D1009" s="105"/>
      <c r="E1009" s="105"/>
      <c r="F1009" s="105"/>
      <c r="G1009" s="105"/>
      <c r="H1009" s="105"/>
      <c r="I1009" s="105"/>
      <c r="J1009" s="106" t="s">
        <v>1011</v>
      </c>
      <c r="K1009" s="107"/>
      <c r="L1009" s="108">
        <v>1</v>
      </c>
    </row>
    <row r="1010" spans="1:12">
      <c r="C1010" s="104"/>
      <c r="D1010" s="105"/>
      <c r="E1010" s="105"/>
      <c r="F1010" s="105"/>
      <c r="G1010" s="105"/>
      <c r="H1010" s="105"/>
      <c r="I1010" s="105"/>
      <c r="J1010" s="106" t="s">
        <v>1012</v>
      </c>
      <c r="K1010" s="109"/>
      <c r="L1010" s="108">
        <v>2959.8758987412803</v>
      </c>
    </row>
    <row r="1011" spans="1:12">
      <c r="C1011" s="104"/>
      <c r="D1011" s="105"/>
      <c r="E1011" s="105"/>
      <c r="F1011" s="105"/>
      <c r="G1011" s="105"/>
      <c r="H1011" s="105"/>
      <c r="I1011" s="105"/>
      <c r="J1011" s="106" t="s">
        <v>1013</v>
      </c>
      <c r="K1011" s="110">
        <v>0</v>
      </c>
      <c r="L1011" s="108">
        <v>0</v>
      </c>
    </row>
    <row r="1012" spans="1:12">
      <c r="C1012" s="111"/>
      <c r="D1012" s="112"/>
      <c r="E1012" s="112"/>
      <c r="F1012" s="112"/>
      <c r="G1012" s="112"/>
      <c r="H1012" s="112"/>
      <c r="I1012" s="112"/>
      <c r="J1012" s="113" t="s">
        <v>1014</v>
      </c>
      <c r="K1012" s="114"/>
      <c r="L1012" s="115">
        <v>2959.8758987412803</v>
      </c>
    </row>
    <row r="1013" spans="1:12">
      <c r="C1013" s="531" t="s">
        <v>1015</v>
      </c>
      <c r="D1013" s="117" t="s">
        <v>1030</v>
      </c>
      <c r="E1013" s="117"/>
      <c r="F1013" s="117"/>
      <c r="G1013" s="117"/>
      <c r="H1013" s="117"/>
      <c r="I1013" s="117"/>
      <c r="J1013" s="117"/>
      <c r="K1013" s="117"/>
      <c r="L1013" s="532"/>
    </row>
    <row r="1014" spans="1:12">
      <c r="C1014" s="533"/>
      <c r="D1014" s="1788"/>
      <c r="E1014" s="1788"/>
      <c r="F1014" s="1788"/>
      <c r="G1014" s="1788"/>
      <c r="H1014" s="1788"/>
      <c r="I1014" s="1788"/>
      <c r="J1014" s="1788"/>
      <c r="K1014" s="120"/>
      <c r="L1014" s="534"/>
    </row>
    <row r="1015" spans="1:12">
      <c r="C1015" s="533"/>
      <c r="D1015" s="1792"/>
      <c r="E1015" s="1792"/>
      <c r="F1015" s="1792"/>
      <c r="G1015" s="1792"/>
      <c r="H1015" s="1792"/>
      <c r="I1015" s="1792"/>
      <c r="J1015" s="1792"/>
      <c r="K1015" s="1792"/>
      <c r="L1015" s="534"/>
    </row>
    <row r="1016" spans="1:12" ht="15.75" thickBot="1">
      <c r="C1016" s="535"/>
      <c r="D1016" s="1798"/>
      <c r="E1016" s="1798"/>
      <c r="F1016" s="1798"/>
      <c r="G1016" s="1798"/>
      <c r="H1016" s="1798"/>
      <c r="I1016" s="1798"/>
      <c r="J1016" s="1798"/>
      <c r="K1016" s="1798"/>
      <c r="L1016" s="536"/>
    </row>
    <row r="1017" spans="1:12">
      <c r="C1017" s="752" t="s">
        <v>981</v>
      </c>
      <c r="D1017" s="753" t="s">
        <v>23</v>
      </c>
      <c r="E1017" s="754" t="s">
        <v>982</v>
      </c>
      <c r="F1017" s="754" t="s">
        <v>970</v>
      </c>
      <c r="G1017" s="755" t="s">
        <v>983</v>
      </c>
      <c r="H1017" s="756" t="s">
        <v>984</v>
      </c>
      <c r="I1017" s="757"/>
      <c r="J1017" s="758" t="s">
        <v>985</v>
      </c>
      <c r="K1017" s="759"/>
      <c r="L1017" s="760" t="s">
        <v>986</v>
      </c>
    </row>
    <row r="1018" spans="1:12" ht="51">
      <c r="C1018" s="761" t="s">
        <v>778</v>
      </c>
      <c r="D1018" s="762" t="s">
        <v>779</v>
      </c>
      <c r="E1018" s="763" t="s">
        <v>88</v>
      </c>
      <c r="F1018" s="764" t="s">
        <v>710</v>
      </c>
      <c r="G1018" s="765">
        <v>1</v>
      </c>
      <c r="H1018" s="766" t="s">
        <v>987</v>
      </c>
      <c r="I1018" s="767" t="s">
        <v>988</v>
      </c>
      <c r="J1018" s="768" t="s">
        <v>989</v>
      </c>
      <c r="K1018" s="769" t="s">
        <v>990</v>
      </c>
      <c r="L1018" s="770">
        <v>4249.7994316563991</v>
      </c>
    </row>
    <row r="1019" spans="1:12" hidden="1">
      <c r="C1019" s="67" t="s">
        <v>665</v>
      </c>
      <c r="D1019" s="68" t="s">
        <v>991</v>
      </c>
      <c r="E1019" s="69"/>
      <c r="F1019" s="69"/>
      <c r="G1019" s="70"/>
      <c r="H1019" s="71"/>
      <c r="I1019" s="71"/>
      <c r="J1019" s="72"/>
      <c r="K1019" s="72"/>
      <c r="L1019" s="73"/>
    </row>
    <row r="1020" spans="1:12" hidden="1">
      <c r="A1020" s="29"/>
      <c r="B1020" s="29"/>
      <c r="C1020" s="74"/>
      <c r="D1020" s="122"/>
      <c r="E1020" s="94"/>
      <c r="F1020" s="76"/>
      <c r="G1020" s="125"/>
      <c r="H1020" s="78"/>
      <c r="I1020" s="95"/>
      <c r="J1020" s="123"/>
      <c r="K1020" s="96"/>
      <c r="L1020" s="538"/>
    </row>
    <row r="1021" spans="1:12" hidden="1">
      <c r="C1021" s="82"/>
      <c r="D1021" s="83"/>
      <c r="E1021" s="84"/>
      <c r="F1021" s="84"/>
      <c r="G1021" s="85"/>
      <c r="H1021" s="86"/>
      <c r="I1021" s="86"/>
      <c r="J1021" s="87"/>
      <c r="K1021" s="88" t="s">
        <v>996</v>
      </c>
      <c r="L1021" s="539">
        <v>0</v>
      </c>
    </row>
    <row r="1022" spans="1:12" hidden="1">
      <c r="C1022" s="67" t="s">
        <v>705</v>
      </c>
      <c r="D1022" s="90" t="s">
        <v>997</v>
      </c>
      <c r="E1022" s="84"/>
      <c r="F1022" s="84"/>
      <c r="G1022" s="85"/>
      <c r="H1022" s="91"/>
      <c r="I1022" s="91"/>
      <c r="J1022" s="92"/>
      <c r="K1022" s="92"/>
      <c r="L1022" s="93"/>
    </row>
    <row r="1023" spans="1:12" hidden="1">
      <c r="A1023" s="29"/>
      <c r="B1023" s="29"/>
      <c r="C1023" s="74"/>
      <c r="D1023" s="122"/>
      <c r="E1023" s="94"/>
      <c r="F1023" s="76"/>
      <c r="G1023" s="125"/>
      <c r="H1023" s="78"/>
      <c r="I1023" s="95"/>
      <c r="J1023" s="123"/>
      <c r="K1023" s="96"/>
      <c r="L1023" s="81"/>
    </row>
    <row r="1024" spans="1:12" hidden="1">
      <c r="C1024" s="82"/>
      <c r="D1024" s="83"/>
      <c r="E1024" s="84"/>
      <c r="F1024" s="84"/>
      <c r="G1024" s="85"/>
      <c r="H1024" s="86"/>
      <c r="I1024" s="86"/>
      <c r="J1024" s="87"/>
      <c r="K1024" s="88" t="s">
        <v>999</v>
      </c>
      <c r="L1024" s="101">
        <v>0</v>
      </c>
    </row>
    <row r="1025" spans="1:12" hidden="1">
      <c r="C1025" s="82"/>
      <c r="D1025" s="83"/>
      <c r="E1025" s="84"/>
      <c r="F1025" s="84"/>
      <c r="G1025" s="85"/>
      <c r="H1025" s="86"/>
      <c r="I1025" s="86"/>
      <c r="J1025" s="87"/>
      <c r="K1025" s="88" t="s">
        <v>1000</v>
      </c>
      <c r="L1025" s="101">
        <v>0</v>
      </c>
    </row>
    <row r="1026" spans="1:12">
      <c r="C1026" s="102" t="s">
        <v>750</v>
      </c>
      <c r="D1026" s="90" t="s">
        <v>1001</v>
      </c>
      <c r="E1026" s="84"/>
      <c r="F1026" s="84"/>
      <c r="G1026" s="85"/>
      <c r="H1026" s="86"/>
      <c r="I1026" s="86" t="s">
        <v>995</v>
      </c>
      <c r="J1026" s="87"/>
      <c r="K1026" s="87"/>
      <c r="L1026" s="103"/>
    </row>
    <row r="1027" spans="1:12">
      <c r="C1027" s="102"/>
      <c r="D1027" s="771"/>
      <c r="E1027" s="84"/>
      <c r="F1027" s="84"/>
      <c r="G1027" s="85"/>
      <c r="H1027" s="86"/>
      <c r="I1027" s="86"/>
      <c r="J1027" s="772"/>
      <c r="K1027" s="87"/>
      <c r="L1027" s="103"/>
    </row>
    <row r="1028" spans="1:12" ht="30">
      <c r="A1028" s="29">
        <v>94968</v>
      </c>
      <c r="B1028" s="29" t="s">
        <v>56</v>
      </c>
      <c r="C1028" s="74">
        <v>94968</v>
      </c>
      <c r="D1028" s="156" t="s">
        <v>4654</v>
      </c>
      <c r="E1028" s="94" t="s">
        <v>56</v>
      </c>
      <c r="F1028" s="76" t="s">
        <v>669</v>
      </c>
      <c r="G1028" s="125">
        <v>0.66</v>
      </c>
      <c r="H1028" s="78"/>
      <c r="I1028" s="95" t="s">
        <v>995</v>
      </c>
      <c r="J1028" s="323">
        <v>357.06</v>
      </c>
      <c r="K1028" s="96" t="s">
        <v>995</v>
      </c>
      <c r="L1028" s="81">
        <v>235.65960000000001</v>
      </c>
    </row>
    <row r="1029" spans="1:12" ht="30">
      <c r="A1029" s="29"/>
      <c r="B1029" s="29"/>
      <c r="C1029" s="74" t="s">
        <v>1067</v>
      </c>
      <c r="D1029" s="156" t="s">
        <v>1077</v>
      </c>
      <c r="E1029" s="94" t="s">
        <v>191</v>
      </c>
      <c r="F1029" s="76" t="s">
        <v>704</v>
      </c>
      <c r="G1029" s="125">
        <v>10.199999999999999</v>
      </c>
      <c r="H1029" s="78"/>
      <c r="I1029" s="95" t="s">
        <v>995</v>
      </c>
      <c r="J1029" s="323">
        <v>74.401459181999996</v>
      </c>
      <c r="K1029" s="96" t="s">
        <v>995</v>
      </c>
      <c r="L1029" s="81">
        <v>758.89488365639988</v>
      </c>
    </row>
    <row r="1030" spans="1:12" ht="30">
      <c r="A1030" s="29">
        <v>92916</v>
      </c>
      <c r="B1030" s="29" t="s">
        <v>56</v>
      </c>
      <c r="C1030" s="74">
        <v>92916</v>
      </c>
      <c r="D1030" s="156" t="s">
        <v>4571</v>
      </c>
      <c r="E1030" s="94" t="s">
        <v>56</v>
      </c>
      <c r="F1030" s="76" t="s">
        <v>682</v>
      </c>
      <c r="G1030" s="125">
        <v>32.68</v>
      </c>
      <c r="H1030" s="78"/>
      <c r="I1030" s="95" t="s">
        <v>995</v>
      </c>
      <c r="J1030" s="323">
        <v>18.84</v>
      </c>
      <c r="K1030" s="96" t="s">
        <v>995</v>
      </c>
      <c r="L1030" s="81">
        <v>615.69119999999998</v>
      </c>
    </row>
    <row r="1031" spans="1:12" ht="30">
      <c r="A1031" s="29">
        <v>92917</v>
      </c>
      <c r="B1031" s="29" t="s">
        <v>56</v>
      </c>
      <c r="C1031" s="74">
        <v>92917</v>
      </c>
      <c r="D1031" s="156" t="s">
        <v>681</v>
      </c>
      <c r="E1031" s="94" t="s">
        <v>56</v>
      </c>
      <c r="F1031" s="76" t="s">
        <v>682</v>
      </c>
      <c r="G1031" s="125">
        <v>3.8</v>
      </c>
      <c r="H1031" s="78"/>
      <c r="I1031" s="95" t="s">
        <v>995</v>
      </c>
      <c r="J1031" s="323">
        <v>17.96</v>
      </c>
      <c r="K1031" s="96" t="s">
        <v>995</v>
      </c>
      <c r="L1031" s="81">
        <v>68.248000000000005</v>
      </c>
    </row>
    <row r="1032" spans="1:12" ht="30">
      <c r="A1032" s="29">
        <v>92919</v>
      </c>
      <c r="B1032" s="29" t="s">
        <v>56</v>
      </c>
      <c r="C1032" s="74">
        <v>92919</v>
      </c>
      <c r="D1032" s="156" t="s">
        <v>687</v>
      </c>
      <c r="E1032" s="94" t="s">
        <v>56</v>
      </c>
      <c r="F1032" s="76" t="s">
        <v>682</v>
      </c>
      <c r="G1032" s="125">
        <v>2.52</v>
      </c>
      <c r="H1032" s="78"/>
      <c r="I1032" s="95" t="s">
        <v>995</v>
      </c>
      <c r="J1032" s="323">
        <v>16.18</v>
      </c>
      <c r="K1032" s="96" t="s">
        <v>995</v>
      </c>
      <c r="L1032" s="81">
        <v>40.773600000000002</v>
      </c>
    </row>
    <row r="1033" spans="1:12" ht="30">
      <c r="A1033" s="29"/>
      <c r="B1033" s="29"/>
      <c r="C1033" s="74" t="s">
        <v>1068</v>
      </c>
      <c r="D1033" s="156" t="s">
        <v>1085</v>
      </c>
      <c r="E1033" s="94" t="s">
        <v>409</v>
      </c>
      <c r="F1033" s="76" t="s">
        <v>1086</v>
      </c>
      <c r="G1033" s="125">
        <v>1.34</v>
      </c>
      <c r="H1033" s="78"/>
      <c r="I1033" s="95" t="s">
        <v>995</v>
      </c>
      <c r="J1033" s="323">
        <v>410.27035000000006</v>
      </c>
      <c r="K1033" s="96" t="s">
        <v>995</v>
      </c>
      <c r="L1033" s="81">
        <v>549.76226900000017</v>
      </c>
    </row>
    <row r="1034" spans="1:12" ht="45">
      <c r="A1034" s="29">
        <v>87447</v>
      </c>
      <c r="B1034" s="29" t="s">
        <v>56</v>
      </c>
      <c r="C1034" s="74">
        <v>87447</v>
      </c>
      <c r="D1034" s="156" t="s">
        <v>7647</v>
      </c>
      <c r="E1034" s="94" t="s">
        <v>56</v>
      </c>
      <c r="F1034" s="76" t="s">
        <v>472</v>
      </c>
      <c r="G1034" s="125">
        <v>9.8000000000000007</v>
      </c>
      <c r="H1034" s="78"/>
      <c r="I1034" s="95" t="s">
        <v>995</v>
      </c>
      <c r="J1034" s="323">
        <v>66.87</v>
      </c>
      <c r="K1034" s="96" t="s">
        <v>995</v>
      </c>
      <c r="L1034" s="81">
        <v>655.32600000000014</v>
      </c>
    </row>
    <row r="1035" spans="1:12" ht="30">
      <c r="A1035" s="29">
        <v>89995</v>
      </c>
      <c r="B1035" s="29" t="s">
        <v>56</v>
      </c>
      <c r="C1035" s="74">
        <v>89995</v>
      </c>
      <c r="D1035" s="156" t="s">
        <v>4614</v>
      </c>
      <c r="E1035" s="94" t="s">
        <v>56</v>
      </c>
      <c r="F1035" s="76" t="s">
        <v>669</v>
      </c>
      <c r="G1035" s="125">
        <v>0.5</v>
      </c>
      <c r="H1035" s="78"/>
      <c r="I1035" s="95" t="s">
        <v>995</v>
      </c>
      <c r="J1035" s="323">
        <v>874.86</v>
      </c>
      <c r="K1035" s="96" t="s">
        <v>995</v>
      </c>
      <c r="L1035" s="81">
        <v>437.43</v>
      </c>
    </row>
    <row r="1036" spans="1:12" ht="30">
      <c r="A1036" s="29"/>
      <c r="B1036" s="29"/>
      <c r="C1036" s="74" t="s">
        <v>1069</v>
      </c>
      <c r="D1036" s="156" t="s">
        <v>1084</v>
      </c>
      <c r="E1036" s="94" t="s">
        <v>56</v>
      </c>
      <c r="F1036" s="76" t="s">
        <v>704</v>
      </c>
      <c r="G1036" s="125">
        <v>10.9</v>
      </c>
      <c r="H1036" s="78"/>
      <c r="I1036" s="95" t="s">
        <v>995</v>
      </c>
      <c r="J1036" s="323">
        <v>28.254909999999995</v>
      </c>
      <c r="K1036" s="96" t="s">
        <v>995</v>
      </c>
      <c r="L1036" s="81">
        <v>307.97851899999995</v>
      </c>
    </row>
    <row r="1037" spans="1:12" ht="30">
      <c r="A1037" s="29">
        <v>94283</v>
      </c>
      <c r="B1037" s="29" t="s">
        <v>56</v>
      </c>
      <c r="C1037" s="74">
        <v>94283</v>
      </c>
      <c r="D1037" s="156" t="s">
        <v>3882</v>
      </c>
      <c r="E1037" s="94" t="s">
        <v>56</v>
      </c>
      <c r="F1037" s="76" t="s">
        <v>253</v>
      </c>
      <c r="G1037" s="125">
        <v>4</v>
      </c>
      <c r="H1037" s="78"/>
      <c r="I1037" s="95" t="s">
        <v>995</v>
      </c>
      <c r="J1037" s="323">
        <v>54.53</v>
      </c>
      <c r="K1037" s="96" t="s">
        <v>995</v>
      </c>
      <c r="L1037" s="81">
        <v>218.12</v>
      </c>
    </row>
    <row r="1038" spans="1:12" ht="30">
      <c r="A1038" s="29">
        <v>7745</v>
      </c>
      <c r="B1038" s="29" t="s">
        <v>65</v>
      </c>
      <c r="C1038" s="74">
        <v>7745</v>
      </c>
      <c r="D1038" s="156" t="s">
        <v>715</v>
      </c>
      <c r="E1038" s="94" t="s">
        <v>65</v>
      </c>
      <c r="F1038" s="76" t="s">
        <v>689</v>
      </c>
      <c r="G1038" s="125">
        <v>1</v>
      </c>
      <c r="H1038" s="78"/>
      <c r="I1038" s="95" t="s">
        <v>995</v>
      </c>
      <c r="J1038" s="323">
        <v>108.45</v>
      </c>
      <c r="K1038" s="96" t="s">
        <v>995</v>
      </c>
      <c r="L1038" s="81">
        <v>108.45</v>
      </c>
    </row>
    <row r="1039" spans="1:12" ht="30">
      <c r="A1039" s="29"/>
      <c r="B1039" s="29"/>
      <c r="C1039" s="74" t="s">
        <v>604</v>
      </c>
      <c r="D1039" s="156" t="s">
        <v>749</v>
      </c>
      <c r="E1039" s="94" t="s">
        <v>56</v>
      </c>
      <c r="F1039" s="76" t="s">
        <v>253</v>
      </c>
      <c r="G1039" s="125">
        <v>4</v>
      </c>
      <c r="H1039" s="78"/>
      <c r="I1039" s="95" t="s">
        <v>995</v>
      </c>
      <c r="J1039" s="323">
        <v>63.366340000000001</v>
      </c>
      <c r="K1039" s="96" t="s">
        <v>995</v>
      </c>
      <c r="L1039" s="81">
        <v>253.46536</v>
      </c>
    </row>
    <row r="1040" spans="1:12">
      <c r="A1040" s="29"/>
      <c r="B1040" s="29"/>
      <c r="C1040" s="74"/>
      <c r="D1040" s="156"/>
      <c r="E1040" s="94"/>
      <c r="F1040" s="76"/>
      <c r="G1040" s="125"/>
      <c r="H1040" s="78"/>
      <c r="I1040" s="95"/>
      <c r="J1040" s="323"/>
      <c r="K1040" s="96"/>
      <c r="L1040" s="81"/>
    </row>
    <row r="1041" spans="1:12">
      <c r="C1041" s="82"/>
      <c r="D1041" s="83"/>
      <c r="E1041" s="84"/>
      <c r="F1041" s="84"/>
      <c r="G1041" s="85"/>
      <c r="H1041" s="86"/>
      <c r="I1041" s="86"/>
      <c r="J1041" s="87"/>
      <c r="K1041" s="88" t="s">
        <v>1002</v>
      </c>
      <c r="L1041" s="89">
        <v>4249.7994316563991</v>
      </c>
    </row>
    <row r="1042" spans="1:12" hidden="1">
      <c r="C1042" s="102" t="s">
        <v>964</v>
      </c>
      <c r="D1042" s="90" t="s">
        <v>1003</v>
      </c>
      <c r="E1042" s="84"/>
      <c r="F1042" s="84"/>
      <c r="G1042" s="85"/>
      <c r="H1042" s="86"/>
      <c r="I1042" s="86"/>
      <c r="J1042" s="87"/>
      <c r="K1042" s="87"/>
      <c r="L1042" s="103"/>
    </row>
    <row r="1043" spans="1:12" hidden="1">
      <c r="A1043" s="29"/>
      <c r="B1043" s="29"/>
      <c r="C1043" s="74"/>
      <c r="D1043" s="156"/>
      <c r="E1043" s="94"/>
      <c r="F1043" s="76"/>
      <c r="G1043" s="125"/>
      <c r="H1043" s="78"/>
      <c r="I1043" s="95"/>
      <c r="J1043" s="323"/>
      <c r="K1043" s="96"/>
      <c r="L1043" s="81"/>
    </row>
    <row r="1044" spans="1:12" hidden="1">
      <c r="C1044" s="82"/>
      <c r="D1044" s="83"/>
      <c r="E1044" s="84"/>
      <c r="F1044" s="84"/>
      <c r="G1044" s="85"/>
      <c r="H1044" s="86"/>
      <c r="I1044" s="86"/>
      <c r="J1044" s="87"/>
      <c r="K1044" s="88" t="s">
        <v>1004</v>
      </c>
      <c r="L1044" s="89">
        <v>0</v>
      </c>
    </row>
    <row r="1045" spans="1:12" hidden="1">
      <c r="C1045" s="102" t="s">
        <v>1005</v>
      </c>
      <c r="D1045" s="90" t="s">
        <v>1006</v>
      </c>
      <c r="E1045" s="84"/>
      <c r="F1045" s="84"/>
      <c r="G1045" s="85"/>
      <c r="H1045" s="86"/>
      <c r="I1045" s="86"/>
      <c r="J1045" s="87"/>
      <c r="K1045" s="87"/>
      <c r="L1045" s="103"/>
    </row>
    <row r="1046" spans="1:12" hidden="1">
      <c r="C1046" s="74"/>
      <c r="D1046" s="75"/>
      <c r="E1046" s="76"/>
      <c r="F1046" s="76"/>
      <c r="G1046" s="99"/>
      <c r="H1046" s="78"/>
      <c r="I1046" s="95"/>
      <c r="J1046" s="80"/>
      <c r="K1046" s="96"/>
      <c r="L1046" s="81"/>
    </row>
    <row r="1047" spans="1:12" hidden="1">
      <c r="C1047" s="74"/>
      <c r="D1047" s="75" t="s">
        <v>995</v>
      </c>
      <c r="E1047" s="76"/>
      <c r="F1047" s="76" t="s">
        <v>995</v>
      </c>
      <c r="G1047" s="99"/>
      <c r="H1047" s="78"/>
      <c r="I1047" s="95" t="s">
        <v>995</v>
      </c>
      <c r="J1047" s="80" t="s">
        <v>995</v>
      </c>
      <c r="K1047" s="96" t="s">
        <v>995</v>
      </c>
      <c r="L1047" s="81" t="s">
        <v>995</v>
      </c>
    </row>
    <row r="1048" spans="1:12" hidden="1">
      <c r="C1048" s="82"/>
      <c r="D1048" s="83"/>
      <c r="E1048" s="84"/>
      <c r="F1048" s="84"/>
      <c r="G1048" s="85"/>
      <c r="H1048" s="86"/>
      <c r="I1048" s="86"/>
      <c r="J1048" s="87"/>
      <c r="K1048" s="88" t="s">
        <v>1007</v>
      </c>
      <c r="L1048" s="89">
        <v>0</v>
      </c>
    </row>
    <row r="1049" spans="1:12" hidden="1">
      <c r="C1049" s="102" t="s">
        <v>1008</v>
      </c>
      <c r="D1049" s="90" t="s">
        <v>1009</v>
      </c>
      <c r="E1049" s="84"/>
      <c r="F1049" s="84"/>
      <c r="G1049" s="85"/>
      <c r="H1049" s="86"/>
      <c r="I1049" s="86"/>
      <c r="J1049" s="87"/>
      <c r="K1049" s="87"/>
      <c r="L1049" s="103"/>
    </row>
    <row r="1050" spans="1:12" hidden="1">
      <c r="C1050" s="74"/>
      <c r="D1050" s="75" t="s">
        <v>995</v>
      </c>
      <c r="E1050" s="76"/>
      <c r="F1050" s="76" t="s">
        <v>995</v>
      </c>
      <c r="G1050" s="99"/>
      <c r="H1050" s="78"/>
      <c r="I1050" s="95" t="s">
        <v>995</v>
      </c>
      <c r="J1050" s="80" t="s">
        <v>995</v>
      </c>
      <c r="K1050" s="96" t="s">
        <v>995</v>
      </c>
      <c r="L1050" s="81" t="s">
        <v>995</v>
      </c>
    </row>
    <row r="1051" spans="1:12" hidden="1">
      <c r="C1051" s="74"/>
      <c r="D1051" s="75" t="s">
        <v>995</v>
      </c>
      <c r="E1051" s="76"/>
      <c r="F1051" s="76" t="s">
        <v>995</v>
      </c>
      <c r="G1051" s="99"/>
      <c r="H1051" s="78"/>
      <c r="I1051" s="95" t="s">
        <v>995</v>
      </c>
      <c r="J1051" s="80" t="s">
        <v>995</v>
      </c>
      <c r="K1051" s="96" t="s">
        <v>995</v>
      </c>
      <c r="L1051" s="81" t="s">
        <v>995</v>
      </c>
    </row>
    <row r="1052" spans="1:12" hidden="1">
      <c r="C1052" s="82"/>
      <c r="D1052" s="83"/>
      <c r="E1052" s="84"/>
      <c r="F1052" s="84"/>
      <c r="G1052" s="85"/>
      <c r="H1052" s="86"/>
      <c r="I1052" s="86"/>
      <c r="J1052" s="87"/>
      <c r="K1052" s="88" t="s">
        <v>1010</v>
      </c>
      <c r="L1052" s="89">
        <v>0</v>
      </c>
    </row>
    <row r="1053" spans="1:12" hidden="1">
      <c r="C1053" s="74"/>
      <c r="D1053" s="75" t="s">
        <v>995</v>
      </c>
      <c r="E1053" s="76"/>
      <c r="F1053" s="76" t="s">
        <v>995</v>
      </c>
      <c r="G1053" s="99"/>
      <c r="H1053" s="78"/>
      <c r="I1053" s="95" t="s">
        <v>995</v>
      </c>
      <c r="J1053" s="80" t="s">
        <v>995</v>
      </c>
      <c r="K1053" s="96" t="s">
        <v>995</v>
      </c>
      <c r="L1053" s="81" t="s">
        <v>995</v>
      </c>
    </row>
    <row r="1054" spans="1:12">
      <c r="C1054" s="104"/>
      <c r="D1054" s="105"/>
      <c r="E1054" s="105"/>
      <c r="F1054" s="105"/>
      <c r="G1054" s="105"/>
      <c r="H1054" s="105"/>
      <c r="I1054" s="105"/>
      <c r="J1054" s="106" t="s">
        <v>1011</v>
      </c>
      <c r="K1054" s="107"/>
      <c r="L1054" s="108">
        <v>1</v>
      </c>
    </row>
    <row r="1055" spans="1:12">
      <c r="C1055" s="104"/>
      <c r="D1055" s="105"/>
      <c r="E1055" s="105"/>
      <c r="F1055" s="105"/>
      <c r="G1055" s="105"/>
      <c r="H1055" s="105"/>
      <c r="I1055" s="105"/>
      <c r="J1055" s="106" t="s">
        <v>1012</v>
      </c>
      <c r="K1055" s="109"/>
      <c r="L1055" s="108">
        <v>4249.7994316563991</v>
      </c>
    </row>
    <row r="1056" spans="1:12">
      <c r="C1056" s="104"/>
      <c r="D1056" s="105"/>
      <c r="E1056" s="105"/>
      <c r="F1056" s="105"/>
      <c r="G1056" s="105"/>
      <c r="H1056" s="105"/>
      <c r="I1056" s="105"/>
      <c r="J1056" s="106" t="s">
        <v>1013</v>
      </c>
      <c r="K1056" s="110">
        <v>0</v>
      </c>
      <c r="L1056" s="108">
        <v>0</v>
      </c>
    </row>
    <row r="1057" spans="1:13">
      <c r="C1057" s="111"/>
      <c r="D1057" s="112"/>
      <c r="E1057" s="112"/>
      <c r="F1057" s="112"/>
      <c r="G1057" s="112"/>
      <c r="H1057" s="112"/>
      <c r="I1057" s="112"/>
      <c r="J1057" s="113" t="s">
        <v>1014</v>
      </c>
      <c r="K1057" s="114"/>
      <c r="L1057" s="115">
        <v>4249.7994316563991</v>
      </c>
    </row>
    <row r="1058" spans="1:13">
      <c r="C1058" s="531" t="s">
        <v>1015</v>
      </c>
      <c r="D1058" s="117" t="s">
        <v>1030</v>
      </c>
      <c r="E1058" s="117"/>
      <c r="F1058" s="117"/>
      <c r="G1058" s="117"/>
      <c r="H1058" s="117"/>
      <c r="I1058" s="117"/>
      <c r="J1058" s="117"/>
      <c r="K1058" s="117"/>
      <c r="L1058" s="532"/>
    </row>
    <row r="1059" spans="1:13">
      <c r="C1059" s="533"/>
      <c r="D1059" s="1788"/>
      <c r="E1059" s="1788"/>
      <c r="F1059" s="1788"/>
      <c r="G1059" s="1788"/>
      <c r="H1059" s="1788"/>
      <c r="I1059" s="1788"/>
      <c r="J1059" s="1788"/>
      <c r="K1059" s="120"/>
      <c r="L1059" s="534"/>
    </row>
    <row r="1060" spans="1:13">
      <c r="C1060" s="533"/>
      <c r="D1060" s="1792"/>
      <c r="E1060" s="1792"/>
      <c r="F1060" s="1792"/>
      <c r="G1060" s="1792"/>
      <c r="H1060" s="1792"/>
      <c r="I1060" s="1792"/>
      <c r="J1060" s="1792"/>
      <c r="K1060" s="1792"/>
      <c r="L1060" s="534"/>
    </row>
    <row r="1061" spans="1:13" ht="15.75" thickBot="1">
      <c r="C1061" s="535"/>
      <c r="D1061" s="1798"/>
      <c r="E1061" s="1798"/>
      <c r="F1061" s="1798"/>
      <c r="G1061" s="1798"/>
      <c r="H1061" s="1798"/>
      <c r="I1061" s="1798"/>
      <c r="J1061" s="1798"/>
      <c r="K1061" s="1798"/>
      <c r="L1061" s="536"/>
    </row>
    <row r="1062" spans="1:13">
      <c r="C1062" s="752" t="s">
        <v>981</v>
      </c>
      <c r="D1062" s="753" t="s">
        <v>23</v>
      </c>
      <c r="E1062" s="754" t="s">
        <v>982</v>
      </c>
      <c r="F1062" s="754" t="s">
        <v>970</v>
      </c>
      <c r="G1062" s="755" t="s">
        <v>983</v>
      </c>
      <c r="H1062" s="756" t="s">
        <v>984</v>
      </c>
      <c r="I1062" s="757"/>
      <c r="J1062" s="758" t="s">
        <v>985</v>
      </c>
      <c r="K1062" s="759"/>
      <c r="L1062" s="760" t="s">
        <v>986</v>
      </c>
      <c r="M1062" s="1811" t="s">
        <v>49</v>
      </c>
    </row>
    <row r="1063" spans="1:13" ht="25.5">
      <c r="C1063" s="761" t="s">
        <v>799</v>
      </c>
      <c r="D1063" s="762" t="s">
        <v>800</v>
      </c>
      <c r="E1063" s="763" t="s">
        <v>56</v>
      </c>
      <c r="F1063" s="764" t="s">
        <v>710</v>
      </c>
      <c r="G1063" s="765">
        <v>1</v>
      </c>
      <c r="H1063" s="766" t="s">
        <v>987</v>
      </c>
      <c r="I1063" s="767" t="s">
        <v>988</v>
      </c>
      <c r="J1063" s="768" t="s">
        <v>989</v>
      </c>
      <c r="K1063" s="769" t="s">
        <v>990</v>
      </c>
      <c r="L1063" s="770">
        <v>1411.0002919999999</v>
      </c>
      <c r="M1063" s="1811"/>
    </row>
    <row r="1064" spans="1:13" hidden="1">
      <c r="C1064" s="67" t="s">
        <v>665</v>
      </c>
      <c r="D1064" s="68" t="s">
        <v>991</v>
      </c>
      <c r="E1064" s="69"/>
      <c r="F1064" s="69"/>
      <c r="G1064" s="70"/>
      <c r="H1064" s="71"/>
      <c r="I1064" s="71"/>
      <c r="J1064" s="72"/>
      <c r="K1064" s="72"/>
      <c r="L1064" s="73"/>
    </row>
    <row r="1065" spans="1:13" hidden="1">
      <c r="A1065" s="29"/>
      <c r="B1065" s="29"/>
      <c r="C1065" s="74"/>
      <c r="D1065" s="122"/>
      <c r="E1065" s="94"/>
      <c r="F1065" s="76"/>
      <c r="G1065" s="125"/>
      <c r="H1065" s="78"/>
      <c r="I1065" s="95"/>
      <c r="J1065" s="123"/>
      <c r="K1065" s="96"/>
      <c r="L1065" s="538"/>
    </row>
    <row r="1066" spans="1:13" hidden="1">
      <c r="C1066" s="82"/>
      <c r="D1066" s="83"/>
      <c r="E1066" s="84"/>
      <c r="F1066" s="84"/>
      <c r="G1066" s="85"/>
      <c r="H1066" s="86"/>
      <c r="I1066" s="86"/>
      <c r="J1066" s="87"/>
      <c r="K1066" s="88" t="s">
        <v>996</v>
      </c>
      <c r="L1066" s="539">
        <v>0</v>
      </c>
    </row>
    <row r="1067" spans="1:13">
      <c r="C1067" s="67" t="s">
        <v>705</v>
      </c>
      <c r="D1067" s="90" t="s">
        <v>997</v>
      </c>
      <c r="E1067" s="84"/>
      <c r="F1067" s="84"/>
      <c r="G1067" s="85"/>
      <c r="H1067" s="91"/>
      <c r="I1067" s="91"/>
      <c r="J1067" s="92"/>
      <c r="K1067" s="92"/>
      <c r="L1067" s="93"/>
    </row>
    <row r="1068" spans="1:13">
      <c r="A1068" s="29">
        <v>88309</v>
      </c>
      <c r="B1068" s="29" t="s">
        <v>56</v>
      </c>
      <c r="C1068" s="74">
        <v>88309</v>
      </c>
      <c r="D1068" s="156" t="s">
        <v>9009</v>
      </c>
      <c r="E1068" s="94" t="s">
        <v>56</v>
      </c>
      <c r="F1068" s="76" t="s">
        <v>994</v>
      </c>
      <c r="G1068" s="125">
        <v>7.8071999999999999</v>
      </c>
      <c r="H1068" s="78"/>
      <c r="I1068" s="95" t="s">
        <v>995</v>
      </c>
      <c r="J1068" s="323">
        <v>23.9</v>
      </c>
      <c r="K1068" s="96" t="s">
        <v>995</v>
      </c>
      <c r="L1068" s="81">
        <v>186.59207999999998</v>
      </c>
    </row>
    <row r="1069" spans="1:13">
      <c r="A1069" s="29">
        <v>88316</v>
      </c>
      <c r="B1069" s="29" t="s">
        <v>56</v>
      </c>
      <c r="C1069" s="74">
        <v>88316</v>
      </c>
      <c r="D1069" s="156" t="s">
        <v>9016</v>
      </c>
      <c r="E1069" s="94" t="s">
        <v>56</v>
      </c>
      <c r="F1069" s="76" t="s">
        <v>994</v>
      </c>
      <c r="G1069" s="125">
        <v>6.1341999999999999</v>
      </c>
      <c r="H1069" s="78"/>
      <c r="I1069" s="95" t="s">
        <v>995</v>
      </c>
      <c r="J1069" s="323">
        <v>17.61</v>
      </c>
      <c r="K1069" s="96" t="s">
        <v>995</v>
      </c>
      <c r="L1069" s="81">
        <v>108.02326199999999</v>
      </c>
    </row>
    <row r="1070" spans="1:13">
      <c r="C1070" s="82"/>
      <c r="D1070" s="83"/>
      <c r="E1070" s="84"/>
      <c r="F1070" s="84"/>
      <c r="G1070" s="85"/>
      <c r="H1070" s="86"/>
      <c r="I1070" s="86"/>
      <c r="J1070" s="87"/>
      <c r="K1070" s="88" t="s">
        <v>999</v>
      </c>
      <c r="L1070" s="101">
        <v>294.61534199999994</v>
      </c>
    </row>
    <row r="1071" spans="1:13">
      <c r="C1071" s="82"/>
      <c r="D1071" s="83"/>
      <c r="E1071" s="84"/>
      <c r="F1071" s="84"/>
      <c r="G1071" s="85"/>
      <c r="H1071" s="86"/>
      <c r="I1071" s="86"/>
      <c r="J1071" s="87"/>
      <c r="K1071" s="88" t="s">
        <v>1000</v>
      </c>
      <c r="L1071" s="101">
        <v>294.61534199999994</v>
      </c>
    </row>
    <row r="1072" spans="1:13">
      <c r="C1072" s="102" t="s">
        <v>750</v>
      </c>
      <c r="D1072" s="90" t="s">
        <v>1001</v>
      </c>
      <c r="E1072" s="84"/>
      <c r="F1072" s="84"/>
      <c r="G1072" s="85"/>
      <c r="H1072" s="86"/>
      <c r="I1072" s="86" t="s">
        <v>995</v>
      </c>
      <c r="J1072" s="87"/>
      <c r="K1072" s="87"/>
      <c r="L1072" s="103"/>
    </row>
    <row r="1073" spans="1:12" ht="45">
      <c r="A1073" s="29">
        <v>87316</v>
      </c>
      <c r="B1073" s="29" t="s">
        <v>56</v>
      </c>
      <c r="C1073" s="74">
        <v>87316</v>
      </c>
      <c r="D1073" s="156" t="s">
        <v>8445</v>
      </c>
      <c r="E1073" s="94" t="s">
        <v>56</v>
      </c>
      <c r="F1073" s="76" t="s">
        <v>669</v>
      </c>
      <c r="G1073" s="125">
        <v>3.3999999999999998E-3</v>
      </c>
      <c r="H1073" s="78"/>
      <c r="I1073" s="95" t="s">
        <v>995</v>
      </c>
      <c r="J1073" s="323">
        <v>414.11</v>
      </c>
      <c r="K1073" s="96" t="s">
        <v>995</v>
      </c>
      <c r="L1073" s="81">
        <v>1.4079740000000001</v>
      </c>
    </row>
    <row r="1074" spans="1:12" ht="30">
      <c r="A1074" s="29">
        <v>88628</v>
      </c>
      <c r="B1074" s="29" t="s">
        <v>56</v>
      </c>
      <c r="C1074" s="74">
        <v>88628</v>
      </c>
      <c r="D1074" s="156" t="s">
        <v>8534</v>
      </c>
      <c r="E1074" s="94" t="s">
        <v>56</v>
      </c>
      <c r="F1074" s="76" t="s">
        <v>669</v>
      </c>
      <c r="G1074" s="125">
        <v>0.17979999999999999</v>
      </c>
      <c r="H1074" s="78"/>
      <c r="I1074" s="95" t="s">
        <v>995</v>
      </c>
      <c r="J1074" s="323">
        <v>460.86</v>
      </c>
      <c r="K1074" s="96" t="s">
        <v>995</v>
      </c>
      <c r="L1074" s="81">
        <v>82.862628000000001</v>
      </c>
    </row>
    <row r="1075" spans="1:12" ht="30">
      <c r="A1075" s="29">
        <v>89995</v>
      </c>
      <c r="B1075" s="29" t="s">
        <v>56</v>
      </c>
      <c r="C1075" s="74">
        <v>89995</v>
      </c>
      <c r="D1075" s="156" t="s">
        <v>4614</v>
      </c>
      <c r="E1075" s="94" t="s">
        <v>56</v>
      </c>
      <c r="F1075" s="76" t="s">
        <v>669</v>
      </c>
      <c r="G1075" s="125">
        <v>5.8500000000000003E-2</v>
      </c>
      <c r="H1075" s="78"/>
      <c r="I1075" s="95" t="s">
        <v>995</v>
      </c>
      <c r="J1075" s="323">
        <v>874.86</v>
      </c>
      <c r="K1075" s="96" t="s">
        <v>995</v>
      </c>
      <c r="L1075" s="81">
        <v>51.179310000000001</v>
      </c>
    </row>
    <row r="1076" spans="1:12" ht="30">
      <c r="A1076" s="29">
        <v>89998</v>
      </c>
      <c r="B1076" s="29" t="s">
        <v>56</v>
      </c>
      <c r="C1076" s="74">
        <v>89998</v>
      </c>
      <c r="D1076" s="156" t="s">
        <v>4495</v>
      </c>
      <c r="E1076" s="94" t="s">
        <v>56</v>
      </c>
      <c r="F1076" s="76" t="s">
        <v>682</v>
      </c>
      <c r="G1076" s="125">
        <v>2.3445999999999998</v>
      </c>
      <c r="H1076" s="78"/>
      <c r="I1076" s="95" t="s">
        <v>995</v>
      </c>
      <c r="J1076" s="323">
        <v>13.64</v>
      </c>
      <c r="K1076" s="96" t="s">
        <v>995</v>
      </c>
      <c r="L1076" s="81">
        <v>31.980343999999999</v>
      </c>
    </row>
    <row r="1077" spans="1:12" ht="30">
      <c r="A1077" s="29">
        <v>94970</v>
      </c>
      <c r="B1077" s="29" t="s">
        <v>56</v>
      </c>
      <c r="C1077" s="74">
        <v>94970</v>
      </c>
      <c r="D1077" s="156" t="s">
        <v>4656</v>
      </c>
      <c r="E1077" s="94" t="s">
        <v>56</v>
      </c>
      <c r="F1077" s="76" t="s">
        <v>669</v>
      </c>
      <c r="G1077" s="125">
        <v>0.14649999999999999</v>
      </c>
      <c r="H1077" s="78"/>
      <c r="I1077" s="95" t="s">
        <v>995</v>
      </c>
      <c r="J1077" s="323">
        <v>414.15</v>
      </c>
      <c r="K1077" s="96" t="s">
        <v>995</v>
      </c>
      <c r="L1077" s="81">
        <v>60.672974999999994</v>
      </c>
    </row>
    <row r="1078" spans="1:12" ht="30">
      <c r="A1078" s="29">
        <v>101617</v>
      </c>
      <c r="B1078" s="29" t="s">
        <v>56</v>
      </c>
      <c r="C1078" s="74">
        <v>101617</v>
      </c>
      <c r="D1078" s="156" t="s">
        <v>7539</v>
      </c>
      <c r="E1078" s="94" t="s">
        <v>56</v>
      </c>
      <c r="F1078" s="76" t="s">
        <v>472</v>
      </c>
      <c r="G1078" s="125">
        <v>1.04</v>
      </c>
      <c r="H1078" s="78"/>
      <c r="I1078" s="95" t="s">
        <v>995</v>
      </c>
      <c r="J1078" s="323">
        <v>2.61</v>
      </c>
      <c r="K1078" s="96" t="s">
        <v>995</v>
      </c>
      <c r="L1078" s="81">
        <v>2.7143999999999999</v>
      </c>
    </row>
    <row r="1079" spans="1:12">
      <c r="C1079" s="82"/>
      <c r="D1079" s="83"/>
      <c r="E1079" s="84"/>
      <c r="F1079" s="84"/>
      <c r="G1079" s="85"/>
      <c r="H1079" s="86"/>
      <c r="I1079" s="86"/>
      <c r="J1079" s="87"/>
      <c r="K1079" s="88" t="s">
        <v>1002</v>
      </c>
      <c r="L1079" s="89">
        <v>230.81763100000001</v>
      </c>
    </row>
    <row r="1080" spans="1:12">
      <c r="C1080" s="102" t="s">
        <v>964</v>
      </c>
      <c r="D1080" s="90" t="s">
        <v>1003</v>
      </c>
      <c r="E1080" s="84"/>
      <c r="F1080" s="84"/>
      <c r="G1080" s="85"/>
      <c r="H1080" s="86"/>
      <c r="I1080" s="86"/>
      <c r="J1080" s="87"/>
      <c r="K1080" s="87"/>
      <c r="L1080" s="103"/>
    </row>
    <row r="1081" spans="1:12">
      <c r="A1081" s="29">
        <v>660</v>
      </c>
      <c r="B1081" s="29" t="s">
        <v>65</v>
      </c>
      <c r="C1081" s="74">
        <v>660</v>
      </c>
      <c r="D1081" s="156" t="s">
        <v>10390</v>
      </c>
      <c r="E1081" s="94" t="s">
        <v>65</v>
      </c>
      <c r="F1081" s="76" t="s">
        <v>758</v>
      </c>
      <c r="G1081" s="125">
        <v>19.95</v>
      </c>
      <c r="H1081" s="78"/>
      <c r="I1081" s="95" t="s">
        <v>995</v>
      </c>
      <c r="J1081" s="323">
        <v>2.9</v>
      </c>
      <c r="K1081" s="96" t="s">
        <v>995</v>
      </c>
      <c r="L1081" s="81">
        <v>57.854999999999997</v>
      </c>
    </row>
    <row r="1082" spans="1:12" ht="30">
      <c r="A1082" s="29">
        <v>2692</v>
      </c>
      <c r="B1082" s="29" t="s">
        <v>65</v>
      </c>
      <c r="C1082" s="74">
        <v>2692</v>
      </c>
      <c r="D1082" s="156" t="s">
        <v>11155</v>
      </c>
      <c r="E1082" s="94" t="s">
        <v>65</v>
      </c>
      <c r="F1082" s="76" t="s">
        <v>9346</v>
      </c>
      <c r="G1082" s="125">
        <v>7.7999999999999996E-3</v>
      </c>
      <c r="H1082" s="78"/>
      <c r="I1082" s="95" t="s">
        <v>995</v>
      </c>
      <c r="J1082" s="323">
        <v>7.05</v>
      </c>
      <c r="K1082" s="96" t="s">
        <v>995</v>
      </c>
      <c r="L1082" s="81">
        <v>5.4989999999999997E-2</v>
      </c>
    </row>
    <row r="1083" spans="1:12">
      <c r="A1083" s="29">
        <v>4491</v>
      </c>
      <c r="B1083" s="29" t="s">
        <v>65</v>
      </c>
      <c r="C1083" s="74">
        <v>4491</v>
      </c>
      <c r="D1083" s="156" t="s">
        <v>13043</v>
      </c>
      <c r="E1083" s="94" t="s">
        <v>65</v>
      </c>
      <c r="F1083" s="76" t="s">
        <v>689</v>
      </c>
      <c r="G1083" s="125">
        <v>0.17019999999999999</v>
      </c>
      <c r="H1083" s="78"/>
      <c r="I1083" s="95" t="s">
        <v>995</v>
      </c>
      <c r="J1083" s="323">
        <v>8.34</v>
      </c>
      <c r="K1083" s="96" t="s">
        <v>995</v>
      </c>
      <c r="L1083" s="81">
        <v>1.419468</v>
      </c>
    </row>
    <row r="1084" spans="1:12">
      <c r="A1084" s="29">
        <v>4517</v>
      </c>
      <c r="B1084" s="29" t="s">
        <v>65</v>
      </c>
      <c r="C1084" s="74">
        <v>4517</v>
      </c>
      <c r="D1084" s="156" t="s">
        <v>13386</v>
      </c>
      <c r="E1084" s="94" t="s">
        <v>65</v>
      </c>
      <c r="F1084" s="76" t="s">
        <v>689</v>
      </c>
      <c r="G1084" s="125">
        <v>0.2024</v>
      </c>
      <c r="H1084" s="78"/>
      <c r="I1084" s="95" t="s">
        <v>995</v>
      </c>
      <c r="J1084" s="323">
        <v>2.92</v>
      </c>
      <c r="K1084" s="96" t="s">
        <v>995</v>
      </c>
      <c r="L1084" s="81">
        <v>0.59100799999999998</v>
      </c>
    </row>
    <row r="1085" spans="1:12">
      <c r="A1085" s="29">
        <v>5069</v>
      </c>
      <c r="B1085" s="29" t="s">
        <v>65</v>
      </c>
      <c r="C1085" s="74">
        <v>5069</v>
      </c>
      <c r="D1085" s="156" t="s">
        <v>13158</v>
      </c>
      <c r="E1085" s="94" t="s">
        <v>65</v>
      </c>
      <c r="F1085" s="76" t="s">
        <v>9401</v>
      </c>
      <c r="G1085" s="125">
        <v>1.7899999999999999E-2</v>
      </c>
      <c r="H1085" s="78"/>
      <c r="I1085" s="95" t="s">
        <v>995</v>
      </c>
      <c r="J1085" s="323">
        <v>23.04</v>
      </c>
      <c r="K1085" s="96" t="s">
        <v>995</v>
      </c>
      <c r="L1085" s="81">
        <v>0.41241599999999995</v>
      </c>
    </row>
    <row r="1086" spans="1:12" ht="30">
      <c r="A1086" s="29">
        <v>6193</v>
      </c>
      <c r="B1086" s="29" t="s">
        <v>65</v>
      </c>
      <c r="C1086" s="74">
        <v>6193</v>
      </c>
      <c r="D1086" s="156" t="s">
        <v>13479</v>
      </c>
      <c r="E1086" s="94" t="s">
        <v>65</v>
      </c>
      <c r="F1086" s="76" t="s">
        <v>689</v>
      </c>
      <c r="G1086" s="125">
        <v>0.63480000000000003</v>
      </c>
      <c r="H1086" s="78"/>
      <c r="I1086" s="95" t="s">
        <v>995</v>
      </c>
      <c r="J1086" s="323">
        <v>20.91</v>
      </c>
      <c r="K1086" s="96" t="s">
        <v>995</v>
      </c>
      <c r="L1086" s="81">
        <v>13.273668000000001</v>
      </c>
    </row>
    <row r="1087" spans="1:12">
      <c r="A1087" s="29">
        <v>25067</v>
      </c>
      <c r="B1087" s="29" t="s">
        <v>65</v>
      </c>
      <c r="C1087" s="74">
        <v>25067</v>
      </c>
      <c r="D1087" s="156" t="s">
        <v>9875</v>
      </c>
      <c r="E1087" s="94" t="s">
        <v>65</v>
      </c>
      <c r="F1087" s="76" t="s">
        <v>758</v>
      </c>
      <c r="G1087" s="125">
        <v>38.250700000000002</v>
      </c>
      <c r="H1087" s="78"/>
      <c r="I1087" s="95" t="s">
        <v>995</v>
      </c>
      <c r="J1087" s="323">
        <v>4.67</v>
      </c>
      <c r="K1087" s="96" t="s">
        <v>995</v>
      </c>
      <c r="L1087" s="81">
        <v>178.63076900000002</v>
      </c>
    </row>
    <row r="1088" spans="1:12">
      <c r="A1088" s="29"/>
      <c r="B1088" s="29"/>
      <c r="C1088" s="74" t="s">
        <v>1071</v>
      </c>
      <c r="D1088" s="156" t="s">
        <v>1072</v>
      </c>
      <c r="E1088" s="94" t="s">
        <v>1071</v>
      </c>
      <c r="F1088" s="76" t="s">
        <v>710</v>
      </c>
      <c r="G1088" s="125">
        <v>1</v>
      </c>
      <c r="H1088" s="78"/>
      <c r="I1088" s="95" t="s">
        <v>995</v>
      </c>
      <c r="J1088" s="323">
        <v>633.33000000000004</v>
      </c>
      <c r="K1088" s="96" t="s">
        <v>995</v>
      </c>
      <c r="L1088" s="81">
        <v>633.33000000000004</v>
      </c>
    </row>
    <row r="1089" spans="3:12">
      <c r="C1089" s="82"/>
      <c r="D1089" s="83"/>
      <c r="E1089" s="84"/>
      <c r="F1089" s="84"/>
      <c r="G1089" s="85"/>
      <c r="H1089" s="86"/>
      <c r="I1089" s="86"/>
      <c r="J1089" s="87"/>
      <c r="K1089" s="88" t="s">
        <v>1004</v>
      </c>
      <c r="L1089" s="89">
        <v>885.567319</v>
      </c>
    </row>
    <row r="1090" spans="3:12" hidden="1">
      <c r="C1090" s="102" t="s">
        <v>1005</v>
      </c>
      <c r="D1090" s="90" t="s">
        <v>1006</v>
      </c>
      <c r="E1090" s="84"/>
      <c r="F1090" s="84"/>
      <c r="G1090" s="85"/>
      <c r="H1090" s="86"/>
      <c r="I1090" s="86"/>
      <c r="J1090" s="87"/>
      <c r="K1090" s="87"/>
      <c r="L1090" s="103"/>
    </row>
    <row r="1091" spans="3:12" hidden="1">
      <c r="C1091" s="74"/>
      <c r="D1091" s="75"/>
      <c r="E1091" s="76"/>
      <c r="F1091" s="76"/>
      <c r="G1091" s="99"/>
      <c r="H1091" s="78"/>
      <c r="I1091" s="95"/>
      <c r="J1091" s="80"/>
      <c r="K1091" s="96"/>
      <c r="L1091" s="81"/>
    </row>
    <row r="1092" spans="3:12" hidden="1">
      <c r="C1092" s="74"/>
      <c r="D1092" s="75" t="s">
        <v>995</v>
      </c>
      <c r="E1092" s="76"/>
      <c r="F1092" s="76" t="s">
        <v>995</v>
      </c>
      <c r="G1092" s="99"/>
      <c r="H1092" s="78"/>
      <c r="I1092" s="95" t="s">
        <v>995</v>
      </c>
      <c r="J1092" s="80" t="s">
        <v>995</v>
      </c>
      <c r="K1092" s="96" t="s">
        <v>995</v>
      </c>
      <c r="L1092" s="81" t="s">
        <v>995</v>
      </c>
    </row>
    <row r="1093" spans="3:12" hidden="1">
      <c r="C1093" s="82"/>
      <c r="D1093" s="83"/>
      <c r="E1093" s="84"/>
      <c r="F1093" s="84"/>
      <c r="G1093" s="85"/>
      <c r="H1093" s="86"/>
      <c r="I1093" s="86"/>
      <c r="J1093" s="87"/>
      <c r="K1093" s="88" t="s">
        <v>1007</v>
      </c>
      <c r="L1093" s="89">
        <v>0</v>
      </c>
    </row>
    <row r="1094" spans="3:12" hidden="1">
      <c r="C1094" s="102" t="s">
        <v>1008</v>
      </c>
      <c r="D1094" s="90" t="s">
        <v>1009</v>
      </c>
      <c r="E1094" s="84"/>
      <c r="F1094" s="84"/>
      <c r="G1094" s="85"/>
      <c r="H1094" s="86"/>
      <c r="I1094" s="86"/>
      <c r="J1094" s="87"/>
      <c r="K1094" s="87"/>
      <c r="L1094" s="103"/>
    </row>
    <row r="1095" spans="3:12" hidden="1">
      <c r="C1095" s="74"/>
      <c r="D1095" s="75" t="s">
        <v>995</v>
      </c>
      <c r="E1095" s="76"/>
      <c r="F1095" s="76" t="s">
        <v>995</v>
      </c>
      <c r="G1095" s="99"/>
      <c r="H1095" s="78"/>
      <c r="I1095" s="95" t="s">
        <v>995</v>
      </c>
      <c r="J1095" s="80" t="s">
        <v>995</v>
      </c>
      <c r="K1095" s="96" t="s">
        <v>995</v>
      </c>
      <c r="L1095" s="81" t="s">
        <v>995</v>
      </c>
    </row>
    <row r="1096" spans="3:12" hidden="1">
      <c r="C1096" s="74"/>
      <c r="D1096" s="75" t="s">
        <v>995</v>
      </c>
      <c r="E1096" s="76"/>
      <c r="F1096" s="76" t="s">
        <v>995</v>
      </c>
      <c r="G1096" s="99"/>
      <c r="H1096" s="78"/>
      <c r="I1096" s="95" t="s">
        <v>995</v>
      </c>
      <c r="J1096" s="80" t="s">
        <v>995</v>
      </c>
      <c r="K1096" s="96" t="s">
        <v>995</v>
      </c>
      <c r="L1096" s="81" t="s">
        <v>995</v>
      </c>
    </row>
    <row r="1097" spans="3:12" hidden="1">
      <c r="C1097" s="82"/>
      <c r="D1097" s="83"/>
      <c r="E1097" s="84"/>
      <c r="F1097" s="84"/>
      <c r="G1097" s="85"/>
      <c r="H1097" s="86"/>
      <c r="I1097" s="86"/>
      <c r="J1097" s="87"/>
      <c r="K1097" s="88" t="s">
        <v>1010</v>
      </c>
      <c r="L1097" s="89">
        <v>0</v>
      </c>
    </row>
    <row r="1098" spans="3:12" hidden="1">
      <c r="C1098" s="74"/>
      <c r="D1098" s="75" t="s">
        <v>995</v>
      </c>
      <c r="E1098" s="76"/>
      <c r="F1098" s="76" t="s">
        <v>995</v>
      </c>
      <c r="G1098" s="99"/>
      <c r="H1098" s="78"/>
      <c r="I1098" s="95" t="s">
        <v>995</v>
      </c>
      <c r="J1098" s="80" t="s">
        <v>995</v>
      </c>
      <c r="K1098" s="96" t="s">
        <v>995</v>
      </c>
      <c r="L1098" s="81" t="s">
        <v>995</v>
      </c>
    </row>
    <row r="1099" spans="3:12">
      <c r="C1099" s="104"/>
      <c r="D1099" s="105"/>
      <c r="E1099" s="105"/>
      <c r="F1099" s="105"/>
      <c r="G1099" s="105"/>
      <c r="H1099" s="105"/>
      <c r="I1099" s="105"/>
      <c r="J1099" s="106" t="s">
        <v>1011</v>
      </c>
      <c r="K1099" s="107"/>
      <c r="L1099" s="108">
        <v>1</v>
      </c>
    </row>
    <row r="1100" spans="3:12">
      <c r="C1100" s="104"/>
      <c r="D1100" s="105"/>
      <c r="E1100" s="105"/>
      <c r="F1100" s="105"/>
      <c r="G1100" s="105"/>
      <c r="H1100" s="105"/>
      <c r="I1100" s="105"/>
      <c r="J1100" s="106" t="s">
        <v>1012</v>
      </c>
      <c r="K1100" s="109"/>
      <c r="L1100" s="108">
        <v>1411.0002919999999</v>
      </c>
    </row>
    <row r="1101" spans="3:12">
      <c r="C1101" s="104"/>
      <c r="D1101" s="105"/>
      <c r="E1101" s="105"/>
      <c r="F1101" s="105"/>
      <c r="G1101" s="105"/>
      <c r="H1101" s="105"/>
      <c r="I1101" s="105"/>
      <c r="J1101" s="106" t="s">
        <v>1013</v>
      </c>
      <c r="K1101" s="110">
        <v>0</v>
      </c>
      <c r="L1101" s="108">
        <v>0</v>
      </c>
    </row>
    <row r="1102" spans="3:12">
      <c r="C1102" s="111"/>
      <c r="D1102" s="112"/>
      <c r="E1102" s="112"/>
      <c r="F1102" s="112"/>
      <c r="G1102" s="112"/>
      <c r="H1102" s="112"/>
      <c r="I1102" s="112"/>
      <c r="J1102" s="113" t="s">
        <v>1014</v>
      </c>
      <c r="K1102" s="114"/>
      <c r="L1102" s="115">
        <v>1411.0002919999999</v>
      </c>
    </row>
    <row r="1103" spans="3:12">
      <c r="C1103" s="531" t="s">
        <v>1015</v>
      </c>
      <c r="D1103" s="117" t="s">
        <v>1030</v>
      </c>
      <c r="E1103" s="117"/>
      <c r="F1103" s="117"/>
      <c r="G1103" s="117"/>
      <c r="H1103" s="117"/>
      <c r="I1103" s="117"/>
      <c r="J1103" s="117"/>
      <c r="K1103" s="117"/>
      <c r="L1103" s="532"/>
    </row>
    <row r="1104" spans="3:12">
      <c r="C1104" s="533"/>
      <c r="D1104" s="1788"/>
      <c r="E1104" s="1788"/>
      <c r="F1104" s="1788"/>
      <c r="G1104" s="1788"/>
      <c r="H1104" s="1788"/>
      <c r="I1104" s="1788"/>
      <c r="J1104" s="1788"/>
      <c r="K1104" s="120"/>
      <c r="L1104" s="534"/>
    </row>
    <row r="1105" spans="1:12">
      <c r="C1105" s="533"/>
      <c r="D1105" s="1792"/>
      <c r="E1105" s="1792"/>
      <c r="F1105" s="1792"/>
      <c r="G1105" s="1792"/>
      <c r="H1105" s="1792"/>
      <c r="I1105" s="1792"/>
      <c r="J1105" s="1792"/>
      <c r="K1105" s="1792"/>
      <c r="L1105" s="534"/>
    </row>
    <row r="1106" spans="1:12" ht="15.75" thickBot="1">
      <c r="C1106" s="774"/>
      <c r="D1106" s="1797"/>
      <c r="E1106" s="1797"/>
      <c r="F1106" s="1797"/>
      <c r="G1106" s="1797"/>
      <c r="H1106" s="1797"/>
      <c r="I1106" s="1797"/>
      <c r="J1106" s="1797"/>
      <c r="K1106" s="1797"/>
      <c r="L1106" s="775"/>
    </row>
    <row r="1107" spans="1:12">
      <c r="C1107" s="752" t="s">
        <v>981</v>
      </c>
      <c r="D1107" s="753" t="s">
        <v>23</v>
      </c>
      <c r="E1107" s="754" t="s">
        <v>982</v>
      </c>
      <c r="F1107" s="754" t="s">
        <v>970</v>
      </c>
      <c r="G1107" s="755" t="s">
        <v>983</v>
      </c>
      <c r="H1107" s="756" t="s">
        <v>984</v>
      </c>
      <c r="I1107" s="757"/>
      <c r="J1107" s="758" t="s">
        <v>985</v>
      </c>
      <c r="K1107" s="759"/>
      <c r="L1107" s="760" t="s">
        <v>986</v>
      </c>
    </row>
    <row r="1108" spans="1:12" ht="25.5">
      <c r="C1108" s="761" t="s">
        <v>794</v>
      </c>
      <c r="D1108" s="762" t="s">
        <v>795</v>
      </c>
      <c r="E1108" s="763" t="s">
        <v>56</v>
      </c>
      <c r="F1108" s="764" t="s">
        <v>710</v>
      </c>
      <c r="G1108" s="765">
        <v>1</v>
      </c>
      <c r="H1108" s="766" t="s">
        <v>987</v>
      </c>
      <c r="I1108" s="767" t="s">
        <v>988</v>
      </c>
      <c r="J1108" s="768" t="s">
        <v>989</v>
      </c>
      <c r="K1108" s="769" t="s">
        <v>990</v>
      </c>
      <c r="L1108" s="770">
        <v>3025.5907590000002</v>
      </c>
    </row>
    <row r="1109" spans="1:12" hidden="1">
      <c r="C1109" s="67" t="s">
        <v>665</v>
      </c>
      <c r="D1109" s="68" t="s">
        <v>991</v>
      </c>
      <c r="E1109" s="69"/>
      <c r="F1109" s="69"/>
      <c r="G1109" s="70"/>
      <c r="H1109" s="71"/>
      <c r="I1109" s="71"/>
      <c r="J1109" s="72"/>
      <c r="K1109" s="72"/>
      <c r="L1109" s="73"/>
    </row>
    <row r="1110" spans="1:12" hidden="1">
      <c r="A1110" s="29"/>
      <c r="B1110" s="29"/>
      <c r="C1110" s="74"/>
      <c r="D1110" s="122"/>
      <c r="E1110" s="94"/>
      <c r="F1110" s="76"/>
      <c r="G1110" s="125"/>
      <c r="H1110" s="78"/>
      <c r="I1110" s="95"/>
      <c r="J1110" s="123"/>
      <c r="K1110" s="96"/>
      <c r="L1110" s="538"/>
    </row>
    <row r="1111" spans="1:12" hidden="1">
      <c r="C1111" s="82"/>
      <c r="D1111" s="83"/>
      <c r="E1111" s="84"/>
      <c r="F1111" s="84"/>
      <c r="G1111" s="85"/>
      <c r="H1111" s="86"/>
      <c r="I1111" s="86"/>
      <c r="J1111" s="87"/>
      <c r="K1111" s="88" t="s">
        <v>996</v>
      </c>
      <c r="L1111" s="539">
        <v>0</v>
      </c>
    </row>
    <row r="1112" spans="1:12">
      <c r="C1112" s="67" t="s">
        <v>705</v>
      </c>
      <c r="D1112" s="90" t="s">
        <v>997</v>
      </c>
      <c r="E1112" s="84"/>
      <c r="F1112" s="84"/>
      <c r="G1112" s="85"/>
      <c r="H1112" s="91"/>
      <c r="I1112" s="91"/>
      <c r="J1112" s="92"/>
      <c r="K1112" s="92"/>
      <c r="L1112" s="93"/>
    </row>
    <row r="1113" spans="1:12">
      <c r="A1113" s="29">
        <v>88309</v>
      </c>
      <c r="B1113" s="29" t="s">
        <v>56</v>
      </c>
      <c r="C1113" s="74">
        <v>88309</v>
      </c>
      <c r="D1113" s="156" t="s">
        <v>9009</v>
      </c>
      <c r="E1113" s="94" t="s">
        <v>56</v>
      </c>
      <c r="F1113" s="76" t="s">
        <v>994</v>
      </c>
      <c r="G1113" s="125">
        <v>13.723599999999999</v>
      </c>
      <c r="H1113" s="78"/>
      <c r="I1113" s="95" t="s">
        <v>995</v>
      </c>
      <c r="J1113" s="323">
        <v>23.9</v>
      </c>
      <c r="K1113" s="96" t="s">
        <v>995</v>
      </c>
      <c r="L1113" s="81">
        <v>327.99403999999998</v>
      </c>
    </row>
    <row r="1114" spans="1:12">
      <c r="A1114" s="29">
        <v>88316</v>
      </c>
      <c r="B1114" s="29" t="s">
        <v>56</v>
      </c>
      <c r="C1114" s="74">
        <v>88316</v>
      </c>
      <c r="D1114" s="156" t="s">
        <v>9016</v>
      </c>
      <c r="E1114" s="94" t="s">
        <v>56</v>
      </c>
      <c r="F1114" s="76" t="s">
        <v>994</v>
      </c>
      <c r="G1114" s="125">
        <v>10.7828</v>
      </c>
      <c r="H1114" s="78"/>
      <c r="I1114" s="95" t="s">
        <v>995</v>
      </c>
      <c r="J1114" s="323">
        <v>17.61</v>
      </c>
      <c r="K1114" s="96" t="s">
        <v>995</v>
      </c>
      <c r="L1114" s="81">
        <v>189.885108</v>
      </c>
    </row>
    <row r="1115" spans="1:12">
      <c r="C1115" s="82"/>
      <c r="D1115" s="83"/>
      <c r="E1115" s="84"/>
      <c r="F1115" s="84"/>
      <c r="G1115" s="85"/>
      <c r="H1115" s="86"/>
      <c r="I1115" s="86"/>
      <c r="J1115" s="87"/>
      <c r="K1115" s="88" t="s">
        <v>999</v>
      </c>
      <c r="L1115" s="101">
        <v>517.87914799999999</v>
      </c>
    </row>
    <row r="1116" spans="1:12">
      <c r="C1116" s="82"/>
      <c r="D1116" s="83"/>
      <c r="E1116" s="84"/>
      <c r="F1116" s="84"/>
      <c r="G1116" s="85"/>
      <c r="H1116" s="86"/>
      <c r="I1116" s="86"/>
      <c r="J1116" s="87"/>
      <c r="K1116" s="88" t="s">
        <v>1000</v>
      </c>
      <c r="L1116" s="101">
        <v>517.87914799999999</v>
      </c>
    </row>
    <row r="1117" spans="1:12">
      <c r="C1117" s="102" t="s">
        <v>750</v>
      </c>
      <c r="D1117" s="90" t="s">
        <v>1001</v>
      </c>
      <c r="E1117" s="84"/>
      <c r="F1117" s="84"/>
      <c r="G1117" s="85"/>
      <c r="H1117" s="86"/>
      <c r="I1117" s="86" t="s">
        <v>995</v>
      </c>
      <c r="J1117" s="87"/>
      <c r="K1117" s="87"/>
      <c r="L1117" s="103"/>
    </row>
    <row r="1118" spans="1:12" ht="45">
      <c r="A1118" s="29">
        <v>87316</v>
      </c>
      <c r="B1118" s="29" t="s">
        <v>56</v>
      </c>
      <c r="C1118" s="74">
        <v>87316</v>
      </c>
      <c r="D1118" s="156" t="s">
        <v>8445</v>
      </c>
      <c r="E1118" s="94" t="s">
        <v>56</v>
      </c>
      <c r="F1118" s="76" t="s">
        <v>669</v>
      </c>
      <c r="G1118" s="125">
        <v>5.7000000000000002E-3</v>
      </c>
      <c r="H1118" s="78"/>
      <c r="I1118" s="95" t="s">
        <v>995</v>
      </c>
      <c r="J1118" s="323">
        <v>414.11</v>
      </c>
      <c r="K1118" s="96" t="s">
        <v>995</v>
      </c>
      <c r="L1118" s="81">
        <v>2.3604270000000001</v>
      </c>
    </row>
    <row r="1119" spans="1:12" ht="30">
      <c r="A1119" s="29">
        <v>88628</v>
      </c>
      <c r="B1119" s="29" t="s">
        <v>56</v>
      </c>
      <c r="C1119" s="74">
        <v>88628</v>
      </c>
      <c r="D1119" s="156" t="s">
        <v>8534</v>
      </c>
      <c r="E1119" s="94" t="s">
        <v>56</v>
      </c>
      <c r="F1119" s="76" t="s">
        <v>669</v>
      </c>
      <c r="G1119" s="125">
        <v>0.84189999999999998</v>
      </c>
      <c r="H1119" s="78"/>
      <c r="I1119" s="95" t="s">
        <v>995</v>
      </c>
      <c r="J1119" s="323">
        <v>460.86</v>
      </c>
      <c r="K1119" s="96" t="s">
        <v>995</v>
      </c>
      <c r="L1119" s="81">
        <v>387.99803400000002</v>
      </c>
    </row>
    <row r="1120" spans="1:12">
      <c r="A1120" s="29">
        <v>89993</v>
      </c>
      <c r="B1120" s="29" t="s">
        <v>56</v>
      </c>
      <c r="C1120" s="74">
        <v>89993</v>
      </c>
      <c r="D1120" s="156" t="s">
        <v>4612</v>
      </c>
      <c r="E1120" s="94" t="s">
        <v>56</v>
      </c>
      <c r="F1120" s="76" t="s">
        <v>669</v>
      </c>
      <c r="G1120" s="125">
        <v>5.2299999999999999E-2</v>
      </c>
      <c r="H1120" s="78"/>
      <c r="I1120" s="95" t="s">
        <v>995</v>
      </c>
      <c r="J1120" s="323">
        <v>906.31</v>
      </c>
      <c r="K1120" s="96" t="s">
        <v>995</v>
      </c>
      <c r="L1120" s="81">
        <v>47.400012999999994</v>
      </c>
    </row>
    <row r="1121" spans="1:12" ht="30">
      <c r="A1121" s="29">
        <v>89995</v>
      </c>
      <c r="B1121" s="29" t="s">
        <v>56</v>
      </c>
      <c r="C1121" s="74">
        <v>89995</v>
      </c>
      <c r="D1121" s="156" t="s">
        <v>4614</v>
      </c>
      <c r="E1121" s="94" t="s">
        <v>56</v>
      </c>
      <c r="F1121" s="76" t="s">
        <v>669</v>
      </c>
      <c r="G1121" s="125">
        <v>9.5399999999999999E-2</v>
      </c>
      <c r="H1121" s="78"/>
      <c r="I1121" s="95" t="s">
        <v>995</v>
      </c>
      <c r="J1121" s="323">
        <v>874.86</v>
      </c>
      <c r="K1121" s="96" t="s">
        <v>995</v>
      </c>
      <c r="L1121" s="81">
        <v>83.461644000000007</v>
      </c>
    </row>
    <row r="1122" spans="1:12" ht="30">
      <c r="A1122" s="29">
        <v>89996</v>
      </c>
      <c r="B1122" s="29" t="s">
        <v>56</v>
      </c>
      <c r="C1122" s="74">
        <v>89996</v>
      </c>
      <c r="D1122" s="156" t="s">
        <v>4493</v>
      </c>
      <c r="E1122" s="94" t="s">
        <v>56</v>
      </c>
      <c r="F1122" s="76" t="s">
        <v>682</v>
      </c>
      <c r="G1122" s="125">
        <v>1.7276</v>
      </c>
      <c r="H1122" s="78"/>
      <c r="I1122" s="95" t="s">
        <v>995</v>
      </c>
      <c r="J1122" s="323">
        <v>14.1</v>
      </c>
      <c r="K1122" s="96" t="s">
        <v>995</v>
      </c>
      <c r="L1122" s="81">
        <v>24.359159999999999</v>
      </c>
    </row>
    <row r="1123" spans="1:12" ht="30">
      <c r="A1123" s="29">
        <v>89998</v>
      </c>
      <c r="B1123" s="29" t="s">
        <v>56</v>
      </c>
      <c r="C1123" s="74">
        <v>89998</v>
      </c>
      <c r="D1123" s="156" t="s">
        <v>4495</v>
      </c>
      <c r="E1123" s="94" t="s">
        <v>56</v>
      </c>
      <c r="F1123" s="76" t="s">
        <v>682</v>
      </c>
      <c r="G1123" s="125">
        <v>3.8254000000000001</v>
      </c>
      <c r="H1123" s="78"/>
      <c r="I1123" s="95" t="s">
        <v>995</v>
      </c>
      <c r="J1123" s="323">
        <v>13.64</v>
      </c>
      <c r="K1123" s="96" t="s">
        <v>995</v>
      </c>
      <c r="L1123" s="81">
        <v>52.178456000000004</v>
      </c>
    </row>
    <row r="1124" spans="1:12" ht="30">
      <c r="A1124" s="29">
        <v>94970</v>
      </c>
      <c r="B1124" s="29" t="s">
        <v>56</v>
      </c>
      <c r="C1124" s="74">
        <v>94970</v>
      </c>
      <c r="D1124" s="156" t="s">
        <v>4656</v>
      </c>
      <c r="E1124" s="94" t="s">
        <v>56</v>
      </c>
      <c r="F1124" s="76" t="s">
        <v>669</v>
      </c>
      <c r="G1124" s="125">
        <v>0.27210000000000001</v>
      </c>
      <c r="H1124" s="78"/>
      <c r="I1124" s="95" t="s">
        <v>995</v>
      </c>
      <c r="J1124" s="323">
        <v>414.15</v>
      </c>
      <c r="K1124" s="96" t="s">
        <v>995</v>
      </c>
      <c r="L1124" s="81">
        <v>112.69021499999999</v>
      </c>
    </row>
    <row r="1125" spans="1:12" ht="30">
      <c r="A1125" s="29">
        <v>97737</v>
      </c>
      <c r="B1125" s="29" t="s">
        <v>56</v>
      </c>
      <c r="C1125" s="74">
        <v>97737</v>
      </c>
      <c r="D1125" s="156" t="s">
        <v>4737</v>
      </c>
      <c r="E1125" s="94" t="s">
        <v>56</v>
      </c>
      <c r="F1125" s="76" t="s">
        <v>669</v>
      </c>
      <c r="G1125" s="125">
        <v>3.5999999999999997E-2</v>
      </c>
      <c r="H1125" s="78"/>
      <c r="I1125" s="95" t="s">
        <v>995</v>
      </c>
      <c r="J1125" s="323">
        <v>3355.93</v>
      </c>
      <c r="K1125" s="96" t="s">
        <v>995</v>
      </c>
      <c r="L1125" s="81">
        <v>120.81347999999998</v>
      </c>
    </row>
    <row r="1126" spans="1:12" ht="30">
      <c r="A1126" s="29">
        <v>101617</v>
      </c>
      <c r="B1126" s="29" t="s">
        <v>56</v>
      </c>
      <c r="C1126" s="74">
        <v>101617</v>
      </c>
      <c r="D1126" s="156" t="s">
        <v>7539</v>
      </c>
      <c r="E1126" s="94" t="s">
        <v>56</v>
      </c>
      <c r="F1126" s="76" t="s">
        <v>472</v>
      </c>
      <c r="G1126" s="125">
        <v>2</v>
      </c>
      <c r="H1126" s="78"/>
      <c r="I1126" s="95" t="s">
        <v>995</v>
      </c>
      <c r="J1126" s="323">
        <v>2.61</v>
      </c>
      <c r="K1126" s="96" t="s">
        <v>995</v>
      </c>
      <c r="L1126" s="81">
        <v>5.22</v>
      </c>
    </row>
    <row r="1127" spans="1:12">
      <c r="C1127" s="82"/>
      <c r="D1127" s="83"/>
      <c r="E1127" s="84"/>
      <c r="F1127" s="84"/>
      <c r="G1127" s="85"/>
      <c r="H1127" s="86"/>
      <c r="I1127" s="86"/>
      <c r="J1127" s="87"/>
      <c r="K1127" s="88" t="s">
        <v>1002</v>
      </c>
      <c r="L1127" s="89">
        <v>831.26142900000002</v>
      </c>
    </row>
    <row r="1128" spans="1:12">
      <c r="C1128" s="102" t="s">
        <v>964</v>
      </c>
      <c r="D1128" s="90" t="s">
        <v>1003</v>
      </c>
      <c r="E1128" s="84"/>
      <c r="F1128" s="84"/>
      <c r="G1128" s="85"/>
      <c r="H1128" s="86"/>
      <c r="I1128" s="86"/>
      <c r="J1128" s="87"/>
      <c r="K1128" s="87"/>
      <c r="L1128" s="103"/>
    </row>
    <row r="1129" spans="1:12">
      <c r="A1129" s="29">
        <v>660</v>
      </c>
      <c r="B1129" s="29" t="s">
        <v>65</v>
      </c>
      <c r="C1129" s="74">
        <v>660</v>
      </c>
      <c r="D1129" s="156" t="s">
        <v>10390</v>
      </c>
      <c r="E1129" s="94" t="s">
        <v>65</v>
      </c>
      <c r="F1129" s="76" t="s">
        <v>758</v>
      </c>
      <c r="G1129" s="125">
        <v>32.549999999999997</v>
      </c>
      <c r="H1129" s="78"/>
      <c r="I1129" s="95" t="s">
        <v>995</v>
      </c>
      <c r="J1129" s="323">
        <v>2.9</v>
      </c>
      <c r="K1129" s="96" t="s">
        <v>995</v>
      </c>
      <c r="L1129" s="81">
        <v>94.394999999999982</v>
      </c>
    </row>
    <row r="1130" spans="1:12" ht="30">
      <c r="A1130" s="29">
        <v>2692</v>
      </c>
      <c r="B1130" s="29" t="s">
        <v>65</v>
      </c>
      <c r="C1130" s="74">
        <v>2692</v>
      </c>
      <c r="D1130" s="156" t="s">
        <v>11155</v>
      </c>
      <c r="E1130" s="94" t="s">
        <v>65</v>
      </c>
      <c r="F1130" s="76" t="s">
        <v>9346</v>
      </c>
      <c r="G1130" s="125">
        <v>1.1900000000000001E-2</v>
      </c>
      <c r="H1130" s="78"/>
      <c r="I1130" s="95" t="s">
        <v>995</v>
      </c>
      <c r="J1130" s="323">
        <v>7.05</v>
      </c>
      <c r="K1130" s="96" t="s">
        <v>995</v>
      </c>
      <c r="L1130" s="81">
        <v>8.3894999999999997E-2</v>
      </c>
    </row>
    <row r="1131" spans="1:12">
      <c r="A1131" s="29">
        <v>4491</v>
      </c>
      <c r="B1131" s="29" t="s">
        <v>65</v>
      </c>
      <c r="C1131" s="74">
        <v>4491</v>
      </c>
      <c r="D1131" s="156" t="s">
        <v>13043</v>
      </c>
      <c r="E1131" s="94" t="s">
        <v>65</v>
      </c>
      <c r="F1131" s="76" t="s">
        <v>689</v>
      </c>
      <c r="G1131" s="125">
        <v>0.25900000000000001</v>
      </c>
      <c r="H1131" s="78"/>
      <c r="I1131" s="95" t="s">
        <v>995</v>
      </c>
      <c r="J1131" s="323">
        <v>8.34</v>
      </c>
      <c r="K1131" s="96" t="s">
        <v>995</v>
      </c>
      <c r="L1131" s="81">
        <v>2.1600600000000001</v>
      </c>
    </row>
    <row r="1132" spans="1:12">
      <c r="A1132" s="29">
        <v>4517</v>
      </c>
      <c r="B1132" s="29" t="s">
        <v>65</v>
      </c>
      <c r="C1132" s="74">
        <v>4517</v>
      </c>
      <c r="D1132" s="156" t="s">
        <v>13386</v>
      </c>
      <c r="E1132" s="94" t="s">
        <v>65</v>
      </c>
      <c r="F1132" s="76" t="s">
        <v>689</v>
      </c>
      <c r="G1132" s="125">
        <v>0.308</v>
      </c>
      <c r="H1132" s="78"/>
      <c r="I1132" s="95" t="s">
        <v>995</v>
      </c>
      <c r="J1132" s="323">
        <v>2.92</v>
      </c>
      <c r="K1132" s="96" t="s">
        <v>995</v>
      </c>
      <c r="L1132" s="81">
        <v>0.89935999999999994</v>
      </c>
    </row>
    <row r="1133" spans="1:12">
      <c r="A1133" s="29">
        <v>5069</v>
      </c>
      <c r="B1133" s="29" t="s">
        <v>65</v>
      </c>
      <c r="C1133" s="74">
        <v>5069</v>
      </c>
      <c r="D1133" s="156" t="s">
        <v>13158</v>
      </c>
      <c r="E1133" s="94" t="s">
        <v>65</v>
      </c>
      <c r="F1133" s="76" t="s">
        <v>9401</v>
      </c>
      <c r="G1133" s="125">
        <v>2.7300000000000001E-2</v>
      </c>
      <c r="H1133" s="78"/>
      <c r="I1133" s="95" t="s">
        <v>995</v>
      </c>
      <c r="J1133" s="323">
        <v>23.04</v>
      </c>
      <c r="K1133" s="96" t="s">
        <v>995</v>
      </c>
      <c r="L1133" s="81">
        <v>0.628992</v>
      </c>
    </row>
    <row r="1134" spans="1:12" ht="30">
      <c r="A1134" s="29">
        <v>6193</v>
      </c>
      <c r="B1134" s="29" t="s">
        <v>65</v>
      </c>
      <c r="C1134" s="74">
        <v>6193</v>
      </c>
      <c r="D1134" s="156" t="s">
        <v>13479</v>
      </c>
      <c r="E1134" s="94" t="s">
        <v>65</v>
      </c>
      <c r="F1134" s="76" t="s">
        <v>689</v>
      </c>
      <c r="G1134" s="125">
        <v>0.96660000000000001</v>
      </c>
      <c r="H1134" s="78"/>
      <c r="I1134" s="95" t="s">
        <v>995</v>
      </c>
      <c r="J1134" s="323">
        <v>20.91</v>
      </c>
      <c r="K1134" s="96" t="s">
        <v>995</v>
      </c>
      <c r="L1134" s="81">
        <v>20.211606</v>
      </c>
    </row>
    <row r="1135" spans="1:12">
      <c r="A1135" s="29">
        <v>25067</v>
      </c>
      <c r="B1135" s="29" t="s">
        <v>65</v>
      </c>
      <c r="C1135" s="74">
        <v>25067</v>
      </c>
      <c r="D1135" s="156" t="s">
        <v>9875</v>
      </c>
      <c r="E1135" s="94" t="s">
        <v>65</v>
      </c>
      <c r="F1135" s="76" t="s">
        <v>758</v>
      </c>
      <c r="G1135" s="125">
        <v>62.400700000000001</v>
      </c>
      <c r="H1135" s="78"/>
      <c r="I1135" s="95" t="s">
        <v>995</v>
      </c>
      <c r="J1135" s="323">
        <v>4.67</v>
      </c>
      <c r="K1135" s="96" t="s">
        <v>995</v>
      </c>
      <c r="L1135" s="81">
        <v>291.411269</v>
      </c>
    </row>
    <row r="1136" spans="1:12">
      <c r="A1136" s="29"/>
      <c r="B1136" s="29"/>
      <c r="C1136" s="74" t="s">
        <v>1071</v>
      </c>
      <c r="D1136" s="156" t="s">
        <v>1072</v>
      </c>
      <c r="E1136" s="94" t="s">
        <v>1071</v>
      </c>
      <c r="F1136" s="76" t="s">
        <v>710</v>
      </c>
      <c r="G1136" s="125">
        <v>2</v>
      </c>
      <c r="H1136" s="78"/>
      <c r="I1136" s="95" t="s">
        <v>995</v>
      </c>
      <c r="J1136" s="323">
        <v>633.33000000000004</v>
      </c>
      <c r="K1136" s="96" t="s">
        <v>995</v>
      </c>
      <c r="L1136" s="81">
        <v>1266.6600000000001</v>
      </c>
    </row>
    <row r="1137" spans="3:12">
      <c r="C1137" s="82"/>
      <c r="D1137" s="83"/>
      <c r="E1137" s="84"/>
      <c r="F1137" s="84"/>
      <c r="G1137" s="85"/>
      <c r="H1137" s="86"/>
      <c r="I1137" s="86"/>
      <c r="J1137" s="87"/>
      <c r="K1137" s="88" t="s">
        <v>1004</v>
      </c>
      <c r="L1137" s="89">
        <v>1676.450182</v>
      </c>
    </row>
    <row r="1138" spans="3:12" hidden="1">
      <c r="C1138" s="102" t="s">
        <v>1005</v>
      </c>
      <c r="D1138" s="90" t="s">
        <v>1006</v>
      </c>
      <c r="E1138" s="84"/>
      <c r="F1138" s="84"/>
      <c r="G1138" s="85"/>
      <c r="H1138" s="86"/>
      <c r="I1138" s="86"/>
      <c r="J1138" s="87"/>
      <c r="K1138" s="87"/>
      <c r="L1138" s="103"/>
    </row>
    <row r="1139" spans="3:12" hidden="1">
      <c r="C1139" s="74"/>
      <c r="D1139" s="75"/>
      <c r="E1139" s="76"/>
      <c r="F1139" s="76"/>
      <c r="G1139" s="99"/>
      <c r="H1139" s="78"/>
      <c r="I1139" s="95"/>
      <c r="J1139" s="80"/>
      <c r="K1139" s="96"/>
      <c r="L1139" s="81"/>
    </row>
    <row r="1140" spans="3:12" hidden="1">
      <c r="C1140" s="74"/>
      <c r="D1140" s="75" t="s">
        <v>995</v>
      </c>
      <c r="E1140" s="76"/>
      <c r="F1140" s="76" t="s">
        <v>995</v>
      </c>
      <c r="G1140" s="99"/>
      <c r="H1140" s="78"/>
      <c r="I1140" s="95" t="s">
        <v>995</v>
      </c>
      <c r="J1140" s="80" t="s">
        <v>995</v>
      </c>
      <c r="K1140" s="96" t="s">
        <v>995</v>
      </c>
      <c r="L1140" s="81" t="s">
        <v>995</v>
      </c>
    </row>
    <row r="1141" spans="3:12" hidden="1">
      <c r="C1141" s="82"/>
      <c r="D1141" s="83"/>
      <c r="E1141" s="84"/>
      <c r="F1141" s="84"/>
      <c r="G1141" s="85"/>
      <c r="H1141" s="86"/>
      <c r="I1141" s="86"/>
      <c r="J1141" s="87"/>
      <c r="K1141" s="88" t="s">
        <v>1007</v>
      </c>
      <c r="L1141" s="89">
        <v>0</v>
      </c>
    </row>
    <row r="1142" spans="3:12" hidden="1">
      <c r="C1142" s="102" t="s">
        <v>1008</v>
      </c>
      <c r="D1142" s="90" t="s">
        <v>1009</v>
      </c>
      <c r="E1142" s="84"/>
      <c r="F1142" s="84"/>
      <c r="G1142" s="85"/>
      <c r="H1142" s="86"/>
      <c r="I1142" s="86"/>
      <c r="J1142" s="87"/>
      <c r="K1142" s="87"/>
      <c r="L1142" s="103"/>
    </row>
    <row r="1143" spans="3:12" hidden="1">
      <c r="C1143" s="74"/>
      <c r="D1143" s="75" t="s">
        <v>995</v>
      </c>
      <c r="E1143" s="76"/>
      <c r="F1143" s="76" t="s">
        <v>995</v>
      </c>
      <c r="G1143" s="99"/>
      <c r="H1143" s="78"/>
      <c r="I1143" s="95" t="s">
        <v>995</v>
      </c>
      <c r="J1143" s="80" t="s">
        <v>995</v>
      </c>
      <c r="K1143" s="96" t="s">
        <v>995</v>
      </c>
      <c r="L1143" s="81" t="s">
        <v>995</v>
      </c>
    </row>
    <row r="1144" spans="3:12" hidden="1">
      <c r="C1144" s="74"/>
      <c r="D1144" s="75" t="s">
        <v>995</v>
      </c>
      <c r="E1144" s="76"/>
      <c r="F1144" s="76" t="s">
        <v>995</v>
      </c>
      <c r="G1144" s="99"/>
      <c r="H1144" s="78"/>
      <c r="I1144" s="95" t="s">
        <v>995</v>
      </c>
      <c r="J1144" s="80" t="s">
        <v>995</v>
      </c>
      <c r="K1144" s="96" t="s">
        <v>995</v>
      </c>
      <c r="L1144" s="81" t="s">
        <v>995</v>
      </c>
    </row>
    <row r="1145" spans="3:12" hidden="1">
      <c r="C1145" s="82"/>
      <c r="D1145" s="83"/>
      <c r="E1145" s="84"/>
      <c r="F1145" s="84"/>
      <c r="G1145" s="85"/>
      <c r="H1145" s="86"/>
      <c r="I1145" s="86"/>
      <c r="J1145" s="87"/>
      <c r="K1145" s="88" t="s">
        <v>1010</v>
      </c>
      <c r="L1145" s="89">
        <v>0</v>
      </c>
    </row>
    <row r="1146" spans="3:12" hidden="1">
      <c r="C1146" s="74"/>
      <c r="D1146" s="75" t="s">
        <v>995</v>
      </c>
      <c r="E1146" s="76"/>
      <c r="F1146" s="76" t="s">
        <v>995</v>
      </c>
      <c r="G1146" s="99"/>
      <c r="H1146" s="78"/>
      <c r="I1146" s="95" t="s">
        <v>995</v>
      </c>
      <c r="J1146" s="80" t="s">
        <v>995</v>
      </c>
      <c r="K1146" s="96" t="s">
        <v>995</v>
      </c>
      <c r="L1146" s="81" t="s">
        <v>995</v>
      </c>
    </row>
    <row r="1147" spans="3:12">
      <c r="C1147" s="104"/>
      <c r="D1147" s="105"/>
      <c r="E1147" s="105"/>
      <c r="F1147" s="105"/>
      <c r="G1147" s="105"/>
      <c r="H1147" s="105"/>
      <c r="I1147" s="105"/>
      <c r="J1147" s="106" t="s">
        <v>1011</v>
      </c>
      <c r="K1147" s="107"/>
      <c r="L1147" s="108">
        <v>1</v>
      </c>
    </row>
    <row r="1148" spans="3:12">
      <c r="C1148" s="104"/>
      <c r="D1148" s="105"/>
      <c r="E1148" s="105"/>
      <c r="F1148" s="105"/>
      <c r="G1148" s="105"/>
      <c r="H1148" s="105"/>
      <c r="I1148" s="105"/>
      <c r="J1148" s="106" t="s">
        <v>1012</v>
      </c>
      <c r="K1148" s="109"/>
      <c r="L1148" s="108">
        <v>3025.5907590000002</v>
      </c>
    </row>
    <row r="1149" spans="3:12">
      <c r="C1149" s="104"/>
      <c r="D1149" s="105"/>
      <c r="E1149" s="105"/>
      <c r="F1149" s="105"/>
      <c r="G1149" s="105"/>
      <c r="H1149" s="105"/>
      <c r="I1149" s="105"/>
      <c r="J1149" s="106" t="s">
        <v>1013</v>
      </c>
      <c r="K1149" s="110">
        <v>0</v>
      </c>
      <c r="L1149" s="108">
        <v>0</v>
      </c>
    </row>
    <row r="1150" spans="3:12">
      <c r="C1150" s="111"/>
      <c r="D1150" s="112"/>
      <c r="E1150" s="112"/>
      <c r="F1150" s="112"/>
      <c r="G1150" s="112"/>
      <c r="H1150" s="112"/>
      <c r="I1150" s="112"/>
      <c r="J1150" s="113" t="s">
        <v>1014</v>
      </c>
      <c r="K1150" s="114"/>
      <c r="L1150" s="115">
        <v>3025.5907590000002</v>
      </c>
    </row>
    <row r="1151" spans="3:12">
      <c r="C1151" s="531" t="s">
        <v>1015</v>
      </c>
      <c r="D1151" s="117" t="s">
        <v>1030</v>
      </c>
      <c r="E1151" s="117"/>
      <c r="F1151" s="117"/>
      <c r="G1151" s="117"/>
      <c r="H1151" s="117"/>
      <c r="I1151" s="117"/>
      <c r="J1151" s="117"/>
      <c r="K1151" s="117"/>
      <c r="L1151" s="532"/>
    </row>
    <row r="1152" spans="3:12">
      <c r="C1152" s="533"/>
      <c r="D1152" s="1788"/>
      <c r="E1152" s="1788"/>
      <c r="F1152" s="1788"/>
      <c r="G1152" s="1788"/>
      <c r="H1152" s="1788"/>
      <c r="I1152" s="1788"/>
      <c r="J1152" s="1788"/>
      <c r="K1152" s="120"/>
      <c r="L1152" s="534"/>
    </row>
    <row r="1153" spans="1:12" ht="15.75" thickBot="1">
      <c r="C1153" s="533"/>
      <c r="D1153" s="1792"/>
      <c r="E1153" s="1792"/>
      <c r="F1153" s="1792"/>
      <c r="G1153" s="1792"/>
      <c r="H1153" s="1792"/>
      <c r="I1153" s="1792"/>
      <c r="J1153" s="1792"/>
      <c r="K1153" s="1792"/>
      <c r="L1153" s="534"/>
    </row>
    <row r="1154" spans="1:12">
      <c r="C1154" s="752" t="s">
        <v>981</v>
      </c>
      <c r="D1154" s="753" t="s">
        <v>23</v>
      </c>
      <c r="E1154" s="754" t="s">
        <v>982</v>
      </c>
      <c r="F1154" s="754" t="s">
        <v>970</v>
      </c>
      <c r="G1154" s="755" t="s">
        <v>983</v>
      </c>
      <c r="H1154" s="756" t="s">
        <v>984</v>
      </c>
      <c r="I1154" s="757"/>
      <c r="J1154" s="758" t="s">
        <v>985</v>
      </c>
      <c r="K1154" s="759"/>
      <c r="L1154" s="760" t="s">
        <v>986</v>
      </c>
    </row>
    <row r="1155" spans="1:12" ht="25.5">
      <c r="C1155" s="761" t="s">
        <v>830</v>
      </c>
      <c r="D1155" s="762" t="s">
        <v>831</v>
      </c>
      <c r="E1155" s="763" t="s">
        <v>56</v>
      </c>
      <c r="F1155" s="764" t="s">
        <v>710</v>
      </c>
      <c r="G1155" s="765">
        <v>1</v>
      </c>
      <c r="H1155" s="766" t="s">
        <v>987</v>
      </c>
      <c r="I1155" s="767" t="s">
        <v>988</v>
      </c>
      <c r="J1155" s="768" t="s">
        <v>989</v>
      </c>
      <c r="K1155" s="769" t="s">
        <v>990</v>
      </c>
      <c r="L1155" s="770">
        <v>4670.1378875500004</v>
      </c>
    </row>
    <row r="1156" spans="1:12" hidden="1">
      <c r="C1156" s="67" t="s">
        <v>665</v>
      </c>
      <c r="D1156" s="68" t="s">
        <v>991</v>
      </c>
      <c r="E1156" s="69"/>
      <c r="F1156" s="69"/>
      <c r="G1156" s="70"/>
      <c r="H1156" s="71"/>
      <c r="I1156" s="71"/>
      <c r="J1156" s="72"/>
      <c r="K1156" s="72"/>
      <c r="L1156" s="73"/>
    </row>
    <row r="1157" spans="1:12" hidden="1">
      <c r="A1157" s="29"/>
      <c r="B1157" s="29"/>
      <c r="C1157" s="74"/>
      <c r="D1157" s="122"/>
      <c r="E1157" s="94"/>
      <c r="F1157" s="76"/>
      <c r="G1157" s="125"/>
      <c r="H1157" s="78"/>
      <c r="I1157" s="95"/>
      <c r="J1157" s="123"/>
      <c r="K1157" s="96"/>
      <c r="L1157" s="538"/>
    </row>
    <row r="1158" spans="1:12" hidden="1">
      <c r="C1158" s="82"/>
      <c r="D1158" s="83"/>
      <c r="E1158" s="84"/>
      <c r="F1158" s="84"/>
      <c r="G1158" s="85"/>
      <c r="H1158" s="86"/>
      <c r="I1158" s="86"/>
      <c r="J1158" s="87"/>
      <c r="K1158" s="88" t="s">
        <v>996</v>
      </c>
      <c r="L1158" s="539">
        <v>0</v>
      </c>
    </row>
    <row r="1159" spans="1:12">
      <c r="C1159" s="67" t="s">
        <v>705</v>
      </c>
      <c r="D1159" s="90" t="s">
        <v>997</v>
      </c>
      <c r="E1159" s="84"/>
      <c r="F1159" s="84"/>
      <c r="G1159" s="85"/>
      <c r="H1159" s="91"/>
      <c r="I1159" s="91"/>
      <c r="J1159" s="92"/>
      <c r="K1159" s="92"/>
      <c r="L1159" s="93"/>
    </row>
    <row r="1160" spans="1:12">
      <c r="A1160" s="29">
        <v>88309</v>
      </c>
      <c r="B1160" s="29" t="s">
        <v>56</v>
      </c>
      <c r="C1160" s="74">
        <v>88309</v>
      </c>
      <c r="D1160" s="156" t="s">
        <v>9009</v>
      </c>
      <c r="E1160" s="94" t="s">
        <v>56</v>
      </c>
      <c r="F1160" s="76" t="s">
        <v>994</v>
      </c>
      <c r="G1160" s="776">
        <v>20.5854</v>
      </c>
      <c r="H1160" s="78"/>
      <c r="I1160" s="95" t="s">
        <v>995</v>
      </c>
      <c r="J1160" s="323">
        <v>23.9</v>
      </c>
      <c r="K1160" s="96" t="s">
        <v>995</v>
      </c>
      <c r="L1160" s="81">
        <v>491.99105999999995</v>
      </c>
    </row>
    <row r="1161" spans="1:12">
      <c r="A1161" s="29">
        <v>88316</v>
      </c>
      <c r="B1161" s="29" t="s">
        <v>56</v>
      </c>
      <c r="C1161" s="74">
        <v>88316</v>
      </c>
      <c r="D1161" s="156" t="s">
        <v>9016</v>
      </c>
      <c r="E1161" s="94" t="s">
        <v>56</v>
      </c>
      <c r="F1161" s="76" t="s">
        <v>994</v>
      </c>
      <c r="G1161" s="776">
        <v>16.174199999999999</v>
      </c>
      <c r="H1161" s="78"/>
      <c r="I1161" s="95" t="s">
        <v>995</v>
      </c>
      <c r="J1161" s="323">
        <v>17.61</v>
      </c>
      <c r="K1161" s="96" t="s">
        <v>995</v>
      </c>
      <c r="L1161" s="81">
        <v>284.82766199999998</v>
      </c>
    </row>
    <row r="1162" spans="1:12">
      <c r="C1162" s="82"/>
      <c r="D1162" s="83"/>
      <c r="E1162" s="84"/>
      <c r="F1162" s="84"/>
      <c r="G1162" s="85"/>
      <c r="H1162" s="86"/>
      <c r="I1162" s="86"/>
      <c r="J1162" s="87"/>
      <c r="K1162" s="88" t="s">
        <v>999</v>
      </c>
      <c r="L1162" s="101">
        <v>776.81872199999998</v>
      </c>
    </row>
    <row r="1163" spans="1:12">
      <c r="C1163" s="82"/>
      <c r="D1163" s="83"/>
      <c r="E1163" s="84"/>
      <c r="F1163" s="84"/>
      <c r="G1163" s="85"/>
      <c r="H1163" s="86"/>
      <c r="I1163" s="86"/>
      <c r="J1163" s="87"/>
      <c r="K1163" s="88" t="s">
        <v>1000</v>
      </c>
      <c r="L1163" s="101">
        <v>776.81872199999998</v>
      </c>
    </row>
    <row r="1164" spans="1:12">
      <c r="C1164" s="102" t="s">
        <v>750</v>
      </c>
      <c r="D1164" s="90" t="s">
        <v>1001</v>
      </c>
      <c r="E1164" s="84"/>
      <c r="F1164" s="84"/>
      <c r="G1164" s="85"/>
      <c r="H1164" s="86"/>
      <c r="I1164" s="86" t="s">
        <v>995</v>
      </c>
      <c r="J1164" s="87"/>
      <c r="K1164" s="87"/>
      <c r="L1164" s="103"/>
    </row>
    <row r="1165" spans="1:12" ht="45">
      <c r="A1165" s="29">
        <v>87316</v>
      </c>
      <c r="B1165" s="29" t="s">
        <v>56</v>
      </c>
      <c r="C1165" s="74">
        <v>87316</v>
      </c>
      <c r="D1165" s="156" t="s">
        <v>8445</v>
      </c>
      <c r="E1165" s="94" t="s">
        <v>56</v>
      </c>
      <c r="F1165" s="76" t="s">
        <v>669</v>
      </c>
      <c r="G1165" s="125">
        <v>9.4000000000000004E-3</v>
      </c>
      <c r="H1165" s="78"/>
      <c r="I1165" s="95" t="s">
        <v>995</v>
      </c>
      <c r="J1165" s="323">
        <v>414.11</v>
      </c>
      <c r="K1165" s="96" t="s">
        <v>995</v>
      </c>
      <c r="L1165" s="81">
        <v>3.8926340000000001</v>
      </c>
    </row>
    <row r="1166" spans="1:12" ht="30">
      <c r="A1166" s="29">
        <v>88628</v>
      </c>
      <c r="B1166" s="29" t="s">
        <v>56</v>
      </c>
      <c r="C1166" s="74">
        <v>88628</v>
      </c>
      <c r="D1166" s="156" t="s">
        <v>8534</v>
      </c>
      <c r="E1166" s="94" t="s">
        <v>56</v>
      </c>
      <c r="F1166" s="76" t="s">
        <v>669</v>
      </c>
      <c r="G1166" s="125">
        <v>1.3891</v>
      </c>
      <c r="H1166" s="78"/>
      <c r="I1166" s="95" t="s">
        <v>995</v>
      </c>
      <c r="J1166" s="323">
        <v>460.86</v>
      </c>
      <c r="K1166" s="96" t="s">
        <v>995</v>
      </c>
      <c r="L1166" s="81">
        <v>640.18062600000007</v>
      </c>
    </row>
    <row r="1167" spans="1:12">
      <c r="A1167" s="29">
        <v>89993</v>
      </c>
      <c r="B1167" s="29" t="s">
        <v>56</v>
      </c>
      <c r="C1167" s="74">
        <v>89993</v>
      </c>
      <c r="D1167" s="156" t="s">
        <v>4612</v>
      </c>
      <c r="E1167" s="94" t="s">
        <v>56</v>
      </c>
      <c r="F1167" s="76" t="s">
        <v>669</v>
      </c>
      <c r="G1167" s="125">
        <v>8.6199999999999999E-2</v>
      </c>
      <c r="H1167" s="78"/>
      <c r="I1167" s="95" t="s">
        <v>995</v>
      </c>
      <c r="J1167" s="323">
        <v>906.31</v>
      </c>
      <c r="K1167" s="96" t="s">
        <v>995</v>
      </c>
      <c r="L1167" s="81">
        <v>78.123921999999993</v>
      </c>
    </row>
    <row r="1168" spans="1:12" ht="30">
      <c r="A1168" s="29">
        <v>89995</v>
      </c>
      <c r="B1168" s="29" t="s">
        <v>56</v>
      </c>
      <c r="C1168" s="74">
        <v>89995</v>
      </c>
      <c r="D1168" s="156" t="s">
        <v>4614</v>
      </c>
      <c r="E1168" s="94" t="s">
        <v>56</v>
      </c>
      <c r="F1168" s="76" t="s">
        <v>669</v>
      </c>
      <c r="G1168" s="125">
        <v>9.5399999999999999E-2</v>
      </c>
      <c r="H1168" s="78"/>
      <c r="I1168" s="95" t="s">
        <v>995</v>
      </c>
      <c r="J1168" s="323">
        <v>874.86</v>
      </c>
      <c r="K1168" s="96" t="s">
        <v>995</v>
      </c>
      <c r="L1168" s="81">
        <v>83.461644000000007</v>
      </c>
    </row>
    <row r="1169" spans="1:12" ht="30">
      <c r="A1169" s="29">
        <v>89996</v>
      </c>
      <c r="B1169" s="29" t="s">
        <v>56</v>
      </c>
      <c r="C1169" s="74">
        <v>89996</v>
      </c>
      <c r="D1169" s="156" t="s">
        <v>4493</v>
      </c>
      <c r="E1169" s="94" t="s">
        <v>56</v>
      </c>
      <c r="F1169" s="76" t="s">
        <v>682</v>
      </c>
      <c r="G1169" s="125">
        <v>2.8504999999999998</v>
      </c>
      <c r="H1169" s="78"/>
      <c r="I1169" s="95" t="s">
        <v>995</v>
      </c>
      <c r="J1169" s="323">
        <v>14.1</v>
      </c>
      <c r="K1169" s="96" t="s">
        <v>995</v>
      </c>
      <c r="L1169" s="81">
        <v>40.192049999999995</v>
      </c>
    </row>
    <row r="1170" spans="1:12" ht="30">
      <c r="A1170" s="29">
        <v>89998</v>
      </c>
      <c r="B1170" s="29" t="s">
        <v>56</v>
      </c>
      <c r="C1170" s="74">
        <v>89998</v>
      </c>
      <c r="D1170" s="156" t="s">
        <v>4495</v>
      </c>
      <c r="E1170" s="94" t="s">
        <v>56</v>
      </c>
      <c r="F1170" s="76" t="s">
        <v>682</v>
      </c>
      <c r="G1170" s="125">
        <v>6.3118999999999996</v>
      </c>
      <c r="H1170" s="78"/>
      <c r="I1170" s="95" t="s">
        <v>995</v>
      </c>
      <c r="J1170" s="323">
        <v>13.64</v>
      </c>
      <c r="K1170" s="96" t="s">
        <v>995</v>
      </c>
      <c r="L1170" s="81">
        <v>86.094315999999992</v>
      </c>
    </row>
    <row r="1171" spans="1:12" ht="30">
      <c r="A1171" s="29">
        <v>94970</v>
      </c>
      <c r="B1171" s="29" t="s">
        <v>56</v>
      </c>
      <c r="C1171" s="74">
        <v>94970</v>
      </c>
      <c r="D1171" s="156" t="s">
        <v>4656</v>
      </c>
      <c r="E1171" s="94" t="s">
        <v>56</v>
      </c>
      <c r="F1171" s="76" t="s">
        <v>669</v>
      </c>
      <c r="G1171" s="125">
        <v>0.44890000000000002</v>
      </c>
      <c r="H1171" s="78"/>
      <c r="I1171" s="95" t="s">
        <v>995</v>
      </c>
      <c r="J1171" s="323">
        <v>414.15</v>
      </c>
      <c r="K1171" s="96" t="s">
        <v>995</v>
      </c>
      <c r="L1171" s="81">
        <v>185.911935</v>
      </c>
    </row>
    <row r="1172" spans="1:12" ht="30">
      <c r="A1172" s="29">
        <v>97737</v>
      </c>
      <c r="B1172" s="29" t="s">
        <v>56</v>
      </c>
      <c r="C1172" s="74">
        <v>97737</v>
      </c>
      <c r="D1172" s="156" t="s">
        <v>4737</v>
      </c>
      <c r="E1172" s="94" t="s">
        <v>56</v>
      </c>
      <c r="F1172" s="76" t="s">
        <v>669</v>
      </c>
      <c r="G1172" s="125">
        <v>5.9400000000000001E-2</v>
      </c>
      <c r="H1172" s="78"/>
      <c r="I1172" s="95" t="s">
        <v>995</v>
      </c>
      <c r="J1172" s="323">
        <v>3355.93</v>
      </c>
      <c r="K1172" s="96" t="s">
        <v>995</v>
      </c>
      <c r="L1172" s="81">
        <v>199.342242</v>
      </c>
    </row>
    <row r="1173" spans="1:12" ht="30">
      <c r="A1173" s="29">
        <v>101617</v>
      </c>
      <c r="B1173" s="29" t="s">
        <v>56</v>
      </c>
      <c r="C1173" s="74">
        <v>101617</v>
      </c>
      <c r="D1173" s="156" t="s">
        <v>7539</v>
      </c>
      <c r="E1173" s="94" t="s">
        <v>56</v>
      </c>
      <c r="F1173" s="76" t="s">
        <v>472</v>
      </c>
      <c r="G1173" s="125">
        <v>3</v>
      </c>
      <c r="H1173" s="78"/>
      <c r="I1173" s="95" t="s">
        <v>995</v>
      </c>
      <c r="J1173" s="323">
        <v>2.61</v>
      </c>
      <c r="K1173" s="96" t="s">
        <v>995</v>
      </c>
      <c r="L1173" s="81">
        <v>7.83</v>
      </c>
    </row>
    <row r="1174" spans="1:12">
      <c r="C1174" s="82"/>
      <c r="D1174" s="83"/>
      <c r="E1174" s="84"/>
      <c r="F1174" s="84"/>
      <c r="G1174" s="85"/>
      <c r="H1174" s="86"/>
      <c r="I1174" s="86"/>
      <c r="J1174" s="87"/>
      <c r="K1174" s="88" t="s">
        <v>1002</v>
      </c>
      <c r="L1174" s="89">
        <v>1317.1993690000002</v>
      </c>
    </row>
    <row r="1175" spans="1:12">
      <c r="C1175" s="102" t="s">
        <v>964</v>
      </c>
      <c r="D1175" s="90" t="s">
        <v>1003</v>
      </c>
      <c r="E1175" s="84"/>
      <c r="F1175" s="84"/>
      <c r="G1175" s="85"/>
      <c r="H1175" s="86"/>
      <c r="I1175" s="86"/>
      <c r="J1175" s="87"/>
      <c r="K1175" s="87"/>
      <c r="L1175" s="103"/>
    </row>
    <row r="1176" spans="1:12">
      <c r="A1176" s="29">
        <v>660</v>
      </c>
      <c r="B1176" s="29" t="s">
        <v>65</v>
      </c>
      <c r="C1176" s="74">
        <v>660</v>
      </c>
      <c r="D1176" s="156" t="s">
        <v>10390</v>
      </c>
      <c r="E1176" s="94" t="s">
        <v>65</v>
      </c>
      <c r="F1176" s="76" t="s">
        <v>758</v>
      </c>
      <c r="G1176" s="125">
        <v>53.707500000000003</v>
      </c>
      <c r="H1176" s="78"/>
      <c r="I1176" s="95" t="s">
        <v>995</v>
      </c>
      <c r="J1176" s="323">
        <v>2.9</v>
      </c>
      <c r="K1176" s="96" t="s">
        <v>995</v>
      </c>
      <c r="L1176" s="81">
        <v>155.75175000000002</v>
      </c>
    </row>
    <row r="1177" spans="1:12" ht="30">
      <c r="A1177" s="29">
        <v>2692</v>
      </c>
      <c r="B1177" s="29" t="s">
        <v>65</v>
      </c>
      <c r="C1177" s="74">
        <v>2692</v>
      </c>
      <c r="D1177" s="156" t="s">
        <v>11155</v>
      </c>
      <c r="E1177" s="94" t="s">
        <v>65</v>
      </c>
      <c r="F1177" s="76" t="s">
        <v>9346</v>
      </c>
      <c r="G1177" s="125">
        <v>1.9635E-2</v>
      </c>
      <c r="H1177" s="78"/>
      <c r="I1177" s="95" t="s">
        <v>995</v>
      </c>
      <c r="J1177" s="323">
        <v>7.05</v>
      </c>
      <c r="K1177" s="96" t="s">
        <v>995</v>
      </c>
      <c r="L1177" s="81">
        <v>0.13842674999999999</v>
      </c>
    </row>
    <row r="1178" spans="1:12">
      <c r="A1178" s="29">
        <v>4491</v>
      </c>
      <c r="B1178" s="29" t="s">
        <v>65</v>
      </c>
      <c r="C1178" s="74">
        <v>4491</v>
      </c>
      <c r="D1178" s="156" t="s">
        <v>13043</v>
      </c>
      <c r="E1178" s="94" t="s">
        <v>65</v>
      </c>
      <c r="F1178" s="76" t="s">
        <v>689</v>
      </c>
      <c r="G1178" s="125">
        <v>0.42735000000000001</v>
      </c>
      <c r="H1178" s="78"/>
      <c r="I1178" s="95" t="s">
        <v>995</v>
      </c>
      <c r="J1178" s="323">
        <v>8.34</v>
      </c>
      <c r="K1178" s="96" t="s">
        <v>995</v>
      </c>
      <c r="L1178" s="81">
        <v>3.5640990000000001</v>
      </c>
    </row>
    <row r="1179" spans="1:12">
      <c r="A1179" s="29">
        <v>4517</v>
      </c>
      <c r="B1179" s="29" t="s">
        <v>65</v>
      </c>
      <c r="C1179" s="74">
        <v>4517</v>
      </c>
      <c r="D1179" s="156" t="s">
        <v>13386</v>
      </c>
      <c r="E1179" s="94" t="s">
        <v>65</v>
      </c>
      <c r="F1179" s="76" t="s">
        <v>689</v>
      </c>
      <c r="G1179" s="125">
        <v>0.50819999999999999</v>
      </c>
      <c r="H1179" s="78"/>
      <c r="I1179" s="95" t="s">
        <v>995</v>
      </c>
      <c r="J1179" s="323">
        <v>2.92</v>
      </c>
      <c r="K1179" s="96" t="s">
        <v>995</v>
      </c>
      <c r="L1179" s="81">
        <v>1.4839439999999999</v>
      </c>
    </row>
    <row r="1180" spans="1:12">
      <c r="A1180" s="29">
        <v>5069</v>
      </c>
      <c r="B1180" s="29" t="s">
        <v>65</v>
      </c>
      <c r="C1180" s="74">
        <v>5069</v>
      </c>
      <c r="D1180" s="156" t="s">
        <v>13158</v>
      </c>
      <c r="E1180" s="94" t="s">
        <v>65</v>
      </c>
      <c r="F1180" s="76" t="s">
        <v>9401</v>
      </c>
      <c r="G1180" s="125">
        <v>4.5045000000000002E-2</v>
      </c>
      <c r="H1180" s="78"/>
      <c r="I1180" s="95" t="s">
        <v>995</v>
      </c>
      <c r="J1180" s="323">
        <v>23.04</v>
      </c>
      <c r="K1180" s="96" t="s">
        <v>995</v>
      </c>
      <c r="L1180" s="81">
        <v>1.0378368</v>
      </c>
    </row>
    <row r="1181" spans="1:12" ht="30">
      <c r="A1181" s="29">
        <v>6193</v>
      </c>
      <c r="B1181" s="29" t="s">
        <v>65</v>
      </c>
      <c r="C1181" s="74">
        <v>6193</v>
      </c>
      <c r="D1181" s="156" t="s">
        <v>13479</v>
      </c>
      <c r="E1181" s="94" t="s">
        <v>65</v>
      </c>
      <c r="F1181" s="76" t="s">
        <v>689</v>
      </c>
      <c r="G1181" s="125">
        <v>1.5940000000000001</v>
      </c>
      <c r="H1181" s="78"/>
      <c r="I1181" s="95" t="s">
        <v>995</v>
      </c>
      <c r="J1181" s="323">
        <v>20.91</v>
      </c>
      <c r="K1181" s="96" t="s">
        <v>995</v>
      </c>
      <c r="L1181" s="81">
        <v>33.330539999999999</v>
      </c>
    </row>
    <row r="1182" spans="1:12">
      <c r="A1182" s="29">
        <v>25067</v>
      </c>
      <c r="B1182" s="29" t="s">
        <v>65</v>
      </c>
      <c r="C1182" s="74">
        <v>25067</v>
      </c>
      <c r="D1182" s="156" t="s">
        <v>9875</v>
      </c>
      <c r="E1182" s="94" t="s">
        <v>65</v>
      </c>
      <c r="F1182" s="76" t="s">
        <v>758</v>
      </c>
      <c r="G1182" s="125">
        <v>102.96</v>
      </c>
      <c r="H1182" s="78"/>
      <c r="I1182" s="95" t="s">
        <v>995</v>
      </c>
      <c r="J1182" s="323">
        <v>4.67</v>
      </c>
      <c r="K1182" s="96" t="s">
        <v>995</v>
      </c>
      <c r="L1182" s="81">
        <v>480.82319999999999</v>
      </c>
    </row>
    <row r="1183" spans="1:12">
      <c r="A1183" s="29"/>
      <c r="B1183" s="29"/>
      <c r="C1183" s="74" t="s">
        <v>1071</v>
      </c>
      <c r="D1183" s="156" t="s">
        <v>1072</v>
      </c>
      <c r="E1183" s="94" t="s">
        <v>1071</v>
      </c>
      <c r="F1183" s="76" t="s">
        <v>710</v>
      </c>
      <c r="G1183" s="125">
        <v>3</v>
      </c>
      <c r="H1183" s="78"/>
      <c r="I1183" s="95" t="s">
        <v>995</v>
      </c>
      <c r="J1183" s="323">
        <v>633.33000000000004</v>
      </c>
      <c r="K1183" s="96" t="s">
        <v>995</v>
      </c>
      <c r="L1183" s="81">
        <v>1899.9900000000002</v>
      </c>
    </row>
    <row r="1184" spans="1:12">
      <c r="C1184" s="82"/>
      <c r="D1184" s="83"/>
      <c r="E1184" s="84"/>
      <c r="F1184" s="84"/>
      <c r="G1184" s="85"/>
      <c r="H1184" s="86"/>
      <c r="I1184" s="86"/>
      <c r="J1184" s="87"/>
      <c r="K1184" s="88" t="s">
        <v>1004</v>
      </c>
      <c r="L1184" s="89">
        <v>2576.1197965500005</v>
      </c>
    </row>
    <row r="1185" spans="3:12" hidden="1">
      <c r="C1185" s="102" t="s">
        <v>1005</v>
      </c>
      <c r="D1185" s="90" t="s">
        <v>1006</v>
      </c>
      <c r="E1185" s="84"/>
      <c r="F1185" s="84"/>
      <c r="G1185" s="85"/>
      <c r="H1185" s="86"/>
      <c r="I1185" s="86"/>
      <c r="J1185" s="87"/>
      <c r="K1185" s="87"/>
      <c r="L1185" s="103"/>
    </row>
    <row r="1186" spans="3:12" hidden="1">
      <c r="C1186" s="74"/>
      <c r="D1186" s="75"/>
      <c r="E1186" s="76"/>
      <c r="F1186" s="76"/>
      <c r="G1186" s="99"/>
      <c r="H1186" s="78"/>
      <c r="I1186" s="95"/>
      <c r="J1186" s="80"/>
      <c r="K1186" s="96"/>
      <c r="L1186" s="81"/>
    </row>
    <row r="1187" spans="3:12" hidden="1">
      <c r="C1187" s="74"/>
      <c r="D1187" s="75" t="s">
        <v>995</v>
      </c>
      <c r="E1187" s="76"/>
      <c r="F1187" s="76" t="s">
        <v>995</v>
      </c>
      <c r="G1187" s="99"/>
      <c r="H1187" s="78"/>
      <c r="I1187" s="95" t="s">
        <v>995</v>
      </c>
      <c r="J1187" s="80" t="s">
        <v>995</v>
      </c>
      <c r="K1187" s="96" t="s">
        <v>995</v>
      </c>
      <c r="L1187" s="81" t="s">
        <v>995</v>
      </c>
    </row>
    <row r="1188" spans="3:12" hidden="1">
      <c r="C1188" s="82"/>
      <c r="D1188" s="83"/>
      <c r="E1188" s="84"/>
      <c r="F1188" s="84"/>
      <c r="G1188" s="85"/>
      <c r="H1188" s="86"/>
      <c r="I1188" s="86"/>
      <c r="J1188" s="87"/>
      <c r="K1188" s="88" t="s">
        <v>1007</v>
      </c>
      <c r="L1188" s="89">
        <v>0</v>
      </c>
    </row>
    <row r="1189" spans="3:12" hidden="1">
      <c r="C1189" s="102" t="s">
        <v>1008</v>
      </c>
      <c r="D1189" s="90" t="s">
        <v>1009</v>
      </c>
      <c r="E1189" s="84"/>
      <c r="F1189" s="84"/>
      <c r="G1189" s="85"/>
      <c r="H1189" s="86"/>
      <c r="I1189" s="86"/>
      <c r="J1189" s="87"/>
      <c r="K1189" s="87"/>
      <c r="L1189" s="103"/>
    </row>
    <row r="1190" spans="3:12" hidden="1">
      <c r="C1190" s="74"/>
      <c r="D1190" s="75" t="s">
        <v>995</v>
      </c>
      <c r="E1190" s="76"/>
      <c r="F1190" s="76" t="s">
        <v>995</v>
      </c>
      <c r="G1190" s="99"/>
      <c r="H1190" s="78"/>
      <c r="I1190" s="95" t="s">
        <v>995</v>
      </c>
      <c r="J1190" s="80" t="s">
        <v>995</v>
      </c>
      <c r="K1190" s="96" t="s">
        <v>995</v>
      </c>
      <c r="L1190" s="81" t="s">
        <v>995</v>
      </c>
    </row>
    <row r="1191" spans="3:12" hidden="1">
      <c r="C1191" s="74"/>
      <c r="D1191" s="75" t="s">
        <v>995</v>
      </c>
      <c r="E1191" s="76"/>
      <c r="F1191" s="76" t="s">
        <v>995</v>
      </c>
      <c r="G1191" s="99"/>
      <c r="H1191" s="78"/>
      <c r="I1191" s="95" t="s">
        <v>995</v>
      </c>
      <c r="J1191" s="80" t="s">
        <v>995</v>
      </c>
      <c r="K1191" s="96" t="s">
        <v>995</v>
      </c>
      <c r="L1191" s="81" t="s">
        <v>995</v>
      </c>
    </row>
    <row r="1192" spans="3:12" hidden="1">
      <c r="C1192" s="82"/>
      <c r="D1192" s="83"/>
      <c r="E1192" s="84"/>
      <c r="F1192" s="84"/>
      <c r="G1192" s="85"/>
      <c r="H1192" s="86"/>
      <c r="I1192" s="86"/>
      <c r="J1192" s="87"/>
      <c r="K1192" s="88" t="s">
        <v>1010</v>
      </c>
      <c r="L1192" s="89">
        <v>0</v>
      </c>
    </row>
    <row r="1193" spans="3:12" hidden="1">
      <c r="C1193" s="74"/>
      <c r="D1193" s="75" t="s">
        <v>995</v>
      </c>
      <c r="E1193" s="76"/>
      <c r="F1193" s="76" t="s">
        <v>995</v>
      </c>
      <c r="G1193" s="99"/>
      <c r="H1193" s="78"/>
      <c r="I1193" s="95" t="s">
        <v>995</v>
      </c>
      <c r="J1193" s="80" t="s">
        <v>995</v>
      </c>
      <c r="K1193" s="96" t="s">
        <v>995</v>
      </c>
      <c r="L1193" s="81" t="s">
        <v>995</v>
      </c>
    </row>
    <row r="1194" spans="3:12">
      <c r="C1194" s="104"/>
      <c r="D1194" s="105"/>
      <c r="E1194" s="105"/>
      <c r="F1194" s="105"/>
      <c r="G1194" s="105"/>
      <c r="H1194" s="105"/>
      <c r="I1194" s="105"/>
      <c r="J1194" s="106" t="s">
        <v>1011</v>
      </c>
      <c r="K1194" s="107"/>
      <c r="L1194" s="108">
        <v>1</v>
      </c>
    </row>
    <row r="1195" spans="3:12">
      <c r="C1195" s="104"/>
      <c r="D1195" s="105"/>
      <c r="E1195" s="105"/>
      <c r="F1195" s="105"/>
      <c r="G1195" s="105"/>
      <c r="H1195" s="105"/>
      <c r="I1195" s="105"/>
      <c r="J1195" s="106" t="s">
        <v>1012</v>
      </c>
      <c r="K1195" s="109"/>
      <c r="L1195" s="108">
        <v>4670.1378875500004</v>
      </c>
    </row>
    <row r="1196" spans="3:12">
      <c r="C1196" s="104"/>
      <c r="D1196" s="105"/>
      <c r="E1196" s="105"/>
      <c r="F1196" s="105"/>
      <c r="G1196" s="105"/>
      <c r="H1196" s="105"/>
      <c r="I1196" s="105"/>
      <c r="J1196" s="106" t="s">
        <v>1013</v>
      </c>
      <c r="K1196" s="110">
        <v>0</v>
      </c>
      <c r="L1196" s="108">
        <v>0</v>
      </c>
    </row>
    <row r="1197" spans="3:12">
      <c r="C1197" s="111"/>
      <c r="D1197" s="112"/>
      <c r="E1197" s="112"/>
      <c r="F1197" s="112"/>
      <c r="G1197" s="112"/>
      <c r="H1197" s="112"/>
      <c r="I1197" s="112"/>
      <c r="J1197" s="113" t="s">
        <v>1014</v>
      </c>
      <c r="K1197" s="114"/>
      <c r="L1197" s="115">
        <v>4670.1378875500004</v>
      </c>
    </row>
    <row r="1198" spans="3:12">
      <c r="C1198" s="531" t="s">
        <v>1015</v>
      </c>
      <c r="D1198" s="117" t="s">
        <v>1030</v>
      </c>
      <c r="E1198" s="117"/>
      <c r="F1198" s="117"/>
      <c r="G1198" s="117"/>
      <c r="H1198" s="117"/>
      <c r="I1198" s="117"/>
      <c r="J1198" s="117"/>
      <c r="K1198" s="117"/>
      <c r="L1198" s="532"/>
    </row>
    <row r="1199" spans="3:12" hidden="1">
      <c r="C1199" s="533"/>
      <c r="D1199" s="1788"/>
      <c r="E1199" s="1788"/>
      <c r="F1199" s="1788"/>
      <c r="G1199" s="1788"/>
      <c r="H1199" s="1788"/>
      <c r="I1199" s="1788"/>
      <c r="J1199" s="1788"/>
      <c r="K1199" s="120"/>
      <c r="L1199" s="534"/>
    </row>
    <row r="1200" spans="3:12" ht="15.75" thickBot="1">
      <c r="C1200" s="533"/>
      <c r="D1200" s="1792"/>
      <c r="E1200" s="1792"/>
      <c r="F1200" s="1792"/>
      <c r="G1200" s="1792"/>
      <c r="H1200" s="1792"/>
      <c r="I1200" s="1792"/>
      <c r="J1200" s="1792"/>
      <c r="K1200" s="1792"/>
      <c r="L1200" s="534"/>
    </row>
    <row r="1201" spans="1:12">
      <c r="C1201" s="752" t="s">
        <v>981</v>
      </c>
      <c r="D1201" s="753" t="s">
        <v>23</v>
      </c>
      <c r="E1201" s="754" t="s">
        <v>982</v>
      </c>
      <c r="F1201" s="754" t="s">
        <v>970</v>
      </c>
      <c r="G1201" s="755" t="s">
        <v>983</v>
      </c>
      <c r="H1201" s="756" t="s">
        <v>984</v>
      </c>
      <c r="I1201" s="757"/>
      <c r="J1201" s="758" t="s">
        <v>985</v>
      </c>
      <c r="K1201" s="759"/>
      <c r="L1201" s="760" t="s">
        <v>986</v>
      </c>
    </row>
    <row r="1202" spans="1:12">
      <c r="C1202" s="761" t="s">
        <v>386</v>
      </c>
      <c r="D1202" s="762" t="s">
        <v>835</v>
      </c>
      <c r="E1202" s="763" t="s">
        <v>140</v>
      </c>
      <c r="F1202" s="764" t="s">
        <v>710</v>
      </c>
      <c r="G1202" s="765">
        <v>1</v>
      </c>
      <c r="H1202" s="766" t="s">
        <v>987</v>
      </c>
      <c r="I1202" s="767" t="s">
        <v>988</v>
      </c>
      <c r="J1202" s="768" t="s">
        <v>989</v>
      </c>
      <c r="K1202" s="769" t="s">
        <v>990</v>
      </c>
      <c r="L1202" s="770">
        <v>1901.3685599999999</v>
      </c>
    </row>
    <row r="1203" spans="1:12" hidden="1">
      <c r="C1203" s="67" t="s">
        <v>665</v>
      </c>
      <c r="D1203" s="68" t="s">
        <v>991</v>
      </c>
      <c r="E1203" s="69"/>
      <c r="F1203" s="69"/>
      <c r="G1203" s="70"/>
      <c r="H1203" s="71"/>
      <c r="I1203" s="71"/>
      <c r="J1203" s="72"/>
      <c r="K1203" s="72"/>
      <c r="L1203" s="73"/>
    </row>
    <row r="1204" spans="1:12" hidden="1">
      <c r="A1204" s="29"/>
      <c r="B1204" s="29"/>
      <c r="C1204" s="74"/>
      <c r="D1204" s="122"/>
      <c r="E1204" s="94"/>
      <c r="F1204" s="76"/>
      <c r="G1204" s="125"/>
      <c r="H1204" s="78"/>
      <c r="I1204" s="95"/>
      <c r="J1204" s="123"/>
      <c r="K1204" s="96"/>
      <c r="L1204" s="538"/>
    </row>
    <row r="1205" spans="1:12" hidden="1">
      <c r="C1205" s="82"/>
      <c r="D1205" s="83"/>
      <c r="E1205" s="84"/>
      <c r="F1205" s="84"/>
      <c r="G1205" s="85"/>
      <c r="H1205" s="86"/>
      <c r="I1205" s="86"/>
      <c r="J1205" s="87"/>
      <c r="K1205" s="88" t="s">
        <v>996</v>
      </c>
      <c r="L1205" s="539">
        <v>0</v>
      </c>
    </row>
    <row r="1206" spans="1:12" hidden="1">
      <c r="C1206" s="67" t="s">
        <v>705</v>
      </c>
      <c r="D1206" s="90" t="s">
        <v>997</v>
      </c>
      <c r="E1206" s="84"/>
      <c r="F1206" s="84"/>
      <c r="G1206" s="85"/>
      <c r="H1206" s="91"/>
      <c r="I1206" s="91"/>
      <c r="J1206" s="92"/>
      <c r="K1206" s="92"/>
      <c r="L1206" s="93"/>
    </row>
    <row r="1207" spans="1:12" hidden="1">
      <c r="A1207" s="29"/>
      <c r="B1207" s="29"/>
      <c r="C1207" s="74"/>
      <c r="D1207" s="156"/>
      <c r="E1207" s="94"/>
      <c r="F1207" s="76"/>
      <c r="G1207" s="776"/>
      <c r="H1207" s="78"/>
      <c r="I1207" s="95"/>
      <c r="J1207" s="323"/>
      <c r="K1207" s="96"/>
      <c r="L1207" s="81"/>
    </row>
    <row r="1208" spans="1:12" hidden="1">
      <c r="C1208" s="82"/>
      <c r="D1208" s="83"/>
      <c r="E1208" s="84"/>
      <c r="F1208" s="84"/>
      <c r="G1208" s="85"/>
      <c r="H1208" s="86"/>
      <c r="I1208" s="86"/>
      <c r="J1208" s="87"/>
      <c r="K1208" s="88" t="s">
        <v>999</v>
      </c>
      <c r="L1208" s="101">
        <v>0</v>
      </c>
    </row>
    <row r="1209" spans="1:12" hidden="1">
      <c r="C1209" s="82"/>
      <c r="D1209" s="83"/>
      <c r="E1209" s="84"/>
      <c r="F1209" s="84"/>
      <c r="G1209" s="85"/>
      <c r="H1209" s="86"/>
      <c r="I1209" s="86"/>
      <c r="J1209" s="87"/>
      <c r="K1209" s="88" t="s">
        <v>1000</v>
      </c>
      <c r="L1209" s="101">
        <v>0</v>
      </c>
    </row>
    <row r="1210" spans="1:12">
      <c r="C1210" s="102" t="s">
        <v>750</v>
      </c>
      <c r="D1210" s="90" t="s">
        <v>1001</v>
      </c>
      <c r="E1210" s="84"/>
      <c r="F1210" s="84"/>
      <c r="G1210" s="85"/>
      <c r="H1210" s="86"/>
      <c r="I1210" s="86" t="s">
        <v>995</v>
      </c>
      <c r="J1210" s="87"/>
      <c r="K1210" s="87"/>
      <c r="L1210" s="103"/>
    </row>
    <row r="1211" spans="1:12" ht="30">
      <c r="A1211" s="29">
        <v>92916</v>
      </c>
      <c r="B1211" s="29" t="s">
        <v>56</v>
      </c>
      <c r="C1211" s="74">
        <v>92916</v>
      </c>
      <c r="D1211" s="156" t="s">
        <v>4571</v>
      </c>
      <c r="E1211" s="94" t="s">
        <v>56</v>
      </c>
      <c r="F1211" s="76" t="s">
        <v>682</v>
      </c>
      <c r="G1211" s="125">
        <v>6.19</v>
      </c>
      <c r="H1211" s="78"/>
      <c r="I1211" s="95" t="s">
        <v>995</v>
      </c>
      <c r="J1211" s="323">
        <v>18.84</v>
      </c>
      <c r="K1211" s="96" t="s">
        <v>995</v>
      </c>
      <c r="L1211" s="81">
        <v>116.61960000000001</v>
      </c>
    </row>
    <row r="1212" spans="1:12" ht="30">
      <c r="A1212" s="29">
        <v>92917</v>
      </c>
      <c r="B1212" s="29" t="s">
        <v>56</v>
      </c>
      <c r="C1212" s="74">
        <v>92917</v>
      </c>
      <c r="D1212" s="156" t="s">
        <v>681</v>
      </c>
      <c r="E1212" s="94" t="s">
        <v>56</v>
      </c>
      <c r="F1212" s="76" t="s">
        <v>682</v>
      </c>
      <c r="G1212" s="125">
        <v>12.49</v>
      </c>
      <c r="H1212" s="78"/>
      <c r="I1212" s="95" t="s">
        <v>995</v>
      </c>
      <c r="J1212" s="323">
        <v>17.96</v>
      </c>
      <c r="K1212" s="96" t="s">
        <v>995</v>
      </c>
      <c r="L1212" s="81">
        <v>224.32040000000001</v>
      </c>
    </row>
    <row r="1213" spans="1:12" ht="30">
      <c r="A1213" s="29">
        <v>92919</v>
      </c>
      <c r="B1213" s="29" t="s">
        <v>56</v>
      </c>
      <c r="C1213" s="74">
        <v>92919</v>
      </c>
      <c r="D1213" s="156" t="s">
        <v>687</v>
      </c>
      <c r="E1213" s="94" t="s">
        <v>56</v>
      </c>
      <c r="F1213" s="76" t="s">
        <v>682</v>
      </c>
      <c r="G1213" s="125">
        <v>6.03</v>
      </c>
      <c r="H1213" s="78"/>
      <c r="I1213" s="95" t="s">
        <v>995</v>
      </c>
      <c r="J1213" s="323">
        <v>16.18</v>
      </c>
      <c r="K1213" s="96" t="s">
        <v>995</v>
      </c>
      <c r="L1213" s="81">
        <v>97.565399999999997</v>
      </c>
    </row>
    <row r="1214" spans="1:12" ht="45">
      <c r="A1214" s="29">
        <v>96540</v>
      </c>
      <c r="B1214" s="29" t="s">
        <v>56</v>
      </c>
      <c r="C1214" s="74">
        <v>96540</v>
      </c>
      <c r="D1214" s="156" t="s">
        <v>4396</v>
      </c>
      <c r="E1214" s="94" t="s">
        <v>56</v>
      </c>
      <c r="F1214" s="76" t="s">
        <v>472</v>
      </c>
      <c r="G1214" s="125">
        <v>2.64</v>
      </c>
      <c r="H1214" s="78"/>
      <c r="I1214" s="95" t="s">
        <v>995</v>
      </c>
      <c r="J1214" s="323">
        <v>127.56</v>
      </c>
      <c r="K1214" s="96" t="s">
        <v>995</v>
      </c>
      <c r="L1214" s="81">
        <v>336.75839999999999</v>
      </c>
    </row>
    <row r="1215" spans="1:12" ht="30">
      <c r="A1215" s="29">
        <v>94963</v>
      </c>
      <c r="B1215" s="29" t="s">
        <v>56</v>
      </c>
      <c r="C1215" s="74">
        <v>94963</v>
      </c>
      <c r="D1215" s="156" t="s">
        <v>4649</v>
      </c>
      <c r="E1215" s="94" t="s">
        <v>56</v>
      </c>
      <c r="F1215" s="76" t="s">
        <v>669</v>
      </c>
      <c r="G1215" s="125">
        <v>0.1</v>
      </c>
      <c r="H1215" s="78"/>
      <c r="I1215" s="95" t="s">
        <v>995</v>
      </c>
      <c r="J1215" s="323">
        <v>392.63</v>
      </c>
      <c r="K1215" s="96" t="s">
        <v>995</v>
      </c>
      <c r="L1215" s="81">
        <v>39.263000000000005</v>
      </c>
    </row>
    <row r="1216" spans="1:12" ht="30">
      <c r="A1216" s="29">
        <v>94965</v>
      </c>
      <c r="B1216" s="29" t="s">
        <v>56</v>
      </c>
      <c r="C1216" s="74">
        <v>94965</v>
      </c>
      <c r="D1216" s="156" t="s">
        <v>4651</v>
      </c>
      <c r="E1216" s="94" t="s">
        <v>56</v>
      </c>
      <c r="F1216" s="76" t="s">
        <v>669</v>
      </c>
      <c r="G1216" s="125">
        <v>0.47</v>
      </c>
      <c r="H1216" s="78"/>
      <c r="I1216" s="95" t="s">
        <v>995</v>
      </c>
      <c r="J1216" s="323">
        <v>438.45</v>
      </c>
      <c r="K1216" s="96" t="s">
        <v>995</v>
      </c>
      <c r="L1216" s="81">
        <v>206.07149999999999</v>
      </c>
    </row>
    <row r="1217" spans="1:12" ht="30">
      <c r="A1217" s="29">
        <v>92873</v>
      </c>
      <c r="B1217" s="29" t="s">
        <v>56</v>
      </c>
      <c r="C1217" s="74">
        <v>92873</v>
      </c>
      <c r="D1217" s="156" t="s">
        <v>4646</v>
      </c>
      <c r="E1217" s="94" t="s">
        <v>56</v>
      </c>
      <c r="F1217" s="76" t="s">
        <v>669</v>
      </c>
      <c r="G1217" s="125">
        <v>0.56999999999999995</v>
      </c>
      <c r="H1217" s="78"/>
      <c r="I1217" s="95" t="s">
        <v>995</v>
      </c>
      <c r="J1217" s="323">
        <v>186.82</v>
      </c>
      <c r="K1217" s="96" t="s">
        <v>995</v>
      </c>
      <c r="L1217" s="81">
        <v>106.48739999999999</v>
      </c>
    </row>
    <row r="1218" spans="1:12" ht="45">
      <c r="A1218" s="29">
        <v>87451</v>
      </c>
      <c r="B1218" s="29" t="s">
        <v>56</v>
      </c>
      <c r="C1218" s="74">
        <v>87451</v>
      </c>
      <c r="D1218" s="156" t="s">
        <v>7651</v>
      </c>
      <c r="E1218" s="94" t="s">
        <v>56</v>
      </c>
      <c r="F1218" s="76" t="s">
        <v>472</v>
      </c>
      <c r="G1218" s="125">
        <v>5.18</v>
      </c>
      <c r="H1218" s="78"/>
      <c r="I1218" s="95" t="s">
        <v>995</v>
      </c>
      <c r="J1218" s="323">
        <v>107.81</v>
      </c>
      <c r="K1218" s="96" t="s">
        <v>995</v>
      </c>
      <c r="L1218" s="81">
        <v>558.45579999999995</v>
      </c>
    </row>
    <row r="1219" spans="1:12" ht="30">
      <c r="A1219" s="29">
        <v>88629</v>
      </c>
      <c r="B1219" s="29" t="s">
        <v>56</v>
      </c>
      <c r="C1219" s="74">
        <v>88629</v>
      </c>
      <c r="D1219" s="156" t="s">
        <v>8535</v>
      </c>
      <c r="E1219" s="94" t="s">
        <v>56</v>
      </c>
      <c r="F1219" s="76" t="s">
        <v>669</v>
      </c>
      <c r="G1219" s="125">
        <v>0.1036</v>
      </c>
      <c r="H1219" s="78"/>
      <c r="I1219" s="95" t="s">
        <v>995</v>
      </c>
      <c r="J1219" s="323">
        <v>548.20000000000005</v>
      </c>
      <c r="K1219" s="96" t="s">
        <v>995</v>
      </c>
      <c r="L1219" s="81">
        <v>56.793520000000001</v>
      </c>
    </row>
    <row r="1220" spans="1:12" ht="30">
      <c r="A1220" s="29"/>
      <c r="B1220" s="29"/>
      <c r="C1220" s="74" t="s">
        <v>604</v>
      </c>
      <c r="D1220" s="156" t="s">
        <v>749</v>
      </c>
      <c r="E1220" s="94" t="s">
        <v>56</v>
      </c>
      <c r="F1220" s="76" t="s">
        <v>253</v>
      </c>
      <c r="G1220" s="125">
        <v>1</v>
      </c>
      <c r="H1220" s="78"/>
      <c r="I1220" s="95" t="s">
        <v>995</v>
      </c>
      <c r="J1220" s="323">
        <v>63.366340000000001</v>
      </c>
      <c r="K1220" s="96" t="s">
        <v>995</v>
      </c>
      <c r="L1220" s="81">
        <v>63.366340000000001</v>
      </c>
    </row>
    <row r="1221" spans="1:12" ht="30">
      <c r="A1221" s="29">
        <v>40671</v>
      </c>
      <c r="B1221" s="29" t="s">
        <v>65</v>
      </c>
      <c r="C1221" s="74">
        <v>40671</v>
      </c>
      <c r="D1221" s="156" t="s">
        <v>13007</v>
      </c>
      <c r="E1221" s="94" t="s">
        <v>65</v>
      </c>
      <c r="F1221" s="76" t="s">
        <v>819</v>
      </c>
      <c r="G1221" s="125">
        <v>0.1036</v>
      </c>
      <c r="H1221" s="78"/>
      <c r="I1221" s="95" t="s">
        <v>995</v>
      </c>
      <c r="J1221" s="323">
        <v>83.1</v>
      </c>
      <c r="K1221" s="96" t="s">
        <v>995</v>
      </c>
      <c r="L1221" s="81">
        <v>8.6091599999999993</v>
      </c>
    </row>
    <row r="1222" spans="1:12">
      <c r="A1222" s="29"/>
      <c r="B1222" s="29"/>
      <c r="C1222" s="74" t="s">
        <v>1073</v>
      </c>
      <c r="D1222" s="1103" t="s">
        <v>1074</v>
      </c>
      <c r="E1222" s="128" t="s">
        <v>140</v>
      </c>
      <c r="F1222" s="98" t="s">
        <v>710</v>
      </c>
      <c r="G1222" s="125">
        <v>1</v>
      </c>
      <c r="H1222" s="129"/>
      <c r="I1222" s="130" t="s">
        <v>995</v>
      </c>
      <c r="J1222" s="458">
        <v>87.058040000000005</v>
      </c>
      <c r="K1222" s="132"/>
      <c r="L1222" s="81">
        <v>87.058040000000005</v>
      </c>
    </row>
    <row r="1223" spans="1:12">
      <c r="A1223" s="29"/>
      <c r="B1223" s="29"/>
      <c r="C1223" s="74"/>
      <c r="D1223" s="1103"/>
      <c r="E1223" s="128"/>
      <c r="F1223" s="98"/>
      <c r="G1223" s="125"/>
      <c r="H1223" s="129"/>
      <c r="I1223" s="130"/>
      <c r="J1223" s="458"/>
      <c r="K1223" s="132"/>
      <c r="L1223" s="153"/>
    </row>
    <row r="1224" spans="1:12">
      <c r="C1224" s="82"/>
      <c r="D1224" s="83"/>
      <c r="E1224" s="84"/>
      <c r="F1224" s="84"/>
      <c r="G1224" s="85"/>
      <c r="H1224" s="86"/>
      <c r="I1224" s="86"/>
      <c r="J1224" s="87"/>
      <c r="K1224" s="88" t="s">
        <v>1002</v>
      </c>
      <c r="L1224" s="89">
        <v>1901.3685599999999</v>
      </c>
    </row>
    <row r="1225" spans="1:12" hidden="1">
      <c r="C1225" s="102" t="s">
        <v>964</v>
      </c>
      <c r="D1225" s="90" t="s">
        <v>1003</v>
      </c>
      <c r="E1225" s="84"/>
      <c r="F1225" s="84"/>
      <c r="G1225" s="85"/>
      <c r="H1225" s="86"/>
      <c r="I1225" s="86"/>
      <c r="J1225" s="87"/>
      <c r="K1225" s="87"/>
      <c r="L1225" s="103"/>
    </row>
    <row r="1226" spans="1:12" hidden="1">
      <c r="A1226" s="29"/>
      <c r="B1226" s="29"/>
      <c r="C1226" s="74"/>
      <c r="D1226" s="156"/>
      <c r="E1226" s="94"/>
      <c r="F1226" s="76"/>
      <c r="G1226" s="125"/>
      <c r="H1226" s="78"/>
      <c r="I1226" s="95"/>
      <c r="J1226" s="323"/>
      <c r="K1226" s="96"/>
      <c r="L1226" s="81"/>
    </row>
    <row r="1227" spans="1:12" hidden="1">
      <c r="A1227" s="29"/>
      <c r="B1227" s="29"/>
      <c r="C1227" s="74"/>
      <c r="D1227" s="156"/>
      <c r="E1227" s="94"/>
      <c r="F1227" s="76"/>
      <c r="G1227" s="125"/>
      <c r="H1227" s="78"/>
      <c r="I1227" s="95"/>
      <c r="J1227" s="323"/>
      <c r="K1227" s="96"/>
      <c r="L1227" s="81"/>
    </row>
    <row r="1228" spans="1:12" hidden="1">
      <c r="C1228" s="82"/>
      <c r="D1228" s="83"/>
      <c r="E1228" s="84"/>
      <c r="F1228" s="84"/>
      <c r="G1228" s="85"/>
      <c r="H1228" s="86"/>
      <c r="I1228" s="86"/>
      <c r="J1228" s="87"/>
      <c r="K1228" s="88" t="s">
        <v>1004</v>
      </c>
      <c r="L1228" s="89">
        <v>0</v>
      </c>
    </row>
    <row r="1229" spans="1:12" hidden="1">
      <c r="C1229" s="102" t="s">
        <v>1005</v>
      </c>
      <c r="D1229" s="90" t="s">
        <v>1006</v>
      </c>
      <c r="E1229" s="84"/>
      <c r="F1229" s="84"/>
      <c r="G1229" s="85"/>
      <c r="H1229" s="86"/>
      <c r="I1229" s="86"/>
      <c r="J1229" s="87"/>
      <c r="K1229" s="87"/>
      <c r="L1229" s="103"/>
    </row>
    <row r="1230" spans="1:12" hidden="1">
      <c r="C1230" s="74"/>
      <c r="D1230" s="75"/>
      <c r="E1230" s="76"/>
      <c r="F1230" s="76"/>
      <c r="G1230" s="99"/>
      <c r="H1230" s="78"/>
      <c r="I1230" s="95"/>
      <c r="J1230" s="80"/>
      <c r="K1230" s="96"/>
      <c r="L1230" s="81"/>
    </row>
    <row r="1231" spans="1:12" hidden="1">
      <c r="C1231" s="74"/>
      <c r="D1231" s="75" t="s">
        <v>995</v>
      </c>
      <c r="E1231" s="76"/>
      <c r="F1231" s="76" t="s">
        <v>995</v>
      </c>
      <c r="G1231" s="99"/>
      <c r="H1231" s="78"/>
      <c r="I1231" s="95" t="s">
        <v>995</v>
      </c>
      <c r="J1231" s="80" t="s">
        <v>995</v>
      </c>
      <c r="K1231" s="96" t="s">
        <v>995</v>
      </c>
      <c r="L1231" s="81" t="s">
        <v>995</v>
      </c>
    </row>
    <row r="1232" spans="1:12" hidden="1">
      <c r="C1232" s="82"/>
      <c r="D1232" s="83"/>
      <c r="E1232" s="84"/>
      <c r="F1232" s="84"/>
      <c r="G1232" s="85"/>
      <c r="H1232" s="86"/>
      <c r="I1232" s="86"/>
      <c r="J1232" s="87"/>
      <c r="K1232" s="88" t="s">
        <v>1007</v>
      </c>
      <c r="L1232" s="89">
        <v>0</v>
      </c>
    </row>
    <row r="1233" spans="1:12" hidden="1">
      <c r="C1233" s="102" t="s">
        <v>1008</v>
      </c>
      <c r="D1233" s="90" t="s">
        <v>1009</v>
      </c>
      <c r="E1233" s="84"/>
      <c r="F1233" s="84"/>
      <c r="G1233" s="85"/>
      <c r="H1233" s="86"/>
      <c r="I1233" s="86"/>
      <c r="J1233" s="87"/>
      <c r="K1233" s="87"/>
      <c r="L1233" s="103"/>
    </row>
    <row r="1234" spans="1:12" hidden="1">
      <c r="C1234" s="74"/>
      <c r="D1234" s="75" t="s">
        <v>995</v>
      </c>
      <c r="E1234" s="76"/>
      <c r="F1234" s="76" t="s">
        <v>995</v>
      </c>
      <c r="G1234" s="99"/>
      <c r="H1234" s="78"/>
      <c r="I1234" s="95" t="s">
        <v>995</v>
      </c>
      <c r="J1234" s="80" t="s">
        <v>995</v>
      </c>
      <c r="K1234" s="96" t="s">
        <v>995</v>
      </c>
      <c r="L1234" s="81" t="s">
        <v>995</v>
      </c>
    </row>
    <row r="1235" spans="1:12" hidden="1">
      <c r="C1235" s="74"/>
      <c r="D1235" s="75" t="s">
        <v>995</v>
      </c>
      <c r="E1235" s="76"/>
      <c r="F1235" s="76" t="s">
        <v>995</v>
      </c>
      <c r="G1235" s="99"/>
      <c r="H1235" s="78"/>
      <c r="I1235" s="95" t="s">
        <v>995</v>
      </c>
      <c r="J1235" s="80" t="s">
        <v>995</v>
      </c>
      <c r="K1235" s="96" t="s">
        <v>995</v>
      </c>
      <c r="L1235" s="81" t="s">
        <v>995</v>
      </c>
    </row>
    <row r="1236" spans="1:12" hidden="1">
      <c r="C1236" s="82"/>
      <c r="D1236" s="83"/>
      <c r="E1236" s="84"/>
      <c r="F1236" s="84"/>
      <c r="G1236" s="85"/>
      <c r="H1236" s="86"/>
      <c r="I1236" s="86"/>
      <c r="J1236" s="87"/>
      <c r="K1236" s="88" t="s">
        <v>1010</v>
      </c>
      <c r="L1236" s="89">
        <v>0</v>
      </c>
    </row>
    <row r="1237" spans="1:12" hidden="1">
      <c r="C1237" s="74"/>
      <c r="D1237" s="75" t="s">
        <v>995</v>
      </c>
      <c r="E1237" s="76"/>
      <c r="F1237" s="76" t="s">
        <v>995</v>
      </c>
      <c r="G1237" s="99"/>
      <c r="H1237" s="78"/>
      <c r="I1237" s="95" t="s">
        <v>995</v>
      </c>
      <c r="J1237" s="80" t="s">
        <v>995</v>
      </c>
      <c r="K1237" s="96" t="s">
        <v>995</v>
      </c>
      <c r="L1237" s="81" t="s">
        <v>995</v>
      </c>
    </row>
    <row r="1238" spans="1:12">
      <c r="C1238" s="104"/>
      <c r="D1238" s="105"/>
      <c r="E1238" s="105"/>
      <c r="F1238" s="105"/>
      <c r="G1238" s="105"/>
      <c r="H1238" s="105"/>
      <c r="I1238" s="105"/>
      <c r="J1238" s="106" t="s">
        <v>1011</v>
      </c>
      <c r="K1238" s="107"/>
      <c r="L1238" s="108">
        <v>1</v>
      </c>
    </row>
    <row r="1239" spans="1:12">
      <c r="C1239" s="104"/>
      <c r="D1239" s="105"/>
      <c r="E1239" s="105"/>
      <c r="F1239" s="105"/>
      <c r="G1239" s="105"/>
      <c r="H1239" s="105"/>
      <c r="I1239" s="105"/>
      <c r="J1239" s="106" t="s">
        <v>1012</v>
      </c>
      <c r="K1239" s="109"/>
      <c r="L1239" s="108">
        <v>1901.3685599999999</v>
      </c>
    </row>
    <row r="1240" spans="1:12">
      <c r="C1240" s="104"/>
      <c r="D1240" s="105"/>
      <c r="E1240" s="105"/>
      <c r="F1240" s="105"/>
      <c r="G1240" s="105"/>
      <c r="H1240" s="105"/>
      <c r="I1240" s="105"/>
      <c r="J1240" s="106" t="s">
        <v>1013</v>
      </c>
      <c r="K1240" s="110">
        <v>0</v>
      </c>
      <c r="L1240" s="108">
        <v>0</v>
      </c>
    </row>
    <row r="1241" spans="1:12">
      <c r="C1241" s="111"/>
      <c r="D1241" s="112"/>
      <c r="E1241" s="112"/>
      <c r="F1241" s="112"/>
      <c r="G1241" s="112"/>
      <c r="H1241" s="112"/>
      <c r="I1241" s="112"/>
      <c r="J1241" s="113" t="s">
        <v>1014</v>
      </c>
      <c r="K1241" s="114"/>
      <c r="L1241" s="115">
        <v>1901.3685599999999</v>
      </c>
    </row>
    <row r="1242" spans="1:12">
      <c r="C1242" s="531" t="s">
        <v>1015</v>
      </c>
      <c r="D1242" s="117" t="s">
        <v>1030</v>
      </c>
      <c r="E1242" s="117"/>
      <c r="F1242" s="117"/>
      <c r="G1242" s="117"/>
      <c r="H1242" s="117"/>
      <c r="I1242" s="117"/>
      <c r="J1242" s="117"/>
      <c r="K1242" s="117"/>
      <c r="L1242" s="532"/>
    </row>
    <row r="1243" spans="1:12">
      <c r="C1243" s="533"/>
      <c r="D1243" s="1788"/>
      <c r="E1243" s="1788"/>
      <c r="F1243" s="1788"/>
      <c r="G1243" s="1788"/>
      <c r="H1243" s="1788"/>
      <c r="I1243" s="1788"/>
      <c r="J1243" s="1788"/>
      <c r="K1243" s="120"/>
      <c r="L1243" s="534"/>
    </row>
    <row r="1244" spans="1:12" ht="15.75" thickBot="1">
      <c r="C1244" s="533"/>
      <c r="D1244" s="1792"/>
      <c r="E1244" s="1792"/>
      <c r="F1244" s="1792"/>
      <c r="G1244" s="1792"/>
      <c r="H1244" s="1792"/>
      <c r="I1244" s="1792"/>
      <c r="J1244" s="1792"/>
      <c r="K1244" s="1792"/>
      <c r="L1244" s="534"/>
    </row>
    <row r="1245" spans="1:12">
      <c r="C1245" s="752" t="s">
        <v>981</v>
      </c>
      <c r="D1245" s="753" t="s">
        <v>23</v>
      </c>
      <c r="E1245" s="754" t="s">
        <v>982</v>
      </c>
      <c r="F1245" s="754" t="s">
        <v>970</v>
      </c>
      <c r="G1245" s="755" t="s">
        <v>983</v>
      </c>
      <c r="H1245" s="756" t="s">
        <v>984</v>
      </c>
      <c r="I1245" s="757"/>
      <c r="J1245" s="758" t="s">
        <v>985</v>
      </c>
      <c r="K1245" s="759"/>
      <c r="L1245" s="760" t="s">
        <v>986</v>
      </c>
    </row>
    <row r="1246" spans="1:12">
      <c r="C1246" s="761" t="s">
        <v>1073</v>
      </c>
      <c r="D1246" s="762" t="s">
        <v>1074</v>
      </c>
      <c r="E1246" s="763" t="s">
        <v>140</v>
      </c>
      <c r="F1246" s="764" t="s">
        <v>710</v>
      </c>
      <c r="G1246" s="765">
        <v>1</v>
      </c>
      <c r="H1246" s="766" t="s">
        <v>987</v>
      </c>
      <c r="I1246" s="767" t="s">
        <v>988</v>
      </c>
      <c r="J1246" s="768" t="s">
        <v>989</v>
      </c>
      <c r="K1246" s="769" t="s">
        <v>990</v>
      </c>
      <c r="L1246" s="770">
        <v>87.058040000000005</v>
      </c>
    </row>
    <row r="1247" spans="1:12">
      <c r="C1247" s="67" t="s">
        <v>665</v>
      </c>
      <c r="D1247" s="68" t="s">
        <v>991</v>
      </c>
      <c r="E1247" s="69"/>
      <c r="F1247" s="69"/>
      <c r="G1247" s="70"/>
      <c r="H1247" s="71"/>
      <c r="I1247" s="71"/>
      <c r="J1247" s="72"/>
      <c r="K1247" s="72"/>
      <c r="L1247" s="73"/>
    </row>
    <row r="1248" spans="1:12">
      <c r="A1248" s="29"/>
      <c r="B1248" s="29"/>
      <c r="C1248" s="74"/>
      <c r="D1248" s="122"/>
      <c r="E1248" s="94"/>
      <c r="F1248" s="76"/>
      <c r="G1248" s="125"/>
      <c r="H1248" s="78"/>
      <c r="I1248" s="95"/>
      <c r="J1248" s="123"/>
      <c r="K1248" s="96"/>
      <c r="L1248" s="538"/>
    </row>
    <row r="1249" spans="1:12">
      <c r="C1249" s="82"/>
      <c r="D1249" s="83"/>
      <c r="E1249" s="84"/>
      <c r="F1249" s="84"/>
      <c r="G1249" s="85"/>
      <c r="H1249" s="86"/>
      <c r="I1249" s="86"/>
      <c r="J1249" s="87"/>
      <c r="K1249" s="88" t="s">
        <v>996</v>
      </c>
      <c r="L1249" s="539">
        <v>0</v>
      </c>
    </row>
    <row r="1250" spans="1:12">
      <c r="C1250" s="67" t="s">
        <v>705</v>
      </c>
      <c r="D1250" s="90" t="s">
        <v>997</v>
      </c>
      <c r="E1250" s="84"/>
      <c r="F1250" s="84"/>
      <c r="G1250" s="85"/>
      <c r="H1250" s="91"/>
      <c r="I1250" s="91"/>
      <c r="J1250" s="92"/>
      <c r="K1250" s="92"/>
      <c r="L1250" s="93"/>
    </row>
    <row r="1251" spans="1:12">
      <c r="A1251" s="29">
        <v>88317</v>
      </c>
      <c r="B1251" s="29" t="s">
        <v>56</v>
      </c>
      <c r="C1251" s="74">
        <v>88317</v>
      </c>
      <c r="D1251" s="156" t="s">
        <v>9017</v>
      </c>
      <c r="E1251" s="94" t="s">
        <v>56</v>
      </c>
      <c r="F1251" s="76" t="s">
        <v>994</v>
      </c>
      <c r="G1251" s="776">
        <v>0.5</v>
      </c>
      <c r="H1251" s="78"/>
      <c r="I1251" s="95" t="s">
        <v>995</v>
      </c>
      <c r="J1251" s="323">
        <v>24.44</v>
      </c>
      <c r="K1251" s="96" t="s">
        <v>995</v>
      </c>
      <c r="L1251" s="81">
        <v>12.22</v>
      </c>
    </row>
    <row r="1252" spans="1:12">
      <c r="C1252" s="82"/>
      <c r="D1252" s="83"/>
      <c r="E1252" s="84"/>
      <c r="F1252" s="84"/>
      <c r="G1252" s="85"/>
      <c r="H1252" s="86"/>
      <c r="I1252" s="86"/>
      <c r="J1252" s="87"/>
      <c r="K1252" s="88" t="s">
        <v>999</v>
      </c>
      <c r="L1252" s="101">
        <v>12.22</v>
      </c>
    </row>
    <row r="1253" spans="1:12">
      <c r="C1253" s="82"/>
      <c r="D1253" s="83"/>
      <c r="E1253" s="84"/>
      <c r="F1253" s="84"/>
      <c r="G1253" s="85"/>
      <c r="H1253" s="86"/>
      <c r="I1253" s="86"/>
      <c r="J1253" s="87"/>
      <c r="K1253" s="88" t="s">
        <v>1000</v>
      </c>
      <c r="L1253" s="101">
        <v>12.22</v>
      </c>
    </row>
    <row r="1254" spans="1:12">
      <c r="C1254" s="102" t="s">
        <v>750</v>
      </c>
      <c r="D1254" s="90" t="s">
        <v>1001</v>
      </c>
      <c r="E1254" s="84"/>
      <c r="F1254" s="84"/>
      <c r="G1254" s="85"/>
      <c r="H1254" s="86"/>
      <c r="I1254" s="86" t="s">
        <v>995</v>
      </c>
      <c r="J1254" s="87"/>
      <c r="K1254" s="87"/>
      <c r="L1254" s="103"/>
    </row>
    <row r="1255" spans="1:12" ht="30">
      <c r="A1255" s="29">
        <v>567</v>
      </c>
      <c r="B1255" s="29" t="s">
        <v>65</v>
      </c>
      <c r="C1255" s="74">
        <v>567</v>
      </c>
      <c r="D1255" s="156" t="s">
        <v>10396</v>
      </c>
      <c r="E1255" s="94" t="s">
        <v>65</v>
      </c>
      <c r="F1255" s="76" t="s">
        <v>689</v>
      </c>
      <c r="G1255" s="125">
        <v>1.98</v>
      </c>
      <c r="H1255" s="78"/>
      <c r="I1255" s="95" t="s">
        <v>995</v>
      </c>
      <c r="J1255" s="323">
        <v>15.85</v>
      </c>
      <c r="K1255" s="96" t="s">
        <v>995</v>
      </c>
      <c r="L1255" s="81">
        <v>31.382999999999999</v>
      </c>
    </row>
    <row r="1256" spans="1:12">
      <c r="A1256" s="29">
        <v>7164</v>
      </c>
      <c r="B1256" s="29" t="s">
        <v>65</v>
      </c>
      <c r="C1256" s="74">
        <v>7164</v>
      </c>
      <c r="D1256" s="156" t="s">
        <v>13810</v>
      </c>
      <c r="E1256" s="94" t="s">
        <v>65</v>
      </c>
      <c r="F1256" s="76" t="s">
        <v>819</v>
      </c>
      <c r="G1256" s="125">
        <v>1.002</v>
      </c>
      <c r="H1256" s="78"/>
      <c r="I1256" s="95" t="s">
        <v>995</v>
      </c>
      <c r="J1256" s="323">
        <v>41.92</v>
      </c>
      <c r="K1256" s="96" t="s">
        <v>995</v>
      </c>
      <c r="L1256" s="81">
        <v>42.003840000000004</v>
      </c>
    </row>
    <row r="1257" spans="1:12" ht="30">
      <c r="A1257" s="29">
        <v>100720</v>
      </c>
      <c r="B1257" s="29" t="s">
        <v>56</v>
      </c>
      <c r="C1257" s="74">
        <v>100720</v>
      </c>
      <c r="D1257" s="156" t="s">
        <v>7977</v>
      </c>
      <c r="E1257" s="94" t="s">
        <v>56</v>
      </c>
      <c r="F1257" s="76" t="s">
        <v>472</v>
      </c>
      <c r="G1257" s="125">
        <v>0.16</v>
      </c>
      <c r="H1257" s="78"/>
      <c r="I1257" s="95" t="s">
        <v>995</v>
      </c>
      <c r="J1257" s="323">
        <v>9.07</v>
      </c>
      <c r="K1257" s="96" t="s">
        <v>995</v>
      </c>
      <c r="L1257" s="81">
        <v>1.4512</v>
      </c>
    </row>
    <row r="1258" spans="1:12">
      <c r="A1258" s="29"/>
      <c r="B1258" s="29"/>
      <c r="C1258" s="74"/>
      <c r="D1258" s="160"/>
      <c r="E1258" s="128"/>
      <c r="F1258" s="98"/>
      <c r="G1258" s="125"/>
      <c r="H1258" s="129"/>
      <c r="I1258" s="130"/>
      <c r="J1258" s="458"/>
      <c r="K1258" s="132"/>
      <c r="L1258" s="153"/>
    </row>
    <row r="1259" spans="1:12">
      <c r="C1259" s="82"/>
      <c r="D1259" s="83"/>
      <c r="E1259" s="84"/>
      <c r="F1259" s="84"/>
      <c r="G1259" s="85"/>
      <c r="H1259" s="86"/>
      <c r="I1259" s="86"/>
      <c r="J1259" s="87"/>
      <c r="K1259" s="88" t="s">
        <v>1002</v>
      </c>
      <c r="L1259" s="89">
        <v>74.838040000000007</v>
      </c>
    </row>
    <row r="1260" spans="1:12">
      <c r="C1260" s="102" t="s">
        <v>964</v>
      </c>
      <c r="D1260" s="90" t="s">
        <v>1003</v>
      </c>
      <c r="E1260" s="84"/>
      <c r="F1260" s="84"/>
      <c r="G1260" s="85"/>
      <c r="H1260" s="86"/>
      <c r="I1260" s="86"/>
      <c r="J1260" s="87"/>
      <c r="K1260" s="87"/>
      <c r="L1260" s="103"/>
    </row>
    <row r="1261" spans="1:12">
      <c r="A1261" s="29"/>
      <c r="B1261" s="29"/>
      <c r="C1261" s="74"/>
      <c r="D1261" s="156"/>
      <c r="E1261" s="94"/>
      <c r="F1261" s="76"/>
      <c r="G1261" s="125"/>
      <c r="H1261" s="78"/>
      <c r="I1261" s="95"/>
      <c r="J1261" s="323"/>
      <c r="K1261" s="96"/>
      <c r="L1261" s="81"/>
    </row>
    <row r="1262" spans="1:12">
      <c r="A1262" s="29"/>
      <c r="B1262" s="29"/>
      <c r="C1262" s="74"/>
      <c r="D1262" s="156"/>
      <c r="E1262" s="94"/>
      <c r="F1262" s="76"/>
      <c r="G1262" s="125"/>
      <c r="H1262" s="78"/>
      <c r="I1262" s="95"/>
      <c r="J1262" s="323"/>
      <c r="K1262" s="96"/>
      <c r="L1262" s="81"/>
    </row>
    <row r="1263" spans="1:12">
      <c r="C1263" s="82"/>
      <c r="D1263" s="83"/>
      <c r="E1263" s="84"/>
      <c r="F1263" s="84"/>
      <c r="G1263" s="85"/>
      <c r="H1263" s="86"/>
      <c r="I1263" s="86"/>
      <c r="J1263" s="87"/>
      <c r="K1263" s="88" t="s">
        <v>1004</v>
      </c>
      <c r="L1263" s="89">
        <v>0</v>
      </c>
    </row>
    <row r="1264" spans="1:12">
      <c r="C1264" s="102" t="s">
        <v>1005</v>
      </c>
      <c r="D1264" s="90" t="s">
        <v>1006</v>
      </c>
      <c r="E1264" s="84"/>
      <c r="F1264" s="84"/>
      <c r="G1264" s="85"/>
      <c r="H1264" s="86"/>
      <c r="I1264" s="86"/>
      <c r="J1264" s="87"/>
      <c r="K1264" s="87"/>
      <c r="L1264" s="103"/>
    </row>
    <row r="1265" spans="3:12">
      <c r="C1265" s="74"/>
      <c r="D1265" s="75"/>
      <c r="E1265" s="76"/>
      <c r="F1265" s="76"/>
      <c r="G1265" s="99"/>
      <c r="H1265" s="78"/>
      <c r="I1265" s="95"/>
      <c r="J1265" s="80"/>
      <c r="K1265" s="96"/>
      <c r="L1265" s="81"/>
    </row>
    <row r="1266" spans="3:12">
      <c r="C1266" s="74"/>
      <c r="D1266" s="75" t="s">
        <v>995</v>
      </c>
      <c r="E1266" s="76"/>
      <c r="F1266" s="76" t="s">
        <v>995</v>
      </c>
      <c r="G1266" s="99"/>
      <c r="H1266" s="78"/>
      <c r="I1266" s="95" t="s">
        <v>995</v>
      </c>
      <c r="J1266" s="80" t="s">
        <v>995</v>
      </c>
      <c r="K1266" s="96" t="s">
        <v>995</v>
      </c>
      <c r="L1266" s="81" t="s">
        <v>995</v>
      </c>
    </row>
    <row r="1267" spans="3:12">
      <c r="C1267" s="82"/>
      <c r="D1267" s="83"/>
      <c r="E1267" s="84"/>
      <c r="F1267" s="84"/>
      <c r="G1267" s="85"/>
      <c r="H1267" s="86"/>
      <c r="I1267" s="86"/>
      <c r="J1267" s="87"/>
      <c r="K1267" s="88" t="s">
        <v>1007</v>
      </c>
      <c r="L1267" s="89">
        <v>0</v>
      </c>
    </row>
    <row r="1268" spans="3:12">
      <c r="C1268" s="102" t="s">
        <v>1008</v>
      </c>
      <c r="D1268" s="90" t="s">
        <v>1009</v>
      </c>
      <c r="E1268" s="84"/>
      <c r="F1268" s="84"/>
      <c r="G1268" s="85"/>
      <c r="H1268" s="86"/>
      <c r="I1268" s="86"/>
      <c r="J1268" s="87"/>
      <c r="K1268" s="87"/>
      <c r="L1268" s="103"/>
    </row>
    <row r="1269" spans="3:12">
      <c r="C1269" s="74"/>
      <c r="D1269" s="75" t="s">
        <v>995</v>
      </c>
      <c r="E1269" s="76"/>
      <c r="F1269" s="76" t="s">
        <v>995</v>
      </c>
      <c r="G1269" s="99"/>
      <c r="H1269" s="78"/>
      <c r="I1269" s="95" t="s">
        <v>995</v>
      </c>
      <c r="J1269" s="80" t="s">
        <v>995</v>
      </c>
      <c r="K1269" s="96" t="s">
        <v>995</v>
      </c>
      <c r="L1269" s="81" t="s">
        <v>995</v>
      </c>
    </row>
    <row r="1270" spans="3:12">
      <c r="C1270" s="74"/>
      <c r="D1270" s="75" t="s">
        <v>995</v>
      </c>
      <c r="E1270" s="76"/>
      <c r="F1270" s="76" t="s">
        <v>995</v>
      </c>
      <c r="G1270" s="99"/>
      <c r="H1270" s="78"/>
      <c r="I1270" s="95" t="s">
        <v>995</v>
      </c>
      <c r="J1270" s="80" t="s">
        <v>995</v>
      </c>
      <c r="K1270" s="96" t="s">
        <v>995</v>
      </c>
      <c r="L1270" s="81" t="s">
        <v>995</v>
      </c>
    </row>
    <row r="1271" spans="3:12">
      <c r="C1271" s="82"/>
      <c r="D1271" s="83"/>
      <c r="E1271" s="84"/>
      <c r="F1271" s="84"/>
      <c r="G1271" s="85"/>
      <c r="H1271" s="86"/>
      <c r="I1271" s="86"/>
      <c r="J1271" s="87"/>
      <c r="K1271" s="88" t="s">
        <v>1010</v>
      </c>
      <c r="L1271" s="89">
        <v>0</v>
      </c>
    </row>
    <row r="1272" spans="3:12">
      <c r="C1272" s="74"/>
      <c r="D1272" s="75" t="s">
        <v>995</v>
      </c>
      <c r="E1272" s="76"/>
      <c r="F1272" s="76" t="s">
        <v>995</v>
      </c>
      <c r="G1272" s="99"/>
      <c r="H1272" s="78"/>
      <c r="I1272" s="95" t="s">
        <v>995</v>
      </c>
      <c r="J1272" s="80" t="s">
        <v>995</v>
      </c>
      <c r="K1272" s="96" t="s">
        <v>995</v>
      </c>
      <c r="L1272" s="81" t="s">
        <v>995</v>
      </c>
    </row>
    <row r="1273" spans="3:12">
      <c r="C1273" s="104"/>
      <c r="D1273" s="105"/>
      <c r="E1273" s="105"/>
      <c r="F1273" s="105"/>
      <c r="G1273" s="105"/>
      <c r="H1273" s="105"/>
      <c r="I1273" s="105"/>
      <c r="J1273" s="106" t="s">
        <v>1011</v>
      </c>
      <c r="K1273" s="107"/>
      <c r="L1273" s="108">
        <v>1</v>
      </c>
    </row>
    <row r="1274" spans="3:12">
      <c r="C1274" s="104"/>
      <c r="D1274" s="105"/>
      <c r="E1274" s="105"/>
      <c r="F1274" s="105"/>
      <c r="G1274" s="105"/>
      <c r="H1274" s="105"/>
      <c r="I1274" s="105"/>
      <c r="J1274" s="106" t="s">
        <v>1012</v>
      </c>
      <c r="K1274" s="109"/>
      <c r="L1274" s="108">
        <v>87.058040000000005</v>
      </c>
    </row>
    <row r="1275" spans="3:12">
      <c r="C1275" s="104"/>
      <c r="D1275" s="105"/>
      <c r="E1275" s="105"/>
      <c r="F1275" s="105"/>
      <c r="G1275" s="105"/>
      <c r="H1275" s="105"/>
      <c r="I1275" s="105"/>
      <c r="J1275" s="106" t="s">
        <v>1013</v>
      </c>
      <c r="K1275" s="110">
        <v>0</v>
      </c>
      <c r="L1275" s="108">
        <v>0</v>
      </c>
    </row>
    <row r="1276" spans="3:12">
      <c r="C1276" s="111"/>
      <c r="D1276" s="112"/>
      <c r="E1276" s="112"/>
      <c r="F1276" s="112"/>
      <c r="G1276" s="112"/>
      <c r="H1276" s="112"/>
      <c r="I1276" s="112"/>
      <c r="J1276" s="113" t="s">
        <v>1014</v>
      </c>
      <c r="K1276" s="114"/>
      <c r="L1276" s="115">
        <v>87.058040000000005</v>
      </c>
    </row>
    <row r="1277" spans="3:12">
      <c r="C1277" s="531" t="s">
        <v>1015</v>
      </c>
      <c r="D1277" s="117" t="s">
        <v>1030</v>
      </c>
      <c r="E1277" s="117"/>
      <c r="F1277" s="117"/>
      <c r="G1277" s="117"/>
      <c r="H1277" s="117"/>
      <c r="I1277" s="117"/>
      <c r="J1277" s="117"/>
      <c r="K1277" s="117"/>
      <c r="L1277" s="532"/>
    </row>
    <row r="1278" spans="3:12">
      <c r="C1278" s="533"/>
      <c r="D1278" s="1788"/>
      <c r="E1278" s="1788"/>
      <c r="F1278" s="1788"/>
      <c r="G1278" s="1788"/>
      <c r="H1278" s="1788"/>
      <c r="I1278" s="1788"/>
      <c r="J1278" s="1788"/>
      <c r="K1278" s="120"/>
      <c r="L1278" s="534"/>
    </row>
    <row r="1279" spans="3:12" ht="15.75" thickBot="1">
      <c r="C1279" s="533"/>
      <c r="D1279" s="1792"/>
      <c r="E1279" s="1792"/>
      <c r="F1279" s="1792"/>
      <c r="G1279" s="1792"/>
      <c r="H1279" s="1792"/>
      <c r="I1279" s="1792"/>
      <c r="J1279" s="1792"/>
      <c r="K1279" s="1792"/>
      <c r="L1279" s="534"/>
    </row>
    <row r="1280" spans="3:12">
      <c r="C1280" s="752" t="s">
        <v>981</v>
      </c>
      <c r="D1280" s="753" t="s">
        <v>23</v>
      </c>
      <c r="E1280" s="754" t="s">
        <v>982</v>
      </c>
      <c r="F1280" s="754" t="s">
        <v>970</v>
      </c>
      <c r="G1280" s="755" t="s">
        <v>983</v>
      </c>
      <c r="H1280" s="756" t="s">
        <v>984</v>
      </c>
      <c r="I1280" s="757"/>
      <c r="J1280" s="758" t="s">
        <v>985</v>
      </c>
      <c r="K1280" s="759"/>
      <c r="L1280" s="760" t="s">
        <v>986</v>
      </c>
    </row>
    <row r="1281" spans="1:12">
      <c r="C1281" s="761" t="s">
        <v>1075</v>
      </c>
      <c r="D1281" s="762" t="s">
        <v>1076</v>
      </c>
      <c r="E1281" s="763" t="s">
        <v>56</v>
      </c>
      <c r="F1281" s="764" t="s">
        <v>669</v>
      </c>
      <c r="G1281" s="765">
        <v>1</v>
      </c>
      <c r="H1281" s="766" t="s">
        <v>987</v>
      </c>
      <c r="I1281" s="767" t="s">
        <v>988</v>
      </c>
      <c r="J1281" s="768" t="s">
        <v>989</v>
      </c>
      <c r="K1281" s="769" t="s">
        <v>990</v>
      </c>
      <c r="L1281" s="770">
        <v>118.68</v>
      </c>
    </row>
    <row r="1282" spans="1:12">
      <c r="C1282" s="67" t="s">
        <v>665</v>
      </c>
      <c r="D1282" s="68" t="s">
        <v>991</v>
      </c>
      <c r="E1282" s="69"/>
      <c r="F1282" s="69"/>
      <c r="G1282" s="70"/>
      <c r="H1282" s="71"/>
      <c r="I1282" s="71"/>
      <c r="J1282" s="72"/>
      <c r="K1282" s="72"/>
      <c r="L1282" s="73"/>
    </row>
    <row r="1283" spans="1:12" ht="30">
      <c r="A1283" s="29">
        <v>90586</v>
      </c>
      <c r="B1283" s="29" t="s">
        <v>56</v>
      </c>
      <c r="C1283" s="74">
        <v>90586</v>
      </c>
      <c r="D1283" s="156" t="s">
        <v>2543</v>
      </c>
      <c r="E1283" s="94" t="s">
        <v>56</v>
      </c>
      <c r="F1283" s="76" t="s">
        <v>776</v>
      </c>
      <c r="G1283" s="125">
        <v>0.3</v>
      </c>
      <c r="H1283" s="78"/>
      <c r="I1283" s="95" t="s">
        <v>995</v>
      </c>
      <c r="J1283" s="323">
        <v>1.58</v>
      </c>
      <c r="K1283" s="96" t="s">
        <v>995</v>
      </c>
      <c r="L1283" s="81">
        <v>0.47399999999999998</v>
      </c>
    </row>
    <row r="1284" spans="1:12">
      <c r="C1284" s="82"/>
      <c r="D1284" s="83"/>
      <c r="E1284" s="84"/>
      <c r="F1284" s="84"/>
      <c r="G1284" s="85"/>
      <c r="H1284" s="86"/>
      <c r="I1284" s="86"/>
      <c r="J1284" s="87"/>
      <c r="K1284" s="88" t="s">
        <v>996</v>
      </c>
      <c r="L1284" s="539">
        <v>0.47399999999999998</v>
      </c>
    </row>
    <row r="1285" spans="1:12">
      <c r="C1285" s="67" t="s">
        <v>705</v>
      </c>
      <c r="D1285" s="90" t="s">
        <v>997</v>
      </c>
      <c r="E1285" s="84"/>
      <c r="F1285" s="84"/>
      <c r="G1285" s="85"/>
      <c r="H1285" s="91"/>
      <c r="I1285" s="91"/>
      <c r="J1285" s="92"/>
      <c r="K1285" s="92"/>
      <c r="L1285" s="93"/>
    </row>
    <row r="1286" spans="1:12">
      <c r="A1286" s="29">
        <v>88309</v>
      </c>
      <c r="B1286" s="29" t="s">
        <v>56</v>
      </c>
      <c r="C1286" s="74">
        <v>88309</v>
      </c>
      <c r="D1286" s="122" t="s">
        <v>9009</v>
      </c>
      <c r="E1286" s="94" t="s">
        <v>56</v>
      </c>
      <c r="F1286" s="76" t="s">
        <v>994</v>
      </c>
      <c r="G1286" s="125">
        <v>1.65</v>
      </c>
      <c r="H1286" s="78"/>
      <c r="I1286" s="95" t="s">
        <v>995</v>
      </c>
      <c r="J1286" s="123">
        <v>23.9</v>
      </c>
      <c r="K1286" s="96" t="s">
        <v>995</v>
      </c>
      <c r="L1286" s="81">
        <v>39.434999999999995</v>
      </c>
    </row>
    <row r="1287" spans="1:12">
      <c r="A1287" s="29">
        <v>88316</v>
      </c>
      <c r="B1287" s="29" t="s">
        <v>56</v>
      </c>
      <c r="C1287" s="74">
        <v>88316</v>
      </c>
      <c r="D1287" s="122" t="s">
        <v>9016</v>
      </c>
      <c r="E1287" s="94" t="s">
        <v>56</v>
      </c>
      <c r="F1287" s="76" t="s">
        <v>994</v>
      </c>
      <c r="G1287" s="125">
        <v>4.5</v>
      </c>
      <c r="H1287" s="78"/>
      <c r="I1287" s="95" t="s">
        <v>995</v>
      </c>
      <c r="J1287" s="123">
        <v>17.61</v>
      </c>
      <c r="K1287" s="96" t="s">
        <v>995</v>
      </c>
      <c r="L1287" s="81">
        <v>79.245000000000005</v>
      </c>
    </row>
    <row r="1288" spans="1:12">
      <c r="C1288" s="82"/>
      <c r="D1288" s="83"/>
      <c r="E1288" s="84"/>
      <c r="F1288" s="84"/>
      <c r="G1288" s="85"/>
      <c r="H1288" s="86"/>
      <c r="I1288" s="86"/>
      <c r="J1288" s="87"/>
      <c r="K1288" s="88" t="s">
        <v>999</v>
      </c>
      <c r="L1288" s="101">
        <v>118.68</v>
      </c>
    </row>
    <row r="1289" spans="1:12">
      <c r="C1289" s="82"/>
      <c r="D1289" s="83"/>
      <c r="E1289" s="84"/>
      <c r="F1289" s="84"/>
      <c r="G1289" s="85"/>
      <c r="H1289" s="86"/>
      <c r="I1289" s="86"/>
      <c r="J1289" s="87"/>
      <c r="K1289" s="88" t="s">
        <v>1000</v>
      </c>
      <c r="L1289" s="101">
        <v>118.68</v>
      </c>
    </row>
    <row r="1290" spans="1:12">
      <c r="C1290" s="102" t="s">
        <v>750</v>
      </c>
      <c r="D1290" s="90" t="s">
        <v>1001</v>
      </c>
      <c r="E1290" s="84"/>
      <c r="F1290" s="84"/>
      <c r="G1290" s="85"/>
      <c r="H1290" s="86"/>
      <c r="I1290" s="86" t="s">
        <v>995</v>
      </c>
      <c r="J1290" s="87"/>
      <c r="K1290" s="87"/>
      <c r="L1290" s="103"/>
    </row>
    <row r="1291" spans="1:12">
      <c r="A1291" s="29"/>
      <c r="B1291" s="29"/>
      <c r="C1291" s="74"/>
      <c r="D1291" s="156"/>
      <c r="E1291" s="94"/>
      <c r="F1291" s="76"/>
      <c r="G1291" s="125"/>
      <c r="H1291" s="78"/>
      <c r="I1291" s="95"/>
      <c r="J1291" s="323"/>
      <c r="K1291" s="96"/>
      <c r="L1291" s="81"/>
    </row>
    <row r="1292" spans="1:12">
      <c r="C1292" s="82"/>
      <c r="D1292" s="83"/>
      <c r="E1292" s="84"/>
      <c r="F1292" s="84"/>
      <c r="G1292" s="85"/>
      <c r="H1292" s="86"/>
      <c r="I1292" s="86"/>
      <c r="J1292" s="87"/>
      <c r="K1292" s="88" t="s">
        <v>1002</v>
      </c>
      <c r="L1292" s="89">
        <v>0</v>
      </c>
    </row>
    <row r="1293" spans="1:12">
      <c r="C1293" s="102" t="s">
        <v>964</v>
      </c>
      <c r="D1293" s="90" t="s">
        <v>1003</v>
      </c>
      <c r="E1293" s="84"/>
      <c r="F1293" s="84"/>
      <c r="G1293" s="85"/>
      <c r="H1293" s="86"/>
      <c r="I1293" s="86"/>
      <c r="J1293" s="87"/>
      <c r="K1293" s="87"/>
      <c r="L1293" s="103"/>
    </row>
    <row r="1294" spans="1:12">
      <c r="A1294" s="29"/>
      <c r="B1294" s="29"/>
      <c r="C1294" s="74"/>
      <c r="D1294" s="156"/>
      <c r="E1294" s="94"/>
      <c r="F1294" s="76"/>
      <c r="G1294" s="125"/>
      <c r="H1294" s="78"/>
      <c r="I1294" s="95"/>
      <c r="J1294" s="323"/>
      <c r="K1294" s="96"/>
      <c r="L1294" s="81"/>
    </row>
    <row r="1295" spans="1:12">
      <c r="A1295" s="29"/>
      <c r="B1295" s="29"/>
      <c r="C1295" s="74"/>
      <c r="D1295" s="156"/>
      <c r="E1295" s="94"/>
      <c r="F1295" s="76"/>
      <c r="G1295" s="125"/>
      <c r="H1295" s="78"/>
      <c r="I1295" s="95"/>
      <c r="J1295" s="323"/>
      <c r="K1295" s="96"/>
      <c r="L1295" s="81"/>
    </row>
    <row r="1296" spans="1:12">
      <c r="C1296" s="82"/>
      <c r="D1296" s="83"/>
      <c r="E1296" s="84"/>
      <c r="F1296" s="84"/>
      <c r="G1296" s="85"/>
      <c r="H1296" s="86"/>
      <c r="I1296" s="86"/>
      <c r="J1296" s="87"/>
      <c r="K1296" s="88" t="s">
        <v>1004</v>
      </c>
      <c r="L1296" s="89">
        <v>0</v>
      </c>
    </row>
    <row r="1297" spans="3:12">
      <c r="C1297" s="102" t="s">
        <v>1005</v>
      </c>
      <c r="D1297" s="90" t="s">
        <v>1006</v>
      </c>
      <c r="E1297" s="84"/>
      <c r="F1297" s="84"/>
      <c r="G1297" s="85"/>
      <c r="H1297" s="86"/>
      <c r="I1297" s="86"/>
      <c r="J1297" s="87"/>
      <c r="K1297" s="87"/>
      <c r="L1297" s="103"/>
    </row>
    <row r="1298" spans="3:12">
      <c r="C1298" s="74"/>
      <c r="D1298" s="75"/>
      <c r="E1298" s="76"/>
      <c r="F1298" s="76"/>
      <c r="G1298" s="99"/>
      <c r="H1298" s="78"/>
      <c r="I1298" s="95"/>
      <c r="J1298" s="80"/>
      <c r="K1298" s="96"/>
      <c r="L1298" s="81"/>
    </row>
    <row r="1299" spans="3:12">
      <c r="C1299" s="74"/>
      <c r="D1299" s="75" t="s">
        <v>995</v>
      </c>
      <c r="E1299" s="76"/>
      <c r="F1299" s="76" t="s">
        <v>995</v>
      </c>
      <c r="G1299" s="99"/>
      <c r="H1299" s="78"/>
      <c r="I1299" s="95" t="s">
        <v>995</v>
      </c>
      <c r="J1299" s="80" t="s">
        <v>995</v>
      </c>
      <c r="K1299" s="96" t="s">
        <v>995</v>
      </c>
      <c r="L1299" s="81" t="s">
        <v>995</v>
      </c>
    </row>
    <row r="1300" spans="3:12">
      <c r="C1300" s="82"/>
      <c r="D1300" s="83"/>
      <c r="E1300" s="84"/>
      <c r="F1300" s="84"/>
      <c r="G1300" s="85"/>
      <c r="H1300" s="86"/>
      <c r="I1300" s="86"/>
      <c r="J1300" s="87"/>
      <c r="K1300" s="88" t="s">
        <v>1007</v>
      </c>
      <c r="L1300" s="89">
        <v>0</v>
      </c>
    </row>
    <row r="1301" spans="3:12">
      <c r="C1301" s="102" t="s">
        <v>1008</v>
      </c>
      <c r="D1301" s="90" t="s">
        <v>1009</v>
      </c>
      <c r="E1301" s="84"/>
      <c r="F1301" s="84"/>
      <c r="G1301" s="85"/>
      <c r="H1301" s="86"/>
      <c r="I1301" s="86"/>
      <c r="J1301" s="87"/>
      <c r="K1301" s="87"/>
      <c r="L1301" s="103"/>
    </row>
    <row r="1302" spans="3:12">
      <c r="C1302" s="74"/>
      <c r="D1302" s="75" t="s">
        <v>995</v>
      </c>
      <c r="E1302" s="76"/>
      <c r="F1302" s="76" t="s">
        <v>995</v>
      </c>
      <c r="G1302" s="99"/>
      <c r="H1302" s="78"/>
      <c r="I1302" s="95" t="s">
        <v>995</v>
      </c>
      <c r="J1302" s="80" t="s">
        <v>995</v>
      </c>
      <c r="K1302" s="96" t="s">
        <v>995</v>
      </c>
      <c r="L1302" s="81" t="s">
        <v>995</v>
      </c>
    </row>
    <row r="1303" spans="3:12">
      <c r="C1303" s="74"/>
      <c r="D1303" s="75" t="s">
        <v>995</v>
      </c>
      <c r="E1303" s="76"/>
      <c r="F1303" s="76" t="s">
        <v>995</v>
      </c>
      <c r="G1303" s="99"/>
      <c r="H1303" s="78"/>
      <c r="I1303" s="95" t="s">
        <v>995</v>
      </c>
      <c r="J1303" s="80" t="s">
        <v>995</v>
      </c>
      <c r="K1303" s="96" t="s">
        <v>995</v>
      </c>
      <c r="L1303" s="81" t="s">
        <v>995</v>
      </c>
    </row>
    <row r="1304" spans="3:12">
      <c r="C1304" s="82"/>
      <c r="D1304" s="83"/>
      <c r="E1304" s="84"/>
      <c r="F1304" s="84"/>
      <c r="G1304" s="85"/>
      <c r="H1304" s="86"/>
      <c r="I1304" s="86"/>
      <c r="J1304" s="87"/>
      <c r="K1304" s="88" t="s">
        <v>1010</v>
      </c>
      <c r="L1304" s="89">
        <v>0</v>
      </c>
    </row>
    <row r="1305" spans="3:12">
      <c r="C1305" s="74"/>
      <c r="D1305" s="75" t="s">
        <v>995</v>
      </c>
      <c r="E1305" s="76"/>
      <c r="F1305" s="76" t="s">
        <v>995</v>
      </c>
      <c r="G1305" s="99"/>
      <c r="H1305" s="78"/>
      <c r="I1305" s="95" t="s">
        <v>995</v>
      </c>
      <c r="J1305" s="80" t="s">
        <v>995</v>
      </c>
      <c r="K1305" s="96" t="s">
        <v>995</v>
      </c>
      <c r="L1305" s="81" t="s">
        <v>995</v>
      </c>
    </row>
    <row r="1306" spans="3:12">
      <c r="C1306" s="104"/>
      <c r="D1306" s="105"/>
      <c r="E1306" s="105"/>
      <c r="F1306" s="105"/>
      <c r="G1306" s="105"/>
      <c r="H1306" s="105"/>
      <c r="I1306" s="105"/>
      <c r="J1306" s="106" t="s">
        <v>1011</v>
      </c>
      <c r="K1306" s="107"/>
      <c r="L1306" s="108">
        <v>1</v>
      </c>
    </row>
    <row r="1307" spans="3:12">
      <c r="C1307" s="104"/>
      <c r="D1307" s="105"/>
      <c r="E1307" s="105"/>
      <c r="F1307" s="105"/>
      <c r="G1307" s="105"/>
      <c r="H1307" s="105"/>
      <c r="I1307" s="105"/>
      <c r="J1307" s="106" t="s">
        <v>1012</v>
      </c>
      <c r="K1307" s="109"/>
      <c r="L1307" s="108">
        <v>118.68</v>
      </c>
    </row>
    <row r="1308" spans="3:12">
      <c r="C1308" s="104"/>
      <c r="D1308" s="105"/>
      <c r="E1308" s="105"/>
      <c r="F1308" s="105"/>
      <c r="G1308" s="105"/>
      <c r="H1308" s="105"/>
      <c r="I1308" s="105"/>
      <c r="J1308" s="106" t="s">
        <v>1013</v>
      </c>
      <c r="K1308" s="110">
        <v>0</v>
      </c>
      <c r="L1308" s="108">
        <v>0</v>
      </c>
    </row>
    <row r="1309" spans="3:12">
      <c r="C1309" s="111"/>
      <c r="D1309" s="112"/>
      <c r="E1309" s="112"/>
      <c r="F1309" s="112"/>
      <c r="G1309" s="112"/>
      <c r="H1309" s="112"/>
      <c r="I1309" s="112"/>
      <c r="J1309" s="113" t="s">
        <v>1014</v>
      </c>
      <c r="K1309" s="114"/>
      <c r="L1309" s="115">
        <v>118.68</v>
      </c>
    </row>
    <row r="1310" spans="3:12">
      <c r="C1310" s="531" t="s">
        <v>1015</v>
      </c>
      <c r="D1310" s="117" t="s">
        <v>1030</v>
      </c>
      <c r="E1310" s="117"/>
      <c r="F1310" s="117"/>
      <c r="G1310" s="117"/>
      <c r="H1310" s="117"/>
      <c r="I1310" s="117"/>
      <c r="J1310" s="117"/>
      <c r="K1310" s="117"/>
      <c r="L1310" s="532"/>
    </row>
    <row r="1311" spans="3:12">
      <c r="C1311" s="533"/>
      <c r="D1311" s="1788"/>
      <c r="E1311" s="1788"/>
      <c r="F1311" s="1788"/>
      <c r="G1311" s="1788"/>
      <c r="H1311" s="1788"/>
      <c r="I1311" s="1788"/>
      <c r="J1311" s="1788"/>
      <c r="K1311" s="120"/>
      <c r="L1311" s="534"/>
    </row>
    <row r="1312" spans="3:12">
      <c r="C1312" s="533"/>
      <c r="D1312" s="1792"/>
      <c r="E1312" s="1792"/>
      <c r="F1312" s="1792"/>
      <c r="G1312" s="1792"/>
      <c r="H1312" s="1792"/>
      <c r="I1312" s="1792"/>
      <c r="J1312" s="1792"/>
      <c r="K1312" s="1792"/>
      <c r="L1312" s="534"/>
    </row>
    <row r="1313" spans="1:13" ht="15.75" thickBot="1">
      <c r="C1313" s="535"/>
      <c r="D1313" s="1798"/>
      <c r="E1313" s="1798"/>
      <c r="F1313" s="1798"/>
      <c r="G1313" s="1798"/>
      <c r="H1313" s="1798"/>
      <c r="I1313" s="1798"/>
      <c r="J1313" s="1798"/>
      <c r="K1313" s="1798"/>
      <c r="L1313" s="536"/>
    </row>
    <row r="1314" spans="1:13">
      <c r="C1314" s="752" t="s">
        <v>981</v>
      </c>
      <c r="D1314" s="753" t="s">
        <v>23</v>
      </c>
      <c r="E1314" s="754" t="s">
        <v>982</v>
      </c>
      <c r="F1314" s="754" t="s">
        <v>970</v>
      </c>
      <c r="G1314" s="755" t="s">
        <v>983</v>
      </c>
      <c r="H1314" s="756" t="s">
        <v>984</v>
      </c>
      <c r="I1314" s="757"/>
      <c r="J1314" s="758" t="s">
        <v>985</v>
      </c>
      <c r="K1314" s="759"/>
      <c r="L1314" s="760" t="s">
        <v>986</v>
      </c>
      <c r="M1314" s="1810" t="s">
        <v>49</v>
      </c>
    </row>
    <row r="1315" spans="1:13" ht="25.5">
      <c r="C1315" s="761" t="s">
        <v>1067</v>
      </c>
      <c r="D1315" s="762" t="s">
        <v>1077</v>
      </c>
      <c r="E1315" s="763" t="s">
        <v>191</v>
      </c>
      <c r="F1315" s="764" t="s">
        <v>704</v>
      </c>
      <c r="G1315" s="765">
        <v>1</v>
      </c>
      <c r="H1315" s="766" t="s">
        <v>987</v>
      </c>
      <c r="I1315" s="767" t="s">
        <v>988</v>
      </c>
      <c r="J1315" s="768" t="s">
        <v>989</v>
      </c>
      <c r="K1315" s="769" t="s">
        <v>990</v>
      </c>
      <c r="L1315" s="770">
        <v>74.401459181999996</v>
      </c>
      <c r="M1315" s="1810"/>
    </row>
    <row r="1316" spans="1:13">
      <c r="C1316" s="514" t="s">
        <v>665</v>
      </c>
      <c r="D1316" s="68" t="s">
        <v>991</v>
      </c>
      <c r="E1316" s="69"/>
      <c r="F1316" s="69"/>
      <c r="G1316" s="70"/>
      <c r="H1316" s="71"/>
      <c r="I1316" s="71"/>
      <c r="J1316" s="72"/>
      <c r="K1316" s="72"/>
      <c r="L1316" s="515"/>
    </row>
    <row r="1317" spans="1:13">
      <c r="A1317" s="29"/>
      <c r="B1317" s="29"/>
      <c r="C1317" s="74" t="s">
        <v>1031</v>
      </c>
      <c r="D1317" s="122" t="s">
        <v>1078</v>
      </c>
      <c r="E1317" s="94" t="s">
        <v>191</v>
      </c>
      <c r="F1317" s="76"/>
      <c r="G1317" s="125">
        <v>0.11044</v>
      </c>
      <c r="H1317" s="78">
        <v>1</v>
      </c>
      <c r="I1317" s="95">
        <v>0</v>
      </c>
      <c r="J1317" s="123">
        <v>12.039899999999999</v>
      </c>
      <c r="K1317" s="96">
        <v>2.3588</v>
      </c>
      <c r="L1317" s="602">
        <v>1.3297000000000001</v>
      </c>
    </row>
    <row r="1318" spans="1:13">
      <c r="A1318" s="29"/>
      <c r="B1318" s="29"/>
      <c r="C1318" s="74" t="s">
        <v>1033</v>
      </c>
      <c r="D1318" s="122" t="s">
        <v>1079</v>
      </c>
      <c r="E1318" s="94" t="s">
        <v>191</v>
      </c>
      <c r="F1318" s="76"/>
      <c r="G1318" s="125">
        <v>0.1104</v>
      </c>
      <c r="H1318" s="78">
        <v>1</v>
      </c>
      <c r="I1318" s="95">
        <v>0</v>
      </c>
      <c r="J1318" s="123">
        <v>20.1525</v>
      </c>
      <c r="K1318" s="96">
        <v>19.9024</v>
      </c>
      <c r="L1318" s="602">
        <v>2.2248000000000001</v>
      </c>
    </row>
    <row r="1319" spans="1:13">
      <c r="C1319" s="518"/>
      <c r="D1319" s="83"/>
      <c r="E1319" s="84"/>
      <c r="F1319" s="84"/>
      <c r="G1319" s="85"/>
      <c r="H1319" s="86"/>
      <c r="I1319" s="86"/>
      <c r="J1319" s="87"/>
      <c r="K1319" s="88" t="s">
        <v>996</v>
      </c>
      <c r="L1319" s="519">
        <v>3.5545</v>
      </c>
    </row>
    <row r="1320" spans="1:13">
      <c r="C1320" s="514" t="s">
        <v>705</v>
      </c>
      <c r="D1320" s="90" t="s">
        <v>997</v>
      </c>
      <c r="E1320" s="84"/>
      <c r="F1320" s="84"/>
      <c r="G1320" s="85"/>
      <c r="H1320" s="91"/>
      <c r="I1320" s="91"/>
      <c r="J1320" s="92"/>
      <c r="K1320" s="92"/>
      <c r="L1320" s="520"/>
    </row>
    <row r="1321" spans="1:13">
      <c r="A1321" s="144">
        <v>88239</v>
      </c>
      <c r="B1321" s="144" t="s">
        <v>56</v>
      </c>
      <c r="C1321" s="516">
        <v>88239</v>
      </c>
      <c r="D1321" s="156" t="s">
        <v>8950</v>
      </c>
      <c r="E1321" s="94" t="s">
        <v>56</v>
      </c>
      <c r="F1321" s="76" t="s">
        <v>994</v>
      </c>
      <c r="G1321" s="125">
        <v>0.65</v>
      </c>
      <c r="H1321" s="78"/>
      <c r="I1321" s="79" t="s">
        <v>995</v>
      </c>
      <c r="J1321" s="157">
        <v>19.96</v>
      </c>
      <c r="K1321" s="124" t="s">
        <v>995</v>
      </c>
      <c r="L1321" s="517">
        <v>12.974</v>
      </c>
    </row>
    <row r="1322" spans="1:13">
      <c r="A1322" s="144">
        <v>88262</v>
      </c>
      <c r="B1322" s="144" t="s">
        <v>56</v>
      </c>
      <c r="C1322" s="516">
        <v>88262</v>
      </c>
      <c r="D1322" s="156" t="s">
        <v>8970</v>
      </c>
      <c r="E1322" s="94" t="s">
        <v>56</v>
      </c>
      <c r="F1322" s="76" t="s">
        <v>994</v>
      </c>
      <c r="G1322" s="125">
        <v>0.65</v>
      </c>
      <c r="H1322" s="78"/>
      <c r="I1322" s="79" t="s">
        <v>995</v>
      </c>
      <c r="J1322" s="157">
        <v>23.68</v>
      </c>
      <c r="K1322" s="124" t="s">
        <v>995</v>
      </c>
      <c r="L1322" s="517">
        <v>15.391999999999999</v>
      </c>
    </row>
    <row r="1323" spans="1:13">
      <c r="A1323" s="29"/>
      <c r="B1323" s="29"/>
      <c r="C1323" s="518"/>
      <c r="D1323" s="83"/>
      <c r="E1323" s="84"/>
      <c r="F1323" s="84"/>
      <c r="G1323" s="85"/>
      <c r="H1323" s="86"/>
      <c r="I1323" s="86"/>
      <c r="J1323" s="87"/>
      <c r="K1323" s="88" t="s">
        <v>999</v>
      </c>
      <c r="L1323" s="522">
        <v>31.920500000000001</v>
      </c>
    </row>
    <row r="1324" spans="1:13">
      <c r="A1324" s="29"/>
      <c r="B1324" s="29"/>
      <c r="C1324" s="518"/>
      <c r="D1324" s="83"/>
      <c r="E1324" s="84"/>
      <c r="F1324" s="84"/>
      <c r="G1324" s="85"/>
      <c r="H1324" s="86"/>
      <c r="I1324" s="86"/>
      <c r="J1324" s="87"/>
      <c r="K1324" s="88" t="s">
        <v>1000</v>
      </c>
      <c r="L1324" s="522">
        <v>31.920500000000001</v>
      </c>
    </row>
    <row r="1325" spans="1:13">
      <c r="A1325" s="29"/>
      <c r="B1325" s="29"/>
      <c r="C1325" s="523" t="s">
        <v>750</v>
      </c>
      <c r="D1325" s="90" t="s">
        <v>1001</v>
      </c>
      <c r="E1325" s="94"/>
      <c r="F1325" s="76"/>
      <c r="G1325" s="125"/>
      <c r="H1325" s="86"/>
      <c r="I1325" s="86" t="s">
        <v>995</v>
      </c>
      <c r="J1325" s="87"/>
      <c r="K1325" s="87"/>
      <c r="L1325" s="524"/>
    </row>
    <row r="1326" spans="1:13">
      <c r="A1326" s="29"/>
      <c r="B1326" s="29"/>
      <c r="C1326" s="74" t="s">
        <v>1035</v>
      </c>
      <c r="D1326" s="122" t="s">
        <v>1036</v>
      </c>
      <c r="E1326" s="94" t="s">
        <v>181</v>
      </c>
      <c r="F1326" s="76" t="s">
        <v>253</v>
      </c>
      <c r="G1326" s="125">
        <v>0.64154999999999995</v>
      </c>
      <c r="H1326" s="78"/>
      <c r="I1326" s="95" t="s">
        <v>995</v>
      </c>
      <c r="J1326" s="323">
        <v>22.577500000000001</v>
      </c>
      <c r="K1326" s="96" t="s">
        <v>995</v>
      </c>
      <c r="L1326" s="81">
        <v>14.484595124999998</v>
      </c>
    </row>
    <row r="1327" spans="1:13">
      <c r="A1327" s="29"/>
      <c r="B1327" s="29"/>
      <c r="C1327" s="74" t="s">
        <v>1080</v>
      </c>
      <c r="D1327" s="122" t="s">
        <v>1081</v>
      </c>
      <c r="E1327" s="94" t="s">
        <v>181</v>
      </c>
      <c r="F1327" s="76" t="s">
        <v>704</v>
      </c>
      <c r="G1327" s="125">
        <v>0.57750000000000001</v>
      </c>
      <c r="H1327" s="78"/>
      <c r="I1327" s="95"/>
      <c r="J1327" s="323">
        <v>19.610099999999999</v>
      </c>
      <c r="K1327" s="96"/>
      <c r="L1327" s="81">
        <v>11.324832750000001</v>
      </c>
    </row>
    <row r="1328" spans="1:13">
      <c r="A1328" s="29"/>
      <c r="B1328" s="29"/>
      <c r="C1328" s="74" t="s">
        <v>1039</v>
      </c>
      <c r="D1328" s="122" t="s">
        <v>1040</v>
      </c>
      <c r="E1328" s="94" t="s">
        <v>181</v>
      </c>
      <c r="F1328" s="76" t="s">
        <v>1082</v>
      </c>
      <c r="G1328" s="125">
        <v>1.754E-2</v>
      </c>
      <c r="H1328" s="78"/>
      <c r="I1328" s="95"/>
      <c r="J1328" s="323">
        <v>10.562799999999999</v>
      </c>
      <c r="K1328" s="96"/>
      <c r="L1328" s="81">
        <v>0.185271512</v>
      </c>
    </row>
    <row r="1329" spans="1:12">
      <c r="A1329" s="29"/>
      <c r="B1329" s="29"/>
      <c r="C1329" s="74" t="s">
        <v>1041</v>
      </c>
      <c r="D1329" s="122" t="s">
        <v>1083</v>
      </c>
      <c r="E1329" s="94" t="s">
        <v>181</v>
      </c>
      <c r="F1329" s="76" t="s">
        <v>253</v>
      </c>
      <c r="G1329" s="125">
        <v>1.855</v>
      </c>
      <c r="H1329" s="78"/>
      <c r="I1329" s="95"/>
      <c r="J1329" s="323">
        <v>2.9125999999999999</v>
      </c>
      <c r="K1329" s="96"/>
      <c r="L1329" s="81">
        <v>5.4028729999999996</v>
      </c>
    </row>
    <row r="1330" spans="1:12">
      <c r="A1330" s="29"/>
      <c r="B1330" s="29"/>
      <c r="C1330" s="74" t="s">
        <v>1043</v>
      </c>
      <c r="D1330" s="122" t="s">
        <v>1044</v>
      </c>
      <c r="E1330" s="94" t="s">
        <v>181</v>
      </c>
      <c r="F1330" s="76" t="s">
        <v>682</v>
      </c>
      <c r="G1330" s="125">
        <v>0.14385000000000001</v>
      </c>
      <c r="H1330" s="78"/>
      <c r="I1330" s="95"/>
      <c r="J1330" s="323">
        <v>16.880800000000001</v>
      </c>
      <c r="K1330" s="96"/>
      <c r="L1330" s="81">
        <v>2.4283030800000001</v>
      </c>
    </row>
    <row r="1331" spans="1:12">
      <c r="A1331" s="29"/>
      <c r="B1331" s="29"/>
      <c r="C1331" s="74" t="s">
        <v>1045</v>
      </c>
      <c r="D1331" s="122" t="s">
        <v>1046</v>
      </c>
      <c r="E1331" s="94" t="s">
        <v>181</v>
      </c>
      <c r="F1331" s="76" t="s">
        <v>253</v>
      </c>
      <c r="G1331" s="125">
        <v>2.08961</v>
      </c>
      <c r="H1331" s="78"/>
      <c r="I1331" s="95"/>
      <c r="J1331" s="323">
        <v>2.8940999999999999</v>
      </c>
      <c r="K1331" s="96"/>
      <c r="L1331" s="81">
        <v>6.0475403009999997</v>
      </c>
    </row>
    <row r="1332" spans="1:12">
      <c r="A1332" s="29"/>
      <c r="B1332" s="29"/>
      <c r="C1332" s="74" t="s">
        <v>1047</v>
      </c>
      <c r="D1332" s="122" t="s">
        <v>1048</v>
      </c>
      <c r="E1332" s="94" t="s">
        <v>181</v>
      </c>
      <c r="F1332" s="76" t="s">
        <v>253</v>
      </c>
      <c r="G1332" s="125">
        <v>0.28233000000000003</v>
      </c>
      <c r="H1332" s="78"/>
      <c r="I1332" s="95"/>
      <c r="J1332" s="323">
        <v>9.2357999999999993</v>
      </c>
      <c r="K1332" s="96"/>
      <c r="L1332" s="81">
        <v>2.6075434140000002</v>
      </c>
    </row>
    <row r="1333" spans="1:12">
      <c r="C1333" s="518"/>
      <c r="D1333" s="83"/>
      <c r="E1333" s="84"/>
      <c r="F1333" s="84"/>
      <c r="G1333" s="85"/>
      <c r="H1333" s="86"/>
      <c r="I1333" s="86"/>
      <c r="J1333" s="87"/>
      <c r="K1333" s="88" t="s">
        <v>1002</v>
      </c>
      <c r="L1333" s="519">
        <v>42.480959181999992</v>
      </c>
    </row>
    <row r="1334" spans="1:12">
      <c r="C1334" s="523" t="s">
        <v>964</v>
      </c>
      <c r="D1334" s="90" t="s">
        <v>1003</v>
      </c>
      <c r="E1334" s="84"/>
      <c r="F1334" s="84"/>
      <c r="G1334" s="85"/>
      <c r="H1334" s="86"/>
      <c r="I1334" s="86"/>
      <c r="J1334" s="87"/>
      <c r="K1334" s="87"/>
      <c r="L1334" s="524"/>
    </row>
    <row r="1335" spans="1:12">
      <c r="C1335" s="516"/>
      <c r="D1335" s="122"/>
      <c r="E1335" s="94"/>
      <c r="F1335" s="76"/>
      <c r="G1335" s="125"/>
      <c r="H1335" s="78"/>
      <c r="I1335" s="79"/>
      <c r="J1335" s="157"/>
      <c r="K1335" s="124"/>
      <c r="L1335" s="517"/>
    </row>
    <row r="1336" spans="1:12">
      <c r="C1336" s="514"/>
      <c r="D1336" s="147"/>
      <c r="E1336" s="148"/>
      <c r="F1336" s="149"/>
      <c r="G1336" s="150"/>
      <c r="H1336" s="151"/>
      <c r="I1336" s="161"/>
      <c r="J1336" s="162"/>
      <c r="K1336" s="163"/>
      <c r="L1336" s="526"/>
    </row>
    <row r="1337" spans="1:12">
      <c r="C1337" s="518"/>
      <c r="D1337" s="83"/>
      <c r="E1337" s="84"/>
      <c r="F1337" s="84"/>
      <c r="G1337" s="85"/>
      <c r="H1337" s="86"/>
      <c r="I1337" s="86"/>
      <c r="J1337" s="87"/>
      <c r="K1337" s="88" t="s">
        <v>1004</v>
      </c>
      <c r="L1337" s="519">
        <v>0</v>
      </c>
    </row>
    <row r="1338" spans="1:12">
      <c r="C1338" s="523" t="s">
        <v>1005</v>
      </c>
      <c r="D1338" s="90" t="s">
        <v>1006</v>
      </c>
      <c r="E1338" s="84"/>
      <c r="F1338" s="84"/>
      <c r="G1338" s="85"/>
      <c r="H1338" s="86"/>
      <c r="I1338" s="86"/>
      <c r="J1338" s="87"/>
      <c r="K1338" s="87"/>
      <c r="L1338" s="524"/>
    </row>
    <row r="1339" spans="1:12">
      <c r="C1339" s="516"/>
      <c r="D1339" s="122"/>
      <c r="E1339" s="128"/>
      <c r="F1339" s="76"/>
      <c r="G1339" s="99"/>
      <c r="H1339" s="78"/>
      <c r="I1339" s="79"/>
      <c r="J1339" s="145"/>
      <c r="K1339" s="124"/>
      <c r="L1339" s="517"/>
    </row>
    <row r="1340" spans="1:12">
      <c r="C1340" s="516"/>
      <c r="D1340" s="75" t="s">
        <v>995</v>
      </c>
      <c r="E1340" s="76"/>
      <c r="F1340" s="76" t="s">
        <v>995</v>
      </c>
      <c r="G1340" s="99"/>
      <c r="H1340" s="78"/>
      <c r="I1340" s="79" t="s">
        <v>995</v>
      </c>
      <c r="J1340" s="80" t="s">
        <v>995</v>
      </c>
      <c r="K1340" s="124" t="s">
        <v>995</v>
      </c>
      <c r="L1340" s="517" t="s">
        <v>995</v>
      </c>
    </row>
    <row r="1341" spans="1:12">
      <c r="C1341" s="518"/>
      <c r="D1341" s="83"/>
      <c r="E1341" s="84"/>
      <c r="F1341" s="84"/>
      <c r="G1341" s="85"/>
      <c r="H1341" s="86"/>
      <c r="I1341" s="86"/>
      <c r="J1341" s="87"/>
      <c r="K1341" s="88" t="s">
        <v>1007</v>
      </c>
      <c r="L1341" s="519">
        <v>0</v>
      </c>
    </row>
    <row r="1342" spans="1:12">
      <c r="C1342" s="523" t="s">
        <v>1008</v>
      </c>
      <c r="D1342" s="90" t="s">
        <v>1009</v>
      </c>
      <c r="E1342" s="84"/>
      <c r="F1342" s="84"/>
      <c r="G1342" s="85"/>
      <c r="H1342" s="86"/>
      <c r="I1342" s="86"/>
      <c r="J1342" s="87"/>
      <c r="K1342" s="87"/>
      <c r="L1342" s="524"/>
    </row>
    <row r="1343" spans="1:12">
      <c r="C1343" s="516"/>
      <c r="D1343" s="75" t="s">
        <v>995</v>
      </c>
      <c r="E1343" s="76"/>
      <c r="F1343" s="76" t="s">
        <v>995</v>
      </c>
      <c r="G1343" s="99"/>
      <c r="H1343" s="78"/>
      <c r="I1343" s="79" t="s">
        <v>995</v>
      </c>
      <c r="J1343" s="80" t="s">
        <v>995</v>
      </c>
      <c r="K1343" s="124" t="s">
        <v>995</v>
      </c>
      <c r="L1343" s="517" t="s">
        <v>995</v>
      </c>
    </row>
    <row r="1344" spans="1:12">
      <c r="C1344" s="516"/>
      <c r="D1344" s="75" t="s">
        <v>995</v>
      </c>
      <c r="E1344" s="76"/>
      <c r="F1344" s="76" t="s">
        <v>995</v>
      </c>
      <c r="G1344" s="99"/>
      <c r="H1344" s="78"/>
      <c r="I1344" s="79" t="s">
        <v>995</v>
      </c>
      <c r="J1344" s="80" t="s">
        <v>995</v>
      </c>
      <c r="K1344" s="124" t="s">
        <v>995</v>
      </c>
      <c r="L1344" s="517" t="s">
        <v>995</v>
      </c>
    </row>
    <row r="1345" spans="1:13">
      <c r="C1345" s="518"/>
      <c r="D1345" s="83"/>
      <c r="E1345" s="84"/>
      <c r="F1345" s="84"/>
      <c r="G1345" s="85"/>
      <c r="H1345" s="86"/>
      <c r="I1345" s="86"/>
      <c r="J1345" s="87"/>
      <c r="K1345" s="88" t="s">
        <v>1010</v>
      </c>
      <c r="L1345" s="519">
        <v>0</v>
      </c>
    </row>
    <row r="1346" spans="1:13">
      <c r="C1346" s="516"/>
      <c r="D1346" s="75" t="s">
        <v>995</v>
      </c>
      <c r="E1346" s="76"/>
      <c r="F1346" s="76" t="s">
        <v>995</v>
      </c>
      <c r="G1346" s="99"/>
      <c r="H1346" s="78"/>
      <c r="I1346" s="79" t="s">
        <v>995</v>
      </c>
      <c r="J1346" s="80" t="s">
        <v>995</v>
      </c>
      <c r="K1346" s="124" t="s">
        <v>995</v>
      </c>
      <c r="L1346" s="517" t="s">
        <v>995</v>
      </c>
    </row>
    <row r="1347" spans="1:13">
      <c r="C1347" s="527"/>
      <c r="D1347" s="105"/>
      <c r="E1347" s="105"/>
      <c r="F1347" s="105"/>
      <c r="G1347" s="105"/>
      <c r="H1347" s="105"/>
      <c r="I1347" s="105"/>
      <c r="J1347" s="106" t="s">
        <v>1011</v>
      </c>
      <c r="K1347" s="107"/>
      <c r="L1347" s="528">
        <v>1</v>
      </c>
    </row>
    <row r="1348" spans="1:13">
      <c r="C1348" s="527"/>
      <c r="D1348" s="105"/>
      <c r="E1348" s="105"/>
      <c r="F1348" s="105"/>
      <c r="G1348" s="105"/>
      <c r="H1348" s="105"/>
      <c r="I1348" s="105"/>
      <c r="J1348" s="106" t="s">
        <v>1012</v>
      </c>
      <c r="K1348" s="109"/>
      <c r="L1348" s="528">
        <v>74.401459181999996</v>
      </c>
    </row>
    <row r="1349" spans="1:13">
      <c r="C1349" s="527"/>
      <c r="D1349" s="105"/>
      <c r="E1349" s="105"/>
      <c r="F1349" s="105"/>
      <c r="G1349" s="105"/>
      <c r="H1349" s="105"/>
      <c r="I1349" s="105"/>
      <c r="J1349" s="106" t="s">
        <v>1013</v>
      </c>
      <c r="K1349" s="110">
        <v>0</v>
      </c>
      <c r="L1349" s="528">
        <v>0</v>
      </c>
    </row>
    <row r="1350" spans="1:13">
      <c r="C1350" s="529"/>
      <c r="D1350" s="112"/>
      <c r="E1350" s="112"/>
      <c r="F1350" s="112"/>
      <c r="G1350" s="112"/>
      <c r="H1350" s="112"/>
      <c r="I1350" s="112"/>
      <c r="J1350" s="113" t="s">
        <v>1014</v>
      </c>
      <c r="K1350" s="114"/>
      <c r="L1350" s="530">
        <v>74.401459181999996</v>
      </c>
    </row>
    <row r="1351" spans="1:13">
      <c r="C1351" s="531" t="s">
        <v>1015</v>
      </c>
      <c r="D1351" s="117" t="s">
        <v>1030</v>
      </c>
      <c r="E1351" s="117"/>
      <c r="F1351" s="117"/>
      <c r="G1351" s="117"/>
      <c r="H1351" s="117"/>
      <c r="I1351" s="117"/>
      <c r="J1351" s="117"/>
      <c r="K1351" s="117"/>
      <c r="L1351" s="532"/>
    </row>
    <row r="1352" spans="1:13">
      <c r="C1352" s="533"/>
      <c r="D1352" s="1788"/>
      <c r="E1352" s="1788"/>
      <c r="F1352" s="1788"/>
      <c r="G1352" s="1788"/>
      <c r="H1352" s="1788"/>
      <c r="I1352" s="1788"/>
      <c r="J1352" s="1788"/>
      <c r="K1352" s="120"/>
      <c r="L1352" s="534"/>
    </row>
    <row r="1353" spans="1:13">
      <c r="C1353" s="533"/>
      <c r="D1353" s="1792"/>
      <c r="E1353" s="1792"/>
      <c r="F1353" s="1792"/>
      <c r="G1353" s="1792"/>
      <c r="H1353" s="1792"/>
      <c r="I1353" s="1792"/>
      <c r="J1353" s="1792"/>
      <c r="K1353" s="1792"/>
      <c r="L1353" s="534"/>
    </row>
    <row r="1354" spans="1:13" ht="15.75" thickBot="1">
      <c r="C1354" s="535"/>
      <c r="D1354" s="1798"/>
      <c r="E1354" s="1798"/>
      <c r="F1354" s="1798"/>
      <c r="G1354" s="1798"/>
      <c r="H1354" s="1798"/>
      <c r="I1354" s="1798"/>
      <c r="J1354" s="1798"/>
      <c r="K1354" s="1798"/>
      <c r="L1354" s="536"/>
    </row>
    <row r="1355" spans="1:13">
      <c r="C1355" s="752" t="s">
        <v>981</v>
      </c>
      <c r="D1355" s="753" t="s">
        <v>23</v>
      </c>
      <c r="E1355" s="754" t="s">
        <v>982</v>
      </c>
      <c r="F1355" s="754" t="s">
        <v>970</v>
      </c>
      <c r="G1355" s="755" t="s">
        <v>983</v>
      </c>
      <c r="H1355" s="756" t="s">
        <v>984</v>
      </c>
      <c r="I1355" s="757"/>
      <c r="J1355" s="758" t="s">
        <v>985</v>
      </c>
      <c r="K1355" s="759"/>
      <c r="L1355" s="760" t="s">
        <v>986</v>
      </c>
      <c r="M1355" s="1810" t="s">
        <v>49</v>
      </c>
    </row>
    <row r="1356" spans="1:13" ht="25.5">
      <c r="C1356" s="761" t="s">
        <v>1069</v>
      </c>
      <c r="D1356" s="762" t="s">
        <v>1084</v>
      </c>
      <c r="E1356" s="763" t="s">
        <v>56</v>
      </c>
      <c r="F1356" s="764" t="s">
        <v>704</v>
      </c>
      <c r="G1356" s="765">
        <v>1</v>
      </c>
      <c r="H1356" s="766" t="s">
        <v>987</v>
      </c>
      <c r="I1356" s="767" t="s">
        <v>988</v>
      </c>
      <c r="J1356" s="768" t="s">
        <v>989</v>
      </c>
      <c r="K1356" s="769" t="s">
        <v>990</v>
      </c>
      <c r="L1356" s="770">
        <v>28.254909999999995</v>
      </c>
      <c r="M1356" s="1810"/>
    </row>
    <row r="1357" spans="1:13" ht="28.5">
      <c r="C1357" s="514" t="s">
        <v>665</v>
      </c>
      <c r="D1357" s="68" t="s">
        <v>991</v>
      </c>
      <c r="E1357" s="69"/>
      <c r="F1357" s="69"/>
      <c r="G1357" s="70"/>
      <c r="H1357" s="71"/>
      <c r="I1357" s="71"/>
      <c r="J1357" s="72"/>
      <c r="K1357" s="72"/>
      <c r="L1357" s="515"/>
      <c r="M1357" s="729"/>
    </row>
    <row r="1358" spans="1:13">
      <c r="A1358" s="29"/>
      <c r="B1358" s="29"/>
      <c r="C1358" s="74"/>
      <c r="D1358" s="122"/>
      <c r="E1358" s="94"/>
      <c r="F1358" s="76"/>
      <c r="G1358" s="125"/>
      <c r="H1358" s="78"/>
      <c r="I1358" s="95"/>
      <c r="J1358" s="123"/>
      <c r="K1358" s="96"/>
      <c r="L1358" s="602"/>
    </row>
    <row r="1359" spans="1:13">
      <c r="A1359" s="29"/>
      <c r="B1359" s="29"/>
      <c r="C1359" s="74"/>
      <c r="D1359" s="122"/>
      <c r="E1359" s="94"/>
      <c r="F1359" s="76"/>
      <c r="G1359" s="125"/>
      <c r="H1359" s="78"/>
      <c r="I1359" s="95"/>
      <c r="J1359" s="123"/>
      <c r="K1359" s="96"/>
      <c r="L1359" s="602"/>
    </row>
    <row r="1360" spans="1:13">
      <c r="C1360" s="518"/>
      <c r="D1360" s="83"/>
      <c r="E1360" s="84"/>
      <c r="F1360" s="84"/>
      <c r="G1360" s="85"/>
      <c r="H1360" s="86"/>
      <c r="I1360" s="86"/>
      <c r="J1360" s="87"/>
      <c r="K1360" s="88" t="s">
        <v>996</v>
      </c>
      <c r="L1360" s="519">
        <v>0</v>
      </c>
    </row>
    <row r="1361" spans="1:12">
      <c r="C1361" s="514" t="s">
        <v>705</v>
      </c>
      <c r="D1361" s="90" t="s">
        <v>997</v>
      </c>
      <c r="E1361" s="84"/>
      <c r="F1361" s="84"/>
      <c r="G1361" s="85"/>
      <c r="H1361" s="91"/>
      <c r="I1361" s="91"/>
      <c r="J1361" s="92"/>
      <c r="K1361" s="92"/>
      <c r="L1361" s="520"/>
    </row>
    <row r="1362" spans="1:12">
      <c r="A1362" s="144">
        <v>88309</v>
      </c>
      <c r="B1362" s="144" t="s">
        <v>56</v>
      </c>
      <c r="C1362" s="516">
        <v>88309</v>
      </c>
      <c r="D1362" s="156" t="s">
        <v>9009</v>
      </c>
      <c r="E1362" s="94" t="s">
        <v>56</v>
      </c>
      <c r="F1362" s="76" t="s">
        <v>994</v>
      </c>
      <c r="G1362" s="125">
        <v>0.56799999999999995</v>
      </c>
      <c r="H1362" s="78"/>
      <c r="I1362" s="79" t="s">
        <v>995</v>
      </c>
      <c r="J1362" s="157">
        <v>23.9</v>
      </c>
      <c r="K1362" s="124" t="s">
        <v>995</v>
      </c>
      <c r="L1362" s="517">
        <v>13.575199999999999</v>
      </c>
    </row>
    <row r="1363" spans="1:12">
      <c r="A1363" s="144">
        <v>88316</v>
      </c>
      <c r="B1363" s="144" t="s">
        <v>56</v>
      </c>
      <c r="C1363" s="516">
        <v>88316</v>
      </c>
      <c r="D1363" s="156" t="s">
        <v>9016</v>
      </c>
      <c r="E1363" s="94" t="s">
        <v>56</v>
      </c>
      <c r="F1363" s="76" t="s">
        <v>994</v>
      </c>
      <c r="G1363" s="125">
        <v>0.21099999999999999</v>
      </c>
      <c r="H1363" s="78"/>
      <c r="I1363" s="79" t="s">
        <v>995</v>
      </c>
      <c r="J1363" s="157">
        <v>17.61</v>
      </c>
      <c r="K1363" s="124" t="s">
        <v>995</v>
      </c>
      <c r="L1363" s="517">
        <v>3.7157099999999996</v>
      </c>
    </row>
    <row r="1364" spans="1:12">
      <c r="A1364" s="29"/>
      <c r="B1364" s="29"/>
      <c r="C1364" s="518"/>
      <c r="D1364" s="83"/>
      <c r="E1364" s="84"/>
      <c r="F1364" s="84"/>
      <c r="G1364" s="85"/>
      <c r="H1364" s="86"/>
      <c r="I1364" s="86"/>
      <c r="J1364" s="87"/>
      <c r="K1364" s="88" t="s">
        <v>999</v>
      </c>
      <c r="L1364" s="522">
        <v>17.290909999999997</v>
      </c>
    </row>
    <row r="1365" spans="1:12">
      <c r="A1365" s="29"/>
      <c r="B1365" s="29"/>
      <c r="C1365" s="518"/>
      <c r="D1365" s="83"/>
      <c r="E1365" s="84"/>
      <c r="F1365" s="84"/>
      <c r="G1365" s="85"/>
      <c r="H1365" s="86"/>
      <c r="I1365" s="86"/>
      <c r="J1365" s="87"/>
      <c r="K1365" s="88" t="s">
        <v>1000</v>
      </c>
      <c r="L1365" s="522">
        <v>17.290909999999997</v>
      </c>
    </row>
    <row r="1366" spans="1:12">
      <c r="A1366" s="29"/>
      <c r="B1366" s="29"/>
      <c r="C1366" s="523" t="s">
        <v>750</v>
      </c>
      <c r="D1366" s="90" t="s">
        <v>1001</v>
      </c>
      <c r="E1366" s="94"/>
      <c r="F1366" s="76"/>
      <c r="G1366" s="125"/>
      <c r="H1366" s="86"/>
      <c r="I1366" s="86" t="s">
        <v>995</v>
      </c>
      <c r="J1366" s="87"/>
      <c r="K1366" s="87"/>
      <c r="L1366" s="524"/>
    </row>
    <row r="1367" spans="1:12" ht="30">
      <c r="A1367" s="29">
        <v>88629</v>
      </c>
      <c r="B1367" s="29" t="s">
        <v>56</v>
      </c>
      <c r="C1367" s="74">
        <v>88629</v>
      </c>
      <c r="D1367" s="122" t="s">
        <v>8535</v>
      </c>
      <c r="E1367" s="94" t="s">
        <v>56</v>
      </c>
      <c r="F1367" s="76" t="s">
        <v>669</v>
      </c>
      <c r="G1367" s="125">
        <v>0.02</v>
      </c>
      <c r="H1367" s="78"/>
      <c r="I1367" s="95" t="s">
        <v>995</v>
      </c>
      <c r="J1367" s="323">
        <v>548.20000000000005</v>
      </c>
      <c r="K1367" s="96" t="s">
        <v>995</v>
      </c>
      <c r="L1367" s="81">
        <v>10.964</v>
      </c>
    </row>
    <row r="1368" spans="1:12">
      <c r="C1368" s="518"/>
      <c r="D1368" s="83"/>
      <c r="E1368" s="84"/>
      <c r="F1368" s="84"/>
      <c r="G1368" s="85"/>
      <c r="H1368" s="86"/>
      <c r="I1368" s="86"/>
      <c r="J1368" s="87"/>
      <c r="K1368" s="88" t="s">
        <v>1002</v>
      </c>
      <c r="L1368" s="519">
        <v>10.964</v>
      </c>
    </row>
    <row r="1369" spans="1:12">
      <c r="C1369" s="523" t="s">
        <v>964</v>
      </c>
      <c r="D1369" s="90" t="s">
        <v>1003</v>
      </c>
      <c r="E1369" s="84"/>
      <c r="F1369" s="84"/>
      <c r="G1369" s="85"/>
      <c r="H1369" s="86"/>
      <c r="I1369" s="86"/>
      <c r="J1369" s="87"/>
      <c r="K1369" s="87"/>
      <c r="L1369" s="524"/>
    </row>
    <row r="1370" spans="1:12">
      <c r="C1370" s="516"/>
      <c r="D1370" s="122"/>
      <c r="E1370" s="94"/>
      <c r="F1370" s="76"/>
      <c r="G1370" s="125"/>
      <c r="H1370" s="78"/>
      <c r="I1370" s="79"/>
      <c r="J1370" s="157"/>
      <c r="K1370" s="124"/>
      <c r="L1370" s="517"/>
    </row>
    <row r="1371" spans="1:12">
      <c r="C1371" s="514"/>
      <c r="D1371" s="147"/>
      <c r="E1371" s="148"/>
      <c r="F1371" s="149"/>
      <c r="G1371" s="150"/>
      <c r="H1371" s="151"/>
      <c r="I1371" s="161"/>
      <c r="J1371" s="162"/>
      <c r="K1371" s="163"/>
      <c r="L1371" s="526"/>
    </row>
    <row r="1372" spans="1:12">
      <c r="C1372" s="518"/>
      <c r="D1372" s="83"/>
      <c r="E1372" s="84"/>
      <c r="F1372" s="84"/>
      <c r="G1372" s="85"/>
      <c r="H1372" s="86"/>
      <c r="I1372" s="86"/>
      <c r="J1372" s="87"/>
      <c r="K1372" s="88" t="s">
        <v>1004</v>
      </c>
      <c r="L1372" s="519">
        <v>0</v>
      </c>
    </row>
    <row r="1373" spans="1:12">
      <c r="C1373" s="523" t="s">
        <v>1005</v>
      </c>
      <c r="D1373" s="90" t="s">
        <v>1006</v>
      </c>
      <c r="E1373" s="84"/>
      <c r="F1373" s="84"/>
      <c r="G1373" s="85"/>
      <c r="H1373" s="86"/>
      <c r="I1373" s="86"/>
      <c r="J1373" s="87"/>
      <c r="K1373" s="87"/>
      <c r="L1373" s="524"/>
    </row>
    <row r="1374" spans="1:12">
      <c r="C1374" s="516"/>
      <c r="D1374" s="122"/>
      <c r="E1374" s="128"/>
      <c r="F1374" s="76"/>
      <c r="G1374" s="99"/>
      <c r="H1374" s="78"/>
      <c r="I1374" s="79"/>
      <c r="J1374" s="145"/>
      <c r="K1374" s="124"/>
      <c r="L1374" s="517"/>
    </row>
    <row r="1375" spans="1:12">
      <c r="C1375" s="516"/>
      <c r="D1375" s="75" t="s">
        <v>995</v>
      </c>
      <c r="E1375" s="76"/>
      <c r="F1375" s="76" t="s">
        <v>995</v>
      </c>
      <c r="G1375" s="99"/>
      <c r="H1375" s="78"/>
      <c r="I1375" s="79" t="s">
        <v>995</v>
      </c>
      <c r="J1375" s="80" t="s">
        <v>995</v>
      </c>
      <c r="K1375" s="124" t="s">
        <v>995</v>
      </c>
      <c r="L1375" s="517" t="s">
        <v>995</v>
      </c>
    </row>
    <row r="1376" spans="1:12">
      <c r="C1376" s="518"/>
      <c r="D1376" s="83"/>
      <c r="E1376" s="84"/>
      <c r="F1376" s="84"/>
      <c r="G1376" s="85"/>
      <c r="H1376" s="86"/>
      <c r="I1376" s="86"/>
      <c r="J1376" s="87"/>
      <c r="K1376" s="88" t="s">
        <v>1007</v>
      </c>
      <c r="L1376" s="519">
        <v>0</v>
      </c>
    </row>
    <row r="1377" spans="3:13">
      <c r="C1377" s="523" t="s">
        <v>1008</v>
      </c>
      <c r="D1377" s="90" t="s">
        <v>1009</v>
      </c>
      <c r="E1377" s="84"/>
      <c r="F1377" s="84"/>
      <c r="G1377" s="85"/>
      <c r="H1377" s="86"/>
      <c r="I1377" s="86"/>
      <c r="J1377" s="87"/>
      <c r="K1377" s="87"/>
      <c r="L1377" s="524"/>
    </row>
    <row r="1378" spans="3:13">
      <c r="C1378" s="516"/>
      <c r="D1378" s="75" t="s">
        <v>995</v>
      </c>
      <c r="E1378" s="76"/>
      <c r="F1378" s="76" t="s">
        <v>995</v>
      </c>
      <c r="G1378" s="99"/>
      <c r="H1378" s="78"/>
      <c r="I1378" s="79" t="s">
        <v>995</v>
      </c>
      <c r="J1378" s="80" t="s">
        <v>995</v>
      </c>
      <c r="K1378" s="124" t="s">
        <v>995</v>
      </c>
      <c r="L1378" s="517" t="s">
        <v>995</v>
      </c>
    </row>
    <row r="1379" spans="3:13">
      <c r="C1379" s="516"/>
      <c r="D1379" s="75" t="s">
        <v>995</v>
      </c>
      <c r="E1379" s="76"/>
      <c r="F1379" s="76" t="s">
        <v>995</v>
      </c>
      <c r="G1379" s="99"/>
      <c r="H1379" s="78"/>
      <c r="I1379" s="79" t="s">
        <v>995</v>
      </c>
      <c r="J1379" s="80" t="s">
        <v>995</v>
      </c>
      <c r="K1379" s="124" t="s">
        <v>995</v>
      </c>
      <c r="L1379" s="517" t="s">
        <v>995</v>
      </c>
    </row>
    <row r="1380" spans="3:13">
      <c r="C1380" s="518"/>
      <c r="D1380" s="83"/>
      <c r="E1380" s="84"/>
      <c r="F1380" s="84"/>
      <c r="G1380" s="85"/>
      <c r="H1380" s="86"/>
      <c r="I1380" s="86"/>
      <c r="J1380" s="87"/>
      <c r="K1380" s="88" t="s">
        <v>1010</v>
      </c>
      <c r="L1380" s="519">
        <v>0</v>
      </c>
    </row>
    <row r="1381" spans="3:13">
      <c r="C1381" s="516"/>
      <c r="D1381" s="75" t="s">
        <v>995</v>
      </c>
      <c r="E1381" s="76"/>
      <c r="F1381" s="76" t="s">
        <v>995</v>
      </c>
      <c r="G1381" s="99"/>
      <c r="H1381" s="78"/>
      <c r="I1381" s="79" t="s">
        <v>995</v>
      </c>
      <c r="J1381" s="80" t="s">
        <v>995</v>
      </c>
      <c r="K1381" s="124" t="s">
        <v>995</v>
      </c>
      <c r="L1381" s="517" t="s">
        <v>995</v>
      </c>
    </row>
    <row r="1382" spans="3:13">
      <c r="C1382" s="527"/>
      <c r="D1382" s="105"/>
      <c r="E1382" s="105"/>
      <c r="F1382" s="105"/>
      <c r="G1382" s="105"/>
      <c r="H1382" s="105"/>
      <c r="I1382" s="105"/>
      <c r="J1382" s="106" t="s">
        <v>1011</v>
      </c>
      <c r="K1382" s="107"/>
      <c r="L1382" s="528">
        <v>1</v>
      </c>
    </row>
    <row r="1383" spans="3:13">
      <c r="C1383" s="527"/>
      <c r="D1383" s="105"/>
      <c r="E1383" s="105"/>
      <c r="F1383" s="105"/>
      <c r="G1383" s="105"/>
      <c r="H1383" s="105"/>
      <c r="I1383" s="105"/>
      <c r="J1383" s="106" t="s">
        <v>1012</v>
      </c>
      <c r="K1383" s="109"/>
      <c r="L1383" s="528">
        <v>28.254909999999995</v>
      </c>
    </row>
    <row r="1384" spans="3:13">
      <c r="C1384" s="527"/>
      <c r="D1384" s="105"/>
      <c r="E1384" s="105"/>
      <c r="F1384" s="105"/>
      <c r="G1384" s="105"/>
      <c r="H1384" s="105"/>
      <c r="I1384" s="105"/>
      <c r="J1384" s="106" t="s">
        <v>1013</v>
      </c>
      <c r="K1384" s="110">
        <v>0</v>
      </c>
      <c r="L1384" s="528">
        <v>0</v>
      </c>
    </row>
    <row r="1385" spans="3:13">
      <c r="C1385" s="529"/>
      <c r="D1385" s="112"/>
      <c r="E1385" s="112"/>
      <c r="F1385" s="112"/>
      <c r="G1385" s="112"/>
      <c r="H1385" s="112"/>
      <c r="I1385" s="112"/>
      <c r="J1385" s="113" t="s">
        <v>1014</v>
      </c>
      <c r="K1385" s="114"/>
      <c r="L1385" s="530">
        <v>28.254909999999995</v>
      </c>
    </row>
    <row r="1386" spans="3:13">
      <c r="C1386" s="531" t="s">
        <v>1015</v>
      </c>
      <c r="D1386" s="117" t="s">
        <v>1030</v>
      </c>
      <c r="E1386" s="117"/>
      <c r="F1386" s="117"/>
      <c r="G1386" s="117"/>
      <c r="H1386" s="117"/>
      <c r="I1386" s="117"/>
      <c r="J1386" s="117"/>
      <c r="K1386" s="117"/>
      <c r="L1386" s="532"/>
    </row>
    <row r="1387" spans="3:13">
      <c r="C1387" s="533"/>
      <c r="D1387" s="1788"/>
      <c r="E1387" s="1788"/>
      <c r="F1387" s="1788"/>
      <c r="G1387" s="1788"/>
      <c r="H1387" s="1788"/>
      <c r="I1387" s="1788"/>
      <c r="J1387" s="1788"/>
      <c r="K1387" s="120"/>
      <c r="L1387" s="534"/>
    </row>
    <row r="1388" spans="3:13">
      <c r="C1388" s="533"/>
      <c r="D1388" s="1792"/>
      <c r="E1388" s="1792"/>
      <c r="F1388" s="1792"/>
      <c r="G1388" s="1792"/>
      <c r="H1388" s="1792"/>
      <c r="I1388" s="1792"/>
      <c r="J1388" s="1792"/>
      <c r="K1388" s="1792"/>
      <c r="L1388" s="534"/>
    </row>
    <row r="1389" spans="3:13" ht="15.75" thickBot="1">
      <c r="C1389" s="535"/>
      <c r="D1389" s="1798"/>
      <c r="E1389" s="1798"/>
      <c r="F1389" s="1798"/>
      <c r="G1389" s="1798"/>
      <c r="H1389" s="1798"/>
      <c r="I1389" s="1798"/>
      <c r="J1389" s="1798"/>
      <c r="K1389" s="1798"/>
      <c r="L1389" s="536"/>
    </row>
    <row r="1390" spans="3:13">
      <c r="C1390" s="752" t="s">
        <v>981</v>
      </c>
      <c r="D1390" s="753" t="s">
        <v>23</v>
      </c>
      <c r="E1390" s="754" t="s">
        <v>982</v>
      </c>
      <c r="F1390" s="754" t="s">
        <v>970</v>
      </c>
      <c r="G1390" s="755" t="s">
        <v>983</v>
      </c>
      <c r="H1390" s="756" t="s">
        <v>984</v>
      </c>
      <c r="I1390" s="757"/>
      <c r="J1390" s="758" t="s">
        <v>985</v>
      </c>
      <c r="K1390" s="759"/>
      <c r="L1390" s="760" t="s">
        <v>986</v>
      </c>
      <c r="M1390" s="1810" t="s">
        <v>49</v>
      </c>
    </row>
    <row r="1391" spans="3:13" ht="25.5">
      <c r="C1391" s="761" t="s">
        <v>604</v>
      </c>
      <c r="D1391" s="762" t="s">
        <v>749</v>
      </c>
      <c r="E1391" s="763" t="s">
        <v>56</v>
      </c>
      <c r="F1391" s="764" t="s">
        <v>253</v>
      </c>
      <c r="G1391" s="765">
        <v>1</v>
      </c>
      <c r="H1391" s="766" t="s">
        <v>987</v>
      </c>
      <c r="I1391" s="767" t="s">
        <v>988</v>
      </c>
      <c r="J1391" s="768" t="s">
        <v>989</v>
      </c>
      <c r="K1391" s="769" t="s">
        <v>990</v>
      </c>
      <c r="L1391" s="770">
        <v>63.366340000000001</v>
      </c>
      <c r="M1391" s="1810"/>
    </row>
    <row r="1392" spans="3:13">
      <c r="C1392" s="514" t="s">
        <v>665</v>
      </c>
      <c r="D1392" s="68" t="s">
        <v>991</v>
      </c>
      <c r="E1392" s="69"/>
      <c r="F1392" s="69"/>
      <c r="G1392" s="70"/>
      <c r="H1392" s="71"/>
      <c r="I1392" s="71"/>
      <c r="J1392" s="72"/>
      <c r="K1392" s="72"/>
      <c r="L1392" s="515"/>
    </row>
    <row r="1393" spans="1:12">
      <c r="A1393" s="29"/>
      <c r="B1393" s="29"/>
      <c r="C1393" s="74"/>
      <c r="D1393" s="122"/>
      <c r="E1393" s="94"/>
      <c r="F1393" s="76"/>
      <c r="G1393" s="125"/>
      <c r="H1393" s="78"/>
      <c r="I1393" s="95"/>
      <c r="J1393" s="123"/>
      <c r="K1393" s="96"/>
      <c r="L1393" s="602"/>
    </row>
    <row r="1394" spans="1:12">
      <c r="A1394" s="29"/>
      <c r="B1394" s="29"/>
      <c r="C1394" s="74"/>
      <c r="D1394" s="122"/>
      <c r="E1394" s="94"/>
      <c r="F1394" s="76"/>
      <c r="G1394" s="125"/>
      <c r="H1394" s="78"/>
      <c r="I1394" s="95"/>
      <c r="J1394" s="123"/>
      <c r="K1394" s="96"/>
      <c r="L1394" s="602"/>
    </row>
    <row r="1395" spans="1:12">
      <c r="C1395" s="518"/>
      <c r="D1395" s="83"/>
      <c r="E1395" s="84"/>
      <c r="F1395" s="84"/>
      <c r="G1395" s="85"/>
      <c r="H1395" s="86"/>
      <c r="I1395" s="86"/>
      <c r="J1395" s="87"/>
      <c r="K1395" s="88" t="s">
        <v>996</v>
      </c>
      <c r="L1395" s="519">
        <v>0</v>
      </c>
    </row>
    <row r="1396" spans="1:12">
      <c r="C1396" s="514" t="s">
        <v>705</v>
      </c>
      <c r="D1396" s="90" t="s">
        <v>997</v>
      </c>
      <c r="E1396" s="84"/>
      <c r="F1396" s="84"/>
      <c r="G1396" s="85"/>
      <c r="H1396" s="91"/>
      <c r="I1396" s="91"/>
      <c r="J1396" s="92"/>
      <c r="K1396" s="92"/>
      <c r="L1396" s="520"/>
    </row>
    <row r="1397" spans="1:12">
      <c r="A1397" s="144">
        <v>88309</v>
      </c>
      <c r="B1397" s="144" t="s">
        <v>56</v>
      </c>
      <c r="C1397" s="516">
        <v>88309</v>
      </c>
      <c r="D1397" s="156" t="s">
        <v>9009</v>
      </c>
      <c r="E1397" s="94" t="s">
        <v>56</v>
      </c>
      <c r="F1397" s="76" t="s">
        <v>994</v>
      </c>
      <c r="G1397" s="125">
        <v>0.39400000000000002</v>
      </c>
      <c r="H1397" s="78"/>
      <c r="I1397" s="79" t="s">
        <v>995</v>
      </c>
      <c r="J1397" s="157">
        <v>23.9</v>
      </c>
      <c r="K1397" s="124" t="s">
        <v>995</v>
      </c>
      <c r="L1397" s="517">
        <v>9.416599999999999</v>
      </c>
    </row>
    <row r="1398" spans="1:12">
      <c r="A1398" s="144">
        <v>88316</v>
      </c>
      <c r="B1398" s="144" t="s">
        <v>56</v>
      </c>
      <c r="C1398" s="516">
        <v>88316</v>
      </c>
      <c r="D1398" s="156" t="s">
        <v>9016</v>
      </c>
      <c r="E1398" s="94" t="s">
        <v>56</v>
      </c>
      <c r="F1398" s="76" t="s">
        <v>994</v>
      </c>
      <c r="G1398" s="125">
        <v>0.39400000000000002</v>
      </c>
      <c r="H1398" s="78"/>
      <c r="I1398" s="79" t="s">
        <v>995</v>
      </c>
      <c r="J1398" s="157">
        <v>17.61</v>
      </c>
      <c r="K1398" s="124" t="s">
        <v>995</v>
      </c>
      <c r="L1398" s="517">
        <v>6.9383400000000002</v>
      </c>
    </row>
    <row r="1399" spans="1:12">
      <c r="A1399" s="29"/>
      <c r="B1399" s="29"/>
      <c r="C1399" s="518"/>
      <c r="D1399" s="83"/>
      <c r="E1399" s="84"/>
      <c r="F1399" s="84"/>
      <c r="G1399" s="85"/>
      <c r="H1399" s="86"/>
      <c r="I1399" s="86"/>
      <c r="J1399" s="87"/>
      <c r="K1399" s="88" t="s">
        <v>999</v>
      </c>
      <c r="L1399" s="522">
        <v>16.354939999999999</v>
      </c>
    </row>
    <row r="1400" spans="1:12">
      <c r="A1400" s="29"/>
      <c r="B1400" s="29"/>
      <c r="C1400" s="518"/>
      <c r="D1400" s="83"/>
      <c r="E1400" s="84"/>
      <c r="F1400" s="84"/>
      <c r="G1400" s="85"/>
      <c r="H1400" s="86"/>
      <c r="I1400" s="86"/>
      <c r="J1400" s="87"/>
      <c r="K1400" s="88" t="s">
        <v>1000</v>
      </c>
      <c r="L1400" s="522">
        <v>16.354939999999999</v>
      </c>
    </row>
    <row r="1401" spans="1:12">
      <c r="A1401" s="29"/>
      <c r="B1401" s="29"/>
      <c r="C1401" s="523" t="s">
        <v>750</v>
      </c>
      <c r="D1401" s="90" t="s">
        <v>1001</v>
      </c>
      <c r="E1401" s="94"/>
      <c r="F1401" s="76"/>
      <c r="G1401" s="125"/>
      <c r="H1401" s="86"/>
      <c r="I1401" s="86" t="s">
        <v>995</v>
      </c>
      <c r="J1401" s="87"/>
      <c r="K1401" s="87"/>
      <c r="L1401" s="524"/>
    </row>
    <row r="1402" spans="1:12" ht="30">
      <c r="A1402" s="29">
        <v>43386</v>
      </c>
      <c r="B1402" s="29" t="s">
        <v>65</v>
      </c>
      <c r="C1402" s="74">
        <v>43386</v>
      </c>
      <c r="D1402" s="122" t="s">
        <v>12551</v>
      </c>
      <c r="E1402" s="94" t="s">
        <v>65</v>
      </c>
      <c r="F1402" s="76" t="s">
        <v>758</v>
      </c>
      <c r="G1402" s="125">
        <v>1</v>
      </c>
      <c r="H1402" s="78"/>
      <c r="I1402" s="95" t="s">
        <v>995</v>
      </c>
      <c r="J1402" s="323">
        <v>45.18</v>
      </c>
      <c r="K1402" s="96" t="s">
        <v>995</v>
      </c>
      <c r="L1402" s="81">
        <v>45.18</v>
      </c>
    </row>
    <row r="1403" spans="1:12" ht="30">
      <c r="A1403" s="29">
        <v>370</v>
      </c>
      <c r="B1403" s="29" t="s">
        <v>65</v>
      </c>
      <c r="C1403" s="74">
        <v>370</v>
      </c>
      <c r="D1403" s="122" t="s">
        <v>9688</v>
      </c>
      <c r="E1403" s="94" t="s">
        <v>65</v>
      </c>
      <c r="F1403" s="76" t="s">
        <v>714</v>
      </c>
      <c r="G1403" s="125">
        <v>7.0000000000000001E-3</v>
      </c>
      <c r="H1403" s="78"/>
      <c r="I1403" s="95" t="s">
        <v>995</v>
      </c>
      <c r="J1403" s="323">
        <v>105</v>
      </c>
      <c r="K1403" s="96" t="s">
        <v>995</v>
      </c>
      <c r="L1403" s="81">
        <v>0.73499999999999999</v>
      </c>
    </row>
    <row r="1404" spans="1:12" ht="30">
      <c r="A1404" s="29">
        <v>88629</v>
      </c>
      <c r="B1404" s="29" t="s">
        <v>56</v>
      </c>
      <c r="C1404" s="74">
        <v>88629</v>
      </c>
      <c r="D1404" s="122" t="s">
        <v>8535</v>
      </c>
      <c r="E1404" s="94" t="s">
        <v>56</v>
      </c>
      <c r="F1404" s="76" t="s">
        <v>669</v>
      </c>
      <c r="G1404" s="125">
        <v>2E-3</v>
      </c>
      <c r="H1404" s="78"/>
      <c r="I1404" s="95" t="s">
        <v>995</v>
      </c>
      <c r="J1404" s="323">
        <v>548.20000000000005</v>
      </c>
      <c r="K1404" s="96" t="s">
        <v>995</v>
      </c>
      <c r="L1404" s="81">
        <v>1.0964</v>
      </c>
    </row>
    <row r="1405" spans="1:12">
      <c r="C1405" s="518"/>
      <c r="D1405" s="83"/>
      <c r="E1405" s="84"/>
      <c r="F1405" s="84"/>
      <c r="G1405" s="85"/>
      <c r="H1405" s="86"/>
      <c r="I1405" s="86"/>
      <c r="J1405" s="87"/>
      <c r="K1405" s="88" t="s">
        <v>1002</v>
      </c>
      <c r="L1405" s="519">
        <v>47.011400000000002</v>
      </c>
    </row>
    <row r="1406" spans="1:12">
      <c r="C1406" s="523" t="s">
        <v>964</v>
      </c>
      <c r="D1406" s="90" t="s">
        <v>1003</v>
      </c>
      <c r="E1406" s="84"/>
      <c r="F1406" s="84"/>
      <c r="G1406" s="85"/>
      <c r="H1406" s="86"/>
      <c r="I1406" s="86"/>
      <c r="J1406" s="87"/>
      <c r="K1406" s="87"/>
      <c r="L1406" s="524"/>
    </row>
    <row r="1407" spans="1:12">
      <c r="C1407" s="516"/>
      <c r="D1407" s="122"/>
      <c r="E1407" s="94"/>
      <c r="F1407" s="76"/>
      <c r="G1407" s="125"/>
      <c r="H1407" s="78"/>
      <c r="I1407" s="79"/>
      <c r="J1407" s="157"/>
      <c r="K1407" s="124"/>
      <c r="L1407" s="517"/>
    </row>
    <row r="1408" spans="1:12">
      <c r="C1408" s="514"/>
      <c r="D1408" s="147"/>
      <c r="E1408" s="148"/>
      <c r="F1408" s="149"/>
      <c r="G1408" s="150"/>
      <c r="H1408" s="151"/>
      <c r="I1408" s="161"/>
      <c r="J1408" s="162"/>
      <c r="K1408" s="163"/>
      <c r="L1408" s="526"/>
    </row>
    <row r="1409" spans="3:12">
      <c r="C1409" s="518"/>
      <c r="D1409" s="83"/>
      <c r="E1409" s="84"/>
      <c r="F1409" s="84"/>
      <c r="G1409" s="85"/>
      <c r="H1409" s="86"/>
      <c r="I1409" s="86"/>
      <c r="J1409" s="87"/>
      <c r="K1409" s="88" t="s">
        <v>1004</v>
      </c>
      <c r="L1409" s="519">
        <v>0</v>
      </c>
    </row>
    <row r="1410" spans="3:12">
      <c r="C1410" s="523" t="s">
        <v>1005</v>
      </c>
      <c r="D1410" s="90" t="s">
        <v>1006</v>
      </c>
      <c r="E1410" s="84"/>
      <c r="F1410" s="84"/>
      <c r="G1410" s="85"/>
      <c r="H1410" s="86"/>
      <c r="I1410" s="86"/>
      <c r="J1410" s="87"/>
      <c r="K1410" s="87"/>
      <c r="L1410" s="524"/>
    </row>
    <row r="1411" spans="3:12">
      <c r="C1411" s="516"/>
      <c r="D1411" s="122"/>
      <c r="E1411" s="128"/>
      <c r="F1411" s="76"/>
      <c r="G1411" s="99"/>
      <c r="H1411" s="78"/>
      <c r="I1411" s="79"/>
      <c r="J1411" s="145"/>
      <c r="K1411" s="124"/>
      <c r="L1411" s="517"/>
    </row>
    <row r="1412" spans="3:12">
      <c r="C1412" s="516"/>
      <c r="D1412" s="75" t="s">
        <v>995</v>
      </c>
      <c r="E1412" s="76"/>
      <c r="F1412" s="76" t="s">
        <v>995</v>
      </c>
      <c r="G1412" s="99"/>
      <c r="H1412" s="78"/>
      <c r="I1412" s="79" t="s">
        <v>995</v>
      </c>
      <c r="J1412" s="80" t="s">
        <v>995</v>
      </c>
      <c r="K1412" s="124" t="s">
        <v>995</v>
      </c>
      <c r="L1412" s="517" t="s">
        <v>995</v>
      </c>
    </row>
    <row r="1413" spans="3:12">
      <c r="C1413" s="518"/>
      <c r="D1413" s="83"/>
      <c r="E1413" s="84"/>
      <c r="F1413" s="84"/>
      <c r="G1413" s="85"/>
      <c r="H1413" s="86"/>
      <c r="I1413" s="86"/>
      <c r="J1413" s="87"/>
      <c r="K1413" s="88" t="s">
        <v>1007</v>
      </c>
      <c r="L1413" s="519">
        <v>0</v>
      </c>
    </row>
    <row r="1414" spans="3:12">
      <c r="C1414" s="523" t="s">
        <v>1008</v>
      </c>
      <c r="D1414" s="90" t="s">
        <v>1009</v>
      </c>
      <c r="E1414" s="84"/>
      <c r="F1414" s="84"/>
      <c r="G1414" s="85"/>
      <c r="H1414" s="86"/>
      <c r="I1414" s="86"/>
      <c r="J1414" s="87"/>
      <c r="K1414" s="87"/>
      <c r="L1414" s="524"/>
    </row>
    <row r="1415" spans="3:12">
      <c r="C1415" s="516"/>
      <c r="D1415" s="75" t="s">
        <v>995</v>
      </c>
      <c r="E1415" s="76"/>
      <c r="F1415" s="76" t="s">
        <v>995</v>
      </c>
      <c r="G1415" s="99"/>
      <c r="H1415" s="78"/>
      <c r="I1415" s="79" t="s">
        <v>995</v>
      </c>
      <c r="J1415" s="80" t="s">
        <v>995</v>
      </c>
      <c r="K1415" s="124" t="s">
        <v>995</v>
      </c>
      <c r="L1415" s="517" t="s">
        <v>995</v>
      </c>
    </row>
    <row r="1416" spans="3:12">
      <c r="C1416" s="516"/>
      <c r="D1416" s="75" t="s">
        <v>995</v>
      </c>
      <c r="E1416" s="76"/>
      <c r="F1416" s="76" t="s">
        <v>995</v>
      </c>
      <c r="G1416" s="99"/>
      <c r="H1416" s="78"/>
      <c r="I1416" s="79" t="s">
        <v>995</v>
      </c>
      <c r="J1416" s="80" t="s">
        <v>995</v>
      </c>
      <c r="K1416" s="124" t="s">
        <v>995</v>
      </c>
      <c r="L1416" s="517" t="s">
        <v>995</v>
      </c>
    </row>
    <row r="1417" spans="3:12">
      <c r="C1417" s="518"/>
      <c r="D1417" s="83"/>
      <c r="E1417" s="84"/>
      <c r="F1417" s="84"/>
      <c r="G1417" s="85"/>
      <c r="H1417" s="86"/>
      <c r="I1417" s="86"/>
      <c r="J1417" s="87"/>
      <c r="K1417" s="88" t="s">
        <v>1010</v>
      </c>
      <c r="L1417" s="519">
        <v>0</v>
      </c>
    </row>
    <row r="1418" spans="3:12">
      <c r="C1418" s="516"/>
      <c r="D1418" s="75" t="s">
        <v>995</v>
      </c>
      <c r="E1418" s="76"/>
      <c r="F1418" s="76" t="s">
        <v>995</v>
      </c>
      <c r="G1418" s="99"/>
      <c r="H1418" s="78"/>
      <c r="I1418" s="79" t="s">
        <v>995</v>
      </c>
      <c r="J1418" s="80" t="s">
        <v>995</v>
      </c>
      <c r="K1418" s="124" t="s">
        <v>995</v>
      </c>
      <c r="L1418" s="517" t="s">
        <v>995</v>
      </c>
    </row>
    <row r="1419" spans="3:12">
      <c r="C1419" s="527"/>
      <c r="D1419" s="105"/>
      <c r="E1419" s="105"/>
      <c r="F1419" s="105"/>
      <c r="G1419" s="105"/>
      <c r="H1419" s="105"/>
      <c r="I1419" s="105"/>
      <c r="J1419" s="106" t="s">
        <v>1011</v>
      </c>
      <c r="K1419" s="107"/>
      <c r="L1419" s="528">
        <v>1</v>
      </c>
    </row>
    <row r="1420" spans="3:12">
      <c r="C1420" s="527"/>
      <c r="D1420" s="105"/>
      <c r="E1420" s="105"/>
      <c r="F1420" s="105"/>
      <c r="G1420" s="105"/>
      <c r="H1420" s="105"/>
      <c r="I1420" s="105"/>
      <c r="J1420" s="106" t="s">
        <v>1012</v>
      </c>
      <c r="K1420" s="109"/>
      <c r="L1420" s="528">
        <v>63.366340000000001</v>
      </c>
    </row>
    <row r="1421" spans="3:12">
      <c r="C1421" s="527"/>
      <c r="D1421" s="105"/>
      <c r="E1421" s="105"/>
      <c r="F1421" s="105"/>
      <c r="G1421" s="105"/>
      <c r="H1421" s="105"/>
      <c r="I1421" s="105"/>
      <c r="J1421" s="106" t="s">
        <v>1013</v>
      </c>
      <c r="K1421" s="110">
        <v>0</v>
      </c>
      <c r="L1421" s="528">
        <v>0</v>
      </c>
    </row>
    <row r="1422" spans="3:12">
      <c r="C1422" s="529"/>
      <c r="D1422" s="112"/>
      <c r="E1422" s="112"/>
      <c r="F1422" s="112"/>
      <c r="G1422" s="112"/>
      <c r="H1422" s="112"/>
      <c r="I1422" s="112"/>
      <c r="J1422" s="113" t="s">
        <v>1014</v>
      </c>
      <c r="K1422" s="114"/>
      <c r="L1422" s="530">
        <v>63.366340000000001</v>
      </c>
    </row>
    <row r="1423" spans="3:12">
      <c r="C1423" s="531" t="s">
        <v>1015</v>
      </c>
      <c r="D1423" s="117" t="s">
        <v>1030</v>
      </c>
      <c r="E1423" s="117"/>
      <c r="F1423" s="117"/>
      <c r="G1423" s="117"/>
      <c r="H1423" s="117"/>
      <c r="I1423" s="117"/>
      <c r="J1423" s="117"/>
      <c r="K1423" s="117"/>
      <c r="L1423" s="532"/>
    </row>
    <row r="1424" spans="3:12">
      <c r="C1424" s="533"/>
      <c r="D1424" s="1788"/>
      <c r="E1424" s="1788"/>
      <c r="F1424" s="1788"/>
      <c r="G1424" s="1788"/>
      <c r="H1424" s="1788"/>
      <c r="I1424" s="1788"/>
      <c r="J1424" s="1788"/>
      <c r="K1424" s="120"/>
      <c r="L1424" s="534"/>
    </row>
    <row r="1425" spans="1:13">
      <c r="C1425" s="533"/>
      <c r="D1425" s="1792"/>
      <c r="E1425" s="1792"/>
      <c r="F1425" s="1792"/>
      <c r="G1425" s="1792"/>
      <c r="H1425" s="1792"/>
      <c r="I1425" s="1792"/>
      <c r="J1425" s="1792"/>
      <c r="K1425" s="1792"/>
      <c r="L1425" s="534"/>
    </row>
    <row r="1426" spans="1:13" ht="15.75" thickBot="1">
      <c r="C1426" s="535"/>
      <c r="D1426" s="1798"/>
      <c r="E1426" s="1798"/>
      <c r="F1426" s="1798"/>
      <c r="G1426" s="1798"/>
      <c r="H1426" s="1798"/>
      <c r="I1426" s="1798"/>
      <c r="J1426" s="1798"/>
      <c r="K1426" s="1798"/>
      <c r="L1426" s="536"/>
    </row>
    <row r="1427" spans="1:13">
      <c r="C1427" s="752" t="s">
        <v>981</v>
      </c>
      <c r="D1427" s="753" t="s">
        <v>23</v>
      </c>
      <c r="E1427" s="754" t="s">
        <v>982</v>
      </c>
      <c r="F1427" s="754" t="s">
        <v>970</v>
      </c>
      <c r="G1427" s="755" t="s">
        <v>983</v>
      </c>
      <c r="H1427" s="756" t="s">
        <v>984</v>
      </c>
      <c r="I1427" s="757"/>
      <c r="J1427" s="758" t="s">
        <v>985</v>
      </c>
      <c r="K1427" s="759"/>
      <c r="L1427" s="760" t="s">
        <v>986</v>
      </c>
      <c r="M1427" s="1810" t="s">
        <v>49</v>
      </c>
    </row>
    <row r="1428" spans="1:13" ht="25.5">
      <c r="C1428" s="761" t="s">
        <v>1068</v>
      </c>
      <c r="D1428" s="762" t="s">
        <v>1085</v>
      </c>
      <c r="E1428" s="763" t="s">
        <v>409</v>
      </c>
      <c r="F1428" s="764" t="s">
        <v>1086</v>
      </c>
      <c r="G1428" s="765">
        <v>1</v>
      </c>
      <c r="H1428" s="766" t="s">
        <v>987</v>
      </c>
      <c r="I1428" s="767" t="s">
        <v>988</v>
      </c>
      <c r="J1428" s="768" t="s">
        <v>989</v>
      </c>
      <c r="K1428" s="769" t="s">
        <v>990</v>
      </c>
      <c r="L1428" s="770">
        <v>410.27035000000006</v>
      </c>
      <c r="M1428" s="1810"/>
    </row>
    <row r="1429" spans="1:13">
      <c r="C1429" s="514" t="s">
        <v>665</v>
      </c>
      <c r="D1429" s="68" t="s">
        <v>991</v>
      </c>
      <c r="E1429" s="69"/>
      <c r="F1429" s="69"/>
      <c r="G1429" s="70"/>
      <c r="H1429" s="71"/>
      <c r="I1429" s="71"/>
      <c r="J1429" s="72"/>
      <c r="K1429" s="72"/>
      <c r="L1429" s="515"/>
    </row>
    <row r="1430" spans="1:13" ht="30">
      <c r="A1430" s="29">
        <v>90586</v>
      </c>
      <c r="B1430" s="29" t="s">
        <v>56</v>
      </c>
      <c r="C1430" s="74">
        <v>90586</v>
      </c>
      <c r="D1430" s="122" t="s">
        <v>2543</v>
      </c>
      <c r="E1430" s="94" t="s">
        <v>56</v>
      </c>
      <c r="F1430" s="76" t="s">
        <v>776</v>
      </c>
      <c r="G1430" s="125">
        <v>6.6000000000000003E-2</v>
      </c>
      <c r="H1430" s="78">
        <v>1</v>
      </c>
      <c r="I1430" s="95">
        <v>0</v>
      </c>
      <c r="J1430" s="123">
        <v>1.58</v>
      </c>
      <c r="K1430" s="96">
        <v>0</v>
      </c>
      <c r="L1430" s="602">
        <v>0.1043</v>
      </c>
    </row>
    <row r="1431" spans="1:13" ht="30">
      <c r="A1431" s="29">
        <v>90587</v>
      </c>
      <c r="B1431" s="29" t="s">
        <v>56</v>
      </c>
      <c r="C1431" s="74">
        <v>90587</v>
      </c>
      <c r="D1431" s="122" t="s">
        <v>2685</v>
      </c>
      <c r="E1431" s="94" t="s">
        <v>56</v>
      </c>
      <c r="F1431" s="76" t="s">
        <v>1089</v>
      </c>
      <c r="G1431" s="125">
        <v>6.6000000000000003E-2</v>
      </c>
      <c r="H1431" s="78">
        <v>1</v>
      </c>
      <c r="I1431" s="95">
        <v>0</v>
      </c>
      <c r="J1431" s="123">
        <v>0.36</v>
      </c>
      <c r="K1431" s="96">
        <v>0</v>
      </c>
      <c r="L1431" s="602">
        <v>2.3800000000000002E-2</v>
      </c>
    </row>
    <row r="1432" spans="1:13">
      <c r="C1432" s="518"/>
      <c r="D1432" s="83"/>
      <c r="E1432" s="84"/>
      <c r="F1432" s="84"/>
      <c r="G1432" s="85"/>
      <c r="H1432" s="86"/>
      <c r="I1432" s="86"/>
      <c r="J1432" s="87"/>
      <c r="K1432" s="88" t="s">
        <v>996</v>
      </c>
      <c r="L1432" s="519">
        <v>0.12809999999999999</v>
      </c>
    </row>
    <row r="1433" spans="1:13">
      <c r="C1433" s="514" t="s">
        <v>705</v>
      </c>
      <c r="D1433" s="90" t="s">
        <v>997</v>
      </c>
      <c r="E1433" s="84"/>
      <c r="F1433" s="84"/>
      <c r="G1433" s="85"/>
      <c r="H1433" s="91"/>
      <c r="I1433" s="91"/>
      <c r="J1433" s="92"/>
      <c r="K1433" s="92"/>
      <c r="L1433" s="520"/>
    </row>
    <row r="1434" spans="1:13">
      <c r="A1434" s="144">
        <v>88309</v>
      </c>
      <c r="B1434" s="144" t="s">
        <v>56</v>
      </c>
      <c r="C1434" s="516">
        <v>88309</v>
      </c>
      <c r="D1434" s="156" t="s">
        <v>9009</v>
      </c>
      <c r="E1434" s="94" t="s">
        <v>56</v>
      </c>
      <c r="F1434" s="76" t="s">
        <v>994</v>
      </c>
      <c r="G1434" s="125">
        <v>0.504</v>
      </c>
      <c r="H1434" s="78"/>
      <c r="I1434" s="79" t="s">
        <v>995</v>
      </c>
      <c r="J1434" s="323">
        <v>23.9</v>
      </c>
      <c r="K1434" s="124" t="s">
        <v>995</v>
      </c>
      <c r="L1434" s="517">
        <v>12.045599999999999</v>
      </c>
    </row>
    <row r="1435" spans="1:13">
      <c r="A1435" s="144">
        <v>88316</v>
      </c>
      <c r="B1435" s="144" t="s">
        <v>56</v>
      </c>
      <c r="C1435" s="516">
        <v>88316</v>
      </c>
      <c r="D1435" s="156" t="s">
        <v>9016</v>
      </c>
      <c r="E1435" s="94" t="s">
        <v>56</v>
      </c>
      <c r="F1435" s="76" t="s">
        <v>994</v>
      </c>
      <c r="G1435" s="125">
        <v>0.504</v>
      </c>
      <c r="H1435" s="78"/>
      <c r="I1435" s="79" t="s">
        <v>995</v>
      </c>
      <c r="J1435" s="323">
        <v>17.61</v>
      </c>
      <c r="K1435" s="124" t="s">
        <v>995</v>
      </c>
      <c r="L1435" s="517">
        <v>8.8754399999999993</v>
      </c>
    </row>
    <row r="1436" spans="1:13">
      <c r="A1436" s="144"/>
      <c r="B1436" s="144"/>
      <c r="C1436" s="516"/>
      <c r="D1436" s="127"/>
      <c r="E1436" s="128"/>
      <c r="F1436" s="98"/>
      <c r="G1436" s="125"/>
      <c r="H1436" s="129"/>
      <c r="I1436" s="129"/>
      <c r="J1436" s="521"/>
      <c r="K1436" s="159"/>
      <c r="L1436" s="517"/>
    </row>
    <row r="1437" spans="1:13">
      <c r="A1437" s="29"/>
      <c r="B1437" s="29"/>
      <c r="C1437" s="518"/>
      <c r="D1437" s="83"/>
      <c r="E1437" s="84"/>
      <c r="F1437" s="84"/>
      <c r="G1437" s="85"/>
      <c r="H1437" s="86"/>
      <c r="I1437" s="86"/>
      <c r="J1437" s="87"/>
      <c r="K1437" s="88" t="s">
        <v>999</v>
      </c>
      <c r="L1437" s="522">
        <v>21.049139999999998</v>
      </c>
    </row>
    <row r="1438" spans="1:13">
      <c r="A1438" s="29"/>
      <c r="B1438" s="29"/>
      <c r="C1438" s="518"/>
      <c r="D1438" s="83"/>
      <c r="E1438" s="84"/>
      <c r="F1438" s="84"/>
      <c r="G1438" s="85"/>
      <c r="H1438" s="86"/>
      <c r="I1438" s="86"/>
      <c r="J1438" s="87"/>
      <c r="K1438" s="88" t="s">
        <v>1000</v>
      </c>
      <c r="L1438" s="522">
        <v>21.049139999999998</v>
      </c>
    </row>
    <row r="1439" spans="1:13">
      <c r="A1439" s="29"/>
      <c r="B1439" s="29"/>
      <c r="C1439" s="523" t="s">
        <v>750</v>
      </c>
      <c r="D1439" s="90" t="s">
        <v>1001</v>
      </c>
      <c r="E1439" s="94"/>
      <c r="F1439" s="76"/>
      <c r="G1439" s="125"/>
      <c r="H1439" s="86"/>
      <c r="I1439" s="86" t="s">
        <v>995</v>
      </c>
      <c r="J1439" s="87"/>
      <c r="K1439" s="87"/>
      <c r="L1439" s="524"/>
    </row>
    <row r="1440" spans="1:13" ht="30">
      <c r="A1440" s="29">
        <v>1524</v>
      </c>
      <c r="B1440" s="29" t="s">
        <v>65</v>
      </c>
      <c r="C1440" s="74">
        <v>1524</v>
      </c>
      <c r="D1440" s="122" t="s">
        <v>10640</v>
      </c>
      <c r="E1440" s="94" t="s">
        <v>65</v>
      </c>
      <c r="F1440" s="76" t="s">
        <v>714</v>
      </c>
      <c r="G1440" s="125">
        <v>1.163</v>
      </c>
      <c r="H1440" s="78"/>
      <c r="I1440" s="95" t="s">
        <v>995</v>
      </c>
      <c r="J1440" s="323">
        <v>334.67</v>
      </c>
      <c r="K1440" s="96" t="s">
        <v>995</v>
      </c>
      <c r="L1440" s="81">
        <v>389.22121000000004</v>
      </c>
    </row>
    <row r="1441" spans="1:12">
      <c r="A1441" s="29"/>
      <c r="B1441" s="29"/>
      <c r="C1441" s="747"/>
      <c r="D1441" s="127"/>
      <c r="E1441" s="128"/>
      <c r="F1441" s="98"/>
      <c r="G1441" s="125"/>
      <c r="H1441" s="129"/>
      <c r="I1441" s="130"/>
      <c r="J1441" s="458"/>
      <c r="K1441" s="132"/>
      <c r="L1441" s="748"/>
    </row>
    <row r="1442" spans="1:12">
      <c r="C1442" s="518"/>
      <c r="D1442" s="83"/>
      <c r="E1442" s="84"/>
      <c r="F1442" s="84"/>
      <c r="G1442" s="85"/>
      <c r="H1442" s="86"/>
      <c r="I1442" s="86"/>
      <c r="J1442" s="87"/>
      <c r="K1442" s="88" t="s">
        <v>1002</v>
      </c>
      <c r="L1442" s="519">
        <v>389.22121000000004</v>
      </c>
    </row>
    <row r="1443" spans="1:12">
      <c r="C1443" s="523" t="s">
        <v>964</v>
      </c>
      <c r="D1443" s="90" t="s">
        <v>1003</v>
      </c>
      <c r="E1443" s="84"/>
      <c r="F1443" s="84"/>
      <c r="G1443" s="85"/>
      <c r="H1443" s="86"/>
      <c r="I1443" s="86"/>
      <c r="J1443" s="87"/>
      <c r="K1443" s="87"/>
      <c r="L1443" s="524"/>
    </row>
    <row r="1444" spans="1:12">
      <c r="C1444" s="516"/>
      <c r="D1444" s="122"/>
      <c r="E1444" s="94"/>
      <c r="F1444" s="76"/>
      <c r="G1444" s="125"/>
      <c r="H1444" s="78"/>
      <c r="I1444" s="79"/>
      <c r="J1444" s="157"/>
      <c r="K1444" s="124"/>
      <c r="L1444" s="517"/>
    </row>
    <row r="1445" spans="1:12">
      <c r="C1445" s="514"/>
      <c r="D1445" s="147"/>
      <c r="E1445" s="148"/>
      <c r="F1445" s="149"/>
      <c r="G1445" s="150"/>
      <c r="H1445" s="151"/>
      <c r="I1445" s="161"/>
      <c r="J1445" s="162"/>
      <c r="K1445" s="163"/>
      <c r="L1445" s="526"/>
    </row>
    <row r="1446" spans="1:12">
      <c r="C1446" s="518"/>
      <c r="D1446" s="83"/>
      <c r="E1446" s="84"/>
      <c r="F1446" s="84"/>
      <c r="G1446" s="85"/>
      <c r="H1446" s="86"/>
      <c r="I1446" s="86"/>
      <c r="J1446" s="87"/>
      <c r="K1446" s="88" t="s">
        <v>1004</v>
      </c>
      <c r="L1446" s="519">
        <v>0</v>
      </c>
    </row>
    <row r="1447" spans="1:12">
      <c r="C1447" s="523" t="s">
        <v>1005</v>
      </c>
      <c r="D1447" s="90" t="s">
        <v>1006</v>
      </c>
      <c r="E1447" s="84"/>
      <c r="F1447" s="84"/>
      <c r="G1447" s="85"/>
      <c r="H1447" s="86"/>
      <c r="I1447" s="86"/>
      <c r="J1447" s="87"/>
      <c r="K1447" s="87"/>
      <c r="L1447" s="524"/>
    </row>
    <row r="1448" spans="1:12">
      <c r="C1448" s="516"/>
      <c r="D1448" s="122"/>
      <c r="E1448" s="128"/>
      <c r="F1448" s="76"/>
      <c r="G1448" s="99"/>
      <c r="H1448" s="78"/>
      <c r="I1448" s="79"/>
      <c r="J1448" s="145"/>
      <c r="K1448" s="124"/>
      <c r="L1448" s="517"/>
    </row>
    <row r="1449" spans="1:12">
      <c r="C1449" s="516"/>
      <c r="D1449" s="75" t="s">
        <v>995</v>
      </c>
      <c r="E1449" s="76"/>
      <c r="F1449" s="76" t="s">
        <v>995</v>
      </c>
      <c r="G1449" s="99"/>
      <c r="H1449" s="78"/>
      <c r="I1449" s="79" t="s">
        <v>995</v>
      </c>
      <c r="J1449" s="80" t="s">
        <v>995</v>
      </c>
      <c r="K1449" s="124" t="s">
        <v>995</v>
      </c>
      <c r="L1449" s="517" t="s">
        <v>995</v>
      </c>
    </row>
    <row r="1450" spans="1:12">
      <c r="C1450" s="518"/>
      <c r="D1450" s="83"/>
      <c r="E1450" s="84"/>
      <c r="F1450" s="84"/>
      <c r="G1450" s="85"/>
      <c r="H1450" s="86"/>
      <c r="I1450" s="86"/>
      <c r="J1450" s="87"/>
      <c r="K1450" s="88" t="s">
        <v>1007</v>
      </c>
      <c r="L1450" s="519">
        <v>0</v>
      </c>
    </row>
    <row r="1451" spans="1:12">
      <c r="C1451" s="523" t="s">
        <v>1008</v>
      </c>
      <c r="D1451" s="90" t="s">
        <v>1009</v>
      </c>
      <c r="E1451" s="84"/>
      <c r="F1451" s="84"/>
      <c r="G1451" s="85"/>
      <c r="H1451" s="86"/>
      <c r="I1451" s="86"/>
      <c r="J1451" s="87"/>
      <c r="K1451" s="87"/>
      <c r="L1451" s="524"/>
    </row>
    <row r="1452" spans="1:12">
      <c r="C1452" s="516"/>
      <c r="D1452" s="75" t="s">
        <v>995</v>
      </c>
      <c r="E1452" s="76"/>
      <c r="F1452" s="76" t="s">
        <v>995</v>
      </c>
      <c r="G1452" s="99"/>
      <c r="H1452" s="78"/>
      <c r="I1452" s="79" t="s">
        <v>995</v>
      </c>
      <c r="J1452" s="80" t="s">
        <v>995</v>
      </c>
      <c r="K1452" s="124" t="s">
        <v>995</v>
      </c>
      <c r="L1452" s="517" t="s">
        <v>995</v>
      </c>
    </row>
    <row r="1453" spans="1:12">
      <c r="C1453" s="516"/>
      <c r="D1453" s="75" t="s">
        <v>995</v>
      </c>
      <c r="E1453" s="76"/>
      <c r="F1453" s="76" t="s">
        <v>995</v>
      </c>
      <c r="G1453" s="99"/>
      <c r="H1453" s="78"/>
      <c r="I1453" s="79" t="s">
        <v>995</v>
      </c>
      <c r="J1453" s="80" t="s">
        <v>995</v>
      </c>
      <c r="K1453" s="124" t="s">
        <v>995</v>
      </c>
      <c r="L1453" s="517" t="s">
        <v>995</v>
      </c>
    </row>
    <row r="1454" spans="1:12">
      <c r="C1454" s="518"/>
      <c r="D1454" s="83"/>
      <c r="E1454" s="84"/>
      <c r="F1454" s="84"/>
      <c r="G1454" s="85"/>
      <c r="H1454" s="86"/>
      <c r="I1454" s="86"/>
      <c r="J1454" s="87"/>
      <c r="K1454" s="88" t="s">
        <v>1010</v>
      </c>
      <c r="L1454" s="519">
        <v>0</v>
      </c>
    </row>
    <row r="1455" spans="1:12">
      <c r="C1455" s="516"/>
      <c r="D1455" s="75" t="s">
        <v>995</v>
      </c>
      <c r="E1455" s="76"/>
      <c r="F1455" s="76" t="s">
        <v>995</v>
      </c>
      <c r="G1455" s="99"/>
      <c r="H1455" s="78"/>
      <c r="I1455" s="79" t="s">
        <v>995</v>
      </c>
      <c r="J1455" s="80" t="s">
        <v>995</v>
      </c>
      <c r="K1455" s="124" t="s">
        <v>995</v>
      </c>
      <c r="L1455" s="517" t="s">
        <v>995</v>
      </c>
    </row>
    <row r="1456" spans="1:12">
      <c r="C1456" s="527"/>
      <c r="D1456" s="105"/>
      <c r="E1456" s="105"/>
      <c r="F1456" s="105"/>
      <c r="G1456" s="105"/>
      <c r="H1456" s="105"/>
      <c r="I1456" s="105"/>
      <c r="J1456" s="106" t="s">
        <v>1011</v>
      </c>
      <c r="K1456" s="107"/>
      <c r="L1456" s="528">
        <v>1</v>
      </c>
    </row>
    <row r="1457" spans="1:12">
      <c r="C1457" s="527"/>
      <c r="D1457" s="105"/>
      <c r="E1457" s="105"/>
      <c r="F1457" s="105"/>
      <c r="G1457" s="105"/>
      <c r="H1457" s="105"/>
      <c r="I1457" s="105"/>
      <c r="J1457" s="106" t="s">
        <v>1012</v>
      </c>
      <c r="K1457" s="109"/>
      <c r="L1457" s="528">
        <v>410.27035000000006</v>
      </c>
    </row>
    <row r="1458" spans="1:12">
      <c r="C1458" s="527"/>
      <c r="D1458" s="105"/>
      <c r="E1458" s="105"/>
      <c r="F1458" s="105"/>
      <c r="G1458" s="105"/>
      <c r="H1458" s="105"/>
      <c r="I1458" s="105"/>
      <c r="J1458" s="106" t="s">
        <v>1013</v>
      </c>
      <c r="K1458" s="110">
        <v>0</v>
      </c>
      <c r="L1458" s="528">
        <v>0</v>
      </c>
    </row>
    <row r="1459" spans="1:12">
      <c r="C1459" s="529"/>
      <c r="D1459" s="112"/>
      <c r="E1459" s="112"/>
      <c r="F1459" s="112"/>
      <c r="G1459" s="112"/>
      <c r="H1459" s="112"/>
      <c r="I1459" s="112"/>
      <c r="J1459" s="113" t="s">
        <v>1014</v>
      </c>
      <c r="K1459" s="114"/>
      <c r="L1459" s="530">
        <v>410.27035000000006</v>
      </c>
    </row>
    <row r="1460" spans="1:12">
      <c r="C1460" s="531" t="s">
        <v>1015</v>
      </c>
      <c r="D1460" s="117" t="s">
        <v>1030</v>
      </c>
      <c r="E1460" s="117"/>
      <c r="F1460" s="117"/>
      <c r="G1460" s="117"/>
      <c r="H1460" s="117"/>
      <c r="I1460" s="117"/>
      <c r="J1460" s="117"/>
      <c r="K1460" s="117"/>
      <c r="L1460" s="532"/>
    </row>
    <row r="1461" spans="1:12">
      <c r="C1461" s="533"/>
      <c r="D1461" s="1788"/>
      <c r="E1461" s="1788"/>
      <c r="F1461" s="1788"/>
      <c r="G1461" s="1788"/>
      <c r="H1461" s="1788"/>
      <c r="I1461" s="1788"/>
      <c r="J1461" s="1788"/>
      <c r="K1461" s="120"/>
      <c r="L1461" s="534"/>
    </row>
    <row r="1462" spans="1:12">
      <c r="C1462" s="533"/>
      <c r="D1462" s="1792"/>
      <c r="E1462" s="1792"/>
      <c r="F1462" s="1792"/>
      <c r="G1462" s="1792"/>
      <c r="H1462" s="1792"/>
      <c r="I1462" s="1792"/>
      <c r="J1462" s="1792"/>
      <c r="K1462" s="1792"/>
      <c r="L1462" s="534"/>
    </row>
    <row r="1463" spans="1:12" ht="15.75" thickBot="1">
      <c r="C1463" s="774"/>
      <c r="D1463" s="749"/>
      <c r="E1463" s="749"/>
      <c r="F1463" s="749"/>
      <c r="G1463" s="749"/>
      <c r="H1463" s="749"/>
      <c r="I1463" s="749"/>
      <c r="J1463" s="749"/>
      <c r="K1463" s="749"/>
      <c r="L1463" s="775"/>
    </row>
    <row r="1464" spans="1:12">
      <c r="C1464" s="752" t="s">
        <v>981</v>
      </c>
      <c r="D1464" s="753" t="s">
        <v>23</v>
      </c>
      <c r="E1464" s="754" t="s">
        <v>982</v>
      </c>
      <c r="F1464" s="754" t="s">
        <v>970</v>
      </c>
      <c r="G1464" s="755" t="s">
        <v>983</v>
      </c>
      <c r="H1464" s="756" t="s">
        <v>984</v>
      </c>
      <c r="I1464" s="757"/>
      <c r="J1464" s="758" t="s">
        <v>985</v>
      </c>
      <c r="K1464" s="759"/>
      <c r="L1464" s="760" t="s">
        <v>986</v>
      </c>
    </row>
    <row r="1465" spans="1:12" ht="25.5">
      <c r="C1465" s="761" t="s">
        <v>1068</v>
      </c>
      <c r="D1465" s="762" t="s">
        <v>1085</v>
      </c>
      <c r="E1465" s="763" t="s">
        <v>409</v>
      </c>
      <c r="F1465" s="764" t="s">
        <v>1086</v>
      </c>
      <c r="G1465" s="765">
        <v>1</v>
      </c>
      <c r="H1465" s="766" t="s">
        <v>987</v>
      </c>
      <c r="I1465" s="767" t="s">
        <v>988</v>
      </c>
      <c r="J1465" s="768" t="s">
        <v>989</v>
      </c>
      <c r="K1465" s="769" t="s">
        <v>990</v>
      </c>
      <c r="L1465" s="770">
        <v>410.27035000000006</v>
      </c>
    </row>
    <row r="1466" spans="1:12">
      <c r="C1466" s="514" t="s">
        <v>665</v>
      </c>
      <c r="D1466" s="68" t="s">
        <v>991</v>
      </c>
      <c r="E1466" s="69"/>
      <c r="F1466" s="69"/>
      <c r="G1466" s="70"/>
      <c r="H1466" s="71"/>
      <c r="I1466" s="71"/>
      <c r="J1466" s="72"/>
      <c r="K1466" s="72"/>
      <c r="L1466" s="515"/>
    </row>
    <row r="1467" spans="1:12" ht="30">
      <c r="A1467" s="29">
        <v>90586</v>
      </c>
      <c r="B1467" s="29" t="s">
        <v>56</v>
      </c>
      <c r="C1467" s="74">
        <v>90586</v>
      </c>
      <c r="D1467" s="122" t="s">
        <v>2543</v>
      </c>
      <c r="E1467" s="94" t="s">
        <v>56</v>
      </c>
      <c r="F1467" s="76" t="s">
        <v>776</v>
      </c>
      <c r="G1467" s="125">
        <v>6.6000000000000003E-2</v>
      </c>
      <c r="H1467" s="78">
        <v>1</v>
      </c>
      <c r="I1467" s="95">
        <v>0</v>
      </c>
      <c r="J1467" s="123">
        <v>1.58</v>
      </c>
      <c r="K1467" s="96">
        <v>0</v>
      </c>
      <c r="L1467" s="602">
        <v>0.1043</v>
      </c>
    </row>
    <row r="1468" spans="1:12" ht="30">
      <c r="A1468" s="29">
        <v>90587</v>
      </c>
      <c r="B1468" s="29" t="s">
        <v>56</v>
      </c>
      <c r="C1468" s="74">
        <v>90587</v>
      </c>
      <c r="D1468" s="122" t="s">
        <v>2685</v>
      </c>
      <c r="E1468" s="94" t="s">
        <v>56</v>
      </c>
      <c r="F1468" s="76" t="s">
        <v>1089</v>
      </c>
      <c r="G1468" s="125">
        <v>6.6000000000000003E-2</v>
      </c>
      <c r="H1468" s="78">
        <v>1</v>
      </c>
      <c r="I1468" s="95">
        <v>0</v>
      </c>
      <c r="J1468" s="123">
        <v>0.36</v>
      </c>
      <c r="K1468" s="96">
        <v>0</v>
      </c>
      <c r="L1468" s="602">
        <v>2.3800000000000002E-2</v>
      </c>
    </row>
    <row r="1469" spans="1:12">
      <c r="C1469" s="518"/>
      <c r="D1469" s="83"/>
      <c r="E1469" s="84"/>
      <c r="F1469" s="84"/>
      <c r="G1469" s="85"/>
      <c r="H1469" s="86"/>
      <c r="I1469" s="86"/>
      <c r="J1469" s="87"/>
      <c r="K1469" s="88" t="s">
        <v>996</v>
      </c>
      <c r="L1469" s="519">
        <v>0.12809999999999999</v>
      </c>
    </row>
    <row r="1470" spans="1:12">
      <c r="C1470" s="514" t="s">
        <v>705</v>
      </c>
      <c r="D1470" s="90" t="s">
        <v>997</v>
      </c>
      <c r="E1470" s="84"/>
      <c r="F1470" s="84"/>
      <c r="G1470" s="85"/>
      <c r="H1470" s="91"/>
      <c r="I1470" s="91"/>
      <c r="J1470" s="92"/>
      <c r="K1470" s="92"/>
      <c r="L1470" s="520"/>
    </row>
    <row r="1471" spans="1:12">
      <c r="A1471" s="144">
        <v>88309</v>
      </c>
      <c r="B1471" s="144" t="s">
        <v>56</v>
      </c>
      <c r="C1471" s="516">
        <v>88309</v>
      </c>
      <c r="D1471" s="156" t="s">
        <v>9009</v>
      </c>
      <c r="E1471" s="94" t="s">
        <v>56</v>
      </c>
      <c r="F1471" s="76" t="s">
        <v>994</v>
      </c>
      <c r="G1471" s="125">
        <v>0.504</v>
      </c>
      <c r="H1471" s="78"/>
      <c r="I1471" s="79" t="s">
        <v>995</v>
      </c>
      <c r="J1471" s="323">
        <v>23.9</v>
      </c>
      <c r="K1471" s="124" t="s">
        <v>995</v>
      </c>
      <c r="L1471" s="517">
        <v>12.045599999999999</v>
      </c>
    </row>
    <row r="1472" spans="1:12">
      <c r="A1472" s="144">
        <v>88316</v>
      </c>
      <c r="B1472" s="144" t="s">
        <v>56</v>
      </c>
      <c r="C1472" s="516">
        <v>88316</v>
      </c>
      <c r="D1472" s="156" t="s">
        <v>9016</v>
      </c>
      <c r="E1472" s="94" t="s">
        <v>56</v>
      </c>
      <c r="F1472" s="76" t="s">
        <v>994</v>
      </c>
      <c r="G1472" s="125">
        <v>0.504</v>
      </c>
      <c r="H1472" s="78"/>
      <c r="I1472" s="79" t="s">
        <v>995</v>
      </c>
      <c r="J1472" s="323">
        <v>17.61</v>
      </c>
      <c r="K1472" s="124" t="s">
        <v>995</v>
      </c>
      <c r="L1472" s="517">
        <v>8.8754399999999993</v>
      </c>
    </row>
    <row r="1473" spans="1:12">
      <c r="A1473" s="144"/>
      <c r="B1473" s="144"/>
      <c r="C1473" s="516"/>
      <c r="D1473" s="127"/>
      <c r="E1473" s="128"/>
      <c r="F1473" s="98"/>
      <c r="G1473" s="125"/>
      <c r="H1473" s="129"/>
      <c r="I1473" s="129"/>
      <c r="J1473" s="521"/>
      <c r="K1473" s="159"/>
      <c r="L1473" s="517"/>
    </row>
    <row r="1474" spans="1:12">
      <c r="A1474" s="29"/>
      <c r="B1474" s="29"/>
      <c r="C1474" s="518"/>
      <c r="D1474" s="83"/>
      <c r="E1474" s="84"/>
      <c r="F1474" s="84"/>
      <c r="G1474" s="85"/>
      <c r="H1474" s="86"/>
      <c r="I1474" s="86"/>
      <c r="J1474" s="87"/>
      <c r="K1474" s="88" t="s">
        <v>999</v>
      </c>
      <c r="L1474" s="522">
        <v>21.049139999999998</v>
      </c>
    </row>
    <row r="1475" spans="1:12">
      <c r="A1475" s="29"/>
      <c r="B1475" s="29"/>
      <c r="C1475" s="518"/>
      <c r="D1475" s="83"/>
      <c r="E1475" s="84"/>
      <c r="F1475" s="84"/>
      <c r="G1475" s="85"/>
      <c r="H1475" s="86"/>
      <c r="I1475" s="86"/>
      <c r="J1475" s="87"/>
      <c r="K1475" s="88" t="s">
        <v>1000</v>
      </c>
      <c r="L1475" s="522">
        <v>21.049139999999998</v>
      </c>
    </row>
    <row r="1476" spans="1:12">
      <c r="A1476" s="29"/>
      <c r="B1476" s="29"/>
      <c r="C1476" s="523" t="s">
        <v>750</v>
      </c>
      <c r="D1476" s="90" t="s">
        <v>1001</v>
      </c>
      <c r="E1476" s="94"/>
      <c r="F1476" s="76"/>
      <c r="G1476" s="125"/>
      <c r="H1476" s="86"/>
      <c r="I1476" s="86" t="s">
        <v>995</v>
      </c>
      <c r="J1476" s="87"/>
      <c r="K1476" s="87"/>
      <c r="L1476" s="524"/>
    </row>
    <row r="1477" spans="1:12" ht="30">
      <c r="A1477" s="29">
        <v>1524</v>
      </c>
      <c r="B1477" s="29" t="s">
        <v>65</v>
      </c>
      <c r="C1477" s="74">
        <v>1524</v>
      </c>
      <c r="D1477" s="122" t="s">
        <v>10640</v>
      </c>
      <c r="E1477" s="94" t="s">
        <v>65</v>
      </c>
      <c r="F1477" s="76" t="s">
        <v>714</v>
      </c>
      <c r="G1477" s="125">
        <v>1.163</v>
      </c>
      <c r="H1477" s="78"/>
      <c r="I1477" s="95" t="s">
        <v>995</v>
      </c>
      <c r="J1477" s="323">
        <v>334.67</v>
      </c>
      <c r="K1477" s="96" t="s">
        <v>995</v>
      </c>
      <c r="L1477" s="81">
        <v>389.22121000000004</v>
      </c>
    </row>
    <row r="1478" spans="1:12">
      <c r="A1478" s="29"/>
      <c r="B1478" s="29"/>
      <c r="C1478" s="747"/>
      <c r="D1478" s="127"/>
      <c r="E1478" s="128"/>
      <c r="F1478" s="98"/>
      <c r="G1478" s="125"/>
      <c r="H1478" s="129"/>
      <c r="I1478" s="130"/>
      <c r="J1478" s="458"/>
      <c r="K1478" s="132"/>
      <c r="L1478" s="748"/>
    </row>
    <row r="1479" spans="1:12">
      <c r="C1479" s="518"/>
      <c r="D1479" s="83"/>
      <c r="E1479" s="84"/>
      <c r="F1479" s="84"/>
      <c r="G1479" s="85"/>
      <c r="H1479" s="86"/>
      <c r="I1479" s="86"/>
      <c r="J1479" s="87"/>
      <c r="K1479" s="88" t="s">
        <v>1002</v>
      </c>
      <c r="L1479" s="519">
        <v>389.22121000000004</v>
      </c>
    </row>
    <row r="1480" spans="1:12">
      <c r="C1480" s="523" t="s">
        <v>964</v>
      </c>
      <c r="D1480" s="90" t="s">
        <v>1003</v>
      </c>
      <c r="E1480" s="84"/>
      <c r="F1480" s="84"/>
      <c r="G1480" s="85"/>
      <c r="H1480" s="86"/>
      <c r="I1480" s="86"/>
      <c r="J1480" s="87"/>
      <c r="K1480" s="87"/>
      <c r="L1480" s="524"/>
    </row>
    <row r="1481" spans="1:12">
      <c r="C1481" s="516"/>
      <c r="D1481" s="122"/>
      <c r="E1481" s="94"/>
      <c r="F1481" s="76"/>
      <c r="G1481" s="125"/>
      <c r="H1481" s="78"/>
      <c r="I1481" s="79"/>
      <c r="J1481" s="157"/>
      <c r="K1481" s="124"/>
      <c r="L1481" s="517"/>
    </row>
    <row r="1482" spans="1:12">
      <c r="C1482" s="514"/>
      <c r="D1482" s="147"/>
      <c r="E1482" s="148"/>
      <c r="F1482" s="149"/>
      <c r="G1482" s="150"/>
      <c r="H1482" s="151"/>
      <c r="I1482" s="161"/>
      <c r="J1482" s="162"/>
      <c r="K1482" s="163"/>
      <c r="L1482" s="526"/>
    </row>
    <row r="1483" spans="1:12">
      <c r="C1483" s="518"/>
      <c r="D1483" s="83"/>
      <c r="E1483" s="84"/>
      <c r="F1483" s="84"/>
      <c r="G1483" s="85"/>
      <c r="H1483" s="86"/>
      <c r="I1483" s="86"/>
      <c r="J1483" s="87"/>
      <c r="K1483" s="88" t="s">
        <v>1004</v>
      </c>
      <c r="L1483" s="519">
        <v>0</v>
      </c>
    </row>
    <row r="1484" spans="1:12">
      <c r="C1484" s="523" t="s">
        <v>1005</v>
      </c>
      <c r="D1484" s="90" t="s">
        <v>1006</v>
      </c>
      <c r="E1484" s="84"/>
      <c r="F1484" s="84"/>
      <c r="G1484" s="85"/>
      <c r="H1484" s="86"/>
      <c r="I1484" s="86"/>
      <c r="J1484" s="87"/>
      <c r="K1484" s="87"/>
      <c r="L1484" s="524"/>
    </row>
    <row r="1485" spans="1:12">
      <c r="C1485" s="516"/>
      <c r="D1485" s="122"/>
      <c r="E1485" s="128"/>
      <c r="F1485" s="76"/>
      <c r="G1485" s="99"/>
      <c r="H1485" s="78"/>
      <c r="I1485" s="79"/>
      <c r="J1485" s="145"/>
      <c r="K1485" s="124"/>
      <c r="L1485" s="517"/>
    </row>
    <row r="1486" spans="1:12">
      <c r="C1486" s="516"/>
      <c r="D1486" s="75" t="s">
        <v>995</v>
      </c>
      <c r="E1486" s="76"/>
      <c r="F1486" s="76" t="s">
        <v>995</v>
      </c>
      <c r="G1486" s="99"/>
      <c r="H1486" s="78"/>
      <c r="I1486" s="79" t="s">
        <v>995</v>
      </c>
      <c r="J1486" s="80" t="s">
        <v>995</v>
      </c>
      <c r="K1486" s="124" t="s">
        <v>995</v>
      </c>
      <c r="L1486" s="517" t="s">
        <v>995</v>
      </c>
    </row>
    <row r="1487" spans="1:12">
      <c r="C1487" s="518"/>
      <c r="D1487" s="83"/>
      <c r="E1487" s="84"/>
      <c r="F1487" s="84"/>
      <c r="G1487" s="85"/>
      <c r="H1487" s="86"/>
      <c r="I1487" s="86"/>
      <c r="J1487" s="87"/>
      <c r="K1487" s="88" t="s">
        <v>1007</v>
      </c>
      <c r="L1487" s="519">
        <v>0</v>
      </c>
    </row>
    <row r="1488" spans="1:12">
      <c r="C1488" s="523" t="s">
        <v>1008</v>
      </c>
      <c r="D1488" s="90" t="s">
        <v>1009</v>
      </c>
      <c r="E1488" s="84"/>
      <c r="F1488" s="84"/>
      <c r="G1488" s="85"/>
      <c r="H1488" s="86"/>
      <c r="I1488" s="86"/>
      <c r="J1488" s="87"/>
      <c r="K1488" s="87"/>
      <c r="L1488" s="524"/>
    </row>
    <row r="1489" spans="1:12">
      <c r="C1489" s="516"/>
      <c r="D1489" s="75" t="s">
        <v>995</v>
      </c>
      <c r="E1489" s="76"/>
      <c r="F1489" s="76" t="s">
        <v>995</v>
      </c>
      <c r="G1489" s="99"/>
      <c r="H1489" s="78"/>
      <c r="I1489" s="79" t="s">
        <v>995</v>
      </c>
      <c r="J1489" s="80" t="s">
        <v>995</v>
      </c>
      <c r="K1489" s="124" t="s">
        <v>995</v>
      </c>
      <c r="L1489" s="517" t="s">
        <v>995</v>
      </c>
    </row>
    <row r="1490" spans="1:12">
      <c r="C1490" s="516"/>
      <c r="D1490" s="75" t="s">
        <v>995</v>
      </c>
      <c r="E1490" s="76"/>
      <c r="F1490" s="76" t="s">
        <v>995</v>
      </c>
      <c r="G1490" s="99"/>
      <c r="H1490" s="78"/>
      <c r="I1490" s="79" t="s">
        <v>995</v>
      </c>
      <c r="J1490" s="80" t="s">
        <v>995</v>
      </c>
      <c r="K1490" s="124" t="s">
        <v>995</v>
      </c>
      <c r="L1490" s="517" t="s">
        <v>995</v>
      </c>
    </row>
    <row r="1491" spans="1:12">
      <c r="C1491" s="518"/>
      <c r="D1491" s="83"/>
      <c r="E1491" s="84"/>
      <c r="F1491" s="84"/>
      <c r="G1491" s="85"/>
      <c r="H1491" s="86"/>
      <c r="I1491" s="86"/>
      <c r="J1491" s="87"/>
      <c r="K1491" s="88" t="s">
        <v>1010</v>
      </c>
      <c r="L1491" s="519">
        <v>0</v>
      </c>
    </row>
    <row r="1492" spans="1:12">
      <c r="C1492" s="516"/>
      <c r="D1492" s="75" t="s">
        <v>995</v>
      </c>
      <c r="E1492" s="76"/>
      <c r="F1492" s="76" t="s">
        <v>995</v>
      </c>
      <c r="G1492" s="99"/>
      <c r="H1492" s="78"/>
      <c r="I1492" s="79" t="s">
        <v>995</v>
      </c>
      <c r="J1492" s="80" t="s">
        <v>995</v>
      </c>
      <c r="K1492" s="124" t="s">
        <v>995</v>
      </c>
      <c r="L1492" s="517" t="s">
        <v>995</v>
      </c>
    </row>
    <row r="1493" spans="1:12">
      <c r="C1493" s="527"/>
      <c r="D1493" s="105"/>
      <c r="E1493" s="105"/>
      <c r="F1493" s="105"/>
      <c r="G1493" s="105"/>
      <c r="H1493" s="105"/>
      <c r="I1493" s="105"/>
      <c r="J1493" s="106" t="s">
        <v>1011</v>
      </c>
      <c r="K1493" s="107"/>
      <c r="L1493" s="528">
        <v>1</v>
      </c>
    </row>
    <row r="1494" spans="1:12">
      <c r="C1494" s="527"/>
      <c r="D1494" s="105"/>
      <c r="E1494" s="105"/>
      <c r="F1494" s="105"/>
      <c r="G1494" s="105"/>
      <c r="H1494" s="105"/>
      <c r="I1494" s="105"/>
      <c r="J1494" s="106" t="s">
        <v>1012</v>
      </c>
      <c r="K1494" s="109"/>
      <c r="L1494" s="528">
        <v>410.27035000000006</v>
      </c>
    </row>
    <row r="1495" spans="1:12">
      <c r="C1495" s="527"/>
      <c r="D1495" s="105"/>
      <c r="E1495" s="105"/>
      <c r="F1495" s="105"/>
      <c r="G1495" s="105"/>
      <c r="H1495" s="105"/>
      <c r="I1495" s="105"/>
      <c r="J1495" s="106" t="s">
        <v>1013</v>
      </c>
      <c r="K1495" s="110">
        <v>0</v>
      </c>
      <c r="L1495" s="528">
        <v>0</v>
      </c>
    </row>
    <row r="1496" spans="1:12">
      <c r="C1496" s="529"/>
      <c r="D1496" s="112"/>
      <c r="E1496" s="112"/>
      <c r="F1496" s="112"/>
      <c r="G1496" s="112"/>
      <c r="H1496" s="112"/>
      <c r="I1496" s="112"/>
      <c r="J1496" s="113" t="s">
        <v>1014</v>
      </c>
      <c r="K1496" s="114"/>
      <c r="L1496" s="530">
        <v>410.27035000000006</v>
      </c>
    </row>
    <row r="1497" spans="1:12">
      <c r="C1497" s="531" t="s">
        <v>1015</v>
      </c>
      <c r="D1497" s="117" t="s">
        <v>1030</v>
      </c>
      <c r="E1497" s="117"/>
      <c r="F1497" s="117"/>
      <c r="G1497" s="117"/>
      <c r="H1497" s="117"/>
      <c r="I1497" s="117"/>
      <c r="J1497" s="117"/>
      <c r="K1497" s="117"/>
      <c r="L1497" s="532"/>
    </row>
    <row r="1498" spans="1:12">
      <c r="C1498" s="533"/>
      <c r="D1498" s="1788"/>
      <c r="E1498" s="1788"/>
      <c r="F1498" s="1788"/>
      <c r="G1498" s="1788"/>
      <c r="H1498" s="1788"/>
      <c r="I1498" s="1788"/>
      <c r="J1498" s="1788"/>
      <c r="K1498" s="120"/>
      <c r="L1498" s="534"/>
    </row>
    <row r="1499" spans="1:12">
      <c r="C1499" s="533"/>
      <c r="D1499" s="1792"/>
      <c r="E1499" s="1792"/>
      <c r="F1499" s="1792"/>
      <c r="G1499" s="1792"/>
      <c r="H1499" s="1792"/>
      <c r="I1499" s="1792"/>
      <c r="J1499" s="1792"/>
      <c r="K1499" s="1792"/>
      <c r="L1499" s="534"/>
    </row>
    <row r="1500" spans="1:12">
      <c r="C1500" s="210" t="s">
        <v>981</v>
      </c>
      <c r="D1500" s="211" t="s">
        <v>23</v>
      </c>
      <c r="E1500" s="212" t="s">
        <v>982</v>
      </c>
      <c r="F1500" s="212" t="s">
        <v>970</v>
      </c>
      <c r="G1500" s="213" t="s">
        <v>983</v>
      </c>
      <c r="H1500" s="214" t="s">
        <v>984</v>
      </c>
      <c r="I1500" s="215"/>
      <c r="J1500" s="216" t="s">
        <v>985</v>
      </c>
      <c r="K1500" s="217"/>
      <c r="L1500" s="218" t="s">
        <v>986</v>
      </c>
    </row>
    <row r="1501" spans="1:12" ht="25.5">
      <c r="C1501" s="219" t="s">
        <v>169</v>
      </c>
      <c r="D1501" s="220" t="s">
        <v>815</v>
      </c>
      <c r="E1501" s="221" t="s">
        <v>1025</v>
      </c>
      <c r="F1501" s="222" t="s">
        <v>710</v>
      </c>
      <c r="G1501" s="223">
        <v>1</v>
      </c>
      <c r="H1501" s="224" t="s">
        <v>987</v>
      </c>
      <c r="I1501" s="225" t="s">
        <v>988</v>
      </c>
      <c r="J1501" s="226" t="s">
        <v>989</v>
      </c>
      <c r="K1501" s="227" t="s">
        <v>990</v>
      </c>
      <c r="L1501" s="228">
        <v>145.25790000000001</v>
      </c>
    </row>
    <row r="1502" spans="1:12">
      <c r="C1502" s="739" t="s">
        <v>665</v>
      </c>
      <c r="D1502" s="740" t="s">
        <v>991</v>
      </c>
      <c r="E1502" s="741"/>
      <c r="F1502" s="741"/>
      <c r="G1502" s="742"/>
      <c r="H1502" s="743"/>
      <c r="I1502" s="743"/>
      <c r="J1502" s="744"/>
      <c r="K1502" s="744"/>
      <c r="L1502" s="745"/>
    </row>
    <row r="1503" spans="1:12" ht="30">
      <c r="A1503" s="29">
        <v>5942</v>
      </c>
      <c r="B1503" s="29" t="s">
        <v>56</v>
      </c>
      <c r="C1503" s="74">
        <v>5942</v>
      </c>
      <c r="D1503" s="730" t="s">
        <v>2648</v>
      </c>
      <c r="E1503" s="731" t="s">
        <v>56</v>
      </c>
      <c r="F1503" s="732" t="s">
        <v>1089</v>
      </c>
      <c r="G1503" s="733">
        <v>0.95</v>
      </c>
      <c r="H1503" s="734">
        <v>0.95</v>
      </c>
      <c r="I1503" s="735">
        <v>0</v>
      </c>
      <c r="J1503" s="736">
        <v>53.82</v>
      </c>
      <c r="K1503" s="737">
        <v>0</v>
      </c>
      <c r="L1503" s="738">
        <v>48.572600000000001</v>
      </c>
    </row>
    <row r="1504" spans="1:12" ht="30">
      <c r="A1504" s="29">
        <v>5940</v>
      </c>
      <c r="B1504" s="29" t="s">
        <v>56</v>
      </c>
      <c r="C1504" s="74">
        <v>5940</v>
      </c>
      <c r="D1504" s="122" t="s">
        <v>2505</v>
      </c>
      <c r="E1504" s="94" t="s">
        <v>56</v>
      </c>
      <c r="F1504" s="76" t="s">
        <v>776</v>
      </c>
      <c r="G1504" s="125">
        <v>0.05</v>
      </c>
      <c r="H1504" s="78">
        <v>0.05</v>
      </c>
      <c r="I1504" s="95">
        <v>0</v>
      </c>
      <c r="J1504" s="123">
        <v>154.4</v>
      </c>
      <c r="K1504" s="96">
        <v>0</v>
      </c>
      <c r="L1504" s="602">
        <v>0.38600000000000001</v>
      </c>
    </row>
    <row r="1505" spans="1:14">
      <c r="A1505" s="29"/>
      <c r="B1505" s="29"/>
      <c r="C1505" s="74" t="s">
        <v>1087</v>
      </c>
      <c r="D1505" s="122" t="s">
        <v>1088</v>
      </c>
      <c r="E1505" s="128" t="s">
        <v>88</v>
      </c>
      <c r="F1505" s="98" t="s">
        <v>1089</v>
      </c>
      <c r="G1505" s="125">
        <v>0.9</v>
      </c>
      <c r="H1505" s="129">
        <v>0.9</v>
      </c>
      <c r="I1505" s="130">
        <v>0</v>
      </c>
      <c r="J1505" s="323">
        <v>14.899368421052634</v>
      </c>
      <c r="K1505" s="132">
        <v>0</v>
      </c>
      <c r="L1505" s="602">
        <v>12.0685</v>
      </c>
      <c r="M1505" s="354">
        <v>27.22</v>
      </c>
      <c r="N1505" t="s">
        <v>1090</v>
      </c>
    </row>
    <row r="1506" spans="1:14">
      <c r="A1506" s="29"/>
      <c r="B1506" s="29"/>
      <c r="C1506" s="74" t="s">
        <v>1091</v>
      </c>
      <c r="D1506" s="127" t="s">
        <v>1088</v>
      </c>
      <c r="E1506" s="128" t="s">
        <v>88</v>
      </c>
      <c r="F1506" s="98" t="s">
        <v>776</v>
      </c>
      <c r="G1506" s="125">
        <v>0.1</v>
      </c>
      <c r="H1506" s="129">
        <v>0.1</v>
      </c>
      <c r="I1506" s="130">
        <v>0</v>
      </c>
      <c r="J1506" s="323">
        <v>16.081684210526316</v>
      </c>
      <c r="K1506" s="132">
        <v>0</v>
      </c>
      <c r="L1506" s="602">
        <v>0.1608</v>
      </c>
      <c r="M1506" s="355">
        <v>29.38</v>
      </c>
      <c r="N1506" t="s">
        <v>1090</v>
      </c>
    </row>
    <row r="1507" spans="1:14">
      <c r="C1507" s="82"/>
      <c r="D1507" s="83"/>
      <c r="E1507" s="84"/>
      <c r="F1507" s="84"/>
      <c r="G1507" s="85"/>
      <c r="H1507" s="86"/>
      <c r="I1507" s="86"/>
      <c r="J1507" s="87"/>
      <c r="K1507" s="88" t="s">
        <v>996</v>
      </c>
      <c r="L1507" s="89">
        <v>61.187900000000006</v>
      </c>
    </row>
    <row r="1508" spans="1:14">
      <c r="C1508" s="67" t="s">
        <v>705</v>
      </c>
      <c r="D1508" s="90" t="s">
        <v>997</v>
      </c>
      <c r="E1508" s="84"/>
      <c r="F1508" s="84"/>
      <c r="G1508" s="85"/>
      <c r="H1508" s="91"/>
      <c r="I1508" s="91"/>
      <c r="J1508" s="92"/>
      <c r="K1508" s="92"/>
      <c r="L1508" s="93"/>
    </row>
    <row r="1509" spans="1:14">
      <c r="A1509" s="29">
        <v>88316</v>
      </c>
      <c r="B1509" s="29" t="s">
        <v>56</v>
      </c>
      <c r="C1509" s="74">
        <v>88316</v>
      </c>
      <c r="D1509" s="122" t="s">
        <v>9016</v>
      </c>
      <c r="E1509" s="94" t="s">
        <v>56</v>
      </c>
      <c r="F1509" s="76" t="s">
        <v>994</v>
      </c>
      <c r="G1509" s="125">
        <v>2</v>
      </c>
      <c r="H1509" s="78"/>
      <c r="I1509" s="95" t="s">
        <v>995</v>
      </c>
      <c r="J1509" s="123">
        <v>17.61</v>
      </c>
      <c r="K1509" s="96" t="s">
        <v>995</v>
      </c>
      <c r="L1509" s="81">
        <v>35.22</v>
      </c>
    </row>
    <row r="1510" spans="1:14">
      <c r="A1510" s="29">
        <v>88321</v>
      </c>
      <c r="B1510" s="29" t="s">
        <v>56</v>
      </c>
      <c r="C1510" s="74">
        <v>88321</v>
      </c>
      <c r="D1510" s="122" t="s">
        <v>9020</v>
      </c>
      <c r="E1510" s="94" t="s">
        <v>56</v>
      </c>
      <c r="F1510" s="76" t="s">
        <v>994</v>
      </c>
      <c r="G1510" s="125">
        <v>1</v>
      </c>
      <c r="H1510" s="78"/>
      <c r="I1510" s="95" t="s">
        <v>995</v>
      </c>
      <c r="J1510" s="123">
        <v>48.85</v>
      </c>
      <c r="K1510" s="96" t="s">
        <v>995</v>
      </c>
      <c r="L1510" s="81">
        <v>48.85</v>
      </c>
    </row>
    <row r="1511" spans="1:14">
      <c r="C1511" s="82"/>
      <c r="D1511" s="83"/>
      <c r="E1511" s="84"/>
      <c r="F1511" s="84"/>
      <c r="G1511" s="85"/>
      <c r="H1511" s="86"/>
      <c r="I1511" s="86"/>
      <c r="J1511" s="87"/>
      <c r="K1511" s="88" t="s">
        <v>999</v>
      </c>
      <c r="L1511" s="101">
        <v>145.25790000000001</v>
      </c>
    </row>
    <row r="1512" spans="1:14">
      <c r="C1512" s="82"/>
      <c r="D1512" s="83"/>
      <c r="E1512" s="84"/>
      <c r="F1512" s="84"/>
      <c r="G1512" s="85"/>
      <c r="H1512" s="86"/>
      <c r="I1512" s="86"/>
      <c r="J1512" s="87"/>
      <c r="K1512" s="88" t="s">
        <v>1000</v>
      </c>
      <c r="L1512" s="101">
        <v>145.25790000000001</v>
      </c>
    </row>
    <row r="1513" spans="1:14">
      <c r="C1513" s="102" t="s">
        <v>750</v>
      </c>
      <c r="D1513" s="90" t="s">
        <v>1001</v>
      </c>
      <c r="E1513" s="84"/>
      <c r="F1513" s="84"/>
      <c r="G1513" s="85"/>
      <c r="H1513" s="86"/>
      <c r="I1513" s="86" t="s">
        <v>995</v>
      </c>
      <c r="J1513" s="87"/>
      <c r="K1513" s="87"/>
      <c r="L1513" s="103"/>
    </row>
    <row r="1514" spans="1:14">
      <c r="A1514" s="29"/>
      <c r="B1514" s="29"/>
      <c r="C1514" s="74"/>
      <c r="D1514" s="122"/>
      <c r="E1514" s="94"/>
      <c r="F1514" s="76"/>
      <c r="G1514" s="126"/>
      <c r="H1514" s="78"/>
      <c r="I1514" s="95"/>
      <c r="J1514" s="123"/>
      <c r="K1514" s="96"/>
      <c r="L1514" s="81"/>
      <c r="M1514" s="351"/>
    </row>
    <row r="1515" spans="1:14">
      <c r="A1515" s="29"/>
      <c r="B1515" s="29"/>
      <c r="C1515" s="74"/>
      <c r="D1515" s="122"/>
      <c r="E1515" s="94"/>
      <c r="F1515" s="76"/>
      <c r="G1515" s="126"/>
      <c r="H1515" s="78"/>
      <c r="I1515" s="95"/>
      <c r="J1515" s="123"/>
      <c r="K1515" s="96"/>
      <c r="L1515" s="81"/>
      <c r="M1515" s="351"/>
    </row>
    <row r="1516" spans="1:14">
      <c r="A1516" s="29"/>
      <c r="B1516" s="29"/>
      <c r="C1516" s="74"/>
      <c r="D1516" s="122"/>
      <c r="E1516" s="94"/>
      <c r="F1516" s="76"/>
      <c r="G1516" s="126"/>
      <c r="H1516" s="78"/>
      <c r="I1516" s="95"/>
      <c r="J1516" s="123"/>
      <c r="K1516" s="96"/>
      <c r="L1516" s="81"/>
    </row>
    <row r="1517" spans="1:14">
      <c r="C1517" s="74"/>
      <c r="D1517" s="75"/>
      <c r="E1517" s="76"/>
      <c r="F1517" s="76"/>
      <c r="G1517" s="126"/>
      <c r="H1517" s="78"/>
      <c r="I1517" s="95"/>
      <c r="J1517" s="123"/>
      <c r="K1517" s="96"/>
      <c r="L1517" s="81"/>
    </row>
    <row r="1518" spans="1:14">
      <c r="C1518" s="74"/>
      <c r="D1518" s="75"/>
      <c r="E1518" s="76"/>
      <c r="F1518" s="76"/>
      <c r="G1518" s="77"/>
      <c r="H1518" s="78"/>
      <c r="I1518" s="95"/>
      <c r="J1518" s="80"/>
      <c r="K1518" s="96"/>
      <c r="L1518" s="81"/>
    </row>
    <row r="1519" spans="1:14">
      <c r="C1519" s="82"/>
      <c r="D1519" s="83"/>
      <c r="E1519" s="84"/>
      <c r="F1519" s="84"/>
      <c r="G1519" s="85"/>
      <c r="H1519" s="86"/>
      <c r="I1519" s="86"/>
      <c r="J1519" s="87"/>
      <c r="K1519" s="88" t="s">
        <v>1002</v>
      </c>
      <c r="L1519" s="89">
        <v>0</v>
      </c>
    </row>
    <row r="1520" spans="1:14">
      <c r="C1520" s="102" t="s">
        <v>964</v>
      </c>
      <c r="D1520" s="90" t="s">
        <v>1003</v>
      </c>
      <c r="E1520" s="84"/>
      <c r="F1520" s="84"/>
      <c r="G1520" s="85"/>
      <c r="H1520" s="86"/>
      <c r="I1520" s="86"/>
      <c r="J1520" s="87"/>
      <c r="K1520" s="87"/>
      <c r="L1520" s="103"/>
    </row>
    <row r="1521" spans="3:15">
      <c r="C1521" s="74"/>
      <c r="D1521" s="75"/>
      <c r="E1521" s="76"/>
      <c r="F1521" s="76"/>
      <c r="G1521" s="99"/>
      <c r="H1521" s="78"/>
      <c r="I1521" s="95"/>
      <c r="J1521" s="80"/>
      <c r="K1521" s="96"/>
      <c r="L1521" s="81"/>
    </row>
    <row r="1522" spans="3:15">
      <c r="C1522" s="74"/>
      <c r="D1522" s="75"/>
      <c r="E1522" s="76"/>
      <c r="F1522" s="76"/>
      <c r="G1522" s="99"/>
      <c r="H1522" s="78"/>
      <c r="I1522" s="95"/>
      <c r="J1522" s="80"/>
      <c r="K1522" s="96"/>
      <c r="L1522" s="81"/>
    </row>
    <row r="1523" spans="3:15">
      <c r="C1523" s="82"/>
      <c r="D1523" s="83"/>
      <c r="E1523" s="84"/>
      <c r="F1523" s="84"/>
      <c r="G1523" s="85"/>
      <c r="H1523" s="86"/>
      <c r="I1523" s="86"/>
      <c r="J1523" s="87"/>
      <c r="K1523" s="88" t="s">
        <v>1004</v>
      </c>
      <c r="L1523" s="89">
        <v>0</v>
      </c>
    </row>
    <row r="1524" spans="3:15">
      <c r="C1524" s="102" t="s">
        <v>1005</v>
      </c>
      <c r="D1524" s="90" t="s">
        <v>1006</v>
      </c>
      <c r="E1524" s="84"/>
      <c r="F1524" s="84"/>
      <c r="G1524" s="85"/>
      <c r="H1524" s="86"/>
      <c r="I1524" s="86"/>
      <c r="J1524" s="87"/>
      <c r="K1524" s="87"/>
      <c r="L1524" s="103"/>
    </row>
    <row r="1525" spans="3:15">
      <c r="C1525" s="74"/>
      <c r="D1525" s="75"/>
      <c r="E1525" s="76"/>
      <c r="F1525" s="76"/>
      <c r="G1525" s="99"/>
      <c r="H1525" s="78"/>
      <c r="I1525" s="95"/>
      <c r="J1525" s="80"/>
      <c r="K1525" s="96"/>
      <c r="L1525" s="81"/>
    </row>
    <row r="1526" spans="3:15">
      <c r="C1526" s="74"/>
      <c r="D1526" s="75" t="s">
        <v>995</v>
      </c>
      <c r="E1526" s="76"/>
      <c r="F1526" s="76" t="s">
        <v>995</v>
      </c>
      <c r="G1526" s="99"/>
      <c r="H1526" s="78"/>
      <c r="I1526" s="95" t="s">
        <v>995</v>
      </c>
      <c r="J1526" s="80" t="s">
        <v>995</v>
      </c>
      <c r="K1526" s="96" t="s">
        <v>995</v>
      </c>
      <c r="L1526" s="81" t="s">
        <v>995</v>
      </c>
    </row>
    <row r="1527" spans="3:15">
      <c r="C1527" s="82"/>
      <c r="D1527" s="83"/>
      <c r="E1527" s="84"/>
      <c r="F1527" s="84"/>
      <c r="G1527" s="85"/>
      <c r="H1527" s="86"/>
      <c r="I1527" s="86"/>
      <c r="J1527" s="87"/>
      <c r="K1527" s="88" t="s">
        <v>1007</v>
      </c>
      <c r="L1527" s="89">
        <v>0</v>
      </c>
    </row>
    <row r="1528" spans="3:15">
      <c r="C1528" s="102" t="s">
        <v>1008</v>
      </c>
      <c r="D1528" s="90" t="s">
        <v>1009</v>
      </c>
      <c r="E1528" s="84"/>
      <c r="F1528" s="84"/>
      <c r="G1528" s="85"/>
      <c r="H1528" s="86"/>
      <c r="I1528" s="86"/>
      <c r="J1528" s="87"/>
      <c r="K1528" s="87"/>
      <c r="L1528" s="103"/>
    </row>
    <row r="1529" spans="3:15">
      <c r="C1529" s="74"/>
      <c r="D1529" s="75" t="s">
        <v>995</v>
      </c>
      <c r="E1529" s="76"/>
      <c r="F1529" s="76" t="s">
        <v>995</v>
      </c>
      <c r="G1529" s="99"/>
      <c r="H1529" s="78"/>
      <c r="I1529" s="95" t="s">
        <v>995</v>
      </c>
      <c r="J1529" s="80" t="s">
        <v>995</v>
      </c>
      <c r="K1529" s="96" t="s">
        <v>995</v>
      </c>
      <c r="L1529" s="81" t="s">
        <v>995</v>
      </c>
      <c r="O1529" t="s">
        <v>1092</v>
      </c>
    </row>
    <row r="1530" spans="3:15">
      <c r="C1530" s="74"/>
      <c r="D1530" s="75" t="s">
        <v>995</v>
      </c>
      <c r="E1530" s="76"/>
      <c r="F1530" s="76" t="s">
        <v>995</v>
      </c>
      <c r="G1530" s="99"/>
      <c r="H1530" s="78"/>
      <c r="I1530" s="95" t="s">
        <v>995</v>
      </c>
      <c r="J1530" s="80" t="s">
        <v>995</v>
      </c>
      <c r="K1530" s="96" t="s">
        <v>995</v>
      </c>
      <c r="L1530" s="81" t="s">
        <v>995</v>
      </c>
    </row>
    <row r="1531" spans="3:15">
      <c r="C1531" s="82"/>
      <c r="D1531" s="83"/>
      <c r="E1531" s="84"/>
      <c r="F1531" s="84"/>
      <c r="G1531" s="85"/>
      <c r="H1531" s="86"/>
      <c r="I1531" s="86"/>
      <c r="J1531" s="87"/>
      <c r="K1531" s="88" t="s">
        <v>1010</v>
      </c>
      <c r="L1531" s="89">
        <v>0</v>
      </c>
    </row>
    <row r="1532" spans="3:15">
      <c r="C1532" s="74"/>
      <c r="D1532" s="75" t="s">
        <v>995</v>
      </c>
      <c r="E1532" s="76"/>
      <c r="F1532" s="76" t="s">
        <v>995</v>
      </c>
      <c r="G1532" s="99"/>
      <c r="H1532" s="78"/>
      <c r="I1532" s="95" t="s">
        <v>995</v>
      </c>
      <c r="J1532" s="80" t="s">
        <v>995</v>
      </c>
      <c r="K1532" s="96" t="s">
        <v>995</v>
      </c>
      <c r="L1532" s="81" t="s">
        <v>995</v>
      </c>
    </row>
    <row r="1533" spans="3:15">
      <c r="C1533" s="104"/>
      <c r="D1533" s="105"/>
      <c r="E1533" s="105"/>
      <c r="F1533" s="105"/>
      <c r="G1533" s="105"/>
      <c r="H1533" s="105"/>
      <c r="I1533" s="105"/>
      <c r="J1533" s="106" t="s">
        <v>1011</v>
      </c>
      <c r="K1533" s="107"/>
      <c r="L1533" s="108">
        <v>1</v>
      </c>
    </row>
    <row r="1534" spans="3:15">
      <c r="C1534" s="104"/>
      <c r="D1534" s="105"/>
      <c r="E1534" s="105"/>
      <c r="F1534" s="105"/>
      <c r="G1534" s="105"/>
      <c r="H1534" s="105"/>
      <c r="I1534" s="105"/>
      <c r="J1534" s="106" t="s">
        <v>1012</v>
      </c>
      <c r="K1534" s="109"/>
      <c r="L1534" s="108">
        <v>145.25790000000001</v>
      </c>
    </row>
    <row r="1535" spans="3:15">
      <c r="C1535" s="104"/>
      <c r="D1535" s="105"/>
      <c r="E1535" s="105"/>
      <c r="F1535" s="105"/>
      <c r="G1535" s="105"/>
      <c r="H1535" s="105"/>
      <c r="I1535" s="105"/>
      <c r="J1535" s="106" t="s">
        <v>1013</v>
      </c>
      <c r="K1535" s="110">
        <v>0</v>
      </c>
      <c r="L1535" s="108">
        <v>0</v>
      </c>
    </row>
    <row r="1536" spans="3:15">
      <c r="C1536" s="111"/>
      <c r="D1536" s="112"/>
      <c r="E1536" s="112"/>
      <c r="F1536" s="112"/>
      <c r="G1536" s="112"/>
      <c r="H1536" s="112"/>
      <c r="I1536" s="112"/>
      <c r="J1536" s="113" t="s">
        <v>1014</v>
      </c>
      <c r="K1536" s="114"/>
      <c r="L1536" s="115">
        <v>145.25790000000001</v>
      </c>
    </row>
    <row r="1537" spans="1:14">
      <c r="C1537" s="116" t="s">
        <v>1015</v>
      </c>
      <c r="D1537" s="117" t="s">
        <v>1030</v>
      </c>
      <c r="E1537" s="117"/>
      <c r="F1537" s="117"/>
      <c r="G1537" s="117"/>
      <c r="H1537" s="117"/>
      <c r="I1537" s="117"/>
      <c r="J1537" s="117"/>
      <c r="K1537" s="117"/>
      <c r="L1537" s="118"/>
    </row>
    <row r="1538" spans="1:14">
      <c r="C1538" s="119"/>
      <c r="D1538" s="1788"/>
      <c r="E1538" s="1788"/>
      <c r="F1538" s="1788"/>
      <c r="G1538" s="1788"/>
      <c r="H1538" s="1788"/>
      <c r="I1538" s="1788"/>
      <c r="J1538" s="1788"/>
      <c r="K1538" s="120"/>
      <c r="L1538" s="121"/>
    </row>
    <row r="1539" spans="1:14">
      <c r="C1539" s="119"/>
      <c r="D1539" s="1792"/>
      <c r="E1539" s="1792"/>
      <c r="F1539" s="1792"/>
      <c r="G1539" s="1792"/>
      <c r="H1539" s="1792"/>
      <c r="I1539" s="1792"/>
      <c r="J1539" s="1792"/>
      <c r="K1539" s="1792"/>
      <c r="L1539" s="121"/>
    </row>
    <row r="1540" spans="1:14">
      <c r="C1540" s="119"/>
      <c r="D1540" s="1788"/>
      <c r="E1540" s="1788"/>
      <c r="F1540" s="1788"/>
      <c r="G1540" s="1788"/>
      <c r="H1540" s="1788"/>
      <c r="I1540" s="1788"/>
      <c r="J1540" s="1788"/>
      <c r="K1540" s="1788"/>
      <c r="L1540" s="121"/>
    </row>
    <row r="1541" spans="1:14">
      <c r="C1541" s="210" t="s">
        <v>981</v>
      </c>
      <c r="D1541" s="211" t="s">
        <v>23</v>
      </c>
      <c r="E1541" s="212" t="s">
        <v>982</v>
      </c>
      <c r="F1541" s="212" t="s">
        <v>970</v>
      </c>
      <c r="G1541" s="213" t="s">
        <v>983</v>
      </c>
      <c r="H1541" s="214" t="s">
        <v>984</v>
      </c>
      <c r="I1541" s="215"/>
      <c r="J1541" s="216" t="s">
        <v>985</v>
      </c>
      <c r="K1541" s="217"/>
      <c r="L1541" s="218" t="s">
        <v>986</v>
      </c>
    </row>
    <row r="1542" spans="1:14" ht="25.5">
      <c r="C1542" s="219" t="s">
        <v>840</v>
      </c>
      <c r="D1542" s="220" t="s">
        <v>841</v>
      </c>
      <c r="E1542" s="221" t="s">
        <v>1025</v>
      </c>
      <c r="F1542" s="222" t="s">
        <v>710</v>
      </c>
      <c r="G1542" s="223">
        <v>1</v>
      </c>
      <c r="H1542" s="224" t="s">
        <v>987</v>
      </c>
      <c r="I1542" s="225" t="s">
        <v>988</v>
      </c>
      <c r="J1542" s="226" t="s">
        <v>989</v>
      </c>
      <c r="K1542" s="227" t="s">
        <v>990</v>
      </c>
      <c r="L1542" s="228">
        <v>137.9563</v>
      </c>
    </row>
    <row r="1543" spans="1:14">
      <c r="C1543" s="67" t="s">
        <v>665</v>
      </c>
      <c r="D1543" s="68" t="s">
        <v>991</v>
      </c>
      <c r="E1543" s="69"/>
      <c r="F1543" s="69"/>
      <c r="G1543" s="70"/>
      <c r="H1543" s="71"/>
      <c r="I1543" s="71"/>
      <c r="J1543" s="72"/>
      <c r="K1543" s="72"/>
      <c r="L1543" s="73"/>
    </row>
    <row r="1544" spans="1:14" ht="30">
      <c r="A1544" s="29">
        <v>5942</v>
      </c>
      <c r="B1544" s="29" t="s">
        <v>56</v>
      </c>
      <c r="C1544" s="74">
        <v>5942</v>
      </c>
      <c r="D1544" s="122" t="s">
        <v>2648</v>
      </c>
      <c r="E1544" s="94" t="s">
        <v>56</v>
      </c>
      <c r="F1544" s="76" t="s">
        <v>1089</v>
      </c>
      <c r="G1544" s="125">
        <v>0.9</v>
      </c>
      <c r="H1544" s="78">
        <v>0.9</v>
      </c>
      <c r="I1544" s="95">
        <v>0</v>
      </c>
      <c r="J1544" s="123">
        <v>53.82</v>
      </c>
      <c r="K1544" s="96">
        <v>0</v>
      </c>
      <c r="L1544" s="602">
        <v>43.594200000000001</v>
      </c>
    </row>
    <row r="1545" spans="1:14" ht="30">
      <c r="A1545" s="29">
        <v>5940</v>
      </c>
      <c r="B1545" s="29" t="s">
        <v>56</v>
      </c>
      <c r="C1545" s="74">
        <v>5940</v>
      </c>
      <c r="D1545" s="122" t="s">
        <v>2505</v>
      </c>
      <c r="E1545" s="94" t="s">
        <v>56</v>
      </c>
      <c r="F1545" s="76" t="s">
        <v>776</v>
      </c>
      <c r="G1545" s="125">
        <v>0.1</v>
      </c>
      <c r="H1545" s="78">
        <v>0.1</v>
      </c>
      <c r="I1545" s="95">
        <v>0</v>
      </c>
      <c r="J1545" s="123">
        <v>154.4</v>
      </c>
      <c r="K1545" s="96">
        <v>0</v>
      </c>
      <c r="L1545" s="602">
        <v>1.544</v>
      </c>
    </row>
    <row r="1546" spans="1:14">
      <c r="A1546" s="29"/>
      <c r="B1546" s="29"/>
      <c r="C1546" s="74" t="s">
        <v>1087</v>
      </c>
      <c r="D1546" s="122" t="s">
        <v>1088</v>
      </c>
      <c r="E1546" s="128" t="s">
        <v>88</v>
      </c>
      <c r="F1546" s="98" t="s">
        <v>1089</v>
      </c>
      <c r="G1546" s="125">
        <v>0.7</v>
      </c>
      <c r="H1546" s="129">
        <v>0.7</v>
      </c>
      <c r="I1546" s="130">
        <v>0</v>
      </c>
      <c r="J1546" s="323">
        <v>14.899368421052634</v>
      </c>
      <c r="K1546" s="132">
        <v>0</v>
      </c>
      <c r="L1546" s="602">
        <v>7.3007</v>
      </c>
      <c r="M1546" s="354">
        <v>27.22</v>
      </c>
      <c r="N1546" t="s">
        <v>1090</v>
      </c>
    </row>
    <row r="1547" spans="1:14">
      <c r="A1547" s="29"/>
      <c r="B1547" s="29"/>
      <c r="C1547" s="74" t="s">
        <v>1091</v>
      </c>
      <c r="D1547" s="127" t="s">
        <v>1088</v>
      </c>
      <c r="E1547" s="128" t="s">
        <v>88</v>
      </c>
      <c r="F1547" s="98" t="s">
        <v>776</v>
      </c>
      <c r="G1547" s="125">
        <v>0.3</v>
      </c>
      <c r="H1547" s="129">
        <v>0.3</v>
      </c>
      <c r="I1547" s="130">
        <v>0</v>
      </c>
      <c r="J1547" s="323">
        <v>16.081684210526316</v>
      </c>
      <c r="K1547" s="132">
        <v>0</v>
      </c>
      <c r="L1547" s="602">
        <v>1.4474</v>
      </c>
      <c r="M1547" s="355">
        <v>29.38</v>
      </c>
      <c r="N1547" t="s">
        <v>1090</v>
      </c>
    </row>
    <row r="1548" spans="1:14">
      <c r="C1548" s="82"/>
      <c r="D1548" s="83"/>
      <c r="E1548" s="84"/>
      <c r="F1548" s="84"/>
      <c r="G1548" s="85"/>
      <c r="H1548" s="86"/>
      <c r="I1548" s="86"/>
      <c r="J1548" s="87"/>
      <c r="K1548" s="88" t="s">
        <v>996</v>
      </c>
      <c r="L1548" s="89">
        <v>53.886299999999999</v>
      </c>
    </row>
    <row r="1549" spans="1:14">
      <c r="C1549" s="67" t="s">
        <v>705</v>
      </c>
      <c r="D1549" s="90" t="s">
        <v>997</v>
      </c>
      <c r="E1549" s="84"/>
      <c r="F1549" s="84"/>
      <c r="G1549" s="85"/>
      <c r="H1549" s="91"/>
      <c r="I1549" s="91"/>
      <c r="J1549" s="92"/>
      <c r="K1549" s="92"/>
      <c r="L1549" s="93"/>
    </row>
    <row r="1550" spans="1:14">
      <c r="A1550" s="29">
        <v>88316</v>
      </c>
      <c r="B1550" s="29" t="s">
        <v>56</v>
      </c>
      <c r="C1550" s="74">
        <v>88316</v>
      </c>
      <c r="D1550" s="122" t="s">
        <v>9016</v>
      </c>
      <c r="E1550" s="94" t="s">
        <v>56</v>
      </c>
      <c r="F1550" s="76" t="s">
        <v>994</v>
      </c>
      <c r="G1550" s="125">
        <v>2</v>
      </c>
      <c r="H1550" s="78"/>
      <c r="I1550" s="95" t="s">
        <v>995</v>
      </c>
      <c r="J1550" s="123">
        <v>17.61</v>
      </c>
      <c r="K1550" s="96" t="s">
        <v>995</v>
      </c>
      <c r="L1550" s="81">
        <v>35.22</v>
      </c>
    </row>
    <row r="1551" spans="1:14">
      <c r="A1551" s="29">
        <v>88321</v>
      </c>
      <c r="B1551" s="29" t="s">
        <v>56</v>
      </c>
      <c r="C1551" s="74">
        <v>88321</v>
      </c>
      <c r="D1551" s="122" t="s">
        <v>9020</v>
      </c>
      <c r="E1551" s="94" t="s">
        <v>56</v>
      </c>
      <c r="F1551" s="76" t="s">
        <v>994</v>
      </c>
      <c r="G1551" s="125">
        <v>1</v>
      </c>
      <c r="H1551" s="78"/>
      <c r="I1551" s="95" t="s">
        <v>995</v>
      </c>
      <c r="J1551" s="123">
        <v>48.85</v>
      </c>
      <c r="K1551" s="96" t="s">
        <v>995</v>
      </c>
      <c r="L1551" s="81">
        <v>48.85</v>
      </c>
    </row>
    <row r="1552" spans="1:14">
      <c r="C1552" s="82"/>
      <c r="D1552" s="83"/>
      <c r="E1552" s="84"/>
      <c r="F1552" s="84"/>
      <c r="G1552" s="85"/>
      <c r="H1552" s="86"/>
      <c r="I1552" s="86"/>
      <c r="J1552" s="87"/>
      <c r="K1552" s="88" t="s">
        <v>999</v>
      </c>
      <c r="L1552" s="101">
        <v>137.9563</v>
      </c>
    </row>
    <row r="1553" spans="1:12">
      <c r="C1553" s="82"/>
      <c r="D1553" s="83"/>
      <c r="E1553" s="84"/>
      <c r="F1553" s="84"/>
      <c r="G1553" s="85"/>
      <c r="H1553" s="86"/>
      <c r="I1553" s="86"/>
      <c r="J1553" s="87"/>
      <c r="K1553" s="88" t="s">
        <v>1000</v>
      </c>
      <c r="L1553" s="101">
        <v>137.9563</v>
      </c>
    </row>
    <row r="1554" spans="1:12">
      <c r="C1554" s="102" t="s">
        <v>750</v>
      </c>
      <c r="D1554" s="90" t="s">
        <v>1001</v>
      </c>
      <c r="E1554" s="84"/>
      <c r="F1554" s="84"/>
      <c r="G1554" s="85"/>
      <c r="H1554" s="86"/>
      <c r="I1554" s="86" t="s">
        <v>995</v>
      </c>
      <c r="J1554" s="87"/>
      <c r="K1554" s="87"/>
      <c r="L1554" s="103"/>
    </row>
    <row r="1555" spans="1:12">
      <c r="A1555" s="29"/>
      <c r="B1555" s="29"/>
      <c r="C1555" s="74"/>
      <c r="D1555" s="122"/>
      <c r="E1555" s="94"/>
      <c r="F1555" s="76"/>
      <c r="G1555" s="126"/>
      <c r="H1555" s="78"/>
      <c r="I1555" s="95"/>
      <c r="J1555" s="123"/>
      <c r="K1555" s="96"/>
      <c r="L1555" s="81"/>
    </row>
    <row r="1556" spans="1:12">
      <c r="A1556" s="29"/>
      <c r="B1556" s="29"/>
      <c r="C1556" s="74"/>
      <c r="D1556" s="122"/>
      <c r="E1556" s="94"/>
      <c r="F1556" s="76"/>
      <c r="G1556" s="126"/>
      <c r="H1556" s="78"/>
      <c r="I1556" s="95"/>
      <c r="J1556" s="123"/>
      <c r="K1556" s="96"/>
      <c r="L1556" s="81"/>
    </row>
    <row r="1557" spans="1:12">
      <c r="A1557" s="29"/>
      <c r="B1557" s="29"/>
      <c r="C1557" s="74"/>
      <c r="D1557" s="122"/>
      <c r="E1557" s="94"/>
      <c r="F1557" s="76"/>
      <c r="G1557" s="126"/>
      <c r="H1557" s="78"/>
      <c r="I1557" s="95"/>
      <c r="J1557" s="123"/>
      <c r="K1557" s="96"/>
      <c r="L1557" s="81"/>
    </row>
    <row r="1558" spans="1:12">
      <c r="C1558" s="74"/>
      <c r="D1558" s="75"/>
      <c r="E1558" s="76"/>
      <c r="F1558" s="76"/>
      <c r="G1558" s="126"/>
      <c r="H1558" s="78"/>
      <c r="I1558" s="95"/>
      <c r="J1558" s="123"/>
      <c r="K1558" s="96"/>
      <c r="L1558" s="81"/>
    </row>
    <row r="1559" spans="1:12">
      <c r="C1559" s="74"/>
      <c r="D1559" s="75"/>
      <c r="E1559" s="76"/>
      <c r="F1559" s="76"/>
      <c r="G1559" s="77"/>
      <c r="H1559" s="78"/>
      <c r="I1559" s="95"/>
      <c r="J1559" s="80"/>
      <c r="K1559" s="96"/>
      <c r="L1559" s="81"/>
    </row>
    <row r="1560" spans="1:12">
      <c r="C1560" s="82"/>
      <c r="D1560" s="83"/>
      <c r="E1560" s="84"/>
      <c r="F1560" s="84"/>
      <c r="G1560" s="85"/>
      <c r="H1560" s="86"/>
      <c r="I1560" s="86"/>
      <c r="J1560" s="87"/>
      <c r="K1560" s="88" t="s">
        <v>1002</v>
      </c>
      <c r="L1560" s="89">
        <v>0</v>
      </c>
    </row>
    <row r="1561" spans="1:12">
      <c r="C1561" s="102" t="s">
        <v>964</v>
      </c>
      <c r="D1561" s="90" t="s">
        <v>1003</v>
      </c>
      <c r="E1561" s="84"/>
      <c r="F1561" s="84"/>
      <c r="G1561" s="85"/>
      <c r="H1561" s="86"/>
      <c r="I1561" s="86"/>
      <c r="J1561" s="87"/>
      <c r="K1561" s="87"/>
      <c r="L1561" s="103"/>
    </row>
    <row r="1562" spans="1:12">
      <c r="C1562" s="74"/>
      <c r="D1562" s="75"/>
      <c r="E1562" s="76"/>
      <c r="F1562" s="76"/>
      <c r="G1562" s="99"/>
      <c r="H1562" s="78"/>
      <c r="I1562" s="95"/>
      <c r="J1562" s="80"/>
      <c r="K1562" s="96"/>
      <c r="L1562" s="81"/>
    </row>
    <row r="1563" spans="1:12">
      <c r="C1563" s="74"/>
      <c r="D1563" s="75"/>
      <c r="E1563" s="76"/>
      <c r="F1563" s="76"/>
      <c r="G1563" s="99"/>
      <c r="H1563" s="78"/>
      <c r="I1563" s="95"/>
      <c r="J1563" s="80"/>
      <c r="K1563" s="96"/>
      <c r="L1563" s="81"/>
    </row>
    <row r="1564" spans="1:12">
      <c r="C1564" s="82"/>
      <c r="D1564" s="83"/>
      <c r="E1564" s="84"/>
      <c r="F1564" s="84"/>
      <c r="G1564" s="85"/>
      <c r="H1564" s="86"/>
      <c r="I1564" s="86"/>
      <c r="J1564" s="87"/>
      <c r="K1564" s="88" t="s">
        <v>1004</v>
      </c>
      <c r="L1564" s="89">
        <v>0</v>
      </c>
    </row>
    <row r="1565" spans="1:12">
      <c r="C1565" s="102" t="s">
        <v>1005</v>
      </c>
      <c r="D1565" s="90" t="s">
        <v>1006</v>
      </c>
      <c r="E1565" s="84"/>
      <c r="F1565" s="84"/>
      <c r="G1565" s="85"/>
      <c r="H1565" s="86"/>
      <c r="I1565" s="86"/>
      <c r="J1565" s="87"/>
      <c r="K1565" s="87"/>
      <c r="L1565" s="103"/>
    </row>
    <row r="1566" spans="1:12">
      <c r="C1566" s="74"/>
      <c r="D1566" s="75"/>
      <c r="E1566" s="76"/>
      <c r="F1566" s="76"/>
      <c r="G1566" s="99"/>
      <c r="H1566" s="78"/>
      <c r="I1566" s="95"/>
      <c r="J1566" s="80"/>
      <c r="K1566" s="96"/>
      <c r="L1566" s="81"/>
    </row>
    <row r="1567" spans="1:12">
      <c r="C1567" s="74"/>
      <c r="D1567" s="75" t="s">
        <v>995</v>
      </c>
      <c r="E1567" s="76"/>
      <c r="F1567" s="76" t="s">
        <v>995</v>
      </c>
      <c r="G1567" s="99"/>
      <c r="H1567" s="78"/>
      <c r="I1567" s="95" t="s">
        <v>995</v>
      </c>
      <c r="J1567" s="80" t="s">
        <v>995</v>
      </c>
      <c r="K1567" s="96" t="s">
        <v>995</v>
      </c>
      <c r="L1567" s="81" t="s">
        <v>995</v>
      </c>
    </row>
    <row r="1568" spans="1:12">
      <c r="C1568" s="82"/>
      <c r="D1568" s="83"/>
      <c r="E1568" s="84"/>
      <c r="F1568" s="84"/>
      <c r="G1568" s="85"/>
      <c r="H1568" s="86"/>
      <c r="I1568" s="86"/>
      <c r="J1568" s="87"/>
      <c r="K1568" s="88" t="s">
        <v>1007</v>
      </c>
      <c r="L1568" s="89">
        <v>0</v>
      </c>
    </row>
    <row r="1569" spans="3:12">
      <c r="C1569" s="102" t="s">
        <v>1008</v>
      </c>
      <c r="D1569" s="90" t="s">
        <v>1009</v>
      </c>
      <c r="E1569" s="84"/>
      <c r="F1569" s="84"/>
      <c r="G1569" s="85"/>
      <c r="H1569" s="86"/>
      <c r="I1569" s="86"/>
      <c r="J1569" s="87"/>
      <c r="K1569" s="87"/>
      <c r="L1569" s="103"/>
    </row>
    <row r="1570" spans="3:12">
      <c r="C1570" s="74"/>
      <c r="D1570" s="75" t="s">
        <v>995</v>
      </c>
      <c r="E1570" s="76"/>
      <c r="F1570" s="76" t="s">
        <v>995</v>
      </c>
      <c r="G1570" s="99"/>
      <c r="H1570" s="78"/>
      <c r="I1570" s="95" t="s">
        <v>995</v>
      </c>
      <c r="J1570" s="80" t="s">
        <v>995</v>
      </c>
      <c r="K1570" s="96" t="s">
        <v>995</v>
      </c>
      <c r="L1570" s="81" t="s">
        <v>995</v>
      </c>
    </row>
    <row r="1571" spans="3:12">
      <c r="C1571" s="74"/>
      <c r="D1571" s="75" t="s">
        <v>995</v>
      </c>
      <c r="E1571" s="76"/>
      <c r="F1571" s="76" t="s">
        <v>995</v>
      </c>
      <c r="G1571" s="99"/>
      <c r="H1571" s="78"/>
      <c r="I1571" s="95" t="s">
        <v>995</v>
      </c>
      <c r="J1571" s="80" t="s">
        <v>995</v>
      </c>
      <c r="K1571" s="96" t="s">
        <v>995</v>
      </c>
      <c r="L1571" s="81" t="s">
        <v>995</v>
      </c>
    </row>
    <row r="1572" spans="3:12">
      <c r="C1572" s="82"/>
      <c r="D1572" s="83"/>
      <c r="E1572" s="84"/>
      <c r="F1572" s="84"/>
      <c r="G1572" s="85"/>
      <c r="H1572" s="86"/>
      <c r="I1572" s="86"/>
      <c r="J1572" s="87"/>
      <c r="K1572" s="88" t="s">
        <v>1010</v>
      </c>
      <c r="L1572" s="89">
        <v>0</v>
      </c>
    </row>
    <row r="1573" spans="3:12">
      <c r="C1573" s="74"/>
      <c r="D1573" s="75" t="s">
        <v>995</v>
      </c>
      <c r="E1573" s="76"/>
      <c r="F1573" s="76" t="s">
        <v>995</v>
      </c>
      <c r="G1573" s="99"/>
      <c r="H1573" s="78"/>
      <c r="I1573" s="95" t="s">
        <v>995</v>
      </c>
      <c r="J1573" s="80" t="s">
        <v>995</v>
      </c>
      <c r="K1573" s="96" t="s">
        <v>995</v>
      </c>
      <c r="L1573" s="81" t="s">
        <v>995</v>
      </c>
    </row>
    <row r="1574" spans="3:12">
      <c r="C1574" s="104"/>
      <c r="D1574" s="105"/>
      <c r="E1574" s="105"/>
      <c r="F1574" s="105"/>
      <c r="G1574" s="105"/>
      <c r="H1574" s="105"/>
      <c r="I1574" s="105"/>
      <c r="J1574" s="106" t="s">
        <v>1011</v>
      </c>
      <c r="K1574" s="107"/>
      <c r="L1574" s="108">
        <v>1</v>
      </c>
    </row>
    <row r="1575" spans="3:12">
      <c r="C1575" s="104"/>
      <c r="D1575" s="105"/>
      <c r="E1575" s="105"/>
      <c r="F1575" s="105"/>
      <c r="G1575" s="105"/>
      <c r="H1575" s="105"/>
      <c r="I1575" s="105"/>
      <c r="J1575" s="106" t="s">
        <v>1012</v>
      </c>
      <c r="K1575" s="109"/>
      <c r="L1575" s="108">
        <v>137.9563</v>
      </c>
    </row>
    <row r="1576" spans="3:12">
      <c r="C1576" s="104"/>
      <c r="D1576" s="105"/>
      <c r="E1576" s="105"/>
      <c r="F1576" s="105"/>
      <c r="G1576" s="105"/>
      <c r="H1576" s="105"/>
      <c r="I1576" s="105"/>
      <c r="J1576" s="106" t="s">
        <v>1013</v>
      </c>
      <c r="K1576" s="110">
        <v>0</v>
      </c>
      <c r="L1576" s="108">
        <v>0</v>
      </c>
    </row>
    <row r="1577" spans="3:12">
      <c r="C1577" s="111"/>
      <c r="D1577" s="112"/>
      <c r="E1577" s="112"/>
      <c r="F1577" s="112"/>
      <c r="G1577" s="112"/>
      <c r="H1577" s="112"/>
      <c r="I1577" s="112"/>
      <c r="J1577" s="113" t="s">
        <v>1014</v>
      </c>
      <c r="K1577" s="114"/>
      <c r="L1577" s="115">
        <v>137.9563</v>
      </c>
    </row>
    <row r="1578" spans="3:12">
      <c r="C1578" s="116" t="s">
        <v>1015</v>
      </c>
      <c r="D1578" s="117" t="s">
        <v>1030</v>
      </c>
      <c r="E1578" s="117"/>
      <c r="F1578" s="117"/>
      <c r="G1578" s="117"/>
      <c r="H1578" s="117"/>
      <c r="I1578" s="117"/>
      <c r="J1578" s="117"/>
      <c r="K1578" s="117"/>
      <c r="L1578" s="118"/>
    </row>
    <row r="1579" spans="3:12">
      <c r="C1579" s="119"/>
      <c r="D1579" s="1788"/>
      <c r="E1579" s="1788"/>
      <c r="F1579" s="1788"/>
      <c r="G1579" s="1788"/>
      <c r="H1579" s="1788"/>
      <c r="I1579" s="1788"/>
      <c r="J1579" s="1788"/>
      <c r="K1579" s="120"/>
      <c r="L1579" s="121"/>
    </row>
    <row r="1580" spans="3:12">
      <c r="C1580" s="119"/>
      <c r="D1580" s="1792"/>
      <c r="E1580" s="1792"/>
      <c r="F1580" s="1792"/>
      <c r="G1580" s="1792"/>
      <c r="H1580" s="1792"/>
      <c r="I1580" s="1792"/>
      <c r="J1580" s="1792"/>
      <c r="K1580" s="1792"/>
      <c r="L1580" s="121"/>
    </row>
    <row r="1581" spans="3:12" ht="15.75" thickBot="1">
      <c r="C1581" s="119"/>
      <c r="D1581" s="1788"/>
      <c r="E1581" s="1788"/>
      <c r="F1581" s="1788"/>
      <c r="G1581" s="1788"/>
      <c r="H1581" s="1788"/>
      <c r="I1581" s="1788"/>
      <c r="J1581" s="1788"/>
      <c r="K1581" s="1788"/>
      <c r="L1581" s="121"/>
    </row>
    <row r="1582" spans="3:12">
      <c r="C1582" s="503" t="s">
        <v>981</v>
      </c>
      <c r="D1582" s="504" t="s">
        <v>23</v>
      </c>
      <c r="E1582" s="505" t="s">
        <v>982</v>
      </c>
      <c r="F1582" s="505" t="s">
        <v>970</v>
      </c>
      <c r="G1582" s="506" t="s">
        <v>983</v>
      </c>
      <c r="H1582" s="507" t="s">
        <v>984</v>
      </c>
      <c r="I1582" s="508"/>
      <c r="J1582" s="509" t="s">
        <v>985</v>
      </c>
      <c r="K1582" s="510"/>
      <c r="L1582" s="511" t="s">
        <v>986</v>
      </c>
    </row>
    <row r="1583" spans="3:12">
      <c r="C1583" s="512" t="s">
        <v>182</v>
      </c>
      <c r="D1583" s="220" t="s">
        <v>858</v>
      </c>
      <c r="E1583" s="221" t="s">
        <v>191</v>
      </c>
      <c r="F1583" s="222" t="s">
        <v>669</v>
      </c>
      <c r="G1583" s="223">
        <v>26</v>
      </c>
      <c r="H1583" s="224" t="s">
        <v>987</v>
      </c>
      <c r="I1583" s="225" t="s">
        <v>988</v>
      </c>
      <c r="J1583" s="226" t="s">
        <v>989</v>
      </c>
      <c r="K1583" s="227" t="s">
        <v>990</v>
      </c>
      <c r="L1583" s="513">
        <v>4.5248076923076921</v>
      </c>
    </row>
    <row r="1584" spans="3:12">
      <c r="C1584" s="514" t="s">
        <v>665</v>
      </c>
      <c r="D1584" s="68" t="s">
        <v>991</v>
      </c>
      <c r="E1584" s="69"/>
      <c r="F1584" s="69"/>
      <c r="G1584" s="70"/>
      <c r="H1584" s="71"/>
      <c r="I1584" s="71"/>
      <c r="J1584" s="72"/>
      <c r="K1584" s="72"/>
      <c r="L1584" s="515"/>
    </row>
    <row r="1585" spans="1:12">
      <c r="C1585" s="516" t="s">
        <v>1093</v>
      </c>
      <c r="D1585" s="83" t="s">
        <v>1094</v>
      </c>
      <c r="E1585" s="94" t="s">
        <v>181</v>
      </c>
      <c r="F1585" s="76" t="s">
        <v>776</v>
      </c>
      <c r="G1585" s="125">
        <v>1</v>
      </c>
      <c r="H1585" s="78">
        <v>1</v>
      </c>
      <c r="I1585" s="79">
        <v>0</v>
      </c>
      <c r="J1585" s="341">
        <v>100.035</v>
      </c>
      <c r="K1585" s="342">
        <v>49.5032</v>
      </c>
      <c r="L1585" s="602">
        <v>100.035</v>
      </c>
    </row>
    <row r="1586" spans="1:12">
      <c r="C1586" s="516"/>
      <c r="D1586" s="97"/>
      <c r="E1586" s="94"/>
      <c r="F1586" s="76"/>
      <c r="G1586" s="125"/>
      <c r="H1586" s="129"/>
      <c r="I1586" s="129"/>
      <c r="J1586" s="458"/>
      <c r="K1586" s="344"/>
      <c r="L1586" s="517"/>
    </row>
    <row r="1587" spans="1:12">
      <c r="C1587" s="518"/>
      <c r="D1587" s="83"/>
      <c r="E1587" s="84"/>
      <c r="F1587" s="84"/>
      <c r="G1587" s="85"/>
      <c r="H1587" s="86"/>
      <c r="I1587" s="86"/>
      <c r="J1587" s="87"/>
      <c r="K1587" s="88" t="s">
        <v>996</v>
      </c>
      <c r="L1587" s="519">
        <v>100.035</v>
      </c>
    </row>
    <row r="1588" spans="1:12">
      <c r="C1588" s="514" t="s">
        <v>705</v>
      </c>
      <c r="D1588" s="90" t="s">
        <v>997</v>
      </c>
      <c r="E1588" s="84"/>
      <c r="F1588" s="84"/>
      <c r="G1588" s="85"/>
      <c r="H1588" s="91"/>
      <c r="I1588" s="91"/>
      <c r="J1588" s="92"/>
      <c r="K1588" s="92"/>
      <c r="L1588" s="520"/>
    </row>
    <row r="1589" spans="1:12">
      <c r="A1589" s="144">
        <v>88316</v>
      </c>
      <c r="B1589" s="144" t="s">
        <v>56</v>
      </c>
      <c r="C1589" s="516">
        <v>88316</v>
      </c>
      <c r="D1589" s="156" t="s">
        <v>9016</v>
      </c>
      <c r="E1589" s="94" t="s">
        <v>56</v>
      </c>
      <c r="F1589" s="76" t="s">
        <v>994</v>
      </c>
      <c r="G1589" s="125">
        <v>1</v>
      </c>
      <c r="H1589" s="78"/>
      <c r="I1589" s="79" t="s">
        <v>995</v>
      </c>
      <c r="J1589" s="157">
        <v>17.61</v>
      </c>
      <c r="K1589" s="124" t="s">
        <v>995</v>
      </c>
      <c r="L1589" s="517">
        <v>17.61</v>
      </c>
    </row>
    <row r="1590" spans="1:12">
      <c r="A1590" s="144"/>
      <c r="B1590" s="144"/>
      <c r="C1590" s="516"/>
      <c r="D1590" s="127"/>
      <c r="E1590" s="128"/>
      <c r="F1590" s="98"/>
      <c r="G1590" s="125"/>
      <c r="H1590" s="129"/>
      <c r="I1590" s="129"/>
      <c r="J1590" s="521"/>
      <c r="K1590" s="159"/>
      <c r="L1590" s="517"/>
    </row>
    <row r="1591" spans="1:12">
      <c r="A1591" s="29"/>
      <c r="B1591" s="29"/>
      <c r="C1591" s="518"/>
      <c r="D1591" s="83"/>
      <c r="E1591" s="84"/>
      <c r="F1591" s="84"/>
      <c r="G1591" s="85"/>
      <c r="H1591" s="86"/>
      <c r="I1591" s="86"/>
      <c r="J1591" s="87"/>
      <c r="K1591" s="88" t="s">
        <v>999</v>
      </c>
      <c r="L1591" s="522">
        <v>117.645</v>
      </c>
    </row>
    <row r="1592" spans="1:12">
      <c r="A1592" s="29"/>
      <c r="B1592" s="29"/>
      <c r="C1592" s="518"/>
      <c r="D1592" s="83"/>
      <c r="E1592" s="84"/>
      <c r="F1592" s="84"/>
      <c r="G1592" s="85"/>
      <c r="H1592" s="86"/>
      <c r="I1592" s="86"/>
      <c r="J1592" s="87"/>
      <c r="K1592" s="88" t="s">
        <v>1000</v>
      </c>
      <c r="L1592" s="522">
        <v>4.5248076923076921</v>
      </c>
    </row>
    <row r="1593" spans="1:12">
      <c r="A1593" s="29"/>
      <c r="B1593" s="29"/>
      <c r="C1593" s="523" t="s">
        <v>750</v>
      </c>
      <c r="D1593" s="90" t="s">
        <v>1001</v>
      </c>
      <c r="E1593" s="94"/>
      <c r="F1593" s="76"/>
      <c r="G1593" s="125"/>
      <c r="H1593" s="86"/>
      <c r="I1593" s="86" t="s">
        <v>995</v>
      </c>
      <c r="J1593" s="87"/>
      <c r="K1593" s="87"/>
      <c r="L1593" s="524"/>
    </row>
    <row r="1594" spans="1:12">
      <c r="C1594" s="516"/>
      <c r="D1594" s="160"/>
      <c r="E1594" s="128"/>
      <c r="F1594" s="98"/>
      <c r="G1594" s="125"/>
      <c r="H1594" s="129"/>
      <c r="I1594" s="129"/>
      <c r="J1594" s="521"/>
      <c r="K1594" s="159"/>
      <c r="L1594" s="525"/>
    </row>
    <row r="1595" spans="1:12">
      <c r="C1595" s="518"/>
      <c r="D1595" s="83"/>
      <c r="E1595" s="84"/>
      <c r="F1595" s="84"/>
      <c r="G1595" s="85"/>
      <c r="H1595" s="86"/>
      <c r="I1595" s="86"/>
      <c r="J1595" s="87"/>
      <c r="K1595" s="88" t="s">
        <v>1002</v>
      </c>
      <c r="L1595" s="519">
        <v>0</v>
      </c>
    </row>
    <row r="1596" spans="1:12">
      <c r="C1596" s="523" t="s">
        <v>964</v>
      </c>
      <c r="D1596" s="90" t="s">
        <v>1003</v>
      </c>
      <c r="E1596" s="84"/>
      <c r="F1596" s="84"/>
      <c r="G1596" s="85"/>
      <c r="H1596" s="86"/>
      <c r="I1596" s="86"/>
      <c r="J1596" s="87"/>
      <c r="K1596" s="87"/>
      <c r="L1596" s="524"/>
    </row>
    <row r="1597" spans="1:12">
      <c r="C1597" s="516"/>
      <c r="D1597" s="122"/>
      <c r="E1597" s="94"/>
      <c r="F1597" s="76"/>
      <c r="G1597" s="125"/>
      <c r="H1597" s="78"/>
      <c r="I1597" s="79"/>
      <c r="J1597" s="157"/>
      <c r="K1597" s="124"/>
      <c r="L1597" s="517"/>
    </row>
    <row r="1598" spans="1:12">
      <c r="C1598" s="514"/>
      <c r="D1598" s="147"/>
      <c r="E1598" s="148"/>
      <c r="F1598" s="149"/>
      <c r="G1598" s="150"/>
      <c r="H1598" s="151"/>
      <c r="I1598" s="161"/>
      <c r="J1598" s="162"/>
      <c r="K1598" s="163"/>
      <c r="L1598" s="526"/>
    </row>
    <row r="1599" spans="1:12">
      <c r="C1599" s="518"/>
      <c r="D1599" s="83"/>
      <c r="E1599" s="84"/>
      <c r="F1599" s="84"/>
      <c r="G1599" s="85"/>
      <c r="H1599" s="86"/>
      <c r="I1599" s="86"/>
      <c r="J1599" s="87"/>
      <c r="K1599" s="88" t="s">
        <v>1004</v>
      </c>
      <c r="L1599" s="519">
        <v>0</v>
      </c>
    </row>
    <row r="1600" spans="1:12">
      <c r="C1600" s="523" t="s">
        <v>1005</v>
      </c>
      <c r="D1600" s="90" t="s">
        <v>1006</v>
      </c>
      <c r="E1600" s="84"/>
      <c r="F1600" s="84"/>
      <c r="G1600" s="85"/>
      <c r="H1600" s="86"/>
      <c r="I1600" s="86"/>
      <c r="J1600" s="87"/>
      <c r="K1600" s="87"/>
      <c r="L1600" s="524"/>
    </row>
    <row r="1601" spans="3:12">
      <c r="C1601" s="516"/>
      <c r="D1601" s="122"/>
      <c r="E1601" s="128"/>
      <c r="F1601" s="76"/>
      <c r="G1601" s="99"/>
      <c r="H1601" s="78"/>
      <c r="I1601" s="79"/>
      <c r="J1601" s="145"/>
      <c r="K1601" s="124"/>
      <c r="L1601" s="517"/>
    </row>
    <row r="1602" spans="3:12">
      <c r="C1602" s="516"/>
      <c r="D1602" s="75" t="s">
        <v>995</v>
      </c>
      <c r="E1602" s="76"/>
      <c r="F1602" s="76" t="s">
        <v>995</v>
      </c>
      <c r="G1602" s="99"/>
      <c r="H1602" s="78"/>
      <c r="I1602" s="79" t="s">
        <v>995</v>
      </c>
      <c r="J1602" s="80" t="s">
        <v>995</v>
      </c>
      <c r="K1602" s="124" t="s">
        <v>995</v>
      </c>
      <c r="L1602" s="517" t="s">
        <v>995</v>
      </c>
    </row>
    <row r="1603" spans="3:12">
      <c r="C1603" s="518"/>
      <c r="D1603" s="83"/>
      <c r="E1603" s="84"/>
      <c r="F1603" s="84"/>
      <c r="G1603" s="85"/>
      <c r="H1603" s="86"/>
      <c r="I1603" s="86"/>
      <c r="J1603" s="87"/>
      <c r="K1603" s="88" t="s">
        <v>1007</v>
      </c>
      <c r="L1603" s="519">
        <v>0</v>
      </c>
    </row>
    <row r="1604" spans="3:12">
      <c r="C1604" s="523" t="s">
        <v>1008</v>
      </c>
      <c r="D1604" s="90" t="s">
        <v>1009</v>
      </c>
      <c r="E1604" s="84"/>
      <c r="F1604" s="84"/>
      <c r="G1604" s="85"/>
      <c r="H1604" s="86"/>
      <c r="I1604" s="86"/>
      <c r="J1604" s="87"/>
      <c r="K1604" s="87"/>
      <c r="L1604" s="524"/>
    </row>
    <row r="1605" spans="3:12">
      <c r="C1605" s="516"/>
      <c r="D1605" s="75" t="s">
        <v>995</v>
      </c>
      <c r="E1605" s="76"/>
      <c r="F1605" s="76" t="s">
        <v>995</v>
      </c>
      <c r="G1605" s="99"/>
      <c r="H1605" s="78"/>
      <c r="I1605" s="79" t="s">
        <v>995</v>
      </c>
      <c r="J1605" s="80" t="s">
        <v>995</v>
      </c>
      <c r="K1605" s="124" t="s">
        <v>995</v>
      </c>
      <c r="L1605" s="517" t="s">
        <v>995</v>
      </c>
    </row>
    <row r="1606" spans="3:12">
      <c r="C1606" s="516"/>
      <c r="D1606" s="75" t="s">
        <v>995</v>
      </c>
      <c r="E1606" s="76"/>
      <c r="F1606" s="76" t="s">
        <v>995</v>
      </c>
      <c r="G1606" s="99"/>
      <c r="H1606" s="78"/>
      <c r="I1606" s="79" t="s">
        <v>995</v>
      </c>
      <c r="J1606" s="80" t="s">
        <v>995</v>
      </c>
      <c r="K1606" s="124" t="s">
        <v>995</v>
      </c>
      <c r="L1606" s="517" t="s">
        <v>995</v>
      </c>
    </row>
    <row r="1607" spans="3:12">
      <c r="C1607" s="518"/>
      <c r="D1607" s="83"/>
      <c r="E1607" s="84"/>
      <c r="F1607" s="84"/>
      <c r="G1607" s="85"/>
      <c r="H1607" s="86"/>
      <c r="I1607" s="86"/>
      <c r="J1607" s="87"/>
      <c r="K1607" s="88" t="s">
        <v>1010</v>
      </c>
      <c r="L1607" s="519">
        <v>0</v>
      </c>
    </row>
    <row r="1608" spans="3:12">
      <c r="C1608" s="516"/>
      <c r="D1608" s="75" t="s">
        <v>995</v>
      </c>
      <c r="E1608" s="76"/>
      <c r="F1608" s="76" t="s">
        <v>995</v>
      </c>
      <c r="G1608" s="99"/>
      <c r="H1608" s="78"/>
      <c r="I1608" s="79" t="s">
        <v>995</v>
      </c>
      <c r="J1608" s="80" t="s">
        <v>995</v>
      </c>
      <c r="K1608" s="124" t="s">
        <v>995</v>
      </c>
      <c r="L1608" s="517" t="s">
        <v>995</v>
      </c>
    </row>
    <row r="1609" spans="3:12">
      <c r="C1609" s="527"/>
      <c r="D1609" s="105"/>
      <c r="E1609" s="105"/>
      <c r="F1609" s="105"/>
      <c r="G1609" s="105"/>
      <c r="H1609" s="105"/>
      <c r="I1609" s="105"/>
      <c r="J1609" s="106" t="s">
        <v>1011</v>
      </c>
      <c r="K1609" s="107"/>
      <c r="L1609" s="528">
        <v>1</v>
      </c>
    </row>
    <row r="1610" spans="3:12">
      <c r="C1610" s="527"/>
      <c r="D1610" s="105"/>
      <c r="E1610" s="105"/>
      <c r="F1610" s="105"/>
      <c r="G1610" s="105"/>
      <c r="H1610" s="105"/>
      <c r="I1610" s="105"/>
      <c r="J1610" s="106" t="s">
        <v>1012</v>
      </c>
      <c r="K1610" s="109"/>
      <c r="L1610" s="528">
        <v>4.5248076923076921</v>
      </c>
    </row>
    <row r="1611" spans="3:12">
      <c r="C1611" s="527"/>
      <c r="D1611" s="105"/>
      <c r="E1611" s="105"/>
      <c r="F1611" s="105"/>
      <c r="G1611" s="105"/>
      <c r="H1611" s="105"/>
      <c r="I1611" s="105"/>
      <c r="J1611" s="106" t="s">
        <v>1013</v>
      </c>
      <c r="K1611" s="110">
        <v>0</v>
      </c>
      <c r="L1611" s="528">
        <v>0</v>
      </c>
    </row>
    <row r="1612" spans="3:12">
      <c r="C1612" s="529"/>
      <c r="D1612" s="112"/>
      <c r="E1612" s="112"/>
      <c r="F1612" s="112"/>
      <c r="G1612" s="112"/>
      <c r="H1612" s="112"/>
      <c r="I1612" s="112"/>
      <c r="J1612" s="113" t="s">
        <v>1014</v>
      </c>
      <c r="K1612" s="114"/>
      <c r="L1612" s="530">
        <v>4.5248076923076921</v>
      </c>
    </row>
    <row r="1613" spans="3:12">
      <c r="C1613" s="531" t="s">
        <v>1015</v>
      </c>
      <c r="D1613" s="117" t="s">
        <v>1030</v>
      </c>
      <c r="E1613" s="117"/>
      <c r="F1613" s="117"/>
      <c r="G1613" s="117"/>
      <c r="H1613" s="117"/>
      <c r="I1613" s="117"/>
      <c r="J1613" s="117"/>
      <c r="K1613" s="117"/>
      <c r="L1613" s="532"/>
    </row>
    <row r="1614" spans="3:12">
      <c r="C1614" s="533"/>
      <c r="D1614" s="1788"/>
      <c r="E1614" s="1788"/>
      <c r="F1614" s="1788"/>
      <c r="G1614" s="1788"/>
      <c r="H1614" s="1788"/>
      <c r="I1614" s="1788"/>
      <c r="J1614" s="1788"/>
      <c r="K1614" s="120"/>
      <c r="L1614" s="534"/>
    </row>
    <row r="1615" spans="3:12">
      <c r="C1615" s="533"/>
      <c r="D1615" s="1792"/>
      <c r="E1615" s="1792"/>
      <c r="F1615" s="1792"/>
      <c r="G1615" s="1792"/>
      <c r="H1615" s="1792"/>
      <c r="I1615" s="1792"/>
      <c r="J1615" s="1792"/>
      <c r="K1615" s="1792"/>
      <c r="L1615" s="534"/>
    </row>
    <row r="1616" spans="3:12" ht="15.75" thickBot="1">
      <c r="C1616" s="535"/>
      <c r="D1616" s="1798"/>
      <c r="E1616" s="1798"/>
      <c r="F1616" s="1798"/>
      <c r="G1616" s="1798"/>
      <c r="H1616" s="1798"/>
      <c r="I1616" s="1798"/>
      <c r="J1616" s="1798"/>
      <c r="K1616" s="1798"/>
      <c r="L1616" s="536"/>
    </row>
    <row r="1617" spans="1:12">
      <c r="C1617" s="503" t="s">
        <v>981</v>
      </c>
      <c r="D1617" s="504" t="s">
        <v>23</v>
      </c>
      <c r="E1617" s="505" t="s">
        <v>982</v>
      </c>
      <c r="F1617" s="505" t="s">
        <v>970</v>
      </c>
      <c r="G1617" s="506" t="s">
        <v>983</v>
      </c>
      <c r="H1617" s="507" t="s">
        <v>984</v>
      </c>
      <c r="I1617" s="508"/>
      <c r="J1617" s="509" t="s">
        <v>985</v>
      </c>
      <c r="K1617" s="510"/>
      <c r="L1617" s="511" t="s">
        <v>986</v>
      </c>
    </row>
    <row r="1618" spans="1:12" ht="25.5">
      <c r="C1618" s="512" t="s">
        <v>192</v>
      </c>
      <c r="D1618" s="220" t="s">
        <v>832</v>
      </c>
      <c r="E1618" s="221" t="s">
        <v>191</v>
      </c>
      <c r="F1618" s="222" t="s">
        <v>669</v>
      </c>
      <c r="G1618" s="223">
        <v>1</v>
      </c>
      <c r="H1618" s="224" t="s">
        <v>987</v>
      </c>
      <c r="I1618" s="225" t="s">
        <v>988</v>
      </c>
      <c r="J1618" s="226" t="s">
        <v>989</v>
      </c>
      <c r="K1618" s="227" t="s">
        <v>990</v>
      </c>
      <c r="L1618" s="513">
        <v>22.328655730999998</v>
      </c>
    </row>
    <row r="1619" spans="1:12">
      <c r="C1619" s="514" t="s">
        <v>665</v>
      </c>
      <c r="D1619" s="68" t="s">
        <v>991</v>
      </c>
      <c r="E1619" s="69"/>
      <c r="F1619" s="69"/>
      <c r="G1619" s="70"/>
      <c r="H1619" s="71"/>
      <c r="I1619" s="71"/>
      <c r="J1619" s="72"/>
      <c r="K1619" s="72"/>
      <c r="L1619" s="515"/>
    </row>
    <row r="1620" spans="1:12">
      <c r="C1620" s="516" t="s">
        <v>1031</v>
      </c>
      <c r="D1620" s="83" t="s">
        <v>1078</v>
      </c>
      <c r="E1620" s="94" t="s">
        <v>181</v>
      </c>
      <c r="F1620" s="76" t="s">
        <v>776</v>
      </c>
      <c r="G1620" s="125">
        <v>5.4519999999999999E-2</v>
      </c>
      <c r="H1620" s="78">
        <v>1</v>
      </c>
      <c r="I1620" s="79">
        <v>0</v>
      </c>
      <c r="J1620" s="341">
        <v>12.039899999999999</v>
      </c>
      <c r="K1620" s="342">
        <v>2.3588</v>
      </c>
      <c r="L1620" s="602">
        <v>0.65639999999999998</v>
      </c>
    </row>
    <row r="1621" spans="1:12">
      <c r="C1621" s="516" t="s">
        <v>1033</v>
      </c>
      <c r="D1621" s="97" t="s">
        <v>1095</v>
      </c>
      <c r="E1621" s="94" t="s">
        <v>181</v>
      </c>
      <c r="F1621" s="76" t="s">
        <v>776</v>
      </c>
      <c r="G1621" s="125">
        <v>5.4519999999999999E-2</v>
      </c>
      <c r="H1621" s="129">
        <v>1</v>
      </c>
      <c r="I1621" s="129">
        <v>0</v>
      </c>
      <c r="J1621" s="458">
        <v>20.1525</v>
      </c>
      <c r="K1621" s="344">
        <v>19.9024</v>
      </c>
      <c r="L1621" s="602">
        <v>1.0987</v>
      </c>
    </row>
    <row r="1622" spans="1:12">
      <c r="C1622" s="518"/>
      <c r="D1622" s="83"/>
      <c r="E1622" s="84"/>
      <c r="F1622" s="84"/>
      <c r="G1622" s="85"/>
      <c r="H1622" s="86"/>
      <c r="I1622" s="86"/>
      <c r="J1622" s="87"/>
      <c r="K1622" s="88" t="s">
        <v>996</v>
      </c>
      <c r="L1622" s="519">
        <v>1.7551000000000001</v>
      </c>
    </row>
    <row r="1623" spans="1:12">
      <c r="C1623" s="514" t="s">
        <v>705</v>
      </c>
      <c r="D1623" s="90" t="s">
        <v>997</v>
      </c>
      <c r="E1623" s="84"/>
      <c r="F1623" s="84"/>
      <c r="G1623" s="85"/>
      <c r="H1623" s="91"/>
      <c r="I1623" s="91"/>
      <c r="J1623" s="92"/>
      <c r="K1623" s="92"/>
      <c r="L1623" s="520"/>
    </row>
    <row r="1624" spans="1:12">
      <c r="A1624" s="144">
        <v>88239</v>
      </c>
      <c r="B1624" s="144" t="s">
        <v>56</v>
      </c>
      <c r="C1624" s="516">
        <v>88239</v>
      </c>
      <c r="D1624" s="156" t="s">
        <v>8950</v>
      </c>
      <c r="E1624" s="94" t="s">
        <v>56</v>
      </c>
      <c r="F1624" s="76" t="s">
        <v>994</v>
      </c>
      <c r="G1624" s="125">
        <v>0.25</v>
      </c>
      <c r="H1624" s="78"/>
      <c r="I1624" s="79" t="s">
        <v>995</v>
      </c>
      <c r="J1624" s="157">
        <v>19.96</v>
      </c>
      <c r="K1624" s="124" t="s">
        <v>995</v>
      </c>
      <c r="L1624" s="517">
        <v>4.99</v>
      </c>
    </row>
    <row r="1625" spans="1:12">
      <c r="A1625" s="144">
        <v>88262</v>
      </c>
      <c r="B1625" s="144" t="s">
        <v>56</v>
      </c>
      <c r="C1625" s="516">
        <v>88262</v>
      </c>
      <c r="D1625" s="156" t="s">
        <v>8970</v>
      </c>
      <c r="E1625" s="94" t="s">
        <v>56</v>
      </c>
      <c r="F1625" s="76" t="s">
        <v>994</v>
      </c>
      <c r="G1625" s="125">
        <v>0.25</v>
      </c>
      <c r="H1625" s="78"/>
      <c r="I1625" s="79" t="s">
        <v>995</v>
      </c>
      <c r="J1625" s="157">
        <v>23.68</v>
      </c>
      <c r="K1625" s="124" t="s">
        <v>995</v>
      </c>
      <c r="L1625" s="517">
        <v>5.92</v>
      </c>
    </row>
    <row r="1626" spans="1:12">
      <c r="A1626" s="29"/>
      <c r="B1626" s="29"/>
      <c r="C1626" s="518"/>
      <c r="D1626" s="83"/>
      <c r="E1626" s="84"/>
      <c r="F1626" s="84"/>
      <c r="G1626" s="85"/>
      <c r="H1626" s="86"/>
      <c r="I1626" s="86"/>
      <c r="J1626" s="87"/>
      <c r="K1626" s="88" t="s">
        <v>999</v>
      </c>
      <c r="L1626" s="522">
        <v>12.665100000000001</v>
      </c>
    </row>
    <row r="1627" spans="1:12">
      <c r="A1627" s="29"/>
      <c r="B1627" s="29"/>
      <c r="C1627" s="518"/>
      <c r="D1627" s="83"/>
      <c r="E1627" s="84"/>
      <c r="F1627" s="84"/>
      <c r="G1627" s="85"/>
      <c r="H1627" s="86"/>
      <c r="I1627" s="86"/>
      <c r="J1627" s="87"/>
      <c r="K1627" s="88" t="s">
        <v>1000</v>
      </c>
      <c r="L1627" s="522">
        <v>12.665100000000001</v>
      </c>
    </row>
    <row r="1628" spans="1:12">
      <c r="A1628" s="29"/>
      <c r="B1628" s="29"/>
      <c r="C1628" s="523" t="s">
        <v>750</v>
      </c>
      <c r="D1628" s="90" t="s">
        <v>1001</v>
      </c>
      <c r="E1628" s="94"/>
      <c r="F1628" s="76"/>
      <c r="G1628" s="125"/>
      <c r="H1628" s="86"/>
      <c r="I1628" s="86" t="s">
        <v>995</v>
      </c>
      <c r="J1628" s="87"/>
      <c r="K1628" s="87"/>
      <c r="L1628" s="524"/>
    </row>
    <row r="1629" spans="1:12">
      <c r="A1629" s="29"/>
      <c r="B1629" s="29"/>
      <c r="C1629" s="516" t="s">
        <v>1096</v>
      </c>
      <c r="D1629" s="156" t="s">
        <v>1097</v>
      </c>
      <c r="E1629" s="94" t="s">
        <v>181</v>
      </c>
      <c r="F1629" s="94" t="s">
        <v>253</v>
      </c>
      <c r="G1629" s="76">
        <v>0.49907000000000001</v>
      </c>
      <c r="H1629" s="78"/>
      <c r="I1629" s="79"/>
      <c r="J1629" s="157">
        <v>6.1837999999999997</v>
      </c>
      <c r="K1629" s="124"/>
      <c r="L1629" s="517">
        <v>3.0861490659999999</v>
      </c>
    </row>
    <row r="1630" spans="1:12">
      <c r="A1630" s="29"/>
      <c r="B1630" s="29"/>
      <c r="C1630" s="516" t="s">
        <v>1098</v>
      </c>
      <c r="D1630" s="156" t="s">
        <v>1099</v>
      </c>
      <c r="E1630" s="94" t="s">
        <v>181</v>
      </c>
      <c r="F1630" s="94" t="s">
        <v>253</v>
      </c>
      <c r="G1630" s="76">
        <v>4.9910000000000003E-2</v>
      </c>
      <c r="H1630" s="78"/>
      <c r="I1630" s="79"/>
      <c r="J1630" s="157">
        <v>69.95</v>
      </c>
      <c r="K1630" s="124"/>
      <c r="L1630" s="517">
        <v>3.4912045000000003</v>
      </c>
    </row>
    <row r="1631" spans="1:12">
      <c r="A1631" s="29"/>
      <c r="B1631" s="29"/>
      <c r="C1631" s="516" t="s">
        <v>1043</v>
      </c>
      <c r="D1631" s="156" t="s">
        <v>1044</v>
      </c>
      <c r="E1631" s="94" t="s">
        <v>181</v>
      </c>
      <c r="F1631" s="94" t="s">
        <v>682</v>
      </c>
      <c r="G1631" s="76">
        <v>6.4170000000000005E-2</v>
      </c>
      <c r="H1631" s="78"/>
      <c r="I1631" s="79"/>
      <c r="J1631" s="157">
        <v>13.0405</v>
      </c>
      <c r="K1631" s="124"/>
      <c r="L1631" s="517">
        <v>0.83680888500000006</v>
      </c>
    </row>
    <row r="1632" spans="1:12">
      <c r="A1632" s="29"/>
      <c r="B1632" s="29"/>
      <c r="C1632" s="516" t="s">
        <v>1045</v>
      </c>
      <c r="D1632" s="156" t="s">
        <v>1100</v>
      </c>
      <c r="E1632" s="94" t="s">
        <v>181</v>
      </c>
      <c r="F1632" s="94" t="s">
        <v>253</v>
      </c>
      <c r="G1632" s="76">
        <v>0.29943999999999998</v>
      </c>
      <c r="H1632" s="78"/>
      <c r="I1632" s="79"/>
      <c r="J1632" s="323">
        <v>2.8940999999999999</v>
      </c>
      <c r="K1632" s="124"/>
      <c r="L1632" s="517">
        <v>0.86660930399999991</v>
      </c>
    </row>
    <row r="1633" spans="1:12">
      <c r="A1633" s="29"/>
      <c r="B1633" s="29"/>
      <c r="C1633" s="516" t="s">
        <v>1047</v>
      </c>
      <c r="D1633" s="156" t="s">
        <v>1101</v>
      </c>
      <c r="E1633" s="94" t="s">
        <v>181</v>
      </c>
      <c r="F1633" s="94" t="s">
        <v>253</v>
      </c>
      <c r="G1633" s="76">
        <v>0.14971999999999999</v>
      </c>
      <c r="H1633" s="78"/>
      <c r="I1633" s="79"/>
      <c r="J1633" s="157">
        <v>9.2357999999999993</v>
      </c>
      <c r="K1633" s="124"/>
      <c r="L1633" s="517">
        <v>1.3827839759999998</v>
      </c>
    </row>
    <row r="1634" spans="1:12">
      <c r="C1634" s="516"/>
      <c r="D1634" s="156"/>
      <c r="E1634" s="94"/>
      <c r="F1634" s="76"/>
      <c r="G1634" s="125"/>
      <c r="H1634" s="78"/>
      <c r="I1634" s="79"/>
      <c r="J1634" s="157"/>
      <c r="K1634" s="124"/>
      <c r="L1634" s="517"/>
    </row>
    <row r="1635" spans="1:12">
      <c r="C1635" s="518"/>
      <c r="D1635" s="83"/>
      <c r="E1635" s="84"/>
      <c r="F1635" s="84"/>
      <c r="G1635" s="85"/>
      <c r="H1635" s="86"/>
      <c r="I1635" s="86"/>
      <c r="J1635" s="87"/>
      <c r="K1635" s="88" t="s">
        <v>1002</v>
      </c>
      <c r="L1635" s="519">
        <v>9.6635557309999989</v>
      </c>
    </row>
    <row r="1636" spans="1:12">
      <c r="C1636" s="523" t="s">
        <v>964</v>
      </c>
      <c r="D1636" s="90" t="s">
        <v>1003</v>
      </c>
      <c r="E1636" s="84"/>
      <c r="F1636" s="84"/>
      <c r="G1636" s="85"/>
      <c r="H1636" s="86"/>
      <c r="I1636" s="86"/>
      <c r="J1636" s="87"/>
      <c r="K1636" s="87"/>
      <c r="L1636" s="524"/>
    </row>
    <row r="1637" spans="1:12">
      <c r="C1637" s="516"/>
      <c r="D1637" s="122"/>
      <c r="E1637" s="94"/>
      <c r="F1637" s="76"/>
      <c r="G1637" s="125"/>
      <c r="H1637" s="78"/>
      <c r="I1637" s="79"/>
      <c r="J1637" s="157"/>
      <c r="K1637" s="124"/>
      <c r="L1637" s="517"/>
    </row>
    <row r="1638" spans="1:12">
      <c r="C1638" s="514"/>
      <c r="D1638" s="147"/>
      <c r="E1638" s="148"/>
      <c r="F1638" s="149"/>
      <c r="G1638" s="150"/>
      <c r="H1638" s="151"/>
      <c r="I1638" s="161"/>
      <c r="J1638" s="162"/>
      <c r="K1638" s="163"/>
      <c r="L1638" s="526"/>
    </row>
    <row r="1639" spans="1:12">
      <c r="C1639" s="518"/>
      <c r="D1639" s="83"/>
      <c r="E1639" s="84"/>
      <c r="F1639" s="84"/>
      <c r="G1639" s="85"/>
      <c r="H1639" s="86"/>
      <c r="I1639" s="86"/>
      <c r="J1639" s="87"/>
      <c r="K1639" s="88" t="s">
        <v>1004</v>
      </c>
      <c r="L1639" s="519">
        <v>0</v>
      </c>
    </row>
    <row r="1640" spans="1:12">
      <c r="C1640" s="523" t="s">
        <v>1005</v>
      </c>
      <c r="D1640" s="90" t="s">
        <v>1006</v>
      </c>
      <c r="E1640" s="84"/>
      <c r="F1640" s="84"/>
      <c r="G1640" s="85"/>
      <c r="H1640" s="86"/>
      <c r="I1640" s="86"/>
      <c r="J1640" s="87"/>
      <c r="K1640" s="87"/>
      <c r="L1640" s="524"/>
    </row>
    <row r="1641" spans="1:12">
      <c r="C1641" s="516"/>
      <c r="D1641" s="122"/>
      <c r="E1641" s="128"/>
      <c r="F1641" s="76"/>
      <c r="G1641" s="99"/>
      <c r="H1641" s="78"/>
      <c r="I1641" s="79"/>
      <c r="J1641" s="145"/>
      <c r="K1641" s="124"/>
      <c r="L1641" s="517"/>
    </row>
    <row r="1642" spans="1:12">
      <c r="C1642" s="516"/>
      <c r="D1642" s="75" t="s">
        <v>995</v>
      </c>
      <c r="E1642" s="76"/>
      <c r="F1642" s="76" t="s">
        <v>995</v>
      </c>
      <c r="G1642" s="99"/>
      <c r="H1642" s="78"/>
      <c r="I1642" s="79" t="s">
        <v>995</v>
      </c>
      <c r="J1642" s="80" t="s">
        <v>995</v>
      </c>
      <c r="K1642" s="124" t="s">
        <v>995</v>
      </c>
      <c r="L1642" s="517" t="s">
        <v>995</v>
      </c>
    </row>
    <row r="1643" spans="1:12">
      <c r="C1643" s="518"/>
      <c r="D1643" s="83"/>
      <c r="E1643" s="84"/>
      <c r="F1643" s="84"/>
      <c r="G1643" s="85"/>
      <c r="H1643" s="86"/>
      <c r="I1643" s="86"/>
      <c r="J1643" s="87"/>
      <c r="K1643" s="88" t="s">
        <v>1007</v>
      </c>
      <c r="L1643" s="519">
        <v>0</v>
      </c>
    </row>
    <row r="1644" spans="1:12">
      <c r="C1644" s="523" t="s">
        <v>1008</v>
      </c>
      <c r="D1644" s="90" t="s">
        <v>1009</v>
      </c>
      <c r="E1644" s="84"/>
      <c r="F1644" s="84"/>
      <c r="G1644" s="85"/>
      <c r="H1644" s="86"/>
      <c r="I1644" s="86"/>
      <c r="J1644" s="87"/>
      <c r="K1644" s="87"/>
      <c r="L1644" s="524"/>
    </row>
    <row r="1645" spans="1:12">
      <c r="C1645" s="516"/>
      <c r="D1645" s="75" t="s">
        <v>995</v>
      </c>
      <c r="E1645" s="76"/>
      <c r="F1645" s="76" t="s">
        <v>995</v>
      </c>
      <c r="G1645" s="99"/>
      <c r="H1645" s="78"/>
      <c r="I1645" s="79" t="s">
        <v>995</v>
      </c>
      <c r="J1645" s="80" t="s">
        <v>995</v>
      </c>
      <c r="K1645" s="124" t="s">
        <v>995</v>
      </c>
      <c r="L1645" s="517" t="s">
        <v>995</v>
      </c>
    </row>
    <row r="1646" spans="1:12">
      <c r="C1646" s="516"/>
      <c r="D1646" s="75" t="s">
        <v>995</v>
      </c>
      <c r="E1646" s="76"/>
      <c r="F1646" s="76" t="s">
        <v>995</v>
      </c>
      <c r="G1646" s="99"/>
      <c r="H1646" s="78"/>
      <c r="I1646" s="79" t="s">
        <v>995</v>
      </c>
      <c r="J1646" s="80" t="s">
        <v>995</v>
      </c>
      <c r="K1646" s="124" t="s">
        <v>995</v>
      </c>
      <c r="L1646" s="517" t="s">
        <v>995</v>
      </c>
    </row>
    <row r="1647" spans="1:12">
      <c r="C1647" s="518"/>
      <c r="D1647" s="83"/>
      <c r="E1647" s="84"/>
      <c r="F1647" s="84"/>
      <c r="G1647" s="85"/>
      <c r="H1647" s="86"/>
      <c r="I1647" s="86"/>
      <c r="J1647" s="87"/>
      <c r="K1647" s="88" t="s">
        <v>1010</v>
      </c>
      <c r="L1647" s="519">
        <v>0</v>
      </c>
    </row>
    <row r="1648" spans="1:12">
      <c r="C1648" s="516"/>
      <c r="D1648" s="75" t="s">
        <v>995</v>
      </c>
      <c r="E1648" s="76"/>
      <c r="F1648" s="76" t="s">
        <v>995</v>
      </c>
      <c r="G1648" s="99"/>
      <c r="H1648" s="78"/>
      <c r="I1648" s="79" t="s">
        <v>995</v>
      </c>
      <c r="J1648" s="80" t="s">
        <v>995</v>
      </c>
      <c r="K1648" s="124" t="s">
        <v>995</v>
      </c>
      <c r="L1648" s="517" t="s">
        <v>995</v>
      </c>
    </row>
    <row r="1649" spans="1:12">
      <c r="C1649" s="527"/>
      <c r="D1649" s="105"/>
      <c r="E1649" s="105"/>
      <c r="F1649" s="105"/>
      <c r="G1649" s="105"/>
      <c r="H1649" s="105"/>
      <c r="I1649" s="105"/>
      <c r="J1649" s="106" t="s">
        <v>1011</v>
      </c>
      <c r="K1649" s="107"/>
      <c r="L1649" s="528">
        <v>1</v>
      </c>
    </row>
    <row r="1650" spans="1:12">
      <c r="C1650" s="527"/>
      <c r="D1650" s="105"/>
      <c r="E1650" s="105"/>
      <c r="F1650" s="105"/>
      <c r="G1650" s="105"/>
      <c r="H1650" s="105"/>
      <c r="I1650" s="105"/>
      <c r="J1650" s="106" t="s">
        <v>1012</v>
      </c>
      <c r="K1650" s="109"/>
      <c r="L1650" s="528">
        <v>22.328655730999998</v>
      </c>
    </row>
    <row r="1651" spans="1:12">
      <c r="C1651" s="527"/>
      <c r="D1651" s="105"/>
      <c r="E1651" s="105"/>
      <c r="F1651" s="105"/>
      <c r="G1651" s="105"/>
      <c r="H1651" s="105"/>
      <c r="I1651" s="105"/>
      <c r="J1651" s="106" t="s">
        <v>1013</v>
      </c>
      <c r="K1651" s="110">
        <v>0</v>
      </c>
      <c r="L1651" s="528">
        <v>0</v>
      </c>
    </row>
    <row r="1652" spans="1:12">
      <c r="C1652" s="529"/>
      <c r="D1652" s="112"/>
      <c r="E1652" s="112"/>
      <c r="F1652" s="112"/>
      <c r="G1652" s="112"/>
      <c r="H1652" s="112"/>
      <c r="I1652" s="112"/>
      <c r="J1652" s="113" t="s">
        <v>1014</v>
      </c>
      <c r="K1652" s="114"/>
      <c r="L1652" s="530">
        <v>22.328655730999998</v>
      </c>
    </row>
    <row r="1653" spans="1:12">
      <c r="C1653" s="531" t="s">
        <v>1015</v>
      </c>
      <c r="D1653" s="117" t="s">
        <v>1030</v>
      </c>
      <c r="E1653" s="117"/>
      <c r="F1653" s="117"/>
      <c r="G1653" s="117"/>
      <c r="H1653" s="117"/>
      <c r="I1653" s="117"/>
      <c r="J1653" s="117"/>
      <c r="K1653" s="117"/>
      <c r="L1653" s="532"/>
    </row>
    <row r="1654" spans="1:12">
      <c r="C1654" s="531"/>
      <c r="D1654" s="117"/>
      <c r="E1654" s="117"/>
      <c r="F1654" s="117"/>
      <c r="G1654" s="117"/>
      <c r="H1654" s="117"/>
      <c r="I1654" s="117"/>
      <c r="J1654" s="117"/>
      <c r="K1654" s="117"/>
      <c r="L1654" s="532"/>
    </row>
    <row r="1655" spans="1:12">
      <c r="C1655" s="531"/>
      <c r="D1655" s="117"/>
      <c r="E1655" s="117"/>
      <c r="F1655" s="117"/>
      <c r="G1655" s="117"/>
      <c r="H1655" s="117"/>
      <c r="I1655" s="117"/>
      <c r="J1655" s="117"/>
      <c r="K1655" s="117"/>
      <c r="L1655" s="532"/>
    </row>
    <row r="1656" spans="1:12" ht="15.75" thickBot="1">
      <c r="C1656" s="531"/>
      <c r="D1656" s="117"/>
      <c r="E1656" s="117"/>
      <c r="F1656" s="117"/>
      <c r="G1656" s="117"/>
      <c r="H1656" s="117"/>
      <c r="I1656" s="117"/>
      <c r="J1656" s="117"/>
      <c r="K1656" s="117"/>
      <c r="L1656" s="532"/>
    </row>
    <row r="1657" spans="1:12">
      <c r="C1657" s="503" t="s">
        <v>981</v>
      </c>
      <c r="D1657" s="504" t="s">
        <v>23</v>
      </c>
      <c r="E1657" s="505" t="s">
        <v>982</v>
      </c>
      <c r="F1657" s="505" t="s">
        <v>970</v>
      </c>
      <c r="G1657" s="506" t="s">
        <v>983</v>
      </c>
      <c r="H1657" s="507" t="s">
        <v>984</v>
      </c>
      <c r="I1657" s="508"/>
      <c r="J1657" s="509" t="s">
        <v>985</v>
      </c>
      <c r="K1657" s="510"/>
      <c r="L1657" s="511" t="s">
        <v>986</v>
      </c>
    </row>
    <row r="1658" spans="1:12" ht="25.5">
      <c r="C1658" s="512" t="s">
        <v>155</v>
      </c>
      <c r="D1658" s="220" t="s">
        <v>785</v>
      </c>
      <c r="E1658" s="221" t="s">
        <v>409</v>
      </c>
      <c r="F1658" s="222" t="s">
        <v>437</v>
      </c>
      <c r="G1658" s="223">
        <v>1</v>
      </c>
      <c r="H1658" s="224" t="s">
        <v>987</v>
      </c>
      <c r="I1658" s="225" t="s">
        <v>988</v>
      </c>
      <c r="J1658" s="226" t="s">
        <v>989</v>
      </c>
      <c r="K1658" s="227" t="s">
        <v>990</v>
      </c>
      <c r="L1658" s="513">
        <v>53.446552999999994</v>
      </c>
    </row>
    <row r="1659" spans="1:12">
      <c r="C1659" s="514" t="s">
        <v>665</v>
      </c>
      <c r="D1659" s="68" t="s">
        <v>991</v>
      </c>
      <c r="E1659" s="69"/>
      <c r="F1659" s="69"/>
      <c r="G1659" s="70"/>
      <c r="H1659" s="71"/>
      <c r="I1659" s="71"/>
      <c r="J1659" s="72"/>
      <c r="K1659" s="72"/>
      <c r="L1659" s="515"/>
    </row>
    <row r="1660" spans="1:12" ht="45">
      <c r="A1660" s="29">
        <v>5928</v>
      </c>
      <c r="B1660" s="29" t="s">
        <v>56</v>
      </c>
      <c r="C1660" s="74">
        <v>5928</v>
      </c>
      <c r="D1660" s="122" t="s">
        <v>2503</v>
      </c>
      <c r="E1660" s="94" t="s">
        <v>56</v>
      </c>
      <c r="F1660" s="76" t="s">
        <v>776</v>
      </c>
      <c r="G1660" s="125">
        <v>4.1000000000000002E-2</v>
      </c>
      <c r="H1660" s="78">
        <v>1</v>
      </c>
      <c r="I1660" s="95">
        <v>0</v>
      </c>
      <c r="J1660" s="123">
        <v>189.92</v>
      </c>
      <c r="K1660" s="96">
        <v>0</v>
      </c>
      <c r="L1660" s="602">
        <v>7.7866999999999997</v>
      </c>
    </row>
    <row r="1661" spans="1:12" ht="30">
      <c r="A1661" s="29">
        <v>5942</v>
      </c>
      <c r="B1661" s="29" t="s">
        <v>56</v>
      </c>
      <c r="C1661" s="74">
        <v>5942</v>
      </c>
      <c r="D1661" s="122" t="s">
        <v>2648</v>
      </c>
      <c r="E1661" s="94" t="s">
        <v>56</v>
      </c>
      <c r="F1661" s="76" t="s">
        <v>1089</v>
      </c>
      <c r="G1661" s="125">
        <v>0.9</v>
      </c>
      <c r="H1661" s="78">
        <v>0.9</v>
      </c>
      <c r="I1661" s="95">
        <v>0</v>
      </c>
      <c r="J1661" s="123">
        <v>53.82</v>
      </c>
      <c r="K1661" s="96">
        <v>0</v>
      </c>
      <c r="L1661" s="602">
        <v>43.594200000000001</v>
      </c>
    </row>
    <row r="1662" spans="1:12">
      <c r="C1662" s="518"/>
      <c r="D1662" s="83"/>
      <c r="E1662" s="84"/>
      <c r="F1662" s="84"/>
      <c r="G1662" s="85"/>
      <c r="H1662" s="86"/>
      <c r="I1662" s="86"/>
      <c r="J1662" s="87"/>
      <c r="K1662" s="88" t="s">
        <v>996</v>
      </c>
      <c r="L1662" s="519">
        <v>51.380899999999997</v>
      </c>
    </row>
    <row r="1663" spans="1:12">
      <c r="C1663" s="514" t="s">
        <v>705</v>
      </c>
      <c r="D1663" s="90" t="s">
        <v>997</v>
      </c>
      <c r="E1663" s="84"/>
      <c r="F1663" s="84"/>
      <c r="G1663" s="85"/>
      <c r="H1663" s="91"/>
      <c r="I1663" s="91"/>
      <c r="J1663" s="92"/>
      <c r="K1663" s="92"/>
      <c r="L1663" s="520"/>
    </row>
    <row r="1664" spans="1:12">
      <c r="A1664" s="144">
        <v>88316</v>
      </c>
      <c r="B1664" s="144" t="s">
        <v>56</v>
      </c>
      <c r="C1664" s="516">
        <v>88316</v>
      </c>
      <c r="D1664" s="156" t="s">
        <v>9016</v>
      </c>
      <c r="E1664" s="94" t="s">
        <v>56</v>
      </c>
      <c r="F1664" s="76" t="s">
        <v>994</v>
      </c>
      <c r="G1664" s="125">
        <v>0.1173</v>
      </c>
      <c r="H1664" s="78"/>
      <c r="I1664" s="79" t="s">
        <v>995</v>
      </c>
      <c r="J1664" s="157">
        <v>17.61</v>
      </c>
      <c r="K1664" s="124" t="s">
        <v>995</v>
      </c>
      <c r="L1664" s="517">
        <v>2.0656529999999997</v>
      </c>
    </row>
    <row r="1665" spans="1:12">
      <c r="A1665" s="144"/>
      <c r="B1665" s="144"/>
      <c r="C1665" s="516"/>
      <c r="D1665" s="127"/>
      <c r="E1665" s="128"/>
      <c r="F1665" s="98"/>
      <c r="G1665" s="125"/>
      <c r="H1665" s="129"/>
      <c r="I1665" s="129"/>
      <c r="J1665" s="521"/>
      <c r="K1665" s="159"/>
      <c r="L1665" s="517"/>
    </row>
    <row r="1666" spans="1:12">
      <c r="A1666" s="29"/>
      <c r="B1666" s="29"/>
      <c r="C1666" s="518"/>
      <c r="D1666" s="83"/>
      <c r="E1666" s="84"/>
      <c r="F1666" s="84"/>
      <c r="G1666" s="85"/>
      <c r="H1666" s="86"/>
      <c r="I1666" s="86"/>
      <c r="J1666" s="87"/>
      <c r="K1666" s="88" t="s">
        <v>999</v>
      </c>
      <c r="L1666" s="522">
        <v>53.446552999999994</v>
      </c>
    </row>
    <row r="1667" spans="1:12">
      <c r="A1667" s="29"/>
      <c r="B1667" s="29"/>
      <c r="C1667" s="518"/>
      <c r="D1667" s="83"/>
      <c r="E1667" s="84"/>
      <c r="F1667" s="84"/>
      <c r="G1667" s="85"/>
      <c r="H1667" s="86"/>
      <c r="I1667" s="86"/>
      <c r="J1667" s="87"/>
      <c r="K1667" s="88" t="s">
        <v>1000</v>
      </c>
      <c r="L1667" s="522">
        <v>53.446552999999994</v>
      </c>
    </row>
    <row r="1668" spans="1:12">
      <c r="A1668" s="29"/>
      <c r="B1668" s="29"/>
      <c r="C1668" s="523" t="s">
        <v>750</v>
      </c>
      <c r="D1668" s="90" t="s">
        <v>1001</v>
      </c>
      <c r="E1668" s="94"/>
      <c r="F1668" s="76"/>
      <c r="G1668" s="125"/>
      <c r="H1668" s="86"/>
      <c r="I1668" s="86" t="s">
        <v>995</v>
      </c>
      <c r="J1668" s="87"/>
      <c r="K1668" s="87"/>
      <c r="L1668" s="524"/>
    </row>
    <row r="1669" spans="1:12">
      <c r="C1669" s="516"/>
      <c r="D1669" s="160"/>
      <c r="E1669" s="128"/>
      <c r="F1669" s="98"/>
      <c r="G1669" s="125"/>
      <c r="H1669" s="129"/>
      <c r="I1669" s="129"/>
      <c r="J1669" s="521"/>
      <c r="K1669" s="159"/>
      <c r="L1669" s="525"/>
    </row>
    <row r="1670" spans="1:12">
      <c r="C1670" s="518"/>
      <c r="D1670" s="83"/>
      <c r="E1670" s="84"/>
      <c r="F1670" s="84"/>
      <c r="G1670" s="85"/>
      <c r="H1670" s="86"/>
      <c r="I1670" s="86"/>
      <c r="J1670" s="87"/>
      <c r="K1670" s="88" t="s">
        <v>1002</v>
      </c>
      <c r="L1670" s="519">
        <v>0</v>
      </c>
    </row>
    <row r="1671" spans="1:12">
      <c r="C1671" s="523" t="s">
        <v>964</v>
      </c>
      <c r="D1671" s="90" t="s">
        <v>1003</v>
      </c>
      <c r="E1671" s="84"/>
      <c r="F1671" s="84"/>
      <c r="G1671" s="85"/>
      <c r="H1671" s="86"/>
      <c r="I1671" s="86"/>
      <c r="J1671" s="87"/>
      <c r="K1671" s="87"/>
      <c r="L1671" s="524"/>
    </row>
    <row r="1672" spans="1:12">
      <c r="C1672" s="516"/>
      <c r="D1672" s="122"/>
      <c r="E1672" s="94"/>
      <c r="F1672" s="76"/>
      <c r="G1672" s="125"/>
      <c r="H1672" s="78"/>
      <c r="I1672" s="79"/>
      <c r="J1672" s="157"/>
      <c r="K1672" s="124"/>
      <c r="L1672" s="517"/>
    </row>
    <row r="1673" spans="1:12">
      <c r="C1673" s="514"/>
      <c r="D1673" s="147"/>
      <c r="E1673" s="148"/>
      <c r="F1673" s="149"/>
      <c r="G1673" s="150"/>
      <c r="H1673" s="151"/>
      <c r="I1673" s="161"/>
      <c r="J1673" s="162"/>
      <c r="K1673" s="163"/>
      <c r="L1673" s="526"/>
    </row>
    <row r="1674" spans="1:12">
      <c r="C1674" s="518"/>
      <c r="D1674" s="83"/>
      <c r="E1674" s="84"/>
      <c r="F1674" s="84"/>
      <c r="G1674" s="85"/>
      <c r="H1674" s="86"/>
      <c r="I1674" s="86"/>
      <c r="J1674" s="87"/>
      <c r="K1674" s="88" t="s">
        <v>1004</v>
      </c>
      <c r="L1674" s="519">
        <v>0</v>
      </c>
    </row>
    <row r="1675" spans="1:12">
      <c r="C1675" s="523" t="s">
        <v>1005</v>
      </c>
      <c r="D1675" s="90" t="s">
        <v>1006</v>
      </c>
      <c r="E1675" s="84"/>
      <c r="F1675" s="84"/>
      <c r="G1675" s="85"/>
      <c r="H1675" s="86"/>
      <c r="I1675" s="86"/>
      <c r="J1675" s="87"/>
      <c r="K1675" s="87"/>
      <c r="L1675" s="524"/>
    </row>
    <row r="1676" spans="1:12">
      <c r="C1676" s="516"/>
      <c r="D1676" s="122"/>
      <c r="E1676" s="128"/>
      <c r="F1676" s="76"/>
      <c r="G1676" s="99"/>
      <c r="H1676" s="78"/>
      <c r="I1676" s="79"/>
      <c r="J1676" s="145"/>
      <c r="K1676" s="124"/>
      <c r="L1676" s="517"/>
    </row>
    <row r="1677" spans="1:12">
      <c r="C1677" s="516"/>
      <c r="D1677" s="75" t="s">
        <v>995</v>
      </c>
      <c r="E1677" s="76"/>
      <c r="F1677" s="76" t="s">
        <v>995</v>
      </c>
      <c r="G1677" s="99"/>
      <c r="H1677" s="78"/>
      <c r="I1677" s="79" t="s">
        <v>995</v>
      </c>
      <c r="J1677" s="80" t="s">
        <v>995</v>
      </c>
      <c r="K1677" s="124" t="s">
        <v>995</v>
      </c>
      <c r="L1677" s="517" t="s">
        <v>995</v>
      </c>
    </row>
    <row r="1678" spans="1:12">
      <c r="C1678" s="518"/>
      <c r="D1678" s="83"/>
      <c r="E1678" s="84"/>
      <c r="F1678" s="84"/>
      <c r="G1678" s="85"/>
      <c r="H1678" s="86"/>
      <c r="I1678" s="86"/>
      <c r="J1678" s="87"/>
      <c r="K1678" s="88" t="s">
        <v>1007</v>
      </c>
      <c r="L1678" s="519">
        <v>0</v>
      </c>
    </row>
    <row r="1679" spans="1:12">
      <c r="C1679" s="523" t="s">
        <v>1008</v>
      </c>
      <c r="D1679" s="90" t="s">
        <v>1009</v>
      </c>
      <c r="E1679" s="84"/>
      <c r="F1679" s="84"/>
      <c r="G1679" s="85"/>
      <c r="H1679" s="86"/>
      <c r="I1679" s="86"/>
      <c r="J1679" s="87"/>
      <c r="K1679" s="87"/>
      <c r="L1679" s="524"/>
    </row>
    <row r="1680" spans="1:12">
      <c r="C1680" s="516"/>
      <c r="D1680" s="75" t="s">
        <v>995</v>
      </c>
      <c r="E1680" s="76"/>
      <c r="F1680" s="76" t="s">
        <v>995</v>
      </c>
      <c r="G1680" s="99"/>
      <c r="H1680" s="78"/>
      <c r="I1680" s="79" t="s">
        <v>995</v>
      </c>
      <c r="J1680" s="80" t="s">
        <v>995</v>
      </c>
      <c r="K1680" s="124" t="s">
        <v>995</v>
      </c>
      <c r="L1680" s="517" t="s">
        <v>995</v>
      </c>
    </row>
    <row r="1681" spans="1:12">
      <c r="C1681" s="516"/>
      <c r="D1681" s="75" t="s">
        <v>995</v>
      </c>
      <c r="E1681" s="76"/>
      <c r="F1681" s="76" t="s">
        <v>995</v>
      </c>
      <c r="G1681" s="99"/>
      <c r="H1681" s="78"/>
      <c r="I1681" s="79" t="s">
        <v>995</v>
      </c>
      <c r="J1681" s="80" t="s">
        <v>995</v>
      </c>
      <c r="K1681" s="124" t="s">
        <v>995</v>
      </c>
      <c r="L1681" s="517" t="s">
        <v>995</v>
      </c>
    </row>
    <row r="1682" spans="1:12">
      <c r="C1682" s="518"/>
      <c r="D1682" s="83"/>
      <c r="E1682" s="84"/>
      <c r="F1682" s="84"/>
      <c r="G1682" s="85"/>
      <c r="H1682" s="86"/>
      <c r="I1682" s="86"/>
      <c r="J1682" s="87"/>
      <c r="K1682" s="88" t="s">
        <v>1010</v>
      </c>
      <c r="L1682" s="519">
        <v>0</v>
      </c>
    </row>
    <row r="1683" spans="1:12">
      <c r="C1683" s="516"/>
      <c r="D1683" s="75" t="s">
        <v>995</v>
      </c>
      <c r="E1683" s="76"/>
      <c r="F1683" s="76" t="s">
        <v>995</v>
      </c>
      <c r="G1683" s="99"/>
      <c r="H1683" s="78"/>
      <c r="I1683" s="79" t="s">
        <v>995</v>
      </c>
      <c r="J1683" s="80" t="s">
        <v>995</v>
      </c>
      <c r="K1683" s="124" t="s">
        <v>995</v>
      </c>
      <c r="L1683" s="517" t="s">
        <v>995</v>
      </c>
    </row>
    <row r="1684" spans="1:12">
      <c r="C1684" s="527"/>
      <c r="D1684" s="105"/>
      <c r="E1684" s="105"/>
      <c r="F1684" s="105"/>
      <c r="G1684" s="105"/>
      <c r="H1684" s="105"/>
      <c r="I1684" s="105"/>
      <c r="J1684" s="106" t="s">
        <v>1011</v>
      </c>
      <c r="K1684" s="107"/>
      <c r="L1684" s="528">
        <v>1</v>
      </c>
    </row>
    <row r="1685" spans="1:12">
      <c r="C1685" s="527"/>
      <c r="D1685" s="105"/>
      <c r="E1685" s="105"/>
      <c r="F1685" s="105"/>
      <c r="G1685" s="105"/>
      <c r="H1685" s="105"/>
      <c r="I1685" s="105"/>
      <c r="J1685" s="106" t="s">
        <v>1012</v>
      </c>
      <c r="K1685" s="109"/>
      <c r="L1685" s="528">
        <v>53.446552999999994</v>
      </c>
    </row>
    <row r="1686" spans="1:12">
      <c r="C1686" s="527"/>
      <c r="D1686" s="105"/>
      <c r="E1686" s="105"/>
      <c r="F1686" s="105"/>
      <c r="G1686" s="105"/>
      <c r="H1686" s="105"/>
      <c r="I1686" s="105"/>
      <c r="J1686" s="106" t="s">
        <v>1013</v>
      </c>
      <c r="K1686" s="110">
        <v>0</v>
      </c>
      <c r="L1686" s="528">
        <v>0</v>
      </c>
    </row>
    <row r="1687" spans="1:12">
      <c r="C1687" s="529"/>
      <c r="D1687" s="112"/>
      <c r="E1687" s="112"/>
      <c r="F1687" s="112"/>
      <c r="G1687" s="112"/>
      <c r="H1687" s="112"/>
      <c r="I1687" s="112"/>
      <c r="J1687" s="113" t="s">
        <v>1014</v>
      </c>
      <c r="K1687" s="114"/>
      <c r="L1687" s="530">
        <v>53.446552999999994</v>
      </c>
    </row>
    <row r="1688" spans="1:12">
      <c r="C1688" s="531" t="s">
        <v>1015</v>
      </c>
      <c r="D1688" s="117" t="s">
        <v>1030</v>
      </c>
      <c r="E1688" s="117"/>
      <c r="F1688" s="117"/>
      <c r="G1688" s="117"/>
      <c r="H1688" s="117"/>
      <c r="I1688" s="117"/>
      <c r="J1688" s="117"/>
      <c r="K1688" s="117"/>
      <c r="L1688" s="532"/>
    </row>
    <row r="1689" spans="1:12">
      <c r="C1689" s="533"/>
      <c r="D1689" s="1788"/>
      <c r="E1689" s="1788"/>
      <c r="F1689" s="1788"/>
      <c r="G1689" s="1788"/>
      <c r="H1689" s="1788"/>
      <c r="I1689" s="1788"/>
      <c r="J1689" s="1788"/>
      <c r="K1689" s="120"/>
      <c r="L1689" s="534"/>
    </row>
    <row r="1690" spans="1:12">
      <c r="C1690" s="533"/>
      <c r="D1690" s="1792"/>
      <c r="E1690" s="1792"/>
      <c r="F1690" s="1792"/>
      <c r="G1690" s="1792"/>
      <c r="H1690" s="1792"/>
      <c r="I1690" s="1792"/>
      <c r="J1690" s="1792"/>
      <c r="K1690" s="1792"/>
      <c r="L1690" s="534"/>
    </row>
    <row r="1691" spans="1:12" ht="15.75" thickBot="1">
      <c r="C1691" s="774"/>
      <c r="D1691" s="1149"/>
      <c r="E1691" s="1149"/>
      <c r="F1691" s="1149"/>
      <c r="G1691" s="1149"/>
      <c r="H1691" s="1149"/>
      <c r="I1691" s="1149"/>
      <c r="J1691" s="1149"/>
      <c r="K1691" s="1149"/>
      <c r="L1691" s="775"/>
    </row>
    <row r="1692" spans="1:12">
      <c r="C1692" s="503" t="s">
        <v>981</v>
      </c>
      <c r="D1692" s="504" t="s">
        <v>23</v>
      </c>
      <c r="E1692" s="505" t="s">
        <v>982</v>
      </c>
      <c r="F1692" s="505" t="s">
        <v>970</v>
      </c>
      <c r="G1692" s="506" t="s">
        <v>983</v>
      </c>
      <c r="H1692" s="507" t="s">
        <v>984</v>
      </c>
      <c r="I1692" s="508"/>
      <c r="J1692" s="509" t="s">
        <v>985</v>
      </c>
      <c r="K1692" s="510"/>
      <c r="L1692" s="511" t="s">
        <v>986</v>
      </c>
    </row>
    <row r="1693" spans="1:12" ht="51">
      <c r="C1693" s="512" t="s">
        <v>14535</v>
      </c>
      <c r="D1693" s="220" t="s">
        <v>14536</v>
      </c>
      <c r="E1693" s="221" t="s">
        <v>409</v>
      </c>
      <c r="F1693" s="222" t="s">
        <v>253</v>
      </c>
      <c r="G1693" s="223">
        <v>1</v>
      </c>
      <c r="H1693" s="224" t="s">
        <v>987</v>
      </c>
      <c r="I1693" s="225" t="s">
        <v>988</v>
      </c>
      <c r="J1693" s="226" t="s">
        <v>989</v>
      </c>
      <c r="K1693" s="227" t="s">
        <v>990</v>
      </c>
      <c r="L1693" s="513">
        <v>563.66849400000001</v>
      </c>
    </row>
    <row r="1694" spans="1:12">
      <c r="C1694" s="514" t="s">
        <v>665</v>
      </c>
      <c r="D1694" s="68" t="s">
        <v>991</v>
      </c>
      <c r="E1694" s="69"/>
      <c r="F1694" s="69"/>
      <c r="G1694" s="70"/>
      <c r="H1694" s="71"/>
      <c r="I1694" s="71"/>
      <c r="J1694" s="72"/>
      <c r="K1694" s="72"/>
      <c r="L1694" s="515"/>
    </row>
    <row r="1695" spans="1:12" ht="45">
      <c r="A1695" s="1150">
        <v>98764</v>
      </c>
      <c r="B1695" s="1150" t="s">
        <v>56</v>
      </c>
      <c r="C1695" s="74">
        <v>98764</v>
      </c>
      <c r="D1695" s="122" t="s">
        <v>2616</v>
      </c>
      <c r="E1695" s="94" t="s">
        <v>56</v>
      </c>
      <c r="F1695" s="76" t="s">
        <v>776</v>
      </c>
      <c r="G1695" s="125">
        <v>3.82</v>
      </c>
      <c r="H1695" s="78">
        <v>1</v>
      </c>
      <c r="I1695" s="95">
        <v>0</v>
      </c>
      <c r="J1695" s="123">
        <v>3.69</v>
      </c>
      <c r="K1695" s="96">
        <v>0</v>
      </c>
      <c r="L1695" s="602">
        <v>14.095800000000001</v>
      </c>
    </row>
    <row r="1696" spans="1:12" ht="45">
      <c r="A1696" s="1150">
        <v>98765</v>
      </c>
      <c r="B1696" s="1150" t="s">
        <v>56</v>
      </c>
      <c r="C1696" s="74">
        <v>98765</v>
      </c>
      <c r="D1696" s="122" t="s">
        <v>2760</v>
      </c>
      <c r="E1696" s="94" t="s">
        <v>56</v>
      </c>
      <c r="F1696" s="76" t="s">
        <v>1089</v>
      </c>
      <c r="G1696" s="125">
        <v>0.67</v>
      </c>
      <c r="H1696" s="78">
        <v>0.9</v>
      </c>
      <c r="I1696" s="95">
        <v>0</v>
      </c>
      <c r="J1696" s="123">
        <v>0.08</v>
      </c>
      <c r="K1696" s="96">
        <v>0</v>
      </c>
      <c r="L1696" s="602">
        <v>4.82E-2</v>
      </c>
    </row>
    <row r="1697" spans="1:12">
      <c r="C1697" s="518"/>
      <c r="D1697" s="83"/>
      <c r="E1697" s="84"/>
      <c r="F1697" s="84"/>
      <c r="G1697" s="85"/>
      <c r="H1697" s="86"/>
      <c r="I1697" s="86"/>
      <c r="J1697" s="87"/>
      <c r="K1697" s="88" t="s">
        <v>996</v>
      </c>
      <c r="L1697" s="519">
        <v>14.144</v>
      </c>
    </row>
    <row r="1698" spans="1:12">
      <c r="C1698" s="514" t="s">
        <v>705</v>
      </c>
      <c r="D1698" s="90" t="s">
        <v>997</v>
      </c>
      <c r="E1698" s="84"/>
      <c r="F1698" s="84"/>
      <c r="G1698" s="85"/>
      <c r="H1698" s="91"/>
      <c r="I1698" s="91"/>
      <c r="J1698" s="92"/>
      <c r="K1698" s="92"/>
      <c r="L1698" s="520"/>
    </row>
    <row r="1699" spans="1:12">
      <c r="A1699" s="144">
        <v>88316</v>
      </c>
      <c r="B1699" s="144" t="s">
        <v>56</v>
      </c>
      <c r="C1699" s="516">
        <v>88316</v>
      </c>
      <c r="D1699" s="156" t="s">
        <v>9016</v>
      </c>
      <c r="E1699" s="94" t="s">
        <v>56</v>
      </c>
      <c r="F1699" s="76" t="s">
        <v>994</v>
      </c>
      <c r="G1699" s="125">
        <v>1.1074999999999999</v>
      </c>
      <c r="H1699" s="78"/>
      <c r="I1699" s="79" t="s">
        <v>995</v>
      </c>
      <c r="J1699" s="157">
        <v>17.61</v>
      </c>
      <c r="K1699" s="124" t="s">
        <v>995</v>
      </c>
      <c r="L1699" s="517">
        <v>19.503074999999999</v>
      </c>
    </row>
    <row r="1700" spans="1:12">
      <c r="A1700" s="144">
        <v>88309</v>
      </c>
      <c r="B1700" s="144" t="s">
        <v>56</v>
      </c>
      <c r="C1700" s="516">
        <v>88309</v>
      </c>
      <c r="D1700" s="156" t="s">
        <v>9009</v>
      </c>
      <c r="E1700" s="94" t="s">
        <v>56</v>
      </c>
      <c r="F1700" s="76" t="s">
        <v>994</v>
      </c>
      <c r="G1700" s="125">
        <v>1.1074999999999999</v>
      </c>
      <c r="H1700" s="78"/>
      <c r="I1700" s="79" t="s">
        <v>995</v>
      </c>
      <c r="J1700" s="157">
        <v>23.9</v>
      </c>
      <c r="K1700" s="124" t="s">
        <v>995</v>
      </c>
      <c r="L1700" s="517">
        <v>26.469249999999995</v>
      </c>
    </row>
    <row r="1701" spans="1:12">
      <c r="A1701" s="144"/>
      <c r="B1701" s="144"/>
      <c r="C1701" s="516"/>
      <c r="D1701" s="127"/>
      <c r="E1701" s="128"/>
      <c r="F1701" s="98"/>
      <c r="G1701" s="125"/>
      <c r="H1701" s="129"/>
      <c r="I1701" s="129"/>
      <c r="J1701" s="521"/>
      <c r="K1701" s="159"/>
      <c r="L1701" s="517"/>
    </row>
    <row r="1702" spans="1:12">
      <c r="A1702" s="1150"/>
      <c r="B1702" s="1150"/>
      <c r="C1702" s="518"/>
      <c r="D1702" s="83"/>
      <c r="E1702" s="84"/>
      <c r="F1702" s="84"/>
      <c r="G1702" s="85"/>
      <c r="H1702" s="86"/>
      <c r="I1702" s="86"/>
      <c r="J1702" s="87"/>
      <c r="K1702" s="88" t="s">
        <v>999</v>
      </c>
      <c r="L1702" s="522">
        <v>60.116324999999996</v>
      </c>
    </row>
    <row r="1703" spans="1:12">
      <c r="A1703" s="1150"/>
      <c r="B1703" s="1150"/>
      <c r="C1703" s="518"/>
      <c r="D1703" s="83"/>
      <c r="E1703" s="84"/>
      <c r="F1703" s="84"/>
      <c r="G1703" s="85"/>
      <c r="H1703" s="86"/>
      <c r="I1703" s="86"/>
      <c r="J1703" s="87"/>
      <c r="K1703" s="88" t="s">
        <v>1000</v>
      </c>
      <c r="L1703" s="522">
        <v>60.116324999999996</v>
      </c>
    </row>
    <row r="1704" spans="1:12">
      <c r="A1704" s="1150"/>
      <c r="B1704" s="1150"/>
      <c r="C1704" s="523" t="s">
        <v>750</v>
      </c>
      <c r="D1704" s="90" t="s">
        <v>1001</v>
      </c>
      <c r="E1704" s="94"/>
      <c r="F1704" s="76"/>
      <c r="G1704" s="125"/>
      <c r="H1704" s="86"/>
      <c r="I1704" s="86" t="s">
        <v>995</v>
      </c>
      <c r="J1704" s="87"/>
      <c r="K1704" s="87"/>
      <c r="L1704" s="524"/>
    </row>
    <row r="1705" spans="1:12" ht="30">
      <c r="A1705" s="144">
        <v>7167</v>
      </c>
      <c r="B1705" s="144" t="s">
        <v>65</v>
      </c>
      <c r="C1705" s="516">
        <v>7167</v>
      </c>
      <c r="D1705" s="156" t="s">
        <v>13800</v>
      </c>
      <c r="E1705" s="94" t="s">
        <v>56</v>
      </c>
      <c r="F1705" s="76" t="s">
        <v>819</v>
      </c>
      <c r="G1705" s="125">
        <v>1.1000000000000001</v>
      </c>
      <c r="H1705" s="78"/>
      <c r="I1705" s="79" t="s">
        <v>995</v>
      </c>
      <c r="J1705" s="157">
        <v>25.25</v>
      </c>
      <c r="K1705" s="124" t="s">
        <v>995</v>
      </c>
      <c r="L1705" s="517">
        <v>27.775000000000002</v>
      </c>
    </row>
    <row r="1706" spans="1:12" ht="30">
      <c r="A1706" s="144">
        <v>7697</v>
      </c>
      <c r="B1706" s="144" t="s">
        <v>65</v>
      </c>
      <c r="C1706" s="516">
        <v>7697</v>
      </c>
      <c r="D1706" s="156" t="s">
        <v>14067</v>
      </c>
      <c r="E1706" s="94" t="s">
        <v>56</v>
      </c>
      <c r="F1706" s="76" t="s">
        <v>689</v>
      </c>
      <c r="G1706" s="125">
        <v>1.4318</v>
      </c>
      <c r="H1706" s="78"/>
      <c r="I1706" s="79" t="s">
        <v>995</v>
      </c>
      <c r="J1706" s="157">
        <v>70.66</v>
      </c>
      <c r="K1706" s="124" t="s">
        <v>995</v>
      </c>
      <c r="L1706" s="517">
        <v>101.17098799999999</v>
      </c>
    </row>
    <row r="1707" spans="1:12">
      <c r="A1707" s="144">
        <v>10997</v>
      </c>
      <c r="B1707" s="144" t="s">
        <v>65</v>
      </c>
      <c r="C1707" s="516">
        <v>10997</v>
      </c>
      <c r="D1707" s="156" t="s">
        <v>11278</v>
      </c>
      <c r="E1707" s="94" t="s">
        <v>56</v>
      </c>
      <c r="F1707" s="76" t="s">
        <v>9401</v>
      </c>
      <c r="G1707" s="125">
        <v>3.37</v>
      </c>
      <c r="H1707" s="78"/>
      <c r="I1707" s="79" t="s">
        <v>995</v>
      </c>
      <c r="J1707" s="157">
        <v>23.49</v>
      </c>
      <c r="K1707" s="124" t="s">
        <v>995</v>
      </c>
      <c r="L1707" s="517">
        <v>79.161299999999997</v>
      </c>
    </row>
    <row r="1708" spans="1:12" ht="30">
      <c r="A1708" s="144">
        <v>21010</v>
      </c>
      <c r="B1708" s="144" t="s">
        <v>65</v>
      </c>
      <c r="C1708" s="516">
        <v>21010</v>
      </c>
      <c r="D1708" s="156" t="s">
        <v>14061</v>
      </c>
      <c r="E1708" s="94" t="s">
        <v>56</v>
      </c>
      <c r="F1708" s="76" t="s">
        <v>689</v>
      </c>
      <c r="G1708" s="125">
        <v>6.7407000000000004</v>
      </c>
      <c r="H1708" s="78"/>
      <c r="I1708" s="79" t="s">
        <v>995</v>
      </c>
      <c r="J1708" s="157">
        <v>43.83</v>
      </c>
      <c r="K1708" s="124" t="s">
        <v>995</v>
      </c>
      <c r="L1708" s="517">
        <v>295.44488100000001</v>
      </c>
    </row>
    <row r="1709" spans="1:12">
      <c r="C1709" s="518"/>
      <c r="D1709" s="83"/>
      <c r="E1709" s="84"/>
      <c r="F1709" s="84"/>
      <c r="G1709" s="85"/>
      <c r="H1709" s="86"/>
      <c r="I1709" s="86"/>
      <c r="J1709" s="87"/>
      <c r="K1709" s="88" t="s">
        <v>1002</v>
      </c>
      <c r="L1709" s="519">
        <v>503.55216899999999</v>
      </c>
    </row>
    <row r="1710" spans="1:12" hidden="1">
      <c r="C1710" s="523" t="s">
        <v>964</v>
      </c>
      <c r="D1710" s="90" t="s">
        <v>1003</v>
      </c>
      <c r="E1710" s="84"/>
      <c r="F1710" s="84"/>
      <c r="G1710" s="85"/>
      <c r="H1710" s="86"/>
      <c r="I1710" s="86"/>
      <c r="J1710" s="87"/>
      <c r="K1710" s="87"/>
      <c r="L1710" s="524"/>
    </row>
    <row r="1711" spans="1:12" hidden="1">
      <c r="C1711" s="516"/>
      <c r="D1711" s="122"/>
      <c r="E1711" s="94"/>
      <c r="F1711" s="76"/>
      <c r="G1711" s="125"/>
      <c r="H1711" s="78"/>
      <c r="I1711" s="79"/>
      <c r="J1711" s="157"/>
      <c r="K1711" s="124"/>
      <c r="L1711" s="517"/>
    </row>
    <row r="1712" spans="1:12" hidden="1">
      <c r="C1712" s="514"/>
      <c r="D1712" s="147"/>
      <c r="E1712" s="148"/>
      <c r="F1712" s="149"/>
      <c r="G1712" s="150"/>
      <c r="H1712" s="151"/>
      <c r="I1712" s="161"/>
      <c r="J1712" s="162"/>
      <c r="K1712" s="163"/>
      <c r="L1712" s="526"/>
    </row>
    <row r="1713" spans="3:12" hidden="1">
      <c r="C1713" s="518"/>
      <c r="D1713" s="83"/>
      <c r="E1713" s="84"/>
      <c r="F1713" s="84"/>
      <c r="G1713" s="85"/>
      <c r="H1713" s="86"/>
      <c r="I1713" s="86"/>
      <c r="J1713" s="87"/>
      <c r="K1713" s="88" t="s">
        <v>1004</v>
      </c>
      <c r="L1713" s="519">
        <v>0</v>
      </c>
    </row>
    <row r="1714" spans="3:12" hidden="1">
      <c r="C1714" s="523" t="s">
        <v>1005</v>
      </c>
      <c r="D1714" s="90" t="s">
        <v>1006</v>
      </c>
      <c r="E1714" s="84"/>
      <c r="F1714" s="84"/>
      <c r="G1714" s="85"/>
      <c r="H1714" s="86"/>
      <c r="I1714" s="86"/>
      <c r="J1714" s="87"/>
      <c r="K1714" s="87"/>
      <c r="L1714" s="524"/>
    </row>
    <row r="1715" spans="3:12" hidden="1">
      <c r="C1715" s="516"/>
      <c r="D1715" s="122"/>
      <c r="E1715" s="128"/>
      <c r="F1715" s="76"/>
      <c r="G1715" s="99"/>
      <c r="H1715" s="78"/>
      <c r="I1715" s="79"/>
      <c r="J1715" s="145"/>
      <c r="K1715" s="124"/>
      <c r="L1715" s="517"/>
    </row>
    <row r="1716" spans="3:12" hidden="1">
      <c r="C1716" s="516"/>
      <c r="D1716" s="75" t="s">
        <v>995</v>
      </c>
      <c r="E1716" s="76"/>
      <c r="F1716" s="76" t="s">
        <v>995</v>
      </c>
      <c r="G1716" s="99"/>
      <c r="H1716" s="78"/>
      <c r="I1716" s="79" t="s">
        <v>995</v>
      </c>
      <c r="J1716" s="80" t="s">
        <v>995</v>
      </c>
      <c r="K1716" s="124" t="s">
        <v>995</v>
      </c>
      <c r="L1716" s="517" t="s">
        <v>995</v>
      </c>
    </row>
    <row r="1717" spans="3:12" hidden="1">
      <c r="C1717" s="518"/>
      <c r="D1717" s="83"/>
      <c r="E1717" s="84"/>
      <c r="F1717" s="84"/>
      <c r="G1717" s="85"/>
      <c r="H1717" s="86"/>
      <c r="I1717" s="86"/>
      <c r="J1717" s="87"/>
      <c r="K1717" s="88" t="s">
        <v>1007</v>
      </c>
      <c r="L1717" s="519">
        <v>0</v>
      </c>
    </row>
    <row r="1718" spans="3:12" hidden="1">
      <c r="C1718" s="523" t="s">
        <v>1008</v>
      </c>
      <c r="D1718" s="90" t="s">
        <v>1009</v>
      </c>
      <c r="E1718" s="84"/>
      <c r="F1718" s="84"/>
      <c r="G1718" s="85"/>
      <c r="H1718" s="86"/>
      <c r="I1718" s="86"/>
      <c r="J1718" s="87"/>
      <c r="K1718" s="87"/>
      <c r="L1718" s="524"/>
    </row>
    <row r="1719" spans="3:12" hidden="1">
      <c r="C1719" s="516"/>
      <c r="D1719" s="75" t="s">
        <v>995</v>
      </c>
      <c r="E1719" s="76"/>
      <c r="F1719" s="76" t="s">
        <v>995</v>
      </c>
      <c r="G1719" s="99"/>
      <c r="H1719" s="78"/>
      <c r="I1719" s="79" t="s">
        <v>995</v>
      </c>
      <c r="J1719" s="80" t="s">
        <v>995</v>
      </c>
      <c r="K1719" s="124" t="s">
        <v>995</v>
      </c>
      <c r="L1719" s="517" t="s">
        <v>995</v>
      </c>
    </row>
    <row r="1720" spans="3:12" hidden="1">
      <c r="C1720" s="516"/>
      <c r="D1720" s="75" t="s">
        <v>995</v>
      </c>
      <c r="E1720" s="76"/>
      <c r="F1720" s="76" t="s">
        <v>995</v>
      </c>
      <c r="G1720" s="99"/>
      <c r="H1720" s="78"/>
      <c r="I1720" s="79" t="s">
        <v>995</v>
      </c>
      <c r="J1720" s="80" t="s">
        <v>995</v>
      </c>
      <c r="K1720" s="124" t="s">
        <v>995</v>
      </c>
      <c r="L1720" s="517" t="s">
        <v>995</v>
      </c>
    </row>
    <row r="1721" spans="3:12" hidden="1">
      <c r="C1721" s="518"/>
      <c r="D1721" s="83"/>
      <c r="E1721" s="84"/>
      <c r="F1721" s="84"/>
      <c r="G1721" s="85"/>
      <c r="H1721" s="86"/>
      <c r="I1721" s="86"/>
      <c r="J1721" s="87"/>
      <c r="K1721" s="88" t="s">
        <v>1010</v>
      </c>
      <c r="L1721" s="519">
        <v>0</v>
      </c>
    </row>
    <row r="1722" spans="3:12" hidden="1">
      <c r="C1722" s="516"/>
      <c r="D1722" s="75" t="s">
        <v>995</v>
      </c>
      <c r="E1722" s="76"/>
      <c r="F1722" s="76" t="s">
        <v>995</v>
      </c>
      <c r="G1722" s="99"/>
      <c r="H1722" s="78"/>
      <c r="I1722" s="79" t="s">
        <v>995</v>
      </c>
      <c r="J1722" s="80" t="s">
        <v>995</v>
      </c>
      <c r="K1722" s="124" t="s">
        <v>995</v>
      </c>
      <c r="L1722" s="517" t="s">
        <v>995</v>
      </c>
    </row>
    <row r="1723" spans="3:12">
      <c r="C1723" s="527"/>
      <c r="D1723" s="105"/>
      <c r="E1723" s="105"/>
      <c r="F1723" s="105"/>
      <c r="G1723" s="105"/>
      <c r="H1723" s="105"/>
      <c r="I1723" s="105"/>
      <c r="J1723" s="106" t="s">
        <v>1011</v>
      </c>
      <c r="K1723" s="107"/>
      <c r="L1723" s="528">
        <v>1</v>
      </c>
    </row>
    <row r="1724" spans="3:12">
      <c r="C1724" s="527"/>
      <c r="D1724" s="105"/>
      <c r="E1724" s="105"/>
      <c r="F1724" s="105"/>
      <c r="G1724" s="105"/>
      <c r="H1724" s="105"/>
      <c r="I1724" s="105"/>
      <c r="J1724" s="106" t="s">
        <v>1012</v>
      </c>
      <c r="K1724" s="109"/>
      <c r="L1724" s="528">
        <v>563.66849400000001</v>
      </c>
    </row>
    <row r="1725" spans="3:12">
      <c r="C1725" s="527"/>
      <c r="D1725" s="105"/>
      <c r="E1725" s="105"/>
      <c r="F1725" s="105"/>
      <c r="G1725" s="105"/>
      <c r="H1725" s="105"/>
      <c r="I1725" s="105"/>
      <c r="J1725" s="106" t="s">
        <v>1013</v>
      </c>
      <c r="K1725" s="110">
        <v>0</v>
      </c>
      <c r="L1725" s="528">
        <v>0</v>
      </c>
    </row>
    <row r="1726" spans="3:12">
      <c r="C1726" s="529"/>
      <c r="D1726" s="112"/>
      <c r="E1726" s="112"/>
      <c r="F1726" s="112"/>
      <c r="G1726" s="112"/>
      <c r="H1726" s="112"/>
      <c r="I1726" s="112"/>
      <c r="J1726" s="113" t="s">
        <v>1014</v>
      </c>
      <c r="K1726" s="114"/>
      <c r="L1726" s="530">
        <v>563.66849400000001</v>
      </c>
    </row>
    <row r="1727" spans="3:12">
      <c r="C1727" s="531" t="s">
        <v>1015</v>
      </c>
      <c r="D1727" s="117" t="s">
        <v>1030</v>
      </c>
      <c r="E1727" s="117"/>
      <c r="F1727" s="117"/>
      <c r="G1727" s="117"/>
      <c r="H1727" s="117"/>
      <c r="I1727" s="117"/>
      <c r="J1727" s="117"/>
      <c r="K1727" s="117"/>
      <c r="L1727" s="532"/>
    </row>
    <row r="1728" spans="3:12">
      <c r="C1728" s="533"/>
      <c r="D1728" s="1788"/>
      <c r="E1728" s="1788"/>
      <c r="F1728" s="1788"/>
      <c r="G1728" s="1788"/>
      <c r="H1728" s="1788"/>
      <c r="I1728" s="1788"/>
      <c r="J1728" s="1788"/>
      <c r="K1728" s="120"/>
      <c r="L1728" s="534"/>
    </row>
    <row r="1729" spans="1:12">
      <c r="C1729" s="533"/>
      <c r="D1729" s="1792"/>
      <c r="E1729" s="1792"/>
      <c r="F1729" s="1792"/>
      <c r="G1729" s="1792"/>
      <c r="H1729" s="1792"/>
      <c r="I1729" s="1792"/>
      <c r="J1729" s="1792"/>
      <c r="K1729" s="1792"/>
      <c r="L1729" s="534"/>
    </row>
    <row r="1730" spans="1:12" ht="15.75" thickBot="1">
      <c r="C1730" s="774"/>
      <c r="D1730" s="1149"/>
      <c r="E1730" s="1149"/>
      <c r="F1730" s="1149"/>
      <c r="G1730" s="1149"/>
      <c r="H1730" s="1149"/>
      <c r="I1730" s="1149"/>
      <c r="J1730" s="1149"/>
      <c r="K1730" s="1149"/>
      <c r="L1730" s="775"/>
    </row>
    <row r="1731" spans="1:12">
      <c r="C1731" s="503" t="s">
        <v>981</v>
      </c>
      <c r="D1731" s="504" t="s">
        <v>23</v>
      </c>
      <c r="E1731" s="505" t="s">
        <v>982</v>
      </c>
      <c r="F1731" s="505" t="s">
        <v>970</v>
      </c>
      <c r="G1731" s="506" t="s">
        <v>983</v>
      </c>
      <c r="H1731" s="507" t="s">
        <v>984</v>
      </c>
      <c r="I1731" s="508"/>
      <c r="J1731" s="509" t="s">
        <v>985</v>
      </c>
      <c r="K1731" s="510"/>
      <c r="L1731" s="511" t="s">
        <v>986</v>
      </c>
    </row>
    <row r="1732" spans="1:12" ht="25.5">
      <c r="C1732" s="512" t="s">
        <v>14537</v>
      </c>
      <c r="D1732" s="220" t="s">
        <v>14538</v>
      </c>
      <c r="E1732" s="221" t="s">
        <v>158</v>
      </c>
      <c r="F1732" s="222" t="s">
        <v>472</v>
      </c>
      <c r="G1732" s="223">
        <v>1</v>
      </c>
      <c r="H1732" s="224" t="s">
        <v>987</v>
      </c>
      <c r="I1732" s="225" t="s">
        <v>988</v>
      </c>
      <c r="J1732" s="226" t="s">
        <v>989</v>
      </c>
      <c r="K1732" s="227" t="s">
        <v>990</v>
      </c>
      <c r="L1732" s="513">
        <v>564.668316</v>
      </c>
    </row>
    <row r="1733" spans="1:12">
      <c r="C1733" s="514" t="s">
        <v>665</v>
      </c>
      <c r="D1733" s="68" t="s">
        <v>991</v>
      </c>
      <c r="E1733" s="69"/>
      <c r="F1733" s="69"/>
      <c r="G1733" s="70"/>
      <c r="H1733" s="71"/>
      <c r="I1733" s="71"/>
      <c r="J1733" s="72"/>
      <c r="K1733" s="72"/>
      <c r="L1733" s="515"/>
    </row>
    <row r="1734" spans="1:12">
      <c r="A1734" s="1150"/>
      <c r="B1734" s="1150"/>
      <c r="C1734" s="74"/>
      <c r="D1734" s="122"/>
      <c r="E1734" s="94"/>
      <c r="F1734" s="76"/>
      <c r="G1734" s="125"/>
      <c r="H1734" s="78"/>
      <c r="I1734" s="95"/>
      <c r="J1734" s="123"/>
      <c r="K1734" s="96"/>
      <c r="L1734" s="602"/>
    </row>
    <row r="1735" spans="1:12">
      <c r="A1735" s="1150"/>
      <c r="B1735" s="1150"/>
      <c r="C1735" s="74"/>
      <c r="D1735" s="122"/>
      <c r="E1735" s="94"/>
      <c r="F1735" s="76"/>
      <c r="G1735" s="125"/>
      <c r="H1735" s="78"/>
      <c r="I1735" s="95"/>
      <c r="J1735" s="123"/>
      <c r="K1735" s="96"/>
      <c r="L1735" s="602"/>
    </row>
    <row r="1736" spans="1:12">
      <c r="C1736" s="518"/>
      <c r="D1736" s="83"/>
      <c r="E1736" s="84"/>
      <c r="F1736" s="84"/>
      <c r="G1736" s="85"/>
      <c r="H1736" s="86"/>
      <c r="I1736" s="86"/>
      <c r="J1736" s="87"/>
      <c r="K1736" s="88" t="s">
        <v>996</v>
      </c>
      <c r="L1736" s="519">
        <v>0</v>
      </c>
    </row>
    <row r="1737" spans="1:12">
      <c r="C1737" s="514" t="s">
        <v>705</v>
      </c>
      <c r="D1737" s="90" t="s">
        <v>997</v>
      </c>
      <c r="E1737" s="84"/>
      <c r="F1737" s="84"/>
      <c r="G1737" s="85"/>
      <c r="H1737" s="91"/>
      <c r="I1737" s="91"/>
      <c r="J1737" s="92"/>
      <c r="K1737" s="92"/>
      <c r="L1737" s="520"/>
    </row>
    <row r="1738" spans="1:12">
      <c r="A1738" s="144">
        <v>88315</v>
      </c>
      <c r="B1738" s="144" t="s">
        <v>56</v>
      </c>
      <c r="C1738" s="516">
        <v>88315</v>
      </c>
      <c r="D1738" s="156" t="s">
        <v>9015</v>
      </c>
      <c r="E1738" s="94" t="s">
        <v>56</v>
      </c>
      <c r="F1738" s="76" t="s">
        <v>994</v>
      </c>
      <c r="G1738" s="125">
        <v>7</v>
      </c>
      <c r="H1738" s="78"/>
      <c r="I1738" s="79" t="s">
        <v>995</v>
      </c>
      <c r="J1738" s="157">
        <v>23.78</v>
      </c>
      <c r="K1738" s="124" t="s">
        <v>995</v>
      </c>
      <c r="L1738" s="517">
        <v>166.46</v>
      </c>
    </row>
    <row r="1739" spans="1:12">
      <c r="A1739" s="144">
        <v>88316</v>
      </c>
      <c r="B1739" s="144" t="s">
        <v>56</v>
      </c>
      <c r="C1739" s="516">
        <v>88316</v>
      </c>
      <c r="D1739" s="156" t="s">
        <v>9016</v>
      </c>
      <c r="E1739" s="94" t="s">
        <v>56</v>
      </c>
      <c r="F1739" s="76" t="s">
        <v>994</v>
      </c>
      <c r="G1739" s="125">
        <v>11.5</v>
      </c>
      <c r="H1739" s="78"/>
      <c r="I1739" s="79" t="s">
        <v>995</v>
      </c>
      <c r="J1739" s="157">
        <v>17.61</v>
      </c>
      <c r="K1739" s="124" t="s">
        <v>995</v>
      </c>
      <c r="L1739" s="517">
        <v>202.51499999999999</v>
      </c>
    </row>
    <row r="1740" spans="1:12">
      <c r="A1740" s="144">
        <v>88317</v>
      </c>
      <c r="B1740" s="144" t="s">
        <v>56</v>
      </c>
      <c r="C1740" s="516">
        <v>88317</v>
      </c>
      <c r="D1740" s="156" t="s">
        <v>9017</v>
      </c>
      <c r="E1740" s="94" t="s">
        <v>56</v>
      </c>
      <c r="F1740" s="76" t="s">
        <v>994</v>
      </c>
      <c r="G1740" s="125">
        <v>4.5</v>
      </c>
      <c r="H1740" s="78"/>
      <c r="I1740" s="79" t="s">
        <v>995</v>
      </c>
      <c r="J1740" s="157">
        <v>24.44</v>
      </c>
      <c r="K1740" s="124" t="s">
        <v>995</v>
      </c>
      <c r="L1740" s="517">
        <v>109.98</v>
      </c>
    </row>
    <row r="1741" spans="1:12">
      <c r="A1741" s="1150"/>
      <c r="B1741" s="1150"/>
      <c r="C1741" s="518"/>
      <c r="D1741" s="83"/>
      <c r="E1741" s="84"/>
      <c r="F1741" s="84"/>
      <c r="G1741" s="85"/>
      <c r="H1741" s="86"/>
      <c r="I1741" s="86"/>
      <c r="J1741" s="87"/>
      <c r="K1741" s="88" t="s">
        <v>999</v>
      </c>
      <c r="L1741" s="522">
        <v>478.95500000000004</v>
      </c>
    </row>
    <row r="1742" spans="1:12">
      <c r="A1742" s="1150"/>
      <c r="B1742" s="1150"/>
      <c r="C1742" s="518"/>
      <c r="D1742" s="83"/>
      <c r="E1742" s="84"/>
      <c r="F1742" s="84"/>
      <c r="G1742" s="85"/>
      <c r="H1742" s="86"/>
      <c r="I1742" s="86"/>
      <c r="J1742" s="87"/>
      <c r="K1742" s="88" t="s">
        <v>1000</v>
      </c>
      <c r="L1742" s="522">
        <v>478.95500000000004</v>
      </c>
    </row>
    <row r="1743" spans="1:12">
      <c r="A1743" s="1150"/>
      <c r="B1743" s="1150"/>
      <c r="C1743" s="523" t="s">
        <v>750</v>
      </c>
      <c r="D1743" s="90" t="s">
        <v>1001</v>
      </c>
      <c r="E1743" s="94"/>
      <c r="F1743" s="76"/>
      <c r="G1743" s="125"/>
      <c r="H1743" s="86"/>
      <c r="I1743" s="86" t="s">
        <v>995</v>
      </c>
      <c r="J1743" s="87"/>
      <c r="K1743" s="87"/>
      <c r="L1743" s="524"/>
    </row>
    <row r="1744" spans="1:12">
      <c r="A1744" s="144">
        <v>339</v>
      </c>
      <c r="B1744" s="144" t="s">
        <v>65</v>
      </c>
      <c r="C1744" s="516">
        <v>339</v>
      </c>
      <c r="D1744" s="156" t="s">
        <v>9678</v>
      </c>
      <c r="E1744" s="94" t="s">
        <v>56</v>
      </c>
      <c r="F1744" s="76" t="s">
        <v>689</v>
      </c>
      <c r="G1744" s="125">
        <v>15.558199999999999</v>
      </c>
      <c r="H1744" s="78"/>
      <c r="I1744" s="79" t="s">
        <v>995</v>
      </c>
      <c r="J1744" s="157">
        <v>1.43</v>
      </c>
      <c r="K1744" s="124" t="s">
        <v>995</v>
      </c>
      <c r="L1744" s="517">
        <v>22.248225999999999</v>
      </c>
    </row>
    <row r="1745" spans="1:12" ht="30">
      <c r="A1745" s="144">
        <v>4114</v>
      </c>
      <c r="B1745" s="144" t="s">
        <v>65</v>
      </c>
      <c r="C1745" s="516">
        <v>4114</v>
      </c>
      <c r="D1745" s="156" t="s">
        <v>12629</v>
      </c>
      <c r="E1745" s="94" t="s">
        <v>56</v>
      </c>
      <c r="F1745" s="76" t="s">
        <v>758</v>
      </c>
      <c r="G1745" s="125">
        <v>0.4</v>
      </c>
      <c r="H1745" s="78"/>
      <c r="I1745" s="79" t="s">
        <v>995</v>
      </c>
      <c r="J1745" s="157">
        <v>73.19</v>
      </c>
      <c r="K1745" s="124" t="s">
        <v>995</v>
      </c>
      <c r="L1745" s="517">
        <v>29.276</v>
      </c>
    </row>
    <row r="1746" spans="1:12" ht="30">
      <c r="A1746" s="144">
        <v>43130</v>
      </c>
      <c r="B1746" s="144" t="s">
        <v>65</v>
      </c>
      <c r="C1746" s="516">
        <v>43130</v>
      </c>
      <c r="D1746" s="156" t="s">
        <v>9680</v>
      </c>
      <c r="E1746" s="94" t="s">
        <v>56</v>
      </c>
      <c r="F1746" s="76" t="s">
        <v>9401</v>
      </c>
      <c r="G1746" s="125">
        <v>7.9000000000000001E-2</v>
      </c>
      <c r="H1746" s="78"/>
      <c r="I1746" s="79" t="s">
        <v>995</v>
      </c>
      <c r="J1746" s="157">
        <v>23.41</v>
      </c>
      <c r="K1746" s="124" t="s">
        <v>995</v>
      </c>
      <c r="L1746" s="517">
        <v>1.8493900000000001</v>
      </c>
    </row>
    <row r="1747" spans="1:12" ht="30">
      <c r="A1747" s="144">
        <v>94962</v>
      </c>
      <c r="B1747" s="144" t="s">
        <v>56</v>
      </c>
      <c r="C1747" s="516">
        <v>94962</v>
      </c>
      <c r="D1747" s="156" t="s">
        <v>4648</v>
      </c>
      <c r="E1747" s="94" t="s">
        <v>56</v>
      </c>
      <c r="F1747" s="76" t="s">
        <v>669</v>
      </c>
      <c r="G1747" s="125">
        <v>0.09</v>
      </c>
      <c r="H1747" s="78"/>
      <c r="I1747" s="79" t="s">
        <v>995</v>
      </c>
      <c r="J1747" s="157">
        <v>359.33</v>
      </c>
      <c r="K1747" s="124" t="s">
        <v>995</v>
      </c>
      <c r="L1747" s="517">
        <v>32.339700000000001</v>
      </c>
    </row>
    <row r="1748" spans="1:12">
      <c r="C1748" s="518"/>
      <c r="D1748" s="83"/>
      <c r="E1748" s="84"/>
      <c r="F1748" s="84"/>
      <c r="G1748" s="85"/>
      <c r="H1748" s="86"/>
      <c r="I1748" s="86"/>
      <c r="J1748" s="87"/>
      <c r="K1748" s="88" t="s">
        <v>1002</v>
      </c>
      <c r="L1748" s="519">
        <v>85.713315999999992</v>
      </c>
    </row>
    <row r="1749" spans="1:12" hidden="1">
      <c r="C1749" s="523" t="s">
        <v>964</v>
      </c>
      <c r="D1749" s="90" t="s">
        <v>1003</v>
      </c>
      <c r="E1749" s="84"/>
      <c r="F1749" s="84"/>
      <c r="G1749" s="85"/>
      <c r="H1749" s="86"/>
      <c r="I1749" s="86"/>
      <c r="J1749" s="87"/>
      <c r="K1749" s="87"/>
      <c r="L1749" s="524"/>
    </row>
    <row r="1750" spans="1:12" hidden="1">
      <c r="C1750" s="516"/>
      <c r="D1750" s="122"/>
      <c r="E1750" s="94"/>
      <c r="F1750" s="76"/>
      <c r="G1750" s="125"/>
      <c r="H1750" s="78"/>
      <c r="I1750" s="79"/>
      <c r="J1750" s="157"/>
      <c r="K1750" s="124"/>
      <c r="L1750" s="517"/>
    </row>
    <row r="1751" spans="1:12" hidden="1">
      <c r="C1751" s="514"/>
      <c r="D1751" s="147"/>
      <c r="E1751" s="148"/>
      <c r="F1751" s="149"/>
      <c r="G1751" s="150"/>
      <c r="H1751" s="151"/>
      <c r="I1751" s="161"/>
      <c r="J1751" s="162"/>
      <c r="K1751" s="163"/>
      <c r="L1751" s="526"/>
    </row>
    <row r="1752" spans="1:12" hidden="1">
      <c r="C1752" s="518"/>
      <c r="D1752" s="83"/>
      <c r="E1752" s="84"/>
      <c r="F1752" s="84"/>
      <c r="G1752" s="85"/>
      <c r="H1752" s="86"/>
      <c r="I1752" s="86"/>
      <c r="J1752" s="87"/>
      <c r="K1752" s="88" t="s">
        <v>1004</v>
      </c>
      <c r="L1752" s="519">
        <v>0</v>
      </c>
    </row>
    <row r="1753" spans="1:12" hidden="1">
      <c r="C1753" s="523" t="s">
        <v>1005</v>
      </c>
      <c r="D1753" s="90" t="s">
        <v>1006</v>
      </c>
      <c r="E1753" s="84"/>
      <c r="F1753" s="84"/>
      <c r="G1753" s="85"/>
      <c r="H1753" s="86"/>
      <c r="I1753" s="86"/>
      <c r="J1753" s="87"/>
      <c r="K1753" s="87"/>
      <c r="L1753" s="524"/>
    </row>
    <row r="1754" spans="1:12" hidden="1">
      <c r="C1754" s="516"/>
      <c r="D1754" s="122"/>
      <c r="E1754" s="128"/>
      <c r="F1754" s="76"/>
      <c r="G1754" s="99"/>
      <c r="H1754" s="78"/>
      <c r="I1754" s="79"/>
      <c r="J1754" s="145"/>
      <c r="K1754" s="124"/>
      <c r="L1754" s="517"/>
    </row>
    <row r="1755" spans="1:12" hidden="1">
      <c r="C1755" s="516"/>
      <c r="D1755" s="75" t="s">
        <v>995</v>
      </c>
      <c r="E1755" s="76"/>
      <c r="F1755" s="76" t="s">
        <v>995</v>
      </c>
      <c r="G1755" s="99"/>
      <c r="H1755" s="78"/>
      <c r="I1755" s="79" t="s">
        <v>995</v>
      </c>
      <c r="J1755" s="80" t="s">
        <v>995</v>
      </c>
      <c r="K1755" s="124" t="s">
        <v>995</v>
      </c>
      <c r="L1755" s="517" t="s">
        <v>995</v>
      </c>
    </row>
    <row r="1756" spans="1:12" hidden="1">
      <c r="C1756" s="518"/>
      <c r="D1756" s="83"/>
      <c r="E1756" s="84"/>
      <c r="F1756" s="84"/>
      <c r="G1756" s="85"/>
      <c r="H1756" s="86"/>
      <c r="I1756" s="86"/>
      <c r="J1756" s="87"/>
      <c r="K1756" s="88" t="s">
        <v>1007</v>
      </c>
      <c r="L1756" s="519">
        <v>0</v>
      </c>
    </row>
    <row r="1757" spans="1:12" hidden="1">
      <c r="C1757" s="523" t="s">
        <v>1008</v>
      </c>
      <c r="D1757" s="90" t="s">
        <v>1009</v>
      </c>
      <c r="E1757" s="84"/>
      <c r="F1757" s="84"/>
      <c r="G1757" s="85"/>
      <c r="H1757" s="86"/>
      <c r="I1757" s="86"/>
      <c r="J1757" s="87"/>
      <c r="K1757" s="87"/>
      <c r="L1757" s="524"/>
    </row>
    <row r="1758" spans="1:12" hidden="1">
      <c r="C1758" s="516"/>
      <c r="D1758" s="75" t="s">
        <v>995</v>
      </c>
      <c r="E1758" s="76"/>
      <c r="F1758" s="76" t="s">
        <v>995</v>
      </c>
      <c r="G1758" s="99"/>
      <c r="H1758" s="78"/>
      <c r="I1758" s="79" t="s">
        <v>995</v>
      </c>
      <c r="J1758" s="80" t="s">
        <v>995</v>
      </c>
      <c r="K1758" s="124" t="s">
        <v>995</v>
      </c>
      <c r="L1758" s="517" t="s">
        <v>995</v>
      </c>
    </row>
    <row r="1759" spans="1:12" hidden="1">
      <c r="C1759" s="516"/>
      <c r="D1759" s="75" t="s">
        <v>995</v>
      </c>
      <c r="E1759" s="76"/>
      <c r="F1759" s="76" t="s">
        <v>995</v>
      </c>
      <c r="G1759" s="99"/>
      <c r="H1759" s="78"/>
      <c r="I1759" s="79" t="s">
        <v>995</v>
      </c>
      <c r="J1759" s="80" t="s">
        <v>995</v>
      </c>
      <c r="K1759" s="124" t="s">
        <v>995</v>
      </c>
      <c r="L1759" s="517" t="s">
        <v>995</v>
      </c>
    </row>
    <row r="1760" spans="1:12" hidden="1">
      <c r="C1760" s="518"/>
      <c r="D1760" s="83"/>
      <c r="E1760" s="84"/>
      <c r="F1760" s="84"/>
      <c r="G1760" s="85"/>
      <c r="H1760" s="86"/>
      <c r="I1760" s="86"/>
      <c r="J1760" s="87"/>
      <c r="K1760" s="88" t="s">
        <v>1010</v>
      </c>
      <c r="L1760" s="519">
        <v>0</v>
      </c>
    </row>
    <row r="1761" spans="1:12" hidden="1">
      <c r="C1761" s="516"/>
      <c r="D1761" s="75" t="s">
        <v>995</v>
      </c>
      <c r="E1761" s="76"/>
      <c r="F1761" s="76" t="s">
        <v>995</v>
      </c>
      <c r="G1761" s="99"/>
      <c r="H1761" s="78"/>
      <c r="I1761" s="79" t="s">
        <v>995</v>
      </c>
      <c r="J1761" s="80" t="s">
        <v>995</v>
      </c>
      <c r="K1761" s="124" t="s">
        <v>995</v>
      </c>
      <c r="L1761" s="517" t="s">
        <v>995</v>
      </c>
    </row>
    <row r="1762" spans="1:12">
      <c r="C1762" s="527"/>
      <c r="D1762" s="105"/>
      <c r="E1762" s="105"/>
      <c r="F1762" s="105"/>
      <c r="G1762" s="105"/>
      <c r="H1762" s="105"/>
      <c r="I1762" s="105"/>
      <c r="J1762" s="106" t="s">
        <v>1011</v>
      </c>
      <c r="K1762" s="107"/>
      <c r="L1762" s="528">
        <v>1</v>
      </c>
    </row>
    <row r="1763" spans="1:12">
      <c r="C1763" s="527"/>
      <c r="D1763" s="105"/>
      <c r="E1763" s="105"/>
      <c r="F1763" s="105"/>
      <c r="G1763" s="105"/>
      <c r="H1763" s="105"/>
      <c r="I1763" s="105"/>
      <c r="J1763" s="106" t="s">
        <v>1012</v>
      </c>
      <c r="K1763" s="109"/>
      <c r="L1763" s="528">
        <v>564.668316</v>
      </c>
    </row>
    <row r="1764" spans="1:12">
      <c r="C1764" s="527"/>
      <c r="D1764" s="105"/>
      <c r="E1764" s="105"/>
      <c r="F1764" s="105"/>
      <c r="G1764" s="105"/>
      <c r="H1764" s="105"/>
      <c r="I1764" s="105"/>
      <c r="J1764" s="106" t="s">
        <v>1013</v>
      </c>
      <c r="K1764" s="110">
        <v>0</v>
      </c>
      <c r="L1764" s="528">
        <v>0</v>
      </c>
    </row>
    <row r="1765" spans="1:12">
      <c r="C1765" s="529"/>
      <c r="D1765" s="112"/>
      <c r="E1765" s="112"/>
      <c r="F1765" s="112"/>
      <c r="G1765" s="112"/>
      <c r="H1765" s="112"/>
      <c r="I1765" s="112"/>
      <c r="J1765" s="113" t="s">
        <v>1014</v>
      </c>
      <c r="K1765" s="114"/>
      <c r="L1765" s="530">
        <v>564.668316</v>
      </c>
    </row>
    <row r="1766" spans="1:12">
      <c r="C1766" s="531" t="s">
        <v>1015</v>
      </c>
      <c r="D1766" s="117" t="s">
        <v>1030</v>
      </c>
      <c r="E1766" s="117"/>
      <c r="F1766" s="117"/>
      <c r="G1766" s="117"/>
      <c r="H1766" s="117"/>
      <c r="I1766" s="117"/>
      <c r="J1766" s="117"/>
      <c r="K1766" s="117"/>
      <c r="L1766" s="532"/>
    </row>
    <row r="1767" spans="1:12">
      <c r="C1767" s="533"/>
      <c r="D1767" s="1788"/>
      <c r="E1767" s="1788"/>
      <c r="F1767" s="1788"/>
      <c r="G1767" s="1788"/>
      <c r="H1767" s="1788"/>
      <c r="I1767" s="1788"/>
      <c r="J1767" s="1788"/>
      <c r="K1767" s="120"/>
      <c r="L1767" s="534"/>
    </row>
    <row r="1768" spans="1:12">
      <c r="C1768" s="533"/>
      <c r="D1768" s="1792"/>
      <c r="E1768" s="1792"/>
      <c r="F1768" s="1792"/>
      <c r="G1768" s="1792"/>
      <c r="H1768" s="1792"/>
      <c r="I1768" s="1792"/>
      <c r="J1768" s="1792"/>
      <c r="K1768" s="1792"/>
      <c r="L1768" s="534"/>
    </row>
    <row r="1769" spans="1:12" ht="15.75" thickBot="1">
      <c r="C1769" s="774"/>
      <c r="D1769" s="1149"/>
      <c r="E1769" s="1149"/>
      <c r="F1769" s="1149"/>
      <c r="G1769" s="1149"/>
      <c r="H1769" s="1149"/>
      <c r="I1769" s="1149"/>
      <c r="J1769" s="1149"/>
      <c r="K1769" s="1149"/>
      <c r="L1769" s="775"/>
    </row>
    <row r="1770" spans="1:12">
      <c r="C1770" s="503" t="s">
        <v>981</v>
      </c>
      <c r="D1770" s="504" t="s">
        <v>23</v>
      </c>
      <c r="E1770" s="505" t="s">
        <v>982</v>
      </c>
      <c r="F1770" s="505" t="s">
        <v>970</v>
      </c>
      <c r="G1770" s="506" t="s">
        <v>983</v>
      </c>
      <c r="H1770" s="507" t="s">
        <v>984</v>
      </c>
      <c r="I1770" s="508"/>
      <c r="J1770" s="509" t="s">
        <v>985</v>
      </c>
      <c r="K1770" s="510"/>
      <c r="L1770" s="511" t="s">
        <v>986</v>
      </c>
    </row>
    <row r="1771" spans="1:12" ht="25.5">
      <c r="C1771" s="512" t="s">
        <v>14539</v>
      </c>
      <c r="D1771" s="220" t="s">
        <v>14540</v>
      </c>
      <c r="E1771" s="221" t="s">
        <v>158</v>
      </c>
      <c r="F1771" s="222" t="s">
        <v>710</v>
      </c>
      <c r="G1771" s="223">
        <v>1</v>
      </c>
      <c r="H1771" s="224" t="s">
        <v>987</v>
      </c>
      <c r="I1771" s="225" t="s">
        <v>988</v>
      </c>
      <c r="J1771" s="226" t="s">
        <v>989</v>
      </c>
      <c r="K1771" s="227" t="s">
        <v>990</v>
      </c>
      <c r="L1771" s="513">
        <v>184.1694</v>
      </c>
    </row>
    <row r="1772" spans="1:12">
      <c r="C1772" s="514" t="s">
        <v>665</v>
      </c>
      <c r="D1772" s="68" t="s">
        <v>991</v>
      </c>
      <c r="E1772" s="69"/>
      <c r="F1772" s="69"/>
      <c r="G1772" s="70"/>
      <c r="H1772" s="71"/>
      <c r="I1772" s="71"/>
      <c r="J1772" s="72"/>
      <c r="K1772" s="72"/>
      <c r="L1772" s="515"/>
    </row>
    <row r="1773" spans="1:12">
      <c r="A1773" s="1150"/>
      <c r="B1773" s="1150"/>
      <c r="C1773" s="74"/>
      <c r="D1773" s="122"/>
      <c r="E1773" s="94"/>
      <c r="F1773" s="76"/>
      <c r="G1773" s="125"/>
      <c r="H1773" s="78"/>
      <c r="I1773" s="95"/>
      <c r="J1773" s="123"/>
      <c r="K1773" s="96"/>
      <c r="L1773" s="602"/>
    </row>
    <row r="1774" spans="1:12">
      <c r="A1774" s="1150"/>
      <c r="B1774" s="1150"/>
      <c r="C1774" s="74"/>
      <c r="D1774" s="122"/>
      <c r="E1774" s="94"/>
      <c r="F1774" s="76"/>
      <c r="G1774" s="125"/>
      <c r="H1774" s="78"/>
      <c r="I1774" s="95"/>
      <c r="J1774" s="123"/>
      <c r="K1774" s="96"/>
      <c r="L1774" s="602"/>
    </row>
    <row r="1775" spans="1:12">
      <c r="C1775" s="518"/>
      <c r="D1775" s="83"/>
      <c r="E1775" s="84"/>
      <c r="F1775" s="84"/>
      <c r="G1775" s="85"/>
      <c r="H1775" s="86"/>
      <c r="I1775" s="86"/>
      <c r="J1775" s="87"/>
      <c r="K1775" s="88" t="s">
        <v>996</v>
      </c>
      <c r="L1775" s="519">
        <v>0</v>
      </c>
    </row>
    <row r="1776" spans="1:12">
      <c r="C1776" s="514" t="s">
        <v>705</v>
      </c>
      <c r="D1776" s="90" t="s">
        <v>997</v>
      </c>
      <c r="E1776" s="84"/>
      <c r="F1776" s="84"/>
      <c r="G1776" s="85"/>
      <c r="H1776" s="91"/>
      <c r="I1776" s="91"/>
      <c r="J1776" s="92"/>
      <c r="K1776" s="92"/>
      <c r="L1776" s="520"/>
    </row>
    <row r="1777" spans="1:12">
      <c r="A1777" s="144">
        <v>88316</v>
      </c>
      <c r="B1777" s="144" t="s">
        <v>56</v>
      </c>
      <c r="C1777" s="516">
        <v>88316</v>
      </c>
      <c r="D1777" s="156" t="s">
        <v>9016</v>
      </c>
      <c r="E1777" s="94" t="s">
        <v>56</v>
      </c>
      <c r="F1777" s="76" t="s">
        <v>994</v>
      </c>
      <c r="G1777" s="125">
        <v>2</v>
      </c>
      <c r="H1777" s="78"/>
      <c r="I1777" s="79" t="s">
        <v>995</v>
      </c>
      <c r="J1777" s="157">
        <v>17.61</v>
      </c>
      <c r="K1777" s="124" t="s">
        <v>995</v>
      </c>
      <c r="L1777" s="517">
        <v>35.22</v>
      </c>
    </row>
    <row r="1778" spans="1:12">
      <c r="A1778" s="144">
        <v>88262</v>
      </c>
      <c r="B1778" s="144" t="s">
        <v>56</v>
      </c>
      <c r="C1778" s="516">
        <v>88262</v>
      </c>
      <c r="D1778" s="156" t="s">
        <v>8970</v>
      </c>
      <c r="E1778" s="94" t="s">
        <v>56</v>
      </c>
      <c r="F1778" s="76" t="s">
        <v>994</v>
      </c>
      <c r="G1778" s="125">
        <v>1</v>
      </c>
      <c r="H1778" s="78"/>
      <c r="I1778" s="79" t="s">
        <v>995</v>
      </c>
      <c r="J1778" s="157">
        <v>23.68</v>
      </c>
      <c r="K1778" s="124" t="s">
        <v>995</v>
      </c>
      <c r="L1778" s="517">
        <v>23.68</v>
      </c>
    </row>
    <row r="1779" spans="1:12">
      <c r="A1779" s="1150"/>
      <c r="B1779" s="1150"/>
      <c r="C1779" s="518"/>
      <c r="D1779" s="83"/>
      <c r="E1779" s="84"/>
      <c r="F1779" s="84"/>
      <c r="G1779" s="85"/>
      <c r="H1779" s="86"/>
      <c r="I1779" s="86"/>
      <c r="J1779" s="87"/>
      <c r="K1779" s="88" t="s">
        <v>999</v>
      </c>
      <c r="L1779" s="522">
        <v>58.9</v>
      </c>
    </row>
    <row r="1780" spans="1:12">
      <c r="A1780" s="1150"/>
      <c r="B1780" s="1150"/>
      <c r="C1780" s="518"/>
      <c r="D1780" s="83"/>
      <c r="E1780" s="84"/>
      <c r="F1780" s="84"/>
      <c r="G1780" s="85"/>
      <c r="H1780" s="86"/>
      <c r="I1780" s="86"/>
      <c r="J1780" s="87"/>
      <c r="K1780" s="88" t="s">
        <v>1000</v>
      </c>
      <c r="L1780" s="522">
        <v>58.9</v>
      </c>
    </row>
    <row r="1781" spans="1:12">
      <c r="A1781" s="1150"/>
      <c r="B1781" s="1150"/>
      <c r="C1781" s="523" t="s">
        <v>750</v>
      </c>
      <c r="D1781" s="90" t="s">
        <v>1001</v>
      </c>
      <c r="E1781" s="94"/>
      <c r="F1781" s="76"/>
      <c r="G1781" s="125"/>
      <c r="H1781" s="86"/>
      <c r="I1781" s="86" t="s">
        <v>995</v>
      </c>
      <c r="J1781" s="87"/>
      <c r="K1781" s="87"/>
      <c r="L1781" s="524"/>
    </row>
    <row r="1782" spans="1:12">
      <c r="A1782" s="144">
        <v>4517</v>
      </c>
      <c r="B1782" s="144" t="s">
        <v>65</v>
      </c>
      <c r="C1782" s="516">
        <v>4517</v>
      </c>
      <c r="D1782" s="156" t="s">
        <v>13386</v>
      </c>
      <c r="E1782" s="94" t="s">
        <v>56</v>
      </c>
      <c r="F1782" s="76" t="s">
        <v>689</v>
      </c>
      <c r="G1782" s="125">
        <v>2.64</v>
      </c>
      <c r="H1782" s="78"/>
      <c r="I1782" s="79" t="s">
        <v>995</v>
      </c>
      <c r="J1782" s="157">
        <v>2.92</v>
      </c>
      <c r="K1782" s="124" t="s">
        <v>995</v>
      </c>
      <c r="L1782" s="517">
        <v>7.7088000000000001</v>
      </c>
    </row>
    <row r="1783" spans="1:12" ht="30">
      <c r="A1783" s="144">
        <v>4433</v>
      </c>
      <c r="B1783" s="144" t="s">
        <v>65</v>
      </c>
      <c r="C1783" s="516">
        <v>4433</v>
      </c>
      <c r="D1783" s="156" t="s">
        <v>10242</v>
      </c>
      <c r="E1783" s="94" t="s">
        <v>56</v>
      </c>
      <c r="F1783" s="76" t="s">
        <v>689</v>
      </c>
      <c r="G1783" s="125">
        <v>1</v>
      </c>
      <c r="H1783" s="78"/>
      <c r="I1783" s="79" t="s">
        <v>995</v>
      </c>
      <c r="J1783" s="157">
        <v>28.94</v>
      </c>
      <c r="K1783" s="124" t="s">
        <v>995</v>
      </c>
      <c r="L1783" s="517">
        <v>28.94</v>
      </c>
    </row>
    <row r="1784" spans="1:12" ht="30">
      <c r="A1784" s="144">
        <v>4813</v>
      </c>
      <c r="B1784" s="144" t="s">
        <v>65</v>
      </c>
      <c r="C1784" s="516">
        <v>4813</v>
      </c>
      <c r="D1784" s="156" t="s">
        <v>842</v>
      </c>
      <c r="E1784" s="94" t="s">
        <v>56</v>
      </c>
      <c r="F1784" s="76" t="s">
        <v>819</v>
      </c>
      <c r="G1784" s="125">
        <v>0.378</v>
      </c>
      <c r="H1784" s="78"/>
      <c r="I1784" s="79" t="s">
        <v>995</v>
      </c>
      <c r="J1784" s="157">
        <v>225</v>
      </c>
      <c r="K1784" s="124" t="s">
        <v>995</v>
      </c>
      <c r="L1784" s="517">
        <v>85.05</v>
      </c>
    </row>
    <row r="1785" spans="1:12" ht="30">
      <c r="A1785" s="144">
        <v>94968</v>
      </c>
      <c r="B1785" s="144" t="s">
        <v>56</v>
      </c>
      <c r="C1785" s="516">
        <v>94968</v>
      </c>
      <c r="D1785" s="156" t="s">
        <v>4654</v>
      </c>
      <c r="E1785" s="94" t="s">
        <v>56</v>
      </c>
      <c r="F1785" s="76" t="s">
        <v>669</v>
      </c>
      <c r="G1785" s="125">
        <v>0.01</v>
      </c>
      <c r="H1785" s="78"/>
      <c r="I1785" s="79" t="s">
        <v>995</v>
      </c>
      <c r="J1785" s="157">
        <v>357.06</v>
      </c>
      <c r="K1785" s="124" t="s">
        <v>995</v>
      </c>
      <c r="L1785" s="517">
        <v>3.5706000000000002</v>
      </c>
    </row>
    <row r="1786" spans="1:12">
      <c r="C1786" s="518"/>
      <c r="D1786" s="83"/>
      <c r="E1786" s="84"/>
      <c r="F1786" s="84"/>
      <c r="G1786" s="85"/>
      <c r="H1786" s="86"/>
      <c r="I1786" s="86"/>
      <c r="J1786" s="87"/>
      <c r="K1786" s="88" t="s">
        <v>1002</v>
      </c>
      <c r="L1786" s="519">
        <v>125.2694</v>
      </c>
    </row>
    <row r="1787" spans="1:12" hidden="1">
      <c r="C1787" s="523" t="s">
        <v>964</v>
      </c>
      <c r="D1787" s="90" t="s">
        <v>1003</v>
      </c>
      <c r="E1787" s="84"/>
      <c r="F1787" s="84"/>
      <c r="G1787" s="85"/>
      <c r="H1787" s="86"/>
      <c r="I1787" s="86"/>
      <c r="J1787" s="87"/>
      <c r="K1787" s="87"/>
      <c r="L1787" s="524"/>
    </row>
    <row r="1788" spans="1:12" hidden="1">
      <c r="C1788" s="516"/>
      <c r="D1788" s="122"/>
      <c r="E1788" s="94"/>
      <c r="F1788" s="76"/>
      <c r="G1788" s="125"/>
      <c r="H1788" s="78"/>
      <c r="I1788" s="79"/>
      <c r="J1788" s="157"/>
      <c r="K1788" s="124"/>
      <c r="L1788" s="517"/>
    </row>
    <row r="1789" spans="1:12" hidden="1">
      <c r="C1789" s="514"/>
      <c r="D1789" s="147"/>
      <c r="E1789" s="148"/>
      <c r="F1789" s="149"/>
      <c r="G1789" s="150"/>
      <c r="H1789" s="151"/>
      <c r="I1789" s="161"/>
      <c r="J1789" s="162"/>
      <c r="K1789" s="163"/>
      <c r="L1789" s="526"/>
    </row>
    <row r="1790" spans="1:12" hidden="1">
      <c r="C1790" s="518"/>
      <c r="D1790" s="83"/>
      <c r="E1790" s="84"/>
      <c r="F1790" s="84"/>
      <c r="G1790" s="85"/>
      <c r="H1790" s="86"/>
      <c r="I1790" s="86"/>
      <c r="J1790" s="87"/>
      <c r="K1790" s="88" t="s">
        <v>1004</v>
      </c>
      <c r="L1790" s="519">
        <v>0</v>
      </c>
    </row>
    <row r="1791" spans="1:12" hidden="1">
      <c r="C1791" s="523" t="s">
        <v>1005</v>
      </c>
      <c r="D1791" s="90" t="s">
        <v>1006</v>
      </c>
      <c r="E1791" s="84"/>
      <c r="F1791" s="84"/>
      <c r="G1791" s="85"/>
      <c r="H1791" s="86"/>
      <c r="I1791" s="86"/>
      <c r="J1791" s="87"/>
      <c r="K1791" s="87"/>
      <c r="L1791" s="524"/>
    </row>
    <row r="1792" spans="1:12" hidden="1">
      <c r="C1792" s="516"/>
      <c r="D1792" s="122"/>
      <c r="E1792" s="128"/>
      <c r="F1792" s="76"/>
      <c r="G1792" s="99"/>
      <c r="H1792" s="78"/>
      <c r="I1792" s="79"/>
      <c r="J1792" s="145"/>
      <c r="K1792" s="124"/>
      <c r="L1792" s="517"/>
    </row>
    <row r="1793" spans="3:12" hidden="1">
      <c r="C1793" s="516"/>
      <c r="D1793" s="75" t="s">
        <v>995</v>
      </c>
      <c r="E1793" s="76"/>
      <c r="F1793" s="76" t="s">
        <v>995</v>
      </c>
      <c r="G1793" s="99"/>
      <c r="H1793" s="78"/>
      <c r="I1793" s="79" t="s">
        <v>995</v>
      </c>
      <c r="J1793" s="80" t="s">
        <v>995</v>
      </c>
      <c r="K1793" s="124" t="s">
        <v>995</v>
      </c>
      <c r="L1793" s="517" t="s">
        <v>995</v>
      </c>
    </row>
    <row r="1794" spans="3:12" hidden="1">
      <c r="C1794" s="518"/>
      <c r="D1794" s="83"/>
      <c r="E1794" s="84"/>
      <c r="F1794" s="84"/>
      <c r="G1794" s="85"/>
      <c r="H1794" s="86"/>
      <c r="I1794" s="86"/>
      <c r="J1794" s="87"/>
      <c r="K1794" s="88" t="s">
        <v>1007</v>
      </c>
      <c r="L1794" s="519">
        <v>0</v>
      </c>
    </row>
    <row r="1795" spans="3:12" hidden="1">
      <c r="C1795" s="523" t="s">
        <v>1008</v>
      </c>
      <c r="D1795" s="90" t="s">
        <v>1009</v>
      </c>
      <c r="E1795" s="84"/>
      <c r="F1795" s="84"/>
      <c r="G1795" s="85"/>
      <c r="H1795" s="86"/>
      <c r="I1795" s="86"/>
      <c r="J1795" s="87"/>
      <c r="K1795" s="87"/>
      <c r="L1795" s="524"/>
    </row>
    <row r="1796" spans="3:12" hidden="1">
      <c r="C1796" s="516"/>
      <c r="D1796" s="75" t="s">
        <v>995</v>
      </c>
      <c r="E1796" s="76"/>
      <c r="F1796" s="76" t="s">
        <v>995</v>
      </c>
      <c r="G1796" s="99"/>
      <c r="H1796" s="78"/>
      <c r="I1796" s="79" t="s">
        <v>995</v>
      </c>
      <c r="J1796" s="80" t="s">
        <v>995</v>
      </c>
      <c r="K1796" s="124" t="s">
        <v>995</v>
      </c>
      <c r="L1796" s="517" t="s">
        <v>995</v>
      </c>
    </row>
    <row r="1797" spans="3:12" hidden="1">
      <c r="C1797" s="516"/>
      <c r="D1797" s="75" t="s">
        <v>995</v>
      </c>
      <c r="E1797" s="76"/>
      <c r="F1797" s="76" t="s">
        <v>995</v>
      </c>
      <c r="G1797" s="99"/>
      <c r="H1797" s="78"/>
      <c r="I1797" s="79" t="s">
        <v>995</v>
      </c>
      <c r="J1797" s="80" t="s">
        <v>995</v>
      </c>
      <c r="K1797" s="124" t="s">
        <v>995</v>
      </c>
      <c r="L1797" s="517" t="s">
        <v>995</v>
      </c>
    </row>
    <row r="1798" spans="3:12" hidden="1">
      <c r="C1798" s="518"/>
      <c r="D1798" s="83"/>
      <c r="E1798" s="84"/>
      <c r="F1798" s="84"/>
      <c r="G1798" s="85"/>
      <c r="H1798" s="86"/>
      <c r="I1798" s="86"/>
      <c r="J1798" s="87"/>
      <c r="K1798" s="88" t="s">
        <v>1010</v>
      </c>
      <c r="L1798" s="519">
        <v>0</v>
      </c>
    </row>
    <row r="1799" spans="3:12" hidden="1">
      <c r="C1799" s="516"/>
      <c r="D1799" s="75" t="s">
        <v>995</v>
      </c>
      <c r="E1799" s="76"/>
      <c r="F1799" s="76" t="s">
        <v>995</v>
      </c>
      <c r="G1799" s="99"/>
      <c r="H1799" s="78"/>
      <c r="I1799" s="79" t="s">
        <v>995</v>
      </c>
      <c r="J1799" s="80" t="s">
        <v>995</v>
      </c>
      <c r="K1799" s="124" t="s">
        <v>995</v>
      </c>
      <c r="L1799" s="517" t="s">
        <v>995</v>
      </c>
    </row>
    <row r="1800" spans="3:12">
      <c r="C1800" s="527"/>
      <c r="D1800" s="105"/>
      <c r="E1800" s="105"/>
      <c r="F1800" s="105"/>
      <c r="G1800" s="105"/>
      <c r="H1800" s="105"/>
      <c r="I1800" s="105"/>
      <c r="J1800" s="106" t="s">
        <v>1011</v>
      </c>
      <c r="K1800" s="107"/>
      <c r="L1800" s="528">
        <v>1</v>
      </c>
    </row>
    <row r="1801" spans="3:12">
      <c r="C1801" s="527"/>
      <c r="D1801" s="105"/>
      <c r="E1801" s="105"/>
      <c r="F1801" s="105"/>
      <c r="G1801" s="105"/>
      <c r="H1801" s="105"/>
      <c r="I1801" s="105"/>
      <c r="J1801" s="106" t="s">
        <v>1012</v>
      </c>
      <c r="K1801" s="109"/>
      <c r="L1801" s="528">
        <v>184.1694</v>
      </c>
    </row>
    <row r="1802" spans="3:12">
      <c r="C1802" s="527"/>
      <c r="D1802" s="105"/>
      <c r="E1802" s="105"/>
      <c r="F1802" s="105"/>
      <c r="G1802" s="105"/>
      <c r="H1802" s="105"/>
      <c r="I1802" s="105"/>
      <c r="J1802" s="106" t="s">
        <v>1013</v>
      </c>
      <c r="K1802" s="110">
        <v>0</v>
      </c>
      <c r="L1802" s="528">
        <v>0</v>
      </c>
    </row>
    <row r="1803" spans="3:12">
      <c r="C1803" s="529"/>
      <c r="D1803" s="112"/>
      <c r="E1803" s="112"/>
      <c r="F1803" s="112"/>
      <c r="G1803" s="112"/>
      <c r="H1803" s="112"/>
      <c r="I1803" s="112"/>
      <c r="J1803" s="113" t="s">
        <v>1014</v>
      </c>
      <c r="K1803" s="114"/>
      <c r="L1803" s="530">
        <v>184.1694</v>
      </c>
    </row>
    <row r="1804" spans="3:12">
      <c r="C1804" s="531" t="s">
        <v>1015</v>
      </c>
      <c r="D1804" s="117" t="s">
        <v>1030</v>
      </c>
      <c r="E1804" s="117"/>
      <c r="F1804" s="117"/>
      <c r="G1804" s="117"/>
      <c r="H1804" s="117"/>
      <c r="I1804" s="117"/>
      <c r="J1804" s="117"/>
      <c r="K1804" s="117"/>
      <c r="L1804" s="532"/>
    </row>
    <row r="1805" spans="3:12">
      <c r="C1805" s="533"/>
      <c r="D1805" s="1788"/>
      <c r="E1805" s="1788"/>
      <c r="F1805" s="1788"/>
      <c r="G1805" s="1788"/>
      <c r="H1805" s="1788"/>
      <c r="I1805" s="1788"/>
      <c r="J1805" s="1788"/>
      <c r="K1805" s="120"/>
      <c r="L1805" s="534"/>
    </row>
    <row r="1806" spans="3:12" ht="15.75" thickBot="1">
      <c r="C1806" s="533"/>
      <c r="D1806" s="1792"/>
      <c r="E1806" s="1792"/>
      <c r="F1806" s="1792"/>
      <c r="G1806" s="1792"/>
      <c r="H1806" s="1792"/>
      <c r="I1806" s="1792"/>
      <c r="J1806" s="1792"/>
      <c r="K1806" s="1792"/>
      <c r="L1806" s="534"/>
    </row>
    <row r="1807" spans="3:12">
      <c r="C1807" s="503" t="s">
        <v>981</v>
      </c>
      <c r="D1807" s="504" t="s">
        <v>23</v>
      </c>
      <c r="E1807" s="505" t="s">
        <v>982</v>
      </c>
      <c r="F1807" s="505" t="s">
        <v>970</v>
      </c>
      <c r="G1807" s="506" t="s">
        <v>983</v>
      </c>
      <c r="H1807" s="507" t="s">
        <v>984</v>
      </c>
      <c r="I1807" s="508"/>
      <c r="J1807" s="509" t="s">
        <v>985</v>
      </c>
      <c r="K1807" s="510"/>
      <c r="L1807" s="511" t="s">
        <v>986</v>
      </c>
    </row>
    <row r="1808" spans="3:12" ht="25.5">
      <c r="C1808" s="512" t="s">
        <v>14746</v>
      </c>
      <c r="D1808" s="220" t="s">
        <v>471</v>
      </c>
      <c r="E1808" s="221" t="s">
        <v>158</v>
      </c>
      <c r="F1808" s="222" t="s">
        <v>472</v>
      </c>
      <c r="G1808" s="223">
        <v>1</v>
      </c>
      <c r="H1808" s="224" t="s">
        <v>987</v>
      </c>
      <c r="I1808" s="225" t="s">
        <v>988</v>
      </c>
      <c r="J1808" s="226" t="s">
        <v>989</v>
      </c>
      <c r="K1808" s="227" t="s">
        <v>990</v>
      </c>
      <c r="L1808" s="513">
        <v>1722.6231855870001</v>
      </c>
    </row>
    <row r="1809" spans="1:12">
      <c r="C1809" s="514" t="s">
        <v>665</v>
      </c>
      <c r="D1809" s="68" t="s">
        <v>991</v>
      </c>
      <c r="E1809" s="69"/>
      <c r="F1809" s="69"/>
      <c r="G1809" s="70"/>
      <c r="H1809" s="71"/>
      <c r="I1809" s="71"/>
      <c r="J1809" s="72"/>
      <c r="K1809" s="72"/>
      <c r="L1809" s="515"/>
    </row>
    <row r="1810" spans="1:12">
      <c r="A1810" s="1319"/>
      <c r="B1810" s="1319"/>
      <c r="C1810" s="74"/>
      <c r="D1810" s="122"/>
      <c r="E1810" s="94"/>
      <c r="F1810" s="76"/>
      <c r="G1810" s="125"/>
      <c r="H1810" s="78"/>
      <c r="I1810" s="95"/>
      <c r="J1810" s="123"/>
      <c r="K1810" s="96"/>
      <c r="L1810" s="602"/>
    </row>
    <row r="1811" spans="1:12">
      <c r="C1811" s="518"/>
      <c r="D1811" s="83"/>
      <c r="E1811" s="84"/>
      <c r="F1811" s="84"/>
      <c r="G1811" s="85"/>
      <c r="H1811" s="86"/>
      <c r="I1811" s="86"/>
      <c r="J1811" s="87"/>
      <c r="K1811" s="88" t="s">
        <v>996</v>
      </c>
      <c r="L1811" s="519">
        <v>0</v>
      </c>
    </row>
    <row r="1812" spans="1:12">
      <c r="C1812" s="514" t="s">
        <v>705</v>
      </c>
      <c r="D1812" s="90" t="s">
        <v>997</v>
      </c>
      <c r="E1812" s="84"/>
      <c r="F1812" s="84"/>
      <c r="G1812" s="85"/>
      <c r="H1812" s="91"/>
      <c r="I1812" s="91"/>
      <c r="J1812" s="92"/>
      <c r="K1812" s="92"/>
      <c r="L1812" s="520"/>
    </row>
    <row r="1813" spans="1:12">
      <c r="A1813" s="144">
        <v>88309</v>
      </c>
      <c r="B1813" s="144" t="s">
        <v>56</v>
      </c>
      <c r="C1813" s="516">
        <v>88309</v>
      </c>
      <c r="D1813" s="156" t="s">
        <v>9009</v>
      </c>
      <c r="E1813" s="94" t="s">
        <v>56</v>
      </c>
      <c r="F1813" s="76" t="s">
        <v>994</v>
      </c>
      <c r="G1813" s="125">
        <v>8.6666667000000004</v>
      </c>
      <c r="H1813" s="78"/>
      <c r="I1813" s="79" t="s">
        <v>995</v>
      </c>
      <c r="J1813" s="157">
        <v>23.9</v>
      </c>
      <c r="K1813" s="124" t="s">
        <v>995</v>
      </c>
      <c r="L1813" s="517">
        <v>207.13333413000001</v>
      </c>
    </row>
    <row r="1814" spans="1:12">
      <c r="A1814" s="144">
        <v>88316</v>
      </c>
      <c r="B1814" s="144" t="s">
        <v>56</v>
      </c>
      <c r="C1814" s="516">
        <v>88316</v>
      </c>
      <c r="D1814" s="156" t="s">
        <v>9016</v>
      </c>
      <c r="E1814" s="94" t="s">
        <v>56</v>
      </c>
      <c r="F1814" s="76" t="s">
        <v>994</v>
      </c>
      <c r="G1814" s="125">
        <v>8.8366670000000003</v>
      </c>
      <c r="H1814" s="78"/>
      <c r="I1814" s="79" t="s">
        <v>995</v>
      </c>
      <c r="J1814" s="157">
        <v>17.61</v>
      </c>
      <c r="K1814" s="124" t="s">
        <v>995</v>
      </c>
      <c r="L1814" s="517">
        <v>155.61370586999999</v>
      </c>
    </row>
    <row r="1815" spans="1:12">
      <c r="A1815" s="1319"/>
      <c r="B1815" s="1319"/>
      <c r="C1815" s="518"/>
      <c r="D1815" s="83"/>
      <c r="E1815" s="84"/>
      <c r="F1815" s="84"/>
      <c r="G1815" s="85"/>
      <c r="H1815" s="86"/>
      <c r="I1815" s="86"/>
      <c r="J1815" s="87"/>
      <c r="K1815" s="88" t="s">
        <v>999</v>
      </c>
      <c r="L1815" s="522">
        <v>362.74703999999997</v>
      </c>
    </row>
    <row r="1816" spans="1:12">
      <c r="A1816" s="1319"/>
      <c r="B1816" s="1319"/>
      <c r="C1816" s="518"/>
      <c r="D1816" s="83"/>
      <c r="E1816" s="84"/>
      <c r="F1816" s="84"/>
      <c r="G1816" s="85"/>
      <c r="H1816" s="86"/>
      <c r="I1816" s="86"/>
      <c r="J1816" s="87"/>
      <c r="K1816" s="88" t="s">
        <v>1000</v>
      </c>
      <c r="L1816" s="522">
        <v>362.74703999999997</v>
      </c>
    </row>
    <row r="1817" spans="1:12">
      <c r="A1817" s="1319"/>
      <c r="B1817" s="1319"/>
      <c r="C1817" s="523" t="s">
        <v>750</v>
      </c>
      <c r="D1817" s="90" t="s">
        <v>1001</v>
      </c>
      <c r="E1817" s="94"/>
      <c r="F1817" s="76"/>
      <c r="G1817" s="125"/>
      <c r="H1817" s="86"/>
      <c r="I1817" s="86" t="s">
        <v>995</v>
      </c>
      <c r="J1817" s="87"/>
      <c r="K1817" s="87"/>
      <c r="L1817" s="524"/>
    </row>
    <row r="1818" spans="1:12" ht="30">
      <c r="A1818" s="1319">
        <v>11245</v>
      </c>
      <c r="B1818" s="1319" t="s">
        <v>65</v>
      </c>
      <c r="C1818" s="74">
        <v>11245</v>
      </c>
      <c r="D1818" s="122" t="s">
        <v>11704</v>
      </c>
      <c r="E1818" s="94" t="s">
        <v>65</v>
      </c>
      <c r="F1818" s="76" t="s">
        <v>758</v>
      </c>
      <c r="G1818" s="125">
        <v>3.3333330000000001</v>
      </c>
      <c r="H1818" s="78"/>
      <c r="I1818" s="95" t="s">
        <v>995</v>
      </c>
      <c r="J1818" s="323">
        <v>404.65</v>
      </c>
      <c r="K1818" s="96" t="s">
        <v>995</v>
      </c>
      <c r="L1818" s="81">
        <v>1348.8331984500001</v>
      </c>
    </row>
    <row r="1819" spans="1:12" ht="45">
      <c r="A1819" s="1319">
        <v>87316</v>
      </c>
      <c r="B1819" s="1319" t="s">
        <v>56</v>
      </c>
      <c r="C1819" s="74">
        <v>87316</v>
      </c>
      <c r="D1819" s="122" t="s">
        <v>8445</v>
      </c>
      <c r="E1819" s="94" t="s">
        <v>56</v>
      </c>
      <c r="F1819" s="76" t="s">
        <v>669</v>
      </c>
      <c r="G1819" s="125">
        <v>2.6666700000000002E-2</v>
      </c>
      <c r="H1819" s="78"/>
      <c r="I1819" s="95" t="s">
        <v>995</v>
      </c>
      <c r="J1819" s="323">
        <v>414.11</v>
      </c>
      <c r="K1819" s="96" t="s">
        <v>995</v>
      </c>
      <c r="L1819" s="81">
        <v>11.042947137000001</v>
      </c>
    </row>
    <row r="1820" spans="1:12">
      <c r="A1820">
        <v>0</v>
      </c>
      <c r="C1820" s="518"/>
      <c r="D1820" s="83"/>
      <c r="E1820" s="84"/>
      <c r="F1820" s="84"/>
      <c r="G1820" s="85"/>
      <c r="H1820" s="86"/>
      <c r="I1820" s="86"/>
      <c r="J1820" s="87"/>
      <c r="K1820" s="88" t="s">
        <v>1002</v>
      </c>
      <c r="L1820" s="519">
        <v>1359.8761455870001</v>
      </c>
    </row>
    <row r="1821" spans="1:12">
      <c r="C1821" s="523" t="s">
        <v>964</v>
      </c>
      <c r="D1821" s="90" t="s">
        <v>1003</v>
      </c>
      <c r="E1821" s="84"/>
      <c r="F1821" s="84"/>
      <c r="G1821" s="85"/>
      <c r="H1821" s="86"/>
      <c r="I1821" s="86"/>
      <c r="J1821" s="87"/>
      <c r="K1821" s="87"/>
      <c r="L1821" s="524"/>
    </row>
    <row r="1822" spans="1:12">
      <c r="C1822" s="516"/>
      <c r="D1822" s="122"/>
      <c r="E1822" s="94"/>
      <c r="F1822" s="76"/>
      <c r="G1822" s="125"/>
      <c r="H1822" s="78"/>
      <c r="I1822" s="79"/>
      <c r="J1822" s="157"/>
      <c r="K1822" s="124"/>
      <c r="L1822" s="517"/>
    </row>
    <row r="1823" spans="1:12">
      <c r="C1823" s="514"/>
      <c r="D1823" s="147"/>
      <c r="E1823" s="148"/>
      <c r="F1823" s="149"/>
      <c r="G1823" s="150"/>
      <c r="H1823" s="151"/>
      <c r="I1823" s="161"/>
      <c r="J1823" s="162"/>
      <c r="K1823" s="163"/>
      <c r="L1823" s="526"/>
    </row>
    <row r="1824" spans="1:12">
      <c r="C1824" s="518"/>
      <c r="D1824" s="83"/>
      <c r="E1824" s="84"/>
      <c r="F1824" s="84"/>
      <c r="G1824" s="85"/>
      <c r="H1824" s="86"/>
      <c r="I1824" s="86"/>
      <c r="J1824" s="87"/>
      <c r="K1824" s="88" t="s">
        <v>1004</v>
      </c>
      <c r="L1824" s="519">
        <v>0</v>
      </c>
    </row>
    <row r="1825" spans="3:12">
      <c r="C1825" s="523" t="s">
        <v>1005</v>
      </c>
      <c r="D1825" s="90" t="s">
        <v>1006</v>
      </c>
      <c r="E1825" s="84"/>
      <c r="F1825" s="84"/>
      <c r="G1825" s="85"/>
      <c r="H1825" s="86"/>
      <c r="I1825" s="86"/>
      <c r="J1825" s="87"/>
      <c r="K1825" s="87"/>
      <c r="L1825" s="524"/>
    </row>
    <row r="1826" spans="3:12">
      <c r="C1826" s="516"/>
      <c r="D1826" s="122"/>
      <c r="E1826" s="128"/>
      <c r="F1826" s="76"/>
      <c r="G1826" s="99"/>
      <c r="H1826" s="78"/>
      <c r="I1826" s="79"/>
      <c r="J1826" s="145"/>
      <c r="K1826" s="124"/>
      <c r="L1826" s="517"/>
    </row>
    <row r="1827" spans="3:12">
      <c r="C1827" s="516"/>
      <c r="D1827" s="75" t="s">
        <v>995</v>
      </c>
      <c r="E1827" s="76"/>
      <c r="F1827" s="76" t="s">
        <v>995</v>
      </c>
      <c r="G1827" s="99"/>
      <c r="H1827" s="78"/>
      <c r="I1827" s="79" t="s">
        <v>995</v>
      </c>
      <c r="J1827" s="80" t="s">
        <v>995</v>
      </c>
      <c r="K1827" s="124" t="s">
        <v>995</v>
      </c>
      <c r="L1827" s="517" t="s">
        <v>995</v>
      </c>
    </row>
    <row r="1828" spans="3:12">
      <c r="C1828" s="518"/>
      <c r="D1828" s="83"/>
      <c r="E1828" s="84"/>
      <c r="F1828" s="84"/>
      <c r="G1828" s="85"/>
      <c r="H1828" s="86"/>
      <c r="I1828" s="86"/>
      <c r="J1828" s="87"/>
      <c r="K1828" s="88" t="s">
        <v>1007</v>
      </c>
      <c r="L1828" s="519">
        <v>0</v>
      </c>
    </row>
    <row r="1829" spans="3:12">
      <c r="C1829" s="523" t="s">
        <v>1008</v>
      </c>
      <c r="D1829" s="90" t="s">
        <v>1009</v>
      </c>
      <c r="E1829" s="84"/>
      <c r="F1829" s="84"/>
      <c r="G1829" s="85"/>
      <c r="H1829" s="86"/>
      <c r="I1829" s="86"/>
      <c r="J1829" s="87"/>
      <c r="K1829" s="87"/>
      <c r="L1829" s="524"/>
    </row>
    <row r="1830" spans="3:12">
      <c r="C1830" s="516"/>
      <c r="D1830" s="75" t="s">
        <v>995</v>
      </c>
      <c r="E1830" s="76"/>
      <c r="F1830" s="76" t="s">
        <v>995</v>
      </c>
      <c r="G1830" s="99"/>
      <c r="H1830" s="78"/>
      <c r="I1830" s="79" t="s">
        <v>995</v>
      </c>
      <c r="J1830" s="80" t="s">
        <v>995</v>
      </c>
      <c r="K1830" s="124" t="s">
        <v>995</v>
      </c>
      <c r="L1830" s="517" t="s">
        <v>995</v>
      </c>
    </row>
    <row r="1831" spans="3:12">
      <c r="C1831" s="516"/>
      <c r="D1831" s="75" t="s">
        <v>995</v>
      </c>
      <c r="E1831" s="76"/>
      <c r="F1831" s="76" t="s">
        <v>995</v>
      </c>
      <c r="G1831" s="99"/>
      <c r="H1831" s="78"/>
      <c r="I1831" s="79" t="s">
        <v>995</v>
      </c>
      <c r="J1831" s="80" t="s">
        <v>995</v>
      </c>
      <c r="K1831" s="124" t="s">
        <v>995</v>
      </c>
      <c r="L1831" s="517" t="s">
        <v>995</v>
      </c>
    </row>
    <row r="1832" spans="3:12">
      <c r="C1832" s="518"/>
      <c r="D1832" s="83"/>
      <c r="E1832" s="84"/>
      <c r="F1832" s="84"/>
      <c r="G1832" s="85"/>
      <c r="H1832" s="86"/>
      <c r="I1832" s="86"/>
      <c r="J1832" s="87"/>
      <c r="K1832" s="88" t="s">
        <v>1010</v>
      </c>
      <c r="L1832" s="519">
        <v>0</v>
      </c>
    </row>
    <row r="1833" spans="3:12">
      <c r="C1833" s="516"/>
      <c r="D1833" s="75" t="s">
        <v>995</v>
      </c>
      <c r="E1833" s="76"/>
      <c r="F1833" s="76" t="s">
        <v>995</v>
      </c>
      <c r="G1833" s="99"/>
      <c r="H1833" s="78"/>
      <c r="I1833" s="79" t="s">
        <v>995</v>
      </c>
      <c r="J1833" s="80" t="s">
        <v>995</v>
      </c>
      <c r="K1833" s="124" t="s">
        <v>995</v>
      </c>
      <c r="L1833" s="517" t="s">
        <v>995</v>
      </c>
    </row>
    <row r="1834" spans="3:12">
      <c r="C1834" s="527"/>
      <c r="D1834" s="105"/>
      <c r="E1834" s="105"/>
      <c r="F1834" s="105"/>
      <c r="G1834" s="105"/>
      <c r="H1834" s="105"/>
      <c r="I1834" s="105"/>
      <c r="J1834" s="106" t="s">
        <v>1011</v>
      </c>
      <c r="K1834" s="107"/>
      <c r="L1834" s="528">
        <v>1</v>
      </c>
    </row>
    <row r="1835" spans="3:12">
      <c r="C1835" s="527"/>
      <c r="D1835" s="105"/>
      <c r="E1835" s="105"/>
      <c r="F1835" s="105"/>
      <c r="G1835" s="105"/>
      <c r="H1835" s="105"/>
      <c r="I1835" s="105"/>
      <c r="J1835" s="106" t="s">
        <v>1012</v>
      </c>
      <c r="K1835" s="109"/>
      <c r="L1835" s="528">
        <v>1722.6231855870001</v>
      </c>
    </row>
    <row r="1836" spans="3:12">
      <c r="C1836" s="527"/>
      <c r="D1836" s="105"/>
      <c r="E1836" s="105"/>
      <c r="F1836" s="105"/>
      <c r="G1836" s="105"/>
      <c r="H1836" s="105"/>
      <c r="I1836" s="105"/>
      <c r="J1836" s="106" t="s">
        <v>1013</v>
      </c>
      <c r="K1836" s="110">
        <v>0</v>
      </c>
      <c r="L1836" s="528">
        <v>0</v>
      </c>
    </row>
    <row r="1837" spans="3:12">
      <c r="C1837" s="529"/>
      <c r="D1837" s="112"/>
      <c r="E1837" s="112"/>
      <c r="F1837" s="112"/>
      <c r="G1837" s="112"/>
      <c r="H1837" s="112"/>
      <c r="I1837" s="112"/>
      <c r="J1837" s="113" t="s">
        <v>1014</v>
      </c>
      <c r="K1837" s="114"/>
      <c r="L1837" s="530">
        <v>1722.6231855870001</v>
      </c>
    </row>
    <row r="1838" spans="3:12">
      <c r="C1838" s="531" t="s">
        <v>1015</v>
      </c>
      <c r="D1838" s="117" t="s">
        <v>1030</v>
      </c>
      <c r="E1838" s="117"/>
      <c r="F1838" s="117"/>
      <c r="G1838" s="117"/>
      <c r="H1838" s="117"/>
      <c r="I1838" s="117"/>
      <c r="J1838" s="117"/>
      <c r="K1838" s="117"/>
      <c r="L1838" s="532"/>
    </row>
    <row r="1839" spans="3:12">
      <c r="C1839" s="533"/>
      <c r="D1839" s="1788"/>
      <c r="E1839" s="1788"/>
      <c r="F1839" s="1788"/>
      <c r="G1839" s="1788"/>
      <c r="H1839" s="1788"/>
      <c r="I1839" s="1788"/>
      <c r="J1839" s="1788"/>
      <c r="K1839" s="120"/>
      <c r="L1839" s="534"/>
    </row>
    <row r="1840" spans="3:12">
      <c r="C1840" s="533"/>
      <c r="D1840" s="1792"/>
      <c r="E1840" s="1792"/>
      <c r="F1840" s="1792"/>
      <c r="G1840" s="1792"/>
      <c r="H1840" s="1792"/>
      <c r="I1840" s="1792"/>
      <c r="J1840" s="1792"/>
      <c r="K1840" s="1792"/>
      <c r="L1840" s="534"/>
    </row>
    <row r="1841" spans="1:12" ht="15.75" thickBot="1">
      <c r="C1841" s="535"/>
      <c r="D1841" s="1798"/>
      <c r="E1841" s="1798"/>
      <c r="F1841" s="1798"/>
      <c r="G1841" s="1798"/>
      <c r="H1841" s="1798"/>
      <c r="I1841" s="1798"/>
      <c r="J1841" s="1798"/>
      <c r="K1841" s="1798"/>
      <c r="L1841" s="536"/>
    </row>
    <row r="1842" spans="1:12" ht="15.75" thickBot="1">
      <c r="C1842" s="1537"/>
      <c r="D1842" s="1538"/>
      <c r="E1842" s="1538"/>
      <c r="F1842" s="1538"/>
      <c r="G1842" s="1538"/>
      <c r="H1842" s="1538"/>
      <c r="I1842" s="1538"/>
      <c r="J1842" s="1538"/>
      <c r="K1842" s="1538"/>
      <c r="L1842" s="1539"/>
    </row>
    <row r="1843" spans="1:12">
      <c r="C1843" s="503" t="s">
        <v>981</v>
      </c>
      <c r="D1843" s="504" t="s">
        <v>23</v>
      </c>
      <c r="E1843" s="505" t="s">
        <v>982</v>
      </c>
      <c r="F1843" s="505" t="s">
        <v>970</v>
      </c>
      <c r="G1843" s="506" t="s">
        <v>983</v>
      </c>
      <c r="H1843" s="507" t="s">
        <v>984</v>
      </c>
      <c r="I1843" s="508"/>
      <c r="J1843" s="509" t="s">
        <v>985</v>
      </c>
      <c r="K1843" s="510"/>
      <c r="L1843" s="511" t="s">
        <v>986</v>
      </c>
    </row>
    <row r="1844" spans="1:12">
      <c r="C1844" s="512" t="s">
        <v>460</v>
      </c>
      <c r="D1844" s="220" t="s">
        <v>817</v>
      </c>
      <c r="E1844" s="221" t="s">
        <v>191</v>
      </c>
      <c r="F1844" s="222" t="s">
        <v>253</v>
      </c>
      <c r="G1844" s="223">
        <v>3.75</v>
      </c>
      <c r="H1844" s="224" t="s">
        <v>987</v>
      </c>
      <c r="I1844" s="225" t="s">
        <v>988</v>
      </c>
      <c r="J1844" s="226" t="s">
        <v>989</v>
      </c>
      <c r="K1844" s="227" t="s">
        <v>990</v>
      </c>
      <c r="L1844" s="513">
        <v>88.131327999999996</v>
      </c>
    </row>
    <row r="1845" spans="1:12">
      <c r="C1845" s="514" t="s">
        <v>665</v>
      </c>
      <c r="D1845" s="68" t="s">
        <v>991</v>
      </c>
      <c r="E1845" s="69"/>
      <c r="F1845" s="69"/>
      <c r="G1845" s="70"/>
      <c r="H1845" s="71"/>
      <c r="I1845" s="71"/>
      <c r="J1845" s="72"/>
      <c r="K1845" s="72"/>
      <c r="L1845" s="515"/>
    </row>
    <row r="1846" spans="1:12">
      <c r="A1846" s="29">
        <v>5928</v>
      </c>
      <c r="B1846" s="29" t="s">
        <v>56</v>
      </c>
      <c r="C1846" s="74" t="s">
        <v>1102</v>
      </c>
      <c r="D1846" s="122" t="s">
        <v>1103</v>
      </c>
      <c r="E1846" s="94" t="s">
        <v>191</v>
      </c>
      <c r="F1846" s="76"/>
      <c r="G1846" s="125">
        <v>1</v>
      </c>
      <c r="H1846" s="78">
        <v>1</v>
      </c>
      <c r="I1846" s="95">
        <v>0</v>
      </c>
      <c r="J1846" s="123">
        <v>42.924599999999998</v>
      </c>
      <c r="K1846" s="96">
        <v>32.028599999999997</v>
      </c>
      <c r="L1846" s="602">
        <v>42.924599999999998</v>
      </c>
    </row>
    <row r="1847" spans="1:12">
      <c r="C1847" s="518"/>
      <c r="D1847" s="83"/>
      <c r="E1847" s="84"/>
      <c r="F1847" s="84"/>
      <c r="G1847" s="85"/>
      <c r="H1847" s="86"/>
      <c r="I1847" s="86"/>
      <c r="J1847" s="87"/>
      <c r="K1847" s="88" t="s">
        <v>996</v>
      </c>
      <c r="L1847" s="519">
        <v>42.924599999999998</v>
      </c>
    </row>
    <row r="1848" spans="1:12">
      <c r="C1848" s="514" t="s">
        <v>705</v>
      </c>
      <c r="D1848" s="90" t="s">
        <v>997</v>
      </c>
      <c r="E1848" s="84"/>
      <c r="F1848" s="84"/>
      <c r="G1848" s="85"/>
      <c r="H1848" s="91"/>
      <c r="I1848" s="91"/>
      <c r="J1848" s="92"/>
      <c r="K1848" s="92"/>
      <c r="L1848" s="520"/>
    </row>
    <row r="1849" spans="1:12">
      <c r="A1849" s="144">
        <v>88316</v>
      </c>
      <c r="B1849" s="144" t="s">
        <v>56</v>
      </c>
      <c r="C1849" s="516">
        <v>88316</v>
      </c>
      <c r="D1849" s="156" t="s">
        <v>9016</v>
      </c>
      <c r="E1849" s="94" t="s">
        <v>56</v>
      </c>
      <c r="F1849" s="76" t="s">
        <v>994</v>
      </c>
      <c r="G1849" s="125">
        <v>2</v>
      </c>
      <c r="H1849" s="78"/>
      <c r="I1849" s="79" t="s">
        <v>995</v>
      </c>
      <c r="J1849" s="157">
        <v>17.61</v>
      </c>
      <c r="K1849" s="124" t="s">
        <v>995</v>
      </c>
      <c r="L1849" s="517">
        <v>35.22</v>
      </c>
    </row>
    <row r="1850" spans="1:12">
      <c r="A1850" s="144"/>
      <c r="B1850" s="144"/>
      <c r="C1850" s="516"/>
      <c r="D1850" s="127"/>
      <c r="E1850" s="128"/>
      <c r="F1850" s="98"/>
      <c r="G1850" s="125"/>
      <c r="H1850" s="129"/>
      <c r="I1850" s="129"/>
      <c r="J1850" s="521"/>
      <c r="K1850" s="159"/>
      <c r="L1850" s="517"/>
    </row>
    <row r="1851" spans="1:12">
      <c r="A1851" s="29"/>
      <c r="B1851" s="29"/>
      <c r="C1851" s="518"/>
      <c r="D1851" s="83"/>
      <c r="E1851" s="84"/>
      <c r="F1851" s="84"/>
      <c r="G1851" s="85"/>
      <c r="H1851" s="86"/>
      <c r="I1851" s="86"/>
      <c r="J1851" s="87"/>
      <c r="K1851" s="88" t="s">
        <v>999</v>
      </c>
      <c r="L1851" s="522">
        <v>78.144599999999997</v>
      </c>
    </row>
    <row r="1852" spans="1:12">
      <c r="A1852" s="29"/>
      <c r="B1852" s="29"/>
      <c r="C1852" s="518"/>
      <c r="D1852" s="83"/>
      <c r="E1852" s="84"/>
      <c r="F1852" s="84"/>
      <c r="G1852" s="85"/>
      <c r="H1852" s="86"/>
      <c r="I1852" s="86"/>
      <c r="J1852" s="87"/>
      <c r="K1852" s="88" t="s">
        <v>1000</v>
      </c>
      <c r="L1852" s="522">
        <v>20.838559999999998</v>
      </c>
    </row>
    <row r="1853" spans="1:12">
      <c r="A1853" s="29"/>
      <c r="B1853" s="29"/>
      <c r="C1853" s="523" t="s">
        <v>750</v>
      </c>
      <c r="D1853" s="90" t="s">
        <v>1001</v>
      </c>
      <c r="E1853" s="94"/>
      <c r="F1853" s="76"/>
      <c r="G1853" s="125"/>
      <c r="H1853" s="86"/>
      <c r="I1853" s="86" t="s">
        <v>995</v>
      </c>
      <c r="J1853" s="87"/>
      <c r="K1853" s="87"/>
      <c r="L1853" s="524"/>
    </row>
    <row r="1854" spans="1:12" ht="30">
      <c r="A1854" s="29">
        <v>43360</v>
      </c>
      <c r="B1854" s="29" t="s">
        <v>65</v>
      </c>
      <c r="C1854" s="74">
        <v>43360</v>
      </c>
      <c r="D1854" s="122" t="s">
        <v>10652</v>
      </c>
      <c r="E1854" s="94" t="s">
        <v>65</v>
      </c>
      <c r="F1854" s="76" t="s">
        <v>714</v>
      </c>
      <c r="G1854" s="125">
        <v>0.17494999999999999</v>
      </c>
      <c r="H1854" s="78"/>
      <c r="I1854" s="95" t="s">
        <v>995</v>
      </c>
      <c r="J1854" s="323">
        <v>384.64</v>
      </c>
      <c r="K1854" s="96" t="s">
        <v>995</v>
      </c>
      <c r="L1854" s="81">
        <v>67.292767999999995</v>
      </c>
    </row>
    <row r="1855" spans="1:12">
      <c r="A1855">
        <v>0</v>
      </c>
      <c r="C1855" s="518"/>
      <c r="D1855" s="83"/>
      <c r="E1855" s="84"/>
      <c r="F1855" s="84"/>
      <c r="G1855" s="85"/>
      <c r="H1855" s="86"/>
      <c r="I1855" s="86"/>
      <c r="J1855" s="87"/>
      <c r="K1855" s="88" t="s">
        <v>1002</v>
      </c>
      <c r="L1855" s="519">
        <v>67.292767999999995</v>
      </c>
    </row>
    <row r="1856" spans="1:12">
      <c r="C1856" s="523" t="s">
        <v>964</v>
      </c>
      <c r="D1856" s="90" t="s">
        <v>1003</v>
      </c>
      <c r="E1856" s="84"/>
      <c r="F1856" s="84"/>
      <c r="G1856" s="85"/>
      <c r="H1856" s="86"/>
      <c r="I1856" s="86"/>
      <c r="J1856" s="87"/>
      <c r="K1856" s="87"/>
      <c r="L1856" s="524"/>
    </row>
    <row r="1857" spans="3:12">
      <c r="C1857" s="516"/>
      <c r="D1857" s="122"/>
      <c r="E1857" s="94"/>
      <c r="F1857" s="76"/>
      <c r="G1857" s="125"/>
      <c r="H1857" s="78"/>
      <c r="I1857" s="79"/>
      <c r="J1857" s="157"/>
      <c r="K1857" s="124"/>
      <c r="L1857" s="517"/>
    </row>
    <row r="1858" spans="3:12">
      <c r="C1858" s="514"/>
      <c r="D1858" s="147"/>
      <c r="E1858" s="148"/>
      <c r="F1858" s="149"/>
      <c r="G1858" s="150"/>
      <c r="H1858" s="151"/>
      <c r="I1858" s="161"/>
      <c r="J1858" s="162"/>
      <c r="K1858" s="163"/>
      <c r="L1858" s="526"/>
    </row>
    <row r="1859" spans="3:12">
      <c r="C1859" s="518"/>
      <c r="D1859" s="83"/>
      <c r="E1859" s="84"/>
      <c r="F1859" s="84"/>
      <c r="G1859" s="85"/>
      <c r="H1859" s="86"/>
      <c r="I1859" s="86"/>
      <c r="J1859" s="87"/>
      <c r="K1859" s="88" t="s">
        <v>1004</v>
      </c>
      <c r="L1859" s="519">
        <v>0</v>
      </c>
    </row>
    <row r="1860" spans="3:12">
      <c r="C1860" s="523" t="s">
        <v>1005</v>
      </c>
      <c r="D1860" s="90" t="s">
        <v>1006</v>
      </c>
      <c r="E1860" s="84"/>
      <c r="F1860" s="84"/>
      <c r="G1860" s="85"/>
      <c r="H1860" s="86"/>
      <c r="I1860" s="86"/>
      <c r="J1860" s="87"/>
      <c r="K1860" s="87"/>
      <c r="L1860" s="524"/>
    </row>
    <row r="1861" spans="3:12">
      <c r="C1861" s="516"/>
      <c r="D1861" s="122"/>
      <c r="E1861" s="128"/>
      <c r="F1861" s="76"/>
      <c r="G1861" s="99"/>
      <c r="H1861" s="78"/>
      <c r="I1861" s="79"/>
      <c r="J1861" s="145"/>
      <c r="K1861" s="124"/>
      <c r="L1861" s="517"/>
    </row>
    <row r="1862" spans="3:12">
      <c r="C1862" s="516"/>
      <c r="D1862" s="75" t="s">
        <v>995</v>
      </c>
      <c r="E1862" s="76"/>
      <c r="F1862" s="76" t="s">
        <v>995</v>
      </c>
      <c r="G1862" s="99"/>
      <c r="H1862" s="78"/>
      <c r="I1862" s="79" t="s">
        <v>995</v>
      </c>
      <c r="J1862" s="80" t="s">
        <v>995</v>
      </c>
      <c r="K1862" s="124" t="s">
        <v>995</v>
      </c>
      <c r="L1862" s="517" t="s">
        <v>995</v>
      </c>
    </row>
    <row r="1863" spans="3:12">
      <c r="C1863" s="518"/>
      <c r="D1863" s="83"/>
      <c r="E1863" s="84"/>
      <c r="F1863" s="84"/>
      <c r="G1863" s="85"/>
      <c r="H1863" s="86"/>
      <c r="I1863" s="86"/>
      <c r="J1863" s="87"/>
      <c r="K1863" s="88" t="s">
        <v>1007</v>
      </c>
      <c r="L1863" s="519">
        <v>0</v>
      </c>
    </row>
    <row r="1864" spans="3:12">
      <c r="C1864" s="523" t="s">
        <v>1008</v>
      </c>
      <c r="D1864" s="90" t="s">
        <v>1009</v>
      </c>
      <c r="E1864" s="84"/>
      <c r="F1864" s="84"/>
      <c r="G1864" s="85"/>
      <c r="H1864" s="86"/>
      <c r="I1864" s="86"/>
      <c r="J1864" s="87"/>
      <c r="K1864" s="87"/>
      <c r="L1864" s="524"/>
    </row>
    <row r="1865" spans="3:12">
      <c r="C1865" s="516"/>
      <c r="D1865" s="75" t="s">
        <v>995</v>
      </c>
      <c r="E1865" s="76"/>
      <c r="F1865" s="76" t="s">
        <v>995</v>
      </c>
      <c r="G1865" s="99"/>
      <c r="H1865" s="78"/>
      <c r="I1865" s="79" t="s">
        <v>995</v>
      </c>
      <c r="J1865" s="80" t="s">
        <v>995</v>
      </c>
      <c r="K1865" s="124" t="s">
        <v>995</v>
      </c>
      <c r="L1865" s="517" t="s">
        <v>995</v>
      </c>
    </row>
    <row r="1866" spans="3:12">
      <c r="C1866" s="516"/>
      <c r="D1866" s="75" t="s">
        <v>995</v>
      </c>
      <c r="E1866" s="76"/>
      <c r="F1866" s="76" t="s">
        <v>995</v>
      </c>
      <c r="G1866" s="99"/>
      <c r="H1866" s="78"/>
      <c r="I1866" s="79" t="s">
        <v>995</v>
      </c>
      <c r="J1866" s="80" t="s">
        <v>995</v>
      </c>
      <c r="K1866" s="124" t="s">
        <v>995</v>
      </c>
      <c r="L1866" s="517" t="s">
        <v>995</v>
      </c>
    </row>
    <row r="1867" spans="3:12">
      <c r="C1867" s="518"/>
      <c r="D1867" s="83"/>
      <c r="E1867" s="84"/>
      <c r="F1867" s="84"/>
      <c r="G1867" s="85"/>
      <c r="H1867" s="86"/>
      <c r="I1867" s="86"/>
      <c r="J1867" s="87"/>
      <c r="K1867" s="88" t="s">
        <v>1010</v>
      </c>
      <c r="L1867" s="519">
        <v>0</v>
      </c>
    </row>
    <row r="1868" spans="3:12">
      <c r="C1868" s="516"/>
      <c r="D1868" s="75" t="s">
        <v>995</v>
      </c>
      <c r="E1868" s="76"/>
      <c r="F1868" s="76" t="s">
        <v>995</v>
      </c>
      <c r="G1868" s="99"/>
      <c r="H1868" s="78"/>
      <c r="I1868" s="79" t="s">
        <v>995</v>
      </c>
      <c r="J1868" s="80" t="s">
        <v>995</v>
      </c>
      <c r="K1868" s="124" t="s">
        <v>995</v>
      </c>
      <c r="L1868" s="517" t="s">
        <v>995</v>
      </c>
    </row>
    <row r="1869" spans="3:12">
      <c r="C1869" s="527"/>
      <c r="D1869" s="105"/>
      <c r="E1869" s="105"/>
      <c r="F1869" s="105"/>
      <c r="G1869" s="105"/>
      <c r="H1869" s="105"/>
      <c r="I1869" s="105"/>
      <c r="J1869" s="106" t="s">
        <v>1011</v>
      </c>
      <c r="K1869" s="107"/>
      <c r="L1869" s="528">
        <v>1</v>
      </c>
    </row>
    <row r="1870" spans="3:12">
      <c r="C1870" s="527"/>
      <c r="D1870" s="105"/>
      <c r="E1870" s="105"/>
      <c r="F1870" s="105"/>
      <c r="G1870" s="105"/>
      <c r="H1870" s="105"/>
      <c r="I1870" s="105"/>
      <c r="J1870" s="106" t="s">
        <v>1012</v>
      </c>
      <c r="K1870" s="109"/>
      <c r="L1870" s="528">
        <v>88.131327999999996</v>
      </c>
    </row>
    <row r="1871" spans="3:12">
      <c r="C1871" s="527"/>
      <c r="D1871" s="105"/>
      <c r="E1871" s="105"/>
      <c r="F1871" s="105"/>
      <c r="G1871" s="105"/>
      <c r="H1871" s="105"/>
      <c r="I1871" s="105"/>
      <c r="J1871" s="106" t="s">
        <v>1013</v>
      </c>
      <c r="K1871" s="110">
        <v>0</v>
      </c>
      <c r="L1871" s="528">
        <v>0</v>
      </c>
    </row>
    <row r="1872" spans="3:12">
      <c r="C1872" s="529"/>
      <c r="D1872" s="112"/>
      <c r="E1872" s="112"/>
      <c r="F1872" s="112"/>
      <c r="G1872" s="112"/>
      <c r="H1872" s="112"/>
      <c r="I1872" s="112"/>
      <c r="J1872" s="113" t="s">
        <v>1014</v>
      </c>
      <c r="K1872" s="114"/>
      <c r="L1872" s="530">
        <v>88.131327999999996</v>
      </c>
    </row>
    <row r="1873" spans="1:18">
      <c r="C1873" s="531" t="s">
        <v>1015</v>
      </c>
      <c r="D1873" s="117" t="s">
        <v>1030</v>
      </c>
      <c r="E1873" s="117"/>
      <c r="F1873" s="117"/>
      <c r="G1873" s="117"/>
      <c r="H1873" s="117"/>
      <c r="I1873" s="117"/>
      <c r="J1873" s="117"/>
      <c r="K1873" s="117"/>
      <c r="L1873" s="532"/>
    </row>
    <row r="1874" spans="1:18">
      <c r="C1874" s="533"/>
      <c r="D1874" s="1788"/>
      <c r="E1874" s="1788"/>
      <c r="F1874" s="1788"/>
      <c r="G1874" s="1788"/>
      <c r="H1874" s="1788"/>
      <c r="I1874" s="1788"/>
      <c r="J1874" s="1788"/>
      <c r="K1874" s="120"/>
      <c r="L1874" s="534"/>
    </row>
    <row r="1875" spans="1:18">
      <c r="C1875" s="533"/>
      <c r="D1875" s="1792"/>
      <c r="E1875" s="1792"/>
      <c r="F1875" s="1792"/>
      <c r="G1875" s="1792"/>
      <c r="H1875" s="1792"/>
      <c r="I1875" s="1792"/>
      <c r="J1875" s="1792"/>
      <c r="K1875" s="1792"/>
      <c r="L1875" s="534"/>
    </row>
    <row r="1876" spans="1:18" ht="15.75" thickBot="1">
      <c r="C1876" s="535"/>
      <c r="D1876" s="1798"/>
      <c r="E1876" s="1798"/>
      <c r="F1876" s="1798"/>
      <c r="G1876" s="1798"/>
      <c r="H1876" s="1798"/>
      <c r="I1876" s="1798"/>
      <c r="J1876" s="1798"/>
      <c r="K1876" s="1798"/>
      <c r="L1876" s="536"/>
    </row>
    <row r="1877" spans="1:18" ht="19.5" thickBot="1">
      <c r="C1877" s="1789" t="s">
        <v>1104</v>
      </c>
      <c r="D1877" s="1790"/>
      <c r="E1877" s="1790"/>
      <c r="F1877" s="1790"/>
      <c r="G1877" s="1790"/>
      <c r="H1877" s="1790"/>
      <c r="I1877" s="1790"/>
      <c r="J1877" s="1790"/>
      <c r="K1877" s="1790"/>
      <c r="L1877" s="1791"/>
      <c r="R1877" s="186"/>
    </row>
    <row r="1878" spans="1:18">
      <c r="C1878" s="210" t="s">
        <v>981</v>
      </c>
      <c r="D1878" s="211" t="s">
        <v>23</v>
      </c>
      <c r="E1878" s="212" t="s">
        <v>982</v>
      </c>
      <c r="F1878" s="212" t="s">
        <v>970</v>
      </c>
      <c r="G1878" s="213" t="s">
        <v>983</v>
      </c>
      <c r="H1878" s="610" t="s">
        <v>984</v>
      </c>
      <c r="I1878" s="611"/>
      <c r="J1878" s="612" t="s">
        <v>985</v>
      </c>
      <c r="K1878" s="613"/>
      <c r="L1878" s="218" t="s">
        <v>986</v>
      </c>
      <c r="R1878" s="186"/>
    </row>
    <row r="1879" spans="1:18" ht="38.25">
      <c r="C1879" s="219" t="s">
        <v>555</v>
      </c>
      <c r="D1879" s="220" t="s">
        <v>713</v>
      </c>
      <c r="E1879" s="221" t="s">
        <v>409</v>
      </c>
      <c r="F1879" s="222" t="s">
        <v>714</v>
      </c>
      <c r="G1879" s="223">
        <v>1</v>
      </c>
      <c r="H1879" s="224" t="s">
        <v>987</v>
      </c>
      <c r="I1879" s="225" t="s">
        <v>988</v>
      </c>
      <c r="J1879" s="226" t="s">
        <v>989</v>
      </c>
      <c r="K1879" s="227" t="s">
        <v>990</v>
      </c>
      <c r="L1879" s="228">
        <v>100.55805999999998</v>
      </c>
      <c r="R1879" s="186"/>
    </row>
    <row r="1880" spans="1:18">
      <c r="C1880" s="67" t="s">
        <v>665</v>
      </c>
      <c r="D1880" s="68" t="s">
        <v>991</v>
      </c>
      <c r="E1880" s="69"/>
      <c r="F1880" s="69"/>
      <c r="G1880" s="70"/>
      <c r="H1880" s="71"/>
      <c r="I1880" s="71"/>
      <c r="J1880" s="72"/>
      <c r="K1880" s="72"/>
      <c r="L1880" s="73"/>
      <c r="R1880" s="186"/>
    </row>
    <row r="1881" spans="1:18" ht="45">
      <c r="A1881" s="29">
        <v>5684</v>
      </c>
      <c r="B1881" s="29" t="s">
        <v>56</v>
      </c>
      <c r="C1881" s="74">
        <v>5684</v>
      </c>
      <c r="D1881" s="156" t="s">
        <v>2482</v>
      </c>
      <c r="E1881" s="94" t="s">
        <v>56</v>
      </c>
      <c r="F1881" s="76" t="s">
        <v>776</v>
      </c>
      <c r="G1881" s="125">
        <v>6.0000000000000001E-3</v>
      </c>
      <c r="H1881" s="78">
        <v>1</v>
      </c>
      <c r="I1881" s="79"/>
      <c r="J1881" s="323">
        <v>120.45</v>
      </c>
      <c r="K1881" s="124"/>
      <c r="L1881" s="81">
        <v>0.72270000000000001</v>
      </c>
      <c r="R1881" s="186"/>
    </row>
    <row r="1882" spans="1:18" ht="45">
      <c r="A1882" s="29">
        <v>5685</v>
      </c>
      <c r="B1882" s="29" t="s">
        <v>56</v>
      </c>
      <c r="C1882" s="74">
        <v>5685</v>
      </c>
      <c r="D1882" s="156" t="s">
        <v>2625</v>
      </c>
      <c r="E1882" s="94" t="s">
        <v>56</v>
      </c>
      <c r="F1882" s="76" t="s">
        <v>1089</v>
      </c>
      <c r="G1882" s="125">
        <v>0.02</v>
      </c>
      <c r="H1882" s="78">
        <v>1</v>
      </c>
      <c r="I1882" s="79"/>
      <c r="J1882" s="323">
        <v>45.43</v>
      </c>
      <c r="K1882" s="124"/>
      <c r="L1882" s="81">
        <v>0.90859999999999996</v>
      </c>
      <c r="R1882" s="186"/>
    </row>
    <row r="1883" spans="1:18" ht="45">
      <c r="A1883" s="29">
        <v>5901</v>
      </c>
      <c r="B1883" s="29" t="s">
        <v>56</v>
      </c>
      <c r="C1883" s="74">
        <v>5901</v>
      </c>
      <c r="D1883" s="156" t="s">
        <v>775</v>
      </c>
      <c r="E1883" s="94" t="s">
        <v>56</v>
      </c>
      <c r="F1883" s="76" t="s">
        <v>776</v>
      </c>
      <c r="G1883" s="125">
        <v>4.0000000000000001E-3</v>
      </c>
      <c r="H1883" s="78">
        <v>1</v>
      </c>
      <c r="I1883" s="79"/>
      <c r="J1883" s="323">
        <v>230.38</v>
      </c>
      <c r="K1883" s="124"/>
      <c r="L1883" s="81">
        <v>0.92152000000000001</v>
      </c>
      <c r="R1883" s="186"/>
    </row>
    <row r="1884" spans="1:18" ht="45">
      <c r="A1884" s="29">
        <v>5903</v>
      </c>
      <c r="B1884" s="29" t="s">
        <v>56</v>
      </c>
      <c r="C1884" s="74">
        <v>5903</v>
      </c>
      <c r="D1884" s="156" t="s">
        <v>2643</v>
      </c>
      <c r="E1884" s="94" t="s">
        <v>56</v>
      </c>
      <c r="F1884" s="76" t="s">
        <v>1089</v>
      </c>
      <c r="G1884" s="125">
        <v>2.1999999999999999E-2</v>
      </c>
      <c r="H1884" s="78">
        <v>1</v>
      </c>
      <c r="I1884" s="79"/>
      <c r="J1884" s="323">
        <v>42.91</v>
      </c>
      <c r="K1884" s="124"/>
      <c r="L1884" s="81">
        <v>0.94401999999999986</v>
      </c>
      <c r="R1884" s="186"/>
    </row>
    <row r="1885" spans="1:18" ht="30">
      <c r="A1885" s="29">
        <v>5921</v>
      </c>
      <c r="B1885" s="29" t="s">
        <v>56</v>
      </c>
      <c r="C1885" s="74">
        <v>5921</v>
      </c>
      <c r="D1885" s="156" t="s">
        <v>2502</v>
      </c>
      <c r="E1885" s="94" t="s">
        <v>56</v>
      </c>
      <c r="F1885" s="76" t="s">
        <v>776</v>
      </c>
      <c r="G1885" s="125">
        <v>6.0000000000000001E-3</v>
      </c>
      <c r="H1885" s="78">
        <v>1</v>
      </c>
      <c r="I1885" s="79"/>
      <c r="J1885" s="323">
        <v>5.55</v>
      </c>
      <c r="K1885" s="124"/>
      <c r="L1885" s="81">
        <v>3.3299999999999996E-2</v>
      </c>
      <c r="R1885" s="186"/>
    </row>
    <row r="1886" spans="1:18" ht="30">
      <c r="A1886" s="29">
        <v>5923</v>
      </c>
      <c r="B1886" s="29" t="s">
        <v>56</v>
      </c>
      <c r="C1886" s="74">
        <v>5923</v>
      </c>
      <c r="D1886" s="156" t="s">
        <v>2645</v>
      </c>
      <c r="E1886" s="94" t="s">
        <v>56</v>
      </c>
      <c r="F1886" s="76" t="s">
        <v>1089</v>
      </c>
      <c r="G1886" s="125">
        <v>0.02</v>
      </c>
      <c r="H1886" s="78">
        <v>1</v>
      </c>
      <c r="I1886" s="79"/>
      <c r="J1886" s="323">
        <v>3.45</v>
      </c>
      <c r="K1886" s="124"/>
      <c r="L1886" s="81">
        <v>6.9000000000000006E-2</v>
      </c>
      <c r="R1886" s="186"/>
    </row>
    <row r="1887" spans="1:18" ht="30">
      <c r="A1887" s="29">
        <v>5932</v>
      </c>
      <c r="B1887" s="29" t="s">
        <v>56</v>
      </c>
      <c r="C1887" s="74">
        <v>5932</v>
      </c>
      <c r="D1887" s="156" t="s">
        <v>2504</v>
      </c>
      <c r="E1887" s="94" t="s">
        <v>56</v>
      </c>
      <c r="F1887" s="76" t="s">
        <v>776</v>
      </c>
      <c r="G1887" s="125">
        <v>8.0000000000000002E-3</v>
      </c>
      <c r="H1887" s="78">
        <v>1</v>
      </c>
      <c r="I1887" s="79"/>
      <c r="J1887" s="323">
        <v>191.59</v>
      </c>
      <c r="K1887" s="124"/>
      <c r="L1887" s="81">
        <v>1.5327200000000001</v>
      </c>
      <c r="R1887" s="186"/>
    </row>
    <row r="1888" spans="1:18" ht="30">
      <c r="A1888" s="29">
        <v>5934</v>
      </c>
      <c r="B1888" s="29" t="s">
        <v>56</v>
      </c>
      <c r="C1888" s="74">
        <v>5934</v>
      </c>
      <c r="D1888" s="156" t="s">
        <v>2647</v>
      </c>
      <c r="E1888" s="94" t="s">
        <v>56</v>
      </c>
      <c r="F1888" s="76" t="s">
        <v>1089</v>
      </c>
      <c r="G1888" s="125">
        <v>1.9E-2</v>
      </c>
      <c r="H1888" s="78">
        <v>1</v>
      </c>
      <c r="I1888" s="79"/>
      <c r="J1888" s="323">
        <v>67.37</v>
      </c>
      <c r="K1888" s="124"/>
      <c r="L1888" s="81">
        <v>1.28003</v>
      </c>
      <c r="R1888" s="186"/>
    </row>
    <row r="1889" spans="1:18" ht="30">
      <c r="A1889" s="29">
        <v>89035</v>
      </c>
      <c r="B1889" s="29" t="s">
        <v>56</v>
      </c>
      <c r="C1889" s="74">
        <v>89035</v>
      </c>
      <c r="D1889" s="156" t="s">
        <v>2532</v>
      </c>
      <c r="E1889" s="94" t="s">
        <v>56</v>
      </c>
      <c r="F1889" s="76" t="s">
        <v>776</v>
      </c>
      <c r="G1889" s="125">
        <v>5.0000000000000001E-3</v>
      </c>
      <c r="H1889" s="78">
        <v>1</v>
      </c>
      <c r="I1889" s="79"/>
      <c r="J1889" s="323">
        <v>139.82</v>
      </c>
      <c r="K1889" s="124"/>
      <c r="L1889" s="81">
        <v>0.69909999999999994</v>
      </c>
      <c r="R1889" s="186"/>
    </row>
    <row r="1890" spans="1:18" ht="30">
      <c r="A1890" s="29">
        <v>89036</v>
      </c>
      <c r="B1890" s="29" t="s">
        <v>56</v>
      </c>
      <c r="C1890" s="74">
        <v>89036</v>
      </c>
      <c r="D1890" s="156" t="s">
        <v>2674</v>
      </c>
      <c r="E1890" s="94" t="s">
        <v>56</v>
      </c>
      <c r="F1890" s="76" t="s">
        <v>1089</v>
      </c>
      <c r="G1890" s="125">
        <v>5.0000000000000001E-3</v>
      </c>
      <c r="H1890" s="78">
        <v>1</v>
      </c>
      <c r="I1890" s="79"/>
      <c r="J1890" s="323">
        <v>31.63</v>
      </c>
      <c r="K1890" s="124"/>
      <c r="L1890" s="81">
        <v>0.15814999999999999</v>
      </c>
      <c r="R1890" s="186"/>
    </row>
    <row r="1891" spans="1:18" ht="45">
      <c r="A1891" s="29">
        <v>96463</v>
      </c>
      <c r="B1891" s="29" t="s">
        <v>56</v>
      </c>
      <c r="C1891" s="74">
        <v>96463</v>
      </c>
      <c r="D1891" s="156" t="s">
        <v>2615</v>
      </c>
      <c r="E1891" s="94" t="s">
        <v>56</v>
      </c>
      <c r="F1891" s="76" t="s">
        <v>776</v>
      </c>
      <c r="G1891" s="125">
        <v>5.0000000000000001E-3</v>
      </c>
      <c r="H1891" s="78">
        <v>1</v>
      </c>
      <c r="I1891" s="79"/>
      <c r="J1891" s="323">
        <v>162.79</v>
      </c>
      <c r="K1891" s="124"/>
      <c r="L1891" s="81">
        <v>0.81394999999999995</v>
      </c>
      <c r="R1891" s="186"/>
    </row>
    <row r="1892" spans="1:18" ht="45">
      <c r="A1892" s="29">
        <v>96464</v>
      </c>
      <c r="B1892" s="29" t="s">
        <v>56</v>
      </c>
      <c r="C1892" s="74">
        <v>96464</v>
      </c>
      <c r="D1892" s="156" t="s">
        <v>2759</v>
      </c>
      <c r="E1892" s="94" t="s">
        <v>56</v>
      </c>
      <c r="F1892" s="76" t="s">
        <v>1089</v>
      </c>
      <c r="G1892" s="125">
        <v>2.1000000000000001E-2</v>
      </c>
      <c r="H1892" s="78">
        <v>1</v>
      </c>
      <c r="I1892" s="79"/>
      <c r="J1892" s="323">
        <v>63.04</v>
      </c>
      <c r="K1892" s="124"/>
      <c r="L1892" s="81">
        <v>1.3238400000000001</v>
      </c>
      <c r="R1892" s="186"/>
    </row>
    <row r="1893" spans="1:18">
      <c r="C1893" s="82"/>
      <c r="D1893" s="83"/>
      <c r="E1893" s="84"/>
      <c r="F1893" s="84"/>
      <c r="G1893" s="85"/>
      <c r="H1893" s="86"/>
      <c r="I1893" s="86"/>
      <c r="J1893" s="87"/>
      <c r="K1893" s="88" t="s">
        <v>996</v>
      </c>
      <c r="L1893" s="89">
        <v>9.4069299999999991</v>
      </c>
      <c r="R1893" s="186"/>
    </row>
    <row r="1894" spans="1:18">
      <c r="C1894" s="67" t="s">
        <v>705</v>
      </c>
      <c r="D1894" s="90" t="s">
        <v>997</v>
      </c>
      <c r="E1894" s="84"/>
      <c r="F1894" s="84"/>
      <c r="G1894" s="85"/>
      <c r="H1894" s="91"/>
      <c r="I1894" s="91"/>
      <c r="J1894" s="92"/>
      <c r="K1894" s="92"/>
      <c r="L1894" s="93"/>
      <c r="R1894" s="186"/>
    </row>
    <row r="1895" spans="1:18">
      <c r="A1895" s="29">
        <v>88316</v>
      </c>
      <c r="B1895" s="29" t="s">
        <v>56</v>
      </c>
      <c r="C1895" s="74">
        <v>88316</v>
      </c>
      <c r="D1895" s="156" t="s">
        <v>9016</v>
      </c>
      <c r="E1895" s="94" t="s">
        <v>56</v>
      </c>
      <c r="F1895" s="76" t="s">
        <v>994</v>
      </c>
      <c r="G1895" s="125">
        <v>0.105</v>
      </c>
      <c r="H1895" s="78"/>
      <c r="I1895" s="79" t="s">
        <v>995</v>
      </c>
      <c r="J1895" s="323">
        <v>17.61</v>
      </c>
      <c r="K1895" s="124" t="s">
        <v>995</v>
      </c>
      <c r="L1895" s="81">
        <v>1.8490499999999999</v>
      </c>
      <c r="R1895" s="186"/>
    </row>
    <row r="1896" spans="1:18" hidden="1">
      <c r="A1896" s="29"/>
      <c r="B1896" s="29"/>
      <c r="C1896" s="74"/>
      <c r="D1896" s="156"/>
      <c r="E1896" s="94"/>
      <c r="F1896" s="76"/>
      <c r="G1896" s="125"/>
      <c r="H1896" s="78"/>
      <c r="I1896" s="79"/>
      <c r="J1896" s="323"/>
      <c r="K1896" s="124"/>
      <c r="L1896" s="81"/>
      <c r="R1896" s="186"/>
    </row>
    <row r="1897" spans="1:18">
      <c r="C1897" s="82"/>
      <c r="D1897" s="83"/>
      <c r="E1897" s="84"/>
      <c r="F1897" s="84"/>
      <c r="G1897" s="85"/>
      <c r="H1897" s="86"/>
      <c r="I1897" s="86"/>
      <c r="J1897" s="87"/>
      <c r="K1897" s="88" t="s">
        <v>999</v>
      </c>
      <c r="L1897" s="101">
        <v>11.255979999999999</v>
      </c>
      <c r="R1897" s="186"/>
    </row>
    <row r="1898" spans="1:18">
      <c r="C1898" s="82"/>
      <c r="D1898" s="83"/>
      <c r="E1898" s="84"/>
      <c r="F1898" s="84"/>
      <c r="G1898" s="85"/>
      <c r="H1898" s="86"/>
      <c r="I1898" s="86"/>
      <c r="J1898" s="87"/>
      <c r="K1898" s="88" t="s">
        <v>1000</v>
      </c>
      <c r="L1898" s="101">
        <v>11.255979999999999</v>
      </c>
      <c r="R1898" s="186"/>
    </row>
    <row r="1899" spans="1:18">
      <c r="C1899" s="102" t="s">
        <v>750</v>
      </c>
      <c r="D1899" s="90" t="s">
        <v>1001</v>
      </c>
      <c r="E1899" s="84"/>
      <c r="F1899" s="84"/>
      <c r="G1899" s="85"/>
      <c r="H1899" s="86"/>
      <c r="I1899" s="86" t="s">
        <v>995</v>
      </c>
      <c r="J1899" s="87"/>
      <c r="K1899" s="87"/>
      <c r="L1899" s="103"/>
      <c r="R1899" s="186"/>
    </row>
    <row r="1900" spans="1:18">
      <c r="A1900" s="29">
        <v>1106</v>
      </c>
      <c r="B1900" s="29" t="s">
        <v>65</v>
      </c>
      <c r="C1900" s="74">
        <v>1106</v>
      </c>
      <c r="D1900" s="156" t="s">
        <v>10338</v>
      </c>
      <c r="E1900" s="94" t="s">
        <v>65</v>
      </c>
      <c r="F1900" s="76" t="s">
        <v>9401</v>
      </c>
      <c r="G1900" s="126">
        <v>93.022999999999996</v>
      </c>
      <c r="H1900" s="78"/>
      <c r="I1900" s="79" t="s">
        <v>995</v>
      </c>
      <c r="J1900" s="323">
        <v>0.96</v>
      </c>
      <c r="K1900" s="124" t="s">
        <v>995</v>
      </c>
      <c r="L1900" s="81">
        <v>89.302079999999989</v>
      </c>
      <c r="R1900" s="186"/>
    </row>
    <row r="1901" spans="1:18" hidden="1">
      <c r="A1901" s="29"/>
      <c r="B1901" s="29"/>
      <c r="C1901" s="74"/>
      <c r="D1901" s="156"/>
      <c r="E1901" s="94"/>
      <c r="F1901" s="76"/>
      <c r="G1901" s="126"/>
      <c r="H1901" s="78"/>
      <c r="I1901" s="79"/>
      <c r="J1901" s="323"/>
      <c r="K1901" s="124"/>
      <c r="L1901" s="81"/>
      <c r="R1901" s="186"/>
    </row>
    <row r="1902" spans="1:18" hidden="1">
      <c r="A1902" s="29"/>
      <c r="B1902" s="29"/>
      <c r="C1902" s="74"/>
      <c r="D1902" s="156"/>
      <c r="E1902" s="94"/>
      <c r="F1902" s="76"/>
      <c r="G1902" s="126"/>
      <c r="H1902" s="78"/>
      <c r="I1902" s="79"/>
      <c r="J1902" s="323"/>
      <c r="K1902" s="124"/>
      <c r="L1902" s="81"/>
      <c r="R1902" s="186"/>
    </row>
    <row r="1903" spans="1:18" hidden="1">
      <c r="C1903" s="74"/>
      <c r="D1903" s="75"/>
      <c r="E1903" s="76"/>
      <c r="F1903" s="76"/>
      <c r="G1903" s="77"/>
      <c r="H1903" s="78"/>
      <c r="I1903" s="79"/>
      <c r="J1903" s="80"/>
      <c r="K1903" s="124"/>
      <c r="L1903" s="81"/>
      <c r="R1903" s="186"/>
    </row>
    <row r="1904" spans="1:18">
      <c r="C1904" s="82"/>
      <c r="D1904" s="83"/>
      <c r="E1904" s="84"/>
      <c r="F1904" s="84"/>
      <c r="G1904" s="85"/>
      <c r="H1904" s="86"/>
      <c r="I1904" s="86"/>
      <c r="J1904" s="87"/>
      <c r="K1904" s="88" t="s">
        <v>1002</v>
      </c>
      <c r="L1904" s="89">
        <v>89.302079999999989</v>
      </c>
      <c r="R1904" s="186"/>
    </row>
    <row r="1905" spans="3:18" hidden="1">
      <c r="C1905" s="102" t="s">
        <v>964</v>
      </c>
      <c r="D1905" s="90" t="s">
        <v>1003</v>
      </c>
      <c r="E1905" s="84"/>
      <c r="F1905" s="84"/>
      <c r="G1905" s="85"/>
      <c r="H1905" s="86"/>
      <c r="I1905" s="86"/>
      <c r="J1905" s="87"/>
      <c r="K1905" s="87"/>
      <c r="L1905" s="103"/>
      <c r="R1905" s="186"/>
    </row>
    <row r="1906" spans="3:18" hidden="1">
      <c r="C1906" s="74"/>
      <c r="D1906" s="75"/>
      <c r="E1906" s="76"/>
      <c r="F1906" s="76"/>
      <c r="G1906" s="99"/>
      <c r="H1906" s="78"/>
      <c r="I1906" s="95"/>
      <c r="J1906" s="80"/>
      <c r="K1906" s="96"/>
      <c r="L1906" s="81"/>
      <c r="R1906" s="186"/>
    </row>
    <row r="1907" spans="3:18" hidden="1">
      <c r="C1907" s="82"/>
      <c r="D1907" s="83"/>
      <c r="E1907" s="84"/>
      <c r="F1907" s="84"/>
      <c r="G1907" s="85"/>
      <c r="H1907" s="86"/>
      <c r="I1907" s="86"/>
      <c r="J1907" s="87"/>
      <c r="K1907" s="88" t="s">
        <v>1004</v>
      </c>
      <c r="L1907" s="89">
        <v>0</v>
      </c>
      <c r="R1907" s="186"/>
    </row>
    <row r="1908" spans="3:18" hidden="1">
      <c r="C1908" s="102" t="s">
        <v>1005</v>
      </c>
      <c r="D1908" s="90" t="s">
        <v>1006</v>
      </c>
      <c r="E1908" s="84"/>
      <c r="F1908" s="84"/>
      <c r="G1908" s="85"/>
      <c r="H1908" s="86"/>
      <c r="I1908" s="86"/>
      <c r="J1908" s="87"/>
      <c r="K1908" s="87"/>
      <c r="L1908" s="103"/>
      <c r="R1908" s="186"/>
    </row>
    <row r="1909" spans="3:18" hidden="1">
      <c r="C1909" s="74"/>
      <c r="D1909" s="75" t="s">
        <v>995</v>
      </c>
      <c r="E1909" s="76"/>
      <c r="F1909" s="76" t="s">
        <v>995</v>
      </c>
      <c r="G1909" s="99"/>
      <c r="H1909" s="78"/>
      <c r="I1909" s="95" t="s">
        <v>995</v>
      </c>
      <c r="J1909" s="80" t="s">
        <v>995</v>
      </c>
      <c r="K1909" s="96" t="s">
        <v>995</v>
      </c>
      <c r="L1909" s="81" t="s">
        <v>995</v>
      </c>
      <c r="R1909" s="186"/>
    </row>
    <row r="1910" spans="3:18" hidden="1">
      <c r="C1910" s="82"/>
      <c r="D1910" s="83"/>
      <c r="E1910" s="84"/>
      <c r="F1910" s="84"/>
      <c r="G1910" s="85"/>
      <c r="H1910" s="86"/>
      <c r="I1910" s="86"/>
      <c r="J1910" s="87"/>
      <c r="K1910" s="88" t="s">
        <v>1007</v>
      </c>
      <c r="L1910" s="89">
        <v>0</v>
      </c>
      <c r="R1910" s="186"/>
    </row>
    <row r="1911" spans="3:18" hidden="1">
      <c r="C1911" s="102" t="s">
        <v>1008</v>
      </c>
      <c r="D1911" s="90" t="s">
        <v>1009</v>
      </c>
      <c r="E1911" s="84"/>
      <c r="F1911" s="84"/>
      <c r="G1911" s="85"/>
      <c r="H1911" s="86"/>
      <c r="I1911" s="86"/>
      <c r="J1911" s="87"/>
      <c r="K1911" s="87"/>
      <c r="L1911" s="103"/>
      <c r="R1911" s="186"/>
    </row>
    <row r="1912" spans="3:18" hidden="1">
      <c r="C1912" s="74"/>
      <c r="D1912" s="75" t="s">
        <v>995</v>
      </c>
      <c r="E1912" s="76"/>
      <c r="F1912" s="76" t="s">
        <v>995</v>
      </c>
      <c r="G1912" s="99"/>
      <c r="H1912" s="78"/>
      <c r="I1912" s="95" t="s">
        <v>995</v>
      </c>
      <c r="J1912" s="80" t="s">
        <v>995</v>
      </c>
      <c r="K1912" s="96" t="s">
        <v>995</v>
      </c>
      <c r="L1912" s="81" t="s">
        <v>995</v>
      </c>
      <c r="R1912" s="186"/>
    </row>
    <row r="1913" spans="3:18" hidden="1">
      <c r="C1913" s="82"/>
      <c r="D1913" s="83"/>
      <c r="E1913" s="84"/>
      <c r="F1913" s="84"/>
      <c r="G1913" s="85"/>
      <c r="H1913" s="86"/>
      <c r="I1913" s="86"/>
      <c r="J1913" s="87"/>
      <c r="K1913" s="88" t="s">
        <v>1010</v>
      </c>
      <c r="L1913" s="89">
        <v>0</v>
      </c>
      <c r="R1913" s="186"/>
    </row>
    <row r="1914" spans="3:18" hidden="1">
      <c r="C1914" s="74"/>
      <c r="D1914" s="75" t="s">
        <v>995</v>
      </c>
      <c r="E1914" s="76"/>
      <c r="F1914" s="76" t="s">
        <v>995</v>
      </c>
      <c r="G1914" s="99"/>
      <c r="H1914" s="78"/>
      <c r="I1914" s="95" t="s">
        <v>995</v>
      </c>
      <c r="J1914" s="80" t="s">
        <v>995</v>
      </c>
      <c r="K1914" s="96" t="s">
        <v>995</v>
      </c>
      <c r="L1914" s="81" t="s">
        <v>995</v>
      </c>
      <c r="R1914" s="186"/>
    </row>
    <row r="1915" spans="3:18">
      <c r="C1915" s="104"/>
      <c r="D1915" s="105"/>
      <c r="E1915" s="105"/>
      <c r="F1915" s="105"/>
      <c r="G1915" s="105"/>
      <c r="H1915" s="105"/>
      <c r="I1915" s="105"/>
      <c r="J1915" s="106" t="s">
        <v>1011</v>
      </c>
      <c r="K1915" s="107"/>
      <c r="L1915" s="108">
        <v>1</v>
      </c>
      <c r="R1915" s="186"/>
    </row>
    <row r="1916" spans="3:18">
      <c r="C1916" s="104"/>
      <c r="D1916" s="105"/>
      <c r="E1916" s="105"/>
      <c r="F1916" s="105"/>
      <c r="G1916" s="105"/>
      <c r="H1916" s="105"/>
      <c r="I1916" s="105"/>
      <c r="J1916" s="106" t="s">
        <v>1012</v>
      </c>
      <c r="K1916" s="109"/>
      <c r="L1916" s="108">
        <v>100.55805999999998</v>
      </c>
      <c r="R1916" s="186"/>
    </row>
    <row r="1917" spans="3:18">
      <c r="C1917" s="104"/>
      <c r="D1917" s="105"/>
      <c r="E1917" s="105"/>
      <c r="F1917" s="105"/>
      <c r="G1917" s="105"/>
      <c r="H1917" s="105"/>
      <c r="I1917" s="105"/>
      <c r="J1917" s="106" t="s">
        <v>1013</v>
      </c>
      <c r="K1917" s="110">
        <v>0</v>
      </c>
      <c r="L1917" s="108">
        <v>0</v>
      </c>
      <c r="R1917" s="186"/>
    </row>
    <row r="1918" spans="3:18">
      <c r="C1918" s="111"/>
      <c r="D1918" s="112"/>
      <c r="E1918" s="112"/>
      <c r="F1918" s="112"/>
      <c r="G1918" s="112"/>
      <c r="H1918" s="112"/>
      <c r="I1918" s="112"/>
      <c r="J1918" s="113" t="s">
        <v>1014</v>
      </c>
      <c r="K1918" s="114"/>
      <c r="L1918" s="115">
        <v>100.55805999999998</v>
      </c>
      <c r="R1918" s="186"/>
    </row>
    <row r="1919" spans="3:18">
      <c r="C1919" s="116" t="s">
        <v>1015</v>
      </c>
      <c r="D1919" s="117" t="s">
        <v>1030</v>
      </c>
      <c r="E1919" s="117"/>
      <c r="F1919" s="117"/>
      <c r="G1919" s="117"/>
      <c r="H1919" s="117"/>
      <c r="I1919" s="117"/>
      <c r="J1919" s="117"/>
      <c r="K1919" s="117"/>
      <c r="L1919" s="118"/>
      <c r="R1919" s="186"/>
    </row>
    <row r="1920" spans="3:18" hidden="1">
      <c r="C1920" s="119"/>
      <c r="D1920" s="1788"/>
      <c r="E1920" s="1788"/>
      <c r="F1920" s="1788"/>
      <c r="G1920" s="1788"/>
      <c r="H1920" s="1788"/>
      <c r="I1920" s="1788"/>
      <c r="J1920" s="1788"/>
      <c r="K1920" s="120"/>
      <c r="L1920" s="121"/>
      <c r="R1920" s="186"/>
    </row>
    <row r="1921" spans="1:18" hidden="1">
      <c r="C1921" s="119"/>
      <c r="D1921" s="1792"/>
      <c r="E1921" s="1792"/>
      <c r="F1921" s="1792"/>
      <c r="G1921" s="1792"/>
      <c r="H1921" s="1792"/>
      <c r="I1921" s="1792"/>
      <c r="J1921" s="1792"/>
      <c r="K1921" s="1792"/>
      <c r="L1921" s="121"/>
      <c r="R1921" s="186"/>
    </row>
    <row r="1922" spans="1:18">
      <c r="C1922" s="210" t="s">
        <v>981</v>
      </c>
      <c r="D1922" s="211" t="s">
        <v>23</v>
      </c>
      <c r="E1922" s="212" t="s">
        <v>982</v>
      </c>
      <c r="F1922" s="212" t="s">
        <v>970</v>
      </c>
      <c r="G1922" s="213" t="s">
        <v>983</v>
      </c>
      <c r="H1922" s="214" t="s">
        <v>984</v>
      </c>
      <c r="I1922" s="215"/>
      <c r="J1922" s="216" t="s">
        <v>985</v>
      </c>
      <c r="K1922" s="217"/>
      <c r="L1922" s="218" t="s">
        <v>986</v>
      </c>
      <c r="R1922" s="186"/>
    </row>
    <row r="1923" spans="1:18">
      <c r="C1923" s="219" t="s">
        <v>782</v>
      </c>
      <c r="D1923" s="220" t="s">
        <v>783</v>
      </c>
      <c r="E1923" s="221" t="s">
        <v>409</v>
      </c>
      <c r="F1923" s="222" t="s">
        <v>472</v>
      </c>
      <c r="G1923" s="223">
        <v>1</v>
      </c>
      <c r="H1923" s="224" t="s">
        <v>987</v>
      </c>
      <c r="I1923" s="225" t="s">
        <v>988</v>
      </c>
      <c r="J1923" s="226" t="s">
        <v>989</v>
      </c>
      <c r="K1923" s="227" t="s">
        <v>990</v>
      </c>
      <c r="L1923" s="228">
        <v>0.96213799999999994</v>
      </c>
      <c r="R1923" s="186"/>
    </row>
    <row r="1924" spans="1:18">
      <c r="C1924" s="67" t="s">
        <v>665</v>
      </c>
      <c r="D1924" s="68" t="s">
        <v>991</v>
      </c>
      <c r="E1924" s="69"/>
      <c r="F1924" s="69"/>
      <c r="G1924" s="70"/>
      <c r="H1924" s="71"/>
      <c r="I1924" s="71"/>
      <c r="J1924" s="72"/>
      <c r="K1924" s="72"/>
      <c r="L1924" s="73"/>
      <c r="R1924" s="186"/>
    </row>
    <row r="1925" spans="1:18" ht="30">
      <c r="A1925" s="29">
        <v>5839</v>
      </c>
      <c r="B1925" s="29" t="s">
        <v>56</v>
      </c>
      <c r="C1925" s="74">
        <v>5839</v>
      </c>
      <c r="D1925" s="122" t="s">
        <v>2489</v>
      </c>
      <c r="E1925" s="76" t="s">
        <v>56</v>
      </c>
      <c r="F1925" s="76" t="s">
        <v>776</v>
      </c>
      <c r="G1925" s="125">
        <v>2E-3</v>
      </c>
      <c r="H1925" s="78">
        <v>1</v>
      </c>
      <c r="I1925" s="79">
        <v>0</v>
      </c>
      <c r="J1925" s="123">
        <v>10.64</v>
      </c>
      <c r="K1925" s="124">
        <v>0</v>
      </c>
      <c r="L1925" s="81">
        <v>0.02</v>
      </c>
      <c r="R1925" s="186"/>
    </row>
    <row r="1926" spans="1:18" ht="30">
      <c r="A1926" s="29">
        <v>5841</v>
      </c>
      <c r="B1926" s="29" t="s">
        <v>56</v>
      </c>
      <c r="C1926" s="74">
        <v>5841</v>
      </c>
      <c r="D1926" s="122" t="s">
        <v>2631</v>
      </c>
      <c r="E1926" s="76" t="s">
        <v>56</v>
      </c>
      <c r="F1926" s="76" t="s">
        <v>1089</v>
      </c>
      <c r="G1926" s="125">
        <v>4.0000000000000001E-3</v>
      </c>
      <c r="H1926" s="78">
        <v>1</v>
      </c>
      <c r="I1926" s="79">
        <v>0</v>
      </c>
      <c r="J1926" s="123">
        <v>5.0599999999999996</v>
      </c>
      <c r="K1926" s="124">
        <v>0</v>
      </c>
      <c r="L1926" s="81">
        <v>0.02</v>
      </c>
      <c r="R1926" s="186"/>
    </row>
    <row r="1927" spans="1:18" ht="60">
      <c r="A1927" s="29">
        <v>83362</v>
      </c>
      <c r="B1927" s="29" t="s">
        <v>56</v>
      </c>
      <c r="C1927" s="74">
        <v>83362</v>
      </c>
      <c r="D1927" s="122" t="s">
        <v>2518</v>
      </c>
      <c r="E1927" s="76" t="s">
        <v>56</v>
      </c>
      <c r="F1927" s="76" t="s">
        <v>776</v>
      </c>
      <c r="G1927" s="125">
        <v>1E-3</v>
      </c>
      <c r="H1927" s="78">
        <v>1</v>
      </c>
      <c r="I1927" s="79">
        <v>0</v>
      </c>
      <c r="J1927" s="123">
        <v>231.32</v>
      </c>
      <c r="K1927" s="124">
        <v>0</v>
      </c>
      <c r="L1927" s="81">
        <v>0.23</v>
      </c>
      <c r="R1927" s="186"/>
    </row>
    <row r="1928" spans="1:18" ht="60">
      <c r="A1928" s="29">
        <v>91486</v>
      </c>
      <c r="B1928" s="29" t="s">
        <v>56</v>
      </c>
      <c r="C1928" s="74">
        <v>91486</v>
      </c>
      <c r="D1928" s="122" t="s">
        <v>2707</v>
      </c>
      <c r="E1928" s="76" t="s">
        <v>56</v>
      </c>
      <c r="F1928" s="76" t="s">
        <v>1089</v>
      </c>
      <c r="G1928" s="125">
        <v>4.8999999999999998E-3</v>
      </c>
      <c r="H1928" s="78">
        <v>1</v>
      </c>
      <c r="I1928" s="79">
        <v>0</v>
      </c>
      <c r="J1928" s="123">
        <v>44.67</v>
      </c>
      <c r="K1928" s="124">
        <v>0</v>
      </c>
      <c r="L1928" s="81">
        <v>0.22</v>
      </c>
      <c r="R1928" s="186"/>
    </row>
    <row r="1929" spans="1:18" ht="30">
      <c r="A1929" s="29">
        <v>89035</v>
      </c>
      <c r="B1929" s="29" t="s">
        <v>56</v>
      </c>
      <c r="C1929" s="74">
        <v>89035</v>
      </c>
      <c r="D1929" s="122" t="s">
        <v>2532</v>
      </c>
      <c r="E1929" s="76" t="s">
        <v>56</v>
      </c>
      <c r="F1929" s="76" t="s">
        <v>776</v>
      </c>
      <c r="G1929" s="125">
        <v>1.6999999999999999E-3</v>
      </c>
      <c r="H1929" s="78">
        <v>1</v>
      </c>
      <c r="I1929" s="79">
        <v>0</v>
      </c>
      <c r="J1929" s="123">
        <v>139.82</v>
      </c>
      <c r="K1929" s="124">
        <v>0</v>
      </c>
      <c r="L1929" s="81">
        <v>0.24</v>
      </c>
      <c r="R1929" s="186"/>
    </row>
    <row r="1930" spans="1:18" ht="30">
      <c r="A1930" s="29">
        <v>89036</v>
      </c>
      <c r="B1930" s="29" t="s">
        <v>56</v>
      </c>
      <c r="C1930" s="74">
        <v>89036</v>
      </c>
      <c r="D1930" s="122" t="s">
        <v>2674</v>
      </c>
      <c r="E1930" s="76" t="s">
        <v>56</v>
      </c>
      <c r="F1930" s="76" t="s">
        <v>1089</v>
      </c>
      <c r="G1930" s="125">
        <v>4.1000000000000003E-3</v>
      </c>
      <c r="H1930" s="78">
        <v>1</v>
      </c>
      <c r="I1930" s="79">
        <v>0</v>
      </c>
      <c r="J1930" s="123">
        <v>31.63</v>
      </c>
      <c r="K1930" s="124">
        <v>0</v>
      </c>
      <c r="L1930" s="81">
        <v>0.13</v>
      </c>
      <c r="R1930" s="186"/>
    </row>
    <row r="1931" spans="1:18">
      <c r="C1931" s="74"/>
      <c r="D1931" s="75"/>
      <c r="E1931" s="76"/>
      <c r="F1931" s="76"/>
      <c r="G1931" s="99"/>
      <c r="H1931" s="78"/>
      <c r="I1931" s="79"/>
      <c r="J1931" s="80"/>
      <c r="K1931" s="124"/>
      <c r="L1931" s="81"/>
      <c r="R1931" s="186"/>
    </row>
    <row r="1932" spans="1:18">
      <c r="C1932" s="82"/>
      <c r="D1932" s="83"/>
      <c r="E1932" s="84"/>
      <c r="F1932" s="84"/>
      <c r="G1932" s="85"/>
      <c r="H1932" s="86"/>
      <c r="I1932" s="86"/>
      <c r="J1932" s="87"/>
      <c r="K1932" s="88" t="s">
        <v>996</v>
      </c>
      <c r="L1932" s="89">
        <v>0.86</v>
      </c>
      <c r="R1932" s="186"/>
    </row>
    <row r="1933" spans="1:18">
      <c r="C1933" s="67" t="s">
        <v>705</v>
      </c>
      <c r="D1933" s="90" t="s">
        <v>997</v>
      </c>
      <c r="E1933" s="84"/>
      <c r="F1933" s="84"/>
      <c r="G1933" s="85"/>
      <c r="H1933" s="91"/>
      <c r="I1933" s="91"/>
      <c r="J1933" s="92"/>
      <c r="K1933" s="92"/>
      <c r="L1933" s="93"/>
      <c r="R1933" s="186"/>
    </row>
    <row r="1934" spans="1:18">
      <c r="A1934" s="29">
        <v>88316</v>
      </c>
      <c r="B1934" s="29" t="s">
        <v>56</v>
      </c>
      <c r="C1934" s="74">
        <v>88316</v>
      </c>
      <c r="D1934" s="156" t="s">
        <v>9016</v>
      </c>
      <c r="E1934" s="94" t="s">
        <v>56</v>
      </c>
      <c r="F1934" s="76" t="s">
        <v>994</v>
      </c>
      <c r="G1934" s="125">
        <v>5.7999999999999996E-3</v>
      </c>
      <c r="H1934" s="78"/>
      <c r="I1934" s="79" t="s">
        <v>995</v>
      </c>
      <c r="J1934" s="323">
        <v>17.61</v>
      </c>
      <c r="K1934" s="124" t="s">
        <v>995</v>
      </c>
      <c r="L1934" s="81">
        <v>0.10213799999999999</v>
      </c>
      <c r="R1934" s="186"/>
    </row>
    <row r="1935" spans="1:18">
      <c r="C1935" s="74"/>
      <c r="D1935" s="122"/>
      <c r="E1935" s="94"/>
      <c r="F1935" s="76"/>
      <c r="G1935" s="77"/>
      <c r="H1935" s="78"/>
      <c r="I1935" s="95" t="s">
        <v>995</v>
      </c>
      <c r="J1935" s="123"/>
      <c r="K1935" s="96" t="s">
        <v>995</v>
      </c>
      <c r="L1935" s="81">
        <v>0</v>
      </c>
      <c r="R1935" s="186"/>
    </row>
    <row r="1936" spans="1:18">
      <c r="C1936" s="74"/>
      <c r="D1936" s="97"/>
      <c r="E1936" s="98"/>
      <c r="F1936" s="98"/>
      <c r="G1936" s="99"/>
      <c r="H1936" s="91"/>
      <c r="I1936" s="91"/>
      <c r="J1936" s="92"/>
      <c r="K1936" s="88" t="s">
        <v>998</v>
      </c>
      <c r="L1936" s="100">
        <v>0.10213799999999999</v>
      </c>
      <c r="R1936" s="186"/>
    </row>
    <row r="1937" spans="3:18">
      <c r="C1937" s="82"/>
      <c r="D1937" s="83"/>
      <c r="E1937" s="84"/>
      <c r="F1937" s="84"/>
      <c r="G1937" s="85"/>
      <c r="H1937" s="86"/>
      <c r="I1937" s="86"/>
      <c r="J1937" s="87"/>
      <c r="K1937" s="88" t="s">
        <v>999</v>
      </c>
      <c r="L1937" s="101">
        <v>0.96213799999999994</v>
      </c>
      <c r="R1937" s="186"/>
    </row>
    <row r="1938" spans="3:18">
      <c r="C1938" s="82"/>
      <c r="D1938" s="83"/>
      <c r="E1938" s="84"/>
      <c r="F1938" s="84"/>
      <c r="G1938" s="85"/>
      <c r="H1938" s="86"/>
      <c r="I1938" s="86"/>
      <c r="J1938" s="87"/>
      <c r="K1938" s="88" t="s">
        <v>1000</v>
      </c>
      <c r="L1938" s="101">
        <v>0.96213799999999994</v>
      </c>
      <c r="R1938" s="186"/>
    </row>
    <row r="1939" spans="3:18" hidden="1">
      <c r="C1939" s="102" t="s">
        <v>750</v>
      </c>
      <c r="D1939" s="90" t="s">
        <v>1001</v>
      </c>
      <c r="E1939" s="84"/>
      <c r="F1939" s="84"/>
      <c r="G1939" s="85"/>
      <c r="H1939" s="86"/>
      <c r="I1939" s="86" t="s">
        <v>995</v>
      </c>
      <c r="J1939" s="87"/>
      <c r="K1939" s="87"/>
      <c r="L1939" s="103"/>
      <c r="R1939" s="186"/>
    </row>
    <row r="1940" spans="3:18" hidden="1">
      <c r="C1940" s="74"/>
      <c r="D1940" s="75"/>
      <c r="E1940" s="76"/>
      <c r="F1940" s="76"/>
      <c r="G1940" s="77"/>
      <c r="H1940" s="78"/>
      <c r="I1940" s="95"/>
      <c r="J1940" s="80"/>
      <c r="K1940" s="96"/>
      <c r="L1940" s="81"/>
      <c r="R1940" s="186"/>
    </row>
    <row r="1941" spans="3:18" hidden="1">
      <c r="C1941" s="74"/>
      <c r="D1941" s="75"/>
      <c r="E1941" s="76"/>
      <c r="F1941" s="76"/>
      <c r="G1941" s="77"/>
      <c r="H1941" s="78"/>
      <c r="I1941" s="95"/>
      <c r="J1941" s="80"/>
      <c r="K1941" s="96"/>
      <c r="L1941" s="81"/>
      <c r="R1941" s="186"/>
    </row>
    <row r="1942" spans="3:18" hidden="1">
      <c r="C1942" s="74"/>
      <c r="D1942" s="75"/>
      <c r="E1942" s="76"/>
      <c r="F1942" s="76"/>
      <c r="G1942" s="77"/>
      <c r="H1942" s="78"/>
      <c r="I1942" s="95"/>
      <c r="J1942" s="80"/>
      <c r="K1942" s="96"/>
      <c r="L1942" s="81"/>
      <c r="R1942" s="186"/>
    </row>
    <row r="1943" spans="3:18" hidden="1">
      <c r="C1943" s="74"/>
      <c r="D1943" s="75"/>
      <c r="E1943" s="76"/>
      <c r="F1943" s="76"/>
      <c r="G1943" s="77"/>
      <c r="H1943" s="78"/>
      <c r="I1943" s="95"/>
      <c r="J1943" s="80"/>
      <c r="K1943" s="96"/>
      <c r="L1943" s="81"/>
      <c r="R1943" s="186"/>
    </row>
    <row r="1944" spans="3:18" hidden="1">
      <c r="C1944" s="74"/>
      <c r="D1944" s="75"/>
      <c r="E1944" s="76"/>
      <c r="F1944" s="76"/>
      <c r="G1944" s="77"/>
      <c r="H1944" s="78"/>
      <c r="I1944" s="95"/>
      <c r="J1944" s="80"/>
      <c r="K1944" s="96"/>
      <c r="L1944" s="81"/>
      <c r="R1944" s="186"/>
    </row>
    <row r="1945" spans="3:18" hidden="1">
      <c r="C1945" s="82"/>
      <c r="D1945" s="83"/>
      <c r="E1945" s="84"/>
      <c r="F1945" s="84"/>
      <c r="G1945" s="85"/>
      <c r="H1945" s="86"/>
      <c r="I1945" s="86"/>
      <c r="J1945" s="87"/>
      <c r="K1945" s="88" t="s">
        <v>1002</v>
      </c>
      <c r="L1945" s="89">
        <v>0</v>
      </c>
      <c r="R1945" s="186"/>
    </row>
    <row r="1946" spans="3:18" hidden="1">
      <c r="C1946" s="102" t="s">
        <v>964</v>
      </c>
      <c r="D1946" s="90" t="s">
        <v>1003</v>
      </c>
      <c r="E1946" s="84"/>
      <c r="F1946" s="84"/>
      <c r="G1946" s="85"/>
      <c r="H1946" s="86"/>
      <c r="I1946" s="86"/>
      <c r="J1946" s="87"/>
      <c r="K1946" s="87"/>
      <c r="L1946" s="103"/>
      <c r="R1946" s="186"/>
    </row>
    <row r="1947" spans="3:18" hidden="1">
      <c r="C1947" s="74"/>
      <c r="D1947" s="75"/>
      <c r="E1947" s="76"/>
      <c r="F1947" s="76"/>
      <c r="G1947" s="99"/>
      <c r="H1947" s="78"/>
      <c r="I1947" s="95"/>
      <c r="J1947" s="80"/>
      <c r="K1947" s="96"/>
      <c r="L1947" s="81"/>
      <c r="R1947" s="186"/>
    </row>
    <row r="1948" spans="3:18" hidden="1">
      <c r="C1948" s="74"/>
      <c r="D1948" s="75"/>
      <c r="E1948" s="76"/>
      <c r="F1948" s="76"/>
      <c r="G1948" s="99"/>
      <c r="H1948" s="78"/>
      <c r="I1948" s="95"/>
      <c r="J1948" s="80"/>
      <c r="K1948" s="96"/>
      <c r="L1948" s="81"/>
      <c r="R1948" s="186"/>
    </row>
    <row r="1949" spans="3:18" hidden="1">
      <c r="C1949" s="82"/>
      <c r="D1949" s="83"/>
      <c r="E1949" s="84"/>
      <c r="F1949" s="84"/>
      <c r="G1949" s="85"/>
      <c r="H1949" s="86"/>
      <c r="I1949" s="86"/>
      <c r="J1949" s="87"/>
      <c r="K1949" s="88" t="s">
        <v>1004</v>
      </c>
      <c r="L1949" s="89">
        <v>0</v>
      </c>
      <c r="R1949" s="186"/>
    </row>
    <row r="1950" spans="3:18" hidden="1">
      <c r="C1950" s="102" t="s">
        <v>1005</v>
      </c>
      <c r="D1950" s="90" t="s">
        <v>1006</v>
      </c>
      <c r="E1950" s="84"/>
      <c r="F1950" s="84"/>
      <c r="G1950" s="85"/>
      <c r="H1950" s="86"/>
      <c r="I1950" s="86"/>
      <c r="J1950" s="87"/>
      <c r="K1950" s="87"/>
      <c r="L1950" s="103"/>
      <c r="R1950" s="186"/>
    </row>
    <row r="1951" spans="3:18" hidden="1">
      <c r="C1951" s="74"/>
      <c r="D1951" s="75"/>
      <c r="E1951" s="76"/>
      <c r="F1951" s="76"/>
      <c r="G1951" s="99"/>
      <c r="H1951" s="78"/>
      <c r="I1951" s="95"/>
      <c r="J1951" s="80"/>
      <c r="K1951" s="96"/>
      <c r="L1951" s="81"/>
      <c r="R1951" s="186"/>
    </row>
    <row r="1952" spans="3:18" hidden="1">
      <c r="C1952" s="74"/>
      <c r="D1952" s="75" t="s">
        <v>995</v>
      </c>
      <c r="E1952" s="76"/>
      <c r="F1952" s="76" t="s">
        <v>995</v>
      </c>
      <c r="G1952" s="99"/>
      <c r="H1952" s="78"/>
      <c r="I1952" s="95" t="s">
        <v>995</v>
      </c>
      <c r="J1952" s="80" t="s">
        <v>995</v>
      </c>
      <c r="K1952" s="96" t="s">
        <v>995</v>
      </c>
      <c r="L1952" s="81" t="s">
        <v>995</v>
      </c>
      <c r="R1952" s="186"/>
    </row>
    <row r="1953" spans="3:18" hidden="1">
      <c r="C1953" s="82"/>
      <c r="D1953" s="83"/>
      <c r="E1953" s="84"/>
      <c r="F1953" s="84"/>
      <c r="G1953" s="85"/>
      <c r="H1953" s="86"/>
      <c r="I1953" s="86"/>
      <c r="J1953" s="87"/>
      <c r="K1953" s="88" t="s">
        <v>1007</v>
      </c>
      <c r="L1953" s="89">
        <v>0</v>
      </c>
      <c r="R1953" s="186"/>
    </row>
    <row r="1954" spans="3:18" hidden="1">
      <c r="C1954" s="102" t="s">
        <v>1008</v>
      </c>
      <c r="D1954" s="90" t="s">
        <v>1009</v>
      </c>
      <c r="E1954" s="84"/>
      <c r="F1954" s="84"/>
      <c r="G1954" s="85"/>
      <c r="H1954" s="86"/>
      <c r="I1954" s="86"/>
      <c r="J1954" s="87"/>
      <c r="K1954" s="87"/>
      <c r="L1954" s="103"/>
      <c r="R1954" s="186"/>
    </row>
    <row r="1955" spans="3:18" hidden="1">
      <c r="C1955" s="74"/>
      <c r="D1955" s="75" t="s">
        <v>995</v>
      </c>
      <c r="E1955" s="76"/>
      <c r="F1955" s="76" t="s">
        <v>995</v>
      </c>
      <c r="G1955" s="99"/>
      <c r="H1955" s="78"/>
      <c r="I1955" s="95" t="s">
        <v>995</v>
      </c>
      <c r="J1955" s="80" t="s">
        <v>995</v>
      </c>
      <c r="K1955" s="96" t="s">
        <v>995</v>
      </c>
      <c r="L1955" s="81" t="s">
        <v>995</v>
      </c>
      <c r="R1955" s="186"/>
    </row>
    <row r="1956" spans="3:18" hidden="1">
      <c r="C1956" s="74"/>
      <c r="D1956" s="75" t="s">
        <v>995</v>
      </c>
      <c r="E1956" s="76"/>
      <c r="F1956" s="76" t="s">
        <v>995</v>
      </c>
      <c r="G1956" s="99"/>
      <c r="H1956" s="78"/>
      <c r="I1956" s="95" t="s">
        <v>995</v>
      </c>
      <c r="J1956" s="80" t="s">
        <v>995</v>
      </c>
      <c r="K1956" s="96" t="s">
        <v>995</v>
      </c>
      <c r="L1956" s="81" t="s">
        <v>995</v>
      </c>
      <c r="R1956" s="186"/>
    </row>
    <row r="1957" spans="3:18" hidden="1">
      <c r="C1957" s="82"/>
      <c r="D1957" s="83"/>
      <c r="E1957" s="84"/>
      <c r="F1957" s="84"/>
      <c r="G1957" s="85"/>
      <c r="H1957" s="86"/>
      <c r="I1957" s="86"/>
      <c r="J1957" s="87"/>
      <c r="K1957" s="88" t="s">
        <v>1010</v>
      </c>
      <c r="L1957" s="89">
        <v>0</v>
      </c>
      <c r="R1957" s="186"/>
    </row>
    <row r="1958" spans="3:18" hidden="1">
      <c r="C1958" s="74"/>
      <c r="D1958" s="75" t="s">
        <v>995</v>
      </c>
      <c r="E1958" s="76"/>
      <c r="F1958" s="76" t="s">
        <v>995</v>
      </c>
      <c r="G1958" s="99"/>
      <c r="H1958" s="78"/>
      <c r="I1958" s="95" t="s">
        <v>995</v>
      </c>
      <c r="J1958" s="80" t="s">
        <v>995</v>
      </c>
      <c r="K1958" s="96" t="s">
        <v>995</v>
      </c>
      <c r="L1958" s="81" t="s">
        <v>995</v>
      </c>
      <c r="R1958" s="186"/>
    </row>
    <row r="1959" spans="3:18">
      <c r="C1959" s="104"/>
      <c r="D1959" s="105"/>
      <c r="E1959" s="105"/>
      <c r="F1959" s="105"/>
      <c r="G1959" s="105"/>
      <c r="H1959" s="105"/>
      <c r="I1959" s="105"/>
      <c r="J1959" s="106" t="s">
        <v>1011</v>
      </c>
      <c r="K1959" s="107"/>
      <c r="L1959" s="108">
        <v>1</v>
      </c>
      <c r="R1959" s="186"/>
    </row>
    <row r="1960" spans="3:18">
      <c r="C1960" s="104"/>
      <c r="D1960" s="105"/>
      <c r="E1960" s="105"/>
      <c r="F1960" s="105"/>
      <c r="G1960" s="105"/>
      <c r="H1960" s="105"/>
      <c r="I1960" s="105"/>
      <c r="J1960" s="106" t="s">
        <v>1012</v>
      </c>
      <c r="K1960" s="109"/>
      <c r="L1960" s="108">
        <v>0.96213799999999994</v>
      </c>
      <c r="R1960" s="186"/>
    </row>
    <row r="1961" spans="3:18">
      <c r="C1961" s="104"/>
      <c r="D1961" s="105"/>
      <c r="E1961" s="105"/>
      <c r="F1961" s="105"/>
      <c r="G1961" s="105"/>
      <c r="H1961" s="105"/>
      <c r="I1961" s="105"/>
      <c r="J1961" s="106" t="s">
        <v>1013</v>
      </c>
      <c r="K1961" s="110">
        <v>0</v>
      </c>
      <c r="L1961" s="108">
        <v>0</v>
      </c>
      <c r="R1961" s="186"/>
    </row>
    <row r="1962" spans="3:18">
      <c r="C1962" s="111"/>
      <c r="D1962" s="112"/>
      <c r="E1962" s="112"/>
      <c r="F1962" s="112"/>
      <c r="G1962" s="112"/>
      <c r="H1962" s="112"/>
      <c r="I1962" s="112"/>
      <c r="J1962" s="113" t="s">
        <v>1014</v>
      </c>
      <c r="K1962" s="114"/>
      <c r="L1962" s="115">
        <v>0.96213799999999994</v>
      </c>
      <c r="R1962" s="186"/>
    </row>
    <row r="1963" spans="3:18">
      <c r="C1963" s="116" t="s">
        <v>1015</v>
      </c>
      <c r="D1963" s="117" t="s">
        <v>1030</v>
      </c>
      <c r="E1963" s="117"/>
      <c r="F1963" s="117"/>
      <c r="G1963" s="117"/>
      <c r="H1963" s="117"/>
      <c r="I1963" s="117"/>
      <c r="J1963" s="117"/>
      <c r="K1963" s="117"/>
      <c r="L1963" s="118"/>
      <c r="R1963" s="186"/>
    </row>
    <row r="1964" spans="3:18">
      <c r="C1964" s="119"/>
      <c r="D1964" s="1788"/>
      <c r="E1964" s="1788"/>
      <c r="F1964" s="1788"/>
      <c r="G1964" s="1788"/>
      <c r="H1964" s="1788"/>
      <c r="I1964" s="1788"/>
      <c r="J1964" s="1788"/>
      <c r="K1964" s="120"/>
      <c r="L1964" s="121"/>
      <c r="R1964" s="186"/>
    </row>
    <row r="1965" spans="3:18">
      <c r="C1965" s="119"/>
      <c r="D1965" s="1792"/>
      <c r="E1965" s="1792"/>
      <c r="F1965" s="1792"/>
      <c r="G1965" s="1792"/>
      <c r="H1965" s="1792"/>
      <c r="I1965" s="1792"/>
      <c r="J1965" s="1792"/>
      <c r="K1965" s="1792"/>
      <c r="L1965" s="121"/>
      <c r="R1965" s="186"/>
    </row>
    <row r="1966" spans="3:18">
      <c r="C1966" s="119"/>
      <c r="D1966" s="1788"/>
      <c r="E1966" s="1788"/>
      <c r="F1966" s="1788"/>
      <c r="G1966" s="1788"/>
      <c r="H1966" s="1788"/>
      <c r="I1966" s="1788"/>
      <c r="J1966" s="1788"/>
      <c r="K1966" s="1788"/>
      <c r="L1966" s="121"/>
      <c r="R1966" s="186"/>
    </row>
    <row r="1967" spans="3:18">
      <c r="C1967" s="210" t="s">
        <v>981</v>
      </c>
      <c r="D1967" s="211" t="s">
        <v>23</v>
      </c>
      <c r="E1967" s="212" t="s">
        <v>982</v>
      </c>
      <c r="F1967" s="212" t="s">
        <v>970</v>
      </c>
      <c r="G1967" s="213" t="s">
        <v>983</v>
      </c>
      <c r="H1967" s="214" t="s">
        <v>984</v>
      </c>
      <c r="I1967" s="215"/>
      <c r="J1967" s="216" t="s">
        <v>985</v>
      </c>
      <c r="K1967" s="217"/>
      <c r="L1967" s="218" t="s">
        <v>986</v>
      </c>
      <c r="R1967" s="186"/>
    </row>
    <row r="1968" spans="3:18" ht="25.5">
      <c r="C1968" s="219" t="s">
        <v>1105</v>
      </c>
      <c r="D1968" s="220" t="s">
        <v>1106</v>
      </c>
      <c r="E1968" s="221" t="s">
        <v>409</v>
      </c>
      <c r="F1968" s="222" t="s">
        <v>472</v>
      </c>
      <c r="G1968" s="223">
        <v>1</v>
      </c>
      <c r="H1968" s="224" t="s">
        <v>987</v>
      </c>
      <c r="I1968" s="225" t="s">
        <v>988</v>
      </c>
      <c r="J1968" s="226" t="s">
        <v>989</v>
      </c>
      <c r="K1968" s="227" t="s">
        <v>990</v>
      </c>
      <c r="L1968" s="228">
        <v>0.816855</v>
      </c>
      <c r="R1968" s="186"/>
    </row>
    <row r="1969" spans="1:18">
      <c r="C1969" s="67" t="s">
        <v>665</v>
      </c>
      <c r="D1969" s="68" t="s">
        <v>991</v>
      </c>
      <c r="E1969" s="69"/>
      <c r="F1969" s="69"/>
      <c r="G1969" s="70"/>
      <c r="H1969" s="71"/>
      <c r="I1969" s="71"/>
      <c r="J1969" s="72"/>
      <c r="K1969" s="72"/>
      <c r="L1969" s="73"/>
      <c r="R1969" s="186"/>
    </row>
    <row r="1970" spans="1:18" ht="30">
      <c r="A1970" s="29">
        <v>5839</v>
      </c>
      <c r="B1970" s="29" t="s">
        <v>56</v>
      </c>
      <c r="C1970" s="74">
        <v>5839</v>
      </c>
      <c r="D1970" s="122" t="s">
        <v>2489</v>
      </c>
      <c r="E1970" s="76" t="s">
        <v>56</v>
      </c>
      <c r="F1970" s="76" t="s">
        <v>776</v>
      </c>
      <c r="G1970" s="125">
        <v>2E-3</v>
      </c>
      <c r="H1970" s="78">
        <v>1</v>
      </c>
      <c r="I1970" s="79">
        <v>0</v>
      </c>
      <c r="J1970" s="123">
        <v>10.64</v>
      </c>
      <c r="K1970" s="124">
        <v>0</v>
      </c>
      <c r="L1970" s="81">
        <v>0.02</v>
      </c>
      <c r="R1970" s="186"/>
    </row>
    <row r="1971" spans="1:18" ht="30">
      <c r="A1971" s="29">
        <v>5841</v>
      </c>
      <c r="B1971" s="29" t="s">
        <v>56</v>
      </c>
      <c r="C1971" s="74">
        <v>5841</v>
      </c>
      <c r="D1971" s="122" t="s">
        <v>2631</v>
      </c>
      <c r="E1971" s="76" t="s">
        <v>56</v>
      </c>
      <c r="F1971" s="76" t="s">
        <v>1089</v>
      </c>
      <c r="G1971" s="125">
        <v>4.0000000000000001E-3</v>
      </c>
      <c r="H1971" s="78">
        <v>1</v>
      </c>
      <c r="I1971" s="79">
        <v>0</v>
      </c>
      <c r="J1971" s="123">
        <v>5.0599999999999996</v>
      </c>
      <c r="K1971" s="124">
        <v>0</v>
      </c>
      <c r="L1971" s="81">
        <v>0.02</v>
      </c>
      <c r="R1971" s="186"/>
    </row>
    <row r="1972" spans="1:18" ht="60">
      <c r="A1972" s="29">
        <v>83362</v>
      </c>
      <c r="B1972" s="29" t="s">
        <v>56</v>
      </c>
      <c r="C1972" s="74">
        <v>83362</v>
      </c>
      <c r="D1972" s="122" t="s">
        <v>2518</v>
      </c>
      <c r="E1972" s="76" t="s">
        <v>56</v>
      </c>
      <c r="F1972" s="76" t="s">
        <v>776</v>
      </c>
      <c r="G1972" s="125">
        <v>4.0000000000000002E-4</v>
      </c>
      <c r="H1972" s="78">
        <v>1</v>
      </c>
      <c r="I1972" s="79">
        <v>0</v>
      </c>
      <c r="J1972" s="123">
        <v>231.32</v>
      </c>
      <c r="K1972" s="124">
        <v>0</v>
      </c>
      <c r="L1972" s="81">
        <v>0.09</v>
      </c>
      <c r="R1972" s="186"/>
    </row>
    <row r="1973" spans="1:18" ht="60">
      <c r="A1973" s="29">
        <v>91486</v>
      </c>
      <c r="B1973" s="29" t="s">
        <v>56</v>
      </c>
      <c r="C1973" s="74">
        <v>91486</v>
      </c>
      <c r="D1973" s="122" t="s">
        <v>2707</v>
      </c>
      <c r="E1973" s="76" t="s">
        <v>56</v>
      </c>
      <c r="F1973" s="76" t="s">
        <v>1089</v>
      </c>
      <c r="G1973" s="125">
        <v>5.1000000000000004E-3</v>
      </c>
      <c r="H1973" s="78">
        <v>1</v>
      </c>
      <c r="I1973" s="79">
        <v>0</v>
      </c>
      <c r="J1973" s="123">
        <v>44.67</v>
      </c>
      <c r="K1973" s="124">
        <v>0</v>
      </c>
      <c r="L1973" s="81">
        <v>0.23</v>
      </c>
      <c r="R1973" s="186"/>
    </row>
    <row r="1974" spans="1:18" ht="30">
      <c r="A1974" s="29">
        <v>89035</v>
      </c>
      <c r="B1974" s="29" t="s">
        <v>56</v>
      </c>
      <c r="C1974" s="74">
        <v>89035</v>
      </c>
      <c r="D1974" s="122" t="s">
        <v>2532</v>
      </c>
      <c r="E1974" s="76" t="s">
        <v>56</v>
      </c>
      <c r="F1974" s="76" t="s">
        <v>776</v>
      </c>
      <c r="G1974" s="125">
        <v>1.6999999999999999E-3</v>
      </c>
      <c r="H1974" s="78">
        <v>1</v>
      </c>
      <c r="I1974" s="79">
        <v>0</v>
      </c>
      <c r="J1974" s="123">
        <v>139.82</v>
      </c>
      <c r="K1974" s="124">
        <v>0</v>
      </c>
      <c r="L1974" s="81">
        <v>0.24</v>
      </c>
      <c r="R1974" s="186"/>
    </row>
    <row r="1975" spans="1:18" ht="30">
      <c r="A1975" s="29">
        <v>89036</v>
      </c>
      <c r="B1975" s="29" t="s">
        <v>56</v>
      </c>
      <c r="C1975" s="74">
        <v>89036</v>
      </c>
      <c r="D1975" s="122" t="s">
        <v>2674</v>
      </c>
      <c r="E1975" s="76" t="s">
        <v>56</v>
      </c>
      <c r="F1975" s="76" t="s">
        <v>1089</v>
      </c>
      <c r="G1975" s="125">
        <v>3.8E-3</v>
      </c>
      <c r="H1975" s="78">
        <v>1</v>
      </c>
      <c r="I1975" s="79">
        <v>0</v>
      </c>
      <c r="J1975" s="123">
        <v>31.63</v>
      </c>
      <c r="K1975" s="124">
        <v>0</v>
      </c>
      <c r="L1975" s="81">
        <v>0.12</v>
      </c>
      <c r="R1975" s="186"/>
    </row>
    <row r="1976" spans="1:18">
      <c r="C1976" s="74"/>
      <c r="D1976" s="75"/>
      <c r="E1976" s="76"/>
      <c r="F1976" s="76"/>
      <c r="G1976" s="99"/>
      <c r="H1976" s="78"/>
      <c r="I1976" s="79"/>
      <c r="J1976" s="80"/>
      <c r="K1976" s="124"/>
      <c r="L1976" s="81"/>
      <c r="R1976" s="186"/>
    </row>
    <row r="1977" spans="1:18">
      <c r="C1977" s="82"/>
      <c r="D1977" s="83"/>
      <c r="E1977" s="84"/>
      <c r="F1977" s="84"/>
      <c r="G1977" s="85"/>
      <c r="H1977" s="86"/>
      <c r="I1977" s="86"/>
      <c r="J1977" s="87"/>
      <c r="K1977" s="88" t="s">
        <v>996</v>
      </c>
      <c r="L1977" s="89">
        <v>0.72</v>
      </c>
      <c r="R1977" s="186"/>
    </row>
    <row r="1978" spans="1:18">
      <c r="C1978" s="67" t="s">
        <v>705</v>
      </c>
      <c r="D1978" s="90" t="s">
        <v>997</v>
      </c>
      <c r="E1978" s="84"/>
      <c r="F1978" s="84"/>
      <c r="G1978" s="85"/>
      <c r="H1978" s="91"/>
      <c r="I1978" s="91"/>
      <c r="J1978" s="92"/>
      <c r="K1978" s="92"/>
      <c r="L1978" s="93"/>
      <c r="R1978" s="186"/>
    </row>
    <row r="1979" spans="1:18">
      <c r="A1979" s="29">
        <v>88316</v>
      </c>
      <c r="B1979" s="29" t="s">
        <v>56</v>
      </c>
      <c r="C1979" s="74">
        <v>88316</v>
      </c>
      <c r="D1979" s="156" t="s">
        <v>9016</v>
      </c>
      <c r="E1979" s="94" t="s">
        <v>56</v>
      </c>
      <c r="F1979" s="76" t="s">
        <v>994</v>
      </c>
      <c r="G1979" s="125">
        <v>5.4999999999999997E-3</v>
      </c>
      <c r="H1979" s="78"/>
      <c r="I1979" s="79" t="s">
        <v>995</v>
      </c>
      <c r="J1979" s="323">
        <v>17.61</v>
      </c>
      <c r="K1979" s="124" t="s">
        <v>995</v>
      </c>
      <c r="L1979" s="81">
        <v>9.6854999999999997E-2</v>
      </c>
      <c r="R1979" s="186"/>
    </row>
    <row r="1980" spans="1:18">
      <c r="C1980" s="74"/>
      <c r="D1980" s="122"/>
      <c r="E1980" s="94"/>
      <c r="F1980" s="76"/>
      <c r="G1980" s="77"/>
      <c r="H1980" s="78"/>
      <c r="I1980" s="95" t="s">
        <v>995</v>
      </c>
      <c r="J1980" s="123"/>
      <c r="K1980" s="96" t="s">
        <v>995</v>
      </c>
      <c r="L1980" s="81">
        <v>0</v>
      </c>
      <c r="R1980" s="186"/>
    </row>
    <row r="1981" spans="1:18">
      <c r="C1981" s="74"/>
      <c r="D1981" s="97"/>
      <c r="E1981" s="98"/>
      <c r="F1981" s="98"/>
      <c r="G1981" s="99"/>
      <c r="H1981" s="91"/>
      <c r="I1981" s="91"/>
      <c r="J1981" s="92"/>
      <c r="K1981" s="88" t="s">
        <v>998</v>
      </c>
      <c r="L1981" s="100">
        <v>9.6854999999999997E-2</v>
      </c>
      <c r="R1981" s="186"/>
    </row>
    <row r="1982" spans="1:18">
      <c r="C1982" s="82"/>
      <c r="D1982" s="83"/>
      <c r="E1982" s="84"/>
      <c r="F1982" s="84"/>
      <c r="G1982" s="85"/>
      <c r="H1982" s="86"/>
      <c r="I1982" s="86"/>
      <c r="J1982" s="87"/>
      <c r="K1982" s="88" t="s">
        <v>999</v>
      </c>
      <c r="L1982" s="101">
        <v>0.816855</v>
      </c>
      <c r="R1982" s="186"/>
    </row>
    <row r="1983" spans="1:18">
      <c r="C1983" s="82"/>
      <c r="D1983" s="83"/>
      <c r="E1983" s="84"/>
      <c r="F1983" s="84"/>
      <c r="G1983" s="85"/>
      <c r="H1983" s="86"/>
      <c r="I1983" s="86"/>
      <c r="J1983" s="87"/>
      <c r="K1983" s="88" t="s">
        <v>1000</v>
      </c>
      <c r="L1983" s="101">
        <v>0.816855</v>
      </c>
      <c r="R1983" s="186"/>
    </row>
    <row r="1984" spans="1:18" hidden="1">
      <c r="C1984" s="102" t="s">
        <v>750</v>
      </c>
      <c r="D1984" s="90" t="s">
        <v>1001</v>
      </c>
      <c r="E1984" s="84"/>
      <c r="F1984" s="84"/>
      <c r="G1984" s="85"/>
      <c r="H1984" s="86"/>
      <c r="I1984" s="86" t="s">
        <v>995</v>
      </c>
      <c r="J1984" s="87"/>
      <c r="K1984" s="87"/>
      <c r="L1984" s="103"/>
      <c r="R1984" s="186"/>
    </row>
    <row r="1985" spans="3:18" hidden="1">
      <c r="C1985" s="74"/>
      <c r="D1985" s="75"/>
      <c r="E1985" s="76"/>
      <c r="F1985" s="76"/>
      <c r="G1985" s="77"/>
      <c r="H1985" s="78"/>
      <c r="I1985" s="95"/>
      <c r="J1985" s="80"/>
      <c r="K1985" s="96"/>
      <c r="L1985" s="81"/>
      <c r="R1985" s="186"/>
    </row>
    <row r="1986" spans="3:18" hidden="1">
      <c r="C1986" s="74"/>
      <c r="D1986" s="75"/>
      <c r="E1986" s="76"/>
      <c r="F1986" s="76"/>
      <c r="G1986" s="77"/>
      <c r="H1986" s="78"/>
      <c r="I1986" s="95"/>
      <c r="J1986" s="80"/>
      <c r="K1986" s="96"/>
      <c r="L1986" s="81"/>
      <c r="R1986" s="186"/>
    </row>
    <row r="1987" spans="3:18" hidden="1">
      <c r="C1987" s="74"/>
      <c r="D1987" s="75"/>
      <c r="E1987" s="76"/>
      <c r="F1987" s="76"/>
      <c r="G1987" s="77"/>
      <c r="H1987" s="78"/>
      <c r="I1987" s="95"/>
      <c r="J1987" s="80"/>
      <c r="K1987" s="96"/>
      <c r="L1987" s="81"/>
      <c r="R1987" s="186"/>
    </row>
    <row r="1988" spans="3:18" hidden="1">
      <c r="C1988" s="74"/>
      <c r="D1988" s="75"/>
      <c r="E1988" s="76"/>
      <c r="F1988" s="76"/>
      <c r="G1988" s="77"/>
      <c r="H1988" s="78"/>
      <c r="I1988" s="95"/>
      <c r="J1988" s="80"/>
      <c r="K1988" s="96"/>
      <c r="L1988" s="81"/>
      <c r="R1988" s="186"/>
    </row>
    <row r="1989" spans="3:18" hidden="1">
      <c r="C1989" s="74"/>
      <c r="D1989" s="75"/>
      <c r="E1989" s="76"/>
      <c r="F1989" s="76"/>
      <c r="G1989" s="77"/>
      <c r="H1989" s="78"/>
      <c r="I1989" s="95"/>
      <c r="J1989" s="80"/>
      <c r="K1989" s="96"/>
      <c r="L1989" s="81"/>
      <c r="R1989" s="186"/>
    </row>
    <row r="1990" spans="3:18" hidden="1">
      <c r="C1990" s="82"/>
      <c r="D1990" s="83"/>
      <c r="E1990" s="84"/>
      <c r="F1990" s="84"/>
      <c r="G1990" s="85"/>
      <c r="H1990" s="86"/>
      <c r="I1990" s="86"/>
      <c r="J1990" s="87"/>
      <c r="K1990" s="88" t="s">
        <v>1002</v>
      </c>
      <c r="L1990" s="89">
        <v>0</v>
      </c>
      <c r="R1990" s="186"/>
    </row>
    <row r="1991" spans="3:18" hidden="1">
      <c r="C1991" s="102" t="s">
        <v>964</v>
      </c>
      <c r="D1991" s="90" t="s">
        <v>1003</v>
      </c>
      <c r="E1991" s="84"/>
      <c r="F1991" s="84"/>
      <c r="G1991" s="85"/>
      <c r="H1991" s="86"/>
      <c r="I1991" s="86"/>
      <c r="J1991" s="87"/>
      <c r="K1991" s="87"/>
      <c r="L1991" s="103"/>
      <c r="R1991" s="186"/>
    </row>
    <row r="1992" spans="3:18" hidden="1">
      <c r="C1992" s="74"/>
      <c r="D1992" s="75"/>
      <c r="E1992" s="76"/>
      <c r="F1992" s="76"/>
      <c r="G1992" s="99"/>
      <c r="H1992" s="78"/>
      <c r="I1992" s="95"/>
      <c r="J1992" s="80"/>
      <c r="K1992" s="96"/>
      <c r="L1992" s="81"/>
      <c r="R1992" s="186"/>
    </row>
    <row r="1993" spans="3:18" hidden="1">
      <c r="C1993" s="74"/>
      <c r="D1993" s="75"/>
      <c r="E1993" s="76"/>
      <c r="F1993" s="76"/>
      <c r="G1993" s="99"/>
      <c r="H1993" s="78"/>
      <c r="I1993" s="95"/>
      <c r="J1993" s="80"/>
      <c r="K1993" s="96"/>
      <c r="L1993" s="81"/>
      <c r="R1993" s="186"/>
    </row>
    <row r="1994" spans="3:18" hidden="1">
      <c r="C1994" s="82"/>
      <c r="D1994" s="83"/>
      <c r="E1994" s="84"/>
      <c r="F1994" s="84"/>
      <c r="G1994" s="85"/>
      <c r="H1994" s="86"/>
      <c r="I1994" s="86"/>
      <c r="J1994" s="87"/>
      <c r="K1994" s="88" t="s">
        <v>1004</v>
      </c>
      <c r="L1994" s="89">
        <v>0</v>
      </c>
      <c r="R1994" s="186"/>
    </row>
    <row r="1995" spans="3:18" hidden="1">
      <c r="C1995" s="102" t="s">
        <v>1005</v>
      </c>
      <c r="D1995" s="90" t="s">
        <v>1006</v>
      </c>
      <c r="E1995" s="84"/>
      <c r="F1995" s="84"/>
      <c r="G1995" s="85"/>
      <c r="H1995" s="86"/>
      <c r="I1995" s="86"/>
      <c r="J1995" s="87"/>
      <c r="K1995" s="87"/>
      <c r="L1995" s="103"/>
      <c r="R1995" s="186"/>
    </row>
    <row r="1996" spans="3:18" hidden="1">
      <c r="C1996" s="74"/>
      <c r="D1996" s="75"/>
      <c r="E1996" s="76"/>
      <c r="F1996" s="76"/>
      <c r="G1996" s="99"/>
      <c r="H1996" s="78"/>
      <c r="I1996" s="95"/>
      <c r="J1996" s="80"/>
      <c r="K1996" s="96"/>
      <c r="L1996" s="81"/>
      <c r="R1996" s="186"/>
    </row>
    <row r="1997" spans="3:18" hidden="1">
      <c r="C1997" s="74"/>
      <c r="D1997" s="75" t="s">
        <v>995</v>
      </c>
      <c r="E1997" s="76"/>
      <c r="F1997" s="76" t="s">
        <v>995</v>
      </c>
      <c r="G1997" s="99"/>
      <c r="H1997" s="78"/>
      <c r="I1997" s="95" t="s">
        <v>995</v>
      </c>
      <c r="J1997" s="80" t="s">
        <v>995</v>
      </c>
      <c r="K1997" s="96" t="s">
        <v>995</v>
      </c>
      <c r="L1997" s="81" t="s">
        <v>995</v>
      </c>
      <c r="R1997" s="186"/>
    </row>
    <row r="1998" spans="3:18" hidden="1">
      <c r="C1998" s="82"/>
      <c r="D1998" s="83"/>
      <c r="E1998" s="84"/>
      <c r="F1998" s="84"/>
      <c r="G1998" s="85"/>
      <c r="H1998" s="86"/>
      <c r="I1998" s="86"/>
      <c r="J1998" s="87"/>
      <c r="K1998" s="88" t="s">
        <v>1007</v>
      </c>
      <c r="L1998" s="89">
        <v>0</v>
      </c>
      <c r="R1998" s="186"/>
    </row>
    <row r="1999" spans="3:18" hidden="1">
      <c r="C1999" s="102" t="s">
        <v>1008</v>
      </c>
      <c r="D1999" s="90" t="s">
        <v>1009</v>
      </c>
      <c r="E1999" s="84"/>
      <c r="F1999" s="84"/>
      <c r="G1999" s="85"/>
      <c r="H1999" s="86"/>
      <c r="I1999" s="86"/>
      <c r="J1999" s="87"/>
      <c r="K1999" s="87"/>
      <c r="L1999" s="103"/>
      <c r="R1999" s="186"/>
    </row>
    <row r="2000" spans="3:18" hidden="1">
      <c r="C2000" s="74"/>
      <c r="D2000" s="75" t="s">
        <v>995</v>
      </c>
      <c r="E2000" s="76"/>
      <c r="F2000" s="76" t="s">
        <v>995</v>
      </c>
      <c r="G2000" s="99"/>
      <c r="H2000" s="78"/>
      <c r="I2000" s="95" t="s">
        <v>995</v>
      </c>
      <c r="J2000" s="80" t="s">
        <v>995</v>
      </c>
      <c r="K2000" s="96" t="s">
        <v>995</v>
      </c>
      <c r="L2000" s="81" t="s">
        <v>995</v>
      </c>
      <c r="R2000" s="186"/>
    </row>
    <row r="2001" spans="1:18" hidden="1">
      <c r="C2001" s="74"/>
      <c r="D2001" s="75" t="s">
        <v>995</v>
      </c>
      <c r="E2001" s="76"/>
      <c r="F2001" s="76" t="s">
        <v>995</v>
      </c>
      <c r="G2001" s="99"/>
      <c r="H2001" s="78"/>
      <c r="I2001" s="95" t="s">
        <v>995</v>
      </c>
      <c r="J2001" s="80" t="s">
        <v>995</v>
      </c>
      <c r="K2001" s="96" t="s">
        <v>995</v>
      </c>
      <c r="L2001" s="81" t="s">
        <v>995</v>
      </c>
      <c r="R2001" s="186"/>
    </row>
    <row r="2002" spans="1:18" hidden="1">
      <c r="C2002" s="82"/>
      <c r="D2002" s="83"/>
      <c r="E2002" s="84"/>
      <c r="F2002" s="84"/>
      <c r="G2002" s="85"/>
      <c r="H2002" s="86"/>
      <c r="I2002" s="86"/>
      <c r="J2002" s="87"/>
      <c r="K2002" s="88" t="s">
        <v>1010</v>
      </c>
      <c r="L2002" s="89">
        <v>0</v>
      </c>
      <c r="R2002" s="186"/>
    </row>
    <row r="2003" spans="1:18" hidden="1">
      <c r="C2003" s="74"/>
      <c r="D2003" s="75" t="s">
        <v>995</v>
      </c>
      <c r="E2003" s="76"/>
      <c r="F2003" s="76" t="s">
        <v>995</v>
      </c>
      <c r="G2003" s="99"/>
      <c r="H2003" s="78"/>
      <c r="I2003" s="95" t="s">
        <v>995</v>
      </c>
      <c r="J2003" s="80" t="s">
        <v>995</v>
      </c>
      <c r="K2003" s="96" t="s">
        <v>995</v>
      </c>
      <c r="L2003" s="81" t="s">
        <v>995</v>
      </c>
      <c r="R2003" s="186"/>
    </row>
    <row r="2004" spans="1:18">
      <c r="C2004" s="104"/>
      <c r="D2004" s="105"/>
      <c r="E2004" s="105"/>
      <c r="F2004" s="105"/>
      <c r="G2004" s="105"/>
      <c r="H2004" s="105"/>
      <c r="I2004" s="105"/>
      <c r="J2004" s="106" t="s">
        <v>1011</v>
      </c>
      <c r="K2004" s="107"/>
      <c r="L2004" s="108">
        <v>1</v>
      </c>
      <c r="R2004" s="186"/>
    </row>
    <row r="2005" spans="1:18">
      <c r="C2005" s="104"/>
      <c r="D2005" s="105"/>
      <c r="E2005" s="105"/>
      <c r="F2005" s="105"/>
      <c r="G2005" s="105"/>
      <c r="H2005" s="105"/>
      <c r="I2005" s="105"/>
      <c r="J2005" s="106" t="s">
        <v>1012</v>
      </c>
      <c r="K2005" s="109"/>
      <c r="L2005" s="108">
        <v>0.816855</v>
      </c>
      <c r="R2005" s="186"/>
    </row>
    <row r="2006" spans="1:18">
      <c r="C2006" s="104"/>
      <c r="D2006" s="105"/>
      <c r="E2006" s="105"/>
      <c r="F2006" s="105"/>
      <c r="G2006" s="105"/>
      <c r="H2006" s="105"/>
      <c r="I2006" s="105"/>
      <c r="J2006" s="106" t="s">
        <v>1013</v>
      </c>
      <c r="K2006" s="110">
        <v>0</v>
      </c>
      <c r="L2006" s="108">
        <v>0</v>
      </c>
      <c r="R2006" s="186"/>
    </row>
    <row r="2007" spans="1:18">
      <c r="C2007" s="111"/>
      <c r="D2007" s="112"/>
      <c r="E2007" s="112"/>
      <c r="F2007" s="112"/>
      <c r="G2007" s="112"/>
      <c r="H2007" s="112"/>
      <c r="I2007" s="112"/>
      <c r="J2007" s="113" t="s">
        <v>1014</v>
      </c>
      <c r="K2007" s="114"/>
      <c r="L2007" s="115">
        <v>0.816855</v>
      </c>
      <c r="R2007" s="186"/>
    </row>
    <row r="2008" spans="1:18">
      <c r="C2008" s="116" t="s">
        <v>1015</v>
      </c>
      <c r="D2008" s="117" t="s">
        <v>1030</v>
      </c>
      <c r="E2008" s="117"/>
      <c r="F2008" s="117"/>
      <c r="G2008" s="117"/>
      <c r="H2008" s="117"/>
      <c r="I2008" s="117"/>
      <c r="J2008" s="117"/>
      <c r="K2008" s="117"/>
      <c r="L2008" s="118"/>
      <c r="R2008" s="186"/>
    </row>
    <row r="2009" spans="1:18">
      <c r="C2009" s="119"/>
      <c r="D2009" s="1788"/>
      <c r="E2009" s="1788"/>
      <c r="F2009" s="1788"/>
      <c r="G2009" s="1788"/>
      <c r="H2009" s="1788"/>
      <c r="I2009" s="1788"/>
      <c r="J2009" s="1788"/>
      <c r="K2009" s="120"/>
      <c r="L2009" s="121"/>
      <c r="R2009" s="186"/>
    </row>
    <row r="2010" spans="1:18">
      <c r="C2010" s="119"/>
      <c r="D2010" s="1792"/>
      <c r="E2010" s="1792"/>
      <c r="F2010" s="1792"/>
      <c r="G2010" s="1792"/>
      <c r="H2010" s="1792"/>
      <c r="I2010" s="1792"/>
      <c r="J2010" s="1792"/>
      <c r="K2010" s="1792"/>
      <c r="L2010" s="121"/>
      <c r="R2010" s="186"/>
    </row>
    <row r="2011" spans="1:18">
      <c r="C2011" s="119"/>
      <c r="D2011" s="1788"/>
      <c r="E2011" s="1788"/>
      <c r="F2011" s="1788"/>
      <c r="G2011" s="1788"/>
      <c r="H2011" s="1788"/>
      <c r="I2011" s="1788"/>
      <c r="J2011" s="1788"/>
      <c r="K2011" s="1788"/>
      <c r="L2011" s="121"/>
      <c r="R2011" s="186"/>
    </row>
    <row r="2012" spans="1:18">
      <c r="C2012" s="210" t="s">
        <v>981</v>
      </c>
      <c r="D2012" s="211" t="s">
        <v>23</v>
      </c>
      <c r="E2012" s="212" t="s">
        <v>982</v>
      </c>
      <c r="F2012" s="212" t="s">
        <v>970</v>
      </c>
      <c r="G2012" s="213" t="s">
        <v>983</v>
      </c>
      <c r="H2012" s="214" t="s">
        <v>984</v>
      </c>
      <c r="I2012" s="215"/>
      <c r="J2012" s="216" t="s">
        <v>985</v>
      </c>
      <c r="K2012" s="217"/>
      <c r="L2012" s="218" t="s">
        <v>986</v>
      </c>
      <c r="R2012" s="186"/>
    </row>
    <row r="2013" spans="1:18">
      <c r="C2013" s="219" t="s">
        <v>677</v>
      </c>
      <c r="D2013" s="220" t="s">
        <v>678</v>
      </c>
      <c r="E2013" s="221" t="s">
        <v>191</v>
      </c>
      <c r="F2013" s="222" t="s">
        <v>437</v>
      </c>
      <c r="G2013" s="223">
        <v>96.6</v>
      </c>
      <c r="H2013" s="224" t="s">
        <v>987</v>
      </c>
      <c r="I2013" s="225" t="s">
        <v>988</v>
      </c>
      <c r="J2013" s="226" t="s">
        <v>989</v>
      </c>
      <c r="K2013" s="227" t="s">
        <v>990</v>
      </c>
      <c r="L2013" s="228">
        <v>186.12145569454509</v>
      </c>
      <c r="R2013" s="186"/>
    </row>
    <row r="2014" spans="1:18">
      <c r="C2014" s="67" t="s">
        <v>665</v>
      </c>
      <c r="D2014" s="68" t="s">
        <v>991</v>
      </c>
      <c r="E2014" s="69"/>
      <c r="F2014" s="69"/>
      <c r="G2014" s="70"/>
      <c r="H2014" s="71"/>
      <c r="I2014" s="71"/>
      <c r="J2014" s="72"/>
      <c r="K2014" s="72"/>
      <c r="L2014" s="73"/>
      <c r="R2014" s="186"/>
    </row>
    <row r="2015" spans="1:18" ht="30">
      <c r="A2015" s="29">
        <v>5835</v>
      </c>
      <c r="B2015" s="29" t="s">
        <v>56</v>
      </c>
      <c r="C2015" s="74">
        <v>5835</v>
      </c>
      <c r="D2015" s="122" t="s">
        <v>2488</v>
      </c>
      <c r="E2015" s="76" t="s">
        <v>56</v>
      </c>
      <c r="F2015" s="76" t="s">
        <v>776</v>
      </c>
      <c r="G2015" s="125">
        <v>1</v>
      </c>
      <c r="H2015" s="78">
        <v>1</v>
      </c>
      <c r="I2015" s="79">
        <v>0</v>
      </c>
      <c r="J2015" s="123">
        <v>344.22</v>
      </c>
      <c r="K2015" s="124">
        <v>0</v>
      </c>
      <c r="L2015" s="81">
        <v>344.22</v>
      </c>
      <c r="R2015" s="186"/>
    </row>
    <row r="2016" spans="1:18" ht="30">
      <c r="A2016" s="29">
        <v>5837</v>
      </c>
      <c r="B2016" s="29" t="s">
        <v>56</v>
      </c>
      <c r="C2016" s="74">
        <v>5837</v>
      </c>
      <c r="D2016" s="122" t="s">
        <v>2630</v>
      </c>
      <c r="E2016" s="76" t="s">
        <v>56</v>
      </c>
      <c r="F2016" s="76" t="s">
        <v>1089</v>
      </c>
      <c r="G2016" s="125">
        <v>0</v>
      </c>
      <c r="H2016" s="78">
        <v>1</v>
      </c>
      <c r="I2016" s="79">
        <v>0</v>
      </c>
      <c r="J2016" s="123">
        <v>128.34</v>
      </c>
      <c r="K2016" s="124">
        <v>0</v>
      </c>
      <c r="L2016" s="81">
        <v>0</v>
      </c>
      <c r="R2016" s="186"/>
    </row>
    <row r="2017" spans="1:18" ht="45">
      <c r="A2017" s="29">
        <v>95631</v>
      </c>
      <c r="B2017" s="29" t="s">
        <v>56</v>
      </c>
      <c r="C2017" s="74">
        <v>95631</v>
      </c>
      <c r="D2017" s="122" t="s">
        <v>2602</v>
      </c>
      <c r="E2017" s="76" t="s">
        <v>56</v>
      </c>
      <c r="F2017" s="76" t="s">
        <v>776</v>
      </c>
      <c r="G2017" s="125">
        <v>0.82</v>
      </c>
      <c r="H2017" s="78">
        <v>1</v>
      </c>
      <c r="I2017" s="79">
        <v>0</v>
      </c>
      <c r="J2017" s="123">
        <v>173.94</v>
      </c>
      <c r="K2017" s="124">
        <v>0</v>
      </c>
      <c r="L2017" s="81">
        <v>142.63</v>
      </c>
      <c r="R2017" s="186"/>
    </row>
    <row r="2018" spans="1:18" ht="45">
      <c r="A2018" s="29">
        <v>95632</v>
      </c>
      <c r="B2018" s="29" t="s">
        <v>56</v>
      </c>
      <c r="C2018" s="74">
        <v>95632</v>
      </c>
      <c r="D2018" s="122" t="s">
        <v>2745</v>
      </c>
      <c r="E2018" s="76" t="s">
        <v>56</v>
      </c>
      <c r="F2018" s="76" t="s">
        <v>1089</v>
      </c>
      <c r="G2018" s="125">
        <v>0.18</v>
      </c>
      <c r="H2018" s="78">
        <v>1</v>
      </c>
      <c r="I2018" s="79">
        <v>0</v>
      </c>
      <c r="J2018" s="123">
        <v>58.68</v>
      </c>
      <c r="K2018" s="124">
        <v>0</v>
      </c>
      <c r="L2018" s="81">
        <v>10.56</v>
      </c>
      <c r="R2018" s="186"/>
    </row>
    <row r="2019" spans="1:18" ht="45">
      <c r="A2019" s="29">
        <v>96463</v>
      </c>
      <c r="B2019" s="29" t="s">
        <v>56</v>
      </c>
      <c r="C2019" s="74">
        <v>96463</v>
      </c>
      <c r="D2019" s="122" t="s">
        <v>2615</v>
      </c>
      <c r="E2019" s="76" t="s">
        <v>56</v>
      </c>
      <c r="F2019" s="76" t="s">
        <v>776</v>
      </c>
      <c r="G2019" s="125">
        <v>0.71</v>
      </c>
      <c r="H2019" s="78">
        <v>1</v>
      </c>
      <c r="I2019" s="79">
        <v>0</v>
      </c>
      <c r="J2019" s="123">
        <v>162.79</v>
      </c>
      <c r="K2019" s="124">
        <v>0</v>
      </c>
      <c r="L2019" s="81">
        <v>115.58</v>
      </c>
      <c r="R2019" s="186"/>
    </row>
    <row r="2020" spans="1:18" ht="45">
      <c r="A2020" s="29">
        <v>96464</v>
      </c>
      <c r="B2020" s="29" t="s">
        <v>56</v>
      </c>
      <c r="C2020" s="74">
        <v>96464</v>
      </c>
      <c r="D2020" s="122" t="s">
        <v>2759</v>
      </c>
      <c r="E2020" s="76" t="s">
        <v>56</v>
      </c>
      <c r="F2020" s="76" t="s">
        <v>1089</v>
      </c>
      <c r="G2020" s="125">
        <v>0.28999999999999998</v>
      </c>
      <c r="H2020" s="78">
        <v>1</v>
      </c>
      <c r="I2020" s="79">
        <v>0</v>
      </c>
      <c r="J2020" s="123">
        <v>63.04</v>
      </c>
      <c r="K2020" s="124">
        <v>0</v>
      </c>
      <c r="L2020" s="81">
        <v>18.28</v>
      </c>
      <c r="R2020" s="186"/>
    </row>
    <row r="2021" spans="1:18">
      <c r="C2021" s="82"/>
      <c r="D2021" s="83"/>
      <c r="E2021" s="84"/>
      <c r="F2021" s="84"/>
      <c r="G2021" s="85"/>
      <c r="H2021" s="86"/>
      <c r="I2021" s="86"/>
      <c r="J2021" s="87"/>
      <c r="K2021" s="88" t="s">
        <v>996</v>
      </c>
      <c r="L2021" s="89">
        <v>631.27</v>
      </c>
      <c r="R2021" s="186"/>
    </row>
    <row r="2022" spans="1:18">
      <c r="C2022" s="67" t="s">
        <v>705</v>
      </c>
      <c r="D2022" s="90" t="s">
        <v>997</v>
      </c>
      <c r="E2022" s="84"/>
      <c r="F2022" s="84"/>
      <c r="G2022" s="85"/>
      <c r="H2022" s="91"/>
      <c r="I2022" s="91"/>
      <c r="J2022" s="92"/>
      <c r="K2022" s="92"/>
      <c r="L2022" s="93"/>
      <c r="R2022" s="186"/>
    </row>
    <row r="2023" spans="1:18">
      <c r="A2023" s="29">
        <v>88316</v>
      </c>
      <c r="B2023" s="29" t="s">
        <v>56</v>
      </c>
      <c r="C2023" s="74">
        <v>88316</v>
      </c>
      <c r="D2023" s="156" t="s">
        <v>9016</v>
      </c>
      <c r="E2023" s="94" t="s">
        <v>56</v>
      </c>
      <c r="F2023" s="76" t="s">
        <v>994</v>
      </c>
      <c r="G2023" s="125">
        <v>8</v>
      </c>
      <c r="H2023" s="78"/>
      <c r="I2023" s="79" t="s">
        <v>995</v>
      </c>
      <c r="J2023" s="323">
        <v>17.61</v>
      </c>
      <c r="K2023" s="124" t="s">
        <v>995</v>
      </c>
      <c r="L2023" s="81">
        <v>140.88</v>
      </c>
      <c r="R2023" s="186"/>
    </row>
    <row r="2024" spans="1:18">
      <c r="C2024" s="74"/>
      <c r="D2024" s="122"/>
      <c r="E2024" s="94"/>
      <c r="F2024" s="76"/>
      <c r="G2024" s="77"/>
      <c r="H2024" s="78"/>
      <c r="I2024" s="95" t="s">
        <v>995</v>
      </c>
      <c r="J2024" s="123"/>
      <c r="K2024" s="96" t="s">
        <v>995</v>
      </c>
      <c r="L2024" s="81">
        <v>0</v>
      </c>
      <c r="R2024" s="186"/>
    </row>
    <row r="2025" spans="1:18">
      <c r="C2025" s="74"/>
      <c r="D2025" s="97"/>
      <c r="E2025" s="98"/>
      <c r="F2025" s="98"/>
      <c r="G2025" s="99"/>
      <c r="H2025" s="91"/>
      <c r="I2025" s="91"/>
      <c r="J2025" s="92"/>
      <c r="K2025" s="88" t="s">
        <v>998</v>
      </c>
      <c r="L2025" s="100">
        <v>140.88</v>
      </c>
      <c r="R2025" s="186"/>
    </row>
    <row r="2026" spans="1:18">
      <c r="C2026" s="82"/>
      <c r="D2026" s="83"/>
      <c r="E2026" s="84"/>
      <c r="F2026" s="84"/>
      <c r="G2026" s="85"/>
      <c r="H2026" s="86"/>
      <c r="I2026" s="86"/>
      <c r="J2026" s="87"/>
      <c r="K2026" s="88" t="s">
        <v>999</v>
      </c>
      <c r="L2026" s="101">
        <v>772.15</v>
      </c>
      <c r="R2026" s="186"/>
    </row>
    <row r="2027" spans="1:18">
      <c r="C2027" s="82"/>
      <c r="D2027" s="83"/>
      <c r="E2027" s="84"/>
      <c r="F2027" s="84"/>
      <c r="G2027" s="85"/>
      <c r="H2027" s="86"/>
      <c r="I2027" s="86"/>
      <c r="J2027" s="87"/>
      <c r="K2027" s="88" t="s">
        <v>1000</v>
      </c>
      <c r="L2027" s="101">
        <v>7.9932712215320914</v>
      </c>
      <c r="R2027" s="186"/>
    </row>
    <row r="2028" spans="1:18">
      <c r="C2028" s="102" t="s">
        <v>750</v>
      </c>
      <c r="D2028" s="90" t="s">
        <v>1001</v>
      </c>
      <c r="E2028" s="84"/>
      <c r="F2028" s="84"/>
      <c r="G2028" s="85"/>
      <c r="H2028" s="86"/>
      <c r="I2028" s="86" t="s">
        <v>995</v>
      </c>
      <c r="J2028" s="87"/>
      <c r="K2028" s="87"/>
      <c r="L2028" s="103"/>
      <c r="R2028" s="186"/>
    </row>
    <row r="2029" spans="1:18">
      <c r="A2029" s="29"/>
      <c r="B2029" s="29"/>
      <c r="C2029" s="74">
        <v>6416078</v>
      </c>
      <c r="D2029" s="454" t="s">
        <v>1107</v>
      </c>
      <c r="E2029" s="76" t="s">
        <v>56</v>
      </c>
      <c r="F2029" s="76" t="s">
        <v>437</v>
      </c>
      <c r="G2029" s="372">
        <v>1.02</v>
      </c>
      <c r="H2029" s="78"/>
      <c r="I2029" s="95"/>
      <c r="J2029" s="123">
        <v>174.63547497354216</v>
      </c>
      <c r="K2029" s="96"/>
      <c r="L2029" s="81">
        <v>178.12818447301299</v>
      </c>
      <c r="R2029" s="186"/>
    </row>
    <row r="2030" spans="1:18">
      <c r="C2030" s="74"/>
      <c r="D2030" s="75"/>
      <c r="E2030" s="76"/>
      <c r="F2030" s="76"/>
      <c r="G2030" s="77"/>
      <c r="H2030" s="78"/>
      <c r="I2030" s="95"/>
      <c r="J2030" s="80"/>
      <c r="K2030" s="96"/>
      <c r="L2030" s="81"/>
      <c r="R2030" s="186"/>
    </row>
    <row r="2031" spans="1:18">
      <c r="C2031" s="82"/>
      <c r="D2031" s="83"/>
      <c r="E2031" s="84"/>
      <c r="F2031" s="84"/>
      <c r="G2031" s="85"/>
      <c r="H2031" s="86"/>
      <c r="I2031" s="86"/>
      <c r="J2031" s="87"/>
      <c r="K2031" s="88" t="s">
        <v>1002</v>
      </c>
      <c r="L2031" s="89">
        <v>178.12818447301299</v>
      </c>
      <c r="R2031" s="186"/>
    </row>
    <row r="2032" spans="1:18" hidden="1">
      <c r="C2032" s="102" t="s">
        <v>964</v>
      </c>
      <c r="D2032" s="90" t="s">
        <v>1003</v>
      </c>
      <c r="E2032" s="84"/>
      <c r="F2032" s="84"/>
      <c r="G2032" s="85"/>
      <c r="H2032" s="86"/>
      <c r="I2032" s="86"/>
      <c r="J2032" s="87"/>
      <c r="K2032" s="87"/>
      <c r="L2032" s="103"/>
      <c r="R2032" s="186"/>
    </row>
    <row r="2033" spans="3:18" hidden="1">
      <c r="C2033" s="74"/>
      <c r="D2033" s="75"/>
      <c r="E2033" s="76"/>
      <c r="F2033" s="76"/>
      <c r="G2033" s="99"/>
      <c r="H2033" s="78"/>
      <c r="I2033" s="95"/>
      <c r="J2033" s="80"/>
      <c r="K2033" s="96"/>
      <c r="L2033" s="81"/>
      <c r="R2033" s="186"/>
    </row>
    <row r="2034" spans="3:18" hidden="1">
      <c r="C2034" s="74"/>
      <c r="D2034" s="75"/>
      <c r="E2034" s="76"/>
      <c r="F2034" s="76"/>
      <c r="G2034" s="99"/>
      <c r="H2034" s="78"/>
      <c r="I2034" s="95"/>
      <c r="J2034" s="80"/>
      <c r="K2034" s="96"/>
      <c r="L2034" s="81"/>
      <c r="R2034" s="186"/>
    </row>
    <row r="2035" spans="3:18" hidden="1">
      <c r="C2035" s="82"/>
      <c r="D2035" s="83"/>
      <c r="E2035" s="84"/>
      <c r="F2035" s="84"/>
      <c r="G2035" s="85"/>
      <c r="H2035" s="86"/>
      <c r="I2035" s="86"/>
      <c r="J2035" s="87"/>
      <c r="K2035" s="88" t="s">
        <v>1004</v>
      </c>
      <c r="L2035" s="89">
        <v>0</v>
      </c>
      <c r="R2035" s="186"/>
    </row>
    <row r="2036" spans="3:18" hidden="1">
      <c r="C2036" s="102" t="s">
        <v>1005</v>
      </c>
      <c r="D2036" s="90" t="s">
        <v>1006</v>
      </c>
      <c r="E2036" s="84"/>
      <c r="F2036" s="84"/>
      <c r="G2036" s="85"/>
      <c r="H2036" s="86"/>
      <c r="I2036" s="86"/>
      <c r="J2036" s="87"/>
      <c r="K2036" s="87"/>
      <c r="L2036" s="103"/>
      <c r="R2036" s="186"/>
    </row>
    <row r="2037" spans="3:18" hidden="1">
      <c r="C2037" s="74"/>
      <c r="D2037" s="75"/>
      <c r="E2037" s="76"/>
      <c r="F2037" s="76"/>
      <c r="G2037" s="99"/>
      <c r="H2037" s="78"/>
      <c r="I2037" s="95"/>
      <c r="J2037" s="80"/>
      <c r="K2037" s="96"/>
      <c r="L2037" s="81"/>
      <c r="R2037" s="186"/>
    </row>
    <row r="2038" spans="3:18" hidden="1">
      <c r="C2038" s="74"/>
      <c r="D2038" s="75" t="s">
        <v>995</v>
      </c>
      <c r="E2038" s="76"/>
      <c r="F2038" s="76" t="s">
        <v>995</v>
      </c>
      <c r="G2038" s="99"/>
      <c r="H2038" s="78"/>
      <c r="I2038" s="95" t="s">
        <v>995</v>
      </c>
      <c r="J2038" s="80" t="s">
        <v>995</v>
      </c>
      <c r="K2038" s="96" t="s">
        <v>995</v>
      </c>
      <c r="L2038" s="81" t="s">
        <v>995</v>
      </c>
      <c r="R2038" s="186"/>
    </row>
    <row r="2039" spans="3:18" hidden="1">
      <c r="C2039" s="82"/>
      <c r="D2039" s="83"/>
      <c r="E2039" s="84"/>
      <c r="F2039" s="84"/>
      <c r="G2039" s="85"/>
      <c r="H2039" s="86"/>
      <c r="I2039" s="86"/>
      <c r="J2039" s="87"/>
      <c r="K2039" s="88" t="s">
        <v>1007</v>
      </c>
      <c r="L2039" s="89">
        <v>0</v>
      </c>
      <c r="R2039" s="186"/>
    </row>
    <row r="2040" spans="3:18" hidden="1">
      <c r="C2040" s="102" t="s">
        <v>1008</v>
      </c>
      <c r="D2040" s="90" t="s">
        <v>1009</v>
      </c>
      <c r="E2040" s="84"/>
      <c r="F2040" s="84"/>
      <c r="G2040" s="85"/>
      <c r="H2040" s="86"/>
      <c r="I2040" s="86"/>
      <c r="J2040" s="87"/>
      <c r="K2040" s="87"/>
      <c r="L2040" s="103"/>
      <c r="R2040" s="186"/>
    </row>
    <row r="2041" spans="3:18" hidden="1">
      <c r="C2041" s="74"/>
      <c r="D2041" s="75" t="s">
        <v>995</v>
      </c>
      <c r="E2041" s="76"/>
      <c r="F2041" s="76" t="s">
        <v>995</v>
      </c>
      <c r="G2041" s="99"/>
      <c r="H2041" s="78"/>
      <c r="I2041" s="95" t="s">
        <v>995</v>
      </c>
      <c r="J2041" s="80" t="s">
        <v>995</v>
      </c>
      <c r="K2041" s="96" t="s">
        <v>995</v>
      </c>
      <c r="L2041" s="81" t="s">
        <v>995</v>
      </c>
      <c r="R2041" s="186"/>
    </row>
    <row r="2042" spans="3:18" hidden="1">
      <c r="C2042" s="74"/>
      <c r="D2042" s="75" t="s">
        <v>995</v>
      </c>
      <c r="E2042" s="76"/>
      <c r="F2042" s="76" t="s">
        <v>995</v>
      </c>
      <c r="G2042" s="99"/>
      <c r="H2042" s="78"/>
      <c r="I2042" s="95" t="s">
        <v>995</v>
      </c>
      <c r="J2042" s="80" t="s">
        <v>995</v>
      </c>
      <c r="K2042" s="96" t="s">
        <v>995</v>
      </c>
      <c r="L2042" s="81" t="s">
        <v>995</v>
      </c>
      <c r="R2042" s="186"/>
    </row>
    <row r="2043" spans="3:18" hidden="1">
      <c r="C2043" s="82"/>
      <c r="D2043" s="83"/>
      <c r="E2043" s="84"/>
      <c r="F2043" s="84"/>
      <c r="G2043" s="85"/>
      <c r="H2043" s="86"/>
      <c r="I2043" s="86"/>
      <c r="J2043" s="87"/>
      <c r="K2043" s="88" t="s">
        <v>1010</v>
      </c>
      <c r="L2043" s="89">
        <v>0</v>
      </c>
      <c r="R2043" s="186"/>
    </row>
    <row r="2044" spans="3:18" hidden="1">
      <c r="C2044" s="74"/>
      <c r="D2044" s="75" t="s">
        <v>995</v>
      </c>
      <c r="E2044" s="76"/>
      <c r="F2044" s="76" t="s">
        <v>995</v>
      </c>
      <c r="G2044" s="99"/>
      <c r="H2044" s="78"/>
      <c r="I2044" s="95" t="s">
        <v>995</v>
      </c>
      <c r="J2044" s="80" t="s">
        <v>995</v>
      </c>
      <c r="K2044" s="96" t="s">
        <v>995</v>
      </c>
      <c r="L2044" s="81" t="s">
        <v>995</v>
      </c>
      <c r="R2044" s="186"/>
    </row>
    <row r="2045" spans="3:18">
      <c r="C2045" s="104"/>
      <c r="D2045" s="105"/>
      <c r="E2045" s="105"/>
      <c r="F2045" s="105"/>
      <c r="G2045" s="105"/>
      <c r="H2045" s="105"/>
      <c r="I2045" s="105"/>
      <c r="J2045" s="106" t="s">
        <v>1011</v>
      </c>
      <c r="K2045" s="107"/>
      <c r="L2045" s="108">
        <v>1</v>
      </c>
      <c r="R2045" s="186"/>
    </row>
    <row r="2046" spans="3:18">
      <c r="C2046" s="104"/>
      <c r="D2046" s="105"/>
      <c r="E2046" s="105"/>
      <c r="F2046" s="105"/>
      <c r="G2046" s="105"/>
      <c r="H2046" s="105"/>
      <c r="I2046" s="105"/>
      <c r="J2046" s="106" t="s">
        <v>1012</v>
      </c>
      <c r="K2046" s="109"/>
      <c r="L2046" s="108">
        <v>186.12145569454509</v>
      </c>
      <c r="R2046" s="186"/>
    </row>
    <row r="2047" spans="3:18">
      <c r="C2047" s="104"/>
      <c r="D2047" s="105"/>
      <c r="E2047" s="105"/>
      <c r="F2047" s="105"/>
      <c r="G2047" s="105"/>
      <c r="H2047" s="105"/>
      <c r="I2047" s="105"/>
      <c r="J2047" s="106" t="s">
        <v>1013</v>
      </c>
      <c r="K2047" s="110">
        <v>0</v>
      </c>
      <c r="L2047" s="108">
        <v>0</v>
      </c>
      <c r="R2047" s="186"/>
    </row>
    <row r="2048" spans="3:18">
      <c r="C2048" s="111"/>
      <c r="D2048" s="112"/>
      <c r="E2048" s="112"/>
      <c r="F2048" s="112"/>
      <c r="G2048" s="112"/>
      <c r="H2048" s="112"/>
      <c r="I2048" s="112"/>
      <c r="J2048" s="113" t="s">
        <v>1014</v>
      </c>
      <c r="K2048" s="114"/>
      <c r="L2048" s="115">
        <v>186.12145569454509</v>
      </c>
      <c r="R2048" s="186"/>
    </row>
    <row r="2049" spans="1:18">
      <c r="C2049" s="116" t="s">
        <v>1015</v>
      </c>
      <c r="D2049" s="117" t="s">
        <v>1030</v>
      </c>
      <c r="E2049" s="117"/>
      <c r="F2049" s="117"/>
      <c r="G2049" s="117"/>
      <c r="H2049" s="117"/>
      <c r="I2049" s="117"/>
      <c r="J2049" s="117"/>
      <c r="K2049" s="117"/>
      <c r="L2049" s="118"/>
      <c r="R2049" s="186"/>
    </row>
    <row r="2050" spans="1:18">
      <c r="C2050" s="119"/>
      <c r="D2050" s="1788"/>
      <c r="E2050" s="1788"/>
      <c r="F2050" s="1788"/>
      <c r="G2050" s="1788"/>
      <c r="H2050" s="1788"/>
      <c r="I2050" s="1788"/>
      <c r="J2050" s="1788"/>
      <c r="K2050" s="120"/>
      <c r="L2050" s="121"/>
      <c r="R2050" s="186"/>
    </row>
    <row r="2051" spans="1:18">
      <c r="C2051" s="119"/>
      <c r="D2051" s="1792"/>
      <c r="E2051" s="1792"/>
      <c r="F2051" s="1792"/>
      <c r="G2051" s="1792"/>
      <c r="H2051" s="1792"/>
      <c r="I2051" s="1792"/>
      <c r="J2051" s="1792"/>
      <c r="K2051" s="1792"/>
      <c r="L2051" s="121"/>
      <c r="R2051" s="186"/>
    </row>
    <row r="2052" spans="1:18">
      <c r="C2052" s="119"/>
      <c r="D2052" s="1788"/>
      <c r="E2052" s="1788"/>
      <c r="F2052" s="1788"/>
      <c r="G2052" s="1788"/>
      <c r="H2052" s="1788"/>
      <c r="I2052" s="1788"/>
      <c r="J2052" s="1788"/>
      <c r="K2052" s="1788"/>
      <c r="L2052" s="121"/>
      <c r="R2052" s="186"/>
    </row>
    <row r="2053" spans="1:18">
      <c r="C2053" s="210" t="s">
        <v>981</v>
      </c>
      <c r="D2053" s="211" t="s">
        <v>23</v>
      </c>
      <c r="E2053" s="212" t="s">
        <v>982</v>
      </c>
      <c r="F2053" s="212" t="s">
        <v>970</v>
      </c>
      <c r="G2053" s="213" t="s">
        <v>983</v>
      </c>
      <c r="H2053" s="214" t="s">
        <v>984</v>
      </c>
      <c r="I2053" s="215"/>
      <c r="J2053" s="216" t="s">
        <v>985</v>
      </c>
      <c r="K2053" s="217"/>
      <c r="L2053" s="218" t="s">
        <v>986</v>
      </c>
      <c r="R2053" s="186"/>
    </row>
    <row r="2054" spans="1:18">
      <c r="C2054" s="219" t="s">
        <v>1108</v>
      </c>
      <c r="D2054" s="220" t="s">
        <v>1107</v>
      </c>
      <c r="E2054" s="221" t="s">
        <v>191</v>
      </c>
      <c r="F2054" s="222" t="s">
        <v>437</v>
      </c>
      <c r="G2054" s="223">
        <v>99.6</v>
      </c>
      <c r="H2054" s="224" t="s">
        <v>987</v>
      </c>
      <c r="I2054" s="225" t="s">
        <v>988</v>
      </c>
      <c r="J2054" s="226" t="s">
        <v>989</v>
      </c>
      <c r="K2054" s="227" t="s">
        <v>990</v>
      </c>
      <c r="L2054" s="228">
        <v>174.63547497354216</v>
      </c>
      <c r="R2054" s="186"/>
    </row>
    <row r="2055" spans="1:18">
      <c r="C2055" s="67" t="s">
        <v>665</v>
      </c>
      <c r="D2055" s="68" t="s">
        <v>991</v>
      </c>
      <c r="E2055" s="69"/>
      <c r="F2055" s="69"/>
      <c r="G2055" s="70"/>
      <c r="H2055" s="71"/>
      <c r="I2055" s="71"/>
      <c r="J2055" s="72"/>
      <c r="K2055" s="72"/>
      <c r="L2055" s="73"/>
      <c r="R2055" s="186"/>
    </row>
    <row r="2056" spans="1:18">
      <c r="A2056" t="s">
        <v>1109</v>
      </c>
      <c r="B2056" t="s">
        <v>181</v>
      </c>
      <c r="C2056" s="74" t="s">
        <v>1109</v>
      </c>
      <c r="D2056" s="122" t="s">
        <v>1110</v>
      </c>
      <c r="E2056" s="76" t="s">
        <v>181</v>
      </c>
      <c r="F2056" s="76" t="s">
        <v>437</v>
      </c>
      <c r="G2056" s="125">
        <v>1</v>
      </c>
      <c r="H2056" s="78">
        <v>1</v>
      </c>
      <c r="I2056" s="79">
        <v>0</v>
      </c>
      <c r="J2056" s="123">
        <v>36.089300000000001</v>
      </c>
      <c r="K2056" s="124">
        <v>18.8673</v>
      </c>
      <c r="L2056" s="81">
        <v>36.090000000000003</v>
      </c>
      <c r="R2056" s="186"/>
    </row>
    <row r="2057" spans="1:18" ht="30">
      <c r="A2057" s="29">
        <v>5940</v>
      </c>
      <c r="B2057" s="29" t="s">
        <v>56</v>
      </c>
      <c r="C2057" s="74">
        <v>5940</v>
      </c>
      <c r="D2057" s="122" t="s">
        <v>2505</v>
      </c>
      <c r="E2057" s="76" t="s">
        <v>56</v>
      </c>
      <c r="F2057" s="76" t="s">
        <v>776</v>
      </c>
      <c r="G2057" s="125">
        <v>0.8</v>
      </c>
      <c r="H2057" s="78">
        <v>1</v>
      </c>
      <c r="I2057" s="79">
        <v>0</v>
      </c>
      <c r="J2057" s="123">
        <v>154.4</v>
      </c>
      <c r="K2057" s="124">
        <v>0</v>
      </c>
      <c r="L2057" s="81">
        <v>123.52</v>
      </c>
      <c r="R2057" s="186"/>
    </row>
    <row r="2058" spans="1:18" ht="30">
      <c r="A2058" s="29">
        <v>5942</v>
      </c>
      <c r="B2058" s="29" t="s">
        <v>56</v>
      </c>
      <c r="C2058" s="74">
        <v>5942</v>
      </c>
      <c r="D2058" s="122" t="s">
        <v>2648</v>
      </c>
      <c r="E2058" s="76" t="s">
        <v>56</v>
      </c>
      <c r="F2058" s="76" t="s">
        <v>1089</v>
      </c>
      <c r="G2058" s="125">
        <v>0.2</v>
      </c>
      <c r="H2058" s="78">
        <v>1</v>
      </c>
      <c r="I2058" s="79">
        <v>0</v>
      </c>
      <c r="J2058" s="123">
        <v>53.82</v>
      </c>
      <c r="K2058" s="124">
        <v>0</v>
      </c>
      <c r="L2058" s="81">
        <v>10.76</v>
      </c>
      <c r="R2058" s="186"/>
    </row>
    <row r="2059" spans="1:18" ht="30">
      <c r="A2059" s="29">
        <v>7030</v>
      </c>
      <c r="B2059" s="29" t="s">
        <v>56</v>
      </c>
      <c r="C2059" s="74">
        <v>7030</v>
      </c>
      <c r="D2059" s="122" t="s">
        <v>2510</v>
      </c>
      <c r="E2059" s="76" t="s">
        <v>56</v>
      </c>
      <c r="F2059" s="76" t="s">
        <v>776</v>
      </c>
      <c r="G2059" s="125">
        <v>2</v>
      </c>
      <c r="H2059" s="78">
        <v>1</v>
      </c>
      <c r="I2059" s="79">
        <v>0</v>
      </c>
      <c r="J2059" s="123">
        <v>186.37</v>
      </c>
      <c r="K2059" s="124">
        <v>0</v>
      </c>
      <c r="L2059" s="81">
        <v>372.74</v>
      </c>
      <c r="R2059" s="186"/>
    </row>
    <row r="2060" spans="1:18" ht="30">
      <c r="A2060" s="29">
        <v>95872</v>
      </c>
      <c r="B2060" s="29" t="s">
        <v>56</v>
      </c>
      <c r="C2060" s="74">
        <v>95872</v>
      </c>
      <c r="D2060" s="122" t="s">
        <v>2607</v>
      </c>
      <c r="E2060" s="76" t="s">
        <v>56</v>
      </c>
      <c r="F2060" s="76" t="s">
        <v>776</v>
      </c>
      <c r="G2060" s="125">
        <v>1</v>
      </c>
      <c r="H2060" s="78">
        <v>1</v>
      </c>
      <c r="I2060" s="79">
        <v>0</v>
      </c>
      <c r="J2060" s="123">
        <v>231.24</v>
      </c>
      <c r="K2060" s="124">
        <v>0</v>
      </c>
      <c r="L2060" s="81">
        <v>231.24</v>
      </c>
      <c r="R2060" s="186"/>
    </row>
    <row r="2061" spans="1:18" ht="30">
      <c r="A2061" s="29">
        <v>95873</v>
      </c>
      <c r="B2061" s="29" t="s">
        <v>56</v>
      </c>
      <c r="C2061" s="74">
        <v>95873</v>
      </c>
      <c r="D2061" s="122" t="s">
        <v>2750</v>
      </c>
      <c r="E2061" s="76" t="s">
        <v>56</v>
      </c>
      <c r="F2061" s="76" t="s">
        <v>1089</v>
      </c>
      <c r="G2061" s="125">
        <v>0</v>
      </c>
      <c r="H2061" s="78">
        <v>1</v>
      </c>
      <c r="I2061" s="79">
        <v>0</v>
      </c>
      <c r="J2061" s="123">
        <v>7.45</v>
      </c>
      <c r="K2061" s="124">
        <v>0</v>
      </c>
      <c r="L2061" s="81">
        <v>0</v>
      </c>
      <c r="R2061" s="186"/>
    </row>
    <row r="2062" spans="1:18" ht="30">
      <c r="A2062" s="29" t="s">
        <v>1111</v>
      </c>
      <c r="B2062" s="29" t="s">
        <v>181</v>
      </c>
      <c r="C2062" s="74" t="s">
        <v>1111</v>
      </c>
      <c r="D2062" s="122" t="s">
        <v>1112</v>
      </c>
      <c r="E2062" s="76" t="s">
        <v>181</v>
      </c>
      <c r="F2062" s="76" t="s">
        <v>776</v>
      </c>
      <c r="G2062" s="125">
        <v>1</v>
      </c>
      <c r="H2062" s="78">
        <v>1</v>
      </c>
      <c r="I2062" s="79">
        <v>0</v>
      </c>
      <c r="J2062" s="123">
        <v>842.07650000000001</v>
      </c>
      <c r="K2062" s="124">
        <v>405.66340000000002</v>
      </c>
      <c r="L2062" s="81">
        <v>842.08</v>
      </c>
      <c r="R2062" s="186"/>
    </row>
    <row r="2063" spans="1:18">
      <c r="A2063" s="29"/>
      <c r="B2063" s="29"/>
      <c r="C2063" s="74"/>
      <c r="D2063" s="122"/>
      <c r="E2063" s="76"/>
      <c r="F2063" s="76"/>
      <c r="G2063" s="125"/>
      <c r="H2063" s="78"/>
      <c r="I2063" s="79"/>
      <c r="J2063" s="123"/>
      <c r="K2063" s="124"/>
      <c r="L2063" s="81"/>
      <c r="R2063" s="186"/>
    </row>
    <row r="2064" spans="1:18">
      <c r="C2064" s="82"/>
      <c r="D2064" s="83"/>
      <c r="E2064" s="84"/>
      <c r="F2064" s="84"/>
      <c r="G2064" s="85"/>
      <c r="H2064" s="86"/>
      <c r="I2064" s="86"/>
      <c r="J2064" s="87"/>
      <c r="K2064" s="88" t="s">
        <v>996</v>
      </c>
      <c r="L2064" s="89">
        <v>1580.3400000000001</v>
      </c>
      <c r="R2064" s="186"/>
    </row>
    <row r="2065" spans="1:18">
      <c r="C2065" s="67" t="s">
        <v>705</v>
      </c>
      <c r="D2065" s="90" t="s">
        <v>997</v>
      </c>
      <c r="E2065" s="84"/>
      <c r="F2065" s="84"/>
      <c r="G2065" s="85"/>
      <c r="H2065" s="91"/>
      <c r="I2065" s="91"/>
      <c r="J2065" s="92"/>
      <c r="K2065" s="92"/>
      <c r="L2065" s="93"/>
      <c r="R2065" s="186"/>
    </row>
    <row r="2066" spans="1:18">
      <c r="A2066" s="29">
        <v>88316</v>
      </c>
      <c r="B2066" s="29" t="s">
        <v>56</v>
      </c>
      <c r="C2066" s="74">
        <v>88316</v>
      </c>
      <c r="D2066" s="156" t="s">
        <v>9016</v>
      </c>
      <c r="E2066" s="94" t="s">
        <v>56</v>
      </c>
      <c r="F2066" s="76" t="s">
        <v>994</v>
      </c>
      <c r="G2066" s="125">
        <v>4</v>
      </c>
      <c r="H2066" s="78"/>
      <c r="I2066" s="79" t="s">
        <v>995</v>
      </c>
      <c r="J2066" s="323">
        <v>17.61</v>
      </c>
      <c r="K2066" s="124" t="s">
        <v>995</v>
      </c>
      <c r="L2066" s="81">
        <v>70.44</v>
      </c>
      <c r="R2066" s="186"/>
    </row>
    <row r="2067" spans="1:18">
      <c r="C2067" s="74"/>
      <c r="D2067" s="122"/>
      <c r="E2067" s="94"/>
      <c r="F2067" s="76"/>
      <c r="G2067" s="77"/>
      <c r="H2067" s="78"/>
      <c r="I2067" s="95" t="s">
        <v>995</v>
      </c>
      <c r="J2067" s="123"/>
      <c r="K2067" s="96" t="s">
        <v>995</v>
      </c>
      <c r="L2067" s="81">
        <v>0</v>
      </c>
      <c r="R2067" s="186"/>
    </row>
    <row r="2068" spans="1:18">
      <c r="C2068" s="74"/>
      <c r="D2068" s="97"/>
      <c r="E2068" s="98"/>
      <c r="F2068" s="98"/>
      <c r="G2068" s="99"/>
      <c r="H2068" s="91"/>
      <c r="I2068" s="91"/>
      <c r="J2068" s="92"/>
      <c r="K2068" s="88" t="s">
        <v>998</v>
      </c>
      <c r="L2068" s="100">
        <v>70.44</v>
      </c>
      <c r="R2068" s="186"/>
    </row>
    <row r="2069" spans="1:18">
      <c r="C2069" s="82"/>
      <c r="D2069" s="83"/>
      <c r="E2069" s="84"/>
      <c r="F2069" s="84"/>
      <c r="G2069" s="85"/>
      <c r="H2069" s="86"/>
      <c r="I2069" s="86"/>
      <c r="J2069" s="87"/>
      <c r="K2069" s="88" t="s">
        <v>999</v>
      </c>
      <c r="L2069" s="101">
        <v>1650.7800000000002</v>
      </c>
      <c r="R2069" s="186"/>
    </row>
    <row r="2070" spans="1:18">
      <c r="C2070" s="82"/>
      <c r="D2070" s="83"/>
      <c r="E2070" s="84"/>
      <c r="F2070" s="84"/>
      <c r="G2070" s="85"/>
      <c r="H2070" s="86"/>
      <c r="I2070" s="86"/>
      <c r="J2070" s="87"/>
      <c r="K2070" s="88" t="s">
        <v>1000</v>
      </c>
      <c r="L2070" s="101">
        <v>16.574096385542173</v>
      </c>
      <c r="R2070" s="186"/>
    </row>
    <row r="2071" spans="1:18">
      <c r="C2071" s="102" t="s">
        <v>750</v>
      </c>
      <c r="D2071" s="90" t="s">
        <v>1001</v>
      </c>
      <c r="E2071" s="84"/>
      <c r="F2071" s="84"/>
      <c r="G2071" s="85"/>
      <c r="H2071" s="86"/>
      <c r="I2071" s="86" t="s">
        <v>995</v>
      </c>
      <c r="J2071" s="87"/>
      <c r="K2071" s="87"/>
      <c r="L2071" s="103"/>
      <c r="R2071" s="186"/>
    </row>
    <row r="2072" spans="1:18" ht="30">
      <c r="A2072" s="29">
        <v>370</v>
      </c>
      <c r="B2072" s="29" t="s">
        <v>65</v>
      </c>
      <c r="C2072" s="74">
        <v>370</v>
      </c>
      <c r="D2072" s="156" t="s">
        <v>9688</v>
      </c>
      <c r="E2072" s="94" t="s">
        <v>56</v>
      </c>
      <c r="F2072" s="76" t="s">
        <v>714</v>
      </c>
      <c r="G2072" s="125">
        <v>0.32474999999999998</v>
      </c>
      <c r="H2072" s="78"/>
      <c r="I2072" s="79" t="s">
        <v>995</v>
      </c>
      <c r="J2072" s="323">
        <v>105</v>
      </c>
      <c r="K2072" s="124" t="s">
        <v>995</v>
      </c>
      <c r="L2072" s="455">
        <v>34.098749999999995</v>
      </c>
      <c r="R2072" s="186"/>
    </row>
    <row r="2073" spans="1:18" ht="30">
      <c r="A2073" s="29">
        <v>4720</v>
      </c>
      <c r="B2073" s="29" t="s">
        <v>65</v>
      </c>
      <c r="C2073" s="74">
        <v>4720</v>
      </c>
      <c r="D2073" s="156" t="s">
        <v>12850</v>
      </c>
      <c r="E2073" s="94" t="s">
        <v>56</v>
      </c>
      <c r="F2073" s="76" t="s">
        <v>714</v>
      </c>
      <c r="G2073" s="125">
        <v>6.2449999999999999E-2</v>
      </c>
      <c r="H2073" s="78"/>
      <c r="I2073" s="79" t="s">
        <v>995</v>
      </c>
      <c r="J2073" s="323">
        <v>156.36000000000001</v>
      </c>
      <c r="K2073" s="124" t="s">
        <v>995</v>
      </c>
      <c r="L2073" s="455">
        <v>9.7646820000000005</v>
      </c>
      <c r="R2073" s="186"/>
    </row>
    <row r="2074" spans="1:18">
      <c r="A2074" s="29">
        <v>4721</v>
      </c>
      <c r="B2074" s="29" t="s">
        <v>65</v>
      </c>
      <c r="C2074" s="74">
        <v>4721</v>
      </c>
      <c r="D2074" s="156" t="s">
        <v>12851</v>
      </c>
      <c r="E2074" s="94" t="s">
        <v>56</v>
      </c>
      <c r="F2074" s="76" t="s">
        <v>714</v>
      </c>
      <c r="G2074" s="125">
        <v>6.2449999999999999E-2</v>
      </c>
      <c r="H2074" s="78"/>
      <c r="I2074" s="79" t="s">
        <v>995</v>
      </c>
      <c r="J2074" s="323">
        <v>135.43</v>
      </c>
      <c r="K2074" s="124" t="s">
        <v>995</v>
      </c>
      <c r="L2074" s="455">
        <v>8.4576034999999994</v>
      </c>
      <c r="R2074" s="186"/>
    </row>
    <row r="2075" spans="1:18">
      <c r="A2075" s="29">
        <v>1106</v>
      </c>
      <c r="B2075" s="29" t="s">
        <v>65</v>
      </c>
      <c r="C2075" s="74">
        <v>1106</v>
      </c>
      <c r="D2075" s="156" t="s">
        <v>10338</v>
      </c>
      <c r="E2075" s="94" t="s">
        <v>56</v>
      </c>
      <c r="F2075" s="76" t="s">
        <v>9401</v>
      </c>
      <c r="G2075" s="125">
        <v>56.2</v>
      </c>
      <c r="H2075" s="78"/>
      <c r="I2075" s="79" t="s">
        <v>995</v>
      </c>
      <c r="J2075" s="323">
        <v>0.96</v>
      </c>
      <c r="K2075" s="124" t="s">
        <v>995</v>
      </c>
      <c r="L2075" s="455">
        <v>53.951999999999998</v>
      </c>
      <c r="R2075" s="186"/>
    </row>
    <row r="2076" spans="1:18">
      <c r="A2076" s="29"/>
      <c r="B2076" s="29"/>
      <c r="C2076" s="74" t="s">
        <v>1113</v>
      </c>
      <c r="D2076" s="156" t="e">
        <v>#REF!</v>
      </c>
      <c r="E2076" s="94" t="s">
        <v>1114</v>
      </c>
      <c r="F2076" s="76" t="s">
        <v>437</v>
      </c>
      <c r="G2076" s="125">
        <v>6.3229999999999995E-2</v>
      </c>
      <c r="H2076" s="78"/>
      <c r="I2076" s="79" t="s">
        <v>995</v>
      </c>
      <c r="J2076" s="323">
        <v>0</v>
      </c>
      <c r="K2076" s="124"/>
      <c r="L2076" s="455">
        <v>0</v>
      </c>
      <c r="R2076" s="186"/>
    </row>
    <row r="2077" spans="1:18">
      <c r="A2077" s="29"/>
      <c r="B2077" s="29"/>
      <c r="C2077" s="94" t="s">
        <v>1115</v>
      </c>
      <c r="D2077" s="456" t="s">
        <v>1116</v>
      </c>
      <c r="E2077" s="125" t="s">
        <v>181</v>
      </c>
      <c r="F2077" s="76" t="s">
        <v>1082</v>
      </c>
      <c r="G2077" s="125">
        <v>8</v>
      </c>
      <c r="H2077" s="323"/>
      <c r="I2077" s="124" t="s">
        <v>995</v>
      </c>
      <c r="J2077" s="323">
        <v>4.1946000000000003</v>
      </c>
      <c r="K2077" s="74"/>
      <c r="L2077" s="455">
        <v>33.556800000000003</v>
      </c>
      <c r="R2077" s="186"/>
    </row>
    <row r="2078" spans="1:18">
      <c r="A2078" s="29"/>
      <c r="B2078" s="29"/>
      <c r="C2078" s="94" t="s">
        <v>1117</v>
      </c>
      <c r="D2078" s="456" t="s">
        <v>1118</v>
      </c>
      <c r="E2078" s="125" t="s">
        <v>181</v>
      </c>
      <c r="F2078" s="78" t="s">
        <v>714</v>
      </c>
      <c r="G2078" s="457">
        <v>0.13739000000000001</v>
      </c>
      <c r="H2078" s="323"/>
      <c r="I2078" s="124" t="s">
        <v>995</v>
      </c>
      <c r="J2078" s="323">
        <v>132.69919999999999</v>
      </c>
      <c r="K2078" s="74"/>
      <c r="L2078" s="455">
        <v>18.231543087999999</v>
      </c>
      <c r="R2078" s="186"/>
    </row>
    <row r="2079" spans="1:18">
      <c r="A2079" s="29"/>
      <c r="B2079" s="29"/>
      <c r="C2079" s="94"/>
      <c r="D2079" s="76"/>
      <c r="E2079" s="125"/>
      <c r="F2079" s="78"/>
      <c r="G2079" s="79"/>
      <c r="H2079" s="323"/>
      <c r="I2079" s="124"/>
      <c r="J2079" s="323"/>
      <c r="K2079" s="74"/>
      <c r="L2079" s="156"/>
      <c r="R2079" s="186"/>
    </row>
    <row r="2080" spans="1:18">
      <c r="A2080" s="29"/>
      <c r="B2080" s="29"/>
      <c r="C2080" s="74"/>
      <c r="D2080" s="75"/>
      <c r="E2080" s="76"/>
      <c r="F2080" s="76"/>
      <c r="G2080" s="77"/>
      <c r="H2080" s="78"/>
      <c r="I2080" s="95"/>
      <c r="J2080" s="80"/>
      <c r="K2080" s="96"/>
      <c r="L2080" s="81"/>
      <c r="R2080" s="186"/>
    </row>
    <row r="2081" spans="1:18">
      <c r="A2081" s="29"/>
      <c r="B2081" s="29"/>
      <c r="C2081" s="82"/>
      <c r="D2081" s="83"/>
      <c r="E2081" s="84"/>
      <c r="F2081" s="84"/>
      <c r="G2081" s="85"/>
      <c r="H2081" s="86"/>
      <c r="I2081" s="86"/>
      <c r="J2081" s="87"/>
      <c r="K2081" s="88" t="s">
        <v>1002</v>
      </c>
      <c r="L2081" s="89">
        <v>158.061378588</v>
      </c>
      <c r="R2081" s="186"/>
    </row>
    <row r="2082" spans="1:18" hidden="1">
      <c r="A2082" s="29"/>
      <c r="B2082" s="29"/>
      <c r="C2082" s="102" t="s">
        <v>964</v>
      </c>
      <c r="D2082" s="90" t="s">
        <v>1003</v>
      </c>
      <c r="E2082" s="84"/>
      <c r="F2082" s="84"/>
      <c r="G2082" s="85"/>
      <c r="H2082" s="86"/>
      <c r="I2082" s="86"/>
      <c r="J2082" s="87"/>
      <c r="K2082" s="87"/>
      <c r="L2082" s="103"/>
      <c r="R2082" s="186"/>
    </row>
    <row r="2083" spans="1:18" hidden="1">
      <c r="A2083" s="29"/>
      <c r="B2083" s="29"/>
      <c r="C2083" s="74"/>
      <c r="D2083" s="75"/>
      <c r="E2083" s="76"/>
      <c r="F2083" s="76"/>
      <c r="G2083" s="99"/>
      <c r="H2083" s="78"/>
      <c r="I2083" s="95"/>
      <c r="J2083" s="80"/>
      <c r="K2083" s="96"/>
      <c r="L2083" s="81"/>
      <c r="R2083" s="186"/>
    </row>
    <row r="2084" spans="1:18" hidden="1">
      <c r="C2084" s="74"/>
      <c r="D2084" s="75"/>
      <c r="E2084" s="76"/>
      <c r="F2084" s="76"/>
      <c r="G2084" s="99"/>
      <c r="H2084" s="78"/>
      <c r="I2084" s="95"/>
      <c r="J2084" s="80"/>
      <c r="K2084" s="96"/>
      <c r="L2084" s="81"/>
      <c r="R2084" s="186"/>
    </row>
    <row r="2085" spans="1:18" hidden="1">
      <c r="C2085" s="82"/>
      <c r="D2085" s="83"/>
      <c r="E2085" s="84"/>
      <c r="F2085" s="84"/>
      <c r="G2085" s="85"/>
      <c r="H2085" s="86"/>
      <c r="I2085" s="86"/>
      <c r="J2085" s="87"/>
      <c r="K2085" s="88" t="s">
        <v>1004</v>
      </c>
      <c r="L2085" s="89">
        <v>0</v>
      </c>
      <c r="R2085" s="186"/>
    </row>
    <row r="2086" spans="1:18" hidden="1">
      <c r="C2086" s="102" t="s">
        <v>1005</v>
      </c>
      <c r="D2086" s="90" t="s">
        <v>1006</v>
      </c>
      <c r="E2086" s="84"/>
      <c r="F2086" s="84"/>
      <c r="G2086" s="85"/>
      <c r="H2086" s="86"/>
      <c r="I2086" s="86"/>
      <c r="J2086" s="87"/>
      <c r="K2086" s="87"/>
      <c r="L2086" s="103"/>
      <c r="R2086" s="186"/>
    </row>
    <row r="2087" spans="1:18" hidden="1">
      <c r="C2087" s="74"/>
      <c r="D2087" s="75"/>
      <c r="E2087" s="76"/>
      <c r="F2087" s="76"/>
      <c r="G2087" s="99"/>
      <c r="H2087" s="78"/>
      <c r="I2087" s="95"/>
      <c r="J2087" s="80"/>
      <c r="K2087" s="96"/>
      <c r="L2087" s="81"/>
      <c r="R2087" s="186"/>
    </row>
    <row r="2088" spans="1:18" hidden="1">
      <c r="C2088" s="74"/>
      <c r="D2088" s="75" t="s">
        <v>995</v>
      </c>
      <c r="E2088" s="76"/>
      <c r="F2088" s="76" t="s">
        <v>995</v>
      </c>
      <c r="G2088" s="99"/>
      <c r="H2088" s="78"/>
      <c r="I2088" s="95" t="s">
        <v>995</v>
      </c>
      <c r="J2088" s="80" t="s">
        <v>995</v>
      </c>
      <c r="K2088" s="96" t="s">
        <v>995</v>
      </c>
      <c r="L2088" s="81" t="s">
        <v>995</v>
      </c>
      <c r="R2088" s="186"/>
    </row>
    <row r="2089" spans="1:18" hidden="1">
      <c r="C2089" s="82"/>
      <c r="D2089" s="83"/>
      <c r="E2089" s="84"/>
      <c r="F2089" s="84"/>
      <c r="G2089" s="85"/>
      <c r="H2089" s="86"/>
      <c r="I2089" s="86"/>
      <c r="J2089" s="87"/>
      <c r="K2089" s="88" t="s">
        <v>1007</v>
      </c>
      <c r="L2089" s="89">
        <v>0</v>
      </c>
      <c r="R2089" s="186"/>
    </row>
    <row r="2090" spans="1:18" hidden="1">
      <c r="C2090" s="102" t="s">
        <v>1008</v>
      </c>
      <c r="D2090" s="90" t="s">
        <v>1009</v>
      </c>
      <c r="E2090" s="84"/>
      <c r="F2090" s="84"/>
      <c r="G2090" s="85"/>
      <c r="H2090" s="86"/>
      <c r="I2090" s="86"/>
      <c r="J2090" s="87"/>
      <c r="K2090" s="87"/>
      <c r="L2090" s="103"/>
      <c r="R2090" s="186"/>
    </row>
    <row r="2091" spans="1:18" hidden="1">
      <c r="C2091" s="74"/>
      <c r="D2091" s="75" t="s">
        <v>995</v>
      </c>
      <c r="E2091" s="76"/>
      <c r="F2091" s="76" t="s">
        <v>995</v>
      </c>
      <c r="G2091" s="99"/>
      <c r="H2091" s="78"/>
      <c r="I2091" s="95" t="s">
        <v>995</v>
      </c>
      <c r="J2091" s="80" t="s">
        <v>995</v>
      </c>
      <c r="K2091" s="96" t="s">
        <v>995</v>
      </c>
      <c r="L2091" s="81" t="s">
        <v>995</v>
      </c>
      <c r="R2091" s="186"/>
    </row>
    <row r="2092" spans="1:18" hidden="1">
      <c r="C2092" s="74"/>
      <c r="D2092" s="75" t="s">
        <v>995</v>
      </c>
      <c r="E2092" s="76"/>
      <c r="F2092" s="76" t="s">
        <v>995</v>
      </c>
      <c r="G2092" s="99"/>
      <c r="H2092" s="78"/>
      <c r="I2092" s="95" t="s">
        <v>995</v>
      </c>
      <c r="J2092" s="80" t="s">
        <v>995</v>
      </c>
      <c r="K2092" s="96" t="s">
        <v>995</v>
      </c>
      <c r="L2092" s="81" t="s">
        <v>995</v>
      </c>
      <c r="R2092" s="186"/>
    </row>
    <row r="2093" spans="1:18" hidden="1">
      <c r="C2093" s="82"/>
      <c r="D2093" s="83"/>
      <c r="E2093" s="84"/>
      <c r="F2093" s="84"/>
      <c r="G2093" s="85"/>
      <c r="H2093" s="86"/>
      <c r="I2093" s="86"/>
      <c r="J2093" s="87"/>
      <c r="K2093" s="88" t="s">
        <v>1010</v>
      </c>
      <c r="L2093" s="89">
        <v>0</v>
      </c>
      <c r="R2093" s="186"/>
    </row>
    <row r="2094" spans="1:18" hidden="1">
      <c r="C2094" s="74"/>
      <c r="D2094" s="75" t="s">
        <v>995</v>
      </c>
      <c r="E2094" s="76"/>
      <c r="F2094" s="76" t="s">
        <v>995</v>
      </c>
      <c r="G2094" s="99"/>
      <c r="H2094" s="78"/>
      <c r="I2094" s="95" t="s">
        <v>995</v>
      </c>
      <c r="J2094" s="80" t="s">
        <v>995</v>
      </c>
      <c r="K2094" s="96" t="s">
        <v>995</v>
      </c>
      <c r="L2094" s="81" t="s">
        <v>995</v>
      </c>
      <c r="R2094" s="186"/>
    </row>
    <row r="2095" spans="1:18">
      <c r="C2095" s="104"/>
      <c r="D2095" s="105"/>
      <c r="E2095" s="105"/>
      <c r="F2095" s="105"/>
      <c r="G2095" s="105"/>
      <c r="H2095" s="105"/>
      <c r="I2095" s="105"/>
      <c r="J2095" s="106" t="s">
        <v>1011</v>
      </c>
      <c r="K2095" s="107"/>
      <c r="L2095" s="108">
        <v>1</v>
      </c>
      <c r="R2095" s="186"/>
    </row>
    <row r="2096" spans="1:18">
      <c r="C2096" s="104"/>
      <c r="D2096" s="105"/>
      <c r="E2096" s="105"/>
      <c r="F2096" s="105"/>
      <c r="G2096" s="105"/>
      <c r="H2096" s="105"/>
      <c r="I2096" s="105"/>
      <c r="J2096" s="106" t="s">
        <v>1012</v>
      </c>
      <c r="K2096" s="109"/>
      <c r="L2096" s="108">
        <v>174.63547497354216</v>
      </c>
      <c r="R2096" s="186"/>
    </row>
    <row r="2097" spans="1:18">
      <c r="C2097" s="104"/>
      <c r="D2097" s="105"/>
      <c r="E2097" s="105"/>
      <c r="F2097" s="105"/>
      <c r="G2097" s="105"/>
      <c r="H2097" s="105"/>
      <c r="I2097" s="105"/>
      <c r="J2097" s="106" t="s">
        <v>1013</v>
      </c>
      <c r="K2097" s="110">
        <v>0</v>
      </c>
      <c r="L2097" s="108">
        <v>0</v>
      </c>
      <c r="R2097" s="186"/>
    </row>
    <row r="2098" spans="1:18">
      <c r="C2098" s="111"/>
      <c r="D2098" s="112"/>
      <c r="E2098" s="112"/>
      <c r="F2098" s="112"/>
      <c r="G2098" s="112"/>
      <c r="H2098" s="112"/>
      <c r="I2098" s="112"/>
      <c r="J2098" s="113" t="s">
        <v>1014</v>
      </c>
      <c r="K2098" s="114"/>
      <c r="L2098" s="115">
        <v>174.63547497354216</v>
      </c>
      <c r="R2098" s="186"/>
    </row>
    <row r="2099" spans="1:18">
      <c r="C2099" s="116" t="s">
        <v>1015</v>
      </c>
      <c r="D2099" s="117" t="s">
        <v>1030</v>
      </c>
      <c r="E2099" s="117"/>
      <c r="F2099" s="117"/>
      <c r="G2099" s="117"/>
      <c r="H2099" s="117"/>
      <c r="I2099" s="117"/>
      <c r="J2099" s="117"/>
      <c r="K2099" s="117"/>
      <c r="L2099" s="118"/>
      <c r="R2099" s="186"/>
    </row>
    <row r="2100" spans="1:18">
      <c r="C2100" s="119"/>
      <c r="D2100" s="1788"/>
      <c r="E2100" s="1788"/>
      <c r="F2100" s="1788"/>
      <c r="G2100" s="1788"/>
      <c r="H2100" s="1788"/>
      <c r="I2100" s="1788"/>
      <c r="J2100" s="1788"/>
      <c r="K2100" s="120"/>
      <c r="L2100" s="121"/>
      <c r="R2100" s="186"/>
    </row>
    <row r="2101" spans="1:18">
      <c r="C2101" s="119"/>
      <c r="D2101" s="1792"/>
      <c r="E2101" s="1792"/>
      <c r="F2101" s="1792"/>
      <c r="G2101" s="1792"/>
      <c r="H2101" s="1792"/>
      <c r="I2101" s="1792"/>
      <c r="J2101" s="1792"/>
      <c r="K2101" s="1792"/>
      <c r="L2101" s="121"/>
      <c r="R2101" s="186"/>
    </row>
    <row r="2102" spans="1:18">
      <c r="C2102" s="119"/>
      <c r="D2102" s="1788"/>
      <c r="E2102" s="1788"/>
      <c r="F2102" s="1788"/>
      <c r="G2102" s="1788"/>
      <c r="H2102" s="1788"/>
      <c r="I2102" s="1788"/>
      <c r="J2102" s="1788"/>
      <c r="K2102" s="1788"/>
      <c r="L2102" s="121"/>
      <c r="R2102" s="186"/>
    </row>
    <row r="2103" spans="1:18">
      <c r="C2103" s="210" t="s">
        <v>981</v>
      </c>
      <c r="D2103" s="211" t="s">
        <v>23</v>
      </c>
      <c r="E2103" s="212" t="s">
        <v>982</v>
      </c>
      <c r="F2103" s="212" t="s">
        <v>970</v>
      </c>
      <c r="G2103" s="213" t="s">
        <v>983</v>
      </c>
      <c r="H2103" s="214" t="s">
        <v>984</v>
      </c>
      <c r="I2103" s="215"/>
      <c r="J2103" s="216" t="s">
        <v>985</v>
      </c>
      <c r="K2103" s="217"/>
      <c r="L2103" s="218" t="s">
        <v>986</v>
      </c>
      <c r="R2103" s="186"/>
    </row>
    <row r="2104" spans="1:18" ht="25.5">
      <c r="C2104" s="219" t="s">
        <v>690</v>
      </c>
      <c r="D2104" s="220" t="s">
        <v>691</v>
      </c>
      <c r="E2104" s="221" t="s">
        <v>191</v>
      </c>
      <c r="F2104" s="222" t="s">
        <v>669</v>
      </c>
      <c r="G2104" s="223">
        <v>113.18</v>
      </c>
      <c r="H2104" s="224" t="s">
        <v>987</v>
      </c>
      <c r="I2104" s="225" t="s">
        <v>988</v>
      </c>
      <c r="J2104" s="226" t="s">
        <v>989</v>
      </c>
      <c r="K2104" s="227" t="s">
        <v>990</v>
      </c>
      <c r="L2104" s="228">
        <v>239.51665005278457</v>
      </c>
      <c r="R2104" s="186"/>
    </row>
    <row r="2105" spans="1:18">
      <c r="C2105" s="67" t="s">
        <v>665</v>
      </c>
      <c r="D2105" s="68" t="s">
        <v>991</v>
      </c>
      <c r="E2105" s="69"/>
      <c r="F2105" s="69"/>
      <c r="G2105" s="70"/>
      <c r="H2105" s="71"/>
      <c r="I2105" s="71"/>
      <c r="J2105" s="72"/>
      <c r="K2105" s="72"/>
      <c r="L2105" s="73"/>
      <c r="R2105" s="186"/>
    </row>
    <row r="2106" spans="1:18">
      <c r="A2106" s="29"/>
      <c r="B2106" s="29"/>
      <c r="C2106" s="74" t="s">
        <v>1119</v>
      </c>
      <c r="D2106" s="156" t="s">
        <v>1120</v>
      </c>
      <c r="E2106" s="94" t="s">
        <v>181</v>
      </c>
      <c r="F2106" s="76"/>
      <c r="G2106" s="125">
        <v>1</v>
      </c>
      <c r="H2106" s="78">
        <v>0.34</v>
      </c>
      <c r="I2106" s="79">
        <v>0.66</v>
      </c>
      <c r="J2106" s="323">
        <v>234.1284</v>
      </c>
      <c r="K2106" s="124">
        <v>57.233800000000002</v>
      </c>
      <c r="L2106" s="81">
        <v>117.38</v>
      </c>
      <c r="R2106" s="186"/>
    </row>
    <row r="2107" spans="1:18">
      <c r="A2107" s="29"/>
      <c r="B2107" s="29"/>
      <c r="C2107" s="74" t="s">
        <v>1121</v>
      </c>
      <c r="D2107" s="156" t="s">
        <v>1122</v>
      </c>
      <c r="E2107" s="94" t="s">
        <v>181</v>
      </c>
      <c r="F2107" s="76"/>
      <c r="G2107" s="125">
        <v>1</v>
      </c>
      <c r="H2107" s="78">
        <v>1</v>
      </c>
      <c r="I2107" s="79">
        <v>0</v>
      </c>
      <c r="J2107" s="323">
        <v>204.11959999999999</v>
      </c>
      <c r="K2107" s="124">
        <v>71.932599999999994</v>
      </c>
      <c r="L2107" s="81">
        <v>204.12</v>
      </c>
      <c r="R2107" s="186"/>
    </row>
    <row r="2108" spans="1:18">
      <c r="A2108" s="29"/>
      <c r="B2108" s="29"/>
      <c r="C2108" s="74" t="s">
        <v>1123</v>
      </c>
      <c r="D2108" s="156" t="s">
        <v>1124</v>
      </c>
      <c r="E2108" s="94" t="s">
        <v>181</v>
      </c>
      <c r="F2108" s="76"/>
      <c r="G2108" s="125">
        <v>1</v>
      </c>
      <c r="H2108" s="78">
        <v>0.65</v>
      </c>
      <c r="I2108" s="79">
        <v>0.35</v>
      </c>
      <c r="J2108" s="323">
        <v>154.0703</v>
      </c>
      <c r="K2108" s="124">
        <v>71.084500000000006</v>
      </c>
      <c r="L2108" s="81">
        <v>125.03</v>
      </c>
      <c r="R2108" s="186"/>
    </row>
    <row r="2109" spans="1:18">
      <c r="A2109" s="29"/>
      <c r="B2109" s="29"/>
      <c r="C2109" s="74" t="s">
        <v>1125</v>
      </c>
      <c r="D2109" s="156" t="s">
        <v>1126</v>
      </c>
      <c r="E2109" s="94" t="s">
        <v>181</v>
      </c>
      <c r="F2109" s="76"/>
      <c r="G2109" s="125">
        <v>1</v>
      </c>
      <c r="H2109" s="78">
        <v>0.52</v>
      </c>
      <c r="I2109" s="79">
        <v>0.48</v>
      </c>
      <c r="J2109" s="323">
        <v>150.91460000000001</v>
      </c>
      <c r="K2109" s="124">
        <v>59.865900000000003</v>
      </c>
      <c r="L2109" s="81">
        <v>107.21</v>
      </c>
      <c r="R2109" s="186"/>
    </row>
    <row r="2110" spans="1:18">
      <c r="A2110" s="29"/>
      <c r="B2110" s="29"/>
      <c r="C2110" s="74"/>
      <c r="D2110" s="156"/>
      <c r="E2110" s="94"/>
      <c r="F2110" s="76"/>
      <c r="G2110" s="125"/>
      <c r="H2110" s="78"/>
      <c r="I2110" s="79"/>
      <c r="J2110" s="323"/>
      <c r="K2110" s="124"/>
      <c r="L2110" s="81"/>
      <c r="R2110" s="186"/>
    </row>
    <row r="2111" spans="1:18">
      <c r="C2111" s="82"/>
      <c r="D2111" s="83"/>
      <c r="E2111" s="84"/>
      <c r="F2111" s="84"/>
      <c r="G2111" s="85"/>
      <c r="H2111" s="86"/>
      <c r="I2111" s="86"/>
      <c r="J2111" s="87"/>
      <c r="K2111" s="88" t="s">
        <v>996</v>
      </c>
      <c r="L2111" s="89">
        <v>553.74</v>
      </c>
      <c r="R2111" s="186"/>
    </row>
    <row r="2112" spans="1:18">
      <c r="C2112" s="67" t="s">
        <v>705</v>
      </c>
      <c r="D2112" s="90" t="s">
        <v>997</v>
      </c>
      <c r="E2112" s="84"/>
      <c r="F2112" s="84"/>
      <c r="G2112" s="85"/>
      <c r="H2112" s="91"/>
      <c r="I2112" s="91"/>
      <c r="J2112" s="92"/>
      <c r="K2112" s="92"/>
      <c r="L2112" s="93"/>
      <c r="R2112" s="186"/>
    </row>
    <row r="2113" spans="1:18">
      <c r="A2113" s="29">
        <v>88316</v>
      </c>
      <c r="B2113" s="29" t="s">
        <v>56</v>
      </c>
      <c r="C2113" s="74">
        <v>88316</v>
      </c>
      <c r="D2113" s="156" t="s">
        <v>9016</v>
      </c>
      <c r="E2113" s="94" t="s">
        <v>56</v>
      </c>
      <c r="F2113" s="76" t="s">
        <v>994</v>
      </c>
      <c r="G2113" s="125">
        <v>1</v>
      </c>
      <c r="H2113" s="78"/>
      <c r="I2113" s="79" t="s">
        <v>995</v>
      </c>
      <c r="J2113" s="323">
        <v>17.61</v>
      </c>
      <c r="K2113" s="124" t="s">
        <v>995</v>
      </c>
      <c r="L2113" s="81">
        <v>17.61</v>
      </c>
      <c r="R2113" s="186"/>
    </row>
    <row r="2114" spans="1:18">
      <c r="C2114" s="82"/>
      <c r="D2114" s="83"/>
      <c r="E2114" s="84"/>
      <c r="F2114" s="84"/>
      <c r="G2114" s="85"/>
      <c r="H2114" s="86"/>
      <c r="I2114" s="86"/>
      <c r="J2114" s="87"/>
      <c r="K2114" s="88" t="s">
        <v>999</v>
      </c>
      <c r="L2114" s="101">
        <v>571.35</v>
      </c>
      <c r="R2114" s="186"/>
    </row>
    <row r="2115" spans="1:18">
      <c r="C2115" s="82"/>
      <c r="D2115" s="83"/>
      <c r="E2115" s="84"/>
      <c r="F2115" s="84"/>
      <c r="G2115" s="85"/>
      <c r="H2115" s="86"/>
      <c r="I2115" s="86"/>
      <c r="J2115" s="87"/>
      <c r="K2115" s="88" t="s">
        <v>1000</v>
      </c>
      <c r="L2115" s="101">
        <v>5.0481533839901038</v>
      </c>
      <c r="R2115" s="186"/>
    </row>
    <row r="2116" spans="1:18">
      <c r="C2116" s="102" t="s">
        <v>750</v>
      </c>
      <c r="D2116" s="90" t="s">
        <v>1001</v>
      </c>
      <c r="E2116" s="84"/>
      <c r="F2116" s="84"/>
      <c r="G2116" s="85"/>
      <c r="H2116" s="86"/>
      <c r="I2116" s="86" t="s">
        <v>995</v>
      </c>
      <c r="J2116" s="87"/>
      <c r="K2116" s="87"/>
      <c r="L2116" s="103"/>
      <c r="R2116" s="186"/>
    </row>
    <row r="2117" spans="1:18" ht="30">
      <c r="A2117" s="29"/>
      <c r="B2117" s="29"/>
      <c r="C2117" s="74" t="s">
        <v>1127</v>
      </c>
      <c r="D2117" s="459" t="s">
        <v>1128</v>
      </c>
      <c r="E2117" s="94" t="s">
        <v>191</v>
      </c>
      <c r="F2117" s="76" t="s">
        <v>669</v>
      </c>
      <c r="G2117" s="126">
        <v>1</v>
      </c>
      <c r="H2117" s="78"/>
      <c r="I2117" s="79" t="s">
        <v>995</v>
      </c>
      <c r="J2117" s="323">
        <v>234.46849666879447</v>
      </c>
      <c r="K2117" s="124" t="s">
        <v>995</v>
      </c>
      <c r="L2117" s="81">
        <v>234.46849666879447</v>
      </c>
      <c r="R2117" s="186"/>
    </row>
    <row r="2118" spans="1:18">
      <c r="A2118" s="29"/>
      <c r="B2118" s="29"/>
      <c r="C2118" s="74"/>
      <c r="D2118" s="156"/>
      <c r="E2118" s="94"/>
      <c r="F2118" s="76"/>
      <c r="G2118" s="126"/>
      <c r="H2118" s="78"/>
      <c r="I2118" s="79"/>
      <c r="J2118" s="323"/>
      <c r="K2118" s="124"/>
      <c r="L2118" s="81"/>
      <c r="R2118" s="186"/>
    </row>
    <row r="2119" spans="1:18">
      <c r="A2119" s="29"/>
      <c r="B2119" s="29"/>
      <c r="C2119" s="74"/>
      <c r="D2119" s="156"/>
      <c r="E2119" s="94"/>
      <c r="F2119" s="76"/>
      <c r="G2119" s="126"/>
      <c r="H2119" s="78"/>
      <c r="I2119" s="79"/>
      <c r="J2119" s="323"/>
      <c r="K2119" s="124"/>
      <c r="L2119" s="81"/>
      <c r="R2119" s="186"/>
    </row>
    <row r="2120" spans="1:18">
      <c r="C2120" s="74"/>
      <c r="D2120" s="75"/>
      <c r="E2120" s="76"/>
      <c r="F2120" s="76"/>
      <c r="G2120" s="77"/>
      <c r="H2120" s="78"/>
      <c r="I2120" s="79"/>
      <c r="J2120" s="80"/>
      <c r="K2120" s="124"/>
      <c r="L2120" s="81"/>
      <c r="R2120" s="186"/>
    </row>
    <row r="2121" spans="1:18">
      <c r="C2121" s="82"/>
      <c r="D2121" s="83"/>
      <c r="E2121" s="84"/>
      <c r="F2121" s="84"/>
      <c r="G2121" s="85"/>
      <c r="H2121" s="86"/>
      <c r="I2121" s="86"/>
      <c r="J2121" s="87"/>
      <c r="K2121" s="88" t="s">
        <v>1002</v>
      </c>
      <c r="L2121" s="89">
        <v>234.46849666879447</v>
      </c>
      <c r="R2121" s="186"/>
    </row>
    <row r="2122" spans="1:18">
      <c r="C2122" s="102" t="s">
        <v>964</v>
      </c>
      <c r="D2122" s="90" t="s">
        <v>1003</v>
      </c>
      <c r="E2122" s="84"/>
      <c r="F2122" s="84"/>
      <c r="G2122" s="85"/>
      <c r="H2122" s="86"/>
      <c r="I2122" s="86"/>
      <c r="J2122" s="87"/>
      <c r="K2122" s="87"/>
      <c r="L2122" s="103"/>
      <c r="R2122" s="186"/>
    </row>
    <row r="2123" spans="1:18">
      <c r="C2123" s="74"/>
      <c r="D2123" s="75"/>
      <c r="E2123" s="76"/>
      <c r="F2123" s="76"/>
      <c r="G2123" s="99"/>
      <c r="H2123" s="78"/>
      <c r="I2123" s="79"/>
      <c r="J2123" s="80"/>
      <c r="K2123" s="124"/>
      <c r="L2123" s="81"/>
      <c r="R2123" s="186"/>
    </row>
    <row r="2124" spans="1:18">
      <c r="C2124" s="82"/>
      <c r="D2124" s="83"/>
      <c r="E2124" s="84"/>
      <c r="F2124" s="84"/>
      <c r="G2124" s="85"/>
      <c r="H2124" s="86"/>
      <c r="I2124" s="86"/>
      <c r="J2124" s="87"/>
      <c r="K2124" s="88" t="s">
        <v>1004</v>
      </c>
      <c r="L2124" s="89">
        <v>0</v>
      </c>
      <c r="R2124" s="186"/>
    </row>
    <row r="2125" spans="1:18">
      <c r="C2125" s="102" t="s">
        <v>1005</v>
      </c>
      <c r="D2125" s="90" t="s">
        <v>1006</v>
      </c>
      <c r="E2125" s="84"/>
      <c r="F2125" s="84"/>
      <c r="G2125" s="85"/>
      <c r="H2125" s="86"/>
      <c r="I2125" s="86"/>
      <c r="J2125" s="87"/>
      <c r="K2125" s="87"/>
      <c r="L2125" s="103"/>
      <c r="R2125" s="186"/>
    </row>
    <row r="2126" spans="1:18">
      <c r="C2126" s="74"/>
      <c r="D2126" s="75" t="s">
        <v>995</v>
      </c>
      <c r="E2126" s="76"/>
      <c r="F2126" s="76" t="s">
        <v>995</v>
      </c>
      <c r="G2126" s="99"/>
      <c r="H2126" s="78"/>
      <c r="I2126" s="79" t="s">
        <v>995</v>
      </c>
      <c r="J2126" s="80" t="s">
        <v>995</v>
      </c>
      <c r="K2126" s="124" t="s">
        <v>995</v>
      </c>
      <c r="L2126" s="81" t="s">
        <v>995</v>
      </c>
      <c r="R2126" s="186"/>
    </row>
    <row r="2127" spans="1:18">
      <c r="C2127" s="82"/>
      <c r="D2127" s="83"/>
      <c r="E2127" s="84"/>
      <c r="F2127" s="84"/>
      <c r="G2127" s="85"/>
      <c r="H2127" s="86"/>
      <c r="I2127" s="86"/>
      <c r="J2127" s="87"/>
      <c r="K2127" s="88" t="s">
        <v>1007</v>
      </c>
      <c r="L2127" s="89">
        <v>0</v>
      </c>
      <c r="R2127" s="186"/>
    </row>
    <row r="2128" spans="1:18">
      <c r="C2128" s="102" t="s">
        <v>1008</v>
      </c>
      <c r="D2128" s="90" t="s">
        <v>1009</v>
      </c>
      <c r="E2128" s="84"/>
      <c r="F2128" s="84"/>
      <c r="G2128" s="85"/>
      <c r="H2128" s="86"/>
      <c r="I2128" s="86"/>
      <c r="J2128" s="87"/>
      <c r="K2128" s="87"/>
      <c r="L2128" s="103"/>
      <c r="R2128" s="186"/>
    </row>
    <row r="2129" spans="1:18">
      <c r="C2129" s="74"/>
      <c r="D2129" s="75" t="s">
        <v>995</v>
      </c>
      <c r="E2129" s="76"/>
      <c r="F2129" s="76" t="s">
        <v>995</v>
      </c>
      <c r="G2129" s="99"/>
      <c r="H2129" s="78"/>
      <c r="I2129" s="79" t="s">
        <v>995</v>
      </c>
      <c r="J2129" s="80" t="s">
        <v>995</v>
      </c>
      <c r="K2129" s="124" t="s">
        <v>995</v>
      </c>
      <c r="L2129" s="81" t="s">
        <v>995</v>
      </c>
      <c r="R2129" s="186"/>
    </row>
    <row r="2130" spans="1:18">
      <c r="C2130" s="82"/>
      <c r="D2130" s="83"/>
      <c r="E2130" s="84"/>
      <c r="F2130" s="84"/>
      <c r="G2130" s="85"/>
      <c r="H2130" s="86"/>
      <c r="I2130" s="86"/>
      <c r="J2130" s="87"/>
      <c r="K2130" s="88" t="s">
        <v>1010</v>
      </c>
      <c r="L2130" s="89">
        <v>0</v>
      </c>
      <c r="R2130" s="186"/>
    </row>
    <row r="2131" spans="1:18">
      <c r="C2131" s="74"/>
      <c r="D2131" s="75" t="s">
        <v>995</v>
      </c>
      <c r="E2131" s="76"/>
      <c r="F2131" s="76" t="s">
        <v>995</v>
      </c>
      <c r="G2131" s="99"/>
      <c r="H2131" s="78"/>
      <c r="I2131" s="79" t="s">
        <v>995</v>
      </c>
      <c r="J2131" s="80" t="s">
        <v>995</v>
      </c>
      <c r="K2131" s="124" t="s">
        <v>995</v>
      </c>
      <c r="L2131" s="81" t="s">
        <v>995</v>
      </c>
      <c r="R2131" s="186"/>
    </row>
    <row r="2132" spans="1:18">
      <c r="C2132" s="104"/>
      <c r="D2132" s="105"/>
      <c r="E2132" s="105"/>
      <c r="F2132" s="105"/>
      <c r="G2132" s="105"/>
      <c r="H2132" s="105"/>
      <c r="I2132" s="105"/>
      <c r="J2132" s="106" t="s">
        <v>1011</v>
      </c>
      <c r="K2132" s="107"/>
      <c r="L2132" s="108">
        <v>1</v>
      </c>
      <c r="R2132" s="186"/>
    </row>
    <row r="2133" spans="1:18">
      <c r="C2133" s="104"/>
      <c r="D2133" s="105"/>
      <c r="E2133" s="105"/>
      <c r="F2133" s="105"/>
      <c r="G2133" s="105"/>
      <c r="H2133" s="105"/>
      <c r="I2133" s="105"/>
      <c r="J2133" s="106" t="s">
        <v>1012</v>
      </c>
      <c r="K2133" s="109"/>
      <c r="L2133" s="108">
        <v>239.51665005278457</v>
      </c>
      <c r="R2133" s="186"/>
    </row>
    <row r="2134" spans="1:18">
      <c r="C2134" s="104"/>
      <c r="D2134" s="105"/>
      <c r="E2134" s="105"/>
      <c r="F2134" s="105"/>
      <c r="G2134" s="105"/>
      <c r="H2134" s="105"/>
      <c r="I2134" s="105"/>
      <c r="J2134" s="106" t="s">
        <v>1013</v>
      </c>
      <c r="K2134" s="110">
        <v>0</v>
      </c>
      <c r="L2134" s="108">
        <v>0</v>
      </c>
      <c r="R2134" s="186"/>
    </row>
    <row r="2135" spans="1:18">
      <c r="C2135" s="111"/>
      <c r="D2135" s="112"/>
      <c r="E2135" s="112"/>
      <c r="F2135" s="112"/>
      <c r="G2135" s="112"/>
      <c r="H2135" s="112"/>
      <c r="I2135" s="112"/>
      <c r="J2135" s="113" t="s">
        <v>1014</v>
      </c>
      <c r="K2135" s="114"/>
      <c r="L2135" s="115">
        <v>239.51665005278457</v>
      </c>
      <c r="R2135" s="186"/>
    </row>
    <row r="2136" spans="1:18">
      <c r="C2136" s="116" t="s">
        <v>1015</v>
      </c>
      <c r="D2136" s="117" t="s">
        <v>1030</v>
      </c>
      <c r="E2136" s="117"/>
      <c r="F2136" s="117"/>
      <c r="G2136" s="117"/>
      <c r="H2136" s="117"/>
      <c r="I2136" s="117"/>
      <c r="J2136" s="117"/>
      <c r="K2136" s="117"/>
      <c r="L2136" s="118"/>
      <c r="R2136" s="186"/>
    </row>
    <row r="2137" spans="1:18">
      <c r="C2137" s="119"/>
      <c r="D2137" s="1788"/>
      <c r="E2137" s="1788"/>
      <c r="F2137" s="1788"/>
      <c r="G2137" s="1788"/>
      <c r="H2137" s="1788"/>
      <c r="I2137" s="1788"/>
      <c r="J2137" s="1788"/>
      <c r="K2137" s="120"/>
      <c r="L2137" s="121"/>
      <c r="R2137" s="186"/>
    </row>
    <row r="2138" spans="1:18">
      <c r="C2138" s="119"/>
      <c r="D2138" s="1792"/>
      <c r="E2138" s="1792"/>
      <c r="F2138" s="1792"/>
      <c r="G2138" s="1792"/>
      <c r="H2138" s="1792"/>
      <c r="I2138" s="1792"/>
      <c r="J2138" s="1792"/>
      <c r="K2138" s="1792"/>
      <c r="L2138" s="121"/>
      <c r="R2138" s="186"/>
    </row>
    <row r="2139" spans="1:18">
      <c r="C2139" s="210" t="s">
        <v>981</v>
      </c>
      <c r="D2139" s="211" t="s">
        <v>23</v>
      </c>
      <c r="E2139" s="212" t="s">
        <v>982</v>
      </c>
      <c r="F2139" s="212" t="s">
        <v>970</v>
      </c>
      <c r="G2139" s="213" t="s">
        <v>983</v>
      </c>
      <c r="H2139" s="214" t="s">
        <v>984</v>
      </c>
      <c r="I2139" s="215"/>
      <c r="J2139" s="216" t="s">
        <v>985</v>
      </c>
      <c r="K2139" s="217"/>
      <c r="L2139" s="218" t="s">
        <v>986</v>
      </c>
      <c r="R2139" s="186"/>
    </row>
    <row r="2140" spans="1:18" ht="25.5">
      <c r="C2140" s="219" t="s">
        <v>1127</v>
      </c>
      <c r="D2140" s="220" t="s">
        <v>1128</v>
      </c>
      <c r="E2140" s="221" t="s">
        <v>191</v>
      </c>
      <c r="F2140" s="222" t="s">
        <v>669</v>
      </c>
      <c r="G2140" s="223">
        <v>113.18</v>
      </c>
      <c r="H2140" s="224" t="s">
        <v>987</v>
      </c>
      <c r="I2140" s="225" t="s">
        <v>988</v>
      </c>
      <c r="J2140" s="226" t="s">
        <v>989</v>
      </c>
      <c r="K2140" s="227" t="s">
        <v>990</v>
      </c>
      <c r="L2140" s="228">
        <v>234.46849666879447</v>
      </c>
      <c r="R2140" s="186"/>
    </row>
    <row r="2141" spans="1:18">
      <c r="C2141" s="67" t="s">
        <v>665</v>
      </c>
      <c r="D2141" s="68" t="s">
        <v>991</v>
      </c>
      <c r="E2141" s="69"/>
      <c r="F2141" s="69"/>
      <c r="G2141" s="70"/>
      <c r="H2141" s="71"/>
      <c r="I2141" s="71"/>
      <c r="J2141" s="72"/>
      <c r="K2141" s="72"/>
      <c r="L2141" s="73"/>
      <c r="R2141" s="186"/>
    </row>
    <row r="2142" spans="1:18">
      <c r="A2142" s="29"/>
      <c r="B2142" s="29"/>
      <c r="C2142" s="74" t="s">
        <v>1129</v>
      </c>
      <c r="D2142" s="156" t="s">
        <v>1130</v>
      </c>
      <c r="E2142" s="94" t="s">
        <v>181</v>
      </c>
      <c r="F2142" s="76"/>
      <c r="G2142" s="125">
        <v>2</v>
      </c>
      <c r="H2142" s="78">
        <v>0.55000000000000004</v>
      </c>
      <c r="I2142" s="79">
        <v>0.45</v>
      </c>
      <c r="J2142" s="323">
        <v>255.86420000000001</v>
      </c>
      <c r="K2142" s="124">
        <v>115.9564</v>
      </c>
      <c r="L2142" s="81">
        <v>385.81</v>
      </c>
      <c r="R2142" s="186"/>
    </row>
    <row r="2143" spans="1:18">
      <c r="A2143" s="29"/>
      <c r="B2143" s="29"/>
      <c r="C2143" s="74" t="s">
        <v>1131</v>
      </c>
      <c r="D2143" s="156" t="s">
        <v>1132</v>
      </c>
      <c r="E2143" s="94" t="s">
        <v>181</v>
      </c>
      <c r="F2143" s="76"/>
      <c r="G2143" s="125">
        <v>1</v>
      </c>
      <c r="H2143" s="78">
        <v>1</v>
      </c>
      <c r="I2143" s="79">
        <v>0</v>
      </c>
      <c r="J2143" s="323">
        <v>70.135099999999994</v>
      </c>
      <c r="K2143" s="124">
        <v>4.3006000000000002</v>
      </c>
      <c r="L2143" s="81">
        <v>70.135099999999994</v>
      </c>
      <c r="R2143" s="186"/>
    </row>
    <row r="2144" spans="1:18">
      <c r="A2144" s="29"/>
      <c r="B2144" s="29"/>
      <c r="C2144" s="74" t="s">
        <v>1133</v>
      </c>
      <c r="D2144" s="156" t="s">
        <v>1134</v>
      </c>
      <c r="E2144" s="94" t="s">
        <v>181</v>
      </c>
      <c r="F2144" s="76"/>
      <c r="G2144" s="125">
        <v>1</v>
      </c>
      <c r="H2144" s="78">
        <v>1</v>
      </c>
      <c r="I2144" s="79">
        <v>0</v>
      </c>
      <c r="J2144" s="323">
        <v>127.82680000000001</v>
      </c>
      <c r="K2144" s="124">
        <v>84.389600000000002</v>
      </c>
      <c r="L2144" s="81">
        <v>127.82680000000001</v>
      </c>
      <c r="R2144" s="186"/>
    </row>
    <row r="2145" spans="1:18">
      <c r="A2145" s="29"/>
      <c r="B2145" s="29"/>
      <c r="C2145" s="74"/>
      <c r="D2145" s="156"/>
      <c r="E2145" s="94"/>
      <c r="F2145" s="76"/>
      <c r="G2145" s="125"/>
      <c r="H2145" s="78"/>
      <c r="I2145" s="79"/>
      <c r="J2145" s="323"/>
      <c r="K2145" s="124"/>
      <c r="L2145" s="81"/>
      <c r="R2145" s="186"/>
    </row>
    <row r="2146" spans="1:18">
      <c r="C2146" s="82"/>
      <c r="D2146" s="83"/>
      <c r="E2146" s="84"/>
      <c r="F2146" s="84"/>
      <c r="G2146" s="85"/>
      <c r="H2146" s="86"/>
      <c r="I2146" s="86"/>
      <c r="J2146" s="87"/>
      <c r="K2146" s="88" t="s">
        <v>996</v>
      </c>
      <c r="L2146" s="89">
        <v>583.77190000000007</v>
      </c>
      <c r="R2146" s="186"/>
    </row>
    <row r="2147" spans="1:18">
      <c r="C2147" s="67" t="s">
        <v>705</v>
      </c>
      <c r="D2147" s="90" t="s">
        <v>997</v>
      </c>
      <c r="E2147" s="84"/>
      <c r="F2147" s="84"/>
      <c r="G2147" s="85"/>
      <c r="H2147" s="91"/>
      <c r="I2147" s="91"/>
      <c r="J2147" s="92"/>
      <c r="K2147" s="92"/>
      <c r="L2147" s="93"/>
      <c r="R2147" s="186"/>
    </row>
    <row r="2148" spans="1:18">
      <c r="A2148" s="29">
        <v>88316</v>
      </c>
      <c r="B2148" s="29" t="s">
        <v>56</v>
      </c>
      <c r="C2148" s="74">
        <v>88316</v>
      </c>
      <c r="D2148" s="156" t="s">
        <v>9016</v>
      </c>
      <c r="E2148" s="94" t="s">
        <v>56</v>
      </c>
      <c r="F2148" s="76" t="s">
        <v>994</v>
      </c>
      <c r="G2148" s="125">
        <v>3</v>
      </c>
      <c r="H2148" s="78"/>
      <c r="I2148" s="79" t="s">
        <v>995</v>
      </c>
      <c r="J2148" s="323">
        <v>17.61</v>
      </c>
      <c r="K2148" s="124" t="s">
        <v>995</v>
      </c>
      <c r="L2148" s="81">
        <v>52.83</v>
      </c>
      <c r="R2148" s="186"/>
    </row>
    <row r="2149" spans="1:18">
      <c r="C2149" s="82"/>
      <c r="D2149" s="83"/>
      <c r="E2149" s="84"/>
      <c r="F2149" s="84"/>
      <c r="G2149" s="85"/>
      <c r="H2149" s="86"/>
      <c r="I2149" s="86"/>
      <c r="J2149" s="87"/>
      <c r="K2149" s="88" t="s">
        <v>999</v>
      </c>
      <c r="L2149" s="101">
        <v>636.60190000000011</v>
      </c>
      <c r="R2149" s="186"/>
    </row>
    <row r="2150" spans="1:18">
      <c r="C2150" s="82"/>
      <c r="D2150" s="83"/>
      <c r="E2150" s="84"/>
      <c r="F2150" s="84"/>
      <c r="G2150" s="85"/>
      <c r="H2150" s="86"/>
      <c r="I2150" s="86"/>
      <c r="J2150" s="87"/>
      <c r="K2150" s="88" t="s">
        <v>1000</v>
      </c>
      <c r="L2150" s="101">
        <v>5.6246854567944871</v>
      </c>
      <c r="R2150" s="186"/>
    </row>
    <row r="2151" spans="1:18">
      <c r="C2151" s="102" t="s">
        <v>750</v>
      </c>
      <c r="D2151" s="90" t="s">
        <v>1001</v>
      </c>
      <c r="E2151" s="84"/>
      <c r="F2151" s="84"/>
      <c r="G2151" s="85"/>
      <c r="H2151" s="86"/>
      <c r="I2151" s="86" t="s">
        <v>995</v>
      </c>
      <c r="J2151" s="87"/>
      <c r="K2151" s="87"/>
      <c r="L2151" s="103"/>
      <c r="R2151" s="186"/>
    </row>
    <row r="2152" spans="1:18" ht="30">
      <c r="A2152" s="29">
        <v>4720</v>
      </c>
      <c r="B2152" s="29" t="s">
        <v>65</v>
      </c>
      <c r="C2152" s="74">
        <v>4720</v>
      </c>
      <c r="D2152" s="156" t="s">
        <v>12850</v>
      </c>
      <c r="E2152" s="94" t="s">
        <v>65</v>
      </c>
      <c r="F2152" s="76" t="s">
        <v>714</v>
      </c>
      <c r="G2152" s="126">
        <v>0.69667000000000001</v>
      </c>
      <c r="H2152" s="78"/>
      <c r="I2152" s="79" t="s">
        <v>995</v>
      </c>
      <c r="J2152" s="323">
        <v>156.36000000000001</v>
      </c>
      <c r="K2152" s="124" t="s">
        <v>995</v>
      </c>
      <c r="L2152" s="81">
        <v>108.93132120000001</v>
      </c>
      <c r="R2152" s="186"/>
    </row>
    <row r="2153" spans="1:18">
      <c r="A2153" s="29">
        <v>4721</v>
      </c>
      <c r="B2153" s="29" t="s">
        <v>65</v>
      </c>
      <c r="C2153" s="74">
        <v>4721</v>
      </c>
      <c r="D2153" s="156" t="s">
        <v>12851</v>
      </c>
      <c r="E2153" s="94" t="s">
        <v>65</v>
      </c>
      <c r="F2153" s="76" t="s">
        <v>714</v>
      </c>
      <c r="G2153" s="126">
        <v>0.14666999999999999</v>
      </c>
      <c r="H2153" s="78"/>
      <c r="I2153" s="79" t="s">
        <v>995</v>
      </c>
      <c r="J2153" s="323">
        <v>135.43</v>
      </c>
      <c r="K2153" s="124" t="s">
        <v>995</v>
      </c>
      <c r="L2153" s="81">
        <v>19.8635181</v>
      </c>
      <c r="R2153" s="186"/>
    </row>
    <row r="2154" spans="1:18">
      <c r="A2154" s="29">
        <v>4718</v>
      </c>
      <c r="B2154" s="29" t="s">
        <v>65</v>
      </c>
      <c r="C2154" s="74">
        <v>4718</v>
      </c>
      <c r="D2154" s="156" t="s">
        <v>12852</v>
      </c>
      <c r="E2154" s="94" t="s">
        <v>65</v>
      </c>
      <c r="F2154" s="76" t="s">
        <v>714</v>
      </c>
      <c r="G2154" s="126">
        <v>7.3330000000000006E-2</v>
      </c>
      <c r="H2154" s="78"/>
      <c r="I2154" s="79" t="s">
        <v>995</v>
      </c>
      <c r="J2154" s="323">
        <v>136.15</v>
      </c>
      <c r="K2154" s="124" t="s">
        <v>995</v>
      </c>
      <c r="L2154" s="81">
        <v>9.9838795000000005</v>
      </c>
      <c r="R2154" s="186"/>
    </row>
    <row r="2155" spans="1:18">
      <c r="A2155" s="29">
        <v>1379</v>
      </c>
      <c r="B2155" s="29" t="s">
        <v>65</v>
      </c>
      <c r="C2155" s="74">
        <v>1379</v>
      </c>
      <c r="D2155" s="156" t="s">
        <v>10591</v>
      </c>
      <c r="E2155" s="94" t="s">
        <v>65</v>
      </c>
      <c r="F2155" s="76" t="s">
        <v>9401</v>
      </c>
      <c r="G2155" s="126">
        <v>88</v>
      </c>
      <c r="H2155" s="78"/>
      <c r="I2155" s="79" t="s">
        <v>995</v>
      </c>
      <c r="J2155" s="323">
        <v>0.59</v>
      </c>
      <c r="K2155" s="124" t="s">
        <v>995</v>
      </c>
      <c r="L2155" s="81">
        <v>51.919999999999995</v>
      </c>
      <c r="R2155" s="186"/>
    </row>
    <row r="2156" spans="1:18">
      <c r="A2156" s="29"/>
      <c r="B2156" s="29"/>
      <c r="C2156" s="74" t="s">
        <v>1135</v>
      </c>
      <c r="D2156" s="160" t="s">
        <v>1136</v>
      </c>
      <c r="E2156" s="128" t="s">
        <v>181</v>
      </c>
      <c r="F2156" s="98" t="s">
        <v>714</v>
      </c>
      <c r="G2156" s="126">
        <v>0.49132999999999999</v>
      </c>
      <c r="H2156" s="129"/>
      <c r="I2156" s="129" t="s">
        <v>995</v>
      </c>
      <c r="J2156" s="458">
        <v>77.636399999999995</v>
      </c>
      <c r="K2156" s="159"/>
      <c r="L2156" s="81">
        <v>38.145092411999997</v>
      </c>
      <c r="R2156" s="186"/>
    </row>
    <row r="2157" spans="1:18">
      <c r="C2157" s="82"/>
      <c r="D2157" s="83"/>
      <c r="E2157" s="84"/>
      <c r="F2157" s="84"/>
      <c r="G2157" s="85"/>
      <c r="H2157" s="86"/>
      <c r="I2157" s="86"/>
      <c r="J2157" s="87"/>
      <c r="K2157" s="88" t="s">
        <v>1002</v>
      </c>
      <c r="L2157" s="89">
        <v>228.84381121199999</v>
      </c>
      <c r="R2157" s="186"/>
    </row>
    <row r="2158" spans="1:18">
      <c r="C2158" s="102" t="s">
        <v>964</v>
      </c>
      <c r="D2158" s="90" t="s">
        <v>1003</v>
      </c>
      <c r="E2158" s="84"/>
      <c r="F2158" s="84"/>
      <c r="G2158" s="85"/>
      <c r="H2158" s="86"/>
      <c r="I2158" s="86"/>
      <c r="J2158" s="87"/>
      <c r="K2158" s="87"/>
      <c r="L2158" s="103"/>
      <c r="R2158" s="186"/>
    </row>
    <row r="2159" spans="1:18">
      <c r="C2159" s="74"/>
      <c r="D2159" s="75"/>
      <c r="E2159" s="76"/>
      <c r="F2159" s="76"/>
      <c r="G2159" s="99"/>
      <c r="H2159" s="78"/>
      <c r="I2159" s="79"/>
      <c r="J2159" s="80"/>
      <c r="K2159" s="124"/>
      <c r="L2159" s="81"/>
      <c r="R2159" s="186"/>
    </row>
    <row r="2160" spans="1:18">
      <c r="C2160" s="82"/>
      <c r="D2160" s="83"/>
      <c r="E2160" s="84"/>
      <c r="F2160" s="84"/>
      <c r="G2160" s="85"/>
      <c r="H2160" s="86"/>
      <c r="I2160" s="86"/>
      <c r="J2160" s="87"/>
      <c r="K2160" s="88" t="s">
        <v>1004</v>
      </c>
      <c r="L2160" s="89">
        <v>0</v>
      </c>
      <c r="R2160" s="186"/>
    </row>
    <row r="2161" spans="3:18">
      <c r="C2161" s="102" t="s">
        <v>1005</v>
      </c>
      <c r="D2161" s="90" t="s">
        <v>1006</v>
      </c>
      <c r="E2161" s="84"/>
      <c r="F2161" s="84"/>
      <c r="G2161" s="85"/>
      <c r="H2161" s="86"/>
      <c r="I2161" s="86"/>
      <c r="J2161" s="87"/>
      <c r="K2161" s="87"/>
      <c r="L2161" s="103"/>
      <c r="R2161" s="186"/>
    </row>
    <row r="2162" spans="3:18">
      <c r="C2162" s="74"/>
      <c r="D2162" s="75" t="s">
        <v>995</v>
      </c>
      <c r="E2162" s="76"/>
      <c r="F2162" s="76" t="s">
        <v>995</v>
      </c>
      <c r="G2162" s="99"/>
      <c r="H2162" s="78"/>
      <c r="I2162" s="79" t="s">
        <v>995</v>
      </c>
      <c r="J2162" s="80" t="s">
        <v>995</v>
      </c>
      <c r="K2162" s="124" t="s">
        <v>995</v>
      </c>
      <c r="L2162" s="81" t="s">
        <v>995</v>
      </c>
      <c r="R2162" s="186"/>
    </row>
    <row r="2163" spans="3:18">
      <c r="C2163" s="82"/>
      <c r="D2163" s="83"/>
      <c r="E2163" s="84"/>
      <c r="F2163" s="84"/>
      <c r="G2163" s="85"/>
      <c r="H2163" s="86"/>
      <c r="I2163" s="86"/>
      <c r="J2163" s="87"/>
      <c r="K2163" s="88" t="s">
        <v>1007</v>
      </c>
      <c r="L2163" s="89">
        <v>0</v>
      </c>
      <c r="R2163" s="186"/>
    </row>
    <row r="2164" spans="3:18">
      <c r="C2164" s="102" t="s">
        <v>1008</v>
      </c>
      <c r="D2164" s="90" t="s">
        <v>1009</v>
      </c>
      <c r="E2164" s="84"/>
      <c r="F2164" s="84"/>
      <c r="G2164" s="85"/>
      <c r="H2164" s="86"/>
      <c r="I2164" s="86"/>
      <c r="J2164" s="87"/>
      <c r="K2164" s="87"/>
      <c r="L2164" s="103"/>
      <c r="R2164" s="186"/>
    </row>
    <row r="2165" spans="3:18">
      <c r="C2165" s="74"/>
      <c r="D2165" s="75" t="s">
        <v>995</v>
      </c>
      <c r="E2165" s="76"/>
      <c r="F2165" s="76" t="s">
        <v>995</v>
      </c>
      <c r="G2165" s="99"/>
      <c r="H2165" s="78"/>
      <c r="I2165" s="79" t="s">
        <v>995</v>
      </c>
      <c r="J2165" s="80" t="s">
        <v>995</v>
      </c>
      <c r="K2165" s="124" t="s">
        <v>995</v>
      </c>
      <c r="L2165" s="81" t="s">
        <v>995</v>
      </c>
      <c r="R2165" s="186"/>
    </row>
    <row r="2166" spans="3:18">
      <c r="C2166" s="82"/>
      <c r="D2166" s="83"/>
      <c r="E2166" s="84"/>
      <c r="F2166" s="84"/>
      <c r="G2166" s="85"/>
      <c r="H2166" s="86"/>
      <c r="I2166" s="86"/>
      <c r="J2166" s="87"/>
      <c r="K2166" s="88" t="s">
        <v>1010</v>
      </c>
      <c r="L2166" s="89">
        <v>0</v>
      </c>
      <c r="R2166" s="186"/>
    </row>
    <row r="2167" spans="3:18">
      <c r="C2167" s="74"/>
      <c r="D2167" s="75" t="s">
        <v>995</v>
      </c>
      <c r="E2167" s="76"/>
      <c r="F2167" s="76" t="s">
        <v>995</v>
      </c>
      <c r="G2167" s="99"/>
      <c r="H2167" s="78"/>
      <c r="I2167" s="79" t="s">
        <v>995</v>
      </c>
      <c r="J2167" s="80" t="s">
        <v>995</v>
      </c>
      <c r="K2167" s="124" t="s">
        <v>995</v>
      </c>
      <c r="L2167" s="81" t="s">
        <v>995</v>
      </c>
      <c r="R2167" s="186"/>
    </row>
    <row r="2168" spans="3:18">
      <c r="C2168" s="104"/>
      <c r="D2168" s="105"/>
      <c r="E2168" s="105"/>
      <c r="F2168" s="105"/>
      <c r="G2168" s="105"/>
      <c r="H2168" s="105"/>
      <c r="I2168" s="105"/>
      <c r="J2168" s="106" t="s">
        <v>1011</v>
      </c>
      <c r="K2168" s="107"/>
      <c r="L2168" s="108">
        <v>1</v>
      </c>
      <c r="R2168" s="186"/>
    </row>
    <row r="2169" spans="3:18">
      <c r="C2169" s="104"/>
      <c r="D2169" s="105"/>
      <c r="E2169" s="105"/>
      <c r="F2169" s="105"/>
      <c r="G2169" s="105"/>
      <c r="H2169" s="105"/>
      <c r="I2169" s="105"/>
      <c r="J2169" s="106" t="s">
        <v>1012</v>
      </c>
      <c r="K2169" s="109"/>
      <c r="L2169" s="108">
        <v>234.46849666879447</v>
      </c>
      <c r="R2169" s="186"/>
    </row>
    <row r="2170" spans="3:18">
      <c r="C2170" s="104"/>
      <c r="D2170" s="105"/>
      <c r="E2170" s="105"/>
      <c r="F2170" s="105"/>
      <c r="G2170" s="105"/>
      <c r="H2170" s="105"/>
      <c r="I2170" s="105"/>
      <c r="J2170" s="106" t="s">
        <v>1013</v>
      </c>
      <c r="K2170" s="110">
        <v>0</v>
      </c>
      <c r="L2170" s="108">
        <v>0</v>
      </c>
      <c r="R2170" s="186"/>
    </row>
    <row r="2171" spans="3:18">
      <c r="C2171" s="111"/>
      <c r="D2171" s="112"/>
      <c r="E2171" s="112"/>
      <c r="F2171" s="112"/>
      <c r="G2171" s="112"/>
      <c r="H2171" s="112"/>
      <c r="I2171" s="112"/>
      <c r="J2171" s="113" t="s">
        <v>1014</v>
      </c>
      <c r="K2171" s="114"/>
      <c r="L2171" s="115">
        <v>234.46849666879447</v>
      </c>
      <c r="R2171" s="186"/>
    </row>
    <row r="2172" spans="3:18">
      <c r="C2172" s="116" t="s">
        <v>1015</v>
      </c>
      <c r="D2172" s="117" t="s">
        <v>1030</v>
      </c>
      <c r="E2172" s="117"/>
      <c r="F2172" s="117"/>
      <c r="G2172" s="117"/>
      <c r="H2172" s="117"/>
      <c r="I2172" s="117"/>
      <c r="J2172" s="117"/>
      <c r="K2172" s="117"/>
      <c r="L2172" s="118"/>
      <c r="R2172" s="186"/>
    </row>
    <row r="2173" spans="3:18">
      <c r="C2173" s="119"/>
      <c r="D2173" s="1788"/>
      <c r="E2173" s="1788"/>
      <c r="F2173" s="1788"/>
      <c r="G2173" s="1788"/>
      <c r="H2173" s="1788"/>
      <c r="I2173" s="1788"/>
      <c r="J2173" s="1788"/>
      <c r="K2173" s="120"/>
      <c r="L2173" s="121"/>
      <c r="R2173" s="186"/>
    </row>
    <row r="2174" spans="3:18">
      <c r="C2174" s="119"/>
      <c r="D2174" s="1792"/>
      <c r="E2174" s="1792"/>
      <c r="F2174" s="1792"/>
      <c r="G2174" s="1792"/>
      <c r="H2174" s="1792"/>
      <c r="I2174" s="1792"/>
      <c r="J2174" s="1792"/>
      <c r="K2174" s="1792"/>
      <c r="L2174" s="121"/>
      <c r="R2174" s="186"/>
    </row>
    <row r="2175" spans="3:18">
      <c r="C2175" s="210" t="s">
        <v>981</v>
      </c>
      <c r="D2175" s="211" t="s">
        <v>23</v>
      </c>
      <c r="E2175" s="212" t="s">
        <v>982</v>
      </c>
      <c r="F2175" s="212" t="s">
        <v>970</v>
      </c>
      <c r="G2175" s="213" t="s">
        <v>983</v>
      </c>
      <c r="H2175" s="214" t="s">
        <v>984</v>
      </c>
      <c r="I2175" s="215"/>
      <c r="J2175" s="216" t="s">
        <v>985</v>
      </c>
      <c r="K2175" s="217"/>
      <c r="L2175" s="218" t="s">
        <v>986</v>
      </c>
      <c r="R2175" s="186"/>
    </row>
    <row r="2176" spans="3:18" ht="51">
      <c r="C2176" s="219" t="s">
        <v>604</v>
      </c>
      <c r="D2176" s="220" t="s">
        <v>1137</v>
      </c>
      <c r="E2176" s="221" t="s">
        <v>409</v>
      </c>
      <c r="F2176" s="222" t="s">
        <v>253</v>
      </c>
      <c r="G2176" s="223">
        <v>1</v>
      </c>
      <c r="H2176" s="224" t="s">
        <v>987</v>
      </c>
      <c r="I2176" s="225" t="s">
        <v>988</v>
      </c>
      <c r="J2176" s="226" t="s">
        <v>989</v>
      </c>
      <c r="K2176" s="227" t="s">
        <v>990</v>
      </c>
      <c r="L2176" s="228">
        <v>46.374339999999997</v>
      </c>
      <c r="R2176" s="186"/>
    </row>
    <row r="2177" spans="1:18">
      <c r="C2177" s="67" t="s">
        <v>665</v>
      </c>
      <c r="D2177" s="68" t="s">
        <v>991</v>
      </c>
      <c r="E2177" s="69"/>
      <c r="F2177" s="69"/>
      <c r="G2177" s="70"/>
      <c r="H2177" s="71"/>
      <c r="I2177" s="71"/>
      <c r="J2177" s="72"/>
      <c r="K2177" s="72"/>
      <c r="L2177" s="73"/>
      <c r="R2177" s="186"/>
    </row>
    <row r="2178" spans="1:18">
      <c r="A2178" s="29"/>
      <c r="B2178" s="29"/>
      <c r="C2178" s="74"/>
      <c r="D2178" s="122"/>
      <c r="E2178" s="76"/>
      <c r="F2178" s="76"/>
      <c r="G2178" s="125"/>
      <c r="H2178" s="78"/>
      <c r="I2178" s="79"/>
      <c r="J2178" s="123"/>
      <c r="K2178" s="124"/>
      <c r="L2178" s="81"/>
      <c r="R2178" s="186"/>
    </row>
    <row r="2179" spans="1:18">
      <c r="C2179" s="82"/>
      <c r="D2179" s="83"/>
      <c r="E2179" s="84"/>
      <c r="F2179" s="84"/>
      <c r="G2179" s="85"/>
      <c r="H2179" s="86"/>
      <c r="I2179" s="86"/>
      <c r="J2179" s="87"/>
      <c r="K2179" s="88" t="s">
        <v>996</v>
      </c>
      <c r="L2179" s="89">
        <v>0</v>
      </c>
      <c r="R2179" s="186"/>
    </row>
    <row r="2180" spans="1:18">
      <c r="C2180" s="67" t="s">
        <v>705</v>
      </c>
      <c r="D2180" s="90" t="s">
        <v>997</v>
      </c>
      <c r="E2180" s="84"/>
      <c r="F2180" s="84"/>
      <c r="G2180" s="85"/>
      <c r="H2180" s="91"/>
      <c r="I2180" s="91"/>
      <c r="J2180" s="92"/>
      <c r="K2180" s="92"/>
      <c r="L2180" s="93"/>
      <c r="R2180" s="186"/>
    </row>
    <row r="2181" spans="1:18">
      <c r="A2181" s="29">
        <v>88309</v>
      </c>
      <c r="B2181" s="29" t="s">
        <v>56</v>
      </c>
      <c r="C2181" s="74">
        <v>88309</v>
      </c>
      <c r="D2181" s="156" t="s">
        <v>9009</v>
      </c>
      <c r="E2181" s="94" t="s">
        <v>56</v>
      </c>
      <c r="F2181" s="76" t="s">
        <v>994</v>
      </c>
      <c r="G2181" s="125">
        <v>0.39400000000000002</v>
      </c>
      <c r="H2181" s="78"/>
      <c r="I2181" s="79" t="s">
        <v>995</v>
      </c>
      <c r="J2181" s="323">
        <v>23.9</v>
      </c>
      <c r="K2181" s="124" t="s">
        <v>995</v>
      </c>
      <c r="L2181" s="81">
        <v>9.416599999999999</v>
      </c>
      <c r="R2181" s="186"/>
    </row>
    <row r="2182" spans="1:18">
      <c r="A2182" s="29">
        <v>88316</v>
      </c>
      <c r="B2182" s="29" t="s">
        <v>56</v>
      </c>
      <c r="C2182" s="74">
        <v>88316</v>
      </c>
      <c r="D2182" s="156" t="s">
        <v>9016</v>
      </c>
      <c r="E2182" s="94" t="s">
        <v>56</v>
      </c>
      <c r="F2182" s="76" t="s">
        <v>994</v>
      </c>
      <c r="G2182" s="125">
        <v>0.39400000000000002</v>
      </c>
      <c r="H2182" s="78"/>
      <c r="I2182" s="79" t="s">
        <v>995</v>
      </c>
      <c r="J2182" s="323">
        <v>17.61</v>
      </c>
      <c r="K2182" s="124" t="s">
        <v>995</v>
      </c>
      <c r="L2182" s="81">
        <v>6.9383400000000002</v>
      </c>
      <c r="R2182" s="186"/>
    </row>
    <row r="2183" spans="1:18">
      <c r="C2183" s="74"/>
      <c r="D2183" s="122"/>
      <c r="E2183" s="94"/>
      <c r="F2183" s="76"/>
      <c r="G2183" s="77"/>
      <c r="H2183" s="78"/>
      <c r="I2183" s="95" t="s">
        <v>995</v>
      </c>
      <c r="J2183" s="123"/>
      <c r="K2183" s="96" t="s">
        <v>995</v>
      </c>
      <c r="L2183" s="81">
        <v>0</v>
      </c>
      <c r="R2183" s="186"/>
    </row>
    <row r="2184" spans="1:18">
      <c r="C2184" s="74"/>
      <c r="D2184" s="97"/>
      <c r="E2184" s="98"/>
      <c r="F2184" s="98"/>
      <c r="G2184" s="99"/>
      <c r="H2184" s="91"/>
      <c r="I2184" s="91"/>
      <c r="J2184" s="92"/>
      <c r="K2184" s="88" t="s">
        <v>998</v>
      </c>
      <c r="L2184" s="100">
        <v>16.354939999999999</v>
      </c>
      <c r="R2184" s="186"/>
    </row>
    <row r="2185" spans="1:18">
      <c r="C2185" s="82"/>
      <c r="D2185" s="83"/>
      <c r="E2185" s="84"/>
      <c r="F2185" s="84"/>
      <c r="G2185" s="85"/>
      <c r="H2185" s="86"/>
      <c r="I2185" s="86"/>
      <c r="J2185" s="87"/>
      <c r="K2185" s="88" t="s">
        <v>999</v>
      </c>
      <c r="L2185" s="101">
        <v>16.354939999999999</v>
      </c>
      <c r="R2185" s="186"/>
    </row>
    <row r="2186" spans="1:18">
      <c r="C2186" s="82"/>
      <c r="D2186" s="83"/>
      <c r="E2186" s="84"/>
      <c r="F2186" s="84"/>
      <c r="G2186" s="85"/>
      <c r="H2186" s="86"/>
      <c r="I2186" s="86"/>
      <c r="J2186" s="87"/>
      <c r="K2186" s="88" t="s">
        <v>1000</v>
      </c>
      <c r="L2186" s="101">
        <v>16.354939999999999</v>
      </c>
      <c r="R2186" s="186"/>
    </row>
    <row r="2187" spans="1:18">
      <c r="C2187" s="102" t="s">
        <v>750</v>
      </c>
      <c r="D2187" s="90" t="s">
        <v>1001</v>
      </c>
      <c r="E2187" s="84"/>
      <c r="F2187" s="84"/>
      <c r="G2187" s="85"/>
      <c r="H2187" s="86"/>
      <c r="I2187" s="86" t="s">
        <v>995</v>
      </c>
      <c r="J2187" s="87"/>
      <c r="K2187" s="87"/>
      <c r="L2187" s="103"/>
      <c r="R2187" s="186"/>
    </row>
    <row r="2188" spans="1:18" ht="30">
      <c r="A2188" s="29">
        <v>370</v>
      </c>
      <c r="B2188" s="29" t="s">
        <v>65</v>
      </c>
      <c r="C2188" s="74">
        <v>370</v>
      </c>
      <c r="D2188" s="156" t="s">
        <v>9688</v>
      </c>
      <c r="E2188" s="94" t="s">
        <v>56</v>
      </c>
      <c r="F2188" s="76" t="s">
        <v>714</v>
      </c>
      <c r="G2188" s="125">
        <v>7.0000000000000001E-3</v>
      </c>
      <c r="H2188" s="78"/>
      <c r="I2188" s="79" t="s">
        <v>995</v>
      </c>
      <c r="J2188" s="323">
        <v>105</v>
      </c>
      <c r="K2188" s="124" t="s">
        <v>995</v>
      </c>
      <c r="L2188" s="455">
        <v>0.73499999999999999</v>
      </c>
      <c r="R2188" s="186"/>
    </row>
    <row r="2189" spans="1:18" ht="30">
      <c r="A2189" s="29">
        <v>88629</v>
      </c>
      <c r="B2189" s="29" t="s">
        <v>56</v>
      </c>
      <c r="C2189" s="74">
        <v>88629</v>
      </c>
      <c r="D2189" s="156" t="s">
        <v>8535</v>
      </c>
      <c r="E2189" s="94" t="s">
        <v>56</v>
      </c>
      <c r="F2189" s="76" t="s">
        <v>669</v>
      </c>
      <c r="G2189" s="125">
        <v>2E-3</v>
      </c>
      <c r="H2189" s="78"/>
      <c r="I2189" s="79" t="s">
        <v>995</v>
      </c>
      <c r="J2189" s="323">
        <v>548.20000000000005</v>
      </c>
      <c r="K2189" s="124" t="s">
        <v>995</v>
      </c>
      <c r="L2189" s="455">
        <v>1.0964</v>
      </c>
      <c r="R2189" s="186"/>
    </row>
    <row r="2190" spans="1:18" ht="30">
      <c r="A2190" s="29">
        <v>41683</v>
      </c>
      <c r="B2190" s="29" t="s">
        <v>65</v>
      </c>
      <c r="C2190" s="74">
        <v>41683</v>
      </c>
      <c r="D2190" s="156" t="s">
        <v>12547</v>
      </c>
      <c r="E2190" s="94" t="s">
        <v>56</v>
      </c>
      <c r="F2190" s="76" t="s">
        <v>758</v>
      </c>
      <c r="G2190" s="125">
        <v>1.2</v>
      </c>
      <c r="H2190" s="78"/>
      <c r="I2190" s="79" t="s">
        <v>995</v>
      </c>
      <c r="J2190" s="323">
        <v>23.49</v>
      </c>
      <c r="K2190" s="124" t="s">
        <v>995</v>
      </c>
      <c r="L2190" s="455">
        <v>28.187999999999999</v>
      </c>
      <c r="R2190" s="186"/>
    </row>
    <row r="2191" spans="1:18">
      <c r="C2191" s="82"/>
      <c r="D2191" s="83"/>
      <c r="E2191" s="84"/>
      <c r="F2191" s="84"/>
      <c r="G2191" s="85"/>
      <c r="H2191" s="86"/>
      <c r="I2191" s="86"/>
      <c r="J2191" s="87"/>
      <c r="K2191" s="88" t="s">
        <v>1002</v>
      </c>
      <c r="L2191" s="89">
        <v>30.019399999999997</v>
      </c>
      <c r="R2191" s="186"/>
    </row>
    <row r="2192" spans="1:18">
      <c r="C2192" s="102" t="s">
        <v>964</v>
      </c>
      <c r="D2192" s="90" t="s">
        <v>1003</v>
      </c>
      <c r="E2192" s="84"/>
      <c r="F2192" s="84"/>
      <c r="G2192" s="85"/>
      <c r="H2192" s="86"/>
      <c r="I2192" s="86"/>
      <c r="J2192" s="87"/>
      <c r="K2192" s="87"/>
      <c r="L2192" s="103"/>
      <c r="R2192" s="186"/>
    </row>
    <row r="2193" spans="3:18">
      <c r="C2193" s="74"/>
      <c r="D2193" s="75"/>
      <c r="E2193" s="76"/>
      <c r="F2193" s="76"/>
      <c r="G2193" s="99"/>
      <c r="H2193" s="78"/>
      <c r="I2193" s="95"/>
      <c r="J2193" s="80"/>
      <c r="K2193" s="96"/>
      <c r="L2193" s="81"/>
      <c r="R2193" s="186"/>
    </row>
    <row r="2194" spans="3:18">
      <c r="C2194" s="74"/>
      <c r="D2194" s="75"/>
      <c r="E2194" s="76"/>
      <c r="F2194" s="76"/>
      <c r="G2194" s="99"/>
      <c r="H2194" s="78"/>
      <c r="I2194" s="95"/>
      <c r="J2194" s="80"/>
      <c r="K2194" s="96"/>
      <c r="L2194" s="81"/>
      <c r="R2194" s="186"/>
    </row>
    <row r="2195" spans="3:18">
      <c r="C2195" s="82"/>
      <c r="D2195" s="83"/>
      <c r="E2195" s="84"/>
      <c r="F2195" s="84"/>
      <c r="G2195" s="85"/>
      <c r="H2195" s="86"/>
      <c r="I2195" s="86"/>
      <c r="J2195" s="87"/>
      <c r="K2195" s="88" t="s">
        <v>1004</v>
      </c>
      <c r="L2195" s="89">
        <v>0</v>
      </c>
      <c r="R2195" s="186"/>
    </row>
    <row r="2196" spans="3:18">
      <c r="C2196" s="102" t="s">
        <v>1005</v>
      </c>
      <c r="D2196" s="90" t="s">
        <v>1006</v>
      </c>
      <c r="E2196" s="84"/>
      <c r="F2196" s="84"/>
      <c r="G2196" s="85"/>
      <c r="H2196" s="86"/>
      <c r="I2196" s="86"/>
      <c r="J2196" s="87"/>
      <c r="K2196" s="87"/>
      <c r="L2196" s="103"/>
      <c r="R2196" s="186"/>
    </row>
    <row r="2197" spans="3:18">
      <c r="C2197" s="74"/>
      <c r="D2197" s="75"/>
      <c r="E2197" s="76"/>
      <c r="F2197" s="76"/>
      <c r="G2197" s="99"/>
      <c r="H2197" s="78"/>
      <c r="I2197" s="95"/>
      <c r="J2197" s="80"/>
      <c r="K2197" s="96"/>
      <c r="L2197" s="81"/>
      <c r="R2197" s="186"/>
    </row>
    <row r="2198" spans="3:18">
      <c r="C2198" s="74"/>
      <c r="D2198" s="75" t="s">
        <v>995</v>
      </c>
      <c r="E2198" s="76"/>
      <c r="F2198" s="76" t="s">
        <v>995</v>
      </c>
      <c r="G2198" s="99"/>
      <c r="H2198" s="78"/>
      <c r="I2198" s="95" t="s">
        <v>995</v>
      </c>
      <c r="J2198" s="80" t="s">
        <v>995</v>
      </c>
      <c r="K2198" s="96" t="s">
        <v>995</v>
      </c>
      <c r="L2198" s="81" t="s">
        <v>995</v>
      </c>
      <c r="R2198" s="186"/>
    </row>
    <row r="2199" spans="3:18">
      <c r="C2199" s="82"/>
      <c r="D2199" s="83"/>
      <c r="E2199" s="84"/>
      <c r="F2199" s="84"/>
      <c r="G2199" s="85"/>
      <c r="H2199" s="86"/>
      <c r="I2199" s="86"/>
      <c r="J2199" s="87"/>
      <c r="K2199" s="88" t="s">
        <v>1007</v>
      </c>
      <c r="L2199" s="89">
        <v>0</v>
      </c>
      <c r="R2199" s="186"/>
    </row>
    <row r="2200" spans="3:18">
      <c r="C2200" s="102" t="s">
        <v>1008</v>
      </c>
      <c r="D2200" s="90" t="s">
        <v>1009</v>
      </c>
      <c r="E2200" s="84"/>
      <c r="F2200" s="84"/>
      <c r="G2200" s="85"/>
      <c r="H2200" s="86"/>
      <c r="I2200" s="86"/>
      <c r="J2200" s="87"/>
      <c r="K2200" s="87"/>
      <c r="L2200" s="103"/>
      <c r="R2200" s="186"/>
    </row>
    <row r="2201" spans="3:18">
      <c r="C2201" s="74"/>
      <c r="D2201" s="75" t="s">
        <v>995</v>
      </c>
      <c r="E2201" s="76"/>
      <c r="F2201" s="76" t="s">
        <v>995</v>
      </c>
      <c r="G2201" s="99"/>
      <c r="H2201" s="78"/>
      <c r="I2201" s="95" t="s">
        <v>995</v>
      </c>
      <c r="J2201" s="80" t="s">
        <v>995</v>
      </c>
      <c r="K2201" s="96" t="s">
        <v>995</v>
      </c>
      <c r="L2201" s="81" t="s">
        <v>995</v>
      </c>
      <c r="R2201" s="186"/>
    </row>
    <row r="2202" spans="3:18">
      <c r="C2202" s="74"/>
      <c r="D2202" s="75" t="s">
        <v>995</v>
      </c>
      <c r="E2202" s="76"/>
      <c r="F2202" s="76" t="s">
        <v>995</v>
      </c>
      <c r="G2202" s="99"/>
      <c r="H2202" s="78"/>
      <c r="I2202" s="95" t="s">
        <v>995</v>
      </c>
      <c r="J2202" s="80" t="s">
        <v>995</v>
      </c>
      <c r="K2202" s="96" t="s">
        <v>995</v>
      </c>
      <c r="L2202" s="81" t="s">
        <v>995</v>
      </c>
      <c r="R2202" s="186"/>
    </row>
    <row r="2203" spans="3:18">
      <c r="C2203" s="82"/>
      <c r="D2203" s="83"/>
      <c r="E2203" s="84"/>
      <c r="F2203" s="84"/>
      <c r="G2203" s="85"/>
      <c r="H2203" s="86"/>
      <c r="I2203" s="86"/>
      <c r="J2203" s="87"/>
      <c r="K2203" s="88" t="s">
        <v>1010</v>
      </c>
      <c r="L2203" s="89">
        <v>0</v>
      </c>
      <c r="R2203" s="186"/>
    </row>
    <row r="2204" spans="3:18">
      <c r="C2204" s="74"/>
      <c r="D2204" s="75" t="s">
        <v>995</v>
      </c>
      <c r="E2204" s="76"/>
      <c r="F2204" s="76" t="s">
        <v>995</v>
      </c>
      <c r="G2204" s="99"/>
      <c r="H2204" s="78"/>
      <c r="I2204" s="95" t="s">
        <v>995</v>
      </c>
      <c r="J2204" s="80" t="s">
        <v>995</v>
      </c>
      <c r="K2204" s="96" t="s">
        <v>995</v>
      </c>
      <c r="L2204" s="81" t="s">
        <v>995</v>
      </c>
      <c r="R2204" s="186"/>
    </row>
    <row r="2205" spans="3:18">
      <c r="C2205" s="104"/>
      <c r="D2205" s="105"/>
      <c r="E2205" s="105"/>
      <c r="F2205" s="105"/>
      <c r="G2205" s="105"/>
      <c r="H2205" s="105"/>
      <c r="I2205" s="105"/>
      <c r="J2205" s="106" t="s">
        <v>1011</v>
      </c>
      <c r="K2205" s="107"/>
      <c r="L2205" s="108">
        <v>1</v>
      </c>
      <c r="R2205" s="186"/>
    </row>
    <row r="2206" spans="3:18">
      <c r="C2206" s="104"/>
      <c r="D2206" s="105"/>
      <c r="E2206" s="105"/>
      <c r="F2206" s="105"/>
      <c r="G2206" s="105"/>
      <c r="H2206" s="105"/>
      <c r="I2206" s="105"/>
      <c r="J2206" s="106" t="s">
        <v>1012</v>
      </c>
      <c r="K2206" s="109"/>
      <c r="L2206" s="108">
        <v>46.374339999999997</v>
      </c>
      <c r="R2206" s="186"/>
    </row>
    <row r="2207" spans="3:18">
      <c r="C2207" s="104"/>
      <c r="D2207" s="105"/>
      <c r="E2207" s="105"/>
      <c r="F2207" s="105"/>
      <c r="G2207" s="105"/>
      <c r="H2207" s="105"/>
      <c r="I2207" s="105"/>
      <c r="J2207" s="106" t="s">
        <v>1013</v>
      </c>
      <c r="K2207" s="110">
        <v>0</v>
      </c>
      <c r="L2207" s="108">
        <v>0</v>
      </c>
      <c r="R2207" s="186"/>
    </row>
    <row r="2208" spans="3:18">
      <c r="C2208" s="111"/>
      <c r="D2208" s="112"/>
      <c r="E2208" s="112"/>
      <c r="F2208" s="112"/>
      <c r="G2208" s="112"/>
      <c r="H2208" s="112"/>
      <c r="I2208" s="112"/>
      <c r="J2208" s="113" t="s">
        <v>1014</v>
      </c>
      <c r="K2208" s="114"/>
      <c r="L2208" s="115">
        <v>46.374339999999997</v>
      </c>
      <c r="R2208" s="186"/>
    </row>
    <row r="2209" spans="1:18">
      <c r="C2209" s="116" t="s">
        <v>1015</v>
      </c>
      <c r="D2209" s="117" t="s">
        <v>1030</v>
      </c>
      <c r="E2209" s="117"/>
      <c r="F2209" s="117"/>
      <c r="G2209" s="117"/>
      <c r="H2209" s="117"/>
      <c r="I2209" s="117"/>
      <c r="J2209" s="117"/>
      <c r="K2209" s="117"/>
      <c r="L2209" s="118"/>
      <c r="R2209" s="186"/>
    </row>
    <row r="2210" spans="1:18">
      <c r="C2210" s="119"/>
      <c r="D2210" s="1788"/>
      <c r="E2210" s="1788"/>
      <c r="F2210" s="1788"/>
      <c r="G2210" s="1788"/>
      <c r="H2210" s="1788"/>
      <c r="I2210" s="1788"/>
      <c r="J2210" s="1788"/>
      <c r="K2210" s="120"/>
      <c r="L2210" s="121"/>
      <c r="R2210" s="186"/>
    </row>
    <row r="2211" spans="1:18">
      <c r="C2211" s="119"/>
      <c r="D2211" s="1792"/>
      <c r="E2211" s="1792"/>
      <c r="F2211" s="1792"/>
      <c r="G2211" s="1792"/>
      <c r="H2211" s="1792"/>
      <c r="I2211" s="1792"/>
      <c r="J2211" s="1792"/>
      <c r="K2211" s="1792"/>
      <c r="L2211" s="121"/>
      <c r="R2211" s="186"/>
    </row>
    <row r="2212" spans="1:18">
      <c r="C2212" s="119"/>
      <c r="D2212" s="1788"/>
      <c r="E2212" s="1788"/>
      <c r="F2212" s="1788"/>
      <c r="G2212" s="1788"/>
      <c r="H2212" s="1788"/>
      <c r="I2212" s="1788"/>
      <c r="J2212" s="1788"/>
      <c r="K2212" s="1788"/>
      <c r="L2212" s="121"/>
      <c r="R2212" s="186"/>
    </row>
    <row r="2213" spans="1:18">
      <c r="C2213" s="210" t="s">
        <v>981</v>
      </c>
      <c r="D2213" s="211" t="s">
        <v>23</v>
      </c>
      <c r="E2213" s="212" t="s">
        <v>982</v>
      </c>
      <c r="F2213" s="212" t="s">
        <v>970</v>
      </c>
      <c r="G2213" s="213" t="s">
        <v>983</v>
      </c>
      <c r="H2213" s="214" t="s">
        <v>984</v>
      </c>
      <c r="I2213" s="215"/>
      <c r="J2213" s="216" t="s">
        <v>985</v>
      </c>
      <c r="K2213" s="217"/>
      <c r="L2213" s="218" t="s">
        <v>986</v>
      </c>
      <c r="R2213" s="186"/>
    </row>
    <row r="2214" spans="1:18">
      <c r="C2214" s="219" t="s">
        <v>683</v>
      </c>
      <c r="D2214" s="220" t="s">
        <v>684</v>
      </c>
      <c r="E2214" s="221" t="s">
        <v>191</v>
      </c>
      <c r="F2214" s="222" t="s">
        <v>437</v>
      </c>
      <c r="G2214" s="223">
        <v>96.6</v>
      </c>
      <c r="H2214" s="224" t="s">
        <v>987</v>
      </c>
      <c r="I2214" s="225" t="s">
        <v>988</v>
      </c>
      <c r="J2214" s="226" t="s">
        <v>989</v>
      </c>
      <c r="K2214" s="227" t="s">
        <v>990</v>
      </c>
      <c r="L2214" s="228">
        <v>186.16477939438991</v>
      </c>
      <c r="R2214" s="186"/>
    </row>
    <row r="2215" spans="1:18">
      <c r="C2215" s="67" t="s">
        <v>665</v>
      </c>
      <c r="D2215" s="68" t="s">
        <v>991</v>
      </c>
      <c r="E2215" s="69"/>
      <c r="F2215" s="69"/>
      <c r="G2215" s="70"/>
      <c r="H2215" s="71"/>
      <c r="I2215" s="71"/>
      <c r="J2215" s="72"/>
      <c r="K2215" s="72"/>
      <c r="L2215" s="73"/>
      <c r="R2215" s="186"/>
    </row>
    <row r="2216" spans="1:18" ht="30">
      <c r="A2216" s="29">
        <v>5835</v>
      </c>
      <c r="B2216" s="29" t="s">
        <v>56</v>
      </c>
      <c r="C2216" s="74">
        <v>5835</v>
      </c>
      <c r="D2216" s="122" t="s">
        <v>2488</v>
      </c>
      <c r="E2216" s="76" t="s">
        <v>56</v>
      </c>
      <c r="F2216" s="76" t="s">
        <v>776</v>
      </c>
      <c r="G2216" s="125">
        <v>1</v>
      </c>
      <c r="H2216" s="78">
        <v>1</v>
      </c>
      <c r="I2216" s="79">
        <v>0</v>
      </c>
      <c r="J2216" s="123">
        <v>344.22</v>
      </c>
      <c r="K2216" s="124">
        <v>0</v>
      </c>
      <c r="L2216" s="81">
        <v>344.22</v>
      </c>
      <c r="R2216" s="186"/>
    </row>
    <row r="2217" spans="1:18" ht="30">
      <c r="A2217" s="29">
        <v>5837</v>
      </c>
      <c r="B2217" s="29" t="s">
        <v>56</v>
      </c>
      <c r="C2217" s="74">
        <v>5837</v>
      </c>
      <c r="D2217" s="122" t="s">
        <v>2630</v>
      </c>
      <c r="E2217" s="76" t="s">
        <v>56</v>
      </c>
      <c r="F2217" s="76" t="s">
        <v>1089</v>
      </c>
      <c r="G2217" s="125">
        <v>0</v>
      </c>
      <c r="H2217" s="78">
        <v>1</v>
      </c>
      <c r="I2217" s="79">
        <v>0</v>
      </c>
      <c r="J2217" s="123">
        <v>128.34</v>
      </c>
      <c r="K2217" s="124">
        <v>0</v>
      </c>
      <c r="L2217" s="81">
        <v>0</v>
      </c>
      <c r="R2217" s="186"/>
    </row>
    <row r="2218" spans="1:18" ht="45">
      <c r="A2218" s="29">
        <v>95631</v>
      </c>
      <c r="B2218" s="29" t="s">
        <v>56</v>
      </c>
      <c r="C2218" s="74">
        <v>95631</v>
      </c>
      <c r="D2218" s="122" t="s">
        <v>2602</v>
      </c>
      <c r="E2218" s="76" t="s">
        <v>56</v>
      </c>
      <c r="F2218" s="76" t="s">
        <v>776</v>
      </c>
      <c r="G2218" s="125">
        <v>0.82</v>
      </c>
      <c r="H2218" s="78">
        <v>1</v>
      </c>
      <c r="I2218" s="79">
        <v>0</v>
      </c>
      <c r="J2218" s="123">
        <v>173.94</v>
      </c>
      <c r="K2218" s="124">
        <v>0</v>
      </c>
      <c r="L2218" s="81">
        <v>142.63</v>
      </c>
      <c r="R2218" s="186"/>
    </row>
    <row r="2219" spans="1:18" ht="45">
      <c r="A2219" s="29">
        <v>95632</v>
      </c>
      <c r="B2219" s="29" t="s">
        <v>56</v>
      </c>
      <c r="C2219" s="74">
        <v>95632</v>
      </c>
      <c r="D2219" s="122" t="s">
        <v>2745</v>
      </c>
      <c r="E2219" s="76" t="s">
        <v>56</v>
      </c>
      <c r="F2219" s="76" t="s">
        <v>1089</v>
      </c>
      <c r="G2219" s="125">
        <v>0.18</v>
      </c>
      <c r="H2219" s="78">
        <v>1</v>
      </c>
      <c r="I2219" s="79">
        <v>0</v>
      </c>
      <c r="J2219" s="123">
        <v>58.68</v>
      </c>
      <c r="K2219" s="124">
        <v>0</v>
      </c>
      <c r="L2219" s="81">
        <v>10.56</v>
      </c>
      <c r="R2219" s="186"/>
    </row>
    <row r="2220" spans="1:18" ht="45">
      <c r="A2220" s="29">
        <v>96463</v>
      </c>
      <c r="B2220" s="29" t="s">
        <v>56</v>
      </c>
      <c r="C2220" s="74">
        <v>96463</v>
      </c>
      <c r="D2220" s="122" t="s">
        <v>2615</v>
      </c>
      <c r="E2220" s="76" t="s">
        <v>56</v>
      </c>
      <c r="F2220" s="76" t="s">
        <v>776</v>
      </c>
      <c r="G2220" s="125">
        <v>0.71</v>
      </c>
      <c r="H2220" s="78">
        <v>1</v>
      </c>
      <c r="I2220" s="79">
        <v>0</v>
      </c>
      <c r="J2220" s="123">
        <v>162.79</v>
      </c>
      <c r="K2220" s="124">
        <v>0</v>
      </c>
      <c r="L2220" s="81">
        <v>115.58</v>
      </c>
      <c r="R2220" s="186"/>
    </row>
    <row r="2221" spans="1:18" ht="45">
      <c r="A2221" s="29">
        <v>96464</v>
      </c>
      <c r="B2221" s="29" t="s">
        <v>56</v>
      </c>
      <c r="C2221" s="74">
        <v>96464</v>
      </c>
      <c r="D2221" s="122" t="s">
        <v>2759</v>
      </c>
      <c r="E2221" s="76" t="s">
        <v>56</v>
      </c>
      <c r="F2221" s="76" t="s">
        <v>1089</v>
      </c>
      <c r="G2221" s="125">
        <v>0.28999999999999998</v>
      </c>
      <c r="H2221" s="78">
        <v>1</v>
      </c>
      <c r="I2221" s="79">
        <v>0</v>
      </c>
      <c r="J2221" s="123">
        <v>63.04</v>
      </c>
      <c r="K2221" s="124">
        <v>0</v>
      </c>
      <c r="L2221" s="81">
        <v>18.28</v>
      </c>
      <c r="R2221" s="186"/>
    </row>
    <row r="2222" spans="1:18">
      <c r="C2222" s="82"/>
      <c r="D2222" s="83"/>
      <c r="E2222" s="84"/>
      <c r="F2222" s="84"/>
      <c r="G2222" s="85"/>
      <c r="H2222" s="86"/>
      <c r="I2222" s="86"/>
      <c r="J2222" s="87"/>
      <c r="K2222" s="88" t="s">
        <v>996</v>
      </c>
      <c r="L2222" s="89">
        <v>631.27</v>
      </c>
      <c r="R2222" s="186"/>
    </row>
    <row r="2223" spans="1:18">
      <c r="C2223" s="67" t="s">
        <v>705</v>
      </c>
      <c r="D2223" s="90" t="s">
        <v>997</v>
      </c>
      <c r="E2223" s="84"/>
      <c r="F2223" s="84"/>
      <c r="G2223" s="85"/>
      <c r="H2223" s="91"/>
      <c r="I2223" s="91"/>
      <c r="J2223" s="92"/>
      <c r="K2223" s="92"/>
      <c r="L2223" s="93"/>
      <c r="R2223" s="186"/>
    </row>
    <row r="2224" spans="1:18">
      <c r="A2224" s="29">
        <v>88316</v>
      </c>
      <c r="B2224" s="29" t="s">
        <v>56</v>
      </c>
      <c r="C2224" s="74">
        <v>88316</v>
      </c>
      <c r="D2224" s="156" t="s">
        <v>9016</v>
      </c>
      <c r="E2224" s="94" t="s">
        <v>56</v>
      </c>
      <c r="F2224" s="76" t="s">
        <v>994</v>
      </c>
      <c r="G2224" s="125">
        <v>8</v>
      </c>
      <c r="H2224" s="78"/>
      <c r="I2224" s="79" t="s">
        <v>995</v>
      </c>
      <c r="J2224" s="323">
        <v>17.61</v>
      </c>
      <c r="K2224" s="124" t="s">
        <v>995</v>
      </c>
      <c r="L2224" s="81">
        <v>140.88</v>
      </c>
      <c r="R2224" s="186"/>
    </row>
    <row r="2225" spans="1:18">
      <c r="C2225" s="74"/>
      <c r="D2225" s="122"/>
      <c r="E2225" s="94"/>
      <c r="F2225" s="76"/>
      <c r="G2225" s="77"/>
      <c r="H2225" s="78"/>
      <c r="I2225" s="95" t="s">
        <v>995</v>
      </c>
      <c r="J2225" s="123"/>
      <c r="K2225" s="96" t="s">
        <v>995</v>
      </c>
      <c r="L2225" s="81">
        <v>0</v>
      </c>
      <c r="R2225" s="186"/>
    </row>
    <row r="2226" spans="1:18">
      <c r="C2226" s="74"/>
      <c r="D2226" s="97"/>
      <c r="E2226" s="98"/>
      <c r="F2226" s="98"/>
      <c r="G2226" s="99"/>
      <c r="H2226" s="91"/>
      <c r="I2226" s="91"/>
      <c r="J2226" s="92"/>
      <c r="K2226" s="88" t="s">
        <v>998</v>
      </c>
      <c r="L2226" s="100">
        <v>140.88</v>
      </c>
      <c r="R2226" s="186"/>
    </row>
    <row r="2227" spans="1:18">
      <c r="C2227" s="82"/>
      <c r="D2227" s="83"/>
      <c r="E2227" s="84"/>
      <c r="F2227" s="84"/>
      <c r="G2227" s="85"/>
      <c r="H2227" s="86"/>
      <c r="I2227" s="86"/>
      <c r="J2227" s="87"/>
      <c r="K2227" s="88" t="s">
        <v>999</v>
      </c>
      <c r="L2227" s="101">
        <v>772.15</v>
      </c>
      <c r="R2227" s="186"/>
    </row>
    <row r="2228" spans="1:18">
      <c r="C2228" s="82"/>
      <c r="D2228" s="83"/>
      <c r="E2228" s="84"/>
      <c r="F2228" s="84"/>
      <c r="G2228" s="85"/>
      <c r="H2228" s="86"/>
      <c r="I2228" s="86"/>
      <c r="J2228" s="87"/>
      <c r="K2228" s="88" t="s">
        <v>1000</v>
      </c>
      <c r="L2228" s="101">
        <v>7.9932712215320914</v>
      </c>
      <c r="R2228" s="186"/>
    </row>
    <row r="2229" spans="1:18">
      <c r="C2229" s="102" t="s">
        <v>750</v>
      </c>
      <c r="D2229" s="90" t="s">
        <v>1001</v>
      </c>
      <c r="E2229" s="84"/>
      <c r="F2229" s="84"/>
      <c r="G2229" s="85"/>
      <c r="H2229" s="86"/>
      <c r="I2229" s="86" t="s">
        <v>995</v>
      </c>
      <c r="J2229" s="87"/>
      <c r="K2229" s="87"/>
      <c r="L2229" s="103"/>
      <c r="R2229" s="186"/>
    </row>
    <row r="2230" spans="1:18">
      <c r="A2230" s="29"/>
      <c r="B2230" s="29"/>
      <c r="C2230" s="74">
        <v>6416078</v>
      </c>
      <c r="D2230" s="454" t="s">
        <v>1107</v>
      </c>
      <c r="E2230" s="76" t="s">
        <v>191</v>
      </c>
      <c r="F2230" s="76" t="s">
        <v>437</v>
      </c>
      <c r="G2230" s="372">
        <v>1.02</v>
      </c>
      <c r="H2230" s="78"/>
      <c r="I2230" s="95"/>
      <c r="J2230" s="123">
        <v>174.67794918907629</v>
      </c>
      <c r="K2230" s="96"/>
      <c r="L2230" s="81">
        <v>178.17150817285781</v>
      </c>
      <c r="R2230" s="186"/>
    </row>
    <row r="2231" spans="1:18">
      <c r="C2231" s="74"/>
      <c r="D2231" s="75"/>
      <c r="E2231" s="76"/>
      <c r="F2231" s="76"/>
      <c r="G2231" s="77"/>
      <c r="H2231" s="78"/>
      <c r="I2231" s="95"/>
      <c r="J2231" s="80"/>
      <c r="K2231" s="96"/>
      <c r="L2231" s="81"/>
      <c r="R2231" s="186"/>
    </row>
    <row r="2232" spans="1:18">
      <c r="C2232" s="82"/>
      <c r="D2232" s="83"/>
      <c r="E2232" s="84"/>
      <c r="F2232" s="84"/>
      <c r="G2232" s="85"/>
      <c r="H2232" s="86"/>
      <c r="I2232" s="86"/>
      <c r="J2232" s="87"/>
      <c r="K2232" s="88" t="s">
        <v>1002</v>
      </c>
      <c r="L2232" s="89">
        <v>178.17150817285781</v>
      </c>
      <c r="R2232" s="186"/>
    </row>
    <row r="2233" spans="1:18" hidden="1">
      <c r="C2233" s="102" t="s">
        <v>964</v>
      </c>
      <c r="D2233" s="90" t="s">
        <v>1003</v>
      </c>
      <c r="E2233" s="84"/>
      <c r="F2233" s="84"/>
      <c r="G2233" s="85"/>
      <c r="H2233" s="86"/>
      <c r="I2233" s="86"/>
      <c r="J2233" s="87"/>
      <c r="K2233" s="87"/>
      <c r="L2233" s="103"/>
      <c r="R2233" s="186"/>
    </row>
    <row r="2234" spans="1:18" hidden="1">
      <c r="C2234" s="74"/>
      <c r="D2234" s="75"/>
      <c r="E2234" s="76"/>
      <c r="F2234" s="76"/>
      <c r="G2234" s="99"/>
      <c r="H2234" s="78"/>
      <c r="I2234" s="95"/>
      <c r="J2234" s="80"/>
      <c r="K2234" s="96"/>
      <c r="L2234" s="81"/>
      <c r="R2234" s="186"/>
    </row>
    <row r="2235" spans="1:18" hidden="1">
      <c r="C2235" s="74"/>
      <c r="D2235" s="75"/>
      <c r="E2235" s="76"/>
      <c r="F2235" s="76"/>
      <c r="G2235" s="99"/>
      <c r="H2235" s="78"/>
      <c r="I2235" s="95"/>
      <c r="J2235" s="80"/>
      <c r="K2235" s="96"/>
      <c r="L2235" s="81"/>
      <c r="R2235" s="186"/>
    </row>
    <row r="2236" spans="1:18" hidden="1">
      <c r="C2236" s="82"/>
      <c r="D2236" s="83"/>
      <c r="E2236" s="84"/>
      <c r="F2236" s="84"/>
      <c r="G2236" s="85"/>
      <c r="H2236" s="86"/>
      <c r="I2236" s="86"/>
      <c r="J2236" s="87"/>
      <c r="K2236" s="88" t="s">
        <v>1004</v>
      </c>
      <c r="L2236" s="89">
        <v>0</v>
      </c>
      <c r="R2236" s="186"/>
    </row>
    <row r="2237" spans="1:18" hidden="1">
      <c r="C2237" s="102" t="s">
        <v>1005</v>
      </c>
      <c r="D2237" s="90" t="s">
        <v>1006</v>
      </c>
      <c r="E2237" s="84"/>
      <c r="F2237" s="84"/>
      <c r="G2237" s="85"/>
      <c r="H2237" s="86"/>
      <c r="I2237" s="86"/>
      <c r="J2237" s="87"/>
      <c r="K2237" s="87"/>
      <c r="L2237" s="103"/>
      <c r="R2237" s="186"/>
    </row>
    <row r="2238" spans="1:18" hidden="1">
      <c r="C2238" s="74"/>
      <c r="D2238" s="75"/>
      <c r="E2238" s="76"/>
      <c r="F2238" s="76"/>
      <c r="G2238" s="99"/>
      <c r="H2238" s="78"/>
      <c r="I2238" s="95"/>
      <c r="J2238" s="80"/>
      <c r="K2238" s="96"/>
      <c r="L2238" s="81"/>
      <c r="R2238" s="186"/>
    </row>
    <row r="2239" spans="1:18" hidden="1">
      <c r="C2239" s="74"/>
      <c r="D2239" s="75" t="s">
        <v>995</v>
      </c>
      <c r="E2239" s="76"/>
      <c r="F2239" s="76" t="s">
        <v>995</v>
      </c>
      <c r="G2239" s="99"/>
      <c r="H2239" s="78"/>
      <c r="I2239" s="95" t="s">
        <v>995</v>
      </c>
      <c r="J2239" s="80" t="s">
        <v>995</v>
      </c>
      <c r="K2239" s="96" t="s">
        <v>995</v>
      </c>
      <c r="L2239" s="81" t="s">
        <v>995</v>
      </c>
      <c r="R2239" s="186"/>
    </row>
    <row r="2240" spans="1:18" hidden="1">
      <c r="C2240" s="82"/>
      <c r="D2240" s="83"/>
      <c r="E2240" s="84"/>
      <c r="F2240" s="84"/>
      <c r="G2240" s="85"/>
      <c r="H2240" s="86"/>
      <c r="I2240" s="86"/>
      <c r="J2240" s="87"/>
      <c r="K2240" s="88" t="s">
        <v>1007</v>
      </c>
      <c r="L2240" s="89">
        <v>0</v>
      </c>
      <c r="R2240" s="186"/>
    </row>
    <row r="2241" spans="3:18" hidden="1">
      <c r="C2241" s="102" t="s">
        <v>1008</v>
      </c>
      <c r="D2241" s="90" t="s">
        <v>1009</v>
      </c>
      <c r="E2241" s="84"/>
      <c r="F2241" s="84"/>
      <c r="G2241" s="85"/>
      <c r="H2241" s="86"/>
      <c r="I2241" s="86"/>
      <c r="J2241" s="87"/>
      <c r="K2241" s="87"/>
      <c r="L2241" s="103"/>
      <c r="R2241" s="186"/>
    </row>
    <row r="2242" spans="3:18" hidden="1">
      <c r="C2242" s="74"/>
      <c r="D2242" s="75" t="s">
        <v>995</v>
      </c>
      <c r="E2242" s="76"/>
      <c r="F2242" s="76" t="s">
        <v>995</v>
      </c>
      <c r="G2242" s="99"/>
      <c r="H2242" s="78"/>
      <c r="I2242" s="95" t="s">
        <v>995</v>
      </c>
      <c r="J2242" s="80" t="s">
        <v>995</v>
      </c>
      <c r="K2242" s="96" t="s">
        <v>995</v>
      </c>
      <c r="L2242" s="81" t="s">
        <v>995</v>
      </c>
      <c r="R2242" s="186"/>
    </row>
    <row r="2243" spans="3:18" hidden="1">
      <c r="C2243" s="74"/>
      <c r="D2243" s="75" t="s">
        <v>995</v>
      </c>
      <c r="E2243" s="76"/>
      <c r="F2243" s="76" t="s">
        <v>995</v>
      </c>
      <c r="G2243" s="99"/>
      <c r="H2243" s="78"/>
      <c r="I2243" s="95" t="s">
        <v>995</v>
      </c>
      <c r="J2243" s="80" t="s">
        <v>995</v>
      </c>
      <c r="K2243" s="96" t="s">
        <v>995</v>
      </c>
      <c r="L2243" s="81" t="s">
        <v>995</v>
      </c>
      <c r="R2243" s="186"/>
    </row>
    <row r="2244" spans="3:18" hidden="1">
      <c r="C2244" s="82"/>
      <c r="D2244" s="83"/>
      <c r="E2244" s="84"/>
      <c r="F2244" s="84"/>
      <c r="G2244" s="85"/>
      <c r="H2244" s="86"/>
      <c r="I2244" s="86"/>
      <c r="J2244" s="87"/>
      <c r="K2244" s="88" t="s">
        <v>1010</v>
      </c>
      <c r="L2244" s="89">
        <v>0</v>
      </c>
      <c r="R2244" s="186"/>
    </row>
    <row r="2245" spans="3:18" hidden="1">
      <c r="C2245" s="74"/>
      <c r="D2245" s="75" t="s">
        <v>995</v>
      </c>
      <c r="E2245" s="76"/>
      <c r="F2245" s="76" t="s">
        <v>995</v>
      </c>
      <c r="G2245" s="99"/>
      <c r="H2245" s="78"/>
      <c r="I2245" s="95" t="s">
        <v>995</v>
      </c>
      <c r="J2245" s="80" t="s">
        <v>995</v>
      </c>
      <c r="K2245" s="96" t="s">
        <v>995</v>
      </c>
      <c r="L2245" s="81" t="s">
        <v>995</v>
      </c>
      <c r="R2245" s="186"/>
    </row>
    <row r="2246" spans="3:18">
      <c r="C2246" s="104"/>
      <c r="D2246" s="105"/>
      <c r="E2246" s="105"/>
      <c r="F2246" s="105"/>
      <c r="G2246" s="105"/>
      <c r="H2246" s="105"/>
      <c r="I2246" s="105"/>
      <c r="J2246" s="106" t="s">
        <v>1011</v>
      </c>
      <c r="K2246" s="107"/>
      <c r="L2246" s="108">
        <v>1</v>
      </c>
      <c r="R2246" s="186"/>
    </row>
    <row r="2247" spans="3:18">
      <c r="C2247" s="104"/>
      <c r="D2247" s="105"/>
      <c r="E2247" s="105"/>
      <c r="F2247" s="105"/>
      <c r="G2247" s="105"/>
      <c r="H2247" s="105"/>
      <c r="I2247" s="105"/>
      <c r="J2247" s="106" t="s">
        <v>1012</v>
      </c>
      <c r="K2247" s="109"/>
      <c r="L2247" s="108">
        <v>186.16477939438991</v>
      </c>
      <c r="R2247" s="186"/>
    </row>
    <row r="2248" spans="3:18">
      <c r="C2248" s="104"/>
      <c r="D2248" s="105"/>
      <c r="E2248" s="105"/>
      <c r="F2248" s="105"/>
      <c r="G2248" s="105"/>
      <c r="H2248" s="105"/>
      <c r="I2248" s="105"/>
      <c r="J2248" s="106" t="s">
        <v>1013</v>
      </c>
      <c r="K2248" s="110">
        <v>0</v>
      </c>
      <c r="L2248" s="108">
        <v>0</v>
      </c>
      <c r="R2248" s="186"/>
    </row>
    <row r="2249" spans="3:18">
      <c r="C2249" s="111"/>
      <c r="D2249" s="112"/>
      <c r="E2249" s="112"/>
      <c r="F2249" s="112"/>
      <c r="G2249" s="112"/>
      <c r="H2249" s="112"/>
      <c r="I2249" s="112"/>
      <c r="J2249" s="113" t="s">
        <v>1014</v>
      </c>
      <c r="K2249" s="114"/>
      <c r="L2249" s="115">
        <v>186.16477939438991</v>
      </c>
      <c r="R2249" s="186"/>
    </row>
    <row r="2250" spans="3:18">
      <c r="C2250" s="116" t="s">
        <v>1015</v>
      </c>
      <c r="D2250" s="117" t="s">
        <v>1030</v>
      </c>
      <c r="E2250" s="117"/>
      <c r="F2250" s="117"/>
      <c r="G2250" s="117"/>
      <c r="H2250" s="117"/>
      <c r="I2250" s="117"/>
      <c r="J2250" s="117"/>
      <c r="K2250" s="117"/>
      <c r="L2250" s="118"/>
      <c r="R2250" s="186"/>
    </row>
    <row r="2251" spans="3:18">
      <c r="C2251" s="119"/>
      <c r="D2251" s="1788"/>
      <c r="E2251" s="1788"/>
      <c r="F2251" s="1788"/>
      <c r="G2251" s="1788"/>
      <c r="H2251" s="1788"/>
      <c r="I2251" s="1788"/>
      <c r="J2251" s="1788"/>
      <c r="K2251" s="120"/>
      <c r="L2251" s="121"/>
      <c r="R2251" s="186"/>
    </row>
    <row r="2252" spans="3:18">
      <c r="C2252" s="119"/>
      <c r="D2252" s="1792"/>
      <c r="E2252" s="1792"/>
      <c r="F2252" s="1792"/>
      <c r="G2252" s="1792"/>
      <c r="H2252" s="1792"/>
      <c r="I2252" s="1792"/>
      <c r="J2252" s="1792"/>
      <c r="K2252" s="1792"/>
      <c r="L2252" s="121"/>
      <c r="R2252" s="186"/>
    </row>
    <row r="2253" spans="3:18">
      <c r="C2253" s="119"/>
      <c r="D2253" s="1788"/>
      <c r="E2253" s="1788"/>
      <c r="F2253" s="1788"/>
      <c r="G2253" s="1788"/>
      <c r="H2253" s="1788"/>
      <c r="I2253" s="1788"/>
      <c r="J2253" s="1788"/>
      <c r="K2253" s="1788"/>
      <c r="L2253" s="121"/>
      <c r="R2253" s="186"/>
    </row>
    <row r="2254" spans="3:18">
      <c r="C2254" s="210" t="s">
        <v>981</v>
      </c>
      <c r="D2254" s="211" t="s">
        <v>23</v>
      </c>
      <c r="E2254" s="212" t="s">
        <v>982</v>
      </c>
      <c r="F2254" s="212" t="s">
        <v>970</v>
      </c>
      <c r="G2254" s="213" t="s">
        <v>983</v>
      </c>
      <c r="H2254" s="214" t="s">
        <v>984</v>
      </c>
      <c r="I2254" s="215"/>
      <c r="J2254" s="216" t="s">
        <v>985</v>
      </c>
      <c r="K2254" s="217"/>
      <c r="L2254" s="218" t="s">
        <v>986</v>
      </c>
      <c r="R2254" s="186"/>
    </row>
    <row r="2255" spans="3:18">
      <c r="C2255" s="219" t="s">
        <v>1138</v>
      </c>
      <c r="D2255" s="220" t="s">
        <v>1139</v>
      </c>
      <c r="E2255" s="221" t="s">
        <v>191</v>
      </c>
      <c r="F2255" s="222" t="s">
        <v>437</v>
      </c>
      <c r="G2255" s="223">
        <v>99.6</v>
      </c>
      <c r="H2255" s="224" t="s">
        <v>987</v>
      </c>
      <c r="I2255" s="225" t="s">
        <v>988</v>
      </c>
      <c r="J2255" s="226" t="s">
        <v>989</v>
      </c>
      <c r="K2255" s="227" t="s">
        <v>990</v>
      </c>
      <c r="L2255" s="228">
        <v>174.67794918907629</v>
      </c>
      <c r="R2255" s="186"/>
    </row>
    <row r="2256" spans="3:18">
      <c r="C2256" s="67" t="s">
        <v>665</v>
      </c>
      <c r="D2256" s="68" t="s">
        <v>991</v>
      </c>
      <c r="E2256" s="69"/>
      <c r="F2256" s="69"/>
      <c r="G2256" s="70"/>
      <c r="H2256" s="71"/>
      <c r="I2256" s="71"/>
      <c r="J2256" s="72"/>
      <c r="K2256" s="72"/>
      <c r="L2256" s="73"/>
      <c r="R2256" s="186"/>
    </row>
    <row r="2257" spans="1:18">
      <c r="A2257" t="s">
        <v>1109</v>
      </c>
      <c r="B2257" t="s">
        <v>181</v>
      </c>
      <c r="C2257" s="74" t="s">
        <v>1109</v>
      </c>
      <c r="D2257" s="122" t="s">
        <v>1110</v>
      </c>
      <c r="E2257" s="76" t="s">
        <v>181</v>
      </c>
      <c r="F2257" s="76" t="s">
        <v>437</v>
      </c>
      <c r="G2257" s="125">
        <v>1</v>
      </c>
      <c r="H2257" s="78">
        <v>1</v>
      </c>
      <c r="I2257" s="79">
        <v>0</v>
      </c>
      <c r="J2257" s="123">
        <v>51.155799999999999</v>
      </c>
      <c r="K2257" s="124">
        <v>28.1587</v>
      </c>
      <c r="L2257" s="81">
        <v>51.16</v>
      </c>
      <c r="R2257" s="186"/>
    </row>
    <row r="2258" spans="1:18" ht="30">
      <c r="A2258" s="29">
        <v>5940</v>
      </c>
      <c r="B2258" s="29" t="s">
        <v>56</v>
      </c>
      <c r="C2258" s="74">
        <v>5940</v>
      </c>
      <c r="D2258" s="122" t="s">
        <v>2505</v>
      </c>
      <c r="E2258" s="76" t="s">
        <v>56</v>
      </c>
      <c r="F2258" s="76" t="s">
        <v>776</v>
      </c>
      <c r="G2258" s="125">
        <v>0.81</v>
      </c>
      <c r="H2258" s="78">
        <v>1</v>
      </c>
      <c r="I2258" s="79">
        <v>0</v>
      </c>
      <c r="J2258" s="123">
        <v>154.4</v>
      </c>
      <c r="K2258" s="124">
        <v>0</v>
      </c>
      <c r="L2258" s="81">
        <v>125.06</v>
      </c>
      <c r="R2258" s="186"/>
    </row>
    <row r="2259" spans="1:18" ht="30">
      <c r="A2259" s="29">
        <v>5942</v>
      </c>
      <c r="B2259" s="29" t="s">
        <v>56</v>
      </c>
      <c r="C2259" s="74">
        <v>5942</v>
      </c>
      <c r="D2259" s="122" t="s">
        <v>2648</v>
      </c>
      <c r="E2259" s="76" t="s">
        <v>56</v>
      </c>
      <c r="F2259" s="76" t="s">
        <v>1089</v>
      </c>
      <c r="G2259" s="125">
        <v>0.19</v>
      </c>
      <c r="H2259" s="78">
        <v>1</v>
      </c>
      <c r="I2259" s="79">
        <v>0</v>
      </c>
      <c r="J2259" s="123">
        <v>53.82</v>
      </c>
      <c r="K2259" s="124">
        <v>0</v>
      </c>
      <c r="L2259" s="81">
        <v>10.23</v>
      </c>
      <c r="R2259" s="186"/>
    </row>
    <row r="2260" spans="1:18" ht="30">
      <c r="A2260" s="29">
        <v>7030</v>
      </c>
      <c r="B2260" s="29" t="s">
        <v>56</v>
      </c>
      <c r="C2260" s="74">
        <v>7030</v>
      </c>
      <c r="D2260" s="122" t="s">
        <v>2510</v>
      </c>
      <c r="E2260" s="76" t="s">
        <v>56</v>
      </c>
      <c r="F2260" s="76" t="s">
        <v>776</v>
      </c>
      <c r="G2260" s="125">
        <v>2</v>
      </c>
      <c r="H2260" s="78">
        <v>1</v>
      </c>
      <c r="I2260" s="79">
        <v>0</v>
      </c>
      <c r="J2260" s="123">
        <v>186.37</v>
      </c>
      <c r="K2260" s="124">
        <v>0</v>
      </c>
      <c r="L2260" s="81">
        <v>372.74</v>
      </c>
      <c r="R2260" s="186"/>
    </row>
    <row r="2261" spans="1:18" ht="30">
      <c r="A2261" s="29">
        <v>95872</v>
      </c>
      <c r="B2261" s="29" t="s">
        <v>56</v>
      </c>
      <c r="C2261" s="74">
        <v>95872</v>
      </c>
      <c r="D2261" s="122" t="s">
        <v>2607</v>
      </c>
      <c r="E2261" s="76" t="s">
        <v>56</v>
      </c>
      <c r="F2261" s="76" t="s">
        <v>776</v>
      </c>
      <c r="G2261" s="125">
        <v>1</v>
      </c>
      <c r="H2261" s="78">
        <v>1</v>
      </c>
      <c r="I2261" s="79">
        <v>0</v>
      </c>
      <c r="J2261" s="123">
        <v>231.24</v>
      </c>
      <c r="K2261" s="124">
        <v>0</v>
      </c>
      <c r="L2261" s="81">
        <v>231.24</v>
      </c>
      <c r="R2261" s="186"/>
    </row>
    <row r="2262" spans="1:18" ht="30">
      <c r="A2262" s="29">
        <v>95873</v>
      </c>
      <c r="B2262" s="29" t="s">
        <v>56</v>
      </c>
      <c r="C2262" s="74">
        <v>95873</v>
      </c>
      <c r="D2262" s="122" t="s">
        <v>2750</v>
      </c>
      <c r="E2262" s="76" t="s">
        <v>56</v>
      </c>
      <c r="F2262" s="76" t="s">
        <v>1089</v>
      </c>
      <c r="G2262" s="125">
        <v>0</v>
      </c>
      <c r="H2262" s="78">
        <v>1</v>
      </c>
      <c r="I2262" s="79">
        <v>0</v>
      </c>
      <c r="J2262" s="123">
        <v>7.45</v>
      </c>
      <c r="K2262" s="124">
        <v>0</v>
      </c>
      <c r="L2262" s="81">
        <v>0</v>
      </c>
      <c r="R2262" s="186"/>
    </row>
    <row r="2263" spans="1:18" ht="30">
      <c r="A2263" s="29" t="s">
        <v>1111</v>
      </c>
      <c r="B2263" s="29" t="s">
        <v>181</v>
      </c>
      <c r="C2263" s="74" t="s">
        <v>1111</v>
      </c>
      <c r="D2263" s="122" t="s">
        <v>1112</v>
      </c>
      <c r="E2263" s="76" t="s">
        <v>181</v>
      </c>
      <c r="F2263" s="76" t="s">
        <v>776</v>
      </c>
      <c r="G2263" s="125">
        <v>1</v>
      </c>
      <c r="H2263" s="78">
        <v>1</v>
      </c>
      <c r="I2263" s="79">
        <v>0</v>
      </c>
      <c r="J2263" s="123">
        <v>913.8039</v>
      </c>
      <c r="K2263" s="124">
        <v>459.97239999999999</v>
      </c>
      <c r="L2263" s="81">
        <v>913.8</v>
      </c>
      <c r="R2263" s="186"/>
    </row>
    <row r="2264" spans="1:18">
      <c r="A2264" s="29"/>
      <c r="B2264" s="29"/>
      <c r="C2264" s="74"/>
      <c r="D2264" s="122"/>
      <c r="E2264" s="76"/>
      <c r="F2264" s="76"/>
      <c r="G2264" s="125"/>
      <c r="H2264" s="78"/>
      <c r="I2264" s="79"/>
      <c r="J2264" s="123"/>
      <c r="K2264" s="124"/>
      <c r="L2264" s="81"/>
      <c r="R2264" s="186"/>
    </row>
    <row r="2265" spans="1:18">
      <c r="C2265" s="82"/>
      <c r="D2265" s="83"/>
      <c r="E2265" s="84"/>
      <c r="F2265" s="84"/>
      <c r="G2265" s="85"/>
      <c r="H2265" s="86"/>
      <c r="I2265" s="86"/>
      <c r="J2265" s="87"/>
      <c r="K2265" s="88" t="s">
        <v>996</v>
      </c>
      <c r="L2265" s="89">
        <v>1653.07</v>
      </c>
      <c r="R2265" s="186"/>
    </row>
    <row r="2266" spans="1:18">
      <c r="C2266" s="67" t="s">
        <v>705</v>
      </c>
      <c r="D2266" s="90" t="s">
        <v>997</v>
      </c>
      <c r="E2266" s="84"/>
      <c r="F2266" s="84"/>
      <c r="G2266" s="85"/>
      <c r="H2266" s="91"/>
      <c r="I2266" s="91"/>
      <c r="J2266" s="92"/>
      <c r="K2266" s="92"/>
      <c r="L2266" s="93"/>
      <c r="R2266" s="186"/>
    </row>
    <row r="2267" spans="1:18">
      <c r="A2267" s="29">
        <v>88316</v>
      </c>
      <c r="B2267" s="29" t="s">
        <v>56</v>
      </c>
      <c r="C2267" s="74">
        <v>88316</v>
      </c>
      <c r="D2267" s="156" t="s">
        <v>9016</v>
      </c>
      <c r="E2267" s="94" t="s">
        <v>56</v>
      </c>
      <c r="F2267" s="76" t="s">
        <v>994</v>
      </c>
      <c r="G2267" s="125">
        <v>4</v>
      </c>
      <c r="H2267" s="78"/>
      <c r="I2267" s="79" t="s">
        <v>995</v>
      </c>
      <c r="J2267" s="323">
        <v>17.61</v>
      </c>
      <c r="K2267" s="124" t="s">
        <v>995</v>
      </c>
      <c r="L2267" s="81">
        <v>70.44</v>
      </c>
      <c r="R2267" s="186"/>
    </row>
    <row r="2268" spans="1:18">
      <c r="C2268" s="74"/>
      <c r="D2268" s="122"/>
      <c r="E2268" s="94"/>
      <c r="F2268" s="76"/>
      <c r="G2268" s="77"/>
      <c r="H2268" s="78"/>
      <c r="I2268" s="95" t="s">
        <v>995</v>
      </c>
      <c r="J2268" s="123"/>
      <c r="K2268" s="96" t="s">
        <v>995</v>
      </c>
      <c r="L2268" s="81">
        <v>0</v>
      </c>
      <c r="R2268" s="186"/>
    </row>
    <row r="2269" spans="1:18">
      <c r="C2269" s="74"/>
      <c r="D2269" s="97"/>
      <c r="E2269" s="98"/>
      <c r="F2269" s="98"/>
      <c r="G2269" s="99"/>
      <c r="H2269" s="91"/>
      <c r="I2269" s="91"/>
      <c r="J2269" s="92"/>
      <c r="K2269" s="88" t="s">
        <v>998</v>
      </c>
      <c r="L2269" s="100">
        <v>70.44</v>
      </c>
      <c r="R2269" s="186"/>
    </row>
    <row r="2270" spans="1:18">
      <c r="C2270" s="82"/>
      <c r="D2270" s="83"/>
      <c r="E2270" s="84"/>
      <c r="F2270" s="84"/>
      <c r="G2270" s="85"/>
      <c r="H2270" s="86"/>
      <c r="I2270" s="86"/>
      <c r="J2270" s="87"/>
      <c r="K2270" s="88" t="s">
        <v>999</v>
      </c>
      <c r="L2270" s="101">
        <v>1723.51</v>
      </c>
      <c r="R2270" s="186"/>
    </row>
    <row r="2271" spans="1:18">
      <c r="C2271" s="82"/>
      <c r="D2271" s="83"/>
      <c r="E2271" s="84"/>
      <c r="F2271" s="84"/>
      <c r="G2271" s="85"/>
      <c r="H2271" s="86"/>
      <c r="I2271" s="86"/>
      <c r="J2271" s="87"/>
      <c r="K2271" s="88" t="s">
        <v>1000</v>
      </c>
      <c r="L2271" s="101">
        <v>17.304317269076307</v>
      </c>
      <c r="R2271" s="186"/>
    </row>
    <row r="2272" spans="1:18">
      <c r="C2272" s="102" t="s">
        <v>750</v>
      </c>
      <c r="D2272" s="90" t="s">
        <v>1001</v>
      </c>
      <c r="E2272" s="84"/>
      <c r="F2272" s="84"/>
      <c r="G2272" s="85"/>
      <c r="H2272" s="86"/>
      <c r="I2272" s="86" t="s">
        <v>995</v>
      </c>
      <c r="J2272" s="87"/>
      <c r="K2272" s="87"/>
      <c r="L2272" s="103"/>
      <c r="R2272" s="186"/>
    </row>
    <row r="2273" spans="1:18" ht="30">
      <c r="A2273" s="29">
        <v>370</v>
      </c>
      <c r="B2273" s="29" t="s">
        <v>65</v>
      </c>
      <c r="C2273" s="74">
        <v>370</v>
      </c>
      <c r="D2273" s="156" t="s">
        <v>9688</v>
      </c>
      <c r="E2273" s="94" t="s">
        <v>56</v>
      </c>
      <c r="F2273" s="76" t="s">
        <v>714</v>
      </c>
      <c r="G2273" s="125">
        <v>0.24213999999999999</v>
      </c>
      <c r="H2273" s="78"/>
      <c r="I2273" s="79" t="s">
        <v>995</v>
      </c>
      <c r="J2273" s="323">
        <v>105</v>
      </c>
      <c r="K2273" s="124" t="s">
        <v>995</v>
      </c>
      <c r="L2273" s="455">
        <v>25.424699999999998</v>
      </c>
      <c r="R2273" s="186"/>
    </row>
    <row r="2274" spans="1:18" ht="30">
      <c r="A2274" s="29">
        <v>4720</v>
      </c>
      <c r="B2274" s="29" t="s">
        <v>65</v>
      </c>
      <c r="C2274" s="74">
        <v>4720</v>
      </c>
      <c r="D2274" s="156" t="s">
        <v>12850</v>
      </c>
      <c r="E2274" s="94" t="s">
        <v>56</v>
      </c>
      <c r="F2274" s="76" t="s">
        <v>714</v>
      </c>
      <c r="G2274" s="125">
        <v>5.765E-2</v>
      </c>
      <c r="H2274" s="78"/>
      <c r="I2274" s="79" t="s">
        <v>995</v>
      </c>
      <c r="J2274" s="323">
        <v>156.36000000000001</v>
      </c>
      <c r="K2274" s="124" t="s">
        <v>995</v>
      </c>
      <c r="L2274" s="455">
        <v>9.0141540000000013</v>
      </c>
      <c r="R2274" s="186"/>
    </row>
    <row r="2275" spans="1:18">
      <c r="A2275" s="29">
        <v>4721</v>
      </c>
      <c r="B2275" s="29" t="s">
        <v>65</v>
      </c>
      <c r="C2275" s="74">
        <v>4721</v>
      </c>
      <c r="D2275" s="156" t="s">
        <v>12851</v>
      </c>
      <c r="E2275" s="94" t="s">
        <v>56</v>
      </c>
      <c r="F2275" s="76" t="s">
        <v>714</v>
      </c>
      <c r="G2275" s="125">
        <v>0.1782</v>
      </c>
      <c r="H2275" s="78"/>
      <c r="I2275" s="79" t="s">
        <v>995</v>
      </c>
      <c r="J2275" s="323">
        <v>135.43</v>
      </c>
      <c r="K2275" s="124" t="s">
        <v>995</v>
      </c>
      <c r="L2275" s="455">
        <v>24.133626</v>
      </c>
      <c r="R2275" s="186"/>
    </row>
    <row r="2276" spans="1:18">
      <c r="A2276" s="29">
        <v>1106</v>
      </c>
      <c r="B2276" s="29" t="s">
        <v>65</v>
      </c>
      <c r="C2276" s="74">
        <v>1106</v>
      </c>
      <c r="D2276" s="156" t="s">
        <v>10338</v>
      </c>
      <c r="E2276" s="94" t="s">
        <v>56</v>
      </c>
      <c r="F2276" s="76" t="s">
        <v>9401</v>
      </c>
      <c r="G2276" s="125">
        <v>51.88</v>
      </c>
      <c r="H2276" s="78"/>
      <c r="I2276" s="79" t="s">
        <v>995</v>
      </c>
      <c r="J2276" s="323">
        <v>0.96</v>
      </c>
      <c r="K2276" s="124" t="s">
        <v>995</v>
      </c>
      <c r="L2276" s="455">
        <v>49.8048</v>
      </c>
      <c r="R2276" s="186"/>
    </row>
    <row r="2277" spans="1:18">
      <c r="A2277" s="29"/>
      <c r="B2277" s="29"/>
      <c r="C2277" s="74" t="s">
        <v>1113</v>
      </c>
      <c r="D2277" s="156" t="e">
        <v>#REF!</v>
      </c>
      <c r="E2277" s="94" t="s">
        <v>1114</v>
      </c>
      <c r="F2277" s="76" t="s">
        <v>437</v>
      </c>
      <c r="G2277" s="125">
        <v>5.6599999999999998E-2</v>
      </c>
      <c r="H2277" s="78"/>
      <c r="I2277" s="79" t="s">
        <v>995</v>
      </c>
      <c r="J2277" s="323">
        <v>0</v>
      </c>
      <c r="K2277" s="124"/>
      <c r="L2277" s="455">
        <v>0</v>
      </c>
      <c r="R2277" s="186"/>
    </row>
    <row r="2278" spans="1:18">
      <c r="A2278" s="29"/>
      <c r="B2278" s="29"/>
      <c r="C2278" s="94" t="s">
        <v>1115</v>
      </c>
      <c r="D2278" s="456" t="s">
        <v>1116</v>
      </c>
      <c r="E2278" s="125" t="s">
        <v>181</v>
      </c>
      <c r="F2278" s="76" t="s">
        <v>1082</v>
      </c>
      <c r="G2278" s="125">
        <v>8</v>
      </c>
      <c r="H2278" s="323"/>
      <c r="I2278" s="124" t="s">
        <v>995</v>
      </c>
      <c r="J2278" s="323">
        <v>4.1946000000000003</v>
      </c>
      <c r="K2278" s="74"/>
      <c r="L2278" s="455">
        <v>33.556800000000003</v>
      </c>
      <c r="R2278" s="186"/>
    </row>
    <row r="2279" spans="1:18">
      <c r="A2279" s="29"/>
      <c r="B2279" s="29"/>
      <c r="C2279" s="94" t="s">
        <v>1117</v>
      </c>
      <c r="D2279" s="456" t="s">
        <v>1118</v>
      </c>
      <c r="E2279" s="125" t="s">
        <v>181</v>
      </c>
      <c r="F2279" s="78" t="s">
        <v>714</v>
      </c>
      <c r="G2279" s="457">
        <v>0.11635</v>
      </c>
      <c r="H2279" s="323"/>
      <c r="I2279" s="124" t="s">
        <v>995</v>
      </c>
      <c r="J2279" s="323">
        <v>132.69919999999999</v>
      </c>
      <c r="K2279" s="74"/>
      <c r="L2279" s="455">
        <v>15.439551919999998</v>
      </c>
      <c r="R2279" s="186"/>
    </row>
    <row r="2280" spans="1:18">
      <c r="A2280" s="29"/>
      <c r="B2280" s="29"/>
      <c r="C2280" s="94"/>
      <c r="D2280" s="76"/>
      <c r="E2280" s="125"/>
      <c r="F2280" s="78"/>
      <c r="G2280" s="79"/>
      <c r="H2280" s="323"/>
      <c r="I2280" s="124"/>
      <c r="J2280" s="323"/>
      <c r="K2280" s="74"/>
      <c r="L2280" s="156"/>
      <c r="R2280" s="186"/>
    </row>
    <row r="2281" spans="1:18">
      <c r="A2281" s="29"/>
      <c r="B2281" s="29"/>
      <c r="C2281" s="74"/>
      <c r="D2281" s="75"/>
      <c r="E2281" s="76"/>
      <c r="F2281" s="76"/>
      <c r="G2281" s="77"/>
      <c r="H2281" s="78"/>
      <c r="I2281" s="95"/>
      <c r="J2281" s="80"/>
      <c r="K2281" s="96"/>
      <c r="L2281" s="81"/>
      <c r="R2281" s="186"/>
    </row>
    <row r="2282" spans="1:18">
      <c r="A2282" s="29"/>
      <c r="B2282" s="29"/>
      <c r="C2282" s="82"/>
      <c r="D2282" s="83"/>
      <c r="E2282" s="84"/>
      <c r="F2282" s="84"/>
      <c r="G2282" s="85"/>
      <c r="H2282" s="86"/>
      <c r="I2282" s="86"/>
      <c r="J2282" s="87"/>
      <c r="K2282" s="88" t="s">
        <v>1002</v>
      </c>
      <c r="L2282" s="89">
        <v>157.37363191999998</v>
      </c>
      <c r="R2282" s="186"/>
    </row>
    <row r="2283" spans="1:18" hidden="1">
      <c r="A2283" s="29"/>
      <c r="B2283" s="29"/>
      <c r="C2283" s="102" t="s">
        <v>964</v>
      </c>
      <c r="D2283" s="90" t="s">
        <v>1003</v>
      </c>
      <c r="E2283" s="84"/>
      <c r="F2283" s="84"/>
      <c r="G2283" s="85"/>
      <c r="H2283" s="86"/>
      <c r="I2283" s="86"/>
      <c r="J2283" s="87"/>
      <c r="K2283" s="87"/>
      <c r="L2283" s="103"/>
      <c r="R2283" s="186"/>
    </row>
    <row r="2284" spans="1:18" hidden="1">
      <c r="A2284" s="29"/>
      <c r="B2284" s="29"/>
      <c r="C2284" s="74"/>
      <c r="D2284" s="75"/>
      <c r="E2284" s="76"/>
      <c r="F2284" s="76"/>
      <c r="G2284" s="99"/>
      <c r="H2284" s="78"/>
      <c r="I2284" s="95"/>
      <c r="J2284" s="80"/>
      <c r="K2284" s="96"/>
      <c r="L2284" s="81"/>
      <c r="R2284" s="186"/>
    </row>
    <row r="2285" spans="1:18" hidden="1">
      <c r="C2285" s="74"/>
      <c r="D2285" s="75"/>
      <c r="E2285" s="76"/>
      <c r="F2285" s="76"/>
      <c r="G2285" s="99"/>
      <c r="H2285" s="78"/>
      <c r="I2285" s="95"/>
      <c r="J2285" s="80"/>
      <c r="K2285" s="96"/>
      <c r="L2285" s="81"/>
      <c r="R2285" s="186"/>
    </row>
    <row r="2286" spans="1:18" hidden="1">
      <c r="C2286" s="82"/>
      <c r="D2286" s="83"/>
      <c r="E2286" s="84"/>
      <c r="F2286" s="84"/>
      <c r="G2286" s="85"/>
      <c r="H2286" s="86"/>
      <c r="I2286" s="86"/>
      <c r="J2286" s="87"/>
      <c r="K2286" s="88" t="s">
        <v>1004</v>
      </c>
      <c r="L2286" s="89">
        <v>0</v>
      </c>
      <c r="R2286" s="186"/>
    </row>
    <row r="2287" spans="1:18" hidden="1">
      <c r="C2287" s="102" t="s">
        <v>1005</v>
      </c>
      <c r="D2287" s="90" t="s">
        <v>1006</v>
      </c>
      <c r="E2287" s="84"/>
      <c r="F2287" s="84"/>
      <c r="G2287" s="85"/>
      <c r="H2287" s="86"/>
      <c r="I2287" s="86"/>
      <c r="J2287" s="87"/>
      <c r="K2287" s="87"/>
      <c r="L2287" s="103"/>
      <c r="R2287" s="186"/>
    </row>
    <row r="2288" spans="1:18" hidden="1">
      <c r="C2288" s="74"/>
      <c r="D2288" s="75"/>
      <c r="E2288" s="76"/>
      <c r="F2288" s="76"/>
      <c r="G2288" s="99"/>
      <c r="H2288" s="78"/>
      <c r="I2288" s="95"/>
      <c r="J2288" s="80"/>
      <c r="K2288" s="96"/>
      <c r="L2288" s="81"/>
      <c r="R2288" s="186"/>
    </row>
    <row r="2289" spans="3:18" hidden="1">
      <c r="C2289" s="74"/>
      <c r="D2289" s="75" t="s">
        <v>995</v>
      </c>
      <c r="E2289" s="76"/>
      <c r="F2289" s="76" t="s">
        <v>995</v>
      </c>
      <c r="G2289" s="99"/>
      <c r="H2289" s="78"/>
      <c r="I2289" s="95" t="s">
        <v>995</v>
      </c>
      <c r="J2289" s="80" t="s">
        <v>995</v>
      </c>
      <c r="K2289" s="96" t="s">
        <v>995</v>
      </c>
      <c r="L2289" s="81" t="s">
        <v>995</v>
      </c>
      <c r="R2289" s="186"/>
    </row>
    <row r="2290" spans="3:18" hidden="1">
      <c r="C2290" s="82"/>
      <c r="D2290" s="83"/>
      <c r="E2290" s="84"/>
      <c r="F2290" s="84"/>
      <c r="G2290" s="85"/>
      <c r="H2290" s="86"/>
      <c r="I2290" s="86"/>
      <c r="J2290" s="87"/>
      <c r="K2290" s="88" t="s">
        <v>1007</v>
      </c>
      <c r="L2290" s="89">
        <v>0</v>
      </c>
      <c r="R2290" s="186"/>
    </row>
    <row r="2291" spans="3:18" hidden="1">
      <c r="C2291" s="102" t="s">
        <v>1008</v>
      </c>
      <c r="D2291" s="90" t="s">
        <v>1009</v>
      </c>
      <c r="E2291" s="84"/>
      <c r="F2291" s="84"/>
      <c r="G2291" s="85"/>
      <c r="H2291" s="86"/>
      <c r="I2291" s="86"/>
      <c r="J2291" s="87"/>
      <c r="K2291" s="87"/>
      <c r="L2291" s="103"/>
      <c r="R2291" s="186"/>
    </row>
    <row r="2292" spans="3:18" hidden="1">
      <c r="C2292" s="74"/>
      <c r="D2292" s="75" t="s">
        <v>995</v>
      </c>
      <c r="E2292" s="76"/>
      <c r="F2292" s="76" t="s">
        <v>995</v>
      </c>
      <c r="G2292" s="99"/>
      <c r="H2292" s="78"/>
      <c r="I2292" s="95" t="s">
        <v>995</v>
      </c>
      <c r="J2292" s="80" t="s">
        <v>995</v>
      </c>
      <c r="K2292" s="96" t="s">
        <v>995</v>
      </c>
      <c r="L2292" s="81" t="s">
        <v>995</v>
      </c>
      <c r="R2292" s="186"/>
    </row>
    <row r="2293" spans="3:18" hidden="1">
      <c r="C2293" s="74"/>
      <c r="D2293" s="75" t="s">
        <v>995</v>
      </c>
      <c r="E2293" s="76"/>
      <c r="F2293" s="76" t="s">
        <v>995</v>
      </c>
      <c r="G2293" s="99"/>
      <c r="H2293" s="78"/>
      <c r="I2293" s="95" t="s">
        <v>995</v>
      </c>
      <c r="J2293" s="80" t="s">
        <v>995</v>
      </c>
      <c r="K2293" s="96" t="s">
        <v>995</v>
      </c>
      <c r="L2293" s="81" t="s">
        <v>995</v>
      </c>
      <c r="R2293" s="186"/>
    </row>
    <row r="2294" spans="3:18" hidden="1">
      <c r="C2294" s="82"/>
      <c r="D2294" s="83"/>
      <c r="E2294" s="84"/>
      <c r="F2294" s="84"/>
      <c r="G2294" s="85"/>
      <c r="H2294" s="86"/>
      <c r="I2294" s="86"/>
      <c r="J2294" s="87"/>
      <c r="K2294" s="88" t="s">
        <v>1010</v>
      </c>
      <c r="L2294" s="89">
        <v>0</v>
      </c>
      <c r="R2294" s="186"/>
    </row>
    <row r="2295" spans="3:18" hidden="1">
      <c r="C2295" s="74"/>
      <c r="D2295" s="75" t="s">
        <v>995</v>
      </c>
      <c r="E2295" s="76"/>
      <c r="F2295" s="76" t="s">
        <v>995</v>
      </c>
      <c r="G2295" s="99"/>
      <c r="H2295" s="78"/>
      <c r="I2295" s="95" t="s">
        <v>995</v>
      </c>
      <c r="J2295" s="80" t="s">
        <v>995</v>
      </c>
      <c r="K2295" s="96" t="s">
        <v>995</v>
      </c>
      <c r="L2295" s="81" t="s">
        <v>995</v>
      </c>
      <c r="R2295" s="186"/>
    </row>
    <row r="2296" spans="3:18">
      <c r="C2296" s="104"/>
      <c r="D2296" s="105"/>
      <c r="E2296" s="105"/>
      <c r="F2296" s="105"/>
      <c r="G2296" s="105"/>
      <c r="H2296" s="105"/>
      <c r="I2296" s="105"/>
      <c r="J2296" s="106" t="s">
        <v>1011</v>
      </c>
      <c r="K2296" s="107"/>
      <c r="L2296" s="108">
        <v>1</v>
      </c>
      <c r="R2296" s="186"/>
    </row>
    <row r="2297" spans="3:18">
      <c r="C2297" s="104"/>
      <c r="D2297" s="105"/>
      <c r="E2297" s="105"/>
      <c r="F2297" s="105"/>
      <c r="G2297" s="105"/>
      <c r="H2297" s="105"/>
      <c r="I2297" s="105"/>
      <c r="J2297" s="106" t="s">
        <v>1012</v>
      </c>
      <c r="K2297" s="109"/>
      <c r="L2297" s="108">
        <v>174.67794918907629</v>
      </c>
      <c r="R2297" s="186"/>
    </row>
    <row r="2298" spans="3:18">
      <c r="C2298" s="104"/>
      <c r="D2298" s="105"/>
      <c r="E2298" s="105"/>
      <c r="F2298" s="105"/>
      <c r="G2298" s="105"/>
      <c r="H2298" s="105"/>
      <c r="I2298" s="105"/>
      <c r="J2298" s="106" t="s">
        <v>1013</v>
      </c>
      <c r="K2298" s="110">
        <v>0</v>
      </c>
      <c r="L2298" s="108">
        <v>0</v>
      </c>
      <c r="R2298" s="186"/>
    </row>
    <row r="2299" spans="3:18">
      <c r="C2299" s="111"/>
      <c r="D2299" s="112"/>
      <c r="E2299" s="112"/>
      <c r="F2299" s="112"/>
      <c r="G2299" s="112"/>
      <c r="H2299" s="112"/>
      <c r="I2299" s="112"/>
      <c r="J2299" s="113" t="s">
        <v>1014</v>
      </c>
      <c r="K2299" s="114"/>
      <c r="L2299" s="115">
        <v>174.67794918907629</v>
      </c>
      <c r="R2299" s="186"/>
    </row>
    <row r="2300" spans="3:18">
      <c r="C2300" s="116" t="s">
        <v>1015</v>
      </c>
      <c r="D2300" s="117" t="s">
        <v>1030</v>
      </c>
      <c r="E2300" s="117"/>
      <c r="F2300" s="117"/>
      <c r="G2300" s="117"/>
      <c r="H2300" s="117"/>
      <c r="I2300" s="117"/>
      <c r="J2300" s="117"/>
      <c r="K2300" s="117"/>
      <c r="L2300" s="118"/>
      <c r="R2300" s="186"/>
    </row>
    <row r="2301" spans="3:18">
      <c r="C2301" s="119"/>
      <c r="D2301" s="1788"/>
      <c r="E2301" s="1788"/>
      <c r="F2301" s="1788"/>
      <c r="G2301" s="1788"/>
      <c r="H2301" s="1788"/>
      <c r="I2301" s="1788"/>
      <c r="J2301" s="1788"/>
      <c r="K2301" s="120"/>
      <c r="L2301" s="121"/>
      <c r="R2301" s="186"/>
    </row>
    <row r="2302" spans="3:18">
      <c r="C2302" s="119"/>
      <c r="D2302" s="1792"/>
      <c r="E2302" s="1792"/>
      <c r="F2302" s="1792"/>
      <c r="G2302" s="1792"/>
      <c r="H2302" s="1792"/>
      <c r="I2302" s="1792"/>
      <c r="J2302" s="1792"/>
      <c r="K2302" s="1792"/>
      <c r="L2302" s="121"/>
      <c r="R2302" s="186"/>
    </row>
    <row r="2303" spans="3:18">
      <c r="C2303" s="119"/>
      <c r="D2303" s="1788"/>
      <c r="E2303" s="1788"/>
      <c r="F2303" s="1788"/>
      <c r="G2303" s="1788"/>
      <c r="H2303" s="1788"/>
      <c r="I2303" s="1788"/>
      <c r="J2303" s="1788"/>
      <c r="K2303" s="1788"/>
      <c r="L2303" s="121"/>
      <c r="R2303" s="186"/>
    </row>
    <row r="2304" spans="3:18">
      <c r="C2304" s="210" t="s">
        <v>981</v>
      </c>
      <c r="D2304" s="211" t="s">
        <v>23</v>
      </c>
      <c r="E2304" s="212" t="s">
        <v>982</v>
      </c>
      <c r="F2304" s="212" t="s">
        <v>970</v>
      </c>
      <c r="G2304" s="213" t="s">
        <v>983</v>
      </c>
      <c r="H2304" s="214" t="s">
        <v>984</v>
      </c>
      <c r="I2304" s="215"/>
      <c r="J2304" s="216" t="s">
        <v>985</v>
      </c>
      <c r="K2304" s="217"/>
      <c r="L2304" s="218" t="s">
        <v>986</v>
      </c>
      <c r="R2304" s="186"/>
    </row>
    <row r="2305" spans="1:18" ht="25.5">
      <c r="C2305" s="219" t="s">
        <v>721</v>
      </c>
      <c r="D2305" s="220" t="s">
        <v>722</v>
      </c>
      <c r="E2305" s="221" t="s">
        <v>191</v>
      </c>
      <c r="F2305" s="222" t="s">
        <v>472</v>
      </c>
      <c r="G2305" s="223">
        <v>283.02</v>
      </c>
      <c r="H2305" s="224" t="s">
        <v>987</v>
      </c>
      <c r="I2305" s="225" t="s">
        <v>988</v>
      </c>
      <c r="J2305" s="226" t="s">
        <v>989</v>
      </c>
      <c r="K2305" s="227" t="s">
        <v>990</v>
      </c>
      <c r="L2305" s="228">
        <v>5.0338333749417004</v>
      </c>
      <c r="R2305" s="186"/>
    </row>
    <row r="2306" spans="1:18">
      <c r="C2306" s="67" t="s">
        <v>665</v>
      </c>
      <c r="D2306" s="68" t="s">
        <v>991</v>
      </c>
      <c r="E2306" s="69"/>
      <c r="F2306" s="69"/>
      <c r="G2306" s="70"/>
      <c r="H2306" s="71"/>
      <c r="I2306" s="71"/>
      <c r="J2306" s="72"/>
      <c r="K2306" s="72"/>
      <c r="L2306" s="73"/>
      <c r="R2306" s="186"/>
    </row>
    <row r="2307" spans="1:18" ht="30">
      <c r="A2307" s="29"/>
      <c r="B2307" s="29"/>
      <c r="C2307" s="74" t="s">
        <v>1140</v>
      </c>
      <c r="D2307" s="122" t="s">
        <v>1141</v>
      </c>
      <c r="E2307" s="76" t="s">
        <v>181</v>
      </c>
      <c r="F2307" s="76"/>
      <c r="G2307" s="125">
        <v>1</v>
      </c>
      <c r="H2307" s="78">
        <v>1</v>
      </c>
      <c r="I2307" s="79">
        <v>0</v>
      </c>
      <c r="J2307" s="123">
        <v>189.17859999999999</v>
      </c>
      <c r="K2307" s="124">
        <v>51.944899999999997</v>
      </c>
      <c r="L2307" s="81">
        <v>189.18</v>
      </c>
      <c r="R2307" s="186"/>
    </row>
    <row r="2308" spans="1:18">
      <c r="A2308" s="29"/>
      <c r="B2308" s="29"/>
      <c r="C2308" s="74" t="s">
        <v>1142</v>
      </c>
      <c r="D2308" s="122" t="s">
        <v>1143</v>
      </c>
      <c r="E2308" s="76" t="s">
        <v>181</v>
      </c>
      <c r="F2308" s="76"/>
      <c r="G2308" s="125">
        <v>1</v>
      </c>
      <c r="H2308" s="78">
        <v>0.22</v>
      </c>
      <c r="I2308" s="79">
        <v>0.78</v>
      </c>
      <c r="J2308" s="123">
        <v>10.083600000000001</v>
      </c>
      <c r="K2308" s="124">
        <v>6.3262999999999998</v>
      </c>
      <c r="L2308" s="81">
        <v>7.15</v>
      </c>
      <c r="R2308" s="186"/>
    </row>
    <row r="2309" spans="1:18">
      <c r="A2309" s="29"/>
      <c r="B2309" s="29"/>
      <c r="C2309" s="74" t="s">
        <v>1123</v>
      </c>
      <c r="D2309" s="122" t="s">
        <v>1144</v>
      </c>
      <c r="E2309" s="76" t="s">
        <v>181</v>
      </c>
      <c r="F2309" s="76"/>
      <c r="G2309" s="125">
        <v>1</v>
      </c>
      <c r="H2309" s="78">
        <v>0.24</v>
      </c>
      <c r="I2309" s="79">
        <v>0.76</v>
      </c>
      <c r="J2309" s="123">
        <v>154.0703</v>
      </c>
      <c r="K2309" s="124">
        <v>71.084500000000006</v>
      </c>
      <c r="L2309" s="81">
        <v>91</v>
      </c>
      <c r="R2309" s="186"/>
    </row>
    <row r="2310" spans="1:18">
      <c r="A2310" s="29"/>
      <c r="B2310" s="29"/>
      <c r="C2310" s="74" t="s">
        <v>1145</v>
      </c>
      <c r="D2310" s="122" t="s">
        <v>1146</v>
      </c>
      <c r="E2310" s="76" t="s">
        <v>181</v>
      </c>
      <c r="F2310" s="76"/>
      <c r="G2310" s="125">
        <v>2</v>
      </c>
      <c r="H2310" s="78">
        <v>1</v>
      </c>
      <c r="I2310" s="79">
        <v>0</v>
      </c>
      <c r="J2310" s="123">
        <v>48.577199999999998</v>
      </c>
      <c r="K2310" s="124">
        <v>32.002200000000002</v>
      </c>
      <c r="L2310" s="81">
        <v>97.15</v>
      </c>
      <c r="R2310" s="186"/>
    </row>
    <row r="2311" spans="1:18">
      <c r="C2311" s="82"/>
      <c r="D2311" s="83"/>
      <c r="E2311" s="84"/>
      <c r="F2311" s="84"/>
      <c r="G2311" s="85"/>
      <c r="H2311" s="86"/>
      <c r="I2311" s="86"/>
      <c r="J2311" s="87"/>
      <c r="K2311" s="88" t="s">
        <v>996</v>
      </c>
      <c r="L2311" s="89">
        <v>384.48</v>
      </c>
      <c r="R2311" s="186"/>
    </row>
    <row r="2312" spans="1:18">
      <c r="C2312" s="67" t="s">
        <v>705</v>
      </c>
      <c r="D2312" s="90" t="s">
        <v>997</v>
      </c>
      <c r="E2312" s="84"/>
      <c r="F2312" s="84"/>
      <c r="G2312" s="85"/>
      <c r="H2312" s="91"/>
      <c r="I2312" s="91"/>
      <c r="J2312" s="92"/>
      <c r="K2312" s="92"/>
      <c r="L2312" s="93"/>
      <c r="R2312" s="186"/>
    </row>
    <row r="2313" spans="1:18">
      <c r="A2313" s="29">
        <v>88316</v>
      </c>
      <c r="B2313" s="29" t="s">
        <v>56</v>
      </c>
      <c r="C2313" s="74">
        <v>88316</v>
      </c>
      <c r="D2313" s="156" t="s">
        <v>9016</v>
      </c>
      <c r="E2313" s="94" t="s">
        <v>56</v>
      </c>
      <c r="F2313" s="76" t="s">
        <v>994</v>
      </c>
      <c r="G2313" s="125">
        <v>8</v>
      </c>
      <c r="H2313" s="78"/>
      <c r="I2313" s="79" t="s">
        <v>995</v>
      </c>
      <c r="J2313" s="323">
        <v>17.61</v>
      </c>
      <c r="K2313" s="124" t="s">
        <v>995</v>
      </c>
      <c r="L2313" s="81">
        <v>140.88</v>
      </c>
      <c r="R2313" s="186"/>
    </row>
    <row r="2314" spans="1:18">
      <c r="C2314" s="74"/>
      <c r="D2314" s="122"/>
      <c r="E2314" s="94"/>
      <c r="F2314" s="76"/>
      <c r="G2314" s="77"/>
      <c r="H2314" s="78"/>
      <c r="I2314" s="95" t="s">
        <v>995</v>
      </c>
      <c r="J2314" s="123"/>
      <c r="K2314" s="96" t="s">
        <v>995</v>
      </c>
      <c r="L2314" s="81">
        <v>0</v>
      </c>
      <c r="R2314" s="186"/>
    </row>
    <row r="2315" spans="1:18">
      <c r="C2315" s="74"/>
      <c r="D2315" s="97"/>
      <c r="E2315" s="98"/>
      <c r="F2315" s="98"/>
      <c r="G2315" s="99"/>
      <c r="H2315" s="91"/>
      <c r="I2315" s="91"/>
      <c r="J2315" s="92"/>
      <c r="K2315" s="88" t="s">
        <v>998</v>
      </c>
      <c r="L2315" s="100">
        <v>140.88</v>
      </c>
      <c r="R2315" s="186"/>
    </row>
    <row r="2316" spans="1:18">
      <c r="C2316" s="82"/>
      <c r="D2316" s="83"/>
      <c r="E2316" s="84"/>
      <c r="F2316" s="84"/>
      <c r="G2316" s="85"/>
      <c r="H2316" s="86"/>
      <c r="I2316" s="86"/>
      <c r="J2316" s="87"/>
      <c r="K2316" s="88" t="s">
        <v>999</v>
      </c>
      <c r="L2316" s="101">
        <v>525.36</v>
      </c>
      <c r="R2316" s="186"/>
    </row>
    <row r="2317" spans="1:18">
      <c r="C2317" s="82"/>
      <c r="D2317" s="83"/>
      <c r="E2317" s="84"/>
      <c r="F2317" s="84"/>
      <c r="G2317" s="85"/>
      <c r="H2317" s="86"/>
      <c r="I2317" s="86"/>
      <c r="J2317" s="87"/>
      <c r="K2317" s="88" t="s">
        <v>1000</v>
      </c>
      <c r="L2317" s="101">
        <v>1.8562645749417004</v>
      </c>
      <c r="R2317" s="186"/>
    </row>
    <row r="2318" spans="1:18">
      <c r="C2318" s="102" t="s">
        <v>750</v>
      </c>
      <c r="D2318" s="90" t="s">
        <v>1001</v>
      </c>
      <c r="E2318" s="84"/>
      <c r="F2318" s="84"/>
      <c r="G2318" s="85"/>
      <c r="H2318" s="86"/>
      <c r="I2318" s="86" t="s">
        <v>995</v>
      </c>
      <c r="J2318" s="87"/>
      <c r="K2318" s="87"/>
      <c r="L2318" s="103"/>
      <c r="R2318" s="186"/>
    </row>
    <row r="2319" spans="1:18" ht="30">
      <c r="A2319" s="29">
        <v>4720</v>
      </c>
      <c r="B2319" s="29" t="s">
        <v>65</v>
      </c>
      <c r="C2319" s="74">
        <v>4720</v>
      </c>
      <c r="D2319" s="156" t="s">
        <v>12850</v>
      </c>
      <c r="E2319" s="94" t="s">
        <v>56</v>
      </c>
      <c r="F2319" s="76" t="s">
        <v>714</v>
      </c>
      <c r="G2319" s="125">
        <v>7.3299999999999997E-3</v>
      </c>
      <c r="H2319" s="78"/>
      <c r="I2319" s="79" t="s">
        <v>995</v>
      </c>
      <c r="J2319" s="323">
        <v>156.36000000000001</v>
      </c>
      <c r="K2319" s="124" t="s">
        <v>995</v>
      </c>
      <c r="L2319" s="455">
        <v>1.1461188</v>
      </c>
      <c r="R2319" s="186"/>
    </row>
    <row r="2320" spans="1:18">
      <c r="A2320" s="29">
        <v>4721</v>
      </c>
      <c r="B2320" s="29" t="s">
        <v>65</v>
      </c>
      <c r="C2320" s="74">
        <v>4721</v>
      </c>
      <c r="D2320" s="156" t="s">
        <v>12851</v>
      </c>
      <c r="E2320" s="94" t="s">
        <v>56</v>
      </c>
      <c r="F2320" s="76" t="s">
        <v>714</v>
      </c>
      <c r="G2320" s="125">
        <v>1.4999999999999999E-2</v>
      </c>
      <c r="H2320" s="78"/>
      <c r="I2320" s="79" t="s">
        <v>995</v>
      </c>
      <c r="J2320" s="323">
        <v>135.43</v>
      </c>
      <c r="K2320" s="124" t="s">
        <v>995</v>
      </c>
      <c r="L2320" s="455">
        <v>2.03145</v>
      </c>
      <c r="R2320" s="186"/>
    </row>
    <row r="2321" spans="3:18">
      <c r="C2321" s="74"/>
      <c r="D2321" s="75"/>
      <c r="E2321" s="76"/>
      <c r="F2321" s="76"/>
      <c r="G2321" s="77"/>
      <c r="H2321" s="78"/>
      <c r="I2321" s="95"/>
      <c r="J2321" s="80"/>
      <c r="K2321" s="96"/>
      <c r="L2321" s="81"/>
      <c r="R2321" s="186"/>
    </row>
    <row r="2322" spans="3:18">
      <c r="C2322" s="82"/>
      <c r="D2322" s="83"/>
      <c r="E2322" s="84"/>
      <c r="F2322" s="84"/>
      <c r="G2322" s="85"/>
      <c r="H2322" s="86"/>
      <c r="I2322" s="86"/>
      <c r="J2322" s="87"/>
      <c r="K2322" s="88" t="s">
        <v>1002</v>
      </c>
      <c r="L2322" s="89">
        <v>3.1775688</v>
      </c>
      <c r="R2322" s="186"/>
    </row>
    <row r="2323" spans="3:18">
      <c r="C2323" s="102" t="s">
        <v>964</v>
      </c>
      <c r="D2323" s="90" t="s">
        <v>1003</v>
      </c>
      <c r="E2323" s="84"/>
      <c r="F2323" s="84"/>
      <c r="G2323" s="85"/>
      <c r="H2323" s="86"/>
      <c r="I2323" s="86"/>
      <c r="J2323" s="87"/>
      <c r="K2323" s="87"/>
      <c r="L2323" s="103"/>
      <c r="R2323" s="186"/>
    </row>
    <row r="2324" spans="3:18">
      <c r="C2324" s="74"/>
      <c r="D2324" s="75"/>
      <c r="E2324" s="76"/>
      <c r="F2324" s="76"/>
      <c r="G2324" s="99"/>
      <c r="H2324" s="78"/>
      <c r="I2324" s="95"/>
      <c r="J2324" s="80"/>
      <c r="K2324" s="96"/>
      <c r="L2324" s="81"/>
      <c r="R2324" s="186"/>
    </row>
    <row r="2325" spans="3:18">
      <c r="C2325" s="74"/>
      <c r="D2325" s="75"/>
      <c r="E2325" s="76"/>
      <c r="F2325" s="76"/>
      <c r="G2325" s="99"/>
      <c r="H2325" s="78"/>
      <c r="I2325" s="95"/>
      <c r="J2325" s="80"/>
      <c r="K2325" s="96"/>
      <c r="L2325" s="81"/>
      <c r="R2325" s="186"/>
    </row>
    <row r="2326" spans="3:18">
      <c r="C2326" s="82"/>
      <c r="D2326" s="83"/>
      <c r="E2326" s="84"/>
      <c r="F2326" s="84"/>
      <c r="G2326" s="85"/>
      <c r="H2326" s="86"/>
      <c r="I2326" s="86"/>
      <c r="J2326" s="87"/>
      <c r="K2326" s="88" t="s">
        <v>1004</v>
      </c>
      <c r="L2326" s="89">
        <v>0</v>
      </c>
      <c r="R2326" s="186"/>
    </row>
    <row r="2327" spans="3:18">
      <c r="C2327" s="102" t="s">
        <v>1005</v>
      </c>
      <c r="D2327" s="90" t="s">
        <v>1006</v>
      </c>
      <c r="E2327" s="84"/>
      <c r="F2327" s="84"/>
      <c r="G2327" s="85"/>
      <c r="H2327" s="86"/>
      <c r="I2327" s="86"/>
      <c r="J2327" s="87"/>
      <c r="K2327" s="87"/>
      <c r="L2327" s="103"/>
      <c r="R2327" s="186"/>
    </row>
    <row r="2328" spans="3:18">
      <c r="C2328" s="74"/>
      <c r="D2328" s="75"/>
      <c r="E2328" s="76"/>
      <c r="F2328" s="76"/>
      <c r="G2328" s="99"/>
      <c r="H2328" s="78"/>
      <c r="I2328" s="95"/>
      <c r="J2328" s="80"/>
      <c r="K2328" s="96"/>
      <c r="L2328" s="81"/>
      <c r="R2328" s="186"/>
    </row>
    <row r="2329" spans="3:18">
      <c r="C2329" s="74"/>
      <c r="D2329" s="75" t="s">
        <v>995</v>
      </c>
      <c r="E2329" s="76"/>
      <c r="F2329" s="76" t="s">
        <v>995</v>
      </c>
      <c r="G2329" s="99"/>
      <c r="H2329" s="78"/>
      <c r="I2329" s="95" t="s">
        <v>995</v>
      </c>
      <c r="J2329" s="80" t="s">
        <v>995</v>
      </c>
      <c r="K2329" s="96" t="s">
        <v>995</v>
      </c>
      <c r="L2329" s="81" t="s">
        <v>995</v>
      </c>
      <c r="R2329" s="186"/>
    </row>
    <row r="2330" spans="3:18">
      <c r="C2330" s="82"/>
      <c r="D2330" s="83"/>
      <c r="E2330" s="84"/>
      <c r="F2330" s="84"/>
      <c r="G2330" s="85"/>
      <c r="H2330" s="86"/>
      <c r="I2330" s="86"/>
      <c r="J2330" s="87"/>
      <c r="K2330" s="88" t="s">
        <v>1007</v>
      </c>
      <c r="L2330" s="89">
        <v>0</v>
      </c>
      <c r="R2330" s="186"/>
    </row>
    <row r="2331" spans="3:18">
      <c r="C2331" s="102" t="s">
        <v>1008</v>
      </c>
      <c r="D2331" s="90" t="s">
        <v>1009</v>
      </c>
      <c r="E2331" s="84"/>
      <c r="F2331" s="84"/>
      <c r="G2331" s="85"/>
      <c r="H2331" s="86"/>
      <c r="I2331" s="86"/>
      <c r="J2331" s="87"/>
      <c r="K2331" s="87"/>
      <c r="L2331" s="103"/>
      <c r="R2331" s="186"/>
    </row>
    <row r="2332" spans="3:18">
      <c r="C2332" s="74"/>
      <c r="D2332" s="75" t="s">
        <v>995</v>
      </c>
      <c r="E2332" s="76"/>
      <c r="F2332" s="76" t="s">
        <v>995</v>
      </c>
      <c r="G2332" s="99"/>
      <c r="H2332" s="78"/>
      <c r="I2332" s="95" t="s">
        <v>995</v>
      </c>
      <c r="J2332" s="80" t="s">
        <v>995</v>
      </c>
      <c r="K2332" s="96" t="s">
        <v>995</v>
      </c>
      <c r="L2332" s="81" t="s">
        <v>995</v>
      </c>
      <c r="R2332" s="186"/>
    </row>
    <row r="2333" spans="3:18">
      <c r="C2333" s="74"/>
      <c r="D2333" s="75" t="s">
        <v>995</v>
      </c>
      <c r="E2333" s="76"/>
      <c r="F2333" s="76" t="s">
        <v>995</v>
      </c>
      <c r="G2333" s="99"/>
      <c r="H2333" s="78"/>
      <c r="I2333" s="95" t="s">
        <v>995</v>
      </c>
      <c r="J2333" s="80" t="s">
        <v>995</v>
      </c>
      <c r="K2333" s="96" t="s">
        <v>995</v>
      </c>
      <c r="L2333" s="81" t="s">
        <v>995</v>
      </c>
      <c r="R2333" s="186"/>
    </row>
    <row r="2334" spans="3:18">
      <c r="C2334" s="82"/>
      <c r="D2334" s="83"/>
      <c r="E2334" s="84"/>
      <c r="F2334" s="84"/>
      <c r="G2334" s="85"/>
      <c r="H2334" s="86"/>
      <c r="I2334" s="86"/>
      <c r="J2334" s="87"/>
      <c r="K2334" s="88" t="s">
        <v>1010</v>
      </c>
      <c r="L2334" s="89">
        <v>0</v>
      </c>
      <c r="R2334" s="186"/>
    </row>
    <row r="2335" spans="3:18">
      <c r="C2335" s="74"/>
      <c r="D2335" s="75" t="s">
        <v>995</v>
      </c>
      <c r="E2335" s="76"/>
      <c r="F2335" s="76" t="s">
        <v>995</v>
      </c>
      <c r="G2335" s="99"/>
      <c r="H2335" s="78"/>
      <c r="I2335" s="95" t="s">
        <v>995</v>
      </c>
      <c r="J2335" s="80" t="s">
        <v>995</v>
      </c>
      <c r="K2335" s="96" t="s">
        <v>995</v>
      </c>
      <c r="L2335" s="81" t="s">
        <v>995</v>
      </c>
      <c r="R2335" s="186"/>
    </row>
    <row r="2336" spans="3:18">
      <c r="C2336" s="104"/>
      <c r="D2336" s="105"/>
      <c r="E2336" s="105"/>
      <c r="F2336" s="105"/>
      <c r="G2336" s="105"/>
      <c r="H2336" s="105"/>
      <c r="I2336" s="105"/>
      <c r="J2336" s="106" t="s">
        <v>1011</v>
      </c>
      <c r="K2336" s="107"/>
      <c r="L2336" s="108">
        <v>1</v>
      </c>
      <c r="R2336" s="186"/>
    </row>
    <row r="2337" spans="1:18">
      <c r="C2337" s="104"/>
      <c r="D2337" s="105"/>
      <c r="E2337" s="105"/>
      <c r="F2337" s="105"/>
      <c r="G2337" s="105"/>
      <c r="H2337" s="105"/>
      <c r="I2337" s="105"/>
      <c r="J2337" s="106" t="s">
        <v>1012</v>
      </c>
      <c r="K2337" s="109"/>
      <c r="L2337" s="108">
        <v>5.0338333749417004</v>
      </c>
      <c r="R2337" s="186"/>
    </row>
    <row r="2338" spans="1:18">
      <c r="C2338" s="104"/>
      <c r="D2338" s="105"/>
      <c r="E2338" s="105"/>
      <c r="F2338" s="105"/>
      <c r="G2338" s="105"/>
      <c r="H2338" s="105"/>
      <c r="I2338" s="105"/>
      <c r="J2338" s="106" t="s">
        <v>1013</v>
      </c>
      <c r="K2338" s="110">
        <v>0</v>
      </c>
      <c r="L2338" s="108">
        <v>0</v>
      </c>
      <c r="R2338" s="186"/>
    </row>
    <row r="2339" spans="1:18">
      <c r="C2339" s="111"/>
      <c r="D2339" s="112"/>
      <c r="E2339" s="112"/>
      <c r="F2339" s="112"/>
      <c r="G2339" s="112"/>
      <c r="H2339" s="112"/>
      <c r="I2339" s="112"/>
      <c r="J2339" s="113" t="s">
        <v>1014</v>
      </c>
      <c r="K2339" s="114"/>
      <c r="L2339" s="115">
        <v>5.0338333749417004</v>
      </c>
      <c r="R2339" s="186"/>
    </row>
    <row r="2340" spans="1:18">
      <c r="C2340" s="116" t="s">
        <v>1015</v>
      </c>
      <c r="D2340" s="117" t="s">
        <v>1030</v>
      </c>
      <c r="E2340" s="117"/>
      <c r="F2340" s="117"/>
      <c r="G2340" s="117"/>
      <c r="H2340" s="117"/>
      <c r="I2340" s="117"/>
      <c r="J2340" s="117"/>
      <c r="K2340" s="117"/>
      <c r="L2340" s="118"/>
      <c r="R2340" s="186"/>
    </row>
    <row r="2341" spans="1:18">
      <c r="C2341" s="119"/>
      <c r="D2341" s="1788"/>
      <c r="E2341" s="1788"/>
      <c r="F2341" s="1788"/>
      <c r="G2341" s="1788"/>
      <c r="H2341" s="1788"/>
      <c r="I2341" s="1788"/>
      <c r="J2341" s="1788"/>
      <c r="K2341" s="120"/>
      <c r="L2341" s="121"/>
      <c r="R2341" s="186"/>
    </row>
    <row r="2342" spans="1:18">
      <c r="C2342" s="119"/>
      <c r="D2342" s="1792"/>
      <c r="E2342" s="1792"/>
      <c r="F2342" s="1792"/>
      <c r="G2342" s="1792"/>
      <c r="H2342" s="1792"/>
      <c r="I2342" s="1792"/>
      <c r="J2342" s="1792"/>
      <c r="K2342" s="1792"/>
      <c r="L2342" s="121"/>
      <c r="R2342" s="186"/>
    </row>
    <row r="2343" spans="1:18">
      <c r="C2343" s="119"/>
      <c r="D2343" s="1788"/>
      <c r="E2343" s="1788"/>
      <c r="F2343" s="1788"/>
      <c r="G2343" s="1788"/>
      <c r="H2343" s="1788"/>
      <c r="I2343" s="1788"/>
      <c r="J2343" s="1788"/>
      <c r="K2343" s="1788"/>
      <c r="L2343" s="121"/>
      <c r="R2343" s="186"/>
    </row>
    <row r="2344" spans="1:18">
      <c r="C2344" s="210" t="s">
        <v>981</v>
      </c>
      <c r="D2344" s="211" t="s">
        <v>23</v>
      </c>
      <c r="E2344" s="212" t="s">
        <v>982</v>
      </c>
      <c r="F2344" s="212" t="s">
        <v>970</v>
      </c>
      <c r="G2344" s="213" t="s">
        <v>983</v>
      </c>
      <c r="H2344" s="214" t="s">
        <v>984</v>
      </c>
      <c r="I2344" s="215"/>
      <c r="J2344" s="216" t="s">
        <v>985</v>
      </c>
      <c r="K2344" s="217"/>
      <c r="L2344" s="218" t="s">
        <v>986</v>
      </c>
      <c r="R2344" s="186"/>
    </row>
    <row r="2345" spans="1:18" ht="25.5">
      <c r="C2345" s="219" t="s">
        <v>538</v>
      </c>
      <c r="D2345" s="220" t="s">
        <v>827</v>
      </c>
      <c r="E2345" s="221" t="s">
        <v>191</v>
      </c>
      <c r="F2345" s="222" t="s">
        <v>253</v>
      </c>
      <c r="G2345" s="223">
        <v>1</v>
      </c>
      <c r="H2345" s="224" t="s">
        <v>987</v>
      </c>
      <c r="I2345" s="225" t="s">
        <v>988</v>
      </c>
      <c r="J2345" s="226" t="s">
        <v>989</v>
      </c>
      <c r="K2345" s="227" t="s">
        <v>990</v>
      </c>
      <c r="L2345" s="228">
        <v>174.1321456</v>
      </c>
      <c r="R2345" s="186"/>
    </row>
    <row r="2346" spans="1:18">
      <c r="C2346" s="67" t="s">
        <v>665</v>
      </c>
      <c r="D2346" s="68" t="s">
        <v>991</v>
      </c>
      <c r="E2346" s="69"/>
      <c r="F2346" s="69"/>
      <c r="G2346" s="70"/>
      <c r="H2346" s="71"/>
      <c r="I2346" s="71"/>
      <c r="J2346" s="72"/>
      <c r="K2346" s="72"/>
      <c r="L2346" s="73"/>
      <c r="R2346" s="186"/>
    </row>
    <row r="2347" spans="1:18">
      <c r="A2347" s="29"/>
      <c r="B2347" s="29"/>
      <c r="C2347" s="74" t="s">
        <v>1147</v>
      </c>
      <c r="D2347" s="122" t="s">
        <v>1148</v>
      </c>
      <c r="E2347" s="76" t="s">
        <v>181</v>
      </c>
      <c r="F2347" s="76"/>
      <c r="G2347" s="125">
        <v>1.6060000000000001E-2</v>
      </c>
      <c r="H2347" s="78">
        <v>1</v>
      </c>
      <c r="I2347" s="79">
        <v>0</v>
      </c>
      <c r="J2347" s="123">
        <v>7.0712999999999999</v>
      </c>
      <c r="K2347" s="124">
        <v>0.72460000000000002</v>
      </c>
      <c r="L2347" s="81">
        <v>0.11</v>
      </c>
      <c r="R2347" s="186"/>
    </row>
    <row r="2348" spans="1:18">
      <c r="A2348" s="29"/>
      <c r="B2348" s="29"/>
      <c r="C2348" s="74"/>
      <c r="D2348" s="122"/>
      <c r="E2348" s="76"/>
      <c r="F2348" s="76"/>
      <c r="G2348" s="125"/>
      <c r="H2348" s="78"/>
      <c r="I2348" s="79"/>
      <c r="J2348" s="123"/>
      <c r="K2348" s="124"/>
      <c r="L2348" s="81"/>
      <c r="R2348" s="186"/>
    </row>
    <row r="2349" spans="1:18">
      <c r="C2349" s="82"/>
      <c r="D2349" s="83"/>
      <c r="E2349" s="84"/>
      <c r="F2349" s="84"/>
      <c r="G2349" s="85"/>
      <c r="H2349" s="86"/>
      <c r="I2349" s="86"/>
      <c r="J2349" s="87"/>
      <c r="K2349" s="88" t="s">
        <v>996</v>
      </c>
      <c r="L2349" s="89">
        <v>0.11</v>
      </c>
      <c r="R2349" s="186"/>
    </row>
    <row r="2350" spans="1:18">
      <c r="C2350" s="67" t="s">
        <v>705</v>
      </c>
      <c r="D2350" s="90" t="s">
        <v>997</v>
      </c>
      <c r="E2350" s="84"/>
      <c r="F2350" s="84"/>
      <c r="G2350" s="85"/>
      <c r="H2350" s="91"/>
      <c r="I2350" s="91"/>
      <c r="J2350" s="92"/>
      <c r="K2350" s="92"/>
      <c r="L2350" s="93"/>
      <c r="R2350" s="186"/>
    </row>
    <row r="2351" spans="1:18">
      <c r="A2351" s="29">
        <v>88316</v>
      </c>
      <c r="B2351" s="29" t="s">
        <v>56</v>
      </c>
      <c r="C2351" s="74">
        <v>88316</v>
      </c>
      <c r="D2351" s="156" t="s">
        <v>9016</v>
      </c>
      <c r="E2351" s="94" t="s">
        <v>56</v>
      </c>
      <c r="F2351" s="76" t="s">
        <v>994</v>
      </c>
      <c r="G2351" s="125">
        <v>0.08</v>
      </c>
      <c r="H2351" s="78"/>
      <c r="I2351" s="79" t="s">
        <v>995</v>
      </c>
      <c r="J2351" s="323">
        <v>17.61</v>
      </c>
      <c r="K2351" s="124" t="s">
        <v>995</v>
      </c>
      <c r="L2351" s="81">
        <v>1.4088000000000001</v>
      </c>
      <c r="R2351" s="186"/>
    </row>
    <row r="2352" spans="1:18">
      <c r="A2352" s="29">
        <v>88309</v>
      </c>
      <c r="B2352" s="29" t="s">
        <v>56</v>
      </c>
      <c r="C2352" s="74">
        <v>88309</v>
      </c>
      <c r="D2352" s="156" t="s">
        <v>9009</v>
      </c>
      <c r="E2352" s="94" t="s">
        <v>56</v>
      </c>
      <c r="F2352" s="76" t="s">
        <v>994</v>
      </c>
      <c r="G2352" s="125">
        <v>1.19245</v>
      </c>
      <c r="H2352" s="78"/>
      <c r="I2352" s="79" t="s">
        <v>995</v>
      </c>
      <c r="J2352" s="323">
        <v>23.9</v>
      </c>
      <c r="K2352" s="124" t="s">
        <v>995</v>
      </c>
      <c r="L2352" s="81">
        <v>28.499554999999997</v>
      </c>
      <c r="R2352" s="186"/>
    </row>
    <row r="2353" spans="1:18">
      <c r="C2353" s="74"/>
      <c r="D2353" s="122"/>
      <c r="E2353" s="94"/>
      <c r="F2353" s="76"/>
      <c r="G2353" s="77"/>
      <c r="H2353" s="78"/>
      <c r="I2353" s="95" t="s">
        <v>995</v>
      </c>
      <c r="J2353" s="123"/>
      <c r="K2353" s="96" t="s">
        <v>995</v>
      </c>
      <c r="L2353" s="81">
        <v>0</v>
      </c>
      <c r="R2353" s="186"/>
    </row>
    <row r="2354" spans="1:18">
      <c r="C2354" s="74"/>
      <c r="D2354" s="97"/>
      <c r="E2354" s="98"/>
      <c r="F2354" s="98"/>
      <c r="G2354" s="99"/>
      <c r="H2354" s="91"/>
      <c r="I2354" s="91"/>
      <c r="J2354" s="92"/>
      <c r="K2354" s="88" t="s">
        <v>998</v>
      </c>
      <c r="L2354" s="100">
        <v>29.908354999999997</v>
      </c>
      <c r="R2354" s="186"/>
    </row>
    <row r="2355" spans="1:18">
      <c r="C2355" s="82"/>
      <c r="D2355" s="83"/>
      <c r="E2355" s="84"/>
      <c r="F2355" s="84"/>
      <c r="G2355" s="85"/>
      <c r="H2355" s="86"/>
      <c r="I2355" s="86"/>
      <c r="J2355" s="87"/>
      <c r="K2355" s="88" t="s">
        <v>999</v>
      </c>
      <c r="L2355" s="101">
        <v>30.018354999999996</v>
      </c>
      <c r="R2355" s="186"/>
    </row>
    <row r="2356" spans="1:18">
      <c r="C2356" s="82"/>
      <c r="D2356" s="83"/>
      <c r="E2356" s="84"/>
      <c r="F2356" s="84"/>
      <c r="G2356" s="85"/>
      <c r="H2356" s="86"/>
      <c r="I2356" s="86"/>
      <c r="J2356" s="87"/>
      <c r="K2356" s="88" t="s">
        <v>1000</v>
      </c>
      <c r="L2356" s="101">
        <v>30.018354999999996</v>
      </c>
      <c r="R2356" s="186"/>
    </row>
    <row r="2357" spans="1:18">
      <c r="C2357" s="102" t="s">
        <v>750</v>
      </c>
      <c r="D2357" s="90" t="s">
        <v>1001</v>
      </c>
      <c r="E2357" s="84"/>
      <c r="F2357" s="84"/>
      <c r="G2357" s="85"/>
      <c r="H2357" s="86"/>
      <c r="I2357" s="86" t="s">
        <v>995</v>
      </c>
      <c r="J2357" s="87"/>
      <c r="K2357" s="87"/>
      <c r="L2357" s="103"/>
      <c r="R2357" s="186"/>
    </row>
    <row r="2358" spans="1:18">
      <c r="A2358" s="29">
        <v>4721</v>
      </c>
      <c r="B2358" s="29" t="s">
        <v>65</v>
      </c>
      <c r="C2358" s="74">
        <v>4721</v>
      </c>
      <c r="D2358" s="156" t="s">
        <v>12851</v>
      </c>
      <c r="E2358" s="94" t="s">
        <v>56</v>
      </c>
      <c r="F2358" s="76" t="s">
        <v>714</v>
      </c>
      <c r="G2358" s="125">
        <v>0.29607</v>
      </c>
      <c r="H2358" s="78"/>
      <c r="I2358" s="79" t="s">
        <v>995</v>
      </c>
      <c r="J2358" s="323">
        <v>135.43</v>
      </c>
      <c r="K2358" s="124" t="s">
        <v>995</v>
      </c>
      <c r="L2358" s="455">
        <v>40.096760100000004</v>
      </c>
      <c r="R2358" s="186"/>
    </row>
    <row r="2359" spans="1:18">
      <c r="A2359" s="29">
        <v>4718</v>
      </c>
      <c r="B2359" s="29" t="s">
        <v>65</v>
      </c>
      <c r="C2359" s="74">
        <v>4718</v>
      </c>
      <c r="D2359" s="156" t="s">
        <v>12852</v>
      </c>
      <c r="E2359" s="94" t="s">
        <v>56</v>
      </c>
      <c r="F2359" s="76" t="s">
        <v>714</v>
      </c>
      <c r="G2359" s="125">
        <v>0.29607</v>
      </c>
      <c r="H2359" s="78"/>
      <c r="I2359" s="79" t="s">
        <v>995</v>
      </c>
      <c r="J2359" s="323">
        <v>136.15</v>
      </c>
      <c r="K2359" s="124" t="s">
        <v>995</v>
      </c>
      <c r="L2359" s="455">
        <v>40.3099305</v>
      </c>
      <c r="R2359" s="186"/>
    </row>
    <row r="2360" spans="1:18" ht="30">
      <c r="A2360" s="29">
        <v>4021</v>
      </c>
      <c r="B2360" s="29" t="s">
        <v>65</v>
      </c>
      <c r="C2360" s="74">
        <v>4021</v>
      </c>
      <c r="D2360" s="156" t="s">
        <v>818</v>
      </c>
      <c r="E2360" s="94" t="s">
        <v>56</v>
      </c>
      <c r="F2360" s="76" t="s">
        <v>819</v>
      </c>
      <c r="G2360" s="125">
        <v>4.0999999999999996</v>
      </c>
      <c r="H2360" s="78"/>
      <c r="I2360" s="79" t="s">
        <v>995</v>
      </c>
      <c r="J2360" s="323">
        <v>7.32</v>
      </c>
      <c r="K2360" s="124" t="s">
        <v>995</v>
      </c>
      <c r="L2360" s="455">
        <v>30.011999999999997</v>
      </c>
      <c r="R2360" s="186"/>
    </row>
    <row r="2361" spans="1:18">
      <c r="A2361" s="29"/>
      <c r="B2361" s="29"/>
      <c r="C2361" s="74" t="s">
        <v>1149</v>
      </c>
      <c r="D2361" s="156" t="s">
        <v>1150</v>
      </c>
      <c r="E2361" s="94" t="s">
        <v>181</v>
      </c>
      <c r="F2361" s="76" t="s">
        <v>253</v>
      </c>
      <c r="G2361" s="125">
        <v>1</v>
      </c>
      <c r="H2361" s="78"/>
      <c r="I2361" s="79" t="s">
        <v>995</v>
      </c>
      <c r="J2361" s="323">
        <v>33.695099999999996</v>
      </c>
      <c r="K2361" s="124" t="s">
        <v>995</v>
      </c>
      <c r="L2361" s="455">
        <v>33.695099999999996</v>
      </c>
      <c r="R2361" s="186"/>
    </row>
    <row r="2362" spans="1:18">
      <c r="C2362" s="82"/>
      <c r="D2362" s="83"/>
      <c r="E2362" s="84"/>
      <c r="F2362" s="84"/>
      <c r="G2362" s="85"/>
      <c r="H2362" s="86"/>
      <c r="I2362" s="86"/>
      <c r="J2362" s="87"/>
      <c r="K2362" s="88" t="s">
        <v>1002</v>
      </c>
      <c r="L2362" s="89">
        <v>144.11379060000002</v>
      </c>
      <c r="R2362" s="186"/>
    </row>
    <row r="2363" spans="1:18">
      <c r="C2363" s="102" t="s">
        <v>964</v>
      </c>
      <c r="D2363" s="90" t="s">
        <v>1003</v>
      </c>
      <c r="E2363" s="84"/>
      <c r="F2363" s="84"/>
      <c r="G2363" s="85"/>
      <c r="H2363" s="86"/>
      <c r="I2363" s="86"/>
      <c r="J2363" s="87"/>
      <c r="K2363" s="87"/>
      <c r="L2363" s="103"/>
      <c r="R2363" s="186"/>
    </row>
    <row r="2364" spans="1:18">
      <c r="C2364" s="74"/>
      <c r="D2364" s="75"/>
      <c r="E2364" s="76"/>
      <c r="F2364" s="76"/>
      <c r="G2364" s="99"/>
      <c r="H2364" s="78"/>
      <c r="I2364" s="95"/>
      <c r="J2364" s="80"/>
      <c r="K2364" s="96"/>
      <c r="L2364" s="81"/>
      <c r="R2364" s="186"/>
    </row>
    <row r="2365" spans="1:18">
      <c r="C2365" s="74"/>
      <c r="D2365" s="75"/>
      <c r="E2365" s="76"/>
      <c r="F2365" s="76"/>
      <c r="G2365" s="99"/>
      <c r="H2365" s="78"/>
      <c r="I2365" s="95"/>
      <c r="J2365" s="80"/>
      <c r="K2365" s="96"/>
      <c r="L2365" s="81"/>
      <c r="R2365" s="186"/>
    </row>
    <row r="2366" spans="1:18">
      <c r="C2366" s="82"/>
      <c r="D2366" s="83"/>
      <c r="E2366" s="84"/>
      <c r="F2366" s="84"/>
      <c r="G2366" s="85"/>
      <c r="H2366" s="86"/>
      <c r="I2366" s="86"/>
      <c r="J2366" s="87"/>
      <c r="K2366" s="88" t="s">
        <v>1004</v>
      </c>
      <c r="L2366" s="89">
        <v>0</v>
      </c>
      <c r="R2366" s="186"/>
    </row>
    <row r="2367" spans="1:18">
      <c r="C2367" s="102" t="s">
        <v>1005</v>
      </c>
      <c r="D2367" s="90" t="s">
        <v>1006</v>
      </c>
      <c r="E2367" s="84"/>
      <c r="F2367" s="84"/>
      <c r="G2367" s="85"/>
      <c r="H2367" s="86"/>
      <c r="I2367" s="86"/>
      <c r="J2367" s="87"/>
      <c r="K2367" s="87"/>
      <c r="L2367" s="103"/>
      <c r="R2367" s="186"/>
    </row>
    <row r="2368" spans="1:18">
      <c r="C2368" s="74"/>
      <c r="D2368" s="75"/>
      <c r="E2368" s="76"/>
      <c r="F2368" s="76"/>
      <c r="G2368" s="99"/>
      <c r="H2368" s="78"/>
      <c r="I2368" s="95"/>
      <c r="J2368" s="80"/>
      <c r="K2368" s="96"/>
      <c r="L2368" s="81"/>
      <c r="R2368" s="186"/>
    </row>
    <row r="2369" spans="3:18">
      <c r="C2369" s="74"/>
      <c r="D2369" s="75" t="s">
        <v>995</v>
      </c>
      <c r="E2369" s="76"/>
      <c r="F2369" s="76" t="s">
        <v>995</v>
      </c>
      <c r="G2369" s="99"/>
      <c r="H2369" s="78"/>
      <c r="I2369" s="95" t="s">
        <v>995</v>
      </c>
      <c r="J2369" s="80" t="s">
        <v>995</v>
      </c>
      <c r="K2369" s="96" t="s">
        <v>995</v>
      </c>
      <c r="L2369" s="81" t="s">
        <v>995</v>
      </c>
      <c r="R2369" s="186"/>
    </row>
    <row r="2370" spans="3:18">
      <c r="C2370" s="82"/>
      <c r="D2370" s="83"/>
      <c r="E2370" s="84"/>
      <c r="F2370" s="84"/>
      <c r="G2370" s="85"/>
      <c r="H2370" s="86"/>
      <c r="I2370" s="86"/>
      <c r="J2370" s="87"/>
      <c r="K2370" s="88" t="s">
        <v>1007</v>
      </c>
      <c r="L2370" s="89">
        <v>0</v>
      </c>
      <c r="R2370" s="186"/>
    </row>
    <row r="2371" spans="3:18">
      <c r="C2371" s="102" t="s">
        <v>1008</v>
      </c>
      <c r="D2371" s="90" t="s">
        <v>1009</v>
      </c>
      <c r="E2371" s="84"/>
      <c r="F2371" s="84"/>
      <c r="G2371" s="85"/>
      <c r="H2371" s="86"/>
      <c r="I2371" s="86"/>
      <c r="J2371" s="87"/>
      <c r="K2371" s="87"/>
      <c r="L2371" s="103"/>
      <c r="R2371" s="186"/>
    </row>
    <row r="2372" spans="3:18">
      <c r="C2372" s="74"/>
      <c r="D2372" s="75" t="s">
        <v>995</v>
      </c>
      <c r="E2372" s="76"/>
      <c r="F2372" s="76" t="s">
        <v>995</v>
      </c>
      <c r="G2372" s="99"/>
      <c r="H2372" s="78"/>
      <c r="I2372" s="95" t="s">
        <v>995</v>
      </c>
      <c r="J2372" s="80" t="s">
        <v>995</v>
      </c>
      <c r="K2372" s="96" t="s">
        <v>995</v>
      </c>
      <c r="L2372" s="81" t="s">
        <v>995</v>
      </c>
      <c r="R2372" s="186"/>
    </row>
    <row r="2373" spans="3:18">
      <c r="C2373" s="74"/>
      <c r="D2373" s="75" t="s">
        <v>995</v>
      </c>
      <c r="E2373" s="76"/>
      <c r="F2373" s="76" t="s">
        <v>995</v>
      </c>
      <c r="G2373" s="99"/>
      <c r="H2373" s="78"/>
      <c r="I2373" s="95" t="s">
        <v>995</v>
      </c>
      <c r="J2373" s="80" t="s">
        <v>995</v>
      </c>
      <c r="K2373" s="96" t="s">
        <v>995</v>
      </c>
      <c r="L2373" s="81" t="s">
        <v>995</v>
      </c>
      <c r="R2373" s="186"/>
    </row>
    <row r="2374" spans="3:18">
      <c r="C2374" s="82"/>
      <c r="D2374" s="83"/>
      <c r="E2374" s="84"/>
      <c r="F2374" s="84"/>
      <c r="G2374" s="85"/>
      <c r="H2374" s="86"/>
      <c r="I2374" s="86"/>
      <c r="J2374" s="87"/>
      <c r="K2374" s="88" t="s">
        <v>1010</v>
      </c>
      <c r="L2374" s="89">
        <v>0</v>
      </c>
      <c r="R2374" s="186"/>
    </row>
    <row r="2375" spans="3:18">
      <c r="C2375" s="74"/>
      <c r="D2375" s="75" t="s">
        <v>995</v>
      </c>
      <c r="E2375" s="76"/>
      <c r="F2375" s="76" t="s">
        <v>995</v>
      </c>
      <c r="G2375" s="99"/>
      <c r="H2375" s="78"/>
      <c r="I2375" s="95" t="s">
        <v>995</v>
      </c>
      <c r="J2375" s="80" t="s">
        <v>995</v>
      </c>
      <c r="K2375" s="96" t="s">
        <v>995</v>
      </c>
      <c r="L2375" s="81" t="s">
        <v>995</v>
      </c>
      <c r="R2375" s="186"/>
    </row>
    <row r="2376" spans="3:18">
      <c r="C2376" s="104"/>
      <c r="D2376" s="105"/>
      <c r="E2376" s="105"/>
      <c r="F2376" s="105"/>
      <c r="G2376" s="105"/>
      <c r="H2376" s="105"/>
      <c r="I2376" s="105"/>
      <c r="J2376" s="106" t="s">
        <v>1011</v>
      </c>
      <c r="K2376" s="107"/>
      <c r="L2376" s="108">
        <v>1</v>
      </c>
      <c r="R2376" s="186"/>
    </row>
    <row r="2377" spans="3:18">
      <c r="C2377" s="104"/>
      <c r="D2377" s="105"/>
      <c r="E2377" s="105"/>
      <c r="F2377" s="105"/>
      <c r="G2377" s="105"/>
      <c r="H2377" s="105"/>
      <c r="I2377" s="105"/>
      <c r="J2377" s="106" t="s">
        <v>1012</v>
      </c>
      <c r="K2377" s="109"/>
      <c r="L2377" s="108">
        <v>174.1321456</v>
      </c>
      <c r="R2377" s="186"/>
    </row>
    <row r="2378" spans="3:18">
      <c r="C2378" s="104"/>
      <c r="D2378" s="105"/>
      <c r="E2378" s="105"/>
      <c r="F2378" s="105"/>
      <c r="G2378" s="105"/>
      <c r="H2378" s="105"/>
      <c r="I2378" s="105"/>
      <c r="J2378" s="106" t="s">
        <v>1013</v>
      </c>
      <c r="K2378" s="110">
        <v>0</v>
      </c>
      <c r="L2378" s="108">
        <v>0</v>
      </c>
      <c r="R2378" s="186"/>
    </row>
    <row r="2379" spans="3:18">
      <c r="C2379" s="111"/>
      <c r="D2379" s="112"/>
      <c r="E2379" s="112"/>
      <c r="F2379" s="112"/>
      <c r="G2379" s="112"/>
      <c r="H2379" s="112"/>
      <c r="I2379" s="112"/>
      <c r="J2379" s="113" t="s">
        <v>1014</v>
      </c>
      <c r="K2379" s="114"/>
      <c r="L2379" s="115">
        <v>174.1321456</v>
      </c>
      <c r="R2379" s="186"/>
    </row>
    <row r="2380" spans="3:18">
      <c r="C2380" s="116" t="s">
        <v>1015</v>
      </c>
      <c r="D2380" s="117" t="s">
        <v>1030</v>
      </c>
      <c r="E2380" s="117"/>
      <c r="F2380" s="117"/>
      <c r="G2380" s="117"/>
      <c r="H2380" s="117"/>
      <c r="I2380" s="117"/>
      <c r="J2380" s="117"/>
      <c r="K2380" s="117"/>
      <c r="L2380" s="118"/>
      <c r="R2380" s="186"/>
    </row>
    <row r="2381" spans="3:18">
      <c r="C2381" s="119"/>
      <c r="D2381" s="1788"/>
      <c r="E2381" s="1788"/>
      <c r="F2381" s="1788"/>
      <c r="G2381" s="1788"/>
      <c r="H2381" s="1788"/>
      <c r="I2381" s="1788"/>
      <c r="J2381" s="1788"/>
      <c r="K2381" s="120"/>
      <c r="L2381" s="121"/>
      <c r="R2381" s="186"/>
    </row>
    <row r="2382" spans="3:18">
      <c r="C2382" s="210" t="s">
        <v>981</v>
      </c>
      <c r="D2382" s="211" t="s">
        <v>23</v>
      </c>
      <c r="E2382" s="212" t="s">
        <v>982</v>
      </c>
      <c r="F2382" s="212" t="s">
        <v>970</v>
      </c>
      <c r="G2382" s="213" t="s">
        <v>983</v>
      </c>
      <c r="H2382" s="214" t="s">
        <v>984</v>
      </c>
      <c r="I2382" s="215"/>
      <c r="J2382" s="216" t="s">
        <v>985</v>
      </c>
      <c r="K2382" s="217"/>
      <c r="L2382" s="218" t="s">
        <v>986</v>
      </c>
      <c r="R2382" s="186"/>
    </row>
    <row r="2383" spans="3:18">
      <c r="C2383" s="219" t="s">
        <v>762</v>
      </c>
      <c r="D2383" s="220" t="s">
        <v>763</v>
      </c>
      <c r="E2383" s="221" t="s">
        <v>191</v>
      </c>
      <c r="F2383" s="222" t="s">
        <v>764</v>
      </c>
      <c r="G2383" s="223">
        <v>0.6</v>
      </c>
      <c r="H2383" s="224" t="s">
        <v>987</v>
      </c>
      <c r="I2383" s="225" t="s">
        <v>988</v>
      </c>
      <c r="J2383" s="226" t="s">
        <v>989</v>
      </c>
      <c r="K2383" s="227" t="s">
        <v>990</v>
      </c>
      <c r="L2383" s="228">
        <v>435.51272999999998</v>
      </c>
      <c r="R2383" s="186"/>
    </row>
    <row r="2384" spans="3:18">
      <c r="C2384" s="67" t="s">
        <v>665</v>
      </c>
      <c r="D2384" s="68" t="s">
        <v>991</v>
      </c>
      <c r="E2384" s="69"/>
      <c r="F2384" s="69"/>
      <c r="G2384" s="70"/>
      <c r="H2384" s="71"/>
      <c r="I2384" s="71"/>
      <c r="J2384" s="72"/>
      <c r="K2384" s="72"/>
      <c r="L2384" s="73"/>
      <c r="R2384" s="186"/>
    </row>
    <row r="2385" spans="1:18">
      <c r="A2385" s="29"/>
      <c r="B2385" s="29"/>
      <c r="C2385" s="74" t="s">
        <v>1151</v>
      </c>
      <c r="D2385" s="122" t="s">
        <v>1152</v>
      </c>
      <c r="E2385" s="76" t="s">
        <v>181</v>
      </c>
      <c r="F2385" s="76"/>
      <c r="G2385" s="125">
        <v>1</v>
      </c>
      <c r="H2385" s="78">
        <v>1</v>
      </c>
      <c r="I2385" s="79">
        <v>0</v>
      </c>
      <c r="J2385" s="123">
        <v>30.375800000000002</v>
      </c>
      <c r="K2385" s="124">
        <v>6.5389999999999997</v>
      </c>
      <c r="L2385" s="81">
        <v>30.38</v>
      </c>
      <c r="R2385" s="186"/>
    </row>
    <row r="2386" spans="1:18" ht="30">
      <c r="A2386" s="29"/>
      <c r="B2386" s="29"/>
      <c r="C2386" s="74" t="s">
        <v>1153</v>
      </c>
      <c r="D2386" s="122" t="s">
        <v>1154</v>
      </c>
      <c r="E2386" s="76" t="s">
        <v>181</v>
      </c>
      <c r="F2386" s="76"/>
      <c r="G2386" s="125">
        <v>1</v>
      </c>
      <c r="H2386" s="78">
        <v>1</v>
      </c>
      <c r="I2386" s="79">
        <v>0</v>
      </c>
      <c r="J2386" s="123">
        <v>185.19649999999999</v>
      </c>
      <c r="K2386" s="124">
        <v>76.167500000000004</v>
      </c>
      <c r="L2386" s="81">
        <v>185.2</v>
      </c>
      <c r="R2386" s="186"/>
    </row>
    <row r="2387" spans="1:18">
      <c r="A2387" s="29"/>
      <c r="B2387" s="29"/>
      <c r="C2387" s="74" t="s">
        <v>1155</v>
      </c>
      <c r="D2387" s="122" t="s">
        <v>1156</v>
      </c>
      <c r="E2387" s="76" t="s">
        <v>181</v>
      </c>
      <c r="F2387" s="76"/>
      <c r="G2387" s="125">
        <v>1</v>
      </c>
      <c r="H2387" s="78">
        <v>0.37</v>
      </c>
      <c r="I2387" s="79">
        <v>0.63</v>
      </c>
      <c r="J2387" s="123">
        <v>0.33429999999999999</v>
      </c>
      <c r="K2387" s="124">
        <v>0.22550000000000001</v>
      </c>
      <c r="L2387" s="81">
        <v>0.27</v>
      </c>
      <c r="R2387" s="186"/>
    </row>
    <row r="2388" spans="1:18">
      <c r="C2388" s="82"/>
      <c r="D2388" s="83"/>
      <c r="E2388" s="84"/>
      <c r="F2388" s="84"/>
      <c r="G2388" s="85"/>
      <c r="H2388" s="86"/>
      <c r="I2388" s="86"/>
      <c r="J2388" s="87"/>
      <c r="K2388" s="88" t="s">
        <v>996</v>
      </c>
      <c r="L2388" s="89">
        <v>215.85</v>
      </c>
      <c r="R2388" s="186"/>
    </row>
    <row r="2389" spans="1:18">
      <c r="C2389" s="67" t="s">
        <v>705</v>
      </c>
      <c r="D2389" s="90" t="s">
        <v>997</v>
      </c>
      <c r="E2389" s="84"/>
      <c r="F2389" s="84"/>
      <c r="G2389" s="85"/>
      <c r="H2389" s="91"/>
      <c r="I2389" s="91"/>
      <c r="J2389" s="92"/>
      <c r="K2389" s="92"/>
      <c r="L2389" s="93"/>
      <c r="R2389" s="186"/>
    </row>
    <row r="2390" spans="1:18">
      <c r="A2390" s="29">
        <v>88316</v>
      </c>
      <c r="B2390" s="29" t="s">
        <v>56</v>
      </c>
      <c r="C2390" s="74">
        <v>88316</v>
      </c>
      <c r="D2390" s="156" t="s">
        <v>9016</v>
      </c>
      <c r="E2390" s="94" t="s">
        <v>56</v>
      </c>
      <c r="F2390" s="76" t="s">
        <v>994</v>
      </c>
      <c r="G2390" s="125">
        <v>1</v>
      </c>
      <c r="H2390" s="78"/>
      <c r="I2390" s="79" t="s">
        <v>995</v>
      </c>
      <c r="J2390" s="323">
        <v>17.61</v>
      </c>
      <c r="K2390" s="124" t="s">
        <v>995</v>
      </c>
      <c r="L2390" s="81">
        <v>17.61</v>
      </c>
      <c r="R2390" s="186"/>
    </row>
    <row r="2391" spans="1:18">
      <c r="C2391" s="74"/>
      <c r="D2391" s="122"/>
      <c r="E2391" s="94"/>
      <c r="F2391" s="76"/>
      <c r="G2391" s="77"/>
      <c r="H2391" s="78"/>
      <c r="I2391" s="95" t="s">
        <v>995</v>
      </c>
      <c r="J2391" s="123"/>
      <c r="K2391" s="96" t="s">
        <v>995</v>
      </c>
      <c r="L2391" s="81">
        <v>0</v>
      </c>
      <c r="R2391" s="186"/>
    </row>
    <row r="2392" spans="1:18">
      <c r="C2392" s="74"/>
      <c r="D2392" s="97"/>
      <c r="E2392" s="98"/>
      <c r="F2392" s="98"/>
      <c r="G2392" s="99"/>
      <c r="H2392" s="91"/>
      <c r="I2392" s="91"/>
      <c r="J2392" s="92"/>
      <c r="K2392" s="88" t="s">
        <v>998</v>
      </c>
      <c r="L2392" s="100">
        <v>17.61</v>
      </c>
      <c r="R2392" s="186"/>
    </row>
    <row r="2393" spans="1:18">
      <c r="C2393" s="82"/>
      <c r="D2393" s="83"/>
      <c r="E2393" s="84"/>
      <c r="F2393" s="84"/>
      <c r="G2393" s="85"/>
      <c r="H2393" s="86"/>
      <c r="I2393" s="86"/>
      <c r="J2393" s="87"/>
      <c r="K2393" s="88" t="s">
        <v>999</v>
      </c>
      <c r="L2393" s="101">
        <v>233.45999999999998</v>
      </c>
      <c r="R2393" s="186"/>
    </row>
    <row r="2394" spans="1:18">
      <c r="C2394" s="82"/>
      <c r="D2394" s="83"/>
      <c r="E2394" s="84"/>
      <c r="F2394" s="84"/>
      <c r="G2394" s="85"/>
      <c r="H2394" s="86"/>
      <c r="I2394" s="86"/>
      <c r="J2394" s="87"/>
      <c r="K2394" s="88" t="s">
        <v>1000</v>
      </c>
      <c r="L2394" s="101">
        <v>389.09999999999997</v>
      </c>
      <c r="R2394" s="186"/>
    </row>
    <row r="2395" spans="1:18">
      <c r="C2395" s="102" t="s">
        <v>750</v>
      </c>
      <c r="D2395" s="90" t="s">
        <v>1001</v>
      </c>
      <c r="E2395" s="84"/>
      <c r="F2395" s="84"/>
      <c r="G2395" s="85"/>
      <c r="H2395" s="86"/>
      <c r="I2395" s="86" t="s">
        <v>995</v>
      </c>
      <c r="J2395" s="87"/>
      <c r="K2395" s="87"/>
      <c r="L2395" s="103"/>
      <c r="R2395" s="186"/>
    </row>
    <row r="2396" spans="1:18">
      <c r="A2396" s="29"/>
      <c r="B2396" s="29"/>
      <c r="C2396" s="74" t="s">
        <v>1157</v>
      </c>
      <c r="D2396" s="454" t="s">
        <v>1158</v>
      </c>
      <c r="E2396" s="76" t="s">
        <v>181</v>
      </c>
      <c r="F2396" s="76" t="s">
        <v>710</v>
      </c>
      <c r="G2396" s="372">
        <v>0.3</v>
      </c>
      <c r="H2396" s="78"/>
      <c r="I2396" s="95"/>
      <c r="J2396" s="123">
        <v>154.70910000000001</v>
      </c>
      <c r="K2396" s="96"/>
      <c r="L2396" s="81">
        <v>46.412730000000003</v>
      </c>
      <c r="R2396" s="186"/>
    </row>
    <row r="2397" spans="1:18">
      <c r="C2397" s="74"/>
      <c r="D2397" s="75"/>
      <c r="E2397" s="76"/>
      <c r="F2397" s="76"/>
      <c r="G2397" s="77"/>
      <c r="H2397" s="78"/>
      <c r="I2397" s="95"/>
      <c r="J2397" s="80"/>
      <c r="K2397" s="96"/>
      <c r="L2397" s="81"/>
      <c r="R2397" s="186"/>
    </row>
    <row r="2398" spans="1:18">
      <c r="C2398" s="82"/>
      <c r="D2398" s="83"/>
      <c r="E2398" s="84"/>
      <c r="F2398" s="84"/>
      <c r="G2398" s="85"/>
      <c r="H2398" s="86"/>
      <c r="I2398" s="86"/>
      <c r="J2398" s="87"/>
      <c r="K2398" s="88" t="s">
        <v>1002</v>
      </c>
      <c r="L2398" s="89">
        <v>46.412730000000003</v>
      </c>
      <c r="R2398" s="186"/>
    </row>
    <row r="2399" spans="1:18">
      <c r="C2399" s="102" t="s">
        <v>964</v>
      </c>
      <c r="D2399" s="90" t="s">
        <v>1003</v>
      </c>
      <c r="E2399" s="84"/>
      <c r="F2399" s="84"/>
      <c r="G2399" s="85"/>
      <c r="H2399" s="86"/>
      <c r="I2399" s="86"/>
      <c r="J2399" s="87"/>
      <c r="K2399" s="87"/>
      <c r="L2399" s="103"/>
      <c r="R2399" s="186"/>
    </row>
    <row r="2400" spans="1:18">
      <c r="C2400" s="74"/>
      <c r="D2400" s="75"/>
      <c r="E2400" s="76"/>
      <c r="F2400" s="76"/>
      <c r="G2400" s="99"/>
      <c r="H2400" s="78"/>
      <c r="I2400" s="95"/>
      <c r="J2400" s="80"/>
      <c r="K2400" s="96"/>
      <c r="L2400" s="81"/>
      <c r="R2400" s="186"/>
    </row>
    <row r="2401" spans="3:18">
      <c r="C2401" s="74"/>
      <c r="D2401" s="75"/>
      <c r="E2401" s="76"/>
      <c r="F2401" s="76"/>
      <c r="G2401" s="99"/>
      <c r="H2401" s="78"/>
      <c r="I2401" s="95"/>
      <c r="J2401" s="80"/>
      <c r="K2401" s="96"/>
      <c r="L2401" s="81"/>
      <c r="R2401" s="186"/>
    </row>
    <row r="2402" spans="3:18">
      <c r="C2402" s="82"/>
      <c r="D2402" s="83"/>
      <c r="E2402" s="84"/>
      <c r="F2402" s="84"/>
      <c r="G2402" s="85"/>
      <c r="H2402" s="86"/>
      <c r="I2402" s="86"/>
      <c r="J2402" s="87"/>
      <c r="K2402" s="88" t="s">
        <v>1004</v>
      </c>
      <c r="L2402" s="89">
        <v>0</v>
      </c>
      <c r="R2402" s="186"/>
    </row>
    <row r="2403" spans="3:18">
      <c r="C2403" s="102" t="s">
        <v>1005</v>
      </c>
      <c r="D2403" s="90" t="s">
        <v>1006</v>
      </c>
      <c r="E2403" s="84"/>
      <c r="F2403" s="84"/>
      <c r="G2403" s="85"/>
      <c r="H2403" s="86"/>
      <c r="I2403" s="86"/>
      <c r="J2403" s="87"/>
      <c r="K2403" s="87"/>
      <c r="L2403" s="103"/>
      <c r="R2403" s="186"/>
    </row>
    <row r="2404" spans="3:18">
      <c r="C2404" s="74"/>
      <c r="D2404" s="75"/>
      <c r="E2404" s="76"/>
      <c r="F2404" s="76"/>
      <c r="G2404" s="99"/>
      <c r="H2404" s="78"/>
      <c r="I2404" s="95"/>
      <c r="J2404" s="80"/>
      <c r="K2404" s="96"/>
      <c r="L2404" s="81"/>
      <c r="R2404" s="186"/>
    </row>
    <row r="2405" spans="3:18">
      <c r="C2405" s="74"/>
      <c r="D2405" s="75" t="s">
        <v>995</v>
      </c>
      <c r="E2405" s="76"/>
      <c r="F2405" s="76" t="s">
        <v>995</v>
      </c>
      <c r="G2405" s="99"/>
      <c r="H2405" s="78"/>
      <c r="I2405" s="95" t="s">
        <v>995</v>
      </c>
      <c r="J2405" s="80" t="s">
        <v>995</v>
      </c>
      <c r="K2405" s="96" t="s">
        <v>995</v>
      </c>
      <c r="L2405" s="81" t="s">
        <v>995</v>
      </c>
      <c r="R2405" s="186"/>
    </row>
    <row r="2406" spans="3:18">
      <c r="C2406" s="82"/>
      <c r="D2406" s="83"/>
      <c r="E2406" s="84"/>
      <c r="F2406" s="84"/>
      <c r="G2406" s="85"/>
      <c r="H2406" s="86"/>
      <c r="I2406" s="86"/>
      <c r="J2406" s="87"/>
      <c r="K2406" s="88" t="s">
        <v>1007</v>
      </c>
      <c r="L2406" s="89">
        <v>0</v>
      </c>
      <c r="R2406" s="186"/>
    </row>
    <row r="2407" spans="3:18">
      <c r="C2407" s="102" t="s">
        <v>1008</v>
      </c>
      <c r="D2407" s="90" t="s">
        <v>1009</v>
      </c>
      <c r="E2407" s="84"/>
      <c r="F2407" s="84"/>
      <c r="G2407" s="85"/>
      <c r="H2407" s="86"/>
      <c r="I2407" s="86"/>
      <c r="J2407" s="87"/>
      <c r="K2407" s="87"/>
      <c r="L2407" s="103"/>
      <c r="R2407" s="186"/>
    </row>
    <row r="2408" spans="3:18">
      <c r="C2408" s="74"/>
      <c r="D2408" s="75" t="s">
        <v>995</v>
      </c>
      <c r="E2408" s="76"/>
      <c r="F2408" s="76" t="s">
        <v>995</v>
      </c>
      <c r="G2408" s="99"/>
      <c r="H2408" s="78"/>
      <c r="I2408" s="95" t="s">
        <v>995</v>
      </c>
      <c r="J2408" s="80" t="s">
        <v>995</v>
      </c>
      <c r="K2408" s="96" t="s">
        <v>995</v>
      </c>
      <c r="L2408" s="81" t="s">
        <v>995</v>
      </c>
      <c r="R2408" s="186"/>
    </row>
    <row r="2409" spans="3:18">
      <c r="C2409" s="74"/>
      <c r="D2409" s="75" t="s">
        <v>995</v>
      </c>
      <c r="E2409" s="76"/>
      <c r="F2409" s="76" t="s">
        <v>995</v>
      </c>
      <c r="G2409" s="99"/>
      <c r="H2409" s="78"/>
      <c r="I2409" s="95" t="s">
        <v>995</v>
      </c>
      <c r="J2409" s="80" t="s">
        <v>995</v>
      </c>
      <c r="K2409" s="96" t="s">
        <v>995</v>
      </c>
      <c r="L2409" s="81" t="s">
        <v>995</v>
      </c>
      <c r="R2409" s="186"/>
    </row>
    <row r="2410" spans="3:18">
      <c r="C2410" s="82"/>
      <c r="D2410" s="83"/>
      <c r="E2410" s="84"/>
      <c r="F2410" s="84"/>
      <c r="G2410" s="85"/>
      <c r="H2410" s="86"/>
      <c r="I2410" s="86"/>
      <c r="J2410" s="87"/>
      <c r="K2410" s="88" t="s">
        <v>1010</v>
      </c>
      <c r="L2410" s="89">
        <v>0</v>
      </c>
      <c r="R2410" s="186"/>
    </row>
    <row r="2411" spans="3:18">
      <c r="C2411" s="74"/>
      <c r="D2411" s="75" t="s">
        <v>995</v>
      </c>
      <c r="E2411" s="76"/>
      <c r="F2411" s="76" t="s">
        <v>995</v>
      </c>
      <c r="G2411" s="99"/>
      <c r="H2411" s="78"/>
      <c r="I2411" s="95" t="s">
        <v>995</v>
      </c>
      <c r="J2411" s="80" t="s">
        <v>995</v>
      </c>
      <c r="K2411" s="96" t="s">
        <v>995</v>
      </c>
      <c r="L2411" s="81" t="s">
        <v>995</v>
      </c>
      <c r="R2411" s="186"/>
    </row>
    <row r="2412" spans="3:18">
      <c r="C2412" s="104"/>
      <c r="D2412" s="105"/>
      <c r="E2412" s="105"/>
      <c r="F2412" s="105"/>
      <c r="G2412" s="105"/>
      <c r="H2412" s="105"/>
      <c r="I2412" s="105"/>
      <c r="J2412" s="106" t="s">
        <v>1011</v>
      </c>
      <c r="K2412" s="107"/>
      <c r="L2412" s="108">
        <v>1</v>
      </c>
      <c r="R2412" s="186"/>
    </row>
    <row r="2413" spans="3:18">
      <c r="C2413" s="104"/>
      <c r="D2413" s="105"/>
      <c r="E2413" s="105"/>
      <c r="F2413" s="105"/>
      <c r="G2413" s="105"/>
      <c r="H2413" s="105"/>
      <c r="I2413" s="105"/>
      <c r="J2413" s="106" t="s">
        <v>1012</v>
      </c>
      <c r="K2413" s="109"/>
      <c r="L2413" s="108">
        <v>435.51272999999998</v>
      </c>
      <c r="R2413" s="186"/>
    </row>
    <row r="2414" spans="3:18">
      <c r="C2414" s="104"/>
      <c r="D2414" s="105"/>
      <c r="E2414" s="105"/>
      <c r="F2414" s="105"/>
      <c r="G2414" s="105"/>
      <c r="H2414" s="105"/>
      <c r="I2414" s="105"/>
      <c r="J2414" s="106" t="s">
        <v>1013</v>
      </c>
      <c r="K2414" s="110">
        <v>0</v>
      </c>
      <c r="L2414" s="108">
        <v>0</v>
      </c>
      <c r="R2414" s="186"/>
    </row>
    <row r="2415" spans="3:18">
      <c r="C2415" s="111"/>
      <c r="D2415" s="112"/>
      <c r="E2415" s="112"/>
      <c r="F2415" s="112"/>
      <c r="G2415" s="112"/>
      <c r="H2415" s="112"/>
      <c r="I2415" s="112"/>
      <c r="J2415" s="113" t="s">
        <v>1014</v>
      </c>
      <c r="K2415" s="114"/>
      <c r="L2415" s="115">
        <v>435.51272999999998</v>
      </c>
      <c r="R2415" s="186"/>
    </row>
    <row r="2416" spans="3:18">
      <c r="C2416" s="116" t="s">
        <v>1015</v>
      </c>
      <c r="D2416" s="117" t="s">
        <v>1030</v>
      </c>
      <c r="E2416" s="117"/>
      <c r="F2416" s="117"/>
      <c r="G2416" s="117"/>
      <c r="H2416" s="117"/>
      <c r="I2416" s="117"/>
      <c r="J2416" s="117"/>
      <c r="K2416" s="117"/>
      <c r="L2416" s="118"/>
      <c r="R2416" s="186"/>
    </row>
    <row r="2417" spans="1:18">
      <c r="C2417" s="119"/>
      <c r="D2417" s="1788"/>
      <c r="E2417" s="1788"/>
      <c r="F2417" s="1788"/>
      <c r="G2417" s="1788"/>
      <c r="H2417" s="1788"/>
      <c r="I2417" s="1788"/>
      <c r="J2417" s="1788"/>
      <c r="K2417" s="120"/>
      <c r="L2417" s="121"/>
      <c r="R2417" s="186"/>
    </row>
    <row r="2418" spans="1:18">
      <c r="C2418" s="119"/>
      <c r="D2418" s="1792"/>
      <c r="E2418" s="1792"/>
      <c r="F2418" s="1792"/>
      <c r="G2418" s="1792"/>
      <c r="H2418" s="1792"/>
      <c r="I2418" s="1792"/>
      <c r="J2418" s="1792"/>
      <c r="K2418" s="1792"/>
      <c r="L2418" s="121"/>
      <c r="R2418" s="186"/>
    </row>
    <row r="2419" spans="1:18">
      <c r="C2419" s="119"/>
      <c r="D2419" s="1788"/>
      <c r="E2419" s="1788"/>
      <c r="F2419" s="1788"/>
      <c r="G2419" s="1788"/>
      <c r="H2419" s="1788"/>
      <c r="I2419" s="1788"/>
      <c r="J2419" s="1788"/>
      <c r="K2419" s="1788"/>
      <c r="L2419" s="121"/>
      <c r="R2419" s="186"/>
    </row>
    <row r="2420" spans="1:18">
      <c r="C2420" s="210" t="s">
        <v>981</v>
      </c>
      <c r="D2420" s="211" t="s">
        <v>23</v>
      </c>
      <c r="E2420" s="212" t="s">
        <v>982</v>
      </c>
      <c r="F2420" s="212" t="s">
        <v>970</v>
      </c>
      <c r="G2420" s="213" t="s">
        <v>983</v>
      </c>
      <c r="H2420" s="214" t="s">
        <v>984</v>
      </c>
      <c r="I2420" s="215"/>
      <c r="J2420" s="216" t="s">
        <v>985</v>
      </c>
      <c r="K2420" s="217"/>
      <c r="L2420" s="218" t="s">
        <v>986</v>
      </c>
      <c r="R2420" s="186"/>
    </row>
    <row r="2421" spans="1:18">
      <c r="C2421" s="219" t="s">
        <v>159</v>
      </c>
      <c r="D2421" s="220" t="s">
        <v>436</v>
      </c>
      <c r="E2421" s="221" t="s">
        <v>158</v>
      </c>
      <c r="F2421" s="222" t="s">
        <v>437</v>
      </c>
      <c r="G2421" s="223">
        <v>1</v>
      </c>
      <c r="H2421" s="224" t="s">
        <v>987</v>
      </c>
      <c r="I2421" s="225" t="s">
        <v>988</v>
      </c>
      <c r="J2421" s="226" t="s">
        <v>989</v>
      </c>
      <c r="K2421" s="227" t="s">
        <v>990</v>
      </c>
      <c r="L2421" s="228">
        <v>12.23</v>
      </c>
      <c r="R2421" s="186"/>
    </row>
    <row r="2422" spans="1:18">
      <c r="C2422" s="67" t="s">
        <v>665</v>
      </c>
      <c r="D2422" s="68" t="s">
        <v>991</v>
      </c>
      <c r="E2422" s="69"/>
      <c r="F2422" s="69"/>
      <c r="G2422" s="70"/>
      <c r="H2422" s="71"/>
      <c r="I2422" s="71"/>
      <c r="J2422" s="72"/>
      <c r="K2422" s="72"/>
      <c r="L2422" s="73"/>
      <c r="R2422" s="186"/>
    </row>
    <row r="2423" spans="1:18">
      <c r="A2423" s="29"/>
      <c r="B2423" s="29"/>
      <c r="C2423" s="74"/>
      <c r="D2423" s="122"/>
      <c r="E2423" s="76"/>
      <c r="F2423" s="76"/>
      <c r="G2423" s="125"/>
      <c r="H2423" s="78"/>
      <c r="I2423" s="79"/>
      <c r="J2423" s="123"/>
      <c r="K2423" s="124"/>
      <c r="L2423" s="81"/>
      <c r="R2423" s="186"/>
    </row>
    <row r="2424" spans="1:18">
      <c r="C2424" s="82"/>
      <c r="D2424" s="83"/>
      <c r="E2424" s="84"/>
      <c r="F2424" s="84"/>
      <c r="G2424" s="85"/>
      <c r="H2424" s="86"/>
      <c r="I2424" s="86"/>
      <c r="J2424" s="87"/>
      <c r="K2424" s="88" t="s">
        <v>996</v>
      </c>
      <c r="L2424" s="89">
        <v>0</v>
      </c>
      <c r="R2424" s="186"/>
    </row>
    <row r="2425" spans="1:18">
      <c r="C2425" s="67" t="s">
        <v>705</v>
      </c>
      <c r="D2425" s="90" t="s">
        <v>997</v>
      </c>
      <c r="E2425" s="84"/>
      <c r="F2425" s="84"/>
      <c r="G2425" s="85"/>
      <c r="H2425" s="91"/>
      <c r="I2425" s="91"/>
      <c r="J2425" s="92"/>
      <c r="K2425" s="92"/>
      <c r="L2425" s="93"/>
      <c r="R2425" s="186"/>
    </row>
    <row r="2426" spans="1:18">
      <c r="C2426" s="74"/>
      <c r="D2426" s="122"/>
      <c r="E2426" s="94"/>
      <c r="F2426" s="76"/>
      <c r="G2426" s="77"/>
      <c r="H2426" s="78"/>
      <c r="I2426" s="95" t="s">
        <v>995</v>
      </c>
      <c r="J2426" s="123"/>
      <c r="K2426" s="96" t="s">
        <v>995</v>
      </c>
      <c r="L2426" s="81">
        <v>0</v>
      </c>
      <c r="R2426" s="186"/>
    </row>
    <row r="2427" spans="1:18">
      <c r="C2427" s="74"/>
      <c r="D2427" s="97"/>
      <c r="E2427" s="98"/>
      <c r="F2427" s="98"/>
      <c r="G2427" s="99"/>
      <c r="H2427" s="91"/>
      <c r="I2427" s="91"/>
      <c r="J2427" s="92"/>
      <c r="K2427" s="88" t="s">
        <v>998</v>
      </c>
      <c r="L2427" s="100">
        <v>0</v>
      </c>
      <c r="R2427" s="186"/>
    </row>
    <row r="2428" spans="1:18">
      <c r="C2428" s="82"/>
      <c r="D2428" s="83"/>
      <c r="E2428" s="84"/>
      <c r="F2428" s="84"/>
      <c r="G2428" s="85"/>
      <c r="H2428" s="86"/>
      <c r="I2428" s="86"/>
      <c r="J2428" s="87"/>
      <c r="K2428" s="88" t="s">
        <v>999</v>
      </c>
      <c r="L2428" s="101">
        <v>0</v>
      </c>
      <c r="R2428" s="186"/>
    </row>
    <row r="2429" spans="1:18">
      <c r="C2429" s="82"/>
      <c r="D2429" s="83"/>
      <c r="E2429" s="84"/>
      <c r="F2429" s="84"/>
      <c r="G2429" s="85"/>
      <c r="H2429" s="86"/>
      <c r="I2429" s="86"/>
      <c r="J2429" s="87"/>
      <c r="K2429" s="88" t="s">
        <v>1000</v>
      </c>
      <c r="L2429" s="101">
        <v>0</v>
      </c>
      <c r="R2429" s="186"/>
    </row>
    <row r="2430" spans="1:18">
      <c r="C2430" s="469" t="s">
        <v>750</v>
      </c>
      <c r="D2430" s="470" t="s">
        <v>1001</v>
      </c>
      <c r="E2430" s="471"/>
      <c r="F2430" s="471"/>
      <c r="G2430" s="472"/>
      <c r="H2430" s="473"/>
      <c r="I2430" s="473" t="s">
        <v>995</v>
      </c>
      <c r="J2430" s="474"/>
      <c r="K2430" s="474"/>
      <c r="L2430" s="475"/>
      <c r="R2430" s="186"/>
    </row>
    <row r="2431" spans="1:18">
      <c r="C2431" s="485"/>
      <c r="D2431" s="486"/>
      <c r="E2431" s="487"/>
      <c r="F2431" s="487"/>
      <c r="G2431" s="488"/>
      <c r="H2431" s="489"/>
      <c r="I2431" s="489"/>
      <c r="J2431" s="490"/>
      <c r="K2431" s="490"/>
      <c r="L2431" s="491"/>
      <c r="R2431" s="186"/>
    </row>
    <row r="2432" spans="1:18">
      <c r="C2432" s="492"/>
      <c r="D2432" s="480"/>
      <c r="E2432" s="481"/>
      <c r="F2432" s="481"/>
      <c r="G2432" s="482"/>
      <c r="H2432" s="483"/>
      <c r="I2432" s="483"/>
      <c r="J2432" s="484"/>
      <c r="K2432" s="484"/>
      <c r="L2432" s="493"/>
      <c r="R2432" s="186"/>
    </row>
    <row r="2433" spans="3:18">
      <c r="C2433" s="492"/>
      <c r="D2433" s="480"/>
      <c r="E2433" s="481"/>
      <c r="F2433" s="481"/>
      <c r="G2433" s="482"/>
      <c r="H2433" s="483"/>
      <c r="I2433" s="483"/>
      <c r="J2433" s="484"/>
      <c r="K2433" s="484"/>
      <c r="L2433" s="493"/>
      <c r="R2433" s="186"/>
    </row>
    <row r="2434" spans="3:18">
      <c r="C2434" s="492"/>
      <c r="D2434" s="480"/>
      <c r="E2434" s="481"/>
      <c r="F2434" s="481"/>
      <c r="G2434" s="482"/>
      <c r="H2434" s="483"/>
      <c r="I2434" s="483"/>
      <c r="J2434" s="484"/>
      <c r="K2434" s="484"/>
      <c r="L2434" s="493"/>
      <c r="R2434" s="186"/>
    </row>
    <row r="2435" spans="3:18">
      <c r="C2435" s="492"/>
      <c r="D2435" s="480"/>
      <c r="E2435" s="481"/>
      <c r="F2435" s="481"/>
      <c r="G2435" s="482"/>
      <c r="H2435" s="483"/>
      <c r="I2435" s="483"/>
      <c r="J2435" s="484"/>
      <c r="K2435" s="484"/>
      <c r="L2435" s="493"/>
      <c r="R2435" s="186"/>
    </row>
    <row r="2436" spans="3:18">
      <c r="C2436" s="492"/>
      <c r="D2436" s="480"/>
      <c r="E2436" s="481"/>
      <c r="F2436" s="481"/>
      <c r="G2436" s="482"/>
      <c r="H2436" s="483"/>
      <c r="I2436" s="483"/>
      <c r="J2436" s="484"/>
      <c r="K2436" s="484"/>
      <c r="L2436" s="493"/>
      <c r="R2436" s="186"/>
    </row>
    <row r="2437" spans="3:18">
      <c r="C2437" s="492"/>
      <c r="D2437" s="480"/>
      <c r="E2437" s="481"/>
      <c r="F2437" s="481"/>
      <c r="G2437" s="482"/>
      <c r="H2437" s="483"/>
      <c r="I2437" s="483"/>
      <c r="J2437" s="484"/>
      <c r="K2437" s="484"/>
      <c r="L2437" s="493"/>
      <c r="R2437" s="186"/>
    </row>
    <row r="2438" spans="3:18">
      <c r="C2438" s="492"/>
      <c r="D2438" s="480"/>
      <c r="E2438" s="481"/>
      <c r="F2438" s="481"/>
      <c r="G2438" s="482"/>
      <c r="H2438" s="483"/>
      <c r="I2438" s="483"/>
      <c r="J2438" s="484"/>
      <c r="K2438" s="484"/>
      <c r="L2438" s="493"/>
      <c r="R2438" s="186"/>
    </row>
    <row r="2439" spans="3:18">
      <c r="C2439" s="492"/>
      <c r="D2439" s="480"/>
      <c r="E2439" s="481"/>
      <c r="F2439" s="481"/>
      <c r="G2439" s="482"/>
      <c r="H2439" s="483"/>
      <c r="I2439" s="483"/>
      <c r="J2439" s="484"/>
      <c r="K2439" s="484"/>
      <c r="L2439" s="493"/>
      <c r="R2439" s="186"/>
    </row>
    <row r="2440" spans="3:18">
      <c r="C2440" s="492"/>
      <c r="D2440" s="480"/>
      <c r="E2440" s="481"/>
      <c r="F2440" s="481"/>
      <c r="G2440" s="482"/>
      <c r="H2440" s="483"/>
      <c r="I2440" s="483"/>
      <c r="J2440" s="484"/>
      <c r="K2440" s="484"/>
      <c r="L2440" s="493"/>
      <c r="R2440" s="186"/>
    </row>
    <row r="2441" spans="3:18">
      <c r="C2441" s="492"/>
      <c r="D2441" s="480"/>
      <c r="E2441" s="481"/>
      <c r="F2441" s="481"/>
      <c r="G2441" s="482"/>
      <c r="H2441" s="483"/>
      <c r="I2441" s="483"/>
      <c r="J2441" s="484"/>
      <c r="K2441" s="484"/>
      <c r="L2441" s="493"/>
      <c r="R2441" s="186"/>
    </row>
    <row r="2442" spans="3:18">
      <c r="C2442" s="492"/>
      <c r="D2442" s="480"/>
      <c r="E2442" s="481"/>
      <c r="F2442" s="481"/>
      <c r="G2442" s="482"/>
      <c r="H2442" s="483"/>
      <c r="I2442" s="483"/>
      <c r="J2442" s="484"/>
      <c r="K2442" s="484"/>
      <c r="L2442" s="493"/>
      <c r="R2442" s="186"/>
    </row>
    <row r="2443" spans="3:18">
      <c r="C2443" s="492"/>
      <c r="D2443" s="480"/>
      <c r="E2443" s="481"/>
      <c r="F2443" s="481"/>
      <c r="G2443" s="482"/>
      <c r="H2443" s="483"/>
      <c r="I2443" s="483"/>
      <c r="J2443" s="484"/>
      <c r="K2443" s="484"/>
      <c r="L2443" s="493"/>
      <c r="R2443" s="186"/>
    </row>
    <row r="2444" spans="3:18">
      <c r="C2444" s="492"/>
      <c r="D2444" s="480"/>
      <c r="E2444" s="481"/>
      <c r="F2444" s="481"/>
      <c r="G2444" s="482"/>
      <c r="H2444" s="483"/>
      <c r="I2444" s="483"/>
      <c r="J2444" s="484"/>
      <c r="K2444" s="484"/>
      <c r="L2444" s="493"/>
      <c r="R2444" s="186"/>
    </row>
    <row r="2445" spans="3:18">
      <c r="C2445" s="492"/>
      <c r="D2445" s="480"/>
      <c r="E2445" s="481"/>
      <c r="F2445" s="481"/>
      <c r="G2445" s="482"/>
      <c r="H2445" s="483"/>
      <c r="I2445" s="483"/>
      <c r="J2445" s="484"/>
      <c r="K2445" s="484"/>
      <c r="L2445" s="493"/>
      <c r="R2445" s="186"/>
    </row>
    <row r="2446" spans="3:18">
      <c r="C2446" s="492"/>
      <c r="D2446" s="480"/>
      <c r="E2446" s="481"/>
      <c r="F2446" s="481"/>
      <c r="G2446" s="482"/>
      <c r="H2446" s="483"/>
      <c r="I2446" s="483"/>
      <c r="J2446" s="484"/>
      <c r="K2446" s="484"/>
      <c r="L2446" s="493"/>
      <c r="R2446" s="186"/>
    </row>
    <row r="2447" spans="3:18">
      <c r="C2447" s="492"/>
      <c r="D2447" s="480"/>
      <c r="E2447" s="481"/>
      <c r="F2447" s="481"/>
      <c r="G2447" s="482"/>
      <c r="H2447" s="483"/>
      <c r="I2447" s="483"/>
      <c r="J2447" s="484"/>
      <c r="K2447" s="484"/>
      <c r="L2447" s="493"/>
      <c r="R2447" s="186"/>
    </row>
    <row r="2448" spans="3:18">
      <c r="C2448" s="492"/>
      <c r="D2448" s="480"/>
      <c r="E2448" s="481"/>
      <c r="F2448" s="481"/>
      <c r="G2448" s="482"/>
      <c r="H2448" s="483"/>
      <c r="I2448" s="483"/>
      <c r="J2448" s="484"/>
      <c r="K2448" s="484"/>
      <c r="L2448" s="493"/>
      <c r="R2448" s="186"/>
    </row>
    <row r="2449" spans="3:18">
      <c r="C2449" s="492"/>
      <c r="D2449" s="480"/>
      <c r="E2449" s="481"/>
      <c r="F2449" s="481"/>
      <c r="G2449" s="482"/>
      <c r="H2449" s="483"/>
      <c r="I2449" s="483"/>
      <c r="J2449" s="484"/>
      <c r="K2449" s="484"/>
      <c r="L2449" s="493"/>
      <c r="R2449" s="186"/>
    </row>
    <row r="2450" spans="3:18">
      <c r="C2450" s="494"/>
      <c r="D2450" s="495"/>
      <c r="E2450" s="496"/>
      <c r="F2450" s="496"/>
      <c r="G2450" s="497"/>
      <c r="H2450" s="498"/>
      <c r="I2450" s="498"/>
      <c r="J2450" s="499"/>
      <c r="K2450" s="499"/>
      <c r="L2450" s="500"/>
      <c r="R2450" s="186"/>
    </row>
    <row r="2451" spans="3:18">
      <c r="C2451" s="102" t="s">
        <v>1008</v>
      </c>
      <c r="D2451" s="476" t="s">
        <v>1009</v>
      </c>
      <c r="E2451" s="352"/>
      <c r="F2451" s="352"/>
      <c r="G2451" s="353"/>
      <c r="H2451" s="477"/>
      <c r="I2451" s="477"/>
      <c r="J2451" s="478"/>
      <c r="K2451" s="478"/>
      <c r="L2451" s="479"/>
      <c r="R2451" s="186"/>
    </row>
    <row r="2452" spans="3:18">
      <c r="C2452" s="74"/>
      <c r="D2452" s="75" t="s">
        <v>995</v>
      </c>
      <c r="E2452" s="76"/>
      <c r="F2452" s="76" t="s">
        <v>995</v>
      </c>
      <c r="G2452" s="99"/>
      <c r="H2452" s="78"/>
      <c r="I2452" s="95" t="s">
        <v>995</v>
      </c>
      <c r="J2452" s="80" t="s">
        <v>995</v>
      </c>
      <c r="K2452" s="96" t="s">
        <v>995</v>
      </c>
      <c r="L2452" s="81" t="s">
        <v>995</v>
      </c>
      <c r="R2452" s="186"/>
    </row>
    <row r="2453" spans="3:18">
      <c r="C2453" s="74"/>
      <c r="D2453" s="75" t="s">
        <v>995</v>
      </c>
      <c r="E2453" s="76"/>
      <c r="F2453" s="76" t="s">
        <v>995</v>
      </c>
      <c r="G2453" s="99"/>
      <c r="H2453" s="78"/>
      <c r="I2453" s="95" t="s">
        <v>995</v>
      </c>
      <c r="J2453" s="80" t="s">
        <v>995</v>
      </c>
      <c r="K2453" s="96" t="s">
        <v>995</v>
      </c>
      <c r="L2453" s="81" t="s">
        <v>995</v>
      </c>
      <c r="R2453" s="186"/>
    </row>
    <row r="2454" spans="3:18">
      <c r="C2454" s="82"/>
      <c r="D2454" s="83"/>
      <c r="E2454" s="84"/>
      <c r="F2454" s="84"/>
      <c r="G2454" s="85"/>
      <c r="H2454" s="86"/>
      <c r="I2454" s="86"/>
      <c r="J2454" s="87"/>
      <c r="K2454" s="88" t="s">
        <v>1010</v>
      </c>
      <c r="L2454" s="89">
        <v>0</v>
      </c>
      <c r="R2454" s="186"/>
    </row>
    <row r="2455" spans="3:18">
      <c r="C2455" s="74"/>
      <c r="D2455" s="75" t="s">
        <v>995</v>
      </c>
      <c r="E2455" s="76"/>
      <c r="F2455" s="76" t="s">
        <v>995</v>
      </c>
      <c r="G2455" s="99"/>
      <c r="H2455" s="78"/>
      <c r="I2455" s="95" t="s">
        <v>995</v>
      </c>
      <c r="J2455" s="80" t="s">
        <v>995</v>
      </c>
      <c r="K2455" s="96" t="s">
        <v>995</v>
      </c>
      <c r="L2455" s="81" t="s">
        <v>995</v>
      </c>
      <c r="R2455" s="186"/>
    </row>
    <row r="2456" spans="3:18">
      <c r="C2456" s="104"/>
      <c r="D2456" s="105"/>
      <c r="E2456" s="105"/>
      <c r="F2456" s="105"/>
      <c r="G2456" s="105"/>
      <c r="H2456" s="105"/>
      <c r="I2456" s="105"/>
      <c r="J2456" s="106" t="s">
        <v>1011</v>
      </c>
      <c r="K2456" s="107"/>
      <c r="L2456" s="108">
        <v>1</v>
      </c>
      <c r="R2456" s="186"/>
    </row>
    <row r="2457" spans="3:18">
      <c r="C2457" s="104"/>
      <c r="D2457" s="105"/>
      <c r="E2457" s="105"/>
      <c r="F2457" s="105"/>
      <c r="G2457" s="105"/>
      <c r="H2457" s="105"/>
      <c r="I2457" s="105"/>
      <c r="J2457" s="106" t="s">
        <v>1012</v>
      </c>
      <c r="K2457" s="109"/>
      <c r="L2457" s="108">
        <v>12.23</v>
      </c>
      <c r="R2457" s="186"/>
    </row>
    <row r="2458" spans="3:18">
      <c r="C2458" s="104"/>
      <c r="D2458" s="105"/>
      <c r="E2458" s="105"/>
      <c r="F2458" s="105"/>
      <c r="G2458" s="105"/>
      <c r="H2458" s="105"/>
      <c r="I2458" s="105"/>
      <c r="J2458" s="106" t="s">
        <v>1013</v>
      </c>
      <c r="K2458" s="110">
        <v>0</v>
      </c>
      <c r="L2458" s="108">
        <v>0</v>
      </c>
      <c r="R2458" s="186"/>
    </row>
    <row r="2459" spans="3:18">
      <c r="C2459" s="111"/>
      <c r="D2459" s="112"/>
      <c r="E2459" s="112"/>
      <c r="F2459" s="112"/>
      <c r="G2459" s="112"/>
      <c r="H2459" s="112"/>
      <c r="I2459" s="112"/>
      <c r="J2459" s="113" t="s">
        <v>1014</v>
      </c>
      <c r="K2459" s="114"/>
      <c r="L2459" s="115">
        <v>12.23</v>
      </c>
      <c r="R2459" s="186"/>
    </row>
    <row r="2460" spans="3:18">
      <c r="C2460" s="116" t="s">
        <v>1015</v>
      </c>
      <c r="D2460" s="117" t="s">
        <v>1030</v>
      </c>
      <c r="E2460" s="117"/>
      <c r="F2460" s="117"/>
      <c r="G2460" s="117"/>
      <c r="H2460" s="117"/>
      <c r="I2460" s="117"/>
      <c r="J2460" s="117"/>
      <c r="K2460" s="117"/>
      <c r="L2460" s="118"/>
      <c r="R2460" s="186"/>
    </row>
    <row r="2461" spans="3:18">
      <c r="C2461" s="119"/>
      <c r="D2461" s="1788"/>
      <c r="E2461" s="1788"/>
      <c r="F2461" s="1788"/>
      <c r="G2461" s="1788"/>
      <c r="H2461" s="1788"/>
      <c r="I2461" s="1788"/>
      <c r="J2461" s="1788"/>
      <c r="K2461" s="120"/>
      <c r="L2461" s="121"/>
      <c r="R2461" s="186"/>
    </row>
    <row r="2462" spans="3:18">
      <c r="C2462" s="119"/>
      <c r="D2462" s="1792"/>
      <c r="E2462" s="1792"/>
      <c r="F2462" s="1792"/>
      <c r="G2462" s="1792"/>
      <c r="H2462" s="1792"/>
      <c r="I2462" s="1792"/>
      <c r="J2462" s="1792"/>
      <c r="K2462" s="1792"/>
      <c r="L2462" s="121"/>
      <c r="R2462" s="186"/>
    </row>
    <row r="2463" spans="3:18" ht="15.75" thickBot="1">
      <c r="C2463" s="501"/>
      <c r="D2463" s="1797"/>
      <c r="E2463" s="1797"/>
      <c r="F2463" s="1797"/>
      <c r="G2463" s="1797"/>
      <c r="H2463" s="1797"/>
      <c r="I2463" s="1797"/>
      <c r="J2463" s="1797"/>
      <c r="K2463" s="1797"/>
      <c r="L2463" s="502"/>
      <c r="R2463" s="186"/>
    </row>
    <row r="2464" spans="3:18" ht="19.5" thickBot="1">
      <c r="C2464" s="1789" t="s">
        <v>977</v>
      </c>
      <c r="D2464" s="1790"/>
      <c r="E2464" s="1790"/>
      <c r="F2464" s="1790"/>
      <c r="G2464" s="1790"/>
      <c r="H2464" s="1790"/>
      <c r="I2464" s="1790"/>
      <c r="J2464" s="1790"/>
      <c r="K2464" s="1790"/>
      <c r="L2464" s="1791"/>
    </row>
    <row r="2465" spans="1:12">
      <c r="C2465" s="210" t="s">
        <v>981</v>
      </c>
      <c r="D2465" s="211" t="s">
        <v>23</v>
      </c>
      <c r="E2465" s="212" t="s">
        <v>982</v>
      </c>
      <c r="F2465" s="212" t="s">
        <v>970</v>
      </c>
      <c r="G2465" s="213" t="s">
        <v>983</v>
      </c>
      <c r="H2465" s="214" t="s">
        <v>984</v>
      </c>
      <c r="I2465" s="215"/>
      <c r="J2465" s="216" t="s">
        <v>985</v>
      </c>
      <c r="K2465" s="217"/>
      <c r="L2465" s="218" t="s">
        <v>986</v>
      </c>
    </row>
    <row r="2466" spans="1:12" ht="25.5">
      <c r="C2466" s="219" t="s">
        <v>626</v>
      </c>
      <c r="D2466" s="220" t="s">
        <v>755</v>
      </c>
      <c r="E2466" s="221" t="s">
        <v>191</v>
      </c>
      <c r="F2466" s="222" t="s">
        <v>704</v>
      </c>
      <c r="G2466" s="223">
        <v>39.520000000000003</v>
      </c>
      <c r="H2466" s="224" t="s">
        <v>987</v>
      </c>
      <c r="I2466" s="225" t="s">
        <v>988</v>
      </c>
      <c r="J2466" s="226" t="s">
        <v>989</v>
      </c>
      <c r="K2466" s="227" t="s">
        <v>990</v>
      </c>
      <c r="L2466" s="228">
        <v>52.777177540485837</v>
      </c>
    </row>
    <row r="2467" spans="1:12">
      <c r="C2467" s="67" t="s">
        <v>665</v>
      </c>
      <c r="D2467" s="68" t="s">
        <v>991</v>
      </c>
      <c r="E2467" s="69"/>
      <c r="F2467" s="69"/>
      <c r="G2467" s="70"/>
      <c r="H2467" s="71"/>
      <c r="I2467" s="71"/>
      <c r="J2467" s="72"/>
      <c r="K2467" s="72"/>
      <c r="L2467" s="73"/>
    </row>
    <row r="2468" spans="1:12">
      <c r="C2468" s="74" t="s">
        <v>1159</v>
      </c>
      <c r="D2468" s="83" t="s">
        <v>1160</v>
      </c>
      <c r="E2468" s="94" t="s">
        <v>181</v>
      </c>
      <c r="F2468" s="76" t="s">
        <v>776</v>
      </c>
      <c r="G2468" s="125">
        <v>1</v>
      </c>
      <c r="H2468" s="78">
        <v>0.5</v>
      </c>
      <c r="I2468" s="79">
        <v>0.5</v>
      </c>
      <c r="J2468" s="341">
        <v>106.4996</v>
      </c>
      <c r="K2468" s="342">
        <v>41.357399999999998</v>
      </c>
      <c r="L2468" s="81">
        <v>73.9285</v>
      </c>
    </row>
    <row r="2469" spans="1:12" ht="25.5">
      <c r="C2469" s="74" t="s">
        <v>1161</v>
      </c>
      <c r="D2469" s="97" t="s">
        <v>1162</v>
      </c>
      <c r="E2469" s="94" t="s">
        <v>181</v>
      </c>
      <c r="F2469" s="76" t="s">
        <v>776</v>
      </c>
      <c r="G2469" s="125">
        <v>1</v>
      </c>
      <c r="H2469" s="129">
        <v>1</v>
      </c>
      <c r="I2469" s="129">
        <v>0</v>
      </c>
      <c r="J2469" s="343">
        <v>409.82729999999998</v>
      </c>
      <c r="K2469" s="344">
        <v>174.98439999999999</v>
      </c>
      <c r="L2469" s="81">
        <v>409.82729999999998</v>
      </c>
    </row>
    <row r="2470" spans="1:12">
      <c r="C2470" s="82"/>
      <c r="D2470" s="83"/>
      <c r="E2470" s="84"/>
      <c r="F2470" s="84"/>
      <c r="G2470" s="85"/>
      <c r="H2470" s="86"/>
      <c r="I2470" s="86"/>
      <c r="J2470" s="87"/>
      <c r="K2470" s="88" t="s">
        <v>996</v>
      </c>
      <c r="L2470" s="89">
        <v>483.75579999999997</v>
      </c>
    </row>
    <row r="2471" spans="1:12">
      <c r="C2471" s="67" t="s">
        <v>705</v>
      </c>
      <c r="D2471" s="90" t="s">
        <v>997</v>
      </c>
      <c r="E2471" s="84"/>
      <c r="F2471" s="84"/>
      <c r="G2471" s="85"/>
      <c r="H2471" s="91"/>
      <c r="I2471" s="91"/>
      <c r="J2471" s="92"/>
      <c r="K2471" s="92"/>
      <c r="L2471" s="93"/>
    </row>
    <row r="2472" spans="1:12">
      <c r="A2472" s="143"/>
      <c r="B2472" s="143"/>
      <c r="C2472" s="74" t="s">
        <v>1163</v>
      </c>
      <c r="D2472" s="156" t="s">
        <v>1164</v>
      </c>
      <c r="E2472" s="94" t="s">
        <v>181</v>
      </c>
      <c r="F2472" s="76" t="s">
        <v>994</v>
      </c>
      <c r="G2472" s="125">
        <v>1</v>
      </c>
      <c r="H2472" s="78"/>
      <c r="I2472" s="79" t="s">
        <v>995</v>
      </c>
      <c r="J2472" s="323">
        <v>17.4068</v>
      </c>
      <c r="K2472" s="124" t="s">
        <v>995</v>
      </c>
      <c r="L2472" s="81">
        <v>17.4068</v>
      </c>
    </row>
    <row r="2473" spans="1:12">
      <c r="A2473" s="144">
        <v>88316</v>
      </c>
      <c r="B2473" s="144" t="s">
        <v>56</v>
      </c>
      <c r="C2473" s="74">
        <v>88316</v>
      </c>
      <c r="D2473" s="156" t="s">
        <v>9016</v>
      </c>
      <c r="E2473" s="94" t="s">
        <v>56</v>
      </c>
      <c r="F2473" s="76" t="s">
        <v>994</v>
      </c>
      <c r="G2473" s="125">
        <v>7</v>
      </c>
      <c r="H2473" s="78"/>
      <c r="I2473" s="79" t="s">
        <v>995</v>
      </c>
      <c r="J2473" s="157">
        <v>17.61</v>
      </c>
      <c r="K2473" s="124" t="s">
        <v>995</v>
      </c>
      <c r="L2473" s="81">
        <v>123.27</v>
      </c>
    </row>
    <row r="2474" spans="1:12">
      <c r="A2474" s="144"/>
      <c r="B2474" s="144"/>
      <c r="C2474" s="74"/>
      <c r="D2474" s="127"/>
      <c r="E2474" s="128"/>
      <c r="F2474" s="98"/>
      <c r="G2474" s="125"/>
      <c r="H2474" s="129"/>
      <c r="I2474" s="129"/>
      <c r="J2474" s="158"/>
      <c r="K2474" s="159"/>
      <c r="L2474" s="81"/>
    </row>
    <row r="2475" spans="1:12">
      <c r="A2475" s="29"/>
      <c r="B2475" s="29"/>
      <c r="C2475" s="82"/>
      <c r="D2475" s="83"/>
      <c r="E2475" s="84"/>
      <c r="F2475" s="84"/>
      <c r="G2475" s="85"/>
      <c r="H2475" s="86"/>
      <c r="I2475" s="86"/>
      <c r="J2475" s="87"/>
      <c r="K2475" s="88" t="s">
        <v>999</v>
      </c>
      <c r="L2475" s="101">
        <v>624.43259999999998</v>
      </c>
    </row>
    <row r="2476" spans="1:12">
      <c r="A2476" s="29"/>
      <c r="B2476" s="29"/>
      <c r="C2476" s="82"/>
      <c r="D2476" s="83"/>
      <c r="E2476" s="84"/>
      <c r="F2476" s="84"/>
      <c r="G2476" s="85"/>
      <c r="H2476" s="86"/>
      <c r="I2476" s="86"/>
      <c r="J2476" s="87"/>
      <c r="K2476" s="88" t="s">
        <v>1000</v>
      </c>
      <c r="L2476" s="101">
        <v>15.800420040485829</v>
      </c>
    </row>
    <row r="2477" spans="1:12">
      <c r="A2477" s="29"/>
      <c r="B2477" s="29"/>
      <c r="C2477" s="102" t="s">
        <v>750</v>
      </c>
      <c r="D2477" s="90" t="s">
        <v>1001</v>
      </c>
      <c r="E2477" s="94"/>
      <c r="F2477" s="76"/>
      <c r="G2477" s="125"/>
      <c r="H2477" s="86"/>
      <c r="I2477" s="86" t="s">
        <v>995</v>
      </c>
      <c r="J2477" s="87"/>
      <c r="K2477" s="87"/>
      <c r="L2477" s="103"/>
    </row>
    <row r="2478" spans="1:12">
      <c r="A2478" s="144"/>
      <c r="B2478" s="144"/>
      <c r="C2478" s="74" t="s">
        <v>1165</v>
      </c>
      <c r="D2478" s="156" t="s">
        <v>1166</v>
      </c>
      <c r="E2478" s="94" t="s">
        <v>181</v>
      </c>
      <c r="F2478" s="76" t="s">
        <v>1167</v>
      </c>
      <c r="G2478" s="125">
        <v>3.0750000000000002</v>
      </c>
      <c r="H2478" s="78"/>
      <c r="I2478" s="79" t="s">
        <v>995</v>
      </c>
      <c r="J2478" s="323">
        <v>10.806100000000001</v>
      </c>
      <c r="K2478" s="124" t="s">
        <v>995</v>
      </c>
      <c r="L2478" s="81">
        <v>33.228757500000007</v>
      </c>
    </row>
    <row r="2479" spans="1:12" ht="30">
      <c r="A2479" s="144">
        <v>25973</v>
      </c>
      <c r="B2479" s="144" t="s">
        <v>65</v>
      </c>
      <c r="C2479" s="74">
        <v>25973</v>
      </c>
      <c r="D2479" s="156" t="s">
        <v>12564</v>
      </c>
      <c r="E2479" s="94" t="s">
        <v>65</v>
      </c>
      <c r="F2479" s="76" t="s">
        <v>9401</v>
      </c>
      <c r="G2479" s="125">
        <v>0.4</v>
      </c>
      <c r="H2479" s="78"/>
      <c r="I2479" s="79" t="s">
        <v>995</v>
      </c>
      <c r="J2479" s="157">
        <v>8.11</v>
      </c>
      <c r="K2479" s="124" t="s">
        <v>995</v>
      </c>
      <c r="L2479" s="81">
        <v>3.2439999999999998</v>
      </c>
    </row>
    <row r="2480" spans="1:12" ht="30">
      <c r="A2480" s="144">
        <v>38121</v>
      </c>
      <c r="B2480" s="144" t="s">
        <v>65</v>
      </c>
      <c r="C2480" s="74">
        <v>38121</v>
      </c>
      <c r="D2480" s="156" t="s">
        <v>13917</v>
      </c>
      <c r="E2480" s="94" t="s">
        <v>65</v>
      </c>
      <c r="F2480" s="76" t="s">
        <v>9346</v>
      </c>
      <c r="G2480" s="125">
        <v>0.03</v>
      </c>
      <c r="H2480" s="78"/>
      <c r="I2480" s="79" t="s">
        <v>995</v>
      </c>
      <c r="J2480" s="157">
        <v>16.8</v>
      </c>
      <c r="K2480" s="124" t="s">
        <v>995</v>
      </c>
      <c r="L2480" s="81">
        <v>0.504</v>
      </c>
    </row>
    <row r="2481" spans="3:12">
      <c r="C2481" s="74"/>
      <c r="D2481" s="160"/>
      <c r="E2481" s="128"/>
      <c r="F2481" s="98"/>
      <c r="G2481" s="125"/>
      <c r="H2481" s="129"/>
      <c r="I2481" s="129"/>
      <c r="J2481" s="158"/>
      <c r="K2481" s="159"/>
      <c r="L2481" s="153"/>
    </row>
    <row r="2482" spans="3:12">
      <c r="C2482" s="82"/>
      <c r="D2482" s="83"/>
      <c r="E2482" s="84"/>
      <c r="F2482" s="84"/>
      <c r="G2482" s="85"/>
      <c r="H2482" s="86"/>
      <c r="I2482" s="86"/>
      <c r="J2482" s="87"/>
      <c r="K2482" s="88" t="s">
        <v>1002</v>
      </c>
      <c r="L2482" s="89">
        <v>36.976757500000005</v>
      </c>
    </row>
    <row r="2483" spans="3:12">
      <c r="C2483" s="102" t="s">
        <v>964</v>
      </c>
      <c r="D2483" s="90" t="s">
        <v>1003</v>
      </c>
      <c r="E2483" s="84"/>
      <c r="F2483" s="84"/>
      <c r="G2483" s="85"/>
      <c r="H2483" s="86"/>
      <c r="I2483" s="86"/>
      <c r="J2483" s="87"/>
      <c r="K2483" s="87"/>
      <c r="L2483" s="103"/>
    </row>
    <row r="2484" spans="3:12">
      <c r="C2484" s="74"/>
      <c r="D2484" s="122"/>
      <c r="E2484" s="94"/>
      <c r="F2484" s="76"/>
      <c r="G2484" s="125"/>
      <c r="H2484" s="78"/>
      <c r="I2484" s="79"/>
      <c r="J2484" s="157"/>
      <c r="K2484" s="124"/>
      <c r="L2484" s="81"/>
    </row>
    <row r="2485" spans="3:12">
      <c r="C2485" s="67"/>
      <c r="D2485" s="147"/>
      <c r="E2485" s="148"/>
      <c r="F2485" s="149"/>
      <c r="G2485" s="150"/>
      <c r="H2485" s="151"/>
      <c r="I2485" s="161"/>
      <c r="J2485" s="162"/>
      <c r="K2485" s="163"/>
      <c r="L2485" s="152"/>
    </row>
    <row r="2486" spans="3:12">
      <c r="C2486" s="82"/>
      <c r="D2486" s="83"/>
      <c r="E2486" s="84"/>
      <c r="F2486" s="84"/>
      <c r="G2486" s="85"/>
      <c r="H2486" s="86"/>
      <c r="I2486" s="86"/>
      <c r="J2486" s="87"/>
      <c r="K2486" s="88" t="s">
        <v>1004</v>
      </c>
      <c r="L2486" s="89">
        <v>0</v>
      </c>
    </row>
    <row r="2487" spans="3:12">
      <c r="C2487" s="102" t="s">
        <v>1005</v>
      </c>
      <c r="D2487" s="90" t="s">
        <v>1006</v>
      </c>
      <c r="E2487" s="84"/>
      <c r="F2487" s="84"/>
      <c r="G2487" s="85"/>
      <c r="H2487" s="86"/>
      <c r="I2487" s="86"/>
      <c r="J2487" s="87"/>
      <c r="K2487" s="87"/>
      <c r="L2487" s="103"/>
    </row>
    <row r="2488" spans="3:12">
      <c r="C2488" s="74"/>
      <c r="D2488" s="122"/>
      <c r="E2488" s="128"/>
      <c r="F2488" s="76"/>
      <c r="G2488" s="99"/>
      <c r="H2488" s="78"/>
      <c r="I2488" s="79"/>
      <c r="J2488" s="145"/>
      <c r="K2488" s="124"/>
      <c r="L2488" s="81"/>
    </row>
    <row r="2489" spans="3:12">
      <c r="C2489" s="74"/>
      <c r="D2489" s="75" t="s">
        <v>995</v>
      </c>
      <c r="E2489" s="76"/>
      <c r="F2489" s="76" t="s">
        <v>995</v>
      </c>
      <c r="G2489" s="99"/>
      <c r="H2489" s="78"/>
      <c r="I2489" s="79" t="s">
        <v>995</v>
      </c>
      <c r="J2489" s="80" t="s">
        <v>995</v>
      </c>
      <c r="K2489" s="124" t="s">
        <v>995</v>
      </c>
      <c r="L2489" s="81" t="s">
        <v>995</v>
      </c>
    </row>
    <row r="2490" spans="3:12">
      <c r="C2490" s="82"/>
      <c r="D2490" s="83"/>
      <c r="E2490" s="84"/>
      <c r="F2490" s="84"/>
      <c r="G2490" s="85"/>
      <c r="H2490" s="86"/>
      <c r="I2490" s="86"/>
      <c r="J2490" s="87"/>
      <c r="K2490" s="88" t="s">
        <v>1007</v>
      </c>
      <c r="L2490" s="89">
        <v>0</v>
      </c>
    </row>
    <row r="2491" spans="3:12">
      <c r="C2491" s="102" t="s">
        <v>1008</v>
      </c>
      <c r="D2491" s="90" t="s">
        <v>1009</v>
      </c>
      <c r="E2491" s="84"/>
      <c r="F2491" s="84"/>
      <c r="G2491" s="85"/>
      <c r="H2491" s="86"/>
      <c r="I2491" s="86"/>
      <c r="J2491" s="87"/>
      <c r="K2491" s="87"/>
      <c r="L2491" s="103"/>
    </row>
    <row r="2492" spans="3:12">
      <c r="C2492" s="74"/>
      <c r="D2492" s="75" t="s">
        <v>995</v>
      </c>
      <c r="E2492" s="76"/>
      <c r="F2492" s="76" t="s">
        <v>995</v>
      </c>
      <c r="G2492" s="99"/>
      <c r="H2492" s="78"/>
      <c r="I2492" s="79" t="s">
        <v>995</v>
      </c>
      <c r="J2492" s="80" t="s">
        <v>995</v>
      </c>
      <c r="K2492" s="124" t="s">
        <v>995</v>
      </c>
      <c r="L2492" s="81" t="s">
        <v>995</v>
      </c>
    </row>
    <row r="2493" spans="3:12">
      <c r="C2493" s="74"/>
      <c r="D2493" s="75" t="s">
        <v>995</v>
      </c>
      <c r="E2493" s="76"/>
      <c r="F2493" s="76" t="s">
        <v>995</v>
      </c>
      <c r="G2493" s="99"/>
      <c r="H2493" s="78"/>
      <c r="I2493" s="79" t="s">
        <v>995</v>
      </c>
      <c r="J2493" s="80" t="s">
        <v>995</v>
      </c>
      <c r="K2493" s="124" t="s">
        <v>995</v>
      </c>
      <c r="L2493" s="81" t="s">
        <v>995</v>
      </c>
    </row>
    <row r="2494" spans="3:12">
      <c r="C2494" s="82"/>
      <c r="D2494" s="83"/>
      <c r="E2494" s="84"/>
      <c r="F2494" s="84"/>
      <c r="G2494" s="85"/>
      <c r="H2494" s="86"/>
      <c r="I2494" s="86"/>
      <c r="J2494" s="87"/>
      <c r="K2494" s="88" t="s">
        <v>1010</v>
      </c>
      <c r="L2494" s="89">
        <v>0</v>
      </c>
    </row>
    <row r="2495" spans="3:12">
      <c r="C2495" s="74"/>
      <c r="D2495" s="75" t="s">
        <v>995</v>
      </c>
      <c r="E2495" s="76"/>
      <c r="F2495" s="76" t="s">
        <v>995</v>
      </c>
      <c r="G2495" s="99"/>
      <c r="H2495" s="78"/>
      <c r="I2495" s="79" t="s">
        <v>995</v>
      </c>
      <c r="J2495" s="80" t="s">
        <v>995</v>
      </c>
      <c r="K2495" s="124" t="s">
        <v>995</v>
      </c>
      <c r="L2495" s="81" t="s">
        <v>995</v>
      </c>
    </row>
    <row r="2496" spans="3:12">
      <c r="C2496" s="104"/>
      <c r="D2496" s="105"/>
      <c r="E2496" s="105"/>
      <c r="F2496" s="105"/>
      <c r="G2496" s="105"/>
      <c r="H2496" s="105"/>
      <c r="I2496" s="105"/>
      <c r="J2496" s="106" t="s">
        <v>1011</v>
      </c>
      <c r="K2496" s="107"/>
      <c r="L2496" s="108">
        <v>1</v>
      </c>
    </row>
    <row r="2497" spans="1:13">
      <c r="C2497" s="104"/>
      <c r="D2497" s="105"/>
      <c r="E2497" s="105"/>
      <c r="F2497" s="105"/>
      <c r="G2497" s="105"/>
      <c r="H2497" s="105"/>
      <c r="I2497" s="105"/>
      <c r="J2497" s="106" t="s">
        <v>1012</v>
      </c>
      <c r="K2497" s="109"/>
      <c r="L2497" s="108">
        <v>52.777177540485837</v>
      </c>
    </row>
    <row r="2498" spans="1:13">
      <c r="C2498" s="104"/>
      <c r="D2498" s="105"/>
      <c r="E2498" s="105"/>
      <c r="F2498" s="105"/>
      <c r="G2498" s="105"/>
      <c r="H2498" s="105"/>
      <c r="I2498" s="105"/>
      <c r="J2498" s="106" t="s">
        <v>1013</v>
      </c>
      <c r="K2498" s="110">
        <v>0</v>
      </c>
      <c r="L2498" s="108">
        <v>0</v>
      </c>
    </row>
    <row r="2499" spans="1:13">
      <c r="C2499" s="111"/>
      <c r="D2499" s="112"/>
      <c r="E2499" s="112"/>
      <c r="F2499" s="112"/>
      <c r="G2499" s="112"/>
      <c r="H2499" s="112"/>
      <c r="I2499" s="112"/>
      <c r="J2499" s="113" t="s">
        <v>1014</v>
      </c>
      <c r="K2499" s="114"/>
      <c r="L2499" s="115">
        <v>52.777177540485837</v>
      </c>
    </row>
    <row r="2500" spans="1:13">
      <c r="C2500" s="116" t="s">
        <v>1015</v>
      </c>
      <c r="D2500" s="117" t="s">
        <v>1030</v>
      </c>
      <c r="E2500" s="117"/>
      <c r="F2500" s="117"/>
      <c r="G2500" s="117"/>
      <c r="H2500" s="117"/>
      <c r="I2500" s="117"/>
      <c r="J2500" s="117"/>
      <c r="K2500" s="117"/>
      <c r="L2500" s="118"/>
    </row>
    <row r="2501" spans="1:13">
      <c r="C2501" s="119"/>
      <c r="D2501" s="1788"/>
      <c r="E2501" s="1788"/>
      <c r="F2501" s="1788"/>
      <c r="G2501" s="1788"/>
      <c r="H2501" s="1788"/>
      <c r="I2501" s="1788"/>
      <c r="J2501" s="1788"/>
      <c r="K2501" s="120"/>
      <c r="L2501" s="121"/>
    </row>
    <row r="2502" spans="1:13">
      <c r="C2502" s="119"/>
      <c r="D2502" s="1792"/>
      <c r="E2502" s="1792"/>
      <c r="F2502" s="1792"/>
      <c r="G2502" s="1792"/>
      <c r="H2502" s="1792"/>
      <c r="I2502" s="1792"/>
      <c r="J2502" s="1792"/>
      <c r="K2502" s="1792"/>
      <c r="L2502" s="121"/>
    </row>
    <row r="2503" spans="1:13">
      <c r="C2503" s="119"/>
      <c r="D2503" s="1788"/>
      <c r="E2503" s="1788"/>
      <c r="F2503" s="1788"/>
      <c r="G2503" s="1788"/>
      <c r="H2503" s="1788"/>
      <c r="I2503" s="1788"/>
      <c r="J2503" s="1788"/>
      <c r="K2503" s="1788"/>
      <c r="L2503" s="121"/>
    </row>
    <row r="2504" spans="1:13">
      <c r="C2504" s="210" t="s">
        <v>981</v>
      </c>
      <c r="D2504" s="211" t="s">
        <v>23</v>
      </c>
      <c r="E2504" s="212" t="s">
        <v>982</v>
      </c>
      <c r="F2504" s="212" t="s">
        <v>970</v>
      </c>
      <c r="G2504" s="213" t="s">
        <v>983</v>
      </c>
      <c r="H2504" s="214" t="s">
        <v>984</v>
      </c>
      <c r="I2504" s="215"/>
      <c r="J2504" s="216" t="s">
        <v>985</v>
      </c>
      <c r="K2504" s="217"/>
      <c r="L2504" s="218" t="s">
        <v>986</v>
      </c>
    </row>
    <row r="2505" spans="1:13">
      <c r="C2505" s="219" t="s">
        <v>629</v>
      </c>
      <c r="D2505" s="220" t="s">
        <v>703</v>
      </c>
      <c r="E2505" s="221" t="s">
        <v>191</v>
      </c>
      <c r="F2505" s="222" t="s">
        <v>704</v>
      </c>
      <c r="G2505" s="223">
        <v>95.4</v>
      </c>
      <c r="H2505" s="224" t="s">
        <v>987</v>
      </c>
      <c r="I2505" s="225" t="s">
        <v>988</v>
      </c>
      <c r="J2505" s="226" t="s">
        <v>989</v>
      </c>
      <c r="K2505" s="227" t="s">
        <v>990</v>
      </c>
      <c r="L2505" s="228">
        <v>42.747490204402524</v>
      </c>
    </row>
    <row r="2506" spans="1:13">
      <c r="C2506" s="67" t="s">
        <v>665</v>
      </c>
      <c r="D2506" s="68" t="s">
        <v>991</v>
      </c>
      <c r="E2506" s="69"/>
      <c r="F2506" s="69"/>
      <c r="G2506" s="70"/>
      <c r="H2506" s="71"/>
      <c r="I2506" s="71"/>
      <c r="J2506" s="72"/>
      <c r="K2506" s="72"/>
      <c r="L2506" s="73"/>
    </row>
    <row r="2507" spans="1:13">
      <c r="C2507" s="74" t="s">
        <v>1159</v>
      </c>
      <c r="D2507" s="83" t="s">
        <v>1168</v>
      </c>
      <c r="E2507" s="94" t="s">
        <v>181</v>
      </c>
      <c r="F2507" s="76" t="s">
        <v>776</v>
      </c>
      <c r="G2507" s="125">
        <v>1</v>
      </c>
      <c r="H2507" s="129">
        <v>0.5</v>
      </c>
      <c r="I2507" s="129">
        <v>0.5</v>
      </c>
      <c r="J2507" s="343">
        <v>106.4996</v>
      </c>
      <c r="K2507" s="159">
        <v>41.357399999999998</v>
      </c>
      <c r="L2507" s="81">
        <v>73.9285</v>
      </c>
      <c r="M2507" t="s">
        <v>49</v>
      </c>
    </row>
    <row r="2508" spans="1:13" ht="25.5">
      <c r="C2508" s="74" t="s">
        <v>1161</v>
      </c>
      <c r="D2508" s="97" t="s">
        <v>1162</v>
      </c>
      <c r="E2508" s="94" t="s">
        <v>181</v>
      </c>
      <c r="F2508" s="76" t="s">
        <v>776</v>
      </c>
      <c r="G2508" s="125">
        <v>1</v>
      </c>
      <c r="H2508" s="78">
        <v>1</v>
      </c>
      <c r="I2508" s="79">
        <v>0</v>
      </c>
      <c r="J2508" s="323">
        <v>409.82729999999998</v>
      </c>
      <c r="K2508" s="124">
        <v>174.98439999999999</v>
      </c>
      <c r="L2508" s="81">
        <v>409.82729999999998</v>
      </c>
    </row>
    <row r="2509" spans="1:13">
      <c r="C2509" s="82"/>
      <c r="D2509" s="83"/>
      <c r="E2509" s="84"/>
      <c r="F2509" s="84"/>
      <c r="G2509" s="85"/>
      <c r="H2509" s="86"/>
      <c r="I2509" s="86"/>
      <c r="J2509" s="87"/>
      <c r="K2509" s="88" t="s">
        <v>996</v>
      </c>
      <c r="L2509" s="89">
        <v>483.75579999999997</v>
      </c>
    </row>
    <row r="2510" spans="1:13">
      <c r="C2510" s="67" t="s">
        <v>705</v>
      </c>
      <c r="D2510" s="90" t="s">
        <v>997</v>
      </c>
      <c r="E2510" s="84"/>
      <c r="F2510" s="84"/>
      <c r="G2510" s="85"/>
      <c r="H2510" s="91"/>
      <c r="I2510" s="91"/>
      <c r="J2510" s="92"/>
      <c r="K2510" s="92"/>
      <c r="L2510" s="93"/>
    </row>
    <row r="2511" spans="1:13">
      <c r="A2511" s="143"/>
      <c r="B2511" s="143"/>
      <c r="C2511" s="74" t="s">
        <v>1163</v>
      </c>
      <c r="D2511" s="156" t="s">
        <v>1164</v>
      </c>
      <c r="E2511" s="94" t="s">
        <v>181</v>
      </c>
      <c r="F2511" s="76" t="s">
        <v>994</v>
      </c>
      <c r="G2511" s="125">
        <v>1</v>
      </c>
      <c r="H2511" s="78"/>
      <c r="I2511" s="79" t="s">
        <v>995</v>
      </c>
      <c r="J2511" s="323">
        <v>17.4068</v>
      </c>
      <c r="K2511" s="124" t="s">
        <v>995</v>
      </c>
      <c r="L2511" s="81">
        <v>17.4068</v>
      </c>
    </row>
    <row r="2512" spans="1:13">
      <c r="A2512" s="144">
        <v>88316</v>
      </c>
      <c r="B2512" s="144" t="s">
        <v>56</v>
      </c>
      <c r="C2512" s="74">
        <v>88316</v>
      </c>
      <c r="D2512" s="156" t="s">
        <v>9016</v>
      </c>
      <c r="E2512" s="94" t="s">
        <v>56</v>
      </c>
      <c r="F2512" s="76" t="s">
        <v>994</v>
      </c>
      <c r="G2512" s="125">
        <v>5</v>
      </c>
      <c r="H2512" s="78"/>
      <c r="I2512" s="79" t="s">
        <v>995</v>
      </c>
      <c r="J2512" s="157">
        <v>17.61</v>
      </c>
      <c r="K2512" s="124" t="s">
        <v>995</v>
      </c>
      <c r="L2512" s="81">
        <v>88.05</v>
      </c>
    </row>
    <row r="2513" spans="1:12">
      <c r="A2513" s="144"/>
      <c r="B2513" s="144"/>
      <c r="C2513" s="74"/>
      <c r="D2513" s="127"/>
      <c r="E2513" s="128"/>
      <c r="F2513" s="98"/>
      <c r="G2513" s="125"/>
      <c r="H2513" s="129"/>
      <c r="I2513" s="129"/>
      <c r="J2513" s="158"/>
      <c r="K2513" s="159"/>
      <c r="L2513" s="81"/>
    </row>
    <row r="2514" spans="1:12">
      <c r="A2514" s="29"/>
      <c r="B2514" s="29"/>
      <c r="C2514" s="82"/>
      <c r="D2514" s="83"/>
      <c r="E2514" s="84"/>
      <c r="F2514" s="84"/>
      <c r="G2514" s="85"/>
      <c r="H2514" s="86"/>
      <c r="I2514" s="86"/>
      <c r="J2514" s="87"/>
      <c r="K2514" s="88" t="s">
        <v>999</v>
      </c>
      <c r="L2514" s="101">
        <v>589.21259999999995</v>
      </c>
    </row>
    <row r="2515" spans="1:12">
      <c r="A2515" s="29"/>
      <c r="B2515" s="29"/>
      <c r="C2515" s="82"/>
      <c r="D2515" s="83"/>
      <c r="E2515" s="84"/>
      <c r="F2515" s="84"/>
      <c r="G2515" s="85"/>
      <c r="H2515" s="86"/>
      <c r="I2515" s="86"/>
      <c r="J2515" s="87"/>
      <c r="K2515" s="88" t="s">
        <v>1000</v>
      </c>
      <c r="L2515" s="101">
        <v>6.1762327044025147</v>
      </c>
    </row>
    <row r="2516" spans="1:12">
      <c r="A2516" s="29"/>
      <c r="B2516" s="29"/>
      <c r="C2516" s="102" t="s">
        <v>750</v>
      </c>
      <c r="D2516" s="90" t="s">
        <v>1001</v>
      </c>
      <c r="E2516" s="94"/>
      <c r="F2516" s="76"/>
      <c r="G2516" s="125"/>
      <c r="H2516" s="86"/>
      <c r="I2516" s="86" t="s">
        <v>995</v>
      </c>
      <c r="J2516" s="87"/>
      <c r="K2516" s="87"/>
      <c r="L2516" s="103"/>
    </row>
    <row r="2517" spans="1:12">
      <c r="A2517" s="144"/>
      <c r="B2517" s="144"/>
      <c r="C2517" s="74" t="s">
        <v>1165</v>
      </c>
      <c r="D2517" s="156" t="s">
        <v>1166</v>
      </c>
      <c r="E2517" s="94" t="s">
        <v>181</v>
      </c>
      <c r="F2517" s="76" t="s">
        <v>1167</v>
      </c>
      <c r="G2517" s="125">
        <v>3.0750000000000002</v>
      </c>
      <c r="H2517" s="78"/>
      <c r="I2517" s="79" t="s">
        <v>995</v>
      </c>
      <c r="J2517" s="323">
        <v>10.806100000000001</v>
      </c>
      <c r="K2517" s="124" t="s">
        <v>995</v>
      </c>
      <c r="L2517" s="81">
        <v>33.228757500000007</v>
      </c>
    </row>
    <row r="2518" spans="1:12" ht="30">
      <c r="A2518" s="144">
        <v>25973</v>
      </c>
      <c r="B2518" s="144" t="s">
        <v>65</v>
      </c>
      <c r="C2518" s="74">
        <v>25973</v>
      </c>
      <c r="D2518" s="156" t="s">
        <v>12564</v>
      </c>
      <c r="E2518" s="94" t="s">
        <v>65</v>
      </c>
      <c r="F2518" s="76" t="s">
        <v>9401</v>
      </c>
      <c r="G2518" s="125">
        <v>0.35</v>
      </c>
      <c r="H2518" s="78"/>
      <c r="I2518" s="79" t="s">
        <v>995</v>
      </c>
      <c r="J2518" s="157">
        <v>8.11</v>
      </c>
      <c r="K2518" s="124" t="s">
        <v>995</v>
      </c>
      <c r="L2518" s="81">
        <v>2.8384999999999998</v>
      </c>
    </row>
    <row r="2519" spans="1:12" ht="30">
      <c r="A2519" s="144">
        <v>38121</v>
      </c>
      <c r="B2519" s="144" t="s">
        <v>65</v>
      </c>
      <c r="C2519" s="74">
        <v>38121</v>
      </c>
      <c r="D2519" s="156" t="s">
        <v>13917</v>
      </c>
      <c r="E2519" s="94" t="s">
        <v>65</v>
      </c>
      <c r="F2519" s="76" t="s">
        <v>9346</v>
      </c>
      <c r="G2519" s="125">
        <v>0.03</v>
      </c>
      <c r="H2519" s="78"/>
      <c r="I2519" s="79" t="s">
        <v>995</v>
      </c>
      <c r="J2519" s="157">
        <v>16.8</v>
      </c>
      <c r="K2519" s="124" t="s">
        <v>995</v>
      </c>
      <c r="L2519" s="81">
        <v>0.504</v>
      </c>
    </row>
    <row r="2520" spans="1:12">
      <c r="C2520" s="74"/>
      <c r="D2520" s="160"/>
      <c r="E2520" s="128"/>
      <c r="F2520" s="98"/>
      <c r="G2520" s="125"/>
      <c r="H2520" s="129"/>
      <c r="I2520" s="129"/>
      <c r="J2520" s="158"/>
      <c r="K2520" s="159"/>
      <c r="L2520" s="153"/>
    </row>
    <row r="2521" spans="1:12">
      <c r="C2521" s="82"/>
      <c r="D2521" s="83"/>
      <c r="E2521" s="84"/>
      <c r="F2521" s="84"/>
      <c r="G2521" s="85"/>
      <c r="H2521" s="86"/>
      <c r="I2521" s="86"/>
      <c r="J2521" s="87"/>
      <c r="K2521" s="88" t="s">
        <v>1002</v>
      </c>
      <c r="L2521" s="89">
        <v>36.571257500000009</v>
      </c>
    </row>
    <row r="2522" spans="1:12">
      <c r="C2522" s="102" t="s">
        <v>964</v>
      </c>
      <c r="D2522" s="90" t="s">
        <v>1003</v>
      </c>
      <c r="E2522" s="84"/>
      <c r="F2522" s="84"/>
      <c r="G2522" s="85"/>
      <c r="H2522" s="86"/>
      <c r="I2522" s="86"/>
      <c r="J2522" s="87"/>
      <c r="K2522" s="87"/>
      <c r="L2522" s="103"/>
    </row>
    <row r="2523" spans="1:12">
      <c r="C2523" s="74"/>
      <c r="D2523" s="122"/>
      <c r="E2523" s="94"/>
      <c r="F2523" s="76"/>
      <c r="G2523" s="125"/>
      <c r="H2523" s="78"/>
      <c r="I2523" s="79"/>
      <c r="J2523" s="157"/>
      <c r="K2523" s="124"/>
      <c r="L2523" s="81"/>
    </row>
    <row r="2524" spans="1:12">
      <c r="C2524" s="67"/>
      <c r="D2524" s="147"/>
      <c r="E2524" s="148"/>
      <c r="F2524" s="149"/>
      <c r="G2524" s="150"/>
      <c r="H2524" s="151"/>
      <c r="I2524" s="161"/>
      <c r="J2524" s="162"/>
      <c r="K2524" s="163"/>
      <c r="L2524" s="152"/>
    </row>
    <row r="2525" spans="1:12">
      <c r="C2525" s="82"/>
      <c r="D2525" s="83"/>
      <c r="E2525" s="84"/>
      <c r="F2525" s="84"/>
      <c r="G2525" s="85"/>
      <c r="H2525" s="86"/>
      <c r="I2525" s="86"/>
      <c r="J2525" s="87"/>
      <c r="K2525" s="88" t="s">
        <v>1004</v>
      </c>
      <c r="L2525" s="89">
        <v>0</v>
      </c>
    </row>
    <row r="2526" spans="1:12">
      <c r="C2526" s="102" t="s">
        <v>1005</v>
      </c>
      <c r="D2526" s="90" t="s">
        <v>1006</v>
      </c>
      <c r="E2526" s="84"/>
      <c r="F2526" s="84"/>
      <c r="G2526" s="85"/>
      <c r="H2526" s="86"/>
      <c r="I2526" s="86"/>
      <c r="J2526" s="87"/>
      <c r="K2526" s="87"/>
      <c r="L2526" s="103"/>
    </row>
    <row r="2527" spans="1:12">
      <c r="C2527" s="74"/>
      <c r="D2527" s="122"/>
      <c r="E2527" s="128"/>
      <c r="F2527" s="76"/>
      <c r="G2527" s="99"/>
      <c r="H2527" s="78"/>
      <c r="I2527" s="79"/>
      <c r="J2527" s="145"/>
      <c r="K2527" s="124"/>
      <c r="L2527" s="81"/>
    </row>
    <row r="2528" spans="1:12">
      <c r="C2528" s="74"/>
      <c r="D2528" s="75" t="s">
        <v>995</v>
      </c>
      <c r="E2528" s="76"/>
      <c r="F2528" s="76" t="s">
        <v>995</v>
      </c>
      <c r="G2528" s="99"/>
      <c r="H2528" s="78"/>
      <c r="I2528" s="79" t="s">
        <v>995</v>
      </c>
      <c r="J2528" s="80" t="s">
        <v>995</v>
      </c>
      <c r="K2528" s="124" t="s">
        <v>995</v>
      </c>
      <c r="L2528" s="81" t="s">
        <v>995</v>
      </c>
    </row>
    <row r="2529" spans="3:12">
      <c r="C2529" s="82"/>
      <c r="D2529" s="83"/>
      <c r="E2529" s="84"/>
      <c r="F2529" s="84"/>
      <c r="G2529" s="85"/>
      <c r="H2529" s="86"/>
      <c r="I2529" s="86"/>
      <c r="J2529" s="87"/>
      <c r="K2529" s="88" t="s">
        <v>1007</v>
      </c>
      <c r="L2529" s="89">
        <v>0</v>
      </c>
    </row>
    <row r="2530" spans="3:12">
      <c r="C2530" s="102" t="s">
        <v>1008</v>
      </c>
      <c r="D2530" s="90" t="s">
        <v>1009</v>
      </c>
      <c r="E2530" s="84"/>
      <c r="F2530" s="84"/>
      <c r="G2530" s="85"/>
      <c r="H2530" s="86"/>
      <c r="I2530" s="86"/>
      <c r="J2530" s="87"/>
      <c r="K2530" s="87"/>
      <c r="L2530" s="103"/>
    </row>
    <row r="2531" spans="3:12">
      <c r="C2531" s="74"/>
      <c r="D2531" s="75" t="s">
        <v>995</v>
      </c>
      <c r="E2531" s="76"/>
      <c r="F2531" s="76" t="s">
        <v>995</v>
      </c>
      <c r="G2531" s="99"/>
      <c r="H2531" s="78"/>
      <c r="I2531" s="79" t="s">
        <v>995</v>
      </c>
      <c r="J2531" s="80" t="s">
        <v>995</v>
      </c>
      <c r="K2531" s="124" t="s">
        <v>995</v>
      </c>
      <c r="L2531" s="81" t="s">
        <v>995</v>
      </c>
    </row>
    <row r="2532" spans="3:12">
      <c r="C2532" s="74"/>
      <c r="D2532" s="75" t="s">
        <v>995</v>
      </c>
      <c r="E2532" s="76"/>
      <c r="F2532" s="76" t="s">
        <v>995</v>
      </c>
      <c r="G2532" s="99"/>
      <c r="H2532" s="78"/>
      <c r="I2532" s="79" t="s">
        <v>995</v>
      </c>
      <c r="J2532" s="80" t="s">
        <v>995</v>
      </c>
      <c r="K2532" s="124" t="s">
        <v>995</v>
      </c>
      <c r="L2532" s="81" t="s">
        <v>995</v>
      </c>
    </row>
    <row r="2533" spans="3:12">
      <c r="C2533" s="82"/>
      <c r="D2533" s="83"/>
      <c r="E2533" s="84"/>
      <c r="F2533" s="84"/>
      <c r="G2533" s="85"/>
      <c r="H2533" s="86"/>
      <c r="I2533" s="86"/>
      <c r="J2533" s="87"/>
      <c r="K2533" s="88" t="s">
        <v>1010</v>
      </c>
      <c r="L2533" s="89">
        <v>0</v>
      </c>
    </row>
    <row r="2534" spans="3:12">
      <c r="C2534" s="74"/>
      <c r="D2534" s="75" t="s">
        <v>995</v>
      </c>
      <c r="E2534" s="76"/>
      <c r="F2534" s="76" t="s">
        <v>995</v>
      </c>
      <c r="G2534" s="99"/>
      <c r="H2534" s="78"/>
      <c r="I2534" s="79" t="s">
        <v>995</v>
      </c>
      <c r="J2534" s="80" t="s">
        <v>995</v>
      </c>
      <c r="K2534" s="124" t="s">
        <v>995</v>
      </c>
      <c r="L2534" s="81" t="s">
        <v>995</v>
      </c>
    </row>
    <row r="2535" spans="3:12">
      <c r="C2535" s="104"/>
      <c r="D2535" s="105"/>
      <c r="E2535" s="105"/>
      <c r="F2535" s="105"/>
      <c r="G2535" s="105"/>
      <c r="H2535" s="105"/>
      <c r="I2535" s="105"/>
      <c r="J2535" s="106" t="s">
        <v>1011</v>
      </c>
      <c r="K2535" s="107"/>
      <c r="L2535" s="108">
        <v>1</v>
      </c>
    </row>
    <row r="2536" spans="3:12">
      <c r="C2536" s="104"/>
      <c r="D2536" s="105"/>
      <c r="E2536" s="105"/>
      <c r="F2536" s="105"/>
      <c r="G2536" s="105"/>
      <c r="H2536" s="105"/>
      <c r="I2536" s="105"/>
      <c r="J2536" s="106" t="s">
        <v>1012</v>
      </c>
      <c r="K2536" s="109"/>
      <c r="L2536" s="108">
        <v>42.747490204402524</v>
      </c>
    </row>
    <row r="2537" spans="3:12">
      <c r="C2537" s="104"/>
      <c r="D2537" s="105"/>
      <c r="E2537" s="105"/>
      <c r="F2537" s="105"/>
      <c r="G2537" s="105"/>
      <c r="H2537" s="105"/>
      <c r="I2537" s="105"/>
      <c r="J2537" s="106" t="s">
        <v>1013</v>
      </c>
      <c r="K2537" s="110">
        <v>0</v>
      </c>
      <c r="L2537" s="108">
        <v>0</v>
      </c>
    </row>
    <row r="2538" spans="3:12">
      <c r="C2538" s="111"/>
      <c r="D2538" s="112"/>
      <c r="E2538" s="112"/>
      <c r="F2538" s="112"/>
      <c r="G2538" s="112"/>
      <c r="H2538" s="112"/>
      <c r="I2538" s="112"/>
      <c r="J2538" s="113" t="s">
        <v>1014</v>
      </c>
      <c r="K2538" s="114"/>
      <c r="L2538" s="115">
        <v>42.747490204402524</v>
      </c>
    </row>
    <row r="2539" spans="3:12">
      <c r="C2539" s="116" t="s">
        <v>1015</v>
      </c>
      <c r="D2539" s="117" t="s">
        <v>1030</v>
      </c>
      <c r="E2539" s="117"/>
      <c r="F2539" s="117"/>
      <c r="G2539" s="117"/>
      <c r="H2539" s="117"/>
      <c r="I2539" s="117"/>
      <c r="J2539" s="117"/>
      <c r="K2539" s="117"/>
      <c r="L2539" s="118"/>
    </row>
    <row r="2540" spans="3:12">
      <c r="C2540" s="119"/>
      <c r="D2540" s="1788"/>
      <c r="E2540" s="1788"/>
      <c r="F2540" s="1788"/>
      <c r="G2540" s="1788"/>
      <c r="H2540" s="1788"/>
      <c r="I2540" s="1788"/>
      <c r="J2540" s="1788"/>
      <c r="K2540" s="120"/>
      <c r="L2540" s="121"/>
    </row>
    <row r="2541" spans="3:12">
      <c r="C2541" s="119"/>
      <c r="D2541" s="1792"/>
      <c r="E2541" s="1792"/>
      <c r="F2541" s="1792"/>
      <c r="G2541" s="1792"/>
      <c r="H2541" s="1792"/>
      <c r="I2541" s="1792"/>
      <c r="J2541" s="1792"/>
      <c r="K2541" s="1792"/>
      <c r="L2541" s="121"/>
    </row>
    <row r="2542" spans="3:12">
      <c r="C2542" s="119"/>
      <c r="D2542" s="1788"/>
      <c r="E2542" s="1788"/>
      <c r="F2542" s="1788"/>
      <c r="G2542" s="1788"/>
      <c r="H2542" s="1788"/>
      <c r="I2542" s="1788"/>
      <c r="J2542" s="1788"/>
      <c r="K2542" s="1788"/>
      <c r="L2542" s="121"/>
    </row>
    <row r="2543" spans="3:12">
      <c r="C2543" s="210" t="s">
        <v>981</v>
      </c>
      <c r="D2543" s="211" t="s">
        <v>23</v>
      </c>
      <c r="E2543" s="212" t="s">
        <v>982</v>
      </c>
      <c r="F2543" s="212" t="s">
        <v>970</v>
      </c>
      <c r="G2543" s="213" t="s">
        <v>983</v>
      </c>
      <c r="H2543" s="214" t="s">
        <v>984</v>
      </c>
      <c r="I2543" s="215"/>
      <c r="J2543" s="216" t="s">
        <v>985</v>
      </c>
      <c r="K2543" s="217"/>
      <c r="L2543" s="218" t="s">
        <v>986</v>
      </c>
    </row>
    <row r="2544" spans="3:12" ht="25.5">
      <c r="C2544" s="219" t="s">
        <v>634</v>
      </c>
      <c r="D2544" s="220" t="s">
        <v>743</v>
      </c>
      <c r="E2544" s="221" t="s">
        <v>191</v>
      </c>
      <c r="F2544" s="222" t="s">
        <v>704</v>
      </c>
      <c r="G2544" s="223">
        <v>2</v>
      </c>
      <c r="H2544" s="224" t="s">
        <v>987</v>
      </c>
      <c r="I2544" s="225" t="s">
        <v>988</v>
      </c>
      <c r="J2544" s="226" t="s">
        <v>989</v>
      </c>
      <c r="K2544" s="227" t="s">
        <v>990</v>
      </c>
      <c r="L2544" s="228">
        <v>542.81993251630126</v>
      </c>
    </row>
    <row r="2545" spans="1:12">
      <c r="C2545" s="67" t="s">
        <v>665</v>
      </c>
      <c r="D2545" s="68" t="s">
        <v>991</v>
      </c>
      <c r="E2545" s="69"/>
      <c r="F2545" s="69"/>
      <c r="G2545" s="70"/>
      <c r="H2545" s="71"/>
      <c r="I2545" s="71"/>
      <c r="J2545" s="72"/>
      <c r="K2545" s="72"/>
      <c r="L2545" s="73"/>
    </row>
    <row r="2546" spans="1:12">
      <c r="C2546" s="74" t="s">
        <v>1169</v>
      </c>
      <c r="D2546" s="83" t="s">
        <v>1170</v>
      </c>
      <c r="E2546" s="94" t="s">
        <v>181</v>
      </c>
      <c r="F2546" s="76" t="s">
        <v>776</v>
      </c>
      <c r="G2546" s="125">
        <v>0.48193000000000003</v>
      </c>
      <c r="H2546" s="78">
        <v>1</v>
      </c>
      <c r="I2546" s="79">
        <v>0</v>
      </c>
      <c r="J2546" s="340">
        <v>10.289099999999999</v>
      </c>
      <c r="K2546" s="340">
        <v>6.3657000000000004</v>
      </c>
      <c r="L2546" s="81">
        <v>4.9586259630000002</v>
      </c>
    </row>
    <row r="2547" spans="1:12">
      <c r="C2547" s="74" t="s">
        <v>1171</v>
      </c>
      <c r="D2547" s="83" t="s">
        <v>1172</v>
      </c>
      <c r="E2547" s="94" t="s">
        <v>181</v>
      </c>
      <c r="F2547" s="76" t="s">
        <v>776</v>
      </c>
      <c r="G2547" s="125">
        <v>0.15060000000000001</v>
      </c>
      <c r="H2547" s="129">
        <v>1</v>
      </c>
      <c r="I2547" s="129">
        <v>0</v>
      </c>
      <c r="J2547" s="340">
        <v>0.16550000000000001</v>
      </c>
      <c r="K2547" s="340">
        <v>0.10680000000000001</v>
      </c>
      <c r="L2547" s="81">
        <v>2.4924300000000003E-2</v>
      </c>
    </row>
    <row r="2548" spans="1:12">
      <c r="C2548" s="74" t="s">
        <v>1031</v>
      </c>
      <c r="D2548" s="83" t="s">
        <v>1173</v>
      </c>
      <c r="E2548" s="128" t="s">
        <v>181</v>
      </c>
      <c r="F2548" s="76" t="s">
        <v>776</v>
      </c>
      <c r="G2548" s="125">
        <v>0.48193000000000003</v>
      </c>
      <c r="H2548" s="129">
        <v>1</v>
      </c>
      <c r="I2548" s="129">
        <v>0</v>
      </c>
      <c r="J2548" s="340">
        <v>12.093299999999999</v>
      </c>
      <c r="K2548" s="340">
        <v>2.3588</v>
      </c>
      <c r="L2548" s="81">
        <v>5.8281240690000002</v>
      </c>
    </row>
    <row r="2549" spans="1:12">
      <c r="C2549" s="74" t="s">
        <v>1174</v>
      </c>
      <c r="D2549" s="83" t="s">
        <v>1175</v>
      </c>
      <c r="E2549" s="128" t="s">
        <v>181</v>
      </c>
      <c r="F2549" s="76" t="s">
        <v>776</v>
      </c>
      <c r="G2549" s="125">
        <v>0.20080000000000001</v>
      </c>
      <c r="H2549" s="129">
        <v>1</v>
      </c>
      <c r="I2549" s="129">
        <v>0</v>
      </c>
      <c r="J2549" s="340">
        <v>12.3162</v>
      </c>
      <c r="K2549" s="340">
        <v>7.5393999999999997</v>
      </c>
      <c r="L2549" s="81">
        <v>2.4730929600000002</v>
      </c>
    </row>
    <row r="2550" spans="1:12">
      <c r="C2550" s="74" t="s">
        <v>1176</v>
      </c>
      <c r="D2550" s="83" t="s">
        <v>1177</v>
      </c>
      <c r="E2550" s="128" t="s">
        <v>181</v>
      </c>
      <c r="F2550" s="76" t="s">
        <v>776</v>
      </c>
      <c r="G2550" s="125">
        <v>0.48193000000000003</v>
      </c>
      <c r="H2550" s="129">
        <v>1</v>
      </c>
      <c r="I2550" s="129">
        <v>0</v>
      </c>
      <c r="J2550" s="340">
        <v>4.7420999999999998</v>
      </c>
      <c r="K2550" s="340">
        <v>2.9028999999999998</v>
      </c>
      <c r="L2550" s="81">
        <v>2.2853602529999999</v>
      </c>
    </row>
    <row r="2551" spans="1:12">
      <c r="C2551" s="74"/>
      <c r="D2551" s="83"/>
      <c r="E2551" s="128"/>
      <c r="F2551" s="98"/>
      <c r="G2551" s="125"/>
      <c r="H2551" s="129"/>
      <c r="I2551" s="129"/>
      <c r="J2551" s="158"/>
      <c r="K2551" s="159"/>
      <c r="L2551" s="153"/>
    </row>
    <row r="2552" spans="1:12">
      <c r="C2552" s="82"/>
      <c r="D2552" s="83"/>
      <c r="E2552" s="84"/>
      <c r="F2552" s="84"/>
      <c r="G2552" s="85"/>
      <c r="H2552" s="86"/>
      <c r="I2552" s="86"/>
      <c r="J2552" s="87"/>
      <c r="K2552" s="88" t="s">
        <v>996</v>
      </c>
      <c r="L2552" s="328">
        <v>15.570127545000002</v>
      </c>
    </row>
    <row r="2553" spans="1:12">
      <c r="C2553" s="67" t="s">
        <v>705</v>
      </c>
      <c r="D2553" s="90" t="s">
        <v>997</v>
      </c>
      <c r="E2553" s="84"/>
      <c r="F2553" s="84"/>
      <c r="G2553" s="85"/>
      <c r="H2553" s="91"/>
      <c r="I2553" s="91"/>
      <c r="J2553" s="92"/>
      <c r="K2553" s="92"/>
      <c r="L2553" s="93"/>
    </row>
    <row r="2554" spans="1:12">
      <c r="A2554" s="144">
        <v>88241</v>
      </c>
      <c r="B2554" s="144" t="s">
        <v>56</v>
      </c>
      <c r="C2554" s="74">
        <v>88241</v>
      </c>
      <c r="D2554" s="156" t="s">
        <v>8952</v>
      </c>
      <c r="E2554" s="94" t="s">
        <v>56</v>
      </c>
      <c r="F2554" s="76" t="s">
        <v>994</v>
      </c>
      <c r="G2554" s="125">
        <v>2</v>
      </c>
      <c r="H2554" s="78"/>
      <c r="I2554" s="79" t="s">
        <v>995</v>
      </c>
      <c r="J2554" s="157">
        <v>18.84</v>
      </c>
      <c r="K2554" s="124" t="s">
        <v>995</v>
      </c>
      <c r="L2554" s="81">
        <v>37.68</v>
      </c>
    </row>
    <row r="2555" spans="1:12">
      <c r="A2555" s="144">
        <v>88277</v>
      </c>
      <c r="B2555" s="144" t="s">
        <v>56</v>
      </c>
      <c r="C2555" s="74">
        <v>88277</v>
      </c>
      <c r="D2555" s="156" t="s">
        <v>8982</v>
      </c>
      <c r="E2555" s="94" t="s">
        <v>56</v>
      </c>
      <c r="F2555" s="76" t="s">
        <v>994</v>
      </c>
      <c r="G2555" s="125">
        <v>1</v>
      </c>
      <c r="H2555" s="78"/>
      <c r="I2555" s="79" t="s">
        <v>995</v>
      </c>
      <c r="J2555" s="157">
        <v>18.850000000000001</v>
      </c>
      <c r="K2555" s="124" t="s">
        <v>995</v>
      </c>
      <c r="L2555" s="81">
        <v>18.850000000000001</v>
      </c>
    </row>
    <row r="2556" spans="1:12">
      <c r="A2556" s="144">
        <v>88315</v>
      </c>
      <c r="B2556" s="144" t="s">
        <v>56</v>
      </c>
      <c r="C2556" s="74">
        <v>88315</v>
      </c>
      <c r="D2556" s="156" t="s">
        <v>9015</v>
      </c>
      <c r="E2556" s="94" t="s">
        <v>56</v>
      </c>
      <c r="F2556" s="76" t="s">
        <v>994</v>
      </c>
      <c r="G2556" s="125">
        <v>1</v>
      </c>
      <c r="H2556" s="78"/>
      <c r="I2556" s="79" t="s">
        <v>995</v>
      </c>
      <c r="J2556" s="157">
        <v>23.78</v>
      </c>
      <c r="K2556" s="124" t="s">
        <v>995</v>
      </c>
      <c r="L2556" s="81">
        <v>23.78</v>
      </c>
    </row>
    <row r="2557" spans="1:12">
      <c r="A2557" s="144">
        <v>88316</v>
      </c>
      <c r="B2557" s="144" t="s">
        <v>56</v>
      </c>
      <c r="C2557" s="74">
        <v>88316</v>
      </c>
      <c r="D2557" s="156" t="s">
        <v>9016</v>
      </c>
      <c r="E2557" s="94" t="s">
        <v>56</v>
      </c>
      <c r="F2557" s="76" t="s">
        <v>994</v>
      </c>
      <c r="G2557" s="125">
        <v>2</v>
      </c>
      <c r="H2557" s="78"/>
      <c r="I2557" s="79" t="s">
        <v>995</v>
      </c>
      <c r="J2557" s="157">
        <v>17.61</v>
      </c>
      <c r="K2557" s="124" t="s">
        <v>995</v>
      </c>
      <c r="L2557" s="81">
        <v>35.22</v>
      </c>
    </row>
    <row r="2558" spans="1:12">
      <c r="A2558" s="144"/>
      <c r="B2558" s="144"/>
      <c r="C2558" s="74"/>
      <c r="D2558" s="127"/>
      <c r="E2558" s="128"/>
      <c r="F2558" s="98"/>
      <c r="G2558" s="125"/>
      <c r="H2558" s="129"/>
      <c r="I2558" s="129"/>
      <c r="J2558" s="158"/>
      <c r="K2558" s="159"/>
      <c r="L2558" s="81"/>
    </row>
    <row r="2559" spans="1:12">
      <c r="A2559" s="29"/>
      <c r="B2559" s="29"/>
      <c r="C2559" s="82"/>
      <c r="D2559" s="83"/>
      <c r="E2559" s="84"/>
      <c r="F2559" s="84"/>
      <c r="G2559" s="85"/>
      <c r="H2559" s="86"/>
      <c r="I2559" s="86"/>
      <c r="J2559" s="87"/>
      <c r="K2559" s="88" t="s">
        <v>999</v>
      </c>
      <c r="L2559" s="101">
        <v>115.53</v>
      </c>
    </row>
    <row r="2560" spans="1:12">
      <c r="A2560" s="29"/>
      <c r="B2560" s="29"/>
      <c r="C2560" s="82"/>
      <c r="D2560" s="83"/>
      <c r="E2560" s="84"/>
      <c r="F2560" s="84"/>
      <c r="G2560" s="85"/>
      <c r="H2560" s="86"/>
      <c r="I2560" s="86"/>
      <c r="J2560" s="87"/>
      <c r="K2560" s="88" t="s">
        <v>1000</v>
      </c>
      <c r="L2560" s="101">
        <v>57.765000000000001</v>
      </c>
    </row>
    <row r="2561" spans="1:12">
      <c r="A2561" s="29"/>
      <c r="B2561" s="29"/>
      <c r="C2561" s="102" t="s">
        <v>750</v>
      </c>
      <c r="D2561" s="90" t="s">
        <v>1001</v>
      </c>
      <c r="E2561" s="94"/>
      <c r="F2561" s="76"/>
      <c r="G2561" s="125"/>
      <c r="H2561" s="86"/>
      <c r="I2561" s="86" t="s">
        <v>995</v>
      </c>
      <c r="J2561" s="87"/>
      <c r="K2561" s="87"/>
      <c r="L2561" s="103"/>
    </row>
    <row r="2562" spans="1:12">
      <c r="A2562" s="144"/>
      <c r="B2562" s="144"/>
      <c r="C2562" s="74" t="s">
        <v>1178</v>
      </c>
      <c r="D2562" s="156" t="s">
        <v>1179</v>
      </c>
      <c r="E2562" s="94" t="s">
        <v>181</v>
      </c>
      <c r="F2562" s="76" t="s">
        <v>1167</v>
      </c>
      <c r="G2562" s="125">
        <v>0.38</v>
      </c>
      <c r="H2562" s="336"/>
      <c r="I2562" s="334" t="s">
        <v>995</v>
      </c>
      <c r="J2562" s="345">
        <v>6.2666000000000004</v>
      </c>
      <c r="K2562" s="124" t="s">
        <v>995</v>
      </c>
      <c r="L2562" s="81">
        <v>2.3813080000000002</v>
      </c>
    </row>
    <row r="2563" spans="1:12">
      <c r="A2563" s="144"/>
      <c r="B2563" s="144"/>
      <c r="C2563" s="74" t="s">
        <v>1180</v>
      </c>
      <c r="D2563" s="156" t="s">
        <v>1181</v>
      </c>
      <c r="E2563" s="94" t="s">
        <v>181</v>
      </c>
      <c r="F2563" s="76" t="s">
        <v>1167</v>
      </c>
      <c r="G2563" s="125">
        <v>0.91400000000000003</v>
      </c>
      <c r="H2563" s="336"/>
      <c r="I2563" s="334" t="s">
        <v>995</v>
      </c>
      <c r="J2563" s="345">
        <v>6.2839999999999998</v>
      </c>
      <c r="K2563" s="124" t="s">
        <v>995</v>
      </c>
      <c r="L2563" s="81">
        <v>5.743576</v>
      </c>
    </row>
    <row r="2564" spans="1:12">
      <c r="A2564" s="144"/>
      <c r="B2564" s="144"/>
      <c r="C2564" s="74" t="s">
        <v>1182</v>
      </c>
      <c r="D2564" s="156" t="s">
        <v>1183</v>
      </c>
      <c r="E2564" s="94" t="s">
        <v>181</v>
      </c>
      <c r="F2564" s="76" t="s">
        <v>1184</v>
      </c>
      <c r="G2564" s="125">
        <v>1</v>
      </c>
      <c r="H2564" s="336"/>
      <c r="I2564" s="334" t="s">
        <v>995</v>
      </c>
      <c r="J2564" s="345">
        <v>156.0872</v>
      </c>
      <c r="K2564" s="124" t="s">
        <v>995</v>
      </c>
      <c r="L2564" s="81">
        <v>156.0872</v>
      </c>
    </row>
    <row r="2565" spans="1:12">
      <c r="A2565" s="144"/>
      <c r="B2565" s="144"/>
      <c r="C2565" s="74" t="s">
        <v>1185</v>
      </c>
      <c r="D2565" s="160" t="s">
        <v>1186</v>
      </c>
      <c r="E2565" s="128" t="s">
        <v>181</v>
      </c>
      <c r="F2565" s="98" t="s">
        <v>1187</v>
      </c>
      <c r="G2565" s="125">
        <v>4.0999999999999996</v>
      </c>
      <c r="H2565" s="336"/>
      <c r="I2565" s="334" t="s">
        <v>995</v>
      </c>
      <c r="J2565" s="345">
        <v>13.4963</v>
      </c>
      <c r="K2565" s="159"/>
      <c r="L2565" s="81">
        <v>55.334829999999997</v>
      </c>
    </row>
    <row r="2566" spans="1:12">
      <c r="A2566" s="144"/>
      <c r="B2566" s="144"/>
      <c r="C2566" s="74" t="s">
        <v>1188</v>
      </c>
      <c r="D2566" s="160" t="s">
        <v>1189</v>
      </c>
      <c r="E2566" s="128" t="s">
        <v>181</v>
      </c>
      <c r="F2566" s="98" t="s">
        <v>1190</v>
      </c>
      <c r="G2566" s="125">
        <v>1.3333299999999999</v>
      </c>
      <c r="H2566" s="336"/>
      <c r="I2566" s="334" t="s">
        <v>995</v>
      </c>
      <c r="J2566" s="345">
        <v>0.64770000000000005</v>
      </c>
      <c r="K2566" s="159"/>
      <c r="L2566" s="81">
        <v>0.86359784100000003</v>
      </c>
    </row>
    <row r="2567" spans="1:12">
      <c r="A2567" s="144"/>
      <c r="B2567" s="144"/>
      <c r="C2567" s="74" t="s">
        <v>1191</v>
      </c>
      <c r="D2567" s="160" t="s">
        <v>1192</v>
      </c>
      <c r="E2567" s="128" t="s">
        <v>181</v>
      </c>
      <c r="F2567" s="98" t="s">
        <v>1190</v>
      </c>
      <c r="G2567" s="125">
        <v>2</v>
      </c>
      <c r="H2567" s="336"/>
      <c r="I2567" s="334"/>
      <c r="J2567" s="345">
        <v>1.7607999999999999</v>
      </c>
      <c r="K2567" s="159"/>
      <c r="L2567" s="81">
        <v>3.5215999999999998</v>
      </c>
    </row>
    <row r="2568" spans="1:12">
      <c r="A2568" s="144"/>
      <c r="B2568" s="144"/>
      <c r="C2568" s="74" t="s">
        <v>1193</v>
      </c>
      <c r="D2568" s="160" t="s">
        <v>1194</v>
      </c>
      <c r="E2568" s="128" t="s">
        <v>181</v>
      </c>
      <c r="F2568" s="98" t="s">
        <v>1184</v>
      </c>
      <c r="G2568" s="125">
        <v>1</v>
      </c>
      <c r="H2568" s="337"/>
      <c r="I2568" s="335"/>
      <c r="J2568" s="345">
        <v>114.7551</v>
      </c>
      <c r="K2568" s="159"/>
      <c r="L2568" s="153">
        <v>114.7551</v>
      </c>
    </row>
    <row r="2569" spans="1:12">
      <c r="A2569" s="144"/>
      <c r="B2569" s="144"/>
      <c r="C2569" s="74" t="s">
        <v>1195</v>
      </c>
      <c r="D2569" s="160" t="s">
        <v>1196</v>
      </c>
      <c r="E2569" s="128" t="s">
        <v>181</v>
      </c>
      <c r="F2569" s="98" t="s">
        <v>1184</v>
      </c>
      <c r="G2569" s="125">
        <v>0.4</v>
      </c>
      <c r="H2569" s="337"/>
      <c r="I2569" s="335"/>
      <c r="J2569" s="345">
        <v>182.01050000000001</v>
      </c>
      <c r="K2569" s="159"/>
      <c r="L2569" s="153">
        <v>72.804200000000009</v>
      </c>
    </row>
    <row r="2570" spans="1:12">
      <c r="A2570" s="144"/>
      <c r="B2570" s="144"/>
      <c r="C2570" s="74" t="s">
        <v>1197</v>
      </c>
      <c r="D2570" s="160" t="s">
        <v>1198</v>
      </c>
      <c r="E2570" s="128" t="s">
        <v>181</v>
      </c>
      <c r="F2570" s="98" t="s">
        <v>1187</v>
      </c>
      <c r="G2570" s="125">
        <v>4</v>
      </c>
      <c r="H2570" s="337"/>
      <c r="I2570" s="335"/>
      <c r="J2570" s="345">
        <v>13.6258</v>
      </c>
      <c r="K2570" s="159"/>
      <c r="L2570" s="153">
        <v>54.5032</v>
      </c>
    </row>
    <row r="2571" spans="1:12">
      <c r="A2571" s="144"/>
      <c r="B2571" s="144"/>
      <c r="C2571" s="74" t="s">
        <v>1199</v>
      </c>
      <c r="D2571" s="160" t="s">
        <v>1200</v>
      </c>
      <c r="E2571" s="128" t="s">
        <v>181</v>
      </c>
      <c r="F2571" s="98" t="s">
        <v>1187</v>
      </c>
      <c r="G2571" s="125">
        <v>0.1</v>
      </c>
      <c r="H2571" s="337"/>
      <c r="I2571" s="335"/>
      <c r="J2571" s="345">
        <v>53.238399999999999</v>
      </c>
      <c r="K2571" s="159"/>
      <c r="L2571" s="153">
        <v>5.3238400000000006</v>
      </c>
    </row>
    <row r="2572" spans="1:12">
      <c r="C2572" s="74"/>
      <c r="D2572" s="160"/>
      <c r="E2572" s="128"/>
      <c r="F2572" s="98"/>
      <c r="G2572" s="125"/>
      <c r="H2572" s="129"/>
      <c r="I2572" s="129"/>
      <c r="J2572" s="327"/>
      <c r="K2572" s="159"/>
      <c r="L2572" s="153"/>
    </row>
    <row r="2573" spans="1:12">
      <c r="C2573" s="82"/>
      <c r="D2573" s="83"/>
      <c r="E2573" s="84"/>
      <c r="F2573" s="84"/>
      <c r="G2573" s="85"/>
      <c r="H2573" s="86"/>
      <c r="I2573" s="86"/>
      <c r="J2573" s="87"/>
      <c r="K2573" s="88" t="s">
        <v>1002</v>
      </c>
      <c r="L2573" s="328">
        <v>471.31845184100007</v>
      </c>
    </row>
    <row r="2574" spans="1:12">
      <c r="C2574" s="102" t="s">
        <v>964</v>
      </c>
      <c r="D2574" s="90" t="s">
        <v>1003</v>
      </c>
      <c r="E2574" s="84"/>
      <c r="F2574" s="84"/>
      <c r="G2574" s="85"/>
      <c r="H2574" s="86"/>
      <c r="I2574" s="86"/>
      <c r="J2574" s="87"/>
      <c r="K2574" s="87"/>
      <c r="L2574" s="103"/>
    </row>
    <row r="2575" spans="1:12">
      <c r="C2575" s="74" t="s">
        <v>1202</v>
      </c>
      <c r="D2575" s="122" t="s">
        <v>1201</v>
      </c>
      <c r="E2575" s="94" t="s">
        <v>181</v>
      </c>
      <c r="F2575" s="76" t="s">
        <v>1184</v>
      </c>
      <c r="G2575" s="125">
        <v>1</v>
      </c>
      <c r="H2575" s="78"/>
      <c r="I2575" s="79"/>
      <c r="J2575" s="157">
        <v>13.736480675301204</v>
      </c>
      <c r="K2575" s="124"/>
      <c r="L2575" s="153">
        <v>13.736480675301204</v>
      </c>
    </row>
    <row r="2576" spans="1:12">
      <c r="C2576" s="67"/>
      <c r="D2576" s="147"/>
      <c r="E2576" s="148"/>
      <c r="F2576" s="149"/>
      <c r="G2576" s="150"/>
      <c r="H2576" s="151"/>
      <c r="I2576" s="161"/>
      <c r="J2576" s="162"/>
      <c r="K2576" s="163"/>
      <c r="L2576" s="152"/>
    </row>
    <row r="2577" spans="3:12">
      <c r="C2577" s="82"/>
      <c r="D2577" s="83"/>
      <c r="E2577" s="84"/>
      <c r="F2577" s="84"/>
      <c r="G2577" s="85"/>
      <c r="H2577" s="86"/>
      <c r="I2577" s="86"/>
      <c r="J2577" s="87"/>
      <c r="K2577" s="88" t="s">
        <v>1004</v>
      </c>
      <c r="L2577" s="89">
        <v>13.736480675301204</v>
      </c>
    </row>
    <row r="2578" spans="3:12" hidden="1">
      <c r="C2578" s="102" t="s">
        <v>1005</v>
      </c>
      <c r="D2578" s="90" t="s">
        <v>1006</v>
      </c>
      <c r="E2578" s="84"/>
      <c r="F2578" s="84"/>
      <c r="G2578" s="85"/>
      <c r="H2578" s="86"/>
      <c r="I2578" s="86"/>
      <c r="J2578" s="87"/>
      <c r="K2578" s="87"/>
      <c r="L2578" s="103"/>
    </row>
    <row r="2579" spans="3:12" hidden="1">
      <c r="C2579" s="74"/>
      <c r="D2579" s="122"/>
      <c r="E2579" s="128"/>
      <c r="F2579" s="76"/>
      <c r="G2579" s="99"/>
      <c r="H2579" s="78"/>
      <c r="I2579" s="79"/>
      <c r="J2579" s="145"/>
      <c r="K2579" s="124"/>
      <c r="L2579" s="81"/>
    </row>
    <row r="2580" spans="3:12" hidden="1">
      <c r="C2580" s="74"/>
      <c r="D2580" s="75" t="s">
        <v>995</v>
      </c>
      <c r="E2580" s="76"/>
      <c r="F2580" s="76" t="s">
        <v>995</v>
      </c>
      <c r="G2580" s="99"/>
      <c r="H2580" s="78"/>
      <c r="I2580" s="79" t="s">
        <v>995</v>
      </c>
      <c r="J2580" s="80" t="s">
        <v>995</v>
      </c>
      <c r="K2580" s="124" t="s">
        <v>995</v>
      </c>
      <c r="L2580" s="81" t="s">
        <v>995</v>
      </c>
    </row>
    <row r="2581" spans="3:12" hidden="1">
      <c r="C2581" s="82"/>
      <c r="D2581" s="83"/>
      <c r="E2581" s="84"/>
      <c r="F2581" s="84"/>
      <c r="G2581" s="85"/>
      <c r="H2581" s="86"/>
      <c r="I2581" s="86"/>
      <c r="J2581" s="87"/>
      <c r="K2581" s="88" t="s">
        <v>1007</v>
      </c>
      <c r="L2581" s="89">
        <v>0</v>
      </c>
    </row>
    <row r="2582" spans="3:12" hidden="1">
      <c r="C2582" s="102" t="s">
        <v>1008</v>
      </c>
      <c r="D2582" s="90" t="s">
        <v>1009</v>
      </c>
      <c r="E2582" s="84"/>
      <c r="F2582" s="84"/>
      <c r="G2582" s="85"/>
      <c r="H2582" s="86"/>
      <c r="I2582" s="86"/>
      <c r="J2582" s="87"/>
      <c r="K2582" s="87"/>
      <c r="L2582" s="103"/>
    </row>
    <row r="2583" spans="3:12" hidden="1">
      <c r="C2583" s="74"/>
      <c r="D2583" s="75" t="s">
        <v>995</v>
      </c>
      <c r="E2583" s="76"/>
      <c r="F2583" s="76" t="s">
        <v>995</v>
      </c>
      <c r="G2583" s="99"/>
      <c r="H2583" s="78"/>
      <c r="I2583" s="79" t="s">
        <v>995</v>
      </c>
      <c r="J2583" s="80" t="s">
        <v>995</v>
      </c>
      <c r="K2583" s="124" t="s">
        <v>995</v>
      </c>
      <c r="L2583" s="81" t="s">
        <v>995</v>
      </c>
    </row>
    <row r="2584" spans="3:12" hidden="1">
      <c r="C2584" s="74"/>
      <c r="D2584" s="75" t="s">
        <v>995</v>
      </c>
      <c r="E2584" s="76"/>
      <c r="F2584" s="76" t="s">
        <v>995</v>
      </c>
      <c r="G2584" s="99"/>
      <c r="H2584" s="78"/>
      <c r="I2584" s="79" t="s">
        <v>995</v>
      </c>
      <c r="J2584" s="80" t="s">
        <v>995</v>
      </c>
      <c r="K2584" s="124" t="s">
        <v>995</v>
      </c>
      <c r="L2584" s="81" t="s">
        <v>995</v>
      </c>
    </row>
    <row r="2585" spans="3:12" hidden="1">
      <c r="C2585" s="82"/>
      <c r="D2585" s="83"/>
      <c r="E2585" s="84"/>
      <c r="F2585" s="84"/>
      <c r="G2585" s="85"/>
      <c r="H2585" s="86"/>
      <c r="I2585" s="86"/>
      <c r="J2585" s="87"/>
      <c r="K2585" s="88" t="s">
        <v>1010</v>
      </c>
      <c r="L2585" s="89">
        <v>0</v>
      </c>
    </row>
    <row r="2586" spans="3:12" hidden="1">
      <c r="C2586" s="74"/>
      <c r="D2586" s="75" t="s">
        <v>995</v>
      </c>
      <c r="E2586" s="76"/>
      <c r="F2586" s="76" t="s">
        <v>995</v>
      </c>
      <c r="G2586" s="99"/>
      <c r="H2586" s="78"/>
      <c r="I2586" s="79" t="s">
        <v>995</v>
      </c>
      <c r="J2586" s="80" t="s">
        <v>995</v>
      </c>
      <c r="K2586" s="124" t="s">
        <v>995</v>
      </c>
      <c r="L2586" s="81" t="s">
        <v>995</v>
      </c>
    </row>
    <row r="2587" spans="3:12">
      <c r="C2587" s="104"/>
      <c r="D2587" s="105"/>
      <c r="E2587" s="105"/>
      <c r="F2587" s="105"/>
      <c r="G2587" s="105"/>
      <c r="H2587" s="105"/>
      <c r="I2587" s="105"/>
      <c r="J2587" s="106" t="s">
        <v>1011</v>
      </c>
      <c r="K2587" s="107"/>
      <c r="L2587" s="108">
        <v>1</v>
      </c>
    </row>
    <row r="2588" spans="3:12">
      <c r="C2588" s="104"/>
      <c r="D2588" s="105"/>
      <c r="E2588" s="105"/>
      <c r="F2588" s="105"/>
      <c r="G2588" s="105"/>
      <c r="H2588" s="105"/>
      <c r="I2588" s="105"/>
      <c r="J2588" s="106" t="s">
        <v>1012</v>
      </c>
      <c r="K2588" s="109"/>
      <c r="L2588" s="108">
        <v>542.81993251630126</v>
      </c>
    </row>
    <row r="2589" spans="3:12">
      <c r="C2589" s="104"/>
      <c r="D2589" s="105"/>
      <c r="E2589" s="105"/>
      <c r="F2589" s="105"/>
      <c r="G2589" s="105"/>
      <c r="H2589" s="105"/>
      <c r="I2589" s="105"/>
      <c r="J2589" s="106" t="s">
        <v>1013</v>
      </c>
      <c r="K2589" s="110">
        <v>0</v>
      </c>
      <c r="L2589" s="108">
        <v>0</v>
      </c>
    </row>
    <row r="2590" spans="3:12">
      <c r="C2590" s="111"/>
      <c r="D2590" s="112"/>
      <c r="E2590" s="112"/>
      <c r="F2590" s="112"/>
      <c r="G2590" s="112"/>
      <c r="H2590" s="112"/>
      <c r="I2590" s="112"/>
      <c r="J2590" s="113" t="s">
        <v>1014</v>
      </c>
      <c r="K2590" s="114"/>
      <c r="L2590" s="115">
        <v>542.81993251630126</v>
      </c>
    </row>
    <row r="2591" spans="3:12">
      <c r="C2591" s="116" t="s">
        <v>1015</v>
      </c>
      <c r="D2591" s="117" t="s">
        <v>1030</v>
      </c>
      <c r="E2591" s="117"/>
      <c r="F2591" s="117"/>
      <c r="G2591" s="117"/>
      <c r="H2591" s="117"/>
      <c r="I2591" s="117"/>
      <c r="J2591" s="117"/>
      <c r="K2591" s="117"/>
      <c r="L2591" s="118"/>
    </row>
    <row r="2592" spans="3:12">
      <c r="C2592" s="119"/>
      <c r="D2592" s="1788"/>
      <c r="E2592" s="1788"/>
      <c r="F2592" s="1788"/>
      <c r="G2592" s="1788"/>
      <c r="H2592" s="1788"/>
      <c r="I2592" s="1788"/>
      <c r="J2592" s="1788"/>
      <c r="K2592" s="120"/>
      <c r="L2592" s="121"/>
    </row>
    <row r="2593" spans="1:12">
      <c r="C2593" s="119"/>
      <c r="D2593" s="1792"/>
      <c r="E2593" s="1792"/>
      <c r="F2593" s="1792"/>
      <c r="G2593" s="1792"/>
      <c r="H2593" s="1792"/>
      <c r="I2593" s="1792"/>
      <c r="J2593" s="1792"/>
      <c r="K2593" s="1792"/>
      <c r="L2593" s="121"/>
    </row>
    <row r="2594" spans="1:12">
      <c r="C2594" s="119"/>
      <c r="D2594" s="1788"/>
      <c r="E2594" s="1788"/>
      <c r="F2594" s="1788"/>
      <c r="G2594" s="1788"/>
      <c r="H2594" s="1788"/>
      <c r="I2594" s="1788"/>
      <c r="J2594" s="1788"/>
      <c r="K2594" s="1788"/>
      <c r="L2594" s="121"/>
    </row>
    <row r="2595" spans="1:12">
      <c r="C2595" s="210" t="s">
        <v>981</v>
      </c>
      <c r="D2595" s="211" t="s">
        <v>23</v>
      </c>
      <c r="E2595" s="212" t="s">
        <v>982</v>
      </c>
      <c r="F2595" s="212" t="s">
        <v>970</v>
      </c>
      <c r="G2595" s="213" t="s">
        <v>983</v>
      </c>
      <c r="H2595" s="214" t="s">
        <v>984</v>
      </c>
      <c r="I2595" s="215"/>
      <c r="J2595" s="216" t="s">
        <v>985</v>
      </c>
      <c r="K2595" s="217"/>
      <c r="L2595" s="218" t="s">
        <v>986</v>
      </c>
    </row>
    <row r="2596" spans="1:12">
      <c r="C2596" s="219" t="s">
        <v>1202</v>
      </c>
      <c r="D2596" s="220" t="s">
        <v>1201</v>
      </c>
      <c r="E2596" s="221" t="s">
        <v>191</v>
      </c>
      <c r="F2596" s="222" t="s">
        <v>704</v>
      </c>
      <c r="G2596" s="223">
        <v>9.9600000000000009</v>
      </c>
      <c r="H2596" s="224" t="s">
        <v>987</v>
      </c>
      <c r="I2596" s="225" t="s">
        <v>988</v>
      </c>
      <c r="J2596" s="226" t="s">
        <v>989</v>
      </c>
      <c r="K2596" s="227" t="s">
        <v>990</v>
      </c>
      <c r="L2596" s="228">
        <v>13.736480675301204</v>
      </c>
    </row>
    <row r="2597" spans="1:12">
      <c r="C2597" s="67" t="s">
        <v>665</v>
      </c>
      <c r="D2597" s="68" t="s">
        <v>991</v>
      </c>
      <c r="E2597" s="69"/>
      <c r="F2597" s="69"/>
      <c r="G2597" s="70"/>
      <c r="H2597" s="71"/>
      <c r="I2597" s="71"/>
      <c r="J2597" s="72"/>
      <c r="K2597" s="72"/>
      <c r="L2597" s="73"/>
    </row>
    <row r="2598" spans="1:12" ht="25.5">
      <c r="C2598" s="74" t="s">
        <v>1203</v>
      </c>
      <c r="D2598" s="97" t="s">
        <v>1204</v>
      </c>
      <c r="E2598" s="94" t="s">
        <v>181</v>
      </c>
      <c r="F2598" s="76" t="s">
        <v>994</v>
      </c>
      <c r="G2598" s="125">
        <v>1</v>
      </c>
      <c r="H2598" s="78">
        <v>1</v>
      </c>
      <c r="I2598" s="79">
        <v>0</v>
      </c>
      <c r="J2598" s="340">
        <v>34.490200000000002</v>
      </c>
      <c r="K2598" s="340">
        <v>29.611999999999998</v>
      </c>
      <c r="L2598" s="81">
        <v>34.490200000000002</v>
      </c>
    </row>
    <row r="2599" spans="1:12">
      <c r="C2599" s="74" t="s">
        <v>1031</v>
      </c>
      <c r="D2599" s="83" t="s">
        <v>1173</v>
      </c>
      <c r="E2599" s="128" t="s">
        <v>181</v>
      </c>
      <c r="F2599" s="98" t="s">
        <v>994</v>
      </c>
      <c r="G2599" s="125">
        <v>1</v>
      </c>
      <c r="H2599" s="129">
        <v>1</v>
      </c>
      <c r="I2599" s="129">
        <v>0</v>
      </c>
      <c r="J2599" s="340">
        <v>12.039899999999999</v>
      </c>
      <c r="K2599" s="340">
        <v>2.3588</v>
      </c>
      <c r="L2599" s="81">
        <v>12.039899999999999</v>
      </c>
    </row>
    <row r="2600" spans="1:12">
      <c r="C2600" s="74"/>
      <c r="D2600" s="83"/>
      <c r="E2600" s="128"/>
      <c r="F2600" s="98"/>
      <c r="G2600" s="125"/>
      <c r="H2600" s="129"/>
      <c r="I2600" s="129"/>
      <c r="J2600" s="158"/>
      <c r="K2600" s="159"/>
      <c r="L2600" s="153"/>
    </row>
    <row r="2601" spans="1:12">
      <c r="C2601" s="82"/>
      <c r="D2601" s="83"/>
      <c r="E2601" s="84"/>
      <c r="F2601" s="84"/>
      <c r="G2601" s="85"/>
      <c r="H2601" s="86"/>
      <c r="I2601" s="86"/>
      <c r="J2601" s="87"/>
      <c r="K2601" s="88" t="s">
        <v>996</v>
      </c>
      <c r="L2601" s="328">
        <v>46.530100000000004</v>
      </c>
    </row>
    <row r="2602" spans="1:12">
      <c r="C2602" s="67" t="s">
        <v>705</v>
      </c>
      <c r="D2602" s="90" t="s">
        <v>997</v>
      </c>
      <c r="E2602" s="84"/>
      <c r="F2602" s="84"/>
      <c r="G2602" s="85"/>
      <c r="H2602" s="91"/>
      <c r="I2602" s="91"/>
      <c r="J2602" s="92"/>
      <c r="K2602" s="92"/>
      <c r="L2602" s="93"/>
    </row>
    <row r="2603" spans="1:12">
      <c r="A2603" s="144">
        <v>88241</v>
      </c>
      <c r="B2603" s="144" t="s">
        <v>56</v>
      </c>
      <c r="C2603" s="74">
        <v>88241</v>
      </c>
      <c r="D2603" s="156" t="s">
        <v>8952</v>
      </c>
      <c r="E2603" s="94" t="s">
        <v>56</v>
      </c>
      <c r="F2603" s="76" t="s">
        <v>994</v>
      </c>
      <c r="G2603" s="125">
        <v>1</v>
      </c>
      <c r="H2603" s="78"/>
      <c r="I2603" s="79" t="s">
        <v>995</v>
      </c>
      <c r="J2603" s="157">
        <v>18.84</v>
      </c>
      <c r="K2603" s="124" t="s">
        <v>995</v>
      </c>
      <c r="L2603" s="81">
        <v>18.84</v>
      </c>
    </row>
    <row r="2604" spans="1:12">
      <c r="A2604" s="144">
        <v>88310</v>
      </c>
      <c r="B2604" s="144" t="s">
        <v>56</v>
      </c>
      <c r="C2604" s="74">
        <v>88310</v>
      </c>
      <c r="D2604" s="156" t="s">
        <v>9010</v>
      </c>
      <c r="E2604" s="94" t="s">
        <v>56</v>
      </c>
      <c r="F2604" s="76" t="s">
        <v>994</v>
      </c>
      <c r="G2604" s="125">
        <v>1</v>
      </c>
      <c r="H2604" s="78"/>
      <c r="I2604" s="79" t="s">
        <v>995</v>
      </c>
      <c r="J2604" s="157">
        <v>24.89</v>
      </c>
      <c r="K2604" s="124" t="s">
        <v>995</v>
      </c>
      <c r="L2604" s="81">
        <v>24.89</v>
      </c>
    </row>
    <row r="2605" spans="1:12">
      <c r="A2605" s="144">
        <v>88316</v>
      </c>
      <c r="B2605" s="144" t="s">
        <v>56</v>
      </c>
      <c r="C2605" s="74">
        <v>88316</v>
      </c>
      <c r="D2605" s="156" t="s">
        <v>9016</v>
      </c>
      <c r="E2605" s="94" t="s">
        <v>56</v>
      </c>
      <c r="F2605" s="76" t="s">
        <v>994</v>
      </c>
      <c r="G2605" s="125">
        <v>1</v>
      </c>
      <c r="H2605" s="78"/>
      <c r="I2605" s="79" t="s">
        <v>995</v>
      </c>
      <c r="J2605" s="157">
        <v>17.61</v>
      </c>
      <c r="K2605" s="124" t="s">
        <v>995</v>
      </c>
      <c r="L2605" s="81">
        <v>17.61</v>
      </c>
    </row>
    <row r="2606" spans="1:12">
      <c r="A2606" s="144"/>
      <c r="B2606" s="144"/>
      <c r="C2606" s="74"/>
      <c r="D2606" s="127"/>
      <c r="E2606" s="128"/>
      <c r="F2606" s="98"/>
      <c r="G2606" s="125"/>
      <c r="H2606" s="129"/>
      <c r="I2606" s="129"/>
      <c r="J2606" s="158"/>
      <c r="K2606" s="159"/>
      <c r="L2606" s="81"/>
    </row>
    <row r="2607" spans="1:12">
      <c r="A2607" s="29"/>
      <c r="B2607" s="29"/>
      <c r="C2607" s="82"/>
      <c r="D2607" s="83"/>
      <c r="E2607" s="84"/>
      <c r="F2607" s="84"/>
      <c r="G2607" s="85"/>
      <c r="H2607" s="86"/>
      <c r="I2607" s="86"/>
      <c r="J2607" s="87"/>
      <c r="K2607" s="88" t="s">
        <v>999</v>
      </c>
      <c r="L2607" s="101">
        <v>107.87010000000001</v>
      </c>
    </row>
    <row r="2608" spans="1:12">
      <c r="A2608" s="29"/>
      <c r="B2608" s="29"/>
      <c r="C2608" s="82"/>
      <c r="D2608" s="83"/>
      <c r="E2608" s="84"/>
      <c r="F2608" s="84"/>
      <c r="G2608" s="85"/>
      <c r="H2608" s="86"/>
      <c r="I2608" s="86"/>
      <c r="J2608" s="87"/>
      <c r="K2608" s="88" t="s">
        <v>1000</v>
      </c>
      <c r="L2608" s="101">
        <v>10.830331325301204</v>
      </c>
    </row>
    <row r="2609" spans="1:12">
      <c r="A2609" s="29"/>
      <c r="B2609" s="29"/>
      <c r="C2609" s="102" t="s">
        <v>750</v>
      </c>
      <c r="D2609" s="90" t="s">
        <v>1001</v>
      </c>
      <c r="E2609" s="94"/>
      <c r="F2609" s="76"/>
      <c r="G2609" s="125"/>
      <c r="H2609" s="86"/>
      <c r="I2609" s="86" t="s">
        <v>995</v>
      </c>
      <c r="J2609" s="87"/>
      <c r="K2609" s="87"/>
      <c r="L2609" s="103"/>
    </row>
    <row r="2610" spans="1:12">
      <c r="A2610" s="144"/>
      <c r="B2610" s="144"/>
      <c r="C2610" s="74" t="s">
        <v>1205</v>
      </c>
      <c r="D2610" s="156" t="s">
        <v>1206</v>
      </c>
      <c r="E2610" s="94" t="s">
        <v>181</v>
      </c>
      <c r="F2610" s="76" t="s">
        <v>1167</v>
      </c>
      <c r="G2610" s="125">
        <v>8.4500000000000006E-2</v>
      </c>
      <c r="H2610" s="78"/>
      <c r="I2610" s="79" t="s">
        <v>995</v>
      </c>
      <c r="J2610" s="340">
        <v>34.392299999999999</v>
      </c>
      <c r="K2610" s="124" t="s">
        <v>995</v>
      </c>
      <c r="L2610" s="81">
        <v>2.9061493500000002</v>
      </c>
    </row>
    <row r="2611" spans="1:12">
      <c r="C2611" s="74"/>
      <c r="D2611" s="160"/>
      <c r="E2611" s="128"/>
      <c r="F2611" s="98"/>
      <c r="G2611" s="125"/>
      <c r="H2611" s="129"/>
      <c r="I2611" s="129"/>
      <c r="J2611" s="158"/>
      <c r="K2611" s="159"/>
      <c r="L2611" s="153"/>
    </row>
    <row r="2612" spans="1:12">
      <c r="C2612" s="82"/>
      <c r="D2612" s="83"/>
      <c r="E2612" s="84"/>
      <c r="F2612" s="84"/>
      <c r="G2612" s="85"/>
      <c r="H2612" s="86"/>
      <c r="I2612" s="86"/>
      <c r="J2612" s="87"/>
      <c r="K2612" s="88" t="s">
        <v>1002</v>
      </c>
      <c r="L2612" s="89">
        <v>2.9061493500000002</v>
      </c>
    </row>
    <row r="2613" spans="1:12">
      <c r="C2613" s="102" t="s">
        <v>964</v>
      </c>
      <c r="D2613" s="90" t="s">
        <v>1003</v>
      </c>
      <c r="E2613" s="84"/>
      <c r="F2613" s="84"/>
      <c r="G2613" s="85"/>
      <c r="H2613" s="86"/>
      <c r="I2613" s="86"/>
      <c r="J2613" s="87"/>
      <c r="K2613" s="87"/>
      <c r="L2613" s="103"/>
    </row>
    <row r="2614" spans="1:12">
      <c r="C2614" s="74"/>
      <c r="D2614" s="122"/>
      <c r="E2614" s="94"/>
      <c r="F2614" s="76"/>
      <c r="G2614" s="125"/>
      <c r="H2614" s="78"/>
      <c r="I2614" s="79"/>
      <c r="J2614" s="157"/>
      <c r="K2614" s="124"/>
      <c r="L2614" s="153"/>
    </row>
    <row r="2615" spans="1:12">
      <c r="C2615" s="67"/>
      <c r="D2615" s="147"/>
      <c r="E2615" s="148"/>
      <c r="F2615" s="149"/>
      <c r="G2615" s="150"/>
      <c r="H2615" s="151"/>
      <c r="I2615" s="161"/>
      <c r="J2615" s="162"/>
      <c r="K2615" s="163"/>
      <c r="L2615" s="152"/>
    </row>
    <row r="2616" spans="1:12">
      <c r="C2616" s="82"/>
      <c r="D2616" s="83"/>
      <c r="E2616" s="84"/>
      <c r="F2616" s="84"/>
      <c r="G2616" s="85"/>
      <c r="H2616" s="86"/>
      <c r="I2616" s="86"/>
      <c r="J2616" s="87"/>
      <c r="K2616" s="88" t="s">
        <v>1004</v>
      </c>
      <c r="L2616" s="89">
        <v>0</v>
      </c>
    </row>
    <row r="2617" spans="1:12">
      <c r="C2617" s="102" t="s">
        <v>1005</v>
      </c>
      <c r="D2617" s="90" t="s">
        <v>1006</v>
      </c>
      <c r="E2617" s="84"/>
      <c r="F2617" s="84"/>
      <c r="G2617" s="85"/>
      <c r="H2617" s="86"/>
      <c r="I2617" s="86"/>
      <c r="J2617" s="87"/>
      <c r="K2617" s="87"/>
      <c r="L2617" s="103"/>
    </row>
    <row r="2618" spans="1:12">
      <c r="C2618" s="74"/>
      <c r="D2618" s="122"/>
      <c r="E2618" s="128"/>
      <c r="F2618" s="76"/>
      <c r="G2618" s="99"/>
      <c r="H2618" s="78"/>
      <c r="I2618" s="79"/>
      <c r="J2618" s="145"/>
      <c r="K2618" s="124"/>
      <c r="L2618" s="81"/>
    </row>
    <row r="2619" spans="1:12">
      <c r="C2619" s="74"/>
      <c r="D2619" s="75" t="s">
        <v>995</v>
      </c>
      <c r="E2619" s="76"/>
      <c r="F2619" s="76" t="s">
        <v>995</v>
      </c>
      <c r="G2619" s="99"/>
      <c r="H2619" s="78"/>
      <c r="I2619" s="79" t="s">
        <v>995</v>
      </c>
      <c r="J2619" s="80" t="s">
        <v>995</v>
      </c>
      <c r="K2619" s="124" t="s">
        <v>995</v>
      </c>
      <c r="L2619" s="81" t="s">
        <v>995</v>
      </c>
    </row>
    <row r="2620" spans="1:12">
      <c r="C2620" s="82"/>
      <c r="D2620" s="83"/>
      <c r="E2620" s="84"/>
      <c r="F2620" s="84"/>
      <c r="G2620" s="85"/>
      <c r="H2620" s="86"/>
      <c r="I2620" s="86"/>
      <c r="J2620" s="87"/>
      <c r="K2620" s="88" t="s">
        <v>1007</v>
      </c>
      <c r="L2620" s="89">
        <v>0</v>
      </c>
    </row>
    <row r="2621" spans="1:12">
      <c r="C2621" s="102" t="s">
        <v>1008</v>
      </c>
      <c r="D2621" s="90" t="s">
        <v>1009</v>
      </c>
      <c r="E2621" s="84"/>
      <c r="F2621" s="84"/>
      <c r="G2621" s="85"/>
      <c r="H2621" s="86"/>
      <c r="I2621" s="86"/>
      <c r="J2621" s="87"/>
      <c r="K2621" s="87"/>
      <c r="L2621" s="103"/>
    </row>
    <row r="2622" spans="1:12">
      <c r="C2622" s="74"/>
      <c r="D2622" s="75" t="s">
        <v>995</v>
      </c>
      <c r="E2622" s="76"/>
      <c r="F2622" s="76" t="s">
        <v>995</v>
      </c>
      <c r="G2622" s="99"/>
      <c r="H2622" s="78"/>
      <c r="I2622" s="79" t="s">
        <v>995</v>
      </c>
      <c r="J2622" s="80" t="s">
        <v>995</v>
      </c>
      <c r="K2622" s="124" t="s">
        <v>995</v>
      </c>
      <c r="L2622" s="81" t="s">
        <v>995</v>
      </c>
    </row>
    <row r="2623" spans="1:12">
      <c r="C2623" s="74"/>
      <c r="D2623" s="75" t="s">
        <v>995</v>
      </c>
      <c r="E2623" s="76"/>
      <c r="F2623" s="76" t="s">
        <v>995</v>
      </c>
      <c r="G2623" s="99"/>
      <c r="H2623" s="78"/>
      <c r="I2623" s="79" t="s">
        <v>995</v>
      </c>
      <c r="J2623" s="80" t="s">
        <v>995</v>
      </c>
      <c r="K2623" s="124" t="s">
        <v>995</v>
      </c>
      <c r="L2623" s="81" t="s">
        <v>995</v>
      </c>
    </row>
    <row r="2624" spans="1:12">
      <c r="C2624" s="82"/>
      <c r="D2624" s="83"/>
      <c r="E2624" s="84"/>
      <c r="F2624" s="84"/>
      <c r="G2624" s="85"/>
      <c r="H2624" s="86"/>
      <c r="I2624" s="86"/>
      <c r="J2624" s="87"/>
      <c r="K2624" s="88" t="s">
        <v>1010</v>
      </c>
      <c r="L2624" s="89">
        <v>0</v>
      </c>
    </row>
    <row r="2625" spans="3:12">
      <c r="C2625" s="74"/>
      <c r="D2625" s="75" t="s">
        <v>995</v>
      </c>
      <c r="E2625" s="76"/>
      <c r="F2625" s="76" t="s">
        <v>995</v>
      </c>
      <c r="G2625" s="99"/>
      <c r="H2625" s="78"/>
      <c r="I2625" s="79" t="s">
        <v>995</v>
      </c>
      <c r="J2625" s="80" t="s">
        <v>995</v>
      </c>
      <c r="K2625" s="124" t="s">
        <v>995</v>
      </c>
      <c r="L2625" s="81" t="s">
        <v>995</v>
      </c>
    </row>
    <row r="2626" spans="3:12">
      <c r="C2626" s="104"/>
      <c r="D2626" s="105"/>
      <c r="E2626" s="105"/>
      <c r="F2626" s="105"/>
      <c r="G2626" s="105"/>
      <c r="H2626" s="105"/>
      <c r="I2626" s="105"/>
      <c r="J2626" s="106" t="s">
        <v>1011</v>
      </c>
      <c r="K2626" s="107"/>
      <c r="L2626" s="108">
        <v>1</v>
      </c>
    </row>
    <row r="2627" spans="3:12">
      <c r="C2627" s="104"/>
      <c r="D2627" s="105"/>
      <c r="E2627" s="105"/>
      <c r="F2627" s="105"/>
      <c r="G2627" s="105"/>
      <c r="H2627" s="105"/>
      <c r="I2627" s="105"/>
      <c r="J2627" s="106" t="s">
        <v>1012</v>
      </c>
      <c r="K2627" s="109"/>
      <c r="L2627" s="108">
        <v>13.736480675301204</v>
      </c>
    </row>
    <row r="2628" spans="3:12">
      <c r="C2628" s="104"/>
      <c r="D2628" s="105"/>
      <c r="E2628" s="105"/>
      <c r="F2628" s="105"/>
      <c r="G2628" s="105"/>
      <c r="H2628" s="105"/>
      <c r="I2628" s="105"/>
      <c r="J2628" s="106" t="s">
        <v>1013</v>
      </c>
      <c r="K2628" s="110">
        <v>0</v>
      </c>
      <c r="L2628" s="108">
        <v>0</v>
      </c>
    </row>
    <row r="2629" spans="3:12">
      <c r="C2629" s="111"/>
      <c r="D2629" s="112"/>
      <c r="E2629" s="112"/>
      <c r="F2629" s="112"/>
      <c r="G2629" s="112"/>
      <c r="H2629" s="112"/>
      <c r="I2629" s="112"/>
      <c r="J2629" s="113" t="s">
        <v>1014</v>
      </c>
      <c r="K2629" s="114"/>
      <c r="L2629" s="115">
        <v>13.736480675301204</v>
      </c>
    </row>
    <row r="2630" spans="3:12">
      <c r="C2630" s="116" t="s">
        <v>1015</v>
      </c>
      <c r="D2630" s="117" t="s">
        <v>1030</v>
      </c>
      <c r="E2630" s="117"/>
      <c r="F2630" s="117"/>
      <c r="G2630" s="117"/>
      <c r="H2630" s="117"/>
      <c r="I2630" s="117"/>
      <c r="J2630" s="117"/>
      <c r="K2630" s="117"/>
      <c r="L2630" s="118"/>
    </row>
    <row r="2631" spans="3:12">
      <c r="C2631" s="119"/>
      <c r="D2631" s="1788"/>
      <c r="E2631" s="1788"/>
      <c r="F2631" s="1788"/>
      <c r="G2631" s="1788"/>
      <c r="H2631" s="1788"/>
      <c r="I2631" s="1788"/>
      <c r="J2631" s="1788"/>
      <c r="K2631" s="120"/>
      <c r="L2631" s="121"/>
    </row>
    <row r="2632" spans="3:12">
      <c r="C2632" s="119"/>
      <c r="D2632" s="1792"/>
      <c r="E2632" s="1792"/>
      <c r="F2632" s="1792"/>
      <c r="G2632" s="1792"/>
      <c r="H2632" s="1792"/>
      <c r="I2632" s="1792"/>
      <c r="J2632" s="1792"/>
      <c r="K2632" s="1792"/>
      <c r="L2632" s="121"/>
    </row>
    <row r="2633" spans="3:12">
      <c r="C2633" s="119"/>
      <c r="D2633" s="1788"/>
      <c r="E2633" s="1788"/>
      <c r="F2633" s="1788"/>
      <c r="G2633" s="1788"/>
      <c r="H2633" s="1788"/>
      <c r="I2633" s="1788"/>
      <c r="J2633" s="1788"/>
      <c r="K2633" s="1788"/>
      <c r="L2633" s="121"/>
    </row>
    <row r="2634" spans="3:12">
      <c r="C2634" s="210" t="s">
        <v>981</v>
      </c>
      <c r="D2634" s="211" t="s">
        <v>23</v>
      </c>
      <c r="E2634" s="212" t="s">
        <v>982</v>
      </c>
      <c r="F2634" s="212" t="s">
        <v>970</v>
      </c>
      <c r="G2634" s="213" t="s">
        <v>983</v>
      </c>
      <c r="H2634" s="214" t="s">
        <v>984</v>
      </c>
      <c r="I2634" s="215"/>
      <c r="J2634" s="216" t="s">
        <v>985</v>
      </c>
      <c r="K2634" s="217"/>
      <c r="L2634" s="218" t="s">
        <v>986</v>
      </c>
    </row>
    <row r="2635" spans="3:12" ht="25.5">
      <c r="C2635" s="219" t="s">
        <v>631</v>
      </c>
      <c r="D2635" s="220" t="s">
        <v>808</v>
      </c>
      <c r="E2635" s="221" t="s">
        <v>191</v>
      </c>
      <c r="F2635" s="222" t="s">
        <v>704</v>
      </c>
      <c r="G2635" s="223">
        <v>25</v>
      </c>
      <c r="H2635" s="224" t="s">
        <v>987</v>
      </c>
      <c r="I2635" s="225" t="s">
        <v>988</v>
      </c>
      <c r="J2635" s="226" t="s">
        <v>989</v>
      </c>
      <c r="K2635" s="227" t="s">
        <v>990</v>
      </c>
      <c r="L2635" s="228">
        <v>239.22521499999999</v>
      </c>
    </row>
    <row r="2636" spans="3:12">
      <c r="C2636" s="67" t="s">
        <v>665</v>
      </c>
      <c r="D2636" s="68" t="s">
        <v>991</v>
      </c>
      <c r="E2636" s="69"/>
      <c r="F2636" s="69"/>
      <c r="G2636" s="70"/>
      <c r="H2636" s="71"/>
      <c r="I2636" s="71"/>
      <c r="J2636" s="72"/>
      <c r="K2636" s="72"/>
      <c r="L2636" s="73"/>
    </row>
    <row r="2637" spans="3:12">
      <c r="C2637" s="74" t="s">
        <v>1159</v>
      </c>
      <c r="D2637" s="97" t="s">
        <v>1207</v>
      </c>
      <c r="E2637" s="94" t="s">
        <v>181</v>
      </c>
      <c r="F2637" s="76" t="s">
        <v>994</v>
      </c>
      <c r="G2637" s="125">
        <v>1</v>
      </c>
      <c r="H2637" s="78">
        <v>0.5</v>
      </c>
      <c r="I2637" s="79">
        <v>0.5</v>
      </c>
      <c r="J2637" s="340">
        <v>106.4996</v>
      </c>
      <c r="K2637" s="340">
        <v>41.357399999999998</v>
      </c>
      <c r="L2637" s="81">
        <v>73.9285</v>
      </c>
    </row>
    <row r="2638" spans="3:12">
      <c r="C2638" s="74"/>
      <c r="D2638" s="83"/>
      <c r="E2638" s="128"/>
      <c r="F2638" s="98"/>
      <c r="G2638" s="125"/>
      <c r="H2638" s="129"/>
      <c r="I2638" s="129"/>
      <c r="J2638" s="340"/>
      <c r="K2638" s="340"/>
      <c r="L2638" s="81"/>
    </row>
    <row r="2639" spans="3:12">
      <c r="C2639" s="74"/>
      <c r="D2639" s="83"/>
      <c r="E2639" s="128"/>
      <c r="F2639" s="98"/>
      <c r="G2639" s="125"/>
      <c r="H2639" s="129"/>
      <c r="I2639" s="129"/>
      <c r="J2639" s="158"/>
      <c r="K2639" s="159"/>
      <c r="L2639" s="153"/>
    </row>
    <row r="2640" spans="3:12">
      <c r="C2640" s="82"/>
      <c r="D2640" s="83"/>
      <c r="E2640" s="84"/>
      <c r="F2640" s="84"/>
      <c r="G2640" s="85"/>
      <c r="H2640" s="86"/>
      <c r="I2640" s="86"/>
      <c r="J2640" s="87"/>
      <c r="K2640" s="88" t="s">
        <v>996</v>
      </c>
      <c r="L2640" s="328">
        <v>73.9285</v>
      </c>
    </row>
    <row r="2641" spans="1:12">
      <c r="C2641" s="67" t="s">
        <v>705</v>
      </c>
      <c r="D2641" s="90" t="s">
        <v>997</v>
      </c>
      <c r="E2641" s="84"/>
      <c r="F2641" s="84"/>
      <c r="G2641" s="85"/>
      <c r="H2641" s="91"/>
      <c r="I2641" s="91"/>
      <c r="J2641" s="92"/>
      <c r="K2641" s="92"/>
      <c r="L2641" s="93"/>
    </row>
    <row r="2642" spans="1:12">
      <c r="A2642" s="144">
        <v>88293</v>
      </c>
      <c r="B2642" s="144" t="s">
        <v>56</v>
      </c>
      <c r="C2642" s="74">
        <v>88293</v>
      </c>
      <c r="D2642" s="156" t="s">
        <v>8994</v>
      </c>
      <c r="E2642" s="94" t="s">
        <v>56</v>
      </c>
      <c r="F2642" s="76" t="s">
        <v>994</v>
      </c>
      <c r="G2642" s="125">
        <v>1</v>
      </c>
      <c r="H2642" s="78"/>
      <c r="I2642" s="79" t="s">
        <v>995</v>
      </c>
      <c r="J2642" s="157">
        <v>21.3</v>
      </c>
      <c r="K2642" s="124" t="s">
        <v>995</v>
      </c>
      <c r="L2642" s="81">
        <v>21.3</v>
      </c>
    </row>
    <row r="2643" spans="1:12">
      <c r="A2643" s="144">
        <v>88316</v>
      </c>
      <c r="B2643" s="144" t="s">
        <v>56</v>
      </c>
      <c r="C2643" s="74">
        <v>88316</v>
      </c>
      <c r="D2643" s="156" t="s">
        <v>9016</v>
      </c>
      <c r="E2643" s="94" t="s">
        <v>56</v>
      </c>
      <c r="F2643" s="76" t="s">
        <v>994</v>
      </c>
      <c r="G2643" s="125">
        <v>3</v>
      </c>
      <c r="H2643" s="78"/>
      <c r="I2643" s="79" t="s">
        <v>995</v>
      </c>
      <c r="J2643" s="157">
        <v>17.61</v>
      </c>
      <c r="K2643" s="124" t="s">
        <v>995</v>
      </c>
      <c r="L2643" s="81">
        <v>52.83</v>
      </c>
    </row>
    <row r="2644" spans="1:12">
      <c r="A2644" s="144"/>
      <c r="B2644" s="144"/>
      <c r="C2644" s="74"/>
      <c r="D2644" s="127"/>
      <c r="E2644" s="128"/>
      <c r="F2644" s="98"/>
      <c r="G2644" s="125"/>
      <c r="H2644" s="129"/>
      <c r="I2644" s="129"/>
      <c r="J2644" s="158"/>
      <c r="K2644" s="159"/>
      <c r="L2644" s="81"/>
    </row>
    <row r="2645" spans="1:12">
      <c r="A2645" s="29"/>
      <c r="B2645" s="29"/>
      <c r="C2645" s="82"/>
      <c r="D2645" s="83"/>
      <c r="E2645" s="84"/>
      <c r="F2645" s="84"/>
      <c r="G2645" s="85"/>
      <c r="H2645" s="86"/>
      <c r="I2645" s="86"/>
      <c r="J2645" s="87"/>
      <c r="K2645" s="88" t="s">
        <v>999</v>
      </c>
      <c r="L2645" s="101">
        <v>148.05849999999998</v>
      </c>
    </row>
    <row r="2646" spans="1:12">
      <c r="A2646" s="29"/>
      <c r="B2646" s="29"/>
      <c r="C2646" s="82"/>
      <c r="D2646" s="83"/>
      <c r="E2646" s="84"/>
      <c r="F2646" s="84"/>
      <c r="G2646" s="85"/>
      <c r="H2646" s="86"/>
      <c r="I2646" s="86"/>
      <c r="J2646" s="87"/>
      <c r="K2646" s="88" t="s">
        <v>1000</v>
      </c>
      <c r="L2646" s="101">
        <v>5.9223399999999993</v>
      </c>
    </row>
    <row r="2647" spans="1:12">
      <c r="A2647" s="29"/>
      <c r="B2647" s="29"/>
      <c r="C2647" s="102" t="s">
        <v>750</v>
      </c>
      <c r="D2647" s="90" t="s">
        <v>1001</v>
      </c>
      <c r="E2647" s="94"/>
      <c r="F2647" s="76"/>
      <c r="G2647" s="125"/>
      <c r="H2647" s="86"/>
      <c r="I2647" s="86" t="s">
        <v>995</v>
      </c>
      <c r="J2647" s="87"/>
      <c r="K2647" s="87"/>
      <c r="L2647" s="103"/>
    </row>
    <row r="2648" spans="1:12">
      <c r="A2648" s="144"/>
      <c r="B2648" s="144"/>
      <c r="C2648" s="74" t="s">
        <v>1208</v>
      </c>
      <c r="D2648" s="156" t="s">
        <v>1209</v>
      </c>
      <c r="E2648" s="94" t="s">
        <v>181</v>
      </c>
      <c r="F2648" s="76" t="s">
        <v>1167</v>
      </c>
      <c r="G2648" s="125">
        <v>0.25</v>
      </c>
      <c r="H2648" s="78"/>
      <c r="I2648" s="79" t="s">
        <v>995</v>
      </c>
      <c r="J2648" s="340">
        <v>25.529900000000001</v>
      </c>
      <c r="K2648" s="124" t="s">
        <v>995</v>
      </c>
      <c r="L2648" s="81">
        <v>6.3824750000000003</v>
      </c>
    </row>
    <row r="2649" spans="1:12">
      <c r="C2649" s="74" t="s">
        <v>1210</v>
      </c>
      <c r="D2649" s="160" t="s">
        <v>1211</v>
      </c>
      <c r="E2649" s="128" t="s">
        <v>181</v>
      </c>
      <c r="F2649" s="98" t="s">
        <v>704</v>
      </c>
      <c r="G2649" s="125">
        <v>1</v>
      </c>
      <c r="H2649" s="129"/>
      <c r="I2649" s="129"/>
      <c r="J2649" s="340">
        <v>226.9204</v>
      </c>
      <c r="K2649" s="159"/>
      <c r="L2649" s="81">
        <v>226.9204</v>
      </c>
    </row>
    <row r="2650" spans="1:12">
      <c r="C2650" s="82"/>
      <c r="D2650" s="83"/>
      <c r="E2650" s="84"/>
      <c r="F2650" s="84"/>
      <c r="G2650" s="85"/>
      <c r="H2650" s="86"/>
      <c r="I2650" s="86"/>
      <c r="J2650" s="87"/>
      <c r="K2650" s="88" t="s">
        <v>1002</v>
      </c>
      <c r="L2650" s="89">
        <v>233.302875</v>
      </c>
    </row>
    <row r="2651" spans="1:12">
      <c r="C2651" s="102" t="s">
        <v>964</v>
      </c>
      <c r="D2651" s="90" t="s">
        <v>1003</v>
      </c>
      <c r="E2651" s="84"/>
      <c r="F2651" s="84"/>
      <c r="G2651" s="85"/>
      <c r="H2651" s="86"/>
      <c r="I2651" s="86"/>
      <c r="J2651" s="87"/>
      <c r="K2651" s="87"/>
      <c r="L2651" s="103"/>
    </row>
    <row r="2652" spans="1:12">
      <c r="C2652" s="74"/>
      <c r="D2652" s="122"/>
      <c r="E2652" s="94"/>
      <c r="F2652" s="76"/>
      <c r="G2652" s="125"/>
      <c r="H2652" s="78"/>
      <c r="I2652" s="79"/>
      <c r="J2652" s="157"/>
      <c r="K2652" s="124"/>
      <c r="L2652" s="153"/>
    </row>
    <row r="2653" spans="1:12">
      <c r="C2653" s="67"/>
      <c r="D2653" s="147"/>
      <c r="E2653" s="148"/>
      <c r="F2653" s="149"/>
      <c r="G2653" s="150"/>
      <c r="H2653" s="151"/>
      <c r="I2653" s="161"/>
      <c r="J2653" s="162"/>
      <c r="K2653" s="163"/>
      <c r="L2653" s="152"/>
    </row>
    <row r="2654" spans="1:12">
      <c r="C2654" s="82"/>
      <c r="D2654" s="83"/>
      <c r="E2654" s="84"/>
      <c r="F2654" s="84"/>
      <c r="G2654" s="85"/>
      <c r="H2654" s="86"/>
      <c r="I2654" s="86"/>
      <c r="J2654" s="87"/>
      <c r="K2654" s="88" t="s">
        <v>1004</v>
      </c>
      <c r="L2654" s="89">
        <v>0</v>
      </c>
    </row>
    <row r="2655" spans="1:12">
      <c r="C2655" s="102" t="s">
        <v>1005</v>
      </c>
      <c r="D2655" s="90" t="s">
        <v>1006</v>
      </c>
      <c r="E2655" s="84"/>
      <c r="F2655" s="84"/>
      <c r="G2655" s="85"/>
      <c r="H2655" s="86"/>
      <c r="I2655" s="86"/>
      <c r="J2655" s="87"/>
      <c r="K2655" s="87"/>
      <c r="L2655" s="103"/>
    </row>
    <row r="2656" spans="1:12">
      <c r="C2656" s="74"/>
      <c r="D2656" s="122"/>
      <c r="E2656" s="128"/>
      <c r="F2656" s="76"/>
      <c r="G2656" s="99"/>
      <c r="H2656" s="78"/>
      <c r="I2656" s="79"/>
      <c r="J2656" s="145"/>
      <c r="K2656" s="124"/>
      <c r="L2656" s="81"/>
    </row>
    <row r="2657" spans="3:12">
      <c r="C2657" s="74"/>
      <c r="D2657" s="75" t="s">
        <v>995</v>
      </c>
      <c r="E2657" s="76"/>
      <c r="F2657" s="76" t="s">
        <v>995</v>
      </c>
      <c r="G2657" s="99"/>
      <c r="H2657" s="78"/>
      <c r="I2657" s="79" t="s">
        <v>995</v>
      </c>
      <c r="J2657" s="80" t="s">
        <v>995</v>
      </c>
      <c r="K2657" s="124" t="s">
        <v>995</v>
      </c>
      <c r="L2657" s="81" t="s">
        <v>995</v>
      </c>
    </row>
    <row r="2658" spans="3:12">
      <c r="C2658" s="82"/>
      <c r="D2658" s="83"/>
      <c r="E2658" s="84"/>
      <c r="F2658" s="84"/>
      <c r="G2658" s="85"/>
      <c r="H2658" s="86"/>
      <c r="I2658" s="86"/>
      <c r="J2658" s="87"/>
      <c r="K2658" s="88" t="s">
        <v>1007</v>
      </c>
      <c r="L2658" s="89">
        <v>0</v>
      </c>
    </row>
    <row r="2659" spans="3:12">
      <c r="C2659" s="102" t="s">
        <v>1008</v>
      </c>
      <c r="D2659" s="90" t="s">
        <v>1009</v>
      </c>
      <c r="E2659" s="84"/>
      <c r="F2659" s="84"/>
      <c r="G2659" s="85"/>
      <c r="H2659" s="86"/>
      <c r="I2659" s="86"/>
      <c r="J2659" s="87"/>
      <c r="K2659" s="87"/>
      <c r="L2659" s="103"/>
    </row>
    <row r="2660" spans="3:12">
      <c r="C2660" s="74"/>
      <c r="D2660" s="75" t="s">
        <v>995</v>
      </c>
      <c r="E2660" s="76"/>
      <c r="F2660" s="76" t="s">
        <v>995</v>
      </c>
      <c r="G2660" s="99"/>
      <c r="H2660" s="78"/>
      <c r="I2660" s="79" t="s">
        <v>995</v>
      </c>
      <c r="J2660" s="80" t="s">
        <v>995</v>
      </c>
      <c r="K2660" s="124" t="s">
        <v>995</v>
      </c>
      <c r="L2660" s="81" t="s">
        <v>995</v>
      </c>
    </row>
    <row r="2661" spans="3:12">
      <c r="C2661" s="74"/>
      <c r="D2661" s="75" t="s">
        <v>995</v>
      </c>
      <c r="E2661" s="76"/>
      <c r="F2661" s="76" t="s">
        <v>995</v>
      </c>
      <c r="G2661" s="99"/>
      <c r="H2661" s="78"/>
      <c r="I2661" s="79" t="s">
        <v>995</v>
      </c>
      <c r="J2661" s="80" t="s">
        <v>995</v>
      </c>
      <c r="K2661" s="124" t="s">
        <v>995</v>
      </c>
      <c r="L2661" s="81" t="s">
        <v>995</v>
      </c>
    </row>
    <row r="2662" spans="3:12">
      <c r="C2662" s="82"/>
      <c r="D2662" s="83"/>
      <c r="E2662" s="84"/>
      <c r="F2662" s="84"/>
      <c r="G2662" s="85"/>
      <c r="H2662" s="86"/>
      <c r="I2662" s="86"/>
      <c r="J2662" s="87"/>
      <c r="K2662" s="88" t="s">
        <v>1010</v>
      </c>
      <c r="L2662" s="89">
        <v>0</v>
      </c>
    </row>
    <row r="2663" spans="3:12">
      <c r="C2663" s="74"/>
      <c r="D2663" s="75" t="s">
        <v>995</v>
      </c>
      <c r="E2663" s="76"/>
      <c r="F2663" s="76" t="s">
        <v>995</v>
      </c>
      <c r="G2663" s="99"/>
      <c r="H2663" s="78"/>
      <c r="I2663" s="79" t="s">
        <v>995</v>
      </c>
      <c r="J2663" s="80" t="s">
        <v>995</v>
      </c>
      <c r="K2663" s="124" t="s">
        <v>995</v>
      </c>
      <c r="L2663" s="81" t="s">
        <v>995</v>
      </c>
    </row>
    <row r="2664" spans="3:12">
      <c r="C2664" s="104"/>
      <c r="D2664" s="105"/>
      <c r="E2664" s="105"/>
      <c r="F2664" s="105"/>
      <c r="G2664" s="105"/>
      <c r="H2664" s="105"/>
      <c r="I2664" s="105"/>
      <c r="J2664" s="106" t="s">
        <v>1011</v>
      </c>
      <c r="K2664" s="107"/>
      <c r="L2664" s="108">
        <v>1</v>
      </c>
    </row>
    <row r="2665" spans="3:12">
      <c r="C2665" s="104"/>
      <c r="D2665" s="105"/>
      <c r="E2665" s="105"/>
      <c r="F2665" s="105"/>
      <c r="G2665" s="105"/>
      <c r="H2665" s="105"/>
      <c r="I2665" s="105"/>
      <c r="J2665" s="106" t="s">
        <v>1012</v>
      </c>
      <c r="K2665" s="109"/>
      <c r="L2665" s="108">
        <v>239.22521499999999</v>
      </c>
    </row>
    <row r="2666" spans="3:12">
      <c r="C2666" s="104"/>
      <c r="D2666" s="105"/>
      <c r="E2666" s="105"/>
      <c r="F2666" s="105"/>
      <c r="G2666" s="105"/>
      <c r="H2666" s="105"/>
      <c r="I2666" s="105"/>
      <c r="J2666" s="106" t="s">
        <v>1013</v>
      </c>
      <c r="K2666" s="110">
        <v>0</v>
      </c>
      <c r="L2666" s="108">
        <v>0</v>
      </c>
    </row>
    <row r="2667" spans="3:12">
      <c r="C2667" s="111"/>
      <c r="D2667" s="112"/>
      <c r="E2667" s="112"/>
      <c r="F2667" s="112"/>
      <c r="G2667" s="112"/>
      <c r="H2667" s="112"/>
      <c r="I2667" s="112"/>
      <c r="J2667" s="113" t="s">
        <v>1014</v>
      </c>
      <c r="K2667" s="114"/>
      <c r="L2667" s="115">
        <v>239.22521499999999</v>
      </c>
    </row>
    <row r="2668" spans="3:12">
      <c r="C2668" s="116" t="s">
        <v>1015</v>
      </c>
      <c r="D2668" s="117" t="s">
        <v>1030</v>
      </c>
      <c r="E2668" s="117"/>
      <c r="F2668" s="117"/>
      <c r="G2668" s="117"/>
      <c r="H2668" s="117"/>
      <c r="I2668" s="117"/>
      <c r="J2668" s="117"/>
      <c r="K2668" s="117"/>
      <c r="L2668" s="118"/>
    </row>
    <row r="2669" spans="3:12">
      <c r="C2669" s="119"/>
      <c r="D2669" s="1788"/>
      <c r="E2669" s="1788"/>
      <c r="F2669" s="1788"/>
      <c r="G2669" s="1788"/>
      <c r="H2669" s="1788"/>
      <c r="I2669" s="1788"/>
      <c r="J2669" s="1788"/>
      <c r="K2669" s="120"/>
      <c r="L2669" s="121"/>
    </row>
    <row r="2670" spans="3:12">
      <c r="C2670" s="119"/>
      <c r="D2670" s="1792"/>
      <c r="E2670" s="1792"/>
      <c r="F2670" s="1792"/>
      <c r="G2670" s="1792"/>
      <c r="H2670" s="1792"/>
      <c r="I2670" s="1792"/>
      <c r="J2670" s="1792"/>
      <c r="K2670" s="1792"/>
      <c r="L2670" s="121"/>
    </row>
    <row r="2671" spans="3:12">
      <c r="C2671" s="119"/>
      <c r="D2671" s="1788"/>
      <c r="E2671" s="1788"/>
      <c r="F2671" s="1788"/>
      <c r="G2671" s="1788"/>
      <c r="H2671" s="1788"/>
      <c r="I2671" s="1788"/>
      <c r="J2671" s="1788"/>
      <c r="K2671" s="1788"/>
      <c r="L2671" s="121"/>
    </row>
  </sheetData>
  <autoFilter ref="R8:R11"/>
  <mergeCells count="161">
    <mergeCell ref="D1839:J1839"/>
    <mergeCell ref="D1840:K1840"/>
    <mergeCell ref="D1841:K1841"/>
    <mergeCell ref="M1390:M1391"/>
    <mergeCell ref="D1014:J1014"/>
    <mergeCell ref="D1015:K1015"/>
    <mergeCell ref="D1016:K1016"/>
    <mergeCell ref="D1059:J1059"/>
    <mergeCell ref="D1060:K1060"/>
    <mergeCell ref="D1061:K1061"/>
    <mergeCell ref="M1314:M1315"/>
    <mergeCell ref="D1388:K1388"/>
    <mergeCell ref="D1389:K1389"/>
    <mergeCell ref="M1355:M1356"/>
    <mergeCell ref="D1278:J1278"/>
    <mergeCell ref="D1279:K1279"/>
    <mergeCell ref="D1768:K1768"/>
    <mergeCell ref="D1806:K1806"/>
    <mergeCell ref="M1062:M1063"/>
    <mergeCell ref="M1427:M1428"/>
    <mergeCell ref="D1614:J1614"/>
    <mergeCell ref="D1615:K1615"/>
    <mergeCell ref="D1616:K1616"/>
    <mergeCell ref="D1354:K1354"/>
    <mergeCell ref="D2669:J2669"/>
    <mergeCell ref="D2670:K2670"/>
    <mergeCell ref="D2671:K2671"/>
    <mergeCell ref="D1539:K1539"/>
    <mergeCell ref="D1540:K1540"/>
    <mergeCell ref="D1425:K1425"/>
    <mergeCell ref="D1426:K1426"/>
    <mergeCell ref="D1966:K1966"/>
    <mergeCell ref="D2009:J2009"/>
    <mergeCell ref="D2010:K2010"/>
    <mergeCell ref="D1874:J1874"/>
    <mergeCell ref="D1461:J1461"/>
    <mergeCell ref="D1462:K1462"/>
    <mergeCell ref="D2633:K2633"/>
    <mergeCell ref="D2632:K2632"/>
    <mergeCell ref="D2542:K2542"/>
    <mergeCell ref="D2502:K2502"/>
    <mergeCell ref="D2503:K2503"/>
    <mergeCell ref="D2540:J2540"/>
    <mergeCell ref="D2541:K2541"/>
    <mergeCell ref="D2631:J2631"/>
    <mergeCell ref="D2592:J2592"/>
    <mergeCell ref="D2593:K2593"/>
    <mergeCell ref="D1805:J1805"/>
    <mergeCell ref="D1352:J1352"/>
    <mergeCell ref="D1353:K1353"/>
    <mergeCell ref="D608:J608"/>
    <mergeCell ref="D815:K815"/>
    <mergeCell ref="D746:J746"/>
    <mergeCell ref="D747:K747"/>
    <mergeCell ref="D780:J780"/>
    <mergeCell ref="D781:K781"/>
    <mergeCell ref="D814:J814"/>
    <mergeCell ref="D1199:J1199"/>
    <mergeCell ref="D1200:K1200"/>
    <mergeCell ref="D1313:K1313"/>
    <mergeCell ref="D678:J678"/>
    <mergeCell ref="C2:L2"/>
    <mergeCell ref="C3:L3"/>
    <mergeCell ref="C4:L4"/>
    <mergeCell ref="C5:L5"/>
    <mergeCell ref="C15:L15"/>
    <mergeCell ref="C14:L14"/>
    <mergeCell ref="D369:J369"/>
    <mergeCell ref="C214:L214"/>
    <mergeCell ref="D290:J290"/>
    <mergeCell ref="D249:J249"/>
    <mergeCell ref="D250:K250"/>
    <mergeCell ref="D329:J329"/>
    <mergeCell ref="D330:K330"/>
    <mergeCell ref="C292:L292"/>
    <mergeCell ref="D533:K533"/>
    <mergeCell ref="D713:K713"/>
    <mergeCell ref="D571:J571"/>
    <mergeCell ref="D572:K572"/>
    <mergeCell ref="D1690:K1690"/>
    <mergeCell ref="C647:L647"/>
    <mergeCell ref="D1728:J1728"/>
    <mergeCell ref="D1729:K1729"/>
    <mergeCell ref="D1767:J1767"/>
    <mergeCell ref="D1581:K1581"/>
    <mergeCell ref="D1689:J1689"/>
    <mergeCell ref="D1498:J1498"/>
    <mergeCell ref="D1104:J1104"/>
    <mergeCell ref="D1105:K1105"/>
    <mergeCell ref="D1106:K1106"/>
    <mergeCell ref="D1311:J1311"/>
    <mergeCell ref="D1312:K1312"/>
    <mergeCell ref="D1387:J1387"/>
    <mergeCell ref="D1243:J1243"/>
    <mergeCell ref="D1244:K1244"/>
    <mergeCell ref="D1499:K1499"/>
    <mergeCell ref="D1152:J1152"/>
    <mergeCell ref="D1153:K1153"/>
    <mergeCell ref="D925:K927"/>
    <mergeCell ref="D2102:K2102"/>
    <mergeCell ref="D2100:J2100"/>
    <mergeCell ref="D2252:K2252"/>
    <mergeCell ref="D2253:K2253"/>
    <mergeCell ref="D2138:K2138"/>
    <mergeCell ref="D2051:K2051"/>
    <mergeCell ref="D2052:K2052"/>
    <mergeCell ref="D2501:J2501"/>
    <mergeCell ref="C2464:L2464"/>
    <mergeCell ref="D2251:J2251"/>
    <mergeCell ref="D2174:K2174"/>
    <mergeCell ref="D2210:J2210"/>
    <mergeCell ref="D2211:K2211"/>
    <mergeCell ref="D2212:K2212"/>
    <mergeCell ref="D2594:K2594"/>
    <mergeCell ref="D1424:J1424"/>
    <mergeCell ref="D370:K370"/>
    <mergeCell ref="D2462:K2462"/>
    <mergeCell ref="D2463:K2463"/>
    <mergeCell ref="D2303:K2303"/>
    <mergeCell ref="D2341:J2341"/>
    <mergeCell ref="D2418:K2418"/>
    <mergeCell ref="D2419:K2419"/>
    <mergeCell ref="D2461:J2461"/>
    <mergeCell ref="D2417:J2417"/>
    <mergeCell ref="D2301:J2301"/>
    <mergeCell ref="D2342:K2342"/>
    <mergeCell ref="D2343:K2343"/>
    <mergeCell ref="D2302:K2302"/>
    <mergeCell ref="D2381:J2381"/>
    <mergeCell ref="D1875:K1875"/>
    <mergeCell ref="D1876:K1876"/>
    <mergeCell ref="D1920:J1920"/>
    <mergeCell ref="D1921:K1921"/>
    <mergeCell ref="D2050:J2050"/>
    <mergeCell ref="D2011:K2011"/>
    <mergeCell ref="D2137:J2137"/>
    <mergeCell ref="D1965:K1965"/>
    <mergeCell ref="D1964:J1964"/>
    <mergeCell ref="C1877:L1877"/>
    <mergeCell ref="D1538:J1538"/>
    <mergeCell ref="D1579:J1579"/>
    <mergeCell ref="D1580:K1580"/>
    <mergeCell ref="D2173:J2173"/>
    <mergeCell ref="D412:J412"/>
    <mergeCell ref="D413:K413"/>
    <mergeCell ref="D453:J453"/>
    <mergeCell ref="D454:K454"/>
    <mergeCell ref="D494:J494"/>
    <mergeCell ref="D495:K495"/>
    <mergeCell ref="C884:L884"/>
    <mergeCell ref="D848:J848"/>
    <mergeCell ref="D849:K849"/>
    <mergeCell ref="D882:J882"/>
    <mergeCell ref="D883:K883"/>
    <mergeCell ref="D644:J644"/>
    <mergeCell ref="D531:J531"/>
    <mergeCell ref="D645:K645"/>
    <mergeCell ref="D712:J712"/>
    <mergeCell ref="D679:K679"/>
    <mergeCell ref="D609:K609"/>
    <mergeCell ref="D2101:K2101"/>
  </mergeCells>
  <conditionalFormatting sqref="K11:K13">
    <cfRule type="expression" dxfId="1798" priority="4190">
      <formula>LEN(#REF!)=3</formula>
    </cfRule>
    <cfRule type="expression" dxfId="1797" priority="4191">
      <formula>AND(#REF!&lt;&gt;"",#REF!="")</formula>
    </cfRule>
  </conditionalFormatting>
  <conditionalFormatting sqref="J1514:J1517 J1509:J1510 J1555:J1558 J1550:J1551 J2599:J2600 J1503:J1506 J1544:J1547 J228:J229 J341:J342 J337 J334 J1589:J1590 J1597:J1598 J1585:J1586 J1594 J1634 J1624:J1625 J1637:J1638 J1620:J1621 J305 J507 J1326:J1332 J1335:J1336 J1317:J1318 J1321:J1322 J1370:J1371 J1358:J1359 J1362:J1363 J1367 J1407:J1408 J1393:J1394 J1397:J1398 J1402 J1444:J1445 J1430:J1431 J1434:J1436 J1440:J1441 J583 J311 J396 J1227 J1204 J1207 J1211:J1223 J1256:J1258">
    <cfRule type="expression" dxfId="1796" priority="4062">
      <formula>LEN($A228)=3</formula>
    </cfRule>
    <cfRule type="expression" dxfId="1795" priority="4063">
      <formula>AND($A228&lt;&gt;"",$E228="")</formula>
    </cfRule>
  </conditionalFormatting>
  <conditionalFormatting sqref="K52 K174">
    <cfRule type="expression" dxfId="1794" priority="4182">
      <formula>LEN(#REF!)=3</formula>
    </cfRule>
    <cfRule type="expression" dxfId="1793" priority="4183">
      <formula>AND(#REF!&lt;&gt;"",#REF!="")</formula>
    </cfRule>
  </conditionalFormatting>
  <conditionalFormatting sqref="D1516 D1557">
    <cfRule type="expression" dxfId="1792" priority="4108">
      <formula>LEN($B1514)=3</formula>
    </cfRule>
    <cfRule type="expression" dxfId="1791" priority="4109">
      <formula>AND($B1514&lt;&gt;"",$F1516="")</formula>
    </cfRule>
  </conditionalFormatting>
  <conditionalFormatting sqref="D1514:D1515 D1503:D1506 D1509:D1510 D1555:D1556 D1544:D1547 D1550:D1551 D1227">
    <cfRule type="expression" dxfId="1790" priority="4193">
      <formula>LEN(#REF!)=3</formula>
    </cfRule>
    <cfRule type="expression" dxfId="1789" priority="4193">
      <formula>AND(#REF!&lt;&gt;"",$F1227="")</formula>
    </cfRule>
  </conditionalFormatting>
  <conditionalFormatting sqref="J2484:J2485">
    <cfRule type="expression" dxfId="1788" priority="3336">
      <formula>LEN($A2484)=3</formula>
    </cfRule>
    <cfRule type="expression" dxfId="1787" priority="3337">
      <formula>AND($A2484&lt;&gt;"",$E2484="")</formula>
    </cfRule>
  </conditionalFormatting>
  <conditionalFormatting sqref="D2484:D2485 D507">
    <cfRule type="expression" dxfId="1786" priority="3335">
      <formula>LEN(#REF!)=3</formula>
    </cfRule>
  </conditionalFormatting>
  <conditionalFormatting sqref="J2468">
    <cfRule type="expression" dxfId="1785" priority="3323">
      <formula>LEN($A2468)=3</formula>
    </cfRule>
    <cfRule type="expression" dxfId="1784" priority="3324">
      <formula>AND($A2468&lt;&gt;"",$E2468="")</formula>
    </cfRule>
  </conditionalFormatting>
  <conditionalFormatting sqref="J2469">
    <cfRule type="expression" dxfId="1783" priority="3331">
      <formula>LEN($A2469)=3</formula>
    </cfRule>
    <cfRule type="expression" dxfId="1782" priority="3332">
      <formula>AND($A2469&lt;&gt;"",$E2469="")</formula>
    </cfRule>
  </conditionalFormatting>
  <conditionalFormatting sqref="D2481 D1589:D1590 D1594 D1634 D1624:D1625 D305 D1326:D1332 D1321:D1322 D1362:D1363 D1367 D1397:D1398 D1402:D1404 D1434:D1436 D1440:D1441 D311 D396">
    <cfRule type="expression" dxfId="1781" priority="3327">
      <formula>LEN(#REF!)=3</formula>
    </cfRule>
    <cfRule type="expression" dxfId="1780" priority="3328">
      <formula>AND(#REF!&lt;&gt;"",$F305="")</formula>
    </cfRule>
  </conditionalFormatting>
  <conditionalFormatting sqref="J2481">
    <cfRule type="expression" dxfId="1779" priority="3325">
      <formula>LEN($A2481)=3</formula>
    </cfRule>
    <cfRule type="expression" dxfId="1778" priority="3326">
      <formula>AND($A2481&lt;&gt;"",$E2481="")</formula>
    </cfRule>
  </conditionalFormatting>
  <conditionalFormatting sqref="J2472:J2474">
    <cfRule type="expression" dxfId="1777" priority="3321">
      <formula>LEN($A2472)=3</formula>
    </cfRule>
    <cfRule type="expression" dxfId="1776" priority="3322">
      <formula>AND($A2472&lt;&gt;"",$E2472="")</formula>
    </cfRule>
  </conditionalFormatting>
  <conditionalFormatting sqref="D2472:D2474">
    <cfRule type="expression" dxfId="1775" priority="3319">
      <formula>LEN(#REF!)=3</formula>
    </cfRule>
    <cfRule type="expression" dxfId="1774" priority="3320">
      <formula>AND(#REF!&lt;&gt;"",$F2472="")</formula>
    </cfRule>
  </conditionalFormatting>
  <conditionalFormatting sqref="J2478:J2479">
    <cfRule type="expression" dxfId="1773" priority="3315">
      <formula>LEN($A2478)=3</formula>
    </cfRule>
    <cfRule type="expression" dxfId="1772" priority="3316">
      <formula>AND($A2478&lt;&gt;"",$E2478="")</formula>
    </cfRule>
  </conditionalFormatting>
  <conditionalFormatting sqref="D2478:D2479">
    <cfRule type="expression" dxfId="1771" priority="3318">
      <formula>LEN(#REF!)=3</formula>
    </cfRule>
  </conditionalFormatting>
  <conditionalFormatting sqref="D2517:D2518">
    <cfRule type="expression" dxfId="1770" priority="3293">
      <formula>LEN(#REF!)=3</formula>
    </cfRule>
  </conditionalFormatting>
  <conditionalFormatting sqref="D2488">
    <cfRule type="expression" dxfId="1769" priority="3314">
      <formula>LEN(#REF!)=3</formula>
    </cfRule>
  </conditionalFormatting>
  <conditionalFormatting sqref="J2480">
    <cfRule type="expression" dxfId="1768" priority="3311">
      <formula>LEN($A2480)=3</formula>
    </cfRule>
    <cfRule type="expression" dxfId="1767" priority="3312">
      <formula>AND($A2480&lt;&gt;"",$E2480="")</formula>
    </cfRule>
  </conditionalFormatting>
  <conditionalFormatting sqref="D2480">
    <cfRule type="expression" dxfId="1766" priority="3313">
      <formula>LEN(#REF!)=3</formula>
    </cfRule>
  </conditionalFormatting>
  <conditionalFormatting sqref="J2523:J2524">
    <cfRule type="expression" dxfId="1765" priority="3309">
      <formula>LEN($A2523)=3</formula>
    </cfRule>
    <cfRule type="expression" dxfId="1764" priority="3310">
      <formula>AND($A2523&lt;&gt;"",$E2523="")</formula>
    </cfRule>
  </conditionalFormatting>
  <conditionalFormatting sqref="D2523:D2524">
    <cfRule type="expression" dxfId="1763" priority="3308">
      <formula>LEN(#REF!)=3</formula>
    </cfRule>
  </conditionalFormatting>
  <conditionalFormatting sqref="J2508">
    <cfRule type="expression" dxfId="1762" priority="3298">
      <formula>LEN($A2508)=3</formula>
    </cfRule>
    <cfRule type="expression" dxfId="1761" priority="3299">
      <formula>AND($A2508&lt;&gt;"",$E2508="")</formula>
    </cfRule>
  </conditionalFormatting>
  <conditionalFormatting sqref="D2520">
    <cfRule type="expression" dxfId="1760" priority="3302">
      <formula>LEN(#REF!)=3</formula>
    </cfRule>
    <cfRule type="expression" dxfId="1759" priority="3303">
      <formula>AND(#REF!&lt;&gt;"",$F2520="")</formula>
    </cfRule>
  </conditionalFormatting>
  <conditionalFormatting sqref="J2520">
    <cfRule type="expression" dxfId="1758" priority="3300">
      <formula>LEN($A2520)=3</formula>
    </cfRule>
    <cfRule type="expression" dxfId="1757" priority="3301">
      <formula>AND($A2520&lt;&gt;"",$E2520="")</formula>
    </cfRule>
  </conditionalFormatting>
  <conditionalFormatting sqref="J2512:J2513">
    <cfRule type="expression" dxfId="1756" priority="3296">
      <formula>LEN($A2512)=3</formula>
    </cfRule>
    <cfRule type="expression" dxfId="1755" priority="3297">
      <formula>AND($A2512&lt;&gt;"",$E2512="")</formula>
    </cfRule>
  </conditionalFormatting>
  <conditionalFormatting sqref="D2511:D2513">
    <cfRule type="expression" dxfId="1754" priority="3294">
      <formula>LEN(#REF!)=3</formula>
    </cfRule>
    <cfRule type="expression" dxfId="1753" priority="3295">
      <formula>AND(#REF!&lt;&gt;"",$F2511="")</formula>
    </cfRule>
  </conditionalFormatting>
  <conditionalFormatting sqref="J2518">
    <cfRule type="expression" dxfId="1752" priority="3291">
      <formula>LEN($A2518)=3</formula>
    </cfRule>
    <cfRule type="expression" dxfId="1751" priority="3292">
      <formula>AND($A2518&lt;&gt;"",$E2518="")</formula>
    </cfRule>
  </conditionalFormatting>
  <conditionalFormatting sqref="D2527">
    <cfRule type="expression" dxfId="1750" priority="3290">
      <formula>LEN(#REF!)=3</formula>
    </cfRule>
  </conditionalFormatting>
  <conditionalFormatting sqref="J2519">
    <cfRule type="expression" dxfId="1749" priority="3287">
      <formula>LEN($A2519)=3</formula>
    </cfRule>
    <cfRule type="expression" dxfId="1748" priority="3288">
      <formula>AND($A2519&lt;&gt;"",$E2519="")</formula>
    </cfRule>
  </conditionalFormatting>
  <conditionalFormatting sqref="D2519">
    <cfRule type="expression" dxfId="1747" priority="3289">
      <formula>LEN(#REF!)=3</formula>
    </cfRule>
  </conditionalFormatting>
  <conditionalFormatting sqref="D2562:D2563">
    <cfRule type="expression" dxfId="1746" priority="3269">
      <formula>LEN(#REF!)=3</formula>
    </cfRule>
  </conditionalFormatting>
  <conditionalFormatting sqref="J2575:J2576">
    <cfRule type="expression" dxfId="1745" priority="3285">
      <formula>LEN($A2575)=3</formula>
    </cfRule>
    <cfRule type="expression" dxfId="1744" priority="3286">
      <formula>AND($A2575&lt;&gt;"",$E2575="")</formula>
    </cfRule>
  </conditionalFormatting>
  <conditionalFormatting sqref="D2575:D2576">
    <cfRule type="expression" dxfId="1743" priority="3284">
      <formula>LEN(#REF!)=3</formula>
    </cfRule>
  </conditionalFormatting>
  <conditionalFormatting sqref="J2546:J2550">
    <cfRule type="expression" dxfId="1742" priority="3274">
      <formula>LEN($A2546)=3</formula>
    </cfRule>
    <cfRule type="expression" dxfId="1741" priority="3275">
      <formula>AND($A2546&lt;&gt;"",$E2546="")</formula>
    </cfRule>
  </conditionalFormatting>
  <conditionalFormatting sqref="J2547:J2551">
    <cfRule type="expression" dxfId="1740" priority="3282">
      <formula>LEN($A2547)=3</formula>
    </cfRule>
    <cfRule type="expression" dxfId="1739" priority="3283">
      <formula>AND($A2547&lt;&gt;"",$E2547="")</formula>
    </cfRule>
  </conditionalFormatting>
  <conditionalFormatting sqref="D2572">
    <cfRule type="expression" dxfId="1738" priority="3278">
      <formula>LEN(#REF!)=3</formula>
    </cfRule>
    <cfRule type="expression" dxfId="1737" priority="3279">
      <formula>AND(#REF!&lt;&gt;"",$F2572="")</formula>
    </cfRule>
  </conditionalFormatting>
  <conditionalFormatting sqref="J2572">
    <cfRule type="expression" dxfId="1736" priority="3276">
      <formula>LEN($A2572)=3</formula>
    </cfRule>
    <cfRule type="expression" dxfId="1735" priority="3277">
      <formula>AND($A2572&lt;&gt;"",$E2572="")</formula>
    </cfRule>
  </conditionalFormatting>
  <conditionalFormatting sqref="J2555 J2558">
    <cfRule type="expression" dxfId="1734" priority="3272">
      <formula>LEN($A2555)=3</formula>
    </cfRule>
    <cfRule type="expression" dxfId="1733" priority="3273">
      <formula>AND($A2555&lt;&gt;"",$E2555="")</formula>
    </cfRule>
  </conditionalFormatting>
  <conditionalFormatting sqref="D2555 D2558">
    <cfRule type="expression" dxfId="1732" priority="3270">
      <formula>LEN(#REF!)=3</formula>
    </cfRule>
    <cfRule type="expression" dxfId="1731" priority="3271">
      <formula>AND(#REF!&lt;&gt;"",$F2555="")</formula>
    </cfRule>
  </conditionalFormatting>
  <conditionalFormatting sqref="J2562:J2572">
    <cfRule type="expression" dxfId="1730" priority="3267">
      <formula>LEN($A2562)=3</formula>
    </cfRule>
    <cfRule type="expression" dxfId="1729" priority="3268">
      <formula>AND($A2562&lt;&gt;"",$E2562="")</formula>
    </cfRule>
  </conditionalFormatting>
  <conditionalFormatting sqref="D2579">
    <cfRule type="expression" dxfId="1728" priority="3266">
      <formula>LEN(#REF!)=3</formula>
    </cfRule>
  </conditionalFormatting>
  <conditionalFormatting sqref="J2568:J2571">
    <cfRule type="expression" dxfId="1727" priority="3263">
      <formula>LEN($A2568)=3</formula>
    </cfRule>
    <cfRule type="expression" dxfId="1726" priority="3264">
      <formula>AND($A2568&lt;&gt;"",$E2568="")</formula>
    </cfRule>
  </conditionalFormatting>
  <conditionalFormatting sqref="D2564:D2571">
    <cfRule type="expression" dxfId="1725" priority="3265">
      <formula>LEN(#REF!)=3</formula>
    </cfRule>
  </conditionalFormatting>
  <conditionalFormatting sqref="J2554">
    <cfRule type="expression" dxfId="1724" priority="3261">
      <formula>LEN($A2554)=3</formula>
    </cfRule>
    <cfRule type="expression" dxfId="1723" priority="3262">
      <formula>AND($A2554&lt;&gt;"",$E2554="")</formula>
    </cfRule>
  </conditionalFormatting>
  <conditionalFormatting sqref="D2554">
    <cfRule type="expression" dxfId="1722" priority="3259">
      <formula>LEN(#REF!)=3</formula>
    </cfRule>
    <cfRule type="expression" dxfId="1721" priority="3260">
      <formula>AND(#REF!&lt;&gt;"",$F2554="")</formula>
    </cfRule>
  </conditionalFormatting>
  <conditionalFormatting sqref="J2556">
    <cfRule type="expression" dxfId="1720" priority="3257">
      <formula>LEN($A2556)=3</formula>
    </cfRule>
    <cfRule type="expression" dxfId="1719" priority="3258">
      <formula>AND($A2556&lt;&gt;"",$E2556="")</formula>
    </cfRule>
  </conditionalFormatting>
  <conditionalFormatting sqref="D2556">
    <cfRule type="expression" dxfId="1718" priority="3255">
      <formula>LEN(#REF!)=3</formula>
    </cfRule>
    <cfRule type="expression" dxfId="1717" priority="3256">
      <formula>AND(#REF!&lt;&gt;"",$F2556="")</formula>
    </cfRule>
  </conditionalFormatting>
  <conditionalFormatting sqref="J2557">
    <cfRule type="expression" dxfId="1716" priority="3253">
      <formula>LEN($A2557)=3</formula>
    </cfRule>
    <cfRule type="expression" dxfId="1715" priority="3254">
      <formula>AND($A2557&lt;&gt;"",$E2557="")</formula>
    </cfRule>
  </conditionalFormatting>
  <conditionalFormatting sqref="D2557">
    <cfRule type="expression" dxfId="1714" priority="3251">
      <formula>LEN(#REF!)=3</formula>
    </cfRule>
    <cfRule type="expression" dxfId="1713" priority="3252">
      <formula>AND(#REF!&lt;&gt;"",$F2557="")</formula>
    </cfRule>
  </conditionalFormatting>
  <conditionalFormatting sqref="J2563:J2567">
    <cfRule type="expression" dxfId="1712" priority="3249">
      <formula>LEN($A2563)=3</formula>
    </cfRule>
    <cfRule type="expression" dxfId="1711" priority="3250">
      <formula>AND($A2563&lt;&gt;"",$E2563="")</formula>
    </cfRule>
  </conditionalFormatting>
  <conditionalFormatting sqref="J132">
    <cfRule type="expression" dxfId="1710" priority="3241">
      <formula>LEN($A132)=3</formula>
    </cfRule>
    <cfRule type="expression" dxfId="1709" priority="3242">
      <formula>AND($A132&lt;&gt;"",$E132="")</formula>
    </cfRule>
  </conditionalFormatting>
  <conditionalFormatting sqref="D132">
    <cfRule type="expression" dxfId="1708" priority="3243">
      <formula>LEN(#REF!)=3</formula>
    </cfRule>
    <cfRule type="expression" dxfId="1707" priority="3244">
      <formula>AND(#REF!&lt;&gt;"",$F132="")</formula>
    </cfRule>
  </conditionalFormatting>
  <conditionalFormatting sqref="J133">
    <cfRule type="expression" dxfId="1706" priority="3237">
      <formula>LEN($A133)=3</formula>
    </cfRule>
    <cfRule type="expression" dxfId="1705" priority="3238">
      <formula>AND($A133&lt;&gt;"",$E133="")</formula>
    </cfRule>
  </conditionalFormatting>
  <conditionalFormatting sqref="D133">
    <cfRule type="expression" dxfId="1704" priority="3239">
      <formula>LEN(#REF!)=3</formula>
    </cfRule>
    <cfRule type="expression" dxfId="1703" priority="3240">
      <formula>AND(#REF!&lt;&gt;"",$F133="")</formula>
    </cfRule>
  </conditionalFormatting>
  <conditionalFormatting sqref="J134">
    <cfRule type="expression" dxfId="1702" priority="3233">
      <formula>LEN($A134)=3</formula>
    </cfRule>
    <cfRule type="expression" dxfId="1701" priority="3234">
      <formula>AND($A134&lt;&gt;"",$E134="")</formula>
    </cfRule>
  </conditionalFormatting>
  <conditionalFormatting sqref="D134">
    <cfRule type="expression" dxfId="1700" priority="3235">
      <formula>LEN(#REF!)=3</formula>
    </cfRule>
    <cfRule type="expression" dxfId="1699" priority="3236">
      <formula>AND(#REF!&lt;&gt;"",$F134="")</formula>
    </cfRule>
  </conditionalFormatting>
  <conditionalFormatting sqref="J135">
    <cfRule type="expression" dxfId="1698" priority="3229">
      <formula>LEN($A135)=3</formula>
    </cfRule>
    <cfRule type="expression" dxfId="1697" priority="3230">
      <formula>AND($A135&lt;&gt;"",$E135="")</formula>
    </cfRule>
  </conditionalFormatting>
  <conditionalFormatting sqref="D135">
    <cfRule type="expression" dxfId="1696" priority="3231">
      <formula>LEN(#REF!)=3</formula>
    </cfRule>
    <cfRule type="expression" dxfId="1695" priority="3232">
      <formula>AND(#REF!&lt;&gt;"",$F135="")</formula>
    </cfRule>
  </conditionalFormatting>
  <conditionalFormatting sqref="J136">
    <cfRule type="expression" dxfId="1694" priority="3225">
      <formula>LEN($A136)=3</formula>
    </cfRule>
    <cfRule type="expression" dxfId="1693" priority="3226">
      <formula>AND($A136&lt;&gt;"",$E136="")</formula>
    </cfRule>
  </conditionalFormatting>
  <conditionalFormatting sqref="D136">
    <cfRule type="expression" dxfId="1692" priority="3227">
      <formula>LEN(#REF!)=3</formula>
    </cfRule>
    <cfRule type="expression" dxfId="1691" priority="3228">
      <formula>AND(#REF!&lt;&gt;"",$F136="")</formula>
    </cfRule>
  </conditionalFormatting>
  <conditionalFormatting sqref="D143">
    <cfRule type="expression" dxfId="1690" priority="3223">
      <formula>LEN(#REF!)=3</formula>
    </cfRule>
    <cfRule type="expression" dxfId="1689" priority="3224">
      <formula>AND(#REF!&lt;&gt;"",$F143="")</formula>
    </cfRule>
  </conditionalFormatting>
  <conditionalFormatting sqref="J144">
    <cfRule type="expression" dxfId="1688" priority="3217">
      <formula>LEN($A144)=3</formula>
    </cfRule>
    <cfRule type="expression" dxfId="1687" priority="3218">
      <formula>AND($A144&lt;&gt;"",$E144="")</formula>
    </cfRule>
  </conditionalFormatting>
  <conditionalFormatting sqref="D144">
    <cfRule type="expression" dxfId="1686" priority="3219">
      <formula>LEN(#REF!)=3</formula>
    </cfRule>
    <cfRule type="expression" dxfId="1685" priority="3220">
      <formula>AND(#REF!&lt;&gt;"",$F144="")</formula>
    </cfRule>
  </conditionalFormatting>
  <conditionalFormatting sqref="D145">
    <cfRule type="expression" dxfId="1684" priority="3213">
      <formula>LEN(#REF!)=3</formula>
    </cfRule>
    <cfRule type="expression" dxfId="1683" priority="3214">
      <formula>AND(#REF!&lt;&gt;"",$F145="")</formula>
    </cfRule>
  </conditionalFormatting>
  <conditionalFormatting sqref="D146">
    <cfRule type="expression" dxfId="1682" priority="3211">
      <formula>LEN(#REF!)=3</formula>
    </cfRule>
    <cfRule type="expression" dxfId="1681" priority="3212">
      <formula>AND(#REF!&lt;&gt;"",$F146="")</formula>
    </cfRule>
  </conditionalFormatting>
  <conditionalFormatting sqref="J146">
    <cfRule type="expression" dxfId="1680" priority="3209">
      <formula>LEN($A146)=3</formula>
    </cfRule>
    <cfRule type="expression" dxfId="1679" priority="3210">
      <formula>AND($A146&lt;&gt;"",$E146="")</formula>
    </cfRule>
  </conditionalFormatting>
  <conditionalFormatting sqref="D147">
    <cfRule type="expression" dxfId="1678" priority="3207">
      <formula>LEN(#REF!)=3</formula>
    </cfRule>
    <cfRule type="expression" dxfId="1677" priority="3208">
      <formula>AND(#REF!&lt;&gt;"",$F147="")</formula>
    </cfRule>
  </conditionalFormatting>
  <conditionalFormatting sqref="J147">
    <cfRule type="expression" dxfId="1676" priority="3205">
      <formula>LEN($A147)=3</formula>
    </cfRule>
    <cfRule type="expression" dxfId="1675" priority="3206">
      <formula>AND($A147&lt;&gt;"",$E147="")</formula>
    </cfRule>
  </conditionalFormatting>
  <conditionalFormatting sqref="D148">
    <cfRule type="expression" dxfId="1674" priority="3203">
      <formula>LEN(#REF!)=3</formula>
    </cfRule>
    <cfRule type="expression" dxfId="1673" priority="3204">
      <formula>AND(#REF!&lt;&gt;"",$F148="")</formula>
    </cfRule>
  </conditionalFormatting>
  <conditionalFormatting sqref="J148">
    <cfRule type="expression" dxfId="1672" priority="3201">
      <formula>LEN($A148)=3</formula>
    </cfRule>
    <cfRule type="expression" dxfId="1671" priority="3202">
      <formula>AND($A148&lt;&gt;"",$E148="")</formula>
    </cfRule>
  </conditionalFormatting>
  <conditionalFormatting sqref="D149">
    <cfRule type="expression" dxfId="1670" priority="3199">
      <formula>LEN(#REF!)=3</formula>
    </cfRule>
    <cfRule type="expression" dxfId="1669" priority="3200">
      <formula>AND(#REF!&lt;&gt;"",$F149="")</formula>
    </cfRule>
  </conditionalFormatting>
  <conditionalFormatting sqref="J149">
    <cfRule type="expression" dxfId="1668" priority="3197">
      <formula>LEN($A149)=3</formula>
    </cfRule>
    <cfRule type="expression" dxfId="1667" priority="3198">
      <formula>AND($A149&lt;&gt;"",$E149="")</formula>
    </cfRule>
  </conditionalFormatting>
  <conditionalFormatting sqref="D150">
    <cfRule type="expression" dxfId="1666" priority="3195">
      <formula>LEN(#REF!)=3</formula>
    </cfRule>
    <cfRule type="expression" dxfId="1665" priority="3196">
      <formula>AND(#REF!&lt;&gt;"",$F150="")</formula>
    </cfRule>
  </conditionalFormatting>
  <conditionalFormatting sqref="J150">
    <cfRule type="expression" dxfId="1664" priority="3193">
      <formula>LEN($A150)=3</formula>
    </cfRule>
    <cfRule type="expression" dxfId="1663" priority="3194">
      <formula>AND($A150&lt;&gt;"",$E150="")</formula>
    </cfRule>
  </conditionalFormatting>
  <conditionalFormatting sqref="D151">
    <cfRule type="expression" dxfId="1662" priority="3191">
      <formula>LEN(#REF!)=3</formula>
    </cfRule>
    <cfRule type="expression" dxfId="1661" priority="3192">
      <formula>AND(#REF!&lt;&gt;"",$F151="")</formula>
    </cfRule>
  </conditionalFormatting>
  <conditionalFormatting sqref="J151">
    <cfRule type="expression" dxfId="1660" priority="3189">
      <formula>LEN($A151)=3</formula>
    </cfRule>
    <cfRule type="expression" dxfId="1659" priority="3190">
      <formula>AND($A151&lt;&gt;"",$E151="")</formula>
    </cfRule>
  </conditionalFormatting>
  <conditionalFormatting sqref="D152">
    <cfRule type="expression" dxfId="1658" priority="3187">
      <formula>LEN(#REF!)=3</formula>
    </cfRule>
    <cfRule type="expression" dxfId="1657" priority="3188">
      <formula>AND(#REF!&lt;&gt;"",$F152="")</formula>
    </cfRule>
  </conditionalFormatting>
  <conditionalFormatting sqref="J152">
    <cfRule type="expression" dxfId="1656" priority="3185">
      <formula>LEN($A152)=3</formula>
    </cfRule>
    <cfRule type="expression" dxfId="1655" priority="3186">
      <formula>AND($A152&lt;&gt;"",$E152="")</formula>
    </cfRule>
  </conditionalFormatting>
  <conditionalFormatting sqref="D153">
    <cfRule type="expression" dxfId="1654" priority="3183">
      <formula>LEN(#REF!)=3</formula>
    </cfRule>
    <cfRule type="expression" dxfId="1653" priority="3184">
      <formula>AND(#REF!&lt;&gt;"",$F153="")</formula>
    </cfRule>
  </conditionalFormatting>
  <conditionalFormatting sqref="J153">
    <cfRule type="expression" dxfId="1652" priority="3181">
      <formula>LEN($A153)=3</formula>
    </cfRule>
    <cfRule type="expression" dxfId="1651" priority="3182">
      <formula>AND($A153&lt;&gt;"",$E153="")</formula>
    </cfRule>
  </conditionalFormatting>
  <conditionalFormatting sqref="J182">
    <cfRule type="expression" dxfId="1650" priority="3171">
      <formula>LEN($A182)=3</formula>
    </cfRule>
    <cfRule type="expression" dxfId="1649" priority="3172">
      <formula>AND($A182&lt;&gt;"",$E182="")</formula>
    </cfRule>
  </conditionalFormatting>
  <conditionalFormatting sqref="D182">
    <cfRule type="expression" dxfId="1648" priority="3173">
      <formula>LEN(#REF!)=3</formula>
    </cfRule>
    <cfRule type="expression" dxfId="1647" priority="3174">
      <formula>AND(#REF!&lt;&gt;"",$F182="")</formula>
    </cfRule>
  </conditionalFormatting>
  <conditionalFormatting sqref="J183">
    <cfRule type="expression" dxfId="1646" priority="3167">
      <formula>LEN($A183)=3</formula>
    </cfRule>
    <cfRule type="expression" dxfId="1645" priority="3168">
      <formula>AND($A183&lt;&gt;"",$E183="")</formula>
    </cfRule>
  </conditionalFormatting>
  <conditionalFormatting sqref="D183">
    <cfRule type="expression" dxfId="1644" priority="3169">
      <formula>LEN(#REF!)=3</formula>
    </cfRule>
    <cfRule type="expression" dxfId="1643" priority="3170">
      <formula>AND(#REF!&lt;&gt;"",$F183="")</formula>
    </cfRule>
  </conditionalFormatting>
  <conditionalFormatting sqref="J189">
    <cfRule type="expression" dxfId="1642" priority="3149">
      <formula>LEN($A189)=3</formula>
    </cfRule>
    <cfRule type="expression" dxfId="1641" priority="3150">
      <formula>AND($A189&lt;&gt;"",$E189="")</formula>
    </cfRule>
  </conditionalFormatting>
  <conditionalFormatting sqref="D189">
    <cfRule type="expression" dxfId="1640" priority="3151">
      <formula>LEN(#REF!)=3</formula>
    </cfRule>
    <cfRule type="expression" dxfId="1639" priority="3152">
      <formula>AND(#REF!&lt;&gt;"",$F189="")</formula>
    </cfRule>
  </conditionalFormatting>
  <conditionalFormatting sqref="D190">
    <cfRule type="expression" dxfId="1638" priority="3143">
      <formula>LEN(#REF!)=3</formula>
    </cfRule>
    <cfRule type="expression" dxfId="1637" priority="3144">
      <formula>AND(#REF!&lt;&gt;"",$F190="")</formula>
    </cfRule>
  </conditionalFormatting>
  <conditionalFormatting sqref="J190">
    <cfRule type="expression" dxfId="1636" priority="3141">
      <formula>LEN($A190)=3</formula>
    </cfRule>
    <cfRule type="expression" dxfId="1635" priority="3142">
      <formula>AND($A190&lt;&gt;"",$E190="")</formula>
    </cfRule>
  </conditionalFormatting>
  <conditionalFormatting sqref="D191">
    <cfRule type="expression" dxfId="1634" priority="3139">
      <formula>LEN(#REF!)=3</formula>
    </cfRule>
    <cfRule type="expression" dxfId="1633" priority="3140">
      <formula>AND(#REF!&lt;&gt;"",$F191="")</formula>
    </cfRule>
  </conditionalFormatting>
  <conditionalFormatting sqref="J191">
    <cfRule type="expression" dxfId="1632" priority="3137">
      <formula>LEN($A191)=3</formula>
    </cfRule>
    <cfRule type="expression" dxfId="1631" priority="3138">
      <formula>AND($A191&lt;&gt;"",$E191="")</formula>
    </cfRule>
  </conditionalFormatting>
  <conditionalFormatting sqref="D192">
    <cfRule type="expression" dxfId="1630" priority="3135">
      <formula>LEN(#REF!)=3</formula>
    </cfRule>
    <cfRule type="expression" dxfId="1629" priority="3136">
      <formula>AND(#REF!&lt;&gt;"",$F192="")</formula>
    </cfRule>
  </conditionalFormatting>
  <conditionalFormatting sqref="J192">
    <cfRule type="expression" dxfId="1628" priority="3133">
      <formula>LEN($A192)=3</formula>
    </cfRule>
    <cfRule type="expression" dxfId="1627" priority="3134">
      <formula>AND($A192&lt;&gt;"",$E192="")</formula>
    </cfRule>
  </conditionalFormatting>
  <conditionalFormatting sqref="J2603">
    <cfRule type="expression" dxfId="1626" priority="2832">
      <formula>LEN($A2603)=3</formula>
    </cfRule>
    <cfRule type="expression" dxfId="1625" priority="2833">
      <formula>AND($A2603&lt;&gt;"",$E2603="")</formula>
    </cfRule>
  </conditionalFormatting>
  <conditionalFormatting sqref="D2603">
    <cfRule type="expression" dxfId="1624" priority="2830">
      <formula>LEN(#REF!)=3</formula>
    </cfRule>
    <cfRule type="expression" dxfId="1623" priority="2831">
      <formula>AND(#REF!&lt;&gt;"",$F2603="")</formula>
    </cfRule>
  </conditionalFormatting>
  <conditionalFormatting sqref="J2142:J2144">
    <cfRule type="expression" dxfId="1622" priority="2895">
      <formula>LEN($A2142)=3</formula>
    </cfRule>
    <cfRule type="expression" dxfId="1621" priority="2896">
      <formula>AND($A2142&lt;&gt;"",$E2142="")</formula>
    </cfRule>
  </conditionalFormatting>
  <conditionalFormatting sqref="D2142:D2144">
    <cfRule type="expression" dxfId="1620" priority="2897">
      <formula>LEN(#REF!)=3</formula>
    </cfRule>
  </conditionalFormatting>
  <conditionalFormatting sqref="J2148">
    <cfRule type="expression" dxfId="1619" priority="2891">
      <formula>LEN($A2148)=3</formula>
    </cfRule>
    <cfRule type="expression" dxfId="1618" priority="2892">
      <formula>AND($A2148&lt;&gt;"",$E2148="")</formula>
    </cfRule>
  </conditionalFormatting>
  <conditionalFormatting sqref="J2152">
    <cfRule type="expression" dxfId="1617" priority="2883">
      <formula>LEN($A2152)=3</formula>
    </cfRule>
    <cfRule type="expression" dxfId="1616" priority="2884">
      <formula>AND($A2152&lt;&gt;"",$E2152="")</formula>
    </cfRule>
  </conditionalFormatting>
  <conditionalFormatting sqref="D2148">
    <cfRule type="expression" dxfId="1615" priority="2893">
      <formula>LEN(#REF!)=3</formula>
    </cfRule>
    <cfRule type="expression" dxfId="1614" priority="2894">
      <formula>AND(#REF!&lt;&gt;"",$F2148="")</formula>
    </cfRule>
  </conditionalFormatting>
  <conditionalFormatting sqref="D2152">
    <cfRule type="expression" dxfId="1613" priority="2885">
      <formula>LEN(#REF!)=3</formula>
    </cfRule>
    <cfRule type="expression" dxfId="1612" priority="2886">
      <formula>AND(#REF!&lt;&gt;"",$F2152="")</formula>
    </cfRule>
  </conditionalFormatting>
  <conditionalFormatting sqref="D2153">
    <cfRule type="expression" dxfId="1611" priority="2881">
      <formula>LEN(#REF!)=3</formula>
    </cfRule>
    <cfRule type="expression" dxfId="1610" priority="2882">
      <formula>AND(#REF!&lt;&gt;"",$F2153="")</formula>
    </cfRule>
  </conditionalFormatting>
  <conditionalFormatting sqref="J2153">
    <cfRule type="expression" dxfId="1609" priority="2879">
      <formula>LEN($A2153)=3</formula>
    </cfRule>
    <cfRule type="expression" dxfId="1608" priority="2880">
      <formula>AND($A2153&lt;&gt;"",$E2153="")</formula>
    </cfRule>
  </conditionalFormatting>
  <conditionalFormatting sqref="D2154">
    <cfRule type="expression" dxfId="1607" priority="2877">
      <formula>LEN(#REF!)=3</formula>
    </cfRule>
    <cfRule type="expression" dxfId="1606" priority="2878">
      <formula>AND(#REF!&lt;&gt;"",$F2154="")</formula>
    </cfRule>
  </conditionalFormatting>
  <conditionalFormatting sqref="J2154">
    <cfRule type="expression" dxfId="1605" priority="2875">
      <formula>LEN($A2154)=3</formula>
    </cfRule>
    <cfRule type="expression" dxfId="1604" priority="2876">
      <formula>AND($A2154&lt;&gt;"",$E2154="")</formula>
    </cfRule>
  </conditionalFormatting>
  <conditionalFormatting sqref="J2145">
    <cfRule type="expression" dxfId="1603" priority="2872">
      <formula>LEN($A2145)=3</formula>
    </cfRule>
    <cfRule type="expression" dxfId="1602" priority="2873">
      <formula>AND($A2145&lt;&gt;"",$E2145="")</formula>
    </cfRule>
  </conditionalFormatting>
  <conditionalFormatting sqref="D2145">
    <cfRule type="expression" dxfId="1601" priority="2874">
      <formula>LEN(#REF!)=3</formula>
    </cfRule>
  </conditionalFormatting>
  <conditionalFormatting sqref="D2610">
    <cfRule type="expression" dxfId="1600" priority="2840">
      <formula>LEN(#REF!)=3</formula>
    </cfRule>
  </conditionalFormatting>
  <conditionalFormatting sqref="J2614:J2615">
    <cfRule type="expression" dxfId="1599" priority="2854">
      <formula>LEN($A2614)=3</formula>
    </cfRule>
    <cfRule type="expression" dxfId="1598" priority="2855">
      <formula>AND($A2614&lt;&gt;"",$E2614="")</formula>
    </cfRule>
  </conditionalFormatting>
  <conditionalFormatting sqref="D2614:D2615">
    <cfRule type="expression" dxfId="1597" priority="2853">
      <formula>LEN(#REF!)=3</formula>
    </cfRule>
  </conditionalFormatting>
  <conditionalFormatting sqref="J2598:K2599">
    <cfRule type="expression" dxfId="1596" priority="2845">
      <formula>LEN($A2598)=3</formula>
    </cfRule>
    <cfRule type="expression" dxfId="1595" priority="2846">
      <formula>AND($A2598&lt;&gt;"",$E2598="")</formula>
    </cfRule>
  </conditionalFormatting>
  <conditionalFormatting sqref="D2611">
    <cfRule type="expression" dxfId="1594" priority="2849">
      <formula>LEN(#REF!)=3</formula>
    </cfRule>
    <cfRule type="expression" dxfId="1593" priority="2850">
      <formula>AND(#REF!&lt;&gt;"",$F2611="")</formula>
    </cfRule>
  </conditionalFormatting>
  <conditionalFormatting sqref="J2611">
    <cfRule type="expression" dxfId="1592" priority="2847">
      <formula>LEN($A2611)=3</formula>
    </cfRule>
    <cfRule type="expression" dxfId="1591" priority="2848">
      <formula>AND($A2611&lt;&gt;"",$E2611="")</formula>
    </cfRule>
  </conditionalFormatting>
  <conditionalFormatting sqref="J2604 J2606">
    <cfRule type="expression" dxfId="1590" priority="2843">
      <formula>LEN($A2604)=3</formula>
    </cfRule>
    <cfRule type="expression" dxfId="1589" priority="2844">
      <formula>AND($A2604&lt;&gt;"",$E2604="")</formula>
    </cfRule>
  </conditionalFormatting>
  <conditionalFormatting sqref="D2604 D2606">
    <cfRule type="expression" dxfId="1588" priority="2841">
      <formula>LEN(#REF!)=3</formula>
    </cfRule>
    <cfRule type="expression" dxfId="1587" priority="2842">
      <formula>AND(#REF!&lt;&gt;"",$F2604="")</formula>
    </cfRule>
  </conditionalFormatting>
  <conditionalFormatting sqref="J2610">
    <cfRule type="expression" dxfId="1586" priority="2838">
      <formula>LEN($A2610)=3</formula>
    </cfRule>
    <cfRule type="expression" dxfId="1585" priority="2839">
      <formula>AND($A2610&lt;&gt;"",$E2610="")</formula>
    </cfRule>
  </conditionalFormatting>
  <conditionalFormatting sqref="D2618">
    <cfRule type="expression" dxfId="1584" priority="2837">
      <formula>LEN(#REF!)=3</formula>
    </cfRule>
  </conditionalFormatting>
  <conditionalFormatting sqref="J2605">
    <cfRule type="expression" dxfId="1583" priority="2824">
      <formula>LEN($A2605)=3</formula>
    </cfRule>
    <cfRule type="expression" dxfId="1582" priority="2825">
      <formula>AND($A2605&lt;&gt;"",$E2605="")</formula>
    </cfRule>
  </conditionalFormatting>
  <conditionalFormatting sqref="D2605">
    <cfRule type="expression" dxfId="1581" priority="2822">
      <formula>LEN(#REF!)=3</formula>
    </cfRule>
    <cfRule type="expression" dxfId="1580" priority="2823">
      <formula>AND(#REF!&lt;&gt;"",$F2605="")</formula>
    </cfRule>
  </conditionalFormatting>
  <conditionalFormatting sqref="D70">
    <cfRule type="expression" dxfId="1579" priority="2810">
      <formula>LEN(#REF!)=3</formula>
    </cfRule>
    <cfRule type="expression" dxfId="1578" priority="2811">
      <formula>AND(#REF!&lt;&gt;"",$F70="")</formula>
    </cfRule>
  </conditionalFormatting>
  <conditionalFormatting sqref="J70">
    <cfRule type="expression" dxfId="1577" priority="2808">
      <formula>LEN($A70)=3</formula>
    </cfRule>
    <cfRule type="expression" dxfId="1576" priority="2809">
      <formula>AND($A70&lt;&gt;"",$E70="")</formula>
    </cfRule>
  </conditionalFormatting>
  <conditionalFormatting sqref="J2507">
    <cfRule type="expression" dxfId="1575" priority="2806">
      <formula>LEN($A2507)=3</formula>
    </cfRule>
    <cfRule type="expression" dxfId="1574" priority="2807">
      <formula>AND($A2507&lt;&gt;"",$E2507="")</formula>
    </cfRule>
  </conditionalFormatting>
  <conditionalFormatting sqref="K2546:K2550">
    <cfRule type="expression" dxfId="1573" priority="2802">
      <formula>LEN($A2546)=3</formula>
    </cfRule>
    <cfRule type="expression" dxfId="1572" priority="2803">
      <formula>AND($A2546&lt;&gt;"",$E2546="")</formula>
    </cfRule>
  </conditionalFormatting>
  <conditionalFormatting sqref="K2547:K2550">
    <cfRule type="expression" dxfId="1571" priority="2804">
      <formula>LEN($A2547)=3</formula>
    </cfRule>
    <cfRule type="expression" dxfId="1570" priority="2805">
      <formula>AND($A2547&lt;&gt;"",$E2547="")</formula>
    </cfRule>
  </conditionalFormatting>
  <conditionalFormatting sqref="M1505:M1506">
    <cfRule type="expression" dxfId="1569" priority="2732">
      <formula>LEN($A1505)=3</formula>
    </cfRule>
    <cfRule type="expression" dxfId="1568" priority="2733">
      <formula>AND($A1505&lt;&gt;"",$E1505="")</formula>
    </cfRule>
  </conditionalFormatting>
  <conditionalFormatting sqref="M1546:M1547">
    <cfRule type="expression" dxfId="1567" priority="2730">
      <formula>LEN($A1546)=3</formula>
    </cfRule>
    <cfRule type="expression" dxfId="1566" priority="2731">
      <formula>AND($A1546&lt;&gt;"",$E1546="")</formula>
    </cfRule>
  </conditionalFormatting>
  <conditionalFormatting sqref="J145">
    <cfRule type="expression" dxfId="1565" priority="2728">
      <formula>LEN($A145)=3</formula>
    </cfRule>
    <cfRule type="expression" dxfId="1564" priority="2729">
      <formula>AND($A145&lt;&gt;"",$E145="")</formula>
    </cfRule>
  </conditionalFormatting>
  <conditionalFormatting sqref="J1935 J1925">
    <cfRule type="expression" dxfId="1563" priority="2712">
      <formula>LEN($A1925)=3</formula>
    </cfRule>
    <cfRule type="expression" dxfId="1562" priority="2713">
      <formula>AND($A1925&lt;&gt;"",$E1925="")</formula>
    </cfRule>
  </conditionalFormatting>
  <conditionalFormatting sqref="D1935 D1925">
    <cfRule type="expression" dxfId="1561" priority="2714">
      <formula>LEN(#REF!)=3</formula>
    </cfRule>
  </conditionalFormatting>
  <conditionalFormatting sqref="J1927">
    <cfRule type="expression" dxfId="1560" priority="2708">
      <formula>LEN($A1927)=3</formula>
    </cfRule>
    <cfRule type="expression" dxfId="1559" priority="2709">
      <formula>AND($A1927&lt;&gt;"",$E1927="")</formula>
    </cfRule>
  </conditionalFormatting>
  <conditionalFormatting sqref="D1927">
    <cfRule type="expression" dxfId="1558" priority="2710">
      <formula>LEN(#REF!)=3</formula>
    </cfRule>
    <cfRule type="expression" dxfId="1557" priority="4197">
      <formula>AND(#REF!&lt;&gt;"",$F1927="")</formula>
    </cfRule>
  </conditionalFormatting>
  <conditionalFormatting sqref="J1928">
    <cfRule type="expression" dxfId="1556" priority="2704">
      <formula>LEN($A1928)=3</formula>
    </cfRule>
    <cfRule type="expression" dxfId="1555" priority="2705">
      <formula>AND($A1928&lt;&gt;"",$E1928="")</formula>
    </cfRule>
  </conditionalFormatting>
  <conditionalFormatting sqref="D1928">
    <cfRule type="expression" dxfId="1554" priority="2706">
      <formula>LEN(#REF!)=3</formula>
    </cfRule>
  </conditionalFormatting>
  <conditionalFormatting sqref="J1929">
    <cfRule type="expression" dxfId="1553" priority="2700">
      <formula>LEN($A1929)=3</formula>
    </cfRule>
    <cfRule type="expression" dxfId="1552" priority="2701">
      <formula>AND($A1929&lt;&gt;"",$E1929="")</formula>
    </cfRule>
  </conditionalFormatting>
  <conditionalFormatting sqref="D1929">
    <cfRule type="expression" dxfId="1551" priority="2702">
      <formula>LEN(#REF!)=3</formula>
    </cfRule>
    <cfRule type="expression" dxfId="1550" priority="4198">
      <formula>AND(#REF!&lt;&gt;"",$F1929="")</formula>
    </cfRule>
  </conditionalFormatting>
  <conditionalFormatting sqref="J1930">
    <cfRule type="expression" dxfId="1549" priority="2696">
      <formula>LEN($A1930)=3</formula>
    </cfRule>
    <cfRule type="expression" dxfId="1548" priority="2697">
      <formula>AND($A1930&lt;&gt;"",$E1930="")</formula>
    </cfRule>
  </conditionalFormatting>
  <conditionalFormatting sqref="D1930">
    <cfRule type="expression" dxfId="1547" priority="2698">
      <formula>LEN(#REF!)=3</formula>
    </cfRule>
  </conditionalFormatting>
  <conditionalFormatting sqref="J1934">
    <cfRule type="expression" dxfId="1546" priority="2692">
      <formula>LEN($A1934)=3</formula>
    </cfRule>
    <cfRule type="expression" dxfId="1545" priority="2693">
      <formula>AND($A1934&lt;&gt;"",$E1934="")</formula>
    </cfRule>
  </conditionalFormatting>
  <conditionalFormatting sqref="D1934">
    <cfRule type="expression" dxfId="1544" priority="2694">
      <formula>LEN(#REF!)=3</formula>
    </cfRule>
    <cfRule type="expression" dxfId="1543" priority="2695">
      <formula>AND(#REF!&lt;&gt;"",$F1934="")</formula>
    </cfRule>
  </conditionalFormatting>
  <conditionalFormatting sqref="J1980 J1970">
    <cfRule type="expression" dxfId="1542" priority="2684">
      <formula>LEN($A1970)=3</formula>
    </cfRule>
    <cfRule type="expression" dxfId="1541" priority="2685">
      <formula>AND($A1970&lt;&gt;"",$E1970="")</formula>
    </cfRule>
  </conditionalFormatting>
  <conditionalFormatting sqref="D1980 D1970">
    <cfRule type="expression" dxfId="1540" priority="2686">
      <formula>LEN(#REF!)=3</formula>
    </cfRule>
    <cfRule type="expression" dxfId="1539" priority="2688">
      <formula>AND(#REF!&lt;&gt;"",$F1970="")</formula>
    </cfRule>
  </conditionalFormatting>
  <conditionalFormatting sqref="J1972">
    <cfRule type="expression" dxfId="1538" priority="2681">
      <formula>LEN($A1972)=3</formula>
    </cfRule>
    <cfRule type="expression" dxfId="1537" priority="2682">
      <formula>AND($A1972&lt;&gt;"",$E1972="")</formula>
    </cfRule>
  </conditionalFormatting>
  <conditionalFormatting sqref="D1972">
    <cfRule type="expression" dxfId="1536" priority="2683">
      <formula>LEN(#REF!)=3</formula>
    </cfRule>
  </conditionalFormatting>
  <conditionalFormatting sqref="J1973">
    <cfRule type="expression" dxfId="1535" priority="2678">
      <formula>LEN($A1973)=3</formula>
    </cfRule>
    <cfRule type="expression" dxfId="1534" priority="2679">
      <formula>AND($A1973&lt;&gt;"",$E1973="")</formula>
    </cfRule>
  </conditionalFormatting>
  <conditionalFormatting sqref="D1973">
    <cfRule type="expression" dxfId="1533" priority="2680">
      <formula>AND(#REF!&lt;&gt;"",$F1973="")</formula>
    </cfRule>
    <cfRule type="expression" dxfId="1532" priority="2680">
      <formula>LEN(#REF!)=3</formula>
    </cfRule>
  </conditionalFormatting>
  <conditionalFormatting sqref="J1974">
    <cfRule type="expression" dxfId="1531" priority="2675">
      <formula>LEN($A1974)=3</formula>
    </cfRule>
    <cfRule type="expression" dxfId="1530" priority="2676">
      <formula>AND($A1974&lt;&gt;"",$E1974="")</formula>
    </cfRule>
  </conditionalFormatting>
  <conditionalFormatting sqref="D1974">
    <cfRule type="expression" dxfId="1529" priority="2677">
      <formula>LEN(#REF!)=3</formula>
    </cfRule>
  </conditionalFormatting>
  <conditionalFormatting sqref="J1975">
    <cfRule type="expression" dxfId="1528" priority="2672">
      <formula>LEN($A1975)=3</formula>
    </cfRule>
    <cfRule type="expression" dxfId="1527" priority="2673">
      <formula>AND($A1975&lt;&gt;"",$E1975="")</formula>
    </cfRule>
  </conditionalFormatting>
  <conditionalFormatting sqref="D1975">
    <cfRule type="expression" dxfId="1526" priority="2674">
      <formula>LEN(#REF!)=3</formula>
    </cfRule>
    <cfRule type="expression" dxfId="1525" priority="4199">
      <formula>AND(#REF!&lt;&gt;"",$F1975="")</formula>
    </cfRule>
  </conditionalFormatting>
  <conditionalFormatting sqref="J1979">
    <cfRule type="expression" dxfId="1524" priority="2668">
      <formula>LEN($A1979)=3</formula>
    </cfRule>
    <cfRule type="expression" dxfId="1523" priority="2669">
      <formula>AND($A1979&lt;&gt;"",$E1979="")</formula>
    </cfRule>
  </conditionalFormatting>
  <conditionalFormatting sqref="D1979">
    <cfRule type="expression" dxfId="1522" priority="2670">
      <formula>LEN(#REF!)=3</formula>
    </cfRule>
    <cfRule type="expression" dxfId="1521" priority="2671">
      <formula>AND(#REF!&lt;&gt;"",$F1979="")</formula>
    </cfRule>
  </conditionalFormatting>
  <conditionalFormatting sqref="J2024 J2015">
    <cfRule type="expression" dxfId="1520" priority="2660">
      <formula>LEN($A2015)=3</formula>
    </cfRule>
    <cfRule type="expression" dxfId="1519" priority="2661">
      <formula>AND($A2015&lt;&gt;"",$E2015="")</formula>
    </cfRule>
  </conditionalFormatting>
  <conditionalFormatting sqref="D2024 D2015">
    <cfRule type="expression" dxfId="1518" priority="2662">
      <formula>LEN(#REF!)=3</formula>
    </cfRule>
    <cfRule type="expression" dxfId="1517" priority="2663">
      <formula>AND(#REF!&lt;&gt;"",$F2015="")</formula>
    </cfRule>
  </conditionalFormatting>
  <conditionalFormatting sqref="J2016">
    <cfRule type="expression" dxfId="1516" priority="2657">
      <formula>LEN($A2016)=3</formula>
    </cfRule>
    <cfRule type="expression" dxfId="1515" priority="2658">
      <formula>AND($A2016&lt;&gt;"",$E2016="")</formula>
    </cfRule>
  </conditionalFormatting>
  <conditionalFormatting sqref="D2016">
    <cfRule type="expression" dxfId="1514" priority="2659">
      <formula>LEN(#REF!)=3</formula>
    </cfRule>
    <cfRule type="expression" dxfId="1513" priority="4200">
      <formula>AND(#REF!&lt;&gt;"",$F2016="")</formula>
    </cfRule>
  </conditionalFormatting>
  <conditionalFormatting sqref="J2023">
    <cfRule type="expression" dxfId="1512" priority="2644">
      <formula>LEN($A2023)=3</formula>
    </cfRule>
    <cfRule type="expression" dxfId="1511" priority="2645">
      <formula>AND($A2023&lt;&gt;"",$E2023="")</formula>
    </cfRule>
  </conditionalFormatting>
  <conditionalFormatting sqref="J2017">
    <cfRule type="expression" dxfId="1510" priority="2651">
      <formula>LEN($A2017)=3</formula>
    </cfRule>
    <cfRule type="expression" dxfId="1509" priority="2652">
      <formula>AND($A2017&lt;&gt;"",$E2017="")</formula>
    </cfRule>
  </conditionalFormatting>
  <conditionalFormatting sqref="D2017">
    <cfRule type="expression" dxfId="1508" priority="2653">
      <formula>LEN(#REF!)=3</formula>
    </cfRule>
    <cfRule type="expression" dxfId="1507" priority="4201">
      <formula>AND(#REF!&lt;&gt;"",$F2017="")</formula>
    </cfRule>
  </conditionalFormatting>
  <conditionalFormatting sqref="J2018">
    <cfRule type="expression" dxfId="1506" priority="2648">
      <formula>LEN($A2018)=3</formula>
    </cfRule>
    <cfRule type="expression" dxfId="1505" priority="2649">
      <formula>AND($A2018&lt;&gt;"",$E2018="")</formula>
    </cfRule>
  </conditionalFormatting>
  <conditionalFormatting sqref="D2018">
    <cfRule type="expression" dxfId="1504" priority="2650">
      <formula>LEN(#REF!)=3</formula>
    </cfRule>
  </conditionalFormatting>
  <conditionalFormatting sqref="D2023">
    <cfRule type="expression" dxfId="1503" priority="2646">
      <formula>LEN(#REF!)=3</formula>
    </cfRule>
    <cfRule type="expression" dxfId="1502" priority="2647">
      <formula>AND(#REF!&lt;&gt;"",$F2023="")</formula>
    </cfRule>
  </conditionalFormatting>
  <conditionalFormatting sqref="J2067 J2057">
    <cfRule type="expression" dxfId="1501" priority="2636">
      <formula>LEN($A2057)=3</formula>
    </cfRule>
    <cfRule type="expression" dxfId="1500" priority="2637">
      <formula>AND($A2057&lt;&gt;"",$E2057="")</formula>
    </cfRule>
  </conditionalFormatting>
  <conditionalFormatting sqref="D2067 D2057">
    <cfRule type="expression" dxfId="1499" priority="2638">
      <formula>LEN(#REF!)=3</formula>
    </cfRule>
    <cfRule type="expression" dxfId="1498" priority="2639">
      <formula>AND(#REF!&lt;&gt;"",$F2057="")</formula>
    </cfRule>
  </conditionalFormatting>
  <conditionalFormatting sqref="J2058">
    <cfRule type="expression" dxfId="1497" priority="2633">
      <formula>LEN($A2058)=3</formula>
    </cfRule>
    <cfRule type="expression" dxfId="1496" priority="2634">
      <formula>AND($A2058&lt;&gt;"",$E2058="")</formula>
    </cfRule>
  </conditionalFormatting>
  <conditionalFormatting sqref="D2058">
    <cfRule type="expression" dxfId="1495" priority="2635">
      <formula>LEN(#REF!)=3</formula>
    </cfRule>
  </conditionalFormatting>
  <conditionalFormatting sqref="J2059">
    <cfRule type="expression" dxfId="1494" priority="2630">
      <formula>LEN($A2059)=3</formula>
    </cfRule>
    <cfRule type="expression" dxfId="1493" priority="2631">
      <formula>AND($A2059&lt;&gt;"",$E2059="")</formula>
    </cfRule>
  </conditionalFormatting>
  <conditionalFormatting sqref="D2059">
    <cfRule type="expression" dxfId="1492" priority="2632">
      <formula>LEN(#REF!)=3</formula>
    </cfRule>
    <cfRule type="expression" dxfId="1491" priority="2632">
      <formula>AND(#REF!&lt;&gt;"",$F2059="")</formula>
    </cfRule>
  </conditionalFormatting>
  <conditionalFormatting sqref="J2019">
    <cfRule type="expression" dxfId="1490" priority="2598">
      <formula>LEN($A2019)=3</formula>
    </cfRule>
    <cfRule type="expression" dxfId="1489" priority="2599">
      <formula>AND($A2019&lt;&gt;"",$E2019="")</formula>
    </cfRule>
  </conditionalFormatting>
  <conditionalFormatting sqref="D2019">
    <cfRule type="expression" dxfId="1488" priority="2600">
      <formula>LEN(#REF!)=3</formula>
    </cfRule>
    <cfRule type="expression" dxfId="1487" priority="4202">
      <formula>AND(#REF!&lt;&gt;"",$F2019="")</formula>
    </cfRule>
  </conditionalFormatting>
  <conditionalFormatting sqref="J2066">
    <cfRule type="expression" dxfId="1486" priority="2620">
      <formula>LEN($A2066)=3</formula>
    </cfRule>
    <cfRule type="expression" dxfId="1485" priority="2621">
      <formula>AND($A2066&lt;&gt;"",$E2066="")</formula>
    </cfRule>
  </conditionalFormatting>
  <conditionalFormatting sqref="D2066">
    <cfRule type="expression" dxfId="1484" priority="2622">
      <formula>LEN(#REF!)=3</formula>
    </cfRule>
    <cfRule type="expression" dxfId="1483" priority="2623">
      <formula>AND(#REF!&lt;&gt;"",$F2066="")</formula>
    </cfRule>
  </conditionalFormatting>
  <conditionalFormatting sqref="J2020">
    <cfRule type="expression" dxfId="1482" priority="2594">
      <formula>LEN($A2020)=3</formula>
    </cfRule>
    <cfRule type="expression" dxfId="1481" priority="2595">
      <formula>AND($A2020&lt;&gt;"",$E2020="")</formula>
    </cfRule>
  </conditionalFormatting>
  <conditionalFormatting sqref="D2072">
    <cfRule type="expression" dxfId="1480" priority="2618">
      <formula>LEN(#REF!)=3</formula>
    </cfRule>
    <cfRule type="expression" dxfId="1479" priority="2619">
      <formula>AND(#REF!&lt;&gt;"",$F2072="")</formula>
    </cfRule>
  </conditionalFormatting>
  <conditionalFormatting sqref="D2075">
    <cfRule type="expression" dxfId="1478" priority="2614">
      <formula>LEN(#REF!)=3</formula>
    </cfRule>
    <cfRule type="expression" dxfId="1477" priority="2615">
      <formula>AND(#REF!&lt;&gt;"",$F2075="")</formula>
    </cfRule>
  </conditionalFormatting>
  <conditionalFormatting sqref="D2020">
    <cfRule type="expression" dxfId="1476" priority="2596">
      <formula>LEN(#REF!)=3</formula>
    </cfRule>
  </conditionalFormatting>
  <conditionalFormatting sqref="J1881:J1884">
    <cfRule type="expression" dxfId="1475" priority="2459">
      <formula>LEN($A1881)=3</formula>
    </cfRule>
    <cfRule type="expression" dxfId="1474" priority="2460">
      <formula>AND($A1881&lt;&gt;"",$E1881="")</formula>
    </cfRule>
  </conditionalFormatting>
  <conditionalFormatting sqref="J2517">
    <cfRule type="expression" dxfId="1473" priority="2482">
      <formula>LEN($A2517)=3</formula>
    </cfRule>
    <cfRule type="expression" dxfId="1472" priority="2483">
      <formula>AND($A2517&lt;&gt;"",$E2517="")</formula>
    </cfRule>
  </conditionalFormatting>
  <conditionalFormatting sqref="D2029">
    <cfRule type="expression" dxfId="1471" priority="2481">
      <formula>LEN(#REF!)=3</formula>
    </cfRule>
  </conditionalFormatting>
  <conditionalFormatting sqref="J2029">
    <cfRule type="expression" dxfId="1470" priority="2479">
      <formula>LEN($A2029)=3</formula>
    </cfRule>
    <cfRule type="expression" dxfId="1469" priority="2480">
      <formula>AND($A2029&lt;&gt;"",$E2029="")</formula>
    </cfRule>
  </conditionalFormatting>
  <conditionalFormatting sqref="J2060">
    <cfRule type="expression" dxfId="1468" priority="2475">
      <formula>LEN($A2060)=3</formula>
    </cfRule>
    <cfRule type="expression" dxfId="1467" priority="2476">
      <formula>AND($A2060&lt;&gt;"",$E2060="")</formula>
    </cfRule>
  </conditionalFormatting>
  <conditionalFormatting sqref="D2060">
    <cfRule type="expression" dxfId="1466" priority="2477">
      <formula>LEN(#REF!)=3</formula>
    </cfRule>
  </conditionalFormatting>
  <conditionalFormatting sqref="J2061">
    <cfRule type="expression" dxfId="1465" priority="2471">
      <formula>LEN($A2061)=3</formula>
    </cfRule>
    <cfRule type="expression" dxfId="1464" priority="2472">
      <formula>AND($A2061&lt;&gt;"",$E2061="")</formula>
    </cfRule>
  </conditionalFormatting>
  <conditionalFormatting sqref="D2061">
    <cfRule type="expression" dxfId="1463" priority="2473">
      <formula>LEN(#REF!)=3</formula>
    </cfRule>
    <cfRule type="expression" dxfId="1462" priority="4211">
      <formula>AND(#REF!&lt;&gt;"",$F2061="")</formula>
    </cfRule>
  </conditionalFormatting>
  <conditionalFormatting sqref="J2062">
    <cfRule type="expression" dxfId="1461" priority="2467">
      <formula>LEN($A2062)=3</formula>
    </cfRule>
    <cfRule type="expression" dxfId="1460" priority="2468">
      <formula>AND($A2062&lt;&gt;"",$E2062="")</formula>
    </cfRule>
  </conditionalFormatting>
  <conditionalFormatting sqref="D2062">
    <cfRule type="expression" dxfId="1459" priority="2469">
      <formula>LEN(#REF!)=3</formula>
    </cfRule>
  </conditionalFormatting>
  <conditionalFormatting sqref="J2063">
    <cfRule type="expression" dxfId="1458" priority="2463">
      <formula>LEN($A2063)=3</formula>
    </cfRule>
    <cfRule type="expression" dxfId="1457" priority="2464">
      <formula>AND($A2063&lt;&gt;"",$E2063="")</formula>
    </cfRule>
  </conditionalFormatting>
  <conditionalFormatting sqref="D2063">
    <cfRule type="expression" dxfId="1456" priority="2465">
      <formula>LEN(#REF!)=3</formula>
    </cfRule>
  </conditionalFormatting>
  <conditionalFormatting sqref="J1895">
    <cfRule type="expression" dxfId="1455" priority="2455">
      <formula>LEN($A1895)=3</formula>
    </cfRule>
    <cfRule type="expression" dxfId="1454" priority="2456">
      <formula>AND($A1895&lt;&gt;"",$E1895="")</formula>
    </cfRule>
  </conditionalFormatting>
  <conditionalFormatting sqref="D1881:D1884">
    <cfRule type="expression" dxfId="1453" priority="2461">
      <formula>LEN(#REF!)=3</formula>
    </cfRule>
  </conditionalFormatting>
  <conditionalFormatting sqref="D1895">
    <cfRule type="expression" dxfId="1452" priority="2457">
      <formula>LEN(#REF!)=3</formula>
    </cfRule>
    <cfRule type="expression" dxfId="1451" priority="2458">
      <formula>AND(#REF!&lt;&gt;"",$F1895="")</formula>
    </cfRule>
  </conditionalFormatting>
  <conditionalFormatting sqref="J1896">
    <cfRule type="expression" dxfId="1450" priority="2451">
      <formula>LEN($A1896)=3</formula>
    </cfRule>
    <cfRule type="expression" dxfId="1449" priority="2452">
      <formula>AND($A1896&lt;&gt;"",$E1896="")</formula>
    </cfRule>
  </conditionalFormatting>
  <conditionalFormatting sqref="D1896">
    <cfRule type="expression" dxfId="1448" priority="2453">
      <formula>LEN(#REF!)=3</formula>
    </cfRule>
    <cfRule type="expression" dxfId="1447" priority="2454">
      <formula>AND(#REF!&lt;&gt;"",$F1896="")</formula>
    </cfRule>
  </conditionalFormatting>
  <conditionalFormatting sqref="D1900">
    <cfRule type="expression" dxfId="1446" priority="2449">
      <formula>LEN(#REF!)=3</formula>
    </cfRule>
    <cfRule type="expression" dxfId="1445" priority="2450">
      <formula>AND(#REF!&lt;&gt;"",$F1900="")</formula>
    </cfRule>
  </conditionalFormatting>
  <conditionalFormatting sqref="D1901">
    <cfRule type="expression" dxfId="1444" priority="2447">
      <formula>LEN(#REF!)=3</formula>
    </cfRule>
    <cfRule type="expression" dxfId="1443" priority="2448">
      <formula>AND(#REF!&lt;&gt;"",$F1901="")</formula>
    </cfRule>
  </conditionalFormatting>
  <conditionalFormatting sqref="J1901">
    <cfRule type="expression" dxfId="1442" priority="2445">
      <formula>LEN($A1901)=3</formula>
    </cfRule>
    <cfRule type="expression" dxfId="1441" priority="2446">
      <formula>AND($A1901&lt;&gt;"",$E1901="")</formula>
    </cfRule>
  </conditionalFormatting>
  <conditionalFormatting sqref="D1902">
    <cfRule type="expression" dxfId="1440" priority="2443">
      <formula>LEN(#REF!)=3</formula>
    </cfRule>
    <cfRule type="expression" dxfId="1439" priority="2444">
      <formula>AND(#REF!&lt;&gt;"",$F1902="")</formula>
    </cfRule>
  </conditionalFormatting>
  <conditionalFormatting sqref="J1902">
    <cfRule type="expression" dxfId="1438" priority="2441">
      <formula>LEN($A1902)=3</formula>
    </cfRule>
    <cfRule type="expression" dxfId="1437" priority="2442">
      <formula>AND($A1902&lt;&gt;"",$E1902="")</formula>
    </cfRule>
  </conditionalFormatting>
  <conditionalFormatting sqref="J1885">
    <cfRule type="expression" dxfId="1436" priority="2437">
      <formula>LEN($A1885)=3</formula>
    </cfRule>
    <cfRule type="expression" dxfId="1435" priority="2438">
      <formula>AND($A1885&lt;&gt;"",$E1885="")</formula>
    </cfRule>
  </conditionalFormatting>
  <conditionalFormatting sqref="D1885">
    <cfRule type="expression" dxfId="1434" priority="2439">
      <formula>LEN(#REF!)=3</formula>
    </cfRule>
    <cfRule type="expression" dxfId="1433" priority="4212">
      <formula>AND(#REF!&lt;&gt;"",$F1885="")</formula>
    </cfRule>
  </conditionalFormatting>
  <conditionalFormatting sqref="J1886">
    <cfRule type="expression" dxfId="1432" priority="2433">
      <formula>LEN($A1886)=3</formula>
    </cfRule>
    <cfRule type="expression" dxfId="1431" priority="2434">
      <formula>AND($A1886&lt;&gt;"",$E1886="")</formula>
    </cfRule>
  </conditionalFormatting>
  <conditionalFormatting sqref="D1886">
    <cfRule type="expression" dxfId="1430" priority="2435">
      <formula>LEN(#REF!)=3</formula>
    </cfRule>
  </conditionalFormatting>
  <conditionalFormatting sqref="J1887">
    <cfRule type="expression" dxfId="1429" priority="2429">
      <formula>LEN($A1887)=3</formula>
    </cfRule>
    <cfRule type="expression" dxfId="1428" priority="2430">
      <formula>AND($A1887&lt;&gt;"",$E1887="")</formula>
    </cfRule>
  </conditionalFormatting>
  <conditionalFormatting sqref="D1887">
    <cfRule type="expression" dxfId="1427" priority="2431">
      <formula>LEN(#REF!)=3</formula>
    </cfRule>
    <cfRule type="expression" dxfId="1426" priority="4213">
      <formula>AND(#REF!&lt;&gt;"",$F1887="")</formula>
    </cfRule>
  </conditionalFormatting>
  <conditionalFormatting sqref="J1888">
    <cfRule type="expression" dxfId="1425" priority="2425">
      <formula>LEN($A1888)=3</formula>
    </cfRule>
    <cfRule type="expression" dxfId="1424" priority="2426">
      <formula>AND($A1888&lt;&gt;"",$E1888="")</formula>
    </cfRule>
  </conditionalFormatting>
  <conditionalFormatting sqref="D1888">
    <cfRule type="expression" dxfId="1423" priority="2427">
      <formula>LEN(#REF!)=3</formula>
    </cfRule>
  </conditionalFormatting>
  <conditionalFormatting sqref="J1889">
    <cfRule type="expression" dxfId="1422" priority="2421">
      <formula>LEN($A1889)=3</formula>
    </cfRule>
    <cfRule type="expression" dxfId="1421" priority="2422">
      <formula>AND($A1889&lt;&gt;"",$E1889="")</formula>
    </cfRule>
  </conditionalFormatting>
  <conditionalFormatting sqref="D1889">
    <cfRule type="expression" dxfId="1420" priority="2423">
      <formula>LEN(#REF!)=3</formula>
    </cfRule>
    <cfRule type="expression" dxfId="1419" priority="4214">
      <formula>AND(#REF!&lt;&gt;"",$F1889="")</formula>
    </cfRule>
  </conditionalFormatting>
  <conditionalFormatting sqref="J1890">
    <cfRule type="expression" dxfId="1418" priority="2417">
      <formula>LEN($A1890)=3</formula>
    </cfRule>
    <cfRule type="expression" dxfId="1417" priority="2418">
      <formula>AND($A1890&lt;&gt;"",$E1890="")</formula>
    </cfRule>
  </conditionalFormatting>
  <conditionalFormatting sqref="D1890">
    <cfRule type="expression" dxfId="1416" priority="2419">
      <formula>LEN(#REF!)=3</formula>
    </cfRule>
  </conditionalFormatting>
  <conditionalFormatting sqref="J1891">
    <cfRule type="expression" dxfId="1415" priority="2412">
      <formula>LEN($A1891)=3</formula>
    </cfRule>
    <cfRule type="expression" dxfId="1414" priority="2413">
      <formula>AND($A1891&lt;&gt;"",$E1891="")</formula>
    </cfRule>
  </conditionalFormatting>
  <conditionalFormatting sqref="D1891">
    <cfRule type="expression" dxfId="1413" priority="2414">
      <formula>LEN(#REF!)=3</formula>
    </cfRule>
  </conditionalFormatting>
  <conditionalFormatting sqref="J1892">
    <cfRule type="expression" dxfId="1412" priority="2409">
      <formula>LEN($A1892)=3</formula>
    </cfRule>
    <cfRule type="expression" dxfId="1411" priority="2410">
      <formula>AND($A1892&lt;&gt;"",$E1892="")</formula>
    </cfRule>
  </conditionalFormatting>
  <conditionalFormatting sqref="D1892">
    <cfRule type="expression" dxfId="1410" priority="2411">
      <formula>LEN(#REF!)=3</formula>
    </cfRule>
    <cfRule type="expression" dxfId="1409" priority="4215">
      <formula>AND(#REF!&lt;&gt;"",$F1892="")</formula>
    </cfRule>
  </conditionalFormatting>
  <conditionalFormatting sqref="J1900">
    <cfRule type="expression" dxfId="1408" priority="2407">
      <formula>LEN($A1900)=3</formula>
    </cfRule>
    <cfRule type="expression" dxfId="1407" priority="2408">
      <formula>AND($A1900&lt;&gt;"",$E1900="")</formula>
    </cfRule>
  </conditionalFormatting>
  <conditionalFormatting sqref="J1971">
    <cfRule type="expression" dxfId="1406" priority="2403">
      <formula>LEN($A1971)=3</formula>
    </cfRule>
    <cfRule type="expression" dxfId="1405" priority="2404">
      <formula>AND($A1971&lt;&gt;"",$E1971="")</formula>
    </cfRule>
  </conditionalFormatting>
  <conditionalFormatting sqref="D1971">
    <cfRule type="expression" dxfId="1404" priority="2405">
      <formula>LEN(#REF!)=3</formula>
    </cfRule>
    <cfRule type="expression" dxfId="1403" priority="2406">
      <formula>AND(#REF!&lt;&gt;"",$F1971="")</formula>
    </cfRule>
  </conditionalFormatting>
  <conditionalFormatting sqref="D2076">
    <cfRule type="expression" dxfId="1402" priority="2401">
      <formula>LEN(#REF!)=3</formula>
    </cfRule>
    <cfRule type="expression" dxfId="1401" priority="2402">
      <formula>AND(#REF!&lt;&gt;"",$F2076="")</formula>
    </cfRule>
  </conditionalFormatting>
  <conditionalFormatting sqref="J2056">
    <cfRule type="expression" dxfId="1400" priority="2397">
      <formula>LEN($A2056)=3</formula>
    </cfRule>
    <cfRule type="expression" dxfId="1399" priority="2398">
      <formula>AND($A2056&lt;&gt;"",$E2056="")</formula>
    </cfRule>
  </conditionalFormatting>
  <conditionalFormatting sqref="D2056">
    <cfRule type="expression" dxfId="1398" priority="2399">
      <formula>LEN(#REF!)=3</formula>
    </cfRule>
    <cfRule type="expression" dxfId="1397" priority="2400">
      <formula>AND(#REF!&lt;&gt;"",$F2056="")</formula>
    </cfRule>
  </conditionalFormatting>
  <conditionalFormatting sqref="D2073">
    <cfRule type="expression" dxfId="1396" priority="2395">
      <formula>LEN(#REF!)=3</formula>
    </cfRule>
    <cfRule type="expression" dxfId="1395" priority="2396">
      <formula>AND(#REF!&lt;&gt;"",$F2073="")</formula>
    </cfRule>
  </conditionalFormatting>
  <conditionalFormatting sqref="D2074">
    <cfRule type="expression" dxfId="1394" priority="2393">
      <formula>LEN(#REF!)=3</formula>
    </cfRule>
    <cfRule type="expression" dxfId="1393" priority="2394">
      <formula>AND(#REF!&lt;&gt;"",$F2074="")</formula>
    </cfRule>
  </conditionalFormatting>
  <conditionalFormatting sqref="B2077:B2079 L2079">
    <cfRule type="expression" dxfId="1392" priority="2391">
      <formula>LEN(#REF!)=3</formula>
    </cfRule>
    <cfRule type="expression" dxfId="1391" priority="2392">
      <formula>AND(#REF!&lt;&gt;"",$F2077="")</formula>
    </cfRule>
  </conditionalFormatting>
  <conditionalFormatting sqref="J2109:J2110">
    <cfRule type="expression" dxfId="1390" priority="2338">
      <formula>LEN($A2109)=3</formula>
    </cfRule>
    <cfRule type="expression" dxfId="1389" priority="2339">
      <formula>AND($A2109&lt;&gt;"",$E2109="")</formula>
    </cfRule>
  </conditionalFormatting>
  <conditionalFormatting sqref="D2109:D2110">
    <cfRule type="expression" dxfId="1388" priority="2340">
      <formula>LEN(#REF!)=3</formula>
    </cfRule>
  </conditionalFormatting>
  <conditionalFormatting sqref="J2155:J2156">
    <cfRule type="expression" dxfId="1387" priority="2314">
      <formula>LEN($A2155)=3</formula>
    </cfRule>
    <cfRule type="expression" dxfId="1386" priority="2315">
      <formula>AND($A2155&lt;&gt;"",$E2155="")</formula>
    </cfRule>
  </conditionalFormatting>
  <conditionalFormatting sqref="J2106:J2108">
    <cfRule type="expression" dxfId="1385" priority="2361">
      <formula>LEN($A2106)=3</formula>
    </cfRule>
    <cfRule type="expression" dxfId="1384" priority="2362">
      <formula>AND($A2106&lt;&gt;"",$E2106="")</formula>
    </cfRule>
  </conditionalFormatting>
  <conditionalFormatting sqref="D2106:D2108">
    <cfRule type="expression" dxfId="1383" priority="2363">
      <formula>LEN(#REF!)=3</formula>
    </cfRule>
  </conditionalFormatting>
  <conditionalFormatting sqref="J2117">
    <cfRule type="expression" dxfId="1382" priority="2349">
      <formula>LEN($A2117)=3</formula>
    </cfRule>
    <cfRule type="expression" dxfId="1381" priority="2350">
      <formula>AND($A2117&lt;&gt;"",$E2117="")</formula>
    </cfRule>
  </conditionalFormatting>
  <conditionalFormatting sqref="D2117">
    <cfRule type="expression" dxfId="1380" priority="2351">
      <formula>LEN(#REF!)=3</formula>
    </cfRule>
    <cfRule type="expression" dxfId="1379" priority="2352">
      <formula>AND(#REF!&lt;&gt;"",$F2117="")</formula>
    </cfRule>
  </conditionalFormatting>
  <conditionalFormatting sqref="D2118">
    <cfRule type="expression" dxfId="1378" priority="2347">
      <formula>LEN(#REF!)=3</formula>
    </cfRule>
    <cfRule type="expression" dxfId="1377" priority="2348">
      <formula>AND(#REF!&lt;&gt;"",$F2118="")</formula>
    </cfRule>
  </conditionalFormatting>
  <conditionalFormatting sqref="J2118">
    <cfRule type="expression" dxfId="1376" priority="2345">
      <formula>LEN($A2118)=3</formula>
    </cfRule>
    <cfRule type="expression" dxfId="1375" priority="2346">
      <formula>AND($A2118&lt;&gt;"",$E2118="")</formula>
    </cfRule>
  </conditionalFormatting>
  <conditionalFormatting sqref="D2119">
    <cfRule type="expression" dxfId="1374" priority="2343">
      <formula>LEN(#REF!)=3</formula>
    </cfRule>
    <cfRule type="expression" dxfId="1373" priority="2344">
      <formula>AND(#REF!&lt;&gt;"",$F2119="")</formula>
    </cfRule>
  </conditionalFormatting>
  <conditionalFormatting sqref="J2119">
    <cfRule type="expression" dxfId="1372" priority="2341">
      <formula>LEN($A2119)=3</formula>
    </cfRule>
    <cfRule type="expression" dxfId="1371" priority="2342">
      <formula>AND($A2119&lt;&gt;"",$E2119="")</formula>
    </cfRule>
  </conditionalFormatting>
  <conditionalFormatting sqref="J2113">
    <cfRule type="expression" dxfId="1370" priority="2322">
      <formula>LEN($A2113)=3</formula>
    </cfRule>
    <cfRule type="expression" dxfId="1369" priority="2323">
      <formula>AND($A2113&lt;&gt;"",$E2113="")</formula>
    </cfRule>
  </conditionalFormatting>
  <conditionalFormatting sqref="D2113">
    <cfRule type="expression" dxfId="1368" priority="2324">
      <formula>LEN(#REF!)=3</formula>
    </cfRule>
    <cfRule type="expression" dxfId="1367" priority="2325">
      <formula>AND(#REF!&lt;&gt;"",$F2113="")</formula>
    </cfRule>
  </conditionalFormatting>
  <conditionalFormatting sqref="D2155:D2156">
    <cfRule type="expression" dxfId="1366" priority="2316">
      <formula>LEN(#REF!)=3</formula>
    </cfRule>
    <cfRule type="expression" dxfId="1365" priority="2317">
      <formula>AND(#REF!&lt;&gt;"",$F2155="")</formula>
    </cfRule>
  </conditionalFormatting>
  <conditionalFormatting sqref="J2225 J2216">
    <cfRule type="expression" dxfId="1364" priority="2307">
      <formula>LEN($A2216)=3</formula>
    </cfRule>
    <cfRule type="expression" dxfId="1363" priority="2308">
      <formula>AND($A2216&lt;&gt;"",$E2216="")</formula>
    </cfRule>
  </conditionalFormatting>
  <conditionalFormatting sqref="D2225 D2216">
    <cfRule type="expression" dxfId="1362" priority="2309">
      <formula>LEN(#REF!)=3</formula>
    </cfRule>
    <cfRule type="expression" dxfId="1361" priority="2310">
      <formula>AND(#REF!&lt;&gt;"",$F2216="")</formula>
    </cfRule>
  </conditionalFormatting>
  <conditionalFormatting sqref="J2217">
    <cfRule type="expression" dxfId="1360" priority="2304">
      <formula>LEN($A2217)=3</formula>
    </cfRule>
    <cfRule type="expression" dxfId="1359" priority="2305">
      <formula>AND($A2217&lt;&gt;"",$E2217="")</formula>
    </cfRule>
  </conditionalFormatting>
  <conditionalFormatting sqref="D2217">
    <cfRule type="expression" dxfId="1358" priority="2306">
      <formula>LEN(#REF!)=3</formula>
    </cfRule>
    <cfRule type="expression" dxfId="1357" priority="2311">
      <formula>AND(#REF!&lt;&gt;"",$F2217="")</formula>
    </cfRule>
  </conditionalFormatting>
  <conditionalFormatting sqref="J2224">
    <cfRule type="expression" dxfId="1356" priority="2294">
      <formula>LEN($A2224)=3</formula>
    </cfRule>
    <cfRule type="expression" dxfId="1355" priority="2295">
      <formula>AND($A2224&lt;&gt;"",$E2224="")</formula>
    </cfRule>
  </conditionalFormatting>
  <conditionalFormatting sqref="J2218">
    <cfRule type="expression" dxfId="1354" priority="2301">
      <formula>LEN($A2218)=3</formula>
    </cfRule>
    <cfRule type="expression" dxfId="1353" priority="2302">
      <formula>AND($A2218&lt;&gt;"",$E2218="")</formula>
    </cfRule>
  </conditionalFormatting>
  <conditionalFormatting sqref="D2218">
    <cfRule type="expression" dxfId="1352" priority="2303">
      <formula>LEN(#REF!)=3</formula>
    </cfRule>
    <cfRule type="expression" dxfId="1351" priority="2312">
      <formula>AND(#REF!&lt;&gt;"",$F2218="")</formula>
    </cfRule>
  </conditionalFormatting>
  <conditionalFormatting sqref="J2219">
    <cfRule type="expression" dxfId="1350" priority="2298">
      <formula>LEN($A2219)=3</formula>
    </cfRule>
    <cfRule type="expression" dxfId="1349" priority="2299">
      <formula>AND($A2219&lt;&gt;"",$E2219="")</formula>
    </cfRule>
  </conditionalFormatting>
  <conditionalFormatting sqref="D2219">
    <cfRule type="expression" dxfId="1348" priority="2300">
      <formula>LEN(#REF!)=3</formula>
    </cfRule>
  </conditionalFormatting>
  <conditionalFormatting sqref="D2224">
    <cfRule type="expression" dxfId="1347" priority="2296">
      <formula>LEN(#REF!)=3</formula>
    </cfRule>
    <cfRule type="expression" dxfId="1346" priority="2297">
      <formula>AND(#REF!&lt;&gt;"",$F2224="")</formula>
    </cfRule>
  </conditionalFormatting>
  <conditionalFormatting sqref="J2220">
    <cfRule type="expression" dxfId="1345" priority="2291">
      <formula>LEN($A2220)=3</formula>
    </cfRule>
    <cfRule type="expression" dxfId="1344" priority="2292">
      <formula>AND($A2220&lt;&gt;"",$E2220="")</formula>
    </cfRule>
  </conditionalFormatting>
  <conditionalFormatting sqref="D2220">
    <cfRule type="expression" dxfId="1343" priority="2293">
      <formula>LEN(#REF!)=3</formula>
    </cfRule>
    <cfRule type="expression" dxfId="1342" priority="2313">
      <formula>AND(#REF!&lt;&gt;"",$F2220="")</formula>
    </cfRule>
  </conditionalFormatting>
  <conditionalFormatting sqref="J2221">
    <cfRule type="expression" dxfId="1341" priority="2288">
      <formula>LEN($A2221)=3</formula>
    </cfRule>
    <cfRule type="expression" dxfId="1340" priority="2289">
      <formula>AND($A2221&lt;&gt;"",$E2221="")</formula>
    </cfRule>
  </conditionalFormatting>
  <conditionalFormatting sqref="D2221">
    <cfRule type="expression" dxfId="1339" priority="2290">
      <formula>LEN(#REF!)=3</formula>
    </cfRule>
  </conditionalFormatting>
  <conditionalFormatting sqref="D2230">
    <cfRule type="expression" dxfId="1338" priority="2287">
      <formula>LEN(#REF!)=3</formula>
    </cfRule>
  </conditionalFormatting>
  <conditionalFormatting sqref="J2230">
    <cfRule type="expression" dxfId="1337" priority="2285">
      <formula>LEN($A2230)=3</formula>
    </cfRule>
    <cfRule type="expression" dxfId="1336" priority="2286">
      <formula>AND($A2230&lt;&gt;"",$E2230="")</formula>
    </cfRule>
  </conditionalFormatting>
  <conditionalFormatting sqref="J2263">
    <cfRule type="expression" dxfId="1335" priority="2230">
      <formula>LEN($A2263)=3</formula>
    </cfRule>
    <cfRule type="expression" dxfId="1334" priority="2231">
      <formula>AND($A2263&lt;&gt;"",$E2263="")</formula>
    </cfRule>
  </conditionalFormatting>
  <conditionalFormatting sqref="D2275">
    <cfRule type="expression" dxfId="1333" priority="2217">
      <formula>LEN(#REF!)=3</formula>
    </cfRule>
    <cfRule type="expression" dxfId="1332" priority="2218">
      <formula>AND(#REF!&lt;&gt;"",$F2275="")</formula>
    </cfRule>
  </conditionalFormatting>
  <conditionalFormatting sqref="J2268 J2258">
    <cfRule type="expression" dxfId="1331" priority="2253">
      <formula>LEN($A2258)=3</formula>
    </cfRule>
    <cfRule type="expression" dxfId="1330" priority="2254">
      <formula>AND($A2258&lt;&gt;"",$E2258="")</formula>
    </cfRule>
  </conditionalFormatting>
  <conditionalFormatting sqref="D2268 D2258">
    <cfRule type="expression" dxfId="1329" priority="2255">
      <formula>LEN(#REF!)=3</formula>
    </cfRule>
    <cfRule type="expression" dxfId="1328" priority="2256">
      <formula>AND(#REF!&lt;&gt;"",$F2258="")</formula>
    </cfRule>
  </conditionalFormatting>
  <conditionalFormatting sqref="J2259">
    <cfRule type="expression" dxfId="1327" priority="2250">
      <formula>LEN($A2259)=3</formula>
    </cfRule>
    <cfRule type="expression" dxfId="1326" priority="2251">
      <formula>AND($A2259&lt;&gt;"",$E2259="")</formula>
    </cfRule>
  </conditionalFormatting>
  <conditionalFormatting sqref="D2259">
    <cfRule type="expression" dxfId="1325" priority="2252">
      <formula>LEN(#REF!)=3</formula>
    </cfRule>
  </conditionalFormatting>
  <conditionalFormatting sqref="J2260">
    <cfRule type="expression" dxfId="1324" priority="2247">
      <formula>LEN($A2260)=3</formula>
    </cfRule>
    <cfRule type="expression" dxfId="1323" priority="2248">
      <formula>AND($A2260&lt;&gt;"",$E2260="")</formula>
    </cfRule>
  </conditionalFormatting>
  <conditionalFormatting sqref="D2260">
    <cfRule type="expression" dxfId="1322" priority="2249">
      <formula>LEN(#REF!)=3</formula>
    </cfRule>
  </conditionalFormatting>
  <conditionalFormatting sqref="J2267">
    <cfRule type="expression" dxfId="1321" priority="2243">
      <formula>LEN($A2267)=3</formula>
    </cfRule>
    <cfRule type="expression" dxfId="1320" priority="2244">
      <formula>AND($A2267&lt;&gt;"",$E2267="")</formula>
    </cfRule>
  </conditionalFormatting>
  <conditionalFormatting sqref="D2267">
    <cfRule type="expression" dxfId="1319" priority="2245">
      <formula>LEN(#REF!)=3</formula>
    </cfRule>
    <cfRule type="expression" dxfId="1318" priority="2246">
      <formula>AND(#REF!&lt;&gt;"",$F2267="")</formula>
    </cfRule>
  </conditionalFormatting>
  <conditionalFormatting sqref="D2273">
    <cfRule type="expression" dxfId="1317" priority="2241">
      <formula>LEN(#REF!)=3</formula>
    </cfRule>
    <cfRule type="expression" dxfId="1316" priority="2242">
      <formula>AND(#REF!&lt;&gt;"",$F2273="")</formula>
    </cfRule>
  </conditionalFormatting>
  <conditionalFormatting sqref="D2276">
    <cfRule type="expression" dxfId="1315" priority="2239">
      <formula>LEN(#REF!)=3</formula>
    </cfRule>
    <cfRule type="expression" dxfId="1314" priority="2240">
      <formula>AND(#REF!&lt;&gt;"",$F2276="")</formula>
    </cfRule>
  </conditionalFormatting>
  <conditionalFormatting sqref="J2261">
    <cfRule type="expression" dxfId="1313" priority="2236">
      <formula>LEN($A2261)=3</formula>
    </cfRule>
    <cfRule type="expression" dxfId="1312" priority="2237">
      <formula>AND($A2261&lt;&gt;"",$E2261="")</formula>
    </cfRule>
  </conditionalFormatting>
  <conditionalFormatting sqref="D2261">
    <cfRule type="expression" dxfId="1311" priority="2238">
      <formula>LEN(#REF!)=3</formula>
    </cfRule>
  </conditionalFormatting>
  <conditionalFormatting sqref="J2262">
    <cfRule type="expression" dxfId="1310" priority="2233">
      <formula>LEN($A2262)=3</formula>
    </cfRule>
    <cfRule type="expression" dxfId="1309" priority="2234">
      <formula>AND($A2262&lt;&gt;"",$E2262="")</formula>
    </cfRule>
  </conditionalFormatting>
  <conditionalFormatting sqref="D2262">
    <cfRule type="expression" dxfId="1308" priority="2235">
      <formula>LEN(#REF!)=3</formula>
    </cfRule>
    <cfRule type="expression" dxfId="1307" priority="2257">
      <formula>AND(#REF!&lt;&gt;"",$F2262="")</formula>
    </cfRule>
  </conditionalFormatting>
  <conditionalFormatting sqref="D2263">
    <cfRule type="expression" dxfId="1306" priority="2232">
      <formula>LEN(#REF!)=3</formula>
    </cfRule>
  </conditionalFormatting>
  <conditionalFormatting sqref="J2264">
    <cfRule type="expression" dxfId="1305" priority="2227">
      <formula>LEN($A2264)=3</formula>
    </cfRule>
    <cfRule type="expression" dxfId="1304" priority="2228">
      <formula>AND($A2264&lt;&gt;"",$E2264="")</formula>
    </cfRule>
  </conditionalFormatting>
  <conditionalFormatting sqref="D2264">
    <cfRule type="expression" dxfId="1303" priority="2229">
      <formula>LEN(#REF!)=3</formula>
    </cfRule>
  </conditionalFormatting>
  <conditionalFormatting sqref="D2277">
    <cfRule type="expression" dxfId="1302" priority="2225">
      <formula>LEN(#REF!)=3</formula>
    </cfRule>
    <cfRule type="expression" dxfId="1301" priority="2226">
      <formula>AND(#REF!&lt;&gt;"",$F2277="")</formula>
    </cfRule>
  </conditionalFormatting>
  <conditionalFormatting sqref="J2257">
    <cfRule type="expression" dxfId="1300" priority="2221">
      <formula>LEN($A2257)=3</formula>
    </cfRule>
    <cfRule type="expression" dxfId="1299" priority="2222">
      <formula>AND($A2257&lt;&gt;"",$E2257="")</formula>
    </cfRule>
  </conditionalFormatting>
  <conditionalFormatting sqref="D2257">
    <cfRule type="expression" dxfId="1298" priority="2223">
      <formula>LEN(#REF!)=3</formula>
    </cfRule>
    <cfRule type="expression" dxfId="1297" priority="2224">
      <formula>AND(#REF!&lt;&gt;"",$F2257="")</formula>
    </cfRule>
  </conditionalFormatting>
  <conditionalFormatting sqref="D2274">
    <cfRule type="expression" dxfId="1296" priority="2219">
      <formula>LEN(#REF!)=3</formula>
    </cfRule>
    <cfRule type="expression" dxfId="1295" priority="2220">
      <formula>AND(#REF!&lt;&gt;"",$F2274="")</formula>
    </cfRule>
  </conditionalFormatting>
  <conditionalFormatting sqref="B2278:B2280 L2280">
    <cfRule type="expression" dxfId="1294" priority="2215">
      <formula>LEN(#REF!)=3</formula>
    </cfRule>
    <cfRule type="expression" dxfId="1293" priority="2216">
      <formula>AND(#REF!&lt;&gt;"",$F2278="")</formula>
    </cfRule>
  </conditionalFormatting>
  <conditionalFormatting sqref="J2391 J2385">
    <cfRule type="expression" dxfId="1292" priority="2208">
      <formula>LEN($A2385)=3</formula>
    </cfRule>
    <cfRule type="expression" dxfId="1291" priority="2209">
      <formula>AND($A2385&lt;&gt;"",$E2385="")</formula>
    </cfRule>
  </conditionalFormatting>
  <conditionalFormatting sqref="D2391 D2385">
    <cfRule type="expression" dxfId="1290" priority="2210">
      <formula>LEN(#REF!)=3</formula>
    </cfRule>
    <cfRule type="expression" dxfId="1289" priority="2211">
      <formula>AND(#REF!&lt;&gt;"",$F2385="")</formula>
    </cfRule>
  </conditionalFormatting>
  <conditionalFormatting sqref="J2386">
    <cfRule type="expression" dxfId="1288" priority="2205">
      <formula>LEN($A2386)=3</formula>
    </cfRule>
    <cfRule type="expression" dxfId="1287" priority="2206">
      <formula>AND($A2386&lt;&gt;"",$E2386="")</formula>
    </cfRule>
  </conditionalFormatting>
  <conditionalFormatting sqref="D2386">
    <cfRule type="expression" dxfId="1286" priority="2207">
      <formula>LEN(#REF!)=3</formula>
    </cfRule>
    <cfRule type="expression" dxfId="1285" priority="2212">
      <formula>AND(#REF!&lt;&gt;"",$F2386="")</formula>
    </cfRule>
  </conditionalFormatting>
  <conditionalFormatting sqref="J2390">
    <cfRule type="expression" dxfId="1284" priority="2195">
      <formula>LEN($A2390)=3</formula>
    </cfRule>
    <cfRule type="expression" dxfId="1283" priority="2196">
      <formula>AND($A2390&lt;&gt;"",$E2390="")</formula>
    </cfRule>
  </conditionalFormatting>
  <conditionalFormatting sqref="J2387">
    <cfRule type="expression" dxfId="1282" priority="2202">
      <formula>LEN($A2387)=3</formula>
    </cfRule>
    <cfRule type="expression" dxfId="1281" priority="2203">
      <formula>AND($A2387&lt;&gt;"",$E2387="")</formula>
    </cfRule>
  </conditionalFormatting>
  <conditionalFormatting sqref="D2387">
    <cfRule type="expression" dxfId="1280" priority="2204">
      <formula>LEN(#REF!)=3</formula>
    </cfRule>
    <cfRule type="expression" dxfId="1279" priority="2213">
      <formula>AND(#REF!&lt;&gt;"",$F2387="")</formula>
    </cfRule>
  </conditionalFormatting>
  <conditionalFormatting sqref="D2390">
    <cfRule type="expression" dxfId="1278" priority="2197">
      <formula>LEN(#REF!)=3</formula>
    </cfRule>
    <cfRule type="expression" dxfId="1277" priority="2198">
      <formula>AND(#REF!&lt;&gt;"",$F2390="")</formula>
    </cfRule>
  </conditionalFormatting>
  <conditionalFormatting sqref="D2396">
    <cfRule type="expression" dxfId="1276" priority="2188">
      <formula>LEN(#REF!)=3</formula>
    </cfRule>
  </conditionalFormatting>
  <conditionalFormatting sqref="J2396">
    <cfRule type="expression" dxfId="1275" priority="2186">
      <formula>LEN($A2396)=3</formula>
    </cfRule>
    <cfRule type="expression" dxfId="1274" priority="2187">
      <formula>AND($A2396&lt;&gt;"",$E2396="")</formula>
    </cfRule>
  </conditionalFormatting>
  <conditionalFormatting sqref="J2426">
    <cfRule type="expression" dxfId="1273" priority="2180">
      <formula>LEN($A2426)=3</formula>
    </cfRule>
    <cfRule type="expression" dxfId="1272" priority="2181">
      <formula>AND($A2426&lt;&gt;"",$E2426="")</formula>
    </cfRule>
  </conditionalFormatting>
  <conditionalFormatting sqref="D2426">
    <cfRule type="expression" dxfId="1271" priority="2182">
      <formula>LEN(#REF!)=3</formula>
    </cfRule>
    <cfRule type="expression" dxfId="1270" priority="2183">
      <formula>AND(#REF!&lt;&gt;"",$F2426="")</formula>
    </cfRule>
  </conditionalFormatting>
  <conditionalFormatting sqref="J2423">
    <cfRule type="expression" dxfId="1269" priority="2174">
      <formula>LEN($A2423)=3</formula>
    </cfRule>
    <cfRule type="expression" dxfId="1268" priority="2175">
      <formula>AND($A2423&lt;&gt;"",$E2423="")</formula>
    </cfRule>
  </conditionalFormatting>
  <conditionalFormatting sqref="D2423">
    <cfRule type="expression" dxfId="1267" priority="2176">
      <formula>LEN(#REF!)=3</formula>
    </cfRule>
    <cfRule type="expression" dxfId="1266" priority="2185">
      <formula>AND(#REF!&lt;&gt;"",$F2423="")</formula>
    </cfRule>
  </conditionalFormatting>
  <conditionalFormatting sqref="D1597:D1598">
    <cfRule type="expression" dxfId="1265" priority="2164">
      <formula>LEN(#REF!)=3</formula>
    </cfRule>
  </conditionalFormatting>
  <conditionalFormatting sqref="D1601">
    <cfRule type="expression" dxfId="1264" priority="2148">
      <formula>LEN(#REF!)=3</formula>
    </cfRule>
  </conditionalFormatting>
  <conditionalFormatting sqref="D1637:D1638">
    <cfRule type="expression" dxfId="1263" priority="2138">
      <formula>LEN(#REF!)=3</formula>
    </cfRule>
  </conditionalFormatting>
  <conditionalFormatting sqref="D1641">
    <cfRule type="expression" dxfId="1262" priority="2129">
      <formula>LEN(#REF!)=3</formula>
    </cfRule>
  </conditionalFormatting>
  <conditionalFormatting sqref="J1629:J1633">
    <cfRule type="expression" dxfId="1261" priority="4506">
      <formula>LEN($A1629)=3</formula>
    </cfRule>
    <cfRule type="expression" dxfId="1260" priority="4507">
      <formula>AND($A1629&lt;&gt;"",$F1629="")</formula>
    </cfRule>
  </conditionalFormatting>
  <conditionalFormatting sqref="D1629:D1633">
    <cfRule type="expression" dxfId="1259" priority="4510">
      <formula>LEN(#REF!)=3</formula>
    </cfRule>
    <cfRule type="expression" dxfId="1258" priority="4511">
      <formula>AND(#REF!&lt;&gt;"",$G1629="")</formula>
    </cfRule>
  </conditionalFormatting>
  <conditionalFormatting sqref="D337 D334">
    <cfRule type="expression" dxfId="1257" priority="2095">
      <formula>LEN(#REF!)=3</formula>
    </cfRule>
  </conditionalFormatting>
  <conditionalFormatting sqref="J254:J255">
    <cfRule type="expression" dxfId="1256" priority="2084">
      <formula>LEN($A254)=3</formula>
    </cfRule>
    <cfRule type="expression" dxfId="1255" priority="2085">
      <formula>AND($A254&lt;&gt;"",$E254="")</formula>
    </cfRule>
  </conditionalFormatting>
  <conditionalFormatting sqref="J258:J259 J263:J269">
    <cfRule type="expression" dxfId="1254" priority="2079">
      <formula>LEN($A258)=3</formula>
    </cfRule>
    <cfRule type="expression" dxfId="1253" priority="2080">
      <formula>AND($A258&lt;&gt;"",$E258="")</formula>
    </cfRule>
  </conditionalFormatting>
  <conditionalFormatting sqref="D265">
    <cfRule type="expression" dxfId="1252" priority="2081">
      <formula>LEN($B263)=3</formula>
    </cfRule>
    <cfRule type="expression" dxfId="1251" priority="2082">
      <formula>AND($B263&lt;&gt;"",$F265="")</formula>
    </cfRule>
  </conditionalFormatting>
  <conditionalFormatting sqref="D263:D264 D254:D255 D258:D259">
    <cfRule type="expression" dxfId="1250" priority="2083">
      <formula>LEN(#REF!)=3</formula>
    </cfRule>
  </conditionalFormatting>
  <conditionalFormatting sqref="J219">
    <cfRule type="expression" dxfId="1249" priority="2077">
      <formula>LEN($A219)=3</formula>
    </cfRule>
    <cfRule type="expression" dxfId="1248" priority="2078">
      <formula>AND($A219&lt;&gt;"",$E219="")</formula>
    </cfRule>
  </conditionalFormatting>
  <conditionalFormatting sqref="J222:J223">
    <cfRule type="expression" dxfId="1247" priority="2072">
      <formula>LEN($A222)=3</formula>
    </cfRule>
    <cfRule type="expression" dxfId="1246" priority="2073">
      <formula>AND($A222&lt;&gt;"",$E222="")</formula>
    </cfRule>
  </conditionalFormatting>
  <conditionalFormatting sqref="D228:D229 D219 D222:D223">
    <cfRule type="expression" dxfId="1245" priority="2076">
      <formula>LEN(#REF!)=3</formula>
    </cfRule>
  </conditionalFormatting>
  <conditionalFormatting sqref="J218">
    <cfRule type="expression" dxfId="1244" priority="2068">
      <formula>LEN($A218)=3</formula>
    </cfRule>
    <cfRule type="expression" dxfId="1243" priority="2069">
      <formula>AND($A218&lt;&gt;"",$E218="")</formula>
    </cfRule>
  </conditionalFormatting>
  <conditionalFormatting sqref="D218">
    <cfRule type="expression" dxfId="1242" priority="2070">
      <formula>LEN(#REF!)=3</formula>
    </cfRule>
  </conditionalFormatting>
  <conditionalFormatting sqref="J224">
    <cfRule type="expression" dxfId="1241" priority="2065">
      <formula>LEN($A224)=3</formula>
    </cfRule>
    <cfRule type="expression" dxfId="1240" priority="2066">
      <formula>AND($A224&lt;&gt;"",$E224="")</formula>
    </cfRule>
  </conditionalFormatting>
  <conditionalFormatting sqref="D224">
    <cfRule type="expression" dxfId="1239" priority="2067">
      <formula>LEN(#REF!)=3</formula>
    </cfRule>
  </conditionalFormatting>
  <conditionalFormatting sqref="J1926">
    <cfRule type="expression" dxfId="1238" priority="2062">
      <formula>LEN($A1926)=3</formula>
    </cfRule>
    <cfRule type="expression" dxfId="1237" priority="2063">
      <formula>AND($A1926&lt;&gt;"",$E1926="")</formula>
    </cfRule>
  </conditionalFormatting>
  <conditionalFormatting sqref="D1926">
    <cfRule type="expression" dxfId="1236" priority="2064">
      <formula>LEN(#REF!)=3</formula>
    </cfRule>
  </conditionalFormatting>
  <conditionalFormatting sqref="J2314 J2307">
    <cfRule type="expression" dxfId="1235" priority="2056">
      <formula>LEN($A2307)=3</formula>
    </cfRule>
    <cfRule type="expression" dxfId="1234" priority="2057">
      <formula>AND($A2307&lt;&gt;"",$E2307="")</formula>
    </cfRule>
  </conditionalFormatting>
  <conditionalFormatting sqref="D2314 D2307">
    <cfRule type="expression" dxfId="1233" priority="2058">
      <formula>LEN(#REF!)=3</formula>
    </cfRule>
    <cfRule type="expression" dxfId="1232" priority="2059">
      <formula>AND(#REF!&lt;&gt;"",$F2307="")</formula>
    </cfRule>
  </conditionalFormatting>
  <conditionalFormatting sqref="J2308">
    <cfRule type="expression" dxfId="1231" priority="2053">
      <formula>LEN($A2308)=3</formula>
    </cfRule>
    <cfRule type="expression" dxfId="1230" priority="2054">
      <formula>AND($A2308&lt;&gt;"",$E2308="")</formula>
    </cfRule>
  </conditionalFormatting>
  <conditionalFormatting sqref="D2308">
    <cfRule type="expression" dxfId="1229" priority="2055">
      <formula>LEN(#REF!)=3</formula>
    </cfRule>
    <cfRule type="expression" dxfId="1228" priority="2060">
      <formula>AND(#REF!&lt;&gt;"",$F2308="")</formula>
    </cfRule>
  </conditionalFormatting>
  <conditionalFormatting sqref="J2313">
    <cfRule type="expression" dxfId="1227" priority="2046">
      <formula>LEN($A2313)=3</formula>
    </cfRule>
    <cfRule type="expression" dxfId="1226" priority="2047">
      <formula>AND($A2313&lt;&gt;"",$E2313="")</formula>
    </cfRule>
  </conditionalFormatting>
  <conditionalFormatting sqref="J2309">
    <cfRule type="expression" dxfId="1225" priority="2050">
      <formula>LEN($A2309)=3</formula>
    </cfRule>
    <cfRule type="expression" dxfId="1224" priority="2051">
      <formula>AND($A2309&lt;&gt;"",$E2309="")</formula>
    </cfRule>
  </conditionalFormatting>
  <conditionalFormatting sqref="D2309">
    <cfRule type="expression" dxfId="1223" priority="2052">
      <formula>LEN(#REF!)=3</formula>
    </cfRule>
    <cfRule type="expression" dxfId="1222" priority="2061">
      <formula>AND(#REF!&lt;&gt;"",$F2309="")</formula>
    </cfRule>
  </conditionalFormatting>
  <conditionalFormatting sqref="D2313">
    <cfRule type="expression" dxfId="1221" priority="2048">
      <formula>LEN(#REF!)=3</formula>
    </cfRule>
    <cfRule type="expression" dxfId="1220" priority="2049">
      <formula>AND(#REF!&lt;&gt;"",$F2313="")</formula>
    </cfRule>
  </conditionalFormatting>
  <conditionalFormatting sqref="J2310">
    <cfRule type="expression" dxfId="1219" priority="2039">
      <formula>LEN($A2310)=3</formula>
    </cfRule>
    <cfRule type="expression" dxfId="1218" priority="2040">
      <formula>AND($A2310&lt;&gt;"",$E2310="")</formula>
    </cfRule>
  </conditionalFormatting>
  <conditionalFormatting sqref="D2310">
    <cfRule type="expression" dxfId="1217" priority="2041">
      <formula>LEN(#REF!)=3</formula>
    </cfRule>
    <cfRule type="expression" dxfId="1216" priority="2042">
      <formula>AND(#REF!&lt;&gt;"",$F2310="")</formula>
    </cfRule>
  </conditionalFormatting>
  <conditionalFormatting sqref="D2319">
    <cfRule type="expression" dxfId="1215" priority="2037">
      <formula>LEN(#REF!)=3</formula>
    </cfRule>
    <cfRule type="expression" dxfId="1214" priority="2038">
      <formula>AND(#REF!&lt;&gt;"",$F2319="")</formula>
    </cfRule>
  </conditionalFormatting>
  <conditionalFormatting sqref="D2320">
    <cfRule type="expression" dxfId="1213" priority="2035">
      <formula>LEN(#REF!)=3</formula>
    </cfRule>
    <cfRule type="expression" dxfId="1212" priority="2036">
      <formula>AND(#REF!&lt;&gt;"",$F2320="")</formula>
    </cfRule>
  </conditionalFormatting>
  <conditionalFormatting sqref="D341:D342">
    <cfRule type="expression" dxfId="1211" priority="2032">
      <formula>LEN(#REF!)=3</formula>
    </cfRule>
  </conditionalFormatting>
  <conditionalFormatting sqref="J684">
    <cfRule type="expression" dxfId="1210" priority="2008">
      <formula>LEN($A684)=3</formula>
    </cfRule>
    <cfRule type="expression" dxfId="1209" priority="2009">
      <formula>AND($A684&lt;&gt;"",$E684="")</formula>
    </cfRule>
  </conditionalFormatting>
  <conditionalFormatting sqref="J512">
    <cfRule type="expression" dxfId="1208" priority="1960">
      <formula>LEN($A512)=3</formula>
    </cfRule>
    <cfRule type="expression" dxfId="1207" priority="1961">
      <formula>AND($A512&lt;&gt;"",$E512="")</formula>
    </cfRule>
  </conditionalFormatting>
  <conditionalFormatting sqref="D684">
    <cfRule type="expression" dxfId="1206" priority="2007">
      <formula>LEN(#REF!)=3</formula>
    </cfRule>
  </conditionalFormatting>
  <conditionalFormatting sqref="J696">
    <cfRule type="expression" dxfId="1205" priority="1989">
      <formula>LEN($A696)=3</formula>
    </cfRule>
    <cfRule type="expression" dxfId="1204" priority="1990">
      <formula>AND($A696&lt;&gt;"",$E696="")</formula>
    </cfRule>
  </conditionalFormatting>
  <conditionalFormatting sqref="D696">
    <cfRule type="expression" dxfId="1203" priority="1991">
      <formula>LEN(#REF!)=3</formula>
    </cfRule>
    <cfRule type="expression" dxfId="1202" priority="1992">
      <formula>AND(#REF!&lt;&gt;"",$F696="")</formula>
    </cfRule>
  </conditionalFormatting>
  <conditionalFormatting sqref="J688">
    <cfRule type="expression" dxfId="1201" priority="1986">
      <formula>LEN($A688)=3</formula>
    </cfRule>
    <cfRule type="expression" dxfId="1200" priority="1987">
      <formula>AND($A688&lt;&gt;"",$E688="")</formula>
    </cfRule>
  </conditionalFormatting>
  <conditionalFormatting sqref="D688">
    <cfRule type="expression" dxfId="1199" priority="1988">
      <formula>LEN(#REF!)=3</formula>
    </cfRule>
  </conditionalFormatting>
  <conditionalFormatting sqref="J503 J500">
    <cfRule type="expression" dxfId="1198" priority="1970">
      <formula>LEN($A500)=3</formula>
    </cfRule>
    <cfRule type="expression" dxfId="1197" priority="1971">
      <formula>AND($A500&lt;&gt;"",$E500="")</formula>
    </cfRule>
  </conditionalFormatting>
  <conditionalFormatting sqref="D503 D500">
    <cfRule type="expression" dxfId="1196" priority="1969">
      <formula>LEN(#REF!)=3</formula>
    </cfRule>
  </conditionalFormatting>
  <conditionalFormatting sqref="J511">
    <cfRule type="expression" dxfId="1195" priority="1964">
      <formula>LEN($A511)=3</formula>
    </cfRule>
    <cfRule type="expression" dxfId="1194" priority="1965">
      <formula>AND($A511&lt;&gt;"",$E511="")</formula>
    </cfRule>
  </conditionalFormatting>
  <conditionalFormatting sqref="D511">
    <cfRule type="expression" dxfId="1193" priority="1966">
      <formula>LEN(#REF!)=3</formula>
    </cfRule>
    <cfRule type="expression" dxfId="1192" priority="1967">
      <formula>AND(#REF!&lt;&gt;"",$F511="")</formula>
    </cfRule>
  </conditionalFormatting>
  <conditionalFormatting sqref="D512">
    <cfRule type="expression" dxfId="1191" priority="1962">
      <formula>LEN(#REF!)=3</formula>
    </cfRule>
    <cfRule type="expression" dxfId="1190" priority="1963">
      <formula>AND(#REF!&lt;&gt;"",$F512="")</formula>
    </cfRule>
  </conditionalFormatting>
  <conditionalFormatting sqref="J513">
    <cfRule type="expression" dxfId="1189" priority="1952">
      <formula>LEN($A513)=3</formula>
    </cfRule>
    <cfRule type="expression" dxfId="1188" priority="1953">
      <formula>AND($A513&lt;&gt;"",$E513="")</formula>
    </cfRule>
  </conditionalFormatting>
  <conditionalFormatting sqref="D513">
    <cfRule type="expression" dxfId="1187" priority="1954">
      <formula>LEN(#REF!)=3</formula>
    </cfRule>
    <cfRule type="expression" dxfId="1186" priority="1955">
      <formula>AND(#REF!&lt;&gt;"",$F513="")</formula>
    </cfRule>
  </conditionalFormatting>
  <conditionalFormatting sqref="J515">
    <cfRule type="expression" dxfId="1185" priority="1948">
      <formula>LEN($A515)=3</formula>
    </cfRule>
    <cfRule type="expression" dxfId="1184" priority="1949">
      <formula>AND($A515&lt;&gt;"",$E515="")</formula>
    </cfRule>
  </conditionalFormatting>
  <conditionalFormatting sqref="J554:J555">
    <cfRule type="expression" dxfId="1183" priority="1926">
      <formula>LEN($A554)=3</formula>
    </cfRule>
    <cfRule type="expression" dxfId="1182" priority="1927">
      <formula>AND($A554&lt;&gt;"",$E554="")</formula>
    </cfRule>
  </conditionalFormatting>
  <conditionalFormatting sqref="J544:J545 J540 J537">
    <cfRule type="expression" dxfId="1181" priority="1946">
      <formula>LEN($A537)=3</formula>
    </cfRule>
    <cfRule type="expression" dxfId="1180" priority="1947">
      <formula>AND($A537&lt;&gt;"",$E537="")</formula>
    </cfRule>
  </conditionalFormatting>
  <conditionalFormatting sqref="D540 D537">
    <cfRule type="expression" dxfId="1179" priority="1945">
      <formula>LEN(#REF!)=3</formula>
    </cfRule>
  </conditionalFormatting>
  <conditionalFormatting sqref="D544:D545">
    <cfRule type="expression" dxfId="1178" priority="1944">
      <formula>LEN(#REF!)=3</formula>
    </cfRule>
  </conditionalFormatting>
  <conditionalFormatting sqref="J589">
    <cfRule type="expression" dxfId="1177" priority="1888">
      <formula>LEN($A589)=3</formula>
    </cfRule>
    <cfRule type="expression" dxfId="1176" priority="1889">
      <formula>AND($A589&lt;&gt;"",$E589="")</formula>
    </cfRule>
  </conditionalFormatting>
  <conditionalFormatting sqref="J307">
    <cfRule type="expression" dxfId="1175" priority="1914">
      <formula>LEN($A307)=3</formula>
    </cfRule>
    <cfRule type="expression" dxfId="1174" priority="1915">
      <formula>AND($A307&lt;&gt;"",$E307="")</formula>
    </cfRule>
  </conditionalFormatting>
  <conditionalFormatting sqref="D307">
    <cfRule type="expression" dxfId="1173" priority="1916">
      <formula>LEN(#REF!)=3</formula>
    </cfRule>
    <cfRule type="expression" dxfId="1172" priority="1917">
      <formula>AND(#REF!&lt;&gt;"",$F307="")</formula>
    </cfRule>
  </conditionalFormatting>
  <conditionalFormatting sqref="J579 J576">
    <cfRule type="expression" dxfId="1171" priority="1902">
      <formula>LEN($A576)=3</formula>
    </cfRule>
    <cfRule type="expression" dxfId="1170" priority="1903">
      <formula>AND($A576&lt;&gt;"",$E576="")</formula>
    </cfRule>
  </conditionalFormatting>
  <conditionalFormatting sqref="D579 D576">
    <cfRule type="expression" dxfId="1169" priority="1901">
      <formula>LEN(#REF!)=3</formula>
    </cfRule>
  </conditionalFormatting>
  <conditionalFormatting sqref="D583">
    <cfRule type="expression" dxfId="1168" priority="1900">
      <formula>LEN(#REF!)=3</formula>
    </cfRule>
  </conditionalFormatting>
  <conditionalFormatting sqref="J587">
    <cfRule type="expression" dxfId="1167" priority="1896">
      <formula>LEN($A587)=3</formula>
    </cfRule>
    <cfRule type="expression" dxfId="1166" priority="1897">
      <formula>AND($A587&lt;&gt;"",$E587="")</formula>
    </cfRule>
  </conditionalFormatting>
  <conditionalFormatting sqref="D587">
    <cfRule type="expression" dxfId="1165" priority="1898">
      <formula>LEN(#REF!)=3</formula>
    </cfRule>
    <cfRule type="expression" dxfId="1164" priority="1899">
      <formula>AND(#REF!&lt;&gt;"",$F587="")</formula>
    </cfRule>
  </conditionalFormatting>
  <conditionalFormatting sqref="J588">
    <cfRule type="expression" dxfId="1163" priority="1892">
      <formula>LEN($A588)=3</formula>
    </cfRule>
    <cfRule type="expression" dxfId="1162" priority="1893">
      <formula>AND($A588&lt;&gt;"",$E588="")</formula>
    </cfRule>
  </conditionalFormatting>
  <conditionalFormatting sqref="D588">
    <cfRule type="expression" dxfId="1161" priority="1894">
      <formula>LEN(#REF!)=3</formula>
    </cfRule>
    <cfRule type="expression" dxfId="1160" priority="1895">
      <formula>AND(#REF!&lt;&gt;"",$F588="")</formula>
    </cfRule>
  </conditionalFormatting>
  <conditionalFormatting sqref="D589">
    <cfRule type="expression" dxfId="1159" priority="1890">
      <formula>LEN(#REF!)=3</formula>
    </cfRule>
    <cfRule type="expression" dxfId="1158" priority="1891">
      <formula>AND(#REF!&lt;&gt;"",$F589="")</formula>
    </cfRule>
  </conditionalFormatting>
  <conditionalFormatting sqref="J590">
    <cfRule type="expression" dxfId="1157" priority="1884">
      <formula>LEN($A590)=3</formula>
    </cfRule>
    <cfRule type="expression" dxfId="1156" priority="1885">
      <formula>AND($A590&lt;&gt;"",$E590="")</formula>
    </cfRule>
  </conditionalFormatting>
  <conditionalFormatting sqref="D590">
    <cfRule type="expression" dxfId="1155" priority="1886">
      <formula>LEN(#REF!)=3</formula>
    </cfRule>
    <cfRule type="expression" dxfId="1154" priority="1887">
      <formula>AND(#REF!&lt;&gt;"",$F590="")</formula>
    </cfRule>
  </conditionalFormatting>
  <conditionalFormatting sqref="J651">
    <cfRule type="expression" dxfId="1153" priority="1880">
      <formula>LEN($A651)=3</formula>
    </cfRule>
    <cfRule type="expression" dxfId="1152" priority="1881">
      <formula>AND($A651&lt;&gt;"",$E651="")</formula>
    </cfRule>
  </conditionalFormatting>
  <conditionalFormatting sqref="D651">
    <cfRule type="expression" dxfId="1151" priority="1879">
      <formula>LEN(#REF!)=3</formula>
    </cfRule>
  </conditionalFormatting>
  <conditionalFormatting sqref="J661">
    <cfRule type="expression" dxfId="1150" priority="1874">
      <formula>LEN($A661)=3</formula>
    </cfRule>
    <cfRule type="expression" dxfId="1149" priority="1875">
      <formula>AND($A661&lt;&gt;"",$E661="")</formula>
    </cfRule>
  </conditionalFormatting>
  <conditionalFormatting sqref="D661">
    <cfRule type="expression" dxfId="1148" priority="1876">
      <formula>LEN(#REF!)=3</formula>
    </cfRule>
    <cfRule type="expression" dxfId="1147" priority="1877">
      <formula>AND(#REF!&lt;&gt;"",$F661="")</formula>
    </cfRule>
  </conditionalFormatting>
  <conditionalFormatting sqref="J662">
    <cfRule type="expression" dxfId="1146" priority="1862">
      <formula>LEN($A662)=3</formula>
    </cfRule>
    <cfRule type="expression" dxfId="1145" priority="1863">
      <formula>AND($A662&lt;&gt;"",$E662="")</formula>
    </cfRule>
  </conditionalFormatting>
  <conditionalFormatting sqref="D662">
    <cfRule type="expression" dxfId="1144" priority="1864">
      <formula>LEN(#REF!)=3</formula>
    </cfRule>
    <cfRule type="expression" dxfId="1143" priority="1865">
      <formula>AND(#REF!&lt;&gt;"",$F662="")</formula>
    </cfRule>
  </conditionalFormatting>
  <conditionalFormatting sqref="J1664:J1665 J1672:J1673 J1669">
    <cfRule type="expression" dxfId="1142" priority="1858">
      <formula>LEN($A1664)=3</formula>
    </cfRule>
    <cfRule type="expression" dxfId="1141" priority="1859">
      <formula>AND($A1664&lt;&gt;"",$E1664="")</formula>
    </cfRule>
  </conditionalFormatting>
  <conditionalFormatting sqref="D1664:D1665 D1669">
    <cfRule type="expression" dxfId="1140" priority="1856">
      <formula>LEN(#REF!)=3</formula>
    </cfRule>
    <cfRule type="expression" dxfId="1139" priority="1857">
      <formula>AND(#REF!&lt;&gt;"",$F1664="")</formula>
    </cfRule>
  </conditionalFormatting>
  <conditionalFormatting sqref="D1672:D1673">
    <cfRule type="expression" dxfId="1138" priority="1855">
      <formula>LEN(#REF!)=3</formula>
    </cfRule>
  </conditionalFormatting>
  <conditionalFormatting sqref="D1676">
    <cfRule type="expression" dxfId="1137" priority="1854">
      <formula>LEN(#REF!)=3</formula>
    </cfRule>
  </conditionalFormatting>
  <conditionalFormatting sqref="J1660">
    <cfRule type="expression" dxfId="1136" priority="1850">
      <formula>LEN($A1660)=3</formula>
    </cfRule>
    <cfRule type="expression" dxfId="1135" priority="1851">
      <formula>AND($A1660&lt;&gt;"",$E1660="")</formula>
    </cfRule>
  </conditionalFormatting>
  <conditionalFormatting sqref="D1660">
    <cfRule type="expression" dxfId="1134" priority="1852">
      <formula>LEN(#REF!)=3</formula>
    </cfRule>
  </conditionalFormatting>
  <conditionalFormatting sqref="J1661">
    <cfRule type="expression" dxfId="1133" priority="1846">
      <formula>LEN($A1661)=3</formula>
    </cfRule>
    <cfRule type="expression" dxfId="1132" priority="1847">
      <formula>AND($A1661&lt;&gt;"",$E1661="")</formula>
    </cfRule>
  </conditionalFormatting>
  <conditionalFormatting sqref="D1661">
    <cfRule type="expression" dxfId="1131" priority="1848">
      <formula>LEN(#REF!)=3</formula>
    </cfRule>
  </conditionalFormatting>
  <conditionalFormatting sqref="J1849:J1850 J1857:J1858">
    <cfRule type="expression" dxfId="1130" priority="1844">
      <formula>LEN($A1849)=3</formula>
    </cfRule>
    <cfRule type="expression" dxfId="1129" priority="1845">
      <formula>AND($A1849&lt;&gt;"",$E1849="")</formula>
    </cfRule>
  </conditionalFormatting>
  <conditionalFormatting sqref="D1849:D1850">
    <cfRule type="expression" dxfId="1128" priority="1842">
      <formula>LEN(#REF!)=3</formula>
    </cfRule>
    <cfRule type="expression" dxfId="1127" priority="1843">
      <formula>AND(#REF!&lt;&gt;"",$F1849="")</formula>
    </cfRule>
  </conditionalFormatting>
  <conditionalFormatting sqref="D1857:D1858">
    <cfRule type="expression" dxfId="1126" priority="1841">
      <formula>LEN(#REF!)=3</formula>
    </cfRule>
  </conditionalFormatting>
  <conditionalFormatting sqref="D1861">
    <cfRule type="expression" dxfId="1125" priority="1840">
      <formula>LEN(#REF!)=3</formula>
    </cfRule>
  </conditionalFormatting>
  <conditionalFormatting sqref="J1846">
    <cfRule type="expression" dxfId="1124" priority="1837">
      <formula>LEN($A1846)=3</formula>
    </cfRule>
    <cfRule type="expression" dxfId="1123" priority="1838">
      <formula>AND($A1846&lt;&gt;"",$E1846="")</formula>
    </cfRule>
  </conditionalFormatting>
  <conditionalFormatting sqref="D1846">
    <cfRule type="expression" dxfId="1122" priority="1839">
      <formula>LEN(#REF!)=3</formula>
    </cfRule>
  </conditionalFormatting>
  <conditionalFormatting sqref="J1854">
    <cfRule type="expression" dxfId="1121" priority="1826">
      <formula>LEN($A1854)=3</formula>
    </cfRule>
    <cfRule type="expression" dxfId="1120" priority="1827">
      <formula>AND($A1854&lt;&gt;"",$E1854="")</formula>
    </cfRule>
  </conditionalFormatting>
  <conditionalFormatting sqref="D1854">
    <cfRule type="expression" dxfId="1119" priority="1828">
      <formula>LEN(#REF!)=3</formula>
    </cfRule>
    <cfRule type="expression" dxfId="1118" priority="1829">
      <formula>AND(#REF!&lt;&gt;"",$F1854="")</formula>
    </cfRule>
  </conditionalFormatting>
  <conditionalFormatting sqref="J301">
    <cfRule type="expression" dxfId="1117" priority="1794">
      <formula>LEN($A301)=3</formula>
    </cfRule>
    <cfRule type="expression" dxfId="1116" priority="1795">
      <formula>AND($A301&lt;&gt;"",$E301="")</formula>
    </cfRule>
  </conditionalFormatting>
  <conditionalFormatting sqref="D301">
    <cfRule type="expression" dxfId="1115" priority="1796">
      <formula>LEN(#REF!)=3</formula>
    </cfRule>
    <cfRule type="expression" dxfId="1114" priority="1797">
      <formula>AND(#REF!&lt;&gt;"",$F301="")</formula>
    </cfRule>
  </conditionalFormatting>
  <conditionalFormatting sqref="J302">
    <cfRule type="expression" dxfId="1113" priority="1790">
      <formula>LEN($A302)=3</formula>
    </cfRule>
    <cfRule type="expression" dxfId="1112" priority="1791">
      <formula>AND($A302&lt;&gt;"",$E302="")</formula>
    </cfRule>
  </conditionalFormatting>
  <conditionalFormatting sqref="D302">
    <cfRule type="expression" dxfId="1111" priority="1792">
      <formula>LEN(#REF!)=3</formula>
    </cfRule>
    <cfRule type="expression" dxfId="1110" priority="1793">
      <formula>AND(#REF!&lt;&gt;"",$F302="")</formula>
    </cfRule>
  </conditionalFormatting>
  <conditionalFormatting sqref="J683">
    <cfRule type="expression" dxfId="1109" priority="1714">
      <formula>LEN($A683)=3</formula>
    </cfRule>
    <cfRule type="expression" dxfId="1108" priority="1715">
      <formula>AND($A683&lt;&gt;"",$E683="")</formula>
    </cfRule>
  </conditionalFormatting>
  <conditionalFormatting sqref="J306">
    <cfRule type="expression" dxfId="1107" priority="1764">
      <formula>LEN($A306)=3</formula>
    </cfRule>
    <cfRule type="expression" dxfId="1106" priority="1765">
      <formula>AND($A306&lt;&gt;"",$E306="")</formula>
    </cfRule>
  </conditionalFormatting>
  <conditionalFormatting sqref="D514">
    <cfRule type="expression" dxfId="1105" priority="1740">
      <formula>LEN(#REF!)=3</formula>
    </cfRule>
    <cfRule type="expression" dxfId="1104" priority="1741">
      <formula>AND(#REF!&lt;&gt;"",$F514="")</formula>
    </cfRule>
  </conditionalFormatting>
  <conditionalFormatting sqref="J309">
    <cfRule type="expression" dxfId="1103" priority="1752">
      <formula>LEN($A309)=3</formula>
    </cfRule>
    <cfRule type="expression" dxfId="1102" priority="1753">
      <formula>AND($A309&lt;&gt;"",$E309="")</formula>
    </cfRule>
  </conditionalFormatting>
  <conditionalFormatting sqref="D309">
    <cfRule type="expression" dxfId="1101" priority="1750">
      <formula>LEN(#REF!)=3</formula>
    </cfRule>
    <cfRule type="expression" dxfId="1100" priority="1751">
      <formula>AND(#REF!&lt;&gt;"",$F309="")</formula>
    </cfRule>
  </conditionalFormatting>
  <conditionalFormatting sqref="J308">
    <cfRule type="expression" dxfId="1099" priority="1748">
      <formula>LEN($A308)=3</formula>
    </cfRule>
    <cfRule type="expression" dxfId="1098" priority="1749">
      <formula>AND($A308&lt;&gt;"",$E308="")</formula>
    </cfRule>
  </conditionalFormatting>
  <conditionalFormatting sqref="D308">
    <cfRule type="expression" dxfId="1097" priority="1746">
      <formula>LEN(#REF!)=3</formula>
    </cfRule>
    <cfRule type="expression" dxfId="1096" priority="1747">
      <formula>AND(#REF!&lt;&gt;"",$F308="")</formula>
    </cfRule>
  </conditionalFormatting>
  <conditionalFormatting sqref="J310">
    <cfRule type="expression" dxfId="1095" priority="1744">
      <formula>LEN($A310)=3</formula>
    </cfRule>
    <cfRule type="expression" dxfId="1094" priority="1745">
      <formula>AND($A310&lt;&gt;"",$E310="")</formula>
    </cfRule>
  </conditionalFormatting>
  <conditionalFormatting sqref="D310">
    <cfRule type="expression" dxfId="1093" priority="1742">
      <formula>LEN(#REF!)=3</formula>
    </cfRule>
    <cfRule type="expression" dxfId="1092" priority="1743">
      <formula>AND(#REF!&lt;&gt;"",$F310="")</formula>
    </cfRule>
  </conditionalFormatting>
  <conditionalFormatting sqref="J514">
    <cfRule type="expression" dxfId="1091" priority="1738">
      <formula>LEN($A514)=3</formula>
    </cfRule>
    <cfRule type="expression" dxfId="1090" priority="1739">
      <formula>AND($A514&lt;&gt;"",$E514="")</formula>
    </cfRule>
  </conditionalFormatting>
  <conditionalFormatting sqref="D306">
    <cfRule type="expression" dxfId="1089" priority="1736">
      <formula>LEN(#REF!)=3</formula>
    </cfRule>
    <cfRule type="expression" dxfId="1088" priority="1737">
      <formula>AND(#REF!&lt;&gt;"",$F306="")</formula>
    </cfRule>
  </conditionalFormatting>
  <conditionalFormatting sqref="J549">
    <cfRule type="expression" dxfId="1087" priority="1732">
      <formula>LEN($A549)=3</formula>
    </cfRule>
    <cfRule type="expression" dxfId="1086" priority="1733">
      <formula>AND($A549&lt;&gt;"",$E549="")</formula>
    </cfRule>
  </conditionalFormatting>
  <conditionalFormatting sqref="D549">
    <cfRule type="expression" dxfId="1085" priority="1734">
      <formula>LEN(#REF!)=3</formula>
    </cfRule>
    <cfRule type="expression" dxfId="1084" priority="1735">
      <formula>AND(#REF!&lt;&gt;"",$F549="")</formula>
    </cfRule>
  </conditionalFormatting>
  <conditionalFormatting sqref="J550">
    <cfRule type="expression" dxfId="1083" priority="1728">
      <formula>LEN($A550)=3</formula>
    </cfRule>
    <cfRule type="expression" dxfId="1082" priority="1729">
      <formula>AND($A550&lt;&gt;"",$E550="")</formula>
    </cfRule>
  </conditionalFormatting>
  <conditionalFormatting sqref="D550">
    <cfRule type="expression" dxfId="1081" priority="1730">
      <formula>LEN(#REF!)=3</formula>
    </cfRule>
    <cfRule type="expression" dxfId="1080" priority="1731">
      <formula>AND(#REF!&lt;&gt;"",$F550="")</formula>
    </cfRule>
  </conditionalFormatting>
  <conditionalFormatting sqref="J552">
    <cfRule type="expression" dxfId="1079" priority="1724">
      <formula>LEN($A552)=3</formula>
    </cfRule>
    <cfRule type="expression" dxfId="1078" priority="1725">
      <formula>AND($A552&lt;&gt;"",$E552="")</formula>
    </cfRule>
  </conditionalFormatting>
  <conditionalFormatting sqref="D552">
    <cfRule type="expression" dxfId="1077" priority="1726">
      <formula>LEN(#REF!)=3</formula>
    </cfRule>
    <cfRule type="expression" dxfId="1076" priority="1727">
      <formula>AND(#REF!&lt;&gt;"",$F552="")</formula>
    </cfRule>
  </conditionalFormatting>
  <conditionalFormatting sqref="J553">
    <cfRule type="expression" dxfId="1075" priority="1720">
      <formula>LEN($A553)=3</formula>
    </cfRule>
    <cfRule type="expression" dxfId="1074" priority="1721">
      <formula>AND($A553&lt;&gt;"",$E553="")</formula>
    </cfRule>
  </conditionalFormatting>
  <conditionalFormatting sqref="D553">
    <cfRule type="expression" dxfId="1073" priority="1722">
      <formula>LEN(#REF!)=3</formula>
    </cfRule>
    <cfRule type="expression" dxfId="1072" priority="1723">
      <formula>AND(#REF!&lt;&gt;"",$F553="")</formula>
    </cfRule>
  </conditionalFormatting>
  <conditionalFormatting sqref="J654">
    <cfRule type="expression" dxfId="1071" priority="1716">
      <formula>LEN($A654)=3</formula>
    </cfRule>
    <cfRule type="expression" dxfId="1070" priority="1717">
      <formula>AND($A654&lt;&gt;"",$E654="")</formula>
    </cfRule>
  </conditionalFormatting>
  <conditionalFormatting sqref="D654">
    <cfRule type="expression" dxfId="1069" priority="1718">
      <formula>LEN(#REF!)=3</formula>
    </cfRule>
  </conditionalFormatting>
  <conditionalFormatting sqref="D683">
    <cfRule type="expression" dxfId="1068" priority="1713">
      <formula>LEN(#REF!)=3</formula>
    </cfRule>
  </conditionalFormatting>
  <conditionalFormatting sqref="J687">
    <cfRule type="expression" dxfId="1067" priority="1709">
      <formula>LEN($A687)=3</formula>
    </cfRule>
    <cfRule type="expression" dxfId="1066" priority="1710">
      <formula>AND($A687&lt;&gt;"",$E687="")</formula>
    </cfRule>
  </conditionalFormatting>
  <conditionalFormatting sqref="D687">
    <cfRule type="expression" dxfId="1065" priority="1711">
      <formula>LEN(#REF!)=3</formula>
    </cfRule>
    <cfRule type="expression" dxfId="1064" priority="4518">
      <formula>AND(#REF!&lt;&gt;"",$F687="")</formula>
    </cfRule>
  </conditionalFormatting>
  <conditionalFormatting sqref="J692">
    <cfRule type="expression" dxfId="1063" priority="1705">
      <formula>LEN($A692)=3</formula>
    </cfRule>
    <cfRule type="expression" dxfId="1062" priority="1706">
      <formula>AND($A692&lt;&gt;"",$E692="")</formula>
    </cfRule>
  </conditionalFormatting>
  <conditionalFormatting sqref="D692">
    <cfRule type="expression" dxfId="1061" priority="1707">
      <formula>LEN(#REF!)=3</formula>
    </cfRule>
    <cfRule type="expression" dxfId="1060" priority="1708">
      <formula>AND(#REF!&lt;&gt;"",$F692="")</formula>
    </cfRule>
  </conditionalFormatting>
  <conditionalFormatting sqref="J693">
    <cfRule type="expression" dxfId="1059" priority="1701">
      <formula>LEN($A693)=3</formula>
    </cfRule>
    <cfRule type="expression" dxfId="1058" priority="1702">
      <formula>AND($A693&lt;&gt;"",$E693="")</formula>
    </cfRule>
  </conditionalFormatting>
  <conditionalFormatting sqref="D693">
    <cfRule type="expression" dxfId="1057" priority="1703">
      <formula>LEN(#REF!)=3</formula>
    </cfRule>
    <cfRule type="expression" dxfId="1056" priority="1704">
      <formula>AND(#REF!&lt;&gt;"",$F693="")</formula>
    </cfRule>
  </conditionalFormatting>
  <conditionalFormatting sqref="J718">
    <cfRule type="expression" dxfId="1055" priority="1698">
      <formula>LEN($A718)=3</formula>
    </cfRule>
    <cfRule type="expression" dxfId="1054" priority="1699">
      <formula>AND($A718&lt;&gt;"",$E718="")</formula>
    </cfRule>
  </conditionalFormatting>
  <conditionalFormatting sqref="D718">
    <cfRule type="expression" dxfId="1053" priority="1697">
      <formula>LEN(#REF!)=3</formula>
    </cfRule>
  </conditionalFormatting>
  <conditionalFormatting sqref="J730">
    <cfRule type="expression" dxfId="1052" priority="1693">
      <formula>LEN($A730)=3</formula>
    </cfRule>
    <cfRule type="expression" dxfId="1051" priority="1694">
      <formula>AND($A730&lt;&gt;"",$E730="")</formula>
    </cfRule>
  </conditionalFormatting>
  <conditionalFormatting sqref="D730">
    <cfRule type="expression" dxfId="1050" priority="1695">
      <formula>LEN(#REF!)=3</formula>
    </cfRule>
    <cfRule type="expression" dxfId="1049" priority="1696">
      <formula>AND(#REF!&lt;&gt;"",$F730="")</formula>
    </cfRule>
  </conditionalFormatting>
  <conditionalFormatting sqref="J722">
    <cfRule type="expression" dxfId="1048" priority="1690">
      <formula>LEN($A722)=3</formula>
    </cfRule>
    <cfRule type="expression" dxfId="1047" priority="1691">
      <formula>AND($A722&lt;&gt;"",$E722="")</formula>
    </cfRule>
  </conditionalFormatting>
  <conditionalFormatting sqref="D722">
    <cfRule type="expression" dxfId="1046" priority="1692">
      <formula>LEN(#REF!)=3</formula>
    </cfRule>
  </conditionalFormatting>
  <conditionalFormatting sqref="J717">
    <cfRule type="expression" dxfId="1045" priority="1688">
      <formula>LEN($A717)=3</formula>
    </cfRule>
    <cfRule type="expression" dxfId="1044" priority="1689">
      <formula>AND($A717&lt;&gt;"",$E717="")</formula>
    </cfRule>
  </conditionalFormatting>
  <conditionalFormatting sqref="D717">
    <cfRule type="expression" dxfId="1043" priority="1687">
      <formula>LEN(#REF!)=3</formula>
    </cfRule>
  </conditionalFormatting>
  <conditionalFormatting sqref="J721">
    <cfRule type="expression" dxfId="1042" priority="1684">
      <formula>LEN($A721)=3</formula>
    </cfRule>
    <cfRule type="expression" dxfId="1041" priority="1685">
      <formula>AND($A721&lt;&gt;"",$E721="")</formula>
    </cfRule>
  </conditionalFormatting>
  <conditionalFormatting sqref="D721">
    <cfRule type="expression" dxfId="1040" priority="1686">
      <formula>LEN(#REF!)=3</formula>
    </cfRule>
  </conditionalFormatting>
  <conditionalFormatting sqref="J726">
    <cfRule type="expression" dxfId="1039" priority="1680">
      <formula>LEN($A726)=3</formula>
    </cfRule>
    <cfRule type="expression" dxfId="1038" priority="1681">
      <formula>AND($A726&lt;&gt;"",$E726="")</formula>
    </cfRule>
  </conditionalFormatting>
  <conditionalFormatting sqref="D726">
    <cfRule type="expression" dxfId="1037" priority="1682">
      <formula>LEN(#REF!)=3</formula>
    </cfRule>
    <cfRule type="expression" dxfId="1036" priority="1683">
      <formula>AND(#REF!&lt;&gt;"",$F726="")</formula>
    </cfRule>
  </conditionalFormatting>
  <conditionalFormatting sqref="J727">
    <cfRule type="expression" dxfId="1035" priority="1676">
      <formula>LEN($A727)=3</formula>
    </cfRule>
    <cfRule type="expression" dxfId="1034" priority="1677">
      <formula>AND($A727&lt;&gt;"",$E727="")</formula>
    </cfRule>
  </conditionalFormatting>
  <conditionalFormatting sqref="D727">
    <cfRule type="expression" dxfId="1033" priority="1678">
      <formula>LEN(#REF!)=3</formula>
    </cfRule>
    <cfRule type="expression" dxfId="1032" priority="1679">
      <formula>AND(#REF!&lt;&gt;"",$F727="")</formula>
    </cfRule>
  </conditionalFormatting>
  <conditionalFormatting sqref="J752">
    <cfRule type="expression" dxfId="1031" priority="1673">
      <formula>LEN($A752)=3</formula>
    </cfRule>
    <cfRule type="expression" dxfId="1030" priority="1674">
      <formula>AND($A752&lt;&gt;"",$E752="")</formula>
    </cfRule>
  </conditionalFormatting>
  <conditionalFormatting sqref="D752">
    <cfRule type="expression" dxfId="1029" priority="1672">
      <formula>LEN(#REF!)=3</formula>
    </cfRule>
  </conditionalFormatting>
  <conditionalFormatting sqref="J764">
    <cfRule type="expression" dxfId="1028" priority="1668">
      <formula>LEN($A764)=3</formula>
    </cfRule>
    <cfRule type="expression" dxfId="1027" priority="1669">
      <formula>AND($A764&lt;&gt;"",$E764="")</formula>
    </cfRule>
  </conditionalFormatting>
  <conditionalFormatting sqref="D764 D1226 D1218:D1219 D1221:D1223 D1258">
    <cfRule type="expression" dxfId="1026" priority="1670">
      <formula>LEN(#REF!)=3</formula>
    </cfRule>
    <cfRule type="expression" dxfId="1025" priority="1671">
      <formula>AND(#REF!&lt;&gt;"",$F764="")</formula>
    </cfRule>
  </conditionalFormatting>
  <conditionalFormatting sqref="J756">
    <cfRule type="expression" dxfId="1024" priority="1665">
      <formula>LEN($A756)=3</formula>
    </cfRule>
    <cfRule type="expression" dxfId="1023" priority="1666">
      <formula>AND($A756&lt;&gt;"",$E756="")</formula>
    </cfRule>
  </conditionalFormatting>
  <conditionalFormatting sqref="D756">
    <cfRule type="expression" dxfId="1022" priority="1667">
      <formula>LEN(#REF!)=3</formula>
    </cfRule>
  </conditionalFormatting>
  <conditionalFormatting sqref="J751">
    <cfRule type="expression" dxfId="1021" priority="1663">
      <formula>LEN($A751)=3</formula>
    </cfRule>
    <cfRule type="expression" dxfId="1020" priority="1664">
      <formula>AND($A751&lt;&gt;"",$E751="")</formula>
    </cfRule>
  </conditionalFormatting>
  <conditionalFormatting sqref="D751">
    <cfRule type="expression" dxfId="1019" priority="1662">
      <formula>LEN(#REF!)=3</formula>
    </cfRule>
  </conditionalFormatting>
  <conditionalFormatting sqref="J755">
    <cfRule type="expression" dxfId="1018" priority="1659">
      <formula>LEN($A755)=3</formula>
    </cfRule>
    <cfRule type="expression" dxfId="1017" priority="1660">
      <formula>AND($A755&lt;&gt;"",$E755="")</formula>
    </cfRule>
  </conditionalFormatting>
  <conditionalFormatting sqref="D755">
    <cfRule type="expression" dxfId="1016" priority="1661">
      <formula>LEN(#REF!)=3</formula>
    </cfRule>
    <cfRule type="expression" dxfId="1015" priority="4519">
      <formula>AND(#REF!&lt;&gt;"",$F755="")</formula>
    </cfRule>
  </conditionalFormatting>
  <conditionalFormatting sqref="J760">
    <cfRule type="expression" dxfId="1014" priority="1655">
      <formula>LEN($A760)=3</formula>
    </cfRule>
    <cfRule type="expression" dxfId="1013" priority="1656">
      <formula>AND($A760&lt;&gt;"",$E760="")</formula>
    </cfRule>
  </conditionalFormatting>
  <conditionalFormatting sqref="D760">
    <cfRule type="expression" dxfId="1012" priority="1657">
      <formula>LEN(#REF!)=3</formula>
    </cfRule>
    <cfRule type="expression" dxfId="1011" priority="1658">
      <formula>AND(#REF!&lt;&gt;"",$F760="")</formula>
    </cfRule>
  </conditionalFormatting>
  <conditionalFormatting sqref="J761">
    <cfRule type="expression" dxfId="1010" priority="1651">
      <formula>LEN($A761)=3</formula>
    </cfRule>
    <cfRule type="expression" dxfId="1009" priority="1652">
      <formula>AND($A761&lt;&gt;"",$E761="")</formula>
    </cfRule>
  </conditionalFormatting>
  <conditionalFormatting sqref="D761">
    <cfRule type="expression" dxfId="1008" priority="1653">
      <formula>LEN(#REF!)=3</formula>
    </cfRule>
    <cfRule type="expression" dxfId="1007" priority="1654">
      <formula>AND(#REF!&lt;&gt;"",$F761="")</formula>
    </cfRule>
  </conditionalFormatting>
  <conditionalFormatting sqref="J786">
    <cfRule type="expression" dxfId="1006" priority="1648">
      <formula>LEN($A786)=3</formula>
    </cfRule>
    <cfRule type="expression" dxfId="1005" priority="1649">
      <formula>AND($A786&lt;&gt;"",$E786="")</formula>
    </cfRule>
  </conditionalFormatting>
  <conditionalFormatting sqref="D786">
    <cfRule type="expression" dxfId="1004" priority="1647">
      <formula>LEN(#REF!)=3</formula>
    </cfRule>
  </conditionalFormatting>
  <conditionalFormatting sqref="J798">
    <cfRule type="expression" dxfId="1003" priority="1643">
      <formula>LEN($A798)=3</formula>
    </cfRule>
    <cfRule type="expression" dxfId="1002" priority="1644">
      <formula>AND($A798&lt;&gt;"",$E798="")</formula>
    </cfRule>
  </conditionalFormatting>
  <conditionalFormatting sqref="D798">
    <cfRule type="expression" dxfId="1001" priority="1645">
      <formula>LEN(#REF!)=3</formula>
    </cfRule>
    <cfRule type="expression" dxfId="1000" priority="1646">
      <formula>AND(#REF!&lt;&gt;"",$F798="")</formula>
    </cfRule>
  </conditionalFormatting>
  <conditionalFormatting sqref="J790">
    <cfRule type="expression" dxfId="999" priority="1640">
      <formula>LEN($A790)=3</formula>
    </cfRule>
    <cfRule type="expression" dxfId="998" priority="1641">
      <formula>AND($A790&lt;&gt;"",$E790="")</formula>
    </cfRule>
  </conditionalFormatting>
  <conditionalFormatting sqref="D790">
    <cfRule type="expression" dxfId="997" priority="1642">
      <formula>LEN(#REF!)=3</formula>
    </cfRule>
  </conditionalFormatting>
  <conditionalFormatting sqref="J785">
    <cfRule type="expression" dxfId="996" priority="1638">
      <formula>LEN($A785)=3</formula>
    </cfRule>
    <cfRule type="expression" dxfId="995" priority="1639">
      <formula>AND($A785&lt;&gt;"",$E785="")</formula>
    </cfRule>
  </conditionalFormatting>
  <conditionalFormatting sqref="D785">
    <cfRule type="expression" dxfId="994" priority="1637">
      <formula>LEN(#REF!)=3</formula>
    </cfRule>
  </conditionalFormatting>
  <conditionalFormatting sqref="J789">
    <cfRule type="expression" dxfId="993" priority="1634">
      <formula>LEN($A789)=3</formula>
    </cfRule>
    <cfRule type="expression" dxfId="992" priority="1635">
      <formula>AND($A789&lt;&gt;"",$E789="")</formula>
    </cfRule>
  </conditionalFormatting>
  <conditionalFormatting sqref="D789">
    <cfRule type="expression" dxfId="991" priority="1636">
      <formula>LEN(#REF!)=3</formula>
    </cfRule>
  </conditionalFormatting>
  <conditionalFormatting sqref="J794">
    <cfRule type="expression" dxfId="990" priority="1630">
      <formula>LEN($A794)=3</formula>
    </cfRule>
    <cfRule type="expression" dxfId="989" priority="1631">
      <formula>AND($A794&lt;&gt;"",$E794="")</formula>
    </cfRule>
  </conditionalFormatting>
  <conditionalFormatting sqref="D794">
    <cfRule type="expression" dxfId="988" priority="1632">
      <formula>LEN(#REF!)=3</formula>
    </cfRule>
    <cfRule type="expression" dxfId="987" priority="1633">
      <formula>AND(#REF!&lt;&gt;"",$F794="")</formula>
    </cfRule>
  </conditionalFormatting>
  <conditionalFormatting sqref="J795">
    <cfRule type="expression" dxfId="986" priority="1626">
      <formula>LEN($A795)=3</formula>
    </cfRule>
    <cfRule type="expression" dxfId="985" priority="1627">
      <formula>AND($A795&lt;&gt;"",$E795="")</formula>
    </cfRule>
  </conditionalFormatting>
  <conditionalFormatting sqref="D795">
    <cfRule type="expression" dxfId="984" priority="1628">
      <formula>LEN(#REF!)=3</formula>
    </cfRule>
    <cfRule type="expression" dxfId="983" priority="1629">
      <formula>AND(#REF!&lt;&gt;"",$F795="")</formula>
    </cfRule>
  </conditionalFormatting>
  <conditionalFormatting sqref="J820">
    <cfRule type="expression" dxfId="982" priority="1624">
      <formula>LEN($A820)=3</formula>
    </cfRule>
    <cfRule type="expression" dxfId="981" priority="1625">
      <formula>AND($A820&lt;&gt;"",$E820="")</formula>
    </cfRule>
  </conditionalFormatting>
  <conditionalFormatting sqref="D820">
    <cfRule type="expression" dxfId="980" priority="1623">
      <formula>LEN(#REF!)=3</formula>
    </cfRule>
  </conditionalFormatting>
  <conditionalFormatting sqref="J832">
    <cfRule type="expression" dxfId="979" priority="1619">
      <formula>LEN($A832)=3</formula>
    </cfRule>
    <cfRule type="expression" dxfId="978" priority="1620">
      <formula>AND($A832&lt;&gt;"",$E832="")</formula>
    </cfRule>
  </conditionalFormatting>
  <conditionalFormatting sqref="D832">
    <cfRule type="expression" dxfId="977" priority="1621">
      <formula>LEN(#REF!)=3</formula>
    </cfRule>
    <cfRule type="expression" dxfId="976" priority="1622">
      <formula>AND(#REF!&lt;&gt;"",$F832="")</formula>
    </cfRule>
  </conditionalFormatting>
  <conditionalFormatting sqref="J824">
    <cfRule type="expression" dxfId="975" priority="1616">
      <formula>LEN($A824)=3</formula>
    </cfRule>
    <cfRule type="expression" dxfId="974" priority="1617">
      <formula>AND($A824&lt;&gt;"",$E824="")</formula>
    </cfRule>
  </conditionalFormatting>
  <conditionalFormatting sqref="D824">
    <cfRule type="expression" dxfId="973" priority="1618">
      <formula>LEN(#REF!)=3</formula>
    </cfRule>
  </conditionalFormatting>
  <conditionalFormatting sqref="J819">
    <cfRule type="expression" dxfId="972" priority="1614">
      <formula>LEN($A819)=3</formula>
    </cfRule>
    <cfRule type="expression" dxfId="971" priority="1615">
      <formula>AND($A819&lt;&gt;"",$E819="")</formula>
    </cfRule>
  </conditionalFormatting>
  <conditionalFormatting sqref="D819">
    <cfRule type="expression" dxfId="970" priority="1613">
      <formula>LEN(#REF!)=3</formula>
    </cfRule>
  </conditionalFormatting>
  <conditionalFormatting sqref="J823">
    <cfRule type="expression" dxfId="969" priority="1610">
      <formula>LEN($A823)=3</formula>
    </cfRule>
    <cfRule type="expression" dxfId="968" priority="1611">
      <formula>AND($A823&lt;&gt;"",$E823="")</formula>
    </cfRule>
  </conditionalFormatting>
  <conditionalFormatting sqref="D823">
    <cfRule type="expression" dxfId="967" priority="1612">
      <formula>LEN(#REF!)=3</formula>
    </cfRule>
  </conditionalFormatting>
  <conditionalFormatting sqref="J828">
    <cfRule type="expression" dxfId="966" priority="1606">
      <formula>LEN($A828)=3</formula>
    </cfRule>
    <cfRule type="expression" dxfId="965" priority="1607">
      <formula>AND($A828&lt;&gt;"",$E828="")</formula>
    </cfRule>
  </conditionalFormatting>
  <conditionalFormatting sqref="D828">
    <cfRule type="expression" dxfId="964" priority="1608">
      <formula>LEN(#REF!)=3</formula>
    </cfRule>
    <cfRule type="expression" dxfId="963" priority="1609">
      <formula>AND(#REF!&lt;&gt;"",$F828="")</formula>
    </cfRule>
  </conditionalFormatting>
  <conditionalFormatting sqref="J829">
    <cfRule type="expression" dxfId="962" priority="1602">
      <formula>LEN($A829)=3</formula>
    </cfRule>
    <cfRule type="expression" dxfId="961" priority="1603">
      <formula>AND($A829&lt;&gt;"",$E829="")</formula>
    </cfRule>
  </conditionalFormatting>
  <conditionalFormatting sqref="D829">
    <cfRule type="expression" dxfId="960" priority="1604">
      <formula>LEN(#REF!)=3</formula>
    </cfRule>
    <cfRule type="expression" dxfId="959" priority="1605">
      <formula>AND(#REF!&lt;&gt;"",$F829="")</formula>
    </cfRule>
  </conditionalFormatting>
  <conditionalFormatting sqref="D854">
    <cfRule type="expression" dxfId="958" priority="1599">
      <formula>LEN(#REF!)=3</formula>
    </cfRule>
  </conditionalFormatting>
  <conditionalFormatting sqref="J866">
    <cfRule type="expression" dxfId="957" priority="1595">
      <formula>LEN($A866)=3</formula>
    </cfRule>
    <cfRule type="expression" dxfId="956" priority="1596">
      <formula>AND($A866&lt;&gt;"",$E866="")</formula>
    </cfRule>
  </conditionalFormatting>
  <conditionalFormatting sqref="D866">
    <cfRule type="expression" dxfId="955" priority="1597">
      <formula>LEN(#REF!)=3</formula>
    </cfRule>
    <cfRule type="expression" dxfId="954" priority="1598">
      <formula>AND(#REF!&lt;&gt;"",$F866="")</formula>
    </cfRule>
  </conditionalFormatting>
  <conditionalFormatting sqref="J858">
    <cfRule type="expression" dxfId="953" priority="1592">
      <formula>LEN($A858)=3</formula>
    </cfRule>
    <cfRule type="expression" dxfId="952" priority="1593">
      <formula>AND($A858&lt;&gt;"",$E858="")</formula>
    </cfRule>
  </conditionalFormatting>
  <conditionalFormatting sqref="D858">
    <cfRule type="expression" dxfId="951" priority="1594">
      <formula>LEN(#REF!)=3</formula>
    </cfRule>
  </conditionalFormatting>
  <conditionalFormatting sqref="J853">
    <cfRule type="expression" dxfId="950" priority="1590">
      <formula>LEN($A853)=3</formula>
    </cfRule>
    <cfRule type="expression" dxfId="949" priority="1591">
      <formula>AND($A853&lt;&gt;"",$E853="")</formula>
    </cfRule>
  </conditionalFormatting>
  <conditionalFormatting sqref="D853">
    <cfRule type="expression" dxfId="948" priority="1589">
      <formula>LEN(#REF!)=3</formula>
    </cfRule>
  </conditionalFormatting>
  <conditionalFormatting sqref="J857">
    <cfRule type="expression" dxfId="947" priority="1586">
      <formula>LEN($A857)=3</formula>
    </cfRule>
    <cfRule type="expression" dxfId="946" priority="1587">
      <formula>AND($A857&lt;&gt;"",$E857="")</formula>
    </cfRule>
  </conditionalFormatting>
  <conditionalFormatting sqref="D857">
    <cfRule type="expression" dxfId="945" priority="1588">
      <formula>LEN(#REF!)=3</formula>
    </cfRule>
  </conditionalFormatting>
  <conditionalFormatting sqref="J862">
    <cfRule type="expression" dxfId="944" priority="1582">
      <formula>LEN($A862)=3</formula>
    </cfRule>
    <cfRule type="expression" dxfId="943" priority="1583">
      <formula>AND($A862&lt;&gt;"",$E862="")</formula>
    </cfRule>
  </conditionalFormatting>
  <conditionalFormatting sqref="D862">
    <cfRule type="expression" dxfId="942" priority="1584">
      <formula>LEN(#REF!)=3</formula>
    </cfRule>
    <cfRule type="expression" dxfId="941" priority="1585">
      <formula>AND(#REF!&lt;&gt;"",$F862="")</formula>
    </cfRule>
  </conditionalFormatting>
  <conditionalFormatting sqref="J863">
    <cfRule type="expression" dxfId="940" priority="1578">
      <formula>LEN($A863)=3</formula>
    </cfRule>
    <cfRule type="expression" dxfId="939" priority="1579">
      <formula>AND($A863&lt;&gt;"",$E863="")</formula>
    </cfRule>
  </conditionalFormatting>
  <conditionalFormatting sqref="D863">
    <cfRule type="expression" dxfId="938" priority="1580">
      <formula>LEN(#REF!)=3</formula>
    </cfRule>
    <cfRule type="expression" dxfId="937" priority="1581">
      <formula>AND(#REF!&lt;&gt;"",$F863="")</formula>
    </cfRule>
  </conditionalFormatting>
  <conditionalFormatting sqref="J854">
    <cfRule type="expression" dxfId="936" priority="1576">
      <formula>LEN($A854)=3</formula>
    </cfRule>
    <cfRule type="expression" dxfId="935" priority="1577">
      <formula>AND($A854&lt;&gt;"",$E854="")</formula>
    </cfRule>
  </conditionalFormatting>
  <conditionalFormatting sqref="J891 J888">
    <cfRule type="expression" dxfId="934" priority="1571">
      <formula>LEN($A888)=3</formula>
    </cfRule>
    <cfRule type="expression" dxfId="933" priority="1572">
      <formula>AND($A888&lt;&gt;"",$E888="")</formula>
    </cfRule>
  </conditionalFormatting>
  <conditionalFormatting sqref="D891 D888">
    <cfRule type="expression" dxfId="932" priority="1570">
      <formula>LEN(#REF!)=3</formula>
    </cfRule>
  </conditionalFormatting>
  <conditionalFormatting sqref="D897">
    <cfRule type="expression" dxfId="931" priority="1501">
      <formula>LEN(#REF!)=3</formula>
    </cfRule>
    <cfRule type="expression" dxfId="930" priority="1502">
      <formula>AND(#REF!&lt;&gt;"",$F897="")</formula>
    </cfRule>
  </conditionalFormatting>
  <conditionalFormatting sqref="D909">
    <cfRule type="expression" dxfId="929" priority="1526">
      <formula>LEN(#REF!)=3</formula>
    </cfRule>
    <cfRule type="expression" dxfId="928" priority="1527">
      <formula>AND(#REF!&lt;&gt;"",$F909="")</formula>
    </cfRule>
  </conditionalFormatting>
  <conditionalFormatting sqref="J909">
    <cfRule type="expression" dxfId="927" priority="1524">
      <formula>LEN($A909)=3</formula>
    </cfRule>
    <cfRule type="expression" dxfId="926" priority="1525">
      <formula>AND($A909&lt;&gt;"",$E909="")</formula>
    </cfRule>
  </conditionalFormatting>
  <conditionalFormatting sqref="J897">
    <cfRule type="expression" dxfId="925" priority="1499">
      <formula>LEN($A897)=3</formula>
    </cfRule>
    <cfRule type="expression" dxfId="924" priority="1500">
      <formula>AND($A897&lt;&gt;"",$E897="")</formula>
    </cfRule>
  </conditionalFormatting>
  <conditionalFormatting sqref="J898">
    <cfRule type="expression" dxfId="923" priority="1495">
      <formula>LEN($A898)=3</formula>
    </cfRule>
    <cfRule type="expression" dxfId="922" priority="1496">
      <formula>AND($A898&lt;&gt;"",$E898="")</formula>
    </cfRule>
  </conditionalFormatting>
  <conditionalFormatting sqref="D898">
    <cfRule type="expression" dxfId="921" priority="1497">
      <formula>LEN(#REF!)=3</formula>
    </cfRule>
    <cfRule type="expression" dxfId="920" priority="1498">
      <formula>AND(#REF!&lt;&gt;"",$F898="")</formula>
    </cfRule>
  </conditionalFormatting>
  <conditionalFormatting sqref="J906">
    <cfRule type="expression" dxfId="919" priority="1471">
      <formula>LEN($A906)=3</formula>
    </cfRule>
    <cfRule type="expression" dxfId="918" priority="1472">
      <formula>AND($A906&lt;&gt;"",$E906="")</formula>
    </cfRule>
  </conditionalFormatting>
  <conditionalFormatting sqref="D906">
    <cfRule type="expression" dxfId="917" priority="1473">
      <formula>LEN(#REF!)=3</formula>
    </cfRule>
    <cfRule type="expression" dxfId="916" priority="1474">
      <formula>AND(#REF!&lt;&gt;"",$F906="")</formula>
    </cfRule>
  </conditionalFormatting>
  <conditionalFormatting sqref="J896">
    <cfRule type="expression" dxfId="915" priority="1467">
      <formula>LEN($A896)=3</formula>
    </cfRule>
    <cfRule type="expression" dxfId="914" priority="1468">
      <formula>AND($A896&lt;&gt;"",$E896="")</formula>
    </cfRule>
  </conditionalFormatting>
  <conditionalFormatting sqref="D896">
    <cfRule type="expression" dxfId="913" priority="1469">
      <formula>LEN(#REF!)=3</formula>
    </cfRule>
    <cfRule type="expression" dxfId="912" priority="1470">
      <formula>AND(#REF!&lt;&gt;"",$F896="")</formula>
    </cfRule>
  </conditionalFormatting>
  <conditionalFormatting sqref="D1335:D1336">
    <cfRule type="expression" dxfId="911" priority="1375">
      <formula>LEN(#REF!)=3</formula>
    </cfRule>
  </conditionalFormatting>
  <conditionalFormatting sqref="D1339">
    <cfRule type="expression" dxfId="910" priority="1374">
      <formula>LEN(#REF!)=3</formula>
    </cfRule>
  </conditionalFormatting>
  <conditionalFormatting sqref="D1318">
    <cfRule type="expression" dxfId="909" priority="1373">
      <formula>LEN(#REF!)=3</formula>
    </cfRule>
  </conditionalFormatting>
  <conditionalFormatting sqref="D1317">
    <cfRule type="expression" dxfId="908" priority="1366">
      <formula>LEN(#REF!)=3</formula>
    </cfRule>
  </conditionalFormatting>
  <conditionalFormatting sqref="J899">
    <cfRule type="expression" dxfId="907" priority="1356">
      <formula>LEN($A899)=3</formula>
    </cfRule>
    <cfRule type="expression" dxfId="906" priority="1357">
      <formula>AND($A899&lt;&gt;"",$E899="")</formula>
    </cfRule>
  </conditionalFormatting>
  <conditionalFormatting sqref="D899">
    <cfRule type="expression" dxfId="905" priority="1358">
      <formula>LEN(#REF!)=3</formula>
    </cfRule>
    <cfRule type="expression" dxfId="904" priority="1359">
      <formula>AND(#REF!&lt;&gt;"",$F899="")</formula>
    </cfRule>
  </conditionalFormatting>
  <conditionalFormatting sqref="J900">
    <cfRule type="expression" dxfId="903" priority="1352">
      <formula>LEN($A900)=3</formula>
    </cfRule>
    <cfRule type="expression" dxfId="902" priority="1353">
      <formula>AND($A900&lt;&gt;"",$E900="")</formula>
    </cfRule>
  </conditionalFormatting>
  <conditionalFormatting sqref="D900">
    <cfRule type="expression" dxfId="901" priority="1354">
      <formula>LEN(#REF!)=3</formula>
    </cfRule>
    <cfRule type="expression" dxfId="900" priority="1355">
      <formula>AND(#REF!&lt;&gt;"",$F900="")</formula>
    </cfRule>
  </conditionalFormatting>
  <conditionalFormatting sqref="D1370:D1371">
    <cfRule type="expression" dxfId="899" priority="1343">
      <formula>LEN(#REF!)=3</formula>
    </cfRule>
  </conditionalFormatting>
  <conditionalFormatting sqref="D1374">
    <cfRule type="expression" dxfId="898" priority="1342">
      <formula>LEN(#REF!)=3</formula>
    </cfRule>
  </conditionalFormatting>
  <conditionalFormatting sqref="D1359">
    <cfRule type="expression" dxfId="897" priority="1341">
      <formula>LEN(#REF!)=3</formula>
    </cfRule>
  </conditionalFormatting>
  <conditionalFormatting sqref="D1358">
    <cfRule type="expression" dxfId="896" priority="1338">
      <formula>LEN(#REF!)=3</formula>
    </cfRule>
  </conditionalFormatting>
  <conditionalFormatting sqref="J903">
    <cfRule type="expression" dxfId="895" priority="1324">
      <formula>LEN($A903)=3</formula>
    </cfRule>
    <cfRule type="expression" dxfId="894" priority="1325">
      <formula>AND($A903&lt;&gt;"",$E903="")</formula>
    </cfRule>
  </conditionalFormatting>
  <conditionalFormatting sqref="D903">
    <cfRule type="expression" dxfId="893" priority="1326">
      <formula>LEN(#REF!)=3</formula>
    </cfRule>
    <cfRule type="expression" dxfId="892" priority="1327">
      <formula>AND(#REF!&lt;&gt;"",$F903="")</formula>
    </cfRule>
  </conditionalFormatting>
  <conditionalFormatting sqref="D1407:D1408">
    <cfRule type="expression" dxfId="891" priority="1319">
      <formula>LEN(#REF!)=3</formula>
    </cfRule>
  </conditionalFormatting>
  <conditionalFormatting sqref="D1411">
    <cfRule type="expression" dxfId="890" priority="1318">
      <formula>LEN(#REF!)=3</formula>
    </cfRule>
  </conditionalFormatting>
  <conditionalFormatting sqref="D1394">
    <cfRule type="expression" dxfId="889" priority="1317">
      <formula>LEN(#REF!)=3</formula>
    </cfRule>
  </conditionalFormatting>
  <conditionalFormatting sqref="D1393">
    <cfRule type="expression" dxfId="888" priority="1314">
      <formula>LEN(#REF!)=3</formula>
    </cfRule>
  </conditionalFormatting>
  <conditionalFormatting sqref="J905">
    <cfRule type="expression" dxfId="887" priority="1294">
      <formula>LEN($A905)=3</formula>
    </cfRule>
    <cfRule type="expression" dxfId="886" priority="1295">
      <formula>AND($A905&lt;&gt;"",$E905="")</formula>
    </cfRule>
  </conditionalFormatting>
  <conditionalFormatting sqref="J902">
    <cfRule type="expression" dxfId="885" priority="1290">
      <formula>LEN($A902)=3</formula>
    </cfRule>
    <cfRule type="expression" dxfId="884" priority="1291">
      <formula>AND($A902&lt;&gt;"",$E902="")</formula>
    </cfRule>
  </conditionalFormatting>
  <conditionalFormatting sqref="D905">
    <cfRule type="expression" dxfId="883" priority="1296">
      <formula>LEN(#REF!)=3</formula>
    </cfRule>
    <cfRule type="expression" dxfId="882" priority="1297">
      <formula>AND(#REF!&lt;&gt;"",$F905="")</formula>
    </cfRule>
  </conditionalFormatting>
  <conditionalFormatting sqref="J904">
    <cfRule type="expression" dxfId="881" priority="1286">
      <formula>LEN($A904)=3</formula>
    </cfRule>
    <cfRule type="expression" dxfId="880" priority="1287">
      <formula>AND($A904&lt;&gt;"",$E904="")</formula>
    </cfRule>
  </conditionalFormatting>
  <conditionalFormatting sqref="D902">
    <cfRule type="expression" dxfId="879" priority="1292">
      <formula>LEN(#REF!)=3</formula>
    </cfRule>
    <cfRule type="expression" dxfId="878" priority="1293">
      <formula>AND(#REF!&lt;&gt;"",$F902="")</formula>
    </cfRule>
  </conditionalFormatting>
  <conditionalFormatting sqref="J949">
    <cfRule type="expression" dxfId="877" priority="1235">
      <formula>LEN($A949)=3</formula>
    </cfRule>
    <cfRule type="expression" dxfId="876" priority="1236">
      <formula>AND($A949&lt;&gt;"",$E949="")</formula>
    </cfRule>
  </conditionalFormatting>
  <conditionalFormatting sqref="D904">
    <cfRule type="expression" dxfId="875" priority="1288">
      <formula>LEN(#REF!)=3</formula>
    </cfRule>
    <cfRule type="expression" dxfId="874" priority="1289">
      <formula>AND(#REF!&lt;&gt;"",$F904="")</formula>
    </cfRule>
  </conditionalFormatting>
  <conditionalFormatting sqref="J935 J932">
    <cfRule type="expression" dxfId="873" priority="1284">
      <formula>LEN($A932)=3</formula>
    </cfRule>
    <cfRule type="expression" dxfId="872" priority="1285">
      <formula>AND($A932&lt;&gt;"",$E932="")</formula>
    </cfRule>
  </conditionalFormatting>
  <conditionalFormatting sqref="D935 D932">
    <cfRule type="expression" dxfId="871" priority="1283">
      <formula>LEN(#REF!)=3</formula>
    </cfRule>
  </conditionalFormatting>
  <conditionalFormatting sqref="D954">
    <cfRule type="expression" dxfId="870" priority="1281">
      <formula>LEN(#REF!)=3</formula>
    </cfRule>
    <cfRule type="expression" dxfId="869" priority="1282">
      <formula>AND(#REF!&lt;&gt;"",$F954="")</formula>
    </cfRule>
  </conditionalFormatting>
  <conditionalFormatting sqref="J954">
    <cfRule type="expression" dxfId="868" priority="1279">
      <formula>LEN($A954)=3</formula>
    </cfRule>
    <cfRule type="expression" dxfId="867" priority="1280">
      <formula>AND($A954&lt;&gt;"",$E954="")</formula>
    </cfRule>
  </conditionalFormatting>
  <conditionalFormatting sqref="J941">
    <cfRule type="expression" dxfId="866" priority="1275">
      <formula>LEN($A941)=3</formula>
    </cfRule>
    <cfRule type="expression" dxfId="865" priority="1276">
      <formula>AND($A941&lt;&gt;"",$E941="")</formula>
    </cfRule>
  </conditionalFormatting>
  <conditionalFormatting sqref="D941">
    <cfRule type="expression" dxfId="864" priority="1277">
      <formula>LEN(#REF!)=3</formula>
    </cfRule>
    <cfRule type="expression" dxfId="863" priority="1278">
      <formula>AND(#REF!&lt;&gt;"",$F941="")</formula>
    </cfRule>
  </conditionalFormatting>
  <conditionalFormatting sqref="J942">
    <cfRule type="expression" dxfId="862" priority="1271">
      <formula>LEN($A942)=3</formula>
    </cfRule>
    <cfRule type="expression" dxfId="861" priority="1272">
      <formula>AND($A942&lt;&gt;"",$E942="")</formula>
    </cfRule>
  </conditionalFormatting>
  <conditionalFormatting sqref="D942">
    <cfRule type="expression" dxfId="860" priority="1273">
      <formula>LEN(#REF!)=3</formula>
    </cfRule>
    <cfRule type="expression" dxfId="859" priority="1274">
      <formula>AND(#REF!&lt;&gt;"",$F942="")</formula>
    </cfRule>
  </conditionalFormatting>
  <conditionalFormatting sqref="J951">
    <cfRule type="expression" dxfId="858" priority="1263">
      <formula>LEN($A951)=3</formula>
    </cfRule>
    <cfRule type="expression" dxfId="857" priority="1264">
      <formula>AND($A951&lt;&gt;"",$E951="")</formula>
    </cfRule>
  </conditionalFormatting>
  <conditionalFormatting sqref="D940">
    <cfRule type="expression" dxfId="856" priority="1261">
      <formula>LEN(#REF!)=3</formula>
    </cfRule>
    <cfRule type="expression" dxfId="855" priority="1262">
      <formula>AND(#REF!&lt;&gt;"",$F940="")</formula>
    </cfRule>
  </conditionalFormatting>
  <conditionalFormatting sqref="D951">
    <cfRule type="expression" dxfId="854" priority="1265">
      <formula>LEN(#REF!)=3</formula>
    </cfRule>
    <cfRule type="expression" dxfId="853" priority="1266">
      <formula>AND(#REF!&lt;&gt;"",$F951="")</formula>
    </cfRule>
  </conditionalFormatting>
  <conditionalFormatting sqref="J940">
    <cfRule type="expression" dxfId="852" priority="1259">
      <formula>LEN($A940)=3</formula>
    </cfRule>
    <cfRule type="expression" dxfId="851" priority="1260">
      <formula>AND($A940&lt;&gt;"",$E940="")</formula>
    </cfRule>
  </conditionalFormatting>
  <conditionalFormatting sqref="D943">
    <cfRule type="expression" dxfId="850" priority="1257">
      <formula>LEN(#REF!)=3</formula>
    </cfRule>
    <cfRule type="expression" dxfId="849" priority="1258">
      <formula>AND(#REF!&lt;&gt;"",$F943="")</formula>
    </cfRule>
  </conditionalFormatting>
  <conditionalFormatting sqref="J943">
    <cfRule type="expression" dxfId="848" priority="1255">
      <formula>LEN($A943)=3</formula>
    </cfRule>
    <cfRule type="expression" dxfId="847" priority="1256">
      <formula>AND($A943&lt;&gt;"",$E943="")</formula>
    </cfRule>
  </conditionalFormatting>
  <conditionalFormatting sqref="J944">
    <cfRule type="expression" dxfId="846" priority="1251">
      <formula>LEN($A944)=3</formula>
    </cfRule>
    <cfRule type="expression" dxfId="845" priority="1252">
      <formula>AND($A944&lt;&gt;"",$E944="")</formula>
    </cfRule>
  </conditionalFormatting>
  <conditionalFormatting sqref="D944">
    <cfRule type="expression" dxfId="844" priority="1253">
      <formula>LEN(#REF!)=3</formula>
    </cfRule>
    <cfRule type="expression" dxfId="843" priority="1254">
      <formula>AND(#REF!&lt;&gt;"",$F944="")</formula>
    </cfRule>
  </conditionalFormatting>
  <conditionalFormatting sqref="J948">
    <cfRule type="expression" dxfId="842" priority="1247">
      <formula>LEN($A948)=3</formula>
    </cfRule>
    <cfRule type="expression" dxfId="841" priority="1248">
      <formula>AND($A948&lt;&gt;"",$E948="")</formula>
    </cfRule>
  </conditionalFormatting>
  <conditionalFormatting sqref="D948">
    <cfRule type="expression" dxfId="840" priority="1249">
      <formula>LEN(#REF!)=3</formula>
    </cfRule>
    <cfRule type="expression" dxfId="839" priority="1250">
      <formula>AND(#REF!&lt;&gt;"",$F948="")</formula>
    </cfRule>
  </conditionalFormatting>
  <conditionalFormatting sqref="J950">
    <cfRule type="expression" dxfId="838" priority="1243">
      <formula>LEN($A950)=3</formula>
    </cfRule>
    <cfRule type="expression" dxfId="837" priority="1244">
      <formula>AND($A950&lt;&gt;"",$E950="")</formula>
    </cfRule>
  </conditionalFormatting>
  <conditionalFormatting sqref="J946">
    <cfRule type="expression" dxfId="836" priority="1239">
      <formula>LEN($A946)=3</formula>
    </cfRule>
    <cfRule type="expression" dxfId="835" priority="1240">
      <formula>AND($A946&lt;&gt;"",$E946="")</formula>
    </cfRule>
  </conditionalFormatting>
  <conditionalFormatting sqref="D950">
    <cfRule type="expression" dxfId="834" priority="1245">
      <formula>LEN(#REF!)=3</formula>
    </cfRule>
    <cfRule type="expression" dxfId="833" priority="1246">
      <formula>AND(#REF!&lt;&gt;"",$F950="")</formula>
    </cfRule>
  </conditionalFormatting>
  <conditionalFormatting sqref="D946">
    <cfRule type="expression" dxfId="832" priority="1241">
      <formula>LEN(#REF!)=3</formula>
    </cfRule>
    <cfRule type="expression" dxfId="831" priority="1242">
      <formula>AND(#REF!&lt;&gt;"",$F946="")</formula>
    </cfRule>
  </conditionalFormatting>
  <conditionalFormatting sqref="D949">
    <cfRule type="expression" dxfId="830" priority="1237">
      <formula>LEN(#REF!)=3</formula>
    </cfRule>
    <cfRule type="expression" dxfId="829" priority="1238">
      <formula>AND(#REF!&lt;&gt;"",$F949="")</formula>
    </cfRule>
  </conditionalFormatting>
  <conditionalFormatting sqref="D1444:D1445">
    <cfRule type="expression" dxfId="828" priority="1230">
      <formula>LEN(#REF!)=3</formula>
    </cfRule>
  </conditionalFormatting>
  <conditionalFormatting sqref="D1448">
    <cfRule type="expression" dxfId="827" priority="1229">
      <formula>LEN(#REF!)=3</formula>
    </cfRule>
  </conditionalFormatting>
  <conditionalFormatting sqref="D1430">
    <cfRule type="expression" dxfId="826" priority="1228">
      <formula>LEN(#REF!)=3</formula>
    </cfRule>
  </conditionalFormatting>
  <conditionalFormatting sqref="D1431">
    <cfRule type="expression" dxfId="825" priority="1225">
      <formula>LEN(#REF!)=3</formula>
    </cfRule>
  </conditionalFormatting>
  <conditionalFormatting sqref="D945">
    <cfRule type="expression" dxfId="824" priority="1213">
      <formula>LEN(#REF!)=3</formula>
    </cfRule>
    <cfRule type="expression" dxfId="823" priority="1214">
      <formula>AND(#REF!&lt;&gt;"",$F945="")</formula>
    </cfRule>
  </conditionalFormatting>
  <conditionalFormatting sqref="J945">
    <cfRule type="expression" dxfId="822" priority="1211">
      <formula>LEN($A945)=3</formula>
    </cfRule>
    <cfRule type="expression" dxfId="821" priority="1212">
      <formula>AND($A945&lt;&gt;"",$E945="")</formula>
    </cfRule>
  </conditionalFormatting>
  <conditionalFormatting sqref="D901">
    <cfRule type="expression" dxfId="820" priority="1209">
      <formula>LEN(#REF!)=3</formula>
    </cfRule>
    <cfRule type="expression" dxfId="819" priority="1210">
      <formula>AND(#REF!&lt;&gt;"",$F901="")</formula>
    </cfRule>
  </conditionalFormatting>
  <conditionalFormatting sqref="J901">
    <cfRule type="expression" dxfId="818" priority="1207">
      <formula>LEN($A901)=3</formula>
    </cfRule>
    <cfRule type="expression" dxfId="817" priority="1208">
      <formula>AND($A901&lt;&gt;"",$E901="")</formula>
    </cfRule>
  </conditionalFormatting>
  <conditionalFormatting sqref="J947">
    <cfRule type="expression" dxfId="816" priority="1203">
      <formula>LEN($A947)=3</formula>
    </cfRule>
    <cfRule type="expression" dxfId="815" priority="1204">
      <formula>AND($A947&lt;&gt;"",$E947="")</formula>
    </cfRule>
  </conditionalFormatting>
  <conditionalFormatting sqref="D947">
    <cfRule type="expression" dxfId="814" priority="1205">
      <formula>LEN(#REF!)=3</formula>
    </cfRule>
    <cfRule type="expression" dxfId="813" priority="1206">
      <formula>AND(#REF!&lt;&gt;"",$F947="")</formula>
    </cfRule>
  </conditionalFormatting>
  <conditionalFormatting sqref="J993">
    <cfRule type="expression" dxfId="812" priority="1156">
      <formula>LEN($A993)=3</formula>
    </cfRule>
    <cfRule type="expression" dxfId="811" priority="1157">
      <formula>AND($A993&lt;&gt;"",$E993="")</formula>
    </cfRule>
  </conditionalFormatting>
  <conditionalFormatting sqref="J979 J976">
    <cfRule type="expression" dxfId="810" priority="1201">
      <formula>LEN($A976)=3</formula>
    </cfRule>
    <cfRule type="expression" dxfId="809" priority="1202">
      <formula>AND($A976&lt;&gt;"",$E976="")</formula>
    </cfRule>
  </conditionalFormatting>
  <conditionalFormatting sqref="D979 D976">
    <cfRule type="expression" dxfId="808" priority="1200">
      <formula>LEN(#REF!)=3</formula>
    </cfRule>
  </conditionalFormatting>
  <conditionalFormatting sqref="D998">
    <cfRule type="expression" dxfId="807" priority="1198">
      <formula>LEN(#REF!)=3</formula>
    </cfRule>
    <cfRule type="expression" dxfId="806" priority="1199">
      <formula>AND(#REF!&lt;&gt;"",$F998="")</formula>
    </cfRule>
  </conditionalFormatting>
  <conditionalFormatting sqref="J998">
    <cfRule type="expression" dxfId="805" priority="1196">
      <formula>LEN($A998)=3</formula>
    </cfRule>
    <cfRule type="expression" dxfId="804" priority="1197">
      <formula>AND($A998&lt;&gt;"",$E998="")</formula>
    </cfRule>
  </conditionalFormatting>
  <conditionalFormatting sqref="J985">
    <cfRule type="expression" dxfId="803" priority="1192">
      <formula>LEN($A985)=3</formula>
    </cfRule>
    <cfRule type="expression" dxfId="802" priority="1193">
      <formula>AND($A985&lt;&gt;"",$E985="")</formula>
    </cfRule>
  </conditionalFormatting>
  <conditionalFormatting sqref="D985">
    <cfRule type="expression" dxfId="801" priority="1194">
      <formula>LEN(#REF!)=3</formula>
    </cfRule>
    <cfRule type="expression" dxfId="800" priority="1195">
      <formula>AND(#REF!&lt;&gt;"",$F985="")</formula>
    </cfRule>
  </conditionalFormatting>
  <conditionalFormatting sqref="J986">
    <cfRule type="expression" dxfId="799" priority="1188">
      <formula>LEN($A986)=3</formula>
    </cfRule>
    <cfRule type="expression" dxfId="798" priority="1189">
      <formula>AND($A986&lt;&gt;"",$E986="")</formula>
    </cfRule>
  </conditionalFormatting>
  <conditionalFormatting sqref="D986">
    <cfRule type="expression" dxfId="797" priority="1190">
      <formula>LEN(#REF!)=3</formula>
    </cfRule>
    <cfRule type="expression" dxfId="796" priority="1191">
      <formula>AND(#REF!&lt;&gt;"",$F986="")</formula>
    </cfRule>
  </conditionalFormatting>
  <conditionalFormatting sqref="J995">
    <cfRule type="expression" dxfId="795" priority="1184">
      <formula>LEN($A995)=3</formula>
    </cfRule>
    <cfRule type="expression" dxfId="794" priority="1185">
      <formula>AND($A995&lt;&gt;"",$E995="")</formula>
    </cfRule>
  </conditionalFormatting>
  <conditionalFormatting sqref="D984">
    <cfRule type="expression" dxfId="793" priority="1182">
      <formula>LEN(#REF!)=3</formula>
    </cfRule>
    <cfRule type="expression" dxfId="792" priority="1183">
      <formula>AND(#REF!&lt;&gt;"",$F984="")</formula>
    </cfRule>
  </conditionalFormatting>
  <conditionalFormatting sqref="D995">
    <cfRule type="expression" dxfId="791" priority="1186">
      <formula>LEN(#REF!)=3</formula>
    </cfRule>
    <cfRule type="expression" dxfId="790" priority="1187">
      <formula>AND(#REF!&lt;&gt;"",$F995="")</formula>
    </cfRule>
  </conditionalFormatting>
  <conditionalFormatting sqref="J984">
    <cfRule type="expression" dxfId="789" priority="1180">
      <formula>LEN($A984)=3</formula>
    </cfRule>
    <cfRule type="expression" dxfId="788" priority="1181">
      <formula>AND($A984&lt;&gt;"",$E984="")</formula>
    </cfRule>
  </conditionalFormatting>
  <conditionalFormatting sqref="D987">
    <cfRule type="expression" dxfId="787" priority="1178">
      <formula>LEN(#REF!)=3</formula>
    </cfRule>
    <cfRule type="expression" dxfId="786" priority="1179">
      <formula>AND(#REF!&lt;&gt;"",$F987="")</formula>
    </cfRule>
  </conditionalFormatting>
  <conditionalFormatting sqref="J987">
    <cfRule type="expression" dxfId="785" priority="1176">
      <formula>LEN($A987)=3</formula>
    </cfRule>
    <cfRule type="expression" dxfId="784" priority="1177">
      <formula>AND($A987&lt;&gt;"",$E987="")</formula>
    </cfRule>
  </conditionalFormatting>
  <conditionalFormatting sqref="J988">
    <cfRule type="expression" dxfId="783" priority="1172">
      <formula>LEN($A988)=3</formula>
    </cfRule>
    <cfRule type="expression" dxfId="782" priority="1173">
      <formula>AND($A988&lt;&gt;"",$E988="")</formula>
    </cfRule>
  </conditionalFormatting>
  <conditionalFormatting sqref="D988">
    <cfRule type="expression" dxfId="781" priority="1174">
      <formula>LEN(#REF!)=3</formula>
    </cfRule>
    <cfRule type="expression" dxfId="780" priority="1175">
      <formula>AND(#REF!&lt;&gt;"",$F988="")</formula>
    </cfRule>
  </conditionalFormatting>
  <conditionalFormatting sqref="J992">
    <cfRule type="expression" dxfId="779" priority="1168">
      <formula>LEN($A992)=3</formula>
    </cfRule>
    <cfRule type="expression" dxfId="778" priority="1169">
      <formula>AND($A992&lt;&gt;"",$E992="")</formula>
    </cfRule>
  </conditionalFormatting>
  <conditionalFormatting sqref="D992">
    <cfRule type="expression" dxfId="777" priority="1170">
      <formula>LEN(#REF!)=3</formula>
    </cfRule>
    <cfRule type="expression" dxfId="776" priority="1171">
      <formula>AND(#REF!&lt;&gt;"",$F992="")</formula>
    </cfRule>
  </conditionalFormatting>
  <conditionalFormatting sqref="J994">
    <cfRule type="expression" dxfId="775" priority="1164">
      <formula>LEN($A994)=3</formula>
    </cfRule>
    <cfRule type="expression" dxfId="774" priority="1165">
      <formula>AND($A994&lt;&gt;"",$E994="")</formula>
    </cfRule>
  </conditionalFormatting>
  <conditionalFormatting sqref="J990">
    <cfRule type="expression" dxfId="773" priority="1160">
      <formula>LEN($A990)=3</formula>
    </cfRule>
    <cfRule type="expression" dxfId="772" priority="1161">
      <formula>AND($A990&lt;&gt;"",$E990="")</formula>
    </cfRule>
  </conditionalFormatting>
  <conditionalFormatting sqref="D994">
    <cfRule type="expression" dxfId="771" priority="1166">
      <formula>LEN(#REF!)=3</formula>
    </cfRule>
    <cfRule type="expression" dxfId="770" priority="1167">
      <formula>AND(#REF!&lt;&gt;"",$F994="")</formula>
    </cfRule>
  </conditionalFormatting>
  <conditionalFormatting sqref="D990">
    <cfRule type="expression" dxfId="769" priority="1162">
      <formula>LEN(#REF!)=3</formula>
    </cfRule>
    <cfRule type="expression" dxfId="768" priority="1163">
      <formula>AND(#REF!&lt;&gt;"",$F990="")</formula>
    </cfRule>
  </conditionalFormatting>
  <conditionalFormatting sqref="D993">
    <cfRule type="expression" dxfId="767" priority="1158">
      <formula>LEN(#REF!)=3</formula>
    </cfRule>
    <cfRule type="expression" dxfId="766" priority="1159">
      <formula>AND(#REF!&lt;&gt;"",$F993="")</formula>
    </cfRule>
  </conditionalFormatting>
  <conditionalFormatting sqref="D989">
    <cfRule type="expression" dxfId="765" priority="1154">
      <formula>LEN(#REF!)=3</formula>
    </cfRule>
    <cfRule type="expression" dxfId="764" priority="1155">
      <formula>AND(#REF!&lt;&gt;"",$F989="")</formula>
    </cfRule>
  </conditionalFormatting>
  <conditionalFormatting sqref="J989">
    <cfRule type="expression" dxfId="763" priority="1152">
      <formula>LEN($A989)=3</formula>
    </cfRule>
    <cfRule type="expression" dxfId="762" priority="1153">
      <formula>AND($A989&lt;&gt;"",$E989="")</formula>
    </cfRule>
  </conditionalFormatting>
  <conditionalFormatting sqref="J991">
    <cfRule type="expression" dxfId="761" priority="1148">
      <formula>LEN($A991)=3</formula>
    </cfRule>
    <cfRule type="expression" dxfId="760" priority="1149">
      <formula>AND($A991&lt;&gt;"",$E991="")</formula>
    </cfRule>
  </conditionalFormatting>
  <conditionalFormatting sqref="D991">
    <cfRule type="expression" dxfId="759" priority="1150">
      <formula>LEN(#REF!)=3</formula>
    </cfRule>
    <cfRule type="expression" dxfId="758" priority="1151">
      <formula>AND(#REF!&lt;&gt;"",$F991="")</formula>
    </cfRule>
  </conditionalFormatting>
  <conditionalFormatting sqref="J1035">
    <cfRule type="expression" dxfId="757" priority="1093">
      <formula>LEN($A1035)=3</formula>
    </cfRule>
    <cfRule type="expression" dxfId="756" priority="1094">
      <formula>AND($A1035&lt;&gt;"",$E1035="")</formula>
    </cfRule>
  </conditionalFormatting>
  <conditionalFormatting sqref="J895">
    <cfRule type="expression" dxfId="755" priority="1089">
      <formula>LEN($A895)=3</formula>
    </cfRule>
    <cfRule type="expression" dxfId="754" priority="1090">
      <formula>AND($A895&lt;&gt;"",$E895="")</formula>
    </cfRule>
  </conditionalFormatting>
  <conditionalFormatting sqref="J939">
    <cfRule type="expression" dxfId="753" priority="1085">
      <formula>LEN($A939)=3</formula>
    </cfRule>
    <cfRule type="expression" dxfId="752" priority="1086">
      <formula>AND($A939&lt;&gt;"",$E939="")</formula>
    </cfRule>
  </conditionalFormatting>
  <conditionalFormatting sqref="J983">
    <cfRule type="expression" dxfId="751" priority="1081">
      <formula>LEN($A983)=3</formula>
    </cfRule>
    <cfRule type="expression" dxfId="750" priority="1082">
      <formula>AND($A983&lt;&gt;"",$E983="")</formula>
    </cfRule>
  </conditionalFormatting>
  <conditionalFormatting sqref="J1037">
    <cfRule type="expression" dxfId="749" priority="1101">
      <formula>LEN($A1037)=3</formula>
    </cfRule>
    <cfRule type="expression" dxfId="748" priority="1102">
      <formula>AND($A1037&lt;&gt;"",$E1037="")</formula>
    </cfRule>
  </conditionalFormatting>
  <conditionalFormatting sqref="J1023 J1020">
    <cfRule type="expression" dxfId="747" priority="1146">
      <formula>LEN($A1020)=3</formula>
    </cfRule>
    <cfRule type="expression" dxfId="746" priority="1147">
      <formula>AND($A1020&lt;&gt;"",$E1020="")</formula>
    </cfRule>
  </conditionalFormatting>
  <conditionalFormatting sqref="D1023 D1020">
    <cfRule type="expression" dxfId="745" priority="1145">
      <formula>LEN(#REF!)=3</formula>
    </cfRule>
  </conditionalFormatting>
  <conditionalFormatting sqref="D1043">
    <cfRule type="expression" dxfId="744" priority="1143">
      <formula>LEN(#REF!)=3</formula>
    </cfRule>
    <cfRule type="expression" dxfId="743" priority="1144">
      <formula>AND(#REF!&lt;&gt;"",$F1043="")</formula>
    </cfRule>
  </conditionalFormatting>
  <conditionalFormatting sqref="J1043">
    <cfRule type="expression" dxfId="742" priority="1141">
      <formula>LEN($A1043)=3</formula>
    </cfRule>
    <cfRule type="expression" dxfId="741" priority="1142">
      <formula>AND($A1043&lt;&gt;"",$E1043="")</formula>
    </cfRule>
  </conditionalFormatting>
  <conditionalFormatting sqref="J1029">
    <cfRule type="expression" dxfId="740" priority="1137">
      <formula>LEN($A1029)=3</formula>
    </cfRule>
    <cfRule type="expression" dxfId="739" priority="1138">
      <formula>AND($A1029&lt;&gt;"",$E1029="")</formula>
    </cfRule>
  </conditionalFormatting>
  <conditionalFormatting sqref="D1029">
    <cfRule type="expression" dxfId="738" priority="1139">
      <formula>LEN(#REF!)=3</formula>
    </cfRule>
    <cfRule type="expression" dxfId="737" priority="1140">
      <formula>AND(#REF!&lt;&gt;"",$F1029="")</formula>
    </cfRule>
  </conditionalFormatting>
  <conditionalFormatting sqref="J1030">
    <cfRule type="expression" dxfId="736" priority="1133">
      <formula>LEN($A1030)=3</formula>
    </cfRule>
    <cfRule type="expression" dxfId="735" priority="1134">
      <formula>AND($A1030&lt;&gt;"",$E1030="")</formula>
    </cfRule>
  </conditionalFormatting>
  <conditionalFormatting sqref="D1030">
    <cfRule type="expression" dxfId="734" priority="1135">
      <formula>LEN(#REF!)=3</formula>
    </cfRule>
    <cfRule type="expression" dxfId="733" priority="1136">
      <formula>AND(#REF!&lt;&gt;"",$F1030="")</formula>
    </cfRule>
  </conditionalFormatting>
  <conditionalFormatting sqref="J1040">
    <cfRule type="expression" dxfId="732" priority="1129">
      <formula>LEN($A1040)=3</formula>
    </cfRule>
    <cfRule type="expression" dxfId="731" priority="1130">
      <formula>AND($A1040&lt;&gt;"",$E1040="")</formula>
    </cfRule>
  </conditionalFormatting>
  <conditionalFormatting sqref="D1028">
    <cfRule type="expression" dxfId="730" priority="1127">
      <formula>LEN(#REF!)=3</formula>
    </cfRule>
    <cfRule type="expression" dxfId="729" priority="1128">
      <formula>AND(#REF!&lt;&gt;"",$F1028="")</formula>
    </cfRule>
  </conditionalFormatting>
  <conditionalFormatting sqref="D1040">
    <cfRule type="expression" dxfId="728" priority="1131">
      <formula>LEN(#REF!)=3</formula>
    </cfRule>
    <cfRule type="expression" dxfId="727" priority="1132">
      <formula>AND(#REF!&lt;&gt;"",$F1040="")</formula>
    </cfRule>
  </conditionalFormatting>
  <conditionalFormatting sqref="J1028">
    <cfRule type="expression" dxfId="726" priority="1125">
      <formula>LEN($A1028)=3</formula>
    </cfRule>
    <cfRule type="expression" dxfId="725" priority="1126">
      <formula>AND($A1028&lt;&gt;"",$E1028="")</formula>
    </cfRule>
  </conditionalFormatting>
  <conditionalFormatting sqref="D1031">
    <cfRule type="expression" dxfId="724" priority="1123">
      <formula>LEN(#REF!)=3</formula>
    </cfRule>
    <cfRule type="expression" dxfId="723" priority="1124">
      <formula>AND(#REF!&lt;&gt;"",$F1031="")</formula>
    </cfRule>
  </conditionalFormatting>
  <conditionalFormatting sqref="J1031">
    <cfRule type="expression" dxfId="722" priority="1121">
      <formula>LEN($A1031)=3</formula>
    </cfRule>
    <cfRule type="expression" dxfId="721" priority="1122">
      <formula>AND($A1031&lt;&gt;"",$E1031="")</formula>
    </cfRule>
  </conditionalFormatting>
  <conditionalFormatting sqref="J1032">
    <cfRule type="expression" dxfId="720" priority="1117">
      <formula>LEN($A1032)=3</formula>
    </cfRule>
    <cfRule type="expression" dxfId="719" priority="1118">
      <formula>AND($A1032&lt;&gt;"",$E1032="")</formula>
    </cfRule>
  </conditionalFormatting>
  <conditionalFormatting sqref="D1032">
    <cfRule type="expression" dxfId="718" priority="1119">
      <formula>LEN(#REF!)=3</formula>
    </cfRule>
    <cfRule type="expression" dxfId="717" priority="1120">
      <formula>AND(#REF!&lt;&gt;"",$F1032="")</formula>
    </cfRule>
  </conditionalFormatting>
  <conditionalFormatting sqref="J1036">
    <cfRule type="expression" dxfId="716" priority="1113">
      <formula>LEN($A1036)=3</formula>
    </cfRule>
    <cfRule type="expression" dxfId="715" priority="1114">
      <formula>AND($A1036&lt;&gt;"",$E1036="")</formula>
    </cfRule>
  </conditionalFormatting>
  <conditionalFormatting sqref="D1036">
    <cfRule type="expression" dxfId="714" priority="1115">
      <formula>LEN(#REF!)=3</formula>
    </cfRule>
    <cfRule type="expression" dxfId="713" priority="1116">
      <formula>AND(#REF!&lt;&gt;"",$F1036="")</formula>
    </cfRule>
  </conditionalFormatting>
  <conditionalFormatting sqref="J1039">
    <cfRule type="expression" dxfId="712" priority="1109">
      <formula>LEN($A1039)=3</formula>
    </cfRule>
    <cfRule type="expression" dxfId="711" priority="1110">
      <formula>AND($A1039&lt;&gt;"",$E1039="")</formula>
    </cfRule>
  </conditionalFormatting>
  <conditionalFormatting sqref="J1034">
    <cfRule type="expression" dxfId="710" priority="1105">
      <formula>LEN($A1034)=3</formula>
    </cfRule>
    <cfRule type="expression" dxfId="709" priority="1106">
      <formula>AND($A1034&lt;&gt;"",$E1034="")</formula>
    </cfRule>
  </conditionalFormatting>
  <conditionalFormatting sqref="D1039">
    <cfRule type="expression" dxfId="708" priority="1111">
      <formula>LEN(#REF!)=3</formula>
    </cfRule>
    <cfRule type="expression" dxfId="707" priority="1112">
      <formula>AND(#REF!&lt;&gt;"",$F1039="")</formula>
    </cfRule>
  </conditionalFormatting>
  <conditionalFormatting sqref="D1034">
    <cfRule type="expression" dxfId="706" priority="1107">
      <formula>LEN(#REF!)=3</formula>
    </cfRule>
    <cfRule type="expression" dxfId="705" priority="1108">
      <formula>AND(#REF!&lt;&gt;"",$F1034="")</formula>
    </cfRule>
  </conditionalFormatting>
  <conditionalFormatting sqref="D1037">
    <cfRule type="expression" dxfId="704" priority="1103">
      <formula>LEN(#REF!)=3</formula>
    </cfRule>
    <cfRule type="expression" dxfId="703" priority="1104">
      <formula>AND(#REF!&lt;&gt;"",$F1037="")</formula>
    </cfRule>
  </conditionalFormatting>
  <conditionalFormatting sqref="D1033">
    <cfRule type="expression" dxfId="702" priority="1099">
      <formula>LEN(#REF!)=3</formula>
    </cfRule>
    <cfRule type="expression" dxfId="701" priority="1100">
      <formula>AND(#REF!&lt;&gt;"",$F1033="")</formula>
    </cfRule>
  </conditionalFormatting>
  <conditionalFormatting sqref="J1033">
    <cfRule type="expression" dxfId="700" priority="1097">
      <formula>LEN($A1033)=3</formula>
    </cfRule>
    <cfRule type="expression" dxfId="699" priority="1098">
      <formula>AND($A1033&lt;&gt;"",$E1033="")</formula>
    </cfRule>
  </conditionalFormatting>
  <conditionalFormatting sqref="D1035">
    <cfRule type="expression" dxfId="698" priority="1095">
      <formula>LEN(#REF!)=3</formula>
    </cfRule>
    <cfRule type="expression" dxfId="697" priority="1096">
      <formula>AND(#REF!&lt;&gt;"",$F1035="")</formula>
    </cfRule>
  </conditionalFormatting>
  <conditionalFormatting sqref="D895">
    <cfRule type="expression" dxfId="696" priority="1091">
      <formula>LEN(#REF!)=3</formula>
    </cfRule>
    <cfRule type="expression" dxfId="695" priority="1092">
      <formula>AND(#REF!&lt;&gt;"",$F895="")</formula>
    </cfRule>
  </conditionalFormatting>
  <conditionalFormatting sqref="D939">
    <cfRule type="expression" dxfId="694" priority="1087">
      <formula>LEN(#REF!)=3</formula>
    </cfRule>
    <cfRule type="expression" dxfId="693" priority="1088">
      <formula>AND(#REF!&lt;&gt;"",$F939="")</formula>
    </cfRule>
  </conditionalFormatting>
  <conditionalFormatting sqref="D983">
    <cfRule type="expression" dxfId="692" priority="1083">
      <formula>LEN(#REF!)=3</formula>
    </cfRule>
    <cfRule type="expression" dxfId="691" priority="1084">
      <formula>AND(#REF!&lt;&gt;"",$F983="")</formula>
    </cfRule>
  </conditionalFormatting>
  <conditionalFormatting sqref="J1038">
    <cfRule type="expression" dxfId="690" priority="1077">
      <formula>LEN($A1038)=3</formula>
    </cfRule>
    <cfRule type="expression" dxfId="689" priority="1078">
      <formula>AND($A1038&lt;&gt;"",$E1038="")</formula>
    </cfRule>
  </conditionalFormatting>
  <conditionalFormatting sqref="D1038">
    <cfRule type="expression" dxfId="688" priority="1079">
      <formula>LEN(#REF!)=3</formula>
    </cfRule>
    <cfRule type="expression" dxfId="687" priority="1080">
      <formula>AND(#REF!&lt;&gt;"",$F1038="")</formula>
    </cfRule>
  </conditionalFormatting>
  <conditionalFormatting sqref="J346:J347">
    <cfRule type="expression" dxfId="686" priority="974">
      <formula>LEN($A346)=3</formula>
    </cfRule>
    <cfRule type="expression" dxfId="685" priority="975">
      <formula>AND($A346&lt;&gt;"",$E346="")</formula>
    </cfRule>
  </conditionalFormatting>
  <conditionalFormatting sqref="D346:D347">
    <cfRule type="expression" dxfId="684" priority="976">
      <formula>LEN(#REF!)=3</formula>
    </cfRule>
    <cfRule type="expression" dxfId="683" priority="977">
      <formula>AND(#REF!&lt;&gt;"",$F346="")</formula>
    </cfRule>
  </conditionalFormatting>
  <conditionalFormatting sqref="J348">
    <cfRule type="expression" dxfId="682" priority="970">
      <formula>LEN($A348)=3</formula>
    </cfRule>
    <cfRule type="expression" dxfId="681" priority="971">
      <formula>AND($A348&lt;&gt;"",$E348="")</formula>
    </cfRule>
  </conditionalFormatting>
  <conditionalFormatting sqref="D348">
    <cfRule type="expression" dxfId="680" priority="972">
      <formula>LEN(#REF!)=3</formula>
    </cfRule>
    <cfRule type="expression" dxfId="679" priority="973">
      <formula>AND(#REF!&lt;&gt;"",$F348="")</formula>
    </cfRule>
  </conditionalFormatting>
  <conditionalFormatting sqref="J349">
    <cfRule type="expression" dxfId="678" priority="966">
      <formula>LEN($A349)=3</formula>
    </cfRule>
    <cfRule type="expression" dxfId="677" priority="967">
      <formula>AND($A349&lt;&gt;"",$E349="")</formula>
    </cfRule>
  </conditionalFormatting>
  <conditionalFormatting sqref="D349">
    <cfRule type="expression" dxfId="676" priority="968">
      <formula>LEN(#REF!)=3</formula>
    </cfRule>
    <cfRule type="expression" dxfId="675" priority="969">
      <formula>AND(#REF!&lt;&gt;"",$F349="")</formula>
    </cfRule>
  </conditionalFormatting>
  <conditionalFormatting sqref="J350">
    <cfRule type="expression" dxfId="674" priority="962">
      <formula>LEN($A350)=3</formula>
    </cfRule>
    <cfRule type="expression" dxfId="673" priority="963">
      <formula>AND($A350&lt;&gt;"",$E350="")</formula>
    </cfRule>
  </conditionalFormatting>
  <conditionalFormatting sqref="D350">
    <cfRule type="expression" dxfId="672" priority="964">
      <formula>LEN(#REF!)=3</formula>
    </cfRule>
    <cfRule type="expression" dxfId="671" priority="965">
      <formula>AND(#REF!&lt;&gt;"",$F350="")</formula>
    </cfRule>
  </conditionalFormatting>
  <conditionalFormatting sqref="J351">
    <cfRule type="expression" dxfId="670" priority="958">
      <formula>LEN($A351)=3</formula>
    </cfRule>
    <cfRule type="expression" dxfId="669" priority="959">
      <formula>AND($A351&lt;&gt;"",$E351="")</formula>
    </cfRule>
  </conditionalFormatting>
  <conditionalFormatting sqref="D351">
    <cfRule type="expression" dxfId="668" priority="960">
      <formula>LEN(#REF!)=3</formula>
    </cfRule>
    <cfRule type="expression" dxfId="667" priority="961">
      <formula>AND(#REF!&lt;&gt;"",$F351="")</formula>
    </cfRule>
  </conditionalFormatting>
  <conditionalFormatting sqref="J551">
    <cfRule type="expression" dxfId="666" priority="954">
      <formula>LEN($A551)=3</formula>
    </cfRule>
    <cfRule type="expression" dxfId="665" priority="955">
      <formula>AND($A551&lt;&gt;"",$E551="")</formula>
    </cfRule>
  </conditionalFormatting>
  <conditionalFormatting sqref="D551">
    <cfRule type="expression" dxfId="664" priority="956">
      <formula>LEN(#REF!)=3</formula>
    </cfRule>
    <cfRule type="expression" dxfId="663" priority="957">
      <formula>AND(#REF!&lt;&gt;"",$F551="")</formula>
    </cfRule>
  </conditionalFormatting>
  <conditionalFormatting sqref="J591:J592">
    <cfRule type="expression" dxfId="662" priority="950">
      <formula>LEN($A591)=3</formula>
    </cfRule>
    <cfRule type="expression" dxfId="661" priority="951">
      <formula>AND($A591&lt;&gt;"",$E591="")</formula>
    </cfRule>
  </conditionalFormatting>
  <conditionalFormatting sqref="D591:D592">
    <cfRule type="expression" dxfId="660" priority="952">
      <formula>LEN(#REF!)=3</formula>
    </cfRule>
    <cfRule type="expression" dxfId="659" priority="953">
      <formula>AND(#REF!&lt;&gt;"",$F591="")</formula>
    </cfRule>
  </conditionalFormatting>
  <conditionalFormatting sqref="J620">
    <cfRule type="expression" dxfId="658" priority="948">
      <formula>LEN($A620)=3</formula>
    </cfRule>
    <cfRule type="expression" dxfId="657" priority="949">
      <formula>AND($A620&lt;&gt;"",$E620="")</formula>
    </cfRule>
  </conditionalFormatting>
  <conditionalFormatting sqref="J616 J613">
    <cfRule type="expression" dxfId="656" priority="946">
      <formula>LEN($A613)=3</formula>
    </cfRule>
    <cfRule type="expression" dxfId="655" priority="947">
      <formula>AND($A613&lt;&gt;"",$E613="")</formula>
    </cfRule>
  </conditionalFormatting>
  <conditionalFormatting sqref="D616 D613">
    <cfRule type="expression" dxfId="654" priority="945">
      <formula>LEN(#REF!)=3</formula>
    </cfRule>
  </conditionalFormatting>
  <conditionalFormatting sqref="D620">
    <cfRule type="expression" dxfId="653" priority="944">
      <formula>LEN(#REF!)=3</formula>
    </cfRule>
  </conditionalFormatting>
  <conditionalFormatting sqref="J624">
    <cfRule type="expression" dxfId="652" priority="940">
      <formula>LEN($A624)=3</formula>
    </cfRule>
    <cfRule type="expression" dxfId="651" priority="941">
      <formula>AND($A624&lt;&gt;"",$E624="")</formula>
    </cfRule>
  </conditionalFormatting>
  <conditionalFormatting sqref="D624">
    <cfRule type="expression" dxfId="650" priority="942">
      <formula>LEN(#REF!)=3</formula>
    </cfRule>
    <cfRule type="expression" dxfId="649" priority="943">
      <formula>AND(#REF!&lt;&gt;"",$F624="")</formula>
    </cfRule>
  </conditionalFormatting>
  <conditionalFormatting sqref="J625">
    <cfRule type="expression" dxfId="648" priority="936">
      <formula>LEN($A625)=3</formula>
    </cfRule>
    <cfRule type="expression" dxfId="647" priority="937">
      <formula>AND($A625&lt;&gt;"",$E625="")</formula>
    </cfRule>
  </conditionalFormatting>
  <conditionalFormatting sqref="D625">
    <cfRule type="expression" dxfId="646" priority="938">
      <formula>LEN(#REF!)=3</formula>
    </cfRule>
    <cfRule type="expression" dxfId="645" priority="939">
      <formula>AND(#REF!&lt;&gt;"",$F625="")</formula>
    </cfRule>
  </conditionalFormatting>
  <conditionalFormatting sqref="J626">
    <cfRule type="expression" dxfId="644" priority="928">
      <formula>LEN($A626)=3</formula>
    </cfRule>
    <cfRule type="expression" dxfId="643" priority="929">
      <formula>AND($A626&lt;&gt;"",$E626="")</formula>
    </cfRule>
  </conditionalFormatting>
  <conditionalFormatting sqref="D626">
    <cfRule type="expression" dxfId="642" priority="930">
      <formula>LEN(#REF!)=3</formula>
    </cfRule>
    <cfRule type="expression" dxfId="641" priority="931">
      <formula>AND(#REF!&lt;&gt;"",$F626="")</formula>
    </cfRule>
  </conditionalFormatting>
  <conditionalFormatting sqref="J627:J628">
    <cfRule type="expression" dxfId="640" priority="924">
      <formula>LEN($A627)=3</formula>
    </cfRule>
    <cfRule type="expression" dxfId="639" priority="925">
      <formula>AND($A627&lt;&gt;"",$E627="")</formula>
    </cfRule>
  </conditionalFormatting>
  <conditionalFormatting sqref="D627:D628">
    <cfRule type="expression" dxfId="638" priority="926">
      <formula>LEN(#REF!)=3</formula>
    </cfRule>
    <cfRule type="expression" dxfId="637" priority="927">
      <formula>AND(#REF!&lt;&gt;"",$F627="")</formula>
    </cfRule>
  </conditionalFormatting>
  <conditionalFormatting sqref="J312">
    <cfRule type="expression" dxfId="636" priority="922">
      <formula>LEN($A312)=3</formula>
    </cfRule>
    <cfRule type="expression" dxfId="635" priority="923">
      <formula>AND($A312&lt;&gt;"",$E312="")</formula>
    </cfRule>
  </conditionalFormatting>
  <conditionalFormatting sqref="D312">
    <cfRule type="expression" dxfId="634" priority="920">
      <formula>LEN(#REF!)=3</formula>
    </cfRule>
    <cfRule type="expression" dxfId="633" priority="921">
      <formula>AND(#REF!&lt;&gt;"",$F312="")</formula>
    </cfRule>
  </conditionalFormatting>
  <conditionalFormatting sqref="J313">
    <cfRule type="expression" dxfId="632" priority="918">
      <formula>LEN($A313)=3</formula>
    </cfRule>
    <cfRule type="expression" dxfId="631" priority="919">
      <formula>AND($A313&lt;&gt;"",$E313="")</formula>
    </cfRule>
  </conditionalFormatting>
  <conditionalFormatting sqref="D313">
    <cfRule type="expression" dxfId="630" priority="916">
      <formula>LEN(#REF!)=3</formula>
    </cfRule>
    <cfRule type="expression" dxfId="629" priority="917">
      <formula>AND(#REF!&lt;&gt;"",$F313="")</formula>
    </cfRule>
  </conditionalFormatting>
  <conditionalFormatting sqref="J352">
    <cfRule type="expression" dxfId="628" priority="914">
      <formula>LEN($A352)=3</formula>
    </cfRule>
    <cfRule type="expression" dxfId="627" priority="915">
      <formula>AND($A352&lt;&gt;"",$E352="")</formula>
    </cfRule>
  </conditionalFormatting>
  <conditionalFormatting sqref="D352">
    <cfRule type="expression" dxfId="626" priority="912">
      <formula>LEN(#REF!)=3</formula>
    </cfRule>
    <cfRule type="expression" dxfId="625" priority="913">
      <formula>AND(#REF!&lt;&gt;"",$F352="")</formula>
    </cfRule>
  </conditionalFormatting>
  <conditionalFormatting sqref="J353">
    <cfRule type="expression" dxfId="624" priority="910">
      <formula>LEN($A353)=3</formula>
    </cfRule>
    <cfRule type="expression" dxfId="623" priority="911">
      <formula>AND($A353&lt;&gt;"",$E353="")</formula>
    </cfRule>
  </conditionalFormatting>
  <conditionalFormatting sqref="D353">
    <cfRule type="expression" dxfId="622" priority="908">
      <formula>LEN(#REF!)=3</formula>
    </cfRule>
    <cfRule type="expression" dxfId="621" priority="909">
      <formula>AND(#REF!&lt;&gt;"",$F353="")</formula>
    </cfRule>
  </conditionalFormatting>
  <conditionalFormatting sqref="J381:J382 J377 J374">
    <cfRule type="expression" dxfId="620" priority="906">
      <formula>LEN($A374)=3</formula>
    </cfRule>
    <cfRule type="expression" dxfId="619" priority="907">
      <formula>AND($A374&lt;&gt;"",$E374="")</formula>
    </cfRule>
  </conditionalFormatting>
  <conditionalFormatting sqref="D377 D374">
    <cfRule type="expression" dxfId="618" priority="905">
      <formula>LEN(#REF!)=3</formula>
    </cfRule>
  </conditionalFormatting>
  <conditionalFormatting sqref="D381:D382">
    <cfRule type="expression" dxfId="617" priority="904">
      <formula>LEN(#REF!)=3</formula>
    </cfRule>
  </conditionalFormatting>
  <conditionalFormatting sqref="J386">
    <cfRule type="expression" dxfId="616" priority="900">
      <formula>LEN($A386)=3</formula>
    </cfRule>
    <cfRule type="expression" dxfId="615" priority="901">
      <formula>AND($A386&lt;&gt;"",$E386="")</formula>
    </cfRule>
  </conditionalFormatting>
  <conditionalFormatting sqref="D386">
    <cfRule type="expression" dxfId="614" priority="902">
      <formula>LEN(#REF!)=3</formula>
    </cfRule>
    <cfRule type="expression" dxfId="613" priority="903">
      <formula>AND(#REF!&lt;&gt;"",$F386="")</formula>
    </cfRule>
  </conditionalFormatting>
  <conditionalFormatting sqref="J388">
    <cfRule type="expression" dxfId="612" priority="896">
      <formula>LEN($A388)=3</formula>
    </cfRule>
    <cfRule type="expression" dxfId="611" priority="897">
      <formula>AND($A388&lt;&gt;"",$E388="")</formula>
    </cfRule>
  </conditionalFormatting>
  <conditionalFormatting sqref="D388">
    <cfRule type="expression" dxfId="610" priority="898">
      <formula>LEN(#REF!)=3</formula>
    </cfRule>
    <cfRule type="expression" dxfId="609" priority="899">
      <formula>AND(#REF!&lt;&gt;"",$F388="")</formula>
    </cfRule>
  </conditionalFormatting>
  <conditionalFormatting sqref="J389">
    <cfRule type="expression" dxfId="608" priority="892">
      <formula>LEN($A389)=3</formula>
    </cfRule>
    <cfRule type="expression" dxfId="607" priority="893">
      <formula>AND($A389&lt;&gt;"",$E389="")</formula>
    </cfRule>
  </conditionalFormatting>
  <conditionalFormatting sqref="D389">
    <cfRule type="expression" dxfId="606" priority="894">
      <formula>LEN(#REF!)=3</formula>
    </cfRule>
    <cfRule type="expression" dxfId="605" priority="895">
      <formula>AND(#REF!&lt;&gt;"",$F389="")</formula>
    </cfRule>
  </conditionalFormatting>
  <conditionalFormatting sqref="J390">
    <cfRule type="expression" dxfId="604" priority="888">
      <formula>LEN($A390)=3</formula>
    </cfRule>
    <cfRule type="expression" dxfId="603" priority="889">
      <formula>AND($A390&lt;&gt;"",$E390="")</formula>
    </cfRule>
  </conditionalFormatting>
  <conditionalFormatting sqref="D390">
    <cfRule type="expression" dxfId="602" priority="890">
      <formula>LEN(#REF!)=3</formula>
    </cfRule>
    <cfRule type="expression" dxfId="601" priority="891">
      <formula>AND(#REF!&lt;&gt;"",$F390="")</formula>
    </cfRule>
  </conditionalFormatting>
  <conditionalFormatting sqref="J391">
    <cfRule type="expression" dxfId="600" priority="884">
      <formula>LEN($A391)=3</formula>
    </cfRule>
    <cfRule type="expression" dxfId="599" priority="885">
      <formula>AND($A391&lt;&gt;"",$E391="")</formula>
    </cfRule>
  </conditionalFormatting>
  <conditionalFormatting sqref="D391 D1211:D1212 D1217 D1220">
    <cfRule type="expression" dxfId="598" priority="886">
      <formula>LEN(#REF!)=3</formula>
    </cfRule>
    <cfRule type="expression" dxfId="597" priority="887">
      <formula>AND(#REF!&lt;&gt;"",$F391="")</formula>
    </cfRule>
  </conditionalFormatting>
  <conditionalFormatting sqref="J392">
    <cfRule type="expression" dxfId="596" priority="882">
      <formula>LEN($A392)=3</formula>
    </cfRule>
    <cfRule type="expression" dxfId="595" priority="883">
      <formula>AND($A392&lt;&gt;"",$E392="")</formula>
    </cfRule>
  </conditionalFormatting>
  <conditionalFormatting sqref="D392">
    <cfRule type="expression" dxfId="594" priority="880">
      <formula>LEN(#REF!)=3</formula>
    </cfRule>
    <cfRule type="expression" dxfId="593" priority="881">
      <formula>AND(#REF!&lt;&gt;"",$F392="")</formula>
    </cfRule>
  </conditionalFormatting>
  <conditionalFormatting sqref="J393">
    <cfRule type="expression" dxfId="592" priority="878">
      <formula>LEN($A393)=3</formula>
    </cfRule>
    <cfRule type="expression" dxfId="591" priority="879">
      <formula>AND($A393&lt;&gt;"",$E393="")</formula>
    </cfRule>
  </conditionalFormatting>
  <conditionalFormatting sqref="D393">
    <cfRule type="expression" dxfId="590" priority="876">
      <formula>LEN(#REF!)=3</formula>
    </cfRule>
    <cfRule type="expression" dxfId="589" priority="877">
      <formula>AND(#REF!&lt;&gt;"",$F393="")</formula>
    </cfRule>
  </conditionalFormatting>
  <conditionalFormatting sqref="J387">
    <cfRule type="expression" dxfId="588" priority="872">
      <formula>LEN($A387)=3</formula>
    </cfRule>
    <cfRule type="expression" dxfId="587" priority="873">
      <formula>AND($A387&lt;&gt;"",$E387="")</formula>
    </cfRule>
  </conditionalFormatting>
  <conditionalFormatting sqref="D387">
    <cfRule type="expression" dxfId="586" priority="874">
      <formula>LEN(#REF!)=3</formula>
    </cfRule>
    <cfRule type="expression" dxfId="585" priority="875">
      <formula>AND(#REF!&lt;&gt;"",$F387="")</formula>
    </cfRule>
  </conditionalFormatting>
  <conditionalFormatting sqref="J394">
    <cfRule type="expression" dxfId="584" priority="870">
      <formula>LEN($A394)=3</formula>
    </cfRule>
    <cfRule type="expression" dxfId="583" priority="871">
      <formula>AND($A394&lt;&gt;"",$E394="")</formula>
    </cfRule>
  </conditionalFormatting>
  <conditionalFormatting sqref="D394">
    <cfRule type="expression" dxfId="582" priority="868">
      <formula>LEN(#REF!)=3</formula>
    </cfRule>
    <cfRule type="expression" dxfId="581" priority="869">
      <formula>AND(#REF!&lt;&gt;"",$F394="")</formula>
    </cfRule>
  </conditionalFormatting>
  <conditionalFormatting sqref="J395">
    <cfRule type="expression" dxfId="580" priority="866">
      <formula>LEN($A395)=3</formula>
    </cfRule>
    <cfRule type="expression" dxfId="579" priority="867">
      <formula>AND($A395&lt;&gt;"",$E395="")</formula>
    </cfRule>
  </conditionalFormatting>
  <conditionalFormatting sqref="D395">
    <cfRule type="expression" dxfId="578" priority="864">
      <formula>LEN(#REF!)=3</formula>
    </cfRule>
    <cfRule type="expression" dxfId="577" priority="865">
      <formula>AND(#REF!&lt;&gt;"",$F395="")</formula>
    </cfRule>
  </conditionalFormatting>
  <conditionalFormatting sqref="J420 J417">
    <cfRule type="expression" dxfId="576" priority="858">
      <formula>LEN($A417)=3</formula>
    </cfRule>
    <cfRule type="expression" dxfId="575" priority="859">
      <formula>AND($A417&lt;&gt;"",$E417="")</formula>
    </cfRule>
  </conditionalFormatting>
  <conditionalFormatting sqref="D420 D417">
    <cfRule type="expression" dxfId="574" priority="857">
      <formula>LEN(#REF!)=3</formula>
    </cfRule>
  </conditionalFormatting>
  <conditionalFormatting sqref="D461 D458">
    <cfRule type="expression" dxfId="573" priority="809">
      <formula>LEN(#REF!)=3</formula>
    </cfRule>
  </conditionalFormatting>
  <conditionalFormatting sqref="J427">
    <cfRule type="expression" dxfId="572" priority="852">
      <formula>LEN($A427)=3</formula>
    </cfRule>
    <cfRule type="expression" dxfId="571" priority="853">
      <formula>AND($A427&lt;&gt;"",$E427="")</formula>
    </cfRule>
  </conditionalFormatting>
  <conditionalFormatting sqref="D427">
    <cfRule type="expression" dxfId="570" priority="854">
      <formula>LEN(#REF!)=3</formula>
    </cfRule>
    <cfRule type="expression" dxfId="569" priority="855">
      <formula>AND(#REF!&lt;&gt;"",$F427="")</formula>
    </cfRule>
  </conditionalFormatting>
  <conditionalFormatting sqref="J429">
    <cfRule type="expression" dxfId="568" priority="848">
      <formula>LEN($A429)=3</formula>
    </cfRule>
    <cfRule type="expression" dxfId="567" priority="849">
      <formula>AND($A429&lt;&gt;"",$E429="")</formula>
    </cfRule>
  </conditionalFormatting>
  <conditionalFormatting sqref="D429">
    <cfRule type="expression" dxfId="566" priority="850">
      <formula>LEN(#REF!)=3</formula>
    </cfRule>
    <cfRule type="expression" dxfId="565" priority="851">
      <formula>AND(#REF!&lt;&gt;"",$F429="")</formula>
    </cfRule>
  </conditionalFormatting>
  <conditionalFormatting sqref="J430">
    <cfRule type="expression" dxfId="564" priority="844">
      <formula>LEN($A430)=3</formula>
    </cfRule>
    <cfRule type="expression" dxfId="563" priority="845">
      <formula>AND($A430&lt;&gt;"",$E430="")</formula>
    </cfRule>
  </conditionalFormatting>
  <conditionalFormatting sqref="D430">
    <cfRule type="expression" dxfId="562" priority="846">
      <formula>LEN(#REF!)=3</formula>
    </cfRule>
    <cfRule type="expression" dxfId="561" priority="847">
      <formula>AND(#REF!&lt;&gt;"",$F430="")</formula>
    </cfRule>
  </conditionalFormatting>
  <conditionalFormatting sqref="J431">
    <cfRule type="expression" dxfId="560" priority="840">
      <formula>LEN($A431)=3</formula>
    </cfRule>
    <cfRule type="expression" dxfId="559" priority="841">
      <formula>AND($A431&lt;&gt;"",$E431="")</formula>
    </cfRule>
  </conditionalFormatting>
  <conditionalFormatting sqref="D431">
    <cfRule type="expression" dxfId="558" priority="842">
      <formula>LEN(#REF!)=3</formula>
    </cfRule>
    <cfRule type="expression" dxfId="557" priority="843">
      <formula>AND(#REF!&lt;&gt;"",$F431="")</formula>
    </cfRule>
  </conditionalFormatting>
  <conditionalFormatting sqref="J432">
    <cfRule type="expression" dxfId="556" priority="836">
      <formula>LEN($A432)=3</formula>
    </cfRule>
    <cfRule type="expression" dxfId="555" priority="837">
      <formula>AND($A432&lt;&gt;"",$E432="")</formula>
    </cfRule>
  </conditionalFormatting>
  <conditionalFormatting sqref="D432">
    <cfRule type="expression" dxfId="554" priority="838">
      <formula>LEN(#REF!)=3</formula>
    </cfRule>
    <cfRule type="expression" dxfId="553" priority="839">
      <formula>AND(#REF!&lt;&gt;"",$F432="")</formula>
    </cfRule>
  </conditionalFormatting>
  <conditionalFormatting sqref="J433">
    <cfRule type="expression" dxfId="552" priority="834">
      <formula>LEN($A433)=3</formula>
    </cfRule>
    <cfRule type="expression" dxfId="551" priority="835">
      <formula>AND($A433&lt;&gt;"",$E433="")</formula>
    </cfRule>
  </conditionalFormatting>
  <conditionalFormatting sqref="D433">
    <cfRule type="expression" dxfId="550" priority="832">
      <formula>LEN(#REF!)=3</formula>
    </cfRule>
    <cfRule type="expression" dxfId="549" priority="833">
      <formula>AND(#REF!&lt;&gt;"",$F433="")</formula>
    </cfRule>
  </conditionalFormatting>
  <conditionalFormatting sqref="J434">
    <cfRule type="expression" dxfId="548" priority="830">
      <formula>LEN($A434)=3</formula>
    </cfRule>
    <cfRule type="expression" dxfId="547" priority="831">
      <formula>AND($A434&lt;&gt;"",$E434="")</formula>
    </cfRule>
  </conditionalFormatting>
  <conditionalFormatting sqref="D434">
    <cfRule type="expression" dxfId="546" priority="828">
      <formula>LEN(#REF!)=3</formula>
    </cfRule>
    <cfRule type="expression" dxfId="545" priority="829">
      <formula>AND(#REF!&lt;&gt;"",$F434="")</formula>
    </cfRule>
  </conditionalFormatting>
  <conditionalFormatting sqref="J428">
    <cfRule type="expression" dxfId="544" priority="824">
      <formula>LEN($A428)=3</formula>
    </cfRule>
    <cfRule type="expression" dxfId="543" priority="825">
      <formula>AND($A428&lt;&gt;"",$E428="")</formula>
    </cfRule>
  </conditionalFormatting>
  <conditionalFormatting sqref="D428">
    <cfRule type="expression" dxfId="542" priority="826">
      <formula>LEN(#REF!)=3</formula>
    </cfRule>
    <cfRule type="expression" dxfId="541" priority="827">
      <formula>AND(#REF!&lt;&gt;"",$F428="")</formula>
    </cfRule>
  </conditionalFormatting>
  <conditionalFormatting sqref="J435">
    <cfRule type="expression" dxfId="540" priority="822">
      <formula>LEN($A435)=3</formula>
    </cfRule>
    <cfRule type="expression" dxfId="539" priority="823">
      <formula>AND($A435&lt;&gt;"",$E435="")</formula>
    </cfRule>
  </conditionalFormatting>
  <conditionalFormatting sqref="D435">
    <cfRule type="expression" dxfId="538" priority="820">
      <formula>LEN(#REF!)=3</formula>
    </cfRule>
    <cfRule type="expression" dxfId="537" priority="821">
      <formula>AND(#REF!&lt;&gt;"",$F435="")</formula>
    </cfRule>
  </conditionalFormatting>
  <conditionalFormatting sqref="J436">
    <cfRule type="expression" dxfId="536" priority="818">
      <formula>LEN($A436)=3</formula>
    </cfRule>
    <cfRule type="expression" dxfId="535" priority="819">
      <formula>AND($A436&lt;&gt;"",$E436="")</formula>
    </cfRule>
  </conditionalFormatting>
  <conditionalFormatting sqref="D436">
    <cfRule type="expression" dxfId="534" priority="816">
      <formula>LEN(#REF!)=3</formula>
    </cfRule>
    <cfRule type="expression" dxfId="533" priority="817">
      <formula>AND(#REF!&lt;&gt;"",$F436="")</formula>
    </cfRule>
  </conditionalFormatting>
  <conditionalFormatting sqref="J437">
    <cfRule type="expression" dxfId="532" priority="814">
      <formula>LEN($A437)=3</formula>
    </cfRule>
    <cfRule type="expression" dxfId="531" priority="815">
      <formula>AND($A437&lt;&gt;"",$E437="")</formula>
    </cfRule>
  </conditionalFormatting>
  <conditionalFormatting sqref="D437">
    <cfRule type="expression" dxfId="530" priority="812">
      <formula>LEN(#REF!)=3</formula>
    </cfRule>
    <cfRule type="expression" dxfId="529" priority="813">
      <formula>AND(#REF!&lt;&gt;"",$F437="")</formula>
    </cfRule>
  </conditionalFormatting>
  <conditionalFormatting sqref="J461 J458">
    <cfRule type="expression" dxfId="528" priority="810">
      <formula>LEN($A458)=3</formula>
    </cfRule>
    <cfRule type="expression" dxfId="527" priority="811">
      <formula>AND($A458&lt;&gt;"",$E458="")</formula>
    </cfRule>
  </conditionalFormatting>
  <conditionalFormatting sqref="J468">
    <cfRule type="expression" dxfId="526" priority="805">
      <formula>LEN($A468)=3</formula>
    </cfRule>
    <cfRule type="expression" dxfId="525" priority="806">
      <formula>AND($A468&lt;&gt;"",$E468="")</formula>
    </cfRule>
  </conditionalFormatting>
  <conditionalFormatting sqref="D468">
    <cfRule type="expression" dxfId="524" priority="807">
      <formula>LEN(#REF!)=3</formula>
    </cfRule>
    <cfRule type="expression" dxfId="523" priority="808">
      <formula>AND(#REF!&lt;&gt;"",$F468="")</formula>
    </cfRule>
  </conditionalFormatting>
  <conditionalFormatting sqref="J470">
    <cfRule type="expression" dxfId="522" priority="801">
      <formula>LEN($A470)=3</formula>
    </cfRule>
    <cfRule type="expression" dxfId="521" priority="802">
      <formula>AND($A470&lt;&gt;"",$E470="")</formula>
    </cfRule>
  </conditionalFormatting>
  <conditionalFormatting sqref="D470">
    <cfRule type="expression" dxfId="520" priority="803">
      <formula>LEN(#REF!)=3</formula>
    </cfRule>
    <cfRule type="expression" dxfId="519" priority="804">
      <formula>AND(#REF!&lt;&gt;"",$F470="")</formula>
    </cfRule>
  </conditionalFormatting>
  <conditionalFormatting sqref="J471">
    <cfRule type="expression" dxfId="518" priority="797">
      <formula>LEN($A471)=3</formula>
    </cfRule>
    <cfRule type="expression" dxfId="517" priority="798">
      <formula>AND($A471&lt;&gt;"",$E471="")</formula>
    </cfRule>
  </conditionalFormatting>
  <conditionalFormatting sqref="D471">
    <cfRule type="expression" dxfId="516" priority="799">
      <formula>LEN(#REF!)=3</formula>
    </cfRule>
    <cfRule type="expression" dxfId="515" priority="800">
      <formula>AND(#REF!&lt;&gt;"",$F471="")</formula>
    </cfRule>
  </conditionalFormatting>
  <conditionalFormatting sqref="J472">
    <cfRule type="expression" dxfId="514" priority="793">
      <formula>LEN($A472)=3</formula>
    </cfRule>
    <cfRule type="expression" dxfId="513" priority="794">
      <formula>AND($A472&lt;&gt;"",$E472="")</formula>
    </cfRule>
  </conditionalFormatting>
  <conditionalFormatting sqref="D472">
    <cfRule type="expression" dxfId="512" priority="795">
      <formula>LEN(#REF!)=3</formula>
    </cfRule>
    <cfRule type="expression" dxfId="511" priority="796">
      <formula>AND(#REF!&lt;&gt;"",$F472="")</formula>
    </cfRule>
  </conditionalFormatting>
  <conditionalFormatting sqref="J473">
    <cfRule type="expression" dxfId="510" priority="789">
      <formula>LEN($A473)=3</formula>
    </cfRule>
    <cfRule type="expression" dxfId="509" priority="790">
      <formula>AND($A473&lt;&gt;"",$E473="")</formula>
    </cfRule>
  </conditionalFormatting>
  <conditionalFormatting sqref="D473">
    <cfRule type="expression" dxfId="508" priority="791">
      <formula>LEN(#REF!)=3</formula>
    </cfRule>
    <cfRule type="expression" dxfId="507" priority="792">
      <formula>AND(#REF!&lt;&gt;"",$F473="")</formula>
    </cfRule>
  </conditionalFormatting>
  <conditionalFormatting sqref="J474">
    <cfRule type="expression" dxfId="506" priority="787">
      <formula>LEN($A474)=3</formula>
    </cfRule>
    <cfRule type="expression" dxfId="505" priority="788">
      <formula>AND($A474&lt;&gt;"",$E474="")</formula>
    </cfRule>
  </conditionalFormatting>
  <conditionalFormatting sqref="D474">
    <cfRule type="expression" dxfId="504" priority="785">
      <formula>LEN(#REF!)=3</formula>
    </cfRule>
    <cfRule type="expression" dxfId="503" priority="786">
      <formula>AND(#REF!&lt;&gt;"",$F474="")</formula>
    </cfRule>
  </conditionalFormatting>
  <conditionalFormatting sqref="J475">
    <cfRule type="expression" dxfId="502" priority="783">
      <formula>LEN($A475)=3</formula>
    </cfRule>
    <cfRule type="expression" dxfId="501" priority="784">
      <formula>AND($A475&lt;&gt;"",$E475="")</formula>
    </cfRule>
  </conditionalFormatting>
  <conditionalFormatting sqref="D475">
    <cfRule type="expression" dxfId="500" priority="781">
      <formula>LEN(#REF!)=3</formula>
    </cfRule>
    <cfRule type="expression" dxfId="499" priority="782">
      <formula>AND(#REF!&lt;&gt;"",$F475="")</formula>
    </cfRule>
  </conditionalFormatting>
  <conditionalFormatting sqref="J469">
    <cfRule type="expression" dxfId="498" priority="777">
      <formula>LEN($A469)=3</formula>
    </cfRule>
    <cfRule type="expression" dxfId="497" priority="778">
      <formula>AND($A469&lt;&gt;"",$E469="")</formula>
    </cfRule>
  </conditionalFormatting>
  <conditionalFormatting sqref="D469">
    <cfRule type="expression" dxfId="496" priority="779">
      <formula>LEN(#REF!)=3</formula>
    </cfRule>
    <cfRule type="expression" dxfId="495" priority="780">
      <formula>AND(#REF!&lt;&gt;"",$F469="")</formula>
    </cfRule>
  </conditionalFormatting>
  <conditionalFormatting sqref="J476">
    <cfRule type="expression" dxfId="494" priority="775">
      <formula>LEN($A476)=3</formula>
    </cfRule>
    <cfRule type="expression" dxfId="493" priority="776">
      <formula>AND($A476&lt;&gt;"",$E476="")</formula>
    </cfRule>
  </conditionalFormatting>
  <conditionalFormatting sqref="D476">
    <cfRule type="expression" dxfId="492" priority="773">
      <formula>LEN(#REF!)=3</formula>
    </cfRule>
    <cfRule type="expression" dxfId="491" priority="774">
      <formula>AND(#REF!&lt;&gt;"",$F476="")</formula>
    </cfRule>
  </conditionalFormatting>
  <conditionalFormatting sqref="J477">
    <cfRule type="expression" dxfId="490" priority="771">
      <formula>LEN($A477)=3</formula>
    </cfRule>
    <cfRule type="expression" dxfId="489" priority="772">
      <formula>AND($A477&lt;&gt;"",$E477="")</formula>
    </cfRule>
  </conditionalFormatting>
  <conditionalFormatting sqref="D477">
    <cfRule type="expression" dxfId="488" priority="769">
      <formula>LEN(#REF!)=3</formula>
    </cfRule>
    <cfRule type="expression" dxfId="487" priority="770">
      <formula>AND(#REF!&lt;&gt;"",$F477="")</formula>
    </cfRule>
  </conditionalFormatting>
  <conditionalFormatting sqref="J478">
    <cfRule type="expression" dxfId="486" priority="767">
      <formula>LEN($A478)=3</formula>
    </cfRule>
    <cfRule type="expression" dxfId="485" priority="768">
      <formula>AND($A478&lt;&gt;"",$E478="")</formula>
    </cfRule>
  </conditionalFormatting>
  <conditionalFormatting sqref="D478">
    <cfRule type="expression" dxfId="484" priority="765">
      <formula>LEN(#REF!)=3</formula>
    </cfRule>
    <cfRule type="expression" dxfId="483" priority="766">
      <formula>AND(#REF!&lt;&gt;"",$F478="")</formula>
    </cfRule>
  </conditionalFormatting>
  <conditionalFormatting sqref="J1065">
    <cfRule type="expression" dxfId="482" priority="763">
      <formula>LEN($A1065)=3</formula>
    </cfRule>
    <cfRule type="expression" dxfId="481" priority="764">
      <formula>AND($A1065&lt;&gt;"",$E1065="")</formula>
    </cfRule>
  </conditionalFormatting>
  <conditionalFormatting sqref="D1065">
    <cfRule type="expression" dxfId="480" priority="762">
      <formula>LEN(#REF!)=3</formula>
    </cfRule>
  </conditionalFormatting>
  <conditionalFormatting sqref="D1129">
    <cfRule type="expression" dxfId="479" priority="486">
      <formula>LEN(#REF!)=3</formula>
    </cfRule>
    <cfRule type="expression" dxfId="478" priority="487">
      <formula>AND(#REF!&lt;&gt;"",$F1129="")</formula>
    </cfRule>
  </conditionalFormatting>
  <conditionalFormatting sqref="D1085">
    <cfRule type="expression" dxfId="477" priority="543">
      <formula>LEN(#REF!)=3</formula>
    </cfRule>
    <cfRule type="expression" dxfId="476" priority="544">
      <formula>AND(#REF!&lt;&gt;"",$F1085="")</formula>
    </cfRule>
  </conditionalFormatting>
  <conditionalFormatting sqref="J1085">
    <cfRule type="expression" dxfId="475" priority="541">
      <formula>LEN($A1085)=3</formula>
    </cfRule>
    <cfRule type="expression" dxfId="474" priority="542">
      <formula>AND($A1085&lt;&gt;"",$E1085="")</formula>
    </cfRule>
  </conditionalFormatting>
  <conditionalFormatting sqref="D1291">
    <cfRule type="expression" dxfId="473" priority="663">
      <formula>LEN(#REF!)=3</formula>
    </cfRule>
    <cfRule type="expression" dxfId="472" priority="664">
      <formula>AND(#REF!&lt;&gt;"",$F1291="")</formula>
    </cfRule>
  </conditionalFormatting>
  <conditionalFormatting sqref="J1087">
    <cfRule type="expression" dxfId="471" priority="533">
      <formula>LEN($A1087)=3</formula>
    </cfRule>
    <cfRule type="expression" dxfId="470" priority="534">
      <formula>AND($A1087&lt;&gt;"",$E1087="")</formula>
    </cfRule>
  </conditionalFormatting>
  <conditionalFormatting sqref="D1087">
    <cfRule type="expression" dxfId="469" priority="535">
      <formula>LEN(#REF!)=3</formula>
    </cfRule>
    <cfRule type="expression" dxfId="468" priority="536">
      <formula>AND(#REF!&lt;&gt;"",$F1087="")</formula>
    </cfRule>
  </conditionalFormatting>
  <conditionalFormatting sqref="J1286">
    <cfRule type="expression" dxfId="467" priority="630">
      <formula>LEN($A1286)=3</formula>
    </cfRule>
    <cfRule type="expression" dxfId="466" priority="631">
      <formula>AND($A1286&lt;&gt;"",$E1286="")</formula>
    </cfRule>
  </conditionalFormatting>
  <conditionalFormatting sqref="J1082:J1083">
    <cfRule type="expression" dxfId="465" priority="696">
      <formula>LEN($A1082)=3</formula>
    </cfRule>
    <cfRule type="expression" dxfId="464" priority="697">
      <formula>AND($A1082&lt;&gt;"",$E1082="")</formula>
    </cfRule>
  </conditionalFormatting>
  <conditionalFormatting sqref="D1082:D1083">
    <cfRule type="expression" dxfId="463" priority="698">
      <formula>LEN(#REF!)=3</formula>
    </cfRule>
    <cfRule type="expression" dxfId="462" priority="699">
      <formula>AND(#REF!&lt;&gt;"",$F1082="")</formula>
    </cfRule>
  </conditionalFormatting>
  <conditionalFormatting sqref="D1081">
    <cfRule type="expression" dxfId="461" priority="694">
      <formula>LEN(#REF!)=3</formula>
    </cfRule>
    <cfRule type="expression" dxfId="460" priority="695">
      <formula>AND(#REF!&lt;&gt;"",$F1081="")</formula>
    </cfRule>
  </conditionalFormatting>
  <conditionalFormatting sqref="J1084">
    <cfRule type="expression" dxfId="459" priority="684">
      <formula>LEN($A1084)=3</formula>
    </cfRule>
    <cfRule type="expression" dxfId="458" priority="685">
      <formula>AND($A1084&lt;&gt;"",$E1084="")</formula>
    </cfRule>
  </conditionalFormatting>
  <conditionalFormatting sqref="D1084">
    <cfRule type="expression" dxfId="457" priority="686">
      <formula>LEN(#REF!)=3</formula>
    </cfRule>
    <cfRule type="expression" dxfId="456" priority="687">
      <formula>AND(#REF!&lt;&gt;"",$F1084="")</formula>
    </cfRule>
  </conditionalFormatting>
  <conditionalFormatting sqref="J1130:J1131">
    <cfRule type="expression" dxfId="455" priority="488">
      <formula>LEN($A1130)=3</formula>
    </cfRule>
    <cfRule type="expression" dxfId="454" priority="489">
      <formula>AND($A1130&lt;&gt;"",$E1130="")</formula>
    </cfRule>
  </conditionalFormatting>
  <conditionalFormatting sqref="D1130:D1131">
    <cfRule type="expression" dxfId="453" priority="490">
      <formula>LEN(#REF!)=3</formula>
    </cfRule>
    <cfRule type="expression" dxfId="452" priority="491">
      <formula>AND(#REF!&lt;&gt;"",$F1130="")</formula>
    </cfRule>
  </conditionalFormatting>
  <conditionalFormatting sqref="J1283">
    <cfRule type="expression" dxfId="451" priority="623">
      <formula>LEN($A1283)=3</formula>
    </cfRule>
    <cfRule type="expression" dxfId="450" priority="624">
      <formula>AND($A1283&lt;&gt;"",$E1283="")</formula>
    </cfRule>
  </conditionalFormatting>
  <conditionalFormatting sqref="D1283">
    <cfRule type="expression" dxfId="449" priority="625">
      <formula>LEN(#REF!)=3</formula>
    </cfRule>
    <cfRule type="expression" dxfId="448" priority="626">
      <formula>AND(#REF!&lt;&gt;"",$F1283="")</formula>
    </cfRule>
  </conditionalFormatting>
  <conditionalFormatting sqref="D1295">
    <cfRule type="expression" dxfId="447" priority="667">
      <formula>LEN(#REF!)=3</formula>
    </cfRule>
    <cfRule type="expression" dxfId="446" priority="668">
      <formula>AND(#REF!&lt;&gt;"",$F1295="")</formula>
    </cfRule>
  </conditionalFormatting>
  <conditionalFormatting sqref="J1295">
    <cfRule type="expression" dxfId="445" priority="665">
      <formula>LEN($A1295)=3</formula>
    </cfRule>
    <cfRule type="expression" dxfId="444" priority="666">
      <formula>AND($A1295&lt;&gt;"",$E1295="")</formula>
    </cfRule>
  </conditionalFormatting>
  <conditionalFormatting sqref="J1294">
    <cfRule type="expression" dxfId="443" priority="633">
      <formula>LEN($A1294)=3</formula>
    </cfRule>
    <cfRule type="expression" dxfId="442" priority="634">
      <formula>AND($A1294&lt;&gt;"",$E1294="")</formula>
    </cfRule>
  </conditionalFormatting>
  <conditionalFormatting sqref="D1088">
    <cfRule type="expression" dxfId="441" priority="527">
      <formula>LEN(#REF!)=3</formula>
    </cfRule>
    <cfRule type="expression" dxfId="440" priority="528">
      <formula>AND(#REF!&lt;&gt;"",$F1088="")</formula>
    </cfRule>
  </conditionalFormatting>
  <conditionalFormatting sqref="D1294">
    <cfRule type="expression" dxfId="439" priority="635">
      <formula>LEN(#REF!)=3</formula>
    </cfRule>
    <cfRule type="expression" dxfId="438" priority="636">
      <formula>AND(#REF!&lt;&gt;"",$F1294="")</formula>
    </cfRule>
  </conditionalFormatting>
  <conditionalFormatting sqref="D1286">
    <cfRule type="expression" dxfId="437" priority="632">
      <formula>LEN(#REF!)=3</formula>
    </cfRule>
  </conditionalFormatting>
  <conditionalFormatting sqref="J1287">
    <cfRule type="expression" dxfId="436" priority="627">
      <formula>LEN($A1287)=3</formula>
    </cfRule>
    <cfRule type="expression" dxfId="435" priority="628">
      <formula>AND($A1287&lt;&gt;"",$E1287="")</formula>
    </cfRule>
  </conditionalFormatting>
  <conditionalFormatting sqref="D1287">
    <cfRule type="expression" dxfId="434" priority="629">
      <formula>LEN(#REF!)=3</formula>
    </cfRule>
  </conditionalFormatting>
  <conditionalFormatting sqref="D1134">
    <cfRule type="expression" dxfId="433" priority="476">
      <formula>LEN(#REF!)=3</formula>
    </cfRule>
    <cfRule type="expression" dxfId="432" priority="477">
      <formula>AND(#REF!&lt;&gt;"",$F1134="")</formula>
    </cfRule>
  </conditionalFormatting>
  <conditionalFormatting sqref="J1134">
    <cfRule type="expression" dxfId="431" priority="474">
      <formula>LEN($A1134)=3</formula>
    </cfRule>
    <cfRule type="expression" dxfId="430" priority="475">
      <formula>AND($A1134&lt;&gt;"",$E1134="")</formula>
    </cfRule>
  </conditionalFormatting>
  <conditionalFormatting sqref="D1135">
    <cfRule type="expression" dxfId="429" priority="472">
      <formula>LEN(#REF!)=3</formula>
    </cfRule>
    <cfRule type="expression" dxfId="428" priority="473">
      <formula>AND(#REF!&lt;&gt;"",$F1135="")</formula>
    </cfRule>
  </conditionalFormatting>
  <conditionalFormatting sqref="J1086">
    <cfRule type="expression" dxfId="427" priority="537">
      <formula>LEN($A1086)=3</formula>
    </cfRule>
    <cfRule type="expression" dxfId="426" priority="538">
      <formula>AND($A1086&lt;&gt;"",$E1086="")</formula>
    </cfRule>
  </conditionalFormatting>
  <conditionalFormatting sqref="D1086">
    <cfRule type="expression" dxfId="425" priority="539">
      <formula>LEN(#REF!)=3</formula>
    </cfRule>
    <cfRule type="expression" dxfId="424" priority="540">
      <formula>AND(#REF!&lt;&gt;"",$F1086="")</formula>
    </cfRule>
  </conditionalFormatting>
  <conditionalFormatting sqref="D1132">
    <cfRule type="expression" dxfId="423" priority="484">
      <formula>LEN(#REF!)=3</formula>
    </cfRule>
    <cfRule type="expression" dxfId="422" priority="485">
      <formula>AND(#REF!&lt;&gt;"",$F1132="")</formula>
    </cfRule>
  </conditionalFormatting>
  <conditionalFormatting sqref="J1132">
    <cfRule type="expression" dxfId="421" priority="482">
      <formula>LEN($A1132)=3</formula>
    </cfRule>
    <cfRule type="expression" dxfId="420" priority="483">
      <formula>AND($A1132&lt;&gt;"",$E1132="")</formula>
    </cfRule>
  </conditionalFormatting>
  <conditionalFormatting sqref="D1136">
    <cfRule type="expression" dxfId="419" priority="468">
      <formula>LEN(#REF!)=3</formula>
    </cfRule>
    <cfRule type="expression" dxfId="418" priority="469">
      <formula>AND(#REF!&lt;&gt;"",$F1136="")</formula>
    </cfRule>
  </conditionalFormatting>
  <conditionalFormatting sqref="J1076">
    <cfRule type="expression" dxfId="417" priority="503">
      <formula>LEN($A1076)=3</formula>
    </cfRule>
    <cfRule type="expression" dxfId="416" priority="504">
      <formula>AND($A1076&lt;&gt;"",$E1076="")</formula>
    </cfRule>
  </conditionalFormatting>
  <conditionalFormatting sqref="D1076">
    <cfRule type="expression" dxfId="415" priority="505">
      <formula>LEN(#REF!)=3</formula>
    </cfRule>
    <cfRule type="expression" dxfId="414" priority="506">
      <formula>AND(#REF!&lt;&gt;"",$F1076="")</formula>
    </cfRule>
  </conditionalFormatting>
  <conditionalFormatting sqref="D1078">
    <cfRule type="expression" dxfId="413" priority="497">
      <formula>LEN(#REF!)=3</formula>
    </cfRule>
    <cfRule type="expression" dxfId="412" priority="498">
      <formula>AND(#REF!&lt;&gt;"",$F1078="")</formula>
    </cfRule>
  </conditionalFormatting>
  <conditionalFormatting sqref="J1078">
    <cfRule type="expression" dxfId="411" priority="495">
      <formula>LEN($A1078)=3</formula>
    </cfRule>
    <cfRule type="expression" dxfId="410" priority="496">
      <formula>AND($A1078&lt;&gt;"",$E1078="")</formula>
    </cfRule>
  </conditionalFormatting>
  <conditionalFormatting sqref="J1073">
    <cfRule type="expression" dxfId="409" priority="523">
      <formula>LEN($A1073)=3</formula>
    </cfRule>
    <cfRule type="expression" dxfId="408" priority="524">
      <formula>AND($A1073&lt;&gt;"",$E1073="")</formula>
    </cfRule>
  </conditionalFormatting>
  <conditionalFormatting sqref="D1073">
    <cfRule type="expression" dxfId="407" priority="525">
      <formula>LEN(#REF!)=3</formula>
    </cfRule>
    <cfRule type="expression" dxfId="406" priority="526">
      <formula>AND(#REF!&lt;&gt;"",$F1073="")</formula>
    </cfRule>
  </conditionalFormatting>
  <conditionalFormatting sqref="J1074">
    <cfRule type="expression" dxfId="405" priority="519">
      <formula>LEN($A1074)=3</formula>
    </cfRule>
    <cfRule type="expression" dxfId="404" priority="520">
      <formula>AND($A1074&lt;&gt;"",$E1074="")</formula>
    </cfRule>
  </conditionalFormatting>
  <conditionalFormatting sqref="D1074">
    <cfRule type="expression" dxfId="403" priority="521">
      <formula>LEN(#REF!)=3</formula>
    </cfRule>
    <cfRule type="expression" dxfId="402" priority="522">
      <formula>AND(#REF!&lt;&gt;"",$F1074="")</formula>
    </cfRule>
  </conditionalFormatting>
  <conditionalFormatting sqref="J1075">
    <cfRule type="expression" dxfId="401" priority="515">
      <formula>LEN($A1075)=3</formula>
    </cfRule>
    <cfRule type="expression" dxfId="400" priority="516">
      <formula>AND($A1075&lt;&gt;"",$E1075="")</formula>
    </cfRule>
  </conditionalFormatting>
  <conditionalFormatting sqref="D1075">
    <cfRule type="expression" dxfId="399" priority="517">
      <formula>LEN(#REF!)=3</formula>
    </cfRule>
    <cfRule type="expression" dxfId="398" priority="518">
      <formula>AND(#REF!&lt;&gt;"",$F1075="")</formula>
    </cfRule>
  </conditionalFormatting>
  <conditionalFormatting sqref="J1068">
    <cfRule type="expression" dxfId="397" priority="511">
      <formula>LEN($A1068)=3</formula>
    </cfRule>
    <cfRule type="expression" dxfId="396" priority="512">
      <formula>AND($A1068&lt;&gt;"",$E1068="")</formula>
    </cfRule>
  </conditionalFormatting>
  <conditionalFormatting sqref="D1068">
    <cfRule type="expression" dxfId="395" priority="513">
      <formula>LEN(#REF!)=3</formula>
    </cfRule>
    <cfRule type="expression" dxfId="394" priority="514">
      <formula>AND(#REF!&lt;&gt;"",$F1068="")</formula>
    </cfRule>
  </conditionalFormatting>
  <conditionalFormatting sqref="J1069">
    <cfRule type="expression" dxfId="393" priority="507">
      <formula>LEN($A1069)=3</formula>
    </cfRule>
    <cfRule type="expression" dxfId="392" priority="508">
      <formula>AND($A1069&lt;&gt;"",$E1069="")</formula>
    </cfRule>
  </conditionalFormatting>
  <conditionalFormatting sqref="D1069">
    <cfRule type="expression" dxfId="391" priority="509">
      <formula>LEN(#REF!)=3</formula>
    </cfRule>
    <cfRule type="expression" dxfId="390" priority="510">
      <formula>AND(#REF!&lt;&gt;"",$F1069="")</formula>
    </cfRule>
  </conditionalFormatting>
  <conditionalFormatting sqref="J1125">
    <cfRule type="expression" dxfId="389" priority="436">
      <formula>LEN($A1125)=3</formula>
    </cfRule>
    <cfRule type="expression" dxfId="388" priority="437">
      <formula>AND($A1125&lt;&gt;"",$E1125="")</formula>
    </cfRule>
  </conditionalFormatting>
  <conditionalFormatting sqref="D1125">
    <cfRule type="expression" dxfId="387" priority="438">
      <formula>LEN(#REF!)=3</formula>
    </cfRule>
    <cfRule type="expression" dxfId="386" priority="439">
      <formula>AND(#REF!&lt;&gt;"",$F1125="")</formula>
    </cfRule>
  </conditionalFormatting>
  <conditionalFormatting sqref="J1077">
    <cfRule type="expression" dxfId="385" priority="499">
      <formula>LEN($A1077)=3</formula>
    </cfRule>
    <cfRule type="expression" dxfId="384" priority="500">
      <formula>AND($A1077&lt;&gt;"",$E1077="")</formula>
    </cfRule>
  </conditionalFormatting>
  <conditionalFormatting sqref="D1077">
    <cfRule type="expression" dxfId="383" priority="501">
      <formula>LEN(#REF!)=3</formula>
    </cfRule>
    <cfRule type="expression" dxfId="382" priority="502">
      <formula>AND(#REF!&lt;&gt;"",$F1077="")</formula>
    </cfRule>
  </conditionalFormatting>
  <conditionalFormatting sqref="J1120">
    <cfRule type="expression" dxfId="381" priority="432">
      <formula>LEN($A1120)=3</formula>
    </cfRule>
    <cfRule type="expression" dxfId="380" priority="433">
      <formula>AND($A1120&lt;&gt;"",$E1120="")</formula>
    </cfRule>
  </conditionalFormatting>
  <conditionalFormatting sqref="D1120">
    <cfRule type="expression" dxfId="379" priority="434">
      <formula>LEN(#REF!)=3</formula>
    </cfRule>
    <cfRule type="expression" dxfId="378" priority="435">
      <formula>AND(#REF!&lt;&gt;"",$F1120="")</formula>
    </cfRule>
  </conditionalFormatting>
  <conditionalFormatting sqref="J1110">
    <cfRule type="expression" dxfId="377" priority="493">
      <formula>LEN($A1110)=3</formula>
    </cfRule>
    <cfRule type="expression" dxfId="376" priority="494">
      <formula>AND($A1110&lt;&gt;"",$E1110="")</formula>
    </cfRule>
  </conditionalFormatting>
  <conditionalFormatting sqref="D1110">
    <cfRule type="expression" dxfId="375" priority="492">
      <formula>LEN(#REF!)=3</formula>
    </cfRule>
  </conditionalFormatting>
  <conditionalFormatting sqref="D1133">
    <cfRule type="expression" dxfId="374" priority="480">
      <formula>LEN(#REF!)=3</formula>
    </cfRule>
    <cfRule type="expression" dxfId="373" priority="481">
      <formula>AND(#REF!&lt;&gt;"",$F1133="")</formula>
    </cfRule>
  </conditionalFormatting>
  <conditionalFormatting sqref="J1133">
    <cfRule type="expression" dxfId="372" priority="478">
      <formula>LEN($A1133)=3</formula>
    </cfRule>
    <cfRule type="expression" dxfId="371" priority="479">
      <formula>AND($A1133&lt;&gt;"",$E1133="")</formula>
    </cfRule>
  </conditionalFormatting>
  <conditionalFormatting sqref="J1135">
    <cfRule type="expression" dxfId="370" priority="470">
      <formula>LEN($A1135)=3</formula>
    </cfRule>
    <cfRule type="expression" dxfId="369" priority="471">
      <formula>AND($A1135&lt;&gt;"",$E1135="")</formula>
    </cfRule>
  </conditionalFormatting>
  <conditionalFormatting sqref="J1181">
    <cfRule type="expression" dxfId="368" priority="403">
      <formula>LEN($A1181)=3</formula>
    </cfRule>
    <cfRule type="expression" dxfId="367" priority="404">
      <formula>AND($A1181&lt;&gt;"",$E1181="")</formula>
    </cfRule>
  </conditionalFormatting>
  <conditionalFormatting sqref="D1181">
    <cfRule type="expression" dxfId="366" priority="405">
      <formula>LEN(#REF!)=3</formula>
    </cfRule>
    <cfRule type="expression" dxfId="365" priority="406">
      <formula>AND(#REF!&lt;&gt;"",$F1181="")</formula>
    </cfRule>
  </conditionalFormatting>
  <conditionalFormatting sqref="J1122">
    <cfRule type="expression" dxfId="364" priority="444">
      <formula>LEN($A1122)=3</formula>
    </cfRule>
    <cfRule type="expression" dxfId="363" priority="445">
      <formula>AND($A1122&lt;&gt;"",$E1122="")</formula>
    </cfRule>
  </conditionalFormatting>
  <conditionalFormatting sqref="D1122">
    <cfRule type="expression" dxfId="362" priority="446">
      <formula>LEN(#REF!)=3</formula>
    </cfRule>
    <cfRule type="expression" dxfId="361" priority="447">
      <formula>AND(#REF!&lt;&gt;"",$F1122="")</formula>
    </cfRule>
  </conditionalFormatting>
  <conditionalFormatting sqref="D1123">
    <cfRule type="expression" dxfId="360" priority="430">
      <formula>LEN(#REF!)=3</formula>
    </cfRule>
    <cfRule type="expression" dxfId="359" priority="431">
      <formula>AND(#REF!&lt;&gt;"",$F1123="")</formula>
    </cfRule>
  </conditionalFormatting>
  <conditionalFormatting sqref="J1123">
    <cfRule type="expression" dxfId="358" priority="428">
      <formula>LEN($A1123)=3</formula>
    </cfRule>
    <cfRule type="expression" dxfId="357" priority="429">
      <formula>AND($A1123&lt;&gt;"",$E1123="")</formula>
    </cfRule>
  </conditionalFormatting>
  <conditionalFormatting sqref="J1118">
    <cfRule type="expression" dxfId="356" priority="464">
      <formula>LEN($A1118)=3</formula>
    </cfRule>
    <cfRule type="expression" dxfId="355" priority="465">
      <formula>AND($A1118&lt;&gt;"",$E1118="")</formula>
    </cfRule>
  </conditionalFormatting>
  <conditionalFormatting sqref="D1118">
    <cfRule type="expression" dxfId="354" priority="466">
      <formula>LEN(#REF!)=3</formula>
    </cfRule>
    <cfRule type="expression" dxfId="353" priority="467">
      <formula>AND(#REF!&lt;&gt;"",$F1118="")</formula>
    </cfRule>
  </conditionalFormatting>
  <conditionalFormatting sqref="J1119">
    <cfRule type="expression" dxfId="352" priority="460">
      <formula>LEN($A1119)=3</formula>
    </cfRule>
    <cfRule type="expression" dxfId="351" priority="461">
      <formula>AND($A1119&lt;&gt;"",$E1119="")</formula>
    </cfRule>
  </conditionalFormatting>
  <conditionalFormatting sqref="D1119">
    <cfRule type="expression" dxfId="350" priority="462">
      <formula>LEN(#REF!)=3</formula>
    </cfRule>
    <cfRule type="expression" dxfId="349" priority="463">
      <formula>AND(#REF!&lt;&gt;"",$F1119="")</formula>
    </cfRule>
  </conditionalFormatting>
  <conditionalFormatting sqref="J1121">
    <cfRule type="expression" dxfId="348" priority="456">
      <formula>LEN($A1121)=3</formula>
    </cfRule>
    <cfRule type="expression" dxfId="347" priority="457">
      <formula>AND($A1121&lt;&gt;"",$E1121="")</formula>
    </cfRule>
  </conditionalFormatting>
  <conditionalFormatting sqref="D1121">
    <cfRule type="expression" dxfId="346" priority="458">
      <formula>LEN(#REF!)=3</formula>
    </cfRule>
    <cfRule type="expression" dxfId="345" priority="459">
      <formula>AND(#REF!&lt;&gt;"",$F1121="")</formula>
    </cfRule>
  </conditionalFormatting>
  <conditionalFormatting sqref="J1113">
    <cfRule type="expression" dxfId="344" priority="452">
      <formula>LEN($A1113)=3</formula>
    </cfRule>
    <cfRule type="expression" dxfId="343" priority="453">
      <formula>AND($A1113&lt;&gt;"",$E1113="")</formula>
    </cfRule>
  </conditionalFormatting>
  <conditionalFormatting sqref="D1113">
    <cfRule type="expression" dxfId="342" priority="454">
      <formula>LEN(#REF!)=3</formula>
    </cfRule>
    <cfRule type="expression" dxfId="341" priority="455">
      <formula>AND(#REF!&lt;&gt;"",$F1113="")</formula>
    </cfRule>
  </conditionalFormatting>
  <conditionalFormatting sqref="J1114">
    <cfRule type="expression" dxfId="340" priority="448">
      <formula>LEN($A1114)=3</formula>
    </cfRule>
    <cfRule type="expression" dxfId="339" priority="449">
      <formula>AND($A1114&lt;&gt;"",$E1114="")</formula>
    </cfRule>
  </conditionalFormatting>
  <conditionalFormatting sqref="D1114">
    <cfRule type="expression" dxfId="338" priority="450">
      <formula>LEN(#REF!)=3</formula>
    </cfRule>
    <cfRule type="expression" dxfId="337" priority="451">
      <formula>AND(#REF!&lt;&gt;"",$F1114="")</formula>
    </cfRule>
  </conditionalFormatting>
  <conditionalFormatting sqref="J1124">
    <cfRule type="expression" dxfId="336" priority="440">
      <formula>LEN($A1124)=3</formula>
    </cfRule>
    <cfRule type="expression" dxfId="335" priority="441">
      <formula>AND($A1124&lt;&gt;"",$E1124="")</formula>
    </cfRule>
  </conditionalFormatting>
  <conditionalFormatting sqref="D1124">
    <cfRule type="expression" dxfId="334" priority="442">
      <formula>LEN(#REF!)=3</formula>
    </cfRule>
    <cfRule type="expression" dxfId="333" priority="443">
      <formula>AND(#REF!&lt;&gt;"",$F1124="")</formula>
    </cfRule>
  </conditionalFormatting>
  <conditionalFormatting sqref="J1126">
    <cfRule type="expression" dxfId="332" priority="424">
      <formula>LEN($A1126)=3</formula>
    </cfRule>
    <cfRule type="expression" dxfId="331" priority="425">
      <formula>AND($A1126&lt;&gt;"",$E1126="")</formula>
    </cfRule>
  </conditionalFormatting>
  <conditionalFormatting sqref="D1126">
    <cfRule type="expression" dxfId="330" priority="426">
      <formula>LEN(#REF!)=3</formula>
    </cfRule>
    <cfRule type="expression" dxfId="329" priority="427">
      <formula>AND(#REF!&lt;&gt;"",$F1126="")</formula>
    </cfRule>
  </conditionalFormatting>
  <conditionalFormatting sqref="J1173">
    <cfRule type="expression" dxfId="328" priority="353">
      <formula>LEN($A1173)=3</formula>
    </cfRule>
    <cfRule type="expression" dxfId="327" priority="354">
      <formula>AND($A1173&lt;&gt;"",$E1173="")</formula>
    </cfRule>
  </conditionalFormatting>
  <conditionalFormatting sqref="D1173">
    <cfRule type="expression" dxfId="326" priority="355">
      <formula>LEN(#REF!)=3</formula>
    </cfRule>
    <cfRule type="expression" dxfId="325" priority="356">
      <formula>AND(#REF!&lt;&gt;"",$F1173="")</formula>
    </cfRule>
  </conditionalFormatting>
  <conditionalFormatting sqref="D1176">
    <cfRule type="expression" dxfId="324" priority="415">
      <formula>LEN(#REF!)=3</formula>
    </cfRule>
    <cfRule type="expression" dxfId="323" priority="416">
      <formula>AND(#REF!&lt;&gt;"",$F1176="")</formula>
    </cfRule>
  </conditionalFormatting>
  <conditionalFormatting sqref="D1179">
    <cfRule type="expression" dxfId="322" priority="413">
      <formula>LEN(#REF!)=3</formula>
    </cfRule>
    <cfRule type="expression" dxfId="321" priority="414">
      <formula>AND(#REF!&lt;&gt;"",$F1179="")</formula>
    </cfRule>
  </conditionalFormatting>
  <conditionalFormatting sqref="J1179">
    <cfRule type="expression" dxfId="320" priority="411">
      <formula>LEN($A1179)=3</formula>
    </cfRule>
    <cfRule type="expression" dxfId="319" priority="412">
      <formula>AND($A1179&lt;&gt;"",$E1179="")</formula>
    </cfRule>
  </conditionalFormatting>
  <conditionalFormatting sqref="D1183">
    <cfRule type="expression" dxfId="318" priority="397">
      <formula>LEN(#REF!)=3</formula>
    </cfRule>
    <cfRule type="expression" dxfId="317" priority="398">
      <formula>AND(#REF!&lt;&gt;"",$F1183="")</formula>
    </cfRule>
  </conditionalFormatting>
  <conditionalFormatting sqref="J1172">
    <cfRule type="expression" dxfId="316" priority="365">
      <formula>LEN($A1172)=3</formula>
    </cfRule>
    <cfRule type="expression" dxfId="315" priority="366">
      <formula>AND($A1172&lt;&gt;"",$E1172="")</formula>
    </cfRule>
  </conditionalFormatting>
  <conditionalFormatting sqref="D1172">
    <cfRule type="expression" dxfId="314" priority="367">
      <formula>LEN(#REF!)=3</formula>
    </cfRule>
    <cfRule type="expression" dxfId="313" priority="368">
      <formula>AND(#REF!&lt;&gt;"",$F1172="")</formula>
    </cfRule>
  </conditionalFormatting>
  <conditionalFormatting sqref="J1167">
    <cfRule type="expression" dxfId="312" priority="361">
      <formula>LEN($A1167)=3</formula>
    </cfRule>
    <cfRule type="expression" dxfId="311" priority="362">
      <formula>AND($A1167&lt;&gt;"",$E1167="")</formula>
    </cfRule>
  </conditionalFormatting>
  <conditionalFormatting sqref="D1167">
    <cfRule type="expression" dxfId="310" priority="363">
      <formula>LEN(#REF!)=3</formula>
    </cfRule>
    <cfRule type="expression" dxfId="309" priority="364">
      <formula>AND(#REF!&lt;&gt;"",$F1167="")</formula>
    </cfRule>
  </conditionalFormatting>
  <conditionalFormatting sqref="J1157">
    <cfRule type="expression" dxfId="308" priority="422">
      <formula>LEN($A1157)=3</formula>
    </cfRule>
    <cfRule type="expression" dxfId="307" priority="423">
      <formula>AND($A1157&lt;&gt;"",$E1157="")</formula>
    </cfRule>
  </conditionalFormatting>
  <conditionalFormatting sqref="D1157">
    <cfRule type="expression" dxfId="306" priority="421">
      <formula>LEN(#REF!)=3</formula>
    </cfRule>
  </conditionalFormatting>
  <conditionalFormatting sqref="D1180">
    <cfRule type="expression" dxfId="305" priority="409">
      <formula>LEN(#REF!)=3</formula>
    </cfRule>
    <cfRule type="expression" dxfId="304" priority="410">
      <formula>AND(#REF!&lt;&gt;"",$F1180="")</formula>
    </cfRule>
  </conditionalFormatting>
  <conditionalFormatting sqref="J1180">
    <cfRule type="expression" dxfId="303" priority="407">
      <formula>LEN($A1180)=3</formula>
    </cfRule>
    <cfRule type="expression" dxfId="302" priority="408">
      <formula>AND($A1180&lt;&gt;"",$E1180="")</formula>
    </cfRule>
  </conditionalFormatting>
  <conditionalFormatting sqref="J1182">
    <cfRule type="expression" dxfId="301" priority="399">
      <formula>LEN($A1182)=3</formula>
    </cfRule>
    <cfRule type="expression" dxfId="300" priority="400">
      <formula>AND($A1182&lt;&gt;"",$E1182="")</formula>
    </cfRule>
  </conditionalFormatting>
  <conditionalFormatting sqref="D1182">
    <cfRule type="expression" dxfId="299" priority="401">
      <formula>LEN(#REF!)=3</formula>
    </cfRule>
    <cfRule type="expression" dxfId="298" priority="402">
      <formula>AND(#REF!&lt;&gt;"",$F1182="")</formula>
    </cfRule>
  </conditionalFormatting>
  <conditionalFormatting sqref="J1177:J1178">
    <cfRule type="expression" dxfId="297" priority="417">
      <formula>LEN($A1177)=3</formula>
    </cfRule>
    <cfRule type="expression" dxfId="296" priority="418">
      <formula>AND($A1177&lt;&gt;"",$E1177="")</formula>
    </cfRule>
  </conditionalFormatting>
  <conditionalFormatting sqref="D1177:D1178">
    <cfRule type="expression" dxfId="295" priority="419">
      <formula>LEN(#REF!)=3</formula>
    </cfRule>
    <cfRule type="expression" dxfId="294" priority="420">
      <formula>AND(#REF!&lt;&gt;"",$F1177="")</formula>
    </cfRule>
  </conditionalFormatting>
  <conditionalFormatting sqref="J1169">
    <cfRule type="expression" dxfId="293" priority="373">
      <formula>LEN($A1169)=3</formula>
    </cfRule>
    <cfRule type="expression" dxfId="292" priority="374">
      <formula>AND($A1169&lt;&gt;"",$E1169="")</formula>
    </cfRule>
  </conditionalFormatting>
  <conditionalFormatting sqref="D1169">
    <cfRule type="expression" dxfId="291" priority="375">
      <formula>LEN(#REF!)=3</formula>
    </cfRule>
    <cfRule type="expression" dxfId="290" priority="376">
      <formula>AND(#REF!&lt;&gt;"",$F1169="")</formula>
    </cfRule>
  </conditionalFormatting>
  <conditionalFormatting sqref="D1170">
    <cfRule type="expression" dxfId="289" priority="359">
      <formula>LEN(#REF!)=3</formula>
    </cfRule>
    <cfRule type="expression" dxfId="288" priority="360">
      <formula>AND(#REF!&lt;&gt;"",$F1170="")</formula>
    </cfRule>
  </conditionalFormatting>
  <conditionalFormatting sqref="J1170">
    <cfRule type="expression" dxfId="287" priority="357">
      <formula>LEN($A1170)=3</formula>
    </cfRule>
    <cfRule type="expression" dxfId="286" priority="358">
      <formula>AND($A1170&lt;&gt;"",$E1170="")</formula>
    </cfRule>
  </conditionalFormatting>
  <conditionalFormatting sqref="J1165">
    <cfRule type="expression" dxfId="285" priority="393">
      <formula>LEN($A1165)=3</formula>
    </cfRule>
    <cfRule type="expression" dxfId="284" priority="394">
      <formula>AND($A1165&lt;&gt;"",$E1165="")</formula>
    </cfRule>
  </conditionalFormatting>
  <conditionalFormatting sqref="D1165">
    <cfRule type="expression" dxfId="283" priority="395">
      <formula>LEN(#REF!)=3</formula>
    </cfRule>
    <cfRule type="expression" dxfId="282" priority="396">
      <formula>AND(#REF!&lt;&gt;"",$F1165="")</formula>
    </cfRule>
  </conditionalFormatting>
  <conditionalFormatting sqref="J1166">
    <cfRule type="expression" dxfId="281" priority="389">
      <formula>LEN($A1166)=3</formula>
    </cfRule>
    <cfRule type="expression" dxfId="280" priority="390">
      <formula>AND($A1166&lt;&gt;"",$E1166="")</formula>
    </cfRule>
  </conditionalFormatting>
  <conditionalFormatting sqref="D1166">
    <cfRule type="expression" dxfId="279" priority="391">
      <formula>LEN(#REF!)=3</formula>
    </cfRule>
    <cfRule type="expression" dxfId="278" priority="392">
      <formula>AND(#REF!&lt;&gt;"",$F1166="")</formula>
    </cfRule>
  </conditionalFormatting>
  <conditionalFormatting sqref="J1168">
    <cfRule type="expression" dxfId="277" priority="385">
      <formula>LEN($A1168)=3</formula>
    </cfRule>
    <cfRule type="expression" dxfId="276" priority="386">
      <formula>AND($A1168&lt;&gt;"",$E1168="")</formula>
    </cfRule>
  </conditionalFormatting>
  <conditionalFormatting sqref="D1168">
    <cfRule type="expression" dxfId="275" priority="387">
      <formula>LEN(#REF!)=3</formula>
    </cfRule>
    <cfRule type="expression" dxfId="274" priority="388">
      <formula>AND(#REF!&lt;&gt;"",$F1168="")</formula>
    </cfRule>
  </conditionalFormatting>
  <conditionalFormatting sqref="J1160">
    <cfRule type="expression" dxfId="273" priority="381">
      <formula>LEN($A1160)=3</formula>
    </cfRule>
    <cfRule type="expression" dxfId="272" priority="382">
      <formula>AND($A1160&lt;&gt;"",$E1160="")</formula>
    </cfRule>
  </conditionalFormatting>
  <conditionalFormatting sqref="D1160">
    <cfRule type="expression" dxfId="271" priority="383">
      <formula>LEN(#REF!)=3</formula>
    </cfRule>
    <cfRule type="expression" dxfId="270" priority="384">
      <formula>AND(#REF!&lt;&gt;"",$F1160="")</formula>
    </cfRule>
  </conditionalFormatting>
  <conditionalFormatting sqref="J1161">
    <cfRule type="expression" dxfId="269" priority="377">
      <formula>LEN($A1161)=3</formula>
    </cfRule>
    <cfRule type="expression" dxfId="268" priority="378">
      <formula>AND($A1161&lt;&gt;"",$E1161="")</formula>
    </cfRule>
  </conditionalFormatting>
  <conditionalFormatting sqref="D1161">
    <cfRule type="expression" dxfId="267" priority="379">
      <formula>LEN(#REF!)=3</formula>
    </cfRule>
    <cfRule type="expression" dxfId="266" priority="380">
      <formula>AND(#REF!&lt;&gt;"",$F1161="")</formula>
    </cfRule>
  </conditionalFormatting>
  <conditionalFormatting sqref="J1171">
    <cfRule type="expression" dxfId="265" priority="369">
      <formula>LEN($A1171)=3</formula>
    </cfRule>
    <cfRule type="expression" dxfId="264" priority="370">
      <formula>AND($A1171&lt;&gt;"",$E1171="")</formula>
    </cfRule>
  </conditionalFormatting>
  <conditionalFormatting sqref="D1171">
    <cfRule type="expression" dxfId="263" priority="371">
      <formula>LEN(#REF!)=3</formula>
    </cfRule>
    <cfRule type="expression" dxfId="262" priority="372">
      <formula>AND(#REF!&lt;&gt;"",$F1171="")</formula>
    </cfRule>
  </conditionalFormatting>
  <conditionalFormatting sqref="J1481:J1482 J1467:J1468 J1471:J1473 J1477:J1478">
    <cfRule type="expression" dxfId="261" priority="351">
      <formula>LEN($A1467)=3</formula>
    </cfRule>
    <cfRule type="expression" dxfId="260" priority="352">
      <formula>AND($A1467&lt;&gt;"",$E1467="")</formula>
    </cfRule>
  </conditionalFormatting>
  <conditionalFormatting sqref="D1471:D1473 D1477:D1478">
    <cfRule type="expression" dxfId="259" priority="349">
      <formula>LEN(#REF!)=3</formula>
    </cfRule>
    <cfRule type="expression" dxfId="258" priority="350">
      <formula>AND(#REF!&lt;&gt;"",$F1471="")</formula>
    </cfRule>
  </conditionalFormatting>
  <conditionalFormatting sqref="D1481:D1482">
    <cfRule type="expression" dxfId="257" priority="348">
      <formula>LEN(#REF!)=3</formula>
    </cfRule>
  </conditionalFormatting>
  <conditionalFormatting sqref="D1485">
    <cfRule type="expression" dxfId="256" priority="347">
      <formula>LEN(#REF!)=3</formula>
    </cfRule>
  </conditionalFormatting>
  <conditionalFormatting sqref="D1467">
    <cfRule type="expression" dxfId="255" priority="346">
      <formula>LEN(#REF!)=3</formula>
    </cfRule>
  </conditionalFormatting>
  <conditionalFormatting sqref="D1468">
    <cfRule type="expression" dxfId="254" priority="345">
      <formula>LEN(#REF!)=3</formula>
    </cfRule>
  </conditionalFormatting>
  <conditionalFormatting sqref="J2183">
    <cfRule type="expression" dxfId="253" priority="338">
      <formula>LEN($A2183)=3</formula>
    </cfRule>
    <cfRule type="expression" dxfId="252" priority="339">
      <formula>AND($A2183&lt;&gt;"",$E2183="")</formula>
    </cfRule>
  </conditionalFormatting>
  <conditionalFormatting sqref="D2183 D1213">
    <cfRule type="expression" dxfId="251" priority="340">
      <formula>LEN(#REF!)=3</formula>
    </cfRule>
    <cfRule type="expression" dxfId="250" priority="341">
      <formula>AND(#REF!&lt;&gt;"",$F1213="")</formula>
    </cfRule>
  </conditionalFormatting>
  <conditionalFormatting sqref="J2181">
    <cfRule type="expression" dxfId="249" priority="325">
      <formula>LEN($A2181)=3</formula>
    </cfRule>
    <cfRule type="expression" dxfId="248" priority="326">
      <formula>AND($A2181&lt;&gt;"",$E2181="")</formula>
    </cfRule>
  </conditionalFormatting>
  <conditionalFormatting sqref="D2181">
    <cfRule type="expression" dxfId="247" priority="327">
      <formula>LEN(#REF!)=3</formula>
    </cfRule>
    <cfRule type="expression" dxfId="246" priority="328">
      <formula>AND(#REF!&lt;&gt;"",$F2181="")</formula>
    </cfRule>
  </conditionalFormatting>
  <conditionalFormatting sqref="J2178">
    <cfRule type="expression" dxfId="245" priority="319">
      <formula>LEN($A2178)=3</formula>
    </cfRule>
    <cfRule type="expression" dxfId="244" priority="320">
      <formula>AND($A2178&lt;&gt;"",$E2178="")</formula>
    </cfRule>
  </conditionalFormatting>
  <conditionalFormatting sqref="D2178">
    <cfRule type="expression" dxfId="243" priority="321">
      <formula>LEN(#REF!)=3</formula>
    </cfRule>
  </conditionalFormatting>
  <conditionalFormatting sqref="J2182">
    <cfRule type="expression" dxfId="242" priority="312">
      <formula>LEN($A2182)=3</formula>
    </cfRule>
    <cfRule type="expression" dxfId="241" priority="313">
      <formula>AND($A2182&lt;&gt;"",$E2182="")</formula>
    </cfRule>
  </conditionalFormatting>
  <conditionalFormatting sqref="D2182">
    <cfRule type="expression" dxfId="240" priority="314">
      <formula>LEN(#REF!)=3</formula>
    </cfRule>
    <cfRule type="expression" dxfId="239" priority="315">
      <formula>AND(#REF!&lt;&gt;"",$F2182="")</formula>
    </cfRule>
  </conditionalFormatting>
  <conditionalFormatting sqref="D2188">
    <cfRule type="expression" dxfId="238" priority="310">
      <formula>LEN(#REF!)=3</formula>
    </cfRule>
    <cfRule type="expression" dxfId="237" priority="311">
      <formula>AND(#REF!&lt;&gt;"",$F2188="")</formula>
    </cfRule>
  </conditionalFormatting>
  <conditionalFormatting sqref="D2189">
    <cfRule type="expression" dxfId="236" priority="308">
      <formula>LEN(#REF!)=3</formula>
    </cfRule>
    <cfRule type="expression" dxfId="235" priority="309">
      <formula>AND(#REF!&lt;&gt;"",$F2189="")</formula>
    </cfRule>
  </conditionalFormatting>
  <conditionalFormatting sqref="D2190">
    <cfRule type="expression" dxfId="234" priority="306">
      <formula>LEN(#REF!)=3</formula>
    </cfRule>
    <cfRule type="expression" dxfId="233" priority="307">
      <formula>AND(#REF!&lt;&gt;"",$F2190="")</formula>
    </cfRule>
  </conditionalFormatting>
  <conditionalFormatting sqref="D1204">
    <cfRule type="expression" dxfId="232" priority="303">
      <formula>LEN(#REF!)=3</formula>
    </cfRule>
  </conditionalFormatting>
  <conditionalFormatting sqref="D1215:D1216">
    <cfRule type="expression" dxfId="231" priority="257">
      <formula>LEN(#REF!)=3</formula>
    </cfRule>
    <cfRule type="expression" dxfId="230" priority="258">
      <formula>AND(#REF!&lt;&gt;"",$F1215="")</formula>
    </cfRule>
  </conditionalFormatting>
  <conditionalFormatting sqref="D1214 D1207">
    <cfRule type="expression" dxfId="229" priority="269">
      <formula>LEN(#REF!)=3</formula>
    </cfRule>
    <cfRule type="expression" dxfId="228" priority="270">
      <formula>AND(#REF!&lt;&gt;"",$F1207="")</formula>
    </cfRule>
  </conditionalFormatting>
  <conditionalFormatting sqref="J1262 J1248">
    <cfRule type="expression" dxfId="227" priority="219">
      <formula>LEN($A1248)=3</formula>
    </cfRule>
    <cfRule type="expression" dxfId="226" priority="220">
      <formula>AND($A1248&lt;&gt;"",$E1248="")</formula>
    </cfRule>
  </conditionalFormatting>
  <conditionalFormatting sqref="D1262">
    <cfRule type="expression" dxfId="225" priority="221">
      <formula>LEN(#REF!)=3</formula>
    </cfRule>
  </conditionalFormatting>
  <conditionalFormatting sqref="D1261">
    <cfRule type="expression" dxfId="224" priority="217">
      <formula>LEN(#REF!)=3</formula>
    </cfRule>
    <cfRule type="expression" dxfId="223" priority="218">
      <formula>AND(#REF!&lt;&gt;"",$F1261="")</formula>
    </cfRule>
  </conditionalFormatting>
  <conditionalFormatting sqref="D1255:D1256">
    <cfRule type="expression" dxfId="222" priority="215">
      <formula>LEN(#REF!)=3</formula>
    </cfRule>
    <cfRule type="expression" dxfId="221" priority="216">
      <formula>AND(#REF!&lt;&gt;"",$F1255="")</formula>
    </cfRule>
  </conditionalFormatting>
  <conditionalFormatting sqref="D1257">
    <cfRule type="expression" dxfId="220" priority="213">
      <formula>LEN(#REF!)=3</formula>
    </cfRule>
    <cfRule type="expression" dxfId="219" priority="214">
      <formula>AND(#REF!&lt;&gt;"",$F1257="")</formula>
    </cfRule>
  </conditionalFormatting>
  <conditionalFormatting sqref="D1248">
    <cfRule type="expression" dxfId="218" priority="212">
      <formula>LEN(#REF!)=3</formula>
    </cfRule>
  </conditionalFormatting>
  <conditionalFormatting sqref="J1251">
    <cfRule type="expression" dxfId="217" priority="204">
      <formula>LEN($A1251)=3</formula>
    </cfRule>
    <cfRule type="expression" dxfId="216" priority="205">
      <formula>AND($A1251&lt;&gt;"",$E1251="")</formula>
    </cfRule>
  </conditionalFormatting>
  <conditionalFormatting sqref="D1251">
    <cfRule type="expression" dxfId="215" priority="206">
      <formula>LEN(#REF!)=3</formula>
    </cfRule>
    <cfRule type="expression" dxfId="214" priority="207">
      <formula>AND(#REF!&lt;&gt;"",$F1251="")</formula>
    </cfRule>
  </conditionalFormatting>
  <conditionalFormatting sqref="J2637:K2638">
    <cfRule type="expression" dxfId="213" priority="175">
      <formula>LEN($A2637)=3</formula>
    </cfRule>
    <cfRule type="expression" dxfId="212" priority="176">
      <formula>AND($A2637&lt;&gt;"",$E2637="")</formula>
    </cfRule>
  </conditionalFormatting>
  <conditionalFormatting sqref="D2644">
    <cfRule type="expression" dxfId="211" priority="171">
      <formula>LEN(#REF!)=3</formula>
    </cfRule>
    <cfRule type="expression" dxfId="210" priority="172">
      <formula>AND(#REF!&lt;&gt;"",$F2644="")</formula>
    </cfRule>
  </conditionalFormatting>
  <conditionalFormatting sqref="J2648">
    <cfRule type="expression" dxfId="209" priority="168">
      <formula>LEN($A2648)=3</formula>
    </cfRule>
    <cfRule type="expression" dxfId="208" priority="169">
      <formula>AND($A2648&lt;&gt;"",$E2648="")</formula>
    </cfRule>
  </conditionalFormatting>
  <conditionalFormatting sqref="D2648">
    <cfRule type="expression" dxfId="207" priority="170">
      <formula>LEN(#REF!)=3</formula>
    </cfRule>
  </conditionalFormatting>
  <conditionalFormatting sqref="J2649">
    <cfRule type="expression" dxfId="206" priority="157">
      <formula>LEN($A2649)=3</formula>
    </cfRule>
    <cfRule type="expression" dxfId="205" priority="158">
      <formula>AND($A2649&lt;&gt;"",$E2649="")</formula>
    </cfRule>
  </conditionalFormatting>
  <conditionalFormatting sqref="D2643">
    <cfRule type="expression" dxfId="204" priority="159">
      <formula>LEN(#REF!)=3</formula>
    </cfRule>
    <cfRule type="expression" dxfId="203" priority="160">
      <formula>AND(#REF!&lt;&gt;"",$F2643="")</formula>
    </cfRule>
  </conditionalFormatting>
  <conditionalFormatting sqref="J2638:J2639">
    <cfRule type="expression" dxfId="202" priority="184">
      <formula>LEN($A2638)=3</formula>
    </cfRule>
    <cfRule type="expression" dxfId="201" priority="185">
      <formula>AND($A2638&lt;&gt;"",$E2638="")</formula>
    </cfRule>
  </conditionalFormatting>
  <conditionalFormatting sqref="J2642">
    <cfRule type="expression" dxfId="200" priority="165">
      <formula>LEN($A2642)=3</formula>
    </cfRule>
    <cfRule type="expression" dxfId="199" priority="166">
      <formula>AND($A2642&lt;&gt;"",$E2642="")</formula>
    </cfRule>
  </conditionalFormatting>
  <conditionalFormatting sqref="D2642">
    <cfRule type="expression" dxfId="198" priority="163">
      <formula>LEN(#REF!)=3</formula>
    </cfRule>
    <cfRule type="expression" dxfId="197" priority="164">
      <formula>AND(#REF!&lt;&gt;"",$F2642="")</formula>
    </cfRule>
  </conditionalFormatting>
  <conditionalFormatting sqref="J2652:J2653">
    <cfRule type="expression" dxfId="196" priority="182">
      <formula>LEN($A2652)=3</formula>
    </cfRule>
    <cfRule type="expression" dxfId="195" priority="183">
      <formula>AND($A2652&lt;&gt;"",$E2652="")</formula>
    </cfRule>
  </conditionalFormatting>
  <conditionalFormatting sqref="D2652:D2653">
    <cfRule type="expression" dxfId="194" priority="181">
      <formula>LEN(#REF!)=3</formula>
    </cfRule>
  </conditionalFormatting>
  <conditionalFormatting sqref="J2644">
    <cfRule type="expression" dxfId="193" priority="173">
      <formula>LEN($A2644)=3</formula>
    </cfRule>
    <cfRule type="expression" dxfId="192" priority="174">
      <formula>AND($A2644&lt;&gt;"",$E2644="")</formula>
    </cfRule>
  </conditionalFormatting>
  <conditionalFormatting sqref="D2649">
    <cfRule type="expression" dxfId="191" priority="179">
      <formula>LEN(#REF!)=3</formula>
    </cfRule>
    <cfRule type="expression" dxfId="190" priority="180">
      <formula>AND(#REF!&lt;&gt;"",$F2649="")</formula>
    </cfRule>
  </conditionalFormatting>
  <conditionalFormatting sqref="D2656">
    <cfRule type="expression" dxfId="189" priority="167">
      <formula>LEN(#REF!)=3</formula>
    </cfRule>
  </conditionalFormatting>
  <conditionalFormatting sqref="J2643">
    <cfRule type="expression" dxfId="188" priority="161">
      <formula>LEN($A2643)=3</formula>
    </cfRule>
    <cfRule type="expression" dxfId="187" priority="162">
      <formula>AND($A2643&lt;&gt;"",$E2643="")</formula>
    </cfRule>
  </conditionalFormatting>
  <conditionalFormatting sqref="J2353 J2347">
    <cfRule type="expression" dxfId="186" priority="151">
      <formula>LEN($A2347)=3</formula>
    </cfRule>
    <cfRule type="expression" dxfId="185" priority="152">
      <formula>AND($A2347&lt;&gt;"",$E2347="")</formula>
    </cfRule>
  </conditionalFormatting>
  <conditionalFormatting sqref="D2353 D2347">
    <cfRule type="expression" dxfId="184" priority="153">
      <formula>LEN(#REF!)=3</formula>
    </cfRule>
    <cfRule type="expression" dxfId="183" priority="154">
      <formula>AND(#REF!&lt;&gt;"",$F2347="")</formula>
    </cfRule>
  </conditionalFormatting>
  <conditionalFormatting sqref="J2351">
    <cfRule type="expression" dxfId="182" priority="141">
      <formula>LEN($A2351)=3</formula>
    </cfRule>
    <cfRule type="expression" dxfId="181" priority="142">
      <formula>AND($A2351&lt;&gt;"",$E2351="")</formula>
    </cfRule>
  </conditionalFormatting>
  <conditionalFormatting sqref="J2348">
    <cfRule type="expression" dxfId="180" priority="145">
      <formula>LEN($A2348)=3</formula>
    </cfRule>
    <cfRule type="expression" dxfId="179" priority="146">
      <formula>AND($A2348&lt;&gt;"",$E2348="")</formula>
    </cfRule>
  </conditionalFormatting>
  <conditionalFormatting sqref="D2348">
    <cfRule type="expression" dxfId="178" priority="147">
      <formula>LEN(#REF!)=3</formula>
    </cfRule>
    <cfRule type="expression" dxfId="177" priority="156">
      <formula>AND(#REF!&lt;&gt;"",$F2348="")</formula>
    </cfRule>
  </conditionalFormatting>
  <conditionalFormatting sqref="D2351">
    <cfRule type="expression" dxfId="176" priority="143">
      <formula>LEN(#REF!)=3</formula>
    </cfRule>
    <cfRule type="expression" dxfId="175" priority="144">
      <formula>AND(#REF!&lt;&gt;"",$F2351="")</formula>
    </cfRule>
  </conditionalFormatting>
  <conditionalFormatting sqref="J2352">
    <cfRule type="expression" dxfId="174" priority="134">
      <formula>LEN($A2352)=3</formula>
    </cfRule>
    <cfRule type="expression" dxfId="173" priority="135">
      <formula>AND($A2352&lt;&gt;"",$E2352="")</formula>
    </cfRule>
  </conditionalFormatting>
  <conditionalFormatting sqref="D2352">
    <cfRule type="expression" dxfId="172" priority="136">
      <formula>LEN(#REF!)=3</formula>
    </cfRule>
    <cfRule type="expression" dxfId="171" priority="137">
      <formula>AND(#REF!&lt;&gt;"",$F2352="")</formula>
    </cfRule>
  </conditionalFormatting>
  <conditionalFormatting sqref="D2358">
    <cfRule type="expression" dxfId="170" priority="132">
      <formula>LEN(#REF!)=3</formula>
    </cfRule>
    <cfRule type="expression" dxfId="169" priority="133">
      <formula>AND(#REF!&lt;&gt;"",$F2358="")</formula>
    </cfRule>
  </conditionalFormatting>
  <conditionalFormatting sqref="D2359">
    <cfRule type="expression" dxfId="168" priority="130">
      <formula>LEN(#REF!)=3</formula>
    </cfRule>
    <cfRule type="expression" dxfId="167" priority="131">
      <formula>AND(#REF!&lt;&gt;"",$F2359="")</formula>
    </cfRule>
  </conditionalFormatting>
  <conditionalFormatting sqref="D2360">
    <cfRule type="expression" dxfId="166" priority="128">
      <formula>LEN(#REF!)=3</formula>
    </cfRule>
    <cfRule type="expression" dxfId="165" priority="129">
      <formula>AND(#REF!&lt;&gt;"",$F2360="")</formula>
    </cfRule>
  </conditionalFormatting>
  <conditionalFormatting sqref="D2361">
    <cfRule type="expression" dxfId="164" priority="126">
      <formula>LEN(#REF!)=3</formula>
    </cfRule>
    <cfRule type="expression" dxfId="163" priority="127">
      <formula>AND(#REF!&lt;&gt;"",$F2361="")</formula>
    </cfRule>
  </conditionalFormatting>
  <conditionalFormatting sqref="J1699 J1711:J1712 J1701">
    <cfRule type="expression" dxfId="162" priority="124">
      <formula>LEN($A1699)=3</formula>
    </cfRule>
    <cfRule type="expression" dxfId="161" priority="125">
      <formula>AND($A1699&lt;&gt;"",$E1699="")</formula>
    </cfRule>
  </conditionalFormatting>
  <conditionalFormatting sqref="D1699 D1701">
    <cfRule type="expression" dxfId="160" priority="122">
      <formula>LEN(#REF!)=3</formula>
    </cfRule>
    <cfRule type="expression" dxfId="159" priority="123">
      <formula>AND(#REF!&lt;&gt;"",$F1699="")</formula>
    </cfRule>
  </conditionalFormatting>
  <conditionalFormatting sqref="D1711:D1712">
    <cfRule type="expression" dxfId="158" priority="121">
      <formula>LEN(#REF!)=3</formula>
    </cfRule>
  </conditionalFormatting>
  <conditionalFormatting sqref="D1715">
    <cfRule type="expression" dxfId="157" priority="120">
      <formula>LEN(#REF!)=3</formula>
    </cfRule>
  </conditionalFormatting>
  <conditionalFormatting sqref="J1695">
    <cfRule type="expression" dxfId="156" priority="117">
      <formula>LEN($A1695)=3</formula>
    </cfRule>
    <cfRule type="expression" dxfId="155" priority="118">
      <formula>AND($A1695&lt;&gt;"",$E1695="")</formula>
    </cfRule>
  </conditionalFormatting>
  <conditionalFormatting sqref="D1695">
    <cfRule type="expression" dxfId="154" priority="119">
      <formula>LEN(#REF!)=3</formula>
    </cfRule>
  </conditionalFormatting>
  <conditionalFormatting sqref="J1696">
    <cfRule type="expression" dxfId="153" priority="114">
      <formula>LEN($A1696)=3</formula>
    </cfRule>
    <cfRule type="expression" dxfId="152" priority="115">
      <formula>AND($A1696&lt;&gt;"",$E1696="")</formula>
    </cfRule>
  </conditionalFormatting>
  <conditionalFormatting sqref="D1696">
    <cfRule type="expression" dxfId="151" priority="116">
      <formula>LEN(#REF!)=3</formula>
    </cfRule>
  </conditionalFormatting>
  <conditionalFormatting sqref="J1700">
    <cfRule type="expression" dxfId="150" priority="112">
      <formula>LEN($A1700)=3</formula>
    </cfRule>
    <cfRule type="expression" dxfId="149" priority="113">
      <formula>AND($A1700&lt;&gt;"",$E1700="")</formula>
    </cfRule>
  </conditionalFormatting>
  <conditionalFormatting sqref="D1700">
    <cfRule type="expression" dxfId="148" priority="110">
      <formula>LEN(#REF!)=3</formula>
    </cfRule>
    <cfRule type="expression" dxfId="147" priority="111">
      <formula>AND(#REF!&lt;&gt;"",$F1700="")</formula>
    </cfRule>
  </conditionalFormatting>
  <conditionalFormatting sqref="J1705">
    <cfRule type="expression" dxfId="146" priority="108">
      <formula>LEN($A1705)=3</formula>
    </cfRule>
    <cfRule type="expression" dxfId="145" priority="109">
      <formula>AND($A1705&lt;&gt;"",$E1705="")</formula>
    </cfRule>
  </conditionalFormatting>
  <conditionalFormatting sqref="D1705">
    <cfRule type="expression" dxfId="144" priority="106">
      <formula>LEN(#REF!)=3</formula>
    </cfRule>
    <cfRule type="expression" dxfId="143" priority="107">
      <formula>AND(#REF!&lt;&gt;"",$F1705="")</formula>
    </cfRule>
  </conditionalFormatting>
  <conditionalFormatting sqref="J1706">
    <cfRule type="expression" dxfId="142" priority="104">
      <formula>LEN($A1706)=3</formula>
    </cfRule>
    <cfRule type="expression" dxfId="141" priority="105">
      <formula>AND($A1706&lt;&gt;"",$E1706="")</formula>
    </cfRule>
  </conditionalFormatting>
  <conditionalFormatting sqref="D1706">
    <cfRule type="expression" dxfId="140" priority="102">
      <formula>LEN(#REF!)=3</formula>
    </cfRule>
    <cfRule type="expression" dxfId="139" priority="103">
      <formula>AND(#REF!&lt;&gt;"",$F1706="")</formula>
    </cfRule>
  </conditionalFormatting>
  <conditionalFormatting sqref="J1708">
    <cfRule type="expression" dxfId="138" priority="100">
      <formula>LEN($A1708)=3</formula>
    </cfRule>
    <cfRule type="expression" dxfId="137" priority="101">
      <formula>AND($A1708&lt;&gt;"",$E1708="")</formula>
    </cfRule>
  </conditionalFormatting>
  <conditionalFormatting sqref="D1708">
    <cfRule type="expression" dxfId="136" priority="98">
      <formula>LEN(#REF!)=3</formula>
    </cfRule>
    <cfRule type="expression" dxfId="135" priority="99">
      <formula>AND(#REF!&lt;&gt;"",$F1708="")</formula>
    </cfRule>
  </conditionalFormatting>
  <conditionalFormatting sqref="J1707">
    <cfRule type="expression" dxfId="134" priority="96">
      <formula>LEN($A1707)=3</formula>
    </cfRule>
    <cfRule type="expression" dxfId="133" priority="97">
      <formula>AND($A1707&lt;&gt;"",$E1707="")</formula>
    </cfRule>
  </conditionalFormatting>
  <conditionalFormatting sqref="D1707">
    <cfRule type="expression" dxfId="132" priority="94">
      <formula>LEN(#REF!)=3</formula>
    </cfRule>
    <cfRule type="expression" dxfId="131" priority="95">
      <formula>AND(#REF!&lt;&gt;"",$F1707="")</formula>
    </cfRule>
  </conditionalFormatting>
  <conditionalFormatting sqref="J1738 J1750:J1751">
    <cfRule type="expression" dxfId="130" priority="92">
      <formula>LEN($A1738)=3</formula>
    </cfRule>
    <cfRule type="expression" dxfId="129" priority="93">
      <formula>AND($A1738&lt;&gt;"",$E1738="")</formula>
    </cfRule>
  </conditionalFormatting>
  <conditionalFormatting sqref="D1738">
    <cfRule type="expression" dxfId="128" priority="90">
      <formula>LEN(#REF!)=3</formula>
    </cfRule>
    <cfRule type="expression" dxfId="127" priority="91">
      <formula>AND(#REF!&lt;&gt;"",$F1738="")</formula>
    </cfRule>
  </conditionalFormatting>
  <conditionalFormatting sqref="D1750:D1751">
    <cfRule type="expression" dxfId="126" priority="89">
      <formula>LEN(#REF!)=3</formula>
    </cfRule>
  </conditionalFormatting>
  <conditionalFormatting sqref="D1754">
    <cfRule type="expression" dxfId="125" priority="88">
      <formula>LEN(#REF!)=3</formula>
    </cfRule>
  </conditionalFormatting>
  <conditionalFormatting sqref="J1734">
    <cfRule type="expression" dxfId="124" priority="85">
      <formula>LEN($A1734)=3</formula>
    </cfRule>
    <cfRule type="expression" dxfId="123" priority="86">
      <formula>AND($A1734&lt;&gt;"",$E1734="")</formula>
    </cfRule>
  </conditionalFormatting>
  <conditionalFormatting sqref="D1734">
    <cfRule type="expression" dxfId="122" priority="87">
      <formula>LEN(#REF!)=3</formula>
    </cfRule>
  </conditionalFormatting>
  <conditionalFormatting sqref="J1735">
    <cfRule type="expression" dxfId="121" priority="82">
      <formula>LEN($A1735)=3</formula>
    </cfRule>
    <cfRule type="expression" dxfId="120" priority="83">
      <formula>AND($A1735&lt;&gt;"",$E1735="")</formula>
    </cfRule>
  </conditionalFormatting>
  <conditionalFormatting sqref="D1735">
    <cfRule type="expression" dxfId="119" priority="84">
      <formula>LEN(#REF!)=3</formula>
    </cfRule>
  </conditionalFormatting>
  <conditionalFormatting sqref="J1739">
    <cfRule type="expression" dxfId="118" priority="80">
      <formula>LEN($A1739)=3</formula>
    </cfRule>
    <cfRule type="expression" dxfId="117" priority="81">
      <formula>AND($A1739&lt;&gt;"",$E1739="")</formula>
    </cfRule>
  </conditionalFormatting>
  <conditionalFormatting sqref="D1739">
    <cfRule type="expression" dxfId="116" priority="78">
      <formula>LEN(#REF!)=3</formula>
    </cfRule>
    <cfRule type="expression" dxfId="115" priority="79">
      <formula>AND(#REF!&lt;&gt;"",$F1739="")</formula>
    </cfRule>
  </conditionalFormatting>
  <conditionalFormatting sqref="D1744">
    <cfRule type="expression" dxfId="114" priority="74">
      <formula>LEN(#REF!)=3</formula>
    </cfRule>
    <cfRule type="expression" dxfId="113" priority="75">
      <formula>AND(#REF!&lt;&gt;"",$F1744="")</formula>
    </cfRule>
  </conditionalFormatting>
  <conditionalFormatting sqref="J1745">
    <cfRule type="expression" dxfId="112" priority="72">
      <formula>LEN($A1745)=3</formula>
    </cfRule>
    <cfRule type="expression" dxfId="111" priority="73">
      <formula>AND($A1745&lt;&gt;"",$E1745="")</formula>
    </cfRule>
  </conditionalFormatting>
  <conditionalFormatting sqref="D1745">
    <cfRule type="expression" dxfId="110" priority="70">
      <formula>LEN(#REF!)=3</formula>
    </cfRule>
    <cfRule type="expression" dxfId="109" priority="71">
      <formula>AND(#REF!&lt;&gt;"",$F1745="")</formula>
    </cfRule>
  </conditionalFormatting>
  <conditionalFormatting sqref="J1747">
    <cfRule type="expression" dxfId="108" priority="68">
      <formula>LEN($A1747)=3</formula>
    </cfRule>
    <cfRule type="expression" dxfId="107" priority="69">
      <formula>AND($A1747&lt;&gt;"",$E1747="")</formula>
    </cfRule>
  </conditionalFormatting>
  <conditionalFormatting sqref="D1747">
    <cfRule type="expression" dxfId="106" priority="66">
      <formula>LEN(#REF!)=3</formula>
    </cfRule>
    <cfRule type="expression" dxfId="105" priority="67">
      <formula>AND(#REF!&lt;&gt;"",$F1747="")</formula>
    </cfRule>
  </conditionalFormatting>
  <conditionalFormatting sqref="J1746">
    <cfRule type="expression" dxfId="104" priority="64">
      <formula>LEN($A1746)=3</formula>
    </cfRule>
    <cfRule type="expression" dxfId="103" priority="65">
      <formula>AND($A1746&lt;&gt;"",$E1746="")</formula>
    </cfRule>
  </conditionalFormatting>
  <conditionalFormatting sqref="D1746">
    <cfRule type="expression" dxfId="102" priority="62">
      <formula>LEN(#REF!)=3</formula>
    </cfRule>
    <cfRule type="expression" dxfId="101" priority="63">
      <formula>AND(#REF!&lt;&gt;"",$F1746="")</formula>
    </cfRule>
  </conditionalFormatting>
  <conditionalFormatting sqref="J1740">
    <cfRule type="expression" dxfId="100" priority="60">
      <formula>LEN($A1740)=3</formula>
    </cfRule>
    <cfRule type="expression" dxfId="99" priority="61">
      <formula>AND($A1740&lt;&gt;"",$E1740="")</formula>
    </cfRule>
  </conditionalFormatting>
  <conditionalFormatting sqref="D1740">
    <cfRule type="expression" dxfId="98" priority="58">
      <formula>LEN(#REF!)=3</formula>
    </cfRule>
    <cfRule type="expression" dxfId="97" priority="59">
      <formula>AND(#REF!&lt;&gt;"",$F1740="")</formula>
    </cfRule>
  </conditionalFormatting>
  <conditionalFormatting sqref="J1777 J1788:J1789">
    <cfRule type="expression" dxfId="96" priority="56">
      <formula>LEN($A1777)=3</formula>
    </cfRule>
    <cfRule type="expression" dxfId="95" priority="57">
      <formula>AND($A1777&lt;&gt;"",$E1777="")</formula>
    </cfRule>
  </conditionalFormatting>
  <conditionalFormatting sqref="D1777">
    <cfRule type="expression" dxfId="94" priority="54">
      <formula>LEN(#REF!)=3</formula>
    </cfRule>
    <cfRule type="expression" dxfId="93" priority="55">
      <formula>AND(#REF!&lt;&gt;"",$F1777="")</formula>
    </cfRule>
  </conditionalFormatting>
  <conditionalFormatting sqref="D1788:D1789">
    <cfRule type="expression" dxfId="92" priority="53">
      <formula>LEN(#REF!)=3</formula>
    </cfRule>
  </conditionalFormatting>
  <conditionalFormatting sqref="D1792">
    <cfRule type="expression" dxfId="91" priority="52">
      <formula>LEN(#REF!)=3</formula>
    </cfRule>
  </conditionalFormatting>
  <conditionalFormatting sqref="J1773">
    <cfRule type="expression" dxfId="90" priority="49">
      <formula>LEN($A1773)=3</formula>
    </cfRule>
    <cfRule type="expression" dxfId="89" priority="50">
      <formula>AND($A1773&lt;&gt;"",$E1773="")</formula>
    </cfRule>
  </conditionalFormatting>
  <conditionalFormatting sqref="D1773">
    <cfRule type="expression" dxfId="88" priority="51">
      <formula>LEN(#REF!)=3</formula>
    </cfRule>
  </conditionalFormatting>
  <conditionalFormatting sqref="J1774">
    <cfRule type="expression" dxfId="87" priority="46">
      <formula>LEN($A1774)=3</formula>
    </cfRule>
    <cfRule type="expression" dxfId="86" priority="47">
      <formula>AND($A1774&lt;&gt;"",$E1774="")</formula>
    </cfRule>
  </conditionalFormatting>
  <conditionalFormatting sqref="D1774">
    <cfRule type="expression" dxfId="85" priority="48">
      <formula>LEN(#REF!)=3</formula>
    </cfRule>
  </conditionalFormatting>
  <conditionalFormatting sqref="J1778">
    <cfRule type="expression" dxfId="84" priority="44">
      <formula>LEN($A1778)=3</formula>
    </cfRule>
    <cfRule type="expression" dxfId="83" priority="45">
      <formula>AND($A1778&lt;&gt;"",$E1778="")</formula>
    </cfRule>
  </conditionalFormatting>
  <conditionalFormatting sqref="D1778">
    <cfRule type="expression" dxfId="82" priority="42">
      <formula>LEN(#REF!)=3</formula>
    </cfRule>
    <cfRule type="expression" dxfId="81" priority="43">
      <formula>AND(#REF!&lt;&gt;"",$F1778="")</formula>
    </cfRule>
  </conditionalFormatting>
  <conditionalFormatting sqref="D1782">
    <cfRule type="expression" dxfId="80" priority="40">
      <formula>LEN(#REF!)=3</formula>
    </cfRule>
    <cfRule type="expression" dxfId="79" priority="41">
      <formula>AND(#REF!&lt;&gt;"",$F1782="")</formula>
    </cfRule>
  </conditionalFormatting>
  <conditionalFormatting sqref="J1783">
    <cfRule type="expression" dxfId="78" priority="38">
      <formula>LEN($A1783)=3</formula>
    </cfRule>
    <cfRule type="expression" dxfId="77" priority="39">
      <formula>AND($A1783&lt;&gt;"",$E1783="")</formula>
    </cfRule>
  </conditionalFormatting>
  <conditionalFormatting sqref="D1783">
    <cfRule type="expression" dxfId="76" priority="36">
      <formula>LEN(#REF!)=3</formula>
    </cfRule>
    <cfRule type="expression" dxfId="75" priority="37">
      <formula>AND(#REF!&lt;&gt;"",$F1783="")</formula>
    </cfRule>
  </conditionalFormatting>
  <conditionalFormatting sqref="J1785">
    <cfRule type="expression" dxfId="74" priority="34">
      <formula>LEN($A1785)=3</formula>
    </cfRule>
    <cfRule type="expression" dxfId="73" priority="35">
      <formula>AND($A1785&lt;&gt;"",$E1785="")</formula>
    </cfRule>
  </conditionalFormatting>
  <conditionalFormatting sqref="D1785">
    <cfRule type="expression" dxfId="72" priority="32">
      <formula>LEN(#REF!)=3</formula>
    </cfRule>
    <cfRule type="expression" dxfId="71" priority="33">
      <formula>AND(#REF!&lt;&gt;"",$F1785="")</formula>
    </cfRule>
  </conditionalFormatting>
  <conditionalFormatting sqref="J1784">
    <cfRule type="expression" dxfId="70" priority="30">
      <formula>LEN($A1784)=3</formula>
    </cfRule>
    <cfRule type="expression" dxfId="69" priority="31">
      <formula>AND($A1784&lt;&gt;"",$E1784="")</formula>
    </cfRule>
  </conditionalFormatting>
  <conditionalFormatting sqref="D1784">
    <cfRule type="expression" dxfId="68" priority="28">
      <formula>LEN(#REF!)=3</formula>
    </cfRule>
    <cfRule type="expression" dxfId="67" priority="29">
      <formula>AND(#REF!&lt;&gt;"",$F1784="")</formula>
    </cfRule>
  </conditionalFormatting>
  <conditionalFormatting sqref="J2511">
    <cfRule type="expression" dxfId="66" priority="22">
      <formula>LEN($A2511)=3</formula>
    </cfRule>
    <cfRule type="expression" dxfId="65" priority="23">
      <formula>AND($A2511&lt;&gt;"",$E2511="")</formula>
    </cfRule>
  </conditionalFormatting>
  <conditionalFormatting sqref="J1813 J1822:J1823">
    <cfRule type="expression" dxfId="64" priority="20">
      <formula>LEN($A1813)=3</formula>
    </cfRule>
    <cfRule type="expression" dxfId="63" priority="21">
      <formula>AND($A1813&lt;&gt;"",$E1813="")</formula>
    </cfRule>
  </conditionalFormatting>
  <conditionalFormatting sqref="D1813">
    <cfRule type="expression" dxfId="62" priority="18">
      <formula>LEN(#REF!)=3</formula>
    </cfRule>
    <cfRule type="expression" dxfId="61" priority="19">
      <formula>AND(#REF!&lt;&gt;"",$F1813="")</formula>
    </cfRule>
  </conditionalFormatting>
  <conditionalFormatting sqref="D1822:D1823">
    <cfRule type="expression" dxfId="60" priority="17">
      <formula>LEN(#REF!)=3</formula>
    </cfRule>
  </conditionalFormatting>
  <conditionalFormatting sqref="D1826">
    <cfRule type="expression" dxfId="59" priority="16">
      <formula>LEN(#REF!)=3</formula>
    </cfRule>
  </conditionalFormatting>
  <conditionalFormatting sqref="J1810">
    <cfRule type="expression" dxfId="58" priority="13">
      <formula>LEN($A1810)=3</formula>
    </cfRule>
    <cfRule type="expression" dxfId="57" priority="14">
      <formula>AND($A1810&lt;&gt;"",$E1810="")</formula>
    </cfRule>
  </conditionalFormatting>
  <conditionalFormatting sqref="D1810">
    <cfRule type="expression" dxfId="56" priority="15">
      <formula>LEN(#REF!)=3</formula>
    </cfRule>
  </conditionalFormatting>
  <conditionalFormatting sqref="J1818">
    <cfRule type="expression" dxfId="55" priority="9">
      <formula>LEN($A1818)=3</formula>
    </cfRule>
    <cfRule type="expression" dxfId="54" priority="10">
      <formula>AND($A1818&lt;&gt;"",$E1818="")</formula>
    </cfRule>
  </conditionalFormatting>
  <conditionalFormatting sqref="D1818">
    <cfRule type="expression" dxfId="53" priority="11">
      <formula>LEN(#REF!)=3</formula>
    </cfRule>
    <cfRule type="expression" dxfId="52" priority="12">
      <formula>AND(#REF!&lt;&gt;"",$F1818="")</formula>
    </cfRule>
  </conditionalFormatting>
  <conditionalFormatting sqref="J1814">
    <cfRule type="expression" dxfId="51" priority="7">
      <formula>LEN($A1814)=3</formula>
    </cfRule>
    <cfRule type="expression" dxfId="50" priority="8">
      <formula>AND($A1814&lt;&gt;"",$E1814="")</formula>
    </cfRule>
  </conditionalFormatting>
  <conditionalFormatting sqref="D1814">
    <cfRule type="expression" dxfId="49" priority="5">
      <formula>LEN(#REF!)=3</formula>
    </cfRule>
    <cfRule type="expression" dxfId="48" priority="6">
      <formula>AND(#REF!&lt;&gt;"",$F1814="")</formula>
    </cfRule>
  </conditionalFormatting>
  <conditionalFormatting sqref="J1819">
    <cfRule type="expression" dxfId="47" priority="1">
      <formula>LEN($A1819)=3</formula>
    </cfRule>
    <cfRule type="expression" dxfId="46" priority="2">
      <formula>AND($A1819&lt;&gt;"",$E1819="")</formula>
    </cfRule>
  </conditionalFormatting>
  <conditionalFormatting sqref="D1819">
    <cfRule type="expression" dxfId="45" priority="3">
      <formula>LEN(#REF!)=3</formula>
    </cfRule>
    <cfRule type="expression" dxfId="44" priority="4">
      <formula>AND(#REF!&lt;&gt;"",$F1819="")</formula>
    </cfRule>
  </conditionalFormatting>
  <pageMargins left="0.19685039370078741" right="0" top="0" bottom="0" header="0" footer="0"/>
  <pageSetup paperSize="9" scale="68" fitToWidth="0" fitToHeight="0" orientation="landscape" horizontalDpi="300" verticalDpi="4294967295" r:id="rId1"/>
  <rowBreaks count="67" manualBreakCount="67">
    <brk id="52" min="2" max="11" man="1"/>
    <brk id="89" min="2" max="11" man="1"/>
    <brk id="124" min="2" max="11" man="1"/>
    <brk id="174" min="2" max="11" man="1"/>
    <brk id="213" min="2" max="11" man="1"/>
    <brk id="250" min="2" max="11" man="1"/>
    <brk id="291" min="2" max="11" man="1"/>
    <brk id="330" min="2" max="11" man="1"/>
    <brk id="370" min="2" max="11" man="1"/>
    <brk id="413" min="2" max="11" man="1"/>
    <brk id="454" min="2" max="11" man="1"/>
    <brk id="496" min="2" max="11" man="1"/>
    <brk id="533" min="2" max="11" man="1"/>
    <brk id="572" min="2" max="11" man="1"/>
    <brk id="609" min="2" max="11" man="1"/>
    <brk id="646" min="2" max="11" man="1"/>
    <brk id="679" min="2" max="11" man="1"/>
    <brk id="713" min="2" max="11" man="1"/>
    <brk id="747" min="2" max="11" man="1"/>
    <brk id="781" min="2" max="11" man="1"/>
    <brk id="815" min="2" max="11" man="1"/>
    <brk id="849" min="2" max="11" man="1"/>
    <brk id="883" min="2" max="11" man="1"/>
    <brk id="928" min="2" max="11" man="1"/>
    <brk id="972" min="2" max="11" man="1"/>
    <brk id="1016" min="2" max="11" man="1"/>
    <brk id="1061" min="2" max="11" man="1"/>
    <brk id="1106" min="2" max="11" man="1"/>
    <brk id="1153" min="2" max="11" man="1"/>
    <brk id="1200" min="2" max="11" man="1"/>
    <brk id="1244" min="2" max="11" man="1"/>
    <brk id="1279" min="2" max="11" man="1"/>
    <brk id="1313" min="2" max="11" man="1"/>
    <brk id="1354" min="2" max="11" man="1"/>
    <brk id="1389" min="2" max="11" man="1"/>
    <brk id="1426" min="2" max="11" man="1"/>
    <brk id="1463" min="2" max="11" man="1"/>
    <brk id="1499" min="2" max="11" man="1"/>
    <brk id="1540" min="2" max="11" man="1"/>
    <brk id="1581" min="2" max="11" man="1"/>
    <brk id="1616" min="2" max="11" man="1"/>
    <brk id="1656" min="2" max="11" man="1"/>
    <brk id="1691" min="2" max="11" man="1"/>
    <brk id="1730" min="2" max="11" man="1"/>
    <brk id="1769" min="2" max="11" man="1"/>
    <brk id="1806" min="2" max="11" man="1"/>
    <brk id="1842" min="2" max="11" man="1"/>
    <brk id="1876" min="2" max="11" man="1"/>
    <brk id="1919" min="2" max="11" man="1"/>
    <brk id="1921" min="2" max="11" man="1"/>
    <brk id="1966" min="2" max="11" man="1"/>
    <brk id="2011" min="2" max="11" man="1"/>
    <brk id="2052" min="2" max="11" man="1"/>
    <brk id="2102" min="2" max="11" man="1"/>
    <brk id="2138" min="2" max="11" man="1"/>
    <brk id="2174" min="2" max="11" man="1"/>
    <brk id="2212" min="2" max="11" man="1"/>
    <brk id="2253" min="2" max="11" man="1"/>
    <brk id="2303" min="2" max="11" man="1"/>
    <brk id="2343" min="2" max="11" man="1"/>
    <brk id="2381" min="2" max="11" man="1"/>
    <brk id="2419" min="2" max="11" man="1"/>
    <brk id="2463" min="2" max="11" man="1"/>
    <brk id="2503" min="2" max="11" man="1"/>
    <brk id="2542" min="2" max="11" man="1"/>
    <brk id="2594" min="2" max="11" man="1"/>
    <brk id="2633" min="2"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K19"/>
  <sheetViews>
    <sheetView workbookViewId="0">
      <selection sqref="A1:XFD1048576"/>
    </sheetView>
  </sheetViews>
  <sheetFormatPr defaultRowHeight="15"/>
  <cols>
    <col min="1" max="1" width="36.85546875" bestFit="1" customWidth="1"/>
    <col min="2" max="2" width="44.85546875" customWidth="1"/>
    <col min="3" max="3" width="30.140625" customWidth="1"/>
    <col min="4" max="4" width="16.28515625" customWidth="1"/>
    <col min="5" max="5" width="16.85546875" customWidth="1"/>
    <col min="6" max="6" width="18.28515625" customWidth="1"/>
    <col min="7" max="7" width="13.7109375" customWidth="1"/>
    <col min="8" max="8" width="13.28515625" customWidth="1"/>
    <col min="9" max="9" width="10.28515625" bestFit="1" customWidth="1"/>
    <col min="11" max="11" width="11.7109375" bestFit="1" customWidth="1"/>
  </cols>
  <sheetData>
    <row r="1" spans="1:8" ht="15.75" thickBot="1">
      <c r="A1" s="1322"/>
      <c r="B1" s="1323"/>
      <c r="C1" s="1324"/>
      <c r="D1" s="1325"/>
      <c r="E1" s="1326"/>
      <c r="F1" s="1326"/>
      <c r="G1" s="1327"/>
      <c r="H1" s="1328"/>
    </row>
    <row r="2" spans="1:8" ht="24">
      <c r="A2" s="1329" t="s">
        <v>14627</v>
      </c>
      <c r="B2" s="1330" t="s">
        <v>142</v>
      </c>
      <c r="C2" s="1331"/>
      <c r="D2" s="1331"/>
      <c r="E2" s="1331"/>
      <c r="F2" s="1331"/>
      <c r="G2" s="1331"/>
      <c r="H2" s="1332"/>
    </row>
    <row r="3" spans="1:8" ht="72">
      <c r="A3" s="1333" t="s">
        <v>14628</v>
      </c>
      <c r="B3" s="1334" t="s">
        <v>14629</v>
      </c>
      <c r="C3" s="1334" t="s">
        <v>14630</v>
      </c>
      <c r="D3" s="1334" t="s">
        <v>14631</v>
      </c>
      <c r="E3" s="1334" t="s">
        <v>14632</v>
      </c>
      <c r="F3" s="1334" t="s">
        <v>14633</v>
      </c>
      <c r="G3" s="1334" t="s">
        <v>14661</v>
      </c>
      <c r="H3" s="1335" t="s">
        <v>860</v>
      </c>
    </row>
    <row r="4" spans="1:8">
      <c r="A4" s="1336" t="s">
        <v>14634</v>
      </c>
      <c r="B4" s="1337">
        <v>10</v>
      </c>
      <c r="C4" s="1338">
        <v>0.25</v>
      </c>
      <c r="D4" s="1338">
        <v>44</v>
      </c>
      <c r="E4" s="1338">
        <v>0.6</v>
      </c>
      <c r="F4" s="1338">
        <v>264</v>
      </c>
      <c r="G4" s="1337">
        <v>0.79</v>
      </c>
      <c r="H4" s="1339">
        <v>208.56</v>
      </c>
    </row>
    <row r="5" spans="1:8">
      <c r="A5" s="1336" t="s">
        <v>14635</v>
      </c>
      <c r="B5" s="1337">
        <v>6</v>
      </c>
      <c r="C5" s="1340">
        <v>3.2000000000000001E-2</v>
      </c>
      <c r="D5" s="1338">
        <v>5.6319999999999997</v>
      </c>
      <c r="E5" s="1338">
        <v>1</v>
      </c>
      <c r="F5" s="1338">
        <v>33.792000000000002</v>
      </c>
      <c r="G5" s="1337">
        <v>0.79</v>
      </c>
      <c r="H5" s="1339">
        <v>26.695680000000003</v>
      </c>
    </row>
    <row r="6" spans="1:8">
      <c r="A6" s="1336" t="s">
        <v>14636</v>
      </c>
      <c r="B6" s="1337">
        <v>2</v>
      </c>
      <c r="C6" s="1337">
        <v>0.15</v>
      </c>
      <c r="D6" s="1337">
        <v>54</v>
      </c>
      <c r="E6" s="1337">
        <v>1</v>
      </c>
      <c r="F6" s="1337">
        <v>108</v>
      </c>
      <c r="G6" s="1337">
        <v>0.79</v>
      </c>
      <c r="H6" s="1339">
        <v>85.320000000000007</v>
      </c>
    </row>
    <row r="7" spans="1:8">
      <c r="A7" s="1341" t="s">
        <v>14637</v>
      </c>
      <c r="B7" s="1342">
        <v>0</v>
      </c>
      <c r="C7" s="1342">
        <v>1.4710000000000001</v>
      </c>
      <c r="D7" s="1342">
        <v>258.89600000000002</v>
      </c>
      <c r="E7" s="1342">
        <v>0.7</v>
      </c>
      <c r="F7" s="1342">
        <v>0</v>
      </c>
      <c r="G7" s="1337">
        <v>0.79</v>
      </c>
      <c r="H7" s="1343">
        <v>0</v>
      </c>
    </row>
    <row r="8" spans="1:8">
      <c r="A8" s="1341" t="s">
        <v>14638</v>
      </c>
      <c r="B8" s="1342">
        <v>1</v>
      </c>
      <c r="C8" s="1342">
        <v>1.4</v>
      </c>
      <c r="D8" s="1342">
        <v>246.39999999999998</v>
      </c>
      <c r="E8" s="1342">
        <v>0.5</v>
      </c>
      <c r="F8" s="1342">
        <v>123.19999999999999</v>
      </c>
      <c r="G8" s="1337">
        <v>0.79</v>
      </c>
      <c r="H8" s="1339">
        <v>97.327999999999989</v>
      </c>
    </row>
    <row r="9" spans="1:8">
      <c r="A9" s="1341" t="s">
        <v>14639</v>
      </c>
      <c r="B9" s="1342">
        <v>1</v>
      </c>
      <c r="C9" s="1342">
        <v>2.2000000000000002</v>
      </c>
      <c r="D9" s="1342">
        <v>387.20000000000005</v>
      </c>
      <c r="E9" s="1342">
        <v>0.7</v>
      </c>
      <c r="F9" s="1342">
        <v>271.04000000000002</v>
      </c>
      <c r="G9" s="1337">
        <v>0.79</v>
      </c>
      <c r="H9" s="1339">
        <v>214.12160000000003</v>
      </c>
    </row>
    <row r="10" spans="1:8">
      <c r="A10" s="1341" t="s">
        <v>14640</v>
      </c>
      <c r="B10" s="1342">
        <v>1</v>
      </c>
      <c r="C10" s="1342">
        <v>1.4</v>
      </c>
      <c r="D10" s="1342">
        <v>246.39999999999998</v>
      </c>
      <c r="E10" s="1342">
        <v>0.6</v>
      </c>
      <c r="F10" s="1342">
        <v>147.83999999999997</v>
      </c>
      <c r="G10" s="1337">
        <v>0.79</v>
      </c>
      <c r="H10" s="1339">
        <v>116.79359999999998</v>
      </c>
    </row>
    <row r="11" spans="1:8">
      <c r="A11" s="1341" t="s">
        <v>14641</v>
      </c>
      <c r="B11" s="1342">
        <v>1</v>
      </c>
      <c r="C11" s="1342">
        <v>0.6</v>
      </c>
      <c r="D11" s="1342">
        <v>0</v>
      </c>
      <c r="E11" s="1342">
        <v>0</v>
      </c>
      <c r="F11" s="1342">
        <v>0</v>
      </c>
      <c r="G11" s="1337">
        <v>0.79</v>
      </c>
      <c r="H11" s="1343">
        <v>0</v>
      </c>
    </row>
    <row r="12" spans="1:8">
      <c r="A12" s="1341" t="s">
        <v>14642</v>
      </c>
      <c r="B12" s="1342">
        <v>0</v>
      </c>
      <c r="C12" s="1342">
        <v>1.25</v>
      </c>
      <c r="D12" s="1342">
        <v>220</v>
      </c>
      <c r="E12" s="1342">
        <v>0.7</v>
      </c>
      <c r="F12" s="1342">
        <v>0</v>
      </c>
      <c r="G12" s="1337">
        <v>0.79</v>
      </c>
      <c r="H12" s="1343">
        <v>0</v>
      </c>
    </row>
    <row r="13" spans="1:8">
      <c r="A13" s="1341" t="s">
        <v>14643</v>
      </c>
      <c r="B13" s="1342">
        <v>1</v>
      </c>
      <c r="C13" s="1342">
        <v>0.65</v>
      </c>
      <c r="D13" s="1342">
        <v>114.4</v>
      </c>
      <c r="E13" s="1342">
        <v>0.7</v>
      </c>
      <c r="F13" s="1342">
        <v>80.08</v>
      </c>
      <c r="G13" s="1337">
        <v>0.79</v>
      </c>
      <c r="H13" s="1339">
        <v>63.263200000000005</v>
      </c>
    </row>
    <row r="14" spans="1:8">
      <c r="A14" s="1336" t="s">
        <v>14644</v>
      </c>
      <c r="B14" s="1337"/>
      <c r="C14" s="1337">
        <v>1.4</v>
      </c>
      <c r="D14" s="1337">
        <v>0</v>
      </c>
      <c r="E14" s="1337">
        <v>0</v>
      </c>
      <c r="F14" s="1337">
        <v>0</v>
      </c>
      <c r="G14" s="1337">
        <v>0.79</v>
      </c>
      <c r="H14" s="1344">
        <v>0</v>
      </c>
    </row>
    <row r="15" spans="1:8">
      <c r="A15" s="1336" t="s">
        <v>14645</v>
      </c>
      <c r="B15" s="1337">
        <v>1</v>
      </c>
      <c r="C15" s="1337">
        <v>7.5</v>
      </c>
      <c r="D15" s="1337">
        <v>1320</v>
      </c>
      <c r="E15" s="1337">
        <v>0.1</v>
      </c>
      <c r="F15" s="1337">
        <v>132</v>
      </c>
      <c r="G15" s="1337">
        <v>0.79</v>
      </c>
      <c r="H15" s="1339">
        <v>104.28</v>
      </c>
    </row>
    <row r="16" spans="1:8">
      <c r="A16" s="1336" t="s">
        <v>14646</v>
      </c>
      <c r="B16" s="1337">
        <v>1</v>
      </c>
      <c r="C16" s="1337">
        <v>1.492</v>
      </c>
      <c r="D16" s="1337">
        <v>262.59199999999998</v>
      </c>
      <c r="E16" s="1337">
        <v>0.2</v>
      </c>
      <c r="F16" s="1337">
        <v>52.5184</v>
      </c>
      <c r="G16" s="1337">
        <v>0.79</v>
      </c>
      <c r="H16" s="1339">
        <v>41.489536000000001</v>
      </c>
    </row>
    <row r="17" spans="1:11">
      <c r="A17" s="1336" t="s">
        <v>14647</v>
      </c>
      <c r="B17" s="1337">
        <v>1</v>
      </c>
      <c r="C17" s="1337">
        <v>2.2000000000000002</v>
      </c>
      <c r="D17" s="1337">
        <v>387.20000000000005</v>
      </c>
      <c r="E17" s="1337">
        <v>0.4</v>
      </c>
      <c r="F17" s="1337">
        <v>154.88000000000002</v>
      </c>
      <c r="G17" s="1337">
        <v>0.79</v>
      </c>
      <c r="H17" s="1339">
        <v>122.35520000000002</v>
      </c>
    </row>
    <row r="18" spans="1:11" ht="15.75" thickBot="1">
      <c r="A18" s="1812" t="s">
        <v>14648</v>
      </c>
      <c r="B18" s="1813"/>
      <c r="C18" s="1813"/>
      <c r="D18" s="1813"/>
      <c r="E18" s="1813"/>
      <c r="F18" s="1813"/>
      <c r="G18" s="1814"/>
      <c r="H18" s="1345">
        <v>1080.2068160000001</v>
      </c>
      <c r="I18" s="1346"/>
      <c r="J18" s="1347"/>
      <c r="K18" s="1346"/>
    </row>
    <row r="19" spans="1:11">
      <c r="F19" s="1348" t="s">
        <v>26</v>
      </c>
      <c r="G19" s="1349">
        <v>0.2034</v>
      </c>
      <c r="H19" s="1350">
        <v>1299.92</v>
      </c>
    </row>
  </sheetData>
  <mergeCells count="1">
    <mergeCell ref="A18:G18"/>
  </mergeCells>
  <pageMargins left="0.51181102362204722" right="0.51181102362204722" top="0.78740157480314965" bottom="0.78740157480314965" header="0.31496062992125984" footer="0.31496062992125984"/>
  <pageSetup paperSize="9" scale="7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12"/>
  <sheetViews>
    <sheetView view="pageBreakPreview" zoomScaleNormal="90" zoomScaleSheetLayoutView="100" workbookViewId="0">
      <selection sqref="A1:XFD1048576"/>
    </sheetView>
  </sheetViews>
  <sheetFormatPr defaultRowHeight="15"/>
  <cols>
    <col min="2" max="2" width="13.42578125" bestFit="1" customWidth="1"/>
    <col min="3" max="3" width="59" customWidth="1"/>
    <col min="4" max="4" width="10.5703125" bestFit="1" customWidth="1"/>
    <col min="5" max="5" width="6" bestFit="1" customWidth="1"/>
    <col min="6" max="6" width="11.85546875" customWidth="1"/>
    <col min="7" max="7" width="16.5703125" bestFit="1" customWidth="1"/>
    <col min="8" max="8" width="11.5703125" customWidth="1"/>
    <col min="11" max="11" width="23.42578125" bestFit="1" customWidth="1"/>
  </cols>
  <sheetData>
    <row r="3" spans="2:8" ht="15.75" thickBot="1"/>
    <row r="4" spans="2:8" ht="25.5">
      <c r="B4" s="1522" t="s">
        <v>981</v>
      </c>
      <c r="C4" s="1523" t="s">
        <v>23</v>
      </c>
      <c r="D4" s="1523" t="s">
        <v>982</v>
      </c>
      <c r="E4" s="1523" t="s">
        <v>14738</v>
      </c>
      <c r="F4" s="1524" t="s">
        <v>14739</v>
      </c>
      <c r="G4" s="1525" t="s">
        <v>14740</v>
      </c>
      <c r="H4" s="1526" t="s">
        <v>986</v>
      </c>
    </row>
    <row r="5" spans="2:8" ht="25.5">
      <c r="B5" s="1527" t="s">
        <v>117</v>
      </c>
      <c r="C5" s="1528" t="s">
        <v>118</v>
      </c>
      <c r="D5" s="1529" t="s">
        <v>14741</v>
      </c>
      <c r="E5" s="1529" t="s">
        <v>99</v>
      </c>
      <c r="F5" s="1530"/>
      <c r="G5" s="1531"/>
      <c r="H5" s="1532"/>
    </row>
    <row r="6" spans="2:8" ht="25.5">
      <c r="B6" s="1533">
        <v>41776</v>
      </c>
      <c r="C6" s="1520" t="s">
        <v>14533</v>
      </c>
      <c r="D6" s="1534" t="s">
        <v>14742</v>
      </c>
      <c r="E6" s="1534" t="s">
        <v>99</v>
      </c>
      <c r="F6" s="1530">
        <v>1</v>
      </c>
      <c r="G6" s="1531">
        <v>2903.8865642042633</v>
      </c>
      <c r="H6" s="1532">
        <v>2903.8865642042633</v>
      </c>
    </row>
    <row r="7" spans="2:8">
      <c r="B7" s="1533">
        <v>40862</v>
      </c>
      <c r="C7" s="1520" t="s">
        <v>9540</v>
      </c>
      <c r="D7" s="1534" t="s">
        <v>14743</v>
      </c>
      <c r="E7" s="1534" t="s">
        <v>99</v>
      </c>
      <c r="F7" s="1530">
        <v>1</v>
      </c>
      <c r="G7" s="1521">
        <v>494.57</v>
      </c>
      <c r="H7" s="1532">
        <v>494.57</v>
      </c>
    </row>
    <row r="8" spans="2:8">
      <c r="B8" s="1533">
        <v>40861</v>
      </c>
      <c r="C8" s="1520" t="s">
        <v>14005</v>
      </c>
      <c r="D8" s="1534" t="s">
        <v>14743</v>
      </c>
      <c r="E8" s="1534" t="s">
        <v>99</v>
      </c>
      <c r="F8" s="1530">
        <v>1</v>
      </c>
      <c r="G8" s="1521">
        <v>257.26</v>
      </c>
      <c r="H8" s="1532">
        <v>257.26</v>
      </c>
    </row>
    <row r="9" spans="2:8">
      <c r="B9" s="1533">
        <v>40863</v>
      </c>
      <c r="C9" s="1520" t="s">
        <v>11459</v>
      </c>
      <c r="D9" s="1534" t="s">
        <v>14743</v>
      </c>
      <c r="E9" s="1534" t="s">
        <v>99</v>
      </c>
      <c r="F9" s="1530">
        <v>1</v>
      </c>
      <c r="G9" s="1521">
        <v>103.7</v>
      </c>
      <c r="H9" s="1532">
        <v>103.7</v>
      </c>
    </row>
    <row r="10" spans="2:8">
      <c r="B10" s="1533">
        <v>40864</v>
      </c>
      <c r="C10" s="1520" t="s">
        <v>13392</v>
      </c>
      <c r="D10" s="1534" t="s">
        <v>14743</v>
      </c>
      <c r="E10" s="1534" t="s">
        <v>99</v>
      </c>
      <c r="F10" s="1530">
        <v>1</v>
      </c>
      <c r="G10" s="1521">
        <v>11.13</v>
      </c>
      <c r="H10" s="1532">
        <v>11.13</v>
      </c>
    </row>
    <row r="11" spans="2:8">
      <c r="B11" s="1815" t="s">
        <v>14744</v>
      </c>
      <c r="C11" s="1816"/>
      <c r="D11" s="1816"/>
      <c r="E11" s="1816"/>
      <c r="F11" s="1816"/>
      <c r="G11" s="1817"/>
      <c r="H11" s="1535">
        <v>3770.5465642042636</v>
      </c>
    </row>
    <row r="12" spans="2:8" ht="15.75" thickBot="1">
      <c r="B12" s="1818" t="s">
        <v>14745</v>
      </c>
      <c r="C12" s="1819"/>
      <c r="D12" s="1819"/>
      <c r="E12" s="1819"/>
      <c r="F12" s="1819"/>
      <c r="G12" s="1820"/>
      <c r="H12" s="1536">
        <v>3770.5465642042636</v>
      </c>
    </row>
  </sheetData>
  <mergeCells count="2">
    <mergeCell ref="B11:G11"/>
    <mergeCell ref="B12:G12"/>
  </mergeCells>
  <pageMargins left="0.511811024" right="0.511811024" top="0.78740157499999996" bottom="0.78740157499999996" header="0.31496062000000002" footer="0.31496062000000002"/>
  <pageSetup paperSize="9" scale="95" orientation="landscape"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12"/>
  <sheetViews>
    <sheetView workbookViewId="0">
      <selection sqref="A1:XFD1048576"/>
    </sheetView>
  </sheetViews>
  <sheetFormatPr defaultRowHeight="15"/>
  <cols>
    <col min="1" max="1" width="28.85546875" bestFit="1" customWidth="1"/>
    <col min="2" max="2" width="29.42578125" bestFit="1" customWidth="1"/>
    <col min="3" max="3" width="19" customWidth="1"/>
    <col min="4" max="4" width="21.42578125" customWidth="1"/>
    <col min="5" max="5" width="18.5703125" customWidth="1"/>
    <col min="6" max="6" width="17.5703125" customWidth="1"/>
    <col min="7" max="7" width="18.140625" customWidth="1"/>
    <col min="8" max="8" width="13.5703125" customWidth="1"/>
    <col min="9" max="9" width="12.140625" bestFit="1" customWidth="1"/>
  </cols>
  <sheetData>
    <row r="1" spans="1:9" ht="24">
      <c r="A1" s="1329" t="s">
        <v>14649</v>
      </c>
      <c r="B1" s="1330" t="s">
        <v>146</v>
      </c>
      <c r="C1" s="1331"/>
      <c r="D1" s="1331"/>
      <c r="E1" s="1331"/>
      <c r="F1" s="1331"/>
      <c r="G1" s="1331"/>
      <c r="H1" s="1332"/>
    </row>
    <row r="2" spans="1:9" ht="36">
      <c r="A2" s="1333" t="s">
        <v>14650</v>
      </c>
      <c r="B2" s="1334" t="s">
        <v>14651</v>
      </c>
      <c r="C2" s="1334" t="s">
        <v>14652</v>
      </c>
      <c r="D2" s="1334" t="s">
        <v>14653</v>
      </c>
      <c r="E2" s="1334" t="s">
        <v>14654</v>
      </c>
      <c r="F2" s="1334" t="s">
        <v>14655</v>
      </c>
      <c r="G2" s="1334" t="s">
        <v>14656</v>
      </c>
      <c r="H2" s="1335" t="s">
        <v>860</v>
      </c>
    </row>
    <row r="3" spans="1:9">
      <c r="A3" s="1351" t="s">
        <v>14657</v>
      </c>
      <c r="B3" s="1352">
        <v>100</v>
      </c>
      <c r="C3" s="1338">
        <v>45</v>
      </c>
      <c r="D3" s="1338">
        <v>99000</v>
      </c>
      <c r="E3" s="1338">
        <v>99000</v>
      </c>
      <c r="F3" s="1338">
        <v>198000</v>
      </c>
      <c r="G3" s="1338"/>
      <c r="H3" s="1339"/>
    </row>
    <row r="4" spans="1:9">
      <c r="A4" s="1336"/>
      <c r="B4" s="1352"/>
      <c r="C4" s="1337"/>
      <c r="D4" s="1337"/>
      <c r="E4" s="1338"/>
      <c r="F4" s="1338"/>
      <c r="G4" s="1338"/>
      <c r="H4" s="1339"/>
    </row>
    <row r="5" spans="1:9">
      <c r="A5" s="1336"/>
      <c r="B5" s="1352"/>
      <c r="C5" s="1337"/>
      <c r="D5" s="1337"/>
      <c r="E5" s="1338"/>
      <c r="F5" s="1338"/>
      <c r="G5" s="1338"/>
      <c r="H5" s="1339"/>
    </row>
    <row r="6" spans="1:9">
      <c r="A6" s="1336"/>
      <c r="B6" s="1337"/>
      <c r="C6" s="1337"/>
      <c r="D6" s="1337"/>
      <c r="E6" s="1338"/>
      <c r="F6" s="1338"/>
      <c r="G6" s="1337"/>
      <c r="H6" s="1339"/>
    </row>
    <row r="7" spans="1:9">
      <c r="A7" s="1351" t="s">
        <v>14658</v>
      </c>
      <c r="B7" s="1338"/>
      <c r="C7" s="1338"/>
      <c r="D7" s="1338"/>
      <c r="E7" s="1338"/>
      <c r="F7" s="1338"/>
      <c r="G7" s="1353"/>
      <c r="H7" s="1339"/>
    </row>
    <row r="8" spans="1:9">
      <c r="A8" s="1351"/>
      <c r="B8" s="1354" t="s">
        <v>14659</v>
      </c>
      <c r="C8" s="1354"/>
      <c r="D8" s="1354"/>
      <c r="E8" s="1354"/>
      <c r="F8" s="1338">
        <v>198</v>
      </c>
      <c r="G8" s="1355">
        <v>14.94</v>
      </c>
      <c r="H8" s="1339">
        <v>2958.12</v>
      </c>
    </row>
    <row r="9" spans="1:9">
      <c r="A9" s="1821" t="s">
        <v>14660</v>
      </c>
      <c r="B9" s="1822"/>
      <c r="C9" s="1822"/>
      <c r="D9" s="1822"/>
      <c r="E9" s="1822"/>
      <c r="F9" s="1822"/>
      <c r="G9" s="1822"/>
      <c r="H9" s="1356">
        <v>2958.12</v>
      </c>
      <c r="I9" s="351"/>
    </row>
    <row r="10" spans="1:9">
      <c r="A10" s="1357"/>
      <c r="B10" s="1358"/>
      <c r="C10" s="1358"/>
      <c r="D10" s="1358"/>
      <c r="E10" s="1358"/>
      <c r="F10" s="1338"/>
      <c r="G10" s="1338"/>
      <c r="H10" s="1359"/>
    </row>
    <row r="11" spans="1:9" ht="15.75" thickBot="1">
      <c r="A11" s="1360"/>
      <c r="B11" s="1361"/>
      <c r="C11" s="1361"/>
      <c r="D11" s="1361"/>
      <c r="E11" s="1361"/>
      <c r="F11" s="1362"/>
      <c r="G11" s="1362"/>
      <c r="H11" s="1363"/>
    </row>
    <row r="12" spans="1:9">
      <c r="F12" s="1348" t="s">
        <v>26</v>
      </c>
      <c r="G12" s="1364">
        <v>0.2034</v>
      </c>
      <c r="H12" s="1350">
        <v>3559.8</v>
      </c>
    </row>
  </sheetData>
  <mergeCells count="1">
    <mergeCell ref="A9:G9"/>
  </mergeCells>
  <pageMargins left="0.51181102362204722" right="0.51181102362204722" top="0.78740157480314965" bottom="0.78740157480314965" header="0.31496062992125984" footer="0.31496062992125984"/>
  <pageSetup paperSize="9" scale="8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N41"/>
  <sheetViews>
    <sheetView view="pageBreakPreview" zoomScale="85" zoomScaleNormal="25" zoomScaleSheetLayoutView="85" workbookViewId="0">
      <selection sqref="A1:XFD1048576"/>
    </sheetView>
  </sheetViews>
  <sheetFormatPr defaultRowHeight="15"/>
  <cols>
    <col min="1" max="1" width="3.7109375" customWidth="1"/>
    <col min="2" max="2" width="7.28515625" bestFit="1" customWidth="1"/>
    <col min="3" max="3" width="13.5703125" bestFit="1" customWidth="1"/>
    <col min="4" max="4" width="38.28515625" bestFit="1" customWidth="1"/>
    <col min="5" max="5" width="17" bestFit="1" customWidth="1"/>
    <col min="6" max="6" width="9.85546875" bestFit="1" customWidth="1"/>
    <col min="7" max="7" width="9.28515625" bestFit="1" customWidth="1"/>
    <col min="8" max="8" width="13.7109375" bestFit="1" customWidth="1"/>
    <col min="9" max="9" width="15" customWidth="1"/>
    <col min="10" max="10" width="18" bestFit="1" customWidth="1"/>
    <col min="11" max="11" width="10.5703125" style="1373" bestFit="1" customWidth="1"/>
    <col min="12" max="12" width="16.140625" style="1373" bestFit="1" customWidth="1"/>
    <col min="13" max="13" width="8.5703125" style="1373" bestFit="1" customWidth="1"/>
    <col min="14" max="14" width="19.5703125" bestFit="1" customWidth="1"/>
    <col min="15" max="15" width="29.28515625" customWidth="1"/>
    <col min="16" max="16" width="14.140625" bestFit="1" customWidth="1"/>
    <col min="17" max="17" width="7.140625" bestFit="1" customWidth="1"/>
    <col min="18" max="18" width="15.42578125" customWidth="1"/>
    <col min="19" max="19" width="12.140625" customWidth="1"/>
    <col min="20" max="20" width="16.140625" bestFit="1" customWidth="1"/>
    <col min="21" max="21" width="3.140625" customWidth="1"/>
    <col min="22" max="25" width="0" hidden="1" customWidth="1"/>
    <col min="66" max="66" width="37.7109375" bestFit="1" customWidth="1"/>
  </cols>
  <sheetData>
    <row r="1" spans="1:66" ht="15.75" thickBot="1"/>
    <row r="2" spans="1:66" ht="15" customHeight="1">
      <c r="B2" s="1826" t="s">
        <v>2112</v>
      </c>
      <c r="C2" s="1827"/>
      <c r="D2" s="1827"/>
      <c r="E2" s="1827"/>
      <c r="F2" s="1827"/>
      <c r="G2" s="1827"/>
      <c r="H2" s="1827"/>
      <c r="I2" s="1827"/>
      <c r="J2" s="1827"/>
      <c r="K2" s="1827"/>
      <c r="L2" s="1827"/>
      <c r="M2" s="1827"/>
      <c r="N2" s="1827"/>
      <c r="O2" s="1827"/>
      <c r="P2" s="1827"/>
      <c r="Q2" s="1827"/>
      <c r="R2" s="1827"/>
      <c r="S2" s="1827"/>
      <c r="T2" s="1828"/>
    </row>
    <row r="3" spans="1:66" ht="15.6" customHeight="1">
      <c r="B3" s="1829"/>
      <c r="C3" s="1830"/>
      <c r="D3" s="1830"/>
      <c r="E3" s="1830"/>
      <c r="F3" s="1830"/>
      <c r="G3" s="1830"/>
      <c r="H3" s="1830"/>
      <c r="I3" s="1830"/>
      <c r="J3" s="1830"/>
      <c r="K3" s="1830"/>
      <c r="L3" s="1830"/>
      <c r="M3" s="1830"/>
      <c r="N3" s="1830"/>
      <c r="O3" s="1830"/>
      <c r="P3" s="1830"/>
      <c r="Q3" s="1830"/>
      <c r="R3" s="1830"/>
      <c r="S3" s="1830"/>
      <c r="T3" s="1831"/>
    </row>
    <row r="4" spans="1:66" ht="15.6" customHeight="1">
      <c r="B4" s="1832"/>
      <c r="C4" s="1833"/>
      <c r="D4" s="1833"/>
      <c r="E4" s="1833"/>
      <c r="F4" s="1833"/>
      <c r="G4" s="1833"/>
      <c r="H4" s="1833"/>
      <c r="I4" s="1833"/>
      <c r="J4" s="1833"/>
      <c r="K4" s="1833"/>
      <c r="L4" s="1833"/>
      <c r="M4" s="1833"/>
      <c r="N4" s="1833"/>
      <c r="O4" s="1833"/>
      <c r="P4" s="1833"/>
      <c r="Q4" s="1833"/>
      <c r="R4" s="1833"/>
      <c r="S4" s="1833"/>
      <c r="T4" s="1834"/>
    </row>
    <row r="5" spans="1:66" ht="15.6" customHeight="1">
      <c r="B5" s="1835" t="s">
        <v>14760</v>
      </c>
      <c r="C5" s="1836"/>
      <c r="D5" s="1836"/>
      <c r="E5" s="1836"/>
      <c r="F5" s="1836"/>
      <c r="G5" s="1836"/>
      <c r="H5" s="1836"/>
      <c r="I5" s="1836"/>
      <c r="J5" s="1836"/>
      <c r="K5" s="1836"/>
      <c r="L5" s="1836"/>
      <c r="M5" s="1836"/>
      <c r="N5" s="1836"/>
      <c r="O5" s="1836"/>
      <c r="P5" s="1836"/>
      <c r="Q5" s="1836"/>
      <c r="R5" s="1836"/>
      <c r="S5" s="1836"/>
      <c r="T5" s="1837"/>
    </row>
    <row r="6" spans="1:66" ht="15.6" customHeight="1">
      <c r="B6" s="1829"/>
      <c r="C6" s="1830"/>
      <c r="D6" s="1830"/>
      <c r="E6" s="1830"/>
      <c r="F6" s="1830"/>
      <c r="G6" s="1830"/>
      <c r="H6" s="1830"/>
      <c r="I6" s="1830"/>
      <c r="J6" s="1830"/>
      <c r="K6" s="1830"/>
      <c r="L6" s="1830"/>
      <c r="M6" s="1830"/>
      <c r="N6" s="1830"/>
      <c r="O6" s="1830"/>
      <c r="P6" s="1830"/>
      <c r="Q6" s="1830"/>
      <c r="R6" s="1830"/>
      <c r="S6" s="1830"/>
      <c r="T6" s="1831"/>
    </row>
    <row r="7" spans="1:66" ht="15.6" customHeight="1" thickBot="1">
      <c r="B7" s="1838"/>
      <c r="C7" s="1839"/>
      <c r="D7" s="1839"/>
      <c r="E7" s="1839"/>
      <c r="F7" s="1839"/>
      <c r="G7" s="1839"/>
      <c r="H7" s="1839"/>
      <c r="I7" s="1839"/>
      <c r="J7" s="1839"/>
      <c r="K7" s="1839"/>
      <c r="L7" s="1839"/>
      <c r="M7" s="1839"/>
      <c r="N7" s="1839"/>
      <c r="O7" s="1839"/>
      <c r="P7" s="1839"/>
      <c r="Q7" s="1839"/>
      <c r="R7" s="1839"/>
      <c r="S7" s="1839"/>
      <c r="T7" s="1840"/>
    </row>
    <row r="8" spans="1:66" ht="15.75" thickBot="1">
      <c r="B8" s="1841"/>
      <c r="C8" s="1842"/>
      <c r="D8" s="1842"/>
      <c r="E8" s="1842"/>
      <c r="F8" s="1842"/>
      <c r="G8" s="1842"/>
      <c r="H8" s="1842"/>
      <c r="I8" s="1842"/>
      <c r="J8" s="1842"/>
      <c r="K8" s="1842"/>
      <c r="L8" s="1842"/>
      <c r="M8" s="1842"/>
      <c r="N8" s="1842"/>
      <c r="O8" s="1842"/>
      <c r="P8" s="1842"/>
      <c r="Q8" s="1842"/>
      <c r="R8" s="1842"/>
      <c r="S8" s="1842"/>
      <c r="T8" s="1843"/>
    </row>
    <row r="9" spans="1:66" s="1582" customFormat="1" ht="75" customHeight="1">
      <c r="A9" s="1578"/>
      <c r="B9" s="1579" t="s">
        <v>14762</v>
      </c>
      <c r="C9" s="1579" t="s">
        <v>14677</v>
      </c>
      <c r="D9" s="1844" t="s">
        <v>14761</v>
      </c>
      <c r="E9" s="1845"/>
      <c r="F9" s="1846" t="s">
        <v>14679</v>
      </c>
      <c r="G9" s="1847"/>
      <c r="H9" s="1579" t="s">
        <v>14680</v>
      </c>
      <c r="I9" s="1579" t="s">
        <v>14681</v>
      </c>
      <c r="J9" s="1580" t="s">
        <v>14682</v>
      </c>
      <c r="K9" s="1580" t="s">
        <v>14683</v>
      </c>
      <c r="L9" s="1579" t="s">
        <v>14684</v>
      </c>
      <c r="M9" s="1579" t="s">
        <v>14685</v>
      </c>
      <c r="N9" s="1579" t="s">
        <v>14686</v>
      </c>
      <c r="O9" s="1579" t="s">
        <v>14687</v>
      </c>
      <c r="P9" s="1846" t="s">
        <v>14688</v>
      </c>
      <c r="Q9" s="1847"/>
      <c r="R9" s="1580" t="s">
        <v>14689</v>
      </c>
      <c r="S9" s="1581" t="s">
        <v>14690</v>
      </c>
      <c r="T9" s="1579" t="s">
        <v>1616</v>
      </c>
      <c r="U9" s="1578"/>
    </row>
    <row r="10" spans="1:66" s="1582" customFormat="1" ht="30.75" thickBot="1">
      <c r="A10" s="1578"/>
      <c r="B10" s="1595"/>
      <c r="C10" s="1596"/>
      <c r="D10" s="1583" t="s">
        <v>14747</v>
      </c>
      <c r="E10" s="1584" t="s">
        <v>14694</v>
      </c>
      <c r="F10" s="1597" t="s">
        <v>14695</v>
      </c>
      <c r="G10" s="1597" t="s">
        <v>14696</v>
      </c>
      <c r="H10" s="1598" t="s">
        <v>14697</v>
      </c>
      <c r="I10" s="1599" t="s">
        <v>14697</v>
      </c>
      <c r="J10" s="1598" t="s">
        <v>14697</v>
      </c>
      <c r="K10" s="1606" t="s">
        <v>14698</v>
      </c>
      <c r="L10" s="1600" t="s">
        <v>14697</v>
      </c>
      <c r="M10" s="1600" t="s">
        <v>14697</v>
      </c>
      <c r="N10" s="1600" t="s">
        <v>14697</v>
      </c>
      <c r="O10" s="1600" t="s">
        <v>14697</v>
      </c>
      <c r="P10" s="1600" t="s">
        <v>14699</v>
      </c>
      <c r="Q10" s="1600" t="s">
        <v>14697</v>
      </c>
      <c r="R10" s="1600" t="s">
        <v>14697</v>
      </c>
      <c r="S10" s="1598" t="s">
        <v>14697</v>
      </c>
      <c r="T10" s="1598" t="s">
        <v>14697</v>
      </c>
      <c r="U10" s="1578"/>
      <c r="BN10" s="1582" t="s">
        <v>14665</v>
      </c>
    </row>
    <row r="11" spans="1:66" ht="20.100000000000001" customHeight="1">
      <c r="B11" s="1601">
        <v>1</v>
      </c>
      <c r="C11" s="1823" t="s">
        <v>14748</v>
      </c>
      <c r="D11" s="1408" t="s">
        <v>14709</v>
      </c>
      <c r="E11" s="1408" t="s">
        <v>14704</v>
      </c>
      <c r="F11" s="1620">
        <v>3.1989942469909498</v>
      </c>
      <c r="G11" s="1620">
        <v>0</v>
      </c>
      <c r="H11" s="1410">
        <v>3198.9942469909497</v>
      </c>
      <c r="I11" s="1459">
        <v>883.95948241677115</v>
      </c>
      <c r="J11" s="1460">
        <v>4082.9537294077209</v>
      </c>
      <c r="K11" s="1430">
        <v>2168.46</v>
      </c>
      <c r="L11" s="1428">
        <v>575.54999999999995</v>
      </c>
      <c r="M11" s="1428">
        <v>126.34</v>
      </c>
      <c r="N11" s="1428">
        <v>358.57</v>
      </c>
      <c r="O11" s="1429">
        <v>1060.46</v>
      </c>
      <c r="P11" s="1430">
        <v>0</v>
      </c>
      <c r="Q11" s="1428">
        <v>0</v>
      </c>
      <c r="R11" s="1431">
        <v>1060.46</v>
      </c>
      <c r="S11" s="1602">
        <v>4082.9537294077209</v>
      </c>
      <c r="T11" s="1603">
        <v>5143.4137294077209</v>
      </c>
      <c r="V11" t="s">
        <v>14749</v>
      </c>
      <c r="W11" t="s">
        <v>14750</v>
      </c>
      <c r="X11" t="s">
        <v>14751</v>
      </c>
      <c r="BN11" t="s">
        <v>14752</v>
      </c>
    </row>
    <row r="12" spans="1:66" ht="20.100000000000001" customHeight="1">
      <c r="B12" s="1604">
        <v>2</v>
      </c>
      <c r="C12" s="1824"/>
      <c r="D12" s="1408" t="s">
        <v>14703</v>
      </c>
      <c r="E12" s="1408" t="s">
        <v>14704</v>
      </c>
      <c r="F12" s="1620">
        <v>3.3078129047590301</v>
      </c>
      <c r="G12" s="1620">
        <v>0</v>
      </c>
      <c r="H12" s="1410">
        <v>3307.8129047590301</v>
      </c>
      <c r="I12" s="1459">
        <v>914.02870948350937</v>
      </c>
      <c r="J12" s="1460">
        <v>4221.8416142425394</v>
      </c>
      <c r="K12" s="1430">
        <v>737.82</v>
      </c>
      <c r="L12" s="1428">
        <v>213.6</v>
      </c>
      <c r="M12" s="1428">
        <v>46.88</v>
      </c>
      <c r="N12" s="1428">
        <v>133.07</v>
      </c>
      <c r="O12" s="1429">
        <v>393.55</v>
      </c>
      <c r="P12" s="1430">
        <v>42.4</v>
      </c>
      <c r="Q12" s="1428">
        <v>5.88</v>
      </c>
      <c r="R12" s="1431">
        <v>399.43</v>
      </c>
      <c r="S12" s="1602">
        <v>4221.8416142425394</v>
      </c>
      <c r="T12" s="1603">
        <v>4621.2716142425397</v>
      </c>
      <c r="V12" t="s">
        <v>14753</v>
      </c>
      <c r="X12" t="s">
        <v>14751</v>
      </c>
      <c r="BN12" t="s">
        <v>14754</v>
      </c>
    </row>
    <row r="13" spans="1:66" ht="20.100000000000001" customHeight="1">
      <c r="B13" s="1604">
        <v>3</v>
      </c>
      <c r="C13" s="1824"/>
      <c r="D13" s="1408" t="s">
        <v>14714</v>
      </c>
      <c r="E13" s="1408" t="s">
        <v>14704</v>
      </c>
      <c r="F13" s="1620">
        <v>3.5082543497261098</v>
      </c>
      <c r="G13" s="1620">
        <v>0</v>
      </c>
      <c r="H13" s="1410">
        <v>3508.2543497261099</v>
      </c>
      <c r="I13" s="1459">
        <v>969.41552867351902</v>
      </c>
      <c r="J13" s="1460">
        <v>4477.6698783996289</v>
      </c>
      <c r="K13" s="1430">
        <v>200.05</v>
      </c>
      <c r="L13" s="1428">
        <v>77.55</v>
      </c>
      <c r="M13" s="1428">
        <v>17.02</v>
      </c>
      <c r="N13" s="1428">
        <v>48.31</v>
      </c>
      <c r="O13" s="1429">
        <v>142.88</v>
      </c>
      <c r="P13" s="1430">
        <v>7.9</v>
      </c>
      <c r="Q13" s="1428">
        <v>1.0900000000000001</v>
      </c>
      <c r="R13" s="1431">
        <v>143.97</v>
      </c>
      <c r="S13" s="1602">
        <v>4477.6698783996289</v>
      </c>
      <c r="T13" s="1603">
        <v>4621.6398783996292</v>
      </c>
      <c r="BN13" t="s">
        <v>14755</v>
      </c>
    </row>
    <row r="14" spans="1:66" ht="20.100000000000001" customHeight="1">
      <c r="B14" s="1604">
        <v>4</v>
      </c>
      <c r="C14" s="1824"/>
      <c r="D14" s="1408" t="s">
        <v>14705</v>
      </c>
      <c r="E14" s="1408" t="s">
        <v>14704</v>
      </c>
      <c r="F14" s="1620">
        <v>3.4744232045773802</v>
      </c>
      <c r="G14" s="1620">
        <v>0</v>
      </c>
      <c r="H14" s="1410">
        <v>3474.4232045773801</v>
      </c>
      <c r="I14" s="1459">
        <v>960.06716501723304</v>
      </c>
      <c r="J14" s="1460">
        <v>4434.4903695946132</v>
      </c>
      <c r="K14" s="1430">
        <v>1272</v>
      </c>
      <c r="L14" s="1428">
        <v>348.75</v>
      </c>
      <c r="M14" s="1428">
        <v>76.55</v>
      </c>
      <c r="N14" s="1428">
        <v>217.27</v>
      </c>
      <c r="O14" s="1429">
        <v>642.57000000000005</v>
      </c>
      <c r="P14" s="1430">
        <v>116.5</v>
      </c>
      <c r="Q14" s="1428">
        <v>16.18</v>
      </c>
      <c r="R14" s="1431">
        <v>658.75</v>
      </c>
      <c r="S14" s="1602">
        <v>4434.4903695946132</v>
      </c>
      <c r="T14" s="1603">
        <v>5093.2403695946132</v>
      </c>
    </row>
    <row r="15" spans="1:66" ht="20.100000000000001" customHeight="1">
      <c r="B15" s="1604">
        <v>5</v>
      </c>
      <c r="C15" s="1824"/>
      <c r="D15" s="1408" t="s">
        <v>14708</v>
      </c>
      <c r="E15" s="1408" t="s">
        <v>14704</v>
      </c>
      <c r="F15" s="1620">
        <v>3.9208633947432401</v>
      </c>
      <c r="G15" s="1620">
        <v>0</v>
      </c>
      <c r="H15" s="1410">
        <v>3920.86339474324</v>
      </c>
      <c r="I15" s="1459">
        <v>1083.4293873157767</v>
      </c>
      <c r="J15" s="1460">
        <v>5004.2927820590166</v>
      </c>
      <c r="K15" s="1430">
        <v>1070</v>
      </c>
      <c r="L15" s="1428">
        <v>297.64</v>
      </c>
      <c r="M15" s="1428">
        <v>65.33</v>
      </c>
      <c r="N15" s="1428">
        <v>185.43</v>
      </c>
      <c r="O15" s="1429">
        <v>548.4</v>
      </c>
      <c r="P15" s="1430">
        <v>4.5999999999999996</v>
      </c>
      <c r="Q15" s="1428">
        <v>0.63</v>
      </c>
      <c r="R15" s="1431">
        <v>549.03</v>
      </c>
      <c r="S15" s="1602">
        <v>5004.2927820590166</v>
      </c>
      <c r="T15" s="1603">
        <v>5553.3227820590164</v>
      </c>
    </row>
    <row r="16" spans="1:66" ht="20.100000000000001" customHeight="1">
      <c r="B16" s="1604">
        <v>6</v>
      </c>
      <c r="C16" s="1824"/>
      <c r="D16" s="1408" t="s">
        <v>14715</v>
      </c>
      <c r="E16" s="1408" t="s">
        <v>14704</v>
      </c>
      <c r="F16" s="1620">
        <v>3.3027409908737702</v>
      </c>
      <c r="G16" s="1620">
        <v>0</v>
      </c>
      <c r="H16" s="1410">
        <v>3302.74099087377</v>
      </c>
      <c r="I16" s="1459">
        <v>912.62721700596103</v>
      </c>
      <c r="J16" s="1460">
        <v>4215.368207879731</v>
      </c>
      <c r="K16" s="1430">
        <v>2110.88</v>
      </c>
      <c r="L16" s="1428">
        <v>560.99</v>
      </c>
      <c r="M16" s="1428">
        <v>123.14</v>
      </c>
      <c r="N16" s="1428">
        <v>349.5</v>
      </c>
      <c r="O16" s="1429">
        <v>1033.6300000000001</v>
      </c>
      <c r="P16" s="1430">
        <v>170.3</v>
      </c>
      <c r="Q16" s="1428">
        <v>23.65</v>
      </c>
      <c r="R16" s="1431">
        <v>1057.2800000000002</v>
      </c>
      <c r="S16" s="1602">
        <v>4215.368207879731</v>
      </c>
      <c r="T16" s="1603">
        <v>5272.6482078797308</v>
      </c>
    </row>
    <row r="17" spans="2:22" ht="20.100000000000001" customHeight="1">
      <c r="B17" s="1585"/>
      <c r="C17" s="1607"/>
      <c r="D17" s="1608"/>
      <c r="E17" s="1608"/>
      <c r="F17" s="1608"/>
      <c r="G17" s="1608"/>
      <c r="H17" s="1608"/>
      <c r="I17" s="1608"/>
      <c r="J17" s="1608"/>
      <c r="K17" s="1608"/>
      <c r="L17" s="1608"/>
      <c r="M17" s="1608"/>
      <c r="N17" s="1608"/>
      <c r="O17" s="1608"/>
      <c r="P17" s="1608"/>
      <c r="Q17" s="1608"/>
      <c r="R17" s="1608"/>
      <c r="S17" s="1608"/>
      <c r="T17" s="1586"/>
    </row>
    <row r="18" spans="2:22" ht="20.100000000000001" customHeight="1">
      <c r="B18" s="1587"/>
      <c r="C18" s="1607"/>
      <c r="D18" s="1608"/>
      <c r="E18" s="1608"/>
      <c r="F18" s="1608"/>
      <c r="G18" s="1608"/>
      <c r="H18" s="1608"/>
      <c r="I18" s="1608"/>
      <c r="J18" s="1608"/>
      <c r="K18" s="1608"/>
      <c r="L18" s="1608"/>
      <c r="M18" s="1608"/>
      <c r="N18" s="1608"/>
      <c r="O18" s="1608"/>
      <c r="P18" s="1608"/>
      <c r="Q18" s="1608"/>
      <c r="R18" s="1608"/>
      <c r="S18" s="1608"/>
      <c r="T18" s="1586"/>
    </row>
    <row r="19" spans="2:22" ht="20.100000000000001" customHeight="1">
      <c r="B19" s="1604">
        <v>1</v>
      </c>
      <c r="C19" s="1824" t="s">
        <v>14700</v>
      </c>
      <c r="D19" s="1424" t="s">
        <v>14703</v>
      </c>
      <c r="E19" s="1424" t="s">
        <v>14704</v>
      </c>
      <c r="F19" s="1620">
        <v>2.4766910538737799</v>
      </c>
      <c r="G19" s="1620">
        <v>0</v>
      </c>
      <c r="H19" s="1459">
        <v>2476.6910538737798</v>
      </c>
      <c r="I19" s="1459">
        <v>684.36964028547936</v>
      </c>
      <c r="J19" s="1478">
        <v>3161.0606941592591</v>
      </c>
      <c r="K19" s="1430">
        <v>737.82</v>
      </c>
      <c r="L19" s="1428">
        <v>213.6</v>
      </c>
      <c r="M19" s="1428">
        <v>46.88</v>
      </c>
      <c r="N19" s="1428">
        <v>133.07</v>
      </c>
      <c r="O19" s="1429">
        <v>393.55</v>
      </c>
      <c r="P19" s="1430">
        <v>42.4</v>
      </c>
      <c r="Q19" s="1481">
        <v>5.88</v>
      </c>
      <c r="R19" s="1481">
        <v>399.43</v>
      </c>
      <c r="S19" s="1481">
        <v>3161.0606941592591</v>
      </c>
      <c r="T19" s="1605">
        <v>3560.490694159259</v>
      </c>
      <c r="V19" t="s">
        <v>14756</v>
      </c>
    </row>
    <row r="20" spans="2:22" ht="20.100000000000001" customHeight="1">
      <c r="B20" s="1604">
        <v>2</v>
      </c>
      <c r="C20" s="1824"/>
      <c r="D20" s="1424" t="s">
        <v>14705</v>
      </c>
      <c r="E20" s="1424" t="s">
        <v>14704</v>
      </c>
      <c r="F20" s="1620">
        <v>2.7740333311186398</v>
      </c>
      <c r="G20" s="1620">
        <v>0</v>
      </c>
      <c r="H20" s="1459">
        <v>2774.03333111864</v>
      </c>
      <c r="I20" s="1459">
        <v>766.53250311063812</v>
      </c>
      <c r="J20" s="1478">
        <v>3540.5658342292782</v>
      </c>
      <c r="K20" s="1430">
        <v>1272</v>
      </c>
      <c r="L20" s="1428">
        <v>348.75</v>
      </c>
      <c r="M20" s="1428">
        <v>76.55</v>
      </c>
      <c r="N20" s="1428">
        <v>217.27</v>
      </c>
      <c r="O20" s="1429">
        <v>642.57000000000005</v>
      </c>
      <c r="P20" s="1430">
        <v>116.5</v>
      </c>
      <c r="Q20" s="1481">
        <v>16.18</v>
      </c>
      <c r="R20" s="1481">
        <v>658.75</v>
      </c>
      <c r="S20" s="1481">
        <v>3540.5658342292782</v>
      </c>
      <c r="T20" s="1605">
        <v>4199.3158342292782</v>
      </c>
    </row>
    <row r="21" spans="2:22" ht="20.100000000000001" customHeight="1">
      <c r="B21" s="1604">
        <v>3</v>
      </c>
      <c r="C21" s="1824"/>
      <c r="D21" s="1424" t="s">
        <v>14708</v>
      </c>
      <c r="E21" s="1424" t="s">
        <v>14704</v>
      </c>
      <c r="F21" s="1620">
        <v>2.5701399013886701</v>
      </c>
      <c r="G21" s="1620">
        <v>0</v>
      </c>
      <c r="H21" s="1459">
        <v>2570.1399013886703</v>
      </c>
      <c r="I21" s="1459">
        <v>710.19181703975346</v>
      </c>
      <c r="J21" s="1478">
        <v>3280.3317184284238</v>
      </c>
      <c r="K21" s="1430">
        <v>1070</v>
      </c>
      <c r="L21" s="1428">
        <v>297.64</v>
      </c>
      <c r="M21" s="1428">
        <v>65.33</v>
      </c>
      <c r="N21" s="1428">
        <v>185.43</v>
      </c>
      <c r="O21" s="1429">
        <v>548.4</v>
      </c>
      <c r="P21" s="1430">
        <v>4.5999999999999996</v>
      </c>
      <c r="Q21" s="1481">
        <v>0.63</v>
      </c>
      <c r="R21" s="1481">
        <v>549.03</v>
      </c>
      <c r="S21" s="1481">
        <v>3280.3317184284238</v>
      </c>
      <c r="T21" s="1605">
        <v>3829.361718428424</v>
      </c>
    </row>
    <row r="22" spans="2:22" ht="20.100000000000001" customHeight="1">
      <c r="B22" s="1604">
        <v>4</v>
      </c>
      <c r="C22" s="1824"/>
      <c r="D22" s="1424" t="s">
        <v>14709</v>
      </c>
      <c r="E22" s="1424" t="s">
        <v>14704</v>
      </c>
      <c r="F22" s="1620">
        <v>2.3435163980556499</v>
      </c>
      <c r="G22" s="1620">
        <v>0</v>
      </c>
      <c r="H22" s="1459">
        <v>2343.5163980556499</v>
      </c>
      <c r="I22" s="1459">
        <v>647.5702618749815</v>
      </c>
      <c r="J22" s="1478">
        <v>2991.0866599306314</v>
      </c>
      <c r="K22" s="1430">
        <v>2168.46</v>
      </c>
      <c r="L22" s="1428">
        <v>575.54999999999995</v>
      </c>
      <c r="M22" s="1428">
        <v>126.34</v>
      </c>
      <c r="N22" s="1428">
        <v>358.57</v>
      </c>
      <c r="O22" s="1429">
        <v>1060.46</v>
      </c>
      <c r="P22" s="1430">
        <v>0</v>
      </c>
      <c r="Q22" s="1481">
        <v>0</v>
      </c>
      <c r="R22" s="1481">
        <v>1060.46</v>
      </c>
      <c r="S22" s="1481">
        <v>2991.0866599306314</v>
      </c>
      <c r="T22" s="1605">
        <v>4051.5466599306314</v>
      </c>
    </row>
    <row r="23" spans="2:22" ht="20.100000000000001" customHeight="1">
      <c r="B23" s="1604"/>
      <c r="C23" s="1824"/>
      <c r="D23" s="1424"/>
      <c r="E23" s="1424"/>
      <c r="F23" s="1620"/>
      <c r="G23" s="1620"/>
      <c r="H23" s="1459"/>
      <c r="I23" s="1459"/>
      <c r="J23" s="1478"/>
      <c r="K23" s="1427"/>
      <c r="L23" s="1428"/>
      <c r="M23" s="1428"/>
      <c r="N23" s="1428"/>
      <c r="O23" s="1429"/>
      <c r="P23" s="1430"/>
      <c r="Q23" s="1481"/>
      <c r="R23" s="1481"/>
      <c r="S23" s="1481"/>
      <c r="T23" s="1605"/>
    </row>
    <row r="24" spans="2:22" ht="20.100000000000001" customHeight="1">
      <c r="B24" s="1604"/>
      <c r="C24" s="1824"/>
      <c r="D24" s="1424"/>
      <c r="E24" s="1424"/>
      <c r="F24" s="1620"/>
      <c r="G24" s="1620"/>
      <c r="H24" s="1459"/>
      <c r="I24" s="1459"/>
      <c r="J24" s="1478"/>
      <c r="K24" s="1427"/>
      <c r="L24" s="1428"/>
      <c r="M24" s="1428"/>
      <c r="N24" s="1428"/>
      <c r="O24" s="1429"/>
      <c r="P24" s="1430"/>
      <c r="Q24" s="1481"/>
      <c r="R24" s="1481"/>
      <c r="S24" s="1481"/>
      <c r="T24" s="1605"/>
    </row>
    <row r="25" spans="2:22" ht="20.100000000000001" customHeight="1">
      <c r="B25" s="1585"/>
      <c r="C25" s="1607"/>
      <c r="D25" s="1608"/>
      <c r="E25" s="1608"/>
      <c r="F25" s="1621"/>
      <c r="G25" s="1621"/>
      <c r="H25" s="1608"/>
      <c r="I25" s="1608"/>
      <c r="J25" s="1608"/>
      <c r="K25" s="1608"/>
      <c r="L25" s="1608"/>
      <c r="M25" s="1608"/>
      <c r="N25" s="1608"/>
      <c r="O25" s="1608"/>
      <c r="P25" s="1608"/>
      <c r="Q25" s="1608"/>
      <c r="R25" s="1608"/>
      <c r="S25" s="1608"/>
      <c r="T25" s="1586"/>
    </row>
    <row r="26" spans="2:22" ht="20.100000000000001" customHeight="1">
      <c r="B26" s="1588"/>
      <c r="C26" s="1607"/>
      <c r="D26" s="1608"/>
      <c r="E26" s="1608"/>
      <c r="F26" s="1621"/>
      <c r="G26" s="1621"/>
      <c r="H26" s="1608"/>
      <c r="I26" s="1608"/>
      <c r="J26" s="1608"/>
      <c r="K26" s="1608"/>
      <c r="L26" s="1608"/>
      <c r="M26" s="1608"/>
      <c r="N26" s="1608"/>
      <c r="O26" s="1608"/>
      <c r="P26" s="1608"/>
      <c r="Q26" s="1608"/>
      <c r="R26" s="1608"/>
      <c r="S26" s="1608"/>
      <c r="T26" s="1586"/>
    </row>
    <row r="27" spans="2:22" ht="20.100000000000001" customHeight="1">
      <c r="B27" s="1604">
        <v>1</v>
      </c>
      <c r="C27" s="1824" t="s">
        <v>14757</v>
      </c>
      <c r="D27" s="1424" t="s">
        <v>14719</v>
      </c>
      <c r="E27" s="1424" t="s">
        <v>14704</v>
      </c>
      <c r="F27" s="1620">
        <v>2.40012833210807</v>
      </c>
      <c r="G27" s="1620">
        <v>0</v>
      </c>
      <c r="H27" s="1459">
        <v>2400.12833210807</v>
      </c>
      <c r="I27" s="1459">
        <v>663.21350848933844</v>
      </c>
      <c r="J27" s="1478">
        <v>3063.3418405974085</v>
      </c>
      <c r="K27" s="1427">
        <v>737.8</v>
      </c>
      <c r="L27" s="1428">
        <v>213.6</v>
      </c>
      <c r="M27" s="1428">
        <v>46.88</v>
      </c>
      <c r="N27" s="1428">
        <v>133.07</v>
      </c>
      <c r="O27" s="1429">
        <v>393.55</v>
      </c>
      <c r="P27" s="1430">
        <v>42.4</v>
      </c>
      <c r="Q27" s="1428">
        <v>5.88</v>
      </c>
      <c r="R27" s="1431">
        <v>399.43</v>
      </c>
      <c r="S27" s="1481">
        <v>3063.3418405974085</v>
      </c>
      <c r="T27" s="1605">
        <v>3462.7718405974083</v>
      </c>
      <c r="V27" t="s">
        <v>14758</v>
      </c>
    </row>
    <row r="28" spans="2:22" ht="20.100000000000001" customHeight="1">
      <c r="B28" s="1604">
        <v>2</v>
      </c>
      <c r="C28" s="1824"/>
      <c r="D28" s="1424" t="s">
        <v>14720</v>
      </c>
      <c r="E28" s="1424" t="s">
        <v>14704</v>
      </c>
      <c r="F28" s="1620">
        <v>2.2578903585452901</v>
      </c>
      <c r="G28" s="1620">
        <v>0</v>
      </c>
      <c r="H28" s="1459">
        <v>2257.8903585452899</v>
      </c>
      <c r="I28" s="1459">
        <v>623.90971617747937</v>
      </c>
      <c r="J28" s="1478">
        <v>2881.8000747227693</v>
      </c>
      <c r="K28" s="1427">
        <v>2168.46</v>
      </c>
      <c r="L28" s="1428">
        <v>575.54999999999995</v>
      </c>
      <c r="M28" s="1428">
        <v>126.34</v>
      </c>
      <c r="N28" s="1428">
        <v>358.57</v>
      </c>
      <c r="O28" s="1429">
        <v>1060.46</v>
      </c>
      <c r="P28" s="1430">
        <v>0</v>
      </c>
      <c r="Q28" s="1428">
        <v>0</v>
      </c>
      <c r="R28" s="1431">
        <v>1060.46</v>
      </c>
      <c r="S28" s="1481">
        <v>2881.8000747227693</v>
      </c>
      <c r="T28" s="1605">
        <v>3942.2600747227693</v>
      </c>
    </row>
    <row r="29" spans="2:22" ht="20.100000000000001" customHeight="1">
      <c r="B29" s="1604">
        <v>3</v>
      </c>
      <c r="C29" s="1824"/>
      <c r="D29" s="1424" t="s">
        <v>14723</v>
      </c>
      <c r="E29" s="1424" t="s">
        <v>14704</v>
      </c>
      <c r="F29" s="1620">
        <v>2.46260068205941</v>
      </c>
      <c r="G29" s="1620">
        <v>0</v>
      </c>
      <c r="H29" s="1459">
        <v>2462.6006820594098</v>
      </c>
      <c r="I29" s="1459">
        <v>680.47612975859829</v>
      </c>
      <c r="J29" s="1478">
        <v>3143.0768118180081</v>
      </c>
      <c r="K29" s="1427">
        <v>901.33</v>
      </c>
      <c r="L29" s="1428">
        <v>254.97</v>
      </c>
      <c r="M29" s="1428">
        <v>55.96</v>
      </c>
      <c r="N29" s="1428">
        <v>158.84</v>
      </c>
      <c r="O29" s="1429">
        <v>469.77</v>
      </c>
      <c r="P29" s="1430">
        <v>104.2</v>
      </c>
      <c r="Q29" s="1428">
        <v>14.47</v>
      </c>
      <c r="R29" s="1431">
        <v>484.24</v>
      </c>
      <c r="S29" s="1481">
        <v>3143.0768118180081</v>
      </c>
      <c r="T29" s="1605">
        <v>3627.3168118180083</v>
      </c>
    </row>
    <row r="30" spans="2:22" ht="20.100000000000001" customHeight="1">
      <c r="B30" s="1604">
        <v>4</v>
      </c>
      <c r="C30" s="1824"/>
      <c r="D30" s="1424" t="s">
        <v>14726</v>
      </c>
      <c r="E30" s="1424" t="s">
        <v>14704</v>
      </c>
      <c r="F30" s="1620">
        <v>2.46260068205941</v>
      </c>
      <c r="G30" s="1620">
        <v>0</v>
      </c>
      <c r="H30" s="1459">
        <v>2462.6006820594098</v>
      </c>
      <c r="I30" s="1459">
        <v>680.47612975859829</v>
      </c>
      <c r="J30" s="1478">
        <v>3143.0768118180081</v>
      </c>
      <c r="K30" s="1427">
        <v>996.41</v>
      </c>
      <c r="L30" s="1428">
        <v>279.02999999999997</v>
      </c>
      <c r="M30" s="1428">
        <v>61.25</v>
      </c>
      <c r="N30" s="1428">
        <v>173.83</v>
      </c>
      <c r="O30" s="1429">
        <v>514.11</v>
      </c>
      <c r="P30" s="1430">
        <v>124.4</v>
      </c>
      <c r="Q30" s="1428">
        <v>17.27</v>
      </c>
      <c r="R30" s="1431">
        <v>531.38</v>
      </c>
      <c r="S30" s="1481">
        <v>3143.0768118180081</v>
      </c>
      <c r="T30" s="1605">
        <v>3674.4568118180082</v>
      </c>
    </row>
    <row r="31" spans="2:22" ht="20.100000000000001" customHeight="1">
      <c r="B31" s="1604">
        <v>5</v>
      </c>
      <c r="C31" s="1824"/>
      <c r="D31" s="1424" t="s">
        <v>14729</v>
      </c>
      <c r="E31" s="1424" t="s">
        <v>14704</v>
      </c>
      <c r="F31" s="1620">
        <v>2.46260068205941</v>
      </c>
      <c r="G31" s="1620">
        <v>0</v>
      </c>
      <c r="H31" s="1459">
        <v>2462.6006820594098</v>
      </c>
      <c r="I31" s="1459">
        <v>680.47612975859829</v>
      </c>
      <c r="J31" s="1478">
        <v>3143.0768118180081</v>
      </c>
      <c r="K31" s="1427">
        <v>1084.97</v>
      </c>
      <c r="L31" s="1428">
        <v>301.43</v>
      </c>
      <c r="M31" s="1428">
        <v>66.16</v>
      </c>
      <c r="N31" s="1428">
        <v>187.79</v>
      </c>
      <c r="O31" s="1429">
        <v>555.38</v>
      </c>
      <c r="P31" s="1430">
        <v>136.9</v>
      </c>
      <c r="Q31" s="1428">
        <v>19.010000000000002</v>
      </c>
      <c r="R31" s="1431">
        <v>574.39</v>
      </c>
      <c r="S31" s="1481">
        <v>3143.0768118180081</v>
      </c>
      <c r="T31" s="1605">
        <v>3717.466811818008</v>
      </c>
    </row>
    <row r="32" spans="2:22" ht="20.100000000000001" customHeight="1">
      <c r="B32" s="1589">
        <v>6</v>
      </c>
      <c r="C32" s="1824"/>
      <c r="D32" s="1424" t="s">
        <v>14732</v>
      </c>
      <c r="E32" s="1424" t="s">
        <v>14704</v>
      </c>
      <c r="F32" s="1620">
        <v>2.2989988148142402</v>
      </c>
      <c r="G32" s="1620">
        <v>0</v>
      </c>
      <c r="H32" s="1459">
        <v>2298.9988148142402</v>
      </c>
      <c r="I32" s="1459">
        <v>635.26897690782744</v>
      </c>
      <c r="J32" s="1478">
        <v>2934.2677917220676</v>
      </c>
      <c r="K32" s="1427">
        <v>1165.31</v>
      </c>
      <c r="L32" s="1428">
        <v>321.76</v>
      </c>
      <c r="M32" s="1428">
        <v>70.63</v>
      </c>
      <c r="N32" s="1428">
        <v>200.46</v>
      </c>
      <c r="O32" s="1429">
        <v>592.85</v>
      </c>
      <c r="P32" s="1430">
        <v>37.4</v>
      </c>
      <c r="Q32" s="1428">
        <v>5.19</v>
      </c>
      <c r="R32" s="1431">
        <v>598.04000000000008</v>
      </c>
      <c r="S32" s="1481">
        <v>2934.2677917220676</v>
      </c>
      <c r="T32" s="1605">
        <v>3532.3077917220676</v>
      </c>
    </row>
    <row r="33" spans="2:22">
      <c r="B33" s="1590"/>
      <c r="C33" s="1607"/>
      <c r="D33" s="1591"/>
      <c r="E33" s="1591"/>
      <c r="F33" s="1622"/>
      <c r="G33" s="1622"/>
      <c r="H33" s="1591"/>
      <c r="I33" s="1591"/>
      <c r="J33" s="1591"/>
      <c r="K33" s="1592"/>
      <c r="L33" s="1592"/>
      <c r="M33" s="1609"/>
      <c r="N33" s="1591"/>
      <c r="O33" s="1607"/>
      <c r="P33" s="1591"/>
      <c r="Q33" s="1591"/>
      <c r="R33" s="1591"/>
      <c r="S33" s="1607"/>
      <c r="T33" s="1593"/>
    </row>
    <row r="34" spans="2:22">
      <c r="B34" s="1380"/>
      <c r="C34" s="1607"/>
      <c r="D34" s="1607"/>
      <c r="E34" s="1607"/>
      <c r="F34" s="1623"/>
      <c r="G34" s="1623"/>
      <c r="H34" s="1607"/>
      <c r="I34" s="1607"/>
      <c r="J34" s="1607"/>
      <c r="K34" s="1609"/>
      <c r="L34" s="1609"/>
      <c r="M34" s="1609"/>
      <c r="N34" s="1607"/>
      <c r="O34" s="1607"/>
      <c r="P34" s="1607"/>
      <c r="Q34" s="1607"/>
      <c r="R34" s="1607"/>
      <c r="S34" s="1607"/>
      <c r="T34" s="1371"/>
    </row>
    <row r="35" spans="2:22">
      <c r="B35" s="1380"/>
      <c r="C35" s="1607"/>
      <c r="D35" s="1607"/>
      <c r="E35" s="1607"/>
      <c r="F35" s="1623"/>
      <c r="G35" s="1623"/>
      <c r="H35" s="1607"/>
      <c r="I35" s="1607"/>
      <c r="J35" s="1607"/>
      <c r="K35" s="1609"/>
      <c r="L35" s="1609"/>
      <c r="M35" s="1609"/>
      <c r="N35" s="1607"/>
      <c r="O35" s="1607"/>
      <c r="P35" s="1607"/>
      <c r="Q35" s="1607"/>
      <c r="R35" s="1607"/>
      <c r="S35" s="1607"/>
      <c r="T35" s="1371"/>
    </row>
    <row r="36" spans="2:22" ht="20.100000000000001" customHeight="1">
      <c r="B36" s="1604">
        <v>1</v>
      </c>
      <c r="C36" s="1824" t="s">
        <v>14718</v>
      </c>
      <c r="D36" s="1424" t="s">
        <v>14723</v>
      </c>
      <c r="E36" s="1424" t="s">
        <v>14704</v>
      </c>
      <c r="F36" s="1620">
        <v>0</v>
      </c>
      <c r="G36" s="1620">
        <v>0</v>
      </c>
      <c r="H36" s="1459" t="s">
        <v>995</v>
      </c>
      <c r="I36" s="1459" t="s">
        <v>995</v>
      </c>
      <c r="J36" s="1478">
        <v>0</v>
      </c>
      <c r="K36" s="1427">
        <v>901.33</v>
      </c>
      <c r="L36" s="1428">
        <v>254.97</v>
      </c>
      <c r="M36" s="1428">
        <v>55.96</v>
      </c>
      <c r="N36" s="1428">
        <v>158.84</v>
      </c>
      <c r="O36" s="1429">
        <v>469.77</v>
      </c>
      <c r="P36" s="1430">
        <v>104.2</v>
      </c>
      <c r="Q36" s="1428">
        <v>14.47</v>
      </c>
      <c r="R36" s="1431">
        <v>484.24</v>
      </c>
      <c r="S36" s="1481" t="s">
        <v>995</v>
      </c>
      <c r="T36" s="1605" t="s">
        <v>995</v>
      </c>
      <c r="V36" t="s">
        <v>14759</v>
      </c>
    </row>
    <row r="37" spans="2:22" ht="20.100000000000001" customHeight="1">
      <c r="B37" s="1604">
        <v>2</v>
      </c>
      <c r="C37" s="1824"/>
      <c r="D37" s="1424" t="s">
        <v>14726</v>
      </c>
      <c r="E37" s="1424" t="s">
        <v>14704</v>
      </c>
      <c r="F37" s="1620">
        <v>0</v>
      </c>
      <c r="G37" s="1620">
        <v>0</v>
      </c>
      <c r="H37" s="1459" t="s">
        <v>995</v>
      </c>
      <c r="I37" s="1459" t="s">
        <v>995</v>
      </c>
      <c r="J37" s="1478">
        <v>0</v>
      </c>
      <c r="K37" s="1427">
        <v>996.41</v>
      </c>
      <c r="L37" s="1428">
        <v>279.02999999999997</v>
      </c>
      <c r="M37" s="1428">
        <v>61.25</v>
      </c>
      <c r="N37" s="1428">
        <v>173.83</v>
      </c>
      <c r="O37" s="1429">
        <v>514.11</v>
      </c>
      <c r="P37" s="1430">
        <v>124.4</v>
      </c>
      <c r="Q37" s="1428">
        <v>17.27</v>
      </c>
      <c r="R37" s="1431">
        <v>531.38</v>
      </c>
      <c r="S37" s="1481" t="s">
        <v>995</v>
      </c>
      <c r="T37" s="1605" t="s">
        <v>995</v>
      </c>
    </row>
    <row r="38" spans="2:22" ht="20.100000000000001" customHeight="1">
      <c r="B38" s="1604">
        <v>3</v>
      </c>
      <c r="C38" s="1824"/>
      <c r="D38" s="1424" t="s">
        <v>14729</v>
      </c>
      <c r="E38" s="1424" t="s">
        <v>14704</v>
      </c>
      <c r="F38" s="1620">
        <v>0</v>
      </c>
      <c r="G38" s="1620">
        <v>0</v>
      </c>
      <c r="H38" s="1459" t="s">
        <v>995</v>
      </c>
      <c r="I38" s="1459" t="s">
        <v>995</v>
      </c>
      <c r="J38" s="1478">
        <v>0</v>
      </c>
      <c r="K38" s="1427">
        <v>1084.97</v>
      </c>
      <c r="L38" s="1428">
        <v>301.43</v>
      </c>
      <c r="M38" s="1428">
        <v>66.16</v>
      </c>
      <c r="N38" s="1428">
        <v>187.79</v>
      </c>
      <c r="O38" s="1429">
        <v>555.38</v>
      </c>
      <c r="P38" s="1430">
        <v>136.9</v>
      </c>
      <c r="Q38" s="1428">
        <v>19.010000000000002</v>
      </c>
      <c r="R38" s="1431">
        <v>574.39</v>
      </c>
      <c r="S38" s="1481" t="s">
        <v>995</v>
      </c>
      <c r="T38" s="1605" t="s">
        <v>995</v>
      </c>
    </row>
    <row r="39" spans="2:22" ht="20.100000000000001" customHeight="1">
      <c r="B39" s="1604">
        <v>4</v>
      </c>
      <c r="C39" s="1824"/>
      <c r="D39" s="1424" t="s">
        <v>14732</v>
      </c>
      <c r="E39" s="1424" t="s">
        <v>14704</v>
      </c>
      <c r="F39" s="1620">
        <v>0</v>
      </c>
      <c r="G39" s="1620">
        <v>3.0255000000000001</v>
      </c>
      <c r="H39" s="1459">
        <v>3025.5</v>
      </c>
      <c r="I39" s="1459">
        <v>836.01882578174809</v>
      </c>
      <c r="J39" s="1478">
        <v>3861.5188257817481</v>
      </c>
      <c r="K39" s="1427">
        <v>1165.31</v>
      </c>
      <c r="L39" s="1428">
        <v>321.76</v>
      </c>
      <c r="M39" s="1428">
        <v>70.63</v>
      </c>
      <c r="N39" s="1428">
        <v>200.46</v>
      </c>
      <c r="O39" s="1429">
        <v>592.85</v>
      </c>
      <c r="P39" s="1430">
        <v>37.4</v>
      </c>
      <c r="Q39" s="1428">
        <v>5.19</v>
      </c>
      <c r="R39" s="1431">
        <v>598.04000000000008</v>
      </c>
      <c r="S39" s="1481">
        <v>3861.5188257817481</v>
      </c>
      <c r="T39" s="1605">
        <v>4459.5588257817481</v>
      </c>
    </row>
    <row r="40" spans="2:22" ht="20.100000000000001" customHeight="1">
      <c r="B40" s="1604">
        <v>5</v>
      </c>
      <c r="C40" s="1824"/>
      <c r="D40" s="1424" t="s">
        <v>14705</v>
      </c>
      <c r="E40" s="1424" t="s">
        <v>14704</v>
      </c>
      <c r="F40" s="1620">
        <v>0</v>
      </c>
      <c r="G40" s="1620">
        <v>3.0255000000000001</v>
      </c>
      <c r="H40" s="1459">
        <v>3025.5</v>
      </c>
      <c r="I40" s="1459">
        <v>836.01882578174809</v>
      </c>
      <c r="J40" s="1478">
        <v>3861.5188257817481</v>
      </c>
      <c r="K40" s="1427">
        <v>1271.67</v>
      </c>
      <c r="L40" s="1428">
        <v>348.67</v>
      </c>
      <c r="M40" s="1428">
        <v>76.53</v>
      </c>
      <c r="N40" s="1428">
        <v>217.22</v>
      </c>
      <c r="O40" s="1429">
        <v>642.42000000000007</v>
      </c>
      <c r="P40" s="1430">
        <v>116.5</v>
      </c>
      <c r="Q40" s="1428">
        <v>16.18</v>
      </c>
      <c r="R40" s="1431">
        <v>658.6</v>
      </c>
      <c r="S40" s="1481">
        <v>3861.5188257817481</v>
      </c>
      <c r="T40" s="1605">
        <v>4520.1188257817485</v>
      </c>
    </row>
    <row r="41" spans="2:22" ht="20.100000000000001" customHeight="1" thickBot="1">
      <c r="B41" s="1594">
        <v>6</v>
      </c>
      <c r="C41" s="1825"/>
      <c r="D41" s="1610" t="s">
        <v>14735</v>
      </c>
      <c r="E41" s="1610" t="s">
        <v>14704</v>
      </c>
      <c r="F41" s="1624">
        <v>0</v>
      </c>
      <c r="G41" s="1624">
        <v>0</v>
      </c>
      <c r="H41" s="1611" t="s">
        <v>995</v>
      </c>
      <c r="I41" s="1611" t="s">
        <v>995</v>
      </c>
      <c r="J41" s="1612">
        <v>0</v>
      </c>
      <c r="K41" s="1613">
        <v>1044.1400000000001</v>
      </c>
      <c r="L41" s="1614">
        <v>291.10000000000002</v>
      </c>
      <c r="M41" s="1614">
        <v>63.9</v>
      </c>
      <c r="N41" s="1614">
        <v>181.35</v>
      </c>
      <c r="O41" s="1615">
        <v>536.35</v>
      </c>
      <c r="P41" s="1616">
        <v>14</v>
      </c>
      <c r="Q41" s="1614">
        <v>1.94</v>
      </c>
      <c r="R41" s="1617">
        <v>538.29000000000008</v>
      </c>
      <c r="S41" s="1618" t="s">
        <v>995</v>
      </c>
      <c r="T41" s="1619" t="s">
        <v>995</v>
      </c>
    </row>
  </sheetData>
  <mergeCells count="10">
    <mergeCell ref="C11:C16"/>
    <mergeCell ref="C19:C24"/>
    <mergeCell ref="C27:C32"/>
    <mergeCell ref="C36:C41"/>
    <mergeCell ref="B2:T4"/>
    <mergeCell ref="B5:T7"/>
    <mergeCell ref="B8:T8"/>
    <mergeCell ref="D9:E9"/>
    <mergeCell ref="F9:G9"/>
    <mergeCell ref="P9:Q9"/>
  </mergeCells>
  <conditionalFormatting sqref="T11:T16">
    <cfRule type="top10" dxfId="43" priority="5" bottom="1" rank="1"/>
  </conditionalFormatting>
  <conditionalFormatting sqref="T19:T24">
    <cfRule type="top10" dxfId="42" priority="4" bottom="1" rank="1"/>
  </conditionalFormatting>
  <conditionalFormatting sqref="T27:T32">
    <cfRule type="top10" dxfId="41" priority="3" bottom="1" rank="1"/>
  </conditionalFormatting>
  <conditionalFormatting sqref="T36:T41">
    <cfRule type="top10" dxfId="40" priority="1" bottom="1" rank="1"/>
  </conditionalFormatting>
  <printOptions horizontalCentered="1"/>
  <pageMargins left="0" right="0" top="0" bottom="0" header="0" footer="0"/>
  <pageSetup paperSize="9" scale="49" fitToWidth="0" fitToHeight="0" orientation="landscape" r:id="rId1"/>
  <colBreaks count="1" manualBreakCount="1">
    <brk id="20" max="4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7"/>
  <sheetViews>
    <sheetView view="pageBreakPreview" topLeftCell="K1" zoomScale="70" zoomScaleNormal="40" zoomScaleSheetLayoutView="70" workbookViewId="0">
      <selection activeCell="B1" sqref="B1:E1048576"/>
    </sheetView>
  </sheetViews>
  <sheetFormatPr defaultRowHeight="15"/>
  <cols>
    <col min="1" max="1" width="20.85546875" customWidth="1"/>
    <col min="2" max="2" width="25.7109375" customWidth="1"/>
    <col min="3" max="4" width="34.140625" hidden="1" customWidth="1"/>
    <col min="5" max="5" width="31.7109375" bestFit="1" customWidth="1"/>
    <col min="6" max="6" width="29.28515625" customWidth="1"/>
    <col min="7" max="9" width="14.85546875" customWidth="1"/>
    <col min="10" max="10" width="15" customWidth="1"/>
    <col min="11" max="11" width="17.85546875" customWidth="1"/>
    <col min="12" max="12" width="12.28515625" style="1373" customWidth="1"/>
    <col min="13" max="13" width="28.7109375" style="1373" bestFit="1" customWidth="1"/>
    <col min="14" max="14" width="25.5703125" style="1373" customWidth="1"/>
    <col min="15" max="15" width="25.85546875" customWidth="1"/>
    <col min="16" max="16" width="29.28515625" customWidth="1"/>
    <col min="17" max="17" width="21.42578125" customWidth="1"/>
    <col min="18" max="18" width="12.7109375" customWidth="1"/>
    <col min="19" max="19" width="26.7109375" bestFit="1" customWidth="1"/>
    <col min="20" max="20" width="23.28515625" customWidth="1"/>
    <col min="21" max="21" width="19.42578125" customWidth="1"/>
    <col min="67" max="67" width="37.7109375" bestFit="1" customWidth="1"/>
  </cols>
  <sheetData>
    <row r="1" spans="1:67" ht="15.75" thickBot="1"/>
    <row r="2" spans="1:67" ht="21.75" thickBot="1">
      <c r="A2" s="1858" t="s">
        <v>14710</v>
      </c>
      <c r="B2" s="1859"/>
      <c r="C2" s="1859"/>
      <c r="D2" s="1859"/>
      <c r="E2" s="1859"/>
      <c r="F2" s="1859"/>
      <c r="G2" s="1859"/>
      <c r="H2" s="1859"/>
      <c r="I2" s="1859"/>
      <c r="J2" s="1859"/>
      <c r="K2" s="1859"/>
      <c r="L2" s="1859"/>
      <c r="M2" s="1859"/>
      <c r="N2" s="1859"/>
      <c r="O2" s="1859"/>
      <c r="P2" s="1859"/>
      <c r="Q2" s="1859"/>
      <c r="R2" s="1859"/>
      <c r="S2" s="1437"/>
      <c r="T2" s="1437"/>
      <c r="U2" s="1438"/>
    </row>
    <row r="3" spans="1:67">
      <c r="A3" s="1367"/>
      <c r="B3" s="1368"/>
      <c r="C3" s="1368"/>
      <c r="D3" s="1368"/>
      <c r="E3" s="1368"/>
      <c r="F3" s="1368"/>
      <c r="G3" s="1368"/>
      <c r="H3" s="1368"/>
      <c r="I3" s="1368"/>
      <c r="J3" s="1368"/>
      <c r="K3" s="1368"/>
      <c r="L3" s="1369"/>
      <c r="M3" s="1369"/>
      <c r="N3" s="1369"/>
      <c r="O3" s="1368"/>
      <c r="P3" s="1368"/>
      <c r="Q3" s="1368"/>
      <c r="R3" s="1368"/>
      <c r="S3" s="1368"/>
      <c r="T3" s="1368"/>
      <c r="U3" s="1370"/>
    </row>
    <row r="4" spans="1:67">
      <c r="A4" s="1380"/>
      <c r="U4" s="1371"/>
    </row>
    <row r="5" spans="1:67" ht="15.75" thickBot="1">
      <c r="A5" s="1860" t="s">
        <v>14663</v>
      </c>
      <c r="B5" s="356"/>
      <c r="C5" s="356"/>
      <c r="D5" s="1862" t="s">
        <v>14664</v>
      </c>
      <c r="E5" s="1862"/>
      <c r="F5" s="1863" t="s">
        <v>14665</v>
      </c>
      <c r="G5" s="1863"/>
      <c r="J5" s="1864" t="s">
        <v>14666</v>
      </c>
      <c r="K5" s="357" t="s">
        <v>14667</v>
      </c>
      <c r="L5" s="1372">
        <v>0.03</v>
      </c>
      <c r="N5"/>
      <c r="U5" s="1371"/>
    </row>
    <row r="6" spans="1:67" ht="15.75" thickBot="1">
      <c r="A6" s="1757"/>
      <c r="B6" s="1348" t="s">
        <v>14668</v>
      </c>
      <c r="E6" s="1374">
        <v>41821</v>
      </c>
      <c r="F6" s="1348" t="s">
        <v>14669</v>
      </c>
      <c r="G6" s="1375">
        <v>270.23700000000002</v>
      </c>
      <c r="J6" s="1864"/>
      <c r="K6" s="357" t="s">
        <v>14670</v>
      </c>
      <c r="L6" s="1376">
        <v>6.4999999999999997E-3</v>
      </c>
      <c r="N6" s="1865" t="s">
        <v>14671</v>
      </c>
      <c r="O6" s="1866"/>
      <c r="U6" s="1371"/>
    </row>
    <row r="7" spans="1:67" ht="15.75" thickBot="1">
      <c r="A7" s="1861"/>
      <c r="B7" s="356" t="s">
        <v>14672</v>
      </c>
      <c r="E7" s="1374">
        <v>44317</v>
      </c>
      <c r="F7" s="356" t="s">
        <v>14673</v>
      </c>
      <c r="G7" s="1377">
        <v>408.29300000000001</v>
      </c>
      <c r="J7" s="1864"/>
      <c r="K7" s="357" t="s">
        <v>14674</v>
      </c>
      <c r="L7" s="1372">
        <v>0.18</v>
      </c>
      <c r="N7" s="1378" t="s">
        <v>14675</v>
      </c>
      <c r="O7" s="1439"/>
      <c r="U7" s="1371"/>
    </row>
    <row r="8" spans="1:67" ht="15.75" thickBot="1">
      <c r="A8" s="1381"/>
      <c r="C8" s="1382"/>
      <c r="D8" s="1382"/>
      <c r="E8" s="1382"/>
      <c r="F8" s="1382"/>
      <c r="J8" s="1383"/>
      <c r="K8" s="1383"/>
      <c r="U8" s="1371"/>
    </row>
    <row r="9" spans="1:67" ht="72.75" customHeight="1">
      <c r="A9" s="1564" t="s">
        <v>14676</v>
      </c>
      <c r="B9" s="1565" t="s">
        <v>14677</v>
      </c>
      <c r="C9" s="1848" t="s">
        <v>14678</v>
      </c>
      <c r="D9" s="1849"/>
      <c r="E9" s="1849"/>
      <c r="F9" s="1850"/>
      <c r="G9" s="1851" t="s">
        <v>14679</v>
      </c>
      <c r="H9" s="1852"/>
      <c r="I9" s="1566" t="s">
        <v>14680</v>
      </c>
      <c r="J9" s="1561" t="s">
        <v>14681</v>
      </c>
      <c r="K9" s="1562" t="s">
        <v>14682</v>
      </c>
      <c r="L9" s="1567" t="s">
        <v>14683</v>
      </c>
      <c r="M9" s="1563" t="s">
        <v>14684</v>
      </c>
      <c r="N9" s="1563" t="s">
        <v>14685</v>
      </c>
      <c r="O9" s="1563" t="s">
        <v>14686</v>
      </c>
      <c r="P9" s="1563" t="s">
        <v>14687</v>
      </c>
      <c r="Q9" s="1853" t="s">
        <v>14688</v>
      </c>
      <c r="R9" s="1854"/>
      <c r="S9" s="1567" t="s">
        <v>14689</v>
      </c>
      <c r="T9" s="1568" t="s">
        <v>14690</v>
      </c>
      <c r="U9" s="1561" t="s">
        <v>1616</v>
      </c>
    </row>
    <row r="10" spans="1:67" ht="30.75" thickBot="1">
      <c r="A10" s="1394">
        <v>44317</v>
      </c>
      <c r="B10" s="1440"/>
      <c r="C10" s="1396" t="s">
        <v>14711</v>
      </c>
      <c r="D10" s="1397" t="s">
        <v>14692</v>
      </c>
      <c r="E10" s="1398" t="s">
        <v>14712</v>
      </c>
      <c r="F10" s="1441" t="s">
        <v>14694</v>
      </c>
      <c r="G10" s="1442" t="s">
        <v>14695</v>
      </c>
      <c r="H10" s="1442" t="s">
        <v>14696</v>
      </c>
      <c r="I10" s="1443" t="s">
        <v>14697</v>
      </c>
      <c r="J10" s="1444" t="s">
        <v>14697</v>
      </c>
      <c r="K10" s="1444" t="s">
        <v>14697</v>
      </c>
      <c r="L10" s="1445" t="s">
        <v>14698</v>
      </c>
      <c r="M10" s="1446" t="s">
        <v>14697</v>
      </c>
      <c r="N10" s="1446" t="s">
        <v>14697</v>
      </c>
      <c r="O10" s="1446" t="s">
        <v>14697</v>
      </c>
      <c r="P10" s="1446" t="s">
        <v>14697</v>
      </c>
      <c r="Q10" s="1446" t="s">
        <v>14699</v>
      </c>
      <c r="R10" s="1446" t="s">
        <v>14697</v>
      </c>
      <c r="S10" s="1446" t="s">
        <v>14697</v>
      </c>
      <c r="T10" s="1446" t="s">
        <v>14697</v>
      </c>
      <c r="U10" s="1446" t="s">
        <v>14697</v>
      </c>
      <c r="BO10" t="s">
        <v>14665</v>
      </c>
    </row>
    <row r="11" spans="1:67" ht="15.75">
      <c r="A11" s="1404">
        <v>1</v>
      </c>
      <c r="B11" s="1855" t="s">
        <v>14713</v>
      </c>
      <c r="C11" s="1447"/>
      <c r="D11" s="1318"/>
      <c r="E11" s="1448" t="s">
        <v>14709</v>
      </c>
      <c r="F11" s="1449" t="s">
        <v>14704</v>
      </c>
      <c r="G11" s="1450">
        <v>3.1989942469909498</v>
      </c>
      <c r="H11" s="1451"/>
      <c r="I11" s="1452">
        <f t="shared" ref="I11:I17" si="0">IF(AND(G11="",H11=""),"",IF(AND(G11&lt;&gt;0,H11=""),G11*1000,IF(AND(G11="",H11&lt;&gt;0),H11*1000,IF(AND(G11&lt;&gt;0,H11&lt;&gt;0),SMALL(G11:H11,1)*1000,""))))</f>
        <v>3198.9942469909497</v>
      </c>
      <c r="J11" s="1453">
        <f t="shared" ref="J11:J17" si="1">IF(OR($L$5="",$L$6="",$L$7="",I11=""),"",1/(1-$L$7-$L$6-$L$5)*I11-I11)</f>
        <v>883.95948241677115</v>
      </c>
      <c r="K11" s="1569">
        <f>IF(AND(G11="",H11=""),0,I11+J11)</f>
        <v>4082.9537294077209</v>
      </c>
      <c r="L11" s="1454">
        <v>2168.46</v>
      </c>
      <c r="M11" s="1452">
        <f>TRUNC(IF(L11="",0,26.939+0.253*L11),2)</f>
        <v>575.54999999999995</v>
      </c>
      <c r="N11" s="1452">
        <f>TRUNC(IF(L11="",0,(1/(1-$L$7))*M11-M11),2)</f>
        <v>126.34</v>
      </c>
      <c r="O11" s="1452">
        <f>TRUNC(IF($G$6="","",(($G$7-$G$6)/$G$6)*(M11+N11)),2)</f>
        <v>358.57</v>
      </c>
      <c r="P11" s="1569">
        <f t="shared" ref="P11:P17" si="2">M11+N11+O11</f>
        <v>1060.46</v>
      </c>
      <c r="Q11" s="1455">
        <v>0</v>
      </c>
      <c r="R11" s="1452">
        <f t="shared" ref="R11:R17" si="3">TRUNC(Q11/7.2,2)</f>
        <v>0</v>
      </c>
      <c r="S11" s="1452">
        <f t="shared" ref="S11:S17" si="4">IF(AND(M11="",N11=""),"",P11+R11)</f>
        <v>1060.46</v>
      </c>
      <c r="T11" s="1456">
        <f t="shared" ref="T11:T17" si="5">IF(OR(I11="",J11=""),"",I11+J11)</f>
        <v>4082.9537294077209</v>
      </c>
      <c r="U11" s="1419">
        <f>IF(OR(S11="",T11=""),"",S11+T11)</f>
        <v>5143.4137294077209</v>
      </c>
    </row>
    <row r="12" spans="1:67" ht="60">
      <c r="A12" s="1420">
        <v>2</v>
      </c>
      <c r="B12" s="1856"/>
      <c r="C12" s="1457" t="s">
        <v>14701</v>
      </c>
      <c r="D12" s="1458" t="s">
        <v>14702</v>
      </c>
      <c r="E12" s="1423" t="s">
        <v>14703</v>
      </c>
      <c r="F12" s="1424" t="s">
        <v>14704</v>
      </c>
      <c r="G12" s="1425">
        <v>3.3078129047590301</v>
      </c>
      <c r="H12" s="1425"/>
      <c r="I12" s="1410">
        <f t="shared" si="0"/>
        <v>3307.8129047590301</v>
      </c>
      <c r="J12" s="1459">
        <f t="shared" si="1"/>
        <v>914.02870948350937</v>
      </c>
      <c r="K12" s="1570">
        <f>IF(AND(G12="",H12=""),0,I12+J12)</f>
        <v>4221.8416142425394</v>
      </c>
      <c r="L12" s="1427">
        <v>737.82</v>
      </c>
      <c r="M12" s="1428">
        <f>TRUNC(IF(L12="",0,26.939+0.253*L12),2)</f>
        <v>213.6</v>
      </c>
      <c r="N12" s="1428">
        <f>TRUNC(IF(L12="",0,(1/(1-$L$7))*M12-M12),2)</f>
        <v>46.88</v>
      </c>
      <c r="O12" s="1452">
        <f t="shared" ref="O12:O17" si="6">TRUNC(IF($G$6="","",(($G$7-$G$6)/$G$6)*(M12+N12)),2)</f>
        <v>133.07</v>
      </c>
      <c r="P12" s="1574">
        <f t="shared" si="2"/>
        <v>393.55</v>
      </c>
      <c r="Q12" s="1430">
        <v>42.4</v>
      </c>
      <c r="R12" s="1428">
        <f t="shared" si="3"/>
        <v>5.88</v>
      </c>
      <c r="S12" s="1431">
        <f t="shared" si="4"/>
        <v>399.43</v>
      </c>
      <c r="T12" s="1432">
        <f t="shared" si="5"/>
        <v>4221.8416142425394</v>
      </c>
      <c r="U12" s="1433">
        <f>IF(OR(S12="",T12=""),"",S12+T12)</f>
        <v>4621.2716142425397</v>
      </c>
    </row>
    <row r="13" spans="1:67" ht="46.5">
      <c r="A13" s="1404">
        <v>3</v>
      </c>
      <c r="B13" s="1856"/>
      <c r="C13" s="1461" t="s">
        <v>14706</v>
      </c>
      <c r="D13" s="1462" t="s">
        <v>14707</v>
      </c>
      <c r="E13" s="1408" t="s">
        <v>14714</v>
      </c>
      <c r="F13" s="1408" t="s">
        <v>14704</v>
      </c>
      <c r="G13" s="1409">
        <v>3.5082543497261098</v>
      </c>
      <c r="H13" s="1436"/>
      <c r="I13" s="1410">
        <f t="shared" si="0"/>
        <v>3508.2543497261099</v>
      </c>
      <c r="J13" s="1410">
        <f t="shared" si="1"/>
        <v>969.41552867351902</v>
      </c>
      <c r="K13" s="1570">
        <f>IF(AND(G13="",H13=""),0,I13+J13)</f>
        <v>4477.6698783996289</v>
      </c>
      <c r="L13" s="1413">
        <v>200.05</v>
      </c>
      <c r="M13" s="1414">
        <f>TRUNC(IF(L13="",0,26.939+0.253*L13),2)</f>
        <v>77.55</v>
      </c>
      <c r="N13" s="1414">
        <f>TRUNC(IF(L13="",0,(1/(1-$L$7))*M13-M13),2)</f>
        <v>17.02</v>
      </c>
      <c r="O13" s="1452">
        <f t="shared" si="6"/>
        <v>48.31</v>
      </c>
      <c r="P13" s="1575">
        <f t="shared" si="2"/>
        <v>142.88</v>
      </c>
      <c r="Q13" s="1416">
        <v>7.9</v>
      </c>
      <c r="R13" s="1428">
        <f t="shared" si="3"/>
        <v>1.0900000000000001</v>
      </c>
      <c r="S13" s="1417">
        <f t="shared" si="4"/>
        <v>143.97</v>
      </c>
      <c r="T13" s="1418">
        <f t="shared" si="5"/>
        <v>4477.6698783996289</v>
      </c>
      <c r="U13" s="1419">
        <f>IF(OR(S13="",T13=""),"",S13+T13)</f>
        <v>4621.6398783996292</v>
      </c>
    </row>
    <row r="14" spans="1:67" ht="23.25">
      <c r="A14" s="1420">
        <v>4</v>
      </c>
      <c r="B14" s="1856"/>
      <c r="C14" s="1463"/>
      <c r="D14" s="1464"/>
      <c r="E14" s="1465" t="s">
        <v>14705</v>
      </c>
      <c r="F14" s="1466" t="s">
        <v>14704</v>
      </c>
      <c r="G14" s="1467">
        <v>3.4744232045773802</v>
      </c>
      <c r="H14" s="1467"/>
      <c r="I14" s="1468">
        <f t="shared" si="0"/>
        <v>3474.4232045773801</v>
      </c>
      <c r="J14" s="1469">
        <f t="shared" si="1"/>
        <v>960.06716501723304</v>
      </c>
      <c r="K14" s="1571">
        <f>I14+J14</f>
        <v>4434.4903695946132</v>
      </c>
      <c r="L14" s="1470">
        <v>1272</v>
      </c>
      <c r="M14" s="1471">
        <f>TRUNC(IF(L14="","",26.939+0.253*L14),2)</f>
        <v>348.75</v>
      </c>
      <c r="N14" s="1471">
        <f>TRUNC(IF(L14="","",(1/(1-$L$7))*M14-M14),2)</f>
        <v>76.55</v>
      </c>
      <c r="O14" s="1472">
        <f t="shared" si="6"/>
        <v>217.27</v>
      </c>
      <c r="P14" s="1576">
        <f t="shared" si="2"/>
        <v>642.57000000000005</v>
      </c>
      <c r="Q14" s="1473">
        <v>116.5</v>
      </c>
      <c r="R14" s="1471">
        <f t="shared" si="3"/>
        <v>16.18</v>
      </c>
      <c r="S14" s="1474">
        <f t="shared" si="4"/>
        <v>658.75</v>
      </c>
      <c r="T14" s="1475">
        <f t="shared" si="5"/>
        <v>4434.4903695946132</v>
      </c>
      <c r="U14" s="1419">
        <f t="shared" ref="U14:U17" si="7">IF(OR(S14="",T14=""),"",S14+T14)</f>
        <v>5093.2403695946132</v>
      </c>
    </row>
    <row r="15" spans="1:67" ht="47.25" thickBot="1">
      <c r="A15" s="1404">
        <v>5</v>
      </c>
      <c r="B15" s="1856"/>
      <c r="C15" s="1434" t="s">
        <v>14706</v>
      </c>
      <c r="D15" s="1476" t="s">
        <v>14707</v>
      </c>
      <c r="E15" s="1424" t="s">
        <v>14708</v>
      </c>
      <c r="F15" s="1424" t="s">
        <v>14704</v>
      </c>
      <c r="G15" s="1425">
        <v>3.9208633947432401</v>
      </c>
      <c r="H15" s="1477"/>
      <c r="I15" s="1459">
        <f t="shared" si="0"/>
        <v>3920.86339474324</v>
      </c>
      <c r="J15" s="1459">
        <f t="shared" si="1"/>
        <v>1083.4293873157767</v>
      </c>
      <c r="K15" s="1572">
        <f>IF(AND(G15="",H15=""),0,I15+J15)</f>
        <v>5004.2927820590166</v>
      </c>
      <c r="L15" s="1479">
        <v>1070</v>
      </c>
      <c r="M15" s="1428">
        <f>TRUNC(IF(L15="",0,26.939+0.253*L15),2)</f>
        <v>297.64</v>
      </c>
      <c r="N15" s="1428">
        <f>TRUNC(IF(L15="",0,(1/(1-$L$7))*M15-M15),2)</f>
        <v>65.33</v>
      </c>
      <c r="O15" s="1480">
        <f t="shared" si="6"/>
        <v>185.43</v>
      </c>
      <c r="P15" s="1574">
        <f t="shared" si="2"/>
        <v>548.4</v>
      </c>
      <c r="Q15" s="1430">
        <v>4.5999999999999996</v>
      </c>
      <c r="R15" s="1428">
        <f t="shared" si="3"/>
        <v>0.63</v>
      </c>
      <c r="S15" s="1431">
        <f t="shared" si="4"/>
        <v>549.03</v>
      </c>
      <c r="T15" s="1481">
        <f t="shared" si="5"/>
        <v>5004.2927820590166</v>
      </c>
      <c r="U15" s="1419">
        <f t="shared" si="7"/>
        <v>5553.3227820590164</v>
      </c>
    </row>
    <row r="16" spans="1:67" ht="24" thickBot="1">
      <c r="A16" s="1420">
        <v>6</v>
      </c>
      <c r="B16" s="1856"/>
      <c r="C16" s="1482"/>
      <c r="D16" s="1483"/>
      <c r="E16" s="1484" t="s">
        <v>14715</v>
      </c>
      <c r="F16" s="1484" t="s">
        <v>14704</v>
      </c>
      <c r="G16" s="1485">
        <v>3.3027409908737702</v>
      </c>
      <c r="H16" s="1486"/>
      <c r="I16" s="1487">
        <f t="shared" si="0"/>
        <v>3302.74099087377</v>
      </c>
      <c r="J16" s="1487">
        <f t="shared" si="1"/>
        <v>912.62721700596103</v>
      </c>
      <c r="K16" s="1573">
        <f>IF(AND(G16="",H16=""),0,I16+J16)</f>
        <v>4215.368207879731</v>
      </c>
      <c r="L16" s="1488">
        <v>2110.88</v>
      </c>
      <c r="M16" s="1489">
        <f>TRUNC(IF(L16="",0,26.939+0.253*L16),2)</f>
        <v>560.99</v>
      </c>
      <c r="N16" s="1489">
        <f>TRUNC(IF(L16="",0,(1/(1-$L$7))*M16-M16),2)</f>
        <v>123.14</v>
      </c>
      <c r="O16" s="1452">
        <f t="shared" si="6"/>
        <v>349.5</v>
      </c>
      <c r="P16" s="1577">
        <f t="shared" si="2"/>
        <v>1033.6300000000001</v>
      </c>
      <c r="Q16" s="1490">
        <v>170.3</v>
      </c>
      <c r="R16" s="1489">
        <f t="shared" si="3"/>
        <v>23.65</v>
      </c>
      <c r="S16" s="1491">
        <f t="shared" si="4"/>
        <v>1057.2800000000002</v>
      </c>
      <c r="T16" s="1492">
        <f t="shared" si="5"/>
        <v>4215.368207879731</v>
      </c>
      <c r="U16" s="1419">
        <f t="shared" si="7"/>
        <v>5272.6482078797308</v>
      </c>
    </row>
    <row r="17" spans="1:21" ht="15.75" thickBot="1">
      <c r="A17" s="1420">
        <v>7</v>
      </c>
      <c r="B17" s="1857"/>
      <c r="E17" s="1484" t="s">
        <v>14716</v>
      </c>
      <c r="F17" s="1484" t="s">
        <v>14704</v>
      </c>
      <c r="G17" s="1485">
        <v>3.93485496545558</v>
      </c>
      <c r="H17" s="1486"/>
      <c r="I17" s="1487">
        <f t="shared" si="0"/>
        <v>3934.85496545558</v>
      </c>
      <c r="J17" s="1487">
        <f t="shared" si="1"/>
        <v>1087.295596708529</v>
      </c>
      <c r="K17" s="1573">
        <f t="shared" ref="K17" si="8">IF(AND(G17="",H17=""),0,I17+J17)</f>
        <v>5022.150562164109</v>
      </c>
      <c r="L17" s="1488">
        <v>1044.1400000000001</v>
      </c>
      <c r="M17" s="1489">
        <f t="shared" ref="M17" si="9">TRUNC(IF(L17="",0,26.939+0.253*L17),2)</f>
        <v>291.10000000000002</v>
      </c>
      <c r="N17" s="1489">
        <f t="shared" ref="N17" si="10">TRUNC(IF(L17="",0,(1/(1-$L$7))*M17-M17),2)</f>
        <v>63.9</v>
      </c>
      <c r="O17" s="1452">
        <f t="shared" si="6"/>
        <v>181.35</v>
      </c>
      <c r="P17" s="1577">
        <f t="shared" si="2"/>
        <v>536.35</v>
      </c>
      <c r="Q17" s="1490">
        <v>14</v>
      </c>
      <c r="R17" s="1489">
        <f t="shared" si="3"/>
        <v>1.94</v>
      </c>
      <c r="S17" s="1491">
        <f t="shared" si="4"/>
        <v>538.29000000000008</v>
      </c>
      <c r="T17" s="1492">
        <f t="shared" si="5"/>
        <v>5022.150562164109</v>
      </c>
      <c r="U17" s="1419">
        <f t="shared" si="7"/>
        <v>5560.440562164109</v>
      </c>
    </row>
  </sheetData>
  <mergeCells count="10">
    <mergeCell ref="C9:F9"/>
    <mergeCell ref="G9:H9"/>
    <mergeCell ref="Q9:R9"/>
    <mergeCell ref="B11:B17"/>
    <mergeCell ref="A2:R2"/>
    <mergeCell ref="A5:A7"/>
    <mergeCell ref="D5:E5"/>
    <mergeCell ref="F5:G5"/>
    <mergeCell ref="J5:J7"/>
    <mergeCell ref="N6:O6"/>
  </mergeCells>
  <conditionalFormatting sqref="U11:U17">
    <cfRule type="top10" dxfId="39" priority="1" bottom="1" rank="1"/>
  </conditionalFormatting>
  <dataValidations count="1">
    <dataValidation type="list" allowBlank="1" showErrorMessage="1" sqref="F5">
      <formula1>$BO$9:$BO$11</formula1>
    </dataValidation>
  </dataValidations>
  <pageMargins left="0.51181102362204722" right="0.51181102362204722" top="0.78740157480314965" bottom="0.78740157480314965" header="0.31496062992125984" footer="0.31496062992125984"/>
  <pageSetup paperSize="9" scale="80" fitToWidth="0"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O13"/>
  <sheetViews>
    <sheetView view="pageBreakPreview" zoomScale="60" zoomScaleNormal="60" workbookViewId="0">
      <selection activeCell="I39" sqref="I39"/>
    </sheetView>
  </sheetViews>
  <sheetFormatPr defaultRowHeight="15"/>
  <cols>
    <col min="1" max="1" width="18.7109375" customWidth="1"/>
    <col min="2" max="2" width="22.5703125" customWidth="1"/>
    <col min="3" max="4" width="34.140625" hidden="1" customWidth="1"/>
    <col min="5" max="6" width="34.140625" customWidth="1"/>
    <col min="7" max="9" width="14.85546875" customWidth="1"/>
    <col min="10" max="10" width="15" customWidth="1"/>
    <col min="11" max="11" width="16.5703125" customWidth="1"/>
    <col min="12" max="12" width="9.140625" style="1373"/>
    <col min="13" max="13" width="28.5703125" style="1373" bestFit="1" customWidth="1"/>
    <col min="14" max="14" width="23.7109375" style="1373" customWidth="1"/>
    <col min="15" max="15" width="23" customWidth="1"/>
    <col min="16" max="16" width="29.140625" customWidth="1"/>
    <col min="17" max="17" width="17.5703125" customWidth="1"/>
    <col min="18" max="18" width="14" customWidth="1"/>
    <col min="19" max="19" width="30.140625" bestFit="1" customWidth="1"/>
    <col min="20" max="20" width="24.7109375" bestFit="1" customWidth="1"/>
    <col min="21" max="21" width="18.28515625" bestFit="1" customWidth="1"/>
    <col min="67" max="67" width="37.7109375" bestFit="1" customWidth="1"/>
  </cols>
  <sheetData>
    <row r="1" spans="1:67" ht="21.75" thickBot="1">
      <c r="A1" s="1870" t="s">
        <v>14662</v>
      </c>
      <c r="B1" s="1871"/>
      <c r="C1" s="1871"/>
      <c r="D1" s="1871"/>
      <c r="E1" s="1871"/>
      <c r="F1" s="1871"/>
      <c r="G1" s="1871"/>
      <c r="H1" s="1871"/>
      <c r="I1" s="1871"/>
      <c r="J1" s="1871"/>
      <c r="K1" s="1871"/>
      <c r="L1" s="1871"/>
      <c r="M1" s="1871"/>
      <c r="N1" s="1871"/>
      <c r="O1" s="1871"/>
      <c r="P1" s="1871"/>
      <c r="Q1" s="1871"/>
      <c r="R1" s="1871"/>
      <c r="S1" s="1365"/>
      <c r="T1" s="1365"/>
      <c r="U1" s="1366"/>
    </row>
    <row r="2" spans="1:67" ht="15.75" thickBot="1">
      <c r="A2" s="1367"/>
      <c r="B2" s="1368"/>
      <c r="C2" s="1368"/>
      <c r="D2" s="1368"/>
      <c r="E2" s="1368"/>
      <c r="F2" s="1368"/>
      <c r="G2" s="1368"/>
      <c r="H2" s="1368"/>
      <c r="I2" s="1368"/>
      <c r="J2" s="1368"/>
      <c r="K2" s="1368"/>
      <c r="L2" s="1369"/>
      <c r="M2" s="1369"/>
      <c r="N2" s="1369"/>
      <c r="O2" s="1368"/>
      <c r="P2" s="1368"/>
      <c r="Q2" s="1368"/>
      <c r="R2" s="1368"/>
      <c r="S2" s="1368"/>
      <c r="T2" s="1368"/>
      <c r="U2" s="1370"/>
    </row>
    <row r="3" spans="1:67">
      <c r="A3" s="1367"/>
      <c r="B3" s="1368"/>
      <c r="C3" s="1368"/>
      <c r="D3" s="1368"/>
      <c r="E3" s="1368"/>
      <c r="F3" s="1368"/>
      <c r="G3" s="1368"/>
      <c r="H3" s="1368"/>
      <c r="I3" s="1368"/>
      <c r="J3" s="1368"/>
      <c r="K3" s="1368"/>
      <c r="L3" s="1369"/>
      <c r="M3" s="1368"/>
      <c r="N3" s="1369"/>
      <c r="O3" s="1368"/>
      <c r="P3" s="1368"/>
      <c r="Q3" s="1368"/>
      <c r="R3" s="1368"/>
      <c r="S3" s="1368"/>
      <c r="T3" s="1370"/>
      <c r="U3" s="1371"/>
    </row>
    <row r="4" spans="1:67" ht="15.75" thickBot="1">
      <c r="A4" s="1860" t="s">
        <v>14663</v>
      </c>
      <c r="B4" s="356"/>
      <c r="C4" s="356"/>
      <c r="D4" s="356"/>
      <c r="E4" s="357" t="s">
        <v>14664</v>
      </c>
      <c r="F4" s="1863" t="s">
        <v>14665</v>
      </c>
      <c r="G4" s="1863"/>
      <c r="J4" s="1864" t="s">
        <v>14666</v>
      </c>
      <c r="K4" s="357" t="s">
        <v>14667</v>
      </c>
      <c r="L4" s="1372">
        <v>0.03</v>
      </c>
      <c r="M4"/>
      <c r="T4" s="1371"/>
      <c r="U4" s="1371"/>
    </row>
    <row r="5" spans="1:67" ht="15.75" thickBot="1">
      <c r="A5" s="1757"/>
      <c r="B5" s="1348" t="s">
        <v>14668</v>
      </c>
      <c r="E5" s="1374">
        <v>41821</v>
      </c>
      <c r="F5" s="1348" t="s">
        <v>14669</v>
      </c>
      <c r="G5" s="1375">
        <v>270.23700000000002</v>
      </c>
      <c r="J5" s="1864"/>
      <c r="K5" s="357" t="s">
        <v>14670</v>
      </c>
      <c r="L5" s="1376">
        <v>6.4999999999999997E-3</v>
      </c>
      <c r="M5"/>
      <c r="N5" s="1865" t="s">
        <v>14671</v>
      </c>
      <c r="O5" s="1866"/>
      <c r="T5" s="1371"/>
      <c r="U5" s="1371"/>
    </row>
    <row r="6" spans="1:67" ht="15.75" thickBot="1">
      <c r="A6" s="1861"/>
      <c r="B6" s="356" t="s">
        <v>14672</v>
      </c>
      <c r="E6" s="1374">
        <v>44317</v>
      </c>
      <c r="F6" s="356" t="s">
        <v>14673</v>
      </c>
      <c r="G6" s="1377">
        <v>408.29300000000001</v>
      </c>
      <c r="J6" s="1864"/>
      <c r="K6" s="357" t="s">
        <v>14674</v>
      </c>
      <c r="L6" s="1372">
        <v>0.18</v>
      </c>
      <c r="N6" s="1378" t="s">
        <v>14675</v>
      </c>
      <c r="O6" s="1379"/>
      <c r="P6" s="1380"/>
      <c r="T6" s="1371"/>
      <c r="U6" s="1371"/>
    </row>
    <row r="7" spans="1:67" ht="15.75" thickBot="1">
      <c r="A7" s="1381"/>
      <c r="C7" s="1382"/>
      <c r="D7" s="1382"/>
      <c r="E7" s="1382"/>
      <c r="F7" s="1382"/>
      <c r="J7" s="1383"/>
      <c r="K7" s="1383"/>
      <c r="T7" s="1371"/>
      <c r="U7" s="1371"/>
    </row>
    <row r="8" spans="1:67" ht="75">
      <c r="A8" s="1384" t="s">
        <v>14676</v>
      </c>
      <c r="B8" s="1385" t="s">
        <v>14677</v>
      </c>
      <c r="C8" s="1872" t="s">
        <v>14678</v>
      </c>
      <c r="D8" s="1873"/>
      <c r="E8" s="1873"/>
      <c r="F8" s="1874"/>
      <c r="G8" s="1875" t="s">
        <v>14679</v>
      </c>
      <c r="H8" s="1876"/>
      <c r="I8" s="1386" t="s">
        <v>14680</v>
      </c>
      <c r="J8" s="1387" t="s">
        <v>14681</v>
      </c>
      <c r="K8" s="1388" t="s">
        <v>14682</v>
      </c>
      <c r="L8" s="1389" t="s">
        <v>14683</v>
      </c>
      <c r="M8" s="1390" t="s">
        <v>14684</v>
      </c>
      <c r="N8" s="1391" t="s">
        <v>14685</v>
      </c>
      <c r="O8" s="1390" t="s">
        <v>14686</v>
      </c>
      <c r="P8" s="1390" t="s">
        <v>14687</v>
      </c>
      <c r="Q8" s="1877" t="s">
        <v>14688</v>
      </c>
      <c r="R8" s="1878"/>
      <c r="S8" s="1389" t="s">
        <v>14689</v>
      </c>
      <c r="T8" s="1392" t="s">
        <v>14690</v>
      </c>
      <c r="U8" s="1393" t="s">
        <v>1616</v>
      </c>
    </row>
    <row r="9" spans="1:67" ht="30.75" thickBot="1">
      <c r="A9" s="1394">
        <v>44317</v>
      </c>
      <c r="B9" s="1395"/>
      <c r="C9" s="1396" t="s">
        <v>14691</v>
      </c>
      <c r="D9" s="1397" t="s">
        <v>14692</v>
      </c>
      <c r="E9" s="1398" t="s">
        <v>14693</v>
      </c>
      <c r="F9" s="1399" t="s">
        <v>14694</v>
      </c>
      <c r="G9" s="1400" t="s">
        <v>14695</v>
      </c>
      <c r="H9" s="1400" t="s">
        <v>14696</v>
      </c>
      <c r="I9" s="1401" t="s">
        <v>14697</v>
      </c>
      <c r="J9" s="1402" t="s">
        <v>14697</v>
      </c>
      <c r="K9" s="1402" t="s">
        <v>14697</v>
      </c>
      <c r="L9" s="1403" t="s">
        <v>14698</v>
      </c>
      <c r="M9" s="1402" t="s">
        <v>14697</v>
      </c>
      <c r="N9" s="1402" t="s">
        <v>14697</v>
      </c>
      <c r="O9" s="1402" t="s">
        <v>14697</v>
      </c>
      <c r="P9" s="1402" t="s">
        <v>14697</v>
      </c>
      <c r="Q9" s="1402" t="s">
        <v>14699</v>
      </c>
      <c r="R9" s="1402" t="s">
        <v>14697</v>
      </c>
      <c r="S9" s="1402" t="s">
        <v>14697</v>
      </c>
      <c r="T9" s="1402" t="s">
        <v>14697</v>
      </c>
      <c r="U9" s="1402" t="s">
        <v>14697</v>
      </c>
      <c r="BO9" t="s">
        <v>14665</v>
      </c>
    </row>
    <row r="10" spans="1:67" ht="51" customHeight="1">
      <c r="A10" s="1404">
        <v>1</v>
      </c>
      <c r="B10" s="1867" t="s">
        <v>14700</v>
      </c>
      <c r="C10" s="1405" t="s">
        <v>14701</v>
      </c>
      <c r="D10" s="1406" t="s">
        <v>14702</v>
      </c>
      <c r="E10" s="1407" t="s">
        <v>14703</v>
      </c>
      <c r="F10" s="1408" t="s">
        <v>14704</v>
      </c>
      <c r="G10" s="1409">
        <v>2.4766910538737799</v>
      </c>
      <c r="H10" s="1409"/>
      <c r="I10" s="1410">
        <f>IF(AND(G10="",H10=""),"",IF(AND(G10&lt;&gt;0,H10=""),G10*1000,IF(AND(G10="",H10&lt;&gt;0),H10*1000,IF(AND(G10&lt;&gt;0,H10&lt;&gt;0),SMALL(G10:H10,1)*1000,""))))</f>
        <v>2476.6910538737798</v>
      </c>
      <c r="J10" s="1411">
        <f>IF(OR($L$4="",$L$5="",$L$6="",I10=""),"",1/(1-$L$6-$L$5-$L$4)*I10-I10)</f>
        <v>684.36964028547936</v>
      </c>
      <c r="K10" s="1412">
        <f>IF(AND(G10="",H10=""),0,I10+J10)</f>
        <v>3161.0606941592591</v>
      </c>
      <c r="L10" s="1413">
        <v>737.82</v>
      </c>
      <c r="M10" s="1414">
        <f>TRUNC(IF(L10="",0,26.939+0.253*L10),2)</f>
        <v>213.6</v>
      </c>
      <c r="N10" s="1414">
        <f>TRUNC(IF(L10="",0,(1/(1-$L$6))*M10-M10),2)</f>
        <v>46.88</v>
      </c>
      <c r="O10" s="1414">
        <f>TRUNC(IF($G$5="","",(($G$6-$G$5)/$G$5)*(M10+N10)),2)</f>
        <v>133.07</v>
      </c>
      <c r="P10" s="1415">
        <f>M10+N10+O10</f>
        <v>393.55</v>
      </c>
      <c r="Q10" s="1416">
        <v>42.4</v>
      </c>
      <c r="R10" s="1414">
        <f>TRUNC(Q10/7.2,2)</f>
        <v>5.88</v>
      </c>
      <c r="S10" s="1417">
        <f>IF(AND(M10="",N10=""),"",P10+R10)</f>
        <v>399.43</v>
      </c>
      <c r="T10" s="1418">
        <f>IF(OR(I10="",J10=""),"",I10+J10)</f>
        <v>3161.0606941592591</v>
      </c>
      <c r="U10" s="1419">
        <f>IF(OR(S10="",T10=""),"",S10+T10)</f>
        <v>3560.490694159259</v>
      </c>
    </row>
    <row r="11" spans="1:67" ht="40.5" customHeight="1">
      <c r="A11" s="1420">
        <v>2</v>
      </c>
      <c r="B11" s="1868"/>
      <c r="C11" s="1421"/>
      <c r="D11" s="1422"/>
      <c r="E11" s="1423" t="s">
        <v>14705</v>
      </c>
      <c r="F11" s="1424" t="s">
        <v>14704</v>
      </c>
      <c r="G11" s="1425">
        <v>2.7740333311186398</v>
      </c>
      <c r="H11" s="1425"/>
      <c r="I11" s="1410">
        <f>IF(AND(G11="",H11=""),"",IF(AND(G11&lt;&gt;0,H11=""),G11*1000,IF(AND(G11="",H11&lt;&gt;0),H11*1000,IF(AND(G11&lt;&gt;0,H11&lt;&gt;0),SMALL(G11:H11,1)*1000,""))))</f>
        <v>2774.03333111864</v>
      </c>
      <c r="J11" s="1426">
        <f>IF(OR($L$4="",$L$5="",$L$6="",I11=""),"",1/(1-$L$6-$L$5-$L$4)*I11-I11)</f>
        <v>766.53250311063812</v>
      </c>
      <c r="K11" s="1412">
        <f>IF(AND(G11="",H11=""),0,I11+J11)</f>
        <v>3540.5658342292782</v>
      </c>
      <c r="L11" s="1427">
        <v>1272</v>
      </c>
      <c r="M11" s="1428">
        <f>TRUNC(IF(L11="",0,26.939+0.253*L11),2)</f>
        <v>348.75</v>
      </c>
      <c r="N11" s="1428">
        <f>TRUNC(IF(L11="",0,(1/(1-$L$6))*M11-M11),2)</f>
        <v>76.55</v>
      </c>
      <c r="O11" s="1414">
        <f t="shared" ref="O11:O13" si="0">TRUNC(IF($G$5="","",(($G$6-$G$5)/$G$5)*(M11+N11)),2)</f>
        <v>217.27</v>
      </c>
      <c r="P11" s="1429">
        <f>M11+N11+O11</f>
        <v>642.57000000000005</v>
      </c>
      <c r="Q11" s="1430">
        <v>116.5</v>
      </c>
      <c r="R11" s="1428">
        <f>TRUNC(Q11/7.2,2)</f>
        <v>16.18</v>
      </c>
      <c r="S11" s="1431">
        <f>IF(AND(M11="",N11=""),"",P11+R11)</f>
        <v>658.75</v>
      </c>
      <c r="T11" s="1432">
        <f>IF(OR(I11="",J11=""),"",I11+J11)</f>
        <v>3540.5658342292782</v>
      </c>
      <c r="U11" s="1433">
        <f>IF(OR(S11="",T11=""),"",S11+T11)</f>
        <v>4199.3158342292782</v>
      </c>
    </row>
    <row r="12" spans="1:67" ht="47.25" thickBot="1">
      <c r="A12" s="1420">
        <v>3</v>
      </c>
      <c r="B12" s="1868"/>
      <c r="C12" s="1434" t="s">
        <v>14706</v>
      </c>
      <c r="D12" s="1435" t="s">
        <v>14707</v>
      </c>
      <c r="E12" s="1408" t="s">
        <v>14708</v>
      </c>
      <c r="F12" s="1408" t="s">
        <v>14704</v>
      </c>
      <c r="G12" s="1409">
        <v>2.5701399013886701</v>
      </c>
      <c r="H12" s="1436"/>
      <c r="I12" s="1410">
        <f>IF(AND(G12="",H12=""),"",IF(AND(G12&lt;&gt;0,H12=""),G12*1000,IF(AND(G12="",H12&lt;&gt;0),H12*1000,IF(AND(G12&lt;&gt;0,H12&lt;&gt;0),SMALL(G12:H12,1)*1000,""))))</f>
        <v>2570.1399013886703</v>
      </c>
      <c r="J12" s="1411">
        <f>IF(OR($L$4="",$L$5="",$L$6="",I12=""),"",1/(1-$L$6-$L$5-$L$4)*I12-I12)</f>
        <v>710.19181703975346</v>
      </c>
      <c r="K12" s="1412">
        <f>IF(AND(G12="",H12=""),0,I12+J12)</f>
        <v>3280.3317184284238</v>
      </c>
      <c r="L12" s="1413">
        <v>1070</v>
      </c>
      <c r="M12" s="1414">
        <f>TRUNC(IF(L12="",0,26.939+0.253*L12),2)</f>
        <v>297.64</v>
      </c>
      <c r="N12" s="1414">
        <f>TRUNC(IF(L12="",0,(1/(1-$L$6))*M12-M12),2)</f>
        <v>65.33</v>
      </c>
      <c r="O12" s="1414">
        <f t="shared" si="0"/>
        <v>185.43</v>
      </c>
      <c r="P12" s="1415">
        <f>M12+N12+O12</f>
        <v>548.4</v>
      </c>
      <c r="Q12" s="1416">
        <v>4.5999999999999996</v>
      </c>
      <c r="R12" s="1414">
        <f>TRUNC(Q12/7.2,2)</f>
        <v>0.63</v>
      </c>
      <c r="S12" s="1417">
        <f>IF(AND(M12="",N12=""),"",P12+R12)</f>
        <v>549.03</v>
      </c>
      <c r="T12" s="1418">
        <f>IF(OR(I12="",J12=""),"",I12+J12)</f>
        <v>3280.3317184284238</v>
      </c>
      <c r="U12" s="1419">
        <f>IF(OR(S12="",T12=""),"",S12+T12)</f>
        <v>3829.361718428424</v>
      </c>
    </row>
    <row r="13" spans="1:67" ht="15.75" thickBot="1">
      <c r="A13" s="1420">
        <v>4</v>
      </c>
      <c r="B13" s="1869"/>
      <c r="E13" s="1423" t="s">
        <v>14709</v>
      </c>
      <c r="F13" s="1408" t="s">
        <v>14704</v>
      </c>
      <c r="G13" s="1409">
        <v>2.3435163980556499</v>
      </c>
      <c r="H13" s="1436"/>
      <c r="I13" s="1410">
        <f>IF(AND(G13="",H13=""),"",IF(AND(G13&lt;&gt;0,H13=""),G13*1000,IF(AND(G13="",H13&lt;&gt;0),H13*1000,IF(AND(G13&lt;&gt;0,H13&lt;&gt;0),SMALL(G13:H13,1)*1000,""))))</f>
        <v>2343.5163980556499</v>
      </c>
      <c r="J13" s="1411">
        <f>IF(OR($L$4="",$L$5="",$L$6="",I13=""),"",1/(1-$L$6-$L$5-$L$4)*I13-I13)</f>
        <v>647.5702618749815</v>
      </c>
      <c r="K13" s="1412">
        <f>IF(AND(G13="",H13=""),0,I13+J13)</f>
        <v>2991.0866599306314</v>
      </c>
      <c r="L13" s="1427">
        <v>2168.46</v>
      </c>
      <c r="M13" s="1414">
        <f>TRUNC(IF(L13="",0,26.939+0.253*L13),2)</f>
        <v>575.54999999999995</v>
      </c>
      <c r="N13" s="1414">
        <f>TRUNC(IF(L13="",0,(1/(1-$L$6))*M13-M13),2)</f>
        <v>126.34</v>
      </c>
      <c r="O13" s="1414">
        <f t="shared" si="0"/>
        <v>358.57</v>
      </c>
      <c r="P13" s="1415">
        <f>M13+N13+O13</f>
        <v>1060.46</v>
      </c>
      <c r="Q13" s="1416">
        <v>0</v>
      </c>
      <c r="R13" s="1414">
        <f>TRUNC(Q13/7.2,2)</f>
        <v>0</v>
      </c>
      <c r="S13" s="1417">
        <f>IF(AND(M13="",N13=""),"",P13+R13)</f>
        <v>1060.46</v>
      </c>
      <c r="T13" s="1418">
        <f>IF(OR(I13="",J13=""),"",I13+J13)</f>
        <v>2991.0866599306314</v>
      </c>
      <c r="U13" s="1419">
        <f>IF(OR(S13="",T13=""),"",S13+T13)</f>
        <v>4051.5466599306314</v>
      </c>
    </row>
  </sheetData>
  <mergeCells count="9">
    <mergeCell ref="B10:B13"/>
    <mergeCell ref="A1:R1"/>
    <mergeCell ref="A4:A6"/>
    <mergeCell ref="F4:G4"/>
    <mergeCell ref="J4:J6"/>
    <mergeCell ref="N5:O5"/>
    <mergeCell ref="C8:F8"/>
    <mergeCell ref="G8:H8"/>
    <mergeCell ref="Q8:R8"/>
  </mergeCells>
  <conditionalFormatting sqref="U10:U11">
    <cfRule type="colorScale" priority="3">
      <colorScale>
        <cfvo type="min"/>
        <cfvo type="max"/>
        <color rgb="FF92D050"/>
        <color rgb="FF92D050"/>
      </colorScale>
    </cfRule>
    <cfRule type="top10" dxfId="38" priority="5" bottom="1" rank="1"/>
  </conditionalFormatting>
  <conditionalFormatting sqref="U12:U13">
    <cfRule type="top10" dxfId="37" priority="4" bottom="1" rank="1"/>
  </conditionalFormatting>
  <conditionalFormatting sqref="U10:U13">
    <cfRule type="colorScale" priority="2">
      <colorScale>
        <cfvo type="min"/>
        <cfvo type="max"/>
        <color theme="0"/>
        <color theme="0"/>
      </colorScale>
    </cfRule>
    <cfRule type="colorScale" priority="6">
      <colorScale>
        <cfvo type="min"/>
        <cfvo type="max"/>
        <color theme="0"/>
        <color theme="0"/>
      </colorScale>
    </cfRule>
  </conditionalFormatting>
  <conditionalFormatting sqref="U10">
    <cfRule type="colorScale" priority="1">
      <colorScale>
        <cfvo type="min"/>
        <cfvo type="max"/>
        <color rgb="FFFCFCFF"/>
        <color rgb="FF63BE7B"/>
      </colorScale>
    </cfRule>
  </conditionalFormatting>
  <dataValidations count="1">
    <dataValidation type="list" allowBlank="1" showErrorMessage="1" sqref="F4">
      <formula1>$BO$8:$BO$9</formula1>
    </dataValidation>
  </dataValidations>
  <pageMargins left="0.511811024" right="0.511811024" top="0.78740157499999996" bottom="0.78740157499999996" header="0.31496062000000002" footer="0.31496062000000002"/>
  <pageSetup paperSize="9" scale="3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O19"/>
  <sheetViews>
    <sheetView view="pageBreakPreview" topLeftCell="I1" zoomScale="70" zoomScaleNormal="25" zoomScaleSheetLayoutView="70" workbookViewId="0">
      <selection activeCell="B11" sqref="B11:B19"/>
    </sheetView>
  </sheetViews>
  <sheetFormatPr defaultRowHeight="15"/>
  <cols>
    <col min="1" max="1" width="17.5703125" customWidth="1"/>
    <col min="2" max="2" width="19.5703125" customWidth="1"/>
    <col min="3" max="4" width="34.140625" hidden="1" customWidth="1"/>
    <col min="5" max="5" width="30.28515625" customWidth="1"/>
    <col min="6" max="6" width="25.85546875" customWidth="1"/>
    <col min="7" max="9" width="14.85546875" customWidth="1"/>
    <col min="10" max="10" width="15" customWidth="1"/>
    <col min="11" max="11" width="16.5703125" customWidth="1"/>
    <col min="12" max="12" width="11.140625" style="1373" bestFit="1" customWidth="1"/>
    <col min="13" max="13" width="29.140625" style="1373" customWidth="1"/>
    <col min="14" max="14" width="23.85546875" style="1373" customWidth="1"/>
    <col min="15" max="15" width="22.42578125" customWidth="1"/>
    <col min="16" max="16" width="29.5703125" customWidth="1"/>
    <col min="17" max="17" width="16" customWidth="1"/>
    <col min="18" max="18" width="11.42578125" customWidth="1"/>
    <col min="19" max="19" width="25.7109375" customWidth="1"/>
    <col min="20" max="20" width="22.140625" bestFit="1" customWidth="1"/>
    <col min="21" max="21" width="25" customWidth="1"/>
    <col min="67" max="67" width="37.7109375" bestFit="1" customWidth="1"/>
  </cols>
  <sheetData>
    <row r="1" spans="1:67" ht="15.75" thickBot="1"/>
    <row r="2" spans="1:67" ht="21.75" thickBot="1">
      <c r="A2" s="1858" t="s">
        <v>14717</v>
      </c>
      <c r="B2" s="1859"/>
      <c r="C2" s="1859"/>
      <c r="D2" s="1859"/>
      <c r="E2" s="1859"/>
      <c r="F2" s="1859"/>
      <c r="G2" s="1859"/>
      <c r="H2" s="1859"/>
      <c r="I2" s="1859"/>
      <c r="J2" s="1859"/>
      <c r="K2" s="1859"/>
      <c r="L2" s="1859"/>
      <c r="M2" s="1859"/>
      <c r="N2" s="1859"/>
      <c r="O2" s="1859"/>
      <c r="P2" s="1859"/>
      <c r="Q2" s="1859"/>
      <c r="R2" s="1859"/>
      <c r="S2" s="1437"/>
      <c r="T2" s="1437"/>
      <c r="U2" s="1366"/>
    </row>
    <row r="3" spans="1:67" ht="21">
      <c r="A3" s="1493"/>
      <c r="B3" s="1494"/>
      <c r="C3" s="1494"/>
      <c r="D3" s="1494"/>
      <c r="E3" s="1494"/>
      <c r="F3" s="1494"/>
      <c r="G3" s="1494"/>
      <c r="H3" s="1494"/>
      <c r="I3" s="1494"/>
      <c r="J3" s="1494"/>
      <c r="K3" s="1494"/>
      <c r="L3" s="1494"/>
      <c r="M3" s="1494"/>
      <c r="N3" s="1494"/>
      <c r="O3" s="1494"/>
      <c r="P3" s="1494"/>
      <c r="Q3" s="1494"/>
      <c r="R3" s="1494"/>
      <c r="S3" s="1437"/>
      <c r="T3" s="1438"/>
      <c r="U3" s="1438"/>
    </row>
    <row r="4" spans="1:67">
      <c r="A4" s="1380"/>
      <c r="T4" s="1371"/>
      <c r="U4" s="1371"/>
    </row>
    <row r="5" spans="1:67" ht="15.75" thickBot="1">
      <c r="A5" s="1860" t="s">
        <v>14663</v>
      </c>
      <c r="B5" s="356"/>
      <c r="C5" s="356"/>
      <c r="D5" s="356"/>
      <c r="E5" s="357" t="s">
        <v>14664</v>
      </c>
      <c r="F5" s="1863" t="s">
        <v>14665</v>
      </c>
      <c r="G5" s="1863"/>
      <c r="J5" s="1864" t="s">
        <v>14666</v>
      </c>
      <c r="K5" s="357" t="s">
        <v>14667</v>
      </c>
      <c r="L5" s="1372">
        <v>0.03</v>
      </c>
      <c r="T5" s="1371"/>
      <c r="U5" s="1371"/>
    </row>
    <row r="6" spans="1:67" ht="15.75" thickBot="1">
      <c r="A6" s="1757"/>
      <c r="B6" s="1348" t="s">
        <v>14668</v>
      </c>
      <c r="E6" s="1374">
        <v>41821</v>
      </c>
      <c r="F6" s="1348" t="s">
        <v>14669</v>
      </c>
      <c r="G6" s="1375">
        <v>270.23700000000002</v>
      </c>
      <c r="J6" s="1864"/>
      <c r="K6" s="357" t="s">
        <v>14670</v>
      </c>
      <c r="L6" s="1376">
        <v>6.4999999999999997E-3</v>
      </c>
      <c r="N6" s="1865" t="s">
        <v>14671</v>
      </c>
      <c r="O6" s="1866"/>
      <c r="T6" s="1371"/>
      <c r="U6" s="1371"/>
    </row>
    <row r="7" spans="1:67" ht="15.75" thickBot="1">
      <c r="A7" s="1861"/>
      <c r="B7" s="356" t="s">
        <v>14672</v>
      </c>
      <c r="E7" s="1374">
        <v>44317</v>
      </c>
      <c r="F7" s="356" t="s">
        <v>14673</v>
      </c>
      <c r="G7" s="1377">
        <v>408.29300000000001</v>
      </c>
      <c r="J7" s="1864"/>
      <c r="K7" s="357" t="s">
        <v>14674</v>
      </c>
      <c r="L7" s="1372">
        <v>0.18</v>
      </c>
      <c r="N7" s="1378" t="s">
        <v>14675</v>
      </c>
      <c r="O7" s="1439"/>
      <c r="T7" s="1371"/>
      <c r="U7" s="1371"/>
    </row>
    <row r="8" spans="1:67" ht="15.75" thickBot="1">
      <c r="A8" s="1381"/>
      <c r="C8" s="1382"/>
      <c r="D8" s="1382"/>
      <c r="E8" s="1382"/>
      <c r="F8" s="1382"/>
      <c r="J8" s="1383"/>
      <c r="K8" s="1383"/>
      <c r="T8" s="1371"/>
      <c r="U8" s="1371"/>
    </row>
    <row r="9" spans="1:67" ht="60">
      <c r="A9" s="1495" t="s">
        <v>14676</v>
      </c>
      <c r="B9" s="1496" t="s">
        <v>14677</v>
      </c>
      <c r="C9" s="1872" t="s">
        <v>14678</v>
      </c>
      <c r="D9" s="1873"/>
      <c r="E9" s="1873"/>
      <c r="F9" s="1874"/>
      <c r="G9" s="1880" t="s">
        <v>14679</v>
      </c>
      <c r="H9" s="1881"/>
      <c r="I9" s="1497" t="s">
        <v>14680</v>
      </c>
      <c r="J9" s="1387" t="s">
        <v>14681</v>
      </c>
      <c r="K9" s="1388" t="s">
        <v>14682</v>
      </c>
      <c r="L9" s="1389" t="s">
        <v>14683</v>
      </c>
      <c r="M9" s="1390" t="s">
        <v>14684</v>
      </c>
      <c r="N9" s="1391" t="s">
        <v>14685</v>
      </c>
      <c r="O9" s="1390" t="s">
        <v>14686</v>
      </c>
      <c r="P9" s="1390" t="s">
        <v>14687</v>
      </c>
      <c r="Q9" s="1877" t="s">
        <v>14688</v>
      </c>
      <c r="R9" s="1878"/>
      <c r="S9" s="1389" t="s">
        <v>14689</v>
      </c>
      <c r="T9" s="1392" t="s">
        <v>14690</v>
      </c>
      <c r="U9" s="1393" t="s">
        <v>1616</v>
      </c>
    </row>
    <row r="10" spans="1:67" ht="30">
      <c r="A10" s="1498">
        <v>44317</v>
      </c>
      <c r="B10" s="1499"/>
      <c r="C10" s="1320" t="s">
        <v>14691</v>
      </c>
      <c r="D10" s="1500" t="s">
        <v>14692</v>
      </c>
      <c r="E10" s="1501" t="s">
        <v>14693</v>
      </c>
      <c r="F10" s="1502" t="s">
        <v>14694</v>
      </c>
      <c r="G10" s="1503" t="s">
        <v>14695</v>
      </c>
      <c r="H10" s="1503" t="s">
        <v>14696</v>
      </c>
      <c r="I10" s="1504" t="s">
        <v>14697</v>
      </c>
      <c r="J10" s="1505" t="s">
        <v>14697</v>
      </c>
      <c r="K10" s="1505" t="s">
        <v>14697</v>
      </c>
      <c r="L10" s="1506" t="s">
        <v>14698</v>
      </c>
      <c r="M10" s="1505" t="s">
        <v>14697</v>
      </c>
      <c r="N10" s="1505" t="s">
        <v>14697</v>
      </c>
      <c r="O10" s="1505" t="s">
        <v>14697</v>
      </c>
      <c r="P10" s="1505" t="s">
        <v>14697</v>
      </c>
      <c r="Q10" s="1505" t="s">
        <v>14699</v>
      </c>
      <c r="R10" s="1505" t="s">
        <v>14697</v>
      </c>
      <c r="S10" s="1505" t="s">
        <v>14697</v>
      </c>
      <c r="T10" s="1505" t="s">
        <v>14697</v>
      </c>
      <c r="U10" s="1505" t="s">
        <v>14697</v>
      </c>
      <c r="BO10" t="s">
        <v>14665</v>
      </c>
    </row>
    <row r="11" spans="1:67" ht="50.1" customHeight="1">
      <c r="A11" s="1507">
        <v>1</v>
      </c>
      <c r="B11" s="1879" t="s">
        <v>14737</v>
      </c>
      <c r="C11" s="1508"/>
      <c r="D11" s="1508"/>
      <c r="E11" s="1424" t="s">
        <v>14719</v>
      </c>
      <c r="F11" s="1509" t="s">
        <v>14704</v>
      </c>
      <c r="G11" s="1425">
        <v>2.40012833210807</v>
      </c>
      <c r="H11" s="1425"/>
      <c r="I11" s="1426">
        <f t="shared" ref="I11:I19" si="0">IF(AND(G11="",H11=""),"",IF(AND(G11&lt;&gt;0,H11=""),G11*1000,IF(AND(G11="",H11&lt;&gt;0),H11*1000,IF(AND(G11&lt;&gt;0,H11&lt;&gt;0),SMALL(G11:H11,1)*1000,""))))</f>
        <v>2400.12833210807</v>
      </c>
      <c r="J11" s="1426">
        <f t="shared" ref="J11:J19" si="1">IF(OR($L$5="",$L$6="",$L$7="",I11=""),"",1/(1-$L$7-$L$6-$L$5)*I11-I11)</f>
        <v>663.21350848933844</v>
      </c>
      <c r="K11" s="1510">
        <f>I11+J11</f>
        <v>3063.3418405974085</v>
      </c>
      <c r="L11" s="1479">
        <v>737.8</v>
      </c>
      <c r="M11" s="1428">
        <f>TRUNC(IF(L11="","",26.939+0.253*L11),2)</f>
        <v>213.6</v>
      </c>
      <c r="N11" s="1428">
        <f>TRUNC(IF(L11="","",(1/(1-$L$7))*M11-M11),2)</f>
        <v>46.88</v>
      </c>
      <c r="O11" s="1428">
        <f t="shared" ref="O11:O19" si="2">TRUNC(IF($G$6="","",(($G$7-$G$6)/$G$6)*(M11+N11)),2)</f>
        <v>133.07</v>
      </c>
      <c r="P11" s="1429">
        <f t="shared" ref="P11:P19" si="3">M11+N11+O11</f>
        <v>393.55</v>
      </c>
      <c r="Q11" s="1430">
        <v>42.4</v>
      </c>
      <c r="R11" s="1428">
        <f t="shared" ref="R11:R19" si="4">TRUNC(Q11/7.2,2)</f>
        <v>5.88</v>
      </c>
      <c r="S11" s="1431">
        <f t="shared" ref="S11:S19" si="5">IF(AND(M11="",N11=""),"",P11+R11)</f>
        <v>399.43</v>
      </c>
      <c r="T11" s="1481">
        <f t="shared" ref="T11:T19" si="6">IF(OR(I11="",J11=""),"",I11+J11)</f>
        <v>3063.3418405974085</v>
      </c>
      <c r="U11" s="1428">
        <f t="shared" ref="U11:U19" si="7">IF(OR(S11="",T11=""),"",S11+T11)</f>
        <v>3462.7718405974083</v>
      </c>
    </row>
    <row r="12" spans="1:67" ht="50.1" customHeight="1">
      <c r="A12" s="1507">
        <v>2</v>
      </c>
      <c r="B12" s="1879"/>
      <c r="C12" s="1508"/>
      <c r="D12" s="1508"/>
      <c r="E12" s="1424" t="s">
        <v>14720</v>
      </c>
      <c r="F12" s="1509" t="s">
        <v>14704</v>
      </c>
      <c r="G12" s="1425">
        <v>2.2578903585452901</v>
      </c>
      <c r="H12" s="1425"/>
      <c r="I12" s="1426">
        <f t="shared" si="0"/>
        <v>2257.8903585452899</v>
      </c>
      <c r="J12" s="1426">
        <f>IF(OR($L$5="",$L$6="",$L$7="",I12=""),"",1/(1-$L$7-$L$6-$L$5)*I12-I12)</f>
        <v>623.90971617747937</v>
      </c>
      <c r="K12" s="1510">
        <f>I12+J12</f>
        <v>2881.8000747227693</v>
      </c>
      <c r="L12" s="1479">
        <v>2168.46</v>
      </c>
      <c r="M12" s="1428">
        <f>TRUNC(IF(L12="","",26.939+0.253*L12),2)</f>
        <v>575.54999999999995</v>
      </c>
      <c r="N12" s="1428">
        <f>TRUNC(IF(L12="","",(1/(1-$L$7))*M12-M12),2)</f>
        <v>126.34</v>
      </c>
      <c r="O12" s="1428">
        <f t="shared" si="2"/>
        <v>358.57</v>
      </c>
      <c r="P12" s="1429">
        <f t="shared" si="3"/>
        <v>1060.46</v>
      </c>
      <c r="Q12" s="1430">
        <v>0</v>
      </c>
      <c r="R12" s="1428">
        <f t="shared" si="4"/>
        <v>0</v>
      </c>
      <c r="S12" s="1431">
        <f>IF(AND(M12="",N12=""),"",P12+R12)</f>
        <v>1060.46</v>
      </c>
      <c r="T12" s="1481">
        <f t="shared" si="6"/>
        <v>2881.8000747227693</v>
      </c>
      <c r="U12" s="1428">
        <f t="shared" si="7"/>
        <v>3942.2600747227693</v>
      </c>
    </row>
    <row r="13" spans="1:67" ht="49.5" customHeight="1">
      <c r="A13" s="1507">
        <v>3</v>
      </c>
      <c r="B13" s="1879"/>
      <c r="C13" s="1508" t="s">
        <v>14721</v>
      </c>
      <c r="D13" s="1508" t="s">
        <v>14722</v>
      </c>
      <c r="E13" s="1423" t="s">
        <v>14723</v>
      </c>
      <c r="F13" s="1509" t="s">
        <v>14704</v>
      </c>
      <c r="G13" s="1425">
        <v>2.46260068205941</v>
      </c>
      <c r="H13" s="1425"/>
      <c r="I13" s="1426">
        <f t="shared" si="0"/>
        <v>2462.6006820594098</v>
      </c>
      <c r="J13" s="1426">
        <f t="shared" si="1"/>
        <v>680.47612975859829</v>
      </c>
      <c r="K13" s="1510">
        <f t="shared" ref="K13:K19" si="8">IF(AND(G13="",H13=""),0,I13+J13)</f>
        <v>3143.0768118180081</v>
      </c>
      <c r="L13" s="1479">
        <v>901.33</v>
      </c>
      <c r="M13" s="1428">
        <f t="shared" ref="M13:M19" si="9">TRUNC(IF(L13="",0,26.939+0.253*L13),2)</f>
        <v>254.97</v>
      </c>
      <c r="N13" s="1428">
        <f t="shared" ref="N13:N19" si="10">TRUNC(IF(L13="",0,(1/(1-$L$7))*M13-M13),2)</f>
        <v>55.96</v>
      </c>
      <c r="O13" s="1428">
        <f t="shared" si="2"/>
        <v>158.84</v>
      </c>
      <c r="P13" s="1429">
        <f t="shared" si="3"/>
        <v>469.77</v>
      </c>
      <c r="Q13" s="1430">
        <v>104.2</v>
      </c>
      <c r="R13" s="1428">
        <f t="shared" si="4"/>
        <v>14.47</v>
      </c>
      <c r="S13" s="1431">
        <f t="shared" si="5"/>
        <v>484.24</v>
      </c>
      <c r="T13" s="1481">
        <f t="shared" si="6"/>
        <v>3143.0768118180081</v>
      </c>
      <c r="U13" s="1428">
        <f t="shared" si="7"/>
        <v>3627.3168118180083</v>
      </c>
    </row>
    <row r="14" spans="1:67" ht="50.1" customHeight="1">
      <c r="A14" s="1507">
        <v>4</v>
      </c>
      <c r="B14" s="1879"/>
      <c r="C14" s="1511" t="s">
        <v>14724</v>
      </c>
      <c r="D14" s="1511" t="s">
        <v>14725</v>
      </c>
      <c r="E14" s="1512" t="s">
        <v>14726</v>
      </c>
      <c r="F14" s="1513" t="s">
        <v>14704</v>
      </c>
      <c r="G14" s="1425">
        <f>G13</f>
        <v>2.46260068205941</v>
      </c>
      <c r="H14" s="1425"/>
      <c r="I14" s="1426">
        <f t="shared" si="0"/>
        <v>2462.6006820594098</v>
      </c>
      <c r="J14" s="1426">
        <f t="shared" si="1"/>
        <v>680.47612975859829</v>
      </c>
      <c r="K14" s="1510">
        <f t="shared" si="8"/>
        <v>3143.0768118180081</v>
      </c>
      <c r="L14" s="1479">
        <v>996.41</v>
      </c>
      <c r="M14" s="1428">
        <f t="shared" si="9"/>
        <v>279.02999999999997</v>
      </c>
      <c r="N14" s="1428">
        <f t="shared" si="10"/>
        <v>61.25</v>
      </c>
      <c r="O14" s="1428">
        <f t="shared" si="2"/>
        <v>173.83</v>
      </c>
      <c r="P14" s="1429">
        <f t="shared" si="3"/>
        <v>514.11</v>
      </c>
      <c r="Q14" s="1430">
        <v>124.4</v>
      </c>
      <c r="R14" s="1428">
        <f t="shared" si="4"/>
        <v>17.27</v>
      </c>
      <c r="S14" s="1431">
        <f t="shared" si="5"/>
        <v>531.38</v>
      </c>
      <c r="T14" s="1481">
        <f t="shared" si="6"/>
        <v>3143.0768118180081</v>
      </c>
      <c r="U14" s="1428">
        <f t="shared" si="7"/>
        <v>3674.4568118180082</v>
      </c>
    </row>
    <row r="15" spans="1:67" ht="50.1" customHeight="1">
      <c r="A15" s="1507">
        <v>5</v>
      </c>
      <c r="B15" s="1879"/>
      <c r="C15" s="1514" t="s">
        <v>14727</v>
      </c>
      <c r="D15" s="1515" t="s">
        <v>14728</v>
      </c>
      <c r="E15" s="1516" t="s">
        <v>14729</v>
      </c>
      <c r="F15" s="1513" t="s">
        <v>14704</v>
      </c>
      <c r="G15" s="1425">
        <f>G13</f>
        <v>2.46260068205941</v>
      </c>
      <c r="H15" s="1517"/>
      <c r="I15" s="1426">
        <f t="shared" si="0"/>
        <v>2462.6006820594098</v>
      </c>
      <c r="J15" s="1426">
        <f t="shared" si="1"/>
        <v>680.47612975859829</v>
      </c>
      <c r="K15" s="1510">
        <f t="shared" si="8"/>
        <v>3143.0768118180081</v>
      </c>
      <c r="L15" s="1479">
        <v>1084.97</v>
      </c>
      <c r="M15" s="1428">
        <f t="shared" si="9"/>
        <v>301.43</v>
      </c>
      <c r="N15" s="1428">
        <f t="shared" si="10"/>
        <v>66.16</v>
      </c>
      <c r="O15" s="1428">
        <f t="shared" si="2"/>
        <v>187.79</v>
      </c>
      <c r="P15" s="1429">
        <f t="shared" si="3"/>
        <v>555.38</v>
      </c>
      <c r="Q15" s="1430">
        <v>136.9</v>
      </c>
      <c r="R15" s="1428">
        <f t="shared" si="4"/>
        <v>19.010000000000002</v>
      </c>
      <c r="S15" s="1431">
        <f t="shared" si="5"/>
        <v>574.39</v>
      </c>
      <c r="T15" s="1481">
        <f t="shared" si="6"/>
        <v>3143.0768118180081</v>
      </c>
      <c r="U15" s="1428">
        <f t="shared" si="7"/>
        <v>3717.466811818008</v>
      </c>
    </row>
    <row r="16" spans="1:67" ht="49.5" customHeight="1">
      <c r="A16" s="1507">
        <v>6</v>
      </c>
      <c r="B16" s="1879"/>
      <c r="C16" s="1515" t="s">
        <v>14730</v>
      </c>
      <c r="D16" s="1515" t="s">
        <v>14731</v>
      </c>
      <c r="E16" s="1516" t="s">
        <v>14732</v>
      </c>
      <c r="F16" s="1513" t="s">
        <v>14704</v>
      </c>
      <c r="G16" s="1425">
        <v>2.2989988148142402</v>
      </c>
      <c r="H16" s="1517"/>
      <c r="I16" s="1426">
        <f t="shared" si="0"/>
        <v>2298.9988148142402</v>
      </c>
      <c r="J16" s="1426">
        <f t="shared" si="1"/>
        <v>635.26897690782744</v>
      </c>
      <c r="K16" s="1510">
        <f t="shared" si="8"/>
        <v>2934.2677917220676</v>
      </c>
      <c r="L16" s="1479">
        <v>1165.31</v>
      </c>
      <c r="M16" s="1428">
        <f t="shared" si="9"/>
        <v>321.76</v>
      </c>
      <c r="N16" s="1428">
        <f t="shared" si="10"/>
        <v>70.63</v>
      </c>
      <c r="O16" s="1428">
        <f t="shared" si="2"/>
        <v>200.46</v>
      </c>
      <c r="P16" s="1429">
        <f t="shared" si="3"/>
        <v>592.85</v>
      </c>
      <c r="Q16" s="1430">
        <v>37.4</v>
      </c>
      <c r="R16" s="1428">
        <f t="shared" si="4"/>
        <v>5.19</v>
      </c>
      <c r="S16" s="1431">
        <f t="shared" si="5"/>
        <v>598.04000000000008</v>
      </c>
      <c r="T16" s="1481">
        <f t="shared" si="6"/>
        <v>2934.2677917220676</v>
      </c>
      <c r="U16" s="1428">
        <f t="shared" si="7"/>
        <v>3532.3077917220676</v>
      </c>
    </row>
    <row r="17" spans="1:21" ht="49.5" customHeight="1">
      <c r="A17" s="1507">
        <v>7</v>
      </c>
      <c r="B17" s="1879"/>
      <c r="C17" s="1514" t="s">
        <v>14733</v>
      </c>
      <c r="D17" s="1515" t="s">
        <v>14734</v>
      </c>
      <c r="E17" s="1516" t="s">
        <v>14705</v>
      </c>
      <c r="F17" s="1513" t="s">
        <v>14704</v>
      </c>
      <c r="G17" s="1425">
        <f>G16</f>
        <v>2.2989988148142402</v>
      </c>
      <c r="H17" s="1517"/>
      <c r="I17" s="1426">
        <f t="shared" si="0"/>
        <v>2298.9988148142402</v>
      </c>
      <c r="J17" s="1426">
        <f t="shared" si="1"/>
        <v>635.26897690782744</v>
      </c>
      <c r="K17" s="1510">
        <f t="shared" si="8"/>
        <v>2934.2677917220676</v>
      </c>
      <c r="L17" s="1479">
        <v>1271.67</v>
      </c>
      <c r="M17" s="1428">
        <f t="shared" si="9"/>
        <v>348.67</v>
      </c>
      <c r="N17" s="1428">
        <f t="shared" si="10"/>
        <v>76.53</v>
      </c>
      <c r="O17" s="1428">
        <f t="shared" si="2"/>
        <v>217.22</v>
      </c>
      <c r="P17" s="1429">
        <f t="shared" si="3"/>
        <v>642.42000000000007</v>
      </c>
      <c r="Q17" s="1430">
        <v>116.5</v>
      </c>
      <c r="R17" s="1428">
        <f t="shared" si="4"/>
        <v>16.18</v>
      </c>
      <c r="S17" s="1431">
        <f t="shared" si="5"/>
        <v>658.6</v>
      </c>
      <c r="T17" s="1481">
        <f t="shared" si="6"/>
        <v>2934.2677917220676</v>
      </c>
      <c r="U17" s="1428">
        <f t="shared" si="7"/>
        <v>3592.8677917220675</v>
      </c>
    </row>
    <row r="18" spans="1:21" ht="49.5" customHeight="1">
      <c r="A18" s="1507">
        <v>8</v>
      </c>
      <c r="B18" s="1879"/>
      <c r="C18" s="1514"/>
      <c r="D18" s="1515"/>
      <c r="E18" s="1518" t="s">
        <v>14735</v>
      </c>
      <c r="F18" s="1513" t="s">
        <v>14704</v>
      </c>
      <c r="G18" s="1425">
        <v>2.45366687618555</v>
      </c>
      <c r="H18" s="1517"/>
      <c r="I18" s="1426">
        <f t="shared" si="0"/>
        <v>2453.6668761855499</v>
      </c>
      <c r="J18" s="1426">
        <f t="shared" si="1"/>
        <v>678.00750311955471</v>
      </c>
      <c r="K18" s="1510">
        <f t="shared" si="8"/>
        <v>3131.6743793051046</v>
      </c>
      <c r="L18" s="1479">
        <v>1044.1400000000001</v>
      </c>
      <c r="M18" s="1428">
        <f t="shared" si="9"/>
        <v>291.10000000000002</v>
      </c>
      <c r="N18" s="1428">
        <f t="shared" si="10"/>
        <v>63.9</v>
      </c>
      <c r="O18" s="1428">
        <f t="shared" si="2"/>
        <v>181.35</v>
      </c>
      <c r="P18" s="1429">
        <f t="shared" si="3"/>
        <v>536.35</v>
      </c>
      <c r="Q18" s="1430">
        <v>14</v>
      </c>
      <c r="R18" s="1428">
        <f t="shared" si="4"/>
        <v>1.94</v>
      </c>
      <c r="S18" s="1431">
        <f t="shared" si="5"/>
        <v>538.29000000000008</v>
      </c>
      <c r="T18" s="1481">
        <f t="shared" si="6"/>
        <v>3131.6743793051046</v>
      </c>
      <c r="U18" s="1428">
        <f t="shared" si="7"/>
        <v>3669.9643793051046</v>
      </c>
    </row>
    <row r="19" spans="1:21">
      <c r="A19" s="1507">
        <v>9</v>
      </c>
      <c r="B19" s="1879"/>
      <c r="C19" s="356"/>
      <c r="D19" s="356"/>
      <c r="E19" s="1516" t="s">
        <v>14736</v>
      </c>
      <c r="F19" s="1513" t="s">
        <v>14704</v>
      </c>
      <c r="G19" s="1425">
        <v>2.6112744944623101</v>
      </c>
      <c r="H19" s="1517"/>
      <c r="I19" s="1426">
        <f t="shared" si="0"/>
        <v>2611.27449446231</v>
      </c>
      <c r="J19" s="1426">
        <f t="shared" si="1"/>
        <v>721.55830000139076</v>
      </c>
      <c r="K19" s="1510">
        <f t="shared" si="8"/>
        <v>3332.8327944637008</v>
      </c>
      <c r="L19" s="1479">
        <v>1070</v>
      </c>
      <c r="M19" s="1428">
        <f t="shared" si="9"/>
        <v>297.64</v>
      </c>
      <c r="N19" s="1428">
        <f t="shared" si="10"/>
        <v>65.33</v>
      </c>
      <c r="O19" s="1428">
        <f t="shared" si="2"/>
        <v>185.43</v>
      </c>
      <c r="P19" s="1429">
        <f t="shared" si="3"/>
        <v>548.4</v>
      </c>
      <c r="Q19" s="1430">
        <v>4.5999999999999996</v>
      </c>
      <c r="R19" s="1428">
        <f t="shared" si="4"/>
        <v>0.63</v>
      </c>
      <c r="S19" s="1431">
        <f t="shared" si="5"/>
        <v>549.03</v>
      </c>
      <c r="T19" s="1481">
        <f t="shared" si="6"/>
        <v>3332.8327944637008</v>
      </c>
      <c r="U19" s="1428">
        <f t="shared" si="7"/>
        <v>3881.862794463701</v>
      </c>
    </row>
  </sheetData>
  <mergeCells count="9">
    <mergeCell ref="B11:B19"/>
    <mergeCell ref="A2:R2"/>
    <mergeCell ref="A5:A7"/>
    <mergeCell ref="F5:G5"/>
    <mergeCell ref="J5:J7"/>
    <mergeCell ref="N6:O6"/>
    <mergeCell ref="C9:F9"/>
    <mergeCell ref="G9:H9"/>
    <mergeCell ref="Q9:R9"/>
  </mergeCells>
  <conditionalFormatting sqref="U11:U19">
    <cfRule type="top10" dxfId="36" priority="1" bottom="1" rank="1"/>
  </conditionalFormatting>
  <dataValidations disablePrompts="1" count="1">
    <dataValidation type="list" allowBlank="1" showErrorMessage="1" sqref="F5">
      <formula1>$BO$9:$BO$11</formula1>
    </dataValidation>
  </dataValidations>
  <pageMargins left="0.511811024" right="0.511811024" top="0.78740157499999996" bottom="0.78740157499999996" header="0.31496062000000002" footer="0.31496062000000002"/>
  <pageSetup paperSize="9" scale="35"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O17"/>
  <sheetViews>
    <sheetView view="pageBreakPreview" zoomScale="70" zoomScaleNormal="25" zoomScaleSheetLayoutView="70" workbookViewId="0">
      <selection activeCell="G11" sqref="G11:H13"/>
    </sheetView>
  </sheetViews>
  <sheetFormatPr defaultRowHeight="15"/>
  <cols>
    <col min="1" max="1" width="17.5703125" customWidth="1"/>
    <col min="2" max="2" width="19.5703125" customWidth="1"/>
    <col min="3" max="4" width="34.140625" hidden="1" customWidth="1"/>
    <col min="5" max="5" width="30.28515625" customWidth="1"/>
    <col min="6" max="6" width="25.85546875" customWidth="1"/>
    <col min="7" max="9" width="14.85546875" customWidth="1"/>
    <col min="10" max="10" width="15" customWidth="1"/>
    <col min="11" max="11" width="16.5703125" customWidth="1"/>
    <col min="12" max="12" width="11.140625" style="1373" bestFit="1" customWidth="1"/>
    <col min="13" max="13" width="29.140625" style="1373" customWidth="1"/>
    <col min="14" max="14" width="23.85546875" style="1373" customWidth="1"/>
    <col min="15" max="15" width="22.42578125" customWidth="1"/>
    <col min="16" max="16" width="29.5703125" customWidth="1"/>
    <col min="17" max="17" width="16" customWidth="1"/>
    <col min="18" max="18" width="11.42578125" customWidth="1"/>
    <col min="19" max="19" width="25.7109375" customWidth="1"/>
    <col min="20" max="20" width="22.140625" bestFit="1" customWidth="1"/>
    <col min="21" max="21" width="25" customWidth="1"/>
    <col min="67" max="67" width="37.7109375" bestFit="1" customWidth="1"/>
  </cols>
  <sheetData>
    <row r="1" spans="1:67" ht="15.75" thickBot="1"/>
    <row r="2" spans="1:67" ht="21.75" thickBot="1">
      <c r="A2" s="1858" t="s">
        <v>14717</v>
      </c>
      <c r="B2" s="1859"/>
      <c r="C2" s="1859"/>
      <c r="D2" s="1859"/>
      <c r="E2" s="1859"/>
      <c r="F2" s="1859"/>
      <c r="G2" s="1859"/>
      <c r="H2" s="1859"/>
      <c r="I2" s="1859"/>
      <c r="J2" s="1859"/>
      <c r="K2" s="1859"/>
      <c r="L2" s="1859"/>
      <c r="M2" s="1859"/>
      <c r="N2" s="1859"/>
      <c r="O2" s="1859"/>
      <c r="P2" s="1859"/>
      <c r="Q2" s="1859"/>
      <c r="R2" s="1859"/>
      <c r="S2" s="1437"/>
      <c r="T2" s="1437"/>
      <c r="U2" s="1366"/>
    </row>
    <row r="3" spans="1:67" ht="21">
      <c r="A3" s="1493"/>
      <c r="B3" s="1494"/>
      <c r="C3" s="1494"/>
      <c r="D3" s="1494"/>
      <c r="E3" s="1494"/>
      <c r="F3" s="1494"/>
      <c r="G3" s="1494"/>
      <c r="H3" s="1494"/>
      <c r="I3" s="1494"/>
      <c r="J3" s="1494"/>
      <c r="K3" s="1494"/>
      <c r="L3" s="1494"/>
      <c r="M3" s="1494"/>
      <c r="N3" s="1494"/>
      <c r="O3" s="1494"/>
      <c r="P3" s="1494"/>
      <c r="Q3" s="1494"/>
      <c r="R3" s="1494"/>
      <c r="S3" s="1437"/>
      <c r="T3" s="1438"/>
      <c r="U3" s="1438"/>
    </row>
    <row r="4" spans="1:67">
      <c r="A4" s="1380"/>
      <c r="T4" s="1371"/>
      <c r="U4" s="1371"/>
    </row>
    <row r="5" spans="1:67" ht="15.75" thickBot="1">
      <c r="A5" s="1860" t="s">
        <v>14663</v>
      </c>
      <c r="B5" s="356"/>
      <c r="C5" s="356"/>
      <c r="D5" s="356"/>
      <c r="E5" s="357" t="s">
        <v>14664</v>
      </c>
      <c r="F5" s="1863" t="s">
        <v>14665</v>
      </c>
      <c r="G5" s="1863"/>
      <c r="J5" s="1864" t="s">
        <v>14666</v>
      </c>
      <c r="K5" s="357" t="s">
        <v>14667</v>
      </c>
      <c r="L5" s="1372">
        <v>0.03</v>
      </c>
      <c r="T5" s="1371"/>
      <c r="U5" s="1371"/>
    </row>
    <row r="6" spans="1:67" ht="15.75" thickBot="1">
      <c r="A6" s="1757"/>
      <c r="B6" s="1348" t="s">
        <v>14668</v>
      </c>
      <c r="E6" s="1374">
        <v>41821</v>
      </c>
      <c r="F6" s="1348" t="s">
        <v>14669</v>
      </c>
      <c r="G6" s="1375">
        <v>270.23700000000002</v>
      </c>
      <c r="J6" s="1864"/>
      <c r="K6" s="357" t="s">
        <v>14670</v>
      </c>
      <c r="L6" s="1376">
        <v>6.4999999999999997E-3</v>
      </c>
      <c r="N6" s="1865" t="s">
        <v>14671</v>
      </c>
      <c r="O6" s="1866"/>
      <c r="T6" s="1371"/>
      <c r="U6" s="1371"/>
    </row>
    <row r="7" spans="1:67" ht="15.75" thickBot="1">
      <c r="A7" s="1861"/>
      <c r="B7" s="356" t="s">
        <v>14672</v>
      </c>
      <c r="E7" s="1374">
        <v>44317</v>
      </c>
      <c r="F7" s="356" t="s">
        <v>14673</v>
      </c>
      <c r="G7" s="1377">
        <v>408.29300000000001</v>
      </c>
      <c r="J7" s="1864"/>
      <c r="K7" s="357" t="s">
        <v>14674</v>
      </c>
      <c r="L7" s="1372">
        <v>0.18</v>
      </c>
      <c r="N7" s="1378" t="s">
        <v>14675</v>
      </c>
      <c r="O7" s="1439"/>
      <c r="T7" s="1371"/>
      <c r="U7" s="1371"/>
    </row>
    <row r="8" spans="1:67" ht="15.75" thickBot="1">
      <c r="A8" s="1381"/>
      <c r="C8" s="1382"/>
      <c r="D8" s="1382"/>
      <c r="E8" s="1382"/>
      <c r="F8" s="1382"/>
      <c r="J8" s="1383"/>
      <c r="K8" s="1383"/>
      <c r="T8" s="1371"/>
      <c r="U8" s="1371"/>
    </row>
    <row r="9" spans="1:67" ht="60">
      <c r="A9" s="1495" t="s">
        <v>14676</v>
      </c>
      <c r="B9" s="1496" t="s">
        <v>14677</v>
      </c>
      <c r="C9" s="1872" t="s">
        <v>14678</v>
      </c>
      <c r="D9" s="1873"/>
      <c r="E9" s="1873"/>
      <c r="F9" s="1874"/>
      <c r="G9" s="1880" t="s">
        <v>14679</v>
      </c>
      <c r="H9" s="1881"/>
      <c r="I9" s="1497" t="s">
        <v>14680</v>
      </c>
      <c r="J9" s="1387" t="s">
        <v>14681</v>
      </c>
      <c r="K9" s="1388" t="s">
        <v>14682</v>
      </c>
      <c r="L9" s="1389" t="s">
        <v>14683</v>
      </c>
      <c r="M9" s="1390" t="s">
        <v>14684</v>
      </c>
      <c r="N9" s="1391" t="s">
        <v>14685</v>
      </c>
      <c r="O9" s="1390" t="s">
        <v>14686</v>
      </c>
      <c r="P9" s="1390" t="s">
        <v>14687</v>
      </c>
      <c r="Q9" s="1877" t="s">
        <v>14688</v>
      </c>
      <c r="R9" s="1878"/>
      <c r="S9" s="1389" t="s">
        <v>14689</v>
      </c>
      <c r="T9" s="1392" t="s">
        <v>14690</v>
      </c>
      <c r="U9" s="1393" t="s">
        <v>1616</v>
      </c>
    </row>
    <row r="10" spans="1:67" ht="30">
      <c r="A10" s="1498">
        <v>44317</v>
      </c>
      <c r="B10" s="1499"/>
      <c r="C10" s="1320" t="s">
        <v>14691</v>
      </c>
      <c r="D10" s="1500" t="s">
        <v>14692</v>
      </c>
      <c r="E10" s="1501" t="s">
        <v>14693</v>
      </c>
      <c r="F10" s="1502" t="s">
        <v>14694</v>
      </c>
      <c r="G10" s="1503" t="s">
        <v>14695</v>
      </c>
      <c r="H10" s="1503" t="s">
        <v>14696</v>
      </c>
      <c r="I10" s="1504" t="s">
        <v>14697</v>
      </c>
      <c r="J10" s="1505" t="s">
        <v>14697</v>
      </c>
      <c r="K10" s="1505" t="s">
        <v>14697</v>
      </c>
      <c r="L10" s="1506" t="s">
        <v>14698</v>
      </c>
      <c r="M10" s="1505" t="s">
        <v>14697</v>
      </c>
      <c r="N10" s="1505" t="s">
        <v>14697</v>
      </c>
      <c r="O10" s="1505" t="s">
        <v>14697</v>
      </c>
      <c r="P10" s="1505" t="s">
        <v>14697</v>
      </c>
      <c r="Q10" s="1505" t="s">
        <v>14699</v>
      </c>
      <c r="R10" s="1505" t="s">
        <v>14697</v>
      </c>
      <c r="S10" s="1505" t="s">
        <v>14697</v>
      </c>
      <c r="T10" s="1505" t="s">
        <v>14697</v>
      </c>
      <c r="U10" s="1505" t="s">
        <v>14697</v>
      </c>
      <c r="BO10" t="s">
        <v>14665</v>
      </c>
    </row>
    <row r="11" spans="1:67" ht="49.5" customHeight="1">
      <c r="A11" s="1507">
        <v>1</v>
      </c>
      <c r="B11" s="1882" t="s">
        <v>14718</v>
      </c>
      <c r="C11" s="1508" t="s">
        <v>14721</v>
      </c>
      <c r="D11" s="1508" t="s">
        <v>14722</v>
      </c>
      <c r="E11" s="1423" t="s">
        <v>14723</v>
      </c>
      <c r="F11" s="1509" t="s">
        <v>14704</v>
      </c>
      <c r="G11" s="1425"/>
      <c r="H11" s="1425"/>
      <c r="I11" s="1426" t="str">
        <f t="shared" ref="I11:I17" si="0">IF(AND(G11="",H11=""),"",IF(AND(G11&lt;&gt;0,H11=""),G11*1000,IF(AND(G11="",H11&lt;&gt;0),H11*1000,IF(AND(G11&lt;&gt;0,H11&lt;&gt;0),SMALL(G11:H11,1)*1000,""))))</f>
        <v/>
      </c>
      <c r="J11" s="1426" t="str">
        <f t="shared" ref="J11:J17" si="1">IF(OR($L$5="",$L$6="",$L$7="",I11=""),"",1/(1-$L$7-$L$6-$L$5)*I11-I11)</f>
        <v/>
      </c>
      <c r="K11" s="1510">
        <f t="shared" ref="K11:K17" si="2">IF(AND(G11="",H11=""),0,I11+J11)</f>
        <v>0</v>
      </c>
      <c r="L11" s="1479">
        <v>901.33</v>
      </c>
      <c r="M11" s="1428">
        <f t="shared" ref="M11:M17" si="3">TRUNC(IF(L11="",0,26.939+0.253*L11),2)</f>
        <v>254.97</v>
      </c>
      <c r="N11" s="1428">
        <f t="shared" ref="N11:N17" si="4">TRUNC(IF(L11="",0,(1/(1-$L$7))*M11-M11),2)</f>
        <v>55.96</v>
      </c>
      <c r="O11" s="1428">
        <f t="shared" ref="O11:O17" si="5">TRUNC(IF($G$6="","",(($G$7-$G$6)/$G$6)*(M11+N11)),2)</f>
        <v>158.84</v>
      </c>
      <c r="P11" s="1429">
        <f t="shared" ref="P11:P17" si="6">M11+N11+O11</f>
        <v>469.77</v>
      </c>
      <c r="Q11" s="1430">
        <v>104.2</v>
      </c>
      <c r="R11" s="1428">
        <f t="shared" ref="R11:R17" si="7">TRUNC(Q11/7.2,2)</f>
        <v>14.47</v>
      </c>
      <c r="S11" s="1431">
        <f t="shared" ref="S11:S17" si="8">IF(AND(M11="",N11=""),"",P11+R11)</f>
        <v>484.24</v>
      </c>
      <c r="T11" s="1481" t="str">
        <f t="shared" ref="T11:T17" si="9">IF(OR(I11="",J11=""),"",I11+J11)</f>
        <v/>
      </c>
      <c r="U11" s="1428" t="str">
        <f t="shared" ref="U11:U17" si="10">IF(OR(S11="",T11=""),"",S11+T11)</f>
        <v/>
      </c>
    </row>
    <row r="12" spans="1:67" ht="50.1" customHeight="1">
      <c r="A12" s="1507">
        <v>2</v>
      </c>
      <c r="B12" s="1883"/>
      <c r="C12" s="1511" t="s">
        <v>14724</v>
      </c>
      <c r="D12" s="1511" t="s">
        <v>14725</v>
      </c>
      <c r="E12" s="1512" t="s">
        <v>14726</v>
      </c>
      <c r="F12" s="1513" t="s">
        <v>14704</v>
      </c>
      <c r="G12" s="1425"/>
      <c r="H12" s="1425"/>
      <c r="I12" s="1426" t="str">
        <f t="shared" si="0"/>
        <v/>
      </c>
      <c r="J12" s="1426" t="str">
        <f t="shared" si="1"/>
        <v/>
      </c>
      <c r="K12" s="1510">
        <f t="shared" si="2"/>
        <v>0</v>
      </c>
      <c r="L12" s="1479">
        <v>996.41</v>
      </c>
      <c r="M12" s="1428">
        <f t="shared" si="3"/>
        <v>279.02999999999997</v>
      </c>
      <c r="N12" s="1428">
        <f t="shared" si="4"/>
        <v>61.25</v>
      </c>
      <c r="O12" s="1428">
        <f t="shared" si="5"/>
        <v>173.83</v>
      </c>
      <c r="P12" s="1429">
        <f t="shared" si="6"/>
        <v>514.11</v>
      </c>
      <c r="Q12" s="1430">
        <v>124.4</v>
      </c>
      <c r="R12" s="1428">
        <f t="shared" si="7"/>
        <v>17.27</v>
      </c>
      <c r="S12" s="1431">
        <f t="shared" si="8"/>
        <v>531.38</v>
      </c>
      <c r="T12" s="1481" t="str">
        <f t="shared" si="9"/>
        <v/>
      </c>
      <c r="U12" s="1428" t="str">
        <f t="shared" si="10"/>
        <v/>
      </c>
    </row>
    <row r="13" spans="1:67" ht="50.1" customHeight="1">
      <c r="A13" s="1507">
        <v>3</v>
      </c>
      <c r="B13" s="1883"/>
      <c r="C13" s="1514" t="s">
        <v>14727</v>
      </c>
      <c r="D13" s="1515" t="s">
        <v>14728</v>
      </c>
      <c r="E13" s="1516" t="s">
        <v>14729</v>
      </c>
      <c r="F13" s="1513" t="s">
        <v>14704</v>
      </c>
      <c r="G13" s="1425"/>
      <c r="H13" s="1517"/>
      <c r="I13" s="1426" t="str">
        <f t="shared" si="0"/>
        <v/>
      </c>
      <c r="J13" s="1426" t="str">
        <f t="shared" si="1"/>
        <v/>
      </c>
      <c r="K13" s="1510">
        <f t="shared" si="2"/>
        <v>0</v>
      </c>
      <c r="L13" s="1479">
        <v>1084.97</v>
      </c>
      <c r="M13" s="1428">
        <f t="shared" si="3"/>
        <v>301.43</v>
      </c>
      <c r="N13" s="1428">
        <f t="shared" si="4"/>
        <v>66.16</v>
      </c>
      <c r="O13" s="1428">
        <f t="shared" si="5"/>
        <v>187.79</v>
      </c>
      <c r="P13" s="1429">
        <f t="shared" si="6"/>
        <v>555.38</v>
      </c>
      <c r="Q13" s="1430">
        <v>136.9</v>
      </c>
      <c r="R13" s="1428">
        <f t="shared" si="7"/>
        <v>19.010000000000002</v>
      </c>
      <c r="S13" s="1431">
        <f t="shared" si="8"/>
        <v>574.39</v>
      </c>
      <c r="T13" s="1481" t="str">
        <f t="shared" si="9"/>
        <v/>
      </c>
      <c r="U13" s="1428" t="str">
        <f t="shared" si="10"/>
        <v/>
      </c>
    </row>
    <row r="14" spans="1:67" ht="49.5" customHeight="1">
      <c r="A14" s="1507">
        <v>4</v>
      </c>
      <c r="B14" s="1883"/>
      <c r="C14" s="1515" t="s">
        <v>14730</v>
      </c>
      <c r="D14" s="1515" t="s">
        <v>14731</v>
      </c>
      <c r="E14" s="1516" t="s">
        <v>14732</v>
      </c>
      <c r="F14" s="1513" t="s">
        <v>14704</v>
      </c>
      <c r="G14" s="1425"/>
      <c r="H14" s="1517">
        <v>3.0255000000000001</v>
      </c>
      <c r="I14" s="1426">
        <f t="shared" si="0"/>
        <v>3025.5</v>
      </c>
      <c r="J14" s="1426">
        <f t="shared" si="1"/>
        <v>836.01882578174809</v>
      </c>
      <c r="K14" s="1510">
        <f t="shared" si="2"/>
        <v>3861.5188257817481</v>
      </c>
      <c r="L14" s="1479">
        <v>1165.31</v>
      </c>
      <c r="M14" s="1428">
        <f t="shared" si="3"/>
        <v>321.76</v>
      </c>
      <c r="N14" s="1428">
        <f t="shared" si="4"/>
        <v>70.63</v>
      </c>
      <c r="O14" s="1428">
        <f t="shared" si="5"/>
        <v>200.46</v>
      </c>
      <c r="P14" s="1429">
        <f t="shared" si="6"/>
        <v>592.85</v>
      </c>
      <c r="Q14" s="1430">
        <v>37.4</v>
      </c>
      <c r="R14" s="1428">
        <f t="shared" si="7"/>
        <v>5.19</v>
      </c>
      <c r="S14" s="1431">
        <f t="shared" si="8"/>
        <v>598.04000000000008</v>
      </c>
      <c r="T14" s="1481">
        <f t="shared" si="9"/>
        <v>3861.5188257817481</v>
      </c>
      <c r="U14" s="1428">
        <f t="shared" si="10"/>
        <v>4459.5588257817481</v>
      </c>
    </row>
    <row r="15" spans="1:67" ht="49.5" customHeight="1">
      <c r="A15" s="1507">
        <v>5</v>
      </c>
      <c r="B15" s="1883"/>
      <c r="C15" s="1514" t="s">
        <v>14733</v>
      </c>
      <c r="D15" s="1515" t="s">
        <v>14734</v>
      </c>
      <c r="E15" s="1516" t="s">
        <v>14705</v>
      </c>
      <c r="F15" s="1513" t="s">
        <v>14704</v>
      </c>
      <c r="G15" s="1425"/>
      <c r="H15" s="1517">
        <v>3.0255000000000001</v>
      </c>
      <c r="I15" s="1426">
        <f t="shared" si="0"/>
        <v>3025.5</v>
      </c>
      <c r="J15" s="1426">
        <f t="shared" si="1"/>
        <v>836.01882578174809</v>
      </c>
      <c r="K15" s="1510">
        <f t="shared" si="2"/>
        <v>3861.5188257817481</v>
      </c>
      <c r="L15" s="1479">
        <v>1271.67</v>
      </c>
      <c r="M15" s="1428">
        <f t="shared" si="3"/>
        <v>348.67</v>
      </c>
      <c r="N15" s="1428">
        <f t="shared" si="4"/>
        <v>76.53</v>
      </c>
      <c r="O15" s="1428">
        <f t="shared" si="5"/>
        <v>217.22</v>
      </c>
      <c r="P15" s="1429">
        <f t="shared" si="6"/>
        <v>642.42000000000007</v>
      </c>
      <c r="Q15" s="1430">
        <v>116.5</v>
      </c>
      <c r="R15" s="1428">
        <f t="shared" si="7"/>
        <v>16.18</v>
      </c>
      <c r="S15" s="1431">
        <f t="shared" si="8"/>
        <v>658.6</v>
      </c>
      <c r="T15" s="1481">
        <f t="shared" si="9"/>
        <v>3861.5188257817481</v>
      </c>
      <c r="U15" s="1428">
        <f t="shared" si="10"/>
        <v>4520.1188257817485</v>
      </c>
    </row>
    <row r="16" spans="1:67" ht="49.5" customHeight="1">
      <c r="A16" s="1507">
        <v>6</v>
      </c>
      <c r="B16" s="1883"/>
      <c r="C16" s="1514"/>
      <c r="D16" s="1515"/>
      <c r="E16" s="1518" t="s">
        <v>14735</v>
      </c>
      <c r="F16" s="1513" t="s">
        <v>14704</v>
      </c>
      <c r="G16" s="1425"/>
      <c r="H16" s="1517"/>
      <c r="I16" s="1426" t="str">
        <f t="shared" si="0"/>
        <v/>
      </c>
      <c r="J16" s="1426" t="str">
        <f t="shared" si="1"/>
        <v/>
      </c>
      <c r="K16" s="1510">
        <f t="shared" si="2"/>
        <v>0</v>
      </c>
      <c r="L16" s="1479">
        <v>1044.1400000000001</v>
      </c>
      <c r="M16" s="1428">
        <f t="shared" si="3"/>
        <v>291.10000000000002</v>
      </c>
      <c r="N16" s="1428">
        <f t="shared" si="4"/>
        <v>63.9</v>
      </c>
      <c r="O16" s="1428">
        <f t="shared" si="5"/>
        <v>181.35</v>
      </c>
      <c r="P16" s="1429">
        <f t="shared" si="6"/>
        <v>536.35</v>
      </c>
      <c r="Q16" s="1430">
        <v>14</v>
      </c>
      <c r="R16" s="1428">
        <f t="shared" si="7"/>
        <v>1.94</v>
      </c>
      <c r="S16" s="1431">
        <f t="shared" si="8"/>
        <v>538.29000000000008</v>
      </c>
      <c r="T16" s="1481" t="str">
        <f t="shared" si="9"/>
        <v/>
      </c>
      <c r="U16" s="1428" t="str">
        <f t="shared" si="10"/>
        <v/>
      </c>
    </row>
    <row r="17" spans="1:21" ht="15" customHeight="1">
      <c r="A17" s="1507">
        <v>7</v>
      </c>
      <c r="B17" s="1884"/>
      <c r="C17" s="356"/>
      <c r="D17" s="356"/>
      <c r="E17" s="1516" t="s">
        <v>14736</v>
      </c>
      <c r="F17" s="1513" t="s">
        <v>14704</v>
      </c>
      <c r="G17" s="1425"/>
      <c r="H17" s="1517"/>
      <c r="I17" s="1426" t="str">
        <f t="shared" si="0"/>
        <v/>
      </c>
      <c r="J17" s="1426" t="str">
        <f t="shared" si="1"/>
        <v/>
      </c>
      <c r="K17" s="1510">
        <f t="shared" si="2"/>
        <v>0</v>
      </c>
      <c r="L17" s="1479">
        <v>1070</v>
      </c>
      <c r="M17" s="1428">
        <f t="shared" si="3"/>
        <v>297.64</v>
      </c>
      <c r="N17" s="1428">
        <f t="shared" si="4"/>
        <v>65.33</v>
      </c>
      <c r="O17" s="1428">
        <f t="shared" si="5"/>
        <v>185.43</v>
      </c>
      <c r="P17" s="1429">
        <f t="shared" si="6"/>
        <v>548.4</v>
      </c>
      <c r="Q17" s="1430">
        <v>4.5999999999999996</v>
      </c>
      <c r="R17" s="1428">
        <f t="shared" si="7"/>
        <v>0.63</v>
      </c>
      <c r="S17" s="1431">
        <f t="shared" si="8"/>
        <v>549.03</v>
      </c>
      <c r="T17" s="1481" t="str">
        <f t="shared" si="9"/>
        <v/>
      </c>
      <c r="U17" s="1428" t="str">
        <f t="shared" si="10"/>
        <v/>
      </c>
    </row>
  </sheetData>
  <mergeCells count="9">
    <mergeCell ref="C9:F9"/>
    <mergeCell ref="G9:H9"/>
    <mergeCell ref="Q9:R9"/>
    <mergeCell ref="B11:B17"/>
    <mergeCell ref="A2:R2"/>
    <mergeCell ref="A5:A7"/>
    <mergeCell ref="F5:G5"/>
    <mergeCell ref="J5:J7"/>
    <mergeCell ref="N6:O6"/>
  </mergeCells>
  <conditionalFormatting sqref="U11:U17">
    <cfRule type="top10" dxfId="35" priority="4520" bottom="1" rank="1"/>
  </conditionalFormatting>
  <dataValidations count="1">
    <dataValidation type="list" allowBlank="1" showErrorMessage="1" sqref="F5">
      <formula1>$BO$9:$BO$10</formula1>
    </dataValidation>
  </dataValidations>
  <pageMargins left="0.511811024" right="0.511811024" top="0.78740157499999996" bottom="0.78740157499999996" header="0.31496062000000002" footer="0.31496062000000002"/>
  <pageSetup paperSize="9" scale="35"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M201"/>
  <sheetViews>
    <sheetView showGridLines="0" view="pageBreakPreview" zoomScale="115" zoomScaleSheetLayoutView="115" workbookViewId="0">
      <selection activeCell="L28" sqref="L28"/>
    </sheetView>
  </sheetViews>
  <sheetFormatPr defaultColWidth="9.140625" defaultRowHeight="12.75"/>
  <cols>
    <col min="1" max="1" width="15.85546875" style="5" customWidth="1"/>
    <col min="2" max="2" width="9.140625" style="5"/>
    <col min="3" max="3" width="15" style="5" customWidth="1"/>
    <col min="4" max="4" width="8.42578125" style="5" bestFit="1" customWidth="1"/>
    <col min="5" max="5" width="13.140625" style="5" customWidth="1"/>
    <col min="6" max="6" width="11.140625" style="5" customWidth="1"/>
    <col min="7" max="7" width="12.140625" style="5" customWidth="1"/>
    <col min="8" max="8" width="9.140625" style="5"/>
    <col min="9" max="9" width="16.42578125" style="5" customWidth="1"/>
    <col min="10" max="10" width="14.7109375" style="5" customWidth="1"/>
    <col min="11" max="11" width="13.28515625" style="5" bestFit="1" customWidth="1"/>
    <col min="12" max="12" width="12.5703125" style="5" bestFit="1" customWidth="1"/>
    <col min="13" max="13" width="10.42578125" style="5" bestFit="1" customWidth="1"/>
    <col min="14" max="14" width="9.140625" style="5"/>
    <col min="15" max="15" width="14.42578125" style="5" customWidth="1"/>
    <col min="16" max="16384" width="9.140625" style="5"/>
  </cols>
  <sheetData>
    <row r="1" spans="1:39" ht="15">
      <c r="A1" s="1643" t="s">
        <v>0</v>
      </c>
      <c r="B1" s="1643"/>
      <c r="C1" s="1643"/>
      <c r="D1" s="1643"/>
      <c r="E1" s="1643"/>
      <c r="F1" s="1643"/>
      <c r="G1" s="1643"/>
      <c r="H1" s="1643"/>
      <c r="I1" s="1643"/>
      <c r="J1" s="1643"/>
      <c r="K1" s="1643"/>
      <c r="L1" s="1643"/>
      <c r="M1" s="1643"/>
      <c r="N1" s="1643"/>
      <c r="O1" s="1643"/>
      <c r="P1" s="1643"/>
      <c r="Q1" s="1643"/>
    </row>
    <row r="2" spans="1:39" ht="15">
      <c r="A2" s="1643" t="s">
        <v>1213</v>
      </c>
      <c r="B2" s="1643"/>
      <c r="C2" s="1643"/>
      <c r="D2" s="1643"/>
      <c r="E2" s="1643"/>
      <c r="F2" s="1643"/>
      <c r="G2" s="1643"/>
      <c r="H2" s="1643"/>
      <c r="I2" s="1643"/>
      <c r="J2" s="1643"/>
      <c r="K2" s="1643"/>
      <c r="L2" s="1643"/>
      <c r="M2" s="1643"/>
      <c r="N2" s="1643"/>
      <c r="O2" s="1643"/>
      <c r="P2" s="1643"/>
      <c r="Q2" s="1643"/>
    </row>
    <row r="3" spans="1:39" ht="15">
      <c r="A3" s="1643" t="s">
        <v>1214</v>
      </c>
      <c r="B3" s="1643"/>
      <c r="C3" s="1643"/>
      <c r="D3" s="1643"/>
      <c r="E3" s="1643"/>
      <c r="F3" s="1643"/>
      <c r="G3" s="1643"/>
      <c r="H3" s="1643"/>
      <c r="I3" s="1643"/>
      <c r="J3" s="1643"/>
      <c r="K3" s="1643"/>
      <c r="L3" s="1643"/>
      <c r="M3" s="1643"/>
      <c r="N3" s="1643"/>
      <c r="O3" s="1643"/>
      <c r="P3" s="1643"/>
      <c r="Q3" s="1643"/>
    </row>
    <row r="4" spans="1:39" ht="19.5" customHeight="1">
      <c r="A4" s="1644" t="s">
        <v>1215</v>
      </c>
      <c r="B4" s="1644"/>
      <c r="C4" s="1644"/>
      <c r="D4" s="1644"/>
      <c r="E4" s="1644"/>
      <c r="F4" s="1644"/>
      <c r="G4" s="1644"/>
      <c r="H4" s="1644"/>
      <c r="I4" s="1644"/>
      <c r="J4" s="1644"/>
      <c r="K4" s="1644"/>
      <c r="L4" s="1644"/>
      <c r="M4" s="1644"/>
      <c r="N4" s="1644"/>
      <c r="O4" s="1644"/>
      <c r="P4" s="1644"/>
      <c r="Q4" s="1644"/>
    </row>
    <row r="5" spans="1:39" ht="15.75">
      <c r="A5" s="31"/>
      <c r="B5" s="289"/>
      <c r="C5" s="31"/>
      <c r="D5" s="288"/>
      <c r="E5" s="31"/>
      <c r="F5" s="31"/>
      <c r="G5" s="31"/>
      <c r="H5" s="31"/>
      <c r="I5" s="10"/>
    </row>
    <row r="6" spans="1:39" ht="15" customHeight="1">
      <c r="A6" s="33" t="s">
        <v>12</v>
      </c>
      <c r="C6" s="1126" t="s">
        <v>4</v>
      </c>
      <c r="D6" s="290"/>
      <c r="E6" s="248"/>
      <c r="F6" s="248"/>
      <c r="G6" s="247"/>
      <c r="H6" s="247"/>
    </row>
    <row r="7" spans="1:39" ht="15" customHeight="1">
      <c r="A7" s="33" t="s">
        <v>13</v>
      </c>
      <c r="C7" s="1126" t="s">
        <v>14</v>
      </c>
      <c r="I7" s="779"/>
      <c r="J7" s="779"/>
      <c r="L7" s="287"/>
      <c r="M7" s="250"/>
      <c r="P7" s="1"/>
    </row>
    <row r="8" spans="1:39" ht="15" customHeight="1">
      <c r="A8" s="33" t="s">
        <v>15</v>
      </c>
      <c r="C8" s="1126" t="s">
        <v>16</v>
      </c>
      <c r="I8" s="779"/>
      <c r="J8" s="779"/>
      <c r="L8" s="287"/>
      <c r="M8" s="250"/>
      <c r="P8" s="1"/>
    </row>
    <row r="9" spans="1:39" ht="15" customHeight="1">
      <c r="A9" s="33" t="s">
        <v>5</v>
      </c>
      <c r="C9" s="1126" t="s">
        <v>17</v>
      </c>
      <c r="I9" s="779"/>
      <c r="J9" s="779"/>
      <c r="L9" s="287"/>
      <c r="M9" s="248"/>
      <c r="S9" s="1897" t="s">
        <v>1216</v>
      </c>
      <c r="T9" s="1897"/>
      <c r="U9" s="1897"/>
      <c r="V9" s="1897"/>
      <c r="W9" s="1897"/>
      <c r="X9" s="1897"/>
      <c r="Y9" s="1897"/>
      <c r="Z9" s="1897"/>
      <c r="AA9" s="1897"/>
      <c r="AB9" s="1897"/>
      <c r="AC9" s="1897"/>
      <c r="AD9" s="1897"/>
      <c r="AE9" s="1897"/>
      <c r="AF9" s="1897"/>
      <c r="AG9" s="1897"/>
      <c r="AH9" s="1897"/>
      <c r="AI9" s="1897"/>
      <c r="AJ9" s="1897"/>
      <c r="AK9" s="1897"/>
      <c r="AL9" s="1897"/>
      <c r="AM9" s="1897"/>
    </row>
    <row r="10" spans="1:39" ht="15" customHeight="1">
      <c r="A10" s="33" t="s">
        <v>18</v>
      </c>
      <c r="C10" s="1167">
        <v>18</v>
      </c>
      <c r="D10" s="290"/>
      <c r="E10" s="248"/>
      <c r="F10" s="248"/>
      <c r="G10" s="247"/>
      <c r="H10" s="247"/>
      <c r="I10" s="10"/>
    </row>
    <row r="11" spans="1:39" ht="15" customHeight="1">
      <c r="A11" s="33" t="s">
        <v>19</v>
      </c>
      <c r="C11" s="1126" t="s">
        <v>14623</v>
      </c>
      <c r="D11" s="290"/>
      <c r="E11" s="248"/>
      <c r="F11" s="248"/>
      <c r="G11" s="247"/>
      <c r="H11" s="247"/>
      <c r="I11" s="10"/>
    </row>
    <row r="12" spans="1:39" ht="15" customHeight="1">
      <c r="A12" s="33" t="s">
        <v>20</v>
      </c>
      <c r="C12" s="1127">
        <v>0.2034</v>
      </c>
      <c r="D12" s="290"/>
      <c r="E12" s="248"/>
      <c r="F12" s="248"/>
      <c r="G12" s="247"/>
      <c r="H12" s="247"/>
      <c r="I12" s="10"/>
    </row>
    <row r="13" spans="1:39" s="881" customFormat="1">
      <c r="A13" s="1895"/>
      <c r="B13" s="1896"/>
      <c r="C13" s="1896"/>
      <c r="D13" s="1896"/>
      <c r="E13" s="1896"/>
      <c r="F13" s="1896"/>
      <c r="G13" s="1896"/>
      <c r="H13" s="1896"/>
      <c r="I13" s="1896"/>
      <c r="J13" s="1896"/>
      <c r="K13" s="1896"/>
      <c r="L13" s="1896"/>
      <c r="M13" s="1896"/>
      <c r="N13" s="1896"/>
      <c r="O13" s="1896"/>
      <c r="P13" s="1896"/>
      <c r="Q13" s="1896"/>
      <c r="R13" s="5"/>
      <c r="S13" s="5"/>
      <c r="T13" s="5"/>
      <c r="U13" s="5"/>
      <c r="V13" s="5"/>
      <c r="W13" s="5"/>
      <c r="X13" s="5"/>
      <c r="Y13" s="5"/>
      <c r="Z13" s="5"/>
    </row>
    <row r="14" spans="1:39">
      <c r="A14" s="880"/>
    </row>
    <row r="15" spans="1:39" ht="15" customHeight="1">
      <c r="A15" s="1886" t="s">
        <v>1217</v>
      </c>
      <c r="B15" s="1888" t="s">
        <v>1218</v>
      </c>
      <c r="C15" s="1888" t="s">
        <v>1440</v>
      </c>
      <c r="D15" s="1890" t="s">
        <v>1219</v>
      </c>
      <c r="E15" s="1892" t="s">
        <v>1220</v>
      </c>
      <c r="F15" s="1890" t="s">
        <v>1221</v>
      </c>
      <c r="G15" s="1890" t="s">
        <v>1222</v>
      </c>
      <c r="H15" s="1890" t="s">
        <v>1223</v>
      </c>
    </row>
    <row r="16" spans="1:39">
      <c r="A16" s="1887"/>
      <c r="B16" s="1889"/>
      <c r="C16" s="1889"/>
      <c r="D16" s="1891"/>
      <c r="E16" s="1893"/>
      <c r="F16" s="1891"/>
      <c r="G16" s="1891"/>
      <c r="H16" s="1891"/>
    </row>
    <row r="17" spans="1:15">
      <c r="A17" s="875" t="s">
        <v>1224</v>
      </c>
      <c r="B17" s="1155">
        <v>1800</v>
      </c>
      <c r="C17" s="1155" t="s">
        <v>1472</v>
      </c>
      <c r="D17" s="874">
        <v>3.4000000000000909</v>
      </c>
      <c r="E17" s="1165" t="s">
        <v>14768</v>
      </c>
      <c r="F17" s="1092">
        <v>1.6000000000000909</v>
      </c>
      <c r="G17" s="1092">
        <v>8</v>
      </c>
      <c r="H17" s="1092">
        <v>8</v>
      </c>
    </row>
    <row r="18" spans="1:15">
      <c r="A18" s="875" t="s">
        <v>1225</v>
      </c>
      <c r="B18" s="1155">
        <v>1800</v>
      </c>
      <c r="C18" s="1155" t="s">
        <v>1472</v>
      </c>
      <c r="D18" s="874">
        <v>3.5499999999999545</v>
      </c>
      <c r="E18" s="1165" t="s">
        <v>14768</v>
      </c>
      <c r="F18" s="1092">
        <v>1.7499999999999545</v>
      </c>
      <c r="G18" s="876">
        <v>3</v>
      </c>
      <c r="H18" s="1092">
        <v>8</v>
      </c>
    </row>
    <row r="19" spans="1:15">
      <c r="A19" s="875" t="s">
        <v>1226</v>
      </c>
      <c r="B19" s="1155">
        <v>2000</v>
      </c>
      <c r="C19" s="1155" t="s">
        <v>1472</v>
      </c>
      <c r="D19" s="874">
        <v>3.6499999999998636</v>
      </c>
      <c r="E19" s="1165" t="s">
        <v>14768</v>
      </c>
      <c r="F19" s="1092">
        <v>1.6499999999998636</v>
      </c>
      <c r="G19" s="876">
        <v>3</v>
      </c>
      <c r="H19" s="1092">
        <v>9</v>
      </c>
    </row>
    <row r="20" spans="1:15">
      <c r="A20" s="875" t="s">
        <v>1227</v>
      </c>
      <c r="B20" s="1155">
        <v>2000</v>
      </c>
      <c r="C20" s="1155" t="s">
        <v>1472</v>
      </c>
      <c r="D20" s="874">
        <v>3.5</v>
      </c>
      <c r="E20" s="1165" t="s">
        <v>14768</v>
      </c>
      <c r="F20" s="1092">
        <v>1.5</v>
      </c>
      <c r="G20" s="876">
        <v>3</v>
      </c>
      <c r="H20" s="1092">
        <v>8</v>
      </c>
    </row>
    <row r="21" spans="1:15">
      <c r="A21" s="875" t="s">
        <v>1228</v>
      </c>
      <c r="B21" s="1155">
        <v>2000</v>
      </c>
      <c r="C21" s="1155" t="s">
        <v>1472</v>
      </c>
      <c r="D21" s="874">
        <v>3.4000000000000909</v>
      </c>
      <c r="E21" s="1165" t="s">
        <v>14768</v>
      </c>
      <c r="F21" s="1092">
        <v>1.4000000000000909</v>
      </c>
      <c r="G21" s="876">
        <v>3</v>
      </c>
      <c r="H21" s="1092">
        <v>8</v>
      </c>
    </row>
    <row r="22" spans="1:15">
      <c r="A22" s="875" t="s">
        <v>1229</v>
      </c>
      <c r="B22" s="1155">
        <v>2000</v>
      </c>
      <c r="C22" s="1155" t="s">
        <v>1472</v>
      </c>
      <c r="D22" s="874">
        <v>3.8500000000001364</v>
      </c>
      <c r="E22" s="1165" t="s">
        <v>14768</v>
      </c>
      <c r="F22" s="1092">
        <v>1.8500000000001364</v>
      </c>
      <c r="G22" s="876">
        <v>3</v>
      </c>
      <c r="H22" s="1092">
        <v>9</v>
      </c>
    </row>
    <row r="23" spans="1:15">
      <c r="A23" s="875" t="s">
        <v>1230</v>
      </c>
      <c r="B23" s="1155">
        <v>2000</v>
      </c>
      <c r="C23" s="1155" t="s">
        <v>1472</v>
      </c>
      <c r="D23" s="874">
        <v>3.5999999999999091</v>
      </c>
      <c r="E23" s="1165" t="s">
        <v>14768</v>
      </c>
      <c r="F23" s="1092">
        <v>1.5999999999999091</v>
      </c>
      <c r="G23" s="876">
        <v>4</v>
      </c>
      <c r="H23" s="1092">
        <v>8</v>
      </c>
    </row>
    <row r="24" spans="1:15">
      <c r="A24" s="875" t="s">
        <v>1231</v>
      </c>
      <c r="B24" s="1155">
        <v>2000</v>
      </c>
      <c r="C24" s="1155" t="s">
        <v>1472</v>
      </c>
      <c r="D24" s="874">
        <v>3.803000000000111</v>
      </c>
      <c r="E24" s="1165" t="s">
        <v>14768</v>
      </c>
      <c r="F24" s="1092">
        <v>1.803000000000111</v>
      </c>
      <c r="G24" s="876">
        <v>4</v>
      </c>
      <c r="H24" s="1092">
        <v>9</v>
      </c>
      <c r="J24" s="878" t="s">
        <v>1232</v>
      </c>
      <c r="K24" s="878" t="s">
        <v>1440</v>
      </c>
      <c r="L24" s="878" t="s">
        <v>1233</v>
      </c>
      <c r="O24" s="879" t="s">
        <v>1234</v>
      </c>
    </row>
    <row r="25" spans="1:15">
      <c r="A25" s="875" t="s">
        <v>1235</v>
      </c>
      <c r="B25" s="1155">
        <v>2000</v>
      </c>
      <c r="C25" s="1155" t="s">
        <v>1472</v>
      </c>
      <c r="D25" s="874">
        <v>3.665000000000191</v>
      </c>
      <c r="E25" s="1165" t="s">
        <v>14768</v>
      </c>
      <c r="F25" s="1092">
        <v>1.665000000000191</v>
      </c>
      <c r="G25" s="876">
        <v>3</v>
      </c>
      <c r="H25" s="1092">
        <v>9</v>
      </c>
      <c r="J25" s="875">
        <v>400</v>
      </c>
      <c r="K25" s="1089" t="s">
        <v>1513</v>
      </c>
      <c r="L25" s="1155">
        <v>0</v>
      </c>
      <c r="O25" s="1155">
        <v>58</v>
      </c>
    </row>
    <row r="26" spans="1:15">
      <c r="A26" s="875" t="s">
        <v>1236</v>
      </c>
      <c r="B26" s="1155">
        <v>2000</v>
      </c>
      <c r="C26" s="1155" t="s">
        <v>1472</v>
      </c>
      <c r="D26" s="874">
        <v>3.3499999999999091</v>
      </c>
      <c r="E26" s="1165" t="s">
        <v>14768</v>
      </c>
      <c r="F26" s="1092">
        <v>1.3499999999999091</v>
      </c>
      <c r="G26" s="876">
        <v>3</v>
      </c>
      <c r="H26" s="1092">
        <v>8</v>
      </c>
      <c r="J26" s="875">
        <v>500</v>
      </c>
      <c r="K26" s="1089" t="s">
        <v>1513</v>
      </c>
      <c r="L26" s="1155">
        <v>0</v>
      </c>
    </row>
    <row r="27" spans="1:15">
      <c r="A27" s="875" t="s">
        <v>1237</v>
      </c>
      <c r="B27" s="1155">
        <v>2000</v>
      </c>
      <c r="C27" s="1155" t="s">
        <v>1472</v>
      </c>
      <c r="D27" s="874">
        <v>3.8499999999999091</v>
      </c>
      <c r="E27" s="1165" t="s">
        <v>14768</v>
      </c>
      <c r="F27" s="1092">
        <v>1.8499999999999091</v>
      </c>
      <c r="G27" s="876">
        <v>3</v>
      </c>
      <c r="H27" s="1092">
        <v>9</v>
      </c>
      <c r="J27" s="875">
        <v>600</v>
      </c>
      <c r="K27" s="1089" t="s">
        <v>1513</v>
      </c>
      <c r="L27" s="1155">
        <v>67</v>
      </c>
    </row>
    <row r="28" spans="1:15">
      <c r="A28" s="875" t="s">
        <v>1238</v>
      </c>
      <c r="B28" s="1155">
        <v>2000</v>
      </c>
      <c r="C28" s="1155" t="s">
        <v>1472</v>
      </c>
      <c r="D28" s="874">
        <v>4.1999999999998181</v>
      </c>
      <c r="E28" s="1165" t="s">
        <v>14768</v>
      </c>
      <c r="F28" s="1092">
        <v>2.1999999999998181</v>
      </c>
      <c r="G28" s="876">
        <v>3</v>
      </c>
      <c r="H28" s="1092">
        <v>10</v>
      </c>
      <c r="J28" s="875">
        <v>800</v>
      </c>
      <c r="K28" s="1089" t="s">
        <v>1513</v>
      </c>
      <c r="L28" s="1155">
        <v>6</v>
      </c>
    </row>
    <row r="29" spans="1:15">
      <c r="A29" s="875" t="s">
        <v>1239</v>
      </c>
      <c r="B29" s="1155">
        <v>2000</v>
      </c>
      <c r="C29" s="1155" t="s">
        <v>1472</v>
      </c>
      <c r="D29" s="874">
        <v>3.5499999999999545</v>
      </c>
      <c r="E29" s="1165" t="s">
        <v>14768</v>
      </c>
      <c r="F29" s="1092">
        <v>1.5499999999999545</v>
      </c>
      <c r="G29" s="876">
        <v>3</v>
      </c>
      <c r="H29" s="1092">
        <v>8</v>
      </c>
      <c r="J29" s="875">
        <v>1000</v>
      </c>
      <c r="K29" s="1089" t="s">
        <v>1513</v>
      </c>
      <c r="L29" s="1155">
        <v>8</v>
      </c>
    </row>
    <row r="30" spans="1:15">
      <c r="A30" s="875" t="s">
        <v>1240</v>
      </c>
      <c r="B30" s="1155">
        <v>2000</v>
      </c>
      <c r="C30" s="1155" t="s">
        <v>1472</v>
      </c>
      <c r="D30" s="874">
        <v>3.5</v>
      </c>
      <c r="E30" s="1165" t="s">
        <v>14768</v>
      </c>
      <c r="F30" s="1092">
        <v>1.5</v>
      </c>
      <c r="G30" s="876">
        <v>3</v>
      </c>
      <c r="H30" s="1092">
        <v>8</v>
      </c>
      <c r="J30" s="875">
        <v>1200</v>
      </c>
      <c r="K30" s="1089" t="s">
        <v>1513</v>
      </c>
      <c r="L30" s="1155">
        <v>36</v>
      </c>
    </row>
    <row r="31" spans="1:15">
      <c r="A31" s="875" t="s">
        <v>1241</v>
      </c>
      <c r="B31" s="1155">
        <v>2000</v>
      </c>
      <c r="C31" s="1155" t="s">
        <v>1472</v>
      </c>
      <c r="D31" s="874">
        <v>3.7999999999999545</v>
      </c>
      <c r="E31" s="1165" t="s">
        <v>14768</v>
      </c>
      <c r="F31" s="1092">
        <v>1.7999999999999545</v>
      </c>
      <c r="G31" s="876">
        <v>3</v>
      </c>
      <c r="H31" s="1092">
        <v>9</v>
      </c>
      <c r="J31" s="875">
        <v>1500</v>
      </c>
      <c r="K31" s="1089" t="s">
        <v>1513</v>
      </c>
      <c r="L31" s="1155">
        <v>10</v>
      </c>
    </row>
    <row r="32" spans="1:15">
      <c r="A32" s="875" t="s">
        <v>1242</v>
      </c>
      <c r="B32" s="1155">
        <v>2000</v>
      </c>
      <c r="C32" s="1155" t="s">
        <v>1472</v>
      </c>
      <c r="D32" s="874">
        <v>3.75</v>
      </c>
      <c r="E32" s="1165" t="s">
        <v>14768</v>
      </c>
      <c r="F32" s="1092">
        <v>1.75</v>
      </c>
      <c r="G32" s="876">
        <v>3</v>
      </c>
      <c r="H32" s="1092">
        <v>9</v>
      </c>
      <c r="J32" s="875">
        <v>1650</v>
      </c>
      <c r="K32" s="1089" t="s">
        <v>1472</v>
      </c>
      <c r="L32" s="1155">
        <v>1</v>
      </c>
    </row>
    <row r="33" spans="1:14">
      <c r="A33" s="875" t="s">
        <v>1243</v>
      </c>
      <c r="B33" s="1155">
        <v>2000</v>
      </c>
      <c r="C33" s="1155" t="s">
        <v>1472</v>
      </c>
      <c r="D33" s="874">
        <v>3.5</v>
      </c>
      <c r="E33" s="1165" t="s">
        <v>14768</v>
      </c>
      <c r="F33" s="1092">
        <v>1.5</v>
      </c>
      <c r="G33" s="876">
        <v>3</v>
      </c>
      <c r="H33" s="1092">
        <v>8</v>
      </c>
      <c r="J33" s="875">
        <v>1800</v>
      </c>
      <c r="K33" s="1089" t="s">
        <v>1472</v>
      </c>
      <c r="L33" s="1155">
        <v>2</v>
      </c>
    </row>
    <row r="34" spans="1:14">
      <c r="A34" s="875" t="s">
        <v>1244</v>
      </c>
      <c r="B34" s="1155">
        <v>2000</v>
      </c>
      <c r="C34" s="1155" t="s">
        <v>1472</v>
      </c>
      <c r="D34" s="874">
        <v>3.7999999999999545</v>
      </c>
      <c r="E34" s="1165" t="s">
        <v>14768</v>
      </c>
      <c r="F34" s="1092">
        <v>1.7999999999999545</v>
      </c>
      <c r="G34" s="876">
        <v>3</v>
      </c>
      <c r="H34" s="1092">
        <v>9</v>
      </c>
      <c r="J34" s="875">
        <v>2000</v>
      </c>
      <c r="K34" s="1089" t="s">
        <v>1472</v>
      </c>
      <c r="L34" s="1155">
        <v>16</v>
      </c>
    </row>
    <row r="35" spans="1:14">
      <c r="A35" s="875" t="s">
        <v>1246</v>
      </c>
      <c r="B35" s="1155">
        <v>2200</v>
      </c>
      <c r="C35" s="1155" t="s">
        <v>1472</v>
      </c>
      <c r="D35" s="874">
        <v>4.0499999999999545</v>
      </c>
      <c r="E35" s="1165" t="s">
        <v>14768</v>
      </c>
      <c r="F35" s="1092">
        <v>1.8499999999999543</v>
      </c>
      <c r="G35" s="876">
        <v>3</v>
      </c>
      <c r="H35" s="1092">
        <v>10</v>
      </c>
      <c r="J35" s="875">
        <v>2200</v>
      </c>
      <c r="K35" s="1089" t="s">
        <v>1472</v>
      </c>
      <c r="L35" s="1164">
        <v>6</v>
      </c>
    </row>
    <row r="36" spans="1:14">
      <c r="A36" s="875" t="s">
        <v>1248</v>
      </c>
      <c r="B36" s="1155">
        <v>2200</v>
      </c>
      <c r="C36" s="1155" t="s">
        <v>1472</v>
      </c>
      <c r="D36" s="874">
        <v>3.8999999999998636</v>
      </c>
      <c r="E36" s="1165" t="s">
        <v>14768</v>
      </c>
      <c r="F36" s="1092">
        <v>1.6999999999998634</v>
      </c>
      <c r="G36" s="876">
        <v>3</v>
      </c>
      <c r="H36" s="1092">
        <v>9</v>
      </c>
      <c r="J36" s="875">
        <v>2400</v>
      </c>
      <c r="K36" s="1089" t="s">
        <v>1472</v>
      </c>
      <c r="L36" s="1155">
        <v>31</v>
      </c>
    </row>
    <row r="37" spans="1:14">
      <c r="A37" s="875" t="s">
        <v>1250</v>
      </c>
      <c r="B37" s="1155">
        <v>2200</v>
      </c>
      <c r="C37" s="1155" t="s">
        <v>1472</v>
      </c>
      <c r="D37" s="874">
        <v>3.9000000000000909</v>
      </c>
      <c r="E37" s="1165" t="s">
        <v>14768</v>
      </c>
      <c r="F37" s="1092">
        <v>1.7000000000000908</v>
      </c>
      <c r="G37" s="876">
        <v>3</v>
      </c>
      <c r="H37" s="1092">
        <v>9</v>
      </c>
      <c r="J37" s="875">
        <v>2600</v>
      </c>
      <c r="K37" s="1089" t="s">
        <v>1472</v>
      </c>
      <c r="L37" s="1155">
        <v>2</v>
      </c>
    </row>
    <row r="38" spans="1:14">
      <c r="A38" s="875" t="s">
        <v>1251</v>
      </c>
      <c r="B38" s="1155">
        <v>2200</v>
      </c>
      <c r="C38" s="1155" t="s">
        <v>1472</v>
      </c>
      <c r="D38" s="874">
        <v>3.7000000000000455</v>
      </c>
      <c r="E38" s="1165" t="s">
        <v>14768</v>
      </c>
      <c r="F38" s="1092">
        <v>1.5000000000000453</v>
      </c>
      <c r="G38" s="876">
        <v>3</v>
      </c>
      <c r="H38" s="1092">
        <v>9</v>
      </c>
      <c r="J38" s="1898" t="s">
        <v>1245</v>
      </c>
      <c r="K38" s="1899"/>
      <c r="L38" s="1899"/>
    </row>
    <row r="39" spans="1:14">
      <c r="A39" s="875" t="s">
        <v>1252</v>
      </c>
      <c r="B39" s="1155">
        <v>2200</v>
      </c>
      <c r="C39" s="1155" t="s">
        <v>1472</v>
      </c>
      <c r="D39" s="874">
        <v>3.9500000000000455</v>
      </c>
      <c r="E39" s="1165" t="s">
        <v>14768</v>
      </c>
      <c r="F39" s="1092">
        <v>1.7500000000000453</v>
      </c>
      <c r="G39" s="876">
        <v>3</v>
      </c>
      <c r="H39" s="1092">
        <v>9</v>
      </c>
      <c r="J39" s="875" t="s">
        <v>1247</v>
      </c>
      <c r="K39" s="875"/>
      <c r="L39" s="1155">
        <v>185</v>
      </c>
    </row>
    <row r="40" spans="1:14">
      <c r="A40" s="875" t="s">
        <v>1253</v>
      </c>
      <c r="B40" s="1155">
        <v>2200</v>
      </c>
      <c r="C40" s="1155" t="s">
        <v>1472</v>
      </c>
      <c r="D40" s="874">
        <v>3.75</v>
      </c>
      <c r="E40" s="1165" t="s">
        <v>14768</v>
      </c>
      <c r="F40" s="1092">
        <v>1.5499999999999998</v>
      </c>
      <c r="G40" s="876">
        <v>3</v>
      </c>
      <c r="H40" s="1092">
        <v>9</v>
      </c>
      <c r="J40" s="875" t="s">
        <v>1249</v>
      </c>
      <c r="K40" s="875"/>
      <c r="L40" s="1155">
        <v>0</v>
      </c>
    </row>
    <row r="41" spans="1:14">
      <c r="A41" s="875" t="s">
        <v>1258</v>
      </c>
      <c r="B41" s="1155">
        <v>2400</v>
      </c>
      <c r="C41" s="1155" t="s">
        <v>1472</v>
      </c>
      <c r="D41" s="874">
        <v>3.7999999999999545</v>
      </c>
      <c r="E41" s="1165" t="s">
        <v>14768</v>
      </c>
      <c r="F41" s="1092">
        <v>1.3999999999999546</v>
      </c>
      <c r="G41" s="876">
        <v>3</v>
      </c>
      <c r="H41" s="1092">
        <v>9</v>
      </c>
    </row>
    <row r="42" spans="1:14">
      <c r="A42" s="875" t="s">
        <v>1259</v>
      </c>
      <c r="B42" s="1155">
        <v>2400</v>
      </c>
      <c r="C42" s="1155" t="s">
        <v>1472</v>
      </c>
      <c r="D42" s="874">
        <v>4.3499999999999091</v>
      </c>
      <c r="E42" s="1165" t="s">
        <v>14768</v>
      </c>
      <c r="F42" s="1092">
        <v>1.9499999999999091</v>
      </c>
      <c r="G42" s="876">
        <v>3</v>
      </c>
      <c r="H42" s="1092">
        <v>10</v>
      </c>
    </row>
    <row r="43" spans="1:14">
      <c r="A43" s="875" t="s">
        <v>1260</v>
      </c>
      <c r="B43" s="1155">
        <v>2400</v>
      </c>
      <c r="C43" s="1155" t="s">
        <v>1472</v>
      </c>
      <c r="D43" s="874">
        <v>4.4000000000000909</v>
      </c>
      <c r="E43" s="1165" t="s">
        <v>14768</v>
      </c>
      <c r="F43" s="1092">
        <v>2.000000000000091</v>
      </c>
      <c r="G43" s="876">
        <v>3</v>
      </c>
      <c r="H43" s="1092">
        <v>11</v>
      </c>
    </row>
    <row r="44" spans="1:14" ht="20.25" customHeight="1">
      <c r="A44" s="875" t="s">
        <v>1261</v>
      </c>
      <c r="B44" s="1155">
        <v>2400</v>
      </c>
      <c r="C44" s="1155" t="s">
        <v>1472</v>
      </c>
      <c r="D44" s="874">
        <v>4.2999999999999545</v>
      </c>
      <c r="E44" s="1165" t="s">
        <v>14768</v>
      </c>
      <c r="F44" s="1092">
        <v>1.8999999999999546</v>
      </c>
      <c r="G44" s="876">
        <v>3</v>
      </c>
      <c r="H44" s="1092">
        <v>10</v>
      </c>
      <c r="J44" s="878" t="s">
        <v>1254</v>
      </c>
      <c r="K44" s="878" t="s">
        <v>1255</v>
      </c>
      <c r="L44" s="878" t="s">
        <v>1223</v>
      </c>
      <c r="M44" s="878" t="s">
        <v>1256</v>
      </c>
      <c r="N44" s="878" t="s">
        <v>1257</v>
      </c>
    </row>
    <row r="45" spans="1:14">
      <c r="A45" s="875" t="s">
        <v>1262</v>
      </c>
      <c r="B45" s="1155">
        <v>2400</v>
      </c>
      <c r="C45" s="1155" t="s">
        <v>1472</v>
      </c>
      <c r="D45" s="874">
        <v>4.1000000000001364</v>
      </c>
      <c r="E45" s="1165" t="s">
        <v>14768</v>
      </c>
      <c r="F45" s="1092">
        <v>1.7000000000001365</v>
      </c>
      <c r="G45" s="876">
        <v>3</v>
      </c>
      <c r="H45" s="1092">
        <v>10</v>
      </c>
      <c r="J45" s="875">
        <v>600</v>
      </c>
      <c r="K45" s="877">
        <v>25.933000000000241</v>
      </c>
      <c r="L45" s="877">
        <v>179</v>
      </c>
      <c r="M45" s="877">
        <v>107.39999999999999</v>
      </c>
      <c r="N45" s="1155">
        <v>67</v>
      </c>
    </row>
    <row r="46" spans="1:14">
      <c r="A46" s="875" t="s">
        <v>1263</v>
      </c>
      <c r="B46" s="1155">
        <v>2400</v>
      </c>
      <c r="C46" s="1155" t="s">
        <v>1472</v>
      </c>
      <c r="D46" s="874">
        <v>4</v>
      </c>
      <c r="E46" s="1165" t="s">
        <v>14768</v>
      </c>
      <c r="F46" s="1092">
        <v>1.6</v>
      </c>
      <c r="G46" s="876">
        <v>3</v>
      </c>
      <c r="H46" s="1092">
        <v>9</v>
      </c>
      <c r="J46" s="875">
        <v>800</v>
      </c>
      <c r="K46" s="877">
        <v>1.6000000000001822</v>
      </c>
      <c r="L46" s="877">
        <v>15</v>
      </c>
      <c r="M46" s="877">
        <v>9</v>
      </c>
      <c r="N46" s="1164">
        <v>6</v>
      </c>
    </row>
    <row r="47" spans="1:14">
      <c r="A47" s="875" t="s">
        <v>1264</v>
      </c>
      <c r="B47" s="1155">
        <v>2400</v>
      </c>
      <c r="C47" s="1155" t="s">
        <v>1472</v>
      </c>
      <c r="D47" s="874">
        <v>4.5999999999999091</v>
      </c>
      <c r="E47" s="1165" t="s">
        <v>14768</v>
      </c>
      <c r="F47" s="1092">
        <v>2.1999999999999091</v>
      </c>
      <c r="G47" s="876">
        <v>3</v>
      </c>
      <c r="H47" s="1092">
        <v>11</v>
      </c>
      <c r="J47" s="875">
        <v>1000</v>
      </c>
      <c r="K47" s="877">
        <v>1.049999999999681</v>
      </c>
      <c r="L47" s="877">
        <v>22</v>
      </c>
      <c r="M47" s="877">
        <v>13.2</v>
      </c>
      <c r="N47" s="1164">
        <v>8</v>
      </c>
    </row>
    <row r="48" spans="1:14">
      <c r="A48" s="875" t="s">
        <v>1265</v>
      </c>
      <c r="B48" s="1155">
        <v>2400</v>
      </c>
      <c r="C48" s="1155" t="s">
        <v>1472</v>
      </c>
      <c r="D48" s="874">
        <v>4.4500000000000455</v>
      </c>
      <c r="E48" s="1165" t="s">
        <v>14768</v>
      </c>
      <c r="F48" s="1092">
        <v>2.0500000000000456</v>
      </c>
      <c r="G48" s="876">
        <v>3</v>
      </c>
      <c r="H48" s="1092">
        <v>11</v>
      </c>
      <c r="J48" s="875">
        <v>1200</v>
      </c>
      <c r="K48" s="877">
        <v>21.609999999999591</v>
      </c>
      <c r="L48" s="877">
        <v>217</v>
      </c>
      <c r="M48" s="877">
        <v>130.19999999999999</v>
      </c>
      <c r="N48" s="1164">
        <v>36</v>
      </c>
    </row>
    <row r="49" spans="1:14">
      <c r="A49" s="875" t="s">
        <v>1266</v>
      </c>
      <c r="B49" s="1155">
        <v>2400</v>
      </c>
      <c r="C49" s="1155" t="s">
        <v>1472</v>
      </c>
      <c r="D49" s="874">
        <v>4.0499999999999545</v>
      </c>
      <c r="E49" s="1165" t="s">
        <v>14768</v>
      </c>
      <c r="F49" s="1092">
        <v>1.6499999999999546</v>
      </c>
      <c r="G49" s="876">
        <v>3</v>
      </c>
      <c r="H49" s="1092">
        <v>10</v>
      </c>
      <c r="J49" s="875">
        <v>1500</v>
      </c>
      <c r="K49" s="877">
        <v>7.6899999999998254</v>
      </c>
      <c r="L49" s="877">
        <v>67</v>
      </c>
      <c r="M49" s="877">
        <v>40.199999999999996</v>
      </c>
      <c r="N49" s="1164">
        <v>10</v>
      </c>
    </row>
    <row r="50" spans="1:14">
      <c r="A50" s="875" t="s">
        <v>1267</v>
      </c>
      <c r="B50" s="1155">
        <v>2400</v>
      </c>
      <c r="C50" s="1155" t="s">
        <v>1472</v>
      </c>
      <c r="D50" s="874">
        <v>4.5499999999999545</v>
      </c>
      <c r="E50" s="1165" t="s">
        <v>14768</v>
      </c>
      <c r="F50" s="1092">
        <v>2.1499999999999546</v>
      </c>
      <c r="G50" s="876">
        <v>3</v>
      </c>
      <c r="H50" s="1092">
        <v>11</v>
      </c>
      <c r="J50" s="875">
        <v>1650</v>
      </c>
      <c r="K50" s="877">
        <v>4.4999999999998632</v>
      </c>
      <c r="L50" s="877">
        <v>15</v>
      </c>
      <c r="M50" s="877">
        <v>9</v>
      </c>
      <c r="N50" s="1164">
        <v>1</v>
      </c>
    </row>
    <row r="51" spans="1:14">
      <c r="A51" s="875" t="s">
        <v>1268</v>
      </c>
      <c r="B51" s="1155">
        <v>2400</v>
      </c>
      <c r="C51" s="1155" t="s">
        <v>1472</v>
      </c>
      <c r="D51" s="874">
        <v>4.2000000000000455</v>
      </c>
      <c r="E51" s="1165" t="s">
        <v>14768</v>
      </c>
      <c r="F51" s="1092">
        <v>1.8000000000000456</v>
      </c>
      <c r="G51" s="876">
        <v>3</v>
      </c>
      <c r="H51" s="1092">
        <v>10</v>
      </c>
      <c r="J51" s="875">
        <v>1800</v>
      </c>
      <c r="K51" s="877">
        <v>3.3500000000000454</v>
      </c>
      <c r="L51" s="877">
        <v>16</v>
      </c>
      <c r="M51" s="877">
        <v>9.6</v>
      </c>
      <c r="N51" s="1164">
        <v>2</v>
      </c>
    </row>
    <row r="52" spans="1:14">
      <c r="A52" s="875" t="s">
        <v>1269</v>
      </c>
      <c r="B52" s="1155">
        <v>2400</v>
      </c>
      <c r="C52" s="1155" t="s">
        <v>1472</v>
      </c>
      <c r="D52" s="874">
        <v>4.0999999999999091</v>
      </c>
      <c r="E52" s="1165" t="s">
        <v>14768</v>
      </c>
      <c r="F52" s="1092">
        <v>1.6999999999999091</v>
      </c>
      <c r="G52" s="876">
        <v>3</v>
      </c>
      <c r="H52" s="1092">
        <v>10</v>
      </c>
      <c r="J52" s="875">
        <v>2000</v>
      </c>
      <c r="K52" s="877">
        <v>26.767999999999802</v>
      </c>
      <c r="L52" s="877">
        <v>138</v>
      </c>
      <c r="M52" s="877">
        <v>82.8</v>
      </c>
      <c r="N52" s="1164">
        <v>16</v>
      </c>
    </row>
    <row r="53" spans="1:14">
      <c r="A53" s="875" t="s">
        <v>1270</v>
      </c>
      <c r="B53" s="1155">
        <v>2400</v>
      </c>
      <c r="C53" s="1155" t="s">
        <v>1472</v>
      </c>
      <c r="D53" s="874">
        <v>4.6000000000001364</v>
      </c>
      <c r="E53" s="1165" t="s">
        <v>14768</v>
      </c>
      <c r="F53" s="1092">
        <v>2.2000000000001365</v>
      </c>
      <c r="G53" s="876">
        <v>3</v>
      </c>
      <c r="H53" s="1092">
        <v>11</v>
      </c>
      <c r="J53" s="875">
        <v>2200</v>
      </c>
      <c r="K53" s="877">
        <v>10.050000000000001</v>
      </c>
      <c r="L53" s="877">
        <v>55</v>
      </c>
      <c r="M53" s="877">
        <v>33</v>
      </c>
      <c r="N53" s="1164">
        <v>6</v>
      </c>
    </row>
    <row r="54" spans="1:14">
      <c r="A54" s="875" t="s">
        <v>1271</v>
      </c>
      <c r="B54" s="1155">
        <v>2400</v>
      </c>
      <c r="C54" s="1155" t="s">
        <v>1472</v>
      </c>
      <c r="D54" s="874">
        <v>4.25</v>
      </c>
      <c r="E54" s="1165" t="s">
        <v>14768</v>
      </c>
      <c r="F54" s="1092">
        <v>1.85</v>
      </c>
      <c r="G54" s="876">
        <v>3</v>
      </c>
      <c r="H54" s="1092">
        <v>10</v>
      </c>
      <c r="J54" s="875">
        <v>2400</v>
      </c>
      <c r="K54" s="877">
        <v>73.640000000000214</v>
      </c>
      <c r="L54" s="877">
        <v>354</v>
      </c>
      <c r="M54" s="877">
        <v>212.4</v>
      </c>
      <c r="N54" s="1164">
        <v>31</v>
      </c>
    </row>
    <row r="55" spans="1:14">
      <c r="A55" s="875" t="s">
        <v>1272</v>
      </c>
      <c r="B55" s="1155">
        <v>2400</v>
      </c>
      <c r="C55" s="1155" t="s">
        <v>1472</v>
      </c>
      <c r="D55" s="874">
        <v>4.8000000000001819</v>
      </c>
      <c r="E55" s="1165" t="s">
        <v>14768</v>
      </c>
      <c r="F55" s="1092">
        <v>2.400000000000182</v>
      </c>
      <c r="G55" s="876">
        <v>3</v>
      </c>
      <c r="H55" s="1092">
        <v>12</v>
      </c>
      <c r="J55" s="875">
        <v>2600</v>
      </c>
      <c r="K55" s="877">
        <v>5.3999999999999089</v>
      </c>
      <c r="L55" s="877">
        <v>25</v>
      </c>
      <c r="M55" s="877">
        <v>15</v>
      </c>
      <c r="N55" s="1164">
        <v>2</v>
      </c>
    </row>
    <row r="56" spans="1:14">
      <c r="A56" s="875" t="s">
        <v>1273</v>
      </c>
      <c r="B56" s="1155">
        <v>2400</v>
      </c>
      <c r="C56" s="1155" t="s">
        <v>1472</v>
      </c>
      <c r="D56" s="874">
        <v>4.5999999999999091</v>
      </c>
      <c r="E56" s="1165" t="s">
        <v>14768</v>
      </c>
      <c r="F56" s="1092">
        <v>2.1999999999999091</v>
      </c>
      <c r="G56" s="876">
        <v>3</v>
      </c>
      <c r="H56" s="1092">
        <v>11</v>
      </c>
      <c r="K56" s="608"/>
      <c r="N56" s="1166"/>
    </row>
    <row r="57" spans="1:14">
      <c r="A57" s="875" t="s">
        <v>1274</v>
      </c>
      <c r="B57" s="1155">
        <v>2400</v>
      </c>
      <c r="C57" s="1155" t="s">
        <v>1472</v>
      </c>
      <c r="D57" s="874">
        <v>4.8500000000001364</v>
      </c>
      <c r="E57" s="1165" t="s">
        <v>14768</v>
      </c>
      <c r="F57" s="1092">
        <v>2.4500000000001365</v>
      </c>
      <c r="G57" s="876">
        <v>3</v>
      </c>
      <c r="H57" s="1092">
        <v>12</v>
      </c>
      <c r="K57" s="608"/>
      <c r="N57" s="1166"/>
    </row>
    <row r="58" spans="1:14">
      <c r="A58" s="875" t="s">
        <v>1275</v>
      </c>
      <c r="B58" s="1155">
        <v>2400</v>
      </c>
      <c r="C58" s="1155" t="s">
        <v>1472</v>
      </c>
      <c r="D58" s="874">
        <v>4.2999999999999545</v>
      </c>
      <c r="E58" s="1165" t="s">
        <v>14768</v>
      </c>
      <c r="F58" s="1092">
        <v>1.8999999999999546</v>
      </c>
      <c r="G58" s="876">
        <v>3</v>
      </c>
      <c r="H58" s="1092">
        <v>10</v>
      </c>
      <c r="K58" s="608"/>
      <c r="N58" s="1166"/>
    </row>
    <row r="59" spans="1:14">
      <c r="A59" s="875" t="s">
        <v>1276</v>
      </c>
      <c r="B59" s="1155">
        <v>2400</v>
      </c>
      <c r="C59" s="1155" t="s">
        <v>1472</v>
      </c>
      <c r="D59" s="874">
        <v>4.2799999999999727</v>
      </c>
      <c r="E59" s="1165" t="s">
        <v>14768</v>
      </c>
      <c r="F59" s="1092">
        <v>1.8799999999999728</v>
      </c>
      <c r="G59" s="876">
        <v>3</v>
      </c>
      <c r="H59" s="1092">
        <v>10</v>
      </c>
      <c r="K59" s="608"/>
      <c r="N59" s="1166"/>
    </row>
    <row r="60" spans="1:14">
      <c r="A60" s="875" t="s">
        <v>1277</v>
      </c>
      <c r="B60" s="1155">
        <v>2400</v>
      </c>
      <c r="C60" s="1155" t="s">
        <v>1472</v>
      </c>
      <c r="D60" s="874">
        <v>4.2999999999999545</v>
      </c>
      <c r="E60" s="1165" t="s">
        <v>14768</v>
      </c>
      <c r="F60" s="1092">
        <v>1.8999999999999546</v>
      </c>
      <c r="G60" s="876">
        <v>3</v>
      </c>
      <c r="H60" s="1092">
        <v>10</v>
      </c>
    </row>
    <row r="61" spans="1:14">
      <c r="A61" s="875" t="s">
        <v>1278</v>
      </c>
      <c r="B61" s="1155">
        <v>2400</v>
      </c>
      <c r="C61" s="1155" t="s">
        <v>1472</v>
      </c>
      <c r="D61" s="874">
        <v>5.0999999999999091</v>
      </c>
      <c r="E61" s="1165" t="s">
        <v>14768</v>
      </c>
      <c r="F61" s="1092">
        <v>2.6999999999999091</v>
      </c>
      <c r="G61" s="876">
        <v>3</v>
      </c>
      <c r="H61" s="1092">
        <v>12</v>
      </c>
      <c r="J61" s="1898" t="s">
        <v>1279</v>
      </c>
      <c r="K61" s="1899"/>
      <c r="L61" s="1899"/>
      <c r="M61" s="1899"/>
      <c r="N61" s="1900"/>
    </row>
    <row r="62" spans="1:14">
      <c r="A62" s="875" t="s">
        <v>1280</v>
      </c>
      <c r="B62" s="1155">
        <v>2400</v>
      </c>
      <c r="C62" s="1155" t="s">
        <v>1472</v>
      </c>
      <c r="D62" s="874">
        <v>4.6100000000001273</v>
      </c>
      <c r="E62" s="1165" t="s">
        <v>14768</v>
      </c>
      <c r="F62" s="1092">
        <v>2.2100000000001274</v>
      </c>
      <c r="G62" s="876">
        <v>5</v>
      </c>
      <c r="H62" s="1092">
        <v>11</v>
      </c>
      <c r="J62" s="875" t="s">
        <v>1281</v>
      </c>
      <c r="K62" s="1155" t="s">
        <v>1282</v>
      </c>
      <c r="L62" s="1885" t="s">
        <v>1283</v>
      </c>
      <c r="M62" s="1885"/>
      <c r="N62" s="1885"/>
    </row>
    <row r="63" spans="1:14">
      <c r="A63" s="875" t="s">
        <v>1284</v>
      </c>
      <c r="B63" s="1155">
        <v>2400</v>
      </c>
      <c r="C63" s="1155" t="s">
        <v>1472</v>
      </c>
      <c r="D63" s="874">
        <v>6.5</v>
      </c>
      <c r="E63" s="1165" t="s">
        <v>14768</v>
      </c>
      <c r="F63" s="1092">
        <v>4.0999999999999996</v>
      </c>
      <c r="G63" s="876">
        <v>3</v>
      </c>
      <c r="H63" s="1092">
        <v>16</v>
      </c>
      <c r="J63" s="875">
        <v>400</v>
      </c>
      <c r="K63" s="874">
        <v>1.52</v>
      </c>
      <c r="L63" s="1885" t="s">
        <v>1285</v>
      </c>
      <c r="M63" s="1885"/>
      <c r="N63" s="1885"/>
    </row>
    <row r="64" spans="1:14">
      <c r="A64" s="875" t="s">
        <v>1286</v>
      </c>
      <c r="B64" s="1155">
        <v>2400</v>
      </c>
      <c r="C64" s="1155" t="s">
        <v>1472</v>
      </c>
      <c r="D64" s="874">
        <v>4.7000000000000455</v>
      </c>
      <c r="E64" s="1165" t="s">
        <v>14768</v>
      </c>
      <c r="F64" s="1092">
        <v>2.3000000000000456</v>
      </c>
      <c r="G64" s="876">
        <v>3</v>
      </c>
      <c r="H64" s="1092">
        <v>11</v>
      </c>
      <c r="J64" s="875">
        <v>500</v>
      </c>
      <c r="K64" s="874">
        <v>1.52</v>
      </c>
      <c r="L64" s="1885" t="s">
        <v>1285</v>
      </c>
      <c r="M64" s="1885"/>
      <c r="N64" s="1885"/>
    </row>
    <row r="65" spans="1:14">
      <c r="A65" s="875" t="s">
        <v>1287</v>
      </c>
      <c r="B65" s="1155">
        <v>2400</v>
      </c>
      <c r="C65" s="1155" t="s">
        <v>1472</v>
      </c>
      <c r="D65" s="874">
        <v>4.3499999999999091</v>
      </c>
      <c r="E65" s="1165" t="s">
        <v>14768</v>
      </c>
      <c r="F65" s="1092">
        <v>1.9499999999999091</v>
      </c>
      <c r="G65" s="876">
        <v>3</v>
      </c>
      <c r="H65" s="1092">
        <v>10</v>
      </c>
      <c r="J65" s="875">
        <v>600</v>
      </c>
      <c r="K65" s="874">
        <v>1.52</v>
      </c>
      <c r="L65" s="1885" t="s">
        <v>1285</v>
      </c>
      <c r="M65" s="1885"/>
      <c r="N65" s="1885"/>
    </row>
    <row r="66" spans="1:14">
      <c r="A66" s="875" t="s">
        <v>1288</v>
      </c>
      <c r="B66" s="1155">
        <v>2400</v>
      </c>
      <c r="C66" s="1155" t="s">
        <v>1472</v>
      </c>
      <c r="D66" s="874">
        <v>4.5499999999999545</v>
      </c>
      <c r="E66" s="1165" t="s">
        <v>14768</v>
      </c>
      <c r="F66" s="1092">
        <v>2.1499999999999546</v>
      </c>
      <c r="G66" s="876">
        <v>3</v>
      </c>
      <c r="H66" s="1092">
        <v>11</v>
      </c>
      <c r="J66" s="875">
        <v>800</v>
      </c>
      <c r="K66" s="874">
        <v>1.65</v>
      </c>
      <c r="L66" s="1885" t="s">
        <v>1289</v>
      </c>
      <c r="M66" s="1885"/>
      <c r="N66" s="1885"/>
    </row>
    <row r="67" spans="1:14">
      <c r="A67" s="875" t="s">
        <v>1290</v>
      </c>
      <c r="B67" s="1155">
        <v>2400</v>
      </c>
      <c r="C67" s="1155" t="s">
        <v>1472</v>
      </c>
      <c r="D67" s="874">
        <v>5.4000000000000909</v>
      </c>
      <c r="E67" s="1165" t="s">
        <v>14768</v>
      </c>
      <c r="F67" s="1092">
        <v>3.000000000000091</v>
      </c>
      <c r="G67" s="876">
        <v>3</v>
      </c>
      <c r="H67" s="1092">
        <v>13</v>
      </c>
      <c r="J67" s="875">
        <v>1000</v>
      </c>
      <c r="K67" s="874">
        <v>2.2000000000000002</v>
      </c>
      <c r="L67" s="1885" t="s">
        <v>1291</v>
      </c>
      <c r="M67" s="1885"/>
      <c r="N67" s="1885"/>
    </row>
    <row r="68" spans="1:14">
      <c r="A68" s="875" t="s">
        <v>1292</v>
      </c>
      <c r="B68" s="1155">
        <v>2400</v>
      </c>
      <c r="C68" s="1155" t="s">
        <v>1472</v>
      </c>
      <c r="D68" s="874">
        <v>5</v>
      </c>
      <c r="E68" s="1165" t="s">
        <v>14768</v>
      </c>
      <c r="F68" s="1092">
        <v>2.6</v>
      </c>
      <c r="G68" s="876">
        <v>5</v>
      </c>
      <c r="H68" s="1092">
        <v>12</v>
      </c>
      <c r="J68" s="875">
        <v>1200</v>
      </c>
      <c r="K68" s="874">
        <v>2.2000000000000002</v>
      </c>
      <c r="L68" s="1885" t="s">
        <v>1291</v>
      </c>
      <c r="M68" s="1885"/>
      <c r="N68" s="1885"/>
    </row>
    <row r="69" spans="1:14">
      <c r="A69" s="875" t="s">
        <v>1293</v>
      </c>
      <c r="B69" s="1155">
        <v>2400</v>
      </c>
      <c r="C69" s="1155" t="s">
        <v>1472</v>
      </c>
      <c r="D69" s="874">
        <v>5.9000000000000909</v>
      </c>
      <c r="E69" s="1165" t="s">
        <v>14768</v>
      </c>
      <c r="F69" s="1092">
        <v>3.500000000000091</v>
      </c>
      <c r="G69" s="876">
        <v>3</v>
      </c>
      <c r="H69" s="1092">
        <v>14</v>
      </c>
      <c r="J69" s="875">
        <v>1500</v>
      </c>
      <c r="K69" s="874">
        <v>2.2000000000000002</v>
      </c>
      <c r="L69" s="1885" t="s">
        <v>1294</v>
      </c>
      <c r="M69" s="1885"/>
      <c r="N69" s="1885"/>
    </row>
    <row r="70" spans="1:14">
      <c r="A70" s="875" t="s">
        <v>1295</v>
      </c>
      <c r="B70" s="1155">
        <v>2400</v>
      </c>
      <c r="C70" s="1155" t="s">
        <v>1472</v>
      </c>
      <c r="D70" s="874">
        <v>9.0499999999999545</v>
      </c>
      <c r="E70" s="1165" t="s">
        <v>14768</v>
      </c>
      <c r="F70" s="1092">
        <v>6.6499999999999542</v>
      </c>
      <c r="G70" s="876">
        <v>3</v>
      </c>
      <c r="H70" s="1092">
        <v>22</v>
      </c>
      <c r="J70" s="875">
        <v>1650</v>
      </c>
      <c r="K70" s="874">
        <v>1.65</v>
      </c>
      <c r="L70" s="784"/>
      <c r="M70" s="784"/>
      <c r="N70" s="784"/>
    </row>
    <row r="71" spans="1:14">
      <c r="A71" s="875" t="s">
        <v>1296</v>
      </c>
      <c r="B71" s="1155">
        <v>2400</v>
      </c>
      <c r="C71" s="1155" t="s">
        <v>1472</v>
      </c>
      <c r="D71" s="874">
        <v>6</v>
      </c>
      <c r="E71" s="1165" t="s">
        <v>14768</v>
      </c>
      <c r="F71" s="1092">
        <v>3.6</v>
      </c>
      <c r="G71" s="876">
        <v>3</v>
      </c>
      <c r="H71" s="1092">
        <v>14</v>
      </c>
      <c r="J71" s="875">
        <v>1800</v>
      </c>
      <c r="K71" s="874">
        <v>1.8</v>
      </c>
      <c r="L71" s="784"/>
      <c r="M71" s="784"/>
      <c r="N71" s="784"/>
    </row>
    <row r="72" spans="1:14">
      <c r="A72" s="875" t="s">
        <v>1297</v>
      </c>
      <c r="B72" s="1155">
        <v>2600</v>
      </c>
      <c r="C72" s="1155" t="s">
        <v>1472</v>
      </c>
      <c r="D72" s="874">
        <v>6.3499999999999091</v>
      </c>
      <c r="E72" s="1165" t="s">
        <v>14768</v>
      </c>
      <c r="F72" s="1092">
        <v>3.749999999999909</v>
      </c>
      <c r="G72" s="876">
        <v>4</v>
      </c>
      <c r="H72" s="1092">
        <v>15</v>
      </c>
      <c r="J72" s="875">
        <v>2000</v>
      </c>
      <c r="K72" s="874">
        <v>2</v>
      </c>
      <c r="L72" s="784"/>
      <c r="M72" s="784"/>
      <c r="N72" s="784"/>
    </row>
    <row r="73" spans="1:14">
      <c r="A73" s="875" t="s">
        <v>1298</v>
      </c>
      <c r="B73" s="1155">
        <v>2600</v>
      </c>
      <c r="C73" s="1155" t="s">
        <v>1472</v>
      </c>
      <c r="D73" s="874">
        <v>4.25</v>
      </c>
      <c r="E73" s="1165" t="s">
        <v>14768</v>
      </c>
      <c r="F73" s="1092">
        <v>1.65</v>
      </c>
      <c r="G73" s="876">
        <v>3</v>
      </c>
      <c r="H73" s="1092">
        <v>10</v>
      </c>
      <c r="J73" s="875">
        <v>2200</v>
      </c>
      <c r="K73" s="874">
        <v>2.2000000000000002</v>
      </c>
      <c r="L73" s="784"/>
      <c r="M73" s="784"/>
      <c r="N73" s="784"/>
    </row>
    <row r="74" spans="1:14">
      <c r="A74" s="875" t="s">
        <v>1299</v>
      </c>
      <c r="B74" s="1155">
        <v>600</v>
      </c>
      <c r="C74" s="1155" t="s">
        <v>1513</v>
      </c>
      <c r="D74" s="874">
        <v>1.9000000000000909</v>
      </c>
      <c r="E74" s="1165" t="s">
        <v>14768</v>
      </c>
      <c r="F74" s="1092">
        <v>0.38000000000009093</v>
      </c>
      <c r="G74" s="876">
        <v>2</v>
      </c>
      <c r="H74" s="1092">
        <v>4</v>
      </c>
      <c r="J74" s="875">
        <v>2400</v>
      </c>
      <c r="K74" s="874">
        <v>2.4</v>
      </c>
      <c r="L74" s="784"/>
      <c r="M74" s="784"/>
      <c r="N74" s="784"/>
    </row>
    <row r="75" spans="1:14">
      <c r="A75" s="875" t="s">
        <v>1300</v>
      </c>
      <c r="B75" s="1155">
        <v>600</v>
      </c>
      <c r="C75" s="1155" t="s">
        <v>1513</v>
      </c>
      <c r="D75" s="874">
        <v>2.5109999999999673</v>
      </c>
      <c r="E75" s="1165" t="s">
        <v>14768</v>
      </c>
      <c r="F75" s="1092">
        <v>0.99099999999996724</v>
      </c>
      <c r="G75" s="876">
        <v>3</v>
      </c>
      <c r="H75" s="1092">
        <v>6</v>
      </c>
      <c r="J75" s="875">
        <v>2600</v>
      </c>
      <c r="K75" s="874">
        <v>2.6</v>
      </c>
      <c r="L75" s="784"/>
      <c r="M75" s="784"/>
      <c r="N75" s="784"/>
    </row>
    <row r="76" spans="1:14">
      <c r="A76" s="875" t="s">
        <v>1301</v>
      </c>
      <c r="B76" s="1155">
        <v>600</v>
      </c>
      <c r="C76" s="1155" t="s">
        <v>1513</v>
      </c>
      <c r="D76" s="874">
        <v>2.63799999999992</v>
      </c>
      <c r="E76" s="1165" t="s">
        <v>14768</v>
      </c>
      <c r="F76" s="1092">
        <v>1.1179999999999199</v>
      </c>
      <c r="G76" s="876">
        <v>3</v>
      </c>
      <c r="H76" s="1092">
        <v>6</v>
      </c>
      <c r="J76" s="875">
        <v>2800</v>
      </c>
      <c r="K76" s="874">
        <v>2.8</v>
      </c>
      <c r="L76" s="784"/>
      <c r="M76" s="784"/>
      <c r="N76" s="784"/>
    </row>
    <row r="77" spans="1:14">
      <c r="A77" s="875" t="s">
        <v>1302</v>
      </c>
      <c r="B77" s="1155">
        <v>600</v>
      </c>
      <c r="C77" s="1155" t="s">
        <v>1513</v>
      </c>
      <c r="D77" s="874">
        <v>1.9000000000000909</v>
      </c>
      <c r="E77" s="1165" t="s">
        <v>14768</v>
      </c>
      <c r="F77" s="1092">
        <v>0.38000000000009093</v>
      </c>
      <c r="G77" s="876">
        <v>3</v>
      </c>
      <c r="H77" s="1092">
        <v>4</v>
      </c>
      <c r="J77" s="875">
        <v>3000</v>
      </c>
      <c r="K77" s="874">
        <v>3</v>
      </c>
      <c r="L77" s="784"/>
      <c r="M77" s="784"/>
      <c r="N77" s="784"/>
    </row>
    <row r="78" spans="1:14">
      <c r="A78" s="875" t="s">
        <v>1303</v>
      </c>
      <c r="B78" s="1155">
        <v>600</v>
      </c>
      <c r="C78" s="1155" t="s">
        <v>1513</v>
      </c>
      <c r="D78" s="874">
        <v>1.9000000000000909</v>
      </c>
      <c r="E78" s="1165" t="s">
        <v>14768</v>
      </c>
      <c r="F78" s="1092">
        <v>0.38000000000009093</v>
      </c>
      <c r="G78" s="876">
        <v>1</v>
      </c>
      <c r="H78" s="1092">
        <v>4</v>
      </c>
      <c r="J78" s="875">
        <v>3200</v>
      </c>
      <c r="K78" s="874">
        <v>3.2</v>
      </c>
      <c r="L78" s="784"/>
      <c r="M78" s="784"/>
      <c r="N78" s="784"/>
    </row>
    <row r="79" spans="1:14">
      <c r="A79" s="875" t="s">
        <v>1304</v>
      </c>
      <c r="B79" s="1155">
        <v>600</v>
      </c>
      <c r="C79" s="1155" t="s">
        <v>1513</v>
      </c>
      <c r="D79" s="874">
        <v>1.9000000000000909</v>
      </c>
      <c r="E79" s="1165" t="s">
        <v>14768</v>
      </c>
      <c r="F79" s="1092">
        <v>0.38000000000009093</v>
      </c>
      <c r="G79" s="876">
        <v>1</v>
      </c>
      <c r="H79" s="1092">
        <v>4</v>
      </c>
      <c r="J79" s="875">
        <v>3400</v>
      </c>
      <c r="K79" s="874">
        <v>3.4</v>
      </c>
      <c r="L79" s="784"/>
      <c r="M79" s="784"/>
      <c r="N79" s="784"/>
    </row>
    <row r="80" spans="1:14">
      <c r="A80" s="875" t="s">
        <v>1305</v>
      </c>
      <c r="B80" s="1155">
        <v>600</v>
      </c>
      <c r="C80" s="1155" t="s">
        <v>1513</v>
      </c>
      <c r="D80" s="874">
        <v>1.9000000000000909</v>
      </c>
      <c r="E80" s="1165" t="s">
        <v>14768</v>
      </c>
      <c r="F80" s="1092">
        <v>0.38000000000009093</v>
      </c>
      <c r="G80" s="876">
        <v>1</v>
      </c>
      <c r="H80" s="1092">
        <v>4</v>
      </c>
    </row>
    <row r="81" spans="1:16">
      <c r="A81" s="875" t="s">
        <v>1306</v>
      </c>
      <c r="B81" s="1155">
        <v>600</v>
      </c>
      <c r="C81" s="1155" t="s">
        <v>1513</v>
      </c>
      <c r="D81" s="874">
        <v>1.9499999999998181</v>
      </c>
      <c r="E81" s="1165" t="s">
        <v>14768</v>
      </c>
      <c r="F81" s="1092">
        <v>0.42999999999981808</v>
      </c>
      <c r="G81" s="876">
        <v>0</v>
      </c>
      <c r="H81" s="1092">
        <v>4</v>
      </c>
    </row>
    <row r="82" spans="1:16">
      <c r="A82" s="875" t="s">
        <v>1307</v>
      </c>
      <c r="B82" s="1155">
        <v>600</v>
      </c>
      <c r="C82" s="1155" t="s">
        <v>1513</v>
      </c>
      <c r="D82" s="874">
        <v>1.9000000000000909</v>
      </c>
      <c r="E82" s="1165" t="s">
        <v>14768</v>
      </c>
      <c r="F82" s="1092">
        <v>0.38000000000009093</v>
      </c>
      <c r="G82" s="876">
        <v>1</v>
      </c>
      <c r="H82" s="1092">
        <v>4</v>
      </c>
    </row>
    <row r="83" spans="1:16" ht="22.5" customHeight="1">
      <c r="A83" s="875" t="s">
        <v>1308</v>
      </c>
      <c r="B83" s="1155">
        <v>1000</v>
      </c>
      <c r="C83" s="1155" t="s">
        <v>1513</v>
      </c>
      <c r="D83" s="874">
        <v>2.2999999999999545</v>
      </c>
      <c r="E83" s="1165" t="s">
        <v>14768</v>
      </c>
      <c r="F83" s="1092">
        <v>9.9999999999954348E-2</v>
      </c>
      <c r="G83" s="876">
        <v>1</v>
      </c>
      <c r="H83" s="1092">
        <v>5</v>
      </c>
      <c r="J83" s="1894" t="s">
        <v>1309</v>
      </c>
      <c r="K83" s="1106" t="s">
        <v>710</v>
      </c>
      <c r="L83" s="1106" t="s">
        <v>1310</v>
      </c>
      <c r="M83" s="1107" t="s">
        <v>1311</v>
      </c>
      <c r="N83" s="1107" t="s">
        <v>1312</v>
      </c>
      <c r="O83" s="1107" t="s">
        <v>1313</v>
      </c>
      <c r="P83" s="1107" t="s">
        <v>1314</v>
      </c>
    </row>
    <row r="84" spans="1:16">
      <c r="A84" s="875" t="s">
        <v>1315</v>
      </c>
      <c r="B84" s="1155">
        <v>1500</v>
      </c>
      <c r="C84" s="1155" t="s">
        <v>1513</v>
      </c>
      <c r="D84" s="874">
        <v>2.7999999999999545</v>
      </c>
      <c r="E84" s="1165" t="s">
        <v>14768</v>
      </c>
      <c r="F84" s="1092">
        <v>0.59999999999995435</v>
      </c>
      <c r="G84" s="876">
        <v>2</v>
      </c>
      <c r="H84" s="1092">
        <v>6</v>
      </c>
      <c r="J84" s="1894"/>
      <c r="K84" s="1108">
        <v>38</v>
      </c>
      <c r="L84" s="841">
        <v>152</v>
      </c>
      <c r="M84" s="1104">
        <v>139.84</v>
      </c>
      <c r="N84" s="1104">
        <v>97.28</v>
      </c>
      <c r="O84" s="1104">
        <v>76</v>
      </c>
      <c r="P84" s="1105">
        <v>38</v>
      </c>
    </row>
    <row r="85" spans="1:16">
      <c r="A85" s="875" t="s">
        <v>1316</v>
      </c>
      <c r="B85" s="1155">
        <v>1500</v>
      </c>
      <c r="C85" s="1155" t="s">
        <v>1513</v>
      </c>
      <c r="D85" s="874">
        <v>3.1299999999998818</v>
      </c>
      <c r="E85" s="1165" t="s">
        <v>14768</v>
      </c>
      <c r="F85" s="1092">
        <v>0.92999999999988159</v>
      </c>
      <c r="G85" s="876">
        <v>3</v>
      </c>
      <c r="H85" s="1092">
        <v>7</v>
      </c>
    </row>
    <row r="86" spans="1:16">
      <c r="A86" s="875" t="s">
        <v>1317</v>
      </c>
      <c r="B86" s="1155">
        <v>1500</v>
      </c>
      <c r="C86" s="1155" t="s">
        <v>1513</v>
      </c>
      <c r="D86" s="874">
        <v>3.5099999999999909</v>
      </c>
      <c r="E86" s="1165" t="s">
        <v>14768</v>
      </c>
      <c r="F86" s="1092">
        <v>1.3099999999999907</v>
      </c>
      <c r="G86" s="876">
        <v>4</v>
      </c>
      <c r="H86" s="1092">
        <v>8</v>
      </c>
    </row>
    <row r="87" spans="1:16">
      <c r="A87" s="875" t="s">
        <v>1318</v>
      </c>
      <c r="B87" s="1155">
        <v>1500</v>
      </c>
      <c r="C87" s="1155" t="s">
        <v>1513</v>
      </c>
      <c r="D87" s="874">
        <v>2.7999999999999545</v>
      </c>
      <c r="E87" s="1165" t="s">
        <v>14768</v>
      </c>
      <c r="F87" s="1092">
        <v>0.59999999999995435</v>
      </c>
      <c r="G87" s="876">
        <v>2</v>
      </c>
      <c r="H87" s="1092">
        <v>6</v>
      </c>
    </row>
    <row r="88" spans="1:16">
      <c r="A88" s="875" t="s">
        <v>1319</v>
      </c>
      <c r="B88" s="1155">
        <v>600</v>
      </c>
      <c r="C88" s="1155" t="s">
        <v>1513</v>
      </c>
      <c r="D88" s="874">
        <v>1.9000000000000909</v>
      </c>
      <c r="E88" s="1165" t="s">
        <v>14768</v>
      </c>
      <c r="F88" s="1092">
        <v>0.38000000000009093</v>
      </c>
      <c r="G88" s="876">
        <v>1</v>
      </c>
      <c r="H88" s="1092">
        <v>4</v>
      </c>
    </row>
    <row r="89" spans="1:16">
      <c r="A89" s="875" t="s">
        <v>1320</v>
      </c>
      <c r="B89" s="1155">
        <v>600</v>
      </c>
      <c r="C89" s="1155" t="s">
        <v>1513</v>
      </c>
      <c r="D89" s="874">
        <v>2.0999999999999091</v>
      </c>
      <c r="E89" s="1165" t="s">
        <v>14768</v>
      </c>
      <c r="F89" s="1092">
        <v>0.57999999999990903</v>
      </c>
      <c r="G89" s="876">
        <v>1</v>
      </c>
      <c r="H89" s="1092">
        <v>5</v>
      </c>
    </row>
    <row r="90" spans="1:16">
      <c r="A90" s="875" t="s">
        <v>1321</v>
      </c>
      <c r="B90" s="1155">
        <v>600</v>
      </c>
      <c r="C90" s="1155" t="s">
        <v>1513</v>
      </c>
      <c r="D90" s="874">
        <v>1.9000000000000909</v>
      </c>
      <c r="E90" s="1165" t="s">
        <v>14768</v>
      </c>
      <c r="F90" s="1092">
        <v>0.38000000000009093</v>
      </c>
      <c r="G90" s="876">
        <v>1</v>
      </c>
      <c r="H90" s="1092">
        <v>4</v>
      </c>
    </row>
    <row r="91" spans="1:16">
      <c r="A91" s="875" t="s">
        <v>1322</v>
      </c>
      <c r="B91" s="1155">
        <v>600</v>
      </c>
      <c r="C91" s="1155" t="s">
        <v>1513</v>
      </c>
      <c r="D91" s="874">
        <v>1.9500000000000455</v>
      </c>
      <c r="E91" s="1165" t="s">
        <v>14768</v>
      </c>
      <c r="F91" s="1092">
        <v>0.43000000000004546</v>
      </c>
      <c r="G91" s="876">
        <v>1</v>
      </c>
      <c r="H91" s="1092">
        <v>4</v>
      </c>
    </row>
    <row r="92" spans="1:16">
      <c r="A92" s="875" t="s">
        <v>1323</v>
      </c>
      <c r="B92" s="1155">
        <v>600</v>
      </c>
      <c r="C92" s="1155" t="s">
        <v>1513</v>
      </c>
      <c r="D92" s="874">
        <v>1.9000000000000909</v>
      </c>
      <c r="E92" s="1165" t="s">
        <v>14768</v>
      </c>
      <c r="F92" s="1092">
        <v>0.38000000000009093</v>
      </c>
      <c r="G92" s="876">
        <v>2</v>
      </c>
      <c r="H92" s="1092">
        <v>4</v>
      </c>
    </row>
    <row r="93" spans="1:16">
      <c r="A93" s="875" t="s">
        <v>1324</v>
      </c>
      <c r="B93" s="1155">
        <v>600</v>
      </c>
      <c r="C93" s="1155" t="s">
        <v>1513</v>
      </c>
      <c r="D93" s="874">
        <v>1.9000000000000909</v>
      </c>
      <c r="E93" s="1165" t="s">
        <v>14768</v>
      </c>
      <c r="F93" s="1092">
        <v>0.38000000000009093</v>
      </c>
      <c r="G93" s="876">
        <v>1</v>
      </c>
      <c r="H93" s="1092">
        <v>4</v>
      </c>
    </row>
    <row r="94" spans="1:16">
      <c r="A94" s="875" t="s">
        <v>1325</v>
      </c>
      <c r="B94" s="1155">
        <v>1000</v>
      </c>
      <c r="C94" s="1155" t="s">
        <v>1513</v>
      </c>
      <c r="D94" s="874">
        <v>2.2999999999999545</v>
      </c>
      <c r="E94" s="1165" t="s">
        <v>14768</v>
      </c>
      <c r="F94" s="1092">
        <v>9.9999999999954348E-2</v>
      </c>
      <c r="G94" s="876">
        <v>1</v>
      </c>
      <c r="H94" s="1092">
        <v>5</v>
      </c>
    </row>
    <row r="95" spans="1:16">
      <c r="A95" s="875" t="s">
        <v>1326</v>
      </c>
      <c r="B95" s="1155">
        <v>1000</v>
      </c>
      <c r="C95" s="1155" t="s">
        <v>1513</v>
      </c>
      <c r="D95" s="874">
        <v>2.5499999999999545</v>
      </c>
      <c r="E95" s="1165" t="s">
        <v>14768</v>
      </c>
      <c r="F95" s="1092">
        <v>0.34999999999995435</v>
      </c>
      <c r="G95" s="876">
        <v>1</v>
      </c>
      <c r="H95" s="1092">
        <v>6</v>
      </c>
    </row>
    <row r="96" spans="1:16">
      <c r="A96" s="875" t="s">
        <v>1327</v>
      </c>
      <c r="B96" s="1155">
        <v>1000</v>
      </c>
      <c r="C96" s="1155" t="s">
        <v>1513</v>
      </c>
      <c r="D96" s="874">
        <v>2.6999999999998181</v>
      </c>
      <c r="E96" s="1165" t="s">
        <v>14768</v>
      </c>
      <c r="F96" s="1092">
        <v>0.49999999999981792</v>
      </c>
      <c r="G96" s="876">
        <v>1</v>
      </c>
      <c r="H96" s="1092">
        <v>6</v>
      </c>
    </row>
    <row r="97" spans="1:8">
      <c r="A97" s="875" t="s">
        <v>1328</v>
      </c>
      <c r="B97" s="1155">
        <v>1200</v>
      </c>
      <c r="C97" s="1155" t="s">
        <v>1513</v>
      </c>
      <c r="D97" s="874">
        <v>2.75</v>
      </c>
      <c r="E97" s="1165" t="s">
        <v>14768</v>
      </c>
      <c r="F97" s="1092">
        <v>0.54999999999999982</v>
      </c>
      <c r="G97" s="876">
        <v>1</v>
      </c>
      <c r="H97" s="1092">
        <v>6</v>
      </c>
    </row>
    <row r="98" spans="1:8">
      <c r="A98" s="875" t="s">
        <v>1329</v>
      </c>
      <c r="B98" s="1155">
        <v>1200</v>
      </c>
      <c r="C98" s="1155" t="s">
        <v>1513</v>
      </c>
      <c r="D98" s="874">
        <v>2.5</v>
      </c>
      <c r="E98" s="1165" t="s">
        <v>14768</v>
      </c>
      <c r="F98" s="1092">
        <v>0.29999999999999982</v>
      </c>
      <c r="G98" s="876">
        <v>1</v>
      </c>
      <c r="H98" s="1092">
        <v>6</v>
      </c>
    </row>
    <row r="99" spans="1:8">
      <c r="A99" s="875" t="s">
        <v>1330</v>
      </c>
      <c r="B99" s="1155">
        <v>1200</v>
      </c>
      <c r="C99" s="1155" t="s">
        <v>1513</v>
      </c>
      <c r="D99" s="874">
        <v>2.75</v>
      </c>
      <c r="E99" s="1165" t="s">
        <v>14768</v>
      </c>
      <c r="F99" s="1092">
        <v>0.54999999999999982</v>
      </c>
      <c r="G99" s="876">
        <v>1</v>
      </c>
      <c r="H99" s="1092">
        <v>6</v>
      </c>
    </row>
    <row r="100" spans="1:8">
      <c r="A100" s="875" t="s">
        <v>1331</v>
      </c>
      <c r="B100" s="1155">
        <v>1200</v>
      </c>
      <c r="C100" s="1155" t="s">
        <v>1513</v>
      </c>
      <c r="D100" s="874">
        <v>2.5499999999999545</v>
      </c>
      <c r="E100" s="1165" t="s">
        <v>14768</v>
      </c>
      <c r="F100" s="1092">
        <v>0.34999999999995435</v>
      </c>
      <c r="G100" s="876">
        <v>1</v>
      </c>
      <c r="H100" s="1092">
        <v>6</v>
      </c>
    </row>
    <row r="101" spans="1:8">
      <c r="A101" s="875" t="s">
        <v>1332</v>
      </c>
      <c r="B101" s="1155">
        <v>1200</v>
      </c>
      <c r="C101" s="1155" t="s">
        <v>1513</v>
      </c>
      <c r="D101" s="874">
        <v>2.5499999999999545</v>
      </c>
      <c r="E101" s="1165" t="s">
        <v>14768</v>
      </c>
      <c r="F101" s="1092">
        <v>0.34999999999995435</v>
      </c>
      <c r="G101" s="876">
        <v>1</v>
      </c>
      <c r="H101" s="1092">
        <v>6</v>
      </c>
    </row>
    <row r="102" spans="1:8">
      <c r="A102" s="875" t="s">
        <v>1333</v>
      </c>
      <c r="B102" s="1155">
        <v>1200</v>
      </c>
      <c r="C102" s="1155" t="s">
        <v>1513</v>
      </c>
      <c r="D102" s="874">
        <v>2.5999999999999091</v>
      </c>
      <c r="E102" s="1165" t="s">
        <v>14768</v>
      </c>
      <c r="F102" s="1092">
        <v>0.39999999999990887</v>
      </c>
      <c r="G102" s="876">
        <v>1</v>
      </c>
      <c r="H102" s="1092">
        <v>6</v>
      </c>
    </row>
    <row r="103" spans="1:8">
      <c r="A103" s="875" t="s">
        <v>1334</v>
      </c>
      <c r="B103" s="1155">
        <v>1200</v>
      </c>
      <c r="C103" s="1155" t="s">
        <v>1513</v>
      </c>
      <c r="D103" s="874">
        <v>2.5</v>
      </c>
      <c r="E103" s="1165" t="s">
        <v>14768</v>
      </c>
      <c r="F103" s="1092">
        <v>0.29999999999999982</v>
      </c>
      <c r="G103" s="876">
        <v>1</v>
      </c>
      <c r="H103" s="1092">
        <v>6</v>
      </c>
    </row>
    <row r="104" spans="1:8">
      <c r="A104" s="875" t="s">
        <v>1335</v>
      </c>
      <c r="B104" s="1155">
        <v>1200</v>
      </c>
      <c r="C104" s="1155" t="s">
        <v>1513</v>
      </c>
      <c r="D104" s="874">
        <v>2.6499999999998636</v>
      </c>
      <c r="E104" s="1165" t="s">
        <v>14768</v>
      </c>
      <c r="F104" s="1092">
        <v>0.4499999999998634</v>
      </c>
      <c r="G104" s="876">
        <v>2</v>
      </c>
      <c r="H104" s="1092">
        <v>6</v>
      </c>
    </row>
    <row r="105" spans="1:8">
      <c r="A105" s="875" t="s">
        <v>1336</v>
      </c>
      <c r="B105" s="1155">
        <v>1200</v>
      </c>
      <c r="C105" s="1155" t="s">
        <v>1513</v>
      </c>
      <c r="D105" s="874">
        <v>2.8500000000001364</v>
      </c>
      <c r="E105" s="1165" t="s">
        <v>14768</v>
      </c>
      <c r="F105" s="1092">
        <v>0.65000000000013625</v>
      </c>
      <c r="G105" s="876">
        <v>2</v>
      </c>
      <c r="H105" s="1092">
        <v>7</v>
      </c>
    </row>
    <row r="106" spans="1:8">
      <c r="A106" s="875" t="s">
        <v>1337</v>
      </c>
      <c r="B106" s="1155">
        <v>1200</v>
      </c>
      <c r="C106" s="1155" t="s">
        <v>1513</v>
      </c>
      <c r="D106" s="874">
        <v>2.7000000000000455</v>
      </c>
      <c r="E106" s="1165" t="s">
        <v>14768</v>
      </c>
      <c r="F106" s="1092">
        <v>0.5000000000000453</v>
      </c>
      <c r="G106" s="876">
        <v>1</v>
      </c>
      <c r="H106" s="1092">
        <v>6</v>
      </c>
    </row>
    <row r="107" spans="1:8">
      <c r="A107" s="875" t="s">
        <v>1338</v>
      </c>
      <c r="B107" s="1155">
        <v>1200</v>
      </c>
      <c r="C107" s="1155" t="s">
        <v>1513</v>
      </c>
      <c r="D107" s="874">
        <v>2.6500000000000909</v>
      </c>
      <c r="E107" s="1165" t="s">
        <v>14768</v>
      </c>
      <c r="F107" s="1092">
        <v>0.45000000000009077</v>
      </c>
      <c r="G107" s="876">
        <v>1</v>
      </c>
      <c r="H107" s="1092">
        <v>6</v>
      </c>
    </row>
    <row r="108" spans="1:8">
      <c r="A108" s="875" t="s">
        <v>1339</v>
      </c>
      <c r="B108" s="1155">
        <v>1200</v>
      </c>
      <c r="C108" s="1155" t="s">
        <v>1513</v>
      </c>
      <c r="D108" s="874">
        <v>2.75</v>
      </c>
      <c r="E108" s="1165" t="s">
        <v>14768</v>
      </c>
      <c r="F108" s="1092">
        <v>0.54999999999999982</v>
      </c>
      <c r="G108" s="876">
        <v>1</v>
      </c>
      <c r="H108" s="1092">
        <v>6</v>
      </c>
    </row>
    <row r="109" spans="1:8">
      <c r="A109" s="875" t="s">
        <v>1340</v>
      </c>
      <c r="B109" s="1155">
        <v>1200</v>
      </c>
      <c r="C109" s="1155" t="s">
        <v>1513</v>
      </c>
      <c r="D109" s="874">
        <v>2.5999999999999091</v>
      </c>
      <c r="E109" s="1165" t="s">
        <v>14768</v>
      </c>
      <c r="F109" s="1092">
        <v>0.39999999999990887</v>
      </c>
      <c r="G109" s="876">
        <v>1</v>
      </c>
      <c r="H109" s="1092">
        <v>6</v>
      </c>
    </row>
    <row r="110" spans="1:8">
      <c r="A110" s="875" t="s">
        <v>1341</v>
      </c>
      <c r="B110" s="1155">
        <v>1200</v>
      </c>
      <c r="C110" s="1155" t="s">
        <v>1513</v>
      </c>
      <c r="D110" s="874">
        <v>2.6999999999998181</v>
      </c>
      <c r="E110" s="1165" t="s">
        <v>14768</v>
      </c>
      <c r="F110" s="1092">
        <v>0.49999999999981792</v>
      </c>
      <c r="G110" s="876">
        <v>1</v>
      </c>
      <c r="H110" s="1092">
        <v>6</v>
      </c>
    </row>
    <row r="111" spans="1:8">
      <c r="A111" s="875" t="s">
        <v>1342</v>
      </c>
      <c r="B111" s="1155">
        <v>1200</v>
      </c>
      <c r="C111" s="1155" t="s">
        <v>1513</v>
      </c>
      <c r="D111" s="874">
        <v>2.7999999999999545</v>
      </c>
      <c r="E111" s="1165" t="s">
        <v>14768</v>
      </c>
      <c r="F111" s="1092">
        <v>0.59999999999995435</v>
      </c>
      <c r="G111" s="876">
        <v>1</v>
      </c>
      <c r="H111" s="1092">
        <v>6</v>
      </c>
    </row>
    <row r="112" spans="1:8">
      <c r="A112" s="875" t="s">
        <v>1343</v>
      </c>
      <c r="B112" s="1155">
        <v>1200</v>
      </c>
      <c r="C112" s="1155" t="s">
        <v>1513</v>
      </c>
      <c r="D112" s="874">
        <v>3.0500000000001819</v>
      </c>
      <c r="E112" s="1165" t="s">
        <v>14768</v>
      </c>
      <c r="F112" s="1092">
        <v>0.85000000000018172</v>
      </c>
      <c r="G112" s="876">
        <v>1</v>
      </c>
      <c r="H112" s="1092">
        <v>7</v>
      </c>
    </row>
    <row r="113" spans="1:8">
      <c r="A113" s="875" t="s">
        <v>1344</v>
      </c>
      <c r="B113" s="1155">
        <v>1200</v>
      </c>
      <c r="C113" s="1155" t="s">
        <v>1513</v>
      </c>
      <c r="D113" s="874">
        <v>3.0499999999999545</v>
      </c>
      <c r="E113" s="1165" t="s">
        <v>14768</v>
      </c>
      <c r="F113" s="1092">
        <v>0.84999999999995435</v>
      </c>
      <c r="G113" s="876">
        <v>1</v>
      </c>
      <c r="H113" s="1092">
        <v>7</v>
      </c>
    </row>
    <row r="114" spans="1:8">
      <c r="A114" s="875" t="s">
        <v>1345</v>
      </c>
      <c r="B114" s="1155">
        <v>1200</v>
      </c>
      <c r="C114" s="1155" t="s">
        <v>1513</v>
      </c>
      <c r="D114" s="874">
        <v>3.0999999999999091</v>
      </c>
      <c r="E114" s="1165" t="s">
        <v>14768</v>
      </c>
      <c r="F114" s="1092">
        <v>0.89999999999990887</v>
      </c>
      <c r="G114" s="876">
        <v>1</v>
      </c>
      <c r="H114" s="1092">
        <v>7</v>
      </c>
    </row>
    <row r="115" spans="1:8">
      <c r="A115" s="875" t="s">
        <v>1346</v>
      </c>
      <c r="B115" s="1155">
        <v>1200</v>
      </c>
      <c r="C115" s="1155" t="s">
        <v>1513</v>
      </c>
      <c r="D115" s="874">
        <v>2.5999999999999091</v>
      </c>
      <c r="E115" s="1165" t="s">
        <v>14768</v>
      </c>
      <c r="F115" s="1092">
        <v>0.39999999999990887</v>
      </c>
      <c r="G115" s="876">
        <v>1</v>
      </c>
      <c r="H115" s="1092">
        <v>6</v>
      </c>
    </row>
    <row r="116" spans="1:8">
      <c r="A116" s="875" t="s">
        <v>1347</v>
      </c>
      <c r="B116" s="1155">
        <v>1200</v>
      </c>
      <c r="C116" s="1155" t="s">
        <v>1513</v>
      </c>
      <c r="D116" s="874">
        <v>3.1000000000001364</v>
      </c>
      <c r="E116" s="1165" t="s">
        <v>14768</v>
      </c>
      <c r="F116" s="1092">
        <v>0.90000000000013625</v>
      </c>
      <c r="G116" s="876">
        <v>1</v>
      </c>
      <c r="H116" s="1092">
        <v>7</v>
      </c>
    </row>
    <row r="117" spans="1:8">
      <c r="A117" s="875" t="s">
        <v>1348</v>
      </c>
      <c r="B117" s="1155">
        <v>1500</v>
      </c>
      <c r="C117" s="1155" t="s">
        <v>1513</v>
      </c>
      <c r="D117" s="874">
        <v>2.7999999999999545</v>
      </c>
      <c r="E117" s="1165" t="s">
        <v>14768</v>
      </c>
      <c r="F117" s="1092">
        <v>0.59999999999995435</v>
      </c>
      <c r="G117" s="876">
        <v>2</v>
      </c>
      <c r="H117" s="1092">
        <v>6</v>
      </c>
    </row>
    <row r="118" spans="1:8">
      <c r="A118" s="875" t="s">
        <v>1349</v>
      </c>
      <c r="B118" s="1155">
        <v>1500</v>
      </c>
      <c r="C118" s="1155" t="s">
        <v>1513</v>
      </c>
      <c r="D118" s="874">
        <v>3</v>
      </c>
      <c r="E118" s="1165" t="s">
        <v>14768</v>
      </c>
      <c r="F118" s="1092">
        <v>0.79999999999999982</v>
      </c>
      <c r="G118" s="876">
        <v>2</v>
      </c>
      <c r="H118" s="1092">
        <v>7</v>
      </c>
    </row>
    <row r="119" spans="1:8">
      <c r="A119" s="875" t="s">
        <v>1350</v>
      </c>
      <c r="B119" s="1155">
        <v>1500</v>
      </c>
      <c r="C119" s="1155" t="s">
        <v>1513</v>
      </c>
      <c r="D119" s="874">
        <v>2.9500000000000455</v>
      </c>
      <c r="E119" s="1165" t="s">
        <v>14768</v>
      </c>
      <c r="F119" s="1092">
        <v>0.7500000000000453</v>
      </c>
      <c r="G119" s="876">
        <v>2</v>
      </c>
      <c r="H119" s="1092">
        <v>7</v>
      </c>
    </row>
    <row r="120" spans="1:8">
      <c r="A120" s="875" t="s">
        <v>1351</v>
      </c>
      <c r="B120" s="1155">
        <v>1500</v>
      </c>
      <c r="C120" s="1155" t="s">
        <v>1513</v>
      </c>
      <c r="D120" s="874">
        <v>3</v>
      </c>
      <c r="E120" s="1165" t="s">
        <v>14768</v>
      </c>
      <c r="F120" s="1092">
        <v>0.79999999999999982</v>
      </c>
      <c r="G120" s="876">
        <v>2</v>
      </c>
      <c r="H120" s="1092">
        <v>7</v>
      </c>
    </row>
    <row r="121" spans="1:8">
      <c r="A121" s="875" t="s">
        <v>1352</v>
      </c>
      <c r="B121" s="1155">
        <v>1500</v>
      </c>
      <c r="C121" s="1155" t="s">
        <v>1513</v>
      </c>
      <c r="D121" s="874">
        <v>2.9000000000000909</v>
      </c>
      <c r="E121" s="1165" t="s">
        <v>14768</v>
      </c>
      <c r="F121" s="1092">
        <v>0.70000000000009077</v>
      </c>
      <c r="G121" s="876">
        <v>2</v>
      </c>
      <c r="H121" s="1092">
        <v>7</v>
      </c>
    </row>
    <row r="122" spans="1:8">
      <c r="A122" s="875" t="s">
        <v>1353</v>
      </c>
      <c r="B122" s="1155">
        <v>1500</v>
      </c>
      <c r="C122" s="1155" t="s">
        <v>1513</v>
      </c>
      <c r="D122" s="874">
        <v>2.7999999999999545</v>
      </c>
      <c r="E122" s="1165" t="s">
        <v>14768</v>
      </c>
      <c r="F122" s="1092">
        <v>0.59999999999995435</v>
      </c>
      <c r="G122" s="876">
        <v>2</v>
      </c>
      <c r="H122" s="1092">
        <v>6</v>
      </c>
    </row>
    <row r="123" spans="1:8">
      <c r="A123" s="875" t="s">
        <v>1354</v>
      </c>
      <c r="B123" s="1155">
        <v>1650</v>
      </c>
      <c r="C123" s="1155" t="s">
        <v>1472</v>
      </c>
      <c r="D123" s="874">
        <v>6.1499999999998636</v>
      </c>
      <c r="E123" s="1165" t="s">
        <v>14768</v>
      </c>
      <c r="F123" s="1092">
        <v>4.4999999999998632</v>
      </c>
      <c r="G123" s="876">
        <v>3</v>
      </c>
      <c r="H123" s="1092">
        <v>15</v>
      </c>
    </row>
    <row r="124" spans="1:8">
      <c r="A124" s="875" t="s">
        <v>1355</v>
      </c>
      <c r="B124" s="1155">
        <v>1200</v>
      </c>
      <c r="C124" s="1155" t="s">
        <v>1513</v>
      </c>
      <c r="D124" s="874">
        <v>2.5</v>
      </c>
      <c r="E124" s="1165" t="s">
        <v>14768</v>
      </c>
      <c r="F124" s="1092">
        <v>0.29999999999999982</v>
      </c>
      <c r="G124" s="876">
        <v>1</v>
      </c>
      <c r="H124" s="1092">
        <v>6</v>
      </c>
    </row>
    <row r="125" spans="1:8">
      <c r="A125" s="875" t="s">
        <v>1356</v>
      </c>
      <c r="B125" s="1155">
        <v>1200</v>
      </c>
      <c r="C125" s="1155" t="s">
        <v>1513</v>
      </c>
      <c r="D125" s="874">
        <v>3.5999999999999091</v>
      </c>
      <c r="E125" s="1165" t="s">
        <v>14768</v>
      </c>
      <c r="F125" s="1092">
        <v>1.3999999999999089</v>
      </c>
      <c r="G125" s="876">
        <v>1</v>
      </c>
      <c r="H125" s="1092">
        <v>8</v>
      </c>
    </row>
    <row r="126" spans="1:8">
      <c r="A126" s="875" t="s">
        <v>1357</v>
      </c>
      <c r="B126" s="1155">
        <v>1200</v>
      </c>
      <c r="C126" s="1155" t="s">
        <v>1513</v>
      </c>
      <c r="D126" s="874">
        <v>2.6500000000000909</v>
      </c>
      <c r="E126" s="1165" t="s">
        <v>14768</v>
      </c>
      <c r="F126" s="1092">
        <v>0.45000000000009077</v>
      </c>
      <c r="G126" s="876">
        <v>2</v>
      </c>
      <c r="H126" s="1092">
        <v>6</v>
      </c>
    </row>
    <row r="127" spans="1:8">
      <c r="A127" s="875" t="s">
        <v>1358</v>
      </c>
      <c r="B127" s="1155">
        <v>1200</v>
      </c>
      <c r="C127" s="1155" t="s">
        <v>1513</v>
      </c>
      <c r="D127" s="874">
        <v>3.2599999999999909</v>
      </c>
      <c r="E127" s="1165" t="s">
        <v>14768</v>
      </c>
      <c r="F127" s="1092">
        <v>1.0599999999999907</v>
      </c>
      <c r="G127" s="876">
        <v>1</v>
      </c>
      <c r="H127" s="1092">
        <v>8</v>
      </c>
    </row>
    <row r="128" spans="1:8">
      <c r="A128" s="875" t="s">
        <v>1359</v>
      </c>
      <c r="B128" s="1155">
        <v>1200</v>
      </c>
      <c r="C128" s="1155" t="s">
        <v>1513</v>
      </c>
      <c r="D128" s="874">
        <v>3.0499999999999545</v>
      </c>
      <c r="E128" s="1165" t="s">
        <v>14768</v>
      </c>
      <c r="F128" s="1092">
        <v>0.84999999999995435</v>
      </c>
      <c r="G128" s="876">
        <v>1</v>
      </c>
      <c r="H128" s="1092">
        <v>7</v>
      </c>
    </row>
    <row r="129" spans="1:8">
      <c r="A129" s="875" t="s">
        <v>1360</v>
      </c>
      <c r="B129" s="1155">
        <v>1200</v>
      </c>
      <c r="C129" s="1155" t="s">
        <v>1513</v>
      </c>
      <c r="D129" s="874">
        <v>3.3999999999998636</v>
      </c>
      <c r="E129" s="1165" t="s">
        <v>14768</v>
      </c>
      <c r="F129" s="1092">
        <v>1.1999999999998634</v>
      </c>
      <c r="G129" s="876">
        <v>1</v>
      </c>
      <c r="H129" s="1092">
        <v>8</v>
      </c>
    </row>
    <row r="130" spans="1:8">
      <c r="A130" s="875" t="s">
        <v>1361</v>
      </c>
      <c r="B130" s="1155">
        <v>1200</v>
      </c>
      <c r="C130" s="1155" t="s">
        <v>1513</v>
      </c>
      <c r="D130" s="874">
        <v>2.5499999999999545</v>
      </c>
      <c r="E130" s="1165" t="s">
        <v>14768</v>
      </c>
      <c r="F130" s="1092">
        <v>0.34999999999995435</v>
      </c>
      <c r="G130" s="876">
        <v>1</v>
      </c>
      <c r="H130" s="1092">
        <v>6</v>
      </c>
    </row>
    <row r="131" spans="1:8">
      <c r="A131" s="875" t="s">
        <v>1362</v>
      </c>
      <c r="B131" s="1155">
        <v>1200</v>
      </c>
      <c r="C131" s="1155" t="s">
        <v>1513</v>
      </c>
      <c r="D131" s="874">
        <v>3</v>
      </c>
      <c r="E131" s="1165" t="s">
        <v>14768</v>
      </c>
      <c r="F131" s="1092">
        <v>0.79999999999999982</v>
      </c>
      <c r="G131" s="876">
        <v>1</v>
      </c>
      <c r="H131" s="1092">
        <v>7</v>
      </c>
    </row>
    <row r="132" spans="1:8">
      <c r="A132" s="875" t="s">
        <v>1363</v>
      </c>
      <c r="B132" s="1155">
        <v>1200</v>
      </c>
      <c r="C132" s="1155" t="s">
        <v>1513</v>
      </c>
      <c r="D132" s="874">
        <v>2.6000000000001364</v>
      </c>
      <c r="E132" s="1165" t="s">
        <v>14768</v>
      </c>
      <c r="F132" s="1092">
        <v>0.40000000000013625</v>
      </c>
      <c r="G132" s="876">
        <v>2</v>
      </c>
      <c r="H132" s="1092">
        <v>6</v>
      </c>
    </row>
    <row r="133" spans="1:8">
      <c r="A133" s="875" t="s">
        <v>1364</v>
      </c>
      <c r="B133" s="1155">
        <v>1200</v>
      </c>
      <c r="C133" s="1155" t="s">
        <v>1513</v>
      </c>
      <c r="D133" s="874">
        <v>2.9500000000000455</v>
      </c>
      <c r="E133" s="1165" t="s">
        <v>14768</v>
      </c>
      <c r="F133" s="1092">
        <v>0.7500000000000453</v>
      </c>
      <c r="G133" s="876">
        <v>2</v>
      </c>
      <c r="H133" s="1092">
        <v>7</v>
      </c>
    </row>
    <row r="134" spans="1:8">
      <c r="A134" s="875" t="s">
        <v>1365</v>
      </c>
      <c r="B134" s="1155">
        <v>1200</v>
      </c>
      <c r="C134" s="1155" t="s">
        <v>1513</v>
      </c>
      <c r="D134" s="874">
        <v>3.2999999999999545</v>
      </c>
      <c r="E134" s="1165" t="s">
        <v>14768</v>
      </c>
      <c r="F134" s="1092">
        <v>1.0999999999999543</v>
      </c>
      <c r="G134" s="876">
        <v>1</v>
      </c>
      <c r="H134" s="1092">
        <v>8</v>
      </c>
    </row>
    <row r="135" spans="1:8">
      <c r="A135" s="875" t="s">
        <v>1366</v>
      </c>
      <c r="B135" s="1155">
        <v>1200</v>
      </c>
      <c r="C135" s="1155" t="s">
        <v>1513</v>
      </c>
      <c r="D135" s="874">
        <v>2.9500000000000455</v>
      </c>
      <c r="E135" s="1165" t="s">
        <v>14768</v>
      </c>
      <c r="F135" s="1092">
        <v>0.7500000000000453</v>
      </c>
      <c r="G135" s="876">
        <v>1</v>
      </c>
      <c r="H135" s="1092">
        <v>7</v>
      </c>
    </row>
    <row r="136" spans="1:8">
      <c r="A136" s="875" t="s">
        <v>1367</v>
      </c>
      <c r="B136" s="1155">
        <v>1200</v>
      </c>
      <c r="C136" s="1155" t="s">
        <v>1513</v>
      </c>
      <c r="D136" s="874">
        <v>3.5999999999999091</v>
      </c>
      <c r="E136" s="1165" t="s">
        <v>14768</v>
      </c>
      <c r="F136" s="1092">
        <v>1.3999999999999089</v>
      </c>
      <c r="G136" s="876">
        <v>1</v>
      </c>
      <c r="H136" s="1092">
        <v>8</v>
      </c>
    </row>
    <row r="137" spans="1:8">
      <c r="A137" s="875" t="s">
        <v>1368</v>
      </c>
      <c r="B137" s="1155">
        <v>600</v>
      </c>
      <c r="C137" s="1155" t="s">
        <v>1513</v>
      </c>
      <c r="D137" s="874">
        <v>1.9000000000000909</v>
      </c>
      <c r="E137" s="1165" t="s">
        <v>14768</v>
      </c>
      <c r="F137" s="1092">
        <v>0.38000000000009093</v>
      </c>
      <c r="G137" s="876">
        <v>1</v>
      </c>
      <c r="H137" s="1092">
        <v>4</v>
      </c>
    </row>
    <row r="138" spans="1:8">
      <c r="A138" s="875" t="s">
        <v>1369</v>
      </c>
      <c r="B138" s="1155">
        <v>600</v>
      </c>
      <c r="C138" s="1155" t="s">
        <v>1513</v>
      </c>
      <c r="D138" s="874">
        <v>1.9000000000000909</v>
      </c>
      <c r="E138" s="1165" t="s">
        <v>14768</v>
      </c>
      <c r="F138" s="1092">
        <v>0.38000000000009093</v>
      </c>
      <c r="G138" s="876">
        <v>2</v>
      </c>
      <c r="H138" s="1092">
        <v>4</v>
      </c>
    </row>
    <row r="139" spans="1:8">
      <c r="A139" s="875" t="s">
        <v>1370</v>
      </c>
      <c r="B139" s="1155">
        <v>600</v>
      </c>
      <c r="C139" s="1155" t="s">
        <v>1513</v>
      </c>
      <c r="D139" s="874">
        <v>2.1000000000001364</v>
      </c>
      <c r="E139" s="1165" t="s">
        <v>14768</v>
      </c>
      <c r="F139" s="1092">
        <v>0.58000000000013641</v>
      </c>
      <c r="G139" s="876">
        <v>2</v>
      </c>
      <c r="H139" s="1092">
        <v>5</v>
      </c>
    </row>
    <row r="140" spans="1:8">
      <c r="A140" s="875" t="s">
        <v>1371</v>
      </c>
      <c r="B140" s="1155">
        <v>600</v>
      </c>
      <c r="C140" s="1155" t="s">
        <v>1513</v>
      </c>
      <c r="D140" s="874">
        <v>2.3400000000001455</v>
      </c>
      <c r="E140" s="1165" t="s">
        <v>14768</v>
      </c>
      <c r="F140" s="1092">
        <v>0.8200000000001455</v>
      </c>
      <c r="G140" s="876">
        <v>1</v>
      </c>
      <c r="H140" s="1092">
        <v>5</v>
      </c>
    </row>
    <row r="141" spans="1:8">
      <c r="A141" s="875" t="s">
        <v>1372</v>
      </c>
      <c r="B141" s="1155">
        <v>600</v>
      </c>
      <c r="C141" s="1155" t="s">
        <v>1513</v>
      </c>
      <c r="D141" s="874">
        <v>1.9000000000000909</v>
      </c>
      <c r="E141" s="1165" t="s">
        <v>14768</v>
      </c>
      <c r="F141" s="1092">
        <v>0.38000000000009093</v>
      </c>
      <c r="G141" s="876">
        <v>1</v>
      </c>
      <c r="H141" s="1092">
        <v>4</v>
      </c>
    </row>
    <row r="142" spans="1:8">
      <c r="A142" s="875" t="s">
        <v>1373</v>
      </c>
      <c r="B142" s="1155">
        <v>600</v>
      </c>
      <c r="C142" s="1155" t="s">
        <v>1513</v>
      </c>
      <c r="D142" s="874">
        <v>1.9000000000000909</v>
      </c>
      <c r="E142" s="1165" t="s">
        <v>14768</v>
      </c>
      <c r="F142" s="1092">
        <v>0.38000000000009093</v>
      </c>
      <c r="G142" s="876">
        <v>1</v>
      </c>
      <c r="H142" s="1092">
        <v>4</v>
      </c>
    </row>
    <row r="143" spans="1:8">
      <c r="A143" s="875" t="s">
        <v>1374</v>
      </c>
      <c r="B143" s="1155">
        <v>600</v>
      </c>
      <c r="C143" s="1155" t="s">
        <v>1513</v>
      </c>
      <c r="D143" s="874">
        <v>1.8999999999998636</v>
      </c>
      <c r="E143" s="1165" t="s">
        <v>14768</v>
      </c>
      <c r="F143" s="1092">
        <v>0.37999999999986356</v>
      </c>
      <c r="G143" s="876">
        <v>1</v>
      </c>
      <c r="H143" s="1092">
        <v>4</v>
      </c>
    </row>
    <row r="144" spans="1:8">
      <c r="A144" s="875" t="s">
        <v>1375</v>
      </c>
      <c r="B144" s="1155">
        <v>600</v>
      </c>
      <c r="C144" s="1155" t="s">
        <v>1513</v>
      </c>
      <c r="D144" s="874">
        <v>1.9000000000000909</v>
      </c>
      <c r="E144" s="1165" t="s">
        <v>14768</v>
      </c>
      <c r="F144" s="1092">
        <v>0.38000000000009093</v>
      </c>
      <c r="G144" s="876">
        <v>1</v>
      </c>
      <c r="H144" s="1092">
        <v>4</v>
      </c>
    </row>
    <row r="145" spans="1:8">
      <c r="A145" s="875" t="s">
        <v>1376</v>
      </c>
      <c r="B145" s="1155">
        <v>600</v>
      </c>
      <c r="C145" s="1155" t="s">
        <v>1513</v>
      </c>
      <c r="D145" s="874">
        <v>1.9779999999998381</v>
      </c>
      <c r="E145" s="1165" t="s">
        <v>14768</v>
      </c>
      <c r="F145" s="1092">
        <v>0.45799999999983809</v>
      </c>
      <c r="G145" s="876">
        <v>1</v>
      </c>
      <c r="H145" s="1092">
        <v>4</v>
      </c>
    </row>
    <row r="146" spans="1:8">
      <c r="A146" s="875" t="s">
        <v>1377</v>
      </c>
      <c r="B146" s="1155">
        <v>600</v>
      </c>
      <c r="C146" s="1155" t="s">
        <v>1513</v>
      </c>
      <c r="D146" s="874">
        <v>1.9500000000000455</v>
      </c>
      <c r="E146" s="1165" t="s">
        <v>14768</v>
      </c>
      <c r="F146" s="1092">
        <v>0.43000000000004546</v>
      </c>
      <c r="G146" s="876">
        <v>1</v>
      </c>
      <c r="H146" s="1092">
        <v>4</v>
      </c>
    </row>
    <row r="147" spans="1:8">
      <c r="A147" s="875" t="s">
        <v>1378</v>
      </c>
      <c r="B147" s="1155">
        <v>600</v>
      </c>
      <c r="C147" s="1155" t="s">
        <v>1513</v>
      </c>
      <c r="D147" s="874">
        <v>2.2059999999999036</v>
      </c>
      <c r="E147" s="1165" t="s">
        <v>14768</v>
      </c>
      <c r="F147" s="1092">
        <v>0.68599999999990358</v>
      </c>
      <c r="G147" s="876">
        <v>1</v>
      </c>
      <c r="H147" s="1092">
        <v>5</v>
      </c>
    </row>
    <row r="148" spans="1:8">
      <c r="A148" s="875" t="s">
        <v>1379</v>
      </c>
      <c r="B148" s="1155">
        <v>800</v>
      </c>
      <c r="C148" s="1155" t="s">
        <v>1513</v>
      </c>
      <c r="D148" s="874">
        <v>2.1000000000001364</v>
      </c>
      <c r="E148" s="1165" t="s">
        <v>14768</v>
      </c>
      <c r="F148" s="1092">
        <v>0.45000000000013651</v>
      </c>
      <c r="G148" s="876">
        <v>1</v>
      </c>
      <c r="H148" s="1092">
        <v>5</v>
      </c>
    </row>
    <row r="149" spans="1:8">
      <c r="A149" s="875" t="s">
        <v>1380</v>
      </c>
      <c r="B149" s="1155">
        <v>800</v>
      </c>
      <c r="C149" s="1155" t="s">
        <v>1513</v>
      </c>
      <c r="D149" s="874">
        <v>2.2000000000000455</v>
      </c>
      <c r="E149" s="1165" t="s">
        <v>14768</v>
      </c>
      <c r="F149" s="1092">
        <v>0.55000000000004556</v>
      </c>
      <c r="G149" s="876">
        <v>2</v>
      </c>
      <c r="H149" s="1092">
        <v>5</v>
      </c>
    </row>
    <row r="150" spans="1:8">
      <c r="A150" s="875" t="s">
        <v>1381</v>
      </c>
      <c r="B150" s="1155">
        <v>800</v>
      </c>
      <c r="C150" s="1155" t="s">
        <v>1513</v>
      </c>
      <c r="D150" s="874">
        <v>2.25</v>
      </c>
      <c r="E150" s="1165" t="s">
        <v>14768</v>
      </c>
      <c r="F150" s="1092">
        <v>0.60000000000000009</v>
      </c>
      <c r="G150" s="876">
        <v>2</v>
      </c>
      <c r="H150" s="1092">
        <v>5</v>
      </c>
    </row>
    <row r="151" spans="1:8">
      <c r="A151" s="875" t="s">
        <v>1382</v>
      </c>
      <c r="B151" s="1155">
        <v>600</v>
      </c>
      <c r="C151" s="1155" t="s">
        <v>1513</v>
      </c>
      <c r="D151" s="874">
        <v>1.9000000000000909</v>
      </c>
      <c r="E151" s="1165" t="s">
        <v>14768</v>
      </c>
      <c r="F151" s="1092">
        <v>0.38000000000009093</v>
      </c>
      <c r="G151" s="876">
        <v>2</v>
      </c>
      <c r="H151" s="1092">
        <v>4</v>
      </c>
    </row>
    <row r="152" spans="1:8">
      <c r="A152" s="875" t="s">
        <v>1383</v>
      </c>
      <c r="B152" s="1155">
        <v>600</v>
      </c>
      <c r="C152" s="1155" t="s">
        <v>1513</v>
      </c>
      <c r="D152" s="874">
        <v>1.8999999999998636</v>
      </c>
      <c r="E152" s="1165" t="s">
        <v>14768</v>
      </c>
      <c r="F152" s="1092">
        <v>0.37999999999986356</v>
      </c>
      <c r="G152" s="876">
        <v>1</v>
      </c>
      <c r="H152" s="1092">
        <v>4</v>
      </c>
    </row>
    <row r="153" spans="1:8">
      <c r="A153" s="875" t="s">
        <v>1384</v>
      </c>
      <c r="B153" s="1155">
        <v>600</v>
      </c>
      <c r="C153" s="1155" t="s">
        <v>1513</v>
      </c>
      <c r="D153" s="874">
        <v>1.9499999999998181</v>
      </c>
      <c r="E153" s="1165" t="s">
        <v>14768</v>
      </c>
      <c r="F153" s="1092">
        <v>0.42999999999981808</v>
      </c>
      <c r="G153" s="876">
        <v>1</v>
      </c>
      <c r="H153" s="1092">
        <v>4</v>
      </c>
    </row>
    <row r="154" spans="1:8">
      <c r="A154" s="875" t="s">
        <v>1385</v>
      </c>
      <c r="B154" s="1155">
        <v>600</v>
      </c>
      <c r="C154" s="1155" t="s">
        <v>1513</v>
      </c>
      <c r="D154" s="874">
        <v>1.9000000000000909</v>
      </c>
      <c r="E154" s="1165" t="s">
        <v>14768</v>
      </c>
      <c r="F154" s="1092">
        <v>0.38000000000009093</v>
      </c>
      <c r="G154" s="876">
        <v>1</v>
      </c>
      <c r="H154" s="1092">
        <v>4</v>
      </c>
    </row>
    <row r="155" spans="1:8">
      <c r="A155" s="875" t="s">
        <v>1386</v>
      </c>
      <c r="B155" s="1155">
        <v>600</v>
      </c>
      <c r="C155" s="1155" t="s">
        <v>1513</v>
      </c>
      <c r="D155" s="874">
        <v>1.9499999999998181</v>
      </c>
      <c r="E155" s="1165" t="s">
        <v>14768</v>
      </c>
      <c r="F155" s="1092">
        <v>0.42999999999981808</v>
      </c>
      <c r="G155" s="876">
        <v>1</v>
      </c>
      <c r="H155" s="1092">
        <v>4</v>
      </c>
    </row>
    <row r="156" spans="1:8">
      <c r="A156" s="875" t="s">
        <v>1387</v>
      </c>
      <c r="B156" s="1155">
        <v>600</v>
      </c>
      <c r="C156" s="1155" t="s">
        <v>1513</v>
      </c>
      <c r="D156" s="874">
        <v>10.899999999999864</v>
      </c>
      <c r="E156" s="1165" t="s">
        <v>14768</v>
      </c>
      <c r="F156" s="1092">
        <v>9.379999999999864</v>
      </c>
      <c r="G156" s="876">
        <v>1</v>
      </c>
      <c r="H156" s="1092">
        <v>27</v>
      </c>
    </row>
    <row r="157" spans="1:8">
      <c r="A157" s="875" t="s">
        <v>1388</v>
      </c>
      <c r="B157" s="1155">
        <v>600</v>
      </c>
      <c r="C157" s="1155" t="s">
        <v>1513</v>
      </c>
      <c r="D157" s="874">
        <v>1.8999999999998636</v>
      </c>
      <c r="E157" s="1165" t="s">
        <v>14768</v>
      </c>
      <c r="F157" s="1092">
        <v>0.37999999999986356</v>
      </c>
      <c r="G157" s="876">
        <v>1</v>
      </c>
      <c r="H157" s="1092">
        <v>4</v>
      </c>
    </row>
    <row r="158" spans="1:8">
      <c r="A158" s="875" t="s">
        <v>1389</v>
      </c>
      <c r="B158" s="1155">
        <v>600</v>
      </c>
      <c r="C158" s="1155" t="s">
        <v>1513</v>
      </c>
      <c r="D158" s="874">
        <v>1.9500000000000455</v>
      </c>
      <c r="E158" s="1165" t="s">
        <v>14768</v>
      </c>
      <c r="F158" s="1092">
        <v>0.43000000000004546</v>
      </c>
      <c r="G158" s="876">
        <v>1</v>
      </c>
      <c r="H158" s="1092">
        <v>4</v>
      </c>
    </row>
    <row r="159" spans="1:8">
      <c r="A159" s="875" t="s">
        <v>1390</v>
      </c>
      <c r="B159" s="1155">
        <v>600</v>
      </c>
      <c r="C159" s="1155" t="s">
        <v>1513</v>
      </c>
      <c r="D159" s="874">
        <v>1.8999999999998636</v>
      </c>
      <c r="E159" s="1165" t="s">
        <v>14768</v>
      </c>
      <c r="F159" s="1092">
        <v>0.37999999999986356</v>
      </c>
      <c r="G159" s="876">
        <v>1</v>
      </c>
      <c r="H159" s="1092">
        <v>4</v>
      </c>
    </row>
    <row r="160" spans="1:8">
      <c r="A160" s="875" t="s">
        <v>1391</v>
      </c>
      <c r="B160" s="1155">
        <v>600</v>
      </c>
      <c r="C160" s="1155" t="s">
        <v>1513</v>
      </c>
      <c r="D160" s="874">
        <v>1.8999999999998636</v>
      </c>
      <c r="E160" s="1165" t="s">
        <v>14768</v>
      </c>
      <c r="F160" s="1092">
        <v>0.37999999999986356</v>
      </c>
      <c r="G160" s="876">
        <v>1</v>
      </c>
      <c r="H160" s="1092">
        <v>4</v>
      </c>
    </row>
    <row r="161" spans="1:8">
      <c r="A161" s="875" t="s">
        <v>1392</v>
      </c>
      <c r="B161" s="1155">
        <v>600</v>
      </c>
      <c r="C161" s="1155" t="s">
        <v>1513</v>
      </c>
      <c r="D161" s="874">
        <v>1.9000000000000909</v>
      </c>
      <c r="E161" s="1165" t="s">
        <v>14768</v>
      </c>
      <c r="F161" s="1092">
        <v>0.38000000000009093</v>
      </c>
      <c r="G161" s="876">
        <v>2</v>
      </c>
      <c r="H161" s="1092">
        <v>4</v>
      </c>
    </row>
    <row r="162" spans="1:8">
      <c r="A162" s="875" t="s">
        <v>1393</v>
      </c>
      <c r="B162" s="1155">
        <v>600</v>
      </c>
      <c r="C162" s="1155" t="s">
        <v>1513</v>
      </c>
      <c r="D162" s="874">
        <v>2.2210000000000036</v>
      </c>
      <c r="E162" s="1165" t="s">
        <v>14768</v>
      </c>
      <c r="F162" s="1092">
        <v>0.70100000000000362</v>
      </c>
      <c r="G162" s="876">
        <v>3</v>
      </c>
      <c r="H162" s="1092">
        <v>5</v>
      </c>
    </row>
    <row r="163" spans="1:8">
      <c r="A163" s="875" t="s">
        <v>1394</v>
      </c>
      <c r="B163" s="1155">
        <v>600</v>
      </c>
      <c r="C163" s="1155" t="s">
        <v>1513</v>
      </c>
      <c r="D163" s="874">
        <v>2</v>
      </c>
      <c r="E163" s="1165" t="s">
        <v>14768</v>
      </c>
      <c r="F163" s="1092">
        <v>0.48</v>
      </c>
      <c r="G163" s="876">
        <v>4</v>
      </c>
      <c r="H163" s="1092">
        <v>4</v>
      </c>
    </row>
    <row r="164" spans="1:8">
      <c r="A164" s="875" t="s">
        <v>1395</v>
      </c>
      <c r="B164" s="1155">
        <v>600</v>
      </c>
      <c r="C164" s="1155" t="s">
        <v>1513</v>
      </c>
      <c r="D164" s="874">
        <v>1.9500000000000455</v>
      </c>
      <c r="E164" s="1165" t="s">
        <v>14768</v>
      </c>
      <c r="F164" s="1092">
        <v>0.43000000000004546</v>
      </c>
      <c r="G164" s="876">
        <v>5</v>
      </c>
      <c r="H164" s="1092">
        <v>4</v>
      </c>
    </row>
    <row r="165" spans="1:8">
      <c r="A165" s="875" t="s">
        <v>1396</v>
      </c>
      <c r="B165" s="1155">
        <v>600</v>
      </c>
      <c r="C165" s="1155" t="s">
        <v>1513</v>
      </c>
      <c r="D165" s="874">
        <v>1.9000000000000909</v>
      </c>
      <c r="E165" s="1165" t="s">
        <v>14768</v>
      </c>
      <c r="F165" s="1092">
        <v>0.38000000000009093</v>
      </c>
      <c r="G165" s="876">
        <v>6</v>
      </c>
      <c r="H165" s="1092">
        <v>4</v>
      </c>
    </row>
    <row r="166" spans="1:8">
      <c r="A166" s="875" t="s">
        <v>1397</v>
      </c>
      <c r="B166" s="1155">
        <v>1200</v>
      </c>
      <c r="C166" s="1155" t="s">
        <v>1513</v>
      </c>
      <c r="D166" s="874">
        <v>2.6500000000000909</v>
      </c>
      <c r="E166" s="1165" t="s">
        <v>14768</v>
      </c>
      <c r="F166" s="1092">
        <v>0.45000000000009077</v>
      </c>
      <c r="G166" s="876">
        <v>7</v>
      </c>
      <c r="H166" s="1092">
        <v>6</v>
      </c>
    </row>
    <row r="167" spans="1:8">
      <c r="A167" s="875" t="s">
        <v>1398</v>
      </c>
      <c r="B167" s="1155">
        <v>1200</v>
      </c>
      <c r="C167" s="1155" t="s">
        <v>1513</v>
      </c>
      <c r="D167" s="874">
        <v>2.8999999999998636</v>
      </c>
      <c r="E167" s="1165" t="s">
        <v>14768</v>
      </c>
      <c r="F167" s="1092">
        <v>0.6999999999998634</v>
      </c>
      <c r="G167" s="876">
        <v>8</v>
      </c>
      <c r="H167" s="1092">
        <v>7</v>
      </c>
    </row>
    <row r="168" spans="1:8">
      <c r="A168" s="875" t="s">
        <v>1399</v>
      </c>
      <c r="B168" s="1155">
        <v>600</v>
      </c>
      <c r="C168" s="1155" t="s">
        <v>1513</v>
      </c>
      <c r="D168" s="874">
        <v>1.9000000000000909</v>
      </c>
      <c r="E168" s="1165" t="s">
        <v>14768</v>
      </c>
      <c r="F168" s="1092">
        <v>0.38000000000009093</v>
      </c>
      <c r="G168" s="876">
        <v>9</v>
      </c>
      <c r="H168" s="1092">
        <v>4</v>
      </c>
    </row>
    <row r="169" spans="1:8">
      <c r="A169" s="875" t="s">
        <v>1400</v>
      </c>
      <c r="B169" s="1155">
        <v>600</v>
      </c>
      <c r="C169" s="1155" t="s">
        <v>1513</v>
      </c>
      <c r="D169" s="874">
        <v>1.8999999999998636</v>
      </c>
      <c r="E169" s="1165" t="s">
        <v>14768</v>
      </c>
      <c r="F169" s="1092">
        <v>0.37999999999986356</v>
      </c>
      <c r="G169" s="876">
        <v>10</v>
      </c>
      <c r="H169" s="1092">
        <v>4</v>
      </c>
    </row>
    <row r="170" spans="1:8">
      <c r="A170" s="875" t="s">
        <v>1401</v>
      </c>
      <c r="B170" s="1155">
        <v>600</v>
      </c>
      <c r="C170" s="1155" t="s">
        <v>1513</v>
      </c>
      <c r="D170" s="874">
        <v>1.9000000000000909</v>
      </c>
      <c r="E170" s="1165" t="s">
        <v>14768</v>
      </c>
      <c r="F170" s="1092">
        <v>0.38000000000009093</v>
      </c>
      <c r="G170" s="876">
        <v>11</v>
      </c>
      <c r="H170" s="1092">
        <v>4</v>
      </c>
    </row>
    <row r="171" spans="1:8">
      <c r="A171" s="875" t="s">
        <v>1402</v>
      </c>
      <c r="B171" s="1155">
        <v>1200</v>
      </c>
      <c r="C171" s="1155" t="s">
        <v>1513</v>
      </c>
      <c r="D171" s="874">
        <v>2.5499999999999545</v>
      </c>
      <c r="E171" s="1165" t="s">
        <v>14768</v>
      </c>
      <c r="F171" s="1092">
        <v>0.34999999999995435</v>
      </c>
      <c r="G171" s="876">
        <v>12</v>
      </c>
      <c r="H171" s="1092">
        <v>6</v>
      </c>
    </row>
    <row r="172" spans="1:8">
      <c r="A172" s="875" t="s">
        <v>1403</v>
      </c>
      <c r="B172" s="1155">
        <v>600</v>
      </c>
      <c r="C172" s="1155" t="s">
        <v>1513</v>
      </c>
      <c r="D172" s="874">
        <v>1.9000000000000909</v>
      </c>
      <c r="E172" s="1165" t="s">
        <v>14768</v>
      </c>
      <c r="F172" s="1092">
        <v>0.38000000000009093</v>
      </c>
      <c r="G172" s="876">
        <v>13</v>
      </c>
      <c r="H172" s="1092">
        <v>4</v>
      </c>
    </row>
    <row r="173" spans="1:8">
      <c r="A173" s="875" t="s">
        <v>1404</v>
      </c>
      <c r="B173" s="1155">
        <v>600</v>
      </c>
      <c r="C173" s="1155" t="s">
        <v>1513</v>
      </c>
      <c r="D173" s="874">
        <v>2</v>
      </c>
      <c r="E173" s="1165" t="s">
        <v>14768</v>
      </c>
      <c r="F173" s="1092">
        <v>0.48</v>
      </c>
      <c r="G173" s="876">
        <v>14</v>
      </c>
      <c r="H173" s="1092">
        <v>4</v>
      </c>
    </row>
    <row r="174" spans="1:8">
      <c r="A174" s="875" t="s">
        <v>1405</v>
      </c>
      <c r="B174" s="1155">
        <v>600</v>
      </c>
      <c r="C174" s="1155" t="s">
        <v>1513</v>
      </c>
      <c r="D174" s="874">
        <v>1.9000000000000909</v>
      </c>
      <c r="E174" s="1165" t="s">
        <v>14768</v>
      </c>
      <c r="F174" s="1092">
        <v>0.38000000000009093</v>
      </c>
      <c r="G174" s="876">
        <v>15</v>
      </c>
      <c r="H174" s="1092">
        <v>4</v>
      </c>
    </row>
    <row r="175" spans="1:8">
      <c r="A175" s="875" t="s">
        <v>1406</v>
      </c>
      <c r="B175" s="1155">
        <v>600</v>
      </c>
      <c r="C175" s="1155" t="s">
        <v>1513</v>
      </c>
      <c r="D175" s="874">
        <v>1.9000000000000909</v>
      </c>
      <c r="E175" s="1165" t="s">
        <v>14768</v>
      </c>
      <c r="F175" s="1092">
        <v>0.38000000000009093</v>
      </c>
      <c r="G175" s="876">
        <v>16</v>
      </c>
      <c r="H175" s="1092">
        <v>4</v>
      </c>
    </row>
    <row r="176" spans="1:8">
      <c r="A176" s="875" t="s">
        <v>1407</v>
      </c>
      <c r="B176" s="1155">
        <v>600</v>
      </c>
      <c r="C176" s="1155" t="s">
        <v>1513</v>
      </c>
      <c r="D176" s="874">
        <v>2.1580000000001291</v>
      </c>
      <c r="E176" s="1165" t="s">
        <v>14768</v>
      </c>
      <c r="F176" s="1092">
        <v>0.63800000000012913</v>
      </c>
      <c r="G176" s="876">
        <v>17</v>
      </c>
      <c r="H176" s="1092">
        <v>5</v>
      </c>
    </row>
    <row r="177" spans="1:8">
      <c r="A177" s="875" t="s">
        <v>1408</v>
      </c>
      <c r="B177" s="1155">
        <v>600</v>
      </c>
      <c r="C177" s="1155" t="s">
        <v>1513</v>
      </c>
      <c r="D177" s="874">
        <v>2.5740000000000691</v>
      </c>
      <c r="E177" s="1165" t="s">
        <v>14768</v>
      </c>
      <c r="F177" s="1092">
        <v>1.0540000000000691</v>
      </c>
      <c r="G177" s="876">
        <v>18</v>
      </c>
      <c r="H177" s="1092">
        <v>6</v>
      </c>
    </row>
    <row r="178" spans="1:8">
      <c r="A178" s="875" t="s">
        <v>1409</v>
      </c>
      <c r="B178" s="1155">
        <v>600</v>
      </c>
      <c r="C178" s="1155" t="s">
        <v>1513</v>
      </c>
      <c r="D178" s="874">
        <v>3.7450000000001182</v>
      </c>
      <c r="E178" s="1165" t="s">
        <v>14768</v>
      </c>
      <c r="F178" s="1092">
        <v>2.2250000000001182</v>
      </c>
      <c r="G178" s="876">
        <v>19</v>
      </c>
      <c r="H178" s="1092">
        <v>9</v>
      </c>
    </row>
    <row r="179" spans="1:8">
      <c r="A179" s="875" t="s">
        <v>1410</v>
      </c>
      <c r="B179" s="1155">
        <v>600</v>
      </c>
      <c r="C179" s="1155" t="s">
        <v>1513</v>
      </c>
      <c r="D179" s="874">
        <v>4.5299999999999727</v>
      </c>
      <c r="E179" s="1165" t="s">
        <v>14768</v>
      </c>
      <c r="F179" s="1092">
        <v>3.0099999999999727</v>
      </c>
      <c r="G179" s="876">
        <v>20</v>
      </c>
      <c r="H179" s="1092">
        <v>11</v>
      </c>
    </row>
    <row r="180" spans="1:8">
      <c r="A180" s="875" t="s">
        <v>1411</v>
      </c>
      <c r="B180" s="1155">
        <v>600</v>
      </c>
      <c r="C180" s="1155" t="s">
        <v>1513</v>
      </c>
      <c r="D180" s="874">
        <v>4.8199999999999363</v>
      </c>
      <c r="E180" s="1165" t="s">
        <v>14768</v>
      </c>
      <c r="F180" s="1092">
        <v>3.2999999999999363</v>
      </c>
      <c r="G180" s="876">
        <v>21</v>
      </c>
      <c r="H180" s="1092">
        <v>12</v>
      </c>
    </row>
    <row r="181" spans="1:8">
      <c r="A181" s="875" t="s">
        <v>1412</v>
      </c>
      <c r="B181" s="1155">
        <v>600</v>
      </c>
      <c r="C181" s="1155" t="s">
        <v>1513</v>
      </c>
      <c r="D181" s="874">
        <v>2.1649999999999636</v>
      </c>
      <c r="E181" s="1165" t="s">
        <v>14768</v>
      </c>
      <c r="F181" s="1092">
        <v>0.6449999999999636</v>
      </c>
      <c r="G181" s="876">
        <v>22</v>
      </c>
      <c r="H181" s="1092">
        <v>5</v>
      </c>
    </row>
    <row r="182" spans="1:8">
      <c r="A182" s="875" t="s">
        <v>1413</v>
      </c>
      <c r="B182" s="1155">
        <v>600</v>
      </c>
      <c r="C182" s="1155" t="s">
        <v>1513</v>
      </c>
      <c r="D182" s="874">
        <v>1.9000000000000909</v>
      </c>
      <c r="E182" s="1165" t="s">
        <v>14768</v>
      </c>
      <c r="F182" s="1092">
        <v>0.38000000000009093</v>
      </c>
      <c r="G182" s="876">
        <v>23</v>
      </c>
      <c r="H182" s="1092">
        <v>4</v>
      </c>
    </row>
    <row r="183" spans="1:8">
      <c r="A183" s="875" t="s">
        <v>1414</v>
      </c>
      <c r="B183" s="1155">
        <v>600</v>
      </c>
      <c r="C183" s="1155" t="s">
        <v>1513</v>
      </c>
      <c r="D183" s="874">
        <v>1.9000000000000909</v>
      </c>
      <c r="E183" s="1165" t="s">
        <v>14768</v>
      </c>
      <c r="F183" s="1092">
        <v>0.38000000000009093</v>
      </c>
      <c r="G183" s="876">
        <v>24</v>
      </c>
      <c r="H183" s="1092">
        <v>4</v>
      </c>
    </row>
    <row r="184" spans="1:8">
      <c r="A184" s="875" t="s">
        <v>1415</v>
      </c>
      <c r="B184" s="1155">
        <v>600</v>
      </c>
      <c r="C184" s="1155" t="s">
        <v>1513</v>
      </c>
      <c r="D184" s="874">
        <v>1.9000000000000909</v>
      </c>
      <c r="E184" s="1165" t="s">
        <v>14768</v>
      </c>
      <c r="F184" s="1092">
        <v>0.38000000000009093</v>
      </c>
      <c r="G184" s="876">
        <v>25</v>
      </c>
      <c r="H184" s="1092">
        <v>4</v>
      </c>
    </row>
    <row r="185" spans="1:8">
      <c r="A185" s="875" t="s">
        <v>1416</v>
      </c>
      <c r="B185" s="1155">
        <v>600</v>
      </c>
      <c r="C185" s="1155" t="s">
        <v>1513</v>
      </c>
      <c r="D185" s="874">
        <v>2.1679999999998927</v>
      </c>
      <c r="E185" s="1165" t="s">
        <v>14768</v>
      </c>
      <c r="F185" s="1092">
        <v>0.64799999999989266</v>
      </c>
      <c r="G185" s="876">
        <v>26</v>
      </c>
      <c r="H185" s="1092">
        <v>5</v>
      </c>
    </row>
    <row r="186" spans="1:8">
      <c r="A186" s="875" t="s">
        <v>1417</v>
      </c>
      <c r="B186" s="1155">
        <v>600</v>
      </c>
      <c r="C186" s="1155" t="s">
        <v>1513</v>
      </c>
      <c r="D186" s="874">
        <v>1.8999999999998636</v>
      </c>
      <c r="E186" s="1165" t="s">
        <v>14768</v>
      </c>
      <c r="F186" s="1092">
        <v>0.37999999999986356</v>
      </c>
      <c r="G186" s="876">
        <v>27</v>
      </c>
      <c r="H186" s="1092">
        <v>4</v>
      </c>
    </row>
    <row r="187" spans="1:8">
      <c r="A187" s="875" t="s">
        <v>1418</v>
      </c>
      <c r="B187" s="1155">
        <v>600</v>
      </c>
      <c r="C187" s="1155" t="s">
        <v>1513</v>
      </c>
      <c r="D187" s="874">
        <v>2.0499999999999545</v>
      </c>
      <c r="E187" s="1165" t="s">
        <v>14768</v>
      </c>
      <c r="F187" s="1092">
        <v>0.52999999999995451</v>
      </c>
      <c r="G187" s="876">
        <v>28</v>
      </c>
      <c r="H187" s="1092">
        <v>5</v>
      </c>
    </row>
    <row r="188" spans="1:8">
      <c r="A188" s="875" t="s">
        <v>1419</v>
      </c>
      <c r="B188" s="1155">
        <v>600</v>
      </c>
      <c r="C188" s="1155" t="s">
        <v>1513</v>
      </c>
      <c r="D188" s="874">
        <v>1.9000000000000909</v>
      </c>
      <c r="E188" s="1165" t="s">
        <v>14768</v>
      </c>
      <c r="F188" s="1092">
        <v>0.38000000000009093</v>
      </c>
      <c r="G188" s="876">
        <v>29</v>
      </c>
      <c r="H188" s="1092">
        <v>4</v>
      </c>
    </row>
    <row r="189" spans="1:8">
      <c r="A189" s="875" t="s">
        <v>1420</v>
      </c>
      <c r="B189" s="1155">
        <v>600</v>
      </c>
      <c r="C189" s="1155" t="s">
        <v>1513</v>
      </c>
      <c r="D189" s="874">
        <v>1.9500000000000455</v>
      </c>
      <c r="E189" s="1165" t="s">
        <v>14768</v>
      </c>
      <c r="F189" s="1092">
        <v>0.43000000000004546</v>
      </c>
      <c r="G189" s="876">
        <v>30</v>
      </c>
      <c r="H189" s="1092">
        <v>4</v>
      </c>
    </row>
    <row r="190" spans="1:8">
      <c r="A190" s="875" t="s">
        <v>1421</v>
      </c>
      <c r="B190" s="1155">
        <v>600</v>
      </c>
      <c r="C190" s="1155" t="s">
        <v>1513</v>
      </c>
      <c r="D190" s="874">
        <v>1.9500000000000455</v>
      </c>
      <c r="E190" s="1165" t="s">
        <v>14768</v>
      </c>
      <c r="F190" s="1092">
        <v>0.43000000000004546</v>
      </c>
      <c r="G190" s="876">
        <v>31</v>
      </c>
      <c r="H190" s="1092">
        <v>4</v>
      </c>
    </row>
    <row r="191" spans="1:8">
      <c r="A191" s="875" t="s">
        <v>1422</v>
      </c>
      <c r="B191" s="1155">
        <v>600</v>
      </c>
      <c r="C191" s="1155" t="s">
        <v>1513</v>
      </c>
      <c r="D191" s="874">
        <v>2</v>
      </c>
      <c r="E191" s="1165" t="s">
        <v>14768</v>
      </c>
      <c r="F191" s="1092">
        <v>0.48</v>
      </c>
      <c r="G191" s="876">
        <v>32</v>
      </c>
      <c r="H191" s="1092">
        <v>4</v>
      </c>
    </row>
    <row r="192" spans="1:8">
      <c r="A192" s="875" t="s">
        <v>1423</v>
      </c>
      <c r="B192" s="1155">
        <v>600</v>
      </c>
      <c r="C192" s="1155" t="s">
        <v>1513</v>
      </c>
      <c r="D192" s="874">
        <v>1.9500000000000455</v>
      </c>
      <c r="E192" s="1165" t="s">
        <v>14768</v>
      </c>
      <c r="F192" s="1092">
        <v>0.43000000000004546</v>
      </c>
      <c r="G192" s="876">
        <v>33</v>
      </c>
      <c r="H192" s="1092">
        <v>4</v>
      </c>
    </row>
    <row r="193" spans="1:8">
      <c r="A193" s="875" t="s">
        <v>1424</v>
      </c>
      <c r="B193" s="1155">
        <v>600</v>
      </c>
      <c r="C193" s="1155" t="s">
        <v>1513</v>
      </c>
      <c r="D193" s="874">
        <v>1.9000000000000909</v>
      </c>
      <c r="E193" s="1165" t="s">
        <v>14768</v>
      </c>
      <c r="F193" s="1092">
        <v>0.38000000000009093</v>
      </c>
      <c r="G193" s="876">
        <v>34</v>
      </c>
      <c r="H193" s="1092">
        <v>4</v>
      </c>
    </row>
    <row r="194" spans="1:8">
      <c r="A194" s="875" t="s">
        <v>1425</v>
      </c>
      <c r="B194" s="1155">
        <v>600</v>
      </c>
      <c r="C194" s="1155" t="s">
        <v>1513</v>
      </c>
      <c r="D194" s="874">
        <v>1.9499999999998181</v>
      </c>
      <c r="E194" s="1165" t="s">
        <v>14768</v>
      </c>
      <c r="F194" s="1092">
        <v>0.42999999999981808</v>
      </c>
      <c r="G194" s="876">
        <v>35</v>
      </c>
      <c r="H194" s="1092">
        <v>4</v>
      </c>
    </row>
    <row r="195" spans="1:8">
      <c r="A195" s="875" t="s">
        <v>1426</v>
      </c>
      <c r="B195" s="1155">
        <v>800</v>
      </c>
      <c r="C195" s="1155" t="s">
        <v>1513</v>
      </c>
      <c r="D195" s="874">
        <v>2.0999999999999091</v>
      </c>
      <c r="E195" s="1165" t="s">
        <v>14768</v>
      </c>
      <c r="F195" s="1092">
        <v>0.44999999999990914</v>
      </c>
      <c r="G195" s="876">
        <v>36</v>
      </c>
      <c r="H195" s="1092">
        <v>5</v>
      </c>
    </row>
    <row r="196" spans="1:8">
      <c r="A196" s="875" t="s">
        <v>1427</v>
      </c>
      <c r="B196" s="1155">
        <v>800</v>
      </c>
      <c r="C196" s="1155" t="s">
        <v>1513</v>
      </c>
      <c r="D196" s="874">
        <v>2.1500000000000909</v>
      </c>
      <c r="E196" s="1165" t="s">
        <v>14768</v>
      </c>
      <c r="F196" s="1092">
        <v>0.50000000000009104</v>
      </c>
      <c r="G196" s="876">
        <v>37</v>
      </c>
      <c r="H196" s="1092">
        <v>5</v>
      </c>
    </row>
    <row r="197" spans="1:8">
      <c r="A197" s="875" t="s">
        <v>1428</v>
      </c>
      <c r="B197" s="1155">
        <v>800</v>
      </c>
      <c r="C197" s="1155" t="s">
        <v>1513</v>
      </c>
      <c r="D197" s="874">
        <v>2.25</v>
      </c>
      <c r="E197" s="1165" t="s">
        <v>14768</v>
      </c>
      <c r="F197" s="1092">
        <v>0.60000000000000009</v>
      </c>
      <c r="G197" s="876">
        <v>38</v>
      </c>
      <c r="H197" s="1092">
        <v>5</v>
      </c>
    </row>
    <row r="198" spans="1:8">
      <c r="A198" s="875" t="s">
        <v>1429</v>
      </c>
      <c r="B198" s="1155">
        <v>1000</v>
      </c>
      <c r="C198" s="1155" t="s">
        <v>1513</v>
      </c>
      <c r="D198" s="874">
        <v>2.2999999999999545</v>
      </c>
      <c r="E198" s="1165" t="s">
        <v>14768</v>
      </c>
      <c r="F198" s="1092">
        <v>9.9999999999954348E-2</v>
      </c>
      <c r="G198" s="876">
        <v>39</v>
      </c>
      <c r="H198" s="1092">
        <v>5</v>
      </c>
    </row>
    <row r="199" spans="1:8">
      <c r="A199" s="875" t="s">
        <v>1430</v>
      </c>
      <c r="B199" s="1155">
        <v>1000</v>
      </c>
      <c r="C199" s="1155" t="s">
        <v>1513</v>
      </c>
      <c r="D199" s="874">
        <v>2.2999999999999545</v>
      </c>
      <c r="E199" s="1165" t="s">
        <v>14768</v>
      </c>
      <c r="F199" s="1092">
        <v>9.9999999999954348E-2</v>
      </c>
      <c r="G199" s="876">
        <v>40</v>
      </c>
      <c r="H199" s="1092">
        <v>5</v>
      </c>
    </row>
    <row r="200" spans="1:8">
      <c r="A200" s="875" t="s">
        <v>1431</v>
      </c>
      <c r="B200" s="1155">
        <v>1000</v>
      </c>
      <c r="C200" s="1155" t="s">
        <v>1513</v>
      </c>
      <c r="D200" s="874">
        <v>2.5130000000001473</v>
      </c>
      <c r="E200" s="1165" t="s">
        <v>14768</v>
      </c>
      <c r="F200" s="1092">
        <v>0.31300000000014716</v>
      </c>
      <c r="G200" s="876">
        <v>41</v>
      </c>
      <c r="H200" s="1092">
        <v>6</v>
      </c>
    </row>
    <row r="201" spans="1:8">
      <c r="A201" s="875" t="s">
        <v>1432</v>
      </c>
      <c r="B201" s="1155">
        <v>1000</v>
      </c>
      <c r="C201" s="1155" t="s">
        <v>1513</v>
      </c>
      <c r="D201" s="874">
        <v>2.9489999999998417</v>
      </c>
      <c r="E201" s="1165" t="s">
        <v>14768</v>
      </c>
      <c r="F201" s="1092">
        <v>0.74899999999984157</v>
      </c>
      <c r="G201" s="876">
        <v>42</v>
      </c>
      <c r="H201" s="1092">
        <v>7</v>
      </c>
    </row>
  </sheetData>
  <mergeCells count="25">
    <mergeCell ref="S9:AM9"/>
    <mergeCell ref="H15:H16"/>
    <mergeCell ref="J38:L38"/>
    <mergeCell ref="J61:N61"/>
    <mergeCell ref="L62:N62"/>
    <mergeCell ref="A1:Q1"/>
    <mergeCell ref="A2:Q2"/>
    <mergeCell ref="A3:Q3"/>
    <mergeCell ref="A4:Q4"/>
    <mergeCell ref="A13:Q13"/>
    <mergeCell ref="J83:J84"/>
    <mergeCell ref="L64:N64"/>
    <mergeCell ref="L65:N65"/>
    <mergeCell ref="L66:N66"/>
    <mergeCell ref="L67:N67"/>
    <mergeCell ref="L68:N68"/>
    <mergeCell ref="L69:N69"/>
    <mergeCell ref="L63:N63"/>
    <mergeCell ref="A15:A16"/>
    <mergeCell ref="B15:B16"/>
    <mergeCell ref="C15:C16"/>
    <mergeCell ref="D15:D16"/>
    <mergeCell ref="E15:E16"/>
    <mergeCell ref="F15:F16"/>
    <mergeCell ref="G15:G16"/>
  </mergeCells>
  <pageMargins left="0.23622047244094491" right="0.23622047244094491" top="0.70866141732283472" bottom="0.70866141732283472" header="0.31496062992125984" footer="0.31496062992125984"/>
  <pageSetup paperSize="9" scale="49" fitToHeight="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D453"/>
  <sheetViews>
    <sheetView showGridLines="0" view="pageBreakPreview" zoomScale="70" zoomScaleNormal="80" zoomScaleSheetLayoutView="70" workbookViewId="0">
      <selection sqref="A1:XFD1048576"/>
    </sheetView>
  </sheetViews>
  <sheetFormatPr defaultColWidth="9.140625" defaultRowHeight="12.75"/>
  <cols>
    <col min="1" max="1" width="25.85546875" style="5" customWidth="1"/>
    <col min="2" max="2" width="15.85546875" style="5" bestFit="1" customWidth="1"/>
    <col min="3" max="3" width="18.28515625" style="5" customWidth="1"/>
    <col min="4" max="4" width="9.42578125" style="5" customWidth="1"/>
    <col min="5" max="5" width="10.140625" style="5" bestFit="1" customWidth="1"/>
    <col min="6" max="6" width="18.140625" style="5" customWidth="1"/>
    <col min="7" max="7" width="13" style="5" bestFit="1" customWidth="1"/>
    <col min="8" max="8" width="10.7109375" style="5" bestFit="1" customWidth="1"/>
    <col min="9" max="9" width="10.42578125" style="5" customWidth="1"/>
    <col min="10" max="10" width="12.140625" style="5" bestFit="1" customWidth="1"/>
    <col min="11" max="11" width="13.140625" style="5" bestFit="1" customWidth="1"/>
    <col min="12" max="17" width="11.5703125" style="5" customWidth="1"/>
    <col min="18" max="18" width="13.140625" style="5" bestFit="1" customWidth="1"/>
    <col min="19" max="19" width="14.28515625" style="5" customWidth="1"/>
    <col min="20" max="20" width="13.140625" style="5" customWidth="1"/>
    <col min="21" max="21" width="15.28515625" style="5" customWidth="1"/>
    <col min="22" max="22" width="16" style="5" customWidth="1"/>
    <col min="23" max="23" width="15.28515625" style="5" customWidth="1"/>
    <col min="24" max="24" width="18.140625" style="5" customWidth="1"/>
    <col min="25" max="25" width="14.42578125" style="5" customWidth="1"/>
    <col min="26" max="26" width="16.28515625" style="5" customWidth="1"/>
    <col min="27" max="27" width="16.5703125" style="5" customWidth="1"/>
    <col min="28" max="28" width="15.7109375" style="5" customWidth="1"/>
    <col min="29" max="29" width="17.5703125" style="5" customWidth="1"/>
    <col min="30" max="30" width="11.7109375" style="5" customWidth="1"/>
    <col min="31" max="31" width="14" style="5" customWidth="1"/>
    <col min="32" max="32" width="15" style="5" bestFit="1" customWidth="1"/>
    <col min="33" max="33" width="15.5703125" style="5" bestFit="1" customWidth="1"/>
    <col min="34" max="34" width="15.42578125" style="5" bestFit="1" customWidth="1"/>
    <col min="35" max="35" width="14" style="5" customWidth="1"/>
    <col min="36" max="36" width="11.5703125" style="5" customWidth="1"/>
    <col min="37" max="37" width="21.28515625" style="5" customWidth="1"/>
    <col min="38" max="38" width="12.85546875" style="5" customWidth="1"/>
    <col min="39" max="39" width="10.28515625" style="5" customWidth="1"/>
    <col min="40" max="40" width="14.28515625" style="5" customWidth="1"/>
    <col min="41" max="41" width="13.28515625" style="5" customWidth="1"/>
    <col min="42" max="42" width="13.140625" style="5" bestFit="1" customWidth="1"/>
    <col min="43" max="43" width="23" style="5" customWidth="1"/>
    <col min="44" max="44" width="25.42578125" style="5" customWidth="1"/>
    <col min="45" max="45" width="28.28515625" style="5" customWidth="1"/>
    <col min="46" max="46" width="24" style="5" customWidth="1"/>
    <col min="47" max="47" width="46.85546875" style="5" bestFit="1" customWidth="1"/>
    <col min="48" max="48" width="15.5703125" style="5" bestFit="1" customWidth="1"/>
    <col min="49" max="49" width="29.28515625" style="5" customWidth="1"/>
    <col min="50" max="50" width="15.140625" style="5" bestFit="1" customWidth="1"/>
    <col min="51" max="51" width="15.5703125" style="5" bestFit="1" customWidth="1"/>
    <col min="52" max="52" width="40.5703125" style="5" customWidth="1"/>
    <col min="53" max="53" width="33.42578125" style="5" customWidth="1"/>
    <col min="54" max="54" width="27" style="5" customWidth="1"/>
    <col min="55" max="55" width="12.42578125" style="5" customWidth="1"/>
    <col min="56" max="58" width="9.140625" style="5" customWidth="1"/>
    <col min="59" max="16384" width="9.140625" style="5"/>
  </cols>
  <sheetData>
    <row r="1" spans="1:44" ht="15">
      <c r="A1" s="1745" t="s">
        <v>0</v>
      </c>
      <c r="B1" s="1745"/>
      <c r="C1" s="1745"/>
      <c r="D1" s="1745"/>
      <c r="E1" s="1745"/>
      <c r="F1" s="1745"/>
      <c r="G1" s="1745"/>
      <c r="H1" s="1745"/>
      <c r="I1" s="1745"/>
      <c r="J1" s="1745"/>
      <c r="K1" s="1745"/>
      <c r="L1" s="1745"/>
      <c r="M1" s="1745"/>
      <c r="N1" s="1745"/>
      <c r="O1" s="1745"/>
      <c r="P1" s="1745"/>
      <c r="Q1" s="1745"/>
      <c r="R1" s="1745"/>
      <c r="S1" s="1745"/>
      <c r="T1" s="1745"/>
      <c r="U1" s="1745"/>
      <c r="V1" s="1745"/>
      <c r="W1" s="1745"/>
      <c r="X1" s="1745"/>
      <c r="Y1" s="1745"/>
      <c r="Z1" s="1745"/>
      <c r="AA1" s="1745"/>
      <c r="AB1" s="1745"/>
      <c r="AC1" s="1745"/>
      <c r="AD1" s="1745"/>
      <c r="AE1" s="1745"/>
      <c r="AF1" s="1745"/>
      <c r="AG1" s="1745"/>
      <c r="AH1" s="1745"/>
      <c r="AI1" s="1745"/>
      <c r="AJ1" s="1745"/>
      <c r="AK1" s="1745"/>
      <c r="AL1" s="1745"/>
      <c r="AM1" s="1745"/>
      <c r="AN1" s="1745"/>
      <c r="AO1" s="1745"/>
      <c r="AP1" s="1745"/>
    </row>
    <row r="2" spans="1:44" ht="15">
      <c r="A2" s="1745" t="s">
        <v>1213</v>
      </c>
      <c r="B2" s="1745"/>
      <c r="C2" s="1745"/>
      <c r="D2" s="1745"/>
      <c r="E2" s="1745"/>
      <c r="F2" s="1745"/>
      <c r="G2" s="1745"/>
      <c r="H2" s="1745"/>
      <c r="I2" s="1745"/>
      <c r="J2" s="1745"/>
      <c r="K2" s="1745"/>
      <c r="L2" s="1745"/>
      <c r="M2" s="1745"/>
      <c r="N2" s="1745"/>
      <c r="O2" s="1745"/>
      <c r="P2" s="1745"/>
      <c r="Q2" s="1745"/>
      <c r="R2" s="1745"/>
      <c r="S2" s="1745"/>
      <c r="T2" s="1745"/>
      <c r="U2" s="1745"/>
      <c r="V2" s="1745"/>
      <c r="W2" s="1745"/>
      <c r="X2" s="1745"/>
      <c r="Y2" s="1745"/>
      <c r="Z2" s="1745"/>
      <c r="AA2" s="1745"/>
      <c r="AB2" s="1745"/>
      <c r="AC2" s="1745"/>
      <c r="AD2" s="1745"/>
      <c r="AE2" s="1745"/>
      <c r="AF2" s="1745"/>
      <c r="AG2" s="1745"/>
      <c r="AH2" s="1745"/>
      <c r="AI2" s="1745"/>
      <c r="AJ2" s="1745"/>
      <c r="AK2" s="1745"/>
      <c r="AL2" s="1745"/>
      <c r="AM2" s="1745"/>
      <c r="AN2" s="1745"/>
      <c r="AO2" s="1745"/>
      <c r="AP2" s="1745"/>
    </row>
    <row r="3" spans="1:44" ht="15">
      <c r="A3" s="1745" t="s">
        <v>1214</v>
      </c>
      <c r="B3" s="1745"/>
      <c r="C3" s="1745"/>
      <c r="D3" s="1745"/>
      <c r="E3" s="1745"/>
      <c r="F3" s="1745"/>
      <c r="G3" s="1745"/>
      <c r="H3" s="1745"/>
      <c r="I3" s="1745"/>
      <c r="J3" s="1745"/>
      <c r="K3" s="1745"/>
      <c r="L3" s="1745"/>
      <c r="M3" s="1745"/>
      <c r="N3" s="1745"/>
      <c r="O3" s="1745"/>
      <c r="P3" s="1745"/>
      <c r="Q3" s="1745"/>
      <c r="R3" s="1745"/>
      <c r="S3" s="1745"/>
      <c r="T3" s="1745"/>
      <c r="U3" s="1745"/>
      <c r="V3" s="1745"/>
      <c r="W3" s="1745"/>
      <c r="X3" s="1745"/>
      <c r="Y3" s="1745"/>
      <c r="Z3" s="1745"/>
      <c r="AA3" s="1745"/>
      <c r="AB3" s="1745"/>
      <c r="AC3" s="1745"/>
      <c r="AD3" s="1745"/>
      <c r="AE3" s="1745"/>
      <c r="AF3" s="1745"/>
      <c r="AG3" s="1745"/>
      <c r="AH3" s="1745"/>
      <c r="AI3" s="1745"/>
      <c r="AJ3" s="1745"/>
      <c r="AK3" s="1745"/>
      <c r="AL3" s="1745"/>
      <c r="AM3" s="1745"/>
      <c r="AN3" s="1745"/>
      <c r="AO3" s="1745"/>
      <c r="AP3" s="1745"/>
    </row>
    <row r="4" spans="1:44" ht="21.75" customHeight="1">
      <c r="A4" s="1746" t="s">
        <v>1433</v>
      </c>
      <c r="B4" s="1746"/>
      <c r="C4" s="1746"/>
      <c r="D4" s="1746"/>
      <c r="E4" s="1746"/>
      <c r="F4" s="1746"/>
      <c r="G4" s="1746"/>
      <c r="H4" s="1746"/>
      <c r="I4" s="1746"/>
      <c r="J4" s="1746"/>
      <c r="K4" s="1746"/>
      <c r="L4" s="1746"/>
      <c r="M4" s="1746"/>
      <c r="N4" s="1746"/>
      <c r="O4" s="1746"/>
      <c r="P4" s="1746"/>
      <c r="Q4" s="1746"/>
      <c r="R4" s="1746"/>
      <c r="S4" s="1746"/>
      <c r="T4" s="1746"/>
      <c r="U4" s="1746"/>
      <c r="V4" s="1746"/>
      <c r="W4" s="1746"/>
      <c r="X4" s="1746"/>
      <c r="Y4" s="1746"/>
      <c r="Z4" s="1746"/>
      <c r="AA4" s="1746"/>
      <c r="AB4" s="1746"/>
      <c r="AC4" s="1746"/>
      <c r="AD4" s="1746"/>
      <c r="AE4" s="1746"/>
      <c r="AF4" s="1746"/>
      <c r="AG4" s="1746"/>
      <c r="AH4" s="1746"/>
      <c r="AI4" s="1746"/>
      <c r="AJ4" s="1746"/>
      <c r="AK4" s="1746"/>
      <c r="AL4" s="1746"/>
      <c r="AM4" s="1746"/>
      <c r="AN4" s="1746"/>
      <c r="AO4" s="1746"/>
      <c r="AP4" s="1746"/>
    </row>
    <row r="5" spans="1:44" ht="15.75">
      <c r="A5" s="907"/>
      <c r="B5" s="907"/>
      <c r="C5" s="907"/>
      <c r="D5" s="907"/>
      <c r="E5" s="907"/>
      <c r="F5" s="907"/>
      <c r="G5" s="907"/>
      <c r="H5" s="907"/>
      <c r="I5" s="907"/>
      <c r="J5" s="907"/>
      <c r="K5" s="907"/>
      <c r="L5" s="907"/>
      <c r="M5" s="907"/>
      <c r="N5" s="907"/>
      <c r="O5" s="907"/>
      <c r="P5" s="907"/>
      <c r="Q5" s="907"/>
      <c r="R5" s="907"/>
      <c r="S5" s="907"/>
      <c r="T5" s="907"/>
      <c r="U5" s="907"/>
    </row>
    <row r="6" spans="1:44" ht="18.75" customHeight="1">
      <c r="A6" s="33" t="s">
        <v>12</v>
      </c>
      <c r="C6" s="1126" t="s">
        <v>4</v>
      </c>
      <c r="D6" s="249"/>
      <c r="E6" s="249"/>
      <c r="F6" s="248"/>
      <c r="G6" s="248"/>
      <c r="H6" s="247"/>
      <c r="I6" s="247"/>
      <c r="J6" s="288"/>
      <c r="K6" s="34"/>
      <c r="L6" s="34"/>
      <c r="M6" s="34"/>
      <c r="N6" s="34"/>
      <c r="O6" s="34"/>
      <c r="P6" s="34"/>
      <c r="Q6" s="34"/>
      <c r="R6" s="31"/>
      <c r="S6" s="31"/>
      <c r="T6" s="31"/>
      <c r="U6" s="31"/>
    </row>
    <row r="7" spans="1:44" ht="15" customHeight="1">
      <c r="A7" s="33" t="s">
        <v>13</v>
      </c>
      <c r="C7" s="1126" t="s">
        <v>14</v>
      </c>
      <c r="D7" s="34"/>
      <c r="E7" s="34"/>
      <c r="F7" s="34"/>
      <c r="G7" s="34"/>
    </row>
    <row r="8" spans="1:44" ht="20.100000000000001" customHeight="1">
      <c r="A8" s="33" t="s">
        <v>15</v>
      </c>
      <c r="C8" s="1126" t="s">
        <v>16</v>
      </c>
      <c r="D8" s="34"/>
      <c r="E8" s="34"/>
      <c r="F8" s="34"/>
      <c r="G8" s="34"/>
      <c r="V8" s="779"/>
      <c r="W8" s="779"/>
      <c r="X8" s="779"/>
      <c r="Y8" s="779"/>
      <c r="Z8" s="779"/>
      <c r="AA8" s="779"/>
      <c r="AB8" s="779"/>
      <c r="AC8" s="779"/>
      <c r="AL8" s="287"/>
      <c r="AM8" s="287"/>
    </row>
    <row r="9" spans="1:44" ht="17.25" customHeight="1">
      <c r="A9" s="33" t="s">
        <v>5</v>
      </c>
      <c r="C9" s="1126" t="s">
        <v>17</v>
      </c>
      <c r="D9" s="34"/>
      <c r="E9" s="34"/>
      <c r="F9" s="34"/>
      <c r="G9" s="34"/>
      <c r="V9" s="779"/>
      <c r="W9" s="779"/>
      <c r="X9" s="779"/>
      <c r="Y9" s="779"/>
      <c r="Z9" s="779"/>
      <c r="AA9" s="779"/>
      <c r="AB9" s="779"/>
      <c r="AC9" s="779"/>
      <c r="AL9" s="287"/>
      <c r="AM9" s="287"/>
    </row>
    <row r="10" spans="1:44" ht="16.5" customHeight="1">
      <c r="A10" s="33" t="s">
        <v>18</v>
      </c>
      <c r="C10" s="252">
        <v>540</v>
      </c>
      <c r="D10" s="925"/>
      <c r="E10" s="249"/>
      <c r="F10" s="248"/>
      <c r="G10" s="248"/>
      <c r="H10" s="247"/>
      <c r="I10" s="247"/>
      <c r="J10" s="288"/>
      <c r="K10" s="34"/>
      <c r="L10" s="34"/>
      <c r="M10" s="34"/>
      <c r="N10" s="34"/>
      <c r="O10" s="34"/>
      <c r="P10" s="34"/>
      <c r="Q10" s="34"/>
      <c r="R10" s="31"/>
      <c r="S10" s="31"/>
      <c r="T10" s="31"/>
      <c r="U10" s="31"/>
      <c r="V10" s="779"/>
      <c r="W10" s="779"/>
      <c r="X10" s="779"/>
      <c r="Y10" s="779"/>
      <c r="Z10" s="779"/>
      <c r="AA10" s="779"/>
      <c r="AB10" s="779"/>
      <c r="AC10" s="779"/>
      <c r="AI10" s="780"/>
      <c r="AL10" s="287"/>
      <c r="AM10" s="287"/>
    </row>
    <row r="11" spans="1:44" ht="16.5" customHeight="1">
      <c r="A11" s="33" t="s">
        <v>19</v>
      </c>
      <c r="C11" s="1126" t="s">
        <v>14623</v>
      </c>
      <c r="D11" s="249"/>
      <c r="E11" s="249"/>
      <c r="F11" s="248"/>
      <c r="G11" s="248"/>
      <c r="H11" s="247"/>
      <c r="I11" s="247"/>
      <c r="J11" s="288"/>
      <c r="K11" s="34"/>
      <c r="L11" s="34"/>
      <c r="M11" s="34"/>
      <c r="N11" s="34"/>
      <c r="O11" s="34"/>
      <c r="P11" s="34"/>
      <c r="Q11" s="34"/>
      <c r="R11" s="31"/>
      <c r="S11" s="31"/>
      <c r="T11" s="31"/>
      <c r="U11" s="31"/>
      <c r="V11" s="779"/>
      <c r="W11" s="779"/>
      <c r="X11" s="779"/>
      <c r="Y11" s="779"/>
      <c r="Z11" s="779"/>
      <c r="AA11" s="779"/>
      <c r="AB11" s="779"/>
      <c r="AC11" s="779"/>
      <c r="AG11" s="785"/>
      <c r="AI11" s="780"/>
      <c r="AL11" s="287"/>
      <c r="AM11" s="287"/>
    </row>
    <row r="12" spans="1:44" ht="16.5" customHeight="1" thickBot="1">
      <c r="A12" s="33" t="s">
        <v>20</v>
      </c>
      <c r="C12" s="1127">
        <v>0.2034</v>
      </c>
      <c r="D12" s="249"/>
      <c r="E12" s="249"/>
      <c r="F12" s="248"/>
      <c r="G12" s="248"/>
      <c r="H12" s="247"/>
      <c r="I12" s="247"/>
      <c r="J12" s="288"/>
      <c r="K12" s="34"/>
      <c r="L12" s="34"/>
      <c r="M12" s="34"/>
      <c r="N12" s="34"/>
      <c r="O12" s="34"/>
      <c r="P12" s="34"/>
      <c r="Q12" s="34"/>
      <c r="R12" s="31"/>
      <c r="S12" s="31"/>
      <c r="T12" s="31"/>
      <c r="U12" s="31"/>
      <c r="V12" s="779"/>
      <c r="W12" s="779"/>
      <c r="X12" s="779"/>
      <c r="Y12" s="779"/>
      <c r="Z12" s="779"/>
      <c r="AA12" s="779"/>
      <c r="AB12" s="779"/>
      <c r="AC12" s="779"/>
      <c r="AI12" s="780"/>
      <c r="AL12" s="287"/>
      <c r="AM12" s="287"/>
    </row>
    <row r="13" spans="1:44" ht="16.5" customHeight="1" thickBot="1">
      <c r="A13" s="33"/>
      <c r="C13" s="251"/>
      <c r="D13" s="249"/>
      <c r="E13" s="249"/>
      <c r="F13" s="248"/>
      <c r="G13" s="248"/>
      <c r="H13" s="247"/>
      <c r="I13" s="247"/>
      <c r="J13" s="288"/>
      <c r="K13" s="34"/>
      <c r="L13" s="1917" t="s">
        <v>1434</v>
      </c>
      <c r="M13" s="1918"/>
      <c r="N13" s="1918"/>
      <c r="O13" s="1918"/>
      <c r="P13" s="1918"/>
      <c r="Q13" s="1919"/>
      <c r="R13" s="31"/>
      <c r="S13" s="31"/>
      <c r="T13" s="1920" t="s">
        <v>1435</v>
      </c>
      <c r="U13" s="1921"/>
      <c r="V13" s="1921"/>
      <c r="W13" s="1921"/>
      <c r="X13" s="1922"/>
      <c r="Y13" s="1920" t="s">
        <v>1436</v>
      </c>
      <c r="Z13" s="1921"/>
      <c r="AA13" s="1921"/>
      <c r="AB13" s="1921"/>
      <c r="AC13" s="1922"/>
      <c r="AD13" s="926"/>
      <c r="AE13" s="927"/>
      <c r="AF13" s="927"/>
      <c r="AG13" s="927"/>
      <c r="AH13" s="927"/>
      <c r="AI13" s="928"/>
      <c r="AJ13" s="1923" t="s">
        <v>1437</v>
      </c>
      <c r="AK13" s="1924"/>
      <c r="AL13" s="1924"/>
      <c r="AM13" s="1924"/>
      <c r="AN13" s="1924"/>
      <c r="AO13" s="1925"/>
    </row>
    <row r="14" spans="1:44" s="783" customFormat="1" ht="39" thickBot="1">
      <c r="A14" s="781" t="s">
        <v>1438</v>
      </c>
      <c r="B14" s="781" t="s">
        <v>1439</v>
      </c>
      <c r="C14" s="781" t="s">
        <v>1440</v>
      </c>
      <c r="D14" s="781" t="s">
        <v>1441</v>
      </c>
      <c r="E14" s="781"/>
      <c r="F14" s="781" t="s">
        <v>1442</v>
      </c>
      <c r="G14" s="781" t="s">
        <v>1443</v>
      </c>
      <c r="H14" s="781" t="s">
        <v>1282</v>
      </c>
      <c r="I14" s="781" t="s">
        <v>1444</v>
      </c>
      <c r="J14" s="781" t="s">
        <v>1445</v>
      </c>
      <c r="K14" s="781" t="s">
        <v>1446</v>
      </c>
      <c r="L14" s="929" t="s">
        <v>1447</v>
      </c>
      <c r="M14" s="930" t="s">
        <v>1448</v>
      </c>
      <c r="N14" s="930" t="s">
        <v>1449</v>
      </c>
      <c r="O14" s="930" t="s">
        <v>1450</v>
      </c>
      <c r="P14" s="930" t="s">
        <v>1451</v>
      </c>
      <c r="Q14" s="930" t="s">
        <v>1452</v>
      </c>
      <c r="R14" s="781" t="s">
        <v>1453</v>
      </c>
      <c r="S14" s="931" t="s">
        <v>1454</v>
      </c>
      <c r="T14" s="932" t="s">
        <v>1455</v>
      </c>
      <c r="U14" s="933" t="s">
        <v>1456</v>
      </c>
      <c r="V14" s="933" t="s">
        <v>1457</v>
      </c>
      <c r="W14" s="933" t="s">
        <v>1458</v>
      </c>
      <c r="X14" s="934" t="s">
        <v>1459</v>
      </c>
      <c r="Y14" s="935" t="s">
        <v>1455</v>
      </c>
      <c r="Z14" s="936" t="s">
        <v>1456</v>
      </c>
      <c r="AA14" s="936" t="s">
        <v>1457</v>
      </c>
      <c r="AB14" s="936" t="s">
        <v>1458</v>
      </c>
      <c r="AC14" s="937" t="s">
        <v>1459</v>
      </c>
      <c r="AD14" s="938" t="s">
        <v>1460</v>
      </c>
      <c r="AE14" s="939" t="s">
        <v>1461</v>
      </c>
      <c r="AF14" s="939" t="s">
        <v>1462</v>
      </c>
      <c r="AG14" s="940" t="s">
        <v>1463</v>
      </c>
      <c r="AH14" s="940" t="s">
        <v>1464</v>
      </c>
      <c r="AI14" s="941" t="s">
        <v>1465</v>
      </c>
      <c r="AJ14" s="942" t="s">
        <v>1466</v>
      </c>
      <c r="AK14" s="943">
        <v>1.5</v>
      </c>
      <c r="AL14" s="944" t="s">
        <v>1467</v>
      </c>
      <c r="AM14" s="944" t="s">
        <v>1468</v>
      </c>
      <c r="AN14" s="944" t="s">
        <v>1469</v>
      </c>
      <c r="AO14" s="944" t="s">
        <v>1470</v>
      </c>
      <c r="AP14" s="781" t="s">
        <v>1471</v>
      </c>
      <c r="AQ14" s="782"/>
    </row>
    <row r="15" spans="1:44">
      <c r="A15" s="784"/>
      <c r="B15" s="908"/>
      <c r="C15" s="908"/>
      <c r="D15" s="908"/>
      <c r="E15" s="908"/>
      <c r="F15" s="908"/>
      <c r="G15" s="784"/>
      <c r="H15" s="784"/>
      <c r="I15" s="784"/>
      <c r="J15" s="784"/>
      <c r="K15" s="784"/>
      <c r="L15" s="786">
        <v>68989.63429392672</v>
      </c>
      <c r="M15" s="786"/>
      <c r="N15" s="786"/>
      <c r="O15" s="786"/>
      <c r="P15" s="786"/>
      <c r="Q15" s="786"/>
      <c r="R15" s="786"/>
      <c r="S15" s="945">
        <v>68989.63429392672</v>
      </c>
      <c r="T15" s="946"/>
      <c r="U15" s="947"/>
      <c r="V15" s="947"/>
      <c r="W15" s="947"/>
      <c r="X15" s="948"/>
      <c r="Y15" s="949"/>
      <c r="Z15" s="950"/>
      <c r="AA15" s="950"/>
      <c r="AB15" s="950"/>
      <c r="AC15" s="951"/>
      <c r="AD15" s="952"/>
      <c r="AE15" s="953"/>
      <c r="AF15" s="953"/>
      <c r="AG15" s="953">
        <v>2643.7776000000003</v>
      </c>
      <c r="AH15" s="954"/>
      <c r="AI15" s="954"/>
      <c r="AJ15" s="945">
        <v>3091.4419999999996</v>
      </c>
      <c r="AK15" s="945">
        <v>21367.326744590744</v>
      </c>
      <c r="AL15" s="945">
        <v>13988.892705345557</v>
      </c>
      <c r="AM15" s="945">
        <v>9229.2780079841432</v>
      </c>
      <c r="AN15" s="945">
        <v>842.21607290715883</v>
      </c>
      <c r="AO15" s="945">
        <v>74.931827876432692</v>
      </c>
      <c r="AP15" s="945">
        <v>20745.972738954377</v>
      </c>
      <c r="AR15" s="787"/>
    </row>
    <row r="16" spans="1:44" ht="14.25" customHeight="1" thickBot="1">
      <c r="A16" s="955"/>
      <c r="B16" s="956"/>
      <c r="C16" s="956"/>
      <c r="D16" s="956"/>
      <c r="E16" s="956"/>
      <c r="F16" s="956"/>
      <c r="G16" s="956"/>
      <c r="H16" s="956"/>
      <c r="I16" s="956"/>
      <c r="J16" s="956"/>
      <c r="K16" s="956"/>
      <c r="L16" s="956"/>
      <c r="M16" s="956"/>
      <c r="N16" s="956"/>
      <c r="O16" s="956"/>
      <c r="P16" s="956"/>
      <c r="Q16" s="956"/>
      <c r="R16" s="956"/>
      <c r="S16" s="956"/>
      <c r="T16" s="956"/>
      <c r="U16" s="956"/>
      <c r="V16" s="956"/>
      <c r="W16" s="956"/>
      <c r="X16" s="956"/>
      <c r="Y16" s="956"/>
      <c r="Z16" s="956"/>
      <c r="AA16" s="956"/>
      <c r="AB16" s="956"/>
      <c r="AC16" s="956"/>
      <c r="AD16" s="957"/>
      <c r="AE16" s="957"/>
      <c r="AF16" s="957"/>
      <c r="AG16" s="957"/>
      <c r="AH16" s="957"/>
      <c r="AI16" s="957"/>
      <c r="AJ16" s="956"/>
      <c r="AK16" s="956"/>
      <c r="AL16" s="956"/>
      <c r="AM16" s="956"/>
      <c r="AN16" s="956"/>
      <c r="AO16" s="956"/>
      <c r="AP16" s="958"/>
    </row>
    <row r="17" spans="1:55">
      <c r="A17" s="788" t="s">
        <v>1224</v>
      </c>
      <c r="B17" s="788" t="s">
        <v>1225</v>
      </c>
      <c r="C17" s="788" t="s">
        <v>1472</v>
      </c>
      <c r="D17" s="788">
        <v>1.8</v>
      </c>
      <c r="E17" s="959">
        <v>2.12</v>
      </c>
      <c r="F17" s="960" t="s">
        <v>1473</v>
      </c>
      <c r="G17" s="788">
        <v>51.11</v>
      </c>
      <c r="H17" s="788">
        <v>3.25</v>
      </c>
      <c r="I17" s="788">
        <v>3.2</v>
      </c>
      <c r="J17" s="961">
        <v>5.3450000000000006</v>
      </c>
      <c r="K17" s="961">
        <v>0.33</v>
      </c>
      <c r="L17" s="962">
        <v>709.69429375000016</v>
      </c>
      <c r="M17" s="962">
        <v>371.82525000000004</v>
      </c>
      <c r="N17" s="962">
        <v>295.92689999999999</v>
      </c>
      <c r="O17" s="962">
        <v>41.942143750000007</v>
      </c>
      <c r="P17" s="962">
        <v>0</v>
      </c>
      <c r="Q17" s="962">
        <v>0</v>
      </c>
      <c r="R17" s="788">
        <v>3.0999999999999091</v>
      </c>
      <c r="S17" s="963">
        <v>709.69429375000016</v>
      </c>
      <c r="T17" s="964">
        <v>161.46311523443984</v>
      </c>
      <c r="U17" s="788">
        <v>161.46311523443984</v>
      </c>
      <c r="V17" s="788">
        <v>26.910519205739945</v>
      </c>
      <c r="W17" s="788">
        <v>0</v>
      </c>
      <c r="X17" s="965">
        <v>0</v>
      </c>
      <c r="Y17" s="964">
        <v>0</v>
      </c>
      <c r="Z17" s="788">
        <v>0</v>
      </c>
      <c r="AA17" s="788">
        <v>0</v>
      </c>
      <c r="AB17" s="788">
        <v>0</v>
      </c>
      <c r="AC17" s="965">
        <v>0</v>
      </c>
      <c r="AD17" s="966">
        <v>0</v>
      </c>
      <c r="AE17" s="967">
        <v>3.3320000000000003</v>
      </c>
      <c r="AF17" s="968">
        <v>0.2</v>
      </c>
      <c r="AG17" s="969">
        <v>33.384999999999998</v>
      </c>
      <c r="AH17" s="970">
        <v>0</v>
      </c>
      <c r="AI17" s="971">
        <v>4.4944000000000006</v>
      </c>
      <c r="AJ17" s="972">
        <v>0</v>
      </c>
      <c r="AK17" s="973">
        <v>130.867155</v>
      </c>
      <c r="AL17" s="974">
        <v>302.11632100000003</v>
      </c>
      <c r="AM17" s="974">
        <v>13.616981749999953</v>
      </c>
      <c r="AN17" s="975">
        <v>0</v>
      </c>
      <c r="AO17" s="974">
        <v>0</v>
      </c>
      <c r="AP17" s="961">
        <v>263.09378400000003</v>
      </c>
      <c r="AQ17" s="789"/>
      <c r="AS17" s="17" t="s">
        <v>1474</v>
      </c>
      <c r="AT17" s="18"/>
      <c r="AU17" s="19"/>
      <c r="BA17" s="1926"/>
      <c r="BB17" s="790"/>
    </row>
    <row r="18" spans="1:55">
      <c r="A18" s="788" t="s">
        <v>1225</v>
      </c>
      <c r="B18" s="788" t="s">
        <v>1226</v>
      </c>
      <c r="C18" s="788" t="s">
        <v>1472</v>
      </c>
      <c r="D18" s="788">
        <v>1.8</v>
      </c>
      <c r="E18" s="959">
        <v>2.12</v>
      </c>
      <c r="F18" s="960" t="s">
        <v>1473</v>
      </c>
      <c r="G18" s="788">
        <v>49.21</v>
      </c>
      <c r="H18" s="788">
        <v>3.32</v>
      </c>
      <c r="I18" s="788">
        <v>3.2</v>
      </c>
      <c r="J18" s="961">
        <v>5.4133331120000001</v>
      </c>
      <c r="K18" s="961">
        <v>0.3333333</v>
      </c>
      <c r="L18" s="962">
        <v>703.61112325292311</v>
      </c>
      <c r="M18" s="962">
        <v>362.67768735303008</v>
      </c>
      <c r="N18" s="962">
        <v>288.86269473452995</v>
      </c>
      <c r="O18" s="962">
        <v>52.070741165363181</v>
      </c>
      <c r="P18" s="962">
        <v>0</v>
      </c>
      <c r="Q18" s="962">
        <v>0</v>
      </c>
      <c r="R18" s="788">
        <v>3.0999999999999091</v>
      </c>
      <c r="S18" s="963">
        <v>703.61112325292311</v>
      </c>
      <c r="T18" s="964">
        <v>155.61568210072917</v>
      </c>
      <c r="U18" s="788">
        <v>155.61568210072917</v>
      </c>
      <c r="V18" s="788">
        <v>33.198012181488878</v>
      </c>
      <c r="W18" s="788">
        <v>0</v>
      </c>
      <c r="X18" s="965">
        <v>0</v>
      </c>
      <c r="Y18" s="964">
        <v>0</v>
      </c>
      <c r="Z18" s="788">
        <v>0</v>
      </c>
      <c r="AA18" s="788">
        <v>0</v>
      </c>
      <c r="AB18" s="788">
        <v>0</v>
      </c>
      <c r="AC18" s="965">
        <v>0</v>
      </c>
      <c r="AD18" s="976">
        <v>0</v>
      </c>
      <c r="AE18" s="977">
        <v>3.3333333200000004</v>
      </c>
      <c r="AF18" s="978">
        <v>0.2</v>
      </c>
      <c r="AG18" s="979">
        <v>32.148800000000001</v>
      </c>
      <c r="AH18" s="973">
        <v>0</v>
      </c>
      <c r="AI18" s="965">
        <v>4.4944000000000006</v>
      </c>
      <c r="AJ18" s="972">
        <v>0</v>
      </c>
      <c r="AK18" s="973">
        <v>126.46969532505</v>
      </c>
      <c r="AL18" s="974">
        <v>292.09086394354995</v>
      </c>
      <c r="AM18" s="974">
        <v>31.730606716603113</v>
      </c>
      <c r="AN18" s="975">
        <v>0</v>
      </c>
      <c r="AO18" s="974">
        <v>0</v>
      </c>
      <c r="AP18" s="961">
        <v>253.31822400000001</v>
      </c>
      <c r="AQ18" s="789"/>
      <c r="AS18" s="20" t="s">
        <v>1475</v>
      </c>
      <c r="AU18" s="21"/>
      <c r="BA18" s="1926"/>
      <c r="BB18" s="790"/>
    </row>
    <row r="19" spans="1:55">
      <c r="A19" s="788" t="s">
        <v>1226</v>
      </c>
      <c r="B19" s="788" t="s">
        <v>1227</v>
      </c>
      <c r="C19" s="788" t="s">
        <v>1472</v>
      </c>
      <c r="D19" s="788">
        <v>2</v>
      </c>
      <c r="E19" s="959">
        <v>2.3199999999999998</v>
      </c>
      <c r="F19" s="960" t="s">
        <v>1473</v>
      </c>
      <c r="G19" s="788">
        <v>39.94</v>
      </c>
      <c r="H19" s="788">
        <v>3.47</v>
      </c>
      <c r="I19" s="788">
        <v>3.4</v>
      </c>
      <c r="J19" s="961">
        <v>5.713333102</v>
      </c>
      <c r="K19" s="961">
        <v>0.3333333</v>
      </c>
      <c r="L19" s="962">
        <v>631.51661930288185</v>
      </c>
      <c r="M19" s="962">
        <v>312.33078913631999</v>
      </c>
      <c r="N19" s="962">
        <v>252.42079512731999</v>
      </c>
      <c r="O19" s="962">
        <v>66.765035039241823</v>
      </c>
      <c r="P19" s="962">
        <v>0</v>
      </c>
      <c r="Q19" s="962">
        <v>0</v>
      </c>
      <c r="R19" s="788">
        <v>3.2999999999999545</v>
      </c>
      <c r="S19" s="963">
        <v>631.51661930288185</v>
      </c>
      <c r="T19" s="964">
        <v>126.30136848411142</v>
      </c>
      <c r="U19" s="788">
        <v>126.30136848411142</v>
      </c>
      <c r="V19" s="788">
        <v>39.574428791688291</v>
      </c>
      <c r="W19" s="788">
        <v>0</v>
      </c>
      <c r="X19" s="965">
        <v>0</v>
      </c>
      <c r="Y19" s="964">
        <v>0</v>
      </c>
      <c r="Z19" s="788">
        <v>0</v>
      </c>
      <c r="AA19" s="788">
        <v>0</v>
      </c>
      <c r="AB19" s="788">
        <v>0</v>
      </c>
      <c r="AC19" s="965">
        <v>0</v>
      </c>
      <c r="AD19" s="976">
        <v>0</v>
      </c>
      <c r="AE19" s="977">
        <v>3.5333333200000001</v>
      </c>
      <c r="AF19" s="978">
        <v>0.2</v>
      </c>
      <c r="AG19" s="979">
        <v>27.6904</v>
      </c>
      <c r="AH19" s="973">
        <v>0</v>
      </c>
      <c r="AI19" s="965">
        <v>5.3823999999999996</v>
      </c>
      <c r="AJ19" s="972">
        <v>0</v>
      </c>
      <c r="AK19" s="973">
        <v>102.64579620570001</v>
      </c>
      <c r="AL19" s="974">
        <v>225.56513421470001</v>
      </c>
      <c r="AM19" s="974">
        <v>60.640899602401802</v>
      </c>
      <c r="AN19" s="975">
        <v>0</v>
      </c>
      <c r="AO19" s="974">
        <v>0</v>
      </c>
      <c r="AP19" s="961">
        <v>242.663456</v>
      </c>
      <c r="AQ19" s="789"/>
      <c r="AS19" s="20" t="s">
        <v>1476</v>
      </c>
      <c r="AT19" s="5" t="s">
        <v>1477</v>
      </c>
      <c r="AU19" s="21"/>
      <c r="BA19" s="791"/>
      <c r="BB19" s="792"/>
    </row>
    <row r="20" spans="1:55">
      <c r="A20" s="788" t="s">
        <v>1227</v>
      </c>
      <c r="B20" s="788" t="s">
        <v>1228</v>
      </c>
      <c r="C20" s="788" t="s">
        <v>1472</v>
      </c>
      <c r="D20" s="788">
        <v>2</v>
      </c>
      <c r="E20" s="959">
        <v>2.3199999999999998</v>
      </c>
      <c r="F20" s="960" t="s">
        <v>1473</v>
      </c>
      <c r="G20" s="788">
        <v>35.17</v>
      </c>
      <c r="H20" s="788">
        <v>3.4</v>
      </c>
      <c r="I20" s="788">
        <v>3.4</v>
      </c>
      <c r="J20" s="961">
        <v>5.6666664400000002</v>
      </c>
      <c r="K20" s="961">
        <v>0.3333333</v>
      </c>
      <c r="L20" s="962">
        <v>542.08691978116008</v>
      </c>
      <c r="M20" s="962">
        <v>272.56749067994997</v>
      </c>
      <c r="N20" s="962">
        <v>219.81249595545</v>
      </c>
      <c r="O20" s="962">
        <v>49.706933145759997</v>
      </c>
      <c r="P20" s="962">
        <v>0</v>
      </c>
      <c r="Q20" s="962">
        <v>0</v>
      </c>
      <c r="R20" s="788">
        <v>3.3000000000001819</v>
      </c>
      <c r="S20" s="963">
        <v>542.08691978116008</v>
      </c>
      <c r="T20" s="964">
        <v>111.2173041959489</v>
      </c>
      <c r="U20" s="788">
        <v>111.2173041959489</v>
      </c>
      <c r="V20" s="788">
        <v>29.657947785586373</v>
      </c>
      <c r="W20" s="788">
        <v>0</v>
      </c>
      <c r="X20" s="965">
        <v>0</v>
      </c>
      <c r="Y20" s="964">
        <v>0</v>
      </c>
      <c r="Z20" s="788">
        <v>0</v>
      </c>
      <c r="AA20" s="788">
        <v>0</v>
      </c>
      <c r="AB20" s="788">
        <v>0</v>
      </c>
      <c r="AC20" s="965">
        <v>0</v>
      </c>
      <c r="AD20" s="976">
        <v>0</v>
      </c>
      <c r="AE20" s="977">
        <v>3.5333333200000001</v>
      </c>
      <c r="AF20" s="978">
        <v>0.2</v>
      </c>
      <c r="AG20" s="979">
        <v>24.383299999999998</v>
      </c>
      <c r="AH20" s="973">
        <v>0</v>
      </c>
      <c r="AI20" s="965">
        <v>5.3823999999999996</v>
      </c>
      <c r="AJ20" s="972">
        <v>0</v>
      </c>
      <c r="AK20" s="973">
        <v>90.38689665885002</v>
      </c>
      <c r="AL20" s="974">
        <v>198.62608338335005</v>
      </c>
      <c r="AM20" s="974">
        <v>39.390398452519946</v>
      </c>
      <c r="AN20" s="975">
        <v>0</v>
      </c>
      <c r="AO20" s="974">
        <v>0</v>
      </c>
      <c r="AP20" s="961">
        <v>213.68230799999998</v>
      </c>
      <c r="AQ20" s="789"/>
      <c r="AS20" s="20">
        <v>0.3</v>
      </c>
      <c r="AT20" s="5">
        <v>0.8</v>
      </c>
      <c r="AU20" s="21"/>
      <c r="BA20" s="791"/>
      <c r="BB20" s="792"/>
    </row>
    <row r="21" spans="1:55">
      <c r="A21" s="788" t="s">
        <v>1228</v>
      </c>
      <c r="B21" s="788" t="s">
        <v>1229</v>
      </c>
      <c r="C21" s="788" t="s">
        <v>1472</v>
      </c>
      <c r="D21" s="788">
        <v>2</v>
      </c>
      <c r="E21" s="959">
        <v>2.3199999999999998</v>
      </c>
      <c r="F21" s="960" t="s">
        <v>1473</v>
      </c>
      <c r="G21" s="788">
        <v>35.17</v>
      </c>
      <c r="H21" s="788">
        <v>3.35</v>
      </c>
      <c r="I21" s="788">
        <v>3.4</v>
      </c>
      <c r="J21" s="961">
        <v>5.6333331100000006</v>
      </c>
      <c r="K21" s="961">
        <v>0.3333333</v>
      </c>
      <c r="L21" s="962">
        <v>532.15139517682258</v>
      </c>
      <c r="M21" s="962">
        <v>270.80899085580006</v>
      </c>
      <c r="N21" s="962">
        <v>218.05399613129998</v>
      </c>
      <c r="O21" s="962">
        <v>43.288408189722517</v>
      </c>
      <c r="P21" s="962">
        <v>0</v>
      </c>
      <c r="Q21" s="962">
        <v>0</v>
      </c>
      <c r="R21" s="788">
        <v>3.3000000000001819</v>
      </c>
      <c r="S21" s="963">
        <v>532.15139517682258</v>
      </c>
      <c r="T21" s="964">
        <v>111.2173041959489</v>
      </c>
      <c r="U21" s="788">
        <v>111.2173041959489</v>
      </c>
      <c r="V21" s="788">
        <v>25.950704312388098</v>
      </c>
      <c r="W21" s="788">
        <v>0</v>
      </c>
      <c r="X21" s="965">
        <v>0</v>
      </c>
      <c r="Y21" s="964">
        <v>0</v>
      </c>
      <c r="Z21" s="788">
        <v>0</v>
      </c>
      <c r="AA21" s="788">
        <v>0</v>
      </c>
      <c r="AB21" s="788">
        <v>0</v>
      </c>
      <c r="AC21" s="965">
        <v>0</v>
      </c>
      <c r="AD21" s="976">
        <v>0</v>
      </c>
      <c r="AE21" s="977">
        <v>3.5333333200000001</v>
      </c>
      <c r="AF21" s="978">
        <v>0.2</v>
      </c>
      <c r="AG21" s="979">
        <v>24.383299999999998</v>
      </c>
      <c r="AH21" s="973">
        <v>0</v>
      </c>
      <c r="AI21" s="965">
        <v>5.3823999999999996</v>
      </c>
      <c r="AJ21" s="972">
        <v>0</v>
      </c>
      <c r="AK21" s="973">
        <v>90.38689665885002</v>
      </c>
      <c r="AL21" s="974">
        <v>198.62608338335005</v>
      </c>
      <c r="AM21" s="974">
        <v>29.454873848182483</v>
      </c>
      <c r="AN21" s="975">
        <v>0</v>
      </c>
      <c r="AO21" s="974">
        <v>0</v>
      </c>
      <c r="AP21" s="961">
        <v>213.68230799999998</v>
      </c>
      <c r="AQ21" s="789"/>
      <c r="AS21" s="20">
        <v>0.4</v>
      </c>
      <c r="AT21" s="5">
        <v>1</v>
      </c>
      <c r="AU21" s="21"/>
      <c r="BA21" s="791"/>
      <c r="BB21" s="792"/>
      <c r="BC21" s="791"/>
    </row>
    <row r="22" spans="1:55">
      <c r="A22" s="788" t="s">
        <v>1229</v>
      </c>
      <c r="B22" s="788" t="s">
        <v>1230</v>
      </c>
      <c r="C22" s="788" t="s">
        <v>1472</v>
      </c>
      <c r="D22" s="788">
        <v>2</v>
      </c>
      <c r="E22" s="959">
        <v>2.3199999999999998</v>
      </c>
      <c r="F22" s="960" t="s">
        <v>1473</v>
      </c>
      <c r="G22" s="788">
        <v>32.479999999999997</v>
      </c>
      <c r="H22" s="788">
        <v>3.58</v>
      </c>
      <c r="I22" s="788">
        <v>3.4</v>
      </c>
      <c r="J22" s="961">
        <v>5.7866664280000002</v>
      </c>
      <c r="K22" s="961">
        <v>0.3333333</v>
      </c>
      <c r="L22" s="962">
        <v>534.1054367907775</v>
      </c>
      <c r="M22" s="962">
        <v>257.56639080815995</v>
      </c>
      <c r="N22" s="962">
        <v>208.84639568015996</v>
      </c>
      <c r="O22" s="962">
        <v>67.692650302457608</v>
      </c>
      <c r="P22" s="962">
        <v>0</v>
      </c>
      <c r="Q22" s="962">
        <v>0</v>
      </c>
      <c r="R22" s="788">
        <v>3.2999999999999545</v>
      </c>
      <c r="S22" s="963">
        <v>534.1054367907775</v>
      </c>
      <c r="T22" s="964">
        <v>102.71077737516121</v>
      </c>
      <c r="U22" s="788">
        <v>102.71077737516121</v>
      </c>
      <c r="V22" s="788">
        <v>39.714833918395669</v>
      </c>
      <c r="W22" s="788">
        <v>0</v>
      </c>
      <c r="X22" s="965">
        <v>0</v>
      </c>
      <c r="Y22" s="964">
        <v>0</v>
      </c>
      <c r="Z22" s="788">
        <v>0</v>
      </c>
      <c r="AA22" s="788">
        <v>0</v>
      </c>
      <c r="AB22" s="788">
        <v>0</v>
      </c>
      <c r="AC22" s="965">
        <v>0</v>
      </c>
      <c r="AD22" s="976">
        <v>0</v>
      </c>
      <c r="AE22" s="977">
        <v>3.5333333200000001</v>
      </c>
      <c r="AF22" s="978">
        <v>0.2</v>
      </c>
      <c r="AG22" s="979">
        <v>22.5183</v>
      </c>
      <c r="AH22" s="973">
        <v>0</v>
      </c>
      <c r="AI22" s="965">
        <v>5.3823999999999996</v>
      </c>
      <c r="AJ22" s="972">
        <v>0</v>
      </c>
      <c r="AK22" s="973">
        <v>83.473596914400005</v>
      </c>
      <c r="AL22" s="974">
        <v>183.4340400424</v>
      </c>
      <c r="AM22" s="974">
        <v>69.857981210617567</v>
      </c>
      <c r="AN22" s="975">
        <v>0</v>
      </c>
      <c r="AO22" s="974">
        <v>0</v>
      </c>
      <c r="AP22" s="961">
        <v>197.33865199999997</v>
      </c>
      <c r="AQ22" s="789"/>
      <c r="AS22" s="20">
        <v>0.5</v>
      </c>
      <c r="AT22" s="5">
        <v>1.2</v>
      </c>
      <c r="AU22" s="21"/>
    </row>
    <row r="23" spans="1:55">
      <c r="A23" s="788" t="s">
        <v>1230</v>
      </c>
      <c r="B23" s="788" t="s">
        <v>1231</v>
      </c>
      <c r="C23" s="788" t="s">
        <v>1472</v>
      </c>
      <c r="D23" s="788">
        <v>2</v>
      </c>
      <c r="E23" s="959">
        <v>2.3199999999999998</v>
      </c>
      <c r="F23" s="960" t="s">
        <v>1473</v>
      </c>
      <c r="G23" s="788">
        <v>26.53</v>
      </c>
      <c r="H23" s="788">
        <v>3.7</v>
      </c>
      <c r="I23" s="788">
        <v>3.4</v>
      </c>
      <c r="J23" s="961">
        <v>5.8666664199999996</v>
      </c>
      <c r="K23" s="961">
        <v>0.3333333</v>
      </c>
      <c r="L23" s="962">
        <v>454.81262122681011</v>
      </c>
      <c r="M23" s="962">
        <v>213.56649217365003</v>
      </c>
      <c r="N23" s="962">
        <v>173.77149615315</v>
      </c>
      <c r="O23" s="962">
        <v>67.474632900010022</v>
      </c>
      <c r="P23" s="962">
        <v>0</v>
      </c>
      <c r="Q23" s="962">
        <v>0</v>
      </c>
      <c r="R23" s="788">
        <v>3.803000000000111</v>
      </c>
      <c r="S23" s="963">
        <v>454.81262122681011</v>
      </c>
      <c r="T23" s="964">
        <v>83.895225485314882</v>
      </c>
      <c r="U23" s="788">
        <v>83.895225485314882</v>
      </c>
      <c r="V23" s="788">
        <v>39.151105226480297</v>
      </c>
      <c r="W23" s="788">
        <v>0</v>
      </c>
      <c r="X23" s="965">
        <v>0</v>
      </c>
      <c r="Y23" s="964">
        <v>0</v>
      </c>
      <c r="Z23" s="788">
        <v>0</v>
      </c>
      <c r="AA23" s="788">
        <v>0</v>
      </c>
      <c r="AB23" s="788">
        <v>0</v>
      </c>
      <c r="AC23" s="965">
        <v>0</v>
      </c>
      <c r="AD23" s="976">
        <v>0</v>
      </c>
      <c r="AE23" s="977">
        <v>3.5333333200000001</v>
      </c>
      <c r="AF23" s="978">
        <v>0.2</v>
      </c>
      <c r="AG23" s="979">
        <v>18.3932</v>
      </c>
      <c r="AH23" s="973">
        <v>0</v>
      </c>
      <c r="AI23" s="965">
        <v>5.3823999999999996</v>
      </c>
      <c r="AJ23" s="972">
        <v>0</v>
      </c>
      <c r="AK23" s="973">
        <v>68.182097479650011</v>
      </c>
      <c r="AL23" s="974">
        <v>149.83082150015002</v>
      </c>
      <c r="AM23" s="974">
        <v>75.610496949050003</v>
      </c>
      <c r="AN23" s="975">
        <v>0</v>
      </c>
      <c r="AO23" s="974">
        <v>0</v>
      </c>
      <c r="AP23" s="961">
        <v>161.18827200000001</v>
      </c>
      <c r="AQ23" s="789"/>
      <c r="AS23" s="20">
        <v>0.6</v>
      </c>
      <c r="AT23" s="5">
        <v>1.4</v>
      </c>
      <c r="AU23" s="21"/>
    </row>
    <row r="24" spans="1:55">
      <c r="A24" s="788" t="s">
        <v>1231</v>
      </c>
      <c r="B24" s="788" t="s">
        <v>1235</v>
      </c>
      <c r="C24" s="788" t="s">
        <v>1472</v>
      </c>
      <c r="D24" s="788">
        <v>2</v>
      </c>
      <c r="E24" s="959">
        <v>2.3199999999999998</v>
      </c>
      <c r="F24" s="960" t="s">
        <v>1473</v>
      </c>
      <c r="G24" s="788">
        <v>23.22</v>
      </c>
      <c r="H24" s="788">
        <v>3.73</v>
      </c>
      <c r="I24" s="788">
        <v>3.4</v>
      </c>
      <c r="J24" s="961">
        <v>5.8866664179999999</v>
      </c>
      <c r="K24" s="961">
        <v>0.3333333</v>
      </c>
      <c r="L24" s="962">
        <v>402.16187523141537</v>
      </c>
      <c r="M24" s="962">
        <v>187.61759308043995</v>
      </c>
      <c r="N24" s="962">
        <v>152.78759656344008</v>
      </c>
      <c r="O24" s="962">
        <v>61.756685587535394</v>
      </c>
      <c r="P24" s="962">
        <v>0</v>
      </c>
      <c r="Q24" s="962">
        <v>0</v>
      </c>
      <c r="R24" s="788">
        <v>3.665000000000191</v>
      </c>
      <c r="S24" s="963">
        <v>402.16187523141537</v>
      </c>
      <c r="T24" s="964">
        <v>73.428086534828921</v>
      </c>
      <c r="U24" s="788">
        <v>73.428086534828921</v>
      </c>
      <c r="V24" s="788">
        <v>35.73500211361673</v>
      </c>
      <c r="W24" s="788">
        <v>0</v>
      </c>
      <c r="X24" s="965">
        <v>0</v>
      </c>
      <c r="Y24" s="964">
        <v>0</v>
      </c>
      <c r="Z24" s="788">
        <v>0</v>
      </c>
      <c r="AA24" s="788">
        <v>0</v>
      </c>
      <c r="AB24" s="788">
        <v>0</v>
      </c>
      <c r="AC24" s="965">
        <v>0</v>
      </c>
      <c r="AD24" s="976">
        <v>0</v>
      </c>
      <c r="AE24" s="977">
        <v>3.5333333200000001</v>
      </c>
      <c r="AF24" s="978">
        <v>0.2</v>
      </c>
      <c r="AG24" s="979">
        <v>16.098400000000002</v>
      </c>
      <c r="AH24" s="973">
        <v>0</v>
      </c>
      <c r="AI24" s="965">
        <v>5.3823999999999996</v>
      </c>
      <c r="AJ24" s="972">
        <v>0</v>
      </c>
      <c r="AK24" s="973">
        <v>59.675397794100007</v>
      </c>
      <c r="AL24" s="974">
        <v>131.13726631110001</v>
      </c>
      <c r="AM24" s="974">
        <v>70.27068315717537</v>
      </c>
      <c r="AN24" s="975">
        <v>0</v>
      </c>
      <c r="AO24" s="974">
        <v>0</v>
      </c>
      <c r="AP24" s="961">
        <v>141.07772799999998</v>
      </c>
      <c r="AQ24" s="789"/>
      <c r="AS24" s="20">
        <v>0.8</v>
      </c>
      <c r="AT24" s="5">
        <v>1.7</v>
      </c>
      <c r="AU24" s="21"/>
    </row>
    <row r="25" spans="1:55">
      <c r="A25" s="788" t="s">
        <v>1235</v>
      </c>
      <c r="B25" s="788" t="s">
        <v>1236</v>
      </c>
      <c r="C25" s="788" t="s">
        <v>1472</v>
      </c>
      <c r="D25" s="788">
        <v>2</v>
      </c>
      <c r="E25" s="959">
        <v>2.3199999999999998</v>
      </c>
      <c r="F25" s="960" t="s">
        <v>1473</v>
      </c>
      <c r="G25" s="788">
        <v>26.66</v>
      </c>
      <c r="H25" s="788">
        <v>3.48</v>
      </c>
      <c r="I25" s="788">
        <v>3.4</v>
      </c>
      <c r="J25" s="961">
        <v>5.7199997680000001</v>
      </c>
      <c r="K25" s="961">
        <v>0.3333333</v>
      </c>
      <c r="L25" s="962">
        <v>423.06219723789116</v>
      </c>
      <c r="M25" s="962">
        <v>208.74779272181999</v>
      </c>
      <c r="N25" s="962">
        <v>168.75779672082004</v>
      </c>
      <c r="O25" s="962">
        <v>45.556607795251196</v>
      </c>
      <c r="P25" s="962">
        <v>0</v>
      </c>
      <c r="Q25" s="962">
        <v>0</v>
      </c>
      <c r="R25" s="788">
        <v>3.2999999999999545</v>
      </c>
      <c r="S25" s="963">
        <v>423.06219723789116</v>
      </c>
      <c r="T25" s="964">
        <v>84.306321577025798</v>
      </c>
      <c r="U25" s="788">
        <v>84.306321577025798</v>
      </c>
      <c r="V25" s="788">
        <v>26.978022904648299</v>
      </c>
      <c r="W25" s="788">
        <v>0</v>
      </c>
      <c r="X25" s="965">
        <v>0</v>
      </c>
      <c r="Y25" s="964">
        <v>0</v>
      </c>
      <c r="Z25" s="788">
        <v>0</v>
      </c>
      <c r="AA25" s="788">
        <v>0</v>
      </c>
      <c r="AB25" s="788">
        <v>0</v>
      </c>
      <c r="AC25" s="965">
        <v>0</v>
      </c>
      <c r="AD25" s="976">
        <v>0</v>
      </c>
      <c r="AE25" s="977">
        <v>3.5333333200000001</v>
      </c>
      <c r="AF25" s="978">
        <v>0.2</v>
      </c>
      <c r="AG25" s="979">
        <v>18.4833</v>
      </c>
      <c r="AH25" s="973">
        <v>0</v>
      </c>
      <c r="AI25" s="965">
        <v>5.3823999999999996</v>
      </c>
      <c r="AJ25" s="972">
        <v>0</v>
      </c>
      <c r="AK25" s="973">
        <v>68.516197467300017</v>
      </c>
      <c r="AL25" s="974">
        <v>150.56500946830002</v>
      </c>
      <c r="AM25" s="974">
        <v>42.001939671171165</v>
      </c>
      <c r="AN25" s="975">
        <v>0</v>
      </c>
      <c r="AO25" s="974">
        <v>0</v>
      </c>
      <c r="AP25" s="961">
        <v>161.97808399999997</v>
      </c>
      <c r="AQ25" s="789"/>
      <c r="AS25" s="20">
        <v>1</v>
      </c>
      <c r="AT25" s="5">
        <v>2</v>
      </c>
      <c r="AU25" s="21"/>
    </row>
    <row r="26" spans="1:55">
      <c r="A26" s="788" t="s">
        <v>1236</v>
      </c>
      <c r="B26" s="788" t="s">
        <v>1237</v>
      </c>
      <c r="C26" s="788" t="s">
        <v>1472</v>
      </c>
      <c r="D26" s="788">
        <v>2</v>
      </c>
      <c r="E26" s="959">
        <v>2.3199999999999998</v>
      </c>
      <c r="F26" s="960" t="s">
        <v>1473</v>
      </c>
      <c r="G26" s="788">
        <v>26.02</v>
      </c>
      <c r="H26" s="788">
        <v>3.4</v>
      </c>
      <c r="I26" s="788">
        <v>3.4</v>
      </c>
      <c r="J26" s="961">
        <v>5.6666664400000002</v>
      </c>
      <c r="K26" s="961">
        <v>0.3333333</v>
      </c>
      <c r="L26" s="962">
        <v>401.05492330696001</v>
      </c>
      <c r="M26" s="962">
        <v>201.65499310469997</v>
      </c>
      <c r="N26" s="962">
        <v>162.62499700769999</v>
      </c>
      <c r="O26" s="962">
        <v>36.774933194559992</v>
      </c>
      <c r="P26" s="962">
        <v>0</v>
      </c>
      <c r="Q26" s="962">
        <v>0</v>
      </c>
      <c r="R26" s="788">
        <v>3.4499999999998181</v>
      </c>
      <c r="S26" s="963">
        <v>401.05492330696001</v>
      </c>
      <c r="T26" s="964">
        <v>82.282463894756617</v>
      </c>
      <c r="U26" s="788">
        <v>82.282463894756617</v>
      </c>
      <c r="V26" s="788">
        <v>21.941990371935105</v>
      </c>
      <c r="W26" s="788">
        <v>0</v>
      </c>
      <c r="X26" s="965">
        <v>0</v>
      </c>
      <c r="Y26" s="964">
        <v>0</v>
      </c>
      <c r="Z26" s="788">
        <v>0</v>
      </c>
      <c r="AA26" s="788">
        <v>0</v>
      </c>
      <c r="AB26" s="788">
        <v>0</v>
      </c>
      <c r="AC26" s="965">
        <v>0</v>
      </c>
      <c r="AD26" s="976">
        <v>0</v>
      </c>
      <c r="AE26" s="977">
        <v>3.5333333200000001</v>
      </c>
      <c r="AF26" s="978">
        <v>0.2</v>
      </c>
      <c r="AG26" s="979">
        <v>18.0396</v>
      </c>
      <c r="AH26" s="973">
        <v>0</v>
      </c>
      <c r="AI26" s="965">
        <v>5.3823999999999996</v>
      </c>
      <c r="AJ26" s="972">
        <v>0</v>
      </c>
      <c r="AK26" s="973">
        <v>66.871397528100005</v>
      </c>
      <c r="AL26" s="974">
        <v>146.95054562510001</v>
      </c>
      <c r="AM26" s="974">
        <v>29.142398855119961</v>
      </c>
      <c r="AN26" s="975">
        <v>0</v>
      </c>
      <c r="AO26" s="974">
        <v>0</v>
      </c>
      <c r="AP26" s="961">
        <v>158.08964799999998</v>
      </c>
      <c r="AQ26" s="789"/>
      <c r="AS26" s="20">
        <v>1.2</v>
      </c>
      <c r="AT26" s="5">
        <v>2.2000000000000002</v>
      </c>
      <c r="AU26" s="21"/>
    </row>
    <row r="27" spans="1:55">
      <c r="A27" s="788" t="s">
        <v>1237</v>
      </c>
      <c r="B27" s="788" t="s">
        <v>1238</v>
      </c>
      <c r="C27" s="788" t="s">
        <v>1472</v>
      </c>
      <c r="D27" s="788">
        <v>2</v>
      </c>
      <c r="E27" s="959">
        <v>2.3199999999999998</v>
      </c>
      <c r="F27" s="960" t="s">
        <v>1473</v>
      </c>
      <c r="G27" s="788">
        <v>58.9</v>
      </c>
      <c r="H27" s="788">
        <v>3.57</v>
      </c>
      <c r="I27" s="788">
        <v>3.4</v>
      </c>
      <c r="J27" s="961">
        <v>5.7799997619999992</v>
      </c>
      <c r="K27" s="961">
        <v>0.3333333</v>
      </c>
      <c r="L27" s="962">
        <v>965.15304497751299</v>
      </c>
      <c r="M27" s="962">
        <v>466.48798339019999</v>
      </c>
      <c r="N27" s="962">
        <v>378.13799222519987</v>
      </c>
      <c r="O27" s="962">
        <v>120.52706936211294</v>
      </c>
      <c r="P27" s="962">
        <v>0</v>
      </c>
      <c r="Q27" s="962">
        <v>0</v>
      </c>
      <c r="R27" s="788">
        <v>3.2999999999999545</v>
      </c>
      <c r="S27" s="963">
        <v>965.15304497751299</v>
      </c>
      <c r="T27" s="964">
        <v>186.25815232133607</v>
      </c>
      <c r="U27" s="788">
        <v>186.25815232133607</v>
      </c>
      <c r="V27" s="788">
        <v>70.778097882107716</v>
      </c>
      <c r="W27" s="788">
        <v>0</v>
      </c>
      <c r="X27" s="965">
        <v>0</v>
      </c>
      <c r="Y27" s="964">
        <v>0</v>
      </c>
      <c r="Z27" s="788">
        <v>0</v>
      </c>
      <c r="AA27" s="788">
        <v>0</v>
      </c>
      <c r="AB27" s="788">
        <v>0</v>
      </c>
      <c r="AC27" s="965">
        <v>0</v>
      </c>
      <c r="AD27" s="976">
        <v>0</v>
      </c>
      <c r="AE27" s="977">
        <v>3.5333333200000001</v>
      </c>
      <c r="AF27" s="978">
        <v>0.2</v>
      </c>
      <c r="AG27" s="979">
        <v>40.835299999999997</v>
      </c>
      <c r="AH27" s="973">
        <v>0</v>
      </c>
      <c r="AI27" s="965">
        <v>5.3823999999999996</v>
      </c>
      <c r="AJ27" s="972">
        <v>0</v>
      </c>
      <c r="AK27" s="973">
        <v>151.37299440450002</v>
      </c>
      <c r="AL27" s="974">
        <v>332.64362556950005</v>
      </c>
      <c r="AM27" s="974">
        <v>123.27573174871286</v>
      </c>
      <c r="AN27" s="975">
        <v>0</v>
      </c>
      <c r="AO27" s="974">
        <v>0</v>
      </c>
      <c r="AP27" s="961">
        <v>357.85865999999999</v>
      </c>
      <c r="AQ27" s="789"/>
      <c r="AS27" s="20">
        <v>1.5</v>
      </c>
      <c r="AT27" s="5">
        <v>2.6</v>
      </c>
      <c r="AU27" s="21"/>
    </row>
    <row r="28" spans="1:55">
      <c r="A28" s="788" t="s">
        <v>1238</v>
      </c>
      <c r="B28" s="788" t="s">
        <v>1239</v>
      </c>
      <c r="C28" s="788" t="s">
        <v>1472</v>
      </c>
      <c r="D28" s="788">
        <v>2</v>
      </c>
      <c r="E28" s="959">
        <v>2.3199999999999998</v>
      </c>
      <c r="F28" s="960" t="s">
        <v>1473</v>
      </c>
      <c r="G28" s="788">
        <v>60</v>
      </c>
      <c r="H28" s="788">
        <v>3.75</v>
      </c>
      <c r="I28" s="788">
        <v>3.4</v>
      </c>
      <c r="J28" s="961">
        <v>5.8999997500000001</v>
      </c>
      <c r="K28" s="961">
        <v>0.3333333</v>
      </c>
      <c r="L28" s="962">
        <v>1046.2499718749998</v>
      </c>
      <c r="M28" s="962">
        <v>485.99998199999999</v>
      </c>
      <c r="N28" s="962">
        <v>395.99999100000008</v>
      </c>
      <c r="O28" s="962">
        <v>164.24999887500002</v>
      </c>
      <c r="P28" s="962">
        <v>0</v>
      </c>
      <c r="Q28" s="962">
        <v>0</v>
      </c>
      <c r="R28" s="788">
        <v>3.2999999999999545</v>
      </c>
      <c r="S28" s="963">
        <v>1046.2499718749998</v>
      </c>
      <c r="T28" s="964">
        <v>189.73665771273625</v>
      </c>
      <c r="U28" s="788">
        <v>189.73665771273625</v>
      </c>
      <c r="V28" s="788">
        <v>94.868328856368123</v>
      </c>
      <c r="W28" s="788">
        <v>0</v>
      </c>
      <c r="X28" s="965">
        <v>0</v>
      </c>
      <c r="Y28" s="964">
        <v>0</v>
      </c>
      <c r="Z28" s="788">
        <v>0</v>
      </c>
      <c r="AA28" s="788">
        <v>0</v>
      </c>
      <c r="AB28" s="788">
        <v>0</v>
      </c>
      <c r="AC28" s="965">
        <v>0</v>
      </c>
      <c r="AD28" s="976">
        <v>0</v>
      </c>
      <c r="AE28" s="977">
        <v>3.5333333200000001</v>
      </c>
      <c r="AF28" s="978">
        <v>0.2</v>
      </c>
      <c r="AG28" s="979">
        <v>41.597999999999999</v>
      </c>
      <c r="AH28" s="973">
        <v>0</v>
      </c>
      <c r="AI28" s="965">
        <v>5.3823999999999996</v>
      </c>
      <c r="AJ28" s="972">
        <v>0</v>
      </c>
      <c r="AK28" s="973">
        <v>154.19999430000001</v>
      </c>
      <c r="AL28" s="974">
        <v>338.85598530000004</v>
      </c>
      <c r="AM28" s="974">
        <v>188.64999235499994</v>
      </c>
      <c r="AN28" s="975">
        <v>0</v>
      </c>
      <c r="AO28" s="974">
        <v>0</v>
      </c>
      <c r="AP28" s="961">
        <v>364.54199999999997</v>
      </c>
      <c r="AQ28" s="789"/>
      <c r="AS28" s="20" t="s">
        <v>1478</v>
      </c>
      <c r="AT28" s="5" t="s">
        <v>1477</v>
      </c>
      <c r="AU28" s="21"/>
      <c r="BA28" s="792"/>
      <c r="BB28" s="792"/>
    </row>
    <row r="29" spans="1:55">
      <c r="A29" s="788" t="s">
        <v>1239</v>
      </c>
      <c r="B29" s="788" t="s">
        <v>1240</v>
      </c>
      <c r="C29" s="788" t="s">
        <v>1472</v>
      </c>
      <c r="D29" s="788">
        <v>2</v>
      </c>
      <c r="E29" s="959">
        <v>2.3199999999999998</v>
      </c>
      <c r="F29" s="960" t="s">
        <v>1473</v>
      </c>
      <c r="G29" s="788">
        <v>43.34</v>
      </c>
      <c r="H29" s="788">
        <v>3.42</v>
      </c>
      <c r="I29" s="788">
        <v>3.4</v>
      </c>
      <c r="J29" s="961">
        <v>5.6799997720000004</v>
      </c>
      <c r="K29" s="961">
        <v>0.3333333</v>
      </c>
      <c r="L29" s="962">
        <v>672.93149510260093</v>
      </c>
      <c r="M29" s="962">
        <v>336.75178842822004</v>
      </c>
      <c r="N29" s="962">
        <v>271.74179492921996</v>
      </c>
      <c r="O29" s="962">
        <v>64.437911745160804</v>
      </c>
      <c r="P29" s="962">
        <v>0</v>
      </c>
      <c r="Q29" s="962">
        <v>0</v>
      </c>
      <c r="R29" s="788">
        <v>3.2999999999999545</v>
      </c>
      <c r="S29" s="963">
        <v>672.93149510260093</v>
      </c>
      <c r="T29" s="964">
        <v>137.05311242116647</v>
      </c>
      <c r="U29" s="788">
        <v>137.05311242116647</v>
      </c>
      <c r="V29" s="788">
        <v>38.374871477926661</v>
      </c>
      <c r="W29" s="788">
        <v>0</v>
      </c>
      <c r="X29" s="965">
        <v>0</v>
      </c>
      <c r="Y29" s="964">
        <v>0</v>
      </c>
      <c r="Z29" s="788">
        <v>0</v>
      </c>
      <c r="AA29" s="788">
        <v>0</v>
      </c>
      <c r="AB29" s="788">
        <v>0</v>
      </c>
      <c r="AC29" s="965">
        <v>0</v>
      </c>
      <c r="AD29" s="976">
        <v>0</v>
      </c>
      <c r="AE29" s="977">
        <v>3.5333333200000001</v>
      </c>
      <c r="AF29" s="978">
        <v>0.2</v>
      </c>
      <c r="AG29" s="979">
        <v>30.047599999999999</v>
      </c>
      <c r="AH29" s="973">
        <v>0</v>
      </c>
      <c r="AI29" s="965">
        <v>5.3823999999999996</v>
      </c>
      <c r="AJ29" s="972">
        <v>0</v>
      </c>
      <c r="AK29" s="973">
        <v>111.38379588270003</v>
      </c>
      <c r="AL29" s="974">
        <v>244.76697338170004</v>
      </c>
      <c r="AM29" s="974">
        <v>53.45844322932075</v>
      </c>
      <c r="AN29" s="975">
        <v>0</v>
      </c>
      <c r="AO29" s="974">
        <v>0</v>
      </c>
      <c r="AP29" s="961">
        <v>263.32081599999998</v>
      </c>
      <c r="AQ29" s="789"/>
      <c r="AS29" s="793">
        <v>1.6500000000000001</v>
      </c>
      <c r="AT29" s="794">
        <v>3</v>
      </c>
      <c r="AU29" s="21"/>
      <c r="BA29" s="791"/>
      <c r="BB29" s="792"/>
    </row>
    <row r="30" spans="1:55">
      <c r="A30" s="788" t="s">
        <v>1240</v>
      </c>
      <c r="B30" s="788" t="s">
        <v>1241</v>
      </c>
      <c r="C30" s="788" t="s">
        <v>1472</v>
      </c>
      <c r="D30" s="788">
        <v>2</v>
      </c>
      <c r="E30" s="959">
        <v>2.3199999999999998</v>
      </c>
      <c r="F30" s="960" t="s">
        <v>1473</v>
      </c>
      <c r="G30" s="788">
        <v>28.48</v>
      </c>
      <c r="H30" s="788">
        <v>3.4</v>
      </c>
      <c r="I30" s="788">
        <v>3.4</v>
      </c>
      <c r="J30" s="961">
        <v>5.6666664400000002</v>
      </c>
      <c r="K30" s="961">
        <v>0.3333333</v>
      </c>
      <c r="L30" s="962">
        <v>438.97172235904003</v>
      </c>
      <c r="M30" s="962">
        <v>220.7199924528</v>
      </c>
      <c r="N30" s="962">
        <v>177.99999672479998</v>
      </c>
      <c r="O30" s="962">
        <v>40.251733181439995</v>
      </c>
      <c r="P30" s="962">
        <v>0</v>
      </c>
      <c r="Q30" s="962">
        <v>0</v>
      </c>
      <c r="R30" s="788">
        <v>3.2999999999999545</v>
      </c>
      <c r="S30" s="963">
        <v>438.97172235904003</v>
      </c>
      <c r="T30" s="964">
        <v>90.061666860978804</v>
      </c>
      <c r="U30" s="788">
        <v>90.061666860978804</v>
      </c>
      <c r="V30" s="788">
        <v>24.016444496261016</v>
      </c>
      <c r="W30" s="788">
        <v>0</v>
      </c>
      <c r="X30" s="965">
        <v>0</v>
      </c>
      <c r="Y30" s="964">
        <v>0</v>
      </c>
      <c r="Z30" s="788">
        <v>0</v>
      </c>
      <c r="AA30" s="788">
        <v>0</v>
      </c>
      <c r="AB30" s="788">
        <v>0</v>
      </c>
      <c r="AC30" s="965">
        <v>0</v>
      </c>
      <c r="AD30" s="976">
        <v>0</v>
      </c>
      <c r="AE30" s="977">
        <v>3.5333333200000001</v>
      </c>
      <c r="AF30" s="978">
        <v>0.2</v>
      </c>
      <c r="AG30" s="979">
        <v>19.745100000000001</v>
      </c>
      <c r="AH30" s="973">
        <v>0</v>
      </c>
      <c r="AI30" s="965">
        <v>5.3823999999999996</v>
      </c>
      <c r="AJ30" s="972">
        <v>0</v>
      </c>
      <c r="AK30" s="973">
        <v>73.193597294400007</v>
      </c>
      <c r="AL30" s="974">
        <v>160.84364102240002</v>
      </c>
      <c r="AM30" s="974">
        <v>31.897598746879957</v>
      </c>
      <c r="AN30" s="975">
        <v>0</v>
      </c>
      <c r="AO30" s="974">
        <v>0</v>
      </c>
      <c r="AP30" s="961">
        <v>173.03585200000001</v>
      </c>
      <c r="AQ30" s="789"/>
      <c r="AS30" s="793">
        <v>1.8</v>
      </c>
      <c r="AT30" s="794">
        <v>3.2</v>
      </c>
      <c r="AU30" s="21"/>
      <c r="BA30" s="791"/>
      <c r="BB30" s="792"/>
    </row>
    <row r="31" spans="1:55">
      <c r="A31" s="788" t="s">
        <v>1241</v>
      </c>
      <c r="B31" s="788" t="s">
        <v>1242</v>
      </c>
      <c r="C31" s="788" t="s">
        <v>1472</v>
      </c>
      <c r="D31" s="788">
        <v>2</v>
      </c>
      <c r="E31" s="959">
        <v>2.3199999999999998</v>
      </c>
      <c r="F31" s="960" t="s">
        <v>1473</v>
      </c>
      <c r="G31" s="788">
        <v>15.5</v>
      </c>
      <c r="H31" s="788">
        <v>3.55</v>
      </c>
      <c r="I31" s="788">
        <v>3.4</v>
      </c>
      <c r="J31" s="961">
        <v>5.7666664299999999</v>
      </c>
      <c r="K31" s="961">
        <v>0.3333333</v>
      </c>
      <c r="L31" s="962">
        <v>252.19791015537496</v>
      </c>
      <c r="M31" s="962">
        <v>122.44999565999998</v>
      </c>
      <c r="N31" s="962">
        <v>99.19999798500001</v>
      </c>
      <c r="O31" s="962">
        <v>30.547916510374989</v>
      </c>
      <c r="P31" s="962">
        <v>0</v>
      </c>
      <c r="Q31" s="962">
        <v>0</v>
      </c>
      <c r="R31" s="788">
        <v>3.2999999999999545</v>
      </c>
      <c r="S31" s="963">
        <v>252.19791015537496</v>
      </c>
      <c r="T31" s="964">
        <v>49.015303242456859</v>
      </c>
      <c r="U31" s="788">
        <v>49.015303242456859</v>
      </c>
      <c r="V31" s="788">
        <v>17.972277855567526</v>
      </c>
      <c r="W31" s="788">
        <v>0</v>
      </c>
      <c r="X31" s="965">
        <v>0</v>
      </c>
      <c r="Y31" s="964">
        <v>0</v>
      </c>
      <c r="Z31" s="788">
        <v>0</v>
      </c>
      <c r="AA31" s="788">
        <v>0</v>
      </c>
      <c r="AB31" s="788">
        <v>0</v>
      </c>
      <c r="AC31" s="965">
        <v>0</v>
      </c>
      <c r="AD31" s="976">
        <v>0</v>
      </c>
      <c r="AE31" s="977">
        <v>3.5333333200000001</v>
      </c>
      <c r="AF31" s="978">
        <v>0.2</v>
      </c>
      <c r="AG31" s="979">
        <v>10.7461</v>
      </c>
      <c r="AH31" s="973">
        <v>0</v>
      </c>
      <c r="AI31" s="965">
        <v>5.3823999999999996</v>
      </c>
      <c r="AJ31" s="972">
        <v>0</v>
      </c>
      <c r="AK31" s="973">
        <v>39.834998527500005</v>
      </c>
      <c r="AL31" s="974">
        <v>87.537796202500019</v>
      </c>
      <c r="AM31" s="974">
        <v>30.651248779374964</v>
      </c>
      <c r="AN31" s="975">
        <v>0</v>
      </c>
      <c r="AO31" s="974">
        <v>0</v>
      </c>
      <c r="AP31" s="961">
        <v>94.173299999999998</v>
      </c>
      <c r="AQ31" s="789"/>
      <c r="AS31" s="793">
        <v>2</v>
      </c>
      <c r="AT31" s="794">
        <v>3.4</v>
      </c>
      <c r="AU31" s="21"/>
    </row>
    <row r="32" spans="1:55">
      <c r="A32" s="788" t="s">
        <v>1242</v>
      </c>
      <c r="B32" s="788" t="s">
        <v>1243</v>
      </c>
      <c r="C32" s="788" t="s">
        <v>1472</v>
      </c>
      <c r="D32" s="788">
        <v>2</v>
      </c>
      <c r="E32" s="959">
        <v>2.3199999999999998</v>
      </c>
      <c r="F32" s="960" t="s">
        <v>1473</v>
      </c>
      <c r="G32" s="788">
        <v>35.53</v>
      </c>
      <c r="H32" s="788">
        <v>3.52</v>
      </c>
      <c r="I32" s="788">
        <v>3.4</v>
      </c>
      <c r="J32" s="961">
        <v>5.7466664319999996</v>
      </c>
      <c r="K32" s="961">
        <v>0.3333333</v>
      </c>
      <c r="L32" s="962">
        <v>571.96666265896965</v>
      </c>
      <c r="M32" s="962">
        <v>279.62109015819004</v>
      </c>
      <c r="N32" s="962">
        <v>226.32609548769</v>
      </c>
      <c r="O32" s="962">
        <v>66.019477013089599</v>
      </c>
      <c r="P32" s="962">
        <v>0</v>
      </c>
      <c r="Q32" s="962">
        <v>0</v>
      </c>
      <c r="R32" s="788">
        <v>3.2999999999999545</v>
      </c>
      <c r="S32" s="963">
        <v>571.96666265896965</v>
      </c>
      <c r="T32" s="964">
        <v>112.35572414222531</v>
      </c>
      <c r="U32" s="788">
        <v>112.35572414222531</v>
      </c>
      <c r="V32" s="788">
        <v>38.949984369304786</v>
      </c>
      <c r="W32" s="788">
        <v>0</v>
      </c>
      <c r="X32" s="965">
        <v>0</v>
      </c>
      <c r="Y32" s="964">
        <v>0</v>
      </c>
      <c r="Z32" s="788">
        <v>0</v>
      </c>
      <c r="AA32" s="788">
        <v>0</v>
      </c>
      <c r="AB32" s="788">
        <v>0</v>
      </c>
      <c r="AC32" s="965">
        <v>0</v>
      </c>
      <c r="AD32" s="976">
        <v>0</v>
      </c>
      <c r="AE32" s="977">
        <v>3.5333333200000001</v>
      </c>
      <c r="AF32" s="978">
        <v>0.2</v>
      </c>
      <c r="AG32" s="979">
        <v>24.632899999999999</v>
      </c>
      <c r="AH32" s="973">
        <v>0</v>
      </c>
      <c r="AI32" s="965">
        <v>5.3823999999999996</v>
      </c>
      <c r="AJ32" s="972">
        <v>0</v>
      </c>
      <c r="AK32" s="973">
        <v>91.312096624650025</v>
      </c>
      <c r="AL32" s="974">
        <v>200.65921929515002</v>
      </c>
      <c r="AM32" s="974">
        <v>64.124541453209574</v>
      </c>
      <c r="AN32" s="975">
        <v>0</v>
      </c>
      <c r="AO32" s="974">
        <v>0</v>
      </c>
      <c r="AP32" s="961">
        <v>215.86957200000001</v>
      </c>
      <c r="AQ32" s="789"/>
      <c r="AS32" s="793">
        <v>2.2000000000000002</v>
      </c>
      <c r="AT32" s="794">
        <v>3.6</v>
      </c>
      <c r="AU32" s="21"/>
    </row>
    <row r="33" spans="1:54">
      <c r="A33" s="788" t="s">
        <v>1243</v>
      </c>
      <c r="B33" s="788" t="s">
        <v>1244</v>
      </c>
      <c r="C33" s="788" t="s">
        <v>1472</v>
      </c>
      <c r="D33" s="788">
        <v>2</v>
      </c>
      <c r="E33" s="959">
        <v>2.3199999999999998</v>
      </c>
      <c r="F33" s="960" t="s">
        <v>1473</v>
      </c>
      <c r="G33" s="788">
        <v>35.53</v>
      </c>
      <c r="H33" s="788">
        <v>3.5</v>
      </c>
      <c r="I33" s="788">
        <v>3.4</v>
      </c>
      <c r="J33" s="961">
        <v>5.7333330999999994</v>
      </c>
      <c r="K33" s="961">
        <v>0.3333333</v>
      </c>
      <c r="L33" s="962">
        <v>567.88781882524995</v>
      </c>
      <c r="M33" s="962">
        <v>278.91049022925</v>
      </c>
      <c r="N33" s="962">
        <v>225.61549555874996</v>
      </c>
      <c r="O33" s="962">
        <v>63.361833037249994</v>
      </c>
      <c r="P33" s="962">
        <v>0</v>
      </c>
      <c r="Q33" s="962">
        <v>0</v>
      </c>
      <c r="R33" s="788">
        <v>3.5</v>
      </c>
      <c r="S33" s="963">
        <v>567.88781882524995</v>
      </c>
      <c r="T33" s="964">
        <v>112.35572414222531</v>
      </c>
      <c r="U33" s="788">
        <v>112.35572414222531</v>
      </c>
      <c r="V33" s="788">
        <v>37.451908047408438</v>
      </c>
      <c r="W33" s="788">
        <v>0</v>
      </c>
      <c r="X33" s="965">
        <v>0</v>
      </c>
      <c r="Y33" s="964">
        <v>0</v>
      </c>
      <c r="Z33" s="788">
        <v>0</v>
      </c>
      <c r="AA33" s="788">
        <v>0</v>
      </c>
      <c r="AB33" s="788">
        <v>0</v>
      </c>
      <c r="AC33" s="965">
        <v>0</v>
      </c>
      <c r="AD33" s="976">
        <v>0</v>
      </c>
      <c r="AE33" s="977">
        <v>3.5333333200000001</v>
      </c>
      <c r="AF33" s="978">
        <v>0.2</v>
      </c>
      <c r="AG33" s="979">
        <v>24.632899999999999</v>
      </c>
      <c r="AH33" s="973">
        <v>0</v>
      </c>
      <c r="AI33" s="965">
        <v>5.3823999999999996</v>
      </c>
      <c r="AJ33" s="972">
        <v>0</v>
      </c>
      <c r="AK33" s="973">
        <v>91.312096624650025</v>
      </c>
      <c r="AL33" s="974">
        <v>200.65921929515002</v>
      </c>
      <c r="AM33" s="974">
        <v>60.045697619489964</v>
      </c>
      <c r="AN33" s="975">
        <v>0</v>
      </c>
      <c r="AO33" s="974">
        <v>0</v>
      </c>
      <c r="AP33" s="961">
        <v>215.86957200000001</v>
      </c>
      <c r="AQ33" s="789"/>
      <c r="AS33" s="793">
        <v>2.4</v>
      </c>
      <c r="AT33" s="794">
        <v>3.8</v>
      </c>
      <c r="AU33" s="21"/>
    </row>
    <row r="34" spans="1:54">
      <c r="A34" s="788" t="s">
        <v>1244</v>
      </c>
      <c r="B34" s="788" t="s">
        <v>1246</v>
      </c>
      <c r="C34" s="788" t="s">
        <v>1472</v>
      </c>
      <c r="D34" s="788">
        <v>2</v>
      </c>
      <c r="E34" s="959">
        <v>2.3199999999999998</v>
      </c>
      <c r="F34" s="960" t="s">
        <v>1473</v>
      </c>
      <c r="G34" s="788">
        <v>60</v>
      </c>
      <c r="H34" s="788">
        <v>3.55</v>
      </c>
      <c r="I34" s="788">
        <v>3.4</v>
      </c>
      <c r="J34" s="961">
        <v>5.7666664299999999</v>
      </c>
      <c r="K34" s="961">
        <v>0.3333333</v>
      </c>
      <c r="L34" s="962">
        <v>976.24997479499984</v>
      </c>
      <c r="M34" s="962">
        <v>473.99998319999997</v>
      </c>
      <c r="N34" s="962">
        <v>383.99999220000007</v>
      </c>
      <c r="O34" s="962">
        <v>118.24999939499996</v>
      </c>
      <c r="P34" s="962">
        <v>0</v>
      </c>
      <c r="Q34" s="962">
        <v>0</v>
      </c>
      <c r="R34" s="788">
        <v>3.2999999999999545</v>
      </c>
      <c r="S34" s="963">
        <v>976.24997479499984</v>
      </c>
      <c r="T34" s="964">
        <v>189.73665771273625</v>
      </c>
      <c r="U34" s="788">
        <v>189.73665771273625</v>
      </c>
      <c r="V34" s="788">
        <v>69.570107828003302</v>
      </c>
      <c r="W34" s="788">
        <v>0</v>
      </c>
      <c r="X34" s="965">
        <v>0</v>
      </c>
      <c r="Y34" s="964">
        <v>0</v>
      </c>
      <c r="Z34" s="788">
        <v>0</v>
      </c>
      <c r="AA34" s="788">
        <v>0</v>
      </c>
      <c r="AB34" s="788">
        <v>0</v>
      </c>
      <c r="AC34" s="965">
        <v>0</v>
      </c>
      <c r="AD34" s="976">
        <v>0</v>
      </c>
      <c r="AE34" s="977">
        <v>3.5333333200000001</v>
      </c>
      <c r="AF34" s="978">
        <v>0.2</v>
      </c>
      <c r="AG34" s="979">
        <v>41.597999999999999</v>
      </c>
      <c r="AH34" s="973">
        <v>0</v>
      </c>
      <c r="AI34" s="965">
        <v>5.3823999999999996</v>
      </c>
      <c r="AJ34" s="972">
        <v>0</v>
      </c>
      <c r="AK34" s="973">
        <v>154.19999430000001</v>
      </c>
      <c r="AL34" s="974">
        <v>338.85598530000004</v>
      </c>
      <c r="AM34" s="974">
        <v>118.64999527499987</v>
      </c>
      <c r="AN34" s="975">
        <v>0</v>
      </c>
      <c r="AO34" s="974">
        <v>0</v>
      </c>
      <c r="AP34" s="961">
        <v>364.54199999999997</v>
      </c>
      <c r="AQ34" s="789"/>
      <c r="AS34" s="793">
        <v>2.6</v>
      </c>
      <c r="AT34" s="794">
        <v>4</v>
      </c>
      <c r="AU34" s="21"/>
    </row>
    <row r="35" spans="1:54">
      <c r="A35" s="788" t="s">
        <v>1246</v>
      </c>
      <c r="B35" s="788" t="s">
        <v>1248</v>
      </c>
      <c r="C35" s="788" t="s">
        <v>1472</v>
      </c>
      <c r="D35" s="788">
        <v>2.2000000000000002</v>
      </c>
      <c r="E35" s="959">
        <v>2.56</v>
      </c>
      <c r="F35" s="960" t="s">
        <v>1473</v>
      </c>
      <c r="G35" s="788">
        <v>32.369999999999997</v>
      </c>
      <c r="H35" s="788">
        <v>3.77</v>
      </c>
      <c r="I35" s="788">
        <v>3.6</v>
      </c>
      <c r="J35" s="961">
        <v>6.1133330820000005</v>
      </c>
      <c r="K35" s="961">
        <v>0.3333333</v>
      </c>
      <c r="L35" s="962">
        <v>592.68281566428095</v>
      </c>
      <c r="M35" s="962">
        <v>272.55539022425995</v>
      </c>
      <c r="N35" s="962">
        <v>224.00039507975998</v>
      </c>
      <c r="O35" s="962">
        <v>96.127030360260903</v>
      </c>
      <c r="P35" s="962">
        <v>0</v>
      </c>
      <c r="Q35" s="962">
        <v>0</v>
      </c>
      <c r="R35" s="788">
        <v>3.5</v>
      </c>
      <c r="S35" s="963">
        <v>592.68281566428095</v>
      </c>
      <c r="T35" s="964">
        <v>102.36292683602119</v>
      </c>
      <c r="U35" s="788">
        <v>102.36292683602119</v>
      </c>
      <c r="V35" s="788">
        <v>52.546302442490912</v>
      </c>
      <c r="W35" s="788">
        <v>0</v>
      </c>
      <c r="X35" s="965">
        <v>0</v>
      </c>
      <c r="Y35" s="964">
        <v>0</v>
      </c>
      <c r="Z35" s="788">
        <v>0</v>
      </c>
      <c r="AA35" s="788">
        <v>0</v>
      </c>
      <c r="AB35" s="788">
        <v>0</v>
      </c>
      <c r="AC35" s="965">
        <v>0</v>
      </c>
      <c r="AD35" s="976">
        <v>0</v>
      </c>
      <c r="AE35" s="977">
        <v>3.7333333200000003</v>
      </c>
      <c r="AF35" s="978">
        <v>0.2</v>
      </c>
      <c r="AG35" s="979">
        <v>23.736899999999999</v>
      </c>
      <c r="AH35" s="973">
        <v>0</v>
      </c>
      <c r="AI35" s="965">
        <v>6.5536000000000003</v>
      </c>
      <c r="AJ35" s="972">
        <v>0</v>
      </c>
      <c r="AK35" s="973">
        <v>81.248696924850023</v>
      </c>
      <c r="AL35" s="974">
        <v>166.26526006934998</v>
      </c>
      <c r="AM35" s="974">
        <v>109.29082671324088</v>
      </c>
      <c r="AN35" s="975">
        <v>0</v>
      </c>
      <c r="AO35" s="974">
        <v>0</v>
      </c>
      <c r="AP35" s="961">
        <v>235.87693199999998</v>
      </c>
      <c r="AQ35" s="789">
        <v>3.7333333200000003</v>
      </c>
      <c r="AS35" s="793">
        <v>3</v>
      </c>
      <c r="AT35" s="794">
        <v>4.4000000000000004</v>
      </c>
      <c r="AU35" s="21"/>
    </row>
    <row r="36" spans="1:54" ht="13.5" thickBot="1">
      <c r="A36" s="788" t="s">
        <v>1248</v>
      </c>
      <c r="B36" s="788" t="s">
        <v>1250</v>
      </c>
      <c r="C36" s="788" t="s">
        <v>1472</v>
      </c>
      <c r="D36" s="788">
        <v>2.2000000000000002</v>
      </c>
      <c r="E36" s="959">
        <v>2.56</v>
      </c>
      <c r="F36" s="960" t="s">
        <v>1473</v>
      </c>
      <c r="G36" s="788">
        <v>32.369999999999997</v>
      </c>
      <c r="H36" s="788">
        <v>3.7</v>
      </c>
      <c r="I36" s="788">
        <v>3.6</v>
      </c>
      <c r="J36" s="961">
        <v>6.0666664200000007</v>
      </c>
      <c r="K36" s="961">
        <v>0.3333333</v>
      </c>
      <c r="L36" s="962">
        <v>578.88348522849003</v>
      </c>
      <c r="M36" s="962">
        <v>270.28949045085</v>
      </c>
      <c r="N36" s="962">
        <v>221.73449530634997</v>
      </c>
      <c r="O36" s="962">
        <v>86.859499471290036</v>
      </c>
      <c r="P36" s="962">
        <v>0</v>
      </c>
      <c r="Q36" s="962">
        <v>0</v>
      </c>
      <c r="R36" s="788">
        <v>3.5</v>
      </c>
      <c r="S36" s="963">
        <v>578.88348522849003</v>
      </c>
      <c r="T36" s="964">
        <v>102.36292683602119</v>
      </c>
      <c r="U36" s="788">
        <v>102.36292683602119</v>
      </c>
      <c r="V36" s="788">
        <v>47.769365856809941</v>
      </c>
      <c r="W36" s="788">
        <v>0</v>
      </c>
      <c r="X36" s="965">
        <v>0</v>
      </c>
      <c r="Y36" s="964">
        <v>0</v>
      </c>
      <c r="Z36" s="788">
        <v>0</v>
      </c>
      <c r="AA36" s="788">
        <v>0</v>
      </c>
      <c r="AB36" s="788">
        <v>0</v>
      </c>
      <c r="AC36" s="965">
        <v>0</v>
      </c>
      <c r="AD36" s="976">
        <v>0</v>
      </c>
      <c r="AE36" s="977">
        <v>3.7333333200000003</v>
      </c>
      <c r="AF36" s="978">
        <v>0.2</v>
      </c>
      <c r="AG36" s="979">
        <v>23.736899999999999</v>
      </c>
      <c r="AH36" s="973">
        <v>0</v>
      </c>
      <c r="AI36" s="965">
        <v>6.5536000000000003</v>
      </c>
      <c r="AJ36" s="972">
        <v>0</v>
      </c>
      <c r="AK36" s="973">
        <v>81.248696924850023</v>
      </c>
      <c r="AL36" s="974">
        <v>166.26526006934998</v>
      </c>
      <c r="AM36" s="974">
        <v>95.491496277450011</v>
      </c>
      <c r="AN36" s="975">
        <v>0</v>
      </c>
      <c r="AO36" s="974">
        <v>0</v>
      </c>
      <c r="AP36" s="961">
        <v>235.87693199999998</v>
      </c>
      <c r="AQ36" s="789"/>
      <c r="AS36" s="20"/>
      <c r="AU36" s="21"/>
    </row>
    <row r="37" spans="1:54" ht="13.5" thickBot="1">
      <c r="A37" s="788" t="s">
        <v>1250</v>
      </c>
      <c r="B37" s="788" t="s">
        <v>1251</v>
      </c>
      <c r="C37" s="788" t="s">
        <v>1472</v>
      </c>
      <c r="D37" s="788">
        <v>2.2000000000000002</v>
      </c>
      <c r="E37" s="959">
        <v>2.56</v>
      </c>
      <c r="F37" s="960" t="s">
        <v>1473</v>
      </c>
      <c r="G37" s="788">
        <v>32.76</v>
      </c>
      <c r="H37" s="788">
        <v>3.7</v>
      </c>
      <c r="I37" s="788">
        <v>3.6</v>
      </c>
      <c r="J37" s="961">
        <v>6.0666664200000007</v>
      </c>
      <c r="K37" s="961">
        <v>0.3333333</v>
      </c>
      <c r="L37" s="962">
        <v>585.85798505052003</v>
      </c>
      <c r="M37" s="962">
        <v>273.54599033580001</v>
      </c>
      <c r="N37" s="962">
        <v>224.40599524979996</v>
      </c>
      <c r="O37" s="962">
        <v>87.905999464920029</v>
      </c>
      <c r="P37" s="962">
        <v>0</v>
      </c>
      <c r="Q37" s="962">
        <v>0</v>
      </c>
      <c r="R37" s="788">
        <v>3.5</v>
      </c>
      <c r="S37" s="963">
        <v>585.85798505052003</v>
      </c>
      <c r="T37" s="964">
        <v>103.59621511115398</v>
      </c>
      <c r="U37" s="788">
        <v>103.59621511115398</v>
      </c>
      <c r="V37" s="788">
        <v>48.344900385205221</v>
      </c>
      <c r="W37" s="788">
        <v>0</v>
      </c>
      <c r="X37" s="965">
        <v>0</v>
      </c>
      <c r="Y37" s="964">
        <v>0</v>
      </c>
      <c r="Z37" s="788">
        <v>0</v>
      </c>
      <c r="AA37" s="788">
        <v>0</v>
      </c>
      <c r="AB37" s="788">
        <v>0</v>
      </c>
      <c r="AC37" s="965">
        <v>0</v>
      </c>
      <c r="AD37" s="976">
        <v>0</v>
      </c>
      <c r="AE37" s="977">
        <v>3.7333333200000003</v>
      </c>
      <c r="AF37" s="978">
        <v>0.2</v>
      </c>
      <c r="AG37" s="979">
        <v>24.0229</v>
      </c>
      <c r="AH37" s="973">
        <v>0</v>
      </c>
      <c r="AI37" s="965">
        <v>6.5536000000000003</v>
      </c>
      <c r="AJ37" s="972">
        <v>0</v>
      </c>
      <c r="AK37" s="973">
        <v>82.227596887800019</v>
      </c>
      <c r="AL37" s="974">
        <v>168.26845597379997</v>
      </c>
      <c r="AM37" s="974">
        <v>96.641996232600007</v>
      </c>
      <c r="AN37" s="975">
        <v>0</v>
      </c>
      <c r="AO37" s="974">
        <v>0</v>
      </c>
      <c r="AP37" s="961">
        <v>238.71883599999998</v>
      </c>
      <c r="AS37" s="795"/>
      <c r="AT37" s="796"/>
      <c r="AU37" s="797"/>
      <c r="AZ37" s="980" t="s">
        <v>1479</v>
      </c>
      <c r="BA37" s="981"/>
      <c r="BB37" s="982"/>
    </row>
    <row r="38" spans="1:54">
      <c r="A38" s="788" t="s">
        <v>1251</v>
      </c>
      <c r="B38" s="788" t="s">
        <v>1252</v>
      </c>
      <c r="C38" s="788" t="s">
        <v>1472</v>
      </c>
      <c r="D38" s="788">
        <v>2.2000000000000002</v>
      </c>
      <c r="E38" s="959">
        <v>2.56</v>
      </c>
      <c r="F38" s="960" t="s">
        <v>1473</v>
      </c>
      <c r="G38" s="788">
        <v>32.76</v>
      </c>
      <c r="H38" s="788">
        <v>3.6</v>
      </c>
      <c r="I38" s="788">
        <v>3.6</v>
      </c>
      <c r="J38" s="961">
        <v>5.9999997599999997</v>
      </c>
      <c r="K38" s="961">
        <v>0.3333333</v>
      </c>
      <c r="L38" s="962">
        <v>566.09278584768003</v>
      </c>
      <c r="M38" s="962">
        <v>270.26999066340005</v>
      </c>
      <c r="N38" s="962">
        <v>221.12999557739994</v>
      </c>
      <c r="O38" s="962">
        <v>74.692799606880001</v>
      </c>
      <c r="P38" s="962">
        <v>0</v>
      </c>
      <c r="Q38" s="962">
        <v>0</v>
      </c>
      <c r="R38" s="788">
        <v>3.5</v>
      </c>
      <c r="S38" s="963">
        <v>566.09278584768003</v>
      </c>
      <c r="T38" s="964">
        <v>103.59621511115398</v>
      </c>
      <c r="U38" s="788">
        <v>103.59621511115398</v>
      </c>
      <c r="V38" s="788">
        <v>41.438486044461627</v>
      </c>
      <c r="W38" s="788">
        <v>0</v>
      </c>
      <c r="X38" s="965">
        <v>0</v>
      </c>
      <c r="Y38" s="964">
        <v>0</v>
      </c>
      <c r="Z38" s="788">
        <v>0</v>
      </c>
      <c r="AA38" s="788">
        <v>0</v>
      </c>
      <c r="AB38" s="788">
        <v>0</v>
      </c>
      <c r="AC38" s="965">
        <v>0</v>
      </c>
      <c r="AD38" s="976">
        <v>0</v>
      </c>
      <c r="AE38" s="977">
        <v>3.7333333200000003</v>
      </c>
      <c r="AF38" s="978">
        <v>0.2</v>
      </c>
      <c r="AG38" s="979">
        <v>24.0229</v>
      </c>
      <c r="AH38" s="973">
        <v>0</v>
      </c>
      <c r="AI38" s="965">
        <v>6.5536000000000003</v>
      </c>
      <c r="AJ38" s="972">
        <v>0</v>
      </c>
      <c r="AK38" s="973">
        <v>82.227596887800019</v>
      </c>
      <c r="AL38" s="974">
        <v>168.26845597379997</v>
      </c>
      <c r="AM38" s="974">
        <v>76.87679702975997</v>
      </c>
      <c r="AN38" s="975">
        <v>0</v>
      </c>
      <c r="AO38" s="974">
        <v>0</v>
      </c>
      <c r="AP38" s="961">
        <v>238.71883599999998</v>
      </c>
      <c r="AQ38" s="789"/>
      <c r="AZ38" s="983" t="s">
        <v>1480</v>
      </c>
      <c r="BA38" s="784"/>
      <c r="BB38" s="984"/>
    </row>
    <row r="39" spans="1:54">
      <c r="A39" s="788" t="s">
        <v>1252</v>
      </c>
      <c r="B39" s="788" t="s">
        <v>1253</v>
      </c>
      <c r="C39" s="788" t="s">
        <v>1472</v>
      </c>
      <c r="D39" s="788">
        <v>2.2000000000000002</v>
      </c>
      <c r="E39" s="959">
        <v>2.56</v>
      </c>
      <c r="F39" s="960" t="s">
        <v>1473</v>
      </c>
      <c r="G39" s="788">
        <v>50.82</v>
      </c>
      <c r="H39" s="788">
        <v>3.73</v>
      </c>
      <c r="I39" s="788">
        <v>3.6</v>
      </c>
      <c r="J39" s="961">
        <v>6.0866664180000001</v>
      </c>
      <c r="K39" s="961">
        <v>0.3333333</v>
      </c>
      <c r="L39" s="962">
        <v>918.09546243154739</v>
      </c>
      <c r="M39" s="962">
        <v>425.87158485564004</v>
      </c>
      <c r="N39" s="962">
        <v>349.64159247863989</v>
      </c>
      <c r="O39" s="962">
        <v>142.5822850972674</v>
      </c>
      <c r="P39" s="962">
        <v>0</v>
      </c>
      <c r="Q39" s="962">
        <v>0</v>
      </c>
      <c r="R39" s="788">
        <v>3.5</v>
      </c>
      <c r="S39" s="963">
        <v>918.09546243154739</v>
      </c>
      <c r="T39" s="964">
        <v>160.7069490826876</v>
      </c>
      <c r="U39" s="788">
        <v>160.7069490826876</v>
      </c>
      <c r="V39" s="788">
        <v>78.210715220241298</v>
      </c>
      <c r="W39" s="788">
        <v>0</v>
      </c>
      <c r="X39" s="965">
        <v>0</v>
      </c>
      <c r="Y39" s="964">
        <v>0</v>
      </c>
      <c r="Z39" s="788">
        <v>0</v>
      </c>
      <c r="AA39" s="788">
        <v>0</v>
      </c>
      <c r="AB39" s="788">
        <v>0</v>
      </c>
      <c r="AC39" s="965">
        <v>0</v>
      </c>
      <c r="AD39" s="976">
        <v>0</v>
      </c>
      <c r="AE39" s="977">
        <v>3.7333333200000003</v>
      </c>
      <c r="AF39" s="978">
        <v>0.2</v>
      </c>
      <c r="AG39" s="979">
        <v>37.266300000000001</v>
      </c>
      <c r="AH39" s="973">
        <v>0</v>
      </c>
      <c r="AI39" s="965">
        <v>6.5536000000000003</v>
      </c>
      <c r="AJ39" s="972">
        <v>0</v>
      </c>
      <c r="AK39" s="973">
        <v>127.55819517210004</v>
      </c>
      <c r="AL39" s="974">
        <v>261.03183554909998</v>
      </c>
      <c r="AM39" s="974">
        <v>159.18347977810734</v>
      </c>
      <c r="AN39" s="975">
        <v>0</v>
      </c>
      <c r="AO39" s="974">
        <v>0</v>
      </c>
      <c r="AP39" s="961">
        <v>370.32025200000004</v>
      </c>
      <c r="AQ39" s="789"/>
      <c r="AZ39" s="22" t="s">
        <v>1481</v>
      </c>
      <c r="BA39" s="23" t="s">
        <v>1482</v>
      </c>
      <c r="BB39" s="24" t="s">
        <v>638</v>
      </c>
    </row>
    <row r="40" spans="1:54" ht="15.75" customHeight="1" thickBot="1">
      <c r="A40" s="788" t="s">
        <v>1253</v>
      </c>
      <c r="B40" s="788" t="s">
        <v>1258</v>
      </c>
      <c r="C40" s="788" t="s">
        <v>1472</v>
      </c>
      <c r="D40" s="788">
        <v>2.2000000000000002</v>
      </c>
      <c r="E40" s="959">
        <v>2.56</v>
      </c>
      <c r="F40" s="960" t="s">
        <v>1473</v>
      </c>
      <c r="G40" s="788">
        <v>45.7</v>
      </c>
      <c r="H40" s="788">
        <v>3.63</v>
      </c>
      <c r="I40" s="788">
        <v>3.6</v>
      </c>
      <c r="J40" s="961">
        <v>6.019999758</v>
      </c>
      <c r="K40" s="961">
        <v>0.3333333</v>
      </c>
      <c r="L40" s="962">
        <v>797.93568992718906</v>
      </c>
      <c r="M40" s="962">
        <v>378.39598683839995</v>
      </c>
      <c r="N40" s="962">
        <v>309.84599369340015</v>
      </c>
      <c r="O40" s="962">
        <v>109.69370939538898</v>
      </c>
      <c r="P40" s="962">
        <v>0</v>
      </c>
      <c r="Q40" s="962">
        <v>0</v>
      </c>
      <c r="R40" s="788">
        <v>3.5</v>
      </c>
      <c r="S40" s="963">
        <v>797.93568992718906</v>
      </c>
      <c r="T40" s="964">
        <v>144.51608762453412</v>
      </c>
      <c r="U40" s="788">
        <v>144.51608762453412</v>
      </c>
      <c r="V40" s="788">
        <v>60.696756802304321</v>
      </c>
      <c r="W40" s="788">
        <v>0</v>
      </c>
      <c r="X40" s="965">
        <v>0</v>
      </c>
      <c r="Y40" s="964">
        <v>0</v>
      </c>
      <c r="Z40" s="788">
        <v>0</v>
      </c>
      <c r="AA40" s="788">
        <v>0</v>
      </c>
      <c r="AB40" s="788">
        <v>0</v>
      </c>
      <c r="AC40" s="965">
        <v>0</v>
      </c>
      <c r="AD40" s="976">
        <v>0</v>
      </c>
      <c r="AE40" s="977">
        <v>3.7333333200000003</v>
      </c>
      <c r="AF40" s="978">
        <v>0.2</v>
      </c>
      <c r="AG40" s="979">
        <v>33.511800000000001</v>
      </c>
      <c r="AH40" s="973">
        <v>0</v>
      </c>
      <c r="AI40" s="965">
        <v>6.5536000000000003</v>
      </c>
      <c r="AJ40" s="972">
        <v>0</v>
      </c>
      <c r="AK40" s="973">
        <v>114.70699565850005</v>
      </c>
      <c r="AL40" s="974">
        <v>234.73346880349999</v>
      </c>
      <c r="AM40" s="974">
        <v>115.48237219278894</v>
      </c>
      <c r="AN40" s="975">
        <v>0</v>
      </c>
      <c r="AO40" s="974">
        <v>0</v>
      </c>
      <c r="AP40" s="961">
        <v>333.01132000000001</v>
      </c>
      <c r="AQ40" s="789"/>
      <c r="AZ40" s="25" t="s">
        <v>1483</v>
      </c>
      <c r="BA40" s="26">
        <v>0.191</v>
      </c>
      <c r="BB40" s="27" t="s">
        <v>1484</v>
      </c>
    </row>
    <row r="41" spans="1:54" ht="14.25" customHeight="1">
      <c r="A41" s="788" t="s">
        <v>1258</v>
      </c>
      <c r="B41" s="788" t="s">
        <v>1259</v>
      </c>
      <c r="C41" s="788" t="s">
        <v>1472</v>
      </c>
      <c r="D41" s="788">
        <v>2.4</v>
      </c>
      <c r="E41" s="959">
        <v>2.76</v>
      </c>
      <c r="F41" s="960" t="s">
        <v>1473</v>
      </c>
      <c r="G41" s="788">
        <v>22.77</v>
      </c>
      <c r="H41" s="788">
        <v>3.75</v>
      </c>
      <c r="I41" s="788">
        <v>3.8</v>
      </c>
      <c r="J41" s="961">
        <v>6.2999997499999996</v>
      </c>
      <c r="K41" s="961">
        <v>0.3333333</v>
      </c>
      <c r="L41" s="962">
        <v>431.20686432656242</v>
      </c>
      <c r="M41" s="962">
        <v>198.09899316899998</v>
      </c>
      <c r="N41" s="962">
        <v>163.94399658450004</v>
      </c>
      <c r="O41" s="962">
        <v>69.1638745730625</v>
      </c>
      <c r="P41" s="962">
        <v>0</v>
      </c>
      <c r="Q41" s="962">
        <v>0</v>
      </c>
      <c r="R41" s="788">
        <v>3.7000000000000455</v>
      </c>
      <c r="S41" s="963">
        <v>431.20686432656242</v>
      </c>
      <c r="T41" s="964">
        <v>72.0050616019834</v>
      </c>
      <c r="U41" s="788">
        <v>72.0050616019834</v>
      </c>
      <c r="V41" s="788">
        <v>36.002530800991707</v>
      </c>
      <c r="W41" s="788">
        <v>0</v>
      </c>
      <c r="X41" s="965">
        <v>0</v>
      </c>
      <c r="Y41" s="964">
        <v>0</v>
      </c>
      <c r="Z41" s="788">
        <v>0</v>
      </c>
      <c r="AA41" s="788">
        <v>0</v>
      </c>
      <c r="AB41" s="788">
        <v>0</v>
      </c>
      <c r="AC41" s="965">
        <v>0</v>
      </c>
      <c r="AD41" s="976">
        <v>0</v>
      </c>
      <c r="AE41" s="977">
        <v>3.93333332</v>
      </c>
      <c r="AF41" s="978">
        <v>0.2</v>
      </c>
      <c r="AG41" s="979">
        <v>17.608000000000001</v>
      </c>
      <c r="AH41" s="973">
        <v>0</v>
      </c>
      <c r="AI41" s="965">
        <v>7.6175999999999986</v>
      </c>
      <c r="AJ41" s="972">
        <v>0</v>
      </c>
      <c r="AK41" s="973">
        <v>57.152697836850017</v>
      </c>
      <c r="AL41" s="974">
        <v>106.39054242135002</v>
      </c>
      <c r="AM41" s="974">
        <v>76.602072098722473</v>
      </c>
      <c r="AN41" s="975">
        <v>0</v>
      </c>
      <c r="AO41" s="974">
        <v>0</v>
      </c>
      <c r="AP41" s="961">
        <v>191.06075199999998</v>
      </c>
      <c r="AQ41" s="789"/>
      <c r="AR41" s="17" t="s">
        <v>1485</v>
      </c>
      <c r="AS41" s="18"/>
      <c r="AT41" s="18"/>
      <c r="AU41" s="18"/>
      <c r="AV41" s="18"/>
      <c r="AW41" s="18"/>
      <c r="AX41" s="19"/>
      <c r="AZ41" s="25" t="s">
        <v>1486</v>
      </c>
      <c r="BA41" s="26">
        <v>0.19400000000000001</v>
      </c>
      <c r="BB41" s="27" t="s">
        <v>1484</v>
      </c>
    </row>
    <row r="42" spans="1:54">
      <c r="A42" s="788" t="s">
        <v>1259</v>
      </c>
      <c r="B42" s="788" t="s">
        <v>1260</v>
      </c>
      <c r="C42" s="788" t="s">
        <v>1472</v>
      </c>
      <c r="D42" s="788">
        <v>2.4</v>
      </c>
      <c r="E42" s="959">
        <v>2.76</v>
      </c>
      <c r="F42" s="960" t="s">
        <v>1473</v>
      </c>
      <c r="G42" s="788">
        <v>47.27</v>
      </c>
      <c r="H42" s="788">
        <v>4.0199999999999996</v>
      </c>
      <c r="I42" s="788">
        <v>3.8</v>
      </c>
      <c r="J42" s="961">
        <v>6.4799997319999996</v>
      </c>
      <c r="K42" s="961">
        <v>0.3333333</v>
      </c>
      <c r="L42" s="962">
        <v>976.73053053659646</v>
      </c>
      <c r="M42" s="962">
        <v>424.01188454271005</v>
      </c>
      <c r="N42" s="962">
        <v>353.1068916332099</v>
      </c>
      <c r="O42" s="962">
        <v>199.61175436067629</v>
      </c>
      <c r="P42" s="962">
        <v>0</v>
      </c>
      <c r="Q42" s="962">
        <v>0</v>
      </c>
      <c r="R42" s="788">
        <v>3.7000000000000455</v>
      </c>
      <c r="S42" s="963">
        <v>976.73053053659646</v>
      </c>
      <c r="T42" s="964">
        <v>149.48086350135071</v>
      </c>
      <c r="U42" s="788">
        <v>149.48086350135071</v>
      </c>
      <c r="V42" s="788">
        <v>101.64698718091842</v>
      </c>
      <c r="W42" s="788">
        <v>0</v>
      </c>
      <c r="X42" s="965">
        <v>0</v>
      </c>
      <c r="Y42" s="964">
        <v>0</v>
      </c>
      <c r="Z42" s="788">
        <v>0</v>
      </c>
      <c r="AA42" s="788">
        <v>0</v>
      </c>
      <c r="AB42" s="788">
        <v>0</v>
      </c>
      <c r="AC42" s="965">
        <v>0</v>
      </c>
      <c r="AD42" s="976">
        <v>0</v>
      </c>
      <c r="AE42" s="977">
        <v>3.93333332</v>
      </c>
      <c r="AF42" s="978">
        <v>0.2</v>
      </c>
      <c r="AG42" s="979">
        <v>36.553800000000003</v>
      </c>
      <c r="AH42" s="973">
        <v>0</v>
      </c>
      <c r="AI42" s="965">
        <v>7.6175999999999986</v>
      </c>
      <c r="AJ42" s="972">
        <v>0</v>
      </c>
      <c r="AK42" s="973">
        <v>118.64769550935004</v>
      </c>
      <c r="AL42" s="974">
        <v>220.86433641885006</v>
      </c>
      <c r="AM42" s="974">
        <v>240.57908000475624</v>
      </c>
      <c r="AN42" s="975">
        <v>0</v>
      </c>
      <c r="AO42" s="974">
        <v>0</v>
      </c>
      <c r="AP42" s="961">
        <v>396.63775199999998</v>
      </c>
      <c r="AR42" s="20" t="s">
        <v>1487</v>
      </c>
      <c r="AX42" s="21"/>
      <c r="AZ42" s="25" t="s">
        <v>1488</v>
      </c>
      <c r="BA42" s="26">
        <v>0.33700000000000002</v>
      </c>
      <c r="BB42" s="27" t="s">
        <v>1484</v>
      </c>
    </row>
    <row r="43" spans="1:54">
      <c r="A43" s="788" t="s">
        <v>1260</v>
      </c>
      <c r="B43" s="788" t="s">
        <v>1261</v>
      </c>
      <c r="C43" s="788" t="s">
        <v>1472</v>
      </c>
      <c r="D43" s="788">
        <v>2.4</v>
      </c>
      <c r="E43" s="959">
        <v>2.76</v>
      </c>
      <c r="F43" s="960" t="s">
        <v>1473</v>
      </c>
      <c r="G43" s="788">
        <v>47.27</v>
      </c>
      <c r="H43" s="788">
        <v>4.05</v>
      </c>
      <c r="I43" s="788">
        <v>3.8</v>
      </c>
      <c r="J43" s="961">
        <v>6.4999997299999999</v>
      </c>
      <c r="K43" s="961">
        <v>0.3333333</v>
      </c>
      <c r="L43" s="962">
        <v>985.93399915512759</v>
      </c>
      <c r="M43" s="962">
        <v>425.42998440090003</v>
      </c>
      <c r="N43" s="962">
        <v>354.5249914914001</v>
      </c>
      <c r="O43" s="962">
        <v>205.97902326282744</v>
      </c>
      <c r="P43" s="962">
        <v>0</v>
      </c>
      <c r="Q43" s="962">
        <v>0</v>
      </c>
      <c r="R43" s="788">
        <v>3.7000000000000455</v>
      </c>
      <c r="S43" s="963">
        <v>985.93399915512759</v>
      </c>
      <c r="T43" s="964">
        <v>149.48086350135071</v>
      </c>
      <c r="U43" s="788">
        <v>149.48086350135071</v>
      </c>
      <c r="V43" s="788">
        <v>104.63660445094553</v>
      </c>
      <c r="W43" s="788">
        <v>0</v>
      </c>
      <c r="X43" s="965">
        <v>0</v>
      </c>
      <c r="Y43" s="964">
        <v>0</v>
      </c>
      <c r="Z43" s="788">
        <v>0</v>
      </c>
      <c r="AA43" s="788">
        <v>0</v>
      </c>
      <c r="AB43" s="788">
        <v>0</v>
      </c>
      <c r="AC43" s="965">
        <v>0</v>
      </c>
      <c r="AD43" s="976">
        <v>0</v>
      </c>
      <c r="AE43" s="977">
        <v>3.93333332</v>
      </c>
      <c r="AF43" s="978">
        <v>0.2</v>
      </c>
      <c r="AG43" s="979">
        <v>36.553800000000003</v>
      </c>
      <c r="AH43" s="973">
        <v>0</v>
      </c>
      <c r="AI43" s="965">
        <v>7.6175999999999986</v>
      </c>
      <c r="AJ43" s="972">
        <v>0</v>
      </c>
      <c r="AK43" s="973">
        <v>118.64769550935004</v>
      </c>
      <c r="AL43" s="974">
        <v>220.86433641885006</v>
      </c>
      <c r="AM43" s="974">
        <v>249.7825486232874</v>
      </c>
      <c r="AN43" s="975">
        <v>0</v>
      </c>
      <c r="AO43" s="974">
        <v>0</v>
      </c>
      <c r="AP43" s="961">
        <v>396.63775199999998</v>
      </c>
      <c r="AR43" s="20" t="s">
        <v>1489</v>
      </c>
      <c r="AX43" s="21"/>
      <c r="AZ43" s="25" t="s">
        <v>1490</v>
      </c>
      <c r="BA43" s="26">
        <v>0.33900000000000002</v>
      </c>
      <c r="BB43" s="27" t="s">
        <v>1484</v>
      </c>
    </row>
    <row r="44" spans="1:54" s="36" customFormat="1">
      <c r="A44" s="788" t="s">
        <v>1261</v>
      </c>
      <c r="B44" s="788" t="s">
        <v>1262</v>
      </c>
      <c r="C44" s="788" t="s">
        <v>1472</v>
      </c>
      <c r="D44" s="788">
        <v>2.4</v>
      </c>
      <c r="E44" s="959">
        <v>2.76</v>
      </c>
      <c r="F44" s="960" t="s">
        <v>1473</v>
      </c>
      <c r="G44" s="788">
        <v>31.03</v>
      </c>
      <c r="H44" s="788">
        <v>4</v>
      </c>
      <c r="I44" s="788">
        <v>3.8</v>
      </c>
      <c r="J44" s="961">
        <v>3.8</v>
      </c>
      <c r="K44" s="961">
        <v>0</v>
      </c>
      <c r="L44" s="962">
        <v>471.65600000000001</v>
      </c>
      <c r="M44" s="962">
        <v>176.87099999999998</v>
      </c>
      <c r="N44" s="962">
        <v>176.87099999999998</v>
      </c>
      <c r="O44" s="962">
        <v>117.914</v>
      </c>
      <c r="P44" s="962">
        <v>0</v>
      </c>
      <c r="Q44" s="962">
        <v>0</v>
      </c>
      <c r="R44" s="788">
        <v>3.7000000000000455</v>
      </c>
      <c r="S44" s="963">
        <v>471.65600000000001</v>
      </c>
      <c r="T44" s="964">
        <v>0</v>
      </c>
      <c r="U44" s="788">
        <v>0</v>
      </c>
      <c r="V44" s="788">
        <v>0</v>
      </c>
      <c r="W44" s="788">
        <v>0</v>
      </c>
      <c r="X44" s="965">
        <v>0</v>
      </c>
      <c r="Y44" s="964">
        <v>93.09</v>
      </c>
      <c r="Z44" s="788">
        <v>93.09</v>
      </c>
      <c r="AA44" s="788">
        <v>62.06</v>
      </c>
      <c r="AB44" s="788">
        <v>0</v>
      </c>
      <c r="AC44" s="965">
        <v>0</v>
      </c>
      <c r="AD44" s="976">
        <v>0</v>
      </c>
      <c r="AE44" s="977">
        <v>3.8</v>
      </c>
      <c r="AF44" s="978">
        <v>0.2</v>
      </c>
      <c r="AG44" s="979">
        <v>23.582799999999999</v>
      </c>
      <c r="AH44" s="973">
        <v>0</v>
      </c>
      <c r="AI44" s="965">
        <v>7.6175999999999986</v>
      </c>
      <c r="AJ44" s="972">
        <v>0</v>
      </c>
      <c r="AK44" s="973">
        <v>48.40679999999999</v>
      </c>
      <c r="AL44" s="974">
        <v>68.961072000000001</v>
      </c>
      <c r="AM44" s="974">
        <v>94.331199999999981</v>
      </c>
      <c r="AN44" s="975">
        <v>0</v>
      </c>
      <c r="AO44" s="974">
        <v>0</v>
      </c>
      <c r="AP44" s="961">
        <v>259.95692799999995</v>
      </c>
      <c r="AR44" s="985" t="s">
        <v>1282</v>
      </c>
      <c r="AS44" s="36" t="s">
        <v>1442</v>
      </c>
      <c r="AX44" s="986"/>
      <c r="AZ44" s="987" t="s">
        <v>1491</v>
      </c>
      <c r="BA44" s="988">
        <v>0.58199999999999996</v>
      </c>
      <c r="BB44" s="989" t="s">
        <v>1484</v>
      </c>
    </row>
    <row r="45" spans="1:54" s="36" customFormat="1">
      <c r="A45" s="788" t="s">
        <v>1262</v>
      </c>
      <c r="B45" s="788" t="s">
        <v>1263</v>
      </c>
      <c r="C45" s="788" t="s">
        <v>1472</v>
      </c>
      <c r="D45" s="788">
        <v>2.4</v>
      </c>
      <c r="E45" s="959">
        <v>2.76</v>
      </c>
      <c r="F45" s="960" t="s">
        <v>1473</v>
      </c>
      <c r="G45" s="788">
        <v>31.03</v>
      </c>
      <c r="H45" s="788">
        <v>3.9</v>
      </c>
      <c r="I45" s="788">
        <v>3.8</v>
      </c>
      <c r="J45" s="961">
        <v>3.8</v>
      </c>
      <c r="K45" s="961">
        <v>0</v>
      </c>
      <c r="L45" s="962">
        <v>459.8646</v>
      </c>
      <c r="M45" s="962">
        <v>176.87099999999998</v>
      </c>
      <c r="N45" s="962">
        <v>176.87099999999998</v>
      </c>
      <c r="O45" s="962">
        <v>106.12259999999999</v>
      </c>
      <c r="P45" s="962">
        <v>0</v>
      </c>
      <c r="Q45" s="962">
        <v>0</v>
      </c>
      <c r="R45" s="788">
        <v>3.7000000000000455</v>
      </c>
      <c r="S45" s="963">
        <v>459.8646</v>
      </c>
      <c r="T45" s="964">
        <v>0</v>
      </c>
      <c r="U45" s="788">
        <v>0</v>
      </c>
      <c r="V45" s="788">
        <v>0</v>
      </c>
      <c r="W45" s="788">
        <v>0</v>
      </c>
      <c r="X45" s="965">
        <v>0</v>
      </c>
      <c r="Y45" s="964">
        <v>93.09</v>
      </c>
      <c r="Z45" s="788">
        <v>93.09</v>
      </c>
      <c r="AA45" s="788">
        <v>55.853999999999985</v>
      </c>
      <c r="AB45" s="788">
        <v>0</v>
      </c>
      <c r="AC45" s="965">
        <v>0</v>
      </c>
      <c r="AD45" s="976">
        <v>0</v>
      </c>
      <c r="AE45" s="977">
        <v>3.8</v>
      </c>
      <c r="AF45" s="978">
        <v>0.2</v>
      </c>
      <c r="AG45" s="979">
        <v>23.582799999999999</v>
      </c>
      <c r="AH45" s="973">
        <v>0</v>
      </c>
      <c r="AI45" s="965">
        <v>7.6175999999999986</v>
      </c>
      <c r="AJ45" s="972">
        <v>0</v>
      </c>
      <c r="AK45" s="973">
        <v>48.40679999999999</v>
      </c>
      <c r="AL45" s="974">
        <v>68.961072000000001</v>
      </c>
      <c r="AM45" s="974">
        <v>82.539799999999971</v>
      </c>
      <c r="AN45" s="975">
        <v>0</v>
      </c>
      <c r="AO45" s="974">
        <v>0</v>
      </c>
      <c r="AP45" s="961">
        <v>259.95692799999995</v>
      </c>
      <c r="AR45" s="985">
        <v>1.75</v>
      </c>
      <c r="AS45" s="36" t="s">
        <v>1492</v>
      </c>
      <c r="AX45" s="986"/>
      <c r="AZ45" s="987" t="s">
        <v>1493</v>
      </c>
      <c r="BA45" s="988">
        <v>0.65400000000000003</v>
      </c>
      <c r="BB45" s="989" t="s">
        <v>1484</v>
      </c>
    </row>
    <row r="46" spans="1:54" s="36" customFormat="1">
      <c r="A46" s="788" t="s">
        <v>1263</v>
      </c>
      <c r="B46" s="788" t="s">
        <v>1264</v>
      </c>
      <c r="C46" s="788" t="s">
        <v>1472</v>
      </c>
      <c r="D46" s="788">
        <v>2.4</v>
      </c>
      <c r="E46" s="959">
        <v>2.76</v>
      </c>
      <c r="F46" s="960" t="s">
        <v>1473</v>
      </c>
      <c r="G46" s="788">
        <v>36.369999999999997</v>
      </c>
      <c r="H46" s="788">
        <v>3.85</v>
      </c>
      <c r="I46" s="788">
        <v>3.8</v>
      </c>
      <c r="J46" s="961">
        <v>3.8</v>
      </c>
      <c r="K46" s="961">
        <v>0</v>
      </c>
      <c r="L46" s="962">
        <v>532.09309999999994</v>
      </c>
      <c r="M46" s="962">
        <v>207.30899999999997</v>
      </c>
      <c r="N46" s="962">
        <v>207.30899999999997</v>
      </c>
      <c r="O46" s="962">
        <v>117.4751</v>
      </c>
      <c r="P46" s="962">
        <v>0</v>
      </c>
      <c r="Q46" s="962">
        <v>0</v>
      </c>
      <c r="R46" s="788">
        <v>3.7000000000000455</v>
      </c>
      <c r="S46" s="963">
        <v>532.09309999999994</v>
      </c>
      <c r="T46" s="964">
        <v>0</v>
      </c>
      <c r="U46" s="788">
        <v>0</v>
      </c>
      <c r="V46" s="788">
        <v>0</v>
      </c>
      <c r="W46" s="788">
        <v>0</v>
      </c>
      <c r="X46" s="965">
        <v>0</v>
      </c>
      <c r="Y46" s="964">
        <v>109.10999999999999</v>
      </c>
      <c r="Z46" s="788">
        <v>109.10999999999999</v>
      </c>
      <c r="AA46" s="788">
        <v>61.829000000000008</v>
      </c>
      <c r="AB46" s="788">
        <v>0</v>
      </c>
      <c r="AC46" s="965">
        <v>0</v>
      </c>
      <c r="AD46" s="976">
        <v>0</v>
      </c>
      <c r="AE46" s="977">
        <v>3.8</v>
      </c>
      <c r="AF46" s="978">
        <v>0.2</v>
      </c>
      <c r="AG46" s="979">
        <v>27.641200000000001</v>
      </c>
      <c r="AH46" s="973">
        <v>0</v>
      </c>
      <c r="AI46" s="965">
        <v>7.6175999999999986</v>
      </c>
      <c r="AJ46" s="972">
        <v>0</v>
      </c>
      <c r="AK46" s="973">
        <v>56.73719999999998</v>
      </c>
      <c r="AL46" s="974">
        <v>80.828687999999985</v>
      </c>
      <c r="AM46" s="974">
        <v>89.833899999999986</v>
      </c>
      <c r="AN46" s="975">
        <v>0</v>
      </c>
      <c r="AO46" s="974">
        <v>0</v>
      </c>
      <c r="AP46" s="961">
        <v>304.69331199999993</v>
      </c>
      <c r="AR46" s="985">
        <v>3</v>
      </c>
      <c r="AS46" s="36" t="s">
        <v>1494</v>
      </c>
      <c r="AX46" s="986"/>
      <c r="AZ46" s="987" t="s">
        <v>1495</v>
      </c>
      <c r="BA46" s="988">
        <v>0.82099999999999995</v>
      </c>
      <c r="BB46" s="989" t="s">
        <v>1484</v>
      </c>
    </row>
    <row r="47" spans="1:54">
      <c r="A47" s="788" t="s">
        <v>1264</v>
      </c>
      <c r="B47" s="788" t="s">
        <v>1265</v>
      </c>
      <c r="C47" s="788" t="s">
        <v>1472</v>
      </c>
      <c r="D47" s="788">
        <v>2.4</v>
      </c>
      <c r="E47" s="959">
        <v>2.76</v>
      </c>
      <c r="F47" s="960" t="s">
        <v>1473</v>
      </c>
      <c r="G47" s="788">
        <v>51.26</v>
      </c>
      <c r="H47" s="788">
        <v>4.1500000000000004</v>
      </c>
      <c r="I47" s="788">
        <v>3.8</v>
      </c>
      <c r="J47" s="961">
        <v>6.56666639</v>
      </c>
      <c r="K47" s="961">
        <v>0.3333333</v>
      </c>
      <c r="L47" s="962">
        <v>1102.6452872391549</v>
      </c>
      <c r="M47" s="962">
        <v>466.46598257160008</v>
      </c>
      <c r="N47" s="962">
        <v>389.57599026059995</v>
      </c>
      <c r="O47" s="962">
        <v>246.60331440695512</v>
      </c>
      <c r="P47" s="962">
        <v>0</v>
      </c>
      <c r="Q47" s="962">
        <v>0</v>
      </c>
      <c r="R47" s="788">
        <v>3.7000000000000455</v>
      </c>
      <c r="S47" s="963">
        <v>1102.6452872391549</v>
      </c>
      <c r="T47" s="964">
        <v>162.09835123924765</v>
      </c>
      <c r="U47" s="788">
        <v>162.09835123924765</v>
      </c>
      <c r="V47" s="788">
        <v>124.27540261675659</v>
      </c>
      <c r="W47" s="788">
        <v>0</v>
      </c>
      <c r="X47" s="965">
        <v>0</v>
      </c>
      <c r="Y47" s="964">
        <v>0</v>
      </c>
      <c r="Z47" s="788">
        <v>0</v>
      </c>
      <c r="AA47" s="788">
        <v>0</v>
      </c>
      <c r="AB47" s="788">
        <v>0</v>
      </c>
      <c r="AC47" s="965">
        <v>0</v>
      </c>
      <c r="AD47" s="976">
        <v>0</v>
      </c>
      <c r="AE47" s="977">
        <v>3.93333332</v>
      </c>
      <c r="AF47" s="978">
        <v>0.2</v>
      </c>
      <c r="AG47" s="979">
        <v>39.639299999999999</v>
      </c>
      <c r="AH47" s="973">
        <v>0</v>
      </c>
      <c r="AI47" s="965">
        <v>7.6175999999999986</v>
      </c>
      <c r="AJ47" s="972">
        <v>0</v>
      </c>
      <c r="AK47" s="973">
        <v>128.66259513030005</v>
      </c>
      <c r="AL47" s="974">
        <v>239.50721144130003</v>
      </c>
      <c r="AM47" s="974">
        <v>304.35623806923508</v>
      </c>
      <c r="AN47" s="975">
        <v>0</v>
      </c>
      <c r="AO47" s="974">
        <v>0</v>
      </c>
      <c r="AP47" s="961">
        <v>430.1174759999999</v>
      </c>
      <c r="AR47" s="20" t="s">
        <v>1496</v>
      </c>
      <c r="AX47" s="21"/>
      <c r="AZ47" s="25" t="s">
        <v>1497</v>
      </c>
      <c r="BA47" s="26">
        <v>0.92100000000000004</v>
      </c>
      <c r="BB47" s="27" t="s">
        <v>1484</v>
      </c>
    </row>
    <row r="48" spans="1:54">
      <c r="A48" s="788" t="s">
        <v>1265</v>
      </c>
      <c r="B48" s="788" t="s">
        <v>1266</v>
      </c>
      <c r="C48" s="788" t="s">
        <v>1472</v>
      </c>
      <c r="D48" s="788">
        <v>2.4</v>
      </c>
      <c r="E48" s="959">
        <v>2.76</v>
      </c>
      <c r="F48" s="960" t="s">
        <v>1473</v>
      </c>
      <c r="G48" s="788">
        <v>51.78</v>
      </c>
      <c r="H48" s="788">
        <v>4.08</v>
      </c>
      <c r="I48" s="788">
        <v>3.8</v>
      </c>
      <c r="J48" s="961">
        <v>6.5199997280000002</v>
      </c>
      <c r="K48" s="961">
        <v>0.3333333</v>
      </c>
      <c r="L48" s="962">
        <v>1090.1139552683135</v>
      </c>
      <c r="M48" s="962">
        <v>467.57338275726005</v>
      </c>
      <c r="N48" s="962">
        <v>389.90339052425992</v>
      </c>
      <c r="O48" s="962">
        <v>232.63718198679365</v>
      </c>
      <c r="P48" s="962">
        <v>0</v>
      </c>
      <c r="Q48" s="962">
        <v>0</v>
      </c>
      <c r="R48" s="788">
        <v>3.7000000000000455</v>
      </c>
      <c r="S48" s="963">
        <v>1090.1139552683135</v>
      </c>
      <c r="T48" s="964">
        <v>163.74273560609137</v>
      </c>
      <c r="U48" s="788">
        <v>163.74273560609137</v>
      </c>
      <c r="V48" s="788">
        <v>117.89476963638583</v>
      </c>
      <c r="W48" s="788">
        <v>0</v>
      </c>
      <c r="X48" s="965">
        <v>0</v>
      </c>
      <c r="Y48" s="964">
        <v>0</v>
      </c>
      <c r="Z48" s="788">
        <v>0</v>
      </c>
      <c r="AA48" s="788">
        <v>0</v>
      </c>
      <c r="AB48" s="788">
        <v>0</v>
      </c>
      <c r="AC48" s="965">
        <v>0</v>
      </c>
      <c r="AD48" s="976">
        <v>0</v>
      </c>
      <c r="AE48" s="977">
        <v>3.93333332</v>
      </c>
      <c r="AF48" s="978">
        <v>0.2</v>
      </c>
      <c r="AG48" s="979">
        <v>40.041400000000003</v>
      </c>
      <c r="AH48" s="973">
        <v>0</v>
      </c>
      <c r="AI48" s="965">
        <v>7.6175999999999986</v>
      </c>
      <c r="AJ48" s="972">
        <v>0</v>
      </c>
      <c r="AK48" s="973">
        <v>129.96779508090003</v>
      </c>
      <c r="AL48" s="974">
        <v>241.93685931390004</v>
      </c>
      <c r="AM48" s="974">
        <v>283.72677294255357</v>
      </c>
      <c r="AN48" s="975">
        <v>0</v>
      </c>
      <c r="AO48" s="974">
        <v>0</v>
      </c>
      <c r="AP48" s="961">
        <v>434.48072799999994</v>
      </c>
      <c r="AR48" s="20" t="s">
        <v>1282</v>
      </c>
      <c r="AS48" s="5" t="s">
        <v>1442</v>
      </c>
      <c r="AX48" s="21"/>
      <c r="AZ48" s="25" t="s">
        <v>1498</v>
      </c>
      <c r="BA48" s="26">
        <v>1.359</v>
      </c>
      <c r="BB48" s="27" t="s">
        <v>1484</v>
      </c>
    </row>
    <row r="49" spans="1:54" ht="13.5" thickBot="1">
      <c r="A49" s="788" t="s">
        <v>1266</v>
      </c>
      <c r="B49" s="788" t="s">
        <v>1267</v>
      </c>
      <c r="C49" s="788" t="s">
        <v>1472</v>
      </c>
      <c r="D49" s="788">
        <v>2.4</v>
      </c>
      <c r="E49" s="959">
        <v>2.76</v>
      </c>
      <c r="F49" s="960" t="s">
        <v>1473</v>
      </c>
      <c r="G49" s="788">
        <v>12.97</v>
      </c>
      <c r="H49" s="788">
        <v>3.88</v>
      </c>
      <c r="I49" s="788">
        <v>3.8</v>
      </c>
      <c r="J49" s="961">
        <v>6.386666408</v>
      </c>
      <c r="K49" s="961">
        <v>0.3333333</v>
      </c>
      <c r="L49" s="962">
        <v>256.31486282481444</v>
      </c>
      <c r="M49" s="962">
        <v>114.52509594038999</v>
      </c>
      <c r="N49" s="962">
        <v>95.070097885890007</v>
      </c>
      <c r="O49" s="962">
        <v>46.719668998534395</v>
      </c>
      <c r="P49" s="962">
        <v>0</v>
      </c>
      <c r="Q49" s="962">
        <v>0</v>
      </c>
      <c r="R49" s="788">
        <v>3.7000000000000455</v>
      </c>
      <c r="S49" s="963">
        <v>256.31486282481444</v>
      </c>
      <c r="T49" s="964">
        <v>41.014740842236485</v>
      </c>
      <c r="U49" s="788">
        <v>41.014740842236485</v>
      </c>
      <c r="V49" s="788">
        <v>24.061981294112073</v>
      </c>
      <c r="W49" s="788">
        <v>0</v>
      </c>
      <c r="X49" s="965">
        <v>0</v>
      </c>
      <c r="Y49" s="964">
        <v>0</v>
      </c>
      <c r="Z49" s="788">
        <v>0</v>
      </c>
      <c r="AA49" s="788">
        <v>0</v>
      </c>
      <c r="AB49" s="788">
        <v>0</v>
      </c>
      <c r="AC49" s="965">
        <v>0</v>
      </c>
      <c r="AD49" s="976">
        <v>0</v>
      </c>
      <c r="AE49" s="977">
        <v>3.93333332</v>
      </c>
      <c r="AF49" s="978">
        <v>0.2</v>
      </c>
      <c r="AG49" s="979">
        <v>10.0297</v>
      </c>
      <c r="AH49" s="973">
        <v>0</v>
      </c>
      <c r="AI49" s="965">
        <v>7.6175999999999986</v>
      </c>
      <c r="AJ49" s="972">
        <v>0</v>
      </c>
      <c r="AK49" s="973">
        <v>32.554698767850013</v>
      </c>
      <c r="AL49" s="974">
        <v>60.601024822350013</v>
      </c>
      <c r="AM49" s="974">
        <v>54.328733918574386</v>
      </c>
      <c r="AN49" s="975">
        <v>0</v>
      </c>
      <c r="AO49" s="974">
        <v>0</v>
      </c>
      <c r="AP49" s="961">
        <v>108.829972</v>
      </c>
      <c r="AR49" s="814">
        <v>9</v>
      </c>
      <c r="AS49" s="815" t="s">
        <v>1499</v>
      </c>
      <c r="AT49" s="815"/>
      <c r="AU49" s="815"/>
      <c r="AV49" s="815"/>
      <c r="AW49" s="815"/>
      <c r="AX49" s="797"/>
      <c r="AZ49" s="25" t="s">
        <v>1500</v>
      </c>
      <c r="BA49" s="26">
        <v>1.389</v>
      </c>
      <c r="BB49" s="27" t="s">
        <v>1484</v>
      </c>
    </row>
    <row r="50" spans="1:54">
      <c r="A50" s="788" t="s">
        <v>1267</v>
      </c>
      <c r="B50" s="788" t="s">
        <v>1268</v>
      </c>
      <c r="C50" s="788" t="s">
        <v>1472</v>
      </c>
      <c r="D50" s="788">
        <v>2.4</v>
      </c>
      <c r="E50" s="959">
        <v>2.76</v>
      </c>
      <c r="F50" s="960" t="s">
        <v>1473</v>
      </c>
      <c r="G50" s="788">
        <v>46.83</v>
      </c>
      <c r="H50" s="788">
        <v>4.13</v>
      </c>
      <c r="I50" s="788">
        <v>3.8</v>
      </c>
      <c r="J50" s="961">
        <v>6.5533330579999998</v>
      </c>
      <c r="K50" s="961">
        <v>0.3333333</v>
      </c>
      <c r="L50" s="962">
        <v>1001.2082023741791</v>
      </c>
      <c r="M50" s="962">
        <v>425.21638417145999</v>
      </c>
      <c r="N50" s="962">
        <v>354.97139119595982</v>
      </c>
      <c r="O50" s="962">
        <v>221.02042700675906</v>
      </c>
      <c r="P50" s="962">
        <v>0</v>
      </c>
      <c r="Q50" s="962">
        <v>0</v>
      </c>
      <c r="R50" s="788">
        <v>3.7000000000000455</v>
      </c>
      <c r="S50" s="963">
        <v>1001.2082023741791</v>
      </c>
      <c r="T50" s="964">
        <v>148.08946134479064</v>
      </c>
      <c r="U50" s="788">
        <v>148.08946134479064</v>
      </c>
      <c r="V50" s="788">
        <v>111.56072754640888</v>
      </c>
      <c r="W50" s="788">
        <v>0</v>
      </c>
      <c r="X50" s="965">
        <v>0</v>
      </c>
      <c r="Y50" s="964">
        <v>0</v>
      </c>
      <c r="Z50" s="788">
        <v>0</v>
      </c>
      <c r="AA50" s="788">
        <v>0</v>
      </c>
      <c r="AB50" s="788">
        <v>0</v>
      </c>
      <c r="AC50" s="965">
        <v>0</v>
      </c>
      <c r="AD50" s="976">
        <v>0</v>
      </c>
      <c r="AE50" s="977">
        <v>3.93333332</v>
      </c>
      <c r="AF50" s="978">
        <v>0.2</v>
      </c>
      <c r="AG50" s="979">
        <v>36.2136</v>
      </c>
      <c r="AH50" s="973">
        <v>0</v>
      </c>
      <c r="AI50" s="965">
        <v>7.6175999999999986</v>
      </c>
      <c r="AJ50" s="972">
        <v>0</v>
      </c>
      <c r="AK50" s="973">
        <v>117.54329555115004</v>
      </c>
      <c r="AL50" s="974">
        <v>218.80848052665002</v>
      </c>
      <c r="AM50" s="974">
        <v>271.90901835881903</v>
      </c>
      <c r="AN50" s="975">
        <v>0</v>
      </c>
      <c r="AO50" s="974">
        <v>0</v>
      </c>
      <c r="AP50" s="961">
        <v>392.94580799999989</v>
      </c>
      <c r="AZ50" s="25" t="s">
        <v>1501</v>
      </c>
      <c r="BA50" s="26">
        <v>1.8759999999999999</v>
      </c>
      <c r="BB50" s="27" t="s">
        <v>1484</v>
      </c>
    </row>
    <row r="51" spans="1:54">
      <c r="A51" s="788" t="s">
        <v>1268</v>
      </c>
      <c r="B51" s="788" t="s">
        <v>1269</v>
      </c>
      <c r="C51" s="788" t="s">
        <v>1472</v>
      </c>
      <c r="D51" s="788">
        <v>2.4</v>
      </c>
      <c r="E51" s="959">
        <v>2.76</v>
      </c>
      <c r="F51" s="960" t="s">
        <v>1473</v>
      </c>
      <c r="G51" s="788">
        <v>24.66</v>
      </c>
      <c r="H51" s="788">
        <v>3.95</v>
      </c>
      <c r="I51" s="788">
        <v>3.8</v>
      </c>
      <c r="J51" s="961">
        <v>6.4333330699999998</v>
      </c>
      <c r="K51" s="961">
        <v>0.3333333</v>
      </c>
      <c r="L51" s="962">
        <v>498.39913717474502</v>
      </c>
      <c r="M51" s="962">
        <v>219.47399210880002</v>
      </c>
      <c r="N51" s="962">
        <v>182.48399580779994</v>
      </c>
      <c r="O51" s="962">
        <v>96.441149258145018</v>
      </c>
      <c r="P51" s="962">
        <v>0</v>
      </c>
      <c r="Q51" s="962">
        <v>0</v>
      </c>
      <c r="R51" s="788">
        <v>3.7000000000000455</v>
      </c>
      <c r="S51" s="963">
        <v>498.39913717474502</v>
      </c>
      <c r="T51" s="964">
        <v>77.981766319934593</v>
      </c>
      <c r="U51" s="788">
        <v>77.981766319934593</v>
      </c>
      <c r="V51" s="788">
        <v>49.388452002625257</v>
      </c>
      <c r="W51" s="788">
        <v>0</v>
      </c>
      <c r="X51" s="965">
        <v>0</v>
      </c>
      <c r="Y51" s="964">
        <v>0</v>
      </c>
      <c r="Z51" s="788">
        <v>0</v>
      </c>
      <c r="AA51" s="788">
        <v>0</v>
      </c>
      <c r="AB51" s="788">
        <v>0</v>
      </c>
      <c r="AC51" s="965">
        <v>0</v>
      </c>
      <c r="AD51" s="976">
        <v>0</v>
      </c>
      <c r="AE51" s="977">
        <v>3.93333332</v>
      </c>
      <c r="AF51" s="978">
        <v>0.2</v>
      </c>
      <c r="AG51" s="979">
        <v>19.069500000000001</v>
      </c>
      <c r="AH51" s="973">
        <v>0</v>
      </c>
      <c r="AI51" s="965">
        <v>7.6175999999999986</v>
      </c>
      <c r="AJ51" s="972">
        <v>0</v>
      </c>
      <c r="AK51" s="973">
        <v>61.896597657300021</v>
      </c>
      <c r="AL51" s="974">
        <v>115.22137795830002</v>
      </c>
      <c r="AM51" s="974">
        <v>114.360745592025</v>
      </c>
      <c r="AN51" s="975">
        <v>0</v>
      </c>
      <c r="AO51" s="974">
        <v>0</v>
      </c>
      <c r="AP51" s="961">
        <v>206.91951599999996</v>
      </c>
      <c r="AZ51" s="25" t="s">
        <v>1502</v>
      </c>
      <c r="BA51" s="26">
        <v>2.1880000000000002</v>
      </c>
      <c r="BB51" s="27" t="s">
        <v>1484</v>
      </c>
    </row>
    <row r="52" spans="1:54" ht="13.5" thickBot="1">
      <c r="A52" s="788" t="s">
        <v>1269</v>
      </c>
      <c r="B52" s="788" t="s">
        <v>1270</v>
      </c>
      <c r="C52" s="788" t="s">
        <v>1472</v>
      </c>
      <c r="D52" s="788">
        <v>2.4</v>
      </c>
      <c r="E52" s="959">
        <v>2.76</v>
      </c>
      <c r="F52" s="960" t="s">
        <v>1473</v>
      </c>
      <c r="G52" s="788">
        <v>30.85</v>
      </c>
      <c r="H52" s="788">
        <v>3.9</v>
      </c>
      <c r="I52" s="788">
        <v>3.8</v>
      </c>
      <c r="J52" s="961">
        <v>6.3999997400000002</v>
      </c>
      <c r="K52" s="961">
        <v>0.3333333</v>
      </c>
      <c r="L52" s="962">
        <v>613.60648435905</v>
      </c>
      <c r="M52" s="962">
        <v>273.02249028225003</v>
      </c>
      <c r="N52" s="962">
        <v>226.74749490974995</v>
      </c>
      <c r="O52" s="962">
        <v>113.83649916705002</v>
      </c>
      <c r="P52" s="962">
        <v>0</v>
      </c>
      <c r="Q52" s="962">
        <v>0</v>
      </c>
      <c r="R52" s="788">
        <v>3.7000000000000455</v>
      </c>
      <c r="S52" s="963">
        <v>613.60648435905</v>
      </c>
      <c r="T52" s="964">
        <v>97.556264840631883</v>
      </c>
      <c r="U52" s="788">
        <v>97.556264840631883</v>
      </c>
      <c r="V52" s="788">
        <v>58.53375890437917</v>
      </c>
      <c r="W52" s="788">
        <v>0</v>
      </c>
      <c r="X52" s="965">
        <v>0</v>
      </c>
      <c r="Y52" s="964">
        <v>0</v>
      </c>
      <c r="Z52" s="788">
        <v>0</v>
      </c>
      <c r="AA52" s="788">
        <v>0</v>
      </c>
      <c r="AB52" s="788">
        <v>0</v>
      </c>
      <c r="AC52" s="965">
        <v>0</v>
      </c>
      <c r="AD52" s="976">
        <v>0</v>
      </c>
      <c r="AE52" s="977">
        <v>3.93333332</v>
      </c>
      <c r="AF52" s="978">
        <v>0.2</v>
      </c>
      <c r="AG52" s="979">
        <v>23.856300000000001</v>
      </c>
      <c r="AH52" s="973">
        <v>0</v>
      </c>
      <c r="AI52" s="965">
        <v>7.6175999999999986</v>
      </c>
      <c r="AJ52" s="972">
        <v>0</v>
      </c>
      <c r="AK52" s="973">
        <v>77.433497069250024</v>
      </c>
      <c r="AL52" s="974">
        <v>144.14353244175004</v>
      </c>
      <c r="AM52" s="974">
        <v>133.16916155584997</v>
      </c>
      <c r="AN52" s="975">
        <v>0</v>
      </c>
      <c r="AO52" s="974">
        <v>0</v>
      </c>
      <c r="AP52" s="961">
        <v>258.85925999999995</v>
      </c>
      <c r="AZ52" s="25" t="s">
        <v>1503</v>
      </c>
      <c r="BA52" s="26">
        <v>3.023075</v>
      </c>
      <c r="BB52" s="27" t="s">
        <v>1484</v>
      </c>
    </row>
    <row r="53" spans="1:54">
      <c r="A53" s="788" t="s">
        <v>1270</v>
      </c>
      <c r="B53" s="788" t="s">
        <v>1271</v>
      </c>
      <c r="C53" s="788" t="s">
        <v>1472</v>
      </c>
      <c r="D53" s="788">
        <v>2.4</v>
      </c>
      <c r="E53" s="959">
        <v>2.76</v>
      </c>
      <c r="F53" s="960" t="s">
        <v>1473</v>
      </c>
      <c r="G53" s="788">
        <v>31.57</v>
      </c>
      <c r="H53" s="788">
        <v>4.1500000000000004</v>
      </c>
      <c r="I53" s="788">
        <v>3.8</v>
      </c>
      <c r="J53" s="961">
        <v>6.56666639</v>
      </c>
      <c r="K53" s="961">
        <v>0.3333333</v>
      </c>
      <c r="L53" s="962">
        <v>679.09699020952257</v>
      </c>
      <c r="M53" s="962">
        <v>287.28698926620007</v>
      </c>
      <c r="N53" s="962">
        <v>239.93199400169999</v>
      </c>
      <c r="O53" s="962">
        <v>151.87800694162257</v>
      </c>
      <c r="P53" s="962">
        <v>0</v>
      </c>
      <c r="Q53" s="962">
        <v>0</v>
      </c>
      <c r="R53" s="788">
        <v>3.7000000000000455</v>
      </c>
      <c r="S53" s="963">
        <v>679.09699020952257</v>
      </c>
      <c r="T53" s="964">
        <v>99.833104733184726</v>
      </c>
      <c r="U53" s="788">
        <v>99.833104733184726</v>
      </c>
      <c r="V53" s="788">
        <v>76.538713628774957</v>
      </c>
      <c r="W53" s="788">
        <v>0</v>
      </c>
      <c r="X53" s="965">
        <v>0</v>
      </c>
      <c r="Y53" s="964">
        <v>0</v>
      </c>
      <c r="Z53" s="788">
        <v>0</v>
      </c>
      <c r="AA53" s="788">
        <v>0</v>
      </c>
      <c r="AB53" s="788">
        <v>0</v>
      </c>
      <c r="AC53" s="965">
        <v>0</v>
      </c>
      <c r="AD53" s="976">
        <v>0</v>
      </c>
      <c r="AE53" s="977">
        <v>3.93333332</v>
      </c>
      <c r="AF53" s="978">
        <v>0.2</v>
      </c>
      <c r="AG53" s="979">
        <v>24.413</v>
      </c>
      <c r="AH53" s="973">
        <v>0</v>
      </c>
      <c r="AI53" s="965">
        <v>7.6175999999999986</v>
      </c>
      <c r="AJ53" s="972">
        <v>0</v>
      </c>
      <c r="AK53" s="973">
        <v>79.24069700085002</v>
      </c>
      <c r="AL53" s="974">
        <v>147.50766026535001</v>
      </c>
      <c r="AM53" s="974">
        <v>187.44686765208255</v>
      </c>
      <c r="AN53" s="975">
        <v>0</v>
      </c>
      <c r="AO53" s="974">
        <v>0</v>
      </c>
      <c r="AP53" s="961">
        <v>264.90063199999997</v>
      </c>
      <c r="AR53" s="17" t="s">
        <v>1504</v>
      </c>
      <c r="AS53" s="18"/>
      <c r="AT53" s="19"/>
      <c r="AZ53" s="25" t="s">
        <v>1505</v>
      </c>
      <c r="BA53" s="26">
        <v>3.2978999999999998</v>
      </c>
      <c r="BB53" s="27" t="s">
        <v>1484</v>
      </c>
    </row>
    <row r="54" spans="1:54">
      <c r="A54" s="788" t="s">
        <v>1271</v>
      </c>
      <c r="B54" s="788" t="s">
        <v>1272</v>
      </c>
      <c r="C54" s="788" t="s">
        <v>1472</v>
      </c>
      <c r="D54" s="788">
        <v>2.4</v>
      </c>
      <c r="E54" s="959">
        <v>2.76</v>
      </c>
      <c r="F54" s="960" t="s">
        <v>1473</v>
      </c>
      <c r="G54" s="788">
        <v>31.49</v>
      </c>
      <c r="H54" s="788">
        <v>3.98</v>
      </c>
      <c r="I54" s="788">
        <v>3.8</v>
      </c>
      <c r="J54" s="961">
        <v>6.4533330679999992</v>
      </c>
      <c r="K54" s="961">
        <v>0.3333333</v>
      </c>
      <c r="L54" s="962">
        <v>642.5261420395268</v>
      </c>
      <c r="M54" s="962">
        <v>281.20568982872999</v>
      </c>
      <c r="N54" s="962">
        <v>233.97069455222993</v>
      </c>
      <c r="O54" s="962">
        <v>127.34975765856679</v>
      </c>
      <c r="P54" s="962">
        <v>0</v>
      </c>
      <c r="Q54" s="962">
        <v>0</v>
      </c>
      <c r="R54" s="788">
        <v>3.7000000000000455</v>
      </c>
      <c r="S54" s="963">
        <v>642.5261420395268</v>
      </c>
      <c r="T54" s="964">
        <v>99.580122522901064</v>
      </c>
      <c r="U54" s="788">
        <v>99.580122522901064</v>
      </c>
      <c r="V54" s="788">
        <v>65.059013381628688</v>
      </c>
      <c r="W54" s="788">
        <v>0</v>
      </c>
      <c r="X54" s="965">
        <v>0</v>
      </c>
      <c r="Y54" s="964">
        <v>0</v>
      </c>
      <c r="Z54" s="788">
        <v>0</v>
      </c>
      <c r="AA54" s="788">
        <v>0</v>
      </c>
      <c r="AB54" s="788">
        <v>0</v>
      </c>
      <c r="AC54" s="965">
        <v>0</v>
      </c>
      <c r="AD54" s="976">
        <v>0</v>
      </c>
      <c r="AE54" s="977">
        <v>3.93333332</v>
      </c>
      <c r="AF54" s="978">
        <v>0.2</v>
      </c>
      <c r="AG54" s="979">
        <v>24.351199999999999</v>
      </c>
      <c r="AH54" s="973">
        <v>0</v>
      </c>
      <c r="AI54" s="965">
        <v>7.6175999999999986</v>
      </c>
      <c r="AJ54" s="972">
        <v>0</v>
      </c>
      <c r="AK54" s="973">
        <v>79.039897008450026</v>
      </c>
      <c r="AL54" s="974">
        <v>147.13386828495001</v>
      </c>
      <c r="AM54" s="974">
        <v>152.12188612144675</v>
      </c>
      <c r="AN54" s="975">
        <v>0</v>
      </c>
      <c r="AO54" s="974">
        <v>0</v>
      </c>
      <c r="AP54" s="961">
        <v>264.22942399999994</v>
      </c>
      <c r="AR54" s="20" t="s">
        <v>1506</v>
      </c>
      <c r="AS54" s="5" t="s">
        <v>1507</v>
      </c>
      <c r="AT54" s="21"/>
      <c r="AZ54" s="25" t="s">
        <v>1508</v>
      </c>
      <c r="BA54" s="26">
        <v>3.6642999999999999</v>
      </c>
      <c r="BB54" s="27" t="s">
        <v>1484</v>
      </c>
    </row>
    <row r="55" spans="1:54">
      <c r="A55" s="788" t="s">
        <v>1272</v>
      </c>
      <c r="B55" s="788" t="s">
        <v>1273</v>
      </c>
      <c r="C55" s="788" t="s">
        <v>1472</v>
      </c>
      <c r="D55" s="788">
        <v>2.4</v>
      </c>
      <c r="E55" s="959">
        <v>2.76</v>
      </c>
      <c r="F55" s="960" t="s">
        <v>1473</v>
      </c>
      <c r="G55" s="788">
        <v>50.07</v>
      </c>
      <c r="H55" s="788">
        <v>4.25</v>
      </c>
      <c r="I55" s="788">
        <v>3.8</v>
      </c>
      <c r="J55" s="961">
        <v>6.6333330499999992</v>
      </c>
      <c r="K55" s="961">
        <v>0.3333333</v>
      </c>
      <c r="L55" s="962">
        <v>1110.0935948536871</v>
      </c>
      <c r="M55" s="962">
        <v>460.64398247549997</v>
      </c>
      <c r="N55" s="962">
        <v>385.53898998599999</v>
      </c>
      <c r="O55" s="962">
        <v>263.91062239218752</v>
      </c>
      <c r="P55" s="962">
        <v>0</v>
      </c>
      <c r="Q55" s="962">
        <v>0</v>
      </c>
      <c r="R55" s="788">
        <v>3.6999999999998181</v>
      </c>
      <c r="S55" s="963">
        <v>1110.0935948536871</v>
      </c>
      <c r="T55" s="964">
        <v>158.33524086127841</v>
      </c>
      <c r="U55" s="788">
        <v>158.33524086127841</v>
      </c>
      <c r="V55" s="788">
        <v>131.94603405106534</v>
      </c>
      <c r="W55" s="788">
        <v>0</v>
      </c>
      <c r="X55" s="965">
        <v>0</v>
      </c>
      <c r="Y55" s="964">
        <v>0</v>
      </c>
      <c r="Z55" s="788">
        <v>0</v>
      </c>
      <c r="AA55" s="788">
        <v>0</v>
      </c>
      <c r="AB55" s="788">
        <v>0</v>
      </c>
      <c r="AC55" s="965">
        <v>0</v>
      </c>
      <c r="AD55" s="976">
        <v>0</v>
      </c>
      <c r="AE55" s="977">
        <v>3.93333332</v>
      </c>
      <c r="AF55" s="978">
        <v>0.2</v>
      </c>
      <c r="AG55" s="979">
        <v>38.719099999999997</v>
      </c>
      <c r="AH55" s="973">
        <v>0</v>
      </c>
      <c r="AI55" s="965">
        <v>7.6175999999999986</v>
      </c>
      <c r="AJ55" s="972">
        <v>0</v>
      </c>
      <c r="AK55" s="973">
        <v>125.67569524335003</v>
      </c>
      <c r="AL55" s="974">
        <v>233.94705573285003</v>
      </c>
      <c r="AM55" s="974">
        <v>330.33681194424747</v>
      </c>
      <c r="AN55" s="975">
        <v>0</v>
      </c>
      <c r="AO55" s="974">
        <v>0</v>
      </c>
      <c r="AP55" s="961">
        <v>420.13233199999991</v>
      </c>
      <c r="AR55" s="20">
        <v>0.4</v>
      </c>
      <c r="AS55" s="794">
        <v>0.05</v>
      </c>
      <c r="AT55" s="21"/>
      <c r="AZ55" s="25" t="s">
        <v>1509</v>
      </c>
      <c r="BA55" s="26">
        <v>4.0307667</v>
      </c>
      <c r="BB55" s="27" t="s">
        <v>1484</v>
      </c>
    </row>
    <row r="56" spans="1:54">
      <c r="A56" s="788" t="s">
        <v>1273</v>
      </c>
      <c r="B56" s="788" t="s">
        <v>1274</v>
      </c>
      <c r="C56" s="788" t="s">
        <v>1472</v>
      </c>
      <c r="D56" s="788">
        <v>2.4</v>
      </c>
      <c r="E56" s="959">
        <v>2.76</v>
      </c>
      <c r="F56" s="960" t="s">
        <v>1473</v>
      </c>
      <c r="G56" s="788">
        <v>50.07</v>
      </c>
      <c r="H56" s="788">
        <v>4.1500000000000004</v>
      </c>
      <c r="I56" s="788">
        <v>3.8</v>
      </c>
      <c r="J56" s="961">
        <v>6.56666639</v>
      </c>
      <c r="K56" s="961">
        <v>0.3333333</v>
      </c>
      <c r="L56" s="962">
        <v>1077.0473962556475</v>
      </c>
      <c r="M56" s="962">
        <v>455.6369829762001</v>
      </c>
      <c r="N56" s="962">
        <v>380.53199048670001</v>
      </c>
      <c r="O56" s="962">
        <v>240.87842279274761</v>
      </c>
      <c r="P56" s="962">
        <v>0</v>
      </c>
      <c r="Q56" s="962">
        <v>0</v>
      </c>
      <c r="R56" s="788">
        <v>3.7000000000000455</v>
      </c>
      <c r="S56" s="963">
        <v>1077.0473962556475</v>
      </c>
      <c r="T56" s="964">
        <v>158.33524086127841</v>
      </c>
      <c r="U56" s="788">
        <v>158.33524086127841</v>
      </c>
      <c r="V56" s="788">
        <v>121.39035132698007</v>
      </c>
      <c r="W56" s="788">
        <v>0</v>
      </c>
      <c r="X56" s="965">
        <v>0</v>
      </c>
      <c r="Y56" s="964">
        <v>0</v>
      </c>
      <c r="Z56" s="788">
        <v>0</v>
      </c>
      <c r="AA56" s="788">
        <v>0</v>
      </c>
      <c r="AB56" s="788">
        <v>0</v>
      </c>
      <c r="AC56" s="965">
        <v>0</v>
      </c>
      <c r="AD56" s="976">
        <v>0</v>
      </c>
      <c r="AE56" s="977">
        <v>3.93333332</v>
      </c>
      <c r="AF56" s="978">
        <v>0.2</v>
      </c>
      <c r="AG56" s="979">
        <v>38.719099999999997</v>
      </c>
      <c r="AH56" s="973">
        <v>0</v>
      </c>
      <c r="AI56" s="965">
        <v>7.6175999999999986</v>
      </c>
      <c r="AJ56" s="972">
        <v>0</v>
      </c>
      <c r="AK56" s="973">
        <v>125.67569524335003</v>
      </c>
      <c r="AL56" s="974">
        <v>233.94705573285003</v>
      </c>
      <c r="AM56" s="974">
        <v>297.29061334620758</v>
      </c>
      <c r="AN56" s="975">
        <v>0</v>
      </c>
      <c r="AO56" s="974">
        <v>0</v>
      </c>
      <c r="AP56" s="961">
        <v>420.13233199999991</v>
      </c>
      <c r="AR56" s="20"/>
      <c r="AS56" s="794"/>
      <c r="AT56" s="21"/>
      <c r="AZ56" s="25" t="s">
        <v>1510</v>
      </c>
      <c r="BA56" s="26">
        <v>4.3971999999999998</v>
      </c>
      <c r="BB56" s="27" t="s">
        <v>1484</v>
      </c>
    </row>
    <row r="57" spans="1:54" ht="13.5" thickBot="1">
      <c r="A57" s="788" t="s">
        <v>1274</v>
      </c>
      <c r="B57" s="788" t="s">
        <v>1275</v>
      </c>
      <c r="C57" s="788" t="s">
        <v>1472</v>
      </c>
      <c r="D57" s="788">
        <v>2.4</v>
      </c>
      <c r="E57" s="959">
        <v>2.76</v>
      </c>
      <c r="F57" s="960" t="s">
        <v>1473</v>
      </c>
      <c r="G57" s="788">
        <v>48.43</v>
      </c>
      <c r="H57" s="788">
        <v>4.2699999999999996</v>
      </c>
      <c r="I57" s="788">
        <v>3.8</v>
      </c>
      <c r="J57" s="961">
        <v>6.6466663819999994</v>
      </c>
      <c r="K57" s="961">
        <v>0.3333333</v>
      </c>
      <c r="L57" s="962">
        <v>1080.1649328993549</v>
      </c>
      <c r="M57" s="962">
        <v>446.52458295264</v>
      </c>
      <c r="N57" s="962">
        <v>373.87959021713993</v>
      </c>
      <c r="O57" s="962">
        <v>259.760759729575</v>
      </c>
      <c r="P57" s="962">
        <v>0</v>
      </c>
      <c r="Q57" s="962">
        <v>0</v>
      </c>
      <c r="R57" s="788">
        <v>3.6999999999998181</v>
      </c>
      <c r="S57" s="963">
        <v>1080.1649328993549</v>
      </c>
      <c r="T57" s="964">
        <v>153.14910555046359</v>
      </c>
      <c r="U57" s="788">
        <v>153.14910555046359</v>
      </c>
      <c r="V57" s="788">
        <v>129.66624269939251</v>
      </c>
      <c r="W57" s="788">
        <v>0</v>
      </c>
      <c r="X57" s="965">
        <v>0</v>
      </c>
      <c r="Y57" s="964">
        <v>0</v>
      </c>
      <c r="Z57" s="788">
        <v>0</v>
      </c>
      <c r="AA57" s="788">
        <v>0</v>
      </c>
      <c r="AB57" s="788">
        <v>0</v>
      </c>
      <c r="AC57" s="965">
        <v>0</v>
      </c>
      <c r="AD57" s="976">
        <v>0</v>
      </c>
      <c r="AE57" s="977">
        <v>3.93333332</v>
      </c>
      <c r="AF57" s="978">
        <v>0.2</v>
      </c>
      <c r="AG57" s="979">
        <v>37.450899999999997</v>
      </c>
      <c r="AH57" s="973">
        <v>0</v>
      </c>
      <c r="AI57" s="965">
        <v>7.6175999999999986</v>
      </c>
      <c r="AJ57" s="972">
        <v>0</v>
      </c>
      <c r="AK57" s="973">
        <v>121.55929539915005</v>
      </c>
      <c r="AL57" s="974">
        <v>226.28432013465005</v>
      </c>
      <c r="AM57" s="974">
        <v>325.94841609679492</v>
      </c>
      <c r="AN57" s="975">
        <v>0</v>
      </c>
      <c r="AO57" s="974">
        <v>0</v>
      </c>
      <c r="AP57" s="961">
        <v>406.37126799999993</v>
      </c>
      <c r="AR57" s="20"/>
      <c r="AS57" s="794"/>
      <c r="AT57" s="21"/>
      <c r="AZ57" s="816" t="s">
        <v>1511</v>
      </c>
      <c r="BA57" s="817">
        <v>4.7636333000000004</v>
      </c>
      <c r="BB57" s="818" t="s">
        <v>1484</v>
      </c>
    </row>
    <row r="58" spans="1:54">
      <c r="A58" s="788" t="s">
        <v>1275</v>
      </c>
      <c r="B58" s="788" t="s">
        <v>1276</v>
      </c>
      <c r="C58" s="788" t="s">
        <v>1472</v>
      </c>
      <c r="D58" s="788">
        <v>2.4</v>
      </c>
      <c r="E58" s="959">
        <v>2.76</v>
      </c>
      <c r="F58" s="960" t="s">
        <v>1473</v>
      </c>
      <c r="G58" s="788">
        <v>23.72</v>
      </c>
      <c r="H58" s="788">
        <v>4</v>
      </c>
      <c r="I58" s="788">
        <v>3.8</v>
      </c>
      <c r="J58" s="961">
        <v>6.4666663999999994</v>
      </c>
      <c r="K58" s="961">
        <v>0.3333333</v>
      </c>
      <c r="L58" s="962">
        <v>487.0506540159999</v>
      </c>
      <c r="M58" s="962">
        <v>212.29399229100002</v>
      </c>
      <c r="N58" s="962">
        <v>176.71399584899993</v>
      </c>
      <c r="O58" s="962">
        <v>98.042665876000001</v>
      </c>
      <c r="P58" s="962">
        <v>0</v>
      </c>
      <c r="Q58" s="962">
        <v>0</v>
      </c>
      <c r="R58" s="788">
        <v>3.6999999999998181</v>
      </c>
      <c r="S58" s="963">
        <v>487.0506540159999</v>
      </c>
      <c r="T58" s="964">
        <v>75.009225349101726</v>
      </c>
      <c r="U58" s="788">
        <v>75.009225349101726</v>
      </c>
      <c r="V58" s="788">
        <v>50.006150232734512</v>
      </c>
      <c r="W58" s="788">
        <v>0</v>
      </c>
      <c r="X58" s="965">
        <v>0</v>
      </c>
      <c r="Y58" s="964">
        <v>0</v>
      </c>
      <c r="Z58" s="788">
        <v>0</v>
      </c>
      <c r="AA58" s="788">
        <v>0</v>
      </c>
      <c r="AB58" s="788">
        <v>0</v>
      </c>
      <c r="AC58" s="965">
        <v>0</v>
      </c>
      <c r="AD58" s="976">
        <v>0</v>
      </c>
      <c r="AE58" s="977">
        <v>3.93333332</v>
      </c>
      <c r="AF58" s="978">
        <v>0.2</v>
      </c>
      <c r="AG58" s="979">
        <v>18.342600000000001</v>
      </c>
      <c r="AH58" s="973">
        <v>0</v>
      </c>
      <c r="AI58" s="965">
        <v>7.6175999999999986</v>
      </c>
      <c r="AJ58" s="972">
        <v>0</v>
      </c>
      <c r="AK58" s="973">
        <v>59.537197746600015</v>
      </c>
      <c r="AL58" s="974">
        <v>110.82932218860002</v>
      </c>
      <c r="AM58" s="974">
        <v>117.65119544575998</v>
      </c>
      <c r="AN58" s="975">
        <v>0</v>
      </c>
      <c r="AO58" s="974">
        <v>0</v>
      </c>
      <c r="AP58" s="961">
        <v>199.03207199999997</v>
      </c>
      <c r="AR58" s="20">
        <v>0.5</v>
      </c>
      <c r="AS58" s="794">
        <v>0.05</v>
      </c>
      <c r="AT58" s="21"/>
    </row>
    <row r="59" spans="1:54">
      <c r="A59" s="788" t="s">
        <v>1276</v>
      </c>
      <c r="B59" s="788" t="s">
        <v>1277</v>
      </c>
      <c r="C59" s="788" t="s">
        <v>1472</v>
      </c>
      <c r="D59" s="788">
        <v>2.4</v>
      </c>
      <c r="E59" s="959">
        <v>2.76</v>
      </c>
      <c r="F59" s="960" t="s">
        <v>1473</v>
      </c>
      <c r="G59" s="788">
        <v>14.04</v>
      </c>
      <c r="H59" s="788">
        <v>3.99</v>
      </c>
      <c r="I59" s="788">
        <v>3.8</v>
      </c>
      <c r="J59" s="961">
        <v>6.4599997340000002</v>
      </c>
      <c r="K59" s="961">
        <v>0.3333333</v>
      </c>
      <c r="L59" s="962">
        <v>287.38054054939323</v>
      </c>
      <c r="M59" s="962">
        <v>125.51759545103998</v>
      </c>
      <c r="N59" s="962">
        <v>104.45759755703996</v>
      </c>
      <c r="O59" s="962">
        <v>57.405347541313212</v>
      </c>
      <c r="P59" s="962">
        <v>0</v>
      </c>
      <c r="Q59" s="962">
        <v>0</v>
      </c>
      <c r="R59" s="788">
        <v>3.7000000000000455</v>
      </c>
      <c r="S59" s="963">
        <v>287.38054054939323</v>
      </c>
      <c r="T59" s="964">
        <v>44.398377904780276</v>
      </c>
      <c r="U59" s="788">
        <v>44.398377904780276</v>
      </c>
      <c r="V59" s="788">
        <v>29.302929417154999</v>
      </c>
      <c r="W59" s="788">
        <v>0</v>
      </c>
      <c r="X59" s="965">
        <v>0</v>
      </c>
      <c r="Y59" s="964">
        <v>0</v>
      </c>
      <c r="Z59" s="788">
        <v>0</v>
      </c>
      <c r="AA59" s="788">
        <v>0</v>
      </c>
      <c r="AB59" s="788">
        <v>0</v>
      </c>
      <c r="AC59" s="965">
        <v>0</v>
      </c>
      <c r="AD59" s="976">
        <v>0</v>
      </c>
      <c r="AE59" s="977">
        <v>3.93333332</v>
      </c>
      <c r="AF59" s="978">
        <v>0.2</v>
      </c>
      <c r="AG59" s="979">
        <v>10.857100000000001</v>
      </c>
      <c r="AH59" s="973">
        <v>0</v>
      </c>
      <c r="AI59" s="965">
        <v>7.6175999999999986</v>
      </c>
      <c r="AJ59" s="972">
        <v>0</v>
      </c>
      <c r="AK59" s="973">
        <v>35.240398666200008</v>
      </c>
      <c r="AL59" s="974">
        <v>65.60049256020001</v>
      </c>
      <c r="AM59" s="974">
        <v>68.730945341713209</v>
      </c>
      <c r="AN59" s="975">
        <v>0</v>
      </c>
      <c r="AO59" s="974">
        <v>0</v>
      </c>
      <c r="AP59" s="961">
        <v>117.80820399999998</v>
      </c>
      <c r="AR59" s="20">
        <v>0.6</v>
      </c>
      <c r="AS59" s="794">
        <v>0.1</v>
      </c>
      <c r="AT59" s="21"/>
    </row>
    <row r="60" spans="1:54">
      <c r="A60" s="788" t="s">
        <v>1277</v>
      </c>
      <c r="B60" s="788" t="s">
        <v>1278</v>
      </c>
      <c r="C60" s="788" t="s">
        <v>1472</v>
      </c>
      <c r="D60" s="788">
        <v>2.4</v>
      </c>
      <c r="E60" s="959">
        <v>2.76</v>
      </c>
      <c r="F60" s="960" t="s">
        <v>1473</v>
      </c>
      <c r="G60" s="788">
        <v>18.96</v>
      </c>
      <c r="H60" s="788">
        <v>4</v>
      </c>
      <c r="I60" s="788">
        <v>3.8</v>
      </c>
      <c r="J60" s="961">
        <v>6.4666663999999994</v>
      </c>
      <c r="K60" s="961">
        <v>0.3333333</v>
      </c>
      <c r="L60" s="962">
        <v>389.31198988799997</v>
      </c>
      <c r="M60" s="962">
        <v>169.69199383800003</v>
      </c>
      <c r="N60" s="962">
        <v>141.25199668199997</v>
      </c>
      <c r="O60" s="962">
        <v>78.367999368000014</v>
      </c>
      <c r="P60" s="962">
        <v>0</v>
      </c>
      <c r="Q60" s="962">
        <v>0</v>
      </c>
      <c r="R60" s="788">
        <v>3.7000000000000455</v>
      </c>
      <c r="S60" s="963">
        <v>389.31198988799997</v>
      </c>
      <c r="T60" s="964">
        <v>59.956783837224656</v>
      </c>
      <c r="U60" s="788">
        <v>59.956783837224656</v>
      </c>
      <c r="V60" s="788">
        <v>39.971189224816456</v>
      </c>
      <c r="W60" s="788">
        <v>0</v>
      </c>
      <c r="X60" s="965">
        <v>0</v>
      </c>
      <c r="Y60" s="964">
        <v>0</v>
      </c>
      <c r="Z60" s="788">
        <v>0</v>
      </c>
      <c r="AA60" s="788">
        <v>0</v>
      </c>
      <c r="AB60" s="788">
        <v>0</v>
      </c>
      <c r="AC60" s="965">
        <v>0</v>
      </c>
      <c r="AD60" s="976">
        <v>0</v>
      </c>
      <c r="AE60" s="977">
        <v>3.93333332</v>
      </c>
      <c r="AF60" s="978">
        <v>0.2</v>
      </c>
      <c r="AG60" s="979">
        <v>14.6617</v>
      </c>
      <c r="AH60" s="973">
        <v>0</v>
      </c>
      <c r="AI60" s="965">
        <v>7.6175999999999986</v>
      </c>
      <c r="AJ60" s="972">
        <v>0</v>
      </c>
      <c r="AK60" s="973">
        <v>47.589598198800019</v>
      </c>
      <c r="AL60" s="974">
        <v>88.588699354800013</v>
      </c>
      <c r="AM60" s="974">
        <v>94.041596359679986</v>
      </c>
      <c r="AN60" s="975">
        <v>0</v>
      </c>
      <c r="AO60" s="974">
        <v>0</v>
      </c>
      <c r="AP60" s="961">
        <v>159.09139599999997</v>
      </c>
      <c r="AR60" s="20">
        <v>0.8</v>
      </c>
      <c r="AS60" s="794">
        <v>0.1</v>
      </c>
      <c r="AT60" s="21"/>
    </row>
    <row r="61" spans="1:54">
      <c r="A61" s="788" t="s">
        <v>1278</v>
      </c>
      <c r="B61" s="788" t="s">
        <v>1280</v>
      </c>
      <c r="C61" s="788" t="s">
        <v>1472</v>
      </c>
      <c r="D61" s="788">
        <v>2.4</v>
      </c>
      <c r="E61" s="959">
        <v>2.76</v>
      </c>
      <c r="F61" s="960" t="s">
        <v>1473</v>
      </c>
      <c r="G61" s="788">
        <v>46.54</v>
      </c>
      <c r="H61" s="788">
        <v>4.4000000000000004</v>
      </c>
      <c r="I61" s="788">
        <v>3.8</v>
      </c>
      <c r="J61" s="961">
        <v>6.7333330399999998</v>
      </c>
      <c r="K61" s="961">
        <v>0.3333333</v>
      </c>
      <c r="L61" s="962">
        <v>1078.48690329952</v>
      </c>
      <c r="M61" s="962">
        <v>435.14898301289998</v>
      </c>
      <c r="N61" s="962">
        <v>365.3389899939001</v>
      </c>
      <c r="O61" s="962">
        <v>277.9989302927201</v>
      </c>
      <c r="P61" s="962">
        <v>0</v>
      </c>
      <c r="Q61" s="962">
        <v>0</v>
      </c>
      <c r="R61" s="788">
        <v>3.7100000000000364</v>
      </c>
      <c r="S61" s="963">
        <v>1078.48690329952</v>
      </c>
      <c r="T61" s="964">
        <v>147.17240083251241</v>
      </c>
      <c r="U61" s="788">
        <v>147.17240083251241</v>
      </c>
      <c r="V61" s="788">
        <v>137.36090744367829</v>
      </c>
      <c r="W61" s="788">
        <v>0</v>
      </c>
      <c r="X61" s="965">
        <v>0</v>
      </c>
      <c r="Y61" s="964">
        <v>0</v>
      </c>
      <c r="Z61" s="788">
        <v>0</v>
      </c>
      <c r="AA61" s="788">
        <v>0</v>
      </c>
      <c r="AB61" s="788">
        <v>0</v>
      </c>
      <c r="AC61" s="965">
        <v>0</v>
      </c>
      <c r="AD61" s="976">
        <v>0</v>
      </c>
      <c r="AE61" s="977">
        <v>3.93333332</v>
      </c>
      <c r="AF61" s="978">
        <v>0.2</v>
      </c>
      <c r="AG61" s="979">
        <v>35.9893</v>
      </c>
      <c r="AH61" s="973">
        <v>0</v>
      </c>
      <c r="AI61" s="965">
        <v>7.6175999999999986</v>
      </c>
      <c r="AJ61" s="972">
        <v>0</v>
      </c>
      <c r="AK61" s="973">
        <v>116.81539557870003</v>
      </c>
      <c r="AL61" s="974">
        <v>217.45348459770003</v>
      </c>
      <c r="AM61" s="974">
        <v>353.70398585184006</v>
      </c>
      <c r="AN61" s="975">
        <v>0</v>
      </c>
      <c r="AO61" s="974">
        <v>0</v>
      </c>
      <c r="AP61" s="961">
        <v>390.51240399999995</v>
      </c>
      <c r="AR61" s="20">
        <v>1</v>
      </c>
      <c r="AS61" s="794">
        <v>0.15</v>
      </c>
      <c r="AT61" s="21"/>
    </row>
    <row r="62" spans="1:54">
      <c r="A62" s="788" t="s">
        <v>1280</v>
      </c>
      <c r="B62" s="788" t="s">
        <v>1284</v>
      </c>
      <c r="C62" s="788" t="s">
        <v>1472</v>
      </c>
      <c r="D62" s="788">
        <v>2.4</v>
      </c>
      <c r="E62" s="959">
        <v>2.76</v>
      </c>
      <c r="F62" s="960" t="s">
        <v>1473</v>
      </c>
      <c r="G62" s="788">
        <v>29.35</v>
      </c>
      <c r="H62" s="788">
        <v>4.66</v>
      </c>
      <c r="I62" s="788">
        <v>3.8</v>
      </c>
      <c r="J62" s="961">
        <v>6.9066663560000006</v>
      </c>
      <c r="K62" s="961">
        <v>0.3333333</v>
      </c>
      <c r="L62" s="962">
        <v>732.18073208823796</v>
      </c>
      <c r="M62" s="962">
        <v>282.05348852415005</v>
      </c>
      <c r="N62" s="962">
        <v>238.02849292665002</v>
      </c>
      <c r="O62" s="962">
        <v>194.00349732915004</v>
      </c>
      <c r="P62" s="962">
        <v>18.095253308288015</v>
      </c>
      <c r="Q62" s="962">
        <v>0</v>
      </c>
      <c r="R62" s="788">
        <v>4.7000000000000455</v>
      </c>
      <c r="S62" s="963">
        <v>732.18073208823796</v>
      </c>
      <c r="T62" s="964">
        <v>92.812848397813482</v>
      </c>
      <c r="U62" s="788">
        <v>92.812848397813482</v>
      </c>
      <c r="V62" s="788">
        <v>92.812848397813497</v>
      </c>
      <c r="W62" s="788">
        <v>9.9000371624334775</v>
      </c>
      <c r="X62" s="965">
        <v>0</v>
      </c>
      <c r="Y62" s="964">
        <v>0</v>
      </c>
      <c r="Z62" s="788">
        <v>0</v>
      </c>
      <c r="AA62" s="788">
        <v>0</v>
      </c>
      <c r="AB62" s="788">
        <v>0</v>
      </c>
      <c r="AC62" s="965">
        <v>0</v>
      </c>
      <c r="AD62" s="976">
        <v>0</v>
      </c>
      <c r="AE62" s="977">
        <v>3.93333332</v>
      </c>
      <c r="AF62" s="978">
        <v>0.2</v>
      </c>
      <c r="AG62" s="979">
        <v>22.696300000000001</v>
      </c>
      <c r="AH62" s="973">
        <v>0</v>
      </c>
      <c r="AI62" s="965">
        <v>7.6175999999999986</v>
      </c>
      <c r="AJ62" s="972">
        <v>0</v>
      </c>
      <c r="AK62" s="973">
        <v>73.668497211750022</v>
      </c>
      <c r="AL62" s="974">
        <v>137.13493280925002</v>
      </c>
      <c r="AM62" s="974">
        <v>275.10340877303804</v>
      </c>
      <c r="AN62" s="975">
        <v>0</v>
      </c>
      <c r="AO62" s="974">
        <v>0</v>
      </c>
      <c r="AP62" s="961">
        <v>246.27285999999998</v>
      </c>
      <c r="AR62" s="20"/>
      <c r="AS62" s="794"/>
      <c r="AT62" s="21"/>
    </row>
    <row r="63" spans="1:54" s="990" customFormat="1">
      <c r="A63" s="788" t="s">
        <v>1284</v>
      </c>
      <c r="B63" s="788" t="s">
        <v>1286</v>
      </c>
      <c r="C63" s="788" t="s">
        <v>1472</v>
      </c>
      <c r="D63" s="788">
        <v>2.4</v>
      </c>
      <c r="E63" s="959">
        <v>2.76</v>
      </c>
      <c r="F63" s="960" t="s">
        <v>1473</v>
      </c>
      <c r="G63" s="788">
        <v>51.82</v>
      </c>
      <c r="H63" s="788">
        <v>5.0999999999999996</v>
      </c>
      <c r="I63" s="788">
        <v>3.8</v>
      </c>
      <c r="J63" s="961">
        <v>7.1999996599999996</v>
      </c>
      <c r="K63" s="961">
        <v>0.3333333</v>
      </c>
      <c r="L63" s="962">
        <v>1453.5509550720601</v>
      </c>
      <c r="M63" s="962">
        <v>520.79097745829995</v>
      </c>
      <c r="N63" s="962">
        <v>443.06098523130004</v>
      </c>
      <c r="O63" s="962">
        <v>365.33099300430001</v>
      </c>
      <c r="P63" s="962">
        <v>124.36799937815992</v>
      </c>
      <c r="Q63" s="962">
        <v>0</v>
      </c>
      <c r="R63" s="788">
        <v>3.7000000000000455</v>
      </c>
      <c r="S63" s="963">
        <v>1453.5509550720601</v>
      </c>
      <c r="T63" s="964">
        <v>163.86922671123321</v>
      </c>
      <c r="U63" s="788">
        <v>163.86922671123321</v>
      </c>
      <c r="V63" s="788">
        <v>163.86922671123324</v>
      </c>
      <c r="W63" s="788">
        <v>65.547690684493205</v>
      </c>
      <c r="X63" s="965">
        <v>0</v>
      </c>
      <c r="Y63" s="964">
        <v>0</v>
      </c>
      <c r="Z63" s="788">
        <v>0</v>
      </c>
      <c r="AA63" s="788">
        <v>0</v>
      </c>
      <c r="AB63" s="788">
        <v>0</v>
      </c>
      <c r="AC63" s="965">
        <v>0</v>
      </c>
      <c r="AD63" s="976">
        <v>0</v>
      </c>
      <c r="AE63" s="977">
        <v>3.93333332</v>
      </c>
      <c r="AF63" s="978">
        <v>0.2</v>
      </c>
      <c r="AG63" s="979">
        <v>40.072400000000002</v>
      </c>
      <c r="AH63" s="973">
        <v>0</v>
      </c>
      <c r="AI63" s="965">
        <v>7.6175999999999986</v>
      </c>
      <c r="AJ63" s="972">
        <v>0</v>
      </c>
      <c r="AK63" s="973">
        <v>130.06819507710003</v>
      </c>
      <c r="AL63" s="974">
        <v>242.12375530410003</v>
      </c>
      <c r="AM63" s="974">
        <v>500.06297953109998</v>
      </c>
      <c r="AN63" s="975">
        <v>146.4778598955198</v>
      </c>
      <c r="AO63" s="974">
        <v>0</v>
      </c>
      <c r="AP63" s="961">
        <v>434.81643199999996</v>
      </c>
      <c r="AR63" s="991"/>
      <c r="AS63" s="992"/>
      <c r="AT63" s="993"/>
    </row>
    <row r="64" spans="1:54">
      <c r="A64" s="788" t="s">
        <v>1286</v>
      </c>
      <c r="B64" s="788" t="s">
        <v>1287</v>
      </c>
      <c r="C64" s="788" t="s">
        <v>1472</v>
      </c>
      <c r="D64" s="788">
        <v>2.4</v>
      </c>
      <c r="E64" s="959">
        <v>2.76</v>
      </c>
      <c r="F64" s="960" t="s">
        <v>1473</v>
      </c>
      <c r="G64" s="788">
        <v>29.83</v>
      </c>
      <c r="H64" s="788">
        <v>4.2</v>
      </c>
      <c r="I64" s="788">
        <v>3.8</v>
      </c>
      <c r="J64" s="961">
        <v>6.5999997199999996</v>
      </c>
      <c r="K64" s="961">
        <v>0.3333333</v>
      </c>
      <c r="L64" s="962">
        <v>651.48718245995997</v>
      </c>
      <c r="M64" s="962">
        <v>272.94448970865</v>
      </c>
      <c r="N64" s="962">
        <v>228.19949418314991</v>
      </c>
      <c r="O64" s="962">
        <v>150.34319856816001</v>
      </c>
      <c r="P64" s="962">
        <v>0</v>
      </c>
      <c r="Q64" s="962">
        <v>0</v>
      </c>
      <c r="R64" s="788">
        <v>3.7000000000000455</v>
      </c>
      <c r="S64" s="963">
        <v>651.48718245995997</v>
      </c>
      <c r="T64" s="964">
        <v>94.330741659515368</v>
      </c>
      <c r="U64" s="788">
        <v>94.330741659515368</v>
      </c>
      <c r="V64" s="788">
        <v>75.464593327612278</v>
      </c>
      <c r="W64" s="788">
        <v>0</v>
      </c>
      <c r="X64" s="965">
        <v>0</v>
      </c>
      <c r="Y64" s="964">
        <v>0</v>
      </c>
      <c r="Z64" s="788">
        <v>0</v>
      </c>
      <c r="AA64" s="788">
        <v>0</v>
      </c>
      <c r="AB64" s="788">
        <v>0</v>
      </c>
      <c r="AC64" s="965">
        <v>0</v>
      </c>
      <c r="AD64" s="976">
        <v>0</v>
      </c>
      <c r="AE64" s="977">
        <v>3.93333332</v>
      </c>
      <c r="AF64" s="978">
        <v>0.2</v>
      </c>
      <c r="AG64" s="979">
        <v>23.067499999999999</v>
      </c>
      <c r="AH64" s="973">
        <v>0</v>
      </c>
      <c r="AI64" s="965">
        <v>7.6175999999999986</v>
      </c>
      <c r="AJ64" s="972">
        <v>0</v>
      </c>
      <c r="AK64" s="973">
        <v>74.873297166150024</v>
      </c>
      <c r="AL64" s="974">
        <v>139.37768469165002</v>
      </c>
      <c r="AM64" s="974">
        <v>186.93465930859998</v>
      </c>
      <c r="AN64" s="975">
        <v>0</v>
      </c>
      <c r="AO64" s="974">
        <v>0</v>
      </c>
      <c r="AP64" s="961">
        <v>250.30050799999995</v>
      </c>
      <c r="AR64" s="20">
        <v>1.2</v>
      </c>
      <c r="AS64" s="794">
        <v>0.15</v>
      </c>
      <c r="AT64" s="21"/>
    </row>
    <row r="65" spans="1:56">
      <c r="A65" s="788" t="s">
        <v>1287</v>
      </c>
      <c r="B65" s="788" t="s">
        <v>1288</v>
      </c>
      <c r="C65" s="788" t="s">
        <v>1472</v>
      </c>
      <c r="D65" s="788">
        <v>2.4</v>
      </c>
      <c r="E65" s="959">
        <v>2.76</v>
      </c>
      <c r="F65" s="960" t="s">
        <v>1473</v>
      </c>
      <c r="G65" s="788">
        <v>16.45</v>
      </c>
      <c r="H65" s="788">
        <v>4.0199999999999996</v>
      </c>
      <c r="I65" s="788">
        <v>3.8</v>
      </c>
      <c r="J65" s="961">
        <v>6.4799997319999996</v>
      </c>
      <c r="K65" s="961">
        <v>0.3333333</v>
      </c>
      <c r="L65" s="962">
        <v>339.90305113871398</v>
      </c>
      <c r="M65" s="962">
        <v>147.55649462085</v>
      </c>
      <c r="N65" s="962">
        <v>122.88149708834999</v>
      </c>
      <c r="O65" s="962">
        <v>69.465059429513957</v>
      </c>
      <c r="P65" s="962">
        <v>0</v>
      </c>
      <c r="Q65" s="962">
        <v>0</v>
      </c>
      <c r="R65" s="788">
        <v>3.7000000000000455</v>
      </c>
      <c r="S65" s="963">
        <v>339.90305113871398</v>
      </c>
      <c r="T65" s="964">
        <v>52.019466989575186</v>
      </c>
      <c r="U65" s="788">
        <v>52.019466989575186</v>
      </c>
      <c r="V65" s="788">
        <v>35.373237552911107</v>
      </c>
      <c r="W65" s="788">
        <v>0</v>
      </c>
      <c r="X65" s="965">
        <v>0</v>
      </c>
      <c r="Y65" s="964">
        <v>0</v>
      </c>
      <c r="Z65" s="788">
        <v>0</v>
      </c>
      <c r="AA65" s="788">
        <v>0</v>
      </c>
      <c r="AB65" s="788">
        <v>0</v>
      </c>
      <c r="AC65" s="965">
        <v>0</v>
      </c>
      <c r="AD65" s="976">
        <v>0</v>
      </c>
      <c r="AE65" s="977">
        <v>3.93333332</v>
      </c>
      <c r="AF65" s="978">
        <v>0.2</v>
      </c>
      <c r="AG65" s="979">
        <v>12.720700000000001</v>
      </c>
      <c r="AH65" s="973">
        <v>0</v>
      </c>
      <c r="AI65" s="965">
        <v>7.6175999999999986</v>
      </c>
      <c r="AJ65" s="972">
        <v>0</v>
      </c>
      <c r="AK65" s="973">
        <v>41.28949843725001</v>
      </c>
      <c r="AL65" s="974">
        <v>76.860975969750015</v>
      </c>
      <c r="AM65" s="974">
        <v>83.721723420313936</v>
      </c>
      <c r="AN65" s="975">
        <v>0</v>
      </c>
      <c r="AO65" s="974">
        <v>0</v>
      </c>
      <c r="AP65" s="961">
        <v>138.03021999999999</v>
      </c>
      <c r="AR65" s="20">
        <v>1.5</v>
      </c>
      <c r="AS65" s="794">
        <v>0.2</v>
      </c>
      <c r="AT65" s="21"/>
    </row>
    <row r="66" spans="1:56">
      <c r="A66" s="788" t="s">
        <v>1288</v>
      </c>
      <c r="B66" s="788" t="s">
        <v>1290</v>
      </c>
      <c r="C66" s="788" t="s">
        <v>1472</v>
      </c>
      <c r="D66" s="788">
        <v>2.4</v>
      </c>
      <c r="E66" s="959">
        <v>2.76</v>
      </c>
      <c r="F66" s="960" t="s">
        <v>1473</v>
      </c>
      <c r="G66" s="788">
        <v>22.46</v>
      </c>
      <c r="H66" s="788">
        <v>4.13</v>
      </c>
      <c r="I66" s="788">
        <v>3.8</v>
      </c>
      <c r="J66" s="961">
        <v>6.5533330579999998</v>
      </c>
      <c r="K66" s="961">
        <v>0.3333333</v>
      </c>
      <c r="L66" s="962">
        <v>480.18655189673422</v>
      </c>
      <c r="M66" s="962">
        <v>203.93679240852001</v>
      </c>
      <c r="N66" s="962">
        <v>170.24679577751991</v>
      </c>
      <c r="O66" s="962">
        <v>106.00296371069419</v>
      </c>
      <c r="P66" s="962">
        <v>0</v>
      </c>
      <c r="Q66" s="962">
        <v>0</v>
      </c>
      <c r="R66" s="788">
        <v>3.7000000000000455</v>
      </c>
      <c r="S66" s="963">
        <v>480.18655189673422</v>
      </c>
      <c r="T66" s="964">
        <v>71.024755537134268</v>
      </c>
      <c r="U66" s="788">
        <v>71.024755537134268</v>
      </c>
      <c r="V66" s="788">
        <v>53.505315837974479</v>
      </c>
      <c r="W66" s="788">
        <v>0</v>
      </c>
      <c r="X66" s="965">
        <v>0</v>
      </c>
      <c r="Y66" s="964">
        <v>0</v>
      </c>
      <c r="Z66" s="788">
        <v>0</v>
      </c>
      <c r="AA66" s="788">
        <v>0</v>
      </c>
      <c r="AB66" s="788">
        <v>0</v>
      </c>
      <c r="AC66" s="965">
        <v>0</v>
      </c>
      <c r="AD66" s="976">
        <v>0</v>
      </c>
      <c r="AE66" s="977">
        <v>3.93333332</v>
      </c>
      <c r="AF66" s="978">
        <v>0.2</v>
      </c>
      <c r="AG66" s="979">
        <v>17.368300000000001</v>
      </c>
      <c r="AH66" s="973">
        <v>0</v>
      </c>
      <c r="AI66" s="965">
        <v>7.6175999999999986</v>
      </c>
      <c r="AJ66" s="972">
        <v>0</v>
      </c>
      <c r="AK66" s="973">
        <v>56.374597866300022</v>
      </c>
      <c r="AL66" s="974">
        <v>104.94209849730002</v>
      </c>
      <c r="AM66" s="974">
        <v>130.40949289641418</v>
      </c>
      <c r="AN66" s="975">
        <v>0</v>
      </c>
      <c r="AO66" s="974">
        <v>0</v>
      </c>
      <c r="AP66" s="961">
        <v>188.45959599999998</v>
      </c>
      <c r="AR66" s="20">
        <v>1.6500000000000001</v>
      </c>
      <c r="AS66" s="794">
        <v>0.2</v>
      </c>
      <c r="AT66" s="21"/>
    </row>
    <row r="67" spans="1:56">
      <c r="A67" s="788" t="s">
        <v>1290</v>
      </c>
      <c r="B67" s="788" t="s">
        <v>1292</v>
      </c>
      <c r="C67" s="788" t="s">
        <v>1472</v>
      </c>
      <c r="D67" s="788">
        <v>2.4</v>
      </c>
      <c r="E67" s="959">
        <v>2.76</v>
      </c>
      <c r="F67" s="960" t="s">
        <v>1473</v>
      </c>
      <c r="G67" s="788">
        <v>26.1</v>
      </c>
      <c r="H67" s="788">
        <v>4.55</v>
      </c>
      <c r="I67" s="788">
        <v>3.8</v>
      </c>
      <c r="J67" s="961">
        <v>6.8333330299999995</v>
      </c>
      <c r="K67" s="961">
        <v>0.3333333</v>
      </c>
      <c r="L67" s="962">
        <v>631.380731988825</v>
      </c>
      <c r="M67" s="962">
        <v>247.94999008199997</v>
      </c>
      <c r="N67" s="962">
        <v>208.79999399700003</v>
      </c>
      <c r="O67" s="962">
        <v>169.649997912</v>
      </c>
      <c r="P67" s="962">
        <v>4.9807499978249821</v>
      </c>
      <c r="Q67" s="962">
        <v>0</v>
      </c>
      <c r="R67" s="788">
        <v>3.7000000000000455</v>
      </c>
      <c r="S67" s="963">
        <v>631.380731988825</v>
      </c>
      <c r="T67" s="964">
        <v>82.535446105040265</v>
      </c>
      <c r="U67" s="788">
        <v>82.535446105040265</v>
      </c>
      <c r="V67" s="788">
        <v>82.535446105040307</v>
      </c>
      <c r="W67" s="788">
        <v>2.7511815368346504</v>
      </c>
      <c r="X67" s="965">
        <v>0</v>
      </c>
      <c r="Y67" s="964">
        <v>0</v>
      </c>
      <c r="Z67" s="788">
        <v>0</v>
      </c>
      <c r="AA67" s="788">
        <v>0</v>
      </c>
      <c r="AB67" s="788">
        <v>0</v>
      </c>
      <c r="AC67" s="965">
        <v>0</v>
      </c>
      <c r="AD67" s="976">
        <v>0</v>
      </c>
      <c r="AE67" s="977">
        <v>3.93333332</v>
      </c>
      <c r="AF67" s="978">
        <v>0.2</v>
      </c>
      <c r="AG67" s="979">
        <v>20.1831</v>
      </c>
      <c r="AH67" s="973">
        <v>0</v>
      </c>
      <c r="AI67" s="965">
        <v>7.6175999999999986</v>
      </c>
      <c r="AJ67" s="972">
        <v>0</v>
      </c>
      <c r="AK67" s="973">
        <v>65.510997520500027</v>
      </c>
      <c r="AL67" s="974">
        <v>121.94963360550003</v>
      </c>
      <c r="AM67" s="974">
        <v>224.91674089762492</v>
      </c>
      <c r="AN67" s="975">
        <v>0</v>
      </c>
      <c r="AO67" s="974">
        <v>0</v>
      </c>
      <c r="AP67" s="961">
        <v>219.00245999999996</v>
      </c>
      <c r="AR67" s="20">
        <v>1.8</v>
      </c>
      <c r="AS67" s="794">
        <v>0.2</v>
      </c>
      <c r="AT67" s="21"/>
    </row>
    <row r="68" spans="1:56">
      <c r="A68" s="788" t="s">
        <v>1292</v>
      </c>
      <c r="B68" s="788" t="s">
        <v>1293</v>
      </c>
      <c r="C68" s="788" t="s">
        <v>1472</v>
      </c>
      <c r="D68" s="788">
        <v>2.4</v>
      </c>
      <c r="E68" s="959">
        <v>2.76</v>
      </c>
      <c r="F68" s="960" t="s">
        <v>1473</v>
      </c>
      <c r="G68" s="788">
        <v>18.55</v>
      </c>
      <c r="H68" s="788">
        <v>4.8</v>
      </c>
      <c r="I68" s="788">
        <v>3.8</v>
      </c>
      <c r="J68" s="961">
        <v>6.9999996800000002</v>
      </c>
      <c r="K68" s="961">
        <v>0.3333333</v>
      </c>
      <c r="L68" s="962">
        <v>480.81598575359999</v>
      </c>
      <c r="M68" s="962">
        <v>180.86249248725002</v>
      </c>
      <c r="N68" s="962">
        <v>153.03749526974994</v>
      </c>
      <c r="O68" s="962">
        <v>125.21249805225001</v>
      </c>
      <c r="P68" s="962">
        <v>21.703499944349986</v>
      </c>
      <c r="Q68" s="962">
        <v>0</v>
      </c>
      <c r="R68" s="788">
        <v>4.6000000000001364</v>
      </c>
      <c r="S68" s="963">
        <v>480.81598575359999</v>
      </c>
      <c r="T68" s="964">
        <v>58.660250009520958</v>
      </c>
      <c r="U68" s="788">
        <v>58.660250009520958</v>
      </c>
      <c r="V68" s="788">
        <v>58.660250009520993</v>
      </c>
      <c r="W68" s="788">
        <v>11.732050001904156</v>
      </c>
      <c r="X68" s="965">
        <v>0</v>
      </c>
      <c r="Y68" s="964">
        <v>0</v>
      </c>
      <c r="Z68" s="788">
        <v>0</v>
      </c>
      <c r="AA68" s="788">
        <v>0</v>
      </c>
      <c r="AB68" s="788">
        <v>0</v>
      </c>
      <c r="AC68" s="965">
        <v>0</v>
      </c>
      <c r="AD68" s="976">
        <v>0</v>
      </c>
      <c r="AE68" s="977">
        <v>3.93333332</v>
      </c>
      <c r="AF68" s="978">
        <v>0.2</v>
      </c>
      <c r="AG68" s="979">
        <v>14.3447</v>
      </c>
      <c r="AH68" s="973">
        <v>0</v>
      </c>
      <c r="AI68" s="965">
        <v>7.6175999999999986</v>
      </c>
      <c r="AJ68" s="972">
        <v>0</v>
      </c>
      <c r="AK68" s="973">
        <v>46.560498237750018</v>
      </c>
      <c r="AL68" s="974">
        <v>86.67301545525001</v>
      </c>
      <c r="AM68" s="974">
        <v>179.00749267275</v>
      </c>
      <c r="AN68" s="975">
        <v>12.923166079249956</v>
      </c>
      <c r="AO68" s="974">
        <v>0</v>
      </c>
      <c r="AP68" s="961">
        <v>155.65117999999998</v>
      </c>
      <c r="AR68" s="20">
        <v>2</v>
      </c>
      <c r="AS68" s="794">
        <v>0.2</v>
      </c>
      <c r="AT68" s="21"/>
    </row>
    <row r="69" spans="1:56">
      <c r="A69" s="788" t="s">
        <v>1293</v>
      </c>
      <c r="B69" s="788" t="s">
        <v>1295</v>
      </c>
      <c r="C69" s="788" t="s">
        <v>1472</v>
      </c>
      <c r="D69" s="788">
        <v>2.4</v>
      </c>
      <c r="E69" s="959">
        <v>2.76</v>
      </c>
      <c r="F69" s="960" t="s">
        <v>1473</v>
      </c>
      <c r="G69" s="788">
        <v>24.76</v>
      </c>
      <c r="H69" s="788">
        <v>4.8</v>
      </c>
      <c r="I69" s="788">
        <v>3.8</v>
      </c>
      <c r="J69" s="961">
        <v>6.9999996800000002</v>
      </c>
      <c r="K69" s="961">
        <v>0.3333333</v>
      </c>
      <c r="L69" s="962">
        <v>641.77918098431996</v>
      </c>
      <c r="M69" s="962">
        <v>241.40998997220001</v>
      </c>
      <c r="N69" s="962">
        <v>204.26999368619997</v>
      </c>
      <c r="O69" s="962">
        <v>167.12999740020001</v>
      </c>
      <c r="P69" s="962">
        <v>28.969199925719984</v>
      </c>
      <c r="Q69" s="962">
        <v>0</v>
      </c>
      <c r="R69" s="788">
        <v>3.7000000000000455</v>
      </c>
      <c r="S69" s="963">
        <v>641.77918098431996</v>
      </c>
      <c r="T69" s="964">
        <v>78.29799408278916</v>
      </c>
      <c r="U69" s="788">
        <v>78.29799408278916</v>
      </c>
      <c r="V69" s="788">
        <v>78.297994082789188</v>
      </c>
      <c r="W69" s="788">
        <v>15.659598816557804</v>
      </c>
      <c r="X69" s="965">
        <v>0</v>
      </c>
      <c r="Y69" s="964">
        <v>0</v>
      </c>
      <c r="Z69" s="788">
        <v>0</v>
      </c>
      <c r="AA69" s="788">
        <v>0</v>
      </c>
      <c r="AB69" s="788">
        <v>0</v>
      </c>
      <c r="AC69" s="965">
        <v>0</v>
      </c>
      <c r="AD69" s="976">
        <v>0</v>
      </c>
      <c r="AE69" s="977">
        <v>3.93333332</v>
      </c>
      <c r="AF69" s="978">
        <v>0.2</v>
      </c>
      <c r="AG69" s="979">
        <v>19.146899999999999</v>
      </c>
      <c r="AH69" s="973">
        <v>0</v>
      </c>
      <c r="AI69" s="965">
        <v>7.6175999999999986</v>
      </c>
      <c r="AJ69" s="972">
        <v>0</v>
      </c>
      <c r="AK69" s="973">
        <v>62.147597647800026</v>
      </c>
      <c r="AL69" s="974">
        <v>115.68861793380003</v>
      </c>
      <c r="AM69" s="974">
        <v>238.93399021979999</v>
      </c>
      <c r="AN69" s="975">
        <v>17.249465882599942</v>
      </c>
      <c r="AO69" s="974">
        <v>0</v>
      </c>
      <c r="AP69" s="961">
        <v>207.75867599999995</v>
      </c>
      <c r="AR69" s="20">
        <v>2.2000000000000002</v>
      </c>
      <c r="AS69" s="794">
        <v>0.2</v>
      </c>
      <c r="AT69" s="21"/>
    </row>
    <row r="70" spans="1:56" s="994" customFormat="1">
      <c r="A70" s="788" t="s">
        <v>1295</v>
      </c>
      <c r="B70" s="788" t="s">
        <v>1296</v>
      </c>
      <c r="C70" s="788" t="s">
        <v>1472</v>
      </c>
      <c r="D70" s="788">
        <v>2.4</v>
      </c>
      <c r="E70" s="959">
        <v>2.76</v>
      </c>
      <c r="F70" s="960" t="s">
        <v>1473</v>
      </c>
      <c r="G70" s="788">
        <v>46.14</v>
      </c>
      <c r="H70" s="788">
        <v>6.38</v>
      </c>
      <c r="I70" s="788">
        <v>3.8</v>
      </c>
      <c r="J70" s="961">
        <v>8.0533329079999998</v>
      </c>
      <c r="K70" s="961">
        <v>0.3333333</v>
      </c>
      <c r="L70" s="962">
        <v>1744.6517693966325</v>
      </c>
      <c r="M70" s="962">
        <v>522.76617402318004</v>
      </c>
      <c r="N70" s="962">
        <v>453.55618094418003</v>
      </c>
      <c r="O70" s="962">
        <v>384.34618786518001</v>
      </c>
      <c r="P70" s="962">
        <v>315.13619478618</v>
      </c>
      <c r="Q70" s="962">
        <v>68.847031777912434</v>
      </c>
      <c r="R70" s="788">
        <v>3.7000000000000455</v>
      </c>
      <c r="S70" s="963">
        <v>1744.6517693966325</v>
      </c>
      <c r="T70" s="964">
        <v>145.90748978109417</v>
      </c>
      <c r="U70" s="788">
        <v>145.90748978109417</v>
      </c>
      <c r="V70" s="788">
        <v>145.90748978109423</v>
      </c>
      <c r="W70" s="788">
        <v>145.90748978109411</v>
      </c>
      <c r="X70" s="965">
        <v>36.963230744543921</v>
      </c>
      <c r="Y70" s="964">
        <v>0</v>
      </c>
      <c r="Z70" s="788">
        <v>0</v>
      </c>
      <c r="AA70" s="788">
        <v>0</v>
      </c>
      <c r="AB70" s="788">
        <v>0</v>
      </c>
      <c r="AC70" s="965">
        <v>0</v>
      </c>
      <c r="AD70" s="976">
        <v>0</v>
      </c>
      <c r="AE70" s="977">
        <v>3.93333332</v>
      </c>
      <c r="AF70" s="978">
        <v>0.2</v>
      </c>
      <c r="AG70" s="979">
        <v>35.68</v>
      </c>
      <c r="AH70" s="973">
        <v>0</v>
      </c>
      <c r="AI70" s="965">
        <v>7.6175999999999986</v>
      </c>
      <c r="AJ70" s="972">
        <v>0</v>
      </c>
      <c r="AK70" s="973">
        <v>115.81139561670004</v>
      </c>
      <c r="AL70" s="974">
        <v>215.58452469570003</v>
      </c>
      <c r="AM70" s="974">
        <v>445.25098177469999</v>
      </c>
      <c r="AN70" s="975">
        <v>514.46097485370001</v>
      </c>
      <c r="AO70" s="974">
        <v>66.386228517352691</v>
      </c>
      <c r="AP70" s="961">
        <v>387.15606399999996</v>
      </c>
      <c r="AR70" s="995">
        <v>2.4</v>
      </c>
      <c r="AS70" s="996">
        <v>0.2</v>
      </c>
      <c r="AT70" s="997"/>
    </row>
    <row r="71" spans="1:56">
      <c r="A71" s="788" t="s">
        <v>1296</v>
      </c>
      <c r="B71" s="788" t="s">
        <v>1297</v>
      </c>
      <c r="C71" s="788" t="s">
        <v>1472</v>
      </c>
      <c r="D71" s="788">
        <v>2.4</v>
      </c>
      <c r="E71" s="959">
        <v>2.76</v>
      </c>
      <c r="F71" s="960" t="s">
        <v>1473</v>
      </c>
      <c r="G71" s="788">
        <v>22.56</v>
      </c>
      <c r="H71" s="788">
        <v>4.8499999999999996</v>
      </c>
      <c r="I71" s="788">
        <v>3.8</v>
      </c>
      <c r="J71" s="961">
        <v>7.0333330099999998</v>
      </c>
      <c r="K71" s="961">
        <v>0.3333333</v>
      </c>
      <c r="L71" s="962">
        <v>592.66998231107993</v>
      </c>
      <c r="M71" s="962">
        <v>221.08799075039997</v>
      </c>
      <c r="N71" s="962">
        <v>187.2479941343999</v>
      </c>
      <c r="O71" s="962">
        <v>153.40799751840001</v>
      </c>
      <c r="P71" s="962">
        <v>30.925999907879966</v>
      </c>
      <c r="Q71" s="962">
        <v>0</v>
      </c>
      <c r="R71" s="788">
        <v>3.7000000000000455</v>
      </c>
      <c r="S71" s="963">
        <v>592.66998231107993</v>
      </c>
      <c r="T71" s="964">
        <v>71.340983299988821</v>
      </c>
      <c r="U71" s="788">
        <v>71.340983299988821</v>
      </c>
      <c r="V71" s="788">
        <v>71.340983299988864</v>
      </c>
      <c r="W71" s="788">
        <v>16.646229436664044</v>
      </c>
      <c r="X71" s="965">
        <v>0</v>
      </c>
      <c r="Y71" s="964">
        <v>0</v>
      </c>
      <c r="Z71" s="788">
        <v>0</v>
      </c>
      <c r="AA71" s="788">
        <v>0</v>
      </c>
      <c r="AB71" s="788">
        <v>0</v>
      </c>
      <c r="AC71" s="965">
        <v>0</v>
      </c>
      <c r="AD71" s="976">
        <v>0</v>
      </c>
      <c r="AE71" s="977">
        <v>3.93333332</v>
      </c>
      <c r="AF71" s="978">
        <v>0.2</v>
      </c>
      <c r="AG71" s="979">
        <v>17.445599999999999</v>
      </c>
      <c r="AH71" s="973">
        <v>0</v>
      </c>
      <c r="AI71" s="965">
        <v>7.6175999999999986</v>
      </c>
      <c r="AJ71" s="972">
        <v>0</v>
      </c>
      <c r="AK71" s="973">
        <v>56.625597856800013</v>
      </c>
      <c r="AL71" s="974">
        <v>105.40933847280002</v>
      </c>
      <c r="AM71" s="974">
        <v>217.70399108879997</v>
      </c>
      <c r="AN71" s="975">
        <v>23.631598922759913</v>
      </c>
      <c r="AO71" s="974">
        <v>0</v>
      </c>
      <c r="AP71" s="961">
        <v>189.29865599999994</v>
      </c>
      <c r="AR71" s="833">
        <v>2.6</v>
      </c>
      <c r="AS71" s="794">
        <v>0.2</v>
      </c>
      <c r="AT71" s="21"/>
    </row>
    <row r="72" spans="1:56">
      <c r="A72" s="788" t="s">
        <v>1297</v>
      </c>
      <c r="B72" s="788" t="s">
        <v>1298</v>
      </c>
      <c r="C72" s="788" t="s">
        <v>1472</v>
      </c>
      <c r="D72" s="788">
        <v>2.6</v>
      </c>
      <c r="E72" s="959">
        <v>2.96</v>
      </c>
      <c r="F72" s="960" t="s">
        <v>1473</v>
      </c>
      <c r="G72" s="788">
        <v>22.96</v>
      </c>
      <c r="H72" s="788">
        <v>5.13</v>
      </c>
      <c r="I72" s="788">
        <v>3.8</v>
      </c>
      <c r="J72" s="961">
        <v>7.2199996579999999</v>
      </c>
      <c r="K72" s="961">
        <v>0.3333333</v>
      </c>
      <c r="L72" s="962">
        <v>648.99422785879915</v>
      </c>
      <c r="M72" s="962">
        <v>231.43678994351998</v>
      </c>
      <c r="N72" s="962">
        <v>196.99679338752006</v>
      </c>
      <c r="O72" s="962">
        <v>162.55679683152002</v>
      </c>
      <c r="P72" s="962">
        <v>58.003847696239184</v>
      </c>
      <c r="Q72" s="962">
        <v>0</v>
      </c>
      <c r="R72" s="788">
        <v>3.9000000000000909</v>
      </c>
      <c r="S72" s="963">
        <v>648.99422785879915</v>
      </c>
      <c r="T72" s="964">
        <v>72.605894351407073</v>
      </c>
      <c r="U72" s="788">
        <v>72.605894351407073</v>
      </c>
      <c r="V72" s="788">
        <v>72.605894351407102</v>
      </c>
      <c r="W72" s="788">
        <v>30.494475627590958</v>
      </c>
      <c r="X72" s="965">
        <v>0</v>
      </c>
      <c r="Y72" s="964">
        <v>0</v>
      </c>
      <c r="Z72" s="788">
        <v>0</v>
      </c>
      <c r="AA72" s="788">
        <v>0</v>
      </c>
      <c r="AB72" s="788">
        <v>0</v>
      </c>
      <c r="AC72" s="965">
        <v>0</v>
      </c>
      <c r="AD72" s="976">
        <v>0</v>
      </c>
      <c r="AE72" s="977">
        <v>3.93333332</v>
      </c>
      <c r="AF72" s="978">
        <v>0.2</v>
      </c>
      <c r="AG72" s="979">
        <v>17.754899999999999</v>
      </c>
      <c r="AH72" s="973">
        <v>0</v>
      </c>
      <c r="AI72" s="965">
        <v>7.6175999999999986</v>
      </c>
      <c r="AJ72" s="972">
        <v>0</v>
      </c>
      <c r="AK72" s="973">
        <v>57.629597818800022</v>
      </c>
      <c r="AL72" s="974">
        <v>107.27829837480002</v>
      </c>
      <c r="AM72" s="974">
        <v>221.5639909308</v>
      </c>
      <c r="AN72" s="975">
        <v>69.866511431679157</v>
      </c>
      <c r="AO72" s="974">
        <v>0</v>
      </c>
      <c r="AP72" s="961">
        <v>192.65499599999995</v>
      </c>
      <c r="AR72" s="20"/>
      <c r="AS72" s="794"/>
      <c r="AT72" s="21"/>
    </row>
    <row r="73" spans="1:56" ht="13.5" thickBot="1">
      <c r="A73" s="788" t="s">
        <v>1298</v>
      </c>
      <c r="B73" s="788" t="s">
        <v>1512</v>
      </c>
      <c r="C73" s="788" t="s">
        <v>1472</v>
      </c>
      <c r="D73" s="788">
        <v>2.6</v>
      </c>
      <c r="E73" s="959">
        <v>2.96</v>
      </c>
      <c r="F73" s="960" t="s">
        <v>1473</v>
      </c>
      <c r="G73" s="788">
        <v>12</v>
      </c>
      <c r="H73" s="788">
        <v>4.08</v>
      </c>
      <c r="I73" s="788">
        <v>4</v>
      </c>
      <c r="J73" s="961">
        <v>6.7199997279999995</v>
      </c>
      <c r="K73" s="961">
        <v>0.3333333</v>
      </c>
      <c r="L73" s="962">
        <v>262.42559334143999</v>
      </c>
      <c r="M73" s="962">
        <v>111.95999600399999</v>
      </c>
      <c r="N73" s="962">
        <v>93.959997804000025</v>
      </c>
      <c r="O73" s="962">
        <v>56.505599533440005</v>
      </c>
      <c r="P73" s="962">
        <v>0</v>
      </c>
      <c r="Q73" s="962">
        <v>0</v>
      </c>
      <c r="R73" s="788">
        <v>3.9000000000000909</v>
      </c>
      <c r="S73" s="963">
        <v>262.42559334143999</v>
      </c>
      <c r="T73" s="964">
        <v>37.947331542547246</v>
      </c>
      <c r="U73" s="788">
        <v>37.947331542547246</v>
      </c>
      <c r="V73" s="788">
        <v>27.322078710634031</v>
      </c>
      <c r="W73" s="788">
        <v>0</v>
      </c>
      <c r="X73" s="965">
        <v>0</v>
      </c>
      <c r="Y73" s="964">
        <v>0</v>
      </c>
      <c r="Z73" s="788">
        <v>0</v>
      </c>
      <c r="AA73" s="788">
        <v>0</v>
      </c>
      <c r="AB73" s="788">
        <v>0</v>
      </c>
      <c r="AC73" s="965">
        <v>0</v>
      </c>
      <c r="AD73" s="976">
        <v>0</v>
      </c>
      <c r="AE73" s="977">
        <v>4.1333333200000002</v>
      </c>
      <c r="AF73" s="978">
        <v>0.2</v>
      </c>
      <c r="AG73" s="979">
        <v>9.7596000000000007</v>
      </c>
      <c r="AH73" s="973">
        <v>0</v>
      </c>
      <c r="AI73" s="965">
        <v>8.7615999999999996</v>
      </c>
      <c r="AJ73" s="972">
        <v>0</v>
      </c>
      <c r="AK73" s="973">
        <v>30.119998859999999</v>
      </c>
      <c r="AL73" s="974">
        <v>49.540797060000003</v>
      </c>
      <c r="AM73" s="974">
        <v>67.865597437439988</v>
      </c>
      <c r="AN73" s="975">
        <v>0</v>
      </c>
      <c r="AO73" s="974">
        <v>0</v>
      </c>
      <c r="AP73" s="961">
        <v>114.89879999999999</v>
      </c>
      <c r="AR73" s="814"/>
      <c r="AS73" s="796"/>
      <c r="AT73" s="797"/>
    </row>
    <row r="74" spans="1:56">
      <c r="A74" s="788" t="s">
        <v>1299</v>
      </c>
      <c r="B74" s="788" t="s">
        <v>1300</v>
      </c>
      <c r="C74" s="788" t="s">
        <v>1513</v>
      </c>
      <c r="D74" s="788">
        <v>0.6</v>
      </c>
      <c r="E74" s="788">
        <v>0.72</v>
      </c>
      <c r="F74" s="960" t="s">
        <v>1514</v>
      </c>
      <c r="G74" s="788">
        <v>50.21</v>
      </c>
      <c r="H74" s="788">
        <v>2.21</v>
      </c>
      <c r="I74" s="788">
        <v>1.4</v>
      </c>
      <c r="J74" s="961">
        <v>2.873333186</v>
      </c>
      <c r="K74" s="961">
        <v>0.3333333</v>
      </c>
      <c r="L74" s="962">
        <v>237.09328549231134</v>
      </c>
      <c r="M74" s="962">
        <v>178.74759266933998</v>
      </c>
      <c r="N74" s="962">
        <v>58.345692822971358</v>
      </c>
      <c r="O74" s="962">
        <v>0</v>
      </c>
      <c r="P74" s="962">
        <v>0</v>
      </c>
      <c r="Q74" s="962">
        <v>0</v>
      </c>
      <c r="R74" s="788">
        <v>2.5109999999999673</v>
      </c>
      <c r="S74" s="963">
        <v>237.09328549231134</v>
      </c>
      <c r="T74" s="964">
        <v>158.77795972927478</v>
      </c>
      <c r="U74" s="788">
        <v>75.154900938523411</v>
      </c>
      <c r="V74" s="788">
        <v>0</v>
      </c>
      <c r="W74" s="788">
        <v>0</v>
      </c>
      <c r="X74" s="965">
        <v>0</v>
      </c>
      <c r="Y74" s="964">
        <v>0</v>
      </c>
      <c r="Z74" s="788">
        <v>0</v>
      </c>
      <c r="AA74" s="788">
        <v>0</v>
      </c>
      <c r="AB74" s="788">
        <v>0</v>
      </c>
      <c r="AC74" s="965">
        <v>0</v>
      </c>
      <c r="AD74" s="976">
        <v>0.45999999999999996</v>
      </c>
      <c r="AE74" s="977">
        <v>1.46666666</v>
      </c>
      <c r="AF74" s="978">
        <v>0.1</v>
      </c>
      <c r="AG74" s="979">
        <v>7.1950000000000003</v>
      </c>
      <c r="AH74" s="973">
        <v>0.20357520395261858</v>
      </c>
      <c r="AI74" s="965">
        <v>0</v>
      </c>
      <c r="AJ74" s="972">
        <v>18.457000000000001</v>
      </c>
      <c r="AK74" s="973">
        <v>155.97234399999999</v>
      </c>
      <c r="AL74" s="974">
        <v>35.021473255202501</v>
      </c>
      <c r="AM74" s="974">
        <v>0</v>
      </c>
      <c r="AN74" s="975">
        <v>0</v>
      </c>
      <c r="AO74" s="974">
        <v>0</v>
      </c>
      <c r="AP74" s="961">
        <v>27.638021980921959</v>
      </c>
      <c r="AQ74" s="141"/>
      <c r="AR74" s="141"/>
      <c r="AS74" s="141"/>
      <c r="AT74" s="141"/>
    </row>
    <row r="75" spans="1:56">
      <c r="A75" s="788" t="s">
        <v>1300</v>
      </c>
      <c r="B75" s="788" t="s">
        <v>1301</v>
      </c>
      <c r="C75" s="788" t="s">
        <v>1513</v>
      </c>
      <c r="D75" s="788">
        <v>0.6</v>
      </c>
      <c r="E75" s="788">
        <v>0.72</v>
      </c>
      <c r="F75" s="960" t="s">
        <v>1514</v>
      </c>
      <c r="G75" s="788">
        <v>25.35</v>
      </c>
      <c r="H75" s="788">
        <v>2.57</v>
      </c>
      <c r="I75" s="788">
        <v>1.4</v>
      </c>
      <c r="J75" s="961">
        <v>3.113333162</v>
      </c>
      <c r="K75" s="961">
        <v>0.3333333</v>
      </c>
      <c r="L75" s="962">
        <v>147.02069941885952</v>
      </c>
      <c r="M75" s="962">
        <v>99.3719953863</v>
      </c>
      <c r="N75" s="962">
        <v>47.648704032559522</v>
      </c>
      <c r="O75" s="962">
        <v>0</v>
      </c>
      <c r="P75" s="962">
        <v>0</v>
      </c>
      <c r="Q75" s="962">
        <v>0</v>
      </c>
      <c r="R75" s="788">
        <v>2.63799999999992</v>
      </c>
      <c r="S75" s="963">
        <v>147.02069941885952</v>
      </c>
      <c r="T75" s="964">
        <v>80.163737883631072</v>
      </c>
      <c r="U75" s="788">
        <v>57.183466356990166</v>
      </c>
      <c r="V75" s="788">
        <v>0</v>
      </c>
      <c r="W75" s="788">
        <v>0</v>
      </c>
      <c r="X75" s="965">
        <v>0</v>
      </c>
      <c r="Y75" s="964">
        <v>0</v>
      </c>
      <c r="Z75" s="788">
        <v>0</v>
      </c>
      <c r="AA75" s="788">
        <v>0</v>
      </c>
      <c r="AB75" s="788">
        <v>0</v>
      </c>
      <c r="AC75" s="965">
        <v>0</v>
      </c>
      <c r="AD75" s="976">
        <v>0.45999999999999996</v>
      </c>
      <c r="AE75" s="977">
        <v>1.46666666</v>
      </c>
      <c r="AF75" s="978">
        <v>0.1</v>
      </c>
      <c r="AG75" s="979">
        <v>3.6326000000000001</v>
      </c>
      <c r="AH75" s="973">
        <v>0.20357520395261858</v>
      </c>
      <c r="AI75" s="965">
        <v>0</v>
      </c>
      <c r="AJ75" s="972">
        <v>9.3179999999999996</v>
      </c>
      <c r="AK75" s="973">
        <v>78.747240000000005</v>
      </c>
      <c r="AL75" s="974">
        <v>44.99878266501149</v>
      </c>
      <c r="AM75" s="974">
        <v>0</v>
      </c>
      <c r="AN75" s="975">
        <v>0</v>
      </c>
      <c r="AO75" s="974">
        <v>0</v>
      </c>
      <c r="AP75" s="961">
        <v>13.953862840397763</v>
      </c>
      <c r="AQ75" s="141"/>
      <c r="AR75" s="141"/>
      <c r="AS75" s="141"/>
      <c r="AT75" s="141"/>
      <c r="AU75" s="141"/>
      <c r="AV75" s="834"/>
      <c r="AW75" s="141"/>
      <c r="AX75" s="141"/>
    </row>
    <row r="76" spans="1:56" ht="13.5" thickBot="1">
      <c r="A76" s="788" t="s">
        <v>1301</v>
      </c>
      <c r="B76" s="788" t="s">
        <v>1515</v>
      </c>
      <c r="C76" s="788" t="s">
        <v>1513</v>
      </c>
      <c r="D76" s="788">
        <v>0.6</v>
      </c>
      <c r="E76" s="788">
        <v>0.72</v>
      </c>
      <c r="F76" s="960" t="s">
        <v>1514</v>
      </c>
      <c r="G76" s="788">
        <v>12.63</v>
      </c>
      <c r="H76" s="788">
        <v>2.67</v>
      </c>
      <c r="I76" s="788">
        <v>1.4</v>
      </c>
      <c r="J76" s="961">
        <v>3.1799998220000001</v>
      </c>
      <c r="K76" s="961">
        <v>0.3333333</v>
      </c>
      <c r="L76" s="962">
        <v>77.223605998733092</v>
      </c>
      <c r="M76" s="962">
        <v>50.772597575040002</v>
      </c>
      <c r="N76" s="962">
        <v>26.451008423693089</v>
      </c>
      <c r="O76" s="962">
        <v>0</v>
      </c>
      <c r="P76" s="962">
        <v>0</v>
      </c>
      <c r="Q76" s="962">
        <v>0</v>
      </c>
      <c r="R76" s="788">
        <v>2.7010000000000218</v>
      </c>
      <c r="S76" s="963">
        <v>77.223605998733092</v>
      </c>
      <c r="T76" s="964">
        <v>39.939566448530982</v>
      </c>
      <c r="U76" s="788">
        <v>31.15286182985416</v>
      </c>
      <c r="V76" s="788">
        <v>0</v>
      </c>
      <c r="W76" s="788">
        <v>0</v>
      </c>
      <c r="X76" s="965">
        <v>0</v>
      </c>
      <c r="Y76" s="964">
        <v>0</v>
      </c>
      <c r="Z76" s="788">
        <v>0</v>
      </c>
      <c r="AA76" s="788">
        <v>0</v>
      </c>
      <c r="AB76" s="788">
        <v>0</v>
      </c>
      <c r="AC76" s="965">
        <v>0</v>
      </c>
      <c r="AD76" s="976">
        <v>0.45999999999999996</v>
      </c>
      <c r="AE76" s="977">
        <v>1.46666666</v>
      </c>
      <c r="AF76" s="978">
        <v>0.1</v>
      </c>
      <c r="AG76" s="979">
        <v>1.8098000000000001</v>
      </c>
      <c r="AH76" s="973">
        <v>0.20357520395261858</v>
      </c>
      <c r="AI76" s="965">
        <v>0</v>
      </c>
      <c r="AJ76" s="972">
        <v>4.6420000000000003</v>
      </c>
      <c r="AK76" s="973">
        <v>39.233832</v>
      </c>
      <c r="AL76" s="974">
        <v>26.3937516160467</v>
      </c>
      <c r="AM76" s="974">
        <v>0</v>
      </c>
      <c r="AN76" s="975">
        <v>0</v>
      </c>
      <c r="AO76" s="974">
        <v>0</v>
      </c>
      <c r="AP76" s="961">
        <v>6.9521096518431458</v>
      </c>
      <c r="AQ76" s="141"/>
      <c r="AR76" s="141"/>
      <c r="AS76" s="141"/>
      <c r="AT76" s="834"/>
      <c r="AU76" s="141"/>
      <c r="AV76" s="141"/>
    </row>
    <row r="77" spans="1:56" ht="13.5" thickBot="1">
      <c r="A77" s="788" t="s">
        <v>1302</v>
      </c>
      <c r="B77" s="788" t="s">
        <v>1516</v>
      </c>
      <c r="C77" s="788" t="s">
        <v>1513</v>
      </c>
      <c r="D77" s="788">
        <v>0.6</v>
      </c>
      <c r="E77" s="788">
        <v>0.72</v>
      </c>
      <c r="F77" s="960" t="s">
        <v>1514</v>
      </c>
      <c r="G77" s="788">
        <v>46.79</v>
      </c>
      <c r="H77" s="788">
        <v>2.2400000000000002</v>
      </c>
      <c r="I77" s="788">
        <v>1.4</v>
      </c>
      <c r="J77" s="961">
        <v>2.8933331840000003</v>
      </c>
      <c r="K77" s="961">
        <v>0.3333333</v>
      </c>
      <c r="L77" s="962">
        <v>224.99126684088321</v>
      </c>
      <c r="M77" s="962">
        <v>167.97609302828999</v>
      </c>
      <c r="N77" s="962">
        <v>57.015173812593218</v>
      </c>
      <c r="O77" s="962">
        <v>0</v>
      </c>
      <c r="P77" s="962">
        <v>0</v>
      </c>
      <c r="Q77" s="962">
        <v>0</v>
      </c>
      <c r="R77" s="788">
        <v>2.58400000000006</v>
      </c>
      <c r="S77" s="963">
        <v>224.99126684088321</v>
      </c>
      <c r="T77" s="964">
        <v>147.9629702396488</v>
      </c>
      <c r="U77" s="788">
        <v>72.995065318226807</v>
      </c>
      <c r="V77" s="788">
        <v>0</v>
      </c>
      <c r="W77" s="788">
        <v>0</v>
      </c>
      <c r="X77" s="965">
        <v>0</v>
      </c>
      <c r="Y77" s="964">
        <v>0</v>
      </c>
      <c r="Z77" s="788">
        <v>0</v>
      </c>
      <c r="AA77" s="788">
        <v>0</v>
      </c>
      <c r="AB77" s="788">
        <v>0</v>
      </c>
      <c r="AC77" s="965">
        <v>0</v>
      </c>
      <c r="AD77" s="976">
        <v>0.45999999999999996</v>
      </c>
      <c r="AE77" s="977">
        <v>1.46666666</v>
      </c>
      <c r="AF77" s="978">
        <v>0.1</v>
      </c>
      <c r="AG77" s="979">
        <v>6.7050000000000001</v>
      </c>
      <c r="AH77" s="973">
        <v>0.20357520395261858</v>
      </c>
      <c r="AI77" s="965">
        <v>0</v>
      </c>
      <c r="AJ77" s="972">
        <v>17.2</v>
      </c>
      <c r="AK77" s="973">
        <v>145.348456</v>
      </c>
      <c r="AL77" s="974">
        <v>36.683358165832033</v>
      </c>
      <c r="AM77" s="974">
        <v>0</v>
      </c>
      <c r="AN77" s="975">
        <v>0</v>
      </c>
      <c r="AO77" s="974">
        <v>0</v>
      </c>
      <c r="AP77" s="961">
        <v>25.755567585886048</v>
      </c>
      <c r="AQ77" s="141"/>
      <c r="AR77" s="141"/>
      <c r="AS77" s="1927" t="s">
        <v>1517</v>
      </c>
      <c r="AT77" s="1928"/>
      <c r="AU77" s="1928"/>
      <c r="AV77" s="1929"/>
    </row>
    <row r="78" spans="1:56">
      <c r="A78" s="788" t="s">
        <v>1303</v>
      </c>
      <c r="B78" s="788" t="s">
        <v>1518</v>
      </c>
      <c r="C78" s="788" t="s">
        <v>1513</v>
      </c>
      <c r="D78" s="788">
        <v>0.6</v>
      </c>
      <c r="E78" s="788">
        <v>0.72</v>
      </c>
      <c r="F78" s="960" t="s">
        <v>1514</v>
      </c>
      <c r="G78" s="788">
        <v>60</v>
      </c>
      <c r="H78" s="788">
        <v>1.9</v>
      </c>
      <c r="I78" s="788">
        <v>1.4</v>
      </c>
      <c r="J78" s="961">
        <v>2.6666665399999996</v>
      </c>
      <c r="K78" s="961">
        <v>0.3333333</v>
      </c>
      <c r="L78" s="962">
        <v>231.79999278</v>
      </c>
      <c r="M78" s="962">
        <v>194.99999309999995</v>
      </c>
      <c r="N78" s="962">
        <v>36.799999680000042</v>
      </c>
      <c r="O78" s="962">
        <v>0</v>
      </c>
      <c r="P78" s="962">
        <v>0</v>
      </c>
      <c r="Q78" s="962">
        <v>0</v>
      </c>
      <c r="R78" s="788">
        <v>1.8999999999998636</v>
      </c>
      <c r="S78" s="963">
        <v>231.79999278</v>
      </c>
      <c r="T78" s="964">
        <v>189.73665771273625</v>
      </c>
      <c r="U78" s="788">
        <v>50.5964420567297</v>
      </c>
      <c r="V78" s="788">
        <v>0</v>
      </c>
      <c r="W78" s="788">
        <v>0</v>
      </c>
      <c r="X78" s="965">
        <v>0</v>
      </c>
      <c r="Y78" s="964">
        <v>0</v>
      </c>
      <c r="Z78" s="788">
        <v>0</v>
      </c>
      <c r="AA78" s="788">
        <v>0</v>
      </c>
      <c r="AB78" s="788">
        <v>0</v>
      </c>
      <c r="AC78" s="965">
        <v>0</v>
      </c>
      <c r="AD78" s="976">
        <v>0.45999999999999996</v>
      </c>
      <c r="AE78" s="977">
        <v>1.46666666</v>
      </c>
      <c r="AF78" s="978">
        <v>0.1</v>
      </c>
      <c r="AG78" s="979">
        <v>8.5980000000000008</v>
      </c>
      <c r="AH78" s="973">
        <v>0.20357520395261858</v>
      </c>
      <c r="AI78" s="965">
        <v>0</v>
      </c>
      <c r="AJ78" s="972">
        <v>22.056000000000001</v>
      </c>
      <c r="AK78" s="973">
        <v>176.71348096604282</v>
      </c>
      <c r="AL78" s="974">
        <v>0</v>
      </c>
      <c r="AM78" s="974">
        <v>0</v>
      </c>
      <c r="AN78" s="975">
        <v>0</v>
      </c>
      <c r="AO78" s="974">
        <v>0</v>
      </c>
      <c r="AP78" s="961">
        <v>33.027024474314231</v>
      </c>
      <c r="AQ78" s="141"/>
      <c r="AR78" s="141"/>
      <c r="AS78" s="1930" t="s">
        <v>1519</v>
      </c>
      <c r="AT78" s="1931" t="s">
        <v>1520</v>
      </c>
      <c r="AU78" s="1931" t="s">
        <v>1521</v>
      </c>
      <c r="AV78" s="1932" t="s">
        <v>1522</v>
      </c>
      <c r="AY78" s="1934" t="s">
        <v>1523</v>
      </c>
      <c r="AZ78" s="1935"/>
      <c r="BA78" s="1935"/>
      <c r="BB78" s="1935"/>
      <c r="BC78" s="1935"/>
      <c r="BD78" s="1936"/>
    </row>
    <row r="79" spans="1:56">
      <c r="A79" s="788" t="s">
        <v>1304</v>
      </c>
      <c r="B79" s="788" t="s">
        <v>1524</v>
      </c>
      <c r="C79" s="788" t="s">
        <v>1513</v>
      </c>
      <c r="D79" s="788">
        <v>0.6</v>
      </c>
      <c r="E79" s="788">
        <v>0.72</v>
      </c>
      <c r="F79" s="960" t="s">
        <v>1514</v>
      </c>
      <c r="G79" s="788">
        <v>40</v>
      </c>
      <c r="H79" s="788">
        <v>1.9</v>
      </c>
      <c r="I79" s="788">
        <v>1.4</v>
      </c>
      <c r="J79" s="961">
        <v>2.6666665399999996</v>
      </c>
      <c r="K79" s="961">
        <v>0.3333333</v>
      </c>
      <c r="L79" s="962">
        <v>154.53332852</v>
      </c>
      <c r="M79" s="962">
        <v>129.99999539999999</v>
      </c>
      <c r="N79" s="962">
        <v>24.533333120000009</v>
      </c>
      <c r="O79" s="962">
        <v>0</v>
      </c>
      <c r="P79" s="962">
        <v>0</v>
      </c>
      <c r="Q79" s="962">
        <v>0</v>
      </c>
      <c r="R79" s="788">
        <v>1.9000000000000909</v>
      </c>
      <c r="S79" s="963">
        <v>154.53332852</v>
      </c>
      <c r="T79" s="964">
        <v>126.49110514182416</v>
      </c>
      <c r="U79" s="788">
        <v>33.730961371153114</v>
      </c>
      <c r="V79" s="788">
        <v>0</v>
      </c>
      <c r="W79" s="788">
        <v>0</v>
      </c>
      <c r="X79" s="965">
        <v>0</v>
      </c>
      <c r="Y79" s="964">
        <v>0</v>
      </c>
      <c r="Z79" s="788">
        <v>0</v>
      </c>
      <c r="AA79" s="788">
        <v>0</v>
      </c>
      <c r="AB79" s="788">
        <v>0</v>
      </c>
      <c r="AC79" s="965">
        <v>0</v>
      </c>
      <c r="AD79" s="976">
        <v>0.45999999999999996</v>
      </c>
      <c r="AE79" s="977">
        <v>1.8399999759999999</v>
      </c>
      <c r="AF79" s="978">
        <v>0.1</v>
      </c>
      <c r="AG79" s="979">
        <v>5.7320000000000002</v>
      </c>
      <c r="AH79" s="973">
        <v>0.20357520395261858</v>
      </c>
      <c r="AI79" s="965">
        <v>0</v>
      </c>
      <c r="AJ79" s="972">
        <v>14.704000000000001</v>
      </c>
      <c r="AK79" s="973">
        <v>125.69599556</v>
      </c>
      <c r="AL79" s="974">
        <v>0</v>
      </c>
      <c r="AM79" s="974">
        <v>0</v>
      </c>
      <c r="AN79" s="975">
        <v>0</v>
      </c>
      <c r="AO79" s="974">
        <v>0</v>
      </c>
      <c r="AP79" s="961">
        <v>22.018016316209486</v>
      </c>
      <c r="AQ79" s="141"/>
      <c r="AR79" s="141"/>
      <c r="AS79" s="1912"/>
      <c r="AT79" s="1913"/>
      <c r="AU79" s="1913"/>
      <c r="AV79" s="1933"/>
      <c r="AY79" s="28" t="s">
        <v>1440</v>
      </c>
      <c r="AZ79" s="537" t="s">
        <v>1525</v>
      </c>
      <c r="BA79" s="537" t="s">
        <v>1526</v>
      </c>
      <c r="BB79" s="537" t="s">
        <v>1527</v>
      </c>
      <c r="BC79" s="537" t="s">
        <v>1528</v>
      </c>
      <c r="BD79" s="844" t="s">
        <v>1529</v>
      </c>
    </row>
    <row r="80" spans="1:56">
      <c r="A80" s="788" t="s">
        <v>1305</v>
      </c>
      <c r="B80" s="788" t="s">
        <v>1306</v>
      </c>
      <c r="C80" s="788" t="s">
        <v>1513</v>
      </c>
      <c r="D80" s="788">
        <v>0.6</v>
      </c>
      <c r="E80" s="788">
        <v>0.72</v>
      </c>
      <c r="F80" s="960" t="s">
        <v>1514</v>
      </c>
      <c r="G80" s="788">
        <v>43.14</v>
      </c>
      <c r="H80" s="788">
        <v>1.9</v>
      </c>
      <c r="I80" s="788">
        <v>1.4</v>
      </c>
      <c r="J80" s="961">
        <v>2.6666665399999996</v>
      </c>
      <c r="K80" s="961">
        <v>0.3333333</v>
      </c>
      <c r="L80" s="962">
        <v>166.66419480881999</v>
      </c>
      <c r="M80" s="962">
        <v>140.20499503889997</v>
      </c>
      <c r="N80" s="962">
        <v>26.459199769920019</v>
      </c>
      <c r="O80" s="962">
        <v>0</v>
      </c>
      <c r="P80" s="962">
        <v>0</v>
      </c>
      <c r="Q80" s="962">
        <v>0</v>
      </c>
      <c r="R80" s="788">
        <v>1.8999999999998636</v>
      </c>
      <c r="S80" s="963">
        <v>166.66419480881999</v>
      </c>
      <c r="T80" s="964">
        <v>136.42065689545737</v>
      </c>
      <c r="U80" s="788">
        <v>36.378841838788645</v>
      </c>
      <c r="V80" s="788">
        <v>0</v>
      </c>
      <c r="W80" s="788">
        <v>0</v>
      </c>
      <c r="X80" s="965">
        <v>0</v>
      </c>
      <c r="Y80" s="964">
        <v>0</v>
      </c>
      <c r="Z80" s="788">
        <v>0</v>
      </c>
      <c r="AA80" s="788">
        <v>0</v>
      </c>
      <c r="AB80" s="788">
        <v>0</v>
      </c>
      <c r="AC80" s="965">
        <v>0</v>
      </c>
      <c r="AD80" s="976">
        <v>0.45999999999999996</v>
      </c>
      <c r="AE80" s="977">
        <v>1.46666666</v>
      </c>
      <c r="AF80" s="978">
        <v>0.1</v>
      </c>
      <c r="AG80" s="979">
        <v>6.1818999999999997</v>
      </c>
      <c r="AH80" s="973">
        <v>0.20357520395261858</v>
      </c>
      <c r="AI80" s="965">
        <v>0</v>
      </c>
      <c r="AJ80" s="972">
        <v>15.858000000000001</v>
      </c>
      <c r="AK80" s="973">
        <v>127.0569928145848</v>
      </c>
      <c r="AL80" s="974">
        <v>0</v>
      </c>
      <c r="AM80" s="974">
        <v>0</v>
      </c>
      <c r="AN80" s="975">
        <v>0</v>
      </c>
      <c r="AO80" s="974">
        <v>0</v>
      </c>
      <c r="AP80" s="961">
        <v>23.746368597031928</v>
      </c>
      <c r="AQ80" s="141"/>
      <c r="AR80" s="141"/>
      <c r="AS80" s="910">
        <v>600</v>
      </c>
      <c r="AT80" s="909">
        <v>6</v>
      </c>
      <c r="AU80" s="909" t="s">
        <v>1514</v>
      </c>
      <c r="AV80" s="911" t="s">
        <v>1530</v>
      </c>
      <c r="AY80" s="28">
        <v>1.6500000000000001</v>
      </c>
      <c r="AZ80" s="537">
        <v>0.03</v>
      </c>
      <c r="BA80" s="537">
        <v>1.2151000000000001</v>
      </c>
      <c r="BB80" s="537">
        <v>8.64</v>
      </c>
      <c r="BC80" s="537">
        <v>2.97</v>
      </c>
      <c r="BD80" s="844">
        <v>58</v>
      </c>
    </row>
    <row r="81" spans="1:56">
      <c r="A81" s="788" t="s">
        <v>1306</v>
      </c>
      <c r="B81" s="788" t="s">
        <v>1531</v>
      </c>
      <c r="C81" s="788" t="s">
        <v>1513</v>
      </c>
      <c r="D81" s="788">
        <v>0.6</v>
      </c>
      <c r="E81" s="788">
        <v>0.72</v>
      </c>
      <c r="F81" s="960" t="s">
        <v>1514</v>
      </c>
      <c r="G81" s="788">
        <v>29.69</v>
      </c>
      <c r="H81" s="788">
        <v>0.92</v>
      </c>
      <c r="I81" s="788">
        <v>1.4</v>
      </c>
      <c r="J81" s="961">
        <v>2.0133332719999997</v>
      </c>
      <c r="K81" s="961">
        <v>0.3333333</v>
      </c>
      <c r="L81" s="962">
        <v>46.6172578290128</v>
      </c>
      <c r="M81" s="962">
        <v>46.6172578290128</v>
      </c>
      <c r="N81" s="962">
        <v>0</v>
      </c>
      <c r="O81" s="962">
        <v>0</v>
      </c>
      <c r="P81" s="962">
        <v>0</v>
      </c>
      <c r="Q81" s="962">
        <v>0</v>
      </c>
      <c r="R81" s="788">
        <v>0</v>
      </c>
      <c r="S81" s="963">
        <v>46.6172578290128</v>
      </c>
      <c r="T81" s="964">
        <v>57.584653978798315</v>
      </c>
      <c r="U81" s="788">
        <v>0</v>
      </c>
      <c r="V81" s="788">
        <v>0</v>
      </c>
      <c r="W81" s="788">
        <v>0</v>
      </c>
      <c r="X81" s="965">
        <v>0</v>
      </c>
      <c r="Y81" s="964">
        <v>0</v>
      </c>
      <c r="Z81" s="788">
        <v>0</v>
      </c>
      <c r="AA81" s="788">
        <v>0</v>
      </c>
      <c r="AB81" s="788">
        <v>0</v>
      </c>
      <c r="AC81" s="965">
        <v>0</v>
      </c>
      <c r="AD81" s="976">
        <v>0.45999999999999996</v>
      </c>
      <c r="AE81" s="977">
        <v>1.46666666</v>
      </c>
      <c r="AF81" s="978">
        <v>0.1</v>
      </c>
      <c r="AG81" s="979">
        <v>4.2545000000000002</v>
      </c>
      <c r="AH81" s="973">
        <v>0.20357520395261858</v>
      </c>
      <c r="AI81" s="965">
        <v>0</v>
      </c>
      <c r="AJ81" s="972">
        <v>10.914</v>
      </c>
      <c r="AK81" s="973">
        <v>19.358615566406357</v>
      </c>
      <c r="AL81" s="974">
        <v>0</v>
      </c>
      <c r="AM81" s="974">
        <v>0</v>
      </c>
      <c r="AN81" s="975">
        <v>0</v>
      </c>
      <c r="AO81" s="974">
        <v>0</v>
      </c>
      <c r="AP81" s="961">
        <v>16.342795610706492</v>
      </c>
      <c r="AQ81" s="141"/>
      <c r="AR81" s="141"/>
      <c r="AS81" s="910">
        <v>800</v>
      </c>
      <c r="AT81" s="909">
        <v>8</v>
      </c>
      <c r="AU81" s="909" t="s">
        <v>1514</v>
      </c>
      <c r="AV81" s="911" t="s">
        <v>1532</v>
      </c>
      <c r="AY81" s="28">
        <v>1.8</v>
      </c>
      <c r="AZ81" s="537">
        <v>0.03</v>
      </c>
      <c r="BA81" s="537">
        <v>1.3056000000000001</v>
      </c>
      <c r="BB81" s="537">
        <v>9.64</v>
      </c>
      <c r="BC81" s="537">
        <v>3.53</v>
      </c>
      <c r="BD81" s="844">
        <v>83</v>
      </c>
    </row>
    <row r="82" spans="1:56">
      <c r="A82" s="788" t="s">
        <v>1307</v>
      </c>
      <c r="B82" s="788" t="s">
        <v>1533</v>
      </c>
      <c r="C82" s="788" t="s">
        <v>1513</v>
      </c>
      <c r="D82" s="788">
        <v>0.6</v>
      </c>
      <c r="E82" s="788">
        <v>0.72</v>
      </c>
      <c r="F82" s="960" t="s">
        <v>1514</v>
      </c>
      <c r="G82" s="788">
        <v>25.85</v>
      </c>
      <c r="H82" s="788">
        <v>1.9</v>
      </c>
      <c r="I82" s="788">
        <v>1.4</v>
      </c>
      <c r="J82" s="961">
        <v>2.6666665399999996</v>
      </c>
      <c r="K82" s="961">
        <v>0.3333333</v>
      </c>
      <c r="L82" s="962">
        <v>99.867163556050002</v>
      </c>
      <c r="M82" s="962">
        <v>84.012497027249992</v>
      </c>
      <c r="N82" s="962">
        <v>15.85466652880001</v>
      </c>
      <c r="O82" s="962">
        <v>0</v>
      </c>
      <c r="P82" s="962">
        <v>0</v>
      </c>
      <c r="Q82" s="962">
        <v>0</v>
      </c>
      <c r="R82" s="788">
        <v>1.8999999999998636</v>
      </c>
      <c r="S82" s="963">
        <v>99.867163556050002</v>
      </c>
      <c r="T82" s="964">
        <v>81.744876697903862</v>
      </c>
      <c r="U82" s="788">
        <v>21.798633786107715</v>
      </c>
      <c r="V82" s="788">
        <v>0</v>
      </c>
      <c r="W82" s="788">
        <v>0</v>
      </c>
      <c r="X82" s="965">
        <v>0</v>
      </c>
      <c r="Y82" s="964">
        <v>0</v>
      </c>
      <c r="Z82" s="788">
        <v>0</v>
      </c>
      <c r="AA82" s="788">
        <v>0</v>
      </c>
      <c r="AB82" s="788">
        <v>0</v>
      </c>
      <c r="AC82" s="965">
        <v>0</v>
      </c>
      <c r="AD82" s="976">
        <v>0.45999999999999996</v>
      </c>
      <c r="AE82" s="977">
        <v>1.46666666</v>
      </c>
      <c r="AF82" s="978">
        <v>0.1</v>
      </c>
      <c r="AG82" s="979">
        <v>3.7042999999999999</v>
      </c>
      <c r="AH82" s="973">
        <v>0.20357520395261858</v>
      </c>
      <c r="AI82" s="965">
        <v>0</v>
      </c>
      <c r="AJ82" s="972">
        <v>9.5020000000000007</v>
      </c>
      <c r="AK82" s="973">
        <v>76.13405804953679</v>
      </c>
      <c r="AL82" s="974">
        <v>0</v>
      </c>
      <c r="AM82" s="974">
        <v>0</v>
      </c>
      <c r="AN82" s="975">
        <v>0</v>
      </c>
      <c r="AO82" s="974">
        <v>0</v>
      </c>
      <c r="AP82" s="961">
        <v>14.22913804435038</v>
      </c>
      <c r="AQ82" s="141"/>
      <c r="AR82" s="141"/>
      <c r="AS82" s="910">
        <v>1000</v>
      </c>
      <c r="AT82" s="909">
        <v>10</v>
      </c>
      <c r="AU82" s="909" t="s">
        <v>1514</v>
      </c>
      <c r="AV82" s="911" t="s">
        <v>1534</v>
      </c>
      <c r="AY82" s="28">
        <v>2</v>
      </c>
      <c r="AZ82" s="537">
        <v>0.03</v>
      </c>
      <c r="BA82" s="537">
        <v>1.4379999999999999</v>
      </c>
      <c r="BB82" s="537">
        <v>10.64</v>
      </c>
      <c r="BC82" s="537">
        <v>4.32</v>
      </c>
      <c r="BD82" s="844">
        <v>105</v>
      </c>
    </row>
    <row r="83" spans="1:56">
      <c r="A83" s="788" t="s">
        <v>1308</v>
      </c>
      <c r="B83" s="788" t="s">
        <v>1535</v>
      </c>
      <c r="C83" s="788" t="s">
        <v>1513</v>
      </c>
      <c r="D83" s="788">
        <v>1</v>
      </c>
      <c r="E83" s="788">
        <v>1.2</v>
      </c>
      <c r="F83" s="960" t="s">
        <v>1514</v>
      </c>
      <c r="G83" s="788">
        <v>48.17</v>
      </c>
      <c r="H83" s="788">
        <v>2.2999999999999998</v>
      </c>
      <c r="I83" s="788">
        <v>2</v>
      </c>
      <c r="J83" s="961">
        <v>3.5333331799999996</v>
      </c>
      <c r="K83" s="961">
        <v>0.3333333</v>
      </c>
      <c r="L83" s="962">
        <v>306.52175817268994</v>
      </c>
      <c r="M83" s="962">
        <v>219.17349253364998</v>
      </c>
      <c r="N83" s="962">
        <v>87.348265639039965</v>
      </c>
      <c r="O83" s="962">
        <v>0</v>
      </c>
      <c r="P83" s="962">
        <v>0</v>
      </c>
      <c r="Q83" s="962">
        <v>0</v>
      </c>
      <c r="R83" s="788">
        <v>2.2999999999999545</v>
      </c>
      <c r="S83" s="963">
        <v>306.52175817268994</v>
      </c>
      <c r="T83" s="964">
        <v>152.32691336704175</v>
      </c>
      <c r="U83" s="788">
        <v>81.241020462422256</v>
      </c>
      <c r="V83" s="788">
        <v>0</v>
      </c>
      <c r="W83" s="788">
        <v>0</v>
      </c>
      <c r="X83" s="965">
        <v>0</v>
      </c>
      <c r="Y83" s="964">
        <v>0</v>
      </c>
      <c r="Z83" s="788">
        <v>0</v>
      </c>
      <c r="AA83" s="788">
        <v>0</v>
      </c>
      <c r="AB83" s="788">
        <v>0</v>
      </c>
      <c r="AC83" s="965">
        <v>0</v>
      </c>
      <c r="AD83" s="976">
        <v>0.75</v>
      </c>
      <c r="AE83" s="977">
        <v>2.0999999900000001</v>
      </c>
      <c r="AF83" s="978">
        <v>0.15</v>
      </c>
      <c r="AG83" s="979">
        <v>14.807399999999999</v>
      </c>
      <c r="AH83" s="973">
        <v>0.56548667764616278</v>
      </c>
      <c r="AI83" s="965">
        <v>0</v>
      </c>
      <c r="AJ83" s="972">
        <v>39.234000000000002</v>
      </c>
      <c r="AK83" s="973">
        <v>189.52486500000001</v>
      </c>
      <c r="AL83" s="974">
        <v>8.4698913013774693</v>
      </c>
      <c r="AM83" s="974">
        <v>0</v>
      </c>
      <c r="AN83" s="975">
        <v>0</v>
      </c>
      <c r="AO83" s="974">
        <v>0</v>
      </c>
      <c r="AP83" s="961">
        <v>69.286386524431322</v>
      </c>
      <c r="AQ83" s="141"/>
      <c r="AR83" s="141"/>
      <c r="AS83" s="1912">
        <v>1200</v>
      </c>
      <c r="AT83" s="1913">
        <v>12</v>
      </c>
      <c r="AU83" s="1913" t="s">
        <v>1514</v>
      </c>
      <c r="AV83" s="911" t="s">
        <v>1536</v>
      </c>
      <c r="AY83" s="28">
        <v>2.2000000000000002</v>
      </c>
      <c r="AZ83" s="537">
        <v>0.05</v>
      </c>
      <c r="BA83" s="537">
        <v>1.7823</v>
      </c>
      <c r="BB83" s="537">
        <v>11.72</v>
      </c>
      <c r="BC83" s="537">
        <v>5.24</v>
      </c>
      <c r="BD83" s="844">
        <v>122</v>
      </c>
    </row>
    <row r="84" spans="1:56">
      <c r="A84" s="788" t="s">
        <v>1315</v>
      </c>
      <c r="B84" s="788" t="s">
        <v>1316</v>
      </c>
      <c r="C84" s="788" t="s">
        <v>1513</v>
      </c>
      <c r="D84" s="788">
        <v>1.5</v>
      </c>
      <c r="E84" s="788">
        <v>1.8</v>
      </c>
      <c r="F84" s="960" t="s">
        <v>1514</v>
      </c>
      <c r="G84" s="788">
        <v>41</v>
      </c>
      <c r="H84" s="788">
        <v>2.94</v>
      </c>
      <c r="I84" s="788">
        <v>2.6</v>
      </c>
      <c r="J84" s="961">
        <v>4.5599998040000003</v>
      </c>
      <c r="K84" s="961">
        <v>0.3333333</v>
      </c>
      <c r="L84" s="962">
        <v>431.53318818707999</v>
      </c>
      <c r="M84" s="962">
        <v>249.68999102099997</v>
      </c>
      <c r="N84" s="962">
        <v>181.84319716608002</v>
      </c>
      <c r="O84" s="962">
        <v>0</v>
      </c>
      <c r="P84" s="962">
        <v>0</v>
      </c>
      <c r="Q84" s="962">
        <v>0</v>
      </c>
      <c r="R84" s="788">
        <v>3.0799999999999272</v>
      </c>
      <c r="S84" s="963">
        <v>431.53318818707999</v>
      </c>
      <c r="T84" s="964">
        <v>129.65338277036977</v>
      </c>
      <c r="U84" s="788">
        <v>124.46724745955495</v>
      </c>
      <c r="V84" s="788">
        <v>0</v>
      </c>
      <c r="W84" s="788">
        <v>0</v>
      </c>
      <c r="X84" s="965">
        <v>0</v>
      </c>
      <c r="Y84" s="964">
        <v>0</v>
      </c>
      <c r="Z84" s="788">
        <v>0</v>
      </c>
      <c r="AA84" s="788">
        <v>0</v>
      </c>
      <c r="AB84" s="788">
        <v>0</v>
      </c>
      <c r="AC84" s="965">
        <v>0</v>
      </c>
      <c r="AD84" s="976">
        <v>1.1000000000000001</v>
      </c>
      <c r="AE84" s="977">
        <v>2.7333333200000003</v>
      </c>
      <c r="AF84" s="978">
        <v>0.2</v>
      </c>
      <c r="AG84" s="979">
        <v>21.865300000000001</v>
      </c>
      <c r="AH84" s="973">
        <v>1.2723450247038663</v>
      </c>
      <c r="AI84" s="965">
        <v>0</v>
      </c>
      <c r="AJ84" s="972">
        <v>59.761000000000003</v>
      </c>
      <c r="AK84" s="973">
        <v>183.58159999999998</v>
      </c>
      <c r="AL84" s="974">
        <v>61.986530759079976</v>
      </c>
      <c r="AM84" s="974">
        <v>0</v>
      </c>
      <c r="AN84" s="975">
        <v>0</v>
      </c>
      <c r="AO84" s="974">
        <v>0</v>
      </c>
      <c r="AP84" s="961">
        <v>126.19759202571704</v>
      </c>
      <c r="AQ84" s="141"/>
      <c r="AR84" s="141"/>
      <c r="AS84" s="1912"/>
      <c r="AT84" s="1913"/>
      <c r="AU84" s="1913"/>
      <c r="AV84" s="911" t="s">
        <v>1532</v>
      </c>
      <c r="AY84" s="28">
        <v>2.4</v>
      </c>
      <c r="AZ84" s="537">
        <v>0.05</v>
      </c>
      <c r="BA84" s="537">
        <v>1.9332</v>
      </c>
      <c r="BB84" s="537">
        <v>12.72</v>
      </c>
      <c r="BC84" s="537">
        <v>6.1920000000000002</v>
      </c>
      <c r="BD84" s="844">
        <v>161</v>
      </c>
    </row>
    <row r="85" spans="1:56">
      <c r="A85" s="788" t="s">
        <v>1316</v>
      </c>
      <c r="B85" s="788" t="s">
        <v>1317</v>
      </c>
      <c r="C85" s="788" t="s">
        <v>1513</v>
      </c>
      <c r="D85" s="788">
        <v>1.5</v>
      </c>
      <c r="E85" s="788">
        <v>1.8</v>
      </c>
      <c r="F85" s="960" t="s">
        <v>1514</v>
      </c>
      <c r="G85" s="788">
        <v>41</v>
      </c>
      <c r="H85" s="788">
        <v>3.32</v>
      </c>
      <c r="I85" s="788">
        <v>2.6</v>
      </c>
      <c r="J85" s="961">
        <v>4.8133331120000005</v>
      </c>
      <c r="K85" s="961">
        <v>0.3333333</v>
      </c>
      <c r="L85" s="962">
        <v>504.55145160272002</v>
      </c>
      <c r="M85" s="962">
        <v>265.269989463</v>
      </c>
      <c r="N85" s="962">
        <v>203.76999561300005</v>
      </c>
      <c r="O85" s="962">
        <v>35.511466526719985</v>
      </c>
      <c r="P85" s="962">
        <v>0</v>
      </c>
      <c r="Q85" s="962">
        <v>0</v>
      </c>
      <c r="R85" s="788">
        <v>3.5099999999999909</v>
      </c>
      <c r="S85" s="963">
        <v>504.55145160272002</v>
      </c>
      <c r="T85" s="964">
        <v>129.65338277036977</v>
      </c>
      <c r="U85" s="788">
        <v>129.65338277036977</v>
      </c>
      <c r="V85" s="788">
        <v>27.659388324345514</v>
      </c>
      <c r="W85" s="788">
        <v>0</v>
      </c>
      <c r="X85" s="965">
        <v>0</v>
      </c>
      <c r="Y85" s="964">
        <v>0</v>
      </c>
      <c r="Z85" s="788">
        <v>0</v>
      </c>
      <c r="AA85" s="788">
        <v>0</v>
      </c>
      <c r="AB85" s="788">
        <v>0</v>
      </c>
      <c r="AC85" s="965">
        <v>0</v>
      </c>
      <c r="AD85" s="976">
        <v>1.1000000000000001</v>
      </c>
      <c r="AE85" s="977">
        <v>2.7333333200000003</v>
      </c>
      <c r="AF85" s="978">
        <v>0.2</v>
      </c>
      <c r="AG85" s="979">
        <v>21.865300000000001</v>
      </c>
      <c r="AH85" s="973">
        <v>1.2723450247038663</v>
      </c>
      <c r="AI85" s="965">
        <v>0</v>
      </c>
      <c r="AJ85" s="972">
        <v>59.761000000000003</v>
      </c>
      <c r="AK85" s="973">
        <v>183.58159999999998</v>
      </c>
      <c r="AL85" s="974">
        <v>135.00479417471996</v>
      </c>
      <c r="AM85" s="974">
        <v>0</v>
      </c>
      <c r="AN85" s="975">
        <v>0</v>
      </c>
      <c r="AO85" s="974">
        <v>0</v>
      </c>
      <c r="AP85" s="961">
        <v>126.19759202571704</v>
      </c>
      <c r="AQ85" s="141"/>
      <c r="AR85" s="141"/>
      <c r="AS85" s="1912">
        <v>1500</v>
      </c>
      <c r="AT85" s="1913">
        <v>15</v>
      </c>
      <c r="AU85" s="1913" t="s">
        <v>1514</v>
      </c>
      <c r="AV85" s="911" t="s">
        <v>1530</v>
      </c>
      <c r="AY85" s="28">
        <v>2.6</v>
      </c>
      <c r="AZ85" s="537">
        <v>0.05</v>
      </c>
      <c r="BA85" s="537">
        <v>2.3307000000000002</v>
      </c>
      <c r="BB85" s="537">
        <v>13.8</v>
      </c>
      <c r="BC85" s="537">
        <v>7.28</v>
      </c>
      <c r="BD85" s="844">
        <v>186</v>
      </c>
    </row>
    <row r="86" spans="1:56">
      <c r="A86" s="788" t="s">
        <v>1317</v>
      </c>
      <c r="B86" s="788" t="s">
        <v>1537</v>
      </c>
      <c r="C86" s="788" t="s">
        <v>1513</v>
      </c>
      <c r="D86" s="788">
        <v>1.5</v>
      </c>
      <c r="E86" s="788">
        <v>1.8</v>
      </c>
      <c r="F86" s="960" t="s">
        <v>1514</v>
      </c>
      <c r="G86" s="788">
        <v>37.15</v>
      </c>
      <c r="H86" s="788">
        <v>3.61</v>
      </c>
      <c r="I86" s="788">
        <v>2.6</v>
      </c>
      <c r="J86" s="961">
        <v>5.0066664259999998</v>
      </c>
      <c r="K86" s="961">
        <v>0.3333333</v>
      </c>
      <c r="L86" s="962">
        <v>510.07072219524952</v>
      </c>
      <c r="M86" s="962">
        <v>251.13398937509996</v>
      </c>
      <c r="N86" s="962">
        <v>195.40899494760001</v>
      </c>
      <c r="O86" s="962">
        <v>63.52773787254948</v>
      </c>
      <c r="P86" s="962">
        <v>0</v>
      </c>
      <c r="Q86" s="962">
        <v>0</v>
      </c>
      <c r="R86" s="788">
        <v>3.70900000000006</v>
      </c>
      <c r="S86" s="963">
        <v>510.07072219524952</v>
      </c>
      <c r="T86" s="964">
        <v>117.47861390046918</v>
      </c>
      <c r="U86" s="788">
        <v>117.47861390046918</v>
      </c>
      <c r="V86" s="788">
        <v>47.774636319524177</v>
      </c>
      <c r="W86" s="788">
        <v>0</v>
      </c>
      <c r="X86" s="965">
        <v>0</v>
      </c>
      <c r="Y86" s="964">
        <v>0</v>
      </c>
      <c r="Z86" s="788">
        <v>0</v>
      </c>
      <c r="AA86" s="788">
        <v>0</v>
      </c>
      <c r="AB86" s="788">
        <v>0</v>
      </c>
      <c r="AC86" s="965">
        <v>0</v>
      </c>
      <c r="AD86" s="976">
        <v>1.1000000000000001</v>
      </c>
      <c r="AE86" s="977">
        <v>2.7333333200000003</v>
      </c>
      <c r="AF86" s="978">
        <v>0.2</v>
      </c>
      <c r="AG86" s="979">
        <v>19.812000000000001</v>
      </c>
      <c r="AH86" s="973">
        <v>1.2723450247038663</v>
      </c>
      <c r="AI86" s="965">
        <v>0</v>
      </c>
      <c r="AJ86" s="972">
        <v>54.149000000000001</v>
      </c>
      <c r="AK86" s="973">
        <v>166.34284</v>
      </c>
      <c r="AL86" s="974">
        <v>175.22539723304948</v>
      </c>
      <c r="AM86" s="974">
        <v>0</v>
      </c>
      <c r="AN86" s="975">
        <v>0</v>
      </c>
      <c r="AO86" s="974">
        <v>0</v>
      </c>
      <c r="AP86" s="961">
        <v>114.34723533549726</v>
      </c>
      <c r="AQ86" s="801"/>
      <c r="AR86" s="141"/>
      <c r="AS86" s="1912"/>
      <c r="AT86" s="1913"/>
      <c r="AU86" s="1913"/>
      <c r="AV86" s="911" t="s">
        <v>1534</v>
      </c>
      <c r="AY86" s="28">
        <v>2.8</v>
      </c>
      <c r="AZ86" s="537">
        <v>0.05</v>
      </c>
      <c r="BA86" s="537">
        <v>2.4757000000000002</v>
      </c>
      <c r="BB86" s="537">
        <v>14.4</v>
      </c>
      <c r="BC86" s="537">
        <v>8.49</v>
      </c>
      <c r="BD86" s="844">
        <v>242</v>
      </c>
    </row>
    <row r="87" spans="1:56">
      <c r="A87" s="788" t="s">
        <v>1318</v>
      </c>
      <c r="B87" s="788" t="s">
        <v>1538</v>
      </c>
      <c r="C87" s="788" t="s">
        <v>1513</v>
      </c>
      <c r="D87" s="788">
        <v>1.5</v>
      </c>
      <c r="E87" s="788">
        <v>1.8</v>
      </c>
      <c r="F87" s="960" t="s">
        <v>1514</v>
      </c>
      <c r="G87" s="788">
        <v>41</v>
      </c>
      <c r="H87" s="788">
        <v>3</v>
      </c>
      <c r="I87" s="788">
        <v>2.6</v>
      </c>
      <c r="J87" s="961">
        <v>4.5999998</v>
      </c>
      <c r="K87" s="961">
        <v>0.3333333</v>
      </c>
      <c r="L87" s="962">
        <v>442.79998770000003</v>
      </c>
      <c r="M87" s="962">
        <v>252.14999077499999</v>
      </c>
      <c r="N87" s="962">
        <v>190.64999692500004</v>
      </c>
      <c r="O87" s="962">
        <v>0</v>
      </c>
      <c r="P87" s="962">
        <v>0</v>
      </c>
      <c r="Q87" s="962">
        <v>0</v>
      </c>
      <c r="R87" s="788">
        <v>3.1900000000000546</v>
      </c>
      <c r="S87" s="963">
        <v>442.79998770000003</v>
      </c>
      <c r="T87" s="964">
        <v>129.65338277036977</v>
      </c>
      <c r="U87" s="788">
        <v>129.65338277036977</v>
      </c>
      <c r="V87" s="788">
        <v>0</v>
      </c>
      <c r="W87" s="788">
        <v>0</v>
      </c>
      <c r="X87" s="965">
        <v>0</v>
      </c>
      <c r="Y87" s="964">
        <v>0</v>
      </c>
      <c r="Z87" s="788">
        <v>0</v>
      </c>
      <c r="AA87" s="788">
        <v>0</v>
      </c>
      <c r="AB87" s="788">
        <v>0</v>
      </c>
      <c r="AC87" s="965">
        <v>0</v>
      </c>
      <c r="AD87" s="976">
        <v>1.1000000000000001</v>
      </c>
      <c r="AE87" s="977">
        <v>2.7333333200000003</v>
      </c>
      <c r="AF87" s="978">
        <v>0.2</v>
      </c>
      <c r="AG87" s="979">
        <v>21.865300000000001</v>
      </c>
      <c r="AH87" s="973">
        <v>1.2723450247038663</v>
      </c>
      <c r="AI87" s="965">
        <v>0</v>
      </c>
      <c r="AJ87" s="972">
        <v>59.761000000000003</v>
      </c>
      <c r="AK87" s="973">
        <v>183.58159999999998</v>
      </c>
      <c r="AL87" s="974">
        <v>73.253330271999985</v>
      </c>
      <c r="AM87" s="974">
        <v>0</v>
      </c>
      <c r="AN87" s="975">
        <v>0</v>
      </c>
      <c r="AO87" s="974">
        <v>0</v>
      </c>
      <c r="AP87" s="961">
        <v>126.19759202571704</v>
      </c>
      <c r="AQ87" s="998"/>
      <c r="AR87" s="141"/>
      <c r="AS87" s="910">
        <v>600</v>
      </c>
      <c r="AT87" s="909">
        <v>6</v>
      </c>
      <c r="AU87" s="909" t="s">
        <v>1539</v>
      </c>
      <c r="AV87" s="911" t="s">
        <v>1540</v>
      </c>
      <c r="AY87" s="28">
        <v>3</v>
      </c>
      <c r="AZ87" s="537">
        <v>0.05</v>
      </c>
      <c r="BA87" s="537">
        <v>2.6675</v>
      </c>
      <c r="BB87" s="537">
        <v>15.8</v>
      </c>
      <c r="BC87" s="537">
        <v>9.6</v>
      </c>
      <c r="BD87" s="844">
        <v>281</v>
      </c>
    </row>
    <row r="88" spans="1:56" ht="13.5" thickBot="1">
      <c r="A88" s="788" t="s">
        <v>1319</v>
      </c>
      <c r="B88" s="788" t="s">
        <v>1320</v>
      </c>
      <c r="C88" s="788" t="s">
        <v>1513</v>
      </c>
      <c r="D88" s="788">
        <v>0.6</v>
      </c>
      <c r="E88" s="788">
        <v>0.72</v>
      </c>
      <c r="F88" s="960" t="s">
        <v>1514</v>
      </c>
      <c r="G88" s="788">
        <v>45.63</v>
      </c>
      <c r="H88" s="788">
        <v>1.9</v>
      </c>
      <c r="I88" s="788">
        <v>1.4</v>
      </c>
      <c r="J88" s="961">
        <v>2.6666665399999996</v>
      </c>
      <c r="K88" s="961">
        <v>0.3333333</v>
      </c>
      <c r="L88" s="962">
        <v>176.28389450918999</v>
      </c>
      <c r="M88" s="962">
        <v>148.29749475254997</v>
      </c>
      <c r="N88" s="962">
        <v>27.986399756640026</v>
      </c>
      <c r="O88" s="962">
        <v>0</v>
      </c>
      <c r="P88" s="962">
        <v>0</v>
      </c>
      <c r="Q88" s="962">
        <v>0</v>
      </c>
      <c r="R88" s="788">
        <v>1.9000000000000909</v>
      </c>
      <c r="S88" s="963">
        <v>176.28389450918999</v>
      </c>
      <c r="T88" s="964">
        <v>144.29472819053592</v>
      </c>
      <c r="U88" s="788">
        <v>38.478594184142935</v>
      </c>
      <c r="V88" s="788">
        <v>0</v>
      </c>
      <c r="W88" s="788">
        <v>0</v>
      </c>
      <c r="X88" s="965">
        <v>0</v>
      </c>
      <c r="Y88" s="964">
        <v>0</v>
      </c>
      <c r="Z88" s="788">
        <v>0</v>
      </c>
      <c r="AA88" s="788">
        <v>0</v>
      </c>
      <c r="AB88" s="788">
        <v>0</v>
      </c>
      <c r="AC88" s="965">
        <v>0</v>
      </c>
      <c r="AD88" s="976">
        <v>0.45999999999999996</v>
      </c>
      <c r="AE88" s="977">
        <v>1.46666666</v>
      </c>
      <c r="AF88" s="978">
        <v>0.1</v>
      </c>
      <c r="AG88" s="979">
        <v>6.5387000000000004</v>
      </c>
      <c r="AH88" s="973">
        <v>0.20357520395261858</v>
      </c>
      <c r="AI88" s="965">
        <v>0</v>
      </c>
      <c r="AJ88" s="972">
        <v>16.773</v>
      </c>
      <c r="AK88" s="973">
        <v>134.39060227467559</v>
      </c>
      <c r="AL88" s="974">
        <v>0</v>
      </c>
      <c r="AM88" s="974">
        <v>0</v>
      </c>
      <c r="AN88" s="975">
        <v>0</v>
      </c>
      <c r="AO88" s="974">
        <v>0</v>
      </c>
      <c r="AP88" s="961">
        <v>25.116973112715975</v>
      </c>
      <c r="AQ88" s="141"/>
      <c r="AR88" s="141"/>
      <c r="AS88" s="910">
        <v>800</v>
      </c>
      <c r="AT88" s="909">
        <v>8</v>
      </c>
      <c r="AU88" s="909" t="s">
        <v>1539</v>
      </c>
      <c r="AV88" s="911" t="s">
        <v>1534</v>
      </c>
      <c r="AY88" s="845">
        <v>3.2</v>
      </c>
      <c r="AZ88" s="846">
        <v>0.05</v>
      </c>
      <c r="BA88" s="846">
        <v>2.7431999999999999</v>
      </c>
      <c r="BB88" s="846">
        <v>16.5</v>
      </c>
      <c r="BC88" s="846">
        <v>10.199999999999999</v>
      </c>
      <c r="BD88" s="847">
        <v>301</v>
      </c>
    </row>
    <row r="89" spans="1:56">
      <c r="A89" s="788" t="s">
        <v>1320</v>
      </c>
      <c r="B89" s="788" t="s">
        <v>1321</v>
      </c>
      <c r="C89" s="788" t="s">
        <v>1513</v>
      </c>
      <c r="D89" s="788">
        <v>0.6</v>
      </c>
      <c r="E89" s="788">
        <v>0.72</v>
      </c>
      <c r="F89" s="960" t="s">
        <v>1514</v>
      </c>
      <c r="G89" s="788">
        <v>37.19</v>
      </c>
      <c r="H89" s="788">
        <v>2</v>
      </c>
      <c r="I89" s="788">
        <v>1.4</v>
      </c>
      <c r="J89" s="961">
        <v>2.7333331999999997</v>
      </c>
      <c r="K89" s="961">
        <v>0.3333333</v>
      </c>
      <c r="L89" s="962">
        <v>153.71866170799996</v>
      </c>
      <c r="M89" s="962">
        <v>124.58649535124999</v>
      </c>
      <c r="N89" s="962">
        <v>29.132166356749963</v>
      </c>
      <c r="O89" s="962">
        <v>0</v>
      </c>
      <c r="P89" s="962">
        <v>0</v>
      </c>
      <c r="Q89" s="962">
        <v>0</v>
      </c>
      <c r="R89" s="788">
        <v>1.9000000000000909</v>
      </c>
      <c r="S89" s="963">
        <v>153.71866170799996</v>
      </c>
      <c r="T89" s="964">
        <v>117.60510500561101</v>
      </c>
      <c r="U89" s="788">
        <v>39.201701668537012</v>
      </c>
      <c r="V89" s="788">
        <v>0</v>
      </c>
      <c r="W89" s="788">
        <v>0</v>
      </c>
      <c r="X89" s="965">
        <v>0</v>
      </c>
      <c r="Y89" s="964">
        <v>0</v>
      </c>
      <c r="Z89" s="788">
        <v>0</v>
      </c>
      <c r="AA89" s="788">
        <v>0</v>
      </c>
      <c r="AB89" s="788">
        <v>0</v>
      </c>
      <c r="AC89" s="965">
        <v>0</v>
      </c>
      <c r="AD89" s="976">
        <v>0.45999999999999996</v>
      </c>
      <c r="AE89" s="977">
        <v>1.46666666</v>
      </c>
      <c r="AF89" s="978">
        <v>0.1</v>
      </c>
      <c r="AG89" s="979">
        <v>5.3292999999999999</v>
      </c>
      <c r="AH89" s="973">
        <v>0.20357520395261858</v>
      </c>
      <c r="AI89" s="965">
        <v>0</v>
      </c>
      <c r="AJ89" s="972">
        <v>13.670999999999999</v>
      </c>
      <c r="AK89" s="973">
        <v>115.52701599999999</v>
      </c>
      <c r="AL89" s="974">
        <v>4.0462718036368033</v>
      </c>
      <c r="AM89" s="974">
        <v>0</v>
      </c>
      <c r="AN89" s="975">
        <v>0</v>
      </c>
      <c r="AO89" s="974">
        <v>0</v>
      </c>
      <c r="AP89" s="961">
        <v>20.471223669995769</v>
      </c>
      <c r="AQ89" s="141"/>
      <c r="AR89" s="141"/>
      <c r="AS89" s="910">
        <v>1000</v>
      </c>
      <c r="AT89" s="909">
        <v>12</v>
      </c>
      <c r="AU89" s="909" t="s">
        <v>1539</v>
      </c>
      <c r="AV89" s="911" t="s">
        <v>1541</v>
      </c>
    </row>
    <row r="90" spans="1:56">
      <c r="A90" s="788" t="s">
        <v>1321</v>
      </c>
      <c r="B90" s="788" t="s">
        <v>1322</v>
      </c>
      <c r="C90" s="788" t="s">
        <v>1513</v>
      </c>
      <c r="D90" s="788">
        <v>0.6</v>
      </c>
      <c r="E90" s="788">
        <v>0.72</v>
      </c>
      <c r="F90" s="960" t="s">
        <v>1514</v>
      </c>
      <c r="G90" s="788">
        <v>37.19</v>
      </c>
      <c r="H90" s="788">
        <v>1.9</v>
      </c>
      <c r="I90" s="788">
        <v>1.4</v>
      </c>
      <c r="J90" s="961">
        <v>2.6666665399999996</v>
      </c>
      <c r="K90" s="961">
        <v>0.3333333</v>
      </c>
      <c r="L90" s="962">
        <v>143.67736219147</v>
      </c>
      <c r="M90" s="962">
        <v>120.86749572314997</v>
      </c>
      <c r="N90" s="962">
        <v>22.809866468320024</v>
      </c>
      <c r="O90" s="962">
        <v>0</v>
      </c>
      <c r="P90" s="962">
        <v>0</v>
      </c>
      <c r="Q90" s="962">
        <v>0</v>
      </c>
      <c r="R90" s="788">
        <v>1.9000000000000909</v>
      </c>
      <c r="S90" s="963">
        <v>143.67736219147</v>
      </c>
      <c r="T90" s="964">
        <v>117.60510500561101</v>
      </c>
      <c r="U90" s="788">
        <v>31.361361334829624</v>
      </c>
      <c r="V90" s="788">
        <v>0</v>
      </c>
      <c r="W90" s="788">
        <v>0</v>
      </c>
      <c r="X90" s="965">
        <v>0</v>
      </c>
      <c r="Y90" s="964">
        <v>0</v>
      </c>
      <c r="Z90" s="788">
        <v>0</v>
      </c>
      <c r="AA90" s="788">
        <v>0</v>
      </c>
      <c r="AB90" s="788">
        <v>0</v>
      </c>
      <c r="AC90" s="965">
        <v>0</v>
      </c>
      <c r="AD90" s="976">
        <v>0.45999999999999996</v>
      </c>
      <c r="AE90" s="977">
        <v>1.46666666</v>
      </c>
      <c r="AF90" s="978">
        <v>0.1</v>
      </c>
      <c r="AG90" s="979">
        <v>5.3292999999999999</v>
      </c>
      <c r="AH90" s="973">
        <v>0.20357520395261858</v>
      </c>
      <c r="AI90" s="965">
        <v>0</v>
      </c>
      <c r="AJ90" s="972">
        <v>13.670999999999999</v>
      </c>
      <c r="AK90" s="973">
        <v>109.53290595211887</v>
      </c>
      <c r="AL90" s="974">
        <v>0</v>
      </c>
      <c r="AM90" s="974">
        <v>0</v>
      </c>
      <c r="AN90" s="975">
        <v>0</v>
      </c>
      <c r="AO90" s="974">
        <v>0</v>
      </c>
      <c r="AP90" s="961">
        <v>20.471223669995769</v>
      </c>
      <c r="AQ90" s="141"/>
      <c r="AR90" s="141"/>
      <c r="AS90" s="1912">
        <v>1200</v>
      </c>
      <c r="AT90" s="1913">
        <v>13</v>
      </c>
      <c r="AU90" s="1913" t="s">
        <v>1539</v>
      </c>
      <c r="AV90" s="911" t="s">
        <v>1540</v>
      </c>
    </row>
    <row r="91" spans="1:56">
      <c r="A91" s="788" t="s">
        <v>1322</v>
      </c>
      <c r="B91" s="788" t="s">
        <v>1542</v>
      </c>
      <c r="C91" s="788" t="s">
        <v>1513</v>
      </c>
      <c r="D91" s="788">
        <v>0.6</v>
      </c>
      <c r="E91" s="788">
        <v>0.72</v>
      </c>
      <c r="F91" s="960" t="s">
        <v>1514</v>
      </c>
      <c r="G91" s="788">
        <v>48.31</v>
      </c>
      <c r="H91" s="788">
        <v>1.93</v>
      </c>
      <c r="I91" s="788">
        <v>1.4</v>
      </c>
      <c r="J91" s="961">
        <v>2.6866665379999999</v>
      </c>
      <c r="K91" s="961">
        <v>0.3333333</v>
      </c>
      <c r="L91" s="962">
        <v>190.51692033500268</v>
      </c>
      <c r="M91" s="962">
        <v>158.45679429942001</v>
      </c>
      <c r="N91" s="962">
        <v>32.06012603558267</v>
      </c>
      <c r="O91" s="962">
        <v>0</v>
      </c>
      <c r="P91" s="962">
        <v>0</v>
      </c>
      <c r="Q91" s="962">
        <v>0</v>
      </c>
      <c r="R91" s="788">
        <v>1.9000000000000909</v>
      </c>
      <c r="S91" s="963">
        <v>190.51692033500268</v>
      </c>
      <c r="T91" s="964">
        <v>152.76963223503813</v>
      </c>
      <c r="U91" s="788">
        <v>43.793961240710956</v>
      </c>
      <c r="V91" s="788">
        <v>0</v>
      </c>
      <c r="W91" s="788">
        <v>0</v>
      </c>
      <c r="X91" s="965">
        <v>0</v>
      </c>
      <c r="Y91" s="964">
        <v>0</v>
      </c>
      <c r="Z91" s="788">
        <v>0</v>
      </c>
      <c r="AA91" s="788">
        <v>0</v>
      </c>
      <c r="AB91" s="788">
        <v>0</v>
      </c>
      <c r="AC91" s="965">
        <v>0</v>
      </c>
      <c r="AD91" s="976">
        <v>0.45999999999999996</v>
      </c>
      <c r="AE91" s="977">
        <v>1.46666666</v>
      </c>
      <c r="AF91" s="978">
        <v>0.1</v>
      </c>
      <c r="AG91" s="979">
        <v>6.9227999999999996</v>
      </c>
      <c r="AH91" s="973">
        <v>0.20357520395261858</v>
      </c>
      <c r="AI91" s="965">
        <v>0</v>
      </c>
      <c r="AJ91" s="972">
        <v>17.757999999999999</v>
      </c>
      <c r="AK91" s="973">
        <v>146.16309723946492</v>
      </c>
      <c r="AL91" s="974">
        <v>0</v>
      </c>
      <c r="AM91" s="974">
        <v>0</v>
      </c>
      <c r="AN91" s="975">
        <v>0</v>
      </c>
      <c r="AO91" s="974">
        <v>0</v>
      </c>
      <c r="AP91" s="961">
        <v>26.592236205902008</v>
      </c>
      <c r="AQ91" s="141"/>
      <c r="AR91" s="141"/>
      <c r="AS91" s="1912"/>
      <c r="AT91" s="1913"/>
      <c r="AU91" s="1913"/>
      <c r="AV91" s="911" t="s">
        <v>1541</v>
      </c>
    </row>
    <row r="92" spans="1:56">
      <c r="A92" s="788" t="s">
        <v>1323</v>
      </c>
      <c r="B92" s="788" t="s">
        <v>1543</v>
      </c>
      <c r="C92" s="788" t="s">
        <v>1513</v>
      </c>
      <c r="D92" s="788">
        <v>0.6</v>
      </c>
      <c r="E92" s="788">
        <v>0.72</v>
      </c>
      <c r="F92" s="960" t="s">
        <v>1514</v>
      </c>
      <c r="G92" s="788">
        <v>32.33</v>
      </c>
      <c r="H92" s="788">
        <v>2.0099999999999998</v>
      </c>
      <c r="I92" s="788">
        <v>1.4</v>
      </c>
      <c r="J92" s="961">
        <v>2.7399998659999998</v>
      </c>
      <c r="K92" s="961">
        <v>0.3333333</v>
      </c>
      <c r="L92" s="962">
        <v>134.5154266461189</v>
      </c>
      <c r="M92" s="962">
        <v>108.62879592641998</v>
      </c>
      <c r="N92" s="962">
        <v>25.886630719698914</v>
      </c>
      <c r="O92" s="962">
        <v>0</v>
      </c>
      <c r="P92" s="962">
        <v>0</v>
      </c>
      <c r="Q92" s="962">
        <v>0</v>
      </c>
      <c r="R92" s="788">
        <v>2.1119999999998527</v>
      </c>
      <c r="S92" s="963">
        <v>134.5154266461189</v>
      </c>
      <c r="T92" s="964">
        <v>102.23643573087938</v>
      </c>
      <c r="U92" s="788">
        <v>34.760388148498947</v>
      </c>
      <c r="V92" s="788">
        <v>0</v>
      </c>
      <c r="W92" s="788">
        <v>0</v>
      </c>
      <c r="X92" s="965">
        <v>0</v>
      </c>
      <c r="Y92" s="964">
        <v>0</v>
      </c>
      <c r="Z92" s="788">
        <v>0</v>
      </c>
      <c r="AA92" s="788">
        <v>0</v>
      </c>
      <c r="AB92" s="788">
        <v>0</v>
      </c>
      <c r="AC92" s="965">
        <v>0</v>
      </c>
      <c r="AD92" s="976">
        <v>0.45999999999999996</v>
      </c>
      <c r="AE92" s="977">
        <v>1.46666666</v>
      </c>
      <c r="AF92" s="978">
        <v>0.1</v>
      </c>
      <c r="AG92" s="979">
        <v>4.6327999999999996</v>
      </c>
      <c r="AH92" s="973">
        <v>0.20357520395261858</v>
      </c>
      <c r="AI92" s="965">
        <v>0</v>
      </c>
      <c r="AJ92" s="972">
        <v>11.884</v>
      </c>
      <c r="AK92" s="973">
        <v>100.42991199999999</v>
      </c>
      <c r="AL92" s="974">
        <v>4.4022681194164841</v>
      </c>
      <c r="AM92" s="974">
        <v>0</v>
      </c>
      <c r="AN92" s="975">
        <v>0</v>
      </c>
      <c r="AO92" s="974">
        <v>0</v>
      </c>
      <c r="AP92" s="961">
        <v>17.795972687576317</v>
      </c>
      <c r="AQ92" s="141"/>
      <c r="AR92" s="141"/>
      <c r="AS92" s="1912">
        <v>1500</v>
      </c>
      <c r="AT92" s="1913">
        <v>15</v>
      </c>
      <c r="AU92" s="1913" t="s">
        <v>1539</v>
      </c>
      <c r="AV92" s="911" t="s">
        <v>1534</v>
      </c>
    </row>
    <row r="93" spans="1:56">
      <c r="A93" s="788" t="s">
        <v>1324</v>
      </c>
      <c r="B93" s="788" t="s">
        <v>1544</v>
      </c>
      <c r="C93" s="788" t="s">
        <v>1513</v>
      </c>
      <c r="D93" s="788">
        <v>0.6</v>
      </c>
      <c r="E93" s="788">
        <v>0.72</v>
      </c>
      <c r="F93" s="960" t="s">
        <v>1514</v>
      </c>
      <c r="G93" s="788">
        <v>60</v>
      </c>
      <c r="H93" s="788">
        <v>1.9</v>
      </c>
      <c r="I93" s="788">
        <v>1.4</v>
      </c>
      <c r="J93" s="961">
        <v>2.6666665399999996</v>
      </c>
      <c r="K93" s="961">
        <v>0.3333333</v>
      </c>
      <c r="L93" s="962">
        <v>231.79999278</v>
      </c>
      <c r="M93" s="962">
        <v>194.99999309999995</v>
      </c>
      <c r="N93" s="962">
        <v>36.799999680000042</v>
      </c>
      <c r="O93" s="962">
        <v>0</v>
      </c>
      <c r="P93" s="962">
        <v>0</v>
      </c>
      <c r="Q93" s="962">
        <v>0</v>
      </c>
      <c r="R93" s="788">
        <v>1.8999999999998636</v>
      </c>
      <c r="S93" s="963">
        <v>231.79999278</v>
      </c>
      <c r="T93" s="964">
        <v>189.73665771273625</v>
      </c>
      <c r="U93" s="788">
        <v>50.5964420567297</v>
      </c>
      <c r="V93" s="788">
        <v>0</v>
      </c>
      <c r="W93" s="788">
        <v>0</v>
      </c>
      <c r="X93" s="965">
        <v>0</v>
      </c>
      <c r="Y93" s="964">
        <v>0</v>
      </c>
      <c r="Z93" s="788">
        <v>0</v>
      </c>
      <c r="AA93" s="788">
        <v>0</v>
      </c>
      <c r="AB93" s="788">
        <v>0</v>
      </c>
      <c r="AC93" s="965">
        <v>0</v>
      </c>
      <c r="AD93" s="976">
        <v>0.45999999999999996</v>
      </c>
      <c r="AE93" s="977">
        <v>1.46666666</v>
      </c>
      <c r="AF93" s="978">
        <v>0.1</v>
      </c>
      <c r="AG93" s="979">
        <v>8.5980000000000008</v>
      </c>
      <c r="AH93" s="973">
        <v>0.20357520395261858</v>
      </c>
      <c r="AI93" s="965">
        <v>0</v>
      </c>
      <c r="AJ93" s="972">
        <v>22.056000000000001</v>
      </c>
      <c r="AK93" s="973">
        <v>176.71348096604282</v>
      </c>
      <c r="AL93" s="974">
        <v>0</v>
      </c>
      <c r="AM93" s="974">
        <v>0</v>
      </c>
      <c r="AN93" s="975">
        <v>0</v>
      </c>
      <c r="AO93" s="974">
        <v>0</v>
      </c>
      <c r="AP93" s="961">
        <v>33.027024474314231</v>
      </c>
      <c r="AQ93" s="141"/>
      <c r="AR93" s="141"/>
      <c r="AS93" s="1912"/>
      <c r="AT93" s="1913"/>
      <c r="AU93" s="1913"/>
      <c r="AV93" s="911" t="s">
        <v>1545</v>
      </c>
    </row>
    <row r="94" spans="1:56">
      <c r="A94" s="788" t="s">
        <v>1325</v>
      </c>
      <c r="B94" s="788" t="s">
        <v>1326</v>
      </c>
      <c r="C94" s="788" t="s">
        <v>1513</v>
      </c>
      <c r="D94" s="788">
        <v>1</v>
      </c>
      <c r="E94" s="788">
        <v>1.2</v>
      </c>
      <c r="F94" s="960" t="s">
        <v>1514</v>
      </c>
      <c r="G94" s="788">
        <v>14.23</v>
      </c>
      <c r="H94" s="788">
        <v>2.4</v>
      </c>
      <c r="I94" s="788">
        <v>2</v>
      </c>
      <c r="J94" s="961">
        <v>3.5999998399999997</v>
      </c>
      <c r="K94" s="961">
        <v>0.3333333</v>
      </c>
      <c r="L94" s="962">
        <v>95.625597267840007</v>
      </c>
      <c r="M94" s="962">
        <v>66.169497652049998</v>
      </c>
      <c r="N94" s="962">
        <v>29.456099615790009</v>
      </c>
      <c r="O94" s="962">
        <v>0</v>
      </c>
      <c r="P94" s="962">
        <v>0</v>
      </c>
      <c r="Q94" s="962">
        <v>0</v>
      </c>
      <c r="R94" s="788">
        <v>2.5</v>
      </c>
      <c r="S94" s="963">
        <v>95.625597267840007</v>
      </c>
      <c r="T94" s="964">
        <v>44.999210654203949</v>
      </c>
      <c r="U94" s="788">
        <v>26.999526392522355</v>
      </c>
      <c r="V94" s="788">
        <v>0</v>
      </c>
      <c r="W94" s="788">
        <v>0</v>
      </c>
      <c r="X94" s="965">
        <v>0</v>
      </c>
      <c r="Y94" s="964">
        <v>0</v>
      </c>
      <c r="Z94" s="788">
        <v>0</v>
      </c>
      <c r="AA94" s="788">
        <v>0</v>
      </c>
      <c r="AB94" s="788">
        <v>0</v>
      </c>
      <c r="AC94" s="965">
        <v>0</v>
      </c>
      <c r="AD94" s="976">
        <v>0.75</v>
      </c>
      <c r="AE94" s="977">
        <v>2.0999999900000001</v>
      </c>
      <c r="AF94" s="978">
        <v>0.15</v>
      </c>
      <c r="AG94" s="979">
        <v>4.3742999999999999</v>
      </c>
      <c r="AH94" s="973">
        <v>0.56548667764616278</v>
      </c>
      <c r="AI94" s="965">
        <v>0</v>
      </c>
      <c r="AJ94" s="972">
        <v>11.59</v>
      </c>
      <c r="AK94" s="973">
        <v>55.987935</v>
      </c>
      <c r="AL94" s="974">
        <v>7.5774746691524966</v>
      </c>
      <c r="AM94" s="974">
        <v>0</v>
      </c>
      <c r="AN94" s="975">
        <v>0</v>
      </c>
      <c r="AO94" s="974">
        <v>0</v>
      </c>
      <c r="AP94" s="961">
        <v>20.468050845809792</v>
      </c>
      <c r="AQ94" s="141"/>
      <c r="AR94" s="141"/>
      <c r="AS94" s="910">
        <v>600</v>
      </c>
      <c r="AT94" s="909">
        <v>8</v>
      </c>
      <c r="AU94" s="909" t="s">
        <v>1499</v>
      </c>
      <c r="AV94" s="911" t="s">
        <v>1541</v>
      </c>
    </row>
    <row r="95" spans="1:56">
      <c r="A95" s="788" t="s">
        <v>1326</v>
      </c>
      <c r="B95" s="788" t="s">
        <v>1327</v>
      </c>
      <c r="C95" s="788" t="s">
        <v>1513</v>
      </c>
      <c r="D95" s="788">
        <v>1</v>
      </c>
      <c r="E95" s="788">
        <v>1.2</v>
      </c>
      <c r="F95" s="960" t="s">
        <v>1514</v>
      </c>
      <c r="G95" s="788">
        <v>35.74</v>
      </c>
      <c r="H95" s="788">
        <v>2.62</v>
      </c>
      <c r="I95" s="788">
        <v>2</v>
      </c>
      <c r="J95" s="961">
        <v>3.7466664920000001</v>
      </c>
      <c r="K95" s="961">
        <v>0.3333333</v>
      </c>
      <c r="L95" s="962">
        <v>269.05547715554479</v>
      </c>
      <c r="M95" s="962">
        <v>174.05379331661999</v>
      </c>
      <c r="N95" s="962">
        <v>95.001683838924805</v>
      </c>
      <c r="O95" s="962">
        <v>0</v>
      </c>
      <c r="P95" s="962">
        <v>0</v>
      </c>
      <c r="Q95" s="962">
        <v>0</v>
      </c>
      <c r="R95" s="788">
        <v>2.6999999999998181</v>
      </c>
      <c r="S95" s="963">
        <v>269.05547715554479</v>
      </c>
      <c r="T95" s="964">
        <v>113.01980244421989</v>
      </c>
      <c r="U95" s="788">
        <v>84.388119158350861</v>
      </c>
      <c r="V95" s="788">
        <v>0</v>
      </c>
      <c r="W95" s="788">
        <v>0</v>
      </c>
      <c r="X95" s="965">
        <v>0</v>
      </c>
      <c r="Y95" s="964">
        <v>0</v>
      </c>
      <c r="Z95" s="788">
        <v>0</v>
      </c>
      <c r="AA95" s="788">
        <v>0</v>
      </c>
      <c r="AB95" s="788">
        <v>0</v>
      </c>
      <c r="AC95" s="965">
        <v>0</v>
      </c>
      <c r="AD95" s="976">
        <v>0.75</v>
      </c>
      <c r="AE95" s="977">
        <v>2.0999999900000001</v>
      </c>
      <c r="AF95" s="978">
        <v>0.15</v>
      </c>
      <c r="AG95" s="979">
        <v>10.9864</v>
      </c>
      <c r="AH95" s="973">
        <v>0.56548667764616278</v>
      </c>
      <c r="AI95" s="965">
        <v>0</v>
      </c>
      <c r="AJ95" s="972">
        <v>29.11</v>
      </c>
      <c r="AK95" s="973">
        <v>140.61903000000001</v>
      </c>
      <c r="AL95" s="974">
        <v>47.914233186669819</v>
      </c>
      <c r="AM95" s="974">
        <v>0</v>
      </c>
      <c r="AN95" s="975">
        <v>0</v>
      </c>
      <c r="AO95" s="974">
        <v>0</v>
      </c>
      <c r="AP95" s="961">
        <v>51.407387718147717</v>
      </c>
      <c r="AQ95" s="141"/>
      <c r="AR95" s="141"/>
      <c r="AS95" s="1912">
        <v>800</v>
      </c>
      <c r="AT95" s="1913">
        <v>10</v>
      </c>
      <c r="AU95" s="1913" t="s">
        <v>1499</v>
      </c>
      <c r="AV95" s="911" t="s">
        <v>1546</v>
      </c>
    </row>
    <row r="96" spans="1:56" ht="15">
      <c r="A96" s="788" t="s">
        <v>1327</v>
      </c>
      <c r="B96" s="788" t="s">
        <v>1328</v>
      </c>
      <c r="C96" s="788" t="s">
        <v>1513</v>
      </c>
      <c r="D96" s="788">
        <v>1</v>
      </c>
      <c r="E96" s="788">
        <v>1.2</v>
      </c>
      <c r="F96" s="960" t="s">
        <v>1514</v>
      </c>
      <c r="G96" s="788">
        <v>53.73</v>
      </c>
      <c r="H96" s="788">
        <v>2.62</v>
      </c>
      <c r="I96" s="788">
        <v>2</v>
      </c>
      <c r="J96" s="961">
        <v>3.7466664920000001</v>
      </c>
      <c r="K96" s="961">
        <v>0.3333333</v>
      </c>
      <c r="L96" s="962">
        <v>404.48659170585961</v>
      </c>
      <c r="M96" s="962">
        <v>261.66508995248995</v>
      </c>
      <c r="N96" s="962">
        <v>142.82150175336966</v>
      </c>
      <c r="O96" s="962">
        <v>0</v>
      </c>
      <c r="P96" s="962">
        <v>0</v>
      </c>
      <c r="Q96" s="962">
        <v>0</v>
      </c>
      <c r="R96" s="788">
        <v>2.5499999999999545</v>
      </c>
      <c r="S96" s="963">
        <v>404.48659170585961</v>
      </c>
      <c r="T96" s="964">
        <v>169.90917698175528</v>
      </c>
      <c r="U96" s="788">
        <v>126.86551881304396</v>
      </c>
      <c r="V96" s="788">
        <v>0</v>
      </c>
      <c r="W96" s="788">
        <v>0</v>
      </c>
      <c r="X96" s="965">
        <v>0</v>
      </c>
      <c r="Y96" s="964">
        <v>0</v>
      </c>
      <c r="Z96" s="788">
        <v>0</v>
      </c>
      <c r="AA96" s="788">
        <v>0</v>
      </c>
      <c r="AB96" s="788">
        <v>0</v>
      </c>
      <c r="AC96" s="965">
        <v>0</v>
      </c>
      <c r="AD96" s="976">
        <v>0.75</v>
      </c>
      <c r="AE96" s="977">
        <v>2.0999999900000001</v>
      </c>
      <c r="AF96" s="978">
        <v>0.15</v>
      </c>
      <c r="AG96" s="979">
        <v>16.5166</v>
      </c>
      <c r="AH96" s="973">
        <v>0.56548667764616278</v>
      </c>
      <c r="AI96" s="965">
        <v>0</v>
      </c>
      <c r="AJ96" s="972">
        <v>43.762999999999998</v>
      </c>
      <c r="AK96" s="973">
        <v>211.40068499999998</v>
      </c>
      <c r="AL96" s="974">
        <v>72.032225772797119</v>
      </c>
      <c r="AM96" s="974">
        <v>0</v>
      </c>
      <c r="AN96" s="975">
        <v>0</v>
      </c>
      <c r="AO96" s="974">
        <v>0</v>
      </c>
      <c r="AP96" s="961">
        <v>77.283798379856648</v>
      </c>
      <c r="AQ96" s="998"/>
      <c r="AR96" s="141"/>
      <c r="AS96" s="1912"/>
      <c r="AT96" s="1913"/>
      <c r="AU96" s="1913"/>
      <c r="AV96" s="911" t="s">
        <v>1534</v>
      </c>
      <c r="AY96" s="849"/>
      <c r="AZ96" s="849"/>
    </row>
    <row r="97" spans="1:48">
      <c r="A97" s="788" t="s">
        <v>1328</v>
      </c>
      <c r="B97" s="788" t="s">
        <v>1329</v>
      </c>
      <c r="C97" s="788" t="s">
        <v>1513</v>
      </c>
      <c r="D97" s="788">
        <v>1.2</v>
      </c>
      <c r="E97" s="788">
        <v>1.44</v>
      </c>
      <c r="F97" s="960" t="s">
        <v>1514</v>
      </c>
      <c r="G97" s="788">
        <v>55.41</v>
      </c>
      <c r="H97" s="788">
        <v>2.63</v>
      </c>
      <c r="I97" s="788">
        <v>2.2000000000000002</v>
      </c>
      <c r="J97" s="961">
        <v>3.9533331580000004</v>
      </c>
      <c r="K97" s="961">
        <v>0.3333333</v>
      </c>
      <c r="L97" s="962">
        <v>448.3573902244857</v>
      </c>
      <c r="M97" s="962">
        <v>287.02378958292002</v>
      </c>
      <c r="N97" s="962">
        <v>161.33360064156568</v>
      </c>
      <c r="O97" s="962">
        <v>0</v>
      </c>
      <c r="P97" s="962">
        <v>0</v>
      </c>
      <c r="Q97" s="962">
        <v>0</v>
      </c>
      <c r="R97" s="788">
        <v>2.5</v>
      </c>
      <c r="S97" s="963">
        <v>448.3573902244857</v>
      </c>
      <c r="T97" s="964">
        <v>175.22180339771191</v>
      </c>
      <c r="U97" s="788">
        <v>132.00042522627629</v>
      </c>
      <c r="V97" s="788">
        <v>0</v>
      </c>
      <c r="W97" s="788">
        <v>0</v>
      </c>
      <c r="X97" s="965">
        <v>0</v>
      </c>
      <c r="Y97" s="964">
        <v>0</v>
      </c>
      <c r="Z97" s="788">
        <v>0</v>
      </c>
      <c r="AA97" s="788">
        <v>0</v>
      </c>
      <c r="AB97" s="788">
        <v>0</v>
      </c>
      <c r="AC97" s="965">
        <v>0</v>
      </c>
      <c r="AD97" s="976">
        <v>0.87</v>
      </c>
      <c r="AE97" s="977">
        <v>2.2999999900000003</v>
      </c>
      <c r="AF97" s="978">
        <v>0.15</v>
      </c>
      <c r="AG97" s="979">
        <v>18.6953</v>
      </c>
      <c r="AH97" s="973">
        <v>0.81430081581047431</v>
      </c>
      <c r="AI97" s="965">
        <v>0</v>
      </c>
      <c r="AJ97" s="972">
        <v>56.207000000000001</v>
      </c>
      <c r="AK97" s="973">
        <v>227.49129599999998</v>
      </c>
      <c r="AL97" s="974">
        <v>55.705517598899959</v>
      </c>
      <c r="AM97" s="974">
        <v>0</v>
      </c>
      <c r="AN97" s="975">
        <v>0</v>
      </c>
      <c r="AO97" s="974">
        <v>0</v>
      </c>
      <c r="AP97" s="961">
        <v>108.93611640811676</v>
      </c>
      <c r="AS97" s="910">
        <v>1000</v>
      </c>
      <c r="AT97" s="909">
        <v>12</v>
      </c>
      <c r="AU97" s="909" t="s">
        <v>1499</v>
      </c>
      <c r="AV97" s="911" t="s">
        <v>1540</v>
      </c>
    </row>
    <row r="98" spans="1:48">
      <c r="A98" s="788" t="s">
        <v>1329</v>
      </c>
      <c r="B98" s="788" t="s">
        <v>1330</v>
      </c>
      <c r="C98" s="788" t="s">
        <v>1513</v>
      </c>
      <c r="D98" s="788">
        <v>1.2</v>
      </c>
      <c r="E98" s="788">
        <v>1.44</v>
      </c>
      <c r="F98" s="960" t="s">
        <v>1514</v>
      </c>
      <c r="G98" s="788">
        <v>57.47</v>
      </c>
      <c r="H98" s="788">
        <v>2.5</v>
      </c>
      <c r="I98" s="788">
        <v>2.2000000000000002</v>
      </c>
      <c r="J98" s="961">
        <v>3.8666665</v>
      </c>
      <c r="K98" s="961">
        <v>0.3333333</v>
      </c>
      <c r="L98" s="962">
        <v>435.81415469375003</v>
      </c>
      <c r="M98" s="962">
        <v>290.22348994275001</v>
      </c>
      <c r="N98" s="962">
        <v>145.59066475100002</v>
      </c>
      <c r="O98" s="962">
        <v>0</v>
      </c>
      <c r="P98" s="962">
        <v>0</v>
      </c>
      <c r="Q98" s="962">
        <v>0</v>
      </c>
      <c r="R98" s="788">
        <v>2.5</v>
      </c>
      <c r="S98" s="963">
        <v>435.81415469375003</v>
      </c>
      <c r="T98" s="964">
        <v>181.73609531251586</v>
      </c>
      <c r="U98" s="788">
        <v>121.15739687501062</v>
      </c>
      <c r="V98" s="788">
        <v>0</v>
      </c>
      <c r="W98" s="788">
        <v>0</v>
      </c>
      <c r="X98" s="965">
        <v>0</v>
      </c>
      <c r="Y98" s="964">
        <v>0</v>
      </c>
      <c r="Z98" s="788">
        <v>0</v>
      </c>
      <c r="AA98" s="788">
        <v>0</v>
      </c>
      <c r="AB98" s="788">
        <v>0</v>
      </c>
      <c r="AC98" s="965">
        <v>0</v>
      </c>
      <c r="AD98" s="976">
        <v>0.87</v>
      </c>
      <c r="AE98" s="977">
        <v>2.2999999900000003</v>
      </c>
      <c r="AF98" s="978">
        <v>0.15</v>
      </c>
      <c r="AG98" s="979">
        <v>19.3903</v>
      </c>
      <c r="AH98" s="973">
        <v>0.81430081581047431</v>
      </c>
      <c r="AI98" s="965">
        <v>0</v>
      </c>
      <c r="AJ98" s="972">
        <v>58.296999999999997</v>
      </c>
      <c r="AK98" s="973">
        <v>235.94883199999998</v>
      </c>
      <c r="AL98" s="974">
        <v>28.564504453858078</v>
      </c>
      <c r="AM98" s="974">
        <v>0</v>
      </c>
      <c r="AN98" s="975">
        <v>0</v>
      </c>
      <c r="AO98" s="974">
        <v>0</v>
      </c>
      <c r="AP98" s="961">
        <v>112.98603576925591</v>
      </c>
      <c r="AS98" s="910"/>
      <c r="AT98" s="909"/>
      <c r="AU98" s="909"/>
      <c r="AV98" s="911" t="s">
        <v>1541</v>
      </c>
    </row>
    <row r="99" spans="1:48">
      <c r="A99" s="788" t="s">
        <v>1330</v>
      </c>
      <c r="B99" s="788" t="s">
        <v>1331</v>
      </c>
      <c r="C99" s="788" t="s">
        <v>1513</v>
      </c>
      <c r="D99" s="788">
        <v>1.2</v>
      </c>
      <c r="E99" s="788">
        <v>1.44</v>
      </c>
      <c r="F99" s="960" t="s">
        <v>1514</v>
      </c>
      <c r="G99" s="788">
        <v>34.1</v>
      </c>
      <c r="H99" s="788">
        <v>2.65</v>
      </c>
      <c r="I99" s="788">
        <v>2.2000000000000002</v>
      </c>
      <c r="J99" s="961">
        <v>3.9666664900000002</v>
      </c>
      <c r="K99" s="961">
        <v>0.3333333</v>
      </c>
      <c r="L99" s="962">
        <v>278.625408684425</v>
      </c>
      <c r="M99" s="962">
        <v>177.31999352100001</v>
      </c>
      <c r="N99" s="962">
        <v>101.30541516342498</v>
      </c>
      <c r="O99" s="962">
        <v>0</v>
      </c>
      <c r="P99" s="962">
        <v>0</v>
      </c>
      <c r="Q99" s="962">
        <v>0</v>
      </c>
      <c r="R99" s="788">
        <v>2.5499999999999545</v>
      </c>
      <c r="S99" s="963">
        <v>278.625408684425</v>
      </c>
      <c r="T99" s="964">
        <v>107.8336671334051</v>
      </c>
      <c r="U99" s="788">
        <v>82.672478135610561</v>
      </c>
      <c r="V99" s="788">
        <v>0</v>
      </c>
      <c r="W99" s="788">
        <v>0</v>
      </c>
      <c r="X99" s="965">
        <v>0</v>
      </c>
      <c r="Y99" s="964">
        <v>0</v>
      </c>
      <c r="Z99" s="788">
        <v>0</v>
      </c>
      <c r="AA99" s="788">
        <v>0</v>
      </c>
      <c r="AB99" s="788">
        <v>0</v>
      </c>
      <c r="AC99" s="965">
        <v>0</v>
      </c>
      <c r="AD99" s="976">
        <v>0.87</v>
      </c>
      <c r="AE99" s="977">
        <v>2.2999999900000003</v>
      </c>
      <c r="AF99" s="978">
        <v>0.15</v>
      </c>
      <c r="AG99" s="979">
        <v>11.5053</v>
      </c>
      <c r="AH99" s="973">
        <v>0.81430081581047431</v>
      </c>
      <c r="AI99" s="965">
        <v>0</v>
      </c>
      <c r="AJ99" s="972">
        <v>34.591000000000001</v>
      </c>
      <c r="AK99" s="973">
        <v>140.00095999999999</v>
      </c>
      <c r="AL99" s="974">
        <v>36.982585068967978</v>
      </c>
      <c r="AM99" s="974">
        <v>0</v>
      </c>
      <c r="AN99" s="975">
        <v>0</v>
      </c>
      <c r="AO99" s="974">
        <v>0</v>
      </c>
      <c r="AP99" s="961">
        <v>67.040615638274346</v>
      </c>
      <c r="AS99" s="910">
        <v>1200</v>
      </c>
      <c r="AT99" s="909">
        <v>15</v>
      </c>
      <c r="AU99" s="909" t="s">
        <v>1499</v>
      </c>
      <c r="AV99" s="911" t="s">
        <v>1532</v>
      </c>
    </row>
    <row r="100" spans="1:48">
      <c r="A100" s="788" t="s">
        <v>1331</v>
      </c>
      <c r="B100" s="788" t="s">
        <v>1332</v>
      </c>
      <c r="C100" s="788" t="s">
        <v>1513</v>
      </c>
      <c r="D100" s="788">
        <v>1.2</v>
      </c>
      <c r="E100" s="788">
        <v>1.44</v>
      </c>
      <c r="F100" s="960" t="s">
        <v>1514</v>
      </c>
      <c r="G100" s="788">
        <v>34.1</v>
      </c>
      <c r="H100" s="788">
        <v>2.52</v>
      </c>
      <c r="I100" s="788">
        <v>2.2000000000000002</v>
      </c>
      <c r="J100" s="961">
        <v>3.8799998320000002</v>
      </c>
      <c r="K100" s="961">
        <v>0.3333333</v>
      </c>
      <c r="L100" s="962">
        <v>261.233272781712</v>
      </c>
      <c r="M100" s="962">
        <v>172.88699396429999</v>
      </c>
      <c r="N100" s="962">
        <v>88.346278817412013</v>
      </c>
      <c r="O100" s="962">
        <v>0</v>
      </c>
      <c r="P100" s="962">
        <v>0</v>
      </c>
      <c r="Q100" s="962">
        <v>0</v>
      </c>
      <c r="R100" s="788">
        <v>2.5</v>
      </c>
      <c r="S100" s="963">
        <v>261.233272781712</v>
      </c>
      <c r="T100" s="964">
        <v>107.8336671334051</v>
      </c>
      <c r="U100" s="788">
        <v>73.326893650715505</v>
      </c>
      <c r="V100" s="788">
        <v>0</v>
      </c>
      <c r="W100" s="788">
        <v>0</v>
      </c>
      <c r="X100" s="965">
        <v>0</v>
      </c>
      <c r="Y100" s="964">
        <v>0</v>
      </c>
      <c r="Z100" s="788">
        <v>0</v>
      </c>
      <c r="AA100" s="788">
        <v>0</v>
      </c>
      <c r="AB100" s="788">
        <v>0</v>
      </c>
      <c r="AC100" s="965">
        <v>0</v>
      </c>
      <c r="AD100" s="976">
        <v>0.87</v>
      </c>
      <c r="AE100" s="977">
        <v>2.2999999900000003</v>
      </c>
      <c r="AF100" s="978">
        <v>0.15</v>
      </c>
      <c r="AG100" s="979">
        <v>11.5053</v>
      </c>
      <c r="AH100" s="973">
        <v>0.81430081581047431</v>
      </c>
      <c r="AI100" s="965">
        <v>0</v>
      </c>
      <c r="AJ100" s="972">
        <v>34.591000000000001</v>
      </c>
      <c r="AK100" s="973">
        <v>140.00095999999999</v>
      </c>
      <c r="AL100" s="974">
        <v>19.590449166254992</v>
      </c>
      <c r="AM100" s="974">
        <v>0</v>
      </c>
      <c r="AN100" s="975">
        <v>0</v>
      </c>
      <c r="AO100" s="974">
        <v>0</v>
      </c>
      <c r="AP100" s="961">
        <v>67.040615638274346</v>
      </c>
      <c r="AS100" s="910"/>
      <c r="AT100" s="909"/>
      <c r="AU100" s="909"/>
      <c r="AV100" s="911" t="s">
        <v>1545</v>
      </c>
    </row>
    <row r="101" spans="1:48">
      <c r="A101" s="788" t="s">
        <v>1332</v>
      </c>
      <c r="B101" s="788" t="s">
        <v>1333</v>
      </c>
      <c r="C101" s="788" t="s">
        <v>1513</v>
      </c>
      <c r="D101" s="788">
        <v>1.2</v>
      </c>
      <c r="E101" s="788">
        <v>1.44</v>
      </c>
      <c r="F101" s="960" t="s">
        <v>1514</v>
      </c>
      <c r="G101" s="788">
        <v>13.61</v>
      </c>
      <c r="H101" s="788">
        <v>2.52</v>
      </c>
      <c r="I101" s="788">
        <v>2.2000000000000002</v>
      </c>
      <c r="J101" s="961">
        <v>3.8799998320000002</v>
      </c>
      <c r="K101" s="961">
        <v>0.3333333</v>
      </c>
      <c r="L101" s="962">
        <v>104.2634851190352</v>
      </c>
      <c r="M101" s="962">
        <v>69.00269759103</v>
      </c>
      <c r="N101" s="962">
        <v>35.260787528005196</v>
      </c>
      <c r="O101" s="962">
        <v>0</v>
      </c>
      <c r="P101" s="962">
        <v>0</v>
      </c>
      <c r="Q101" s="962">
        <v>0</v>
      </c>
      <c r="R101" s="788">
        <v>2.5</v>
      </c>
      <c r="S101" s="963">
        <v>104.2634851190352</v>
      </c>
      <c r="T101" s="964">
        <v>43.038598524505666</v>
      </c>
      <c r="U101" s="788">
        <v>29.266246996663874</v>
      </c>
      <c r="V101" s="788">
        <v>0</v>
      </c>
      <c r="W101" s="788">
        <v>0</v>
      </c>
      <c r="X101" s="965">
        <v>0</v>
      </c>
      <c r="Y101" s="964">
        <v>0</v>
      </c>
      <c r="Z101" s="788">
        <v>0</v>
      </c>
      <c r="AA101" s="788">
        <v>0</v>
      </c>
      <c r="AB101" s="788">
        <v>0</v>
      </c>
      <c r="AC101" s="965">
        <v>0</v>
      </c>
      <c r="AD101" s="976">
        <v>0.87</v>
      </c>
      <c r="AE101" s="977">
        <v>2.2999999900000003</v>
      </c>
      <c r="AF101" s="978">
        <v>0.15</v>
      </c>
      <c r="AG101" s="979">
        <v>4.5919999999999996</v>
      </c>
      <c r="AH101" s="973">
        <v>0.81430081581047431</v>
      </c>
      <c r="AI101" s="965">
        <v>0</v>
      </c>
      <c r="AJ101" s="972">
        <v>13.805</v>
      </c>
      <c r="AK101" s="973">
        <v>55.877215999999997</v>
      </c>
      <c r="AL101" s="974">
        <v>7.8189446672354963</v>
      </c>
      <c r="AM101" s="974">
        <v>0</v>
      </c>
      <c r="AN101" s="975">
        <v>0</v>
      </c>
      <c r="AO101" s="974">
        <v>0</v>
      </c>
      <c r="AP101" s="961">
        <v>26.757268206361108</v>
      </c>
      <c r="AS101" s="910">
        <v>1500</v>
      </c>
      <c r="AT101" s="909">
        <v>15</v>
      </c>
      <c r="AU101" s="909" t="s">
        <v>1499</v>
      </c>
      <c r="AV101" s="911" t="s">
        <v>1547</v>
      </c>
    </row>
    <row r="102" spans="1:48" ht="13.5" thickBot="1">
      <c r="A102" s="788" t="s">
        <v>1333</v>
      </c>
      <c r="B102" s="788" t="s">
        <v>1334</v>
      </c>
      <c r="C102" s="788" t="s">
        <v>1513</v>
      </c>
      <c r="D102" s="788">
        <v>1.2</v>
      </c>
      <c r="E102" s="788">
        <v>1.44</v>
      </c>
      <c r="F102" s="960" t="s">
        <v>1514</v>
      </c>
      <c r="G102" s="788">
        <v>50.56</v>
      </c>
      <c r="H102" s="788">
        <v>2.5499999999999998</v>
      </c>
      <c r="I102" s="788">
        <v>2.2000000000000002</v>
      </c>
      <c r="J102" s="961">
        <v>3.8999998300000001</v>
      </c>
      <c r="K102" s="961">
        <v>0.3333333</v>
      </c>
      <c r="L102" s="962">
        <v>393.23038904111996</v>
      </c>
      <c r="M102" s="962">
        <v>257.85599089920004</v>
      </c>
      <c r="N102" s="962">
        <v>135.37439814191993</v>
      </c>
      <c r="O102" s="962">
        <v>0</v>
      </c>
      <c r="P102" s="962">
        <v>0</v>
      </c>
      <c r="Q102" s="962">
        <v>0</v>
      </c>
      <c r="R102" s="788">
        <v>2.5</v>
      </c>
      <c r="S102" s="963">
        <v>393.23038904111996</v>
      </c>
      <c r="T102" s="964">
        <v>159.88475689926574</v>
      </c>
      <c r="U102" s="788">
        <v>111.91932982948603</v>
      </c>
      <c r="V102" s="788">
        <v>0</v>
      </c>
      <c r="W102" s="788">
        <v>0</v>
      </c>
      <c r="X102" s="965">
        <v>0</v>
      </c>
      <c r="Y102" s="964">
        <v>0</v>
      </c>
      <c r="Z102" s="788">
        <v>0</v>
      </c>
      <c r="AA102" s="788">
        <v>0</v>
      </c>
      <c r="AB102" s="788">
        <v>0</v>
      </c>
      <c r="AC102" s="965">
        <v>0</v>
      </c>
      <c r="AD102" s="976">
        <v>0.87</v>
      </c>
      <c r="AE102" s="977">
        <v>2.2999999900000003</v>
      </c>
      <c r="AF102" s="978">
        <v>0.15</v>
      </c>
      <c r="AG102" s="979">
        <v>17.058900000000001</v>
      </c>
      <c r="AH102" s="973">
        <v>0.81430081581047431</v>
      </c>
      <c r="AI102" s="965">
        <v>0</v>
      </c>
      <c r="AJ102" s="972">
        <v>51.287999999999997</v>
      </c>
      <c r="AK102" s="973">
        <v>207.57913600000001</v>
      </c>
      <c r="AL102" s="974">
        <v>34.947070507468752</v>
      </c>
      <c r="AM102" s="974">
        <v>0</v>
      </c>
      <c r="AN102" s="975">
        <v>0</v>
      </c>
      <c r="AO102" s="974">
        <v>0</v>
      </c>
      <c r="AP102" s="961">
        <v>99.400998494755157</v>
      </c>
      <c r="AS102" s="850"/>
      <c r="AT102" s="851"/>
      <c r="AU102" s="851"/>
      <c r="AV102" s="852" t="s">
        <v>1548</v>
      </c>
    </row>
    <row r="103" spans="1:48">
      <c r="A103" s="788" t="s">
        <v>1334</v>
      </c>
      <c r="B103" s="788" t="s">
        <v>1335</v>
      </c>
      <c r="C103" s="788" t="s">
        <v>1513</v>
      </c>
      <c r="D103" s="788">
        <v>1.2</v>
      </c>
      <c r="E103" s="788">
        <v>1.44</v>
      </c>
      <c r="F103" s="960" t="s">
        <v>1514</v>
      </c>
      <c r="G103" s="788">
        <v>47.88</v>
      </c>
      <c r="H103" s="788">
        <v>2.5</v>
      </c>
      <c r="I103" s="788">
        <v>2.2000000000000002</v>
      </c>
      <c r="J103" s="961">
        <v>3.8666665</v>
      </c>
      <c r="K103" s="961">
        <v>0.3333333</v>
      </c>
      <c r="L103" s="962">
        <v>363.08999002500002</v>
      </c>
      <c r="M103" s="962">
        <v>241.79399162100003</v>
      </c>
      <c r="N103" s="962">
        <v>121.29599840399999</v>
      </c>
      <c r="O103" s="962">
        <v>0</v>
      </c>
      <c r="P103" s="962">
        <v>0</v>
      </c>
      <c r="Q103" s="962">
        <v>0</v>
      </c>
      <c r="R103" s="788">
        <v>2.5</v>
      </c>
      <c r="S103" s="963">
        <v>363.08999002500002</v>
      </c>
      <c r="T103" s="964">
        <v>151.40985285476353</v>
      </c>
      <c r="U103" s="788">
        <v>100.93990190317572</v>
      </c>
      <c r="V103" s="788">
        <v>0</v>
      </c>
      <c r="W103" s="788">
        <v>0</v>
      </c>
      <c r="X103" s="965">
        <v>0</v>
      </c>
      <c r="Y103" s="964">
        <v>0</v>
      </c>
      <c r="Z103" s="788">
        <v>0</v>
      </c>
      <c r="AA103" s="788">
        <v>0</v>
      </c>
      <c r="AB103" s="788">
        <v>0</v>
      </c>
      <c r="AC103" s="965">
        <v>0</v>
      </c>
      <c r="AD103" s="976">
        <v>0.87</v>
      </c>
      <c r="AE103" s="977">
        <v>2.2999999900000003</v>
      </c>
      <c r="AF103" s="978">
        <v>0.15</v>
      </c>
      <c r="AG103" s="979">
        <v>16.154699999999998</v>
      </c>
      <c r="AH103" s="973">
        <v>0.81430081581047431</v>
      </c>
      <c r="AI103" s="965">
        <v>0</v>
      </c>
      <c r="AJ103" s="972">
        <v>48.569000000000003</v>
      </c>
      <c r="AK103" s="973">
        <v>196.57612800000001</v>
      </c>
      <c r="AL103" s="974">
        <v>23.797954989572382</v>
      </c>
      <c r="AM103" s="974">
        <v>0</v>
      </c>
      <c r="AN103" s="975">
        <v>0</v>
      </c>
      <c r="AO103" s="974">
        <v>0</v>
      </c>
      <c r="AP103" s="961">
        <v>94.132146122011022</v>
      </c>
    </row>
    <row r="104" spans="1:48">
      <c r="A104" s="788" t="s">
        <v>1335</v>
      </c>
      <c r="B104" s="788" t="s">
        <v>1336</v>
      </c>
      <c r="C104" s="788" t="s">
        <v>1513</v>
      </c>
      <c r="D104" s="788">
        <v>1.2</v>
      </c>
      <c r="E104" s="788">
        <v>1.44</v>
      </c>
      <c r="F104" s="960" t="s">
        <v>1514</v>
      </c>
      <c r="G104" s="788">
        <v>11.26</v>
      </c>
      <c r="H104" s="788">
        <v>2.72</v>
      </c>
      <c r="I104" s="788">
        <v>2.2000000000000002</v>
      </c>
      <c r="J104" s="961">
        <v>4.0133331520000004</v>
      </c>
      <c r="K104" s="961">
        <v>0.3333333</v>
      </c>
      <c r="L104" s="962">
        <v>95.148498556467217</v>
      </c>
      <c r="M104" s="962">
        <v>59.340197781779999</v>
      </c>
      <c r="N104" s="962">
        <v>35.808300774687218</v>
      </c>
      <c r="O104" s="962">
        <v>0</v>
      </c>
      <c r="P104" s="962">
        <v>0</v>
      </c>
      <c r="Q104" s="962">
        <v>0</v>
      </c>
      <c r="R104" s="788">
        <v>2.7999999999999545</v>
      </c>
      <c r="S104" s="963">
        <v>95.148498556467217</v>
      </c>
      <c r="T104" s="964">
        <v>35.607246097423499</v>
      </c>
      <c r="U104" s="788">
        <v>28.960560159237787</v>
      </c>
      <c r="V104" s="788">
        <v>0</v>
      </c>
      <c r="W104" s="788">
        <v>0</v>
      </c>
      <c r="X104" s="965">
        <v>0</v>
      </c>
      <c r="Y104" s="964">
        <v>0</v>
      </c>
      <c r="Z104" s="788">
        <v>0</v>
      </c>
      <c r="AA104" s="788">
        <v>0</v>
      </c>
      <c r="AB104" s="788">
        <v>0</v>
      </c>
      <c r="AC104" s="965">
        <v>0</v>
      </c>
      <c r="AD104" s="976">
        <v>0.87</v>
      </c>
      <c r="AE104" s="977">
        <v>2.2999999900000003</v>
      </c>
      <c r="AF104" s="978">
        <v>0.15</v>
      </c>
      <c r="AG104" s="979">
        <v>3.7991000000000001</v>
      </c>
      <c r="AH104" s="973">
        <v>0.81430081581047431</v>
      </c>
      <c r="AI104" s="965">
        <v>0</v>
      </c>
      <c r="AJ104" s="972">
        <v>11.422000000000001</v>
      </c>
      <c r="AK104" s="973">
        <v>46.229056</v>
      </c>
      <c r="AL104" s="974">
        <v>15.356762664677007</v>
      </c>
      <c r="AM104" s="974">
        <v>0</v>
      </c>
      <c r="AN104" s="975">
        <v>0</v>
      </c>
      <c r="AO104" s="974">
        <v>0</v>
      </c>
      <c r="AP104" s="961">
        <v>22.137154372051882</v>
      </c>
    </row>
    <row r="105" spans="1:48">
      <c r="A105" s="788" t="s">
        <v>1336</v>
      </c>
      <c r="B105" s="788" t="s">
        <v>1337</v>
      </c>
      <c r="C105" s="788" t="s">
        <v>1513</v>
      </c>
      <c r="D105" s="788">
        <v>1.2</v>
      </c>
      <c r="E105" s="788">
        <v>1.44</v>
      </c>
      <c r="F105" s="960" t="s">
        <v>1514</v>
      </c>
      <c r="G105" s="788">
        <v>37.94</v>
      </c>
      <c r="H105" s="788">
        <v>2.78</v>
      </c>
      <c r="I105" s="788">
        <v>2.2000000000000002</v>
      </c>
      <c r="J105" s="961">
        <v>4.0533331480000001</v>
      </c>
      <c r="K105" s="961">
        <v>0.3333333</v>
      </c>
      <c r="L105" s="962">
        <v>329.77952889281676</v>
      </c>
      <c r="M105" s="962">
        <v>202.22019229817997</v>
      </c>
      <c r="N105" s="962">
        <v>127.55933659463679</v>
      </c>
      <c r="O105" s="962">
        <v>0</v>
      </c>
      <c r="P105" s="962">
        <v>0</v>
      </c>
      <c r="Q105" s="962">
        <v>0</v>
      </c>
      <c r="R105" s="788">
        <v>2.7000000000000455</v>
      </c>
      <c r="S105" s="963">
        <v>329.77952889281676</v>
      </c>
      <c r="T105" s="964">
        <v>119.97681322702022</v>
      </c>
      <c r="U105" s="788">
        <v>102.38021395372388</v>
      </c>
      <c r="V105" s="788">
        <v>0</v>
      </c>
      <c r="W105" s="788">
        <v>0</v>
      </c>
      <c r="X105" s="965">
        <v>0</v>
      </c>
      <c r="Y105" s="964">
        <v>0</v>
      </c>
      <c r="Z105" s="788">
        <v>0</v>
      </c>
      <c r="AA105" s="788">
        <v>0</v>
      </c>
      <c r="AB105" s="788">
        <v>0</v>
      </c>
      <c r="AC105" s="965">
        <v>0</v>
      </c>
      <c r="AD105" s="976">
        <v>0.87</v>
      </c>
      <c r="AE105" s="977">
        <v>2.2999999900000003</v>
      </c>
      <c r="AF105" s="978">
        <v>0.15</v>
      </c>
      <c r="AG105" s="979">
        <v>12.8009</v>
      </c>
      <c r="AH105" s="973">
        <v>0.81430081581047431</v>
      </c>
      <c r="AI105" s="965">
        <v>0</v>
      </c>
      <c r="AJ105" s="972">
        <v>38.485999999999997</v>
      </c>
      <c r="AK105" s="973">
        <v>155.76646399999998</v>
      </c>
      <c r="AL105" s="974">
        <v>60.925313996322956</v>
      </c>
      <c r="AM105" s="974">
        <v>0</v>
      </c>
      <c r="AN105" s="975">
        <v>0</v>
      </c>
      <c r="AO105" s="974">
        <v>0</v>
      </c>
      <c r="AP105" s="961">
        <v>74.590045903698794</v>
      </c>
    </row>
    <row r="106" spans="1:48">
      <c r="A106" s="788" t="s">
        <v>1337</v>
      </c>
      <c r="B106" s="788" t="s">
        <v>1338</v>
      </c>
      <c r="C106" s="788" t="s">
        <v>1513</v>
      </c>
      <c r="D106" s="788">
        <v>1.2</v>
      </c>
      <c r="E106" s="788">
        <v>1.44</v>
      </c>
      <c r="F106" s="960" t="s">
        <v>1514</v>
      </c>
      <c r="G106" s="788">
        <v>10.79</v>
      </c>
      <c r="H106" s="788">
        <v>2.68</v>
      </c>
      <c r="I106" s="788">
        <v>2.2000000000000002</v>
      </c>
      <c r="J106" s="961">
        <v>3.986666488</v>
      </c>
      <c r="K106" s="961">
        <v>0.3333333</v>
      </c>
      <c r="L106" s="962">
        <v>89.450536083396813</v>
      </c>
      <c r="M106" s="962">
        <v>56.431697917530002</v>
      </c>
      <c r="N106" s="962">
        <v>33.018838165866811</v>
      </c>
      <c r="O106" s="962">
        <v>0</v>
      </c>
      <c r="P106" s="962">
        <v>0</v>
      </c>
      <c r="Q106" s="962">
        <v>0</v>
      </c>
      <c r="R106" s="788">
        <v>2.6500000000000909</v>
      </c>
      <c r="S106" s="963">
        <v>89.450536083396813</v>
      </c>
      <c r="T106" s="964">
        <v>34.120975612007065</v>
      </c>
      <c r="U106" s="788">
        <v>26.841834148112227</v>
      </c>
      <c r="V106" s="788">
        <v>0</v>
      </c>
      <c r="W106" s="788">
        <v>0</v>
      </c>
      <c r="X106" s="965">
        <v>0</v>
      </c>
      <c r="Y106" s="964">
        <v>0</v>
      </c>
      <c r="Z106" s="788">
        <v>0</v>
      </c>
      <c r="AA106" s="788">
        <v>0</v>
      </c>
      <c r="AB106" s="788">
        <v>0</v>
      </c>
      <c r="AC106" s="965">
        <v>0</v>
      </c>
      <c r="AD106" s="976">
        <v>0.87</v>
      </c>
      <c r="AE106" s="977">
        <v>2.2999999900000003</v>
      </c>
      <c r="AF106" s="978">
        <v>0.15</v>
      </c>
      <c r="AG106" s="979">
        <v>3.6404999999999998</v>
      </c>
      <c r="AH106" s="973">
        <v>0.81430081581047431</v>
      </c>
      <c r="AI106" s="965">
        <v>0</v>
      </c>
      <c r="AJ106" s="972">
        <v>10.945</v>
      </c>
      <c r="AK106" s="973">
        <v>44.299423999999995</v>
      </c>
      <c r="AL106" s="974">
        <v>12.989361103608502</v>
      </c>
      <c r="AM106" s="974">
        <v>0</v>
      </c>
      <c r="AN106" s="975">
        <v>0</v>
      </c>
      <c r="AO106" s="974">
        <v>0</v>
      </c>
      <c r="AP106" s="961">
        <v>21.213111605190033</v>
      </c>
    </row>
    <row r="107" spans="1:48">
      <c r="A107" s="788" t="s">
        <v>1338</v>
      </c>
      <c r="B107" s="788" t="s">
        <v>1339</v>
      </c>
      <c r="C107" s="788" t="s">
        <v>1513</v>
      </c>
      <c r="D107" s="788">
        <v>1.2</v>
      </c>
      <c r="E107" s="788">
        <v>1.44</v>
      </c>
      <c r="F107" s="960" t="s">
        <v>1514</v>
      </c>
      <c r="G107" s="788">
        <v>35.82</v>
      </c>
      <c r="H107" s="788">
        <v>2.5299999999999998</v>
      </c>
      <c r="I107" s="788">
        <v>2.2000000000000002</v>
      </c>
      <c r="J107" s="961">
        <v>3.8866664980000003</v>
      </c>
      <c r="K107" s="961">
        <v>0.3333333</v>
      </c>
      <c r="L107" s="962">
        <v>275.80085835732541</v>
      </c>
      <c r="M107" s="962">
        <v>181.96559362404</v>
      </c>
      <c r="N107" s="962">
        <v>93.835264733285413</v>
      </c>
      <c r="O107" s="962">
        <v>0</v>
      </c>
      <c r="P107" s="962">
        <v>0</v>
      </c>
      <c r="Q107" s="962">
        <v>0</v>
      </c>
      <c r="R107" s="788">
        <v>2.4000000000000909</v>
      </c>
      <c r="S107" s="963">
        <v>275.80085835732541</v>
      </c>
      <c r="T107" s="964">
        <v>113.27278465450354</v>
      </c>
      <c r="U107" s="788">
        <v>77.780645462759082</v>
      </c>
      <c r="V107" s="788">
        <v>0</v>
      </c>
      <c r="W107" s="788">
        <v>0</v>
      </c>
      <c r="X107" s="965">
        <v>0</v>
      </c>
      <c r="Y107" s="964">
        <v>0</v>
      </c>
      <c r="Z107" s="788">
        <v>0</v>
      </c>
      <c r="AA107" s="788">
        <v>0</v>
      </c>
      <c r="AB107" s="788">
        <v>0</v>
      </c>
      <c r="AC107" s="965">
        <v>0</v>
      </c>
      <c r="AD107" s="976">
        <v>0.87</v>
      </c>
      <c r="AE107" s="977">
        <v>2.2999999900000003</v>
      </c>
      <c r="AF107" s="978">
        <v>0.15</v>
      </c>
      <c r="AG107" s="979">
        <v>12.085599999999999</v>
      </c>
      <c r="AH107" s="973">
        <v>0.81430081581047431</v>
      </c>
      <c r="AI107" s="965">
        <v>0</v>
      </c>
      <c r="AJ107" s="972">
        <v>36.335000000000001</v>
      </c>
      <c r="AK107" s="973">
        <v>147.062592</v>
      </c>
      <c r="AL107" s="974">
        <v>21.96959906390396</v>
      </c>
      <c r="AM107" s="974">
        <v>0</v>
      </c>
      <c r="AN107" s="975">
        <v>0</v>
      </c>
      <c r="AO107" s="974">
        <v>0</v>
      </c>
      <c r="AP107" s="961">
        <v>70.42211044466238</v>
      </c>
    </row>
    <row r="108" spans="1:48">
      <c r="A108" s="788" t="s">
        <v>1339</v>
      </c>
      <c r="B108" s="788" t="s">
        <v>1340</v>
      </c>
      <c r="C108" s="788" t="s">
        <v>1513</v>
      </c>
      <c r="D108" s="788">
        <v>1.2</v>
      </c>
      <c r="E108" s="788">
        <v>1.44</v>
      </c>
      <c r="F108" s="960" t="s">
        <v>1514</v>
      </c>
      <c r="G108" s="788">
        <v>51.68</v>
      </c>
      <c r="H108" s="788">
        <v>2.63</v>
      </c>
      <c r="I108" s="788">
        <v>2.2000000000000002</v>
      </c>
      <c r="J108" s="961">
        <v>3.9533331580000004</v>
      </c>
      <c r="K108" s="961">
        <v>0.3333333</v>
      </c>
      <c r="L108" s="962">
        <v>418.17559875115364</v>
      </c>
      <c r="M108" s="962">
        <v>267.70239028416</v>
      </c>
      <c r="N108" s="962">
        <v>150.47320846699364</v>
      </c>
      <c r="O108" s="962">
        <v>0</v>
      </c>
      <c r="P108" s="962">
        <v>0</v>
      </c>
      <c r="Q108" s="962">
        <v>0</v>
      </c>
      <c r="R108" s="788">
        <v>2.5</v>
      </c>
      <c r="S108" s="963">
        <v>418.17559875115364</v>
      </c>
      <c r="T108" s="964">
        <v>163.42650784323681</v>
      </c>
      <c r="U108" s="788">
        <v>123.11463590857173</v>
      </c>
      <c r="V108" s="788">
        <v>0</v>
      </c>
      <c r="W108" s="788">
        <v>0</v>
      </c>
      <c r="X108" s="965">
        <v>0</v>
      </c>
      <c r="Y108" s="964">
        <v>0</v>
      </c>
      <c r="Z108" s="788">
        <v>0</v>
      </c>
      <c r="AA108" s="788">
        <v>0</v>
      </c>
      <c r="AB108" s="788">
        <v>0</v>
      </c>
      <c r="AC108" s="965">
        <v>0</v>
      </c>
      <c r="AD108" s="976">
        <v>0.87</v>
      </c>
      <c r="AE108" s="977">
        <v>2.2999999900000003</v>
      </c>
      <c r="AF108" s="978">
        <v>0.15</v>
      </c>
      <c r="AG108" s="979">
        <v>17.436800000000002</v>
      </c>
      <c r="AH108" s="973">
        <v>0.81430081581047431</v>
      </c>
      <c r="AI108" s="965">
        <v>0</v>
      </c>
      <c r="AJ108" s="972">
        <v>52.423999999999999</v>
      </c>
      <c r="AK108" s="973">
        <v>212.17740799999999</v>
      </c>
      <c r="AL108" s="974">
        <v>51.955624427199965</v>
      </c>
      <c r="AM108" s="974">
        <v>0</v>
      </c>
      <c r="AN108" s="975">
        <v>0</v>
      </c>
      <c r="AO108" s="974">
        <v>0</v>
      </c>
      <c r="AP108" s="961">
        <v>101.60293232217063</v>
      </c>
    </row>
    <row r="109" spans="1:48">
      <c r="A109" s="788" t="s">
        <v>1340</v>
      </c>
      <c r="B109" s="788" t="s">
        <v>1341</v>
      </c>
      <c r="C109" s="788" t="s">
        <v>1513</v>
      </c>
      <c r="D109" s="788">
        <v>1.2</v>
      </c>
      <c r="E109" s="788">
        <v>1.44</v>
      </c>
      <c r="F109" s="960" t="s">
        <v>1514</v>
      </c>
      <c r="G109" s="788">
        <v>34.33</v>
      </c>
      <c r="H109" s="788">
        <v>2.5499999999999998</v>
      </c>
      <c r="I109" s="788">
        <v>2.2000000000000002</v>
      </c>
      <c r="J109" s="961">
        <v>3.8999998300000001</v>
      </c>
      <c r="K109" s="961">
        <v>0.3333333</v>
      </c>
      <c r="L109" s="962">
        <v>267.00156755897245</v>
      </c>
      <c r="M109" s="962">
        <v>175.08299382060002</v>
      </c>
      <c r="N109" s="962">
        <v>91.91857373837243</v>
      </c>
      <c r="O109" s="962">
        <v>0</v>
      </c>
      <c r="P109" s="962">
        <v>0</v>
      </c>
      <c r="Q109" s="962">
        <v>0</v>
      </c>
      <c r="R109" s="788">
        <v>2.5</v>
      </c>
      <c r="S109" s="963">
        <v>267.00156755897245</v>
      </c>
      <c r="T109" s="964">
        <v>108.56099098797058</v>
      </c>
      <c r="U109" s="788">
        <v>75.99269369157939</v>
      </c>
      <c r="V109" s="788">
        <v>0</v>
      </c>
      <c r="W109" s="788">
        <v>0</v>
      </c>
      <c r="X109" s="965">
        <v>0</v>
      </c>
      <c r="Y109" s="964">
        <v>0</v>
      </c>
      <c r="Z109" s="788">
        <v>0</v>
      </c>
      <c r="AA109" s="788">
        <v>0</v>
      </c>
      <c r="AB109" s="788">
        <v>0</v>
      </c>
      <c r="AC109" s="965">
        <v>0</v>
      </c>
      <c r="AD109" s="976">
        <v>0.87</v>
      </c>
      <c r="AE109" s="977">
        <v>2.2999999900000003</v>
      </c>
      <c r="AF109" s="978">
        <v>0.15</v>
      </c>
      <c r="AG109" s="979">
        <v>11.5829</v>
      </c>
      <c r="AH109" s="973">
        <v>0.81430081581047431</v>
      </c>
      <c r="AI109" s="965">
        <v>0</v>
      </c>
      <c r="AJ109" s="972">
        <v>34.823999999999998</v>
      </c>
      <c r="AK109" s="973">
        <v>140.94524799999999</v>
      </c>
      <c r="AL109" s="974">
        <v>23.728894986578364</v>
      </c>
      <c r="AM109" s="974">
        <v>0</v>
      </c>
      <c r="AN109" s="975">
        <v>0</v>
      </c>
      <c r="AO109" s="974">
        <v>0</v>
      </c>
      <c r="AP109" s="961">
        <v>67.492794013547169</v>
      </c>
    </row>
    <row r="110" spans="1:48">
      <c r="A110" s="788" t="s">
        <v>1341</v>
      </c>
      <c r="B110" s="788" t="s">
        <v>1342</v>
      </c>
      <c r="C110" s="788" t="s">
        <v>1513</v>
      </c>
      <c r="D110" s="788">
        <v>1.2</v>
      </c>
      <c r="E110" s="788">
        <v>1.44</v>
      </c>
      <c r="F110" s="960" t="s">
        <v>1514</v>
      </c>
      <c r="G110" s="788">
        <v>49.42</v>
      </c>
      <c r="H110" s="788">
        <v>2.6</v>
      </c>
      <c r="I110" s="788">
        <v>2.2000000000000002</v>
      </c>
      <c r="J110" s="961">
        <v>3.9333331600000001</v>
      </c>
      <c r="K110" s="961">
        <v>0.3333333</v>
      </c>
      <c r="L110" s="962">
        <v>394.04212219736002</v>
      </c>
      <c r="M110" s="962">
        <v>254.51299085730003</v>
      </c>
      <c r="N110" s="962">
        <v>139.52913134005999</v>
      </c>
      <c r="O110" s="962">
        <v>0</v>
      </c>
      <c r="P110" s="962">
        <v>0</v>
      </c>
      <c r="Q110" s="962">
        <v>0</v>
      </c>
      <c r="R110" s="788">
        <v>2.5</v>
      </c>
      <c r="S110" s="963">
        <v>394.04212219736002</v>
      </c>
      <c r="T110" s="964">
        <v>156.27976040272375</v>
      </c>
      <c r="U110" s="788">
        <v>114.60515762866413</v>
      </c>
      <c r="V110" s="788">
        <v>0</v>
      </c>
      <c r="W110" s="788">
        <v>0</v>
      </c>
      <c r="X110" s="965">
        <v>0</v>
      </c>
      <c r="Y110" s="964">
        <v>0</v>
      </c>
      <c r="Z110" s="788">
        <v>0</v>
      </c>
      <c r="AA110" s="788">
        <v>0</v>
      </c>
      <c r="AB110" s="788">
        <v>0</v>
      </c>
      <c r="AC110" s="965">
        <v>0</v>
      </c>
      <c r="AD110" s="976">
        <v>0.87</v>
      </c>
      <c r="AE110" s="977">
        <v>2.2999999900000003</v>
      </c>
      <c r="AF110" s="978">
        <v>0.15</v>
      </c>
      <c r="AG110" s="979">
        <v>16.674299999999999</v>
      </c>
      <c r="AH110" s="973">
        <v>0.81430081581047431</v>
      </c>
      <c r="AI110" s="965">
        <v>0</v>
      </c>
      <c r="AJ110" s="972">
        <v>50.131</v>
      </c>
      <c r="AK110" s="973">
        <v>202.898752</v>
      </c>
      <c r="AL110" s="974">
        <v>43.837185450266603</v>
      </c>
      <c r="AM110" s="974">
        <v>0</v>
      </c>
      <c r="AN110" s="975">
        <v>0</v>
      </c>
      <c r="AO110" s="974">
        <v>0</v>
      </c>
      <c r="AP110" s="961">
        <v>97.159792634707287</v>
      </c>
    </row>
    <row r="111" spans="1:48">
      <c r="A111" s="788" t="s">
        <v>1342</v>
      </c>
      <c r="B111" s="788" t="s">
        <v>1343</v>
      </c>
      <c r="C111" s="788" t="s">
        <v>1513</v>
      </c>
      <c r="D111" s="788">
        <v>1.2</v>
      </c>
      <c r="E111" s="788">
        <v>1.44</v>
      </c>
      <c r="F111" s="960" t="s">
        <v>1514</v>
      </c>
      <c r="G111" s="788">
        <v>45.7</v>
      </c>
      <c r="H111" s="788">
        <v>2.65</v>
      </c>
      <c r="I111" s="788">
        <v>2.2000000000000002</v>
      </c>
      <c r="J111" s="961">
        <v>3.9666664900000002</v>
      </c>
      <c r="K111" s="961">
        <v>0.3333333</v>
      </c>
      <c r="L111" s="962">
        <v>373.40707263572506</v>
      </c>
      <c r="M111" s="962">
        <v>237.63999131700004</v>
      </c>
      <c r="N111" s="962">
        <v>135.76708131872502</v>
      </c>
      <c r="O111" s="962">
        <v>0</v>
      </c>
      <c r="P111" s="962">
        <v>0</v>
      </c>
      <c r="Q111" s="962">
        <v>0</v>
      </c>
      <c r="R111" s="788">
        <v>2.5</v>
      </c>
      <c r="S111" s="963">
        <v>373.40707263572506</v>
      </c>
      <c r="T111" s="964">
        <v>144.51608762453412</v>
      </c>
      <c r="U111" s="788">
        <v>110.79566717880948</v>
      </c>
      <c r="V111" s="788">
        <v>0</v>
      </c>
      <c r="W111" s="788">
        <v>0</v>
      </c>
      <c r="X111" s="965">
        <v>0</v>
      </c>
      <c r="Y111" s="964">
        <v>0</v>
      </c>
      <c r="Z111" s="788">
        <v>0</v>
      </c>
      <c r="AA111" s="788">
        <v>0</v>
      </c>
      <c r="AB111" s="788">
        <v>0</v>
      </c>
      <c r="AC111" s="965">
        <v>0</v>
      </c>
      <c r="AD111" s="976">
        <v>0.87</v>
      </c>
      <c r="AE111" s="977">
        <v>2.2999999900000003</v>
      </c>
      <c r="AF111" s="978">
        <v>0.15</v>
      </c>
      <c r="AG111" s="979">
        <v>15.4191</v>
      </c>
      <c r="AH111" s="973">
        <v>0.81430081581047431</v>
      </c>
      <c r="AI111" s="965">
        <v>0</v>
      </c>
      <c r="AJ111" s="972">
        <v>46.357999999999997</v>
      </c>
      <c r="AK111" s="973">
        <v>187.62592000000001</v>
      </c>
      <c r="AL111" s="974">
        <v>49.563171192135968</v>
      </c>
      <c r="AM111" s="974">
        <v>0</v>
      </c>
      <c r="AN111" s="975">
        <v>0</v>
      </c>
      <c r="AO111" s="974">
        <v>0</v>
      </c>
      <c r="AP111" s="961">
        <v>89.846194565077354</v>
      </c>
    </row>
    <row r="112" spans="1:48">
      <c r="A112" s="788" t="s">
        <v>1343</v>
      </c>
      <c r="B112" s="788" t="s">
        <v>1344</v>
      </c>
      <c r="C112" s="788" t="s">
        <v>1513</v>
      </c>
      <c r="D112" s="788">
        <v>1.2</v>
      </c>
      <c r="E112" s="788">
        <v>1.44</v>
      </c>
      <c r="F112" s="960" t="s">
        <v>1514</v>
      </c>
      <c r="G112" s="788">
        <v>29.9</v>
      </c>
      <c r="H112" s="788">
        <v>2.78</v>
      </c>
      <c r="I112" s="788">
        <v>2.2000000000000002</v>
      </c>
      <c r="J112" s="961">
        <v>4.0533331480000001</v>
      </c>
      <c r="K112" s="961">
        <v>0.3333333</v>
      </c>
      <c r="L112" s="962">
        <v>259.89477896402798</v>
      </c>
      <c r="M112" s="962">
        <v>159.36699393029997</v>
      </c>
      <c r="N112" s="962">
        <v>100.52778503372801</v>
      </c>
      <c r="O112" s="962">
        <v>0</v>
      </c>
      <c r="P112" s="962">
        <v>0</v>
      </c>
      <c r="Q112" s="962">
        <v>0</v>
      </c>
      <c r="R112" s="788">
        <v>2.5</v>
      </c>
      <c r="S112" s="963">
        <v>259.89477896402798</v>
      </c>
      <c r="T112" s="964">
        <v>94.552101093513556</v>
      </c>
      <c r="U112" s="788">
        <v>80.684459599798231</v>
      </c>
      <c r="V112" s="788">
        <v>0</v>
      </c>
      <c r="W112" s="788">
        <v>0</v>
      </c>
      <c r="X112" s="965">
        <v>0</v>
      </c>
      <c r="Y112" s="964">
        <v>0</v>
      </c>
      <c r="Z112" s="788">
        <v>0</v>
      </c>
      <c r="AA112" s="788">
        <v>0</v>
      </c>
      <c r="AB112" s="788">
        <v>0</v>
      </c>
      <c r="AC112" s="965">
        <v>0</v>
      </c>
      <c r="AD112" s="976">
        <v>0.87</v>
      </c>
      <c r="AE112" s="977">
        <v>2.2999999900000003</v>
      </c>
      <c r="AF112" s="978">
        <v>0.15</v>
      </c>
      <c r="AG112" s="979">
        <v>10.088200000000001</v>
      </c>
      <c r="AH112" s="973">
        <v>0.81430081581047431</v>
      </c>
      <c r="AI112" s="965">
        <v>0</v>
      </c>
      <c r="AJ112" s="972">
        <v>30.33</v>
      </c>
      <c r="AK112" s="973">
        <v>122.75743999999999</v>
      </c>
      <c r="AL112" s="974">
        <v>48.014414562204969</v>
      </c>
      <c r="AM112" s="974">
        <v>0</v>
      </c>
      <c r="AN112" s="975">
        <v>0</v>
      </c>
      <c r="AO112" s="974">
        <v>0</v>
      </c>
      <c r="AP112" s="961">
        <v>58.783388785466364</v>
      </c>
    </row>
    <row r="113" spans="1:43">
      <c r="A113" s="788" t="s">
        <v>1344</v>
      </c>
      <c r="B113" s="788" t="s">
        <v>1345</v>
      </c>
      <c r="C113" s="788" t="s">
        <v>1513</v>
      </c>
      <c r="D113" s="788">
        <v>1.2</v>
      </c>
      <c r="E113" s="788">
        <v>1.44</v>
      </c>
      <c r="F113" s="960" t="s">
        <v>1514</v>
      </c>
      <c r="G113" s="788">
        <v>28.18</v>
      </c>
      <c r="H113" s="788">
        <v>2.77</v>
      </c>
      <c r="I113" s="788">
        <v>2.2000000000000002</v>
      </c>
      <c r="J113" s="961">
        <v>4.046666482</v>
      </c>
      <c r="K113" s="961">
        <v>0.3333333</v>
      </c>
      <c r="L113" s="962">
        <v>243.80302012592261</v>
      </c>
      <c r="M113" s="962">
        <v>149.91759430764</v>
      </c>
      <c r="N113" s="962">
        <v>93.885425818282613</v>
      </c>
      <c r="O113" s="962">
        <v>0</v>
      </c>
      <c r="P113" s="962">
        <v>0</v>
      </c>
      <c r="Q113" s="962">
        <v>0</v>
      </c>
      <c r="R113" s="788">
        <v>2.5</v>
      </c>
      <c r="S113" s="963">
        <v>243.80302012592261</v>
      </c>
      <c r="T113" s="964">
        <v>89.112983572415118</v>
      </c>
      <c r="U113" s="788">
        <v>75.448992757978147</v>
      </c>
      <c r="V113" s="788">
        <v>0</v>
      </c>
      <c r="W113" s="788">
        <v>0</v>
      </c>
      <c r="X113" s="965">
        <v>0</v>
      </c>
      <c r="Y113" s="964">
        <v>0</v>
      </c>
      <c r="Z113" s="788">
        <v>0</v>
      </c>
      <c r="AA113" s="788">
        <v>0</v>
      </c>
      <c r="AB113" s="788">
        <v>0</v>
      </c>
      <c r="AC113" s="965">
        <v>0</v>
      </c>
      <c r="AD113" s="976">
        <v>0.87</v>
      </c>
      <c r="AE113" s="977">
        <v>2.2999999900000003</v>
      </c>
      <c r="AF113" s="978">
        <v>0.15</v>
      </c>
      <c r="AG113" s="979">
        <v>9.5078999999999994</v>
      </c>
      <c r="AH113" s="973">
        <v>0.81430081581047431</v>
      </c>
      <c r="AI113" s="965">
        <v>0</v>
      </c>
      <c r="AJ113" s="972">
        <v>28.585000000000001</v>
      </c>
      <c r="AK113" s="973">
        <v>115.695808</v>
      </c>
      <c r="AL113" s="974">
        <v>44.111091402063991</v>
      </c>
      <c r="AM113" s="974">
        <v>0</v>
      </c>
      <c r="AN113" s="975">
        <v>0</v>
      </c>
      <c r="AO113" s="974">
        <v>0</v>
      </c>
      <c r="AP113" s="961">
        <v>55.401893979078331</v>
      </c>
    </row>
    <row r="114" spans="1:43">
      <c r="A114" s="788" t="s">
        <v>1345</v>
      </c>
      <c r="B114" s="788" t="s">
        <v>1346</v>
      </c>
      <c r="C114" s="788" t="s">
        <v>1513</v>
      </c>
      <c r="D114" s="788">
        <v>1.2</v>
      </c>
      <c r="E114" s="788">
        <v>1.44</v>
      </c>
      <c r="F114" s="960" t="s">
        <v>1514</v>
      </c>
      <c r="G114" s="788">
        <v>46.36</v>
      </c>
      <c r="H114" s="788">
        <v>2.8</v>
      </c>
      <c r="I114" s="788">
        <v>2.2000000000000002</v>
      </c>
      <c r="J114" s="961">
        <v>4.0666664800000003</v>
      </c>
      <c r="K114" s="961">
        <v>0.3333333</v>
      </c>
      <c r="L114" s="962">
        <v>406.73172121791998</v>
      </c>
      <c r="M114" s="962">
        <v>248.02599049620002</v>
      </c>
      <c r="N114" s="962">
        <v>158.70573072171996</v>
      </c>
      <c r="O114" s="962">
        <v>0</v>
      </c>
      <c r="P114" s="962">
        <v>0</v>
      </c>
      <c r="Q114" s="962">
        <v>0</v>
      </c>
      <c r="R114" s="788">
        <v>2.5</v>
      </c>
      <c r="S114" s="963">
        <v>406.73172121791998</v>
      </c>
      <c r="T114" s="964">
        <v>146.60319085937419</v>
      </c>
      <c r="U114" s="788">
        <v>127.05609874479097</v>
      </c>
      <c r="V114" s="788">
        <v>0</v>
      </c>
      <c r="W114" s="788">
        <v>0</v>
      </c>
      <c r="X114" s="965">
        <v>0</v>
      </c>
      <c r="Y114" s="964">
        <v>0</v>
      </c>
      <c r="Z114" s="788">
        <v>0</v>
      </c>
      <c r="AA114" s="788">
        <v>0</v>
      </c>
      <c r="AB114" s="788">
        <v>0</v>
      </c>
      <c r="AC114" s="965">
        <v>0</v>
      </c>
      <c r="AD114" s="976">
        <v>0.87</v>
      </c>
      <c r="AE114" s="977">
        <v>2.2999999900000003</v>
      </c>
      <c r="AF114" s="978">
        <v>0.15</v>
      </c>
      <c r="AG114" s="979">
        <v>15.6418</v>
      </c>
      <c r="AH114" s="973">
        <v>0.81430081581047431</v>
      </c>
      <c r="AI114" s="965">
        <v>0</v>
      </c>
      <c r="AJ114" s="972">
        <v>47.027000000000001</v>
      </c>
      <c r="AK114" s="973">
        <v>190.33561599999999</v>
      </c>
      <c r="AL114" s="974">
        <v>78.21086189790276</v>
      </c>
      <c r="AM114" s="974">
        <v>0</v>
      </c>
      <c r="AN114" s="975">
        <v>0</v>
      </c>
      <c r="AO114" s="974">
        <v>0</v>
      </c>
      <c r="AP114" s="961">
        <v>91.143771641947183</v>
      </c>
    </row>
    <row r="115" spans="1:43">
      <c r="A115" s="788" t="s">
        <v>1346</v>
      </c>
      <c r="B115" s="788" t="s">
        <v>1347</v>
      </c>
      <c r="C115" s="788" t="s">
        <v>1513</v>
      </c>
      <c r="D115" s="788">
        <v>1.2</v>
      </c>
      <c r="E115" s="788">
        <v>1.44</v>
      </c>
      <c r="F115" s="960" t="s">
        <v>1514</v>
      </c>
      <c r="G115" s="788">
        <v>14.81</v>
      </c>
      <c r="H115" s="788">
        <v>2.5499999999999998</v>
      </c>
      <c r="I115" s="788">
        <v>2.2000000000000002</v>
      </c>
      <c r="J115" s="961">
        <v>3.8999998300000001</v>
      </c>
      <c r="K115" s="961">
        <v>0.3333333</v>
      </c>
      <c r="L115" s="962">
        <v>115.18477178993248</v>
      </c>
      <c r="M115" s="962">
        <v>75.530997334200009</v>
      </c>
      <c r="N115" s="962">
        <v>39.653774455732474</v>
      </c>
      <c r="O115" s="962">
        <v>0</v>
      </c>
      <c r="P115" s="962">
        <v>0</v>
      </c>
      <c r="Q115" s="962">
        <v>0</v>
      </c>
      <c r="R115" s="788">
        <v>2.5</v>
      </c>
      <c r="S115" s="963">
        <v>115.18477178993248</v>
      </c>
      <c r="T115" s="964">
        <v>46.833331678760395</v>
      </c>
      <c r="U115" s="788">
        <v>32.78333217513228</v>
      </c>
      <c r="V115" s="788">
        <v>0</v>
      </c>
      <c r="W115" s="788">
        <v>0</v>
      </c>
      <c r="X115" s="965">
        <v>0</v>
      </c>
      <c r="Y115" s="964">
        <v>0</v>
      </c>
      <c r="Z115" s="788">
        <v>0</v>
      </c>
      <c r="AA115" s="788">
        <v>0</v>
      </c>
      <c r="AB115" s="788">
        <v>0</v>
      </c>
      <c r="AC115" s="965">
        <v>0</v>
      </c>
      <c r="AD115" s="976">
        <v>0.87</v>
      </c>
      <c r="AE115" s="977">
        <v>2.2999999900000003</v>
      </c>
      <c r="AF115" s="978">
        <v>0.15</v>
      </c>
      <c r="AG115" s="979">
        <v>4.9968000000000004</v>
      </c>
      <c r="AH115" s="973">
        <v>0.81430081581047431</v>
      </c>
      <c r="AI115" s="965">
        <v>0</v>
      </c>
      <c r="AJ115" s="972">
        <v>15.023</v>
      </c>
      <c r="AK115" s="973">
        <v>60.803936</v>
      </c>
      <c r="AL115" s="974">
        <v>10.236671562808786</v>
      </c>
      <c r="AM115" s="974">
        <v>0</v>
      </c>
      <c r="AN115" s="975">
        <v>0</v>
      </c>
      <c r="AO115" s="974">
        <v>0</v>
      </c>
      <c r="AP115" s="961">
        <v>29.116390164306249</v>
      </c>
    </row>
    <row r="116" spans="1:43">
      <c r="A116" s="788" t="s">
        <v>1347</v>
      </c>
      <c r="B116" s="788" t="s">
        <v>1348</v>
      </c>
      <c r="C116" s="788" t="s">
        <v>1513</v>
      </c>
      <c r="D116" s="788">
        <v>1.2</v>
      </c>
      <c r="E116" s="788">
        <v>1.44</v>
      </c>
      <c r="F116" s="960" t="s">
        <v>1514</v>
      </c>
      <c r="G116" s="788">
        <v>29.04</v>
      </c>
      <c r="H116" s="788">
        <v>2.8</v>
      </c>
      <c r="I116" s="788">
        <v>2.2000000000000002</v>
      </c>
      <c r="J116" s="961">
        <v>4.0666664800000003</v>
      </c>
      <c r="K116" s="961">
        <v>0.3333333</v>
      </c>
      <c r="L116" s="962">
        <v>254.77759241087998</v>
      </c>
      <c r="M116" s="962">
        <v>155.3639940468</v>
      </c>
      <c r="N116" s="962">
        <v>99.413598364079974</v>
      </c>
      <c r="O116" s="962">
        <v>0</v>
      </c>
      <c r="P116" s="962">
        <v>0</v>
      </c>
      <c r="Q116" s="962">
        <v>0</v>
      </c>
      <c r="R116" s="788">
        <v>2.5</v>
      </c>
      <c r="S116" s="963">
        <v>254.77759241087998</v>
      </c>
      <c r="T116" s="964">
        <v>91.832542332964337</v>
      </c>
      <c r="U116" s="788">
        <v>79.588203355235763</v>
      </c>
      <c r="V116" s="788">
        <v>0</v>
      </c>
      <c r="W116" s="788">
        <v>0</v>
      </c>
      <c r="X116" s="965">
        <v>0</v>
      </c>
      <c r="Y116" s="964">
        <v>0</v>
      </c>
      <c r="Z116" s="788">
        <v>0</v>
      </c>
      <c r="AA116" s="788">
        <v>0</v>
      </c>
      <c r="AB116" s="788">
        <v>0</v>
      </c>
      <c r="AC116" s="965">
        <v>0</v>
      </c>
      <c r="AD116" s="976">
        <v>0.87</v>
      </c>
      <c r="AE116" s="977">
        <v>2.2999999900000003</v>
      </c>
      <c r="AF116" s="978">
        <v>0.15</v>
      </c>
      <c r="AG116" s="979">
        <v>9.798</v>
      </c>
      <c r="AH116" s="973">
        <v>0.81430081581047431</v>
      </c>
      <c r="AI116" s="965">
        <v>0</v>
      </c>
      <c r="AJ116" s="972">
        <v>29.457999999999998</v>
      </c>
      <c r="AK116" s="973">
        <v>119.226624</v>
      </c>
      <c r="AL116" s="974">
        <v>48.99144584803917</v>
      </c>
      <c r="AM116" s="974">
        <v>0</v>
      </c>
      <c r="AN116" s="975">
        <v>0</v>
      </c>
      <c r="AO116" s="974">
        <v>0</v>
      </c>
      <c r="AP116" s="961">
        <v>57.092591382272346</v>
      </c>
    </row>
    <row r="117" spans="1:43">
      <c r="A117" s="788" t="s">
        <v>1348</v>
      </c>
      <c r="B117" s="788" t="s">
        <v>1349</v>
      </c>
      <c r="C117" s="788" t="s">
        <v>1513</v>
      </c>
      <c r="D117" s="788">
        <v>1.5</v>
      </c>
      <c r="E117" s="788">
        <v>1.8</v>
      </c>
      <c r="F117" s="960" t="s">
        <v>1514</v>
      </c>
      <c r="G117" s="788">
        <v>7.66</v>
      </c>
      <c r="H117" s="788">
        <v>2.8</v>
      </c>
      <c r="I117" s="788">
        <v>2.6</v>
      </c>
      <c r="J117" s="961">
        <v>4.4666664799999998</v>
      </c>
      <c r="K117" s="961">
        <v>0.3333333</v>
      </c>
      <c r="L117" s="962">
        <v>75.78293133151999</v>
      </c>
      <c r="M117" s="962">
        <v>45.576998429700005</v>
      </c>
      <c r="N117" s="962">
        <v>30.205932901819985</v>
      </c>
      <c r="O117" s="962">
        <v>0</v>
      </c>
      <c r="P117" s="962">
        <v>0</v>
      </c>
      <c r="Q117" s="962">
        <v>0</v>
      </c>
      <c r="R117" s="788">
        <v>2.7999999999999545</v>
      </c>
      <c r="S117" s="963">
        <v>75.78293133151999</v>
      </c>
      <c r="T117" s="964">
        <v>24.223046634659326</v>
      </c>
      <c r="U117" s="788">
        <v>20.99330708337142</v>
      </c>
      <c r="V117" s="788">
        <v>0</v>
      </c>
      <c r="W117" s="788">
        <v>0</v>
      </c>
      <c r="X117" s="965">
        <v>0</v>
      </c>
      <c r="Y117" s="964">
        <v>0</v>
      </c>
      <c r="Z117" s="788">
        <v>0</v>
      </c>
      <c r="AA117" s="788">
        <v>0</v>
      </c>
      <c r="AB117" s="788">
        <v>0</v>
      </c>
      <c r="AC117" s="965">
        <v>0</v>
      </c>
      <c r="AD117" s="976">
        <v>1.1000000000000001</v>
      </c>
      <c r="AE117" s="977">
        <v>2.7333333200000003</v>
      </c>
      <c r="AF117" s="978">
        <v>0.2</v>
      </c>
      <c r="AG117" s="979">
        <v>4.085</v>
      </c>
      <c r="AH117" s="973">
        <v>1.2723450247038663</v>
      </c>
      <c r="AI117" s="965">
        <v>0</v>
      </c>
      <c r="AJ117" s="972">
        <v>11.164999999999999</v>
      </c>
      <c r="AK117" s="973">
        <v>34.298415999999996</v>
      </c>
      <c r="AL117" s="974">
        <v>6.7407997242399906</v>
      </c>
      <c r="AM117" s="974">
        <v>0</v>
      </c>
      <c r="AN117" s="975">
        <v>0</v>
      </c>
      <c r="AO117" s="974">
        <v>0</v>
      </c>
      <c r="AP117" s="961">
        <v>23.577325778463234</v>
      </c>
    </row>
    <row r="118" spans="1:43">
      <c r="A118" s="788" t="s">
        <v>1349</v>
      </c>
      <c r="B118" s="788" t="s">
        <v>1350</v>
      </c>
      <c r="C118" s="788" t="s">
        <v>1513</v>
      </c>
      <c r="D118" s="788">
        <v>1.5</v>
      </c>
      <c r="E118" s="788">
        <v>1.8</v>
      </c>
      <c r="F118" s="960" t="s">
        <v>1514</v>
      </c>
      <c r="G118" s="788">
        <v>24.4</v>
      </c>
      <c r="H118" s="788">
        <v>2.9</v>
      </c>
      <c r="I118" s="788">
        <v>2.6</v>
      </c>
      <c r="J118" s="961">
        <v>4.5333331399999999</v>
      </c>
      <c r="K118" s="961">
        <v>0.3333333</v>
      </c>
      <c r="L118" s="962">
        <v>252.37732649319994</v>
      </c>
      <c r="M118" s="962">
        <v>147.619994754</v>
      </c>
      <c r="N118" s="962">
        <v>104.75733173919994</v>
      </c>
      <c r="O118" s="962">
        <v>0</v>
      </c>
      <c r="P118" s="962">
        <v>0</v>
      </c>
      <c r="Q118" s="962">
        <v>0</v>
      </c>
      <c r="R118" s="788">
        <v>2.7999999999999545</v>
      </c>
      <c r="S118" s="963">
        <v>252.37732649319994</v>
      </c>
      <c r="T118" s="964">
        <v>77.159574136512731</v>
      </c>
      <c r="U118" s="788">
        <v>72.015602527411914</v>
      </c>
      <c r="V118" s="788">
        <v>0</v>
      </c>
      <c r="W118" s="788">
        <v>0</v>
      </c>
      <c r="X118" s="965">
        <v>0</v>
      </c>
      <c r="Y118" s="964">
        <v>0</v>
      </c>
      <c r="Z118" s="788">
        <v>0</v>
      </c>
      <c r="AA118" s="788">
        <v>0</v>
      </c>
      <c r="AB118" s="788">
        <v>0</v>
      </c>
      <c r="AC118" s="965">
        <v>0</v>
      </c>
      <c r="AD118" s="976">
        <v>1.1000000000000001</v>
      </c>
      <c r="AE118" s="977">
        <v>2.7333333200000003</v>
      </c>
      <c r="AF118" s="978">
        <v>0.2</v>
      </c>
      <c r="AG118" s="979">
        <v>13.012499999999999</v>
      </c>
      <c r="AH118" s="973">
        <v>1.2723450247038663</v>
      </c>
      <c r="AI118" s="965">
        <v>0</v>
      </c>
      <c r="AJ118" s="972">
        <v>35.564999999999998</v>
      </c>
      <c r="AK118" s="973">
        <v>109.25343999999998</v>
      </c>
      <c r="AL118" s="974">
        <v>32.45199865799998</v>
      </c>
      <c r="AM118" s="974">
        <v>0</v>
      </c>
      <c r="AN118" s="975">
        <v>0</v>
      </c>
      <c r="AO118" s="974">
        <v>0</v>
      </c>
      <c r="AP118" s="961">
        <v>75.10293720554867</v>
      </c>
    </row>
    <row r="119" spans="1:43">
      <c r="A119" s="788" t="s">
        <v>1350</v>
      </c>
      <c r="B119" s="788" t="s">
        <v>1351</v>
      </c>
      <c r="C119" s="788" t="s">
        <v>1513</v>
      </c>
      <c r="D119" s="788">
        <v>1.5</v>
      </c>
      <c r="E119" s="788">
        <v>1.8</v>
      </c>
      <c r="F119" s="960" t="s">
        <v>1514</v>
      </c>
      <c r="G119" s="788">
        <v>19.850000000000001</v>
      </c>
      <c r="H119" s="788">
        <v>2.88</v>
      </c>
      <c r="I119" s="788">
        <v>2.6</v>
      </c>
      <c r="J119" s="961">
        <v>4.5199998079999997</v>
      </c>
      <c r="K119" s="961">
        <v>0.3333333</v>
      </c>
      <c r="L119" s="962">
        <v>203.51807451187199</v>
      </c>
      <c r="M119" s="962">
        <v>119.69549577195002</v>
      </c>
      <c r="N119" s="962">
        <v>83.822578739921966</v>
      </c>
      <c r="O119" s="962">
        <v>0</v>
      </c>
      <c r="P119" s="962">
        <v>0</v>
      </c>
      <c r="Q119" s="962">
        <v>0</v>
      </c>
      <c r="R119" s="788">
        <v>2.7999999999999545</v>
      </c>
      <c r="S119" s="963">
        <v>203.51807451187199</v>
      </c>
      <c r="T119" s="964">
        <v>62.771210926630246</v>
      </c>
      <c r="U119" s="788">
        <v>57.749514052499819</v>
      </c>
      <c r="V119" s="788">
        <v>0</v>
      </c>
      <c r="W119" s="788">
        <v>0</v>
      </c>
      <c r="X119" s="965">
        <v>0</v>
      </c>
      <c r="Y119" s="964">
        <v>0</v>
      </c>
      <c r="Z119" s="788">
        <v>0</v>
      </c>
      <c r="AA119" s="788">
        <v>0</v>
      </c>
      <c r="AB119" s="788">
        <v>0</v>
      </c>
      <c r="AC119" s="965">
        <v>0</v>
      </c>
      <c r="AD119" s="976">
        <v>1.1000000000000001</v>
      </c>
      <c r="AE119" s="977">
        <v>2.7333333200000003</v>
      </c>
      <c r="AF119" s="978">
        <v>0.2</v>
      </c>
      <c r="AG119" s="979">
        <v>10.586</v>
      </c>
      <c r="AH119" s="973">
        <v>1.2723450247038663</v>
      </c>
      <c r="AI119" s="965">
        <v>0</v>
      </c>
      <c r="AJ119" s="972">
        <v>28.933</v>
      </c>
      <c r="AK119" s="973">
        <v>88.880359999999996</v>
      </c>
      <c r="AL119" s="974">
        <v>24.603412318071985</v>
      </c>
      <c r="AM119" s="974">
        <v>0</v>
      </c>
      <c r="AN119" s="975">
        <v>0</v>
      </c>
      <c r="AO119" s="974">
        <v>0</v>
      </c>
      <c r="AP119" s="961">
        <v>61.098097480743498</v>
      </c>
    </row>
    <row r="120" spans="1:43">
      <c r="A120" s="788" t="s">
        <v>1351</v>
      </c>
      <c r="B120" s="788" t="s">
        <v>1352</v>
      </c>
      <c r="C120" s="788" t="s">
        <v>1513</v>
      </c>
      <c r="D120" s="788">
        <v>1.5</v>
      </c>
      <c r="E120" s="788">
        <v>1.8</v>
      </c>
      <c r="F120" s="960" t="s">
        <v>1514</v>
      </c>
      <c r="G120" s="788">
        <v>31.52</v>
      </c>
      <c r="H120" s="788">
        <v>2.9</v>
      </c>
      <c r="I120" s="788">
        <v>2.6</v>
      </c>
      <c r="J120" s="961">
        <v>4.5333331399999999</v>
      </c>
      <c r="K120" s="961">
        <v>0.3333333</v>
      </c>
      <c r="L120" s="962">
        <v>326.02185783055995</v>
      </c>
      <c r="M120" s="962">
        <v>190.69599322320002</v>
      </c>
      <c r="N120" s="962">
        <v>135.32586460735993</v>
      </c>
      <c r="O120" s="962">
        <v>0</v>
      </c>
      <c r="P120" s="962">
        <v>0</v>
      </c>
      <c r="Q120" s="962">
        <v>0</v>
      </c>
      <c r="R120" s="788">
        <v>2.7999999999999545</v>
      </c>
      <c r="S120" s="963">
        <v>326.02185783055995</v>
      </c>
      <c r="T120" s="964">
        <v>99.674990851757443</v>
      </c>
      <c r="U120" s="788">
        <v>93.029991461640307</v>
      </c>
      <c r="V120" s="788">
        <v>0</v>
      </c>
      <c r="W120" s="788">
        <v>0</v>
      </c>
      <c r="X120" s="965">
        <v>0</v>
      </c>
      <c r="Y120" s="964">
        <v>0</v>
      </c>
      <c r="Z120" s="788">
        <v>0</v>
      </c>
      <c r="AA120" s="788">
        <v>0</v>
      </c>
      <c r="AB120" s="788">
        <v>0</v>
      </c>
      <c r="AC120" s="965">
        <v>0</v>
      </c>
      <c r="AD120" s="976">
        <v>1.1000000000000001</v>
      </c>
      <c r="AE120" s="977">
        <v>2.7333333200000003</v>
      </c>
      <c r="AF120" s="978">
        <v>0.2</v>
      </c>
      <c r="AG120" s="979">
        <v>16.8096</v>
      </c>
      <c r="AH120" s="973">
        <v>1.2723450247038663</v>
      </c>
      <c r="AI120" s="965">
        <v>0</v>
      </c>
      <c r="AJ120" s="972">
        <v>45.942999999999998</v>
      </c>
      <c r="AK120" s="973">
        <v>141.13395199999999</v>
      </c>
      <c r="AL120" s="974">
        <v>41.921598266399975</v>
      </c>
      <c r="AM120" s="974">
        <v>0</v>
      </c>
      <c r="AN120" s="975">
        <v>0</v>
      </c>
      <c r="AO120" s="974">
        <v>0</v>
      </c>
      <c r="AP120" s="961">
        <v>97.018230357331731</v>
      </c>
    </row>
    <row r="121" spans="1:43" s="36" customFormat="1">
      <c r="A121" s="788" t="s">
        <v>1352</v>
      </c>
      <c r="B121" s="788" t="s">
        <v>1353</v>
      </c>
      <c r="C121" s="788" t="s">
        <v>1513</v>
      </c>
      <c r="D121" s="788">
        <v>1.5</v>
      </c>
      <c r="E121" s="788">
        <v>1.8</v>
      </c>
      <c r="F121" s="960" t="s">
        <v>1514</v>
      </c>
      <c r="G121" s="788">
        <v>38.28</v>
      </c>
      <c r="H121" s="788">
        <v>2.85</v>
      </c>
      <c r="I121" s="788">
        <v>2.6</v>
      </c>
      <c r="J121" s="961">
        <v>4.4999998100000003</v>
      </c>
      <c r="K121" s="961">
        <v>0.3333333</v>
      </c>
      <c r="L121" s="962">
        <v>387.29788963569001</v>
      </c>
      <c r="M121" s="962">
        <v>229.67999196120002</v>
      </c>
      <c r="N121" s="962">
        <v>157.61789767449</v>
      </c>
      <c r="O121" s="962">
        <v>0</v>
      </c>
      <c r="P121" s="962">
        <v>0</v>
      </c>
      <c r="Q121" s="962">
        <v>0</v>
      </c>
      <c r="R121" s="788">
        <v>2.7999999999999545</v>
      </c>
      <c r="S121" s="963">
        <v>387.29788963569001</v>
      </c>
      <c r="T121" s="964">
        <v>121.05198762072573</v>
      </c>
      <c r="U121" s="788">
        <v>108.94678885865318</v>
      </c>
      <c r="V121" s="788">
        <v>0</v>
      </c>
      <c r="W121" s="788">
        <v>0</v>
      </c>
      <c r="X121" s="965">
        <v>0</v>
      </c>
      <c r="Y121" s="964">
        <v>0</v>
      </c>
      <c r="Z121" s="788">
        <v>0</v>
      </c>
      <c r="AA121" s="788">
        <v>0</v>
      </c>
      <c r="AB121" s="788">
        <v>0</v>
      </c>
      <c r="AC121" s="965">
        <v>0</v>
      </c>
      <c r="AD121" s="976">
        <v>1.1000000000000001</v>
      </c>
      <c r="AE121" s="977">
        <v>2.7333333200000003</v>
      </c>
      <c r="AF121" s="978">
        <v>0.2</v>
      </c>
      <c r="AG121" s="979">
        <v>20.4147</v>
      </c>
      <c r="AH121" s="973">
        <v>1.2723450247038663</v>
      </c>
      <c r="AI121" s="965">
        <v>0</v>
      </c>
      <c r="AJ121" s="972">
        <v>55.795999999999999</v>
      </c>
      <c r="AK121" s="973">
        <v>171.40252799999999</v>
      </c>
      <c r="AL121" s="974">
        <v>42.267498261450008</v>
      </c>
      <c r="AM121" s="974">
        <v>0</v>
      </c>
      <c r="AN121" s="975">
        <v>0</v>
      </c>
      <c r="AO121" s="974">
        <v>0</v>
      </c>
      <c r="AP121" s="961">
        <v>117.825435091328</v>
      </c>
    </row>
    <row r="122" spans="1:43">
      <c r="A122" s="788" t="s">
        <v>1353</v>
      </c>
      <c r="B122" s="788" t="s">
        <v>1354</v>
      </c>
      <c r="C122" s="788" t="s">
        <v>1513</v>
      </c>
      <c r="D122" s="788">
        <v>1.5</v>
      </c>
      <c r="E122" s="788">
        <v>1.8</v>
      </c>
      <c r="F122" s="960" t="s">
        <v>1514</v>
      </c>
      <c r="G122" s="788">
        <v>42.21</v>
      </c>
      <c r="H122" s="788">
        <v>2.8</v>
      </c>
      <c r="I122" s="788">
        <v>2.6</v>
      </c>
      <c r="J122" s="961">
        <v>4.4666664799999998</v>
      </c>
      <c r="K122" s="961">
        <v>0.3333333</v>
      </c>
      <c r="L122" s="962">
        <v>417.59758896911995</v>
      </c>
      <c r="M122" s="962">
        <v>251.14949134695001</v>
      </c>
      <c r="N122" s="962">
        <v>166.44809762216994</v>
      </c>
      <c r="O122" s="962">
        <v>0</v>
      </c>
      <c r="P122" s="962">
        <v>0</v>
      </c>
      <c r="Q122" s="962">
        <v>0</v>
      </c>
      <c r="R122" s="788">
        <v>2.7999999999999545</v>
      </c>
      <c r="S122" s="963">
        <v>417.59758896911995</v>
      </c>
      <c r="T122" s="964">
        <v>133.47973870090996</v>
      </c>
      <c r="U122" s="788">
        <v>115.68244020745527</v>
      </c>
      <c r="V122" s="788">
        <v>0</v>
      </c>
      <c r="W122" s="788">
        <v>0</v>
      </c>
      <c r="X122" s="965">
        <v>0</v>
      </c>
      <c r="Y122" s="964">
        <v>0</v>
      </c>
      <c r="Z122" s="788">
        <v>0</v>
      </c>
      <c r="AA122" s="788">
        <v>0</v>
      </c>
      <c r="AB122" s="788">
        <v>0</v>
      </c>
      <c r="AC122" s="965">
        <v>0</v>
      </c>
      <c r="AD122" s="976">
        <v>1.1000000000000001</v>
      </c>
      <c r="AE122" s="977">
        <v>2.7333333200000003</v>
      </c>
      <c r="AF122" s="978">
        <v>0.2</v>
      </c>
      <c r="AG122" s="979">
        <v>22.5105</v>
      </c>
      <c r="AH122" s="973">
        <v>1.2723450247038663</v>
      </c>
      <c r="AI122" s="965">
        <v>0</v>
      </c>
      <c r="AJ122" s="972">
        <v>61.524999999999999</v>
      </c>
      <c r="AK122" s="973">
        <v>188.99949599999999</v>
      </c>
      <c r="AL122" s="974">
        <v>37.144798480439952</v>
      </c>
      <c r="AM122" s="974">
        <v>0</v>
      </c>
      <c r="AN122" s="975">
        <v>0</v>
      </c>
      <c r="AO122" s="974">
        <v>0</v>
      </c>
      <c r="AP122" s="961">
        <v>129.9218669855004</v>
      </c>
    </row>
    <row r="123" spans="1:43">
      <c r="A123" s="788" t="s">
        <v>1354</v>
      </c>
      <c r="B123" s="788" t="s">
        <v>1549</v>
      </c>
      <c r="C123" s="788" t="s">
        <v>1472</v>
      </c>
      <c r="D123" s="788">
        <v>1.6500000000000001</v>
      </c>
      <c r="E123" s="959">
        <v>1.95</v>
      </c>
      <c r="F123" s="960" t="s">
        <v>1473</v>
      </c>
      <c r="G123" s="788">
        <v>55.74</v>
      </c>
      <c r="H123" s="788">
        <v>4.55</v>
      </c>
      <c r="I123" s="788">
        <v>3</v>
      </c>
      <c r="J123" s="961">
        <v>6.0333330299999997</v>
      </c>
      <c r="K123" s="961">
        <v>0.3333333</v>
      </c>
      <c r="L123" s="962">
        <v>1145.5034115347548</v>
      </c>
      <c r="M123" s="962">
        <v>462.64197881880011</v>
      </c>
      <c r="N123" s="962">
        <v>379.03198717980001</v>
      </c>
      <c r="O123" s="962">
        <v>295.42199554079997</v>
      </c>
      <c r="P123" s="962">
        <v>8.4074499953549697</v>
      </c>
      <c r="Q123" s="962">
        <v>0</v>
      </c>
      <c r="R123" s="788">
        <v>2.9500000000000455</v>
      </c>
      <c r="S123" s="963">
        <v>1145.5034115347548</v>
      </c>
      <c r="T123" s="964">
        <v>176.26535501513197</v>
      </c>
      <c r="U123" s="788">
        <v>176.26535501513197</v>
      </c>
      <c r="V123" s="788">
        <v>176.265355015132</v>
      </c>
      <c r="W123" s="788">
        <v>5.875511833837777</v>
      </c>
      <c r="X123" s="965">
        <v>0</v>
      </c>
      <c r="Y123" s="964">
        <v>0</v>
      </c>
      <c r="Z123" s="788">
        <v>0</v>
      </c>
      <c r="AA123" s="788">
        <v>0</v>
      </c>
      <c r="AB123" s="788">
        <v>0</v>
      </c>
      <c r="AC123" s="965">
        <v>0</v>
      </c>
      <c r="AD123" s="976">
        <v>0</v>
      </c>
      <c r="AE123" s="977">
        <v>3.1333333200000002</v>
      </c>
      <c r="AF123" s="978">
        <v>0.2</v>
      </c>
      <c r="AG123" s="979">
        <v>34.185299999999998</v>
      </c>
      <c r="AH123" s="973">
        <v>0</v>
      </c>
      <c r="AI123" s="965">
        <v>3.8024999999999998</v>
      </c>
      <c r="AJ123" s="972">
        <v>0</v>
      </c>
      <c r="AK123" s="973">
        <v>140.74349470470003</v>
      </c>
      <c r="AL123" s="974">
        <v>338.48113634370009</v>
      </c>
      <c r="AM123" s="974">
        <v>420.14023056067487</v>
      </c>
      <c r="AN123" s="975">
        <v>0</v>
      </c>
      <c r="AO123" s="974">
        <v>0</v>
      </c>
      <c r="AP123" s="961">
        <v>246.13664999999997</v>
      </c>
    </row>
    <row r="124" spans="1:43" s="36" customFormat="1">
      <c r="A124" s="788" t="s">
        <v>1355</v>
      </c>
      <c r="B124" s="788" t="s">
        <v>1356</v>
      </c>
      <c r="C124" s="788" t="s">
        <v>1513</v>
      </c>
      <c r="D124" s="788">
        <v>1.2</v>
      </c>
      <c r="E124" s="788">
        <v>1.44</v>
      </c>
      <c r="F124" s="960" t="s">
        <v>1514</v>
      </c>
      <c r="G124" s="788">
        <v>58.1</v>
      </c>
      <c r="H124" s="788">
        <v>2.5</v>
      </c>
      <c r="I124" s="788">
        <v>2.2000000000000002</v>
      </c>
      <c r="J124" s="961">
        <v>2.2000000000000002</v>
      </c>
      <c r="K124" s="961">
        <v>0</v>
      </c>
      <c r="L124" s="962">
        <v>319.55</v>
      </c>
      <c r="M124" s="962">
        <v>191.73000000000002</v>
      </c>
      <c r="N124" s="962">
        <v>127.82</v>
      </c>
      <c r="O124" s="962">
        <v>0</v>
      </c>
      <c r="P124" s="962">
        <v>0</v>
      </c>
      <c r="Q124" s="962">
        <v>0</v>
      </c>
      <c r="R124" s="788">
        <v>2.5</v>
      </c>
      <c r="S124" s="963">
        <v>319.55</v>
      </c>
      <c r="T124" s="964">
        <v>0</v>
      </c>
      <c r="U124" s="788">
        <v>0</v>
      </c>
      <c r="V124" s="788">
        <v>0</v>
      </c>
      <c r="W124" s="788">
        <v>0</v>
      </c>
      <c r="X124" s="965">
        <v>0</v>
      </c>
      <c r="Y124" s="964">
        <v>174.3</v>
      </c>
      <c r="Z124" s="788">
        <v>116.19999999999999</v>
      </c>
      <c r="AA124" s="788">
        <v>0</v>
      </c>
      <c r="AB124" s="788">
        <v>0</v>
      </c>
      <c r="AC124" s="965">
        <v>0</v>
      </c>
      <c r="AD124" s="976">
        <v>0.87</v>
      </c>
      <c r="AE124" s="977">
        <v>2.2000000000000002</v>
      </c>
      <c r="AF124" s="978">
        <v>0.15</v>
      </c>
      <c r="AG124" s="979">
        <v>19.172999999999998</v>
      </c>
      <c r="AH124" s="973">
        <v>0.81430081581047431</v>
      </c>
      <c r="AI124" s="965">
        <v>0</v>
      </c>
      <c r="AJ124" s="972">
        <v>44.713000000000001</v>
      </c>
      <c r="AK124" s="973">
        <v>144.41335999999998</v>
      </c>
      <c r="AL124" s="974">
        <v>16.616599999999988</v>
      </c>
      <c r="AM124" s="974">
        <v>0</v>
      </c>
      <c r="AN124" s="975">
        <v>0</v>
      </c>
      <c r="AO124" s="974">
        <v>0</v>
      </c>
      <c r="AP124" s="961">
        <v>113.79475479717712</v>
      </c>
    </row>
    <row r="125" spans="1:43" s="36" customFormat="1">
      <c r="A125" s="788" t="s">
        <v>1356</v>
      </c>
      <c r="B125" s="788" t="s">
        <v>1357</v>
      </c>
      <c r="C125" s="788" t="s">
        <v>1513</v>
      </c>
      <c r="D125" s="788">
        <v>1.2</v>
      </c>
      <c r="E125" s="788">
        <v>1.44</v>
      </c>
      <c r="F125" s="960" t="s">
        <v>1514</v>
      </c>
      <c r="G125" s="788">
        <v>58.1</v>
      </c>
      <c r="H125" s="788">
        <v>3.05</v>
      </c>
      <c r="I125" s="788">
        <v>2.2000000000000002</v>
      </c>
      <c r="J125" s="961">
        <v>2.2000000000000002</v>
      </c>
      <c r="K125" s="961">
        <v>0</v>
      </c>
      <c r="L125" s="962">
        <v>389.851</v>
      </c>
      <c r="M125" s="962">
        <v>191.73000000000002</v>
      </c>
      <c r="N125" s="962">
        <v>191.73000000000002</v>
      </c>
      <c r="O125" s="962">
        <v>6.3909999999999778</v>
      </c>
      <c r="P125" s="962">
        <v>0</v>
      </c>
      <c r="Q125" s="962">
        <v>0</v>
      </c>
      <c r="R125" s="788">
        <v>2.5</v>
      </c>
      <c r="S125" s="963">
        <v>389.851</v>
      </c>
      <c r="T125" s="964">
        <v>0</v>
      </c>
      <c r="U125" s="788">
        <v>0</v>
      </c>
      <c r="V125" s="788">
        <v>0</v>
      </c>
      <c r="W125" s="788">
        <v>0</v>
      </c>
      <c r="X125" s="965">
        <v>0</v>
      </c>
      <c r="Y125" s="964">
        <v>174.3</v>
      </c>
      <c r="Z125" s="788">
        <v>174.3</v>
      </c>
      <c r="AA125" s="788">
        <v>5.8099999999999454</v>
      </c>
      <c r="AB125" s="788">
        <v>0</v>
      </c>
      <c r="AC125" s="965">
        <v>0</v>
      </c>
      <c r="AD125" s="976">
        <v>0.87</v>
      </c>
      <c r="AE125" s="977">
        <v>2.2000000000000002</v>
      </c>
      <c r="AF125" s="978">
        <v>0.15</v>
      </c>
      <c r="AG125" s="979">
        <v>19.172999999999998</v>
      </c>
      <c r="AH125" s="973">
        <v>0.81430081581047431</v>
      </c>
      <c r="AI125" s="965">
        <v>0</v>
      </c>
      <c r="AJ125" s="972">
        <v>44.713000000000001</v>
      </c>
      <c r="AK125" s="973">
        <v>144.41335999999998</v>
      </c>
      <c r="AL125" s="974">
        <v>86.917599999999979</v>
      </c>
      <c r="AM125" s="974">
        <v>0</v>
      </c>
      <c r="AN125" s="975">
        <v>0</v>
      </c>
      <c r="AO125" s="974">
        <v>0</v>
      </c>
      <c r="AP125" s="961">
        <v>113.79475479717712</v>
      </c>
    </row>
    <row r="126" spans="1:43" s="36" customFormat="1">
      <c r="A126" s="788" t="s">
        <v>1357</v>
      </c>
      <c r="B126" s="788" t="s">
        <v>1358</v>
      </c>
      <c r="C126" s="788" t="s">
        <v>1513</v>
      </c>
      <c r="D126" s="788">
        <v>1.2</v>
      </c>
      <c r="E126" s="788">
        <v>1.44</v>
      </c>
      <c r="F126" s="960" t="s">
        <v>1514</v>
      </c>
      <c r="G126" s="788">
        <v>13.93</v>
      </c>
      <c r="H126" s="788">
        <v>2.8</v>
      </c>
      <c r="I126" s="788">
        <v>2.2000000000000002</v>
      </c>
      <c r="J126" s="961">
        <v>2.2000000000000002</v>
      </c>
      <c r="K126" s="961">
        <v>0</v>
      </c>
      <c r="L126" s="962">
        <v>85.808800000000005</v>
      </c>
      <c r="M126" s="962">
        <v>45.969000000000001</v>
      </c>
      <c r="N126" s="962">
        <v>39.839800000000004</v>
      </c>
      <c r="O126" s="962">
        <v>0</v>
      </c>
      <c r="P126" s="962">
        <v>0</v>
      </c>
      <c r="Q126" s="962">
        <v>0</v>
      </c>
      <c r="R126" s="788">
        <v>2.9570000000001073</v>
      </c>
      <c r="S126" s="963">
        <v>85.808800000000005</v>
      </c>
      <c r="T126" s="964">
        <v>0</v>
      </c>
      <c r="U126" s="788">
        <v>0</v>
      </c>
      <c r="V126" s="788">
        <v>0</v>
      </c>
      <c r="W126" s="788">
        <v>0</v>
      </c>
      <c r="X126" s="965">
        <v>0</v>
      </c>
      <c r="Y126" s="964">
        <v>41.79</v>
      </c>
      <c r="Z126" s="788">
        <v>36.217999999999996</v>
      </c>
      <c r="AA126" s="788">
        <v>0</v>
      </c>
      <c r="AB126" s="788">
        <v>0</v>
      </c>
      <c r="AC126" s="965">
        <v>0</v>
      </c>
      <c r="AD126" s="976">
        <v>0.87</v>
      </c>
      <c r="AE126" s="977">
        <v>2.2000000000000002</v>
      </c>
      <c r="AF126" s="978">
        <v>0.15</v>
      </c>
      <c r="AG126" s="979">
        <v>4.5968999999999998</v>
      </c>
      <c r="AH126" s="973">
        <v>0.81430081581047431</v>
      </c>
      <c r="AI126" s="965">
        <v>0</v>
      </c>
      <c r="AJ126" s="972">
        <v>10.72</v>
      </c>
      <c r="AK126" s="973">
        <v>34.624407999999995</v>
      </c>
      <c r="AL126" s="974">
        <v>13.177779999999991</v>
      </c>
      <c r="AM126" s="974">
        <v>0</v>
      </c>
      <c r="AN126" s="975">
        <v>0</v>
      </c>
      <c r="AO126" s="974">
        <v>0</v>
      </c>
      <c r="AP126" s="961">
        <v>27.283320728479815</v>
      </c>
    </row>
    <row r="127" spans="1:43" s="36" customFormat="1">
      <c r="A127" s="788" t="s">
        <v>1358</v>
      </c>
      <c r="B127" s="788" t="s">
        <v>1359</v>
      </c>
      <c r="C127" s="788" t="s">
        <v>1513</v>
      </c>
      <c r="D127" s="788">
        <v>1.2</v>
      </c>
      <c r="E127" s="788">
        <v>1.44</v>
      </c>
      <c r="F127" s="960" t="s">
        <v>1514</v>
      </c>
      <c r="G127" s="788">
        <v>48.23</v>
      </c>
      <c r="H127" s="788">
        <v>2.88</v>
      </c>
      <c r="I127" s="788">
        <v>2.2000000000000002</v>
      </c>
      <c r="J127" s="961">
        <v>2.2000000000000002</v>
      </c>
      <c r="K127" s="961">
        <v>0</v>
      </c>
      <c r="L127" s="962">
        <v>305.58528000000001</v>
      </c>
      <c r="M127" s="962">
        <v>159.15899999999999</v>
      </c>
      <c r="N127" s="962">
        <v>146.42628000000002</v>
      </c>
      <c r="O127" s="962">
        <v>0</v>
      </c>
      <c r="P127" s="962">
        <v>0</v>
      </c>
      <c r="Q127" s="962">
        <v>0</v>
      </c>
      <c r="R127" s="788">
        <v>2.5</v>
      </c>
      <c r="S127" s="963">
        <v>305.58528000000001</v>
      </c>
      <c r="T127" s="964">
        <v>0</v>
      </c>
      <c r="U127" s="788">
        <v>0</v>
      </c>
      <c r="V127" s="788">
        <v>0</v>
      </c>
      <c r="W127" s="788">
        <v>0</v>
      </c>
      <c r="X127" s="965">
        <v>0</v>
      </c>
      <c r="Y127" s="964">
        <v>144.69</v>
      </c>
      <c r="Z127" s="788">
        <v>133.11479999999995</v>
      </c>
      <c r="AA127" s="788">
        <v>0</v>
      </c>
      <c r="AB127" s="788">
        <v>0</v>
      </c>
      <c r="AC127" s="965">
        <v>0</v>
      </c>
      <c r="AD127" s="976">
        <v>0.87</v>
      </c>
      <c r="AE127" s="977">
        <v>2.2000000000000002</v>
      </c>
      <c r="AF127" s="978">
        <v>0.15</v>
      </c>
      <c r="AG127" s="979">
        <v>15.915900000000001</v>
      </c>
      <c r="AH127" s="973">
        <v>0.81430081581047431</v>
      </c>
      <c r="AI127" s="965">
        <v>0</v>
      </c>
      <c r="AJ127" s="972">
        <v>37.116999999999997</v>
      </c>
      <c r="AK127" s="973">
        <v>119.88048799999999</v>
      </c>
      <c r="AL127" s="974">
        <v>54.114059999999981</v>
      </c>
      <c r="AM127" s="974">
        <v>0</v>
      </c>
      <c r="AN127" s="975">
        <v>0</v>
      </c>
      <c r="AO127" s="974">
        <v>0</v>
      </c>
      <c r="AP127" s="961">
        <v>94.463356693078339</v>
      </c>
    </row>
    <row r="128" spans="1:43" s="36" customFormat="1">
      <c r="A128" s="788" t="s">
        <v>1359</v>
      </c>
      <c r="B128" s="788" t="s">
        <v>1360</v>
      </c>
      <c r="C128" s="788" t="s">
        <v>1513</v>
      </c>
      <c r="D128" s="788">
        <v>1.2</v>
      </c>
      <c r="E128" s="788">
        <v>1.44</v>
      </c>
      <c r="F128" s="960" t="s">
        <v>1514</v>
      </c>
      <c r="G128" s="788">
        <v>19.68</v>
      </c>
      <c r="H128" s="788">
        <v>2.77</v>
      </c>
      <c r="I128" s="788">
        <v>2.2000000000000002</v>
      </c>
      <c r="J128" s="961">
        <v>2.2000000000000002</v>
      </c>
      <c r="K128" s="961">
        <v>0</v>
      </c>
      <c r="L128" s="962">
        <v>119.92992000000001</v>
      </c>
      <c r="M128" s="962">
        <v>64.944000000000003</v>
      </c>
      <c r="N128" s="962">
        <v>54.985920000000007</v>
      </c>
      <c r="O128" s="962">
        <v>0</v>
      </c>
      <c r="P128" s="962">
        <v>0</v>
      </c>
      <c r="Q128" s="962">
        <v>0</v>
      </c>
      <c r="R128" s="788">
        <v>2.5</v>
      </c>
      <c r="S128" s="963">
        <v>119.92992000000001</v>
      </c>
      <c r="T128" s="964">
        <v>0</v>
      </c>
      <c r="U128" s="788">
        <v>0</v>
      </c>
      <c r="V128" s="788">
        <v>0</v>
      </c>
      <c r="W128" s="788">
        <v>0</v>
      </c>
      <c r="X128" s="965">
        <v>0</v>
      </c>
      <c r="Y128" s="964">
        <v>59.04</v>
      </c>
      <c r="Z128" s="788">
        <v>49.987199999999994</v>
      </c>
      <c r="AA128" s="788">
        <v>0</v>
      </c>
      <c r="AB128" s="788">
        <v>0</v>
      </c>
      <c r="AC128" s="965">
        <v>0</v>
      </c>
      <c r="AD128" s="976">
        <v>0.87</v>
      </c>
      <c r="AE128" s="977">
        <v>2.2000000000000002</v>
      </c>
      <c r="AF128" s="978">
        <v>0.15</v>
      </c>
      <c r="AG128" s="979">
        <v>6.4943999999999997</v>
      </c>
      <c r="AH128" s="973">
        <v>0.81430081581047431</v>
      </c>
      <c r="AI128" s="965">
        <v>0</v>
      </c>
      <c r="AJ128" s="972">
        <v>15.145</v>
      </c>
      <c r="AK128" s="973">
        <v>48.916607999999997</v>
      </c>
      <c r="AL128" s="974">
        <v>17.318399999999997</v>
      </c>
      <c r="AM128" s="974">
        <v>0</v>
      </c>
      <c r="AN128" s="975">
        <v>0</v>
      </c>
      <c r="AO128" s="974">
        <v>0</v>
      </c>
      <c r="AP128" s="961">
        <v>38.545280110300268</v>
      </c>
      <c r="AQ128" s="999">
        <v>2.2000000000000002</v>
      </c>
    </row>
    <row r="129" spans="1:44" s="36" customFormat="1">
      <c r="A129" s="788" t="s">
        <v>1360</v>
      </c>
      <c r="B129" s="788" t="s">
        <v>1361</v>
      </c>
      <c r="C129" s="788" t="s">
        <v>1513</v>
      </c>
      <c r="D129" s="788">
        <v>1.2</v>
      </c>
      <c r="E129" s="788">
        <v>1.44</v>
      </c>
      <c r="F129" s="960" t="s">
        <v>1514</v>
      </c>
      <c r="G129" s="788">
        <v>36.6</v>
      </c>
      <c r="H129" s="788">
        <v>2.95</v>
      </c>
      <c r="I129" s="788">
        <v>2.2000000000000002</v>
      </c>
      <c r="J129" s="961">
        <v>2.2000000000000002</v>
      </c>
      <c r="K129" s="961">
        <v>0</v>
      </c>
      <c r="L129" s="962">
        <v>237.53400000000005</v>
      </c>
      <c r="M129" s="962">
        <v>120.78000000000002</v>
      </c>
      <c r="N129" s="962">
        <v>116.75400000000003</v>
      </c>
      <c r="O129" s="962">
        <v>0</v>
      </c>
      <c r="P129" s="962">
        <v>0</v>
      </c>
      <c r="Q129" s="962">
        <v>0</v>
      </c>
      <c r="R129" s="788">
        <v>2.5</v>
      </c>
      <c r="S129" s="963">
        <v>237.53400000000005</v>
      </c>
      <c r="T129" s="964">
        <v>0</v>
      </c>
      <c r="U129" s="788">
        <v>0</v>
      </c>
      <c r="V129" s="788">
        <v>0</v>
      </c>
      <c r="W129" s="788">
        <v>0</v>
      </c>
      <c r="X129" s="965">
        <v>0</v>
      </c>
      <c r="Y129" s="964">
        <v>109.80000000000001</v>
      </c>
      <c r="Z129" s="788">
        <v>106.14000000000001</v>
      </c>
      <c r="AA129" s="788">
        <v>0</v>
      </c>
      <c r="AB129" s="788">
        <v>0</v>
      </c>
      <c r="AC129" s="965">
        <v>0</v>
      </c>
      <c r="AD129" s="976">
        <v>0.87</v>
      </c>
      <c r="AE129" s="977">
        <v>2.2000000000000002</v>
      </c>
      <c r="AF129" s="978">
        <v>0.15</v>
      </c>
      <c r="AG129" s="979">
        <v>12.077999999999999</v>
      </c>
      <c r="AH129" s="973">
        <v>0.81430081581047431</v>
      </c>
      <c r="AI129" s="965">
        <v>0</v>
      </c>
      <c r="AJ129" s="972">
        <v>28.167000000000002</v>
      </c>
      <c r="AK129" s="973">
        <v>90.97296</v>
      </c>
      <c r="AL129" s="974">
        <v>46.701600000000013</v>
      </c>
      <c r="AM129" s="974">
        <v>0</v>
      </c>
      <c r="AN129" s="975">
        <v>0</v>
      </c>
      <c r="AO129" s="974">
        <v>0</v>
      </c>
      <c r="AP129" s="961">
        <v>71.684819717326718</v>
      </c>
    </row>
    <row r="130" spans="1:44" s="36" customFormat="1">
      <c r="A130" s="788" t="s">
        <v>1361</v>
      </c>
      <c r="B130" s="788" t="s">
        <v>1362</v>
      </c>
      <c r="C130" s="788" t="s">
        <v>1513</v>
      </c>
      <c r="D130" s="788">
        <v>1.2</v>
      </c>
      <c r="E130" s="788">
        <v>1.44</v>
      </c>
      <c r="F130" s="960" t="s">
        <v>1514</v>
      </c>
      <c r="G130" s="788">
        <v>36.6</v>
      </c>
      <c r="H130" s="788">
        <v>2.52</v>
      </c>
      <c r="I130" s="788">
        <v>2.2000000000000002</v>
      </c>
      <c r="J130" s="961">
        <v>2.2000000000000002</v>
      </c>
      <c r="K130" s="961">
        <v>0</v>
      </c>
      <c r="L130" s="962">
        <v>202.91040000000004</v>
      </c>
      <c r="M130" s="962">
        <v>120.78000000000002</v>
      </c>
      <c r="N130" s="962">
        <v>82.130400000000023</v>
      </c>
      <c r="O130" s="962">
        <v>0</v>
      </c>
      <c r="P130" s="962">
        <v>0</v>
      </c>
      <c r="Q130" s="962">
        <v>0</v>
      </c>
      <c r="R130" s="788">
        <v>2.5</v>
      </c>
      <c r="S130" s="963">
        <v>202.91040000000004</v>
      </c>
      <c r="T130" s="964">
        <v>0</v>
      </c>
      <c r="U130" s="788">
        <v>0</v>
      </c>
      <c r="V130" s="788">
        <v>0</v>
      </c>
      <c r="W130" s="788">
        <v>0</v>
      </c>
      <c r="X130" s="965">
        <v>0</v>
      </c>
      <c r="Y130" s="964">
        <v>109.80000000000001</v>
      </c>
      <c r="Z130" s="788">
        <v>74.663999999999987</v>
      </c>
      <c r="AA130" s="788">
        <v>0</v>
      </c>
      <c r="AB130" s="788">
        <v>0</v>
      </c>
      <c r="AC130" s="965">
        <v>0</v>
      </c>
      <c r="AD130" s="976">
        <v>0.87</v>
      </c>
      <c r="AE130" s="977">
        <v>2.2000000000000002</v>
      </c>
      <c r="AF130" s="978">
        <v>0.15</v>
      </c>
      <c r="AG130" s="979">
        <v>12.077999999999999</v>
      </c>
      <c r="AH130" s="973">
        <v>0.81430081581047431</v>
      </c>
      <c r="AI130" s="965">
        <v>0</v>
      </c>
      <c r="AJ130" s="972">
        <v>28.167000000000002</v>
      </c>
      <c r="AK130" s="973">
        <v>90.97296</v>
      </c>
      <c r="AL130" s="974">
        <v>12.077999999999994</v>
      </c>
      <c r="AM130" s="974">
        <v>0</v>
      </c>
      <c r="AN130" s="975">
        <v>0</v>
      </c>
      <c r="AO130" s="974">
        <v>0</v>
      </c>
      <c r="AP130" s="961">
        <v>71.684819717326718</v>
      </c>
    </row>
    <row r="131" spans="1:44" s="36" customFormat="1">
      <c r="A131" s="788" t="s">
        <v>1362</v>
      </c>
      <c r="B131" s="788" t="s">
        <v>1363</v>
      </c>
      <c r="C131" s="788" t="s">
        <v>1513</v>
      </c>
      <c r="D131" s="788">
        <v>1.2</v>
      </c>
      <c r="E131" s="788">
        <v>1.44</v>
      </c>
      <c r="F131" s="960" t="s">
        <v>1514</v>
      </c>
      <c r="G131" s="788">
        <v>46.23</v>
      </c>
      <c r="H131" s="788">
        <v>2.75</v>
      </c>
      <c r="I131" s="788">
        <v>2.2000000000000002</v>
      </c>
      <c r="J131" s="961">
        <v>2.2000000000000002</v>
      </c>
      <c r="K131" s="961">
        <v>0</v>
      </c>
      <c r="L131" s="962">
        <v>279.69150000000002</v>
      </c>
      <c r="M131" s="962">
        <v>152.559</v>
      </c>
      <c r="N131" s="962">
        <v>127.13250000000002</v>
      </c>
      <c r="O131" s="962">
        <v>0</v>
      </c>
      <c r="P131" s="962">
        <v>0</v>
      </c>
      <c r="Q131" s="962">
        <v>0</v>
      </c>
      <c r="R131" s="788">
        <v>2.5</v>
      </c>
      <c r="S131" s="963">
        <v>279.69150000000002</v>
      </c>
      <c r="T131" s="964">
        <v>0</v>
      </c>
      <c r="U131" s="788">
        <v>0</v>
      </c>
      <c r="V131" s="788">
        <v>0</v>
      </c>
      <c r="W131" s="788">
        <v>0</v>
      </c>
      <c r="X131" s="965">
        <v>0</v>
      </c>
      <c r="Y131" s="964">
        <v>138.69</v>
      </c>
      <c r="Z131" s="788">
        <v>115.57499999999999</v>
      </c>
      <c r="AA131" s="788">
        <v>0</v>
      </c>
      <c r="AB131" s="788">
        <v>0</v>
      </c>
      <c r="AC131" s="965">
        <v>0</v>
      </c>
      <c r="AD131" s="976">
        <v>0.87</v>
      </c>
      <c r="AE131" s="977">
        <v>2.2000000000000002</v>
      </c>
      <c r="AF131" s="978">
        <v>0.15</v>
      </c>
      <c r="AG131" s="979">
        <v>15.2559</v>
      </c>
      <c r="AH131" s="973">
        <v>0.81430081581047431</v>
      </c>
      <c r="AI131" s="965">
        <v>0</v>
      </c>
      <c r="AJ131" s="972">
        <v>35.578000000000003</v>
      </c>
      <c r="AK131" s="973">
        <v>114.90928799999999</v>
      </c>
      <c r="AL131" s="974">
        <v>38.648279999999993</v>
      </c>
      <c r="AM131" s="974">
        <v>0</v>
      </c>
      <c r="AN131" s="975">
        <v>0</v>
      </c>
      <c r="AO131" s="974">
        <v>0</v>
      </c>
      <c r="AP131" s="961">
        <v>90.546153429836451</v>
      </c>
    </row>
    <row r="132" spans="1:44" s="36" customFormat="1">
      <c r="A132" s="788" t="s">
        <v>1363</v>
      </c>
      <c r="B132" s="788" t="s">
        <v>1364</v>
      </c>
      <c r="C132" s="788" t="s">
        <v>1513</v>
      </c>
      <c r="D132" s="788">
        <v>1.2</v>
      </c>
      <c r="E132" s="788">
        <v>1.44</v>
      </c>
      <c r="F132" s="960" t="s">
        <v>1514</v>
      </c>
      <c r="G132" s="788">
        <v>43.55</v>
      </c>
      <c r="H132" s="788">
        <v>2.75</v>
      </c>
      <c r="I132" s="788">
        <v>2.2000000000000002</v>
      </c>
      <c r="J132" s="961">
        <v>2.2000000000000002</v>
      </c>
      <c r="K132" s="961">
        <v>0</v>
      </c>
      <c r="L132" s="962">
        <v>263.47750000000002</v>
      </c>
      <c r="M132" s="962">
        <v>143.715</v>
      </c>
      <c r="N132" s="962">
        <v>119.76250000000002</v>
      </c>
      <c r="O132" s="962">
        <v>0</v>
      </c>
      <c r="P132" s="962">
        <v>0</v>
      </c>
      <c r="Q132" s="962">
        <v>0</v>
      </c>
      <c r="R132" s="788">
        <v>2.9000000000000909</v>
      </c>
      <c r="S132" s="963">
        <v>263.47750000000002</v>
      </c>
      <c r="T132" s="964">
        <v>0</v>
      </c>
      <c r="U132" s="788">
        <v>0</v>
      </c>
      <c r="V132" s="788">
        <v>0</v>
      </c>
      <c r="W132" s="788">
        <v>0</v>
      </c>
      <c r="X132" s="965">
        <v>0</v>
      </c>
      <c r="Y132" s="964">
        <v>130.64999999999998</v>
      </c>
      <c r="Z132" s="788">
        <v>108.875</v>
      </c>
      <c r="AA132" s="788">
        <v>0</v>
      </c>
      <c r="AB132" s="788">
        <v>0</v>
      </c>
      <c r="AC132" s="965">
        <v>0</v>
      </c>
      <c r="AD132" s="976">
        <v>0.87</v>
      </c>
      <c r="AE132" s="977">
        <v>2.2000000000000002</v>
      </c>
      <c r="AF132" s="978">
        <v>0.15</v>
      </c>
      <c r="AG132" s="979">
        <v>14.371499999999999</v>
      </c>
      <c r="AH132" s="973">
        <v>0.81430081581047431</v>
      </c>
      <c r="AI132" s="965">
        <v>0</v>
      </c>
      <c r="AJ132" s="972">
        <v>33.515999999999998</v>
      </c>
      <c r="AK132" s="973">
        <v>108.24787999999998</v>
      </c>
      <c r="AL132" s="974">
        <v>36.407799999999995</v>
      </c>
      <c r="AM132" s="974">
        <v>0</v>
      </c>
      <c r="AN132" s="975">
        <v>0</v>
      </c>
      <c r="AO132" s="974">
        <v>0</v>
      </c>
      <c r="AP132" s="961">
        <v>85.297101057092306</v>
      </c>
    </row>
    <row r="133" spans="1:44" s="36" customFormat="1">
      <c r="A133" s="788" t="s">
        <v>1364</v>
      </c>
      <c r="B133" s="788" t="s">
        <v>1365</v>
      </c>
      <c r="C133" s="788" t="s">
        <v>1513</v>
      </c>
      <c r="D133" s="788">
        <v>1.2</v>
      </c>
      <c r="E133" s="788">
        <v>1.44</v>
      </c>
      <c r="F133" s="960" t="s">
        <v>1514</v>
      </c>
      <c r="G133" s="788">
        <v>48.37</v>
      </c>
      <c r="H133" s="788">
        <v>2.85</v>
      </c>
      <c r="I133" s="788">
        <v>2.2000000000000002</v>
      </c>
      <c r="J133" s="961">
        <v>2.2000000000000002</v>
      </c>
      <c r="K133" s="961">
        <v>0</v>
      </c>
      <c r="L133" s="962">
        <v>303.2799</v>
      </c>
      <c r="M133" s="962">
        <v>159.62100000000001</v>
      </c>
      <c r="N133" s="962">
        <v>143.65889999999999</v>
      </c>
      <c r="O133" s="962">
        <v>0</v>
      </c>
      <c r="P133" s="962">
        <v>0</v>
      </c>
      <c r="Q133" s="962">
        <v>0</v>
      </c>
      <c r="R133" s="788">
        <v>2.75</v>
      </c>
      <c r="S133" s="963">
        <v>303.2799</v>
      </c>
      <c r="T133" s="964">
        <v>0</v>
      </c>
      <c r="U133" s="788">
        <v>0</v>
      </c>
      <c r="V133" s="788">
        <v>0</v>
      </c>
      <c r="W133" s="788">
        <v>0</v>
      </c>
      <c r="X133" s="965">
        <v>0</v>
      </c>
      <c r="Y133" s="964">
        <v>145.10999999999999</v>
      </c>
      <c r="Z133" s="788">
        <v>130.59900000000002</v>
      </c>
      <c r="AA133" s="788">
        <v>0</v>
      </c>
      <c r="AB133" s="788">
        <v>0</v>
      </c>
      <c r="AC133" s="965">
        <v>0</v>
      </c>
      <c r="AD133" s="976">
        <v>0.87</v>
      </c>
      <c r="AE133" s="977">
        <v>2.2000000000000002</v>
      </c>
      <c r="AF133" s="978">
        <v>0.15</v>
      </c>
      <c r="AG133" s="979">
        <v>15.9621</v>
      </c>
      <c r="AH133" s="973">
        <v>0.81430081581047431</v>
      </c>
      <c r="AI133" s="965">
        <v>0</v>
      </c>
      <c r="AJ133" s="972">
        <v>37.225000000000001</v>
      </c>
      <c r="AK133" s="973">
        <v>120.22847199999998</v>
      </c>
      <c r="AL133" s="974">
        <v>51.078719999999997</v>
      </c>
      <c r="AM133" s="974">
        <v>0</v>
      </c>
      <c r="AN133" s="975">
        <v>0</v>
      </c>
      <c r="AO133" s="974">
        <v>0</v>
      </c>
      <c r="AP133" s="961">
        <v>94.737560921505292</v>
      </c>
    </row>
    <row r="134" spans="1:44" s="36" customFormat="1">
      <c r="A134" s="788" t="s">
        <v>1365</v>
      </c>
      <c r="B134" s="788" t="s">
        <v>1366</v>
      </c>
      <c r="C134" s="788" t="s">
        <v>1513</v>
      </c>
      <c r="D134" s="788">
        <v>1.2</v>
      </c>
      <c r="E134" s="788">
        <v>1.44</v>
      </c>
      <c r="F134" s="960" t="s">
        <v>1514</v>
      </c>
      <c r="G134" s="788">
        <v>8.09</v>
      </c>
      <c r="H134" s="788">
        <v>2.9</v>
      </c>
      <c r="I134" s="788">
        <v>2.2000000000000002</v>
      </c>
      <c r="J134" s="961">
        <v>2.2000000000000002</v>
      </c>
      <c r="K134" s="961">
        <v>0</v>
      </c>
      <c r="L134" s="962">
        <v>51.614199999999997</v>
      </c>
      <c r="M134" s="962">
        <v>26.697000000000003</v>
      </c>
      <c r="N134" s="962">
        <v>24.917199999999994</v>
      </c>
      <c r="O134" s="962">
        <v>0</v>
      </c>
      <c r="P134" s="962">
        <v>0</v>
      </c>
      <c r="Q134" s="962">
        <v>0</v>
      </c>
      <c r="R134" s="788">
        <v>2.5</v>
      </c>
      <c r="S134" s="963">
        <v>51.614199999999997</v>
      </c>
      <c r="T134" s="964">
        <v>0</v>
      </c>
      <c r="U134" s="788">
        <v>0</v>
      </c>
      <c r="V134" s="788">
        <v>0</v>
      </c>
      <c r="W134" s="788">
        <v>0</v>
      </c>
      <c r="X134" s="965">
        <v>0</v>
      </c>
      <c r="Y134" s="964">
        <v>24.27</v>
      </c>
      <c r="Z134" s="788">
        <v>22.651999999999997</v>
      </c>
      <c r="AA134" s="788">
        <v>0</v>
      </c>
      <c r="AB134" s="788">
        <v>0</v>
      </c>
      <c r="AC134" s="965">
        <v>0</v>
      </c>
      <c r="AD134" s="976">
        <v>0.87</v>
      </c>
      <c r="AE134" s="977">
        <v>2.2000000000000002</v>
      </c>
      <c r="AF134" s="978">
        <v>0.15</v>
      </c>
      <c r="AG134" s="979">
        <v>2.6697000000000002</v>
      </c>
      <c r="AH134" s="973">
        <v>0.81430081581047431</v>
      </c>
      <c r="AI134" s="965">
        <v>0</v>
      </c>
      <c r="AJ134" s="972">
        <v>6.226</v>
      </c>
      <c r="AK134" s="973">
        <v>20.108503999999996</v>
      </c>
      <c r="AL134" s="974">
        <v>9.4329399999999968</v>
      </c>
      <c r="AM134" s="974">
        <v>0</v>
      </c>
      <c r="AN134" s="975">
        <v>0</v>
      </c>
      <c r="AO134" s="974">
        <v>0</v>
      </c>
      <c r="AP134" s="961">
        <v>15.845087199813475</v>
      </c>
    </row>
    <row r="135" spans="1:44" s="36" customFormat="1">
      <c r="A135" s="788" t="s">
        <v>1366</v>
      </c>
      <c r="B135" s="788" t="s">
        <v>1367</v>
      </c>
      <c r="C135" s="788" t="s">
        <v>1513</v>
      </c>
      <c r="D135" s="788">
        <v>1.2</v>
      </c>
      <c r="E135" s="788">
        <v>1.44</v>
      </c>
      <c r="F135" s="960" t="s">
        <v>1514</v>
      </c>
      <c r="G135" s="788">
        <v>32.89</v>
      </c>
      <c r="H135" s="788">
        <v>2.73</v>
      </c>
      <c r="I135" s="788">
        <v>2.2000000000000002</v>
      </c>
      <c r="J135" s="961">
        <v>2.2000000000000002</v>
      </c>
      <c r="K135" s="961">
        <v>0</v>
      </c>
      <c r="L135" s="962">
        <v>197.53734</v>
      </c>
      <c r="M135" s="962">
        <v>108.53700000000001</v>
      </c>
      <c r="N135" s="962">
        <v>89.000339999999994</v>
      </c>
      <c r="O135" s="962">
        <v>0</v>
      </c>
      <c r="P135" s="962">
        <v>0</v>
      </c>
      <c r="Q135" s="962">
        <v>0</v>
      </c>
      <c r="R135" s="788">
        <v>2.5</v>
      </c>
      <c r="S135" s="963">
        <v>197.53734</v>
      </c>
      <c r="T135" s="964">
        <v>0</v>
      </c>
      <c r="U135" s="788">
        <v>0</v>
      </c>
      <c r="V135" s="788">
        <v>0</v>
      </c>
      <c r="W135" s="788">
        <v>0</v>
      </c>
      <c r="X135" s="965">
        <v>0</v>
      </c>
      <c r="Y135" s="964">
        <v>98.67</v>
      </c>
      <c r="Z135" s="788">
        <v>80.909399999999991</v>
      </c>
      <c r="AA135" s="788">
        <v>0</v>
      </c>
      <c r="AB135" s="788">
        <v>0</v>
      </c>
      <c r="AC135" s="965">
        <v>0</v>
      </c>
      <c r="AD135" s="976">
        <v>0.87</v>
      </c>
      <c r="AE135" s="977">
        <v>2.2000000000000002</v>
      </c>
      <c r="AF135" s="978">
        <v>0.15</v>
      </c>
      <c r="AG135" s="979">
        <v>10.8537</v>
      </c>
      <c r="AH135" s="973">
        <v>0.81430081581047431</v>
      </c>
      <c r="AI135" s="965">
        <v>0</v>
      </c>
      <c r="AJ135" s="972">
        <v>25.312000000000001</v>
      </c>
      <c r="AK135" s="973">
        <v>81.751384000000002</v>
      </c>
      <c r="AL135" s="974">
        <v>26.048879999999993</v>
      </c>
      <c r="AM135" s="974">
        <v>0</v>
      </c>
      <c r="AN135" s="975">
        <v>0</v>
      </c>
      <c r="AO135" s="974">
        <v>0</v>
      </c>
      <c r="AP135" s="961">
        <v>64.418407664013003</v>
      </c>
    </row>
    <row r="136" spans="1:44" s="36" customFormat="1">
      <c r="A136" s="906" t="s">
        <v>1367</v>
      </c>
      <c r="B136" s="906" t="s">
        <v>1550</v>
      </c>
      <c r="C136" s="906" t="s">
        <v>1513</v>
      </c>
      <c r="D136" s="906">
        <v>1.2</v>
      </c>
      <c r="E136" s="788">
        <v>1.44</v>
      </c>
      <c r="F136" s="1000" t="s">
        <v>1514</v>
      </c>
      <c r="G136" s="906">
        <v>25.68</v>
      </c>
      <c r="H136" s="788">
        <v>3.05</v>
      </c>
      <c r="I136" s="906">
        <v>2.2000000000000002</v>
      </c>
      <c r="J136" s="1001">
        <v>2.2000000000000002</v>
      </c>
      <c r="K136" s="961">
        <v>0</v>
      </c>
      <c r="L136" s="1002">
        <v>172.31280000000001</v>
      </c>
      <c r="M136" s="962">
        <v>84.744</v>
      </c>
      <c r="N136" s="962">
        <v>84.744</v>
      </c>
      <c r="O136" s="962">
        <v>2.82479999999999</v>
      </c>
      <c r="P136" s="962">
        <v>0</v>
      </c>
      <c r="Q136" s="962">
        <v>0</v>
      </c>
      <c r="R136" s="788">
        <v>2.5</v>
      </c>
      <c r="S136" s="1003">
        <v>172.31280000000001</v>
      </c>
      <c r="T136" s="964">
        <v>0</v>
      </c>
      <c r="U136" s="788">
        <v>0</v>
      </c>
      <c r="V136" s="788">
        <v>0</v>
      </c>
      <c r="W136" s="788">
        <v>0</v>
      </c>
      <c r="X136" s="965">
        <v>0</v>
      </c>
      <c r="Y136" s="964">
        <v>77.039999999999992</v>
      </c>
      <c r="Z136" s="788">
        <v>77.039999999999992</v>
      </c>
      <c r="AA136" s="788">
        <v>2.5680000000000121</v>
      </c>
      <c r="AB136" s="788">
        <v>0</v>
      </c>
      <c r="AC136" s="965">
        <v>0</v>
      </c>
      <c r="AD136" s="976">
        <v>0.87</v>
      </c>
      <c r="AE136" s="977">
        <v>2.2000000000000002</v>
      </c>
      <c r="AF136" s="1004">
        <v>0.15</v>
      </c>
      <c r="AG136" s="1005">
        <v>8.4743999999999993</v>
      </c>
      <c r="AH136" s="973">
        <v>0.81430081581047431</v>
      </c>
      <c r="AI136" s="965">
        <v>0</v>
      </c>
      <c r="AJ136" s="972">
        <v>19.763000000000002</v>
      </c>
      <c r="AK136" s="973">
        <v>63.830207999999992</v>
      </c>
      <c r="AL136" s="974">
        <v>38.417279999999991</v>
      </c>
      <c r="AM136" s="974">
        <v>0</v>
      </c>
      <c r="AN136" s="975">
        <v>0</v>
      </c>
      <c r="AO136" s="974">
        <v>0</v>
      </c>
      <c r="AP136" s="961">
        <v>50.29688990002596</v>
      </c>
    </row>
    <row r="137" spans="1:44">
      <c r="A137" s="906" t="s">
        <v>1368</v>
      </c>
      <c r="B137" s="906" t="s">
        <v>1369</v>
      </c>
      <c r="C137" s="906" t="s">
        <v>1513</v>
      </c>
      <c r="D137" s="906">
        <v>0.6</v>
      </c>
      <c r="E137" s="788">
        <v>0.72</v>
      </c>
      <c r="F137" s="1000" t="s">
        <v>1514</v>
      </c>
      <c r="G137" s="906">
        <v>60</v>
      </c>
      <c r="H137" s="788">
        <v>1.9</v>
      </c>
      <c r="I137" s="906">
        <v>1.4</v>
      </c>
      <c r="J137" s="1001">
        <v>2.6666665399999996</v>
      </c>
      <c r="K137" s="961">
        <v>0.3333333</v>
      </c>
      <c r="L137" s="1002">
        <v>231.79999278</v>
      </c>
      <c r="M137" s="962">
        <v>194.99999309999995</v>
      </c>
      <c r="N137" s="962">
        <v>36.799999680000042</v>
      </c>
      <c r="O137" s="962">
        <v>0</v>
      </c>
      <c r="P137" s="962">
        <v>0</v>
      </c>
      <c r="Q137" s="962">
        <v>0</v>
      </c>
      <c r="R137" s="788">
        <v>1.9000000000000909</v>
      </c>
      <c r="S137" s="1003">
        <v>231.79999278</v>
      </c>
      <c r="T137" s="964">
        <v>189.73665771273625</v>
      </c>
      <c r="U137" s="788">
        <v>50.5964420567297</v>
      </c>
      <c r="V137" s="788">
        <v>0</v>
      </c>
      <c r="W137" s="788">
        <v>0</v>
      </c>
      <c r="X137" s="965">
        <v>0</v>
      </c>
      <c r="Y137" s="964">
        <v>0</v>
      </c>
      <c r="Z137" s="788">
        <v>0</v>
      </c>
      <c r="AA137" s="788">
        <v>0</v>
      </c>
      <c r="AB137" s="788">
        <v>0</v>
      </c>
      <c r="AC137" s="965">
        <v>0</v>
      </c>
      <c r="AD137" s="976">
        <v>0.45999999999999996</v>
      </c>
      <c r="AE137" s="977">
        <v>1.46666666</v>
      </c>
      <c r="AF137" s="1004">
        <v>0.1</v>
      </c>
      <c r="AG137" s="1005">
        <v>8.5980000000000008</v>
      </c>
      <c r="AH137" s="973">
        <v>0.20357520395261858</v>
      </c>
      <c r="AI137" s="965">
        <v>0</v>
      </c>
      <c r="AJ137" s="972">
        <v>22.056000000000001</v>
      </c>
      <c r="AK137" s="973">
        <v>176.71348096604282</v>
      </c>
      <c r="AL137" s="974">
        <v>0</v>
      </c>
      <c r="AM137" s="974">
        <v>0</v>
      </c>
      <c r="AN137" s="975">
        <v>0</v>
      </c>
      <c r="AO137" s="974">
        <v>0</v>
      </c>
      <c r="AP137" s="961">
        <v>33.027024474314231</v>
      </c>
    </row>
    <row r="138" spans="1:44">
      <c r="A138" s="906" t="s">
        <v>1369</v>
      </c>
      <c r="B138" s="906" t="s">
        <v>1370</v>
      </c>
      <c r="C138" s="906" t="s">
        <v>1513</v>
      </c>
      <c r="D138" s="906">
        <v>0.6</v>
      </c>
      <c r="E138" s="788">
        <v>0.72</v>
      </c>
      <c r="F138" s="1000" t="s">
        <v>1514</v>
      </c>
      <c r="G138" s="906">
        <v>44</v>
      </c>
      <c r="H138" s="788">
        <v>1.98</v>
      </c>
      <c r="I138" s="906">
        <v>1.4</v>
      </c>
      <c r="J138" s="1001">
        <v>2.7199998679999999</v>
      </c>
      <c r="K138" s="961">
        <v>0.3333333</v>
      </c>
      <c r="L138" s="1002">
        <v>179.46719425008001</v>
      </c>
      <c r="M138" s="962">
        <v>146.519994588</v>
      </c>
      <c r="N138" s="962">
        <v>32.94719966208001</v>
      </c>
      <c r="O138" s="962">
        <v>0</v>
      </c>
      <c r="P138" s="962">
        <v>0</v>
      </c>
      <c r="Q138" s="962">
        <v>0</v>
      </c>
      <c r="R138" s="788">
        <v>2.0499999999999545</v>
      </c>
      <c r="S138" s="1003">
        <v>179.46719425008001</v>
      </c>
      <c r="T138" s="964">
        <v>139.14021565600657</v>
      </c>
      <c r="U138" s="788">
        <v>44.524869009922128</v>
      </c>
      <c r="V138" s="788">
        <v>0</v>
      </c>
      <c r="W138" s="788">
        <v>0</v>
      </c>
      <c r="X138" s="965">
        <v>0</v>
      </c>
      <c r="Y138" s="964">
        <v>0</v>
      </c>
      <c r="Z138" s="788">
        <v>0</v>
      </c>
      <c r="AA138" s="788">
        <v>0</v>
      </c>
      <c r="AB138" s="788">
        <v>0</v>
      </c>
      <c r="AC138" s="965">
        <v>0</v>
      </c>
      <c r="AD138" s="976">
        <v>0.45999999999999996</v>
      </c>
      <c r="AE138" s="977">
        <v>1.46666666</v>
      </c>
      <c r="AF138" s="1004">
        <v>0.1</v>
      </c>
      <c r="AG138" s="1005">
        <v>6.3052000000000001</v>
      </c>
      <c r="AH138" s="973">
        <v>0.20357520395261858</v>
      </c>
      <c r="AI138" s="965">
        <v>0</v>
      </c>
      <c r="AJ138" s="972">
        <v>16.173999999999999</v>
      </c>
      <c r="AK138" s="973">
        <v>136.6816</v>
      </c>
      <c r="AL138" s="974">
        <v>2.3877332177600024</v>
      </c>
      <c r="AM138" s="974">
        <v>0</v>
      </c>
      <c r="AN138" s="975">
        <v>0</v>
      </c>
      <c r="AO138" s="974">
        <v>0</v>
      </c>
      <c r="AP138" s="961">
        <v>24.219817947830435</v>
      </c>
    </row>
    <row r="139" spans="1:44">
      <c r="A139" s="906" t="s">
        <v>1370</v>
      </c>
      <c r="B139" s="906" t="s">
        <v>1371</v>
      </c>
      <c r="C139" s="906" t="s">
        <v>1513</v>
      </c>
      <c r="D139" s="906">
        <v>0.6</v>
      </c>
      <c r="E139" s="788">
        <v>0.72</v>
      </c>
      <c r="F139" s="1000" t="s">
        <v>1514</v>
      </c>
      <c r="G139" s="906">
        <v>44</v>
      </c>
      <c r="H139" s="788">
        <v>2.2200000000000002</v>
      </c>
      <c r="I139" s="906">
        <v>1.4</v>
      </c>
      <c r="J139" s="1001">
        <v>2.8799998520000001</v>
      </c>
      <c r="K139" s="961">
        <v>0.3333333</v>
      </c>
      <c r="L139" s="1002">
        <v>209.03519277167999</v>
      </c>
      <c r="M139" s="962">
        <v>157.07999353199997</v>
      </c>
      <c r="N139" s="962">
        <v>51.955199239680013</v>
      </c>
      <c r="O139" s="962">
        <v>0</v>
      </c>
      <c r="P139" s="962">
        <v>0</v>
      </c>
      <c r="Q139" s="962">
        <v>0</v>
      </c>
      <c r="R139" s="788">
        <v>2.3400000000001455</v>
      </c>
      <c r="S139" s="1003">
        <v>209.03519277167999</v>
      </c>
      <c r="T139" s="964">
        <v>139.14021565600657</v>
      </c>
      <c r="U139" s="788">
        <v>66.787303514883206</v>
      </c>
      <c r="V139" s="788">
        <v>0</v>
      </c>
      <c r="W139" s="788">
        <v>0</v>
      </c>
      <c r="X139" s="965">
        <v>0</v>
      </c>
      <c r="Y139" s="964">
        <v>0</v>
      </c>
      <c r="Z139" s="788">
        <v>0</v>
      </c>
      <c r="AA139" s="788">
        <v>0</v>
      </c>
      <c r="AB139" s="788">
        <v>0</v>
      </c>
      <c r="AC139" s="965">
        <v>0</v>
      </c>
      <c r="AD139" s="976">
        <v>0.45999999999999996</v>
      </c>
      <c r="AE139" s="977">
        <v>1.46666666</v>
      </c>
      <c r="AF139" s="1004">
        <v>0.1</v>
      </c>
      <c r="AG139" s="1005">
        <v>6.3052000000000001</v>
      </c>
      <c r="AH139" s="973">
        <v>0.20357520395261858</v>
      </c>
      <c r="AI139" s="965">
        <v>0</v>
      </c>
      <c r="AJ139" s="972">
        <v>16.173999999999999</v>
      </c>
      <c r="AK139" s="973">
        <v>136.6816</v>
      </c>
      <c r="AL139" s="974">
        <v>31.955731739360033</v>
      </c>
      <c r="AM139" s="974">
        <v>0</v>
      </c>
      <c r="AN139" s="975">
        <v>0</v>
      </c>
      <c r="AO139" s="974">
        <v>0</v>
      </c>
      <c r="AP139" s="961">
        <v>24.219817947830435</v>
      </c>
    </row>
    <row r="140" spans="1:44">
      <c r="A140" s="906" t="s">
        <v>1371</v>
      </c>
      <c r="B140" s="906" t="s">
        <v>1551</v>
      </c>
      <c r="C140" s="906" t="s">
        <v>1513</v>
      </c>
      <c r="D140" s="906">
        <v>0.6</v>
      </c>
      <c r="E140" s="788">
        <v>0.72</v>
      </c>
      <c r="F140" s="1000" t="s">
        <v>1514</v>
      </c>
      <c r="G140" s="906">
        <v>39.04</v>
      </c>
      <c r="H140" s="788">
        <v>2.12</v>
      </c>
      <c r="I140" s="906">
        <v>1.4</v>
      </c>
      <c r="J140" s="1001">
        <v>2.813333192</v>
      </c>
      <c r="K140" s="961">
        <v>0.3333333</v>
      </c>
      <c r="L140" s="1002">
        <v>174.3578394846208</v>
      </c>
      <c r="M140" s="962">
        <v>135.46879465152</v>
      </c>
      <c r="N140" s="962">
        <v>38.889044833100797</v>
      </c>
      <c r="O140" s="962">
        <v>0</v>
      </c>
      <c r="P140" s="962">
        <v>0</v>
      </c>
      <c r="Q140" s="962">
        <v>0</v>
      </c>
      <c r="R140" s="788">
        <v>1.8999999999998636</v>
      </c>
      <c r="S140" s="1003">
        <v>174.3578394846208</v>
      </c>
      <c r="T140" s="964">
        <v>123.45531861842038</v>
      </c>
      <c r="U140" s="788">
        <v>51.028198362280463</v>
      </c>
      <c r="V140" s="788">
        <v>0</v>
      </c>
      <c r="W140" s="788">
        <v>0</v>
      </c>
      <c r="X140" s="965">
        <v>0</v>
      </c>
      <c r="Y140" s="964">
        <v>0</v>
      </c>
      <c r="Z140" s="788">
        <v>0</v>
      </c>
      <c r="AA140" s="788">
        <v>0</v>
      </c>
      <c r="AB140" s="788">
        <v>0</v>
      </c>
      <c r="AC140" s="965">
        <v>0</v>
      </c>
      <c r="AD140" s="976">
        <v>0.45999999999999996</v>
      </c>
      <c r="AE140" s="977">
        <v>1.46666666</v>
      </c>
      <c r="AF140" s="1004">
        <v>0.1</v>
      </c>
      <c r="AG140" s="1005">
        <v>5.5944000000000003</v>
      </c>
      <c r="AH140" s="973">
        <v>0.20357520395261858</v>
      </c>
      <c r="AI140" s="965">
        <v>0</v>
      </c>
      <c r="AJ140" s="972">
        <v>14.351000000000001</v>
      </c>
      <c r="AK140" s="973">
        <v>121.27385599999999</v>
      </c>
      <c r="AL140" s="974">
        <v>17.240063150489615</v>
      </c>
      <c r="AM140" s="974">
        <v>0</v>
      </c>
      <c r="AN140" s="975">
        <v>0</v>
      </c>
      <c r="AO140" s="974">
        <v>0</v>
      </c>
      <c r="AP140" s="961">
        <v>21.489551924620457</v>
      </c>
    </row>
    <row r="141" spans="1:44">
      <c r="A141" s="906" t="s">
        <v>1372</v>
      </c>
      <c r="B141" s="906" t="s">
        <v>1371</v>
      </c>
      <c r="C141" s="906" t="s">
        <v>1513</v>
      </c>
      <c r="D141" s="906">
        <v>0.6</v>
      </c>
      <c r="E141" s="788">
        <v>0.72</v>
      </c>
      <c r="F141" s="1000" t="s">
        <v>1514</v>
      </c>
      <c r="G141" s="906">
        <v>50.18</v>
      </c>
      <c r="H141" s="788">
        <v>1.9</v>
      </c>
      <c r="I141" s="906">
        <v>1.4</v>
      </c>
      <c r="J141" s="1001">
        <v>2.6666665399999996</v>
      </c>
      <c r="K141" s="961">
        <v>0.3333333</v>
      </c>
      <c r="L141" s="1002">
        <v>193.86206062833998</v>
      </c>
      <c r="M141" s="962">
        <v>163.08499422929998</v>
      </c>
      <c r="N141" s="962">
        <v>30.777066399039995</v>
      </c>
      <c r="O141" s="962">
        <v>0</v>
      </c>
      <c r="P141" s="962">
        <v>0</v>
      </c>
      <c r="Q141" s="962">
        <v>0</v>
      </c>
      <c r="R141" s="788">
        <v>1.9000000000000909</v>
      </c>
      <c r="S141" s="1003">
        <v>193.86206062833998</v>
      </c>
      <c r="T141" s="964">
        <v>158.68309140041842</v>
      </c>
      <c r="U141" s="788">
        <v>42.315491040111596</v>
      </c>
      <c r="V141" s="788">
        <v>0</v>
      </c>
      <c r="W141" s="788">
        <v>0</v>
      </c>
      <c r="X141" s="965">
        <v>0</v>
      </c>
      <c r="Y141" s="964">
        <v>0</v>
      </c>
      <c r="Z141" s="788">
        <v>0</v>
      </c>
      <c r="AA141" s="788">
        <v>0</v>
      </c>
      <c r="AB141" s="788">
        <v>0</v>
      </c>
      <c r="AC141" s="965">
        <v>0</v>
      </c>
      <c r="AD141" s="976">
        <v>0.45999999999999996</v>
      </c>
      <c r="AE141" s="977">
        <v>1.46666666</v>
      </c>
      <c r="AF141" s="1004">
        <v>0.1</v>
      </c>
      <c r="AG141" s="1005">
        <v>7.1906999999999996</v>
      </c>
      <c r="AH141" s="973">
        <v>0.20357520395261858</v>
      </c>
      <c r="AI141" s="965">
        <v>0</v>
      </c>
      <c r="AJ141" s="972">
        <v>18.446000000000002</v>
      </c>
      <c r="AK141" s="973">
        <v>147.79137458126715</v>
      </c>
      <c r="AL141" s="974">
        <v>0</v>
      </c>
      <c r="AM141" s="974">
        <v>0</v>
      </c>
      <c r="AN141" s="975">
        <v>0</v>
      </c>
      <c r="AO141" s="974">
        <v>0</v>
      </c>
      <c r="AP141" s="961">
        <v>27.621507468684801</v>
      </c>
    </row>
    <row r="142" spans="1:44">
      <c r="A142" s="906" t="s">
        <v>1373</v>
      </c>
      <c r="B142" s="906" t="s">
        <v>1374</v>
      </c>
      <c r="C142" s="906" t="s">
        <v>1513</v>
      </c>
      <c r="D142" s="906">
        <v>0.6</v>
      </c>
      <c r="E142" s="788">
        <v>0.72</v>
      </c>
      <c r="F142" s="1000" t="s">
        <v>1514</v>
      </c>
      <c r="G142" s="906">
        <v>60</v>
      </c>
      <c r="H142" s="788">
        <v>1.9</v>
      </c>
      <c r="I142" s="906">
        <v>1.4</v>
      </c>
      <c r="J142" s="1001">
        <v>2.6666665399999996</v>
      </c>
      <c r="K142" s="961">
        <v>0.3333333</v>
      </c>
      <c r="L142" s="1002">
        <v>231.79999278</v>
      </c>
      <c r="M142" s="962">
        <v>194.99999309999995</v>
      </c>
      <c r="N142" s="962">
        <v>36.799999680000042</v>
      </c>
      <c r="O142" s="962">
        <v>0</v>
      </c>
      <c r="P142" s="962">
        <v>0</v>
      </c>
      <c r="Q142" s="962">
        <v>0</v>
      </c>
      <c r="R142" s="788">
        <v>1.8999999999998636</v>
      </c>
      <c r="S142" s="1003">
        <v>231.79999278</v>
      </c>
      <c r="T142" s="964">
        <v>189.73665771273625</v>
      </c>
      <c r="U142" s="788">
        <v>50.5964420567297</v>
      </c>
      <c r="V142" s="788">
        <v>0</v>
      </c>
      <c r="W142" s="788">
        <v>0</v>
      </c>
      <c r="X142" s="965">
        <v>0</v>
      </c>
      <c r="Y142" s="964">
        <v>0</v>
      </c>
      <c r="Z142" s="788">
        <v>0</v>
      </c>
      <c r="AA142" s="788">
        <v>0</v>
      </c>
      <c r="AB142" s="788">
        <v>0</v>
      </c>
      <c r="AC142" s="965">
        <v>0</v>
      </c>
      <c r="AD142" s="976">
        <v>0.45999999999999996</v>
      </c>
      <c r="AE142" s="977">
        <v>1.46666666</v>
      </c>
      <c r="AF142" s="1004">
        <v>0.1</v>
      </c>
      <c r="AG142" s="1005">
        <v>8.5980000000000008</v>
      </c>
      <c r="AH142" s="973">
        <v>0.20357520395261858</v>
      </c>
      <c r="AI142" s="965">
        <v>0</v>
      </c>
      <c r="AJ142" s="972">
        <v>22.056000000000001</v>
      </c>
      <c r="AK142" s="973">
        <v>176.71348096604282</v>
      </c>
      <c r="AL142" s="974">
        <v>0</v>
      </c>
      <c r="AM142" s="974">
        <v>0</v>
      </c>
      <c r="AN142" s="975">
        <v>0</v>
      </c>
      <c r="AO142" s="974">
        <v>0</v>
      </c>
      <c r="AP142" s="961">
        <v>33.027024474314231</v>
      </c>
    </row>
    <row r="143" spans="1:44" s="141" customFormat="1">
      <c r="A143" s="906" t="s">
        <v>1374</v>
      </c>
      <c r="B143" s="906" t="s">
        <v>1552</v>
      </c>
      <c r="C143" s="906" t="s">
        <v>1513</v>
      </c>
      <c r="D143" s="906">
        <v>0.6</v>
      </c>
      <c r="E143" s="788">
        <v>0.72</v>
      </c>
      <c r="F143" s="1000" t="s">
        <v>1514</v>
      </c>
      <c r="G143" s="906">
        <v>60</v>
      </c>
      <c r="H143" s="788">
        <v>1.91</v>
      </c>
      <c r="I143" s="906">
        <v>1.4</v>
      </c>
      <c r="J143" s="1001">
        <v>2.6733332059999997</v>
      </c>
      <c r="K143" s="961">
        <v>0.3333333</v>
      </c>
      <c r="L143" s="1002">
        <v>233.40199270379995</v>
      </c>
      <c r="M143" s="962">
        <v>195.59999303999999</v>
      </c>
      <c r="N143" s="962">
        <v>37.801999663799961</v>
      </c>
      <c r="O143" s="962">
        <v>0</v>
      </c>
      <c r="P143" s="962">
        <v>0</v>
      </c>
      <c r="Q143" s="962">
        <v>0</v>
      </c>
      <c r="R143" s="788">
        <v>1.9199999999998454</v>
      </c>
      <c r="S143" s="1003">
        <v>233.40199270379995</v>
      </c>
      <c r="T143" s="964">
        <v>189.73665771273625</v>
      </c>
      <c r="U143" s="788">
        <v>51.86135310814791</v>
      </c>
      <c r="V143" s="788">
        <v>0</v>
      </c>
      <c r="W143" s="788">
        <v>0</v>
      </c>
      <c r="X143" s="965">
        <v>0</v>
      </c>
      <c r="Y143" s="964">
        <v>0</v>
      </c>
      <c r="Z143" s="788">
        <v>0</v>
      </c>
      <c r="AA143" s="788">
        <v>0</v>
      </c>
      <c r="AB143" s="788">
        <v>0</v>
      </c>
      <c r="AC143" s="965">
        <v>0</v>
      </c>
      <c r="AD143" s="976">
        <v>0.45999999999999996</v>
      </c>
      <c r="AE143" s="977">
        <v>1.46666666</v>
      </c>
      <c r="AF143" s="1004">
        <v>0.1</v>
      </c>
      <c r="AG143" s="1005">
        <v>8.5980000000000008</v>
      </c>
      <c r="AH143" s="973">
        <v>0.20357520395261858</v>
      </c>
      <c r="AI143" s="965">
        <v>0</v>
      </c>
      <c r="AJ143" s="972">
        <v>22.056000000000001</v>
      </c>
      <c r="AK143" s="973">
        <v>178.31548088984286</v>
      </c>
      <c r="AL143" s="974">
        <v>0</v>
      </c>
      <c r="AM143" s="974">
        <v>0</v>
      </c>
      <c r="AN143" s="975">
        <v>0</v>
      </c>
      <c r="AO143" s="974">
        <v>0</v>
      </c>
      <c r="AP143" s="961">
        <v>33.027024474314231</v>
      </c>
      <c r="AQ143" s="5"/>
      <c r="AR143" s="5"/>
    </row>
    <row r="144" spans="1:44" s="141" customFormat="1">
      <c r="A144" s="906" t="s">
        <v>1375</v>
      </c>
      <c r="B144" s="906" t="s">
        <v>1376</v>
      </c>
      <c r="C144" s="906" t="s">
        <v>1513</v>
      </c>
      <c r="D144" s="906">
        <v>0.6</v>
      </c>
      <c r="E144" s="788">
        <v>0.72</v>
      </c>
      <c r="F144" s="1000" t="s">
        <v>1514</v>
      </c>
      <c r="G144" s="906">
        <v>43.65</v>
      </c>
      <c r="H144" s="788">
        <v>1.91</v>
      </c>
      <c r="I144" s="906">
        <v>1.4</v>
      </c>
      <c r="J144" s="1001">
        <v>2.6733332059999997</v>
      </c>
      <c r="K144" s="961">
        <v>0.3333333</v>
      </c>
      <c r="L144" s="1002">
        <v>169.79994969201445</v>
      </c>
      <c r="M144" s="962">
        <v>142.2989949366</v>
      </c>
      <c r="N144" s="962">
        <v>27.500954755414455</v>
      </c>
      <c r="O144" s="962">
        <v>0</v>
      </c>
      <c r="P144" s="962">
        <v>0</v>
      </c>
      <c r="Q144" s="962">
        <v>0</v>
      </c>
      <c r="R144" s="788">
        <v>1.9279999999998836</v>
      </c>
      <c r="S144" s="1003">
        <v>169.79994969201445</v>
      </c>
      <c r="T144" s="964">
        <v>138.03341848601562</v>
      </c>
      <c r="U144" s="788">
        <v>37.729134386177606</v>
      </c>
      <c r="V144" s="788">
        <v>0</v>
      </c>
      <c r="W144" s="788">
        <v>0</v>
      </c>
      <c r="X144" s="965">
        <v>0</v>
      </c>
      <c r="Y144" s="964">
        <v>0</v>
      </c>
      <c r="Z144" s="788">
        <v>0</v>
      </c>
      <c r="AA144" s="788">
        <v>0</v>
      </c>
      <c r="AB144" s="788">
        <v>0</v>
      </c>
      <c r="AC144" s="965">
        <v>0</v>
      </c>
      <c r="AD144" s="976">
        <v>0.45999999999999996</v>
      </c>
      <c r="AE144" s="977">
        <v>1.46666666</v>
      </c>
      <c r="AF144" s="1004">
        <v>0.1</v>
      </c>
      <c r="AG144" s="1005">
        <v>6.2549999999999999</v>
      </c>
      <c r="AH144" s="973">
        <v>0.20357520395261858</v>
      </c>
      <c r="AI144" s="965">
        <v>0</v>
      </c>
      <c r="AJ144" s="972">
        <v>16.045000000000002</v>
      </c>
      <c r="AK144" s="973">
        <v>129.72451234736067</v>
      </c>
      <c r="AL144" s="974">
        <v>0</v>
      </c>
      <c r="AM144" s="974">
        <v>0</v>
      </c>
      <c r="AN144" s="975">
        <v>0</v>
      </c>
      <c r="AO144" s="974">
        <v>0</v>
      </c>
      <c r="AP144" s="961">
        <v>24.027115305063599</v>
      </c>
      <c r="AQ144" s="5"/>
      <c r="AR144" s="5"/>
    </row>
    <row r="145" spans="1:44" s="141" customFormat="1">
      <c r="A145" s="906" t="s">
        <v>1376</v>
      </c>
      <c r="B145" s="906" t="s">
        <v>1377</v>
      </c>
      <c r="C145" s="906" t="s">
        <v>1513</v>
      </c>
      <c r="D145" s="906">
        <v>0.6</v>
      </c>
      <c r="E145" s="788">
        <v>0.72</v>
      </c>
      <c r="F145" s="1000" t="s">
        <v>1514</v>
      </c>
      <c r="G145" s="906">
        <v>43.65</v>
      </c>
      <c r="H145" s="788">
        <v>1.94</v>
      </c>
      <c r="I145" s="906">
        <v>1.4</v>
      </c>
      <c r="J145" s="1001">
        <v>2.693333204</v>
      </c>
      <c r="K145" s="961">
        <v>0.3333333</v>
      </c>
      <c r="L145" s="1002">
        <v>173.31377452396202</v>
      </c>
      <c r="M145" s="962">
        <v>143.60849480564997</v>
      </c>
      <c r="N145" s="962">
        <v>29.705279718312056</v>
      </c>
      <c r="O145" s="962">
        <v>0</v>
      </c>
      <c r="P145" s="962">
        <v>0</v>
      </c>
      <c r="Q145" s="962">
        <v>0</v>
      </c>
      <c r="R145" s="788">
        <v>1.9000000000000909</v>
      </c>
      <c r="S145" s="1003">
        <v>173.31377452396202</v>
      </c>
      <c r="T145" s="964">
        <v>138.03341848601562</v>
      </c>
      <c r="U145" s="788">
        <v>40.489802755897898</v>
      </c>
      <c r="V145" s="788">
        <v>0</v>
      </c>
      <c r="W145" s="788">
        <v>0</v>
      </c>
      <c r="X145" s="965">
        <v>0</v>
      </c>
      <c r="Y145" s="964">
        <v>0</v>
      </c>
      <c r="Z145" s="788">
        <v>0</v>
      </c>
      <c r="AA145" s="788">
        <v>0</v>
      </c>
      <c r="AB145" s="788">
        <v>0</v>
      </c>
      <c r="AC145" s="965">
        <v>0</v>
      </c>
      <c r="AD145" s="976">
        <v>0.45999999999999996</v>
      </c>
      <c r="AE145" s="977">
        <v>1.46666666</v>
      </c>
      <c r="AF145" s="1004">
        <v>0.1</v>
      </c>
      <c r="AG145" s="1005">
        <v>6.2549999999999999</v>
      </c>
      <c r="AH145" s="973">
        <v>0.20357520395261858</v>
      </c>
      <c r="AI145" s="965">
        <v>0</v>
      </c>
      <c r="AJ145" s="972">
        <v>16.045000000000002</v>
      </c>
      <c r="AK145" s="973">
        <v>133.23833717930819</v>
      </c>
      <c r="AL145" s="974">
        <v>0</v>
      </c>
      <c r="AM145" s="974">
        <v>0</v>
      </c>
      <c r="AN145" s="975">
        <v>0</v>
      </c>
      <c r="AO145" s="974">
        <v>0</v>
      </c>
      <c r="AP145" s="961">
        <v>24.027115305063599</v>
      </c>
      <c r="AQ145" s="5"/>
      <c r="AR145" s="5"/>
    </row>
    <row r="146" spans="1:44" s="141" customFormat="1">
      <c r="A146" s="906" t="s">
        <v>1377</v>
      </c>
      <c r="B146" s="906" t="s">
        <v>1378</v>
      </c>
      <c r="C146" s="906" t="s">
        <v>1513</v>
      </c>
      <c r="D146" s="906">
        <v>0.6</v>
      </c>
      <c r="E146" s="788">
        <v>0.72</v>
      </c>
      <c r="F146" s="1000" t="s">
        <v>1514</v>
      </c>
      <c r="G146" s="906">
        <v>42.27</v>
      </c>
      <c r="H146" s="788">
        <v>1.93</v>
      </c>
      <c r="I146" s="906">
        <v>1.4</v>
      </c>
      <c r="J146" s="1001">
        <v>2.6866665379999999</v>
      </c>
      <c r="K146" s="961">
        <v>0.3333333</v>
      </c>
      <c r="L146" s="1002">
        <v>166.69737575161588</v>
      </c>
      <c r="M146" s="962">
        <v>138.64559501214003</v>
      </c>
      <c r="N146" s="962">
        <v>28.051780739475845</v>
      </c>
      <c r="O146" s="962">
        <v>0</v>
      </c>
      <c r="P146" s="962">
        <v>0</v>
      </c>
      <c r="Q146" s="962">
        <v>0</v>
      </c>
      <c r="R146" s="788">
        <v>1.9000000000000909</v>
      </c>
      <c r="S146" s="1003">
        <v>166.69737575161588</v>
      </c>
      <c r="T146" s="964">
        <v>133.66947535862269</v>
      </c>
      <c r="U146" s="788">
        <v>38.318582936138512</v>
      </c>
      <c r="V146" s="788">
        <v>0</v>
      </c>
      <c r="W146" s="788">
        <v>0</v>
      </c>
      <c r="X146" s="965">
        <v>0</v>
      </c>
      <c r="Y146" s="964">
        <v>0</v>
      </c>
      <c r="Z146" s="788">
        <v>0</v>
      </c>
      <c r="AA146" s="788">
        <v>0</v>
      </c>
      <c r="AB146" s="788">
        <v>0</v>
      </c>
      <c r="AC146" s="965">
        <v>0</v>
      </c>
      <c r="AD146" s="976">
        <v>0.45999999999999996</v>
      </c>
      <c r="AE146" s="977">
        <v>1.46666666</v>
      </c>
      <c r="AF146" s="1004">
        <v>0.1</v>
      </c>
      <c r="AG146" s="1005">
        <v>6.0571999999999999</v>
      </c>
      <c r="AH146" s="973">
        <v>0.20357520395261858</v>
      </c>
      <c r="AI146" s="965">
        <v>0</v>
      </c>
      <c r="AJ146" s="972">
        <v>15.538</v>
      </c>
      <c r="AK146" s="973">
        <v>127.88892817868313</v>
      </c>
      <c r="AL146" s="974">
        <v>0</v>
      </c>
      <c r="AM146" s="974">
        <v>0</v>
      </c>
      <c r="AN146" s="975">
        <v>0</v>
      </c>
      <c r="AO146" s="974">
        <v>0</v>
      </c>
      <c r="AP146" s="961">
        <v>23.267447742154374</v>
      </c>
      <c r="AQ146" s="5"/>
      <c r="AR146" s="5"/>
    </row>
    <row r="147" spans="1:44" s="141" customFormat="1">
      <c r="A147" s="906" t="s">
        <v>1378</v>
      </c>
      <c r="B147" s="906" t="s">
        <v>1379</v>
      </c>
      <c r="C147" s="906" t="s">
        <v>1513</v>
      </c>
      <c r="D147" s="906">
        <v>0.6</v>
      </c>
      <c r="E147" s="788">
        <v>0.72</v>
      </c>
      <c r="F147" s="1000" t="s">
        <v>1514</v>
      </c>
      <c r="G147" s="906">
        <v>54.61</v>
      </c>
      <c r="H147" s="788">
        <v>2.0499999999999998</v>
      </c>
      <c r="I147" s="906">
        <v>1.4</v>
      </c>
      <c r="J147" s="1001">
        <v>2.7666665299999997</v>
      </c>
      <c r="K147" s="961">
        <v>0.3333333</v>
      </c>
      <c r="L147" s="1002">
        <v>233.23020068338249</v>
      </c>
      <c r="M147" s="962">
        <v>185.6739929007</v>
      </c>
      <c r="N147" s="962">
        <v>47.556207782682492</v>
      </c>
      <c r="O147" s="962">
        <v>0</v>
      </c>
      <c r="P147" s="962">
        <v>0</v>
      </c>
      <c r="Q147" s="962">
        <v>0</v>
      </c>
      <c r="R147" s="788">
        <v>1.9000000000000909</v>
      </c>
      <c r="S147" s="1003">
        <v>233.23020068338249</v>
      </c>
      <c r="T147" s="964">
        <v>172.69198129487543</v>
      </c>
      <c r="U147" s="788">
        <v>63.320393141454304</v>
      </c>
      <c r="V147" s="788">
        <v>0</v>
      </c>
      <c r="W147" s="788">
        <v>0</v>
      </c>
      <c r="X147" s="965">
        <v>0</v>
      </c>
      <c r="Y147" s="964">
        <v>0</v>
      </c>
      <c r="Z147" s="788">
        <v>0</v>
      </c>
      <c r="AA147" s="788">
        <v>0</v>
      </c>
      <c r="AB147" s="788">
        <v>0</v>
      </c>
      <c r="AC147" s="965">
        <v>0</v>
      </c>
      <c r="AD147" s="976">
        <v>0.45999999999999996</v>
      </c>
      <c r="AE147" s="977">
        <v>1.46666666</v>
      </c>
      <c r="AF147" s="1004">
        <v>0.1</v>
      </c>
      <c r="AG147" s="1005">
        <v>7.8255999999999997</v>
      </c>
      <c r="AH147" s="973">
        <v>0.20357520395261858</v>
      </c>
      <c r="AI147" s="965">
        <v>0</v>
      </c>
      <c r="AJ147" s="972">
        <v>20.074000000000002</v>
      </c>
      <c r="AK147" s="973">
        <v>169.64050399999999</v>
      </c>
      <c r="AL147" s="974">
        <v>13.450442343041679</v>
      </c>
      <c r="AM147" s="974">
        <v>0</v>
      </c>
      <c r="AN147" s="975">
        <v>0</v>
      </c>
      <c r="AO147" s="974">
        <v>0</v>
      </c>
      <c r="AP147" s="961">
        <v>30.060083775705003</v>
      </c>
      <c r="AQ147" s="5"/>
      <c r="AR147" s="5"/>
    </row>
    <row r="148" spans="1:44" s="141" customFormat="1">
      <c r="A148" s="906" t="s">
        <v>1379</v>
      </c>
      <c r="B148" s="906" t="s">
        <v>1380</v>
      </c>
      <c r="C148" s="906" t="s">
        <v>1513</v>
      </c>
      <c r="D148" s="906">
        <v>0.8</v>
      </c>
      <c r="E148" s="788">
        <v>0.96000000000000008</v>
      </c>
      <c r="F148" s="1000" t="s">
        <v>1514</v>
      </c>
      <c r="G148" s="906">
        <v>45</v>
      </c>
      <c r="H148" s="788">
        <v>2.1</v>
      </c>
      <c r="I148" s="906">
        <v>1.7</v>
      </c>
      <c r="J148" s="1001">
        <v>3.0999998600000001</v>
      </c>
      <c r="K148" s="961">
        <v>0.3333333</v>
      </c>
      <c r="L148" s="1002">
        <v>226.79999338500002</v>
      </c>
      <c r="M148" s="962">
        <v>175.49999392500001</v>
      </c>
      <c r="N148" s="962">
        <v>51.299999460000009</v>
      </c>
      <c r="O148" s="962">
        <v>0</v>
      </c>
      <c r="P148" s="962">
        <v>0</v>
      </c>
      <c r="Q148" s="962">
        <v>0</v>
      </c>
      <c r="R148" s="788">
        <v>2.0999999999999091</v>
      </c>
      <c r="S148" s="1003">
        <v>226.79999338500002</v>
      </c>
      <c r="T148" s="964">
        <v>142.30249328455218</v>
      </c>
      <c r="U148" s="788">
        <v>56.920997313820862</v>
      </c>
      <c r="V148" s="788">
        <v>0</v>
      </c>
      <c r="W148" s="788">
        <v>0</v>
      </c>
      <c r="X148" s="965">
        <v>0</v>
      </c>
      <c r="Y148" s="964">
        <v>0</v>
      </c>
      <c r="Z148" s="788">
        <v>0</v>
      </c>
      <c r="AA148" s="788">
        <v>0</v>
      </c>
      <c r="AB148" s="788">
        <v>0</v>
      </c>
      <c r="AC148" s="965">
        <v>0</v>
      </c>
      <c r="AD148" s="976">
        <v>0.58000000000000007</v>
      </c>
      <c r="AE148" s="977">
        <v>1.7666666600000001</v>
      </c>
      <c r="AF148" s="1004">
        <v>0.1</v>
      </c>
      <c r="AG148" s="1005">
        <v>7.7984999999999998</v>
      </c>
      <c r="AH148" s="973">
        <v>0.36191147369354426</v>
      </c>
      <c r="AI148" s="965">
        <v>0</v>
      </c>
      <c r="AJ148" s="972">
        <v>25.326000000000001</v>
      </c>
      <c r="AK148" s="973">
        <v>158.31</v>
      </c>
      <c r="AL148" s="974">
        <v>2.7839998746000028</v>
      </c>
      <c r="AM148" s="974">
        <v>0</v>
      </c>
      <c r="AN148" s="975">
        <v>0</v>
      </c>
      <c r="AO148" s="974">
        <v>0</v>
      </c>
      <c r="AP148" s="961">
        <v>40.370532632418978</v>
      </c>
      <c r="AQ148" s="5"/>
      <c r="AR148" s="5"/>
    </row>
    <row r="149" spans="1:44" s="141" customFormat="1">
      <c r="A149" s="906" t="s">
        <v>1380</v>
      </c>
      <c r="B149" s="906" t="s">
        <v>1381</v>
      </c>
      <c r="C149" s="906" t="s">
        <v>1513</v>
      </c>
      <c r="D149" s="906">
        <v>0.8</v>
      </c>
      <c r="E149" s="788">
        <v>0.96000000000000008</v>
      </c>
      <c r="F149" s="1000" t="s">
        <v>1514</v>
      </c>
      <c r="G149" s="906">
        <v>45</v>
      </c>
      <c r="H149" s="788">
        <v>2.1800000000000002</v>
      </c>
      <c r="I149" s="906">
        <v>1.7</v>
      </c>
      <c r="J149" s="1001">
        <v>3.153333188</v>
      </c>
      <c r="K149" s="961">
        <v>0.3333333</v>
      </c>
      <c r="L149" s="1002">
        <v>238.05599287140001</v>
      </c>
      <c r="M149" s="962">
        <v>179.09999356500001</v>
      </c>
      <c r="N149" s="962">
        <v>58.955999306400003</v>
      </c>
      <c r="O149" s="962">
        <v>0</v>
      </c>
      <c r="P149" s="962">
        <v>0</v>
      </c>
      <c r="Q149" s="962">
        <v>0</v>
      </c>
      <c r="R149" s="788">
        <v>2.1500000000000909</v>
      </c>
      <c r="S149" s="1003">
        <v>238.05599287140001</v>
      </c>
      <c r="T149" s="964">
        <v>142.30249328455218</v>
      </c>
      <c r="U149" s="788">
        <v>64.510463622330349</v>
      </c>
      <c r="V149" s="788">
        <v>0</v>
      </c>
      <c r="W149" s="788">
        <v>0</v>
      </c>
      <c r="X149" s="965">
        <v>0</v>
      </c>
      <c r="Y149" s="964">
        <v>0</v>
      </c>
      <c r="Z149" s="788">
        <v>0</v>
      </c>
      <c r="AA149" s="788">
        <v>0</v>
      </c>
      <c r="AB149" s="788">
        <v>0</v>
      </c>
      <c r="AC149" s="965">
        <v>0</v>
      </c>
      <c r="AD149" s="976">
        <v>0.58000000000000007</v>
      </c>
      <c r="AE149" s="977">
        <v>1.7666666600000001</v>
      </c>
      <c r="AF149" s="1004">
        <v>0.1</v>
      </c>
      <c r="AG149" s="1005">
        <v>7.7984999999999998</v>
      </c>
      <c r="AH149" s="973">
        <v>0.36191147369354426</v>
      </c>
      <c r="AI149" s="965">
        <v>0</v>
      </c>
      <c r="AJ149" s="972">
        <v>25.326000000000001</v>
      </c>
      <c r="AK149" s="973">
        <v>158.31</v>
      </c>
      <c r="AL149" s="974">
        <v>14.039999361000012</v>
      </c>
      <c r="AM149" s="974">
        <v>0</v>
      </c>
      <c r="AN149" s="975">
        <v>0</v>
      </c>
      <c r="AO149" s="974">
        <v>0</v>
      </c>
      <c r="AP149" s="961">
        <v>40.370532632418978</v>
      </c>
      <c r="AQ149" s="5"/>
      <c r="AR149" s="5"/>
    </row>
    <row r="150" spans="1:44" s="141" customFormat="1">
      <c r="A150" s="906" t="s">
        <v>1381</v>
      </c>
      <c r="B150" s="906" t="s">
        <v>1553</v>
      </c>
      <c r="C150" s="906" t="s">
        <v>1513</v>
      </c>
      <c r="D150" s="906">
        <v>0.8</v>
      </c>
      <c r="E150" s="788">
        <v>0.96000000000000008</v>
      </c>
      <c r="F150" s="1000" t="s">
        <v>1514</v>
      </c>
      <c r="G150" s="906">
        <v>50.83</v>
      </c>
      <c r="H150" s="788">
        <v>2.31</v>
      </c>
      <c r="I150" s="906">
        <v>1.7</v>
      </c>
      <c r="J150" s="1001">
        <v>3.2399998459999999</v>
      </c>
      <c r="K150" s="961">
        <v>0.3333333</v>
      </c>
      <c r="L150" s="1002">
        <v>290.02072195886791</v>
      </c>
      <c r="M150" s="962">
        <v>208.91129207051998</v>
      </c>
      <c r="N150" s="962">
        <v>81.109429888347933</v>
      </c>
      <c r="O150" s="962">
        <v>0</v>
      </c>
      <c r="P150" s="962">
        <v>0</v>
      </c>
      <c r="Q150" s="962">
        <v>0</v>
      </c>
      <c r="R150" s="788">
        <v>2.3650000000000091</v>
      </c>
      <c r="S150" s="1003">
        <v>290.02072195886791</v>
      </c>
      <c r="T150" s="964">
        <v>160.73857185897305</v>
      </c>
      <c r="U150" s="788">
        <v>86.798828803845453</v>
      </c>
      <c r="V150" s="788">
        <v>0</v>
      </c>
      <c r="W150" s="788">
        <v>0</v>
      </c>
      <c r="X150" s="965">
        <v>0</v>
      </c>
      <c r="Y150" s="964">
        <v>0</v>
      </c>
      <c r="Z150" s="788">
        <v>0</v>
      </c>
      <c r="AA150" s="788">
        <v>0</v>
      </c>
      <c r="AB150" s="788">
        <v>0</v>
      </c>
      <c r="AC150" s="965">
        <v>0</v>
      </c>
      <c r="AD150" s="976">
        <v>0.58000000000000007</v>
      </c>
      <c r="AE150" s="977">
        <v>1.7666666600000001</v>
      </c>
      <c r="AF150" s="1004">
        <v>0.1</v>
      </c>
      <c r="AG150" s="1005">
        <v>8.8087999999999997</v>
      </c>
      <c r="AH150" s="973">
        <v>0.36191147369354426</v>
      </c>
      <c r="AI150" s="965">
        <v>0</v>
      </c>
      <c r="AJ150" s="972">
        <v>28.606999999999999</v>
      </c>
      <c r="AK150" s="973">
        <v>178.81993999999997</v>
      </c>
      <c r="AL150" s="974">
        <v>36.9822119558983</v>
      </c>
      <c r="AM150" s="974">
        <v>0</v>
      </c>
      <c r="AN150" s="975">
        <v>0</v>
      </c>
      <c r="AO150" s="974">
        <v>0</v>
      </c>
      <c r="AP150" s="961">
        <v>45.600720415685707</v>
      </c>
      <c r="AQ150" s="5"/>
      <c r="AR150" s="5"/>
    </row>
    <row r="151" spans="1:44" s="141" customFormat="1">
      <c r="A151" s="906" t="s">
        <v>1382</v>
      </c>
      <c r="B151" s="906" t="s">
        <v>1378</v>
      </c>
      <c r="C151" s="906" t="s">
        <v>1513</v>
      </c>
      <c r="D151" s="906">
        <v>0.6</v>
      </c>
      <c r="E151" s="788">
        <v>0.72</v>
      </c>
      <c r="F151" s="1000" t="s">
        <v>1514</v>
      </c>
      <c r="G151" s="906">
        <v>43.15</v>
      </c>
      <c r="H151" s="788">
        <v>2.0499999999999998</v>
      </c>
      <c r="I151" s="906">
        <v>1.4</v>
      </c>
      <c r="J151" s="1001">
        <v>2.7666665299999997</v>
      </c>
      <c r="K151" s="961">
        <v>0.3333333</v>
      </c>
      <c r="L151" s="1002">
        <v>184.28645228873748</v>
      </c>
      <c r="M151" s="962">
        <v>146.70999439049999</v>
      </c>
      <c r="N151" s="962">
        <v>37.576457898237493</v>
      </c>
      <c r="O151" s="962">
        <v>0</v>
      </c>
      <c r="P151" s="962">
        <v>0</v>
      </c>
      <c r="Q151" s="962">
        <v>0</v>
      </c>
      <c r="R151" s="788">
        <v>2.2059999999999036</v>
      </c>
      <c r="S151" s="1003">
        <v>184.28645228873748</v>
      </c>
      <c r="T151" s="964">
        <v>136.45227967174282</v>
      </c>
      <c r="U151" s="788">
        <v>50.032502546305665</v>
      </c>
      <c r="V151" s="788">
        <v>0</v>
      </c>
      <c r="W151" s="788">
        <v>0</v>
      </c>
      <c r="X151" s="965">
        <v>0</v>
      </c>
      <c r="Y151" s="964">
        <v>0</v>
      </c>
      <c r="Z151" s="788">
        <v>0</v>
      </c>
      <c r="AA151" s="788">
        <v>0</v>
      </c>
      <c r="AB151" s="788">
        <v>0</v>
      </c>
      <c r="AC151" s="965">
        <v>0</v>
      </c>
      <c r="AD151" s="976">
        <v>0.45999999999999996</v>
      </c>
      <c r="AE151" s="977">
        <v>1.46666666</v>
      </c>
      <c r="AF151" s="1004">
        <v>0.1</v>
      </c>
      <c r="AG151" s="1005">
        <v>6.1833</v>
      </c>
      <c r="AH151" s="973">
        <v>0.20357520395261858</v>
      </c>
      <c r="AI151" s="965">
        <v>0</v>
      </c>
      <c r="AJ151" s="972">
        <v>15.861000000000001</v>
      </c>
      <c r="AK151" s="973">
        <v>134.04115999999999</v>
      </c>
      <c r="AL151" s="974">
        <v>10.627844480905484</v>
      </c>
      <c r="AM151" s="974">
        <v>0</v>
      </c>
      <c r="AN151" s="975">
        <v>0</v>
      </c>
      <c r="AO151" s="974">
        <v>0</v>
      </c>
      <c r="AP151" s="961">
        <v>23.751840101110982</v>
      </c>
      <c r="AQ151" s="5"/>
      <c r="AR151" s="5"/>
    </row>
    <row r="152" spans="1:44" s="141" customFormat="1">
      <c r="A152" s="906" t="s">
        <v>1383</v>
      </c>
      <c r="B152" s="906" t="s">
        <v>1384</v>
      </c>
      <c r="C152" s="906" t="s">
        <v>1513</v>
      </c>
      <c r="D152" s="906">
        <v>0.6</v>
      </c>
      <c r="E152" s="788">
        <v>0.72</v>
      </c>
      <c r="F152" s="1000" t="s">
        <v>1514</v>
      </c>
      <c r="G152" s="906">
        <v>40.1</v>
      </c>
      <c r="H152" s="788">
        <v>1.9</v>
      </c>
      <c r="I152" s="906">
        <v>1.4</v>
      </c>
      <c r="J152" s="1001">
        <v>2.6666665399999996</v>
      </c>
      <c r="K152" s="961">
        <v>0.3333333</v>
      </c>
      <c r="L152" s="1002">
        <v>154.91966184129998</v>
      </c>
      <c r="M152" s="962">
        <v>130.32499538849999</v>
      </c>
      <c r="N152" s="962">
        <v>24.594666452799999</v>
      </c>
      <c r="O152" s="962">
        <v>0</v>
      </c>
      <c r="P152" s="962">
        <v>0</v>
      </c>
      <c r="Q152" s="962">
        <v>0</v>
      </c>
      <c r="R152" s="788">
        <v>1.8999999999998636</v>
      </c>
      <c r="S152" s="1003">
        <v>154.91966184129998</v>
      </c>
      <c r="T152" s="964">
        <v>126.80733290467873</v>
      </c>
      <c r="U152" s="788">
        <v>33.815288774581006</v>
      </c>
      <c r="V152" s="788">
        <v>0</v>
      </c>
      <c r="W152" s="788">
        <v>0</v>
      </c>
      <c r="X152" s="965">
        <v>0</v>
      </c>
      <c r="Y152" s="964">
        <v>0</v>
      </c>
      <c r="Z152" s="788">
        <v>0</v>
      </c>
      <c r="AA152" s="788">
        <v>0</v>
      </c>
      <c r="AB152" s="788">
        <v>0</v>
      </c>
      <c r="AC152" s="965">
        <v>0</v>
      </c>
      <c r="AD152" s="976">
        <v>0.45999999999999996</v>
      </c>
      <c r="AE152" s="977">
        <v>1.46666666</v>
      </c>
      <c r="AF152" s="1004">
        <v>0.1</v>
      </c>
      <c r="AG152" s="1005">
        <v>5.7462999999999997</v>
      </c>
      <c r="AH152" s="973">
        <v>0.20357520395261858</v>
      </c>
      <c r="AI152" s="965">
        <v>0</v>
      </c>
      <c r="AJ152" s="972">
        <v>14.74</v>
      </c>
      <c r="AK152" s="973">
        <v>118.10350977897195</v>
      </c>
      <c r="AL152" s="974">
        <v>0</v>
      </c>
      <c r="AM152" s="974">
        <v>0</v>
      </c>
      <c r="AN152" s="975">
        <v>0</v>
      </c>
      <c r="AO152" s="974">
        <v>0</v>
      </c>
      <c r="AP152" s="961">
        <v>22.073031357000012</v>
      </c>
      <c r="AQ152" s="5"/>
      <c r="AR152" s="5"/>
    </row>
    <row r="153" spans="1:44" s="141" customFormat="1">
      <c r="A153" s="906" t="s">
        <v>1384</v>
      </c>
      <c r="B153" s="906" t="s">
        <v>1385</v>
      </c>
      <c r="C153" s="906" t="s">
        <v>1513</v>
      </c>
      <c r="D153" s="906">
        <v>0.6</v>
      </c>
      <c r="E153" s="788">
        <v>0.72</v>
      </c>
      <c r="F153" s="1000" t="s">
        <v>1514</v>
      </c>
      <c r="G153" s="906">
        <v>45.96</v>
      </c>
      <c r="H153" s="788">
        <v>1.92</v>
      </c>
      <c r="I153" s="906">
        <v>1.4</v>
      </c>
      <c r="J153" s="1001">
        <v>2.6799998719999998</v>
      </c>
      <c r="K153" s="961">
        <v>0.3333333</v>
      </c>
      <c r="L153" s="1002">
        <v>180.01612235243519</v>
      </c>
      <c r="M153" s="962">
        <v>150.28919462267999</v>
      </c>
      <c r="N153" s="962">
        <v>29.726927729755204</v>
      </c>
      <c r="O153" s="962">
        <v>0</v>
      </c>
      <c r="P153" s="962">
        <v>0</v>
      </c>
      <c r="Q153" s="962">
        <v>0</v>
      </c>
      <c r="R153" s="788">
        <v>1.9000000000000909</v>
      </c>
      <c r="S153" s="1003">
        <v>180.01612235243519</v>
      </c>
      <c r="T153" s="964">
        <v>145.33827980795596</v>
      </c>
      <c r="U153" s="788">
        <v>40.69471834622766</v>
      </c>
      <c r="V153" s="788">
        <v>0</v>
      </c>
      <c r="W153" s="788">
        <v>0</v>
      </c>
      <c r="X153" s="965">
        <v>0</v>
      </c>
      <c r="Y153" s="964">
        <v>0</v>
      </c>
      <c r="Z153" s="788">
        <v>0</v>
      </c>
      <c r="AA153" s="788">
        <v>0</v>
      </c>
      <c r="AB153" s="788">
        <v>0</v>
      </c>
      <c r="AC153" s="965">
        <v>0</v>
      </c>
      <c r="AD153" s="976">
        <v>0.45999999999999996</v>
      </c>
      <c r="AE153" s="977">
        <v>1.46666666</v>
      </c>
      <c r="AF153" s="1004">
        <v>0.1</v>
      </c>
      <c r="AG153" s="1005">
        <v>6.5860000000000003</v>
      </c>
      <c r="AH153" s="973">
        <v>0.20357520395261858</v>
      </c>
      <c r="AI153" s="965">
        <v>0</v>
      </c>
      <c r="AJ153" s="972">
        <v>16.893999999999998</v>
      </c>
      <c r="AK153" s="973">
        <v>137.81985430294404</v>
      </c>
      <c r="AL153" s="974">
        <v>0</v>
      </c>
      <c r="AM153" s="974">
        <v>0</v>
      </c>
      <c r="AN153" s="975">
        <v>0</v>
      </c>
      <c r="AO153" s="974">
        <v>0</v>
      </c>
      <c r="AP153" s="961">
        <v>25.298632747324703</v>
      </c>
      <c r="AQ153" s="5"/>
      <c r="AR153" s="5"/>
    </row>
    <row r="154" spans="1:44" s="141" customFormat="1">
      <c r="A154" s="906" t="s">
        <v>1385</v>
      </c>
      <c r="B154" s="906" t="s">
        <v>1386</v>
      </c>
      <c r="C154" s="906" t="s">
        <v>1513</v>
      </c>
      <c r="D154" s="906">
        <v>0.6</v>
      </c>
      <c r="E154" s="788">
        <v>0.72</v>
      </c>
      <c r="F154" s="1000" t="s">
        <v>1514</v>
      </c>
      <c r="G154" s="906">
        <v>45.96</v>
      </c>
      <c r="H154" s="788">
        <v>1.9</v>
      </c>
      <c r="I154" s="906">
        <v>1.4</v>
      </c>
      <c r="J154" s="1001">
        <v>2.6666665399999996</v>
      </c>
      <c r="K154" s="961">
        <v>0.3333333</v>
      </c>
      <c r="L154" s="1002">
        <v>177.55879446948001</v>
      </c>
      <c r="M154" s="962">
        <v>149.36999471459998</v>
      </c>
      <c r="N154" s="962">
        <v>28.188799754880023</v>
      </c>
      <c r="O154" s="962">
        <v>0</v>
      </c>
      <c r="P154" s="962">
        <v>0</v>
      </c>
      <c r="Q154" s="962">
        <v>0</v>
      </c>
      <c r="R154" s="788">
        <v>1.8999999999998636</v>
      </c>
      <c r="S154" s="1003">
        <v>177.55879446948001</v>
      </c>
      <c r="T154" s="964">
        <v>145.33827980795596</v>
      </c>
      <c r="U154" s="788">
        <v>38.756874615454961</v>
      </c>
      <c r="V154" s="788">
        <v>0</v>
      </c>
      <c r="W154" s="788">
        <v>0</v>
      </c>
      <c r="X154" s="965">
        <v>0</v>
      </c>
      <c r="Y154" s="964">
        <v>0</v>
      </c>
      <c r="Z154" s="788">
        <v>0</v>
      </c>
      <c r="AA154" s="788">
        <v>0</v>
      </c>
      <c r="AB154" s="788">
        <v>0</v>
      </c>
      <c r="AC154" s="965">
        <v>0</v>
      </c>
      <c r="AD154" s="976">
        <v>0.45999999999999996</v>
      </c>
      <c r="AE154" s="977">
        <v>1.46666666</v>
      </c>
      <c r="AF154" s="1004">
        <v>0.1</v>
      </c>
      <c r="AG154" s="1005">
        <v>6.5860000000000003</v>
      </c>
      <c r="AH154" s="973">
        <v>0.20357520395261858</v>
      </c>
      <c r="AI154" s="965">
        <v>0</v>
      </c>
      <c r="AJ154" s="972">
        <v>16.893999999999998</v>
      </c>
      <c r="AK154" s="973">
        <v>135.3625264199888</v>
      </c>
      <c r="AL154" s="974">
        <v>0</v>
      </c>
      <c r="AM154" s="974">
        <v>0</v>
      </c>
      <c r="AN154" s="975">
        <v>0</v>
      </c>
      <c r="AO154" s="974">
        <v>0</v>
      </c>
      <c r="AP154" s="961">
        <v>25.298632747324703</v>
      </c>
      <c r="AQ154" s="5"/>
      <c r="AR154" s="5"/>
    </row>
    <row r="155" spans="1:44" s="141" customFormat="1">
      <c r="A155" s="906" t="s">
        <v>1386</v>
      </c>
      <c r="B155" s="906" t="s">
        <v>1387</v>
      </c>
      <c r="C155" s="906" t="s">
        <v>1513</v>
      </c>
      <c r="D155" s="906">
        <v>0.6</v>
      </c>
      <c r="E155" s="788">
        <v>0.72</v>
      </c>
      <c r="F155" s="1000" t="s">
        <v>1514</v>
      </c>
      <c r="G155" s="906">
        <v>20.239999999999998</v>
      </c>
      <c r="H155" s="788">
        <v>1.92</v>
      </c>
      <c r="I155" s="906">
        <v>1.4</v>
      </c>
      <c r="J155" s="1001">
        <v>2.6799998719999998</v>
      </c>
      <c r="K155" s="961">
        <v>0.3333333</v>
      </c>
      <c r="L155" s="1002">
        <v>79.276029512908792</v>
      </c>
      <c r="M155" s="962">
        <v>66.184797631919992</v>
      </c>
      <c r="N155" s="962">
        <v>13.091231880988801</v>
      </c>
      <c r="O155" s="962">
        <v>0</v>
      </c>
      <c r="P155" s="962">
        <v>0</v>
      </c>
      <c r="Q155" s="962">
        <v>0</v>
      </c>
      <c r="R155" s="788">
        <v>1.8999999999998636</v>
      </c>
      <c r="S155" s="1003">
        <v>79.276029512908792</v>
      </c>
      <c r="T155" s="964">
        <v>64.004499201763025</v>
      </c>
      <c r="U155" s="788">
        <v>17.921259776493642</v>
      </c>
      <c r="V155" s="788">
        <v>0</v>
      </c>
      <c r="W155" s="788">
        <v>0</v>
      </c>
      <c r="X155" s="965">
        <v>0</v>
      </c>
      <c r="Y155" s="964">
        <v>0</v>
      </c>
      <c r="Z155" s="788">
        <v>0</v>
      </c>
      <c r="AA155" s="788">
        <v>0</v>
      </c>
      <c r="AB155" s="788">
        <v>0</v>
      </c>
      <c r="AC155" s="965">
        <v>0</v>
      </c>
      <c r="AD155" s="976">
        <v>0.45999999999999996</v>
      </c>
      <c r="AE155" s="977">
        <v>1.46666666</v>
      </c>
      <c r="AF155" s="1004">
        <v>0.1</v>
      </c>
      <c r="AG155" s="1005">
        <v>2.9003000000000001</v>
      </c>
      <c r="AH155" s="973">
        <v>0.20357520395261858</v>
      </c>
      <c r="AI155" s="965">
        <v>0</v>
      </c>
      <c r="AJ155" s="972">
        <v>7.44</v>
      </c>
      <c r="AK155" s="973">
        <v>60.693512861000585</v>
      </c>
      <c r="AL155" s="974">
        <v>0</v>
      </c>
      <c r="AM155" s="974">
        <v>0</v>
      </c>
      <c r="AN155" s="975">
        <v>0</v>
      </c>
      <c r="AO155" s="974">
        <v>0</v>
      </c>
      <c r="AP155" s="961">
        <v>11.141024256002</v>
      </c>
      <c r="AQ155" s="5"/>
      <c r="AR155" s="5"/>
    </row>
    <row r="156" spans="1:44" s="141" customFormat="1">
      <c r="A156" s="906" t="s">
        <v>1387</v>
      </c>
      <c r="B156" s="906" t="s">
        <v>1554</v>
      </c>
      <c r="C156" s="906" t="s">
        <v>1513</v>
      </c>
      <c r="D156" s="906">
        <v>0.6</v>
      </c>
      <c r="E156" s="788">
        <v>0.72</v>
      </c>
      <c r="F156" s="1000" t="s">
        <v>1539</v>
      </c>
      <c r="G156" s="906">
        <v>7.63</v>
      </c>
      <c r="H156" s="788">
        <v>6.4</v>
      </c>
      <c r="I156" s="906">
        <v>1.4</v>
      </c>
      <c r="J156" s="1001">
        <v>5.6666662399999996</v>
      </c>
      <c r="K156" s="961">
        <v>0.3333333</v>
      </c>
      <c r="L156" s="1002">
        <v>172.53972291584</v>
      </c>
      <c r="M156" s="962">
        <v>59.132495689050003</v>
      </c>
      <c r="N156" s="962">
        <v>47.68749683355</v>
      </c>
      <c r="O156" s="962">
        <v>36.242497978049997</v>
      </c>
      <c r="P156" s="962">
        <v>24.797499122549993</v>
      </c>
      <c r="Q156" s="962">
        <v>4.6797332926400088</v>
      </c>
      <c r="R156" s="788">
        <v>1.9000000000000909</v>
      </c>
      <c r="S156" s="1003">
        <v>172.53972291584</v>
      </c>
      <c r="T156" s="964">
        <v>24.128178305802958</v>
      </c>
      <c r="U156" s="788">
        <v>24.128178305802958</v>
      </c>
      <c r="V156" s="788">
        <v>24.128178305802969</v>
      </c>
      <c r="W156" s="788">
        <v>24.128178305802948</v>
      </c>
      <c r="X156" s="965">
        <v>6.4341808815474764</v>
      </c>
      <c r="Y156" s="964">
        <v>0</v>
      </c>
      <c r="Z156" s="788">
        <v>0</v>
      </c>
      <c r="AA156" s="788">
        <v>0</v>
      </c>
      <c r="AB156" s="788">
        <v>0</v>
      </c>
      <c r="AC156" s="965">
        <v>0</v>
      </c>
      <c r="AD156" s="976">
        <v>0.45999999999999996</v>
      </c>
      <c r="AE156" s="977">
        <v>1.46666666</v>
      </c>
      <c r="AF156" s="1004">
        <v>0.1</v>
      </c>
      <c r="AG156" s="1005">
        <v>1.0932999999999999</v>
      </c>
      <c r="AH156" s="973">
        <v>0.20357520395261858</v>
      </c>
      <c r="AI156" s="965">
        <v>0</v>
      </c>
      <c r="AJ156" s="972">
        <v>2.8039999999999998</v>
      </c>
      <c r="AK156" s="973">
        <v>23.701832</v>
      </c>
      <c r="AL156" s="974">
        <v>108.63288187951922</v>
      </c>
      <c r="AM156" s="974">
        <v>83.148682825639213</v>
      </c>
      <c r="AN156" s="975">
        <v>57.606495841650016</v>
      </c>
      <c r="AO156" s="974">
        <v>8.5455993590800077</v>
      </c>
      <c r="AP156" s="961">
        <v>4.1998576123169595</v>
      </c>
      <c r="AQ156" s="5"/>
      <c r="AR156" s="5"/>
    </row>
    <row r="157" spans="1:44" s="141" customFormat="1">
      <c r="A157" s="906" t="s">
        <v>1388</v>
      </c>
      <c r="B157" s="906" t="s">
        <v>1389</v>
      </c>
      <c r="C157" s="906" t="s">
        <v>1513</v>
      </c>
      <c r="D157" s="906">
        <v>0.6</v>
      </c>
      <c r="E157" s="788">
        <v>0.72</v>
      </c>
      <c r="F157" s="1000" t="s">
        <v>1514</v>
      </c>
      <c r="G157" s="906">
        <v>39.520000000000003</v>
      </c>
      <c r="H157" s="788">
        <v>1.9</v>
      </c>
      <c r="I157" s="906">
        <v>1.4</v>
      </c>
      <c r="J157" s="1001">
        <v>2.6666665399999996</v>
      </c>
      <c r="K157" s="961">
        <v>0.3333333</v>
      </c>
      <c r="L157" s="1002">
        <v>152.67892857775999</v>
      </c>
      <c r="M157" s="962">
        <v>128.43999545519998</v>
      </c>
      <c r="N157" s="962">
        <v>24.238933122560013</v>
      </c>
      <c r="O157" s="962">
        <v>0</v>
      </c>
      <c r="P157" s="962">
        <v>0</v>
      </c>
      <c r="Q157" s="962">
        <v>0</v>
      </c>
      <c r="R157" s="788">
        <v>1.9000000000000909</v>
      </c>
      <c r="S157" s="1003">
        <v>152.67892857775999</v>
      </c>
      <c r="T157" s="964">
        <v>124.97321188012228</v>
      </c>
      <c r="U157" s="788">
        <v>33.326189834699306</v>
      </c>
      <c r="V157" s="788">
        <v>0</v>
      </c>
      <c r="W157" s="788">
        <v>0</v>
      </c>
      <c r="X157" s="965">
        <v>0</v>
      </c>
      <c r="Y157" s="964">
        <v>0</v>
      </c>
      <c r="Z157" s="788">
        <v>0</v>
      </c>
      <c r="AA157" s="788">
        <v>0</v>
      </c>
      <c r="AB157" s="788">
        <v>0</v>
      </c>
      <c r="AC157" s="965">
        <v>0</v>
      </c>
      <c r="AD157" s="976">
        <v>0.45999999999999996</v>
      </c>
      <c r="AE157" s="977">
        <v>1.46666666</v>
      </c>
      <c r="AF157" s="1004">
        <v>0.1</v>
      </c>
      <c r="AG157" s="1005">
        <v>5.6631999999999998</v>
      </c>
      <c r="AH157" s="973">
        <v>0.20357520395261858</v>
      </c>
      <c r="AI157" s="965">
        <v>0</v>
      </c>
      <c r="AJ157" s="972">
        <v>14.526999999999999</v>
      </c>
      <c r="AK157" s="973">
        <v>116.39527946296688</v>
      </c>
      <c r="AL157" s="974">
        <v>0</v>
      </c>
      <c r="AM157" s="974">
        <v>0</v>
      </c>
      <c r="AN157" s="975">
        <v>0</v>
      </c>
      <c r="AO157" s="974">
        <v>0</v>
      </c>
      <c r="AP157" s="961">
        <v>21.753784120414974</v>
      </c>
      <c r="AQ157" s="5"/>
      <c r="AR157" s="5"/>
    </row>
    <row r="158" spans="1:44" s="141" customFormat="1">
      <c r="A158" s="906" t="s">
        <v>1389</v>
      </c>
      <c r="B158" s="906" t="s">
        <v>1390</v>
      </c>
      <c r="C158" s="906" t="s">
        <v>1513</v>
      </c>
      <c r="D158" s="906">
        <v>0.6</v>
      </c>
      <c r="E158" s="788">
        <v>0.72</v>
      </c>
      <c r="F158" s="1000" t="s">
        <v>1514</v>
      </c>
      <c r="G158" s="906">
        <v>24.48</v>
      </c>
      <c r="H158" s="788">
        <v>1.92</v>
      </c>
      <c r="I158" s="906">
        <v>1.4</v>
      </c>
      <c r="J158" s="1001">
        <v>2.6799998719999998</v>
      </c>
      <c r="K158" s="961">
        <v>0.3333333</v>
      </c>
      <c r="L158" s="1002">
        <v>95.8832609918976</v>
      </c>
      <c r="M158" s="962">
        <v>80.049597135839988</v>
      </c>
      <c r="N158" s="962">
        <v>15.833663856057612</v>
      </c>
      <c r="O158" s="962">
        <v>0</v>
      </c>
      <c r="P158" s="962">
        <v>0</v>
      </c>
      <c r="Q158" s="962">
        <v>0</v>
      </c>
      <c r="R158" s="788">
        <v>1.8999999999998636</v>
      </c>
      <c r="S158" s="1003">
        <v>95.8832609918976</v>
      </c>
      <c r="T158" s="964">
        <v>77.412556346796393</v>
      </c>
      <c r="U158" s="788">
        <v>21.675515777102973</v>
      </c>
      <c r="V158" s="788">
        <v>0</v>
      </c>
      <c r="W158" s="788">
        <v>0</v>
      </c>
      <c r="X158" s="965">
        <v>0</v>
      </c>
      <c r="Y158" s="964">
        <v>0</v>
      </c>
      <c r="Z158" s="788">
        <v>0</v>
      </c>
      <c r="AA158" s="788">
        <v>0</v>
      </c>
      <c r="AB158" s="788">
        <v>0</v>
      </c>
      <c r="AC158" s="965">
        <v>0</v>
      </c>
      <c r="AD158" s="976">
        <v>0.45999999999999996</v>
      </c>
      <c r="AE158" s="977">
        <v>1.46666666</v>
      </c>
      <c r="AF158" s="1004">
        <v>0.1</v>
      </c>
      <c r="AG158" s="1005">
        <v>3.5078999999999998</v>
      </c>
      <c r="AH158" s="973">
        <v>0.20357520395261858</v>
      </c>
      <c r="AI158" s="965">
        <v>0</v>
      </c>
      <c r="AJ158" s="972">
        <v>8.9979999999999993</v>
      </c>
      <c r="AK158" s="973">
        <v>73.407964171803087</v>
      </c>
      <c r="AL158" s="974">
        <v>0</v>
      </c>
      <c r="AM158" s="974">
        <v>0</v>
      </c>
      <c r="AN158" s="975">
        <v>0</v>
      </c>
      <c r="AO158" s="974">
        <v>0</v>
      </c>
      <c r="AP158" s="961">
        <v>13.474941985520205</v>
      </c>
      <c r="AQ158" s="5"/>
      <c r="AR158" s="5"/>
    </row>
    <row r="159" spans="1:44" s="141" customFormat="1">
      <c r="A159" s="906" t="s">
        <v>1390</v>
      </c>
      <c r="B159" s="906" t="s">
        <v>1387</v>
      </c>
      <c r="C159" s="906" t="s">
        <v>1513</v>
      </c>
      <c r="D159" s="906">
        <v>0.6</v>
      </c>
      <c r="E159" s="788">
        <v>0.72</v>
      </c>
      <c r="F159" s="1000" t="s">
        <v>1514</v>
      </c>
      <c r="G159" s="906">
        <v>35.86</v>
      </c>
      <c r="H159" s="788">
        <v>1.9</v>
      </c>
      <c r="I159" s="906">
        <v>1.4</v>
      </c>
      <c r="J159" s="1001">
        <v>2.6666665399999996</v>
      </c>
      <c r="K159" s="961">
        <v>0.3333333</v>
      </c>
      <c r="L159" s="1002">
        <v>138.53912901817998</v>
      </c>
      <c r="M159" s="962">
        <v>116.54499587609997</v>
      </c>
      <c r="N159" s="962">
        <v>21.994133142080003</v>
      </c>
      <c r="O159" s="962">
        <v>0</v>
      </c>
      <c r="P159" s="962">
        <v>0</v>
      </c>
      <c r="Q159" s="962">
        <v>0</v>
      </c>
      <c r="R159" s="788">
        <v>1.8999999999998636</v>
      </c>
      <c r="S159" s="1003">
        <v>138.53912901817998</v>
      </c>
      <c r="T159" s="964">
        <v>113.39927575964536</v>
      </c>
      <c r="U159" s="788">
        <v>30.239806869238791</v>
      </c>
      <c r="V159" s="788">
        <v>0</v>
      </c>
      <c r="W159" s="788">
        <v>0</v>
      </c>
      <c r="X159" s="965">
        <v>0</v>
      </c>
      <c r="Y159" s="964">
        <v>0</v>
      </c>
      <c r="Z159" s="788">
        <v>0</v>
      </c>
      <c r="AA159" s="788">
        <v>0</v>
      </c>
      <c r="AB159" s="788">
        <v>0</v>
      </c>
      <c r="AC159" s="965">
        <v>0</v>
      </c>
      <c r="AD159" s="976">
        <v>0.45999999999999996</v>
      </c>
      <c r="AE159" s="977">
        <v>1.46666666</v>
      </c>
      <c r="AF159" s="1004">
        <v>0.1</v>
      </c>
      <c r="AG159" s="1005">
        <v>5.1387</v>
      </c>
      <c r="AH159" s="973">
        <v>0.20357520395261858</v>
      </c>
      <c r="AI159" s="965">
        <v>0</v>
      </c>
      <c r="AJ159" s="972">
        <v>13.182</v>
      </c>
      <c r="AK159" s="973">
        <v>105.61575712403827</v>
      </c>
      <c r="AL159" s="974">
        <v>0</v>
      </c>
      <c r="AM159" s="974">
        <v>0</v>
      </c>
      <c r="AN159" s="975">
        <v>0</v>
      </c>
      <c r="AO159" s="974">
        <v>0</v>
      </c>
      <c r="AP159" s="961">
        <v>19.739113627481807</v>
      </c>
      <c r="AQ159" s="5"/>
      <c r="AR159" s="5"/>
    </row>
    <row r="160" spans="1:44" s="141" customFormat="1">
      <c r="A160" s="906" t="s">
        <v>1391</v>
      </c>
      <c r="B160" s="906" t="s">
        <v>1555</v>
      </c>
      <c r="C160" s="906" t="s">
        <v>1513</v>
      </c>
      <c r="D160" s="906">
        <v>0.6</v>
      </c>
      <c r="E160" s="788">
        <v>0.72</v>
      </c>
      <c r="F160" s="1000" t="s">
        <v>1514</v>
      </c>
      <c r="G160" s="906">
        <v>25.29</v>
      </c>
      <c r="H160" s="788">
        <v>1.9</v>
      </c>
      <c r="I160" s="906">
        <v>1.4</v>
      </c>
      <c r="J160" s="1001">
        <v>2.6666665399999996</v>
      </c>
      <c r="K160" s="961">
        <v>0.3333333</v>
      </c>
      <c r="L160" s="1002">
        <v>97.703696956769988</v>
      </c>
      <c r="M160" s="962">
        <v>82.192497091649983</v>
      </c>
      <c r="N160" s="962">
        <v>15.511199865120005</v>
      </c>
      <c r="O160" s="962">
        <v>0</v>
      </c>
      <c r="P160" s="962">
        <v>0</v>
      </c>
      <c r="Q160" s="962">
        <v>0</v>
      </c>
      <c r="R160" s="788">
        <v>1.9000000000000909</v>
      </c>
      <c r="S160" s="1003">
        <v>97.703696956769988</v>
      </c>
      <c r="T160" s="964">
        <v>79.974001225918329</v>
      </c>
      <c r="U160" s="788">
        <v>21.326400326911568</v>
      </c>
      <c r="V160" s="788">
        <v>0</v>
      </c>
      <c r="W160" s="788">
        <v>0</v>
      </c>
      <c r="X160" s="965">
        <v>0</v>
      </c>
      <c r="Y160" s="964">
        <v>0</v>
      </c>
      <c r="Z160" s="788">
        <v>0</v>
      </c>
      <c r="AA160" s="788">
        <v>0</v>
      </c>
      <c r="AB160" s="788">
        <v>0</v>
      </c>
      <c r="AC160" s="965">
        <v>0</v>
      </c>
      <c r="AD160" s="976">
        <v>0.45999999999999996</v>
      </c>
      <c r="AE160" s="977">
        <v>1.46666666</v>
      </c>
      <c r="AF160" s="1004">
        <v>0.1</v>
      </c>
      <c r="AG160" s="1005">
        <v>3.6240000000000001</v>
      </c>
      <c r="AH160" s="973">
        <v>0.20357520395261858</v>
      </c>
      <c r="AI160" s="965">
        <v>0</v>
      </c>
      <c r="AJ160" s="972">
        <v>9.2959999999999994</v>
      </c>
      <c r="AK160" s="973">
        <v>74.484732227187052</v>
      </c>
      <c r="AL160" s="974">
        <v>0</v>
      </c>
      <c r="AM160" s="974">
        <v>0</v>
      </c>
      <c r="AN160" s="975">
        <v>0</v>
      </c>
      <c r="AO160" s="974">
        <v>0</v>
      </c>
      <c r="AP160" s="961">
        <v>13.920833815923448</v>
      </c>
      <c r="AQ160" s="5"/>
      <c r="AR160" s="5"/>
    </row>
    <row r="161" spans="1:44" s="141" customFormat="1">
      <c r="A161" s="906" t="s">
        <v>1392</v>
      </c>
      <c r="B161" s="906" t="s">
        <v>1393</v>
      </c>
      <c r="C161" s="906" t="s">
        <v>1513</v>
      </c>
      <c r="D161" s="906">
        <v>0.6</v>
      </c>
      <c r="E161" s="788">
        <v>0.72</v>
      </c>
      <c r="F161" s="1000" t="s">
        <v>1514</v>
      </c>
      <c r="G161" s="906">
        <v>34.299999999999997</v>
      </c>
      <c r="H161" s="788">
        <v>2.06</v>
      </c>
      <c r="I161" s="906">
        <v>1.4</v>
      </c>
      <c r="J161" s="1001">
        <v>2.7733331959999998</v>
      </c>
      <c r="K161" s="961">
        <v>0.3333333</v>
      </c>
      <c r="L161" s="1002">
        <v>147.43968848148398</v>
      </c>
      <c r="M161" s="962">
        <v>116.96299550669998</v>
      </c>
      <c r="N161" s="962">
        <v>30.476692974784001</v>
      </c>
      <c r="O161" s="962">
        <v>0</v>
      </c>
      <c r="P161" s="962">
        <v>0</v>
      </c>
      <c r="Q161" s="962">
        <v>0</v>
      </c>
      <c r="R161" s="788">
        <v>2.2210000000000036</v>
      </c>
      <c r="S161" s="1003">
        <v>147.43968848148398</v>
      </c>
      <c r="T161" s="964">
        <v>108.46612265911421</v>
      </c>
      <c r="U161" s="788">
        <v>40.494019126069304</v>
      </c>
      <c r="V161" s="788">
        <v>0</v>
      </c>
      <c r="W161" s="788">
        <v>0</v>
      </c>
      <c r="X161" s="965">
        <v>0</v>
      </c>
      <c r="Y161" s="964">
        <v>0</v>
      </c>
      <c r="Z161" s="788">
        <v>0</v>
      </c>
      <c r="AA161" s="788">
        <v>0</v>
      </c>
      <c r="AB161" s="788">
        <v>0</v>
      </c>
      <c r="AC161" s="965">
        <v>0</v>
      </c>
      <c r="AD161" s="976">
        <v>0.45999999999999996</v>
      </c>
      <c r="AE161" s="977">
        <v>1.46666666</v>
      </c>
      <c r="AF161" s="1004">
        <v>0.1</v>
      </c>
      <c r="AG161" s="1005">
        <v>4.9150999999999998</v>
      </c>
      <c r="AH161" s="973">
        <v>0.20357520395261858</v>
      </c>
      <c r="AI161" s="965">
        <v>0</v>
      </c>
      <c r="AJ161" s="972">
        <v>12.608000000000001</v>
      </c>
      <c r="AK161" s="973">
        <v>106.54951999999999</v>
      </c>
      <c r="AL161" s="974">
        <v>9.3981995403800074</v>
      </c>
      <c r="AM161" s="974">
        <v>0</v>
      </c>
      <c r="AN161" s="975">
        <v>0</v>
      </c>
      <c r="AO161" s="974">
        <v>0</v>
      </c>
      <c r="AP161" s="961">
        <v>18.880358991149635</v>
      </c>
      <c r="AQ161" s="5"/>
      <c r="AR161" s="5"/>
    </row>
    <row r="162" spans="1:44" s="141" customFormat="1">
      <c r="A162" s="906" t="s">
        <v>1393</v>
      </c>
      <c r="B162" s="906" t="s">
        <v>1394</v>
      </c>
      <c r="C162" s="906" t="s">
        <v>1513</v>
      </c>
      <c r="D162" s="906">
        <v>0.6</v>
      </c>
      <c r="E162" s="788">
        <v>0.72</v>
      </c>
      <c r="F162" s="1000" t="s">
        <v>1514</v>
      </c>
      <c r="G162" s="906">
        <v>25.89</v>
      </c>
      <c r="H162" s="788">
        <v>2.06</v>
      </c>
      <c r="I162" s="906">
        <v>1.4</v>
      </c>
      <c r="J162" s="1001">
        <v>2.7733331959999998</v>
      </c>
      <c r="K162" s="961">
        <v>0.3333333</v>
      </c>
      <c r="L162" s="1002">
        <v>111.2890243377732</v>
      </c>
      <c r="M162" s="962">
        <v>88.284896608409994</v>
      </c>
      <c r="N162" s="962">
        <v>23.004127729363205</v>
      </c>
      <c r="O162" s="962">
        <v>0</v>
      </c>
      <c r="P162" s="962">
        <v>0</v>
      </c>
      <c r="Q162" s="962">
        <v>0</v>
      </c>
      <c r="R162" s="788">
        <v>1.9000000000000909</v>
      </c>
      <c r="S162" s="1003">
        <v>111.2890243377732</v>
      </c>
      <c r="T162" s="964">
        <v>81.871367803045686</v>
      </c>
      <c r="U162" s="788">
        <v>30.565310646470394</v>
      </c>
      <c r="V162" s="788">
        <v>0</v>
      </c>
      <c r="W162" s="788">
        <v>0</v>
      </c>
      <c r="X162" s="965">
        <v>0</v>
      </c>
      <c r="Y162" s="964">
        <v>0</v>
      </c>
      <c r="Z162" s="788">
        <v>0</v>
      </c>
      <c r="AA162" s="788">
        <v>0</v>
      </c>
      <c r="AB162" s="788">
        <v>0</v>
      </c>
      <c r="AC162" s="965">
        <v>0</v>
      </c>
      <c r="AD162" s="976">
        <v>0.45999999999999996</v>
      </c>
      <c r="AE162" s="977">
        <v>1.46666666</v>
      </c>
      <c r="AF162" s="1004">
        <v>0.1</v>
      </c>
      <c r="AG162" s="1005">
        <v>3.71</v>
      </c>
      <c r="AH162" s="973">
        <v>0.20357520395261858</v>
      </c>
      <c r="AI162" s="965">
        <v>0</v>
      </c>
      <c r="AJ162" s="972">
        <v>9.5169999999999995</v>
      </c>
      <c r="AK162" s="973">
        <v>80.424695999999997</v>
      </c>
      <c r="AL162" s="974">
        <v>7.0938596530740066</v>
      </c>
      <c r="AM162" s="974">
        <v>0</v>
      </c>
      <c r="AN162" s="975">
        <v>0</v>
      </c>
      <c r="AO162" s="974">
        <v>0</v>
      </c>
      <c r="AP162" s="961">
        <v>14.251124060666591</v>
      </c>
      <c r="AQ162" s="5"/>
      <c r="AR162" s="5"/>
    </row>
    <row r="163" spans="1:44" s="141" customFormat="1">
      <c r="A163" s="906" t="s">
        <v>1394</v>
      </c>
      <c r="B163" s="906" t="s">
        <v>1395</v>
      </c>
      <c r="C163" s="906" t="s">
        <v>1513</v>
      </c>
      <c r="D163" s="906">
        <v>0.6</v>
      </c>
      <c r="E163" s="788">
        <v>0.72</v>
      </c>
      <c r="F163" s="1000" t="s">
        <v>1514</v>
      </c>
      <c r="G163" s="906">
        <v>55</v>
      </c>
      <c r="H163" s="788">
        <v>1.95</v>
      </c>
      <c r="I163" s="906">
        <v>1.4</v>
      </c>
      <c r="J163" s="1001">
        <v>2.6999998700000001</v>
      </c>
      <c r="K163" s="961">
        <v>0.3333333</v>
      </c>
      <c r="L163" s="1002">
        <v>219.86249302874995</v>
      </c>
      <c r="M163" s="962">
        <v>181.49999339999999</v>
      </c>
      <c r="N163" s="962">
        <v>38.362499628749958</v>
      </c>
      <c r="O163" s="962">
        <v>0</v>
      </c>
      <c r="P163" s="962">
        <v>0</v>
      </c>
      <c r="Q163" s="962">
        <v>0</v>
      </c>
      <c r="R163" s="788">
        <v>1.9000000000000909</v>
      </c>
      <c r="S163" s="1003">
        <v>219.86249302874995</v>
      </c>
      <c r="T163" s="964">
        <v>173.92526957000823</v>
      </c>
      <c r="U163" s="788">
        <v>52.177580871002505</v>
      </c>
      <c r="V163" s="788">
        <v>0</v>
      </c>
      <c r="W163" s="788">
        <v>0</v>
      </c>
      <c r="X163" s="965">
        <v>0</v>
      </c>
      <c r="Y163" s="964">
        <v>0</v>
      </c>
      <c r="Z163" s="788">
        <v>0</v>
      </c>
      <c r="AA163" s="788">
        <v>0</v>
      </c>
      <c r="AB163" s="788">
        <v>0</v>
      </c>
      <c r="AC163" s="965">
        <v>0</v>
      </c>
      <c r="AD163" s="976">
        <v>0.45999999999999996</v>
      </c>
      <c r="AE163" s="977">
        <v>1.46666666</v>
      </c>
      <c r="AF163" s="1004">
        <v>0.1</v>
      </c>
      <c r="AG163" s="1005">
        <v>7.8815</v>
      </c>
      <c r="AH163" s="973">
        <v>0.20357520395261858</v>
      </c>
      <c r="AI163" s="965">
        <v>0</v>
      </c>
      <c r="AJ163" s="972">
        <v>20.218</v>
      </c>
      <c r="AK163" s="973">
        <v>169.366523865956</v>
      </c>
      <c r="AL163" s="974">
        <v>0</v>
      </c>
      <c r="AM163" s="974">
        <v>0</v>
      </c>
      <c r="AN163" s="975">
        <v>0</v>
      </c>
      <c r="AO163" s="974">
        <v>0</v>
      </c>
      <c r="AP163" s="961">
        <v>30.274772434788044</v>
      </c>
      <c r="AQ163" s="5"/>
      <c r="AR163" s="5"/>
    </row>
    <row r="164" spans="1:44" s="141" customFormat="1">
      <c r="A164" s="906" t="s">
        <v>1395</v>
      </c>
      <c r="B164" s="906" t="s">
        <v>1396</v>
      </c>
      <c r="C164" s="906" t="s">
        <v>1513</v>
      </c>
      <c r="D164" s="906">
        <v>0.6</v>
      </c>
      <c r="E164" s="788">
        <v>0.72</v>
      </c>
      <c r="F164" s="1000" t="s">
        <v>1514</v>
      </c>
      <c r="G164" s="906">
        <v>55.35</v>
      </c>
      <c r="H164" s="788">
        <v>1.93</v>
      </c>
      <c r="I164" s="906">
        <v>1.4</v>
      </c>
      <c r="J164" s="1001">
        <v>2.6866665379999999</v>
      </c>
      <c r="K164" s="961">
        <v>0.3333333</v>
      </c>
      <c r="L164" s="1002">
        <v>218.28009812755946</v>
      </c>
      <c r="M164" s="962">
        <v>181.54799346870001</v>
      </c>
      <c r="N164" s="962">
        <v>36.732104658859441</v>
      </c>
      <c r="O164" s="962">
        <v>0</v>
      </c>
      <c r="P164" s="962">
        <v>0</v>
      </c>
      <c r="Q164" s="962">
        <v>0</v>
      </c>
      <c r="R164" s="788">
        <v>1.9000000000000909</v>
      </c>
      <c r="S164" s="1003">
        <v>218.28009812755946</v>
      </c>
      <c r="T164" s="964">
        <v>175.03206673999918</v>
      </c>
      <c r="U164" s="788">
        <v>50.175859132133127</v>
      </c>
      <c r="V164" s="788">
        <v>0</v>
      </c>
      <c r="W164" s="788">
        <v>0</v>
      </c>
      <c r="X164" s="965">
        <v>0</v>
      </c>
      <c r="Y164" s="964">
        <v>0</v>
      </c>
      <c r="Z164" s="788">
        <v>0</v>
      </c>
      <c r="AA164" s="788">
        <v>0</v>
      </c>
      <c r="AB164" s="788">
        <v>0</v>
      </c>
      <c r="AC164" s="965">
        <v>0</v>
      </c>
      <c r="AD164" s="976">
        <v>0.45999999999999996</v>
      </c>
      <c r="AE164" s="977">
        <v>1.46666666</v>
      </c>
      <c r="AF164" s="1004">
        <v>0.1</v>
      </c>
      <c r="AG164" s="1005">
        <v>7.9316000000000004</v>
      </c>
      <c r="AH164" s="973">
        <v>0.20357520395261858</v>
      </c>
      <c r="AI164" s="965">
        <v>0</v>
      </c>
      <c r="AJ164" s="972">
        <v>20.346</v>
      </c>
      <c r="AK164" s="973">
        <v>167.46279097918409</v>
      </c>
      <c r="AL164" s="974">
        <v>0</v>
      </c>
      <c r="AM164" s="974">
        <v>0</v>
      </c>
      <c r="AN164" s="975">
        <v>0</v>
      </c>
      <c r="AO164" s="974">
        <v>0</v>
      </c>
      <c r="AP164" s="961">
        <v>30.467375077554877</v>
      </c>
      <c r="AQ164" s="5"/>
      <c r="AR164" s="5"/>
    </row>
    <row r="165" spans="1:44" s="141" customFormat="1">
      <c r="A165" s="906" t="s">
        <v>1396</v>
      </c>
      <c r="B165" s="906" t="s">
        <v>1397</v>
      </c>
      <c r="C165" s="906" t="s">
        <v>1513</v>
      </c>
      <c r="D165" s="906">
        <v>0.6</v>
      </c>
      <c r="E165" s="788">
        <v>0.72</v>
      </c>
      <c r="F165" s="1000" t="s">
        <v>1514</v>
      </c>
      <c r="G165" s="906">
        <v>55.38</v>
      </c>
      <c r="H165" s="788">
        <v>1.9</v>
      </c>
      <c r="I165" s="906">
        <v>1.4</v>
      </c>
      <c r="J165" s="1001">
        <v>2.6666665399999996</v>
      </c>
      <c r="K165" s="961">
        <v>0.3333333</v>
      </c>
      <c r="L165" s="1002">
        <v>213.95139333594</v>
      </c>
      <c r="M165" s="962">
        <v>179.98499363129997</v>
      </c>
      <c r="N165" s="962">
        <v>33.966399704640025</v>
      </c>
      <c r="O165" s="962">
        <v>0</v>
      </c>
      <c r="P165" s="962">
        <v>0</v>
      </c>
      <c r="Q165" s="962">
        <v>0</v>
      </c>
      <c r="R165" s="788">
        <v>1.9000000000000909</v>
      </c>
      <c r="S165" s="1003">
        <v>213.95139333594</v>
      </c>
      <c r="T165" s="964">
        <v>175.12693506885554</v>
      </c>
      <c r="U165" s="788">
        <v>46.700516018361526</v>
      </c>
      <c r="V165" s="788">
        <v>0</v>
      </c>
      <c r="W165" s="788">
        <v>0</v>
      </c>
      <c r="X165" s="965">
        <v>0</v>
      </c>
      <c r="Y165" s="964">
        <v>0</v>
      </c>
      <c r="Z165" s="788">
        <v>0</v>
      </c>
      <c r="AA165" s="788">
        <v>0</v>
      </c>
      <c r="AB165" s="788">
        <v>0</v>
      </c>
      <c r="AC165" s="965">
        <v>0</v>
      </c>
      <c r="AD165" s="976">
        <v>0.45999999999999996</v>
      </c>
      <c r="AE165" s="977">
        <v>1.46666666</v>
      </c>
      <c r="AF165" s="1004">
        <v>0.1</v>
      </c>
      <c r="AG165" s="1005">
        <v>7.9359000000000002</v>
      </c>
      <c r="AH165" s="973">
        <v>0.20357520395261858</v>
      </c>
      <c r="AI165" s="965">
        <v>0</v>
      </c>
      <c r="AJ165" s="972">
        <v>20.356999999999999</v>
      </c>
      <c r="AK165" s="973">
        <v>163.10654293165754</v>
      </c>
      <c r="AL165" s="974">
        <v>0</v>
      </c>
      <c r="AM165" s="974">
        <v>0</v>
      </c>
      <c r="AN165" s="975">
        <v>0</v>
      </c>
      <c r="AO165" s="974">
        <v>0</v>
      </c>
      <c r="AP165" s="961">
        <v>30.483889589792035</v>
      </c>
      <c r="AQ165" s="5"/>
      <c r="AR165" s="5"/>
    </row>
    <row r="166" spans="1:44" s="141" customFormat="1">
      <c r="A166" s="906" t="s">
        <v>1397</v>
      </c>
      <c r="B166" s="906" t="s">
        <v>1398</v>
      </c>
      <c r="C166" s="906" t="s">
        <v>1513</v>
      </c>
      <c r="D166" s="906">
        <v>1.2</v>
      </c>
      <c r="E166" s="788">
        <v>1.44</v>
      </c>
      <c r="F166" s="1000" t="s">
        <v>1514</v>
      </c>
      <c r="G166" s="906">
        <v>46.2</v>
      </c>
      <c r="H166" s="788">
        <v>2.77</v>
      </c>
      <c r="I166" s="906">
        <v>2.2000000000000002</v>
      </c>
      <c r="J166" s="1001">
        <v>4.046666482</v>
      </c>
      <c r="K166" s="961">
        <v>0.3333333</v>
      </c>
      <c r="L166" s="1002">
        <v>399.70544818373406</v>
      </c>
      <c r="M166" s="962">
        <v>245.78399066760002</v>
      </c>
      <c r="N166" s="962">
        <v>153.92145751613404</v>
      </c>
      <c r="O166" s="962">
        <v>0</v>
      </c>
      <c r="P166" s="962">
        <v>0</v>
      </c>
      <c r="Q166" s="962">
        <v>0</v>
      </c>
      <c r="R166" s="788">
        <v>2.8999999999998636</v>
      </c>
      <c r="S166" s="1003">
        <v>399.70544818373406</v>
      </c>
      <c r="T166" s="964">
        <v>146.09722643880693</v>
      </c>
      <c r="U166" s="788">
        <v>123.69565171818985</v>
      </c>
      <c r="V166" s="788">
        <v>0</v>
      </c>
      <c r="W166" s="788">
        <v>0</v>
      </c>
      <c r="X166" s="965">
        <v>0</v>
      </c>
      <c r="Y166" s="964">
        <v>0</v>
      </c>
      <c r="Z166" s="788">
        <v>0</v>
      </c>
      <c r="AA166" s="788">
        <v>0</v>
      </c>
      <c r="AB166" s="788">
        <v>0</v>
      </c>
      <c r="AC166" s="965">
        <v>0</v>
      </c>
      <c r="AD166" s="976">
        <v>0.87</v>
      </c>
      <c r="AE166" s="977">
        <v>2.2999999900000003</v>
      </c>
      <c r="AF166" s="1004">
        <v>0.15</v>
      </c>
      <c r="AG166" s="1005">
        <v>15.5878</v>
      </c>
      <c r="AH166" s="973">
        <v>0.81430081581047431</v>
      </c>
      <c r="AI166" s="965">
        <v>0</v>
      </c>
      <c r="AJ166" s="972">
        <v>46.865000000000002</v>
      </c>
      <c r="AK166" s="973">
        <v>189.67872</v>
      </c>
      <c r="AL166" s="974">
        <v>72.318396833759991</v>
      </c>
      <c r="AM166" s="974">
        <v>0</v>
      </c>
      <c r="AN166" s="975">
        <v>0</v>
      </c>
      <c r="AO166" s="974">
        <v>0</v>
      </c>
      <c r="AP166" s="961">
        <v>90.829195380887839</v>
      </c>
      <c r="AQ166" s="5"/>
      <c r="AR166" s="5"/>
    </row>
    <row r="167" spans="1:44" s="141" customFormat="1">
      <c r="A167" s="906" t="s">
        <v>1398</v>
      </c>
      <c r="B167" s="906" t="s">
        <v>1556</v>
      </c>
      <c r="C167" s="906" t="s">
        <v>1513</v>
      </c>
      <c r="D167" s="906">
        <v>1.2</v>
      </c>
      <c r="E167" s="788">
        <v>1.44</v>
      </c>
      <c r="F167" s="1000" t="s">
        <v>1514</v>
      </c>
      <c r="G167" s="906">
        <v>44.63</v>
      </c>
      <c r="H167" s="788">
        <v>3.98</v>
      </c>
      <c r="I167" s="906">
        <v>2.2000000000000002</v>
      </c>
      <c r="J167" s="1001">
        <v>2.2000000000000002</v>
      </c>
      <c r="K167" s="961">
        <v>0</v>
      </c>
      <c r="L167" s="1002">
        <v>390.78028</v>
      </c>
      <c r="M167" s="962">
        <v>147.27900000000002</v>
      </c>
      <c r="N167" s="962">
        <v>147.27900000000002</v>
      </c>
      <c r="O167" s="962">
        <v>96.222280000000012</v>
      </c>
      <c r="P167" s="962">
        <v>0</v>
      </c>
      <c r="Q167" s="962">
        <v>0</v>
      </c>
      <c r="R167" s="788">
        <v>5.0519999999999072</v>
      </c>
      <c r="S167" s="1003">
        <v>390.78028</v>
      </c>
      <c r="T167" s="964">
        <v>0</v>
      </c>
      <c r="U167" s="788">
        <v>0</v>
      </c>
      <c r="V167" s="788">
        <v>0</v>
      </c>
      <c r="W167" s="788">
        <v>0</v>
      </c>
      <c r="X167" s="965">
        <v>0</v>
      </c>
      <c r="Y167" s="964">
        <v>133.89000000000001</v>
      </c>
      <c r="Z167" s="788">
        <v>133.89000000000001</v>
      </c>
      <c r="AA167" s="788">
        <v>87.474800000000016</v>
      </c>
      <c r="AB167" s="788">
        <v>0</v>
      </c>
      <c r="AC167" s="965">
        <v>0</v>
      </c>
      <c r="AD167" s="976">
        <v>0.87</v>
      </c>
      <c r="AE167" s="977">
        <v>2.2000000000000002</v>
      </c>
      <c r="AF167" s="1004">
        <v>0.15</v>
      </c>
      <c r="AG167" s="1005">
        <v>14.7279</v>
      </c>
      <c r="AH167" s="973">
        <v>0.81430081581047431</v>
      </c>
      <c r="AI167" s="965">
        <v>0</v>
      </c>
      <c r="AJ167" s="972">
        <v>34.347000000000001</v>
      </c>
      <c r="AK167" s="973">
        <v>144.40482800000001</v>
      </c>
      <c r="AL167" s="974">
        <v>158.07946000000001</v>
      </c>
      <c r="AM167" s="974">
        <v>10.800460000000001</v>
      </c>
      <c r="AN167" s="975">
        <v>0</v>
      </c>
      <c r="AO167" s="974">
        <v>0</v>
      </c>
      <c r="AP167" s="961">
        <v>87.412390819242944</v>
      </c>
      <c r="AQ167" s="5"/>
      <c r="AR167" s="5"/>
    </row>
    <row r="168" spans="1:44" s="141" customFormat="1">
      <c r="A168" s="906" t="s">
        <v>1399</v>
      </c>
      <c r="B168" s="906" t="s">
        <v>1393</v>
      </c>
      <c r="C168" s="906" t="s">
        <v>1513</v>
      </c>
      <c r="D168" s="906">
        <v>0.6</v>
      </c>
      <c r="E168" s="788">
        <v>0.72</v>
      </c>
      <c r="F168" s="1000" t="s">
        <v>1514</v>
      </c>
      <c r="G168" s="906">
        <v>8.94</v>
      </c>
      <c r="H168" s="788">
        <v>1.9</v>
      </c>
      <c r="I168" s="906">
        <v>1.4</v>
      </c>
      <c r="J168" s="1001">
        <v>2.6666665399999996</v>
      </c>
      <c r="K168" s="961">
        <v>0.3333333</v>
      </c>
      <c r="L168" s="1002">
        <v>34.538198924219998</v>
      </c>
      <c r="M168" s="962">
        <v>29.054998971899991</v>
      </c>
      <c r="N168" s="962">
        <v>5.4831999523200068</v>
      </c>
      <c r="O168" s="962">
        <v>0</v>
      </c>
      <c r="P168" s="962">
        <v>0</v>
      </c>
      <c r="Q168" s="962">
        <v>0</v>
      </c>
      <c r="R168" s="788">
        <v>1.9049999999999727</v>
      </c>
      <c r="S168" s="1003">
        <v>34.538198924219998</v>
      </c>
      <c r="T168" s="964">
        <v>28.270761999197699</v>
      </c>
      <c r="U168" s="788">
        <v>7.5388698664527247</v>
      </c>
      <c r="V168" s="788">
        <v>0</v>
      </c>
      <c r="W168" s="788">
        <v>0</v>
      </c>
      <c r="X168" s="965">
        <v>0</v>
      </c>
      <c r="Y168" s="964">
        <v>0</v>
      </c>
      <c r="Z168" s="788">
        <v>0</v>
      </c>
      <c r="AA168" s="788">
        <v>0</v>
      </c>
      <c r="AB168" s="788">
        <v>0</v>
      </c>
      <c r="AC168" s="965">
        <v>0</v>
      </c>
      <c r="AD168" s="976">
        <v>0.45999999999999996</v>
      </c>
      <c r="AE168" s="977">
        <v>1.46666666</v>
      </c>
      <c r="AF168" s="1004">
        <v>0.1</v>
      </c>
      <c r="AG168" s="1005">
        <v>1.2810999999999999</v>
      </c>
      <c r="AH168" s="973">
        <v>0.20357520395261858</v>
      </c>
      <c r="AI168" s="965">
        <v>0</v>
      </c>
      <c r="AJ168" s="972">
        <v>3.286</v>
      </c>
      <c r="AK168" s="973">
        <v>26.330308663940379</v>
      </c>
      <c r="AL168" s="974">
        <v>0</v>
      </c>
      <c r="AM168" s="974">
        <v>0</v>
      </c>
      <c r="AN168" s="975">
        <v>0</v>
      </c>
      <c r="AO168" s="974">
        <v>0</v>
      </c>
      <c r="AP168" s="961">
        <v>4.9210246466728194</v>
      </c>
      <c r="AQ168" s="5"/>
      <c r="AR168" s="5"/>
    </row>
    <row r="169" spans="1:44" s="141" customFormat="1">
      <c r="A169" s="906" t="s">
        <v>1400</v>
      </c>
      <c r="B169" s="906" t="s">
        <v>1401</v>
      </c>
      <c r="C169" s="906" t="s">
        <v>1513</v>
      </c>
      <c r="D169" s="906">
        <v>0.6</v>
      </c>
      <c r="E169" s="788">
        <v>0.72</v>
      </c>
      <c r="F169" s="1000" t="s">
        <v>1514</v>
      </c>
      <c r="G169" s="906">
        <v>47.22</v>
      </c>
      <c r="H169" s="788">
        <v>1.9</v>
      </c>
      <c r="I169" s="906">
        <v>1.4</v>
      </c>
      <c r="J169" s="1001">
        <v>2.6666665399999996</v>
      </c>
      <c r="K169" s="961">
        <v>0.3333333</v>
      </c>
      <c r="L169" s="1002">
        <v>182.42659431785998</v>
      </c>
      <c r="M169" s="962">
        <v>153.46499456969997</v>
      </c>
      <c r="N169" s="962">
        <v>28.961599748160012</v>
      </c>
      <c r="O169" s="962">
        <v>0</v>
      </c>
      <c r="P169" s="962">
        <v>0</v>
      </c>
      <c r="Q169" s="962">
        <v>0</v>
      </c>
      <c r="R169" s="788">
        <v>1.9000000000000909</v>
      </c>
      <c r="S169" s="1003">
        <v>182.42659431785998</v>
      </c>
      <c r="T169" s="964">
        <v>149.32274961992343</v>
      </c>
      <c r="U169" s="788">
        <v>39.819399898646253</v>
      </c>
      <c r="V169" s="788">
        <v>0</v>
      </c>
      <c r="W169" s="788">
        <v>0</v>
      </c>
      <c r="X169" s="965">
        <v>0</v>
      </c>
      <c r="Y169" s="964">
        <v>0</v>
      </c>
      <c r="Z169" s="788">
        <v>0</v>
      </c>
      <c r="AA169" s="788">
        <v>0</v>
      </c>
      <c r="AB169" s="788">
        <v>0</v>
      </c>
      <c r="AC169" s="965">
        <v>0</v>
      </c>
      <c r="AD169" s="976">
        <v>0.45999999999999996</v>
      </c>
      <c r="AE169" s="977">
        <v>1.46666666</v>
      </c>
      <c r="AF169" s="1004">
        <v>0.1</v>
      </c>
      <c r="AG169" s="1005">
        <v>6.7666000000000004</v>
      </c>
      <c r="AH169" s="973">
        <v>0.20357520395261858</v>
      </c>
      <c r="AI169" s="965">
        <v>0</v>
      </c>
      <c r="AJ169" s="972">
        <v>17.358000000000001</v>
      </c>
      <c r="AK169" s="973">
        <v>139.07350952027571</v>
      </c>
      <c r="AL169" s="974">
        <v>0</v>
      </c>
      <c r="AM169" s="974">
        <v>0</v>
      </c>
      <c r="AN169" s="975">
        <v>0</v>
      </c>
      <c r="AO169" s="974">
        <v>0</v>
      </c>
      <c r="AP169" s="961">
        <v>25.992242261285298</v>
      </c>
      <c r="AQ169" s="5"/>
      <c r="AR169" s="5"/>
    </row>
    <row r="170" spans="1:44" s="141" customFormat="1">
      <c r="A170" s="906" t="s">
        <v>1401</v>
      </c>
      <c r="B170" s="906" t="s">
        <v>1402</v>
      </c>
      <c r="C170" s="906" t="s">
        <v>1513</v>
      </c>
      <c r="D170" s="906">
        <v>0.6</v>
      </c>
      <c r="E170" s="788">
        <v>0.72</v>
      </c>
      <c r="F170" s="1000" t="s">
        <v>1514</v>
      </c>
      <c r="G170" s="906">
        <v>32.450000000000003</v>
      </c>
      <c r="H170" s="788">
        <v>1.9</v>
      </c>
      <c r="I170" s="906">
        <v>1.4</v>
      </c>
      <c r="J170" s="1001">
        <v>2.6666665399999996</v>
      </c>
      <c r="K170" s="961">
        <v>0.3333333</v>
      </c>
      <c r="L170" s="1002">
        <v>125.36516276185</v>
      </c>
      <c r="M170" s="962">
        <v>105.46249626824999</v>
      </c>
      <c r="N170" s="962">
        <v>19.902666493600009</v>
      </c>
      <c r="O170" s="962">
        <v>0</v>
      </c>
      <c r="P170" s="962">
        <v>0</v>
      </c>
      <c r="Q170" s="962">
        <v>0</v>
      </c>
      <c r="R170" s="788">
        <v>1.8999999999998636</v>
      </c>
      <c r="S170" s="1003">
        <v>125.36516276185</v>
      </c>
      <c r="T170" s="964">
        <v>102.61590904630486</v>
      </c>
      <c r="U170" s="788">
        <v>27.364242412347977</v>
      </c>
      <c r="V170" s="788">
        <v>0</v>
      </c>
      <c r="W170" s="788">
        <v>0</v>
      </c>
      <c r="X170" s="965">
        <v>0</v>
      </c>
      <c r="Y170" s="964">
        <v>0</v>
      </c>
      <c r="Z170" s="788">
        <v>0</v>
      </c>
      <c r="AA170" s="788">
        <v>0</v>
      </c>
      <c r="AB170" s="788">
        <v>0</v>
      </c>
      <c r="AC170" s="965">
        <v>0</v>
      </c>
      <c r="AD170" s="976">
        <v>0.45999999999999996</v>
      </c>
      <c r="AE170" s="977">
        <v>1.46666666</v>
      </c>
      <c r="AF170" s="1004">
        <v>0.1</v>
      </c>
      <c r="AG170" s="1005">
        <v>4.6500000000000004</v>
      </c>
      <c r="AH170" s="973">
        <v>0.20357520395261858</v>
      </c>
      <c r="AI170" s="965">
        <v>0</v>
      </c>
      <c r="AJ170" s="972">
        <v>11.928000000000001</v>
      </c>
      <c r="AK170" s="973">
        <v>95.5725409558015</v>
      </c>
      <c r="AL170" s="974">
        <v>0</v>
      </c>
      <c r="AM170" s="974">
        <v>0</v>
      </c>
      <c r="AN170" s="975">
        <v>0</v>
      </c>
      <c r="AO170" s="974">
        <v>0</v>
      </c>
      <c r="AP170" s="961">
        <v>17.862030736524947</v>
      </c>
      <c r="AQ170" s="5"/>
      <c r="AR170" s="5"/>
    </row>
    <row r="171" spans="1:44" s="141" customFormat="1">
      <c r="A171" s="906" t="s">
        <v>1402</v>
      </c>
      <c r="B171" s="906" t="s">
        <v>1397</v>
      </c>
      <c r="C171" s="906" t="s">
        <v>1513</v>
      </c>
      <c r="D171" s="906">
        <v>1.2</v>
      </c>
      <c r="E171" s="788">
        <v>1.44</v>
      </c>
      <c r="F171" s="1000" t="s">
        <v>1514</v>
      </c>
      <c r="G171" s="906">
        <v>23.81</v>
      </c>
      <c r="H171" s="788">
        <v>2.52</v>
      </c>
      <c r="I171" s="906">
        <v>2.2000000000000002</v>
      </c>
      <c r="J171" s="1001">
        <v>3.8799998320000002</v>
      </c>
      <c r="K171" s="961">
        <v>0.3333333</v>
      </c>
      <c r="L171" s="1002">
        <v>182.4036429598992</v>
      </c>
      <c r="M171" s="962">
        <v>120.71669578562999</v>
      </c>
      <c r="N171" s="962">
        <v>61.686947174269207</v>
      </c>
      <c r="O171" s="962">
        <v>0</v>
      </c>
      <c r="P171" s="962">
        <v>0</v>
      </c>
      <c r="Q171" s="962">
        <v>0</v>
      </c>
      <c r="R171" s="788">
        <v>2.5</v>
      </c>
      <c r="S171" s="1003">
        <v>182.4036429598992</v>
      </c>
      <c r="T171" s="964">
        <v>75.293830335670833</v>
      </c>
      <c r="U171" s="788">
        <v>51.199804628256175</v>
      </c>
      <c r="V171" s="788">
        <v>0</v>
      </c>
      <c r="W171" s="788">
        <v>0</v>
      </c>
      <c r="X171" s="965">
        <v>0</v>
      </c>
      <c r="Y171" s="964">
        <v>0</v>
      </c>
      <c r="Z171" s="788">
        <v>0</v>
      </c>
      <c r="AA171" s="788">
        <v>0</v>
      </c>
      <c r="AB171" s="788">
        <v>0</v>
      </c>
      <c r="AC171" s="965">
        <v>0</v>
      </c>
      <c r="AD171" s="976">
        <v>0.87</v>
      </c>
      <c r="AE171" s="977">
        <v>2.2999999900000003</v>
      </c>
      <c r="AF171" s="1004">
        <v>0.15</v>
      </c>
      <c r="AG171" s="1005">
        <v>8.0334000000000003</v>
      </c>
      <c r="AH171" s="973">
        <v>0.81430081581047431</v>
      </c>
      <c r="AI171" s="965">
        <v>0</v>
      </c>
      <c r="AJ171" s="972">
        <v>24.152000000000001</v>
      </c>
      <c r="AK171" s="973">
        <v>97.754335999999995</v>
      </c>
      <c r="AL171" s="974">
        <v>13.678844417845493</v>
      </c>
      <c r="AM171" s="974">
        <v>0</v>
      </c>
      <c r="AN171" s="975">
        <v>0</v>
      </c>
      <c r="AO171" s="974">
        <v>0</v>
      </c>
      <c r="AP171" s="961">
        <v>46.810404848894784</v>
      </c>
      <c r="AQ171" s="5"/>
      <c r="AR171" s="5"/>
    </row>
    <row r="172" spans="1:44" s="141" customFormat="1">
      <c r="A172" s="906" t="s">
        <v>1403</v>
      </c>
      <c r="B172" s="906" t="s">
        <v>1404</v>
      </c>
      <c r="C172" s="906" t="s">
        <v>1513</v>
      </c>
      <c r="D172" s="906">
        <v>0.6</v>
      </c>
      <c r="E172" s="788">
        <v>0.72</v>
      </c>
      <c r="F172" s="1000" t="s">
        <v>1514</v>
      </c>
      <c r="G172" s="906">
        <v>58.48</v>
      </c>
      <c r="H172" s="788">
        <v>1.9</v>
      </c>
      <c r="I172" s="906">
        <v>1.4</v>
      </c>
      <c r="J172" s="1001">
        <v>2.6666665399999996</v>
      </c>
      <c r="K172" s="961">
        <v>0.3333333</v>
      </c>
      <c r="L172" s="1002">
        <v>225.92772629623997</v>
      </c>
      <c r="M172" s="962">
        <v>190.05999327479995</v>
      </c>
      <c r="N172" s="962">
        <v>35.867733021440017</v>
      </c>
      <c r="O172" s="962">
        <v>0</v>
      </c>
      <c r="P172" s="962">
        <v>0</v>
      </c>
      <c r="Q172" s="962">
        <v>0</v>
      </c>
      <c r="R172" s="788">
        <v>1.9000000000000909</v>
      </c>
      <c r="S172" s="1003">
        <v>225.92772629623997</v>
      </c>
      <c r="T172" s="964">
        <v>184.92999571734691</v>
      </c>
      <c r="U172" s="788">
        <v>49.314665524625866</v>
      </c>
      <c r="V172" s="788">
        <v>0</v>
      </c>
      <c r="W172" s="788">
        <v>0</v>
      </c>
      <c r="X172" s="965">
        <v>0</v>
      </c>
      <c r="Y172" s="964">
        <v>0</v>
      </c>
      <c r="Z172" s="788">
        <v>0</v>
      </c>
      <c r="AA172" s="788">
        <v>0</v>
      </c>
      <c r="AB172" s="788">
        <v>0</v>
      </c>
      <c r="AC172" s="965">
        <v>0</v>
      </c>
      <c r="AD172" s="976">
        <v>0.45999999999999996</v>
      </c>
      <c r="AE172" s="977">
        <v>1.46666666</v>
      </c>
      <c r="AF172" s="1004">
        <v>0.1</v>
      </c>
      <c r="AG172" s="1005">
        <v>8.3801000000000005</v>
      </c>
      <c r="AH172" s="973">
        <v>0.20357520395261858</v>
      </c>
      <c r="AI172" s="965">
        <v>0</v>
      </c>
      <c r="AJ172" s="972">
        <v>21.497</v>
      </c>
      <c r="AK172" s="973">
        <v>172.23673944823639</v>
      </c>
      <c r="AL172" s="974">
        <v>0</v>
      </c>
      <c r="AM172" s="974">
        <v>0</v>
      </c>
      <c r="AN172" s="975">
        <v>0</v>
      </c>
      <c r="AO172" s="974">
        <v>0</v>
      </c>
      <c r="AP172" s="961">
        <v>32.190255854298265</v>
      </c>
      <c r="AQ172" s="5"/>
      <c r="AR172" s="5"/>
    </row>
    <row r="173" spans="1:44" s="141" customFormat="1">
      <c r="A173" s="906" t="s">
        <v>1404</v>
      </c>
      <c r="B173" s="906" t="s">
        <v>1557</v>
      </c>
      <c r="C173" s="906" t="s">
        <v>1513</v>
      </c>
      <c r="D173" s="906">
        <v>0.6</v>
      </c>
      <c r="E173" s="788">
        <v>0.72</v>
      </c>
      <c r="F173" s="1000" t="s">
        <v>1514</v>
      </c>
      <c r="G173" s="906">
        <v>55.79</v>
      </c>
      <c r="H173" s="788">
        <v>1.95</v>
      </c>
      <c r="I173" s="906">
        <v>1.4</v>
      </c>
      <c r="J173" s="1001">
        <v>2.6999998700000001</v>
      </c>
      <c r="K173" s="961">
        <v>0.3333333</v>
      </c>
      <c r="L173" s="1002">
        <v>223.02051792861747</v>
      </c>
      <c r="M173" s="962">
        <v>184.10699330519998</v>
      </c>
      <c r="N173" s="962">
        <v>38.913524623417487</v>
      </c>
      <c r="O173" s="962">
        <v>0</v>
      </c>
      <c r="P173" s="962">
        <v>0</v>
      </c>
      <c r="Q173" s="962">
        <v>0</v>
      </c>
      <c r="R173" s="788">
        <v>1.8999999999998636</v>
      </c>
      <c r="S173" s="1003">
        <v>223.02051792861747</v>
      </c>
      <c r="T173" s="964">
        <v>176.42346889655926</v>
      </c>
      <c r="U173" s="788">
        <v>52.927040668967805</v>
      </c>
      <c r="V173" s="788">
        <v>0</v>
      </c>
      <c r="W173" s="788">
        <v>0</v>
      </c>
      <c r="X173" s="965">
        <v>0</v>
      </c>
      <c r="Y173" s="964">
        <v>0</v>
      </c>
      <c r="Z173" s="788">
        <v>0</v>
      </c>
      <c r="AA173" s="788">
        <v>0</v>
      </c>
      <c r="AB173" s="788">
        <v>0</v>
      </c>
      <c r="AC173" s="965">
        <v>0</v>
      </c>
      <c r="AD173" s="976">
        <v>0.45999999999999996</v>
      </c>
      <c r="AE173" s="977">
        <v>1.46666666</v>
      </c>
      <c r="AF173" s="1004">
        <v>0.1</v>
      </c>
      <c r="AG173" s="1005">
        <v>7.9946999999999999</v>
      </c>
      <c r="AH173" s="973">
        <v>0.20357520395261858</v>
      </c>
      <c r="AI173" s="965">
        <v>0</v>
      </c>
      <c r="AJ173" s="972">
        <v>20.507999999999999</v>
      </c>
      <c r="AK173" s="973">
        <v>171.79924302693973</v>
      </c>
      <c r="AL173" s="974">
        <v>0</v>
      </c>
      <c r="AM173" s="974">
        <v>0</v>
      </c>
      <c r="AN173" s="975">
        <v>0</v>
      </c>
      <c r="AO173" s="974">
        <v>0</v>
      </c>
      <c r="AP173" s="961">
        <v>30.709621257033177</v>
      </c>
      <c r="AQ173" s="5"/>
      <c r="AR173" s="5"/>
    </row>
    <row r="174" spans="1:44" s="141" customFormat="1">
      <c r="A174" s="906" t="s">
        <v>1405</v>
      </c>
      <c r="B174" s="906" t="s">
        <v>1406</v>
      </c>
      <c r="C174" s="906" t="s">
        <v>1513</v>
      </c>
      <c r="D174" s="906">
        <v>0.6</v>
      </c>
      <c r="E174" s="788">
        <v>0.72</v>
      </c>
      <c r="F174" s="1000" t="s">
        <v>1514</v>
      </c>
      <c r="G174" s="906">
        <v>15.93</v>
      </c>
      <c r="H174" s="788">
        <v>1.9</v>
      </c>
      <c r="I174" s="906">
        <v>1.4</v>
      </c>
      <c r="J174" s="1001">
        <v>2.6666665399999996</v>
      </c>
      <c r="K174" s="961">
        <v>0.3333333</v>
      </c>
      <c r="L174" s="1002">
        <v>61.542898083089995</v>
      </c>
      <c r="M174" s="962">
        <v>51.772498168049992</v>
      </c>
      <c r="N174" s="962">
        <v>9.7703999150400023</v>
      </c>
      <c r="O174" s="962">
        <v>0</v>
      </c>
      <c r="P174" s="962">
        <v>0</v>
      </c>
      <c r="Q174" s="962">
        <v>0</v>
      </c>
      <c r="R174" s="788">
        <v>1.9000000000000909</v>
      </c>
      <c r="S174" s="1003">
        <v>61.542898083089995</v>
      </c>
      <c r="T174" s="964">
        <v>50.375082622731469</v>
      </c>
      <c r="U174" s="788">
        <v>13.43335536606174</v>
      </c>
      <c r="V174" s="788">
        <v>0</v>
      </c>
      <c r="W174" s="788">
        <v>0</v>
      </c>
      <c r="X174" s="965">
        <v>0</v>
      </c>
      <c r="Y174" s="964">
        <v>0</v>
      </c>
      <c r="Z174" s="788">
        <v>0</v>
      </c>
      <c r="AA174" s="788">
        <v>0</v>
      </c>
      <c r="AB174" s="788">
        <v>0</v>
      </c>
      <c r="AC174" s="965">
        <v>0</v>
      </c>
      <c r="AD174" s="976">
        <v>0.45999999999999996</v>
      </c>
      <c r="AE174" s="977">
        <v>1.46666666</v>
      </c>
      <c r="AF174" s="1004">
        <v>0.1</v>
      </c>
      <c r="AG174" s="1005">
        <v>2.2827000000000002</v>
      </c>
      <c r="AH174" s="973">
        <v>0.20357520395261858</v>
      </c>
      <c r="AI174" s="965">
        <v>0</v>
      </c>
      <c r="AJ174" s="972">
        <v>5.8550000000000004</v>
      </c>
      <c r="AK174" s="973">
        <v>46.91742919648437</v>
      </c>
      <c r="AL174" s="974">
        <v>0</v>
      </c>
      <c r="AM174" s="974">
        <v>0</v>
      </c>
      <c r="AN174" s="975">
        <v>0</v>
      </c>
      <c r="AO174" s="974">
        <v>0</v>
      </c>
      <c r="AP174" s="961">
        <v>8.7686059979304289</v>
      </c>
      <c r="AQ174" s="5"/>
      <c r="AR174" s="5"/>
    </row>
    <row r="175" spans="1:44" s="141" customFormat="1">
      <c r="A175" s="906" t="s">
        <v>1406</v>
      </c>
      <c r="B175" s="906" t="s">
        <v>1407</v>
      </c>
      <c r="C175" s="906" t="s">
        <v>1513</v>
      </c>
      <c r="D175" s="906">
        <v>0.6</v>
      </c>
      <c r="E175" s="788">
        <v>0.72</v>
      </c>
      <c r="F175" s="1000" t="s">
        <v>1514</v>
      </c>
      <c r="G175" s="906">
        <v>51.94</v>
      </c>
      <c r="H175" s="788">
        <v>2.0299999999999998</v>
      </c>
      <c r="I175" s="906">
        <v>1.4</v>
      </c>
      <c r="J175" s="1001">
        <v>2.753333198</v>
      </c>
      <c r="K175" s="961">
        <v>0.3333333</v>
      </c>
      <c r="L175" s="1002">
        <v>218.95998819868177</v>
      </c>
      <c r="M175" s="962">
        <v>175.55719335167996</v>
      </c>
      <c r="N175" s="962">
        <v>43.402794847001815</v>
      </c>
      <c r="O175" s="962">
        <v>0</v>
      </c>
      <c r="P175" s="962">
        <v>0</v>
      </c>
      <c r="Q175" s="962">
        <v>0</v>
      </c>
      <c r="R175" s="788">
        <v>2.1580000000001291</v>
      </c>
      <c r="S175" s="1003">
        <v>218.95998819868177</v>
      </c>
      <c r="T175" s="964">
        <v>164.24870002665867</v>
      </c>
      <c r="U175" s="788">
        <v>58.034540676086039</v>
      </c>
      <c r="V175" s="788">
        <v>0</v>
      </c>
      <c r="W175" s="788">
        <v>0</v>
      </c>
      <c r="X175" s="965">
        <v>0</v>
      </c>
      <c r="Y175" s="964">
        <v>0</v>
      </c>
      <c r="Z175" s="788">
        <v>0</v>
      </c>
      <c r="AA175" s="788">
        <v>0</v>
      </c>
      <c r="AB175" s="788">
        <v>0</v>
      </c>
      <c r="AC175" s="965">
        <v>0</v>
      </c>
      <c r="AD175" s="976">
        <v>0.45999999999999996</v>
      </c>
      <c r="AE175" s="977">
        <v>1.46666666</v>
      </c>
      <c r="AF175" s="1004">
        <v>0.1</v>
      </c>
      <c r="AG175" s="1005">
        <v>7.4429999999999996</v>
      </c>
      <c r="AH175" s="973">
        <v>0.20357520395261858</v>
      </c>
      <c r="AI175" s="965">
        <v>0</v>
      </c>
      <c r="AJ175" s="972">
        <v>19.093</v>
      </c>
      <c r="AK175" s="973">
        <v>161.34641599999998</v>
      </c>
      <c r="AL175" s="974">
        <v>9.9257335164385783</v>
      </c>
      <c r="AM175" s="974">
        <v>0</v>
      </c>
      <c r="AN175" s="975">
        <v>0</v>
      </c>
      <c r="AO175" s="974">
        <v>0</v>
      </c>
      <c r="AP175" s="961">
        <v>28.590392186598017</v>
      </c>
      <c r="AQ175" s="5"/>
      <c r="AR175" s="5"/>
    </row>
    <row r="176" spans="1:44" s="141" customFormat="1">
      <c r="A176" s="906" t="s">
        <v>1407</v>
      </c>
      <c r="B176" s="906" t="s">
        <v>1408</v>
      </c>
      <c r="C176" s="906" t="s">
        <v>1513</v>
      </c>
      <c r="D176" s="906">
        <v>0.6</v>
      </c>
      <c r="E176" s="788">
        <v>0.72</v>
      </c>
      <c r="F176" s="1000" t="s">
        <v>1514</v>
      </c>
      <c r="G176" s="906">
        <v>30.64</v>
      </c>
      <c r="H176" s="788">
        <v>2.37</v>
      </c>
      <c r="I176" s="906">
        <v>1.4</v>
      </c>
      <c r="J176" s="1001">
        <v>2.9799998419999998</v>
      </c>
      <c r="K176" s="961">
        <v>0.3333333</v>
      </c>
      <c r="L176" s="1002">
        <v>159.0307862632728</v>
      </c>
      <c r="M176" s="962">
        <v>113.98079503631999</v>
      </c>
      <c r="N176" s="962">
        <v>45.049991226952812</v>
      </c>
      <c r="O176" s="962">
        <v>0</v>
      </c>
      <c r="P176" s="962">
        <v>0</v>
      </c>
      <c r="Q176" s="962">
        <v>0</v>
      </c>
      <c r="R176" s="788">
        <v>2.5740000000000691</v>
      </c>
      <c r="S176" s="1003">
        <v>159.0307862632728</v>
      </c>
      <c r="T176" s="964">
        <v>96.892186538637304</v>
      </c>
      <c r="U176" s="788">
        <v>56.197468192409644</v>
      </c>
      <c r="V176" s="788">
        <v>0</v>
      </c>
      <c r="W176" s="788">
        <v>0</v>
      </c>
      <c r="X176" s="965">
        <v>0</v>
      </c>
      <c r="Y176" s="964">
        <v>0</v>
      </c>
      <c r="Z176" s="788">
        <v>0</v>
      </c>
      <c r="AA176" s="788">
        <v>0</v>
      </c>
      <c r="AB176" s="788">
        <v>0</v>
      </c>
      <c r="AC176" s="965">
        <v>0</v>
      </c>
      <c r="AD176" s="976">
        <v>0.45999999999999996</v>
      </c>
      <c r="AE176" s="977">
        <v>1.46666666</v>
      </c>
      <c r="AF176" s="1004">
        <v>0.1</v>
      </c>
      <c r="AG176" s="1005">
        <v>4.3906999999999998</v>
      </c>
      <c r="AH176" s="973">
        <v>0.20357520395261858</v>
      </c>
      <c r="AI176" s="965">
        <v>0</v>
      </c>
      <c r="AJ176" s="972">
        <v>11.263</v>
      </c>
      <c r="AK176" s="973">
        <v>95.180095999999992</v>
      </c>
      <c r="AL176" s="974">
        <v>35.719088853493609</v>
      </c>
      <c r="AM176" s="974">
        <v>0</v>
      </c>
      <c r="AN176" s="975">
        <v>0</v>
      </c>
      <c r="AO176" s="974">
        <v>0</v>
      </c>
      <c r="AP176" s="961">
        <v>16.865788498216467</v>
      </c>
      <c r="AQ176" s="5"/>
      <c r="AR176" s="5"/>
    </row>
    <row r="177" spans="1:44" s="141" customFormat="1">
      <c r="A177" s="906" t="s">
        <v>1408</v>
      </c>
      <c r="B177" s="906" t="s">
        <v>1409</v>
      </c>
      <c r="C177" s="906" t="s">
        <v>1513</v>
      </c>
      <c r="D177" s="906">
        <v>0.6</v>
      </c>
      <c r="E177" s="788">
        <v>0.72</v>
      </c>
      <c r="F177" s="1000" t="s">
        <v>1514</v>
      </c>
      <c r="G177" s="906">
        <v>32.94</v>
      </c>
      <c r="H177" s="788">
        <v>3.16</v>
      </c>
      <c r="I177" s="906">
        <v>1.4</v>
      </c>
      <c r="J177" s="1001">
        <v>3.506666456</v>
      </c>
      <c r="K177" s="961">
        <v>0.3333333</v>
      </c>
      <c r="L177" s="1002">
        <v>255.36843703581121</v>
      </c>
      <c r="M177" s="962">
        <v>148.55939206145999</v>
      </c>
      <c r="N177" s="962">
        <v>99.149397002459978</v>
      </c>
      <c r="O177" s="962">
        <v>7.6596479718912063</v>
      </c>
      <c r="P177" s="962">
        <v>0</v>
      </c>
      <c r="Q177" s="962">
        <v>0</v>
      </c>
      <c r="R177" s="788">
        <v>3.7450000000001182</v>
      </c>
      <c r="S177" s="1003">
        <v>255.36843703581121</v>
      </c>
      <c r="T177" s="964">
        <v>104.1654250842922</v>
      </c>
      <c r="U177" s="788">
        <v>104.1654250842922</v>
      </c>
      <c r="V177" s="788">
        <v>11.110978675657833</v>
      </c>
      <c r="W177" s="788">
        <v>0</v>
      </c>
      <c r="X177" s="965">
        <v>0</v>
      </c>
      <c r="Y177" s="964">
        <v>0</v>
      </c>
      <c r="Z177" s="788">
        <v>0</v>
      </c>
      <c r="AA177" s="788">
        <v>0</v>
      </c>
      <c r="AB177" s="788">
        <v>0</v>
      </c>
      <c r="AC177" s="965">
        <v>0</v>
      </c>
      <c r="AD177" s="976">
        <v>0.45999999999999996</v>
      </c>
      <c r="AE177" s="977">
        <v>1.46666666</v>
      </c>
      <c r="AF177" s="1004">
        <v>0.1</v>
      </c>
      <c r="AG177" s="1005">
        <v>4.7202999999999999</v>
      </c>
      <c r="AH177" s="973">
        <v>0.20357520395261858</v>
      </c>
      <c r="AI177" s="965">
        <v>0</v>
      </c>
      <c r="AJ177" s="972">
        <v>12.108000000000001</v>
      </c>
      <c r="AK177" s="973">
        <v>102.32481599999998</v>
      </c>
      <c r="AL177" s="974">
        <v>122.80031325388801</v>
      </c>
      <c r="AM177" s="974">
        <v>0</v>
      </c>
      <c r="AN177" s="975">
        <v>0</v>
      </c>
      <c r="AO177" s="974">
        <v>0</v>
      </c>
      <c r="AP177" s="961">
        <v>18.131834436398513</v>
      </c>
      <c r="AQ177" s="5"/>
      <c r="AR177" s="5"/>
    </row>
    <row r="178" spans="1:44">
      <c r="A178" s="906" t="s">
        <v>1409</v>
      </c>
      <c r="B178" s="906" t="s">
        <v>1410</v>
      </c>
      <c r="C178" s="906" t="s">
        <v>1513</v>
      </c>
      <c r="D178" s="906">
        <v>0.6</v>
      </c>
      <c r="E178" s="788">
        <v>0.72</v>
      </c>
      <c r="F178" s="1000" t="s">
        <v>1539</v>
      </c>
      <c r="G178" s="906">
        <v>32.94</v>
      </c>
      <c r="H178" s="788">
        <v>4.1399999999999997</v>
      </c>
      <c r="I178" s="906">
        <v>1.4</v>
      </c>
      <c r="J178" s="1001">
        <v>4.1599997239999995</v>
      </c>
      <c r="K178" s="961">
        <v>0.3333333</v>
      </c>
      <c r="L178" s="1002">
        <v>379.11302918071908</v>
      </c>
      <c r="M178" s="962">
        <v>180.84058883333998</v>
      </c>
      <c r="N178" s="962">
        <v>131.43059377434</v>
      </c>
      <c r="O178" s="962">
        <v>66.841846573039163</v>
      </c>
      <c r="P178" s="962">
        <v>0</v>
      </c>
      <c r="Q178" s="962">
        <v>0</v>
      </c>
      <c r="R178" s="788">
        <v>4.5299999999999727</v>
      </c>
      <c r="S178" s="1003">
        <v>379.11302918071908</v>
      </c>
      <c r="T178" s="964">
        <v>104.1654250842922</v>
      </c>
      <c r="U178" s="788">
        <v>104.1654250842922</v>
      </c>
      <c r="V178" s="788">
        <v>79.165723064062036</v>
      </c>
      <c r="W178" s="788">
        <v>0</v>
      </c>
      <c r="X178" s="965">
        <v>0</v>
      </c>
      <c r="Y178" s="964">
        <v>0</v>
      </c>
      <c r="Z178" s="788">
        <v>0</v>
      </c>
      <c r="AA178" s="788">
        <v>0</v>
      </c>
      <c r="AB178" s="788">
        <v>0</v>
      </c>
      <c r="AC178" s="965">
        <v>0</v>
      </c>
      <c r="AD178" s="976">
        <v>0.45999999999999996</v>
      </c>
      <c r="AE178" s="977">
        <v>1.46666666</v>
      </c>
      <c r="AF178" s="1004">
        <v>0.1</v>
      </c>
      <c r="AG178" s="1005">
        <v>4.7202999999999999</v>
      </c>
      <c r="AH178" s="973">
        <v>0.20357520395261858</v>
      </c>
      <c r="AI178" s="965">
        <v>0</v>
      </c>
      <c r="AJ178" s="972">
        <v>12.108000000000001</v>
      </c>
      <c r="AK178" s="973">
        <v>102.32481599999998</v>
      </c>
      <c r="AL178" s="974">
        <v>230.26815502647116</v>
      </c>
      <c r="AM178" s="974">
        <v>83.026362833251156</v>
      </c>
      <c r="AN178" s="975">
        <v>0</v>
      </c>
      <c r="AO178" s="974">
        <v>0</v>
      </c>
      <c r="AP178" s="961">
        <v>18.131834436398513</v>
      </c>
    </row>
    <row r="179" spans="1:44">
      <c r="A179" s="906" t="s">
        <v>1410</v>
      </c>
      <c r="B179" s="906" t="s">
        <v>1411</v>
      </c>
      <c r="C179" s="906" t="s">
        <v>1513</v>
      </c>
      <c r="D179" s="906">
        <v>0.6</v>
      </c>
      <c r="E179" s="788">
        <v>0.72</v>
      </c>
      <c r="F179" s="1000" t="s">
        <v>1539</v>
      </c>
      <c r="G179" s="906">
        <v>33.17</v>
      </c>
      <c r="H179" s="788">
        <v>4.67</v>
      </c>
      <c r="I179" s="906">
        <v>1.4</v>
      </c>
      <c r="J179" s="1001">
        <v>4.5133330219999994</v>
      </c>
      <c r="K179" s="961">
        <v>0.3333333</v>
      </c>
      <c r="L179" s="1002">
        <v>457.99917355329291</v>
      </c>
      <c r="M179" s="962">
        <v>199.68338699736</v>
      </c>
      <c r="N179" s="962">
        <v>149.92839197286003</v>
      </c>
      <c r="O179" s="962">
        <v>100.17339694835999</v>
      </c>
      <c r="P179" s="962">
        <v>8.2139976347128947</v>
      </c>
      <c r="Q179" s="962">
        <v>0</v>
      </c>
      <c r="R179" s="788">
        <v>4.8199999999999363</v>
      </c>
      <c r="S179" s="1003">
        <v>457.99917355329291</v>
      </c>
      <c r="T179" s="964">
        <v>104.89274893885769</v>
      </c>
      <c r="U179" s="788">
        <v>104.89274893885769</v>
      </c>
      <c r="V179" s="788">
        <v>104.89274893885772</v>
      </c>
      <c r="W179" s="788">
        <v>11.887844879737145</v>
      </c>
      <c r="X179" s="965">
        <v>0</v>
      </c>
      <c r="Y179" s="964">
        <v>0</v>
      </c>
      <c r="Z179" s="788">
        <v>0</v>
      </c>
      <c r="AA179" s="788">
        <v>0</v>
      </c>
      <c r="AB179" s="788">
        <v>0</v>
      </c>
      <c r="AC179" s="965">
        <v>0</v>
      </c>
      <c r="AD179" s="976">
        <v>0.45999999999999996</v>
      </c>
      <c r="AE179" s="977">
        <v>1.46666666</v>
      </c>
      <c r="AF179" s="1004">
        <v>0.1</v>
      </c>
      <c r="AG179" s="1005">
        <v>4.7531999999999996</v>
      </c>
      <c r="AH179" s="973">
        <v>0.20357520395261858</v>
      </c>
      <c r="AI179" s="965">
        <v>0</v>
      </c>
      <c r="AJ179" s="972">
        <v>12.193</v>
      </c>
      <c r="AK179" s="973">
        <v>103.039288</v>
      </c>
      <c r="AL179" s="974">
        <v>288.24949509308021</v>
      </c>
      <c r="AM179" s="974">
        <v>148.7696520753652</v>
      </c>
      <c r="AN179" s="975">
        <v>0</v>
      </c>
      <c r="AO179" s="974">
        <v>0</v>
      </c>
      <c r="AP179" s="961">
        <v>18.258379030216716</v>
      </c>
    </row>
    <row r="180" spans="1:44">
      <c r="A180" s="906" t="s">
        <v>1411</v>
      </c>
      <c r="B180" s="906" t="s">
        <v>1412</v>
      </c>
      <c r="C180" s="906" t="s">
        <v>1513</v>
      </c>
      <c r="D180" s="906">
        <v>0.6</v>
      </c>
      <c r="E180" s="788">
        <v>0.72</v>
      </c>
      <c r="F180" s="1000" t="s">
        <v>1514</v>
      </c>
      <c r="G180" s="906">
        <v>33.17</v>
      </c>
      <c r="H180" s="788">
        <v>3.49</v>
      </c>
      <c r="I180" s="906">
        <v>1.4</v>
      </c>
      <c r="J180" s="1001">
        <v>3.7266664340000002</v>
      </c>
      <c r="K180" s="961">
        <v>0.3333333</v>
      </c>
      <c r="L180" s="1002">
        <v>296.73991219953615</v>
      </c>
      <c r="M180" s="962">
        <v>160.54279091142001</v>
      </c>
      <c r="N180" s="962">
        <v>110.78779588692004</v>
      </c>
      <c r="O180" s="962">
        <v>25.409325401196114</v>
      </c>
      <c r="P180" s="962">
        <v>0</v>
      </c>
      <c r="Q180" s="962">
        <v>0</v>
      </c>
      <c r="R180" s="788">
        <v>2.1649999999999636</v>
      </c>
      <c r="S180" s="1003">
        <v>296.73991219953615</v>
      </c>
      <c r="T180" s="964">
        <v>104.89274893885769</v>
      </c>
      <c r="U180" s="788">
        <v>104.89274893885769</v>
      </c>
      <c r="V180" s="788">
        <v>34.264964653360181</v>
      </c>
      <c r="W180" s="788">
        <v>0</v>
      </c>
      <c r="X180" s="965">
        <v>0</v>
      </c>
      <c r="Y180" s="964">
        <v>0</v>
      </c>
      <c r="Z180" s="788">
        <v>0</v>
      </c>
      <c r="AA180" s="788">
        <v>0</v>
      </c>
      <c r="AB180" s="788">
        <v>0</v>
      </c>
      <c r="AC180" s="965">
        <v>0</v>
      </c>
      <c r="AD180" s="976">
        <v>0.45999999999999996</v>
      </c>
      <c r="AE180" s="977">
        <v>1.46666666</v>
      </c>
      <c r="AF180" s="1004">
        <v>0.1</v>
      </c>
      <c r="AG180" s="1005">
        <v>4.7531999999999996</v>
      </c>
      <c r="AH180" s="973">
        <v>0.20357520395261858</v>
      </c>
      <c r="AI180" s="965">
        <v>0</v>
      </c>
      <c r="AJ180" s="972">
        <v>12.193</v>
      </c>
      <c r="AK180" s="973">
        <v>103.039288</v>
      </c>
      <c r="AL180" s="974">
        <v>163.24614578039854</v>
      </c>
      <c r="AM180" s="974">
        <v>3.6885037704636305</v>
      </c>
      <c r="AN180" s="975">
        <v>0</v>
      </c>
      <c r="AO180" s="974">
        <v>0</v>
      </c>
      <c r="AP180" s="961">
        <v>18.258379030216716</v>
      </c>
    </row>
    <row r="181" spans="1:44">
      <c r="A181" s="906" t="s">
        <v>1412</v>
      </c>
      <c r="B181" s="906" t="s">
        <v>1558</v>
      </c>
      <c r="C181" s="906" t="s">
        <v>1513</v>
      </c>
      <c r="D181" s="906">
        <v>0.6</v>
      </c>
      <c r="E181" s="788">
        <v>0.72</v>
      </c>
      <c r="F181" s="1000" t="s">
        <v>1514</v>
      </c>
      <c r="G181" s="906">
        <v>4.24</v>
      </c>
      <c r="H181" s="788">
        <v>2.0299999999999998</v>
      </c>
      <c r="I181" s="906">
        <v>1.4</v>
      </c>
      <c r="J181" s="1001">
        <v>2.753333198</v>
      </c>
      <c r="K181" s="961">
        <v>0.3333333</v>
      </c>
      <c r="L181" s="1002">
        <v>17.8742847509128</v>
      </c>
      <c r="M181" s="962">
        <v>14.331199457279999</v>
      </c>
      <c r="N181" s="962">
        <v>3.5430852936328012</v>
      </c>
      <c r="O181" s="962">
        <v>0</v>
      </c>
      <c r="P181" s="962">
        <v>0</v>
      </c>
      <c r="Q181" s="962">
        <v>0</v>
      </c>
      <c r="R181" s="788">
        <v>1.9000000000000909</v>
      </c>
      <c r="S181" s="1003">
        <v>17.8742847509128</v>
      </c>
      <c r="T181" s="964">
        <v>13.408057145033363</v>
      </c>
      <c r="U181" s="788">
        <v>4.7375135245784517</v>
      </c>
      <c r="V181" s="788">
        <v>0</v>
      </c>
      <c r="W181" s="788">
        <v>0</v>
      </c>
      <c r="X181" s="965">
        <v>0</v>
      </c>
      <c r="Y181" s="964">
        <v>0</v>
      </c>
      <c r="Z181" s="788">
        <v>0</v>
      </c>
      <c r="AA181" s="788">
        <v>0</v>
      </c>
      <c r="AB181" s="788">
        <v>0</v>
      </c>
      <c r="AC181" s="965">
        <v>0</v>
      </c>
      <c r="AD181" s="976">
        <v>0.45999999999999996</v>
      </c>
      <c r="AE181" s="977">
        <v>1.46666666</v>
      </c>
      <c r="AF181" s="1004">
        <v>0.1</v>
      </c>
      <c r="AG181" s="1005">
        <v>0.60750000000000004</v>
      </c>
      <c r="AH181" s="973">
        <v>0.20357520395261858</v>
      </c>
      <c r="AI181" s="965">
        <v>0</v>
      </c>
      <c r="AJ181" s="972">
        <v>1.5580000000000001</v>
      </c>
      <c r="AK181" s="973">
        <v>13.171136000000001</v>
      </c>
      <c r="AL181" s="974">
        <v>0.81026396052559824</v>
      </c>
      <c r="AM181" s="974">
        <v>0</v>
      </c>
      <c r="AN181" s="975">
        <v>0</v>
      </c>
      <c r="AO181" s="974">
        <v>0</v>
      </c>
      <c r="AP181" s="961">
        <v>2.3338177295182057</v>
      </c>
    </row>
    <row r="182" spans="1:44">
      <c r="A182" s="906" t="s">
        <v>1413</v>
      </c>
      <c r="B182" s="906" t="s">
        <v>1559</v>
      </c>
      <c r="C182" s="906" t="s">
        <v>1513</v>
      </c>
      <c r="D182" s="906">
        <v>0.6</v>
      </c>
      <c r="E182" s="788">
        <v>0.72</v>
      </c>
      <c r="F182" s="1000" t="s">
        <v>1514</v>
      </c>
      <c r="G182" s="906">
        <v>24.81</v>
      </c>
      <c r="H182" s="788">
        <v>2.39</v>
      </c>
      <c r="I182" s="906">
        <v>1.4</v>
      </c>
      <c r="J182" s="1001">
        <v>2.993333174</v>
      </c>
      <c r="K182" s="961">
        <v>0.3333333</v>
      </c>
      <c r="L182" s="1002">
        <v>130.25332227609331</v>
      </c>
      <c r="M182" s="962">
        <v>92.789395931160001</v>
      </c>
      <c r="N182" s="962">
        <v>37.463926344933313</v>
      </c>
      <c r="O182" s="962">
        <v>0</v>
      </c>
      <c r="P182" s="962">
        <v>0</v>
      </c>
      <c r="Q182" s="962">
        <v>0</v>
      </c>
      <c r="R182" s="788">
        <v>2.8740000000000236</v>
      </c>
      <c r="S182" s="1003">
        <v>130.25332227609331</v>
      </c>
      <c r="T182" s="964">
        <v>78.456107964216429</v>
      </c>
      <c r="U182" s="788">
        <v>46.55062405876842</v>
      </c>
      <c r="V182" s="788">
        <v>0</v>
      </c>
      <c r="W182" s="788">
        <v>0</v>
      </c>
      <c r="X182" s="965">
        <v>0</v>
      </c>
      <c r="Y182" s="964">
        <v>0</v>
      </c>
      <c r="Z182" s="788">
        <v>0</v>
      </c>
      <c r="AA182" s="788">
        <v>0</v>
      </c>
      <c r="AB182" s="788">
        <v>0</v>
      </c>
      <c r="AC182" s="965">
        <v>0</v>
      </c>
      <c r="AD182" s="976">
        <v>0.45999999999999996</v>
      </c>
      <c r="AE182" s="977">
        <v>1.46666666</v>
      </c>
      <c r="AF182" s="1004">
        <v>0.1</v>
      </c>
      <c r="AG182" s="1005">
        <v>3.5552000000000001</v>
      </c>
      <c r="AH182" s="973">
        <v>0.20357520395261858</v>
      </c>
      <c r="AI182" s="965">
        <v>0</v>
      </c>
      <c r="AJ182" s="972">
        <v>9.1199999999999992</v>
      </c>
      <c r="AK182" s="973">
        <v>77.069783999999999</v>
      </c>
      <c r="AL182" s="974">
        <v>30.404653453096508</v>
      </c>
      <c r="AM182" s="974">
        <v>0</v>
      </c>
      <c r="AN182" s="975">
        <v>0</v>
      </c>
      <c r="AO182" s="974">
        <v>0</v>
      </c>
      <c r="AP182" s="961">
        <v>13.656601620128935</v>
      </c>
    </row>
    <row r="183" spans="1:44">
      <c r="A183" s="906" t="s">
        <v>1414</v>
      </c>
      <c r="B183" s="906" t="s">
        <v>1560</v>
      </c>
      <c r="C183" s="906" t="s">
        <v>1513</v>
      </c>
      <c r="D183" s="906">
        <v>0.6</v>
      </c>
      <c r="E183" s="788">
        <v>0.72</v>
      </c>
      <c r="F183" s="1000" t="s">
        <v>1514</v>
      </c>
      <c r="G183" s="906">
        <v>11.38</v>
      </c>
      <c r="H183" s="788">
        <v>1.9</v>
      </c>
      <c r="I183" s="906">
        <v>1.4</v>
      </c>
      <c r="J183" s="1001">
        <v>2.6666665399999996</v>
      </c>
      <c r="K183" s="961">
        <v>0.3333333</v>
      </c>
      <c r="L183" s="1002">
        <v>43.964731963940004</v>
      </c>
      <c r="M183" s="962">
        <v>36.984998691299992</v>
      </c>
      <c r="N183" s="962">
        <v>6.9797332726400114</v>
      </c>
      <c r="O183" s="962">
        <v>0</v>
      </c>
      <c r="P183" s="962">
        <v>0</v>
      </c>
      <c r="Q183" s="962">
        <v>0</v>
      </c>
      <c r="R183" s="788">
        <v>1.9000000000000909</v>
      </c>
      <c r="S183" s="1003">
        <v>43.964731963940004</v>
      </c>
      <c r="T183" s="964">
        <v>35.986719412848977</v>
      </c>
      <c r="U183" s="788">
        <v>9.5964585100930648</v>
      </c>
      <c r="V183" s="788">
        <v>0</v>
      </c>
      <c r="W183" s="788">
        <v>0</v>
      </c>
      <c r="X183" s="965">
        <v>0</v>
      </c>
      <c r="Y183" s="964">
        <v>0</v>
      </c>
      <c r="Z183" s="788">
        <v>0</v>
      </c>
      <c r="AA183" s="788">
        <v>0</v>
      </c>
      <c r="AB183" s="788">
        <v>0</v>
      </c>
      <c r="AC183" s="965">
        <v>0</v>
      </c>
      <c r="AD183" s="976">
        <v>0.45999999999999996</v>
      </c>
      <c r="AE183" s="977">
        <v>1.46666666</v>
      </c>
      <c r="AF183" s="1004">
        <v>0.1</v>
      </c>
      <c r="AG183" s="1005">
        <v>1.6307</v>
      </c>
      <c r="AH183" s="973">
        <v>0.20357520395261858</v>
      </c>
      <c r="AI183" s="965">
        <v>0</v>
      </c>
      <c r="AJ183" s="972">
        <v>4.1829999999999998</v>
      </c>
      <c r="AK183" s="973">
        <v>33.516656889892793</v>
      </c>
      <c r="AL183" s="974">
        <v>0</v>
      </c>
      <c r="AM183" s="974">
        <v>0</v>
      </c>
      <c r="AN183" s="975">
        <v>0</v>
      </c>
      <c r="AO183" s="974">
        <v>0</v>
      </c>
      <c r="AP183" s="961">
        <v>6.2640716419615989</v>
      </c>
    </row>
    <row r="184" spans="1:44">
      <c r="A184" s="906" t="s">
        <v>1415</v>
      </c>
      <c r="B184" s="906" t="s">
        <v>1416</v>
      </c>
      <c r="C184" s="906" t="s">
        <v>1513</v>
      </c>
      <c r="D184" s="906">
        <v>0.6</v>
      </c>
      <c r="E184" s="788">
        <v>0.72</v>
      </c>
      <c r="F184" s="1000" t="s">
        <v>1514</v>
      </c>
      <c r="G184" s="906">
        <v>23.58</v>
      </c>
      <c r="H184" s="788">
        <v>2.0099999999999998</v>
      </c>
      <c r="I184" s="906">
        <v>1.4</v>
      </c>
      <c r="J184" s="1001">
        <v>2.7399998659999998</v>
      </c>
      <c r="K184" s="961">
        <v>0.3333333</v>
      </c>
      <c r="L184" s="1002">
        <v>98.109302824481389</v>
      </c>
      <c r="M184" s="962">
        <v>79.228797028919985</v>
      </c>
      <c r="N184" s="962">
        <v>18.880505795561405</v>
      </c>
      <c r="O184" s="962">
        <v>0</v>
      </c>
      <c r="P184" s="962">
        <v>0</v>
      </c>
      <c r="Q184" s="962">
        <v>0</v>
      </c>
      <c r="R184" s="788">
        <v>2.1179999999999382</v>
      </c>
      <c r="S184" s="1003">
        <v>98.109302824481389</v>
      </c>
      <c r="T184" s="964">
        <v>74.566506481105336</v>
      </c>
      <c r="U184" s="788">
        <v>25.352612203575802</v>
      </c>
      <c r="V184" s="788">
        <v>0</v>
      </c>
      <c r="W184" s="788">
        <v>0</v>
      </c>
      <c r="X184" s="965">
        <v>0</v>
      </c>
      <c r="Y184" s="964">
        <v>0</v>
      </c>
      <c r="Z184" s="788">
        <v>0</v>
      </c>
      <c r="AA184" s="788">
        <v>0</v>
      </c>
      <c r="AB184" s="788">
        <v>0</v>
      </c>
      <c r="AC184" s="965">
        <v>0</v>
      </c>
      <c r="AD184" s="976">
        <v>0.45999999999999996</v>
      </c>
      <c r="AE184" s="977">
        <v>1.46666666</v>
      </c>
      <c r="AF184" s="1004">
        <v>0.1</v>
      </c>
      <c r="AG184" s="1005">
        <v>3.379</v>
      </c>
      <c r="AH184" s="973">
        <v>0.20357520395261858</v>
      </c>
      <c r="AI184" s="965">
        <v>0</v>
      </c>
      <c r="AJ184" s="972">
        <v>8.6679999999999993</v>
      </c>
      <c r="AK184" s="973">
        <v>73.24891199999999</v>
      </c>
      <c r="AL184" s="974">
        <v>3.2108098439789887</v>
      </c>
      <c r="AM184" s="974">
        <v>0</v>
      </c>
      <c r="AN184" s="975">
        <v>0</v>
      </c>
      <c r="AO184" s="974">
        <v>0</v>
      </c>
      <c r="AP184" s="961">
        <v>12.979606618405491</v>
      </c>
    </row>
    <row r="185" spans="1:44">
      <c r="A185" s="906" t="s">
        <v>1416</v>
      </c>
      <c r="B185" s="906" t="s">
        <v>1561</v>
      </c>
      <c r="C185" s="906" t="s">
        <v>1513</v>
      </c>
      <c r="D185" s="906">
        <v>0.6</v>
      </c>
      <c r="E185" s="788">
        <v>0.72</v>
      </c>
      <c r="F185" s="1000" t="s">
        <v>1514</v>
      </c>
      <c r="G185" s="906">
        <v>41.05</v>
      </c>
      <c r="H185" s="788">
        <v>2.0299999999999998</v>
      </c>
      <c r="I185" s="906">
        <v>1.4</v>
      </c>
      <c r="J185" s="1001">
        <v>2.753333198</v>
      </c>
      <c r="K185" s="961">
        <v>0.3333333</v>
      </c>
      <c r="L185" s="1002">
        <v>173.05174269456847</v>
      </c>
      <c r="M185" s="962">
        <v>138.74899474559996</v>
      </c>
      <c r="N185" s="962">
        <v>34.302747948968516</v>
      </c>
      <c r="O185" s="962">
        <v>0</v>
      </c>
      <c r="P185" s="962">
        <v>0</v>
      </c>
      <c r="Q185" s="962">
        <v>0</v>
      </c>
      <c r="R185" s="788">
        <v>1.9000000000000909</v>
      </c>
      <c r="S185" s="1003">
        <v>173.05174269456847</v>
      </c>
      <c r="T185" s="964">
        <v>129.81149665179703</v>
      </c>
      <c r="U185" s="788">
        <v>45.866728816968276</v>
      </c>
      <c r="V185" s="788">
        <v>0</v>
      </c>
      <c r="W185" s="788">
        <v>0</v>
      </c>
      <c r="X185" s="965">
        <v>0</v>
      </c>
      <c r="Y185" s="964">
        <v>0</v>
      </c>
      <c r="Z185" s="788">
        <v>0</v>
      </c>
      <c r="AA185" s="788">
        <v>0</v>
      </c>
      <c r="AB185" s="788">
        <v>0</v>
      </c>
      <c r="AC185" s="965">
        <v>0</v>
      </c>
      <c r="AD185" s="976">
        <v>0.45999999999999996</v>
      </c>
      <c r="AE185" s="977">
        <v>1.46666666</v>
      </c>
      <c r="AF185" s="1004">
        <v>0.1</v>
      </c>
      <c r="AG185" s="1005">
        <v>5.8823999999999996</v>
      </c>
      <c r="AH185" s="973">
        <v>0.20357520395261858</v>
      </c>
      <c r="AI185" s="965">
        <v>0</v>
      </c>
      <c r="AJ185" s="972">
        <v>15.089</v>
      </c>
      <c r="AK185" s="973">
        <v>127.51771999999998</v>
      </c>
      <c r="AL185" s="974">
        <v>7.8446546178244825</v>
      </c>
      <c r="AM185" s="974">
        <v>0</v>
      </c>
      <c r="AN185" s="975">
        <v>0</v>
      </c>
      <c r="AO185" s="974">
        <v>0</v>
      </c>
      <c r="AP185" s="961">
        <v>22.595924244509984</v>
      </c>
    </row>
    <row r="186" spans="1:44">
      <c r="A186" s="906" t="s">
        <v>1417</v>
      </c>
      <c r="B186" s="906" t="s">
        <v>1418</v>
      </c>
      <c r="C186" s="906" t="s">
        <v>1513</v>
      </c>
      <c r="D186" s="906">
        <v>0.6</v>
      </c>
      <c r="E186" s="788">
        <v>0.72</v>
      </c>
      <c r="F186" s="1000" t="s">
        <v>1514</v>
      </c>
      <c r="G186" s="906">
        <v>51.86</v>
      </c>
      <c r="H186" s="788">
        <v>1.9</v>
      </c>
      <c r="I186" s="906">
        <v>1.4</v>
      </c>
      <c r="J186" s="1001">
        <v>2.6666665399999996</v>
      </c>
      <c r="K186" s="961">
        <v>0.3333333</v>
      </c>
      <c r="L186" s="1002">
        <v>200.35246042617999</v>
      </c>
      <c r="M186" s="962">
        <v>168.54499403609998</v>
      </c>
      <c r="N186" s="962">
        <v>31.807466390080009</v>
      </c>
      <c r="O186" s="962">
        <v>0</v>
      </c>
      <c r="P186" s="962">
        <v>0</v>
      </c>
      <c r="Q186" s="962">
        <v>0</v>
      </c>
      <c r="R186" s="788">
        <v>1.8999999999998636</v>
      </c>
      <c r="S186" s="1003">
        <v>200.35246042617999</v>
      </c>
      <c r="T186" s="964">
        <v>163.99571781637502</v>
      </c>
      <c r="U186" s="788">
        <v>43.732191417700051</v>
      </c>
      <c r="V186" s="788">
        <v>0</v>
      </c>
      <c r="W186" s="788">
        <v>0</v>
      </c>
      <c r="X186" s="965">
        <v>0</v>
      </c>
      <c r="Y186" s="964">
        <v>0</v>
      </c>
      <c r="Z186" s="788">
        <v>0</v>
      </c>
      <c r="AA186" s="788">
        <v>0</v>
      </c>
      <c r="AB186" s="788">
        <v>0</v>
      </c>
      <c r="AC186" s="965">
        <v>0</v>
      </c>
      <c r="AD186" s="976">
        <v>0.45999999999999996</v>
      </c>
      <c r="AE186" s="977">
        <v>1.46666666</v>
      </c>
      <c r="AF186" s="1004">
        <v>0.1</v>
      </c>
      <c r="AG186" s="1005">
        <v>7.4314999999999998</v>
      </c>
      <c r="AH186" s="973">
        <v>0.20357520395261858</v>
      </c>
      <c r="AI186" s="965">
        <v>0</v>
      </c>
      <c r="AJ186" s="972">
        <v>19.062999999999999</v>
      </c>
      <c r="AK186" s="973">
        <v>152.73935204831636</v>
      </c>
      <c r="AL186" s="974">
        <v>0</v>
      </c>
      <c r="AM186" s="974">
        <v>0</v>
      </c>
      <c r="AN186" s="975">
        <v>0</v>
      </c>
      <c r="AO186" s="974">
        <v>0</v>
      </c>
      <c r="AP186" s="961">
        <v>28.546320153965599</v>
      </c>
    </row>
    <row r="187" spans="1:44">
      <c r="A187" s="906" t="s">
        <v>1418</v>
      </c>
      <c r="B187" s="906" t="s">
        <v>1419</v>
      </c>
      <c r="C187" s="906" t="s">
        <v>1513</v>
      </c>
      <c r="D187" s="906">
        <v>0.6</v>
      </c>
      <c r="E187" s="788">
        <v>0.72</v>
      </c>
      <c r="F187" s="1000" t="s">
        <v>1514</v>
      </c>
      <c r="G187" s="906">
        <v>34.090000000000003</v>
      </c>
      <c r="H187" s="788">
        <v>1.98</v>
      </c>
      <c r="I187" s="906">
        <v>1.4</v>
      </c>
      <c r="J187" s="1001">
        <v>2.7199998679999999</v>
      </c>
      <c r="K187" s="961">
        <v>0.3333333</v>
      </c>
      <c r="L187" s="1002">
        <v>139.04628754511882</v>
      </c>
      <c r="M187" s="962">
        <v>113.51969580693002</v>
      </c>
      <c r="N187" s="962">
        <v>25.526591738188799</v>
      </c>
      <c r="O187" s="962">
        <v>0</v>
      </c>
      <c r="P187" s="962">
        <v>0</v>
      </c>
      <c r="Q187" s="962">
        <v>0</v>
      </c>
      <c r="R187" s="788">
        <v>1.9000000000000909</v>
      </c>
      <c r="S187" s="1003">
        <v>139.04628754511882</v>
      </c>
      <c r="T187" s="964">
        <v>107.80204435711966</v>
      </c>
      <c r="U187" s="788">
        <v>34.496654194278307</v>
      </c>
      <c r="V187" s="788">
        <v>0</v>
      </c>
      <c r="W187" s="788">
        <v>0</v>
      </c>
      <c r="X187" s="965">
        <v>0</v>
      </c>
      <c r="Y187" s="964">
        <v>0</v>
      </c>
      <c r="Z187" s="788">
        <v>0</v>
      </c>
      <c r="AA187" s="788">
        <v>0</v>
      </c>
      <c r="AB187" s="788">
        <v>0</v>
      </c>
      <c r="AC187" s="965">
        <v>0</v>
      </c>
      <c r="AD187" s="976">
        <v>0.45999999999999996</v>
      </c>
      <c r="AE187" s="977">
        <v>1.46666666</v>
      </c>
      <c r="AF187" s="1004">
        <v>0.1</v>
      </c>
      <c r="AG187" s="1005">
        <v>4.8849999999999998</v>
      </c>
      <c r="AH187" s="973">
        <v>0.20357520395261858</v>
      </c>
      <c r="AI187" s="965">
        <v>0</v>
      </c>
      <c r="AJ187" s="972">
        <v>12.531000000000001</v>
      </c>
      <c r="AK187" s="973">
        <v>105.897176</v>
      </c>
      <c r="AL187" s="974">
        <v>1.849950577123602</v>
      </c>
      <c r="AM187" s="974">
        <v>0</v>
      </c>
      <c r="AN187" s="975">
        <v>0</v>
      </c>
      <c r="AO187" s="974">
        <v>0</v>
      </c>
      <c r="AP187" s="961">
        <v>18.764757405489537</v>
      </c>
    </row>
    <row r="188" spans="1:44">
      <c r="A188" s="906" t="s">
        <v>1419</v>
      </c>
      <c r="B188" s="906" t="s">
        <v>1420</v>
      </c>
      <c r="C188" s="906" t="s">
        <v>1513</v>
      </c>
      <c r="D188" s="906">
        <v>0.6</v>
      </c>
      <c r="E188" s="788">
        <v>0.72</v>
      </c>
      <c r="F188" s="1000" t="s">
        <v>1514</v>
      </c>
      <c r="G188" s="906">
        <v>45.21</v>
      </c>
      <c r="H188" s="788">
        <v>1.9</v>
      </c>
      <c r="I188" s="906">
        <v>1.4</v>
      </c>
      <c r="J188" s="1001">
        <v>2.6666665399999996</v>
      </c>
      <c r="K188" s="961">
        <v>0.3333333</v>
      </c>
      <c r="L188" s="1002">
        <v>174.66129455972998</v>
      </c>
      <c r="M188" s="962">
        <v>146.93249480084998</v>
      </c>
      <c r="N188" s="962">
        <v>27.728799758880001</v>
      </c>
      <c r="O188" s="962">
        <v>0</v>
      </c>
      <c r="P188" s="962">
        <v>0</v>
      </c>
      <c r="Q188" s="962">
        <v>0</v>
      </c>
      <c r="R188" s="788">
        <v>1.9000000000000909</v>
      </c>
      <c r="S188" s="1003">
        <v>174.66129455972998</v>
      </c>
      <c r="T188" s="964">
        <v>142.96657158654676</v>
      </c>
      <c r="U188" s="788">
        <v>38.124419089745828</v>
      </c>
      <c r="V188" s="788">
        <v>0</v>
      </c>
      <c r="W188" s="788">
        <v>0</v>
      </c>
      <c r="X188" s="965">
        <v>0</v>
      </c>
      <c r="Y188" s="964">
        <v>0</v>
      </c>
      <c r="Z188" s="788">
        <v>0</v>
      </c>
      <c r="AA188" s="788">
        <v>0</v>
      </c>
      <c r="AB188" s="788">
        <v>0</v>
      </c>
      <c r="AC188" s="965">
        <v>0</v>
      </c>
      <c r="AD188" s="976">
        <v>0.45999999999999996</v>
      </c>
      <c r="AE188" s="977">
        <v>1.46666666</v>
      </c>
      <c r="AF188" s="1004">
        <v>0.1</v>
      </c>
      <c r="AG188" s="1005">
        <v>6.4785000000000004</v>
      </c>
      <c r="AH188" s="973">
        <v>0.20357520395261858</v>
      </c>
      <c r="AI188" s="965">
        <v>0</v>
      </c>
      <c r="AJ188" s="972">
        <v>16.619</v>
      </c>
      <c r="AK188" s="973">
        <v>133.15360790791328</v>
      </c>
      <c r="AL188" s="974">
        <v>0</v>
      </c>
      <c r="AM188" s="974">
        <v>0</v>
      </c>
      <c r="AN188" s="975">
        <v>0</v>
      </c>
      <c r="AO188" s="974">
        <v>0</v>
      </c>
      <c r="AP188" s="961">
        <v>24.885769941395772</v>
      </c>
    </row>
    <row r="189" spans="1:44">
      <c r="A189" s="906" t="s">
        <v>1420</v>
      </c>
      <c r="B189" s="906" t="s">
        <v>1421</v>
      </c>
      <c r="C189" s="906" t="s">
        <v>1513</v>
      </c>
      <c r="D189" s="906">
        <v>0.6</v>
      </c>
      <c r="E189" s="788">
        <v>0.72</v>
      </c>
      <c r="F189" s="1000" t="s">
        <v>1514</v>
      </c>
      <c r="G189" s="906">
        <v>45.21</v>
      </c>
      <c r="H189" s="788">
        <v>1.93</v>
      </c>
      <c r="I189" s="906">
        <v>1.4</v>
      </c>
      <c r="J189" s="1001">
        <v>2.6866665379999999</v>
      </c>
      <c r="K189" s="961">
        <v>0.3333333</v>
      </c>
      <c r="L189" s="1002">
        <v>178.29165738657568</v>
      </c>
      <c r="M189" s="962">
        <v>148.28879466522002</v>
      </c>
      <c r="N189" s="962">
        <v>30.002862721355655</v>
      </c>
      <c r="O189" s="962">
        <v>0</v>
      </c>
      <c r="P189" s="962">
        <v>0</v>
      </c>
      <c r="Q189" s="962">
        <v>0</v>
      </c>
      <c r="R189" s="788">
        <v>1.9000000000000909</v>
      </c>
      <c r="S189" s="1003">
        <v>178.29165738657568</v>
      </c>
      <c r="T189" s="964">
        <v>142.96657158654676</v>
      </c>
      <c r="U189" s="788">
        <v>40.983750521476765</v>
      </c>
      <c r="V189" s="788">
        <v>0</v>
      </c>
      <c r="W189" s="788">
        <v>0</v>
      </c>
      <c r="X189" s="965">
        <v>0</v>
      </c>
      <c r="Y189" s="964">
        <v>0</v>
      </c>
      <c r="Z189" s="788">
        <v>0</v>
      </c>
      <c r="AA189" s="788">
        <v>0</v>
      </c>
      <c r="AB189" s="788">
        <v>0</v>
      </c>
      <c r="AC189" s="965">
        <v>0</v>
      </c>
      <c r="AD189" s="976">
        <v>0.45999999999999996</v>
      </c>
      <c r="AE189" s="977">
        <v>1.46666666</v>
      </c>
      <c r="AF189" s="1004">
        <v>0.1</v>
      </c>
      <c r="AG189" s="1005">
        <v>6.4785000000000004</v>
      </c>
      <c r="AH189" s="973">
        <v>0.20357520395261858</v>
      </c>
      <c r="AI189" s="965">
        <v>0</v>
      </c>
      <c r="AJ189" s="972">
        <v>16.619</v>
      </c>
      <c r="AK189" s="973">
        <v>136.78397073475904</v>
      </c>
      <c r="AL189" s="974">
        <v>0</v>
      </c>
      <c r="AM189" s="974">
        <v>0</v>
      </c>
      <c r="AN189" s="975">
        <v>0</v>
      </c>
      <c r="AO189" s="974">
        <v>0</v>
      </c>
      <c r="AP189" s="961">
        <v>24.885769941395772</v>
      </c>
    </row>
    <row r="190" spans="1:44">
      <c r="A190" s="906" t="s">
        <v>1421</v>
      </c>
      <c r="B190" s="906" t="s">
        <v>1422</v>
      </c>
      <c r="C190" s="906" t="s">
        <v>1513</v>
      </c>
      <c r="D190" s="906">
        <v>0.6</v>
      </c>
      <c r="E190" s="788">
        <v>0.72</v>
      </c>
      <c r="F190" s="1000" t="s">
        <v>1514</v>
      </c>
      <c r="G190" s="906">
        <v>38.72</v>
      </c>
      <c r="H190" s="788">
        <v>1.93</v>
      </c>
      <c r="I190" s="906">
        <v>1.4</v>
      </c>
      <c r="J190" s="1001">
        <v>2.6866665379999999</v>
      </c>
      <c r="K190" s="961">
        <v>0.3333333</v>
      </c>
      <c r="L190" s="1002">
        <v>152.69747785906236</v>
      </c>
      <c r="M190" s="962">
        <v>127.00159543104</v>
      </c>
      <c r="N190" s="962">
        <v>25.695882428022358</v>
      </c>
      <c r="O190" s="962">
        <v>0</v>
      </c>
      <c r="P190" s="962">
        <v>0</v>
      </c>
      <c r="Q190" s="962">
        <v>0</v>
      </c>
      <c r="R190" s="788">
        <v>1.9000000000000909</v>
      </c>
      <c r="S190" s="1003">
        <v>152.69747785906236</v>
      </c>
      <c r="T190" s="964">
        <v>122.44338977728579</v>
      </c>
      <c r="U190" s="788">
        <v>35.100438402821922</v>
      </c>
      <c r="V190" s="788">
        <v>0</v>
      </c>
      <c r="W190" s="788">
        <v>0</v>
      </c>
      <c r="X190" s="965">
        <v>0</v>
      </c>
      <c r="Y190" s="964">
        <v>0</v>
      </c>
      <c r="Z190" s="788">
        <v>0</v>
      </c>
      <c r="AA190" s="788">
        <v>0</v>
      </c>
      <c r="AB190" s="788">
        <v>0</v>
      </c>
      <c r="AC190" s="965">
        <v>0</v>
      </c>
      <c r="AD190" s="976">
        <v>0.45999999999999996</v>
      </c>
      <c r="AE190" s="977">
        <v>1.46666666</v>
      </c>
      <c r="AF190" s="1004">
        <v>0.1</v>
      </c>
      <c r="AG190" s="1005">
        <v>5.5484999999999998</v>
      </c>
      <c r="AH190" s="973">
        <v>0.20357520395261858</v>
      </c>
      <c r="AI190" s="965">
        <v>0</v>
      </c>
      <c r="AJ190" s="972">
        <v>14.233000000000001</v>
      </c>
      <c r="AK190" s="973">
        <v>117.14831556845542</v>
      </c>
      <c r="AL190" s="974">
        <v>0</v>
      </c>
      <c r="AM190" s="974">
        <v>0</v>
      </c>
      <c r="AN190" s="975">
        <v>0</v>
      </c>
      <c r="AO190" s="974">
        <v>0</v>
      </c>
      <c r="AP190" s="961">
        <v>21.313363794090783</v>
      </c>
    </row>
    <row r="191" spans="1:44">
      <c r="A191" s="906" t="s">
        <v>1422</v>
      </c>
      <c r="B191" s="906" t="s">
        <v>1423</v>
      </c>
      <c r="C191" s="906" t="s">
        <v>1513</v>
      </c>
      <c r="D191" s="906">
        <v>0.6</v>
      </c>
      <c r="E191" s="788">
        <v>0.72</v>
      </c>
      <c r="F191" s="1000" t="s">
        <v>1514</v>
      </c>
      <c r="G191" s="906">
        <v>43.09</v>
      </c>
      <c r="H191" s="788">
        <v>1.95</v>
      </c>
      <c r="I191" s="906">
        <v>1.4</v>
      </c>
      <c r="J191" s="1001">
        <v>2.6999998700000001</v>
      </c>
      <c r="K191" s="961">
        <v>0.3333333</v>
      </c>
      <c r="L191" s="1002">
        <v>172.25226953834249</v>
      </c>
      <c r="M191" s="962">
        <v>142.19699482920001</v>
      </c>
      <c r="N191" s="962">
        <v>30.055274709142481</v>
      </c>
      <c r="O191" s="962">
        <v>0</v>
      </c>
      <c r="P191" s="962">
        <v>0</v>
      </c>
      <c r="Q191" s="962">
        <v>0</v>
      </c>
      <c r="R191" s="788">
        <v>1.8999999999998636</v>
      </c>
      <c r="S191" s="1003">
        <v>172.25226953834249</v>
      </c>
      <c r="T191" s="964">
        <v>136.26254301403009</v>
      </c>
      <c r="U191" s="788">
        <v>40.878762904209054</v>
      </c>
      <c r="V191" s="788">
        <v>0</v>
      </c>
      <c r="W191" s="788">
        <v>0</v>
      </c>
      <c r="X191" s="965">
        <v>0</v>
      </c>
      <c r="Y191" s="964">
        <v>0</v>
      </c>
      <c r="Z191" s="788">
        <v>0</v>
      </c>
      <c r="AA191" s="788">
        <v>0</v>
      </c>
      <c r="AB191" s="788">
        <v>0</v>
      </c>
      <c r="AC191" s="965">
        <v>0</v>
      </c>
      <c r="AD191" s="976">
        <v>0.45999999999999996</v>
      </c>
      <c r="AE191" s="977">
        <v>1.46666666</v>
      </c>
      <c r="AF191" s="1004">
        <v>0.1</v>
      </c>
      <c r="AG191" s="1005">
        <v>6.1746999999999996</v>
      </c>
      <c r="AH191" s="973">
        <v>0.20357520395261858</v>
      </c>
      <c r="AI191" s="965">
        <v>0</v>
      </c>
      <c r="AJ191" s="972">
        <v>15.839</v>
      </c>
      <c r="AK191" s="973">
        <v>132.69097297061899</v>
      </c>
      <c r="AL191" s="974">
        <v>0</v>
      </c>
      <c r="AM191" s="974">
        <v>0</v>
      </c>
      <c r="AN191" s="975">
        <v>0</v>
      </c>
      <c r="AO191" s="974">
        <v>0</v>
      </c>
      <c r="AP191" s="961">
        <v>23.718811076636669</v>
      </c>
    </row>
    <row r="192" spans="1:44">
      <c r="A192" s="906" t="s">
        <v>1423</v>
      </c>
      <c r="B192" s="906" t="s">
        <v>1424</v>
      </c>
      <c r="C192" s="906" t="s">
        <v>1513</v>
      </c>
      <c r="D192" s="906">
        <v>0.6</v>
      </c>
      <c r="E192" s="788">
        <v>0.72</v>
      </c>
      <c r="F192" s="1000" t="s">
        <v>1514</v>
      </c>
      <c r="G192" s="906">
        <v>19.350000000000001</v>
      </c>
      <c r="H192" s="788">
        <v>1.93</v>
      </c>
      <c r="I192" s="906">
        <v>1.4</v>
      </c>
      <c r="J192" s="1001">
        <v>2.6866665379999999</v>
      </c>
      <c r="K192" s="961">
        <v>0.3333333</v>
      </c>
      <c r="L192" s="1002">
        <v>76.309302597439498</v>
      </c>
      <c r="M192" s="962">
        <v>63.467997716700012</v>
      </c>
      <c r="N192" s="962">
        <v>12.841304880739486</v>
      </c>
      <c r="O192" s="962">
        <v>0</v>
      </c>
      <c r="P192" s="962">
        <v>0</v>
      </c>
      <c r="Q192" s="962">
        <v>0</v>
      </c>
      <c r="R192" s="788">
        <v>1.9000000000000909</v>
      </c>
      <c r="S192" s="1003">
        <v>76.309302597439498</v>
      </c>
      <c r="T192" s="964">
        <v>61.190072112357441</v>
      </c>
      <c r="U192" s="788">
        <v>17.541154005542481</v>
      </c>
      <c r="V192" s="788">
        <v>0</v>
      </c>
      <c r="W192" s="788">
        <v>0</v>
      </c>
      <c r="X192" s="965">
        <v>0</v>
      </c>
      <c r="Y192" s="964">
        <v>0</v>
      </c>
      <c r="Z192" s="788">
        <v>0</v>
      </c>
      <c r="AA192" s="788">
        <v>0</v>
      </c>
      <c r="AB192" s="788">
        <v>0</v>
      </c>
      <c r="AC192" s="965">
        <v>0</v>
      </c>
      <c r="AD192" s="976">
        <v>0.45999999999999996</v>
      </c>
      <c r="AE192" s="977">
        <v>1.46666666</v>
      </c>
      <c r="AF192" s="1004">
        <v>0.1</v>
      </c>
      <c r="AG192" s="1005">
        <v>2.7728000000000002</v>
      </c>
      <c r="AH192" s="973">
        <v>0.20357520395261858</v>
      </c>
      <c r="AI192" s="965">
        <v>0</v>
      </c>
      <c r="AJ192" s="972">
        <v>7.1130000000000004</v>
      </c>
      <c r="AK192" s="973">
        <v>58.543902537438342</v>
      </c>
      <c r="AL192" s="974">
        <v>0</v>
      </c>
      <c r="AM192" s="974">
        <v>0</v>
      </c>
      <c r="AN192" s="975">
        <v>0</v>
      </c>
      <c r="AO192" s="974">
        <v>0</v>
      </c>
      <c r="AP192" s="961">
        <v>10.651160392966339</v>
      </c>
    </row>
    <row r="193" spans="1:47">
      <c r="A193" s="906" t="s">
        <v>1424</v>
      </c>
      <c r="B193" s="906" t="s">
        <v>1425</v>
      </c>
      <c r="C193" s="906" t="s">
        <v>1513</v>
      </c>
      <c r="D193" s="906">
        <v>0.6</v>
      </c>
      <c r="E193" s="788">
        <v>0.72</v>
      </c>
      <c r="F193" s="1000" t="s">
        <v>1514</v>
      </c>
      <c r="G193" s="906">
        <v>48.01</v>
      </c>
      <c r="H193" s="788">
        <v>1.9</v>
      </c>
      <c r="I193" s="906">
        <v>1.4</v>
      </c>
      <c r="J193" s="1001">
        <v>2.6666665399999996</v>
      </c>
      <c r="K193" s="961">
        <v>0.3333333</v>
      </c>
      <c r="L193" s="1002">
        <v>185.47862755612999</v>
      </c>
      <c r="M193" s="962">
        <v>156.03249447884997</v>
      </c>
      <c r="N193" s="962">
        <v>29.446133077280024</v>
      </c>
      <c r="O193" s="962">
        <v>0</v>
      </c>
      <c r="P193" s="962">
        <v>0</v>
      </c>
      <c r="Q193" s="962">
        <v>0</v>
      </c>
      <c r="R193" s="788">
        <v>1.8999999999998636</v>
      </c>
      <c r="S193" s="1003">
        <v>185.47862755612999</v>
      </c>
      <c r="T193" s="964">
        <v>151.82094894647443</v>
      </c>
      <c r="U193" s="788">
        <v>40.485586385726549</v>
      </c>
      <c r="V193" s="788">
        <v>0</v>
      </c>
      <c r="W193" s="788">
        <v>0</v>
      </c>
      <c r="X193" s="965">
        <v>0</v>
      </c>
      <c r="Y193" s="964">
        <v>0</v>
      </c>
      <c r="Z193" s="788">
        <v>0</v>
      </c>
      <c r="AA193" s="788">
        <v>0</v>
      </c>
      <c r="AB193" s="788">
        <v>0</v>
      </c>
      <c r="AC193" s="965">
        <v>0</v>
      </c>
      <c r="AD193" s="976">
        <v>0.45999999999999996</v>
      </c>
      <c r="AE193" s="977">
        <v>1.46666666</v>
      </c>
      <c r="AF193" s="1004">
        <v>0.1</v>
      </c>
      <c r="AG193" s="1005">
        <v>6.8798000000000004</v>
      </c>
      <c r="AH193" s="973">
        <v>0.20357520395261858</v>
      </c>
      <c r="AI193" s="965">
        <v>0</v>
      </c>
      <c r="AJ193" s="972">
        <v>17.648</v>
      </c>
      <c r="AK193" s="973">
        <v>141.40023701966194</v>
      </c>
      <c r="AL193" s="974">
        <v>0</v>
      </c>
      <c r="AM193" s="974">
        <v>0</v>
      </c>
      <c r="AN193" s="975">
        <v>0</v>
      </c>
      <c r="AO193" s="974">
        <v>0</v>
      </c>
      <c r="AP193" s="961">
        <v>26.427091083530435</v>
      </c>
    </row>
    <row r="194" spans="1:47">
      <c r="A194" s="906" t="s">
        <v>1425</v>
      </c>
      <c r="B194" s="906" t="s">
        <v>1426</v>
      </c>
      <c r="C194" s="906" t="s">
        <v>1513</v>
      </c>
      <c r="D194" s="906">
        <v>0.6</v>
      </c>
      <c r="E194" s="788">
        <v>0.72</v>
      </c>
      <c r="F194" s="1000" t="s">
        <v>1514</v>
      </c>
      <c r="G194" s="906">
        <v>60</v>
      </c>
      <c r="H194" s="788">
        <v>1.92</v>
      </c>
      <c r="I194" s="906">
        <v>1.4</v>
      </c>
      <c r="J194" s="1001">
        <v>2.6799998719999998</v>
      </c>
      <c r="K194" s="961">
        <v>0.3333333</v>
      </c>
      <c r="L194" s="1002">
        <v>235.0079926272</v>
      </c>
      <c r="M194" s="962">
        <v>196.19999297999999</v>
      </c>
      <c r="N194" s="962">
        <v>38.807999647200006</v>
      </c>
      <c r="O194" s="962">
        <v>0</v>
      </c>
      <c r="P194" s="962">
        <v>0</v>
      </c>
      <c r="Q194" s="962">
        <v>0</v>
      </c>
      <c r="R194" s="788">
        <v>1.9000000000000909</v>
      </c>
      <c r="S194" s="1003">
        <v>235.0079926272</v>
      </c>
      <c r="T194" s="964">
        <v>189.73665771273625</v>
      </c>
      <c r="U194" s="788">
        <v>53.126264159566119</v>
      </c>
      <c r="V194" s="788">
        <v>0</v>
      </c>
      <c r="W194" s="788">
        <v>0</v>
      </c>
      <c r="X194" s="965">
        <v>0</v>
      </c>
      <c r="Y194" s="964">
        <v>0</v>
      </c>
      <c r="Z194" s="788">
        <v>0</v>
      </c>
      <c r="AA194" s="788">
        <v>0</v>
      </c>
      <c r="AB194" s="788">
        <v>0</v>
      </c>
      <c r="AC194" s="965">
        <v>0</v>
      </c>
      <c r="AD194" s="976">
        <v>0.45999999999999996</v>
      </c>
      <c r="AE194" s="977">
        <v>1.46666666</v>
      </c>
      <c r="AF194" s="1004">
        <v>0.1</v>
      </c>
      <c r="AG194" s="1005">
        <v>8.5980000000000008</v>
      </c>
      <c r="AH194" s="973">
        <v>0.20357520395261858</v>
      </c>
      <c r="AI194" s="965">
        <v>0</v>
      </c>
      <c r="AJ194" s="972">
        <v>22.056000000000001</v>
      </c>
      <c r="AK194" s="973">
        <v>179.92148081324285</v>
      </c>
      <c r="AL194" s="974">
        <v>0</v>
      </c>
      <c r="AM194" s="974">
        <v>0</v>
      </c>
      <c r="AN194" s="975">
        <v>0</v>
      </c>
      <c r="AO194" s="974">
        <v>0</v>
      </c>
      <c r="AP194" s="961">
        <v>33.027024474314231</v>
      </c>
    </row>
    <row r="195" spans="1:47">
      <c r="A195" s="906" t="s">
        <v>1426</v>
      </c>
      <c r="B195" s="906" t="s">
        <v>1427</v>
      </c>
      <c r="C195" s="906" t="s">
        <v>1513</v>
      </c>
      <c r="D195" s="906">
        <v>0.8</v>
      </c>
      <c r="E195" s="788">
        <v>0.96000000000000008</v>
      </c>
      <c r="F195" s="1000" t="s">
        <v>1514</v>
      </c>
      <c r="G195" s="906">
        <v>35.67</v>
      </c>
      <c r="H195" s="788">
        <v>2.1</v>
      </c>
      <c r="I195" s="906">
        <v>1.7</v>
      </c>
      <c r="J195" s="1001">
        <v>3.0999998600000001</v>
      </c>
      <c r="K195" s="961">
        <v>0.3333333</v>
      </c>
      <c r="L195" s="1002">
        <v>179.77679475651001</v>
      </c>
      <c r="M195" s="962">
        <v>139.11299518455002</v>
      </c>
      <c r="N195" s="962">
        <v>40.663799571959999</v>
      </c>
      <c r="O195" s="962">
        <v>0</v>
      </c>
      <c r="P195" s="962">
        <v>0</v>
      </c>
      <c r="Q195" s="962">
        <v>0</v>
      </c>
      <c r="R195" s="788">
        <v>2.1000000000001364</v>
      </c>
      <c r="S195" s="1003">
        <v>179.77679475651001</v>
      </c>
      <c r="T195" s="964">
        <v>112.7984430102217</v>
      </c>
      <c r="U195" s="788">
        <v>45.119377204088678</v>
      </c>
      <c r="V195" s="788">
        <v>0</v>
      </c>
      <c r="W195" s="788">
        <v>0</v>
      </c>
      <c r="X195" s="965">
        <v>0</v>
      </c>
      <c r="Y195" s="964">
        <v>0</v>
      </c>
      <c r="Z195" s="788">
        <v>0</v>
      </c>
      <c r="AA195" s="788">
        <v>0</v>
      </c>
      <c r="AB195" s="788">
        <v>0</v>
      </c>
      <c r="AC195" s="965">
        <v>0</v>
      </c>
      <c r="AD195" s="976">
        <v>0.58000000000000007</v>
      </c>
      <c r="AE195" s="977">
        <v>1.7666666600000001</v>
      </c>
      <c r="AF195" s="1004">
        <v>0.1</v>
      </c>
      <c r="AG195" s="1005">
        <v>6.1816000000000004</v>
      </c>
      <c r="AH195" s="973">
        <v>0.36191147369354426</v>
      </c>
      <c r="AI195" s="965">
        <v>0</v>
      </c>
      <c r="AJ195" s="972">
        <v>20.074999999999999</v>
      </c>
      <c r="AK195" s="973">
        <v>125.48706</v>
      </c>
      <c r="AL195" s="974">
        <v>2.2067839005996022</v>
      </c>
      <c r="AM195" s="974">
        <v>0</v>
      </c>
      <c r="AN195" s="975">
        <v>0</v>
      </c>
      <c r="AO195" s="974">
        <v>0</v>
      </c>
      <c r="AP195" s="961">
        <v>32.00036453329745</v>
      </c>
    </row>
    <row r="196" spans="1:47" ht="18">
      <c r="A196" s="906" t="s">
        <v>1427</v>
      </c>
      <c r="B196" s="906" t="s">
        <v>1428</v>
      </c>
      <c r="C196" s="906" t="s">
        <v>1513</v>
      </c>
      <c r="D196" s="906">
        <v>0.8</v>
      </c>
      <c r="E196" s="788">
        <v>0.96000000000000008</v>
      </c>
      <c r="F196" s="1000" t="s">
        <v>1514</v>
      </c>
      <c r="G196" s="906">
        <v>70</v>
      </c>
      <c r="H196" s="788">
        <v>2.13</v>
      </c>
      <c r="I196" s="906">
        <v>1.7</v>
      </c>
      <c r="J196" s="1001">
        <v>3.1199998579999999</v>
      </c>
      <c r="K196" s="961">
        <v>0.3333333</v>
      </c>
      <c r="L196" s="1002">
        <v>359.3309894139</v>
      </c>
      <c r="M196" s="962">
        <v>275.09999033999998</v>
      </c>
      <c r="N196" s="962">
        <v>84.230999073900023</v>
      </c>
      <c r="O196" s="962">
        <v>0</v>
      </c>
      <c r="P196" s="962">
        <v>0</v>
      </c>
      <c r="Q196" s="962">
        <v>0</v>
      </c>
      <c r="R196" s="788">
        <v>2.1000000000001364</v>
      </c>
      <c r="S196" s="1003">
        <v>359.3309894139</v>
      </c>
      <c r="T196" s="964">
        <v>221.35943399819229</v>
      </c>
      <c r="U196" s="788">
        <v>92.970962279240723</v>
      </c>
      <c r="V196" s="788">
        <v>0</v>
      </c>
      <c r="W196" s="788">
        <v>0</v>
      </c>
      <c r="X196" s="965">
        <v>0</v>
      </c>
      <c r="Y196" s="964">
        <v>0</v>
      </c>
      <c r="Z196" s="788">
        <v>0</v>
      </c>
      <c r="AA196" s="788">
        <v>0</v>
      </c>
      <c r="AB196" s="788">
        <v>0</v>
      </c>
      <c r="AC196" s="965">
        <v>0</v>
      </c>
      <c r="AD196" s="976">
        <v>0.58000000000000007</v>
      </c>
      <c r="AE196" s="977">
        <v>1.7666666600000001</v>
      </c>
      <c r="AF196" s="1004">
        <v>0.1</v>
      </c>
      <c r="AG196" s="1005">
        <v>12.131</v>
      </c>
      <c r="AH196" s="973">
        <v>0.36191147369354426</v>
      </c>
      <c r="AI196" s="965">
        <v>0</v>
      </c>
      <c r="AJ196" s="972">
        <v>39.396000000000001</v>
      </c>
      <c r="AK196" s="973">
        <v>246.26</v>
      </c>
      <c r="AL196" s="974">
        <v>10.861666175499963</v>
      </c>
      <c r="AM196" s="974">
        <v>0</v>
      </c>
      <c r="AN196" s="975">
        <v>0</v>
      </c>
      <c r="AO196" s="974">
        <v>0</v>
      </c>
      <c r="AP196" s="961">
        <v>62.798606317096194</v>
      </c>
      <c r="AU196" s="860"/>
    </row>
    <row r="197" spans="1:47">
      <c r="A197" s="906" t="s">
        <v>1428</v>
      </c>
      <c r="B197" s="906" t="s">
        <v>1429</v>
      </c>
      <c r="C197" s="906" t="s">
        <v>1513</v>
      </c>
      <c r="D197" s="906">
        <v>0.8</v>
      </c>
      <c r="E197" s="788">
        <v>0.96000000000000008</v>
      </c>
      <c r="F197" s="1000" t="s">
        <v>1514</v>
      </c>
      <c r="G197" s="906">
        <v>65</v>
      </c>
      <c r="H197" s="788">
        <v>2.1800000000000002</v>
      </c>
      <c r="I197" s="906">
        <v>1.7</v>
      </c>
      <c r="J197" s="1001">
        <v>3.153333188</v>
      </c>
      <c r="K197" s="961">
        <v>0.3333333</v>
      </c>
      <c r="L197" s="1002">
        <v>343.85865636980003</v>
      </c>
      <c r="M197" s="962">
        <v>258.699990705</v>
      </c>
      <c r="N197" s="962">
        <v>85.158665664800026</v>
      </c>
      <c r="O197" s="962">
        <v>0</v>
      </c>
      <c r="P197" s="962">
        <v>0</v>
      </c>
      <c r="Q197" s="962">
        <v>0</v>
      </c>
      <c r="R197" s="788">
        <v>2.1000000000001364</v>
      </c>
      <c r="S197" s="1003">
        <v>343.85865636980003</v>
      </c>
      <c r="T197" s="964">
        <v>205.54804585546427</v>
      </c>
      <c r="U197" s="788">
        <v>93.181780787810482</v>
      </c>
      <c r="V197" s="788">
        <v>0</v>
      </c>
      <c r="W197" s="788">
        <v>0</v>
      </c>
      <c r="X197" s="965">
        <v>0</v>
      </c>
      <c r="Y197" s="964">
        <v>0</v>
      </c>
      <c r="Z197" s="788">
        <v>0</v>
      </c>
      <c r="AA197" s="788">
        <v>0</v>
      </c>
      <c r="AB197" s="788">
        <v>0</v>
      </c>
      <c r="AC197" s="965">
        <v>0</v>
      </c>
      <c r="AD197" s="976">
        <v>0.58000000000000007</v>
      </c>
      <c r="AE197" s="977">
        <v>1.7666666600000001</v>
      </c>
      <c r="AF197" s="1004">
        <v>0.1</v>
      </c>
      <c r="AG197" s="1005">
        <v>11.2645</v>
      </c>
      <c r="AH197" s="973">
        <v>0.36191147369354426</v>
      </c>
      <c r="AI197" s="965">
        <v>0</v>
      </c>
      <c r="AJ197" s="972">
        <v>36.582000000000001</v>
      </c>
      <c r="AK197" s="973">
        <v>228.67</v>
      </c>
      <c r="AL197" s="974">
        <v>20.279999077000017</v>
      </c>
      <c r="AM197" s="974">
        <v>0</v>
      </c>
      <c r="AN197" s="975">
        <v>0</v>
      </c>
      <c r="AO197" s="974">
        <v>0</v>
      </c>
      <c r="AP197" s="961">
        <v>58.312991580160755</v>
      </c>
    </row>
    <row r="198" spans="1:47">
      <c r="A198" s="906" t="s">
        <v>1429</v>
      </c>
      <c r="B198" s="906" t="s">
        <v>1430</v>
      </c>
      <c r="C198" s="906" t="s">
        <v>1513</v>
      </c>
      <c r="D198" s="906">
        <v>1</v>
      </c>
      <c r="E198" s="788">
        <v>1.2</v>
      </c>
      <c r="F198" s="1000" t="s">
        <v>1514</v>
      </c>
      <c r="G198" s="906">
        <v>34.92</v>
      </c>
      <c r="H198" s="788">
        <v>2.2999999999999998</v>
      </c>
      <c r="I198" s="906">
        <v>2</v>
      </c>
      <c r="J198" s="1001">
        <v>3.5333331799999996</v>
      </c>
      <c r="K198" s="961">
        <v>0.3333333</v>
      </c>
      <c r="L198" s="1002">
        <v>222.20759384243996</v>
      </c>
      <c r="M198" s="962">
        <v>158.88599458739998</v>
      </c>
      <c r="N198" s="962">
        <v>63.321599255039985</v>
      </c>
      <c r="O198" s="962">
        <v>0</v>
      </c>
      <c r="P198" s="962">
        <v>0</v>
      </c>
      <c r="Q198" s="962">
        <v>0</v>
      </c>
      <c r="R198" s="788">
        <v>2.2999999999999545</v>
      </c>
      <c r="S198" s="1003">
        <v>222.20759384243996</v>
      </c>
      <c r="T198" s="964">
        <v>110.4267347888125</v>
      </c>
      <c r="U198" s="788">
        <v>58.894258554033314</v>
      </c>
      <c r="V198" s="788">
        <v>0</v>
      </c>
      <c r="W198" s="788">
        <v>0</v>
      </c>
      <c r="X198" s="965">
        <v>0</v>
      </c>
      <c r="Y198" s="964">
        <v>0</v>
      </c>
      <c r="Z198" s="788">
        <v>0</v>
      </c>
      <c r="AA198" s="788">
        <v>0</v>
      </c>
      <c r="AB198" s="788">
        <v>0</v>
      </c>
      <c r="AC198" s="965">
        <v>0</v>
      </c>
      <c r="AD198" s="976">
        <v>0.75</v>
      </c>
      <c r="AE198" s="977">
        <v>2.0999999900000001</v>
      </c>
      <c r="AF198" s="1004">
        <v>0.15</v>
      </c>
      <c r="AG198" s="1005">
        <v>10.734400000000001</v>
      </c>
      <c r="AH198" s="973">
        <v>0.56548667764616278</v>
      </c>
      <c r="AI198" s="965">
        <v>0</v>
      </c>
      <c r="AJ198" s="972">
        <v>28.442</v>
      </c>
      <c r="AK198" s="973">
        <v>137.39274</v>
      </c>
      <c r="AL198" s="974">
        <v>6.1400997351899775</v>
      </c>
      <c r="AM198" s="974">
        <v>0</v>
      </c>
      <c r="AN198" s="975">
        <v>0</v>
      </c>
      <c r="AO198" s="974">
        <v>0</v>
      </c>
      <c r="AP198" s="961">
        <v>50.227989566808013</v>
      </c>
    </row>
    <row r="199" spans="1:47">
      <c r="A199" s="906" t="s">
        <v>1430</v>
      </c>
      <c r="B199" s="906" t="s">
        <v>1431</v>
      </c>
      <c r="C199" s="906" t="s">
        <v>1513</v>
      </c>
      <c r="D199" s="906">
        <v>1</v>
      </c>
      <c r="E199" s="788">
        <v>1.2</v>
      </c>
      <c r="F199" s="1000" t="s">
        <v>1514</v>
      </c>
      <c r="G199" s="906">
        <v>40</v>
      </c>
      <c r="H199" s="788">
        <v>2.41</v>
      </c>
      <c r="I199" s="906">
        <v>2</v>
      </c>
      <c r="J199" s="1001">
        <v>3.6066665059999998</v>
      </c>
      <c r="K199" s="961">
        <v>0.3333333</v>
      </c>
      <c r="L199" s="1002">
        <v>270.24132558920002</v>
      </c>
      <c r="M199" s="962">
        <v>186.39999336</v>
      </c>
      <c r="N199" s="962">
        <v>83.84133222920002</v>
      </c>
      <c r="O199" s="962">
        <v>0</v>
      </c>
      <c r="P199" s="962">
        <v>0</v>
      </c>
      <c r="Q199" s="962">
        <v>0</v>
      </c>
      <c r="R199" s="788">
        <v>2.5130000000001473</v>
      </c>
      <c r="S199" s="1003">
        <v>270.24132558920002</v>
      </c>
      <c r="T199" s="964">
        <v>126.49110514182416</v>
      </c>
      <c r="U199" s="788">
        <v>76.737937119373328</v>
      </c>
      <c r="V199" s="788">
        <v>0</v>
      </c>
      <c r="W199" s="788">
        <v>0</v>
      </c>
      <c r="X199" s="965">
        <v>0</v>
      </c>
      <c r="Y199" s="964">
        <v>0</v>
      </c>
      <c r="Z199" s="788">
        <v>0</v>
      </c>
      <c r="AA199" s="788">
        <v>0</v>
      </c>
      <c r="AB199" s="788">
        <v>0</v>
      </c>
      <c r="AC199" s="965">
        <v>0</v>
      </c>
      <c r="AD199" s="976">
        <v>0.75</v>
      </c>
      <c r="AE199" s="977">
        <v>2.0999999900000001</v>
      </c>
      <c r="AF199" s="1004">
        <v>0.15</v>
      </c>
      <c r="AG199" s="1005">
        <v>12.295999999999999</v>
      </c>
      <c r="AH199" s="973">
        <v>0.56548667764616278</v>
      </c>
      <c r="AI199" s="965">
        <v>0</v>
      </c>
      <c r="AJ199" s="972">
        <v>32.58</v>
      </c>
      <c r="AK199" s="973">
        <v>157.38</v>
      </c>
      <c r="AL199" s="974">
        <v>22.741332339200021</v>
      </c>
      <c r="AM199" s="974">
        <v>0</v>
      </c>
      <c r="AN199" s="975">
        <v>0</v>
      </c>
      <c r="AO199" s="974">
        <v>0</v>
      </c>
      <c r="AP199" s="961">
        <v>57.53493421169302</v>
      </c>
    </row>
    <row r="200" spans="1:47">
      <c r="A200" s="906" t="s">
        <v>1431</v>
      </c>
      <c r="B200" s="906" t="s">
        <v>1432</v>
      </c>
      <c r="C200" s="906" t="s">
        <v>1513</v>
      </c>
      <c r="D200" s="906">
        <v>1</v>
      </c>
      <c r="E200" s="788">
        <v>1.2</v>
      </c>
      <c r="F200" s="1000" t="s">
        <v>1514</v>
      </c>
      <c r="G200" s="906">
        <v>60</v>
      </c>
      <c r="H200" s="788">
        <v>2.73</v>
      </c>
      <c r="I200" s="906">
        <v>2</v>
      </c>
      <c r="J200" s="1001">
        <v>3.8199998179999999</v>
      </c>
      <c r="K200" s="961">
        <v>0.3333333</v>
      </c>
      <c r="L200" s="1002">
        <v>476.65798509419994</v>
      </c>
      <c r="M200" s="962">
        <v>298.79998812000002</v>
      </c>
      <c r="N200" s="962">
        <v>177.85799697419992</v>
      </c>
      <c r="O200" s="962">
        <v>0</v>
      </c>
      <c r="P200" s="962">
        <v>0</v>
      </c>
      <c r="Q200" s="962">
        <v>0</v>
      </c>
      <c r="R200" s="788">
        <v>2.9489999999998417</v>
      </c>
      <c r="S200" s="1003">
        <v>476.65798509419994</v>
      </c>
      <c r="T200" s="964">
        <v>189.73665771273625</v>
      </c>
      <c r="U200" s="788">
        <v>155.58405932444373</v>
      </c>
      <c r="V200" s="788">
        <v>0</v>
      </c>
      <c r="W200" s="788">
        <v>0</v>
      </c>
      <c r="X200" s="965">
        <v>0</v>
      </c>
      <c r="Y200" s="964">
        <v>0</v>
      </c>
      <c r="Z200" s="788">
        <v>0</v>
      </c>
      <c r="AA200" s="788">
        <v>0</v>
      </c>
      <c r="AB200" s="788">
        <v>0</v>
      </c>
      <c r="AC200" s="965">
        <v>0</v>
      </c>
      <c r="AD200" s="976">
        <v>0.75</v>
      </c>
      <c r="AE200" s="977">
        <v>2.0999999900000001</v>
      </c>
      <c r="AF200" s="1004">
        <v>0.15</v>
      </c>
      <c r="AG200" s="1005">
        <v>18.443999999999999</v>
      </c>
      <c r="AH200" s="973">
        <v>0.56548667764616278</v>
      </c>
      <c r="AI200" s="965">
        <v>0</v>
      </c>
      <c r="AJ200" s="972">
        <v>48.87</v>
      </c>
      <c r="AK200" s="973">
        <v>236.07</v>
      </c>
      <c r="AL200" s="974">
        <v>105.40799521919999</v>
      </c>
      <c r="AM200" s="974">
        <v>0</v>
      </c>
      <c r="AN200" s="975">
        <v>0</v>
      </c>
      <c r="AO200" s="974">
        <v>0</v>
      </c>
      <c r="AP200" s="961">
        <v>86.302401317539534</v>
      </c>
    </row>
    <row r="201" spans="1:47">
      <c r="A201" s="906" t="s">
        <v>1432</v>
      </c>
      <c r="B201" s="906" t="s">
        <v>1562</v>
      </c>
      <c r="C201" s="906" t="s">
        <v>1513</v>
      </c>
      <c r="D201" s="906">
        <v>1</v>
      </c>
      <c r="E201" s="788">
        <v>1.2</v>
      </c>
      <c r="F201" s="1000" t="s">
        <v>1514</v>
      </c>
      <c r="G201" s="906">
        <v>60</v>
      </c>
      <c r="H201" s="788">
        <v>3.12</v>
      </c>
      <c r="I201" s="906">
        <v>2</v>
      </c>
      <c r="J201" s="1001">
        <v>4.0799997920000006</v>
      </c>
      <c r="K201" s="961">
        <v>0.3333333</v>
      </c>
      <c r="L201" s="1002">
        <v>569.08798053120006</v>
      </c>
      <c r="M201" s="962">
        <v>322.19998578000008</v>
      </c>
      <c r="N201" s="962">
        <v>232.19999478000005</v>
      </c>
      <c r="O201" s="962">
        <v>14.687999971200018</v>
      </c>
      <c r="P201" s="962">
        <v>0</v>
      </c>
      <c r="Q201" s="962">
        <v>0</v>
      </c>
      <c r="R201" s="788">
        <v>3.2929999999998927</v>
      </c>
      <c r="S201" s="1003">
        <v>569.08798053120006</v>
      </c>
      <c r="T201" s="964">
        <v>189.73665771273625</v>
      </c>
      <c r="U201" s="788">
        <v>189.73665771273625</v>
      </c>
      <c r="V201" s="788">
        <v>15.178932617018916</v>
      </c>
      <c r="W201" s="788">
        <v>0</v>
      </c>
      <c r="X201" s="965">
        <v>0</v>
      </c>
      <c r="Y201" s="964">
        <v>0</v>
      </c>
      <c r="Z201" s="788">
        <v>0</v>
      </c>
      <c r="AA201" s="788">
        <v>0</v>
      </c>
      <c r="AB201" s="788">
        <v>0</v>
      </c>
      <c r="AC201" s="965">
        <v>0</v>
      </c>
      <c r="AD201" s="976">
        <v>0.75</v>
      </c>
      <c r="AE201" s="977">
        <v>2.0999999900000001</v>
      </c>
      <c r="AF201" s="1004">
        <v>0.15</v>
      </c>
      <c r="AG201" s="1005">
        <v>18.443999999999999</v>
      </c>
      <c r="AH201" s="973">
        <v>0.56548667764616278</v>
      </c>
      <c r="AI201" s="965">
        <v>0</v>
      </c>
      <c r="AJ201" s="972">
        <v>48.87</v>
      </c>
      <c r="AK201" s="973">
        <v>236.07</v>
      </c>
      <c r="AL201" s="974">
        <v>197.83799065620005</v>
      </c>
      <c r="AM201" s="974">
        <v>0</v>
      </c>
      <c r="AN201" s="975">
        <v>0</v>
      </c>
      <c r="AO201" s="974">
        <v>0</v>
      </c>
      <c r="AP201" s="961">
        <v>86.302401317539534</v>
      </c>
    </row>
    <row r="202" spans="1:47" s="861" customFormat="1" ht="13.5" thickBot="1">
      <c r="A202" s="906"/>
      <c r="B202" s="906"/>
      <c r="C202" s="906"/>
      <c r="D202" s="906"/>
      <c r="E202" s="788"/>
      <c r="F202" s="1000"/>
      <c r="G202" s="906"/>
      <c r="H202" s="906"/>
      <c r="I202" s="906"/>
      <c r="J202" s="1001"/>
      <c r="K202" s="1001"/>
      <c r="L202" s="1002"/>
      <c r="M202" s="1002"/>
      <c r="N202" s="1002"/>
      <c r="O202" s="1002"/>
      <c r="P202" s="1002"/>
      <c r="Q202" s="1002"/>
      <c r="R202" s="906"/>
      <c r="S202" s="1003"/>
      <c r="T202" s="1006"/>
      <c r="U202" s="1007"/>
      <c r="V202" s="1007"/>
      <c r="W202" s="1007"/>
      <c r="X202" s="1008"/>
      <c r="Y202" s="1006"/>
      <c r="Z202" s="1007"/>
      <c r="AA202" s="1007"/>
      <c r="AB202" s="1007"/>
      <c r="AC202" s="1008"/>
      <c r="AD202" s="1009"/>
      <c r="AE202" s="1010"/>
      <c r="AF202" s="1011"/>
      <c r="AG202" s="1012"/>
      <c r="AH202" s="1013"/>
      <c r="AI202" s="1008"/>
      <c r="AJ202" s="972"/>
      <c r="AK202" s="973"/>
      <c r="AL202" s="974"/>
      <c r="AM202" s="974"/>
      <c r="AN202" s="975"/>
      <c r="AO202" s="974"/>
      <c r="AP202" s="961"/>
      <c r="AQ202" s="5"/>
      <c r="AR202" s="5"/>
    </row>
    <row r="203" spans="1:47">
      <c r="A203" s="898"/>
      <c r="B203" s="899"/>
      <c r="C203" s="899"/>
      <c r="D203" s="899"/>
      <c r="E203" s="899"/>
      <c r="F203" s="900"/>
      <c r="G203" s="899"/>
      <c r="H203" s="899"/>
      <c r="I203" s="899"/>
      <c r="J203" s="901"/>
      <c r="K203" s="901"/>
      <c r="L203" s="1014"/>
      <c r="M203" s="1014"/>
      <c r="N203" s="1014"/>
      <c r="O203" s="1014"/>
      <c r="P203" s="1014"/>
      <c r="Q203" s="1014"/>
      <c r="R203" s="899"/>
      <c r="S203" s="899"/>
      <c r="T203" s="902"/>
      <c r="U203" s="902"/>
      <c r="V203" s="902"/>
      <c r="W203" s="903"/>
      <c r="X203" s="904"/>
      <c r="Y203" s="904"/>
      <c r="Z203" s="904"/>
      <c r="AA203" s="904"/>
      <c r="AB203" s="904"/>
      <c r="AC203" s="904"/>
      <c r="AD203" s="899"/>
      <c r="AE203" s="901"/>
      <c r="AF203" s="904"/>
      <c r="AG203" s="905"/>
      <c r="AH203" s="1015"/>
      <c r="AI203" s="905"/>
      <c r="AJ203" s="905"/>
      <c r="AK203" s="901"/>
    </row>
    <row r="204" spans="1:47" ht="13.5" thickBot="1">
      <c r="A204" s="798"/>
      <c r="B204" s="799"/>
      <c r="C204" s="799"/>
      <c r="D204" s="799"/>
      <c r="E204" s="799"/>
      <c r="F204" s="799"/>
      <c r="G204" s="799"/>
      <c r="H204" s="799"/>
      <c r="I204" s="799"/>
      <c r="J204" s="799"/>
      <c r="K204" s="799"/>
      <c r="L204" s="799"/>
      <c r="M204" s="799"/>
      <c r="N204" s="799"/>
      <c r="O204" s="799"/>
      <c r="P204" s="799"/>
      <c r="Q204" s="799"/>
      <c r="R204" s="794"/>
      <c r="S204" s="794"/>
      <c r="T204" s="794"/>
      <c r="U204" s="794"/>
      <c r="V204" s="799"/>
      <c r="W204" s="799"/>
      <c r="X204" s="799"/>
      <c r="Y204" s="799"/>
      <c r="Z204" s="799"/>
      <c r="AA204" s="799"/>
      <c r="AB204" s="799"/>
      <c r="AC204" s="799"/>
      <c r="AD204" s="800"/>
      <c r="AE204" s="800"/>
      <c r="AF204" s="800"/>
      <c r="AG204" s="800"/>
      <c r="AH204" s="800"/>
      <c r="AI204" s="141"/>
      <c r="AJ204" s="141"/>
      <c r="AK204" s="141"/>
    </row>
    <row r="205" spans="1:47" ht="15.75" thickBot="1">
      <c r="A205" s="1914" t="s">
        <v>861</v>
      </c>
      <c r="B205" s="1915"/>
      <c r="C205" s="1915"/>
      <c r="D205" s="1915"/>
      <c r="E205" s="1916"/>
      <c r="F205" s="1917" t="s">
        <v>1434</v>
      </c>
      <c r="G205" s="1918"/>
      <c r="H205" s="1918"/>
      <c r="I205" s="1918"/>
      <c r="J205" s="1918"/>
      <c r="K205" s="1919"/>
      <c r="L205" s="1920" t="s">
        <v>1435</v>
      </c>
      <c r="M205" s="1921"/>
      <c r="N205" s="1921"/>
      <c r="O205" s="1921"/>
      <c r="P205" s="1922"/>
      <c r="Q205" s="1920" t="s">
        <v>1436</v>
      </c>
      <c r="R205" s="1921"/>
      <c r="S205" s="1921"/>
      <c r="T205" s="1921"/>
      <c r="U205" s="1922"/>
      <c r="V205" s="1016"/>
      <c r="W205" s="1923" t="s">
        <v>1437</v>
      </c>
      <c r="X205" s="1924"/>
      <c r="Y205" s="1924"/>
      <c r="Z205" s="1924"/>
      <c r="AA205" s="1924"/>
      <c r="AB205" s="1925"/>
      <c r="AC205" s="1016"/>
      <c r="AD205" s="1017"/>
      <c r="AE205" s="1018"/>
      <c r="AF205" s="1018"/>
      <c r="AG205" s="1018"/>
      <c r="AH205" s="1018"/>
      <c r="AI205" s="1018"/>
      <c r="AJ205" s="1018"/>
      <c r="AK205" s="1018"/>
      <c r="AL205" s="1018"/>
      <c r="AM205" s="1018"/>
      <c r="AN205" s="801"/>
    </row>
    <row r="206" spans="1:47" s="862" customFormat="1" ht="51.75" thickBot="1">
      <c r="A206" s="1902" t="s">
        <v>1563</v>
      </c>
      <c r="B206" s="1903"/>
      <c r="C206" s="1904"/>
      <c r="D206" s="1019" t="s">
        <v>1564</v>
      </c>
      <c r="E206" s="1020" t="s">
        <v>1565</v>
      </c>
      <c r="F206" s="1021" t="s">
        <v>1447</v>
      </c>
      <c r="G206" s="1022" t="s">
        <v>1448</v>
      </c>
      <c r="H206" s="1022" t="s">
        <v>1449</v>
      </c>
      <c r="I206" s="1022" t="s">
        <v>1450</v>
      </c>
      <c r="J206" s="1022" t="s">
        <v>1451</v>
      </c>
      <c r="K206" s="1022" t="s">
        <v>1452</v>
      </c>
      <c r="L206" s="1023" t="s">
        <v>1455</v>
      </c>
      <c r="M206" s="1024" t="s">
        <v>1456</v>
      </c>
      <c r="N206" s="1024" t="s">
        <v>1457</v>
      </c>
      <c r="O206" s="1024" t="s">
        <v>1458</v>
      </c>
      <c r="P206" s="1025" t="s">
        <v>1459</v>
      </c>
      <c r="Q206" s="1026" t="s">
        <v>1455</v>
      </c>
      <c r="R206" s="1027" t="s">
        <v>1456</v>
      </c>
      <c r="S206" s="1027" t="s">
        <v>1457</v>
      </c>
      <c r="T206" s="1027" t="s">
        <v>1458</v>
      </c>
      <c r="U206" s="1028" t="s">
        <v>1459</v>
      </c>
      <c r="V206" s="1020" t="s">
        <v>1566</v>
      </c>
      <c r="W206" s="1029" t="s">
        <v>1466</v>
      </c>
      <c r="X206" s="1030" t="s">
        <v>1567</v>
      </c>
      <c r="Y206" s="1030" t="s">
        <v>1467</v>
      </c>
      <c r="Z206" s="1030" t="s">
        <v>1468</v>
      </c>
      <c r="AA206" s="1030" t="s">
        <v>1469</v>
      </c>
      <c r="AB206" s="1030" t="s">
        <v>1470</v>
      </c>
      <c r="AC206" s="1020" t="s">
        <v>1471</v>
      </c>
      <c r="AD206" s="1031" t="s">
        <v>1568</v>
      </c>
      <c r="AE206" s="5"/>
      <c r="AF206" s="5"/>
      <c r="AG206" s="5"/>
      <c r="AH206" s="5"/>
      <c r="AI206" s="5"/>
      <c r="AJ206" s="5"/>
      <c r="AK206" s="5"/>
      <c r="AL206" s="5"/>
      <c r="AM206" s="780"/>
      <c r="AN206" s="780"/>
      <c r="AO206" s="5"/>
      <c r="AP206" s="5"/>
    </row>
    <row r="207" spans="1:47" ht="13.5" thickBot="1">
      <c r="A207" s="1032"/>
      <c r="B207" s="802"/>
      <c r="C207" s="802"/>
      <c r="D207" s="1033">
        <v>6965.67</v>
      </c>
      <c r="E207" s="802"/>
      <c r="F207" s="1033">
        <v>68989.634293926705</v>
      </c>
      <c r="G207" s="1033">
        <v>36963.233017506434</v>
      </c>
      <c r="H207" s="1034">
        <v>23326.750898514969</v>
      </c>
      <c r="I207" s="1034">
        <v>7982.5219211374879</v>
      </c>
      <c r="J207" s="1034">
        <v>643.60169169725987</v>
      </c>
      <c r="K207" s="1034">
        <v>73.526765070552443</v>
      </c>
      <c r="L207" s="1034">
        <v>19960.514548697731</v>
      </c>
      <c r="M207" s="1034">
        <v>13108.920609648569</v>
      </c>
      <c r="N207" s="1034">
        <v>4027.1801242979582</v>
      </c>
      <c r="O207" s="1034">
        <v>340.53028806695033</v>
      </c>
      <c r="P207" s="1034">
        <v>43.397411626091397</v>
      </c>
      <c r="Q207" s="1034">
        <v>1857.33</v>
      </c>
      <c r="R207" s="1034">
        <v>1655.4543999999999</v>
      </c>
      <c r="S207" s="1034">
        <v>275.59579999999994</v>
      </c>
      <c r="T207" s="1034">
        <v>0</v>
      </c>
      <c r="U207" s="1035">
        <v>0</v>
      </c>
      <c r="V207" s="1035">
        <v>2643.7775999999994</v>
      </c>
      <c r="W207" s="1035">
        <v>3091.442</v>
      </c>
      <c r="X207" s="1035">
        <v>21367.32674459074</v>
      </c>
      <c r="Y207" s="1035">
        <v>13988.892705345561</v>
      </c>
      <c r="Z207" s="1035">
        <v>9229.2780079841468</v>
      </c>
      <c r="AA207" s="1035">
        <v>842.21607290715883</v>
      </c>
      <c r="AB207" s="1035">
        <v>74.931827876432692</v>
      </c>
      <c r="AC207" s="1035">
        <v>20745.972738954395</v>
      </c>
      <c r="AD207" s="21"/>
    </row>
    <row r="208" spans="1:47">
      <c r="A208" s="20"/>
      <c r="B208" s="802"/>
      <c r="C208" s="802"/>
      <c r="D208" s="802"/>
      <c r="E208" s="802"/>
      <c r="F208" s="802"/>
      <c r="G208" s="802"/>
      <c r="H208" s="802"/>
      <c r="I208" s="802"/>
      <c r="J208" s="802"/>
      <c r="K208" s="802"/>
      <c r="L208" s="1032"/>
      <c r="M208" s="802"/>
      <c r="N208" s="802"/>
      <c r="O208" s="802"/>
      <c r="P208" s="1036"/>
      <c r="Q208" s="1032"/>
      <c r="R208" s="802"/>
      <c r="S208" s="802"/>
      <c r="T208" s="802"/>
      <c r="U208" s="1036"/>
      <c r="V208" s="802"/>
      <c r="W208" s="802"/>
      <c r="X208" s="802"/>
      <c r="Y208" s="802"/>
      <c r="Z208" s="802"/>
      <c r="AC208" s="803"/>
      <c r="AD208" s="21"/>
    </row>
    <row r="209" spans="1:42">
      <c r="A209" s="1037" t="s">
        <v>1569</v>
      </c>
      <c r="B209" s="805">
        <v>0.6</v>
      </c>
      <c r="C209" s="806" t="s">
        <v>1514</v>
      </c>
      <c r="D209" s="807">
        <v>2540.2900000000004</v>
      </c>
      <c r="E209" s="805">
        <v>856.0777300000002</v>
      </c>
      <c r="F209" s="1038">
        <v>10545.044369399879</v>
      </c>
      <c r="G209" s="1038">
        <v>8481.7384415428623</v>
      </c>
      <c r="H209" s="1038">
        <v>2030.2369544839278</v>
      </c>
      <c r="I209" s="1038">
        <v>33.068973373087317</v>
      </c>
      <c r="J209" s="1038">
        <v>0</v>
      </c>
      <c r="K209" s="1039">
        <v>0</v>
      </c>
      <c r="L209" s="1040">
        <v>7996.7988682053892</v>
      </c>
      <c r="M209" s="1041">
        <v>2652.9143919831467</v>
      </c>
      <c r="N209" s="1041">
        <v>45.375943329018014</v>
      </c>
      <c r="O209" s="1041">
        <v>0</v>
      </c>
      <c r="P209" s="1042">
        <v>0</v>
      </c>
      <c r="Q209" s="1043">
        <v>0</v>
      </c>
      <c r="R209" s="1044">
        <v>0</v>
      </c>
      <c r="S209" s="1044">
        <v>0</v>
      </c>
      <c r="T209" s="1044">
        <v>0</v>
      </c>
      <c r="U209" s="1045">
        <v>0</v>
      </c>
      <c r="V209" s="1046">
        <v>364.02059999999994</v>
      </c>
      <c r="W209" s="1047">
        <v>933.78500000000008</v>
      </c>
      <c r="X209" s="1047">
        <v>7601.1391659250985</v>
      </c>
      <c r="Y209" s="1047">
        <v>619.51139360692491</v>
      </c>
      <c r="Z209" s="1047">
        <v>3.6885037704636305</v>
      </c>
      <c r="AA209" s="1047">
        <v>0</v>
      </c>
      <c r="AB209" s="1047">
        <v>0</v>
      </c>
      <c r="AC209" s="1046">
        <v>1398.3007096975944</v>
      </c>
      <c r="AD209" s="1048">
        <v>51</v>
      </c>
      <c r="AN209" s="780"/>
    </row>
    <row r="210" spans="1:42">
      <c r="A210" s="1049"/>
      <c r="B210" s="808"/>
      <c r="C210" s="808"/>
      <c r="D210" s="808"/>
      <c r="E210" s="808"/>
      <c r="F210" s="808"/>
      <c r="G210" s="808"/>
      <c r="H210" s="808"/>
      <c r="I210" s="808"/>
      <c r="J210" s="808"/>
      <c r="K210" s="808"/>
      <c r="L210" s="1049"/>
      <c r="M210" s="808"/>
      <c r="N210" s="808"/>
      <c r="O210" s="808"/>
      <c r="P210" s="1050"/>
      <c r="Q210" s="1049"/>
      <c r="R210" s="808"/>
      <c r="S210" s="808"/>
      <c r="T210" s="808"/>
      <c r="U210" s="1050"/>
      <c r="V210" s="808"/>
      <c r="W210" s="808"/>
      <c r="X210" s="808"/>
      <c r="Y210" s="808"/>
      <c r="Z210" s="808"/>
      <c r="AA210" s="808"/>
      <c r="AB210" s="808"/>
      <c r="AC210" s="808"/>
      <c r="AD210" s="1051"/>
    </row>
    <row r="211" spans="1:42">
      <c r="A211" s="1052" t="s">
        <v>1570</v>
      </c>
      <c r="B211" s="805">
        <v>0.6</v>
      </c>
      <c r="C211" s="806" t="s">
        <v>1539</v>
      </c>
      <c r="D211" s="807">
        <v>73.740000000000009</v>
      </c>
      <c r="E211" s="805">
        <v>24.997860000000006</v>
      </c>
      <c r="F211" s="1038">
        <v>1009.651925649852</v>
      </c>
      <c r="G211" s="1038">
        <v>439.65647151974997</v>
      </c>
      <c r="H211" s="1038">
        <v>329.04648258075002</v>
      </c>
      <c r="I211" s="1038">
        <v>203.25774149944914</v>
      </c>
      <c r="J211" s="1038">
        <v>33.01149675726289</v>
      </c>
      <c r="K211" s="1039">
        <v>4.6797332926400088</v>
      </c>
      <c r="L211" s="1040">
        <v>233.18635232895284</v>
      </c>
      <c r="M211" s="1041">
        <v>233.18635232895284</v>
      </c>
      <c r="N211" s="1041">
        <v>208.18665030872273</v>
      </c>
      <c r="O211" s="1041">
        <v>36.016023185540092</v>
      </c>
      <c r="P211" s="1042">
        <v>6.4341808815474764</v>
      </c>
      <c r="Q211" s="1053">
        <v>0</v>
      </c>
      <c r="R211" s="1044">
        <v>0</v>
      </c>
      <c r="S211" s="1044">
        <v>0</v>
      </c>
      <c r="T211" s="1044">
        <v>0</v>
      </c>
      <c r="U211" s="1045">
        <v>0</v>
      </c>
      <c r="V211" s="1046">
        <v>10.566800000000001</v>
      </c>
      <c r="W211" s="1047">
        <v>27.105</v>
      </c>
      <c r="X211" s="1047">
        <v>229.06593599999997</v>
      </c>
      <c r="Y211" s="1047">
        <v>627.15053199907061</v>
      </c>
      <c r="Z211" s="1047">
        <v>314.94469773425556</v>
      </c>
      <c r="AA211" s="1047">
        <v>57.606495841650016</v>
      </c>
      <c r="AB211" s="1047">
        <v>8.5455993590800077</v>
      </c>
      <c r="AC211" s="1046">
        <v>40.590071078932191</v>
      </c>
      <c r="AD211" s="1048">
        <v>2</v>
      </c>
      <c r="AN211" s="780"/>
    </row>
    <row r="212" spans="1:42">
      <c r="A212" s="1054"/>
      <c r="B212" s="809"/>
      <c r="C212" s="810"/>
      <c r="D212" s="811"/>
      <c r="E212" s="809"/>
      <c r="F212" s="809"/>
      <c r="G212" s="809"/>
      <c r="H212" s="809"/>
      <c r="I212" s="809"/>
      <c r="J212" s="809"/>
      <c r="K212" s="809"/>
      <c r="L212" s="1055"/>
      <c r="M212" s="809"/>
      <c r="N212" s="809"/>
      <c r="O212" s="809"/>
      <c r="P212" s="1056"/>
      <c r="Q212" s="1055"/>
      <c r="R212" s="809"/>
      <c r="S212" s="809"/>
      <c r="T212" s="809"/>
      <c r="U212" s="1056"/>
      <c r="V212" s="812"/>
      <c r="W212" s="812"/>
      <c r="X212" s="812"/>
      <c r="Y212" s="812"/>
      <c r="Z212" s="812"/>
      <c r="AA212" s="812"/>
      <c r="AB212" s="812"/>
      <c r="AC212" s="812"/>
      <c r="AD212" s="1051"/>
    </row>
    <row r="213" spans="1:42">
      <c r="A213" s="1052" t="s">
        <v>1571</v>
      </c>
      <c r="B213" s="805">
        <v>0.6</v>
      </c>
      <c r="C213" s="806" t="s">
        <v>1499</v>
      </c>
      <c r="D213" s="807">
        <v>0</v>
      </c>
      <c r="E213" s="805">
        <v>0</v>
      </c>
      <c r="F213" s="1038">
        <v>0</v>
      </c>
      <c r="G213" s="1038">
        <v>0</v>
      </c>
      <c r="H213" s="1038">
        <v>0</v>
      </c>
      <c r="I213" s="1038">
        <v>0</v>
      </c>
      <c r="J213" s="1038">
        <v>0</v>
      </c>
      <c r="K213" s="1039">
        <v>0</v>
      </c>
      <c r="L213" s="1040">
        <v>0</v>
      </c>
      <c r="M213" s="1041">
        <v>0</v>
      </c>
      <c r="N213" s="1041">
        <v>0</v>
      </c>
      <c r="O213" s="1041">
        <v>0</v>
      </c>
      <c r="P213" s="1042">
        <v>0</v>
      </c>
      <c r="Q213" s="1053">
        <v>0</v>
      </c>
      <c r="R213" s="1044">
        <v>0</v>
      </c>
      <c r="S213" s="1044">
        <v>0</v>
      </c>
      <c r="T213" s="1044">
        <v>0</v>
      </c>
      <c r="U213" s="1045">
        <v>0</v>
      </c>
      <c r="V213" s="1046">
        <v>0</v>
      </c>
      <c r="W213" s="1047">
        <v>0</v>
      </c>
      <c r="X213" s="1047">
        <v>0</v>
      </c>
      <c r="Y213" s="1047">
        <v>0</v>
      </c>
      <c r="Z213" s="1047">
        <v>0</v>
      </c>
      <c r="AA213" s="1047">
        <v>0</v>
      </c>
      <c r="AB213" s="1047">
        <v>0</v>
      </c>
      <c r="AC213" s="1046">
        <v>0</v>
      </c>
      <c r="AD213" s="1048">
        <v>0</v>
      </c>
    </row>
    <row r="214" spans="1:42">
      <c r="A214" s="1057"/>
      <c r="B214" s="810"/>
      <c r="C214" s="810"/>
      <c r="D214" s="810"/>
      <c r="E214" s="810"/>
      <c r="F214" s="810"/>
      <c r="G214" s="810"/>
      <c r="H214" s="810"/>
      <c r="I214" s="810"/>
      <c r="J214" s="810"/>
      <c r="K214" s="810"/>
      <c r="L214" s="1058"/>
      <c r="M214" s="810"/>
      <c r="N214" s="810"/>
      <c r="O214" s="810"/>
      <c r="P214" s="1059"/>
      <c r="Q214" s="1058"/>
      <c r="R214" s="810"/>
      <c r="S214" s="810"/>
      <c r="T214" s="810"/>
      <c r="U214" s="1059"/>
      <c r="V214" s="810"/>
      <c r="W214" s="810"/>
      <c r="X214" s="810"/>
      <c r="Y214" s="810"/>
      <c r="Z214" s="810"/>
      <c r="AA214" s="810"/>
      <c r="AB214" s="810"/>
      <c r="AC214" s="810"/>
      <c r="AD214" s="1051"/>
    </row>
    <row r="215" spans="1:42" s="36" customFormat="1">
      <c r="A215" s="1060" t="s">
        <v>1572</v>
      </c>
      <c r="B215" s="805">
        <v>0.8</v>
      </c>
      <c r="C215" s="806" t="s">
        <v>1514</v>
      </c>
      <c r="D215" s="807">
        <v>311.5</v>
      </c>
      <c r="E215" s="805">
        <v>181.29299999999998</v>
      </c>
      <c r="F215" s="1038">
        <v>1637.8431487554778</v>
      </c>
      <c r="G215" s="1038">
        <v>1236.4242557900698</v>
      </c>
      <c r="H215" s="1038">
        <v>401.41889296540802</v>
      </c>
      <c r="I215" s="1038">
        <v>0</v>
      </c>
      <c r="J215" s="1038">
        <v>0</v>
      </c>
      <c r="K215" s="1039">
        <v>0</v>
      </c>
      <c r="L215" s="1040">
        <v>985.04948129195566</v>
      </c>
      <c r="M215" s="1041">
        <v>439.50241001113659</v>
      </c>
      <c r="N215" s="1041">
        <v>0</v>
      </c>
      <c r="O215" s="1041">
        <v>0</v>
      </c>
      <c r="P215" s="1042">
        <v>0</v>
      </c>
      <c r="Q215" s="1053">
        <v>0</v>
      </c>
      <c r="R215" s="1044">
        <v>0</v>
      </c>
      <c r="S215" s="1044">
        <v>0</v>
      </c>
      <c r="T215" s="1044">
        <v>0</v>
      </c>
      <c r="U215" s="1045">
        <v>0</v>
      </c>
      <c r="V215" s="1046">
        <v>53.982900000000001</v>
      </c>
      <c r="W215" s="1047">
        <v>175.31200000000001</v>
      </c>
      <c r="X215" s="1047">
        <v>1095.857</v>
      </c>
      <c r="Y215" s="1047">
        <v>87.154660344597886</v>
      </c>
      <c r="Z215" s="1047">
        <v>0</v>
      </c>
      <c r="AA215" s="1047">
        <v>0</v>
      </c>
      <c r="AB215" s="1047">
        <v>0</v>
      </c>
      <c r="AC215" s="1046">
        <v>279.45374811107803</v>
      </c>
      <c r="AD215" s="1048">
        <v>7</v>
      </c>
      <c r="AE215" s="5"/>
      <c r="AF215" s="5"/>
      <c r="AG215" s="5"/>
      <c r="AH215" s="5"/>
      <c r="AI215" s="5"/>
      <c r="AJ215" s="5"/>
      <c r="AK215" s="5"/>
      <c r="AL215" s="5"/>
      <c r="AM215" s="5"/>
      <c r="AN215" s="5"/>
      <c r="AO215" s="5"/>
      <c r="AP215" s="5"/>
    </row>
    <row r="216" spans="1:42">
      <c r="A216" s="1049"/>
      <c r="B216" s="808"/>
      <c r="C216" s="808"/>
      <c r="D216" s="808"/>
      <c r="E216" s="808"/>
      <c r="F216" s="808"/>
      <c r="G216" s="808"/>
      <c r="H216" s="808"/>
      <c r="I216" s="808"/>
      <c r="J216" s="808"/>
      <c r="K216" s="808"/>
      <c r="L216" s="1049"/>
      <c r="M216" s="808"/>
      <c r="N216" s="808"/>
      <c r="O216" s="808"/>
      <c r="P216" s="1050"/>
      <c r="Q216" s="1049"/>
      <c r="R216" s="808"/>
      <c r="S216" s="808"/>
      <c r="T216" s="808"/>
      <c r="U216" s="1050"/>
      <c r="V216" s="808"/>
      <c r="W216" s="808"/>
      <c r="X216" s="808"/>
      <c r="Y216" s="808"/>
      <c r="Z216" s="808"/>
      <c r="AA216" s="808"/>
      <c r="AB216" s="808"/>
      <c r="AC216" s="820"/>
      <c r="AD216" s="1051"/>
    </row>
    <row r="217" spans="1:42">
      <c r="A217" s="1060" t="s">
        <v>1573</v>
      </c>
      <c r="B217" s="805">
        <v>0.8</v>
      </c>
      <c r="C217" s="806" t="s">
        <v>1539</v>
      </c>
      <c r="D217" s="807">
        <v>0</v>
      </c>
      <c r="E217" s="805">
        <v>0</v>
      </c>
      <c r="F217" s="1038">
        <v>0</v>
      </c>
      <c r="G217" s="1038">
        <v>0</v>
      </c>
      <c r="H217" s="1038">
        <v>0</v>
      </c>
      <c r="I217" s="1038">
        <v>0</v>
      </c>
      <c r="J217" s="1038">
        <v>0</v>
      </c>
      <c r="K217" s="1039">
        <v>0</v>
      </c>
      <c r="L217" s="1040">
        <v>0</v>
      </c>
      <c r="M217" s="1041">
        <v>0</v>
      </c>
      <c r="N217" s="1041">
        <v>0</v>
      </c>
      <c r="O217" s="1041">
        <v>0</v>
      </c>
      <c r="P217" s="1042">
        <v>0</v>
      </c>
      <c r="Q217" s="1053">
        <v>0</v>
      </c>
      <c r="R217" s="1044">
        <v>0</v>
      </c>
      <c r="S217" s="1044">
        <v>0</v>
      </c>
      <c r="T217" s="1044">
        <v>0</v>
      </c>
      <c r="U217" s="1045">
        <v>0</v>
      </c>
      <c r="V217" s="1046">
        <v>0</v>
      </c>
      <c r="W217" s="1047">
        <v>0</v>
      </c>
      <c r="X217" s="1047">
        <v>0</v>
      </c>
      <c r="Y217" s="1047">
        <v>0</v>
      </c>
      <c r="Z217" s="1047">
        <v>0</v>
      </c>
      <c r="AA217" s="1047">
        <v>0</v>
      </c>
      <c r="AB217" s="1047">
        <v>0</v>
      </c>
      <c r="AC217" s="1046">
        <v>0</v>
      </c>
      <c r="AD217" s="1048">
        <v>0</v>
      </c>
    </row>
    <row r="218" spans="1:42">
      <c r="A218" s="1049"/>
      <c r="B218" s="808"/>
      <c r="C218" s="808"/>
      <c r="D218" s="808"/>
      <c r="E218" s="808"/>
      <c r="F218" s="808"/>
      <c r="G218" s="808"/>
      <c r="H218" s="808"/>
      <c r="I218" s="808"/>
      <c r="J218" s="808"/>
      <c r="K218" s="808"/>
      <c r="L218" s="1049"/>
      <c r="M218" s="808"/>
      <c r="N218" s="808"/>
      <c r="O218" s="808"/>
      <c r="P218" s="1050"/>
      <c r="Q218" s="1049"/>
      <c r="R218" s="808"/>
      <c r="S218" s="808"/>
      <c r="T218" s="808"/>
      <c r="U218" s="1050"/>
      <c r="V218" s="808"/>
      <c r="W218" s="808"/>
      <c r="X218" s="808"/>
      <c r="Y218" s="808"/>
      <c r="Z218" s="808"/>
      <c r="AA218" s="808"/>
      <c r="AB218" s="808"/>
      <c r="AC218" s="820"/>
      <c r="AD218" s="1051"/>
    </row>
    <row r="219" spans="1:42" s="863" customFormat="1">
      <c r="A219" s="1052" t="s">
        <v>1574</v>
      </c>
      <c r="B219" s="805">
        <v>0.8</v>
      </c>
      <c r="C219" s="806" t="s">
        <v>1499</v>
      </c>
      <c r="D219" s="807">
        <v>0</v>
      </c>
      <c r="E219" s="805">
        <v>0</v>
      </c>
      <c r="F219" s="1038">
        <v>0</v>
      </c>
      <c r="G219" s="1038">
        <v>0</v>
      </c>
      <c r="H219" s="1038">
        <v>0</v>
      </c>
      <c r="I219" s="1038">
        <v>0</v>
      </c>
      <c r="J219" s="1038">
        <v>0</v>
      </c>
      <c r="K219" s="1039">
        <v>0</v>
      </c>
      <c r="L219" s="1040">
        <v>0</v>
      </c>
      <c r="M219" s="1041">
        <v>0</v>
      </c>
      <c r="N219" s="1041">
        <v>0</v>
      </c>
      <c r="O219" s="1041">
        <v>0</v>
      </c>
      <c r="P219" s="1042">
        <v>0</v>
      </c>
      <c r="Q219" s="1053">
        <v>0</v>
      </c>
      <c r="R219" s="1044">
        <v>0</v>
      </c>
      <c r="S219" s="1044">
        <v>0</v>
      </c>
      <c r="T219" s="1044">
        <v>0</v>
      </c>
      <c r="U219" s="1045">
        <v>0</v>
      </c>
      <c r="V219" s="1046">
        <v>0</v>
      </c>
      <c r="W219" s="1047">
        <v>0</v>
      </c>
      <c r="X219" s="1047">
        <v>0</v>
      </c>
      <c r="Y219" s="1047">
        <v>0</v>
      </c>
      <c r="Z219" s="1047">
        <v>0</v>
      </c>
      <c r="AA219" s="1047">
        <v>0</v>
      </c>
      <c r="AB219" s="1047">
        <v>0</v>
      </c>
      <c r="AC219" s="1046">
        <v>0</v>
      </c>
      <c r="AD219" s="1048">
        <v>0</v>
      </c>
      <c r="AE219" s="5"/>
      <c r="AF219" s="5"/>
      <c r="AG219" s="5"/>
      <c r="AH219" s="5"/>
      <c r="AI219" s="5"/>
      <c r="AJ219" s="5"/>
      <c r="AK219" s="5"/>
      <c r="AL219" s="5"/>
      <c r="AM219" s="5"/>
      <c r="AN219" s="5"/>
      <c r="AO219" s="5"/>
      <c r="AP219" s="5"/>
    </row>
    <row r="220" spans="1:42">
      <c r="A220" s="1061"/>
      <c r="B220" s="813"/>
      <c r="C220" s="813"/>
      <c r="D220" s="808"/>
      <c r="E220" s="813"/>
      <c r="F220" s="813"/>
      <c r="G220" s="813"/>
      <c r="H220" s="813"/>
      <c r="I220" s="813"/>
      <c r="J220" s="813"/>
      <c r="K220" s="813"/>
      <c r="L220" s="1062"/>
      <c r="M220" s="813"/>
      <c r="N220" s="813"/>
      <c r="O220" s="813"/>
      <c r="P220" s="1063"/>
      <c r="Q220" s="1062"/>
      <c r="R220" s="813"/>
      <c r="S220" s="813"/>
      <c r="T220" s="813"/>
      <c r="U220" s="1063"/>
      <c r="V220" s="808"/>
      <c r="W220" s="808"/>
      <c r="X220" s="808"/>
      <c r="Y220" s="808"/>
      <c r="Z220" s="808"/>
      <c r="AA220" s="808"/>
      <c r="AB220" s="808"/>
      <c r="AC220" s="820"/>
      <c r="AD220" s="1051"/>
    </row>
    <row r="221" spans="1:42">
      <c r="A221" s="1052" t="s">
        <v>1575</v>
      </c>
      <c r="B221" s="821">
        <v>1</v>
      </c>
      <c r="C221" s="804" t="s">
        <v>1514</v>
      </c>
      <c r="D221" s="807">
        <v>346.79</v>
      </c>
      <c r="E221" s="821">
        <v>284.71458999999999</v>
      </c>
      <c r="F221" s="1038">
        <v>2613.8843093589744</v>
      </c>
      <c r="G221" s="1038">
        <v>1687.3478353022101</v>
      </c>
      <c r="H221" s="1038">
        <v>911.84847408556448</v>
      </c>
      <c r="I221" s="1038">
        <v>14.687999971200018</v>
      </c>
      <c r="J221" s="1038">
        <v>0</v>
      </c>
      <c r="K221" s="1039">
        <v>0</v>
      </c>
      <c r="L221" s="1040">
        <v>1096.6462588033301</v>
      </c>
      <c r="M221" s="1041">
        <v>800.44709753692598</v>
      </c>
      <c r="N221" s="1041">
        <v>15.178932617018916</v>
      </c>
      <c r="O221" s="1041">
        <v>0</v>
      </c>
      <c r="P221" s="1042">
        <v>0</v>
      </c>
      <c r="Q221" s="1053">
        <v>0</v>
      </c>
      <c r="R221" s="1044">
        <v>0</v>
      </c>
      <c r="S221" s="1044">
        <v>0</v>
      </c>
      <c r="T221" s="1044">
        <v>0</v>
      </c>
      <c r="U221" s="1045">
        <v>0</v>
      </c>
      <c r="V221" s="1046">
        <v>106.60310000000001</v>
      </c>
      <c r="W221" s="1047">
        <v>282.459</v>
      </c>
      <c r="X221" s="1047">
        <v>1364.4452549999999</v>
      </c>
      <c r="Y221" s="1047">
        <v>468.12124287978691</v>
      </c>
      <c r="Z221" s="1047">
        <v>0</v>
      </c>
      <c r="AA221" s="1047">
        <v>0</v>
      </c>
      <c r="AB221" s="1047">
        <v>0</v>
      </c>
      <c r="AC221" s="1046">
        <v>498.81334988182556</v>
      </c>
      <c r="AD221" s="1048">
        <v>7</v>
      </c>
    </row>
    <row r="222" spans="1:42">
      <c r="A222" s="1057"/>
      <c r="B222" s="822"/>
      <c r="C222" s="823"/>
      <c r="D222" s="824"/>
      <c r="E222" s="822"/>
      <c r="F222" s="822"/>
      <c r="G222" s="822"/>
      <c r="H222" s="822"/>
      <c r="I222" s="822"/>
      <c r="J222" s="822"/>
      <c r="K222" s="822"/>
      <c r="L222" s="1064"/>
      <c r="M222" s="822"/>
      <c r="N222" s="822"/>
      <c r="O222" s="822"/>
      <c r="P222" s="1065"/>
      <c r="Q222" s="1064"/>
      <c r="R222" s="822"/>
      <c r="S222" s="822"/>
      <c r="T222" s="822"/>
      <c r="U222" s="1065"/>
      <c r="V222" s="825"/>
      <c r="W222" s="825"/>
      <c r="X222" s="825"/>
      <c r="Y222" s="825"/>
      <c r="Z222" s="825"/>
      <c r="AA222" s="825"/>
      <c r="AB222" s="825"/>
      <c r="AC222" s="825"/>
      <c r="AD222" s="1051"/>
    </row>
    <row r="223" spans="1:42">
      <c r="A223" s="1060" t="s">
        <v>1576</v>
      </c>
      <c r="B223" s="826">
        <v>1</v>
      </c>
      <c r="C223" s="819" t="s">
        <v>1539</v>
      </c>
      <c r="D223" s="807">
        <v>0</v>
      </c>
      <c r="E223" s="826">
        <v>0</v>
      </c>
      <c r="F223" s="1038">
        <v>0</v>
      </c>
      <c r="G223" s="1038">
        <v>0</v>
      </c>
      <c r="H223" s="1038">
        <v>0</v>
      </c>
      <c r="I223" s="1038">
        <v>0</v>
      </c>
      <c r="J223" s="1038">
        <v>0</v>
      </c>
      <c r="K223" s="1039">
        <v>0</v>
      </c>
      <c r="L223" s="1040">
        <v>0</v>
      </c>
      <c r="M223" s="1041">
        <v>0</v>
      </c>
      <c r="N223" s="1041">
        <v>0</v>
      </c>
      <c r="O223" s="1041">
        <v>0</v>
      </c>
      <c r="P223" s="1042">
        <v>0</v>
      </c>
      <c r="Q223" s="1053">
        <v>0</v>
      </c>
      <c r="R223" s="1044">
        <v>0</v>
      </c>
      <c r="S223" s="1044">
        <v>0</v>
      </c>
      <c r="T223" s="1044">
        <v>0</v>
      </c>
      <c r="U223" s="1045">
        <v>0</v>
      </c>
      <c r="V223" s="1046">
        <v>0</v>
      </c>
      <c r="W223" s="1047">
        <v>0</v>
      </c>
      <c r="X223" s="1047">
        <v>0</v>
      </c>
      <c r="Y223" s="1047">
        <v>0</v>
      </c>
      <c r="Z223" s="1047">
        <v>0</v>
      </c>
      <c r="AA223" s="1047">
        <v>0</v>
      </c>
      <c r="AB223" s="1047">
        <v>0</v>
      </c>
      <c r="AC223" s="1046">
        <v>0</v>
      </c>
      <c r="AD223" s="1048">
        <v>0</v>
      </c>
    </row>
    <row r="224" spans="1:42">
      <c r="A224" s="1057"/>
      <c r="B224" s="822"/>
      <c r="C224" s="823"/>
      <c r="D224" s="824"/>
      <c r="E224" s="822"/>
      <c r="F224" s="822"/>
      <c r="G224" s="822"/>
      <c r="H224" s="822"/>
      <c r="I224" s="822"/>
      <c r="J224" s="822"/>
      <c r="K224" s="822"/>
      <c r="L224" s="1064"/>
      <c r="M224" s="822"/>
      <c r="N224" s="822"/>
      <c r="O224" s="822"/>
      <c r="P224" s="1065"/>
      <c r="Q224" s="1064"/>
      <c r="R224" s="822"/>
      <c r="S224" s="822"/>
      <c r="T224" s="822"/>
      <c r="U224" s="1065"/>
      <c r="V224" s="825"/>
      <c r="W224" s="825"/>
      <c r="X224" s="825"/>
      <c r="Y224" s="825"/>
      <c r="Z224" s="825"/>
      <c r="AA224" s="825"/>
      <c r="AB224" s="825"/>
      <c r="AC224" s="808"/>
      <c r="AD224" s="1051"/>
    </row>
    <row r="225" spans="1:40">
      <c r="A225" s="1052" t="s">
        <v>1577</v>
      </c>
      <c r="B225" s="805">
        <v>1</v>
      </c>
      <c r="C225" s="806" t="s">
        <v>1499</v>
      </c>
      <c r="D225" s="807">
        <v>0</v>
      </c>
      <c r="E225" s="805">
        <v>0</v>
      </c>
      <c r="F225" s="1038">
        <v>0</v>
      </c>
      <c r="G225" s="1038">
        <v>0</v>
      </c>
      <c r="H225" s="1038">
        <v>0</v>
      </c>
      <c r="I225" s="1038">
        <v>0</v>
      </c>
      <c r="J225" s="1038">
        <v>0</v>
      </c>
      <c r="K225" s="1039">
        <v>0</v>
      </c>
      <c r="L225" s="1040">
        <v>0</v>
      </c>
      <c r="M225" s="1041">
        <v>0</v>
      </c>
      <c r="N225" s="1041">
        <v>0</v>
      </c>
      <c r="O225" s="1041">
        <v>0</v>
      </c>
      <c r="P225" s="1042">
        <v>0</v>
      </c>
      <c r="Q225" s="1053">
        <v>0</v>
      </c>
      <c r="R225" s="1044">
        <v>0</v>
      </c>
      <c r="S225" s="1044">
        <v>0</v>
      </c>
      <c r="T225" s="1044">
        <v>0</v>
      </c>
      <c r="U225" s="1045">
        <v>0</v>
      </c>
      <c r="V225" s="1046">
        <v>0</v>
      </c>
      <c r="W225" s="1047">
        <v>0</v>
      </c>
      <c r="X225" s="1047">
        <v>0</v>
      </c>
      <c r="Y225" s="1047">
        <v>0</v>
      </c>
      <c r="Z225" s="1047">
        <v>0</v>
      </c>
      <c r="AA225" s="1047">
        <v>0</v>
      </c>
      <c r="AB225" s="1047">
        <v>0</v>
      </c>
      <c r="AC225" s="1046">
        <v>0</v>
      </c>
      <c r="AD225" s="1048">
        <v>0</v>
      </c>
    </row>
    <row r="226" spans="1:40">
      <c r="A226" s="1054"/>
      <c r="B226" s="827"/>
      <c r="C226" s="828"/>
      <c r="D226" s="829"/>
      <c r="E226" s="827"/>
      <c r="F226" s="827"/>
      <c r="G226" s="827"/>
      <c r="H226" s="827"/>
      <c r="I226" s="827"/>
      <c r="J226" s="827"/>
      <c r="K226" s="827"/>
      <c r="L226" s="1066"/>
      <c r="M226" s="827"/>
      <c r="N226" s="827"/>
      <c r="O226" s="827"/>
      <c r="P226" s="1067"/>
      <c r="Q226" s="1066"/>
      <c r="R226" s="827"/>
      <c r="S226" s="827"/>
      <c r="T226" s="827"/>
      <c r="U226" s="1067"/>
      <c r="V226" s="830"/>
      <c r="W226" s="830"/>
      <c r="X226" s="830"/>
      <c r="Y226" s="830"/>
      <c r="Z226" s="830"/>
      <c r="AA226" s="830"/>
      <c r="AB226" s="830"/>
      <c r="AC226" s="141"/>
      <c r="AD226" s="1051"/>
    </row>
    <row r="227" spans="1:40">
      <c r="A227" s="1052" t="s">
        <v>1578</v>
      </c>
      <c r="B227" s="805">
        <v>1.2</v>
      </c>
      <c r="C227" s="806" t="s">
        <v>1514</v>
      </c>
      <c r="D227" s="807">
        <v>1309.05</v>
      </c>
      <c r="E227" s="805">
        <v>1778.9989499999999</v>
      </c>
      <c r="F227" s="1038">
        <v>9709.7837692550638</v>
      </c>
      <c r="G227" s="1038">
        <v>5803.9532515911606</v>
      </c>
      <c r="H227" s="1038">
        <v>3800.392437663902</v>
      </c>
      <c r="I227" s="1038">
        <v>105.43807999999999</v>
      </c>
      <c r="J227" s="1038">
        <v>0</v>
      </c>
      <c r="K227" s="1039">
        <v>0</v>
      </c>
      <c r="L227" s="1040">
        <v>2493.0448140164976</v>
      </c>
      <c r="M227" s="1041">
        <v>1882.2106237277776</v>
      </c>
      <c r="N227" s="1041">
        <v>0</v>
      </c>
      <c r="O227" s="1041">
        <v>0</v>
      </c>
      <c r="P227" s="1042">
        <v>0</v>
      </c>
      <c r="Q227" s="1053">
        <v>1562.04</v>
      </c>
      <c r="R227" s="1044">
        <v>1360.1643999999999</v>
      </c>
      <c r="S227" s="1044">
        <v>95.852799999999974</v>
      </c>
      <c r="T227" s="1044">
        <v>0</v>
      </c>
      <c r="U227" s="1045">
        <v>0</v>
      </c>
      <c r="V227" s="1046">
        <v>437.81929999999988</v>
      </c>
      <c r="W227" s="1047">
        <v>1200.4219999999998</v>
      </c>
      <c r="X227" s="1047">
        <v>4564.406579999998</v>
      </c>
      <c r="Y227" s="1047">
        <v>1408.3320658615758</v>
      </c>
      <c r="Z227" s="1047">
        <v>10.800460000000001</v>
      </c>
      <c r="AA227" s="1047">
        <v>0</v>
      </c>
      <c r="AB227" s="1047">
        <v>0</v>
      </c>
      <c r="AC227" s="1046">
        <v>2569.7402658734031</v>
      </c>
      <c r="AD227" s="1048">
        <v>27</v>
      </c>
    </row>
    <row r="228" spans="1:40">
      <c r="A228" s="1057"/>
      <c r="B228" s="822"/>
      <c r="C228" s="823"/>
      <c r="D228" s="824"/>
      <c r="E228" s="822"/>
      <c r="F228" s="822"/>
      <c r="G228" s="822"/>
      <c r="H228" s="822"/>
      <c r="I228" s="822"/>
      <c r="J228" s="822"/>
      <c r="K228" s="822"/>
      <c r="L228" s="1064"/>
      <c r="M228" s="822"/>
      <c r="N228" s="827"/>
      <c r="O228" s="822"/>
      <c r="P228" s="1065"/>
      <c r="Q228" s="1064"/>
      <c r="R228" s="822"/>
      <c r="S228" s="822"/>
      <c r="T228" s="822"/>
      <c r="U228" s="1065"/>
      <c r="V228" s="825"/>
      <c r="W228" s="825"/>
      <c r="X228" s="825"/>
      <c r="Y228" s="825"/>
      <c r="Z228" s="825"/>
      <c r="AA228" s="825"/>
      <c r="AB228" s="825"/>
      <c r="AC228" s="825"/>
      <c r="AD228" s="1051"/>
    </row>
    <row r="229" spans="1:40">
      <c r="A229" s="1060" t="s">
        <v>1579</v>
      </c>
      <c r="B229" s="826">
        <v>1.2</v>
      </c>
      <c r="C229" s="819" t="s">
        <v>1539</v>
      </c>
      <c r="D229" s="807">
        <v>0</v>
      </c>
      <c r="E229" s="826">
        <v>0</v>
      </c>
      <c r="F229" s="1038">
        <v>0</v>
      </c>
      <c r="G229" s="1038">
        <v>0</v>
      </c>
      <c r="H229" s="1038">
        <v>0</v>
      </c>
      <c r="I229" s="1038">
        <v>0</v>
      </c>
      <c r="J229" s="1038">
        <v>0</v>
      </c>
      <c r="K229" s="1039">
        <v>0</v>
      </c>
      <c r="L229" s="1040">
        <v>0</v>
      </c>
      <c r="M229" s="1041">
        <v>0</v>
      </c>
      <c r="N229" s="1041">
        <v>0</v>
      </c>
      <c r="O229" s="1041">
        <v>0</v>
      </c>
      <c r="P229" s="1042">
        <v>0</v>
      </c>
      <c r="Q229" s="1053">
        <v>0</v>
      </c>
      <c r="R229" s="1044">
        <v>0</v>
      </c>
      <c r="S229" s="1044">
        <v>0</v>
      </c>
      <c r="T229" s="1044">
        <v>0</v>
      </c>
      <c r="U229" s="1045">
        <v>0</v>
      </c>
      <c r="V229" s="1046">
        <v>0</v>
      </c>
      <c r="W229" s="1047">
        <v>0</v>
      </c>
      <c r="X229" s="1047">
        <v>0</v>
      </c>
      <c r="Y229" s="1047">
        <v>0</v>
      </c>
      <c r="Z229" s="1047">
        <v>0</v>
      </c>
      <c r="AA229" s="1047">
        <v>0</v>
      </c>
      <c r="AB229" s="1047">
        <v>0</v>
      </c>
      <c r="AC229" s="1046">
        <v>0</v>
      </c>
      <c r="AD229" s="1048">
        <v>0</v>
      </c>
    </row>
    <row r="230" spans="1:40">
      <c r="A230" s="1057"/>
      <c r="B230" s="822"/>
      <c r="C230" s="823"/>
      <c r="D230" s="824"/>
      <c r="E230" s="822"/>
      <c r="F230" s="822"/>
      <c r="G230" s="822"/>
      <c r="H230" s="822"/>
      <c r="I230" s="822"/>
      <c r="J230" s="822"/>
      <c r="K230" s="822"/>
      <c r="L230" s="1064"/>
      <c r="M230" s="822"/>
      <c r="N230" s="822"/>
      <c r="O230" s="822"/>
      <c r="P230" s="1065"/>
      <c r="Q230" s="1064"/>
      <c r="R230" s="822"/>
      <c r="S230" s="822"/>
      <c r="T230" s="822"/>
      <c r="U230" s="1065"/>
      <c r="V230" s="825"/>
      <c r="W230" s="825"/>
      <c r="X230" s="825"/>
      <c r="Y230" s="825"/>
      <c r="Z230" s="825"/>
      <c r="AA230" s="825"/>
      <c r="AB230" s="825"/>
      <c r="AC230" s="825"/>
      <c r="AD230" s="1051"/>
    </row>
    <row r="231" spans="1:40">
      <c r="A231" s="1060" t="s">
        <v>1580</v>
      </c>
      <c r="B231" s="826">
        <v>1.2</v>
      </c>
      <c r="C231" s="819" t="s">
        <v>1499</v>
      </c>
      <c r="D231" s="807">
        <v>0</v>
      </c>
      <c r="E231" s="826">
        <v>0</v>
      </c>
      <c r="F231" s="1038">
        <v>0</v>
      </c>
      <c r="G231" s="1038">
        <v>0</v>
      </c>
      <c r="H231" s="1038">
        <v>0</v>
      </c>
      <c r="I231" s="1038">
        <v>0</v>
      </c>
      <c r="J231" s="1038">
        <v>0</v>
      </c>
      <c r="K231" s="1039">
        <v>0</v>
      </c>
      <c r="L231" s="1040">
        <v>0</v>
      </c>
      <c r="M231" s="1041">
        <v>0</v>
      </c>
      <c r="N231" s="1041">
        <v>0</v>
      </c>
      <c r="O231" s="1041">
        <v>0</v>
      </c>
      <c r="P231" s="1042">
        <v>0</v>
      </c>
      <c r="Q231" s="1053">
        <v>0</v>
      </c>
      <c r="R231" s="1044">
        <v>0</v>
      </c>
      <c r="S231" s="1044">
        <v>0</v>
      </c>
      <c r="T231" s="1044">
        <v>0</v>
      </c>
      <c r="U231" s="1045">
        <v>0</v>
      </c>
      <c r="V231" s="1046">
        <v>0</v>
      </c>
      <c r="W231" s="1047">
        <v>0</v>
      </c>
      <c r="X231" s="1047">
        <v>0</v>
      </c>
      <c r="Y231" s="1047">
        <v>0</v>
      </c>
      <c r="Z231" s="1047">
        <v>0</v>
      </c>
      <c r="AA231" s="1047">
        <v>0</v>
      </c>
      <c r="AB231" s="1047">
        <v>0</v>
      </c>
      <c r="AC231" s="1046">
        <v>0</v>
      </c>
      <c r="AD231" s="1048">
        <v>0</v>
      </c>
    </row>
    <row r="232" spans="1:40">
      <c r="A232" s="1058"/>
      <c r="B232" s="809"/>
      <c r="C232" s="810"/>
      <c r="D232" s="811"/>
      <c r="E232" s="809"/>
      <c r="F232" s="809"/>
      <c r="G232" s="809"/>
      <c r="H232" s="809"/>
      <c r="I232" s="809"/>
      <c r="J232" s="809"/>
      <c r="K232" s="809"/>
      <c r="L232" s="1055"/>
      <c r="M232" s="809"/>
      <c r="N232" s="809"/>
      <c r="O232" s="809"/>
      <c r="P232" s="1056"/>
      <c r="Q232" s="1055"/>
      <c r="R232" s="809"/>
      <c r="S232" s="809"/>
      <c r="T232" s="809"/>
      <c r="U232" s="1056"/>
      <c r="V232" s="812"/>
      <c r="W232" s="812"/>
      <c r="X232" s="812"/>
      <c r="Y232" s="812"/>
      <c r="Z232" s="812"/>
      <c r="AA232" s="812"/>
      <c r="AB232" s="812"/>
      <c r="AC232" s="812"/>
      <c r="AD232" s="1051"/>
    </row>
    <row r="233" spans="1:40">
      <c r="A233" s="1052" t="s">
        <v>1581</v>
      </c>
      <c r="B233" s="805">
        <v>1.5</v>
      </c>
      <c r="C233" s="806" t="s">
        <v>1514</v>
      </c>
      <c r="D233" s="807">
        <v>324.07</v>
      </c>
      <c r="E233" s="805">
        <v>607.95531999999992</v>
      </c>
      <c r="F233" s="1038">
        <v>3551.5510184570112</v>
      </c>
      <c r="G233" s="1038">
        <v>2002.6619261211004</v>
      </c>
      <c r="H233" s="1038">
        <v>1449.8498879366416</v>
      </c>
      <c r="I233" s="1038">
        <v>99.039204399269465</v>
      </c>
      <c r="J233" s="1038">
        <v>0</v>
      </c>
      <c r="K233" s="1039">
        <v>0</v>
      </c>
      <c r="L233" s="1040">
        <v>1024.799311082774</v>
      </c>
      <c r="M233" s="1041">
        <v>969.67027109179571</v>
      </c>
      <c r="N233" s="1041">
        <v>75.434024643869691</v>
      </c>
      <c r="O233" s="1041">
        <v>0</v>
      </c>
      <c r="P233" s="1042">
        <v>0</v>
      </c>
      <c r="Q233" s="1053">
        <v>0</v>
      </c>
      <c r="R233" s="1044">
        <v>0</v>
      </c>
      <c r="S233" s="1044">
        <v>0</v>
      </c>
      <c r="T233" s="1044">
        <v>0</v>
      </c>
      <c r="U233" s="1045">
        <v>0</v>
      </c>
      <c r="V233" s="1046">
        <v>172.82620000000003</v>
      </c>
      <c r="W233" s="1047">
        <v>472.35899999999992</v>
      </c>
      <c r="X233" s="1047">
        <v>1451.0558319999998</v>
      </c>
      <c r="Y233" s="1047">
        <v>630.60015814745122</v>
      </c>
      <c r="Z233" s="1047">
        <v>0</v>
      </c>
      <c r="AA233" s="1047">
        <v>0</v>
      </c>
      <c r="AB233" s="1047">
        <v>0</v>
      </c>
      <c r="AC233" s="1046">
        <v>997.48390431156395</v>
      </c>
      <c r="AD233" s="1048">
        <v>7</v>
      </c>
    </row>
    <row r="234" spans="1:40">
      <c r="A234" s="1057"/>
      <c r="B234" s="822"/>
      <c r="C234" s="823"/>
      <c r="D234" s="824"/>
      <c r="E234" s="822"/>
      <c r="F234" s="822"/>
      <c r="G234" s="822"/>
      <c r="H234" s="822"/>
      <c r="I234" s="822"/>
      <c r="J234" s="822"/>
      <c r="K234" s="822"/>
      <c r="L234" s="1064"/>
      <c r="M234" s="822"/>
      <c r="N234" s="822"/>
      <c r="O234" s="822"/>
      <c r="P234" s="1065"/>
      <c r="Q234" s="1064"/>
      <c r="R234" s="822"/>
      <c r="S234" s="809"/>
      <c r="T234" s="822"/>
      <c r="U234" s="1065"/>
      <c r="V234" s="825"/>
      <c r="W234" s="825"/>
      <c r="X234" s="825"/>
      <c r="Y234" s="825"/>
      <c r="Z234" s="825"/>
      <c r="AA234" s="825"/>
      <c r="AB234" s="825"/>
      <c r="AC234" s="825"/>
      <c r="AD234" s="1051"/>
    </row>
    <row r="235" spans="1:40">
      <c r="A235" s="1060" t="s">
        <v>1582</v>
      </c>
      <c r="B235" s="826">
        <v>1.5</v>
      </c>
      <c r="C235" s="819" t="s">
        <v>1539</v>
      </c>
      <c r="D235" s="807">
        <v>0</v>
      </c>
      <c r="E235" s="826">
        <v>0</v>
      </c>
      <c r="F235" s="1038">
        <v>0</v>
      </c>
      <c r="G235" s="1038">
        <v>0</v>
      </c>
      <c r="H235" s="1038">
        <v>0</v>
      </c>
      <c r="I235" s="1038">
        <v>0</v>
      </c>
      <c r="J235" s="1038">
        <v>0</v>
      </c>
      <c r="K235" s="1039">
        <v>0</v>
      </c>
      <c r="L235" s="1040">
        <v>0</v>
      </c>
      <c r="M235" s="1041">
        <v>0</v>
      </c>
      <c r="N235" s="1041">
        <v>0</v>
      </c>
      <c r="O235" s="1041">
        <v>0</v>
      </c>
      <c r="P235" s="1042">
        <v>0</v>
      </c>
      <c r="Q235" s="1053">
        <v>0</v>
      </c>
      <c r="R235" s="1044">
        <v>0</v>
      </c>
      <c r="S235" s="1044">
        <v>0</v>
      </c>
      <c r="T235" s="1044">
        <v>0</v>
      </c>
      <c r="U235" s="1045">
        <v>0</v>
      </c>
      <c r="V235" s="1046">
        <v>0</v>
      </c>
      <c r="W235" s="1047">
        <v>0</v>
      </c>
      <c r="X235" s="1047">
        <v>0</v>
      </c>
      <c r="Y235" s="1047">
        <v>0</v>
      </c>
      <c r="Z235" s="1047">
        <v>0</v>
      </c>
      <c r="AA235" s="1047">
        <v>0</v>
      </c>
      <c r="AB235" s="1047">
        <v>0</v>
      </c>
      <c r="AC235" s="1046">
        <v>0</v>
      </c>
      <c r="AD235" s="1048">
        <v>0</v>
      </c>
    </row>
    <row r="236" spans="1:40">
      <c r="A236" s="1057"/>
      <c r="B236" s="822"/>
      <c r="C236" s="823"/>
      <c r="D236" s="824"/>
      <c r="E236" s="822"/>
      <c r="F236" s="822"/>
      <c r="G236" s="822"/>
      <c r="H236" s="822"/>
      <c r="I236" s="822"/>
      <c r="J236" s="822"/>
      <c r="K236" s="822"/>
      <c r="L236" s="1064"/>
      <c r="M236" s="822"/>
      <c r="N236" s="822"/>
      <c r="O236" s="822"/>
      <c r="P236" s="1065"/>
      <c r="Q236" s="1064"/>
      <c r="R236" s="822"/>
      <c r="S236" s="822"/>
      <c r="T236" s="822"/>
      <c r="U236" s="1065"/>
      <c r="V236" s="825"/>
      <c r="W236" s="825"/>
      <c r="X236" s="825"/>
      <c r="Y236" s="825"/>
      <c r="Z236" s="825"/>
      <c r="AA236" s="825"/>
      <c r="AB236" s="825"/>
      <c r="AC236" s="825"/>
      <c r="AD236" s="1051"/>
      <c r="AG236" s="141"/>
      <c r="AH236" s="141"/>
      <c r="AI236" s="141"/>
      <c r="AJ236" s="141"/>
      <c r="AK236" s="141"/>
      <c r="AL236" s="141"/>
      <c r="AM236" s="141"/>
      <c r="AN236" s="141"/>
    </row>
    <row r="237" spans="1:40">
      <c r="A237" s="1052" t="s">
        <v>1583</v>
      </c>
      <c r="B237" s="805">
        <v>1.5</v>
      </c>
      <c r="C237" s="806" t="s">
        <v>1499</v>
      </c>
      <c r="D237" s="807">
        <v>0</v>
      </c>
      <c r="E237" s="805">
        <v>0</v>
      </c>
      <c r="F237" s="1038">
        <v>0</v>
      </c>
      <c r="G237" s="1038">
        <v>0</v>
      </c>
      <c r="H237" s="1038">
        <v>0</v>
      </c>
      <c r="I237" s="1038">
        <v>0</v>
      </c>
      <c r="J237" s="1038">
        <v>0</v>
      </c>
      <c r="K237" s="1039">
        <v>0</v>
      </c>
      <c r="L237" s="1040">
        <v>0</v>
      </c>
      <c r="M237" s="1041">
        <v>0</v>
      </c>
      <c r="N237" s="1041">
        <v>0</v>
      </c>
      <c r="O237" s="1041">
        <v>0</v>
      </c>
      <c r="P237" s="1042">
        <v>0</v>
      </c>
      <c r="Q237" s="1053">
        <v>0</v>
      </c>
      <c r="R237" s="1044">
        <v>0</v>
      </c>
      <c r="S237" s="1044">
        <v>0</v>
      </c>
      <c r="T237" s="1044">
        <v>0</v>
      </c>
      <c r="U237" s="1045">
        <v>0</v>
      </c>
      <c r="V237" s="1046">
        <v>0</v>
      </c>
      <c r="W237" s="1047">
        <v>0</v>
      </c>
      <c r="X237" s="1047">
        <v>0</v>
      </c>
      <c r="Y237" s="1047">
        <v>0</v>
      </c>
      <c r="Z237" s="1047">
        <v>0</v>
      </c>
      <c r="AA237" s="1047">
        <v>0</v>
      </c>
      <c r="AB237" s="1047">
        <v>0</v>
      </c>
      <c r="AC237" s="1046">
        <v>0</v>
      </c>
      <c r="AD237" s="1048">
        <v>0</v>
      </c>
    </row>
    <row r="238" spans="1:40">
      <c r="A238" s="1057"/>
      <c r="B238" s="822"/>
      <c r="C238" s="823"/>
      <c r="D238" s="824"/>
      <c r="E238" s="822"/>
      <c r="F238" s="822"/>
      <c r="G238" s="822"/>
      <c r="H238" s="822"/>
      <c r="I238" s="822"/>
      <c r="J238" s="822"/>
      <c r="K238" s="822"/>
      <c r="L238" s="1064"/>
      <c r="M238" s="822"/>
      <c r="N238" s="822"/>
      <c r="O238" s="822"/>
      <c r="P238" s="1065"/>
      <c r="Q238" s="1064"/>
      <c r="R238" s="822"/>
      <c r="S238" s="822"/>
      <c r="T238" s="822"/>
      <c r="U238" s="1065"/>
      <c r="V238" s="825"/>
      <c r="W238" s="825"/>
      <c r="X238" s="825"/>
      <c r="Y238" s="825"/>
      <c r="Z238" s="825"/>
      <c r="AA238" s="825"/>
      <c r="AB238" s="825"/>
      <c r="AC238" s="825"/>
      <c r="AD238" s="1051"/>
      <c r="AG238" s="141"/>
      <c r="AH238" s="141"/>
      <c r="AI238" s="141"/>
      <c r="AJ238" s="141"/>
      <c r="AK238" s="141"/>
      <c r="AL238" s="141"/>
      <c r="AM238" s="141"/>
      <c r="AN238" s="141"/>
    </row>
    <row r="239" spans="1:40">
      <c r="A239" s="1052" t="s">
        <v>1584</v>
      </c>
      <c r="B239" s="805">
        <v>1.65</v>
      </c>
      <c r="C239" s="806" t="s">
        <v>1473</v>
      </c>
      <c r="D239" s="807">
        <v>55.74</v>
      </c>
      <c r="E239" s="805">
        <v>168.50620050000001</v>
      </c>
      <c r="F239" s="1038">
        <v>1145.5034115347548</v>
      </c>
      <c r="G239" s="1038">
        <v>462.64197881880011</v>
      </c>
      <c r="H239" s="1038">
        <v>379.03198717980001</v>
      </c>
      <c r="I239" s="1038">
        <v>295.42199554079997</v>
      </c>
      <c r="J239" s="1038">
        <v>8.4074499953549697</v>
      </c>
      <c r="K239" s="1039">
        <v>0</v>
      </c>
      <c r="L239" s="1040">
        <v>176.26535501513197</v>
      </c>
      <c r="M239" s="1041">
        <v>176.26535501513197</v>
      </c>
      <c r="N239" s="1041">
        <v>176.265355015132</v>
      </c>
      <c r="O239" s="1041">
        <v>5.875511833837777</v>
      </c>
      <c r="P239" s="1042">
        <v>0</v>
      </c>
      <c r="Q239" s="1053">
        <v>0</v>
      </c>
      <c r="R239" s="1044">
        <v>0</v>
      </c>
      <c r="S239" s="1044">
        <v>0</v>
      </c>
      <c r="T239" s="1044">
        <v>0</v>
      </c>
      <c r="U239" s="1045">
        <v>0</v>
      </c>
      <c r="V239" s="1046">
        <v>34.185299999999998</v>
      </c>
      <c r="W239" s="1047">
        <v>0</v>
      </c>
      <c r="X239" s="1047">
        <v>140.74349470470003</v>
      </c>
      <c r="Y239" s="1047">
        <v>338.48113634370009</v>
      </c>
      <c r="Z239" s="1047">
        <v>420.14023056067487</v>
      </c>
      <c r="AA239" s="1047">
        <v>0</v>
      </c>
      <c r="AB239" s="1047">
        <v>0</v>
      </c>
      <c r="AC239" s="1046">
        <v>246.13664999999997</v>
      </c>
      <c r="AD239" s="1048"/>
    </row>
    <row r="240" spans="1:40">
      <c r="A240" s="1057"/>
      <c r="B240" s="822"/>
      <c r="C240" s="823"/>
      <c r="D240" s="824"/>
      <c r="E240" s="822"/>
      <c r="F240" s="822"/>
      <c r="G240" s="822"/>
      <c r="H240" s="822"/>
      <c r="I240" s="822"/>
      <c r="J240" s="822"/>
      <c r="K240" s="822"/>
      <c r="L240" s="1064"/>
      <c r="M240" s="822"/>
      <c r="N240" s="822"/>
      <c r="O240" s="822"/>
      <c r="P240" s="1065"/>
      <c r="Q240" s="1064"/>
      <c r="R240" s="822"/>
      <c r="S240" s="822"/>
      <c r="T240" s="822"/>
      <c r="U240" s="1065"/>
      <c r="V240" s="825"/>
      <c r="W240" s="825"/>
      <c r="X240" s="825"/>
      <c r="Y240" s="825"/>
      <c r="Z240" s="825"/>
      <c r="AA240" s="825"/>
      <c r="AB240" s="825"/>
      <c r="AC240" s="825"/>
      <c r="AD240" s="1051"/>
      <c r="AG240" s="141"/>
      <c r="AH240" s="141"/>
      <c r="AI240" s="141"/>
      <c r="AJ240" s="141"/>
      <c r="AK240" s="141"/>
      <c r="AL240" s="141"/>
      <c r="AM240" s="141"/>
      <c r="AN240" s="141"/>
    </row>
    <row r="241" spans="1:42">
      <c r="A241" s="1052" t="s">
        <v>1585</v>
      </c>
      <c r="B241" s="805">
        <v>1.8</v>
      </c>
      <c r="C241" s="806" t="s">
        <v>1473</v>
      </c>
      <c r="D241" s="807">
        <v>100.32</v>
      </c>
      <c r="E241" s="805">
        <v>330.84532799999994</v>
      </c>
      <c r="F241" s="1038">
        <v>1413.3054170029231</v>
      </c>
      <c r="G241" s="1038">
        <v>734.50293735303012</v>
      </c>
      <c r="H241" s="1038">
        <v>584.78959473452994</v>
      </c>
      <c r="I241" s="1038">
        <v>94.012884915363188</v>
      </c>
      <c r="J241" s="1038">
        <v>0</v>
      </c>
      <c r="K241" s="1039">
        <v>0</v>
      </c>
      <c r="L241" s="1040">
        <v>317.07879733516904</v>
      </c>
      <c r="M241" s="1041">
        <v>317.07879733516904</v>
      </c>
      <c r="N241" s="1041">
        <v>60.108531387228822</v>
      </c>
      <c r="O241" s="1041">
        <v>0</v>
      </c>
      <c r="P241" s="1042">
        <v>0</v>
      </c>
      <c r="Q241" s="1053">
        <v>0</v>
      </c>
      <c r="R241" s="1044">
        <v>0</v>
      </c>
      <c r="S241" s="1044">
        <v>0</v>
      </c>
      <c r="T241" s="1044">
        <v>0</v>
      </c>
      <c r="U241" s="1045">
        <v>0</v>
      </c>
      <c r="V241" s="1046">
        <v>65.533799999999999</v>
      </c>
      <c r="W241" s="1047">
        <v>0</v>
      </c>
      <c r="X241" s="1047">
        <v>257.33685032505002</v>
      </c>
      <c r="Y241" s="1047">
        <v>594.20718494354992</v>
      </c>
      <c r="Z241" s="1047">
        <v>45.347588466603064</v>
      </c>
      <c r="AA241" s="1047">
        <v>0</v>
      </c>
      <c r="AB241" s="1047">
        <v>0</v>
      </c>
      <c r="AC241" s="1046">
        <v>516.41200800000001</v>
      </c>
      <c r="AD241" s="1048"/>
    </row>
    <row r="242" spans="1:42">
      <c r="A242" s="1057"/>
      <c r="B242" s="822"/>
      <c r="C242" s="823"/>
      <c r="D242" s="824"/>
      <c r="E242" s="822"/>
      <c r="F242" s="822"/>
      <c r="G242" s="822"/>
      <c r="H242" s="822"/>
      <c r="I242" s="822"/>
      <c r="J242" s="822"/>
      <c r="K242" s="822"/>
      <c r="L242" s="1064"/>
      <c r="M242" s="822"/>
      <c r="N242" s="822"/>
      <c r="O242" s="822"/>
      <c r="P242" s="1065"/>
      <c r="Q242" s="1064"/>
      <c r="R242" s="822"/>
      <c r="S242" s="822"/>
      <c r="T242" s="822"/>
      <c r="U242" s="1065"/>
      <c r="V242" s="825"/>
      <c r="W242" s="825"/>
      <c r="X242" s="825"/>
      <c r="Y242" s="825"/>
      <c r="Z242" s="825"/>
      <c r="AA242" s="825"/>
      <c r="AB242" s="825"/>
      <c r="AC242" s="825"/>
      <c r="AD242" s="1051"/>
      <c r="AG242" s="141"/>
      <c r="AH242" s="141"/>
      <c r="AI242" s="141"/>
      <c r="AJ242" s="141"/>
      <c r="AK242" s="141"/>
      <c r="AL242" s="141"/>
      <c r="AM242" s="141"/>
      <c r="AN242" s="141"/>
    </row>
    <row r="243" spans="1:42">
      <c r="A243" s="1052" t="s">
        <v>1586</v>
      </c>
      <c r="B243" s="805">
        <v>2</v>
      </c>
      <c r="C243" s="806" t="s">
        <v>1473</v>
      </c>
      <c r="D243" s="807">
        <v>582.46999999999991</v>
      </c>
      <c r="E243" s="805">
        <v>2134.3448209999997</v>
      </c>
      <c r="F243" s="1038">
        <v>9412.5605888034661</v>
      </c>
      <c r="G243" s="1038">
        <v>4589.8018380794992</v>
      </c>
      <c r="H243" s="1038">
        <v>3716.0969254500001</v>
      </c>
      <c r="I243" s="1038">
        <v>1106.6618252739668</v>
      </c>
      <c r="J243" s="1038">
        <v>0</v>
      </c>
      <c r="K243" s="1039">
        <v>0</v>
      </c>
      <c r="L243" s="1040">
        <v>1841.9318502989581</v>
      </c>
      <c r="M243" s="1041">
        <v>1841.9318502989581</v>
      </c>
      <c r="N243" s="1041">
        <v>650.68605623768656</v>
      </c>
      <c r="O243" s="1041">
        <v>0</v>
      </c>
      <c r="P243" s="1042">
        <v>0</v>
      </c>
      <c r="Q243" s="1053">
        <v>0</v>
      </c>
      <c r="R243" s="1044">
        <v>0</v>
      </c>
      <c r="S243" s="1044">
        <v>0</v>
      </c>
      <c r="T243" s="1044">
        <v>0</v>
      </c>
      <c r="U243" s="1045">
        <v>0</v>
      </c>
      <c r="V243" s="1046">
        <v>403.82569999999998</v>
      </c>
      <c r="W243" s="1047">
        <v>0</v>
      </c>
      <c r="X243" s="1047">
        <v>1496.94784466535</v>
      </c>
      <c r="Y243" s="1047">
        <v>3289.5574292948509</v>
      </c>
      <c r="Z243" s="1047">
        <v>1087.1229209532262</v>
      </c>
      <c r="AA243" s="1047">
        <v>0</v>
      </c>
      <c r="AB243" s="1047">
        <v>0</v>
      </c>
      <c r="AC243" s="1046">
        <v>3538.9122279999997</v>
      </c>
      <c r="AD243" s="1048"/>
    </row>
    <row r="244" spans="1:42">
      <c r="A244" s="1057"/>
      <c r="B244" s="822"/>
      <c r="C244" s="823"/>
      <c r="D244" s="824"/>
      <c r="E244" s="822"/>
      <c r="F244" s="822"/>
      <c r="G244" s="822"/>
      <c r="H244" s="822"/>
      <c r="I244" s="822"/>
      <c r="J244" s="822"/>
      <c r="K244" s="822"/>
      <c r="L244" s="1064"/>
      <c r="M244" s="822"/>
      <c r="N244" s="822"/>
      <c r="O244" s="822"/>
      <c r="P244" s="1065"/>
      <c r="Q244" s="1064"/>
      <c r="R244" s="822"/>
      <c r="S244" s="822"/>
      <c r="T244" s="822"/>
      <c r="U244" s="1065"/>
      <c r="V244" s="825"/>
      <c r="W244" s="825"/>
      <c r="X244" s="825"/>
      <c r="Y244" s="825"/>
      <c r="Z244" s="825"/>
      <c r="AA244" s="825"/>
      <c r="AB244" s="825"/>
      <c r="AC244" s="825"/>
      <c r="AD244" s="1051"/>
      <c r="AG244" s="141"/>
      <c r="AH244" s="141"/>
      <c r="AI244" s="141"/>
      <c r="AJ244" s="141"/>
      <c r="AK244" s="141"/>
      <c r="AL244" s="141"/>
      <c r="AM244" s="141"/>
      <c r="AN244" s="141"/>
    </row>
    <row r="245" spans="1:42" ht="12" customHeight="1">
      <c r="A245" s="1052" t="s">
        <v>1587</v>
      </c>
      <c r="B245" s="805">
        <v>2.2000000000000002</v>
      </c>
      <c r="C245" s="806" t="s">
        <v>1473</v>
      </c>
      <c r="D245" s="807">
        <v>226.77999999999997</v>
      </c>
      <c r="E245" s="805">
        <v>914.09727222599986</v>
      </c>
      <c r="F245" s="1038">
        <v>4039.5482241497075</v>
      </c>
      <c r="G245" s="1038">
        <v>1890.9284333683499</v>
      </c>
      <c r="H245" s="1038">
        <v>1550.7584673853498</v>
      </c>
      <c r="I245" s="1038">
        <v>597.86132339600738</v>
      </c>
      <c r="J245" s="1038">
        <v>0</v>
      </c>
      <c r="K245" s="1039">
        <v>0</v>
      </c>
      <c r="L245" s="1040">
        <v>717.14132060157203</v>
      </c>
      <c r="M245" s="1041">
        <v>717.14132060157203</v>
      </c>
      <c r="N245" s="1041">
        <v>329.00652675151332</v>
      </c>
      <c r="O245" s="1041">
        <v>0</v>
      </c>
      <c r="P245" s="1042">
        <v>0</v>
      </c>
      <c r="Q245" s="1053">
        <v>0</v>
      </c>
      <c r="R245" s="1044">
        <v>0</v>
      </c>
      <c r="S245" s="1044">
        <v>0</v>
      </c>
      <c r="T245" s="1044">
        <v>0</v>
      </c>
      <c r="U245" s="1045">
        <v>0</v>
      </c>
      <c r="V245" s="1046">
        <v>166.29769999999999</v>
      </c>
      <c r="W245" s="1047">
        <v>0</v>
      </c>
      <c r="X245" s="1047">
        <v>569.2177784559002</v>
      </c>
      <c r="Y245" s="1047">
        <v>1164.8327364388999</v>
      </c>
      <c r="Z245" s="1047">
        <v>652.96696822394722</v>
      </c>
      <c r="AA245" s="1047">
        <v>0</v>
      </c>
      <c r="AB245" s="1047">
        <v>0</v>
      </c>
      <c r="AC245" s="1046">
        <v>1652.5231080000001</v>
      </c>
      <c r="AD245" s="1048"/>
    </row>
    <row r="246" spans="1:42">
      <c r="A246" s="1057"/>
      <c r="B246" s="822"/>
      <c r="C246" s="823"/>
      <c r="D246" s="824"/>
      <c r="E246" s="822"/>
      <c r="F246" s="822"/>
      <c r="G246" s="822"/>
      <c r="H246" s="822"/>
      <c r="I246" s="822"/>
      <c r="J246" s="822"/>
      <c r="K246" s="822"/>
      <c r="L246" s="1064"/>
      <c r="M246" s="822"/>
      <c r="N246" s="822"/>
      <c r="O246" s="822"/>
      <c r="P246" s="1065"/>
      <c r="Q246" s="1064"/>
      <c r="R246" s="822"/>
      <c r="S246" s="822"/>
      <c r="T246" s="822"/>
      <c r="U246" s="1065"/>
      <c r="V246" s="825"/>
      <c r="W246" s="825"/>
      <c r="X246" s="825"/>
      <c r="Y246" s="825"/>
      <c r="Z246" s="825"/>
      <c r="AA246" s="825"/>
      <c r="AB246" s="825"/>
      <c r="AC246" s="825"/>
      <c r="AD246" s="1051"/>
      <c r="AG246" s="141"/>
      <c r="AH246" s="141"/>
      <c r="AI246" s="141"/>
      <c r="AJ246" s="141"/>
      <c r="AK246" s="141"/>
      <c r="AL246" s="141"/>
      <c r="AM246" s="141"/>
      <c r="AN246" s="141"/>
    </row>
    <row r="247" spans="1:42">
      <c r="A247" s="1052" t="s">
        <v>1588</v>
      </c>
      <c r="B247" s="805">
        <v>2.4</v>
      </c>
      <c r="C247" s="806" t="s">
        <v>1473</v>
      </c>
      <c r="D247" s="807">
        <v>1059.9600000000003</v>
      </c>
      <c r="E247" s="805">
        <v>4660.8561120000013</v>
      </c>
      <c r="F247" s="1038">
        <v>23648.532518218159</v>
      </c>
      <c r="G247" s="1038">
        <v>9521.6156520156001</v>
      </c>
      <c r="H247" s="1038">
        <v>8079.3207962450988</v>
      </c>
      <c r="I247" s="1038">
        <v>5376.5662932349051</v>
      </c>
      <c r="J247" s="1038">
        <v>602.18274494464197</v>
      </c>
      <c r="K247" s="1039">
        <v>68.847031777912434</v>
      </c>
      <c r="L247" s="1040">
        <v>3040.6248081754547</v>
      </c>
      <c r="M247" s="1041">
        <v>3040.6248081754547</v>
      </c>
      <c r="N247" s="1041">
        <v>2439.6160252971345</v>
      </c>
      <c r="O247" s="1041">
        <v>298.63875304757244</v>
      </c>
      <c r="P247" s="1042">
        <v>36.963230744543921</v>
      </c>
      <c r="Q247" s="1053">
        <v>295.28999999999996</v>
      </c>
      <c r="R247" s="1044">
        <v>295.28999999999996</v>
      </c>
      <c r="S247" s="1044">
        <v>179.74299999999999</v>
      </c>
      <c r="T247" s="1044">
        <v>0</v>
      </c>
      <c r="U247" s="1045">
        <v>0</v>
      </c>
      <c r="V247" s="1046">
        <v>818.35659999999973</v>
      </c>
      <c r="W247" s="1047">
        <v>0</v>
      </c>
      <c r="X247" s="1047">
        <v>2566.9910086546506</v>
      </c>
      <c r="Y247" s="1047">
        <v>4711.4033684251508</v>
      </c>
      <c r="Z247" s="1047">
        <v>6626.401040837537</v>
      </c>
      <c r="AA247" s="1047">
        <v>784.6095770655088</v>
      </c>
      <c r="AB247" s="1047">
        <v>66.386228517352691</v>
      </c>
      <c r="AC247" s="1046">
        <v>8892.7078959999981</v>
      </c>
      <c r="AD247" s="1048"/>
    </row>
    <row r="248" spans="1:42">
      <c r="A248" s="1057"/>
      <c r="B248" s="822"/>
      <c r="C248" s="823"/>
      <c r="D248" s="824"/>
      <c r="E248" s="822"/>
      <c r="F248" s="822"/>
      <c r="G248" s="822"/>
      <c r="H248" s="822"/>
      <c r="I248" s="822"/>
      <c r="J248" s="822"/>
      <c r="K248" s="822"/>
      <c r="L248" s="1064"/>
      <c r="M248" s="822"/>
      <c r="N248" s="822"/>
      <c r="O248" s="822"/>
      <c r="P248" s="1065"/>
      <c r="Q248" s="1064"/>
      <c r="R248" s="822"/>
      <c r="S248" s="822"/>
      <c r="T248" s="822"/>
      <c r="U248" s="1065"/>
      <c r="V248" s="825"/>
      <c r="W248" s="825"/>
      <c r="X248" s="825"/>
      <c r="Y248" s="825"/>
      <c r="Z248" s="825"/>
      <c r="AA248" s="825"/>
      <c r="AB248" s="825"/>
      <c r="AC248" s="825"/>
      <c r="AD248" s="1051"/>
      <c r="AG248" s="141"/>
      <c r="AH248" s="141"/>
      <c r="AI248" s="141"/>
      <c r="AJ248" s="141"/>
      <c r="AK248" s="141"/>
      <c r="AL248" s="141"/>
      <c r="AM248" s="141"/>
      <c r="AN248" s="141"/>
    </row>
    <row r="249" spans="1:42" ht="13.5" thickBot="1">
      <c r="A249" s="1068" t="s">
        <v>1589</v>
      </c>
      <c r="B249" s="1069">
        <v>2.6</v>
      </c>
      <c r="C249" s="1070" t="s">
        <v>1473</v>
      </c>
      <c r="D249" s="1071">
        <v>34.96</v>
      </c>
      <c r="E249" s="1069">
        <v>166.53662016800001</v>
      </c>
      <c r="F249" s="1072">
        <v>262.42559334143999</v>
      </c>
      <c r="G249" s="1072">
        <v>111.95999600399999</v>
      </c>
      <c r="H249" s="1072">
        <v>93.959997804000025</v>
      </c>
      <c r="I249" s="1072">
        <v>56.505599533440005</v>
      </c>
      <c r="J249" s="1072">
        <v>0</v>
      </c>
      <c r="K249" s="1073">
        <v>0</v>
      </c>
      <c r="L249" s="1074">
        <v>37.947331542547246</v>
      </c>
      <c r="M249" s="1075">
        <v>37.947331542547246</v>
      </c>
      <c r="N249" s="1075">
        <v>27.322078710634031</v>
      </c>
      <c r="O249" s="1075">
        <v>0</v>
      </c>
      <c r="P249" s="1076">
        <v>0</v>
      </c>
      <c r="Q249" s="1077">
        <v>0</v>
      </c>
      <c r="R249" s="1078">
        <v>0</v>
      </c>
      <c r="S249" s="1078">
        <v>0</v>
      </c>
      <c r="T249" s="1078">
        <v>0</v>
      </c>
      <c r="U249" s="1079">
        <v>0</v>
      </c>
      <c r="V249" s="1080">
        <v>9.7596000000000007</v>
      </c>
      <c r="W249" s="1081">
        <v>0</v>
      </c>
      <c r="X249" s="1081">
        <v>30.119998859999999</v>
      </c>
      <c r="Y249" s="1081">
        <v>49.540797060000003</v>
      </c>
      <c r="Z249" s="1081">
        <v>67.865597437439988</v>
      </c>
      <c r="AA249" s="1081">
        <v>0</v>
      </c>
      <c r="AB249" s="1081">
        <v>0</v>
      </c>
      <c r="AC249" s="1080">
        <v>114.89879999999999</v>
      </c>
      <c r="AD249" s="1082"/>
    </row>
    <row r="250" spans="1:42">
      <c r="A250" s="828"/>
      <c r="B250" s="827"/>
      <c r="C250" s="828"/>
      <c r="D250" s="829"/>
      <c r="E250" s="827"/>
      <c r="F250" s="832"/>
      <c r="G250" s="832"/>
      <c r="H250" s="832"/>
      <c r="I250" s="832"/>
      <c r="J250" s="832"/>
      <c r="K250" s="832"/>
      <c r="L250" s="832"/>
      <c r="M250" s="832"/>
      <c r="N250" s="832"/>
      <c r="O250" s="832"/>
      <c r="P250" s="832"/>
      <c r="Q250" s="832"/>
      <c r="R250" s="832"/>
      <c r="S250" s="832"/>
      <c r="T250" s="832"/>
      <c r="U250" s="832"/>
      <c r="Z250" s="141"/>
      <c r="AA250" s="141"/>
      <c r="AB250" s="141"/>
      <c r="AC250" s="141"/>
      <c r="AD250" s="141"/>
      <c r="AE250" s="141"/>
      <c r="AF250" s="141"/>
    </row>
    <row r="251" spans="1:42">
      <c r="A251" s="828"/>
      <c r="B251" s="827"/>
      <c r="C251" s="828"/>
      <c r="D251" s="829"/>
      <c r="E251" s="827"/>
      <c r="F251" s="832"/>
      <c r="G251" s="832"/>
      <c r="H251" s="832"/>
      <c r="I251" s="832"/>
      <c r="J251" s="832"/>
      <c r="K251" s="832"/>
      <c r="L251" s="832"/>
      <c r="M251" s="832"/>
      <c r="N251" s="832"/>
      <c r="O251" s="832"/>
      <c r="P251" s="832"/>
      <c r="Q251" s="832"/>
      <c r="R251" s="832"/>
      <c r="S251" s="832"/>
      <c r="T251" s="832"/>
      <c r="U251" s="832"/>
      <c r="Z251" s="141"/>
      <c r="AA251" s="141"/>
      <c r="AB251" s="141"/>
      <c r="AC251" s="141"/>
      <c r="AD251" s="141"/>
      <c r="AE251" s="141"/>
      <c r="AF251" s="141"/>
    </row>
    <row r="252" spans="1:42">
      <c r="A252" s="828"/>
      <c r="B252" s="827"/>
      <c r="C252" s="828"/>
      <c r="D252" s="829"/>
      <c r="E252" s="827"/>
      <c r="F252" s="832"/>
      <c r="G252" s="832"/>
      <c r="H252" s="832"/>
      <c r="I252" s="832"/>
      <c r="J252" s="832"/>
      <c r="K252" s="832"/>
      <c r="L252" s="832"/>
      <c r="M252" s="832"/>
      <c r="N252" s="832"/>
      <c r="O252" s="832"/>
      <c r="P252" s="832"/>
      <c r="Q252" s="832"/>
      <c r="R252" s="832"/>
      <c r="S252" s="832"/>
      <c r="T252" s="832"/>
      <c r="U252" s="832"/>
      <c r="Z252" s="141"/>
      <c r="AA252" s="141"/>
      <c r="AB252" s="141"/>
      <c r="AC252" s="141"/>
      <c r="AD252" s="141"/>
      <c r="AE252" s="141"/>
      <c r="AF252" s="141"/>
    </row>
    <row r="253" spans="1:42">
      <c r="A253" s="828"/>
      <c r="B253" s="827"/>
      <c r="C253" s="828"/>
      <c r="D253" s="829"/>
      <c r="E253" s="827"/>
      <c r="F253" s="832"/>
      <c r="G253" s="832"/>
      <c r="H253" s="832"/>
      <c r="I253" s="832"/>
      <c r="J253" s="832"/>
      <c r="K253" s="832"/>
      <c r="L253" s="832"/>
      <c r="M253" s="832"/>
      <c r="N253" s="832"/>
      <c r="O253" s="832"/>
      <c r="P253" s="832"/>
      <c r="Q253" s="832"/>
      <c r="R253" s="832"/>
      <c r="S253" s="832"/>
      <c r="T253" s="832"/>
      <c r="U253" s="832"/>
      <c r="Z253" s="141"/>
      <c r="AA253" s="141"/>
      <c r="AB253" s="141"/>
      <c r="AC253" s="141"/>
      <c r="AD253" s="141"/>
      <c r="AE253" s="141"/>
      <c r="AF253" s="141"/>
    </row>
    <row r="254" spans="1:42" ht="15">
      <c r="A254" s="828"/>
      <c r="B254" s="827"/>
      <c r="C254" s="828"/>
      <c r="D254" s="829"/>
      <c r="E254" s="827"/>
      <c r="F254" s="832"/>
      <c r="G254" s="832"/>
      <c r="H254" s="832"/>
      <c r="I254" s="832"/>
      <c r="J254" s="832"/>
      <c r="K254" s="832"/>
      <c r="L254" s="832"/>
      <c r="M254" s="832"/>
      <c r="N254" s="832"/>
      <c r="O254" s="832"/>
      <c r="P254" s="832"/>
      <c r="Q254" s="832"/>
      <c r="R254" s="832"/>
      <c r="S254" s="832"/>
      <c r="T254" s="832"/>
      <c r="U254" s="832"/>
      <c r="Z254" s="141"/>
      <c r="AA254" s="141"/>
      <c r="AB254" s="141"/>
      <c r="AC254" s="141"/>
      <c r="AD254" s="141"/>
      <c r="AE254" s="141"/>
      <c r="AF254" s="141"/>
      <c r="AN254" s="849"/>
      <c r="AO254" s="849"/>
      <c r="AP254" s="849"/>
    </row>
    <row r="255" spans="1:42" ht="15">
      <c r="A255" s="828"/>
      <c r="B255" s="827"/>
      <c r="C255" s="828"/>
      <c r="D255" s="829"/>
      <c r="E255" s="827"/>
      <c r="F255" s="832"/>
      <c r="G255" s="832"/>
      <c r="H255" s="832"/>
      <c r="I255" s="832"/>
      <c r="J255" s="832"/>
      <c r="K255" s="832"/>
      <c r="L255" s="832"/>
      <c r="M255" s="832"/>
      <c r="N255" s="832"/>
      <c r="O255" s="832"/>
      <c r="P255" s="832"/>
      <c r="Q255" s="832"/>
      <c r="R255" s="832"/>
      <c r="S255" s="832"/>
      <c r="T255" s="832"/>
      <c r="U255" s="832"/>
      <c r="Z255" s="141"/>
      <c r="AA255" s="141"/>
      <c r="AB255" s="141"/>
      <c r="AC255" s="141"/>
      <c r="AD255" s="141"/>
      <c r="AE255" s="141"/>
      <c r="AF255" s="141"/>
      <c r="AN255" s="864"/>
      <c r="AO255" s="864"/>
      <c r="AP255" s="831"/>
    </row>
    <row r="256" spans="1:42" ht="15">
      <c r="A256" s="828"/>
      <c r="B256" s="827"/>
      <c r="C256" s="828"/>
      <c r="D256" s="829"/>
      <c r="E256" s="827"/>
      <c r="F256" s="832"/>
      <c r="G256" s="832"/>
      <c r="H256" s="832"/>
      <c r="I256" s="832"/>
      <c r="J256" s="832"/>
      <c r="K256" s="832"/>
      <c r="L256" s="832"/>
      <c r="M256" s="832"/>
      <c r="N256" s="832"/>
      <c r="O256" s="832"/>
      <c r="P256" s="832"/>
      <c r="Q256" s="832"/>
      <c r="R256" s="832"/>
      <c r="S256" s="832"/>
      <c r="T256" s="832"/>
      <c r="U256" s="832"/>
      <c r="Z256" s="141"/>
      <c r="AA256" s="141"/>
      <c r="AB256" s="141"/>
      <c r="AC256" s="141"/>
      <c r="AD256" s="141"/>
      <c r="AE256" s="141"/>
      <c r="AF256" s="141"/>
      <c r="AN256" s="864"/>
      <c r="AO256" s="864"/>
      <c r="AP256" s="831"/>
    </row>
    <row r="257" spans="1:42" ht="15">
      <c r="A257" s="828"/>
      <c r="B257" s="827"/>
      <c r="C257" s="828"/>
      <c r="D257" s="829"/>
      <c r="E257" s="827"/>
      <c r="F257" s="832"/>
      <c r="G257" s="832"/>
      <c r="H257" s="832"/>
      <c r="I257" s="832"/>
      <c r="J257" s="832"/>
      <c r="K257" s="832"/>
      <c r="L257" s="832"/>
      <c r="M257" s="832"/>
      <c r="N257" s="832"/>
      <c r="O257" s="832"/>
      <c r="P257" s="832"/>
      <c r="Q257" s="832"/>
      <c r="R257" s="832"/>
      <c r="S257" s="832"/>
      <c r="T257" s="832"/>
      <c r="U257" s="832"/>
      <c r="Z257" s="141"/>
      <c r="AA257" s="141"/>
      <c r="AB257" s="141"/>
      <c r="AC257" s="141"/>
      <c r="AD257" s="141"/>
      <c r="AE257" s="141"/>
      <c r="AF257" s="141"/>
      <c r="AN257" s="864"/>
      <c r="AO257" s="864"/>
      <c r="AP257" s="831"/>
    </row>
    <row r="258" spans="1:42" ht="15">
      <c r="A258" s="828"/>
      <c r="B258" s="827"/>
      <c r="C258" s="828"/>
      <c r="D258" s="829"/>
      <c r="E258" s="827"/>
      <c r="F258" s="832"/>
      <c r="G258" s="832"/>
      <c r="H258" s="832"/>
      <c r="I258" s="832"/>
      <c r="J258" s="832"/>
      <c r="K258" s="832"/>
      <c r="L258" s="832"/>
      <c r="M258" s="832"/>
      <c r="N258" s="832"/>
      <c r="O258" s="832"/>
      <c r="P258" s="832"/>
      <c r="Q258" s="832"/>
      <c r="R258" s="832"/>
      <c r="S258" s="832"/>
      <c r="T258" s="832"/>
      <c r="U258" s="832"/>
      <c r="Z258" s="141"/>
      <c r="AA258" s="141"/>
      <c r="AB258" s="141"/>
      <c r="AC258" s="141"/>
      <c r="AD258" s="141"/>
      <c r="AE258" s="141"/>
      <c r="AF258" s="141"/>
      <c r="AN258" s="864"/>
      <c r="AO258" s="864"/>
      <c r="AP258" s="831"/>
    </row>
    <row r="259" spans="1:42" ht="15">
      <c r="A259" s="828"/>
      <c r="B259" s="827"/>
      <c r="C259" s="828"/>
      <c r="D259" s="829"/>
      <c r="E259" s="827"/>
      <c r="F259" s="832"/>
      <c r="G259" s="832"/>
      <c r="H259" s="832"/>
      <c r="I259" s="832"/>
      <c r="J259" s="832"/>
      <c r="K259" s="832"/>
      <c r="L259" s="832"/>
      <c r="M259" s="832"/>
      <c r="N259" s="832"/>
      <c r="O259" s="832"/>
      <c r="P259" s="832"/>
      <c r="Q259" s="832"/>
      <c r="R259" s="832"/>
      <c r="S259" s="832"/>
      <c r="T259" s="832"/>
      <c r="U259" s="832"/>
      <c r="Z259" s="141"/>
      <c r="AA259" s="141"/>
      <c r="AB259" s="141"/>
      <c r="AC259" s="141"/>
      <c r="AD259" s="141"/>
      <c r="AE259" s="141"/>
      <c r="AF259" s="141"/>
      <c r="AN259" s="864"/>
      <c r="AO259" s="864"/>
      <c r="AP259" s="831"/>
    </row>
    <row r="260" spans="1:42" ht="15.75" thickBot="1">
      <c r="A260" s="835"/>
      <c r="B260" s="836"/>
      <c r="C260" s="837"/>
      <c r="D260" s="838"/>
      <c r="E260" s="838"/>
      <c r="F260" s="1083"/>
      <c r="G260" s="838"/>
      <c r="H260" s="1084"/>
      <c r="AN260" s="864"/>
      <c r="AO260" s="864"/>
      <c r="AP260" s="831"/>
    </row>
    <row r="261" spans="1:42" ht="15">
      <c r="A261" s="1905"/>
      <c r="B261" s="1906"/>
      <c r="C261" s="1906"/>
      <c r="D261" s="1907"/>
      <c r="E261" s="838"/>
      <c r="F261" s="836"/>
      <c r="G261" s="838"/>
      <c r="H261" s="839"/>
      <c r="AN261" s="865"/>
      <c r="AO261" s="865"/>
      <c r="AP261" s="831"/>
    </row>
    <row r="262" spans="1:42" ht="15">
      <c r="A262" s="840" t="s">
        <v>1590</v>
      </c>
      <c r="B262" s="841" t="s">
        <v>704</v>
      </c>
      <c r="C262" s="1908">
        <v>277.24400000000003</v>
      </c>
      <c r="D262" s="1909"/>
      <c r="E262" s="838"/>
      <c r="F262" s="836"/>
      <c r="G262" s="838"/>
      <c r="H262" s="839"/>
      <c r="AN262" s="865"/>
      <c r="AO262" s="865"/>
      <c r="AP262" s="831"/>
    </row>
    <row r="263" spans="1:42" ht="15.75" thickBot="1">
      <c r="A263" s="842" t="s">
        <v>544</v>
      </c>
      <c r="B263" s="843" t="s">
        <v>704</v>
      </c>
      <c r="C263" s="1910">
        <v>277.24400000000003</v>
      </c>
      <c r="D263" s="1911"/>
      <c r="E263" s="838"/>
      <c r="F263" s="836"/>
      <c r="G263" s="838"/>
      <c r="H263" s="839"/>
      <c r="AN263" s="865"/>
      <c r="AO263" s="865"/>
      <c r="AP263" s="831"/>
    </row>
    <row r="264" spans="1:42">
      <c r="A264" s="835"/>
      <c r="B264" s="836"/>
      <c r="C264" s="837"/>
      <c r="D264" s="838"/>
      <c r="E264" s="838"/>
      <c r="F264" s="836"/>
      <c r="G264" s="838"/>
      <c r="H264" s="839"/>
    </row>
    <row r="265" spans="1:42" ht="22.5" customHeight="1">
      <c r="A265" s="1901"/>
      <c r="B265" s="1109"/>
      <c r="C265" s="838"/>
      <c r="D265" s="838"/>
      <c r="E265" s="838"/>
      <c r="F265" s="838"/>
      <c r="G265" s="838"/>
      <c r="H265" s="839"/>
    </row>
    <row r="266" spans="1:42">
      <c r="A266" s="1901"/>
      <c r="B266" s="1109"/>
      <c r="C266" s="838"/>
      <c r="D266" s="838"/>
      <c r="E266" s="838"/>
      <c r="F266" s="1110"/>
      <c r="G266" s="838"/>
      <c r="H266" s="839"/>
    </row>
    <row r="267" spans="1:42">
      <c r="A267" s="835"/>
      <c r="B267" s="836"/>
      <c r="C267" s="837"/>
      <c r="D267" s="838"/>
      <c r="E267" s="838"/>
      <c r="F267" s="836"/>
      <c r="G267" s="838"/>
      <c r="H267" s="839"/>
    </row>
    <row r="268" spans="1:42">
      <c r="A268" s="835"/>
      <c r="B268" s="836"/>
      <c r="C268" s="837"/>
      <c r="D268" s="838"/>
      <c r="E268" s="838"/>
      <c r="F268" s="836"/>
      <c r="G268" s="838"/>
      <c r="H268" s="839"/>
    </row>
    <row r="269" spans="1:42">
      <c r="A269" s="835"/>
      <c r="B269" s="836"/>
      <c r="C269" s="837"/>
      <c r="D269" s="838"/>
      <c r="E269" s="838"/>
      <c r="F269" s="836"/>
      <c r="G269" s="838"/>
      <c r="H269" s="839"/>
    </row>
    <row r="270" spans="1:42">
      <c r="A270" s="835"/>
      <c r="B270" s="836"/>
      <c r="C270" s="837"/>
      <c r="D270" s="838"/>
      <c r="E270" s="838"/>
      <c r="F270" s="836"/>
      <c r="G270" s="838"/>
      <c r="H270" s="839"/>
    </row>
    <row r="271" spans="1:42">
      <c r="A271" s="835"/>
      <c r="B271" s="836"/>
      <c r="C271" s="837"/>
      <c r="D271" s="838"/>
      <c r="E271" s="838"/>
      <c r="F271" s="836"/>
      <c r="G271" s="838"/>
      <c r="H271" s="839"/>
    </row>
    <row r="272" spans="1:42">
      <c r="A272" s="835"/>
      <c r="B272" s="836"/>
      <c r="C272" s="837"/>
      <c r="D272" s="838"/>
      <c r="E272" s="838"/>
      <c r="F272" s="836"/>
      <c r="G272" s="838"/>
      <c r="H272" s="839"/>
    </row>
    <row r="273" spans="1:8">
      <c r="A273" s="835"/>
      <c r="B273" s="836"/>
      <c r="C273" s="837"/>
      <c r="D273" s="838"/>
      <c r="E273" s="838"/>
      <c r="F273" s="836"/>
      <c r="G273" s="838"/>
      <c r="H273" s="839"/>
    </row>
    <row r="274" spans="1:8">
      <c r="A274" s="835"/>
      <c r="B274" s="836"/>
      <c r="C274" s="837"/>
      <c r="D274" s="838"/>
      <c r="E274" s="838"/>
      <c r="F274" s="836"/>
      <c r="G274" s="838"/>
      <c r="H274" s="839"/>
    </row>
    <row r="275" spans="1:8">
      <c r="A275" s="835"/>
      <c r="B275" s="836"/>
      <c r="C275" s="837"/>
      <c r="D275" s="838"/>
      <c r="E275" s="838"/>
      <c r="F275" s="836"/>
      <c r="G275" s="838"/>
      <c r="H275" s="839"/>
    </row>
    <row r="276" spans="1:8">
      <c r="A276" s="835"/>
      <c r="B276" s="836"/>
      <c r="C276" s="837"/>
      <c r="D276" s="838"/>
      <c r="E276" s="838"/>
      <c r="F276" s="836"/>
      <c r="G276" s="848"/>
      <c r="H276" s="839"/>
    </row>
    <row r="277" spans="1:8">
      <c r="A277" s="835"/>
      <c r="B277" s="836"/>
      <c r="C277" s="837"/>
      <c r="D277" s="838"/>
      <c r="E277" s="838"/>
      <c r="F277" s="836"/>
      <c r="G277" s="838"/>
      <c r="H277" s="839"/>
    </row>
    <row r="278" spans="1:8">
      <c r="A278" s="835"/>
      <c r="B278" s="836"/>
      <c r="C278" s="837"/>
      <c r="D278" s="838"/>
      <c r="E278" s="838"/>
      <c r="F278" s="836"/>
      <c r="G278" s="838"/>
      <c r="H278" s="839"/>
    </row>
    <row r="279" spans="1:8">
      <c r="A279" s="835"/>
      <c r="B279" s="836"/>
      <c r="C279" s="837"/>
      <c r="D279" s="838"/>
      <c r="E279" s="838"/>
      <c r="F279" s="836"/>
      <c r="G279" s="838"/>
      <c r="H279" s="839"/>
    </row>
    <row r="280" spans="1:8">
      <c r="A280" s="835"/>
      <c r="B280" s="836"/>
      <c r="C280" s="837"/>
      <c r="D280" s="838"/>
      <c r="E280" s="838"/>
      <c r="F280" s="836"/>
      <c r="G280" s="838"/>
      <c r="H280" s="839"/>
    </row>
    <row r="281" spans="1:8">
      <c r="A281" s="835"/>
      <c r="B281" s="836"/>
      <c r="C281" s="837"/>
      <c r="D281" s="838"/>
      <c r="E281" s="838"/>
      <c r="F281" s="836"/>
      <c r="G281" s="838"/>
      <c r="H281" s="839"/>
    </row>
    <row r="282" spans="1:8">
      <c r="A282" s="835"/>
      <c r="B282" s="836"/>
      <c r="C282" s="837"/>
      <c r="D282" s="838"/>
      <c r="E282" s="838"/>
      <c r="F282" s="836"/>
      <c r="G282" s="838"/>
      <c r="H282" s="839"/>
    </row>
    <row r="283" spans="1:8">
      <c r="A283" s="835"/>
      <c r="B283" s="836"/>
      <c r="C283" s="837"/>
      <c r="D283" s="838"/>
      <c r="E283" s="838"/>
      <c r="F283" s="836"/>
      <c r="G283" s="838"/>
      <c r="H283" s="839"/>
    </row>
    <row r="284" spans="1:8">
      <c r="A284" s="835"/>
      <c r="B284" s="836"/>
      <c r="C284" s="837"/>
      <c r="D284" s="838"/>
      <c r="E284" s="838"/>
      <c r="F284" s="836"/>
      <c r="G284" s="838"/>
      <c r="H284" s="839"/>
    </row>
    <row r="285" spans="1:8">
      <c r="A285" s="835"/>
      <c r="B285" s="836"/>
      <c r="C285" s="837"/>
      <c r="D285" s="838"/>
      <c r="E285" s="838"/>
      <c r="F285" s="836"/>
      <c r="G285" s="838"/>
      <c r="H285" s="839"/>
    </row>
    <row r="286" spans="1:8">
      <c r="A286" s="835"/>
      <c r="B286" s="836"/>
      <c r="C286" s="837"/>
      <c r="D286" s="838"/>
      <c r="E286" s="838"/>
      <c r="F286" s="836"/>
      <c r="G286" s="838"/>
      <c r="H286" s="839"/>
    </row>
    <row r="287" spans="1:8">
      <c r="A287" s="835"/>
      <c r="B287" s="836"/>
      <c r="C287" s="837"/>
      <c r="D287" s="838"/>
      <c r="E287" s="838"/>
      <c r="F287" s="836"/>
      <c r="G287" s="838"/>
      <c r="H287" s="839"/>
    </row>
    <row r="288" spans="1:8">
      <c r="A288" s="835"/>
      <c r="B288" s="836"/>
      <c r="C288" s="837"/>
      <c r="D288" s="838"/>
      <c r="E288" s="838"/>
      <c r="F288" s="836"/>
      <c r="G288" s="838"/>
      <c r="H288" s="839"/>
    </row>
    <row r="289" spans="1:8">
      <c r="A289" s="835"/>
      <c r="B289" s="836"/>
      <c r="C289" s="837"/>
      <c r="D289" s="838"/>
      <c r="E289" s="838"/>
      <c r="F289" s="836"/>
      <c r="G289" s="838"/>
      <c r="H289" s="839"/>
    </row>
    <row r="290" spans="1:8">
      <c r="A290" s="835"/>
      <c r="B290" s="836"/>
      <c r="C290" s="837"/>
      <c r="D290" s="838"/>
      <c r="E290" s="838"/>
      <c r="F290" s="836"/>
      <c r="G290" s="838"/>
      <c r="H290" s="839"/>
    </row>
    <row r="291" spans="1:8">
      <c r="A291" s="835"/>
      <c r="B291" s="836"/>
      <c r="C291" s="837"/>
      <c r="D291" s="838"/>
      <c r="E291" s="838"/>
      <c r="F291" s="836"/>
      <c r="G291" s="838"/>
      <c r="H291" s="839"/>
    </row>
    <row r="292" spans="1:8">
      <c r="A292" s="835"/>
      <c r="B292" s="836"/>
      <c r="C292" s="837"/>
      <c r="D292" s="838"/>
      <c r="E292" s="838"/>
      <c r="F292" s="836"/>
      <c r="G292" s="838"/>
      <c r="H292" s="839"/>
    </row>
    <row r="293" spans="1:8">
      <c r="A293" s="835"/>
      <c r="B293" s="836"/>
      <c r="C293" s="837"/>
      <c r="D293" s="838"/>
      <c r="E293" s="838"/>
      <c r="F293" s="836"/>
      <c r="G293" s="838"/>
      <c r="H293" s="839"/>
    </row>
    <row r="294" spans="1:8">
      <c r="A294" s="835"/>
      <c r="B294" s="836"/>
      <c r="C294" s="837"/>
      <c r="D294" s="838"/>
      <c r="E294" s="838"/>
      <c r="F294" s="836"/>
      <c r="G294" s="838"/>
      <c r="H294" s="839"/>
    </row>
    <row r="295" spans="1:8">
      <c r="A295" s="835"/>
      <c r="B295" s="836"/>
      <c r="C295" s="837"/>
      <c r="D295" s="838"/>
      <c r="E295" s="838"/>
      <c r="F295" s="836"/>
      <c r="G295" s="838"/>
      <c r="H295" s="839"/>
    </row>
    <row r="296" spans="1:8">
      <c r="A296" s="835"/>
      <c r="B296" s="836"/>
      <c r="C296" s="837"/>
      <c r="D296" s="838"/>
      <c r="E296" s="838"/>
      <c r="F296" s="836"/>
      <c r="G296" s="838"/>
      <c r="H296" s="839"/>
    </row>
    <row r="297" spans="1:8">
      <c r="A297" s="835"/>
      <c r="B297" s="836"/>
      <c r="C297" s="837"/>
      <c r="D297" s="838"/>
      <c r="E297" s="838"/>
      <c r="F297" s="836"/>
      <c r="G297" s="848"/>
      <c r="H297" s="839"/>
    </row>
    <row r="298" spans="1:8">
      <c r="A298" s="835"/>
      <c r="B298" s="836"/>
      <c r="C298" s="837"/>
      <c r="D298" s="838"/>
      <c r="E298" s="838"/>
      <c r="F298" s="836"/>
      <c r="G298" s="848"/>
      <c r="H298" s="839"/>
    </row>
    <row r="299" spans="1:8">
      <c r="A299" s="835"/>
      <c r="B299" s="836"/>
      <c r="C299" s="837"/>
      <c r="D299" s="838"/>
      <c r="E299" s="838"/>
      <c r="F299" s="836"/>
      <c r="G299" s="848"/>
      <c r="H299" s="839"/>
    </row>
    <row r="300" spans="1:8">
      <c r="A300" s="835"/>
      <c r="B300" s="836"/>
      <c r="C300" s="837"/>
      <c r="D300" s="838"/>
      <c r="E300" s="838"/>
      <c r="F300" s="836"/>
      <c r="G300" s="848"/>
      <c r="H300" s="839"/>
    </row>
    <row r="301" spans="1:8">
      <c r="A301" s="835"/>
      <c r="B301" s="836"/>
      <c r="C301" s="837"/>
      <c r="D301" s="838"/>
      <c r="E301" s="838"/>
      <c r="F301" s="836"/>
      <c r="G301" s="848"/>
      <c r="H301" s="839"/>
    </row>
    <row r="302" spans="1:8">
      <c r="A302" s="835"/>
      <c r="B302" s="836"/>
      <c r="C302" s="837"/>
      <c r="D302" s="838"/>
      <c r="E302" s="838"/>
      <c r="F302" s="836"/>
      <c r="G302" s="848"/>
      <c r="H302" s="839"/>
    </row>
    <row r="303" spans="1:8">
      <c r="A303" s="835"/>
      <c r="B303" s="836"/>
      <c r="C303" s="837"/>
      <c r="D303" s="838"/>
      <c r="E303" s="838"/>
      <c r="F303" s="836"/>
      <c r="G303" s="848"/>
      <c r="H303" s="839"/>
    </row>
    <row r="304" spans="1:8">
      <c r="A304" s="835"/>
      <c r="B304" s="836"/>
      <c r="C304" s="837"/>
      <c r="D304" s="838"/>
      <c r="E304" s="838"/>
      <c r="F304" s="836"/>
      <c r="G304" s="848"/>
      <c r="H304" s="839"/>
    </row>
    <row r="305" spans="1:8">
      <c r="A305" s="835"/>
      <c r="B305" s="836"/>
      <c r="C305" s="837"/>
      <c r="D305" s="838"/>
      <c r="E305" s="838"/>
      <c r="F305" s="836"/>
      <c r="G305" s="848"/>
      <c r="H305" s="839"/>
    </row>
    <row r="306" spans="1:8">
      <c r="A306" s="835"/>
      <c r="B306" s="836"/>
      <c r="C306" s="837"/>
      <c r="D306" s="838"/>
      <c r="E306" s="838"/>
      <c r="F306" s="836"/>
      <c r="G306" s="848"/>
      <c r="H306" s="839"/>
    </row>
    <row r="307" spans="1:8">
      <c r="A307" s="835"/>
      <c r="B307" s="836"/>
      <c r="C307" s="837"/>
      <c r="D307" s="838"/>
      <c r="E307" s="838"/>
      <c r="F307" s="836"/>
      <c r="G307" s="848"/>
      <c r="H307" s="839"/>
    </row>
    <row r="308" spans="1:8">
      <c r="A308" s="835"/>
      <c r="B308" s="836"/>
      <c r="C308" s="837"/>
      <c r="D308" s="838"/>
      <c r="E308" s="838"/>
      <c r="F308" s="836"/>
      <c r="G308" s="848"/>
      <c r="H308" s="839"/>
    </row>
    <row r="309" spans="1:8">
      <c r="A309" s="835"/>
      <c r="B309" s="836"/>
      <c r="C309" s="837"/>
      <c r="D309" s="838"/>
      <c r="E309" s="838"/>
      <c r="F309" s="836"/>
      <c r="G309" s="848"/>
      <c r="H309" s="839"/>
    </row>
    <row r="310" spans="1:8">
      <c r="A310" s="835"/>
      <c r="B310" s="836"/>
      <c r="C310" s="837"/>
      <c r="D310" s="838"/>
      <c r="E310" s="838"/>
      <c r="F310" s="836"/>
      <c r="G310" s="848"/>
      <c r="H310" s="839"/>
    </row>
    <row r="311" spans="1:8">
      <c r="A311" s="835"/>
      <c r="B311" s="836"/>
      <c r="C311" s="837"/>
      <c r="D311" s="838"/>
      <c r="E311" s="838"/>
      <c r="F311" s="836"/>
      <c r="G311" s="848"/>
      <c r="H311" s="839"/>
    </row>
    <row r="312" spans="1:8">
      <c r="A312" s="835"/>
      <c r="B312" s="836"/>
      <c r="C312" s="837"/>
      <c r="D312" s="838"/>
      <c r="E312" s="838"/>
      <c r="F312" s="836"/>
      <c r="G312" s="838"/>
      <c r="H312" s="839"/>
    </row>
    <row r="313" spans="1:8">
      <c r="A313" s="835"/>
      <c r="B313" s="836"/>
      <c r="C313" s="853"/>
      <c r="D313" s="838"/>
      <c r="E313" s="838"/>
      <c r="F313" s="836"/>
      <c r="G313" s="838"/>
      <c r="H313" s="839"/>
    </row>
    <row r="314" spans="1:8">
      <c r="A314" s="835"/>
      <c r="B314" s="836"/>
      <c r="C314" s="853"/>
      <c r="D314" s="838"/>
      <c r="E314" s="838"/>
      <c r="F314" s="836"/>
      <c r="G314" s="838"/>
      <c r="H314" s="839"/>
    </row>
    <row r="315" spans="1:8">
      <c r="A315" s="835"/>
      <c r="B315" s="854"/>
      <c r="C315" s="853"/>
      <c r="D315" s="838"/>
      <c r="E315" s="838"/>
      <c r="F315" s="836"/>
      <c r="G315" s="838"/>
      <c r="H315" s="839"/>
    </row>
    <row r="316" spans="1:8">
      <c r="A316" s="855"/>
      <c r="B316" s="854"/>
      <c r="C316" s="853"/>
      <c r="D316" s="838"/>
      <c r="E316" s="838"/>
      <c r="F316" s="836"/>
      <c r="G316" s="838"/>
      <c r="H316" s="839"/>
    </row>
    <row r="317" spans="1:8">
      <c r="A317" s="835"/>
      <c r="B317" s="854"/>
      <c r="C317" s="853"/>
      <c r="D317" s="838"/>
      <c r="E317" s="838"/>
      <c r="F317" s="836"/>
      <c r="G317" s="838"/>
      <c r="H317" s="839"/>
    </row>
    <row r="318" spans="1:8">
      <c r="A318" s="835"/>
      <c r="B318" s="854"/>
      <c r="C318" s="853"/>
      <c r="D318" s="838"/>
      <c r="E318" s="838"/>
      <c r="F318" s="836"/>
      <c r="G318" s="838"/>
      <c r="H318" s="839"/>
    </row>
    <row r="319" spans="1:8">
      <c r="A319" s="835"/>
      <c r="B319" s="854"/>
      <c r="C319" s="853"/>
      <c r="D319" s="838"/>
      <c r="E319" s="838"/>
      <c r="F319" s="836"/>
      <c r="G319" s="838"/>
      <c r="H319" s="839"/>
    </row>
    <row r="320" spans="1:8">
      <c r="A320" s="835"/>
      <c r="B320" s="854"/>
      <c r="C320" s="856"/>
      <c r="D320" s="856"/>
      <c r="E320" s="856"/>
      <c r="F320" s="856"/>
      <c r="G320" s="856"/>
      <c r="H320" s="856"/>
    </row>
    <row r="321" spans="1:46">
      <c r="A321" s="835"/>
      <c r="B321" s="854"/>
      <c r="C321" s="837"/>
      <c r="D321" s="838"/>
      <c r="E321" s="838"/>
      <c r="F321" s="836"/>
      <c r="G321" s="838"/>
      <c r="H321" s="839"/>
    </row>
    <row r="322" spans="1:46">
      <c r="A322" s="835"/>
      <c r="B322" s="854"/>
      <c r="C322" s="853"/>
      <c r="D322" s="838"/>
      <c r="E322" s="838"/>
      <c r="F322" s="836"/>
      <c r="G322" s="838"/>
      <c r="H322" s="839"/>
    </row>
    <row r="323" spans="1:46">
      <c r="A323" s="835"/>
      <c r="B323" s="836"/>
      <c r="C323" s="853"/>
      <c r="D323" s="838"/>
      <c r="E323" s="838"/>
      <c r="F323" s="836"/>
      <c r="G323" s="838"/>
      <c r="H323" s="839"/>
    </row>
    <row r="324" spans="1:46">
      <c r="A324" s="835"/>
      <c r="B324" s="836"/>
      <c r="C324" s="853"/>
      <c r="D324" s="838"/>
      <c r="E324" s="838"/>
      <c r="F324" s="836"/>
      <c r="G324" s="838"/>
      <c r="H324" s="839"/>
    </row>
    <row r="325" spans="1:46">
      <c r="A325" s="835"/>
      <c r="B325" s="836"/>
      <c r="C325" s="853"/>
      <c r="D325" s="838"/>
      <c r="E325" s="838"/>
      <c r="F325" s="836"/>
      <c r="G325" s="838"/>
      <c r="H325" s="839"/>
    </row>
    <row r="326" spans="1:46">
      <c r="A326" s="835"/>
      <c r="B326" s="836"/>
      <c r="C326" s="853"/>
      <c r="D326" s="838"/>
      <c r="E326" s="838"/>
      <c r="F326" s="836"/>
      <c r="G326" s="838"/>
      <c r="H326" s="839"/>
    </row>
    <row r="327" spans="1:46">
      <c r="A327" s="835"/>
      <c r="B327" s="836"/>
      <c r="C327" s="853"/>
      <c r="D327" s="838"/>
      <c r="E327" s="838"/>
      <c r="F327" s="836"/>
      <c r="G327" s="838"/>
      <c r="H327" s="839"/>
    </row>
    <row r="328" spans="1:46">
      <c r="A328" s="835"/>
      <c r="B328" s="836"/>
      <c r="C328" s="853"/>
      <c r="D328" s="838"/>
      <c r="E328" s="838"/>
      <c r="F328" s="836"/>
      <c r="G328" s="838"/>
      <c r="H328" s="839"/>
    </row>
    <row r="329" spans="1:46">
      <c r="A329" s="835"/>
      <c r="B329" s="836"/>
      <c r="C329" s="856"/>
      <c r="D329" s="856"/>
      <c r="E329" s="856"/>
      <c r="F329" s="856"/>
      <c r="G329" s="856"/>
      <c r="H329" s="856"/>
      <c r="AS329" s="608"/>
      <c r="AT329" s="866"/>
    </row>
    <row r="330" spans="1:46">
      <c r="A330" s="835"/>
      <c r="B330" s="836"/>
      <c r="C330" s="837"/>
      <c r="D330" s="838"/>
      <c r="E330" s="838"/>
      <c r="F330" s="836"/>
      <c r="G330" s="838"/>
      <c r="H330" s="839"/>
      <c r="AS330" s="608"/>
      <c r="AT330" s="866"/>
    </row>
    <row r="331" spans="1:46">
      <c r="A331" s="835"/>
      <c r="B331" s="836"/>
      <c r="C331" s="853"/>
      <c r="D331" s="838"/>
      <c r="E331" s="838"/>
      <c r="F331" s="836"/>
      <c r="G331" s="838"/>
      <c r="H331" s="839"/>
      <c r="AS331" s="608"/>
      <c r="AT331" s="866"/>
    </row>
    <row r="332" spans="1:46">
      <c r="A332" s="835"/>
      <c r="B332" s="836"/>
      <c r="C332" s="853"/>
      <c r="D332" s="838"/>
      <c r="E332" s="838"/>
      <c r="F332" s="836"/>
      <c r="G332" s="838"/>
      <c r="H332" s="839"/>
      <c r="AS332" s="608"/>
      <c r="AT332" s="866"/>
    </row>
    <row r="333" spans="1:46">
      <c r="A333" s="835"/>
      <c r="B333" s="836"/>
      <c r="C333" s="853"/>
      <c r="D333" s="838"/>
      <c r="E333" s="838"/>
      <c r="F333" s="836"/>
      <c r="G333" s="838"/>
      <c r="H333" s="839"/>
      <c r="AS333" s="608"/>
      <c r="AT333" s="866"/>
    </row>
    <row r="334" spans="1:46">
      <c r="A334" s="835"/>
      <c r="B334" s="836"/>
      <c r="C334" s="853"/>
      <c r="D334" s="838"/>
      <c r="E334" s="838"/>
      <c r="F334" s="836"/>
      <c r="G334" s="838"/>
      <c r="H334" s="839"/>
      <c r="AS334" s="608"/>
      <c r="AT334" s="866"/>
    </row>
    <row r="335" spans="1:46">
      <c r="A335" s="855"/>
      <c r="B335" s="836"/>
      <c r="C335" s="853"/>
      <c r="D335" s="838"/>
      <c r="E335" s="838"/>
      <c r="F335" s="836"/>
      <c r="G335" s="838"/>
      <c r="H335" s="839"/>
    </row>
    <row r="336" spans="1:46" ht="15">
      <c r="A336" s="835"/>
      <c r="B336" s="836"/>
      <c r="C336" s="853"/>
      <c r="D336" s="838"/>
      <c r="E336" s="838"/>
      <c r="F336" s="836"/>
      <c r="G336" s="838"/>
      <c r="H336" s="839"/>
      <c r="AS336" s="867"/>
      <c r="AT336" s="868"/>
    </row>
    <row r="337" spans="1:48" ht="15">
      <c r="A337" s="835"/>
      <c r="B337" s="836"/>
      <c r="C337" s="853"/>
      <c r="D337" s="838"/>
      <c r="E337" s="838"/>
      <c r="F337" s="836"/>
      <c r="G337" s="838"/>
      <c r="H337" s="839"/>
      <c r="AQ337" s="849"/>
    </row>
    <row r="338" spans="1:48">
      <c r="A338" s="835"/>
      <c r="B338" s="836"/>
      <c r="C338" s="856"/>
      <c r="D338" s="856"/>
      <c r="E338" s="856"/>
      <c r="F338" s="856"/>
      <c r="G338" s="856"/>
      <c r="H338" s="856"/>
      <c r="AQ338" s="608"/>
    </row>
    <row r="339" spans="1:48">
      <c r="A339" s="835"/>
      <c r="B339" s="836"/>
      <c r="C339" s="837"/>
      <c r="D339" s="838"/>
      <c r="E339" s="838"/>
      <c r="F339" s="836"/>
      <c r="G339" s="838"/>
      <c r="H339" s="839"/>
      <c r="AQ339" s="608"/>
    </row>
    <row r="340" spans="1:48">
      <c r="A340" s="835"/>
      <c r="B340" s="836"/>
      <c r="C340" s="853"/>
      <c r="D340" s="838"/>
      <c r="E340" s="838"/>
      <c r="F340" s="836"/>
      <c r="G340" s="838"/>
      <c r="H340" s="839"/>
      <c r="AQ340" s="608"/>
    </row>
    <row r="341" spans="1:48">
      <c r="A341" s="835"/>
      <c r="B341" s="836"/>
      <c r="C341" s="853"/>
      <c r="D341" s="838"/>
      <c r="E341" s="838"/>
      <c r="F341" s="836"/>
      <c r="G341" s="838"/>
      <c r="H341" s="839"/>
      <c r="AQ341" s="608"/>
    </row>
    <row r="342" spans="1:48" ht="15">
      <c r="A342" s="835"/>
      <c r="B342" s="836"/>
      <c r="C342" s="853"/>
      <c r="D342" s="838"/>
      <c r="E342" s="838"/>
      <c r="F342" s="836"/>
      <c r="G342" s="838"/>
      <c r="H342" s="839"/>
      <c r="AQ342" s="608"/>
      <c r="AR342" s="849"/>
    </row>
    <row r="343" spans="1:48">
      <c r="A343" s="835"/>
      <c r="B343" s="836"/>
      <c r="C343" s="853"/>
      <c r="D343" s="838"/>
      <c r="E343" s="838"/>
      <c r="F343" s="836"/>
      <c r="G343" s="838"/>
      <c r="H343" s="839"/>
      <c r="AQ343" s="608"/>
      <c r="AR343" s="866"/>
    </row>
    <row r="344" spans="1:48">
      <c r="A344" s="835"/>
      <c r="B344" s="836"/>
      <c r="C344" s="853"/>
      <c r="D344" s="838"/>
      <c r="E344" s="838"/>
      <c r="F344" s="836"/>
      <c r="G344" s="838"/>
      <c r="H344" s="839"/>
      <c r="AQ344" s="608"/>
      <c r="AR344" s="866"/>
    </row>
    <row r="345" spans="1:48">
      <c r="A345" s="835"/>
      <c r="B345" s="836"/>
      <c r="C345" s="853"/>
      <c r="D345" s="838"/>
      <c r="E345" s="838"/>
      <c r="F345" s="836"/>
      <c r="G345" s="838"/>
      <c r="H345" s="839"/>
      <c r="AQ345" s="608"/>
      <c r="AR345" s="866"/>
    </row>
    <row r="346" spans="1:48">
      <c r="A346" s="835"/>
      <c r="B346" s="836"/>
      <c r="C346" s="853"/>
      <c r="D346" s="838"/>
      <c r="E346" s="838"/>
      <c r="F346" s="836"/>
      <c r="G346" s="838"/>
      <c r="H346" s="839"/>
      <c r="AQ346" s="608"/>
      <c r="AR346" s="866"/>
    </row>
    <row r="347" spans="1:48">
      <c r="A347" s="835"/>
      <c r="B347" s="836"/>
      <c r="C347" s="856"/>
      <c r="D347" s="856"/>
      <c r="E347" s="856"/>
      <c r="F347" s="856"/>
      <c r="G347" s="856"/>
      <c r="H347" s="856"/>
      <c r="AQ347" s="608"/>
      <c r="AR347" s="866"/>
    </row>
    <row r="348" spans="1:48">
      <c r="A348" s="835"/>
      <c r="B348" s="836"/>
      <c r="C348" s="837"/>
      <c r="D348" s="838"/>
      <c r="E348" s="838"/>
      <c r="F348" s="836"/>
      <c r="G348" s="838"/>
      <c r="H348" s="839"/>
      <c r="AQ348" s="608"/>
      <c r="AR348" s="866"/>
    </row>
    <row r="349" spans="1:48" ht="15">
      <c r="A349" s="835"/>
      <c r="B349" s="836"/>
      <c r="C349" s="853"/>
      <c r="D349" s="838"/>
      <c r="E349" s="838"/>
      <c r="F349" s="836"/>
      <c r="G349" s="838"/>
      <c r="H349" s="839"/>
      <c r="AQ349" s="865"/>
      <c r="AR349" s="866"/>
    </row>
    <row r="350" spans="1:48" ht="15">
      <c r="A350" s="835"/>
      <c r="B350" s="836"/>
      <c r="C350" s="853"/>
      <c r="D350" s="838"/>
      <c r="E350" s="838"/>
      <c r="F350" s="836"/>
      <c r="G350" s="838"/>
      <c r="H350" s="839"/>
      <c r="AQ350" s="865"/>
      <c r="AR350" s="866"/>
    </row>
    <row r="351" spans="1:48" ht="15">
      <c r="A351" s="835"/>
      <c r="B351" s="836"/>
      <c r="C351" s="853"/>
      <c r="D351" s="838"/>
      <c r="E351" s="838"/>
      <c r="F351" s="836"/>
      <c r="G351" s="838"/>
      <c r="H351" s="839"/>
      <c r="AQ351" s="865"/>
      <c r="AR351" s="866"/>
    </row>
    <row r="352" spans="1:48">
      <c r="A352" s="835"/>
      <c r="B352" s="836"/>
      <c r="C352" s="853"/>
      <c r="D352" s="838"/>
      <c r="E352" s="838"/>
      <c r="F352" s="836"/>
      <c r="G352" s="838"/>
      <c r="H352" s="839"/>
      <c r="AT352" s="869"/>
      <c r="AU352" s="870"/>
      <c r="AV352" s="869"/>
    </row>
    <row r="353" spans="1:48">
      <c r="A353" s="856"/>
      <c r="B353" s="856"/>
      <c r="C353" s="853"/>
      <c r="D353" s="838"/>
      <c r="E353" s="838"/>
      <c r="F353" s="836"/>
      <c r="G353" s="838"/>
      <c r="H353" s="839"/>
      <c r="AT353" s="837"/>
      <c r="AU353" s="871"/>
      <c r="AV353" s="838"/>
    </row>
    <row r="354" spans="1:48">
      <c r="A354" s="856"/>
      <c r="B354" s="856"/>
      <c r="C354" s="853"/>
      <c r="D354" s="838"/>
      <c r="E354" s="838"/>
      <c r="F354" s="836"/>
      <c r="G354" s="838"/>
      <c r="H354" s="839"/>
      <c r="AT354" s="837"/>
      <c r="AU354" s="871"/>
      <c r="AV354" s="838"/>
    </row>
    <row r="355" spans="1:48">
      <c r="A355" s="856"/>
      <c r="B355" s="856"/>
      <c r="C355" s="853"/>
      <c r="D355" s="838"/>
      <c r="E355" s="838"/>
      <c r="F355" s="836"/>
      <c r="G355" s="838"/>
      <c r="H355" s="839"/>
      <c r="AT355" s="837"/>
      <c r="AU355" s="871"/>
      <c r="AV355" s="838"/>
    </row>
    <row r="356" spans="1:48">
      <c r="A356" s="835"/>
      <c r="B356" s="835"/>
      <c r="C356" s="837"/>
      <c r="D356" s="838"/>
      <c r="E356" s="838"/>
      <c r="F356" s="836"/>
      <c r="G356" s="838"/>
      <c r="H356" s="839"/>
      <c r="AT356" s="837"/>
      <c r="AU356" s="871"/>
      <c r="AV356" s="838"/>
    </row>
    <row r="357" spans="1:48">
      <c r="A357" s="855"/>
      <c r="B357" s="835"/>
      <c r="C357" s="857"/>
      <c r="D357" s="835"/>
      <c r="E357" s="835"/>
      <c r="F357" s="854"/>
      <c r="G357" s="848"/>
      <c r="H357" s="839"/>
      <c r="AT357" s="837"/>
      <c r="AU357" s="871"/>
      <c r="AV357" s="838"/>
    </row>
    <row r="358" spans="1:48">
      <c r="A358" s="855"/>
      <c r="B358" s="855"/>
      <c r="C358" s="857"/>
      <c r="D358" s="835"/>
      <c r="E358" s="835"/>
      <c r="F358" s="854"/>
      <c r="G358" s="848"/>
      <c r="H358" s="839"/>
      <c r="AT358" s="837"/>
      <c r="AU358" s="871"/>
      <c r="AV358" s="838"/>
    </row>
    <row r="359" spans="1:48">
      <c r="A359" s="855"/>
      <c r="B359" s="835"/>
      <c r="C359" s="857"/>
      <c r="D359" s="835"/>
      <c r="E359" s="835"/>
      <c r="F359" s="854"/>
      <c r="G359" s="848"/>
      <c r="H359" s="839"/>
      <c r="AT359" s="837"/>
      <c r="AU359" s="871"/>
      <c r="AV359" s="838"/>
    </row>
    <row r="360" spans="1:48">
      <c r="A360" s="855"/>
      <c r="B360" s="835"/>
      <c r="C360" s="857"/>
      <c r="D360" s="835"/>
      <c r="E360" s="835"/>
      <c r="F360" s="854"/>
      <c r="G360" s="848"/>
      <c r="H360" s="839"/>
      <c r="AT360" s="837"/>
      <c r="AU360" s="871"/>
      <c r="AV360" s="838"/>
    </row>
    <row r="361" spans="1:48">
      <c r="A361" s="855"/>
      <c r="B361" s="835"/>
      <c r="C361" s="857"/>
      <c r="D361" s="835"/>
      <c r="E361" s="835"/>
      <c r="F361" s="854"/>
      <c r="G361" s="848"/>
      <c r="H361" s="839"/>
      <c r="AT361" s="837"/>
      <c r="AU361" s="871"/>
      <c r="AV361" s="838"/>
    </row>
    <row r="362" spans="1:48">
      <c r="A362" s="855"/>
      <c r="B362" s="835"/>
      <c r="C362" s="857"/>
      <c r="D362" s="835"/>
      <c r="E362" s="835"/>
      <c r="F362" s="854"/>
      <c r="G362" s="848"/>
      <c r="H362" s="839"/>
      <c r="AT362" s="837"/>
      <c r="AU362" s="871"/>
      <c r="AV362" s="838"/>
    </row>
    <row r="363" spans="1:48">
      <c r="A363" s="855"/>
      <c r="B363" s="835"/>
      <c r="C363" s="857"/>
      <c r="D363" s="835"/>
      <c r="E363" s="835"/>
      <c r="F363" s="854"/>
      <c r="G363" s="848"/>
      <c r="H363" s="839"/>
      <c r="AT363" s="837"/>
      <c r="AU363" s="871"/>
      <c r="AV363" s="838"/>
    </row>
    <row r="364" spans="1:48">
      <c r="A364" s="855"/>
      <c r="B364" s="835"/>
      <c r="C364" s="857"/>
      <c r="D364" s="835"/>
      <c r="E364" s="835"/>
      <c r="F364" s="854"/>
      <c r="G364" s="848"/>
      <c r="H364" s="839"/>
      <c r="AT364" s="837"/>
      <c r="AU364" s="871"/>
      <c r="AV364" s="838"/>
    </row>
    <row r="365" spans="1:48">
      <c r="A365" s="858"/>
      <c r="B365" s="835"/>
      <c r="C365" s="837"/>
      <c r="D365" s="838"/>
      <c r="E365" s="838"/>
      <c r="F365" s="836"/>
      <c r="G365" s="838"/>
      <c r="H365" s="839"/>
    </row>
    <row r="366" spans="1:48">
      <c r="A366" s="858"/>
      <c r="B366" s="835"/>
      <c r="C366" s="837"/>
      <c r="D366" s="838"/>
      <c r="E366" s="838"/>
      <c r="F366" s="836"/>
      <c r="G366" s="838"/>
      <c r="H366" s="839"/>
    </row>
    <row r="367" spans="1:48">
      <c r="A367" s="858"/>
      <c r="B367" s="835"/>
      <c r="C367" s="837"/>
      <c r="D367" s="838"/>
      <c r="E367" s="838"/>
      <c r="F367" s="836"/>
      <c r="G367" s="838"/>
      <c r="H367" s="839"/>
    </row>
    <row r="368" spans="1:48">
      <c r="A368" s="858"/>
      <c r="B368" s="835"/>
      <c r="C368" s="837"/>
      <c r="D368" s="838"/>
      <c r="E368" s="838"/>
      <c r="F368" s="836"/>
      <c r="G368" s="838"/>
      <c r="H368" s="839"/>
    </row>
    <row r="369" spans="1:8">
      <c r="A369" s="858"/>
      <c r="B369" s="835"/>
      <c r="C369" s="837"/>
      <c r="D369" s="838"/>
      <c r="E369" s="838"/>
      <c r="F369" s="836"/>
      <c r="G369" s="838"/>
      <c r="H369" s="839"/>
    </row>
    <row r="370" spans="1:8">
      <c r="A370" s="858"/>
      <c r="B370" s="835"/>
      <c r="C370" s="837"/>
      <c r="D370" s="838"/>
      <c r="E370" s="838"/>
      <c r="F370" s="836"/>
      <c r="G370" s="838"/>
      <c r="H370" s="839"/>
    </row>
    <row r="371" spans="1:8">
      <c r="A371" s="858"/>
      <c r="B371" s="835"/>
      <c r="C371" s="837"/>
      <c r="D371" s="838"/>
      <c r="E371" s="838"/>
      <c r="F371" s="836"/>
      <c r="G371" s="838"/>
      <c r="H371" s="839"/>
    </row>
    <row r="372" spans="1:8">
      <c r="A372" s="858"/>
      <c r="B372" s="835"/>
      <c r="C372" s="837"/>
      <c r="D372" s="838"/>
      <c r="E372" s="838"/>
      <c r="F372" s="836"/>
      <c r="G372" s="838"/>
      <c r="H372" s="839"/>
    </row>
    <row r="373" spans="1:8">
      <c r="A373" s="858"/>
      <c r="B373" s="835"/>
      <c r="C373" s="837"/>
      <c r="D373" s="838"/>
      <c r="E373" s="838"/>
      <c r="F373" s="836"/>
      <c r="G373" s="838"/>
      <c r="H373" s="839"/>
    </row>
    <row r="374" spans="1:8">
      <c r="A374" s="858"/>
      <c r="B374" s="835"/>
      <c r="C374" s="837"/>
      <c r="D374" s="838"/>
      <c r="E374" s="838"/>
      <c r="F374" s="836"/>
      <c r="G374" s="838"/>
      <c r="H374" s="839"/>
    </row>
    <row r="375" spans="1:8">
      <c r="A375" s="858"/>
      <c r="B375" s="835"/>
      <c r="C375" s="837"/>
      <c r="D375" s="838"/>
      <c r="E375" s="838"/>
      <c r="F375" s="836"/>
      <c r="G375" s="838"/>
      <c r="H375" s="839"/>
    </row>
    <row r="376" spans="1:8">
      <c r="A376" s="858"/>
      <c r="B376" s="835"/>
      <c r="C376" s="837"/>
      <c r="D376" s="838"/>
      <c r="E376" s="838"/>
      <c r="F376" s="836"/>
      <c r="G376" s="838"/>
      <c r="H376" s="839"/>
    </row>
    <row r="377" spans="1:8">
      <c r="A377" s="859"/>
      <c r="B377" s="855"/>
      <c r="C377" s="837"/>
      <c r="D377" s="838"/>
      <c r="E377" s="838"/>
      <c r="F377" s="836"/>
      <c r="G377" s="838"/>
      <c r="H377" s="839"/>
    </row>
    <row r="378" spans="1:8">
      <c r="A378" s="858"/>
      <c r="B378" s="835"/>
      <c r="C378" s="837"/>
      <c r="D378" s="838"/>
      <c r="E378" s="838"/>
      <c r="F378" s="836"/>
      <c r="G378" s="838"/>
      <c r="H378" s="839"/>
    </row>
    <row r="379" spans="1:8">
      <c r="A379" s="859"/>
      <c r="B379" s="835"/>
      <c r="C379" s="837"/>
      <c r="D379" s="838"/>
      <c r="E379" s="838"/>
      <c r="F379" s="836"/>
      <c r="G379" s="838"/>
      <c r="H379" s="839"/>
    </row>
    <row r="380" spans="1:8">
      <c r="A380" s="858"/>
      <c r="B380" s="835"/>
      <c r="C380" s="837"/>
      <c r="D380" s="838"/>
      <c r="E380" s="838"/>
      <c r="F380" s="836"/>
      <c r="G380" s="838"/>
      <c r="H380" s="839"/>
    </row>
    <row r="381" spans="1:8">
      <c r="A381" s="859"/>
      <c r="B381" s="835"/>
      <c r="C381" s="837"/>
      <c r="D381" s="838"/>
      <c r="E381" s="838"/>
      <c r="F381" s="836"/>
      <c r="G381" s="838"/>
      <c r="H381" s="839"/>
    </row>
    <row r="382" spans="1:8">
      <c r="A382" s="858"/>
      <c r="B382" s="835"/>
      <c r="C382" s="837"/>
      <c r="D382" s="838"/>
      <c r="E382" s="838"/>
      <c r="F382" s="836"/>
      <c r="G382" s="838"/>
      <c r="H382" s="839"/>
    </row>
    <row r="383" spans="1:8">
      <c r="A383" s="859"/>
      <c r="B383" s="835"/>
      <c r="C383" s="837"/>
      <c r="D383" s="838"/>
      <c r="E383" s="838"/>
      <c r="F383" s="836"/>
      <c r="G383" s="838"/>
      <c r="H383" s="839"/>
    </row>
    <row r="384" spans="1:8">
      <c r="A384" s="858"/>
      <c r="B384" s="835"/>
      <c r="C384" s="837"/>
      <c r="D384" s="838"/>
      <c r="E384" s="838"/>
      <c r="F384" s="836"/>
      <c r="G384" s="838"/>
      <c r="H384" s="839"/>
    </row>
    <row r="385" spans="1:8">
      <c r="A385" s="859"/>
      <c r="B385" s="835"/>
      <c r="C385" s="837"/>
      <c r="D385" s="838"/>
      <c r="E385" s="838"/>
      <c r="F385" s="836"/>
      <c r="G385" s="838"/>
      <c r="H385" s="839"/>
    </row>
    <row r="386" spans="1:8">
      <c r="A386" s="858"/>
      <c r="B386" s="835"/>
      <c r="C386" s="837"/>
      <c r="D386" s="838"/>
      <c r="E386" s="838"/>
      <c r="F386" s="836"/>
      <c r="G386" s="838"/>
      <c r="H386" s="839"/>
    </row>
    <row r="387" spans="1:8">
      <c r="A387" s="859"/>
      <c r="B387" s="835"/>
      <c r="C387" s="837"/>
      <c r="D387" s="838"/>
      <c r="E387" s="838"/>
      <c r="F387" s="836"/>
      <c r="G387" s="838"/>
      <c r="H387" s="839"/>
    </row>
    <row r="388" spans="1:8">
      <c r="A388" s="858"/>
      <c r="B388" s="835"/>
      <c r="C388" s="837"/>
      <c r="D388" s="838"/>
      <c r="E388" s="838"/>
      <c r="F388" s="836"/>
      <c r="G388" s="848"/>
      <c r="H388" s="839"/>
    </row>
    <row r="389" spans="1:8">
      <c r="A389" s="859"/>
      <c r="B389" s="835"/>
      <c r="C389" s="837"/>
      <c r="D389" s="838"/>
      <c r="E389" s="838"/>
      <c r="F389" s="836"/>
      <c r="G389" s="848"/>
      <c r="H389" s="839"/>
    </row>
    <row r="390" spans="1:8">
      <c r="A390" s="858"/>
      <c r="B390" s="835"/>
      <c r="C390" s="837"/>
      <c r="D390" s="838"/>
      <c r="E390" s="838"/>
      <c r="F390" s="836"/>
      <c r="G390" s="838"/>
      <c r="H390" s="839"/>
    </row>
    <row r="391" spans="1:8">
      <c r="A391" s="858"/>
      <c r="B391" s="835"/>
      <c r="C391" s="837"/>
      <c r="D391" s="838"/>
      <c r="E391" s="838"/>
      <c r="F391" s="836"/>
      <c r="G391" s="838"/>
      <c r="H391" s="839"/>
    </row>
    <row r="392" spans="1:8">
      <c r="A392" s="859"/>
      <c r="B392" s="835"/>
      <c r="C392" s="837"/>
      <c r="D392" s="838"/>
      <c r="E392" s="838"/>
      <c r="F392" s="836"/>
      <c r="G392" s="838"/>
      <c r="H392" s="839"/>
    </row>
    <row r="393" spans="1:8">
      <c r="A393" s="858"/>
      <c r="B393" s="835"/>
      <c r="C393" s="837"/>
      <c r="D393" s="838"/>
      <c r="E393" s="838"/>
      <c r="F393" s="836"/>
      <c r="G393" s="838"/>
      <c r="H393" s="839"/>
    </row>
    <row r="394" spans="1:8">
      <c r="A394" s="859"/>
      <c r="B394" s="835"/>
      <c r="C394" s="837"/>
      <c r="D394" s="838"/>
      <c r="E394" s="838"/>
      <c r="F394" s="836"/>
      <c r="G394" s="838"/>
      <c r="H394" s="839"/>
    </row>
    <row r="406" spans="40:41">
      <c r="AN406" s="872"/>
      <c r="AO406" s="872"/>
    </row>
    <row r="407" spans="40:41">
      <c r="AN407" s="872"/>
      <c r="AO407" s="872"/>
    </row>
    <row r="408" spans="40:41">
      <c r="AN408" s="872"/>
      <c r="AO408" s="872"/>
    </row>
    <row r="409" spans="40:41">
      <c r="AN409" s="872"/>
      <c r="AO409" s="872"/>
    </row>
    <row r="410" spans="40:41">
      <c r="AN410" s="872"/>
      <c r="AO410" s="872"/>
    </row>
    <row r="411" spans="40:41">
      <c r="AN411" s="872"/>
      <c r="AO411" s="872"/>
    </row>
    <row r="412" spans="40:41">
      <c r="AN412" s="872"/>
      <c r="AO412" s="872"/>
    </row>
    <row r="434" spans="40:42" ht="15">
      <c r="AN434" s="849"/>
      <c r="AO434" s="849"/>
      <c r="AP434" s="849"/>
    </row>
    <row r="435" spans="40:42" ht="15">
      <c r="AN435" s="865"/>
      <c r="AO435" s="865"/>
      <c r="AP435" s="831"/>
    </row>
    <row r="436" spans="40:42" ht="15">
      <c r="AN436" s="865"/>
      <c r="AO436" s="865"/>
      <c r="AP436" s="831"/>
    </row>
    <row r="437" spans="40:42" ht="15">
      <c r="AN437" s="865"/>
      <c r="AO437" s="865"/>
      <c r="AP437" s="831"/>
    </row>
    <row r="438" spans="40:42" ht="15">
      <c r="AN438" s="865"/>
      <c r="AO438" s="865"/>
      <c r="AP438" s="831"/>
    </row>
    <row r="439" spans="40:42" ht="15">
      <c r="AN439" s="865"/>
      <c r="AO439" s="865"/>
      <c r="AP439" s="831"/>
    </row>
    <row r="440" spans="40:42" ht="15">
      <c r="AN440" s="865"/>
      <c r="AO440" s="865"/>
      <c r="AP440" s="831"/>
    </row>
    <row r="441" spans="40:42" ht="15">
      <c r="AN441" s="865"/>
      <c r="AO441" s="865"/>
      <c r="AP441" s="831"/>
    </row>
    <row r="442" spans="40:42" ht="15">
      <c r="AN442" s="865"/>
      <c r="AO442" s="865"/>
      <c r="AP442" s="831"/>
    </row>
    <row r="443" spans="40:42" ht="15">
      <c r="AN443" s="865"/>
      <c r="AO443" s="865"/>
      <c r="AP443" s="831"/>
    </row>
    <row r="444" spans="40:42" ht="15">
      <c r="AN444" s="865"/>
      <c r="AO444" s="865"/>
      <c r="AP444" s="831"/>
    </row>
    <row r="445" spans="40:42" ht="15">
      <c r="AN445" s="865"/>
      <c r="AO445" s="865"/>
      <c r="AP445" s="831"/>
    </row>
    <row r="446" spans="40:42" ht="15">
      <c r="AN446" s="865"/>
      <c r="AO446" s="865"/>
      <c r="AP446" s="831"/>
    </row>
    <row r="447" spans="40:42">
      <c r="AP447" s="873"/>
    </row>
    <row r="448" spans="40:42">
      <c r="AP448" s="873"/>
    </row>
    <row r="449" spans="42:42">
      <c r="AP449" s="866"/>
    </row>
    <row r="450" spans="42:42">
      <c r="AP450" s="866"/>
    </row>
    <row r="451" spans="42:42">
      <c r="AP451" s="831"/>
    </row>
    <row r="452" spans="42:42">
      <c r="AP452" s="831"/>
    </row>
    <row r="453" spans="42:42">
      <c r="AP453" s="831"/>
    </row>
  </sheetData>
  <mergeCells count="40">
    <mergeCell ref="L13:Q13"/>
    <mergeCell ref="T13:X13"/>
    <mergeCell ref="Y13:AC13"/>
    <mergeCell ref="AJ13:AO13"/>
    <mergeCell ref="A1:AP1"/>
    <mergeCell ref="A2:AP2"/>
    <mergeCell ref="A3:AP3"/>
    <mergeCell ref="A4:AP4"/>
    <mergeCell ref="BA17:BA18"/>
    <mergeCell ref="AS77:AV77"/>
    <mergeCell ref="AS78:AS79"/>
    <mergeCell ref="AT78:AT79"/>
    <mergeCell ref="AU78:AU79"/>
    <mergeCell ref="AV78:AV79"/>
    <mergeCell ref="AY78:BD78"/>
    <mergeCell ref="AS83:AS84"/>
    <mergeCell ref="AT83:AT84"/>
    <mergeCell ref="AU83:AU84"/>
    <mergeCell ref="AS85:AS86"/>
    <mergeCell ref="AT85:AT86"/>
    <mergeCell ref="AU85:AU86"/>
    <mergeCell ref="AS90:AS91"/>
    <mergeCell ref="AT90:AT91"/>
    <mergeCell ref="AU90:AU91"/>
    <mergeCell ref="AS92:AS93"/>
    <mergeCell ref="AT92:AT93"/>
    <mergeCell ref="AU92:AU93"/>
    <mergeCell ref="AS95:AS96"/>
    <mergeCell ref="AT95:AT96"/>
    <mergeCell ref="AU95:AU96"/>
    <mergeCell ref="A205:E205"/>
    <mergeCell ref="F205:K205"/>
    <mergeCell ref="L205:P205"/>
    <mergeCell ref="Q205:U205"/>
    <mergeCell ref="W205:AB205"/>
    <mergeCell ref="A265:A266"/>
    <mergeCell ref="A206:C206"/>
    <mergeCell ref="A261:D261"/>
    <mergeCell ref="C262:D262"/>
    <mergeCell ref="C263:D263"/>
  </mergeCells>
  <conditionalFormatting sqref="E221:E224 E226:E228 E250:E259 F17:F204 E206 E209 E215 F212:U212 F222:U222 F224:U224 F226:U226 F228:M228 F230:U230 E232:U232 F234:R234 F236:U236 F238:M238 F240:U240 F242:N242 F244:U244 F246:U246 F248:U248 O228:U228 O238:U238 P242:U242 T234:U234">
    <cfRule type="cellIs" dxfId="34" priority="31" stopIfTrue="1" operator="equal">
      <formula>"erro H"</formula>
    </cfRule>
  </conditionalFormatting>
  <conditionalFormatting sqref="E212">
    <cfRule type="cellIs" dxfId="33" priority="30" stopIfTrue="1" operator="equal">
      <formula>"erro H"</formula>
    </cfRule>
  </conditionalFormatting>
  <conditionalFormatting sqref="E211">
    <cfRule type="cellIs" dxfId="32" priority="23" stopIfTrue="1" operator="equal">
      <formula>"erro H"</formula>
    </cfRule>
  </conditionalFormatting>
  <conditionalFormatting sqref="E229">
    <cfRule type="cellIs" dxfId="31" priority="28" stopIfTrue="1" operator="equal">
      <formula>"erro H"</formula>
    </cfRule>
  </conditionalFormatting>
  <conditionalFormatting sqref="E230">
    <cfRule type="cellIs" dxfId="30" priority="29" stopIfTrue="1" operator="equal">
      <formula>"erro H"</formula>
    </cfRule>
  </conditionalFormatting>
  <conditionalFormatting sqref="E231">
    <cfRule type="cellIs" dxfId="29" priority="27" stopIfTrue="1" operator="equal">
      <formula>"erro H"</formula>
    </cfRule>
  </conditionalFormatting>
  <conditionalFormatting sqref="E217">
    <cfRule type="cellIs" dxfId="28" priority="26" stopIfTrue="1" operator="equal">
      <formula>"erro H"</formula>
    </cfRule>
  </conditionalFormatting>
  <conditionalFormatting sqref="AD206">
    <cfRule type="cellIs" dxfId="27" priority="25" stopIfTrue="1" operator="equal">
      <formula>"erro H"</formula>
    </cfRule>
  </conditionalFormatting>
  <conditionalFormatting sqref="E213">
    <cfRule type="cellIs" dxfId="26" priority="24" stopIfTrue="1" operator="equal">
      <formula>"erro H"</formula>
    </cfRule>
  </conditionalFormatting>
  <conditionalFormatting sqref="E233:E234">
    <cfRule type="cellIs" dxfId="25" priority="20" stopIfTrue="1" operator="equal">
      <formula>"erro H"</formula>
    </cfRule>
  </conditionalFormatting>
  <conditionalFormatting sqref="E236">
    <cfRule type="cellIs" dxfId="24" priority="19" stopIfTrue="1" operator="equal">
      <formula>"erro H"</formula>
    </cfRule>
  </conditionalFormatting>
  <conditionalFormatting sqref="E219">
    <cfRule type="cellIs" dxfId="23" priority="22" stopIfTrue="1" operator="equal">
      <formula>"erro H"</formula>
    </cfRule>
  </conditionalFormatting>
  <conditionalFormatting sqref="E225">
    <cfRule type="cellIs" dxfId="22" priority="21" stopIfTrue="1" operator="equal">
      <formula>"erro H"</formula>
    </cfRule>
  </conditionalFormatting>
  <conditionalFormatting sqref="E235">
    <cfRule type="cellIs" dxfId="21" priority="18" stopIfTrue="1" operator="equal">
      <formula>"erro H"</formula>
    </cfRule>
  </conditionalFormatting>
  <conditionalFormatting sqref="E237">
    <cfRule type="cellIs" dxfId="20" priority="17" stopIfTrue="1" operator="equal">
      <formula>"erro H"</formula>
    </cfRule>
  </conditionalFormatting>
  <conditionalFormatting sqref="E239">
    <cfRule type="cellIs" dxfId="19" priority="16" stopIfTrue="1" operator="equal">
      <formula>"erro H"</formula>
    </cfRule>
  </conditionalFormatting>
  <conditionalFormatting sqref="E241">
    <cfRule type="cellIs" dxfId="18" priority="15" stopIfTrue="1" operator="equal">
      <formula>"erro H"</formula>
    </cfRule>
  </conditionalFormatting>
  <conditionalFormatting sqref="E243">
    <cfRule type="cellIs" dxfId="17" priority="14" stopIfTrue="1" operator="equal">
      <formula>"erro H"</formula>
    </cfRule>
  </conditionalFormatting>
  <conditionalFormatting sqref="E245">
    <cfRule type="cellIs" dxfId="16" priority="13" stopIfTrue="1" operator="equal">
      <formula>"erro H"</formula>
    </cfRule>
  </conditionalFormatting>
  <conditionalFormatting sqref="E247">
    <cfRule type="cellIs" dxfId="15" priority="12" stopIfTrue="1" operator="equal">
      <formula>"erro H"</formula>
    </cfRule>
  </conditionalFormatting>
  <conditionalFormatting sqref="E249">
    <cfRule type="cellIs" dxfId="14" priority="11" stopIfTrue="1" operator="equal">
      <formula>"erro H"</formula>
    </cfRule>
  </conditionalFormatting>
  <conditionalFormatting sqref="E238">
    <cfRule type="cellIs" dxfId="13" priority="10" stopIfTrue="1" operator="equal">
      <formula>"erro H"</formula>
    </cfRule>
  </conditionalFormatting>
  <conditionalFormatting sqref="E240">
    <cfRule type="cellIs" dxfId="12" priority="9" stopIfTrue="1" operator="equal">
      <formula>"erro H"</formula>
    </cfRule>
  </conditionalFormatting>
  <conditionalFormatting sqref="E242">
    <cfRule type="cellIs" dxfId="11" priority="8" stopIfTrue="1" operator="equal">
      <formula>"erro H"</formula>
    </cfRule>
  </conditionalFormatting>
  <conditionalFormatting sqref="E244">
    <cfRule type="cellIs" dxfId="10" priority="7" stopIfTrue="1" operator="equal">
      <formula>"erro H"</formula>
    </cfRule>
  </conditionalFormatting>
  <conditionalFormatting sqref="E246">
    <cfRule type="cellIs" dxfId="9" priority="6" stopIfTrue="1" operator="equal">
      <formula>"erro H"</formula>
    </cfRule>
  </conditionalFormatting>
  <conditionalFormatting sqref="E248">
    <cfRule type="cellIs" dxfId="8" priority="5" stopIfTrue="1" operator="equal">
      <formula>"erro H"</formula>
    </cfRule>
  </conditionalFormatting>
  <conditionalFormatting sqref="N228">
    <cfRule type="cellIs" dxfId="7" priority="4" stopIfTrue="1" operator="equal">
      <formula>"erro H"</formula>
    </cfRule>
  </conditionalFormatting>
  <conditionalFormatting sqref="N238">
    <cfRule type="cellIs" dxfId="6" priority="3" stopIfTrue="1" operator="equal">
      <formula>"erro H"</formula>
    </cfRule>
  </conditionalFormatting>
  <conditionalFormatting sqref="O242">
    <cfRule type="cellIs" dxfId="5" priority="2" stopIfTrue="1" operator="equal">
      <formula>"erro H"</formula>
    </cfRule>
  </conditionalFormatting>
  <conditionalFormatting sqref="S234">
    <cfRule type="cellIs" dxfId="4" priority="1" stopIfTrue="1" operator="equal">
      <formula>"erro H"</formula>
    </cfRule>
  </conditionalFormatting>
  <printOptions horizontalCentered="1"/>
  <pageMargins left="0.23622047244094491" right="0.23622047244094491" top="0.70866141732283472" bottom="0.70866141732283472" header="0.31496062992125984" footer="0.31496062992125984"/>
  <pageSetup paperSize="9" scale="24" fitToWidth="0" orientation="landscape" r:id="rId1"/>
  <rowBreaks count="1" manualBreakCount="1">
    <brk id="328" max="29"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J70"/>
  <sheetViews>
    <sheetView workbookViewId="0">
      <selection sqref="A1:XFD1048576"/>
    </sheetView>
  </sheetViews>
  <sheetFormatPr defaultColWidth="9.140625" defaultRowHeight="15"/>
  <cols>
    <col min="1" max="1" width="10.28515625" style="29" bestFit="1" customWidth="1"/>
    <col min="2" max="2" width="6.140625" style="29" customWidth="1"/>
    <col min="3" max="3" width="9.140625" style="29"/>
    <col min="4" max="4" width="2.7109375" style="29" customWidth="1"/>
    <col min="5" max="5" width="9.140625" style="29"/>
    <col min="6" max="7" width="14.7109375" style="29" customWidth="1"/>
    <col min="8" max="8" width="14.85546875" style="29" customWidth="1"/>
    <col min="9" max="10" width="9.140625" style="29"/>
    <col min="11" max="11" width="2.7109375" style="29" customWidth="1"/>
    <col min="12" max="15" width="9.140625" style="29"/>
    <col min="16" max="16" width="2.7109375" style="29" customWidth="1"/>
    <col min="17" max="17" width="26.85546875" style="29" bestFit="1" customWidth="1"/>
    <col min="18" max="18" width="9.140625" style="29"/>
    <col min="19" max="19" width="9.85546875" style="29" bestFit="1" customWidth="1"/>
    <col min="20" max="20" width="12.140625" style="29" bestFit="1" customWidth="1"/>
    <col min="21" max="21" width="6.85546875" style="29" bestFit="1" customWidth="1"/>
    <col min="22" max="22" width="9.7109375" style="29" bestFit="1" customWidth="1"/>
    <col min="23" max="23" width="7.7109375" style="29" bestFit="1" customWidth="1"/>
    <col min="24" max="24" width="8.7109375" style="29" bestFit="1" customWidth="1"/>
    <col min="25" max="25" width="6.7109375" style="29" bestFit="1" customWidth="1"/>
    <col min="26" max="26" width="9" style="29" bestFit="1" customWidth="1"/>
    <col min="27" max="27" width="7.28515625" style="29" bestFit="1" customWidth="1"/>
    <col min="28" max="28" width="10.5703125" style="29" customWidth="1"/>
    <col min="29" max="29" width="12.7109375" style="29" customWidth="1"/>
    <col min="30" max="30" width="15.140625" style="29" customWidth="1"/>
    <col min="31" max="31" width="9.140625" style="29" bestFit="1" customWidth="1"/>
    <col min="32" max="32" width="15.5703125" style="29" customWidth="1"/>
    <col min="33" max="33" width="6.5703125" style="29" bestFit="1" customWidth="1"/>
    <col min="34" max="35" width="8.28515625" style="29" bestFit="1" customWidth="1"/>
    <col min="36" max="16384" width="9.140625" style="29"/>
  </cols>
  <sheetData>
    <row r="1" spans="1:36" ht="15.75" thickBot="1">
      <c r="A1" s="142" t="s">
        <v>1591</v>
      </c>
      <c r="C1" s="912"/>
      <c r="E1" s="913"/>
      <c r="F1" s="914"/>
      <c r="H1" s="913"/>
      <c r="I1" s="915"/>
      <c r="J1" s="914"/>
      <c r="L1" s="913"/>
      <c r="M1" s="915"/>
      <c r="N1" s="915"/>
      <c r="O1" s="914"/>
      <c r="Q1" s="142" t="s">
        <v>1592</v>
      </c>
      <c r="S1" s="1943" t="s">
        <v>1593</v>
      </c>
      <c r="T1" s="1944"/>
      <c r="U1" s="1944"/>
      <c r="V1" s="1944"/>
      <c r="W1" s="1944"/>
      <c r="X1" s="1944"/>
      <c r="Y1" s="1944"/>
      <c r="Z1" s="1944"/>
      <c r="AA1" s="1944"/>
      <c r="AB1" s="1944"/>
      <c r="AC1" s="1944"/>
      <c r="AD1" s="1944"/>
      <c r="AE1" s="1944"/>
      <c r="AF1" s="1944"/>
      <c r="AG1" s="1944"/>
      <c r="AH1" s="1944"/>
      <c r="AI1" s="1944"/>
      <c r="AJ1" s="1944"/>
    </row>
    <row r="2" spans="1:36" ht="51">
      <c r="A2" s="142" t="s">
        <v>1594</v>
      </c>
      <c r="C2" s="916">
        <v>9</v>
      </c>
      <c r="E2" s="1948">
        <v>1</v>
      </c>
      <c r="F2" s="1948"/>
      <c r="H2" s="1948">
        <v>0</v>
      </c>
      <c r="I2" s="1948"/>
      <c r="J2" s="1948"/>
      <c r="L2" s="1948">
        <v>1</v>
      </c>
      <c r="M2" s="1948"/>
      <c r="N2" s="1948"/>
      <c r="O2" s="1948"/>
      <c r="Q2" s="142">
        <v>15</v>
      </c>
      <c r="S2" s="1087" t="s">
        <v>1595</v>
      </c>
      <c r="T2" s="1087" t="s">
        <v>1441</v>
      </c>
      <c r="U2" s="1087" t="s">
        <v>1442</v>
      </c>
      <c r="V2" s="1087" t="s">
        <v>1443</v>
      </c>
      <c r="W2" s="1087" t="s">
        <v>1596</v>
      </c>
      <c r="X2" s="1087" t="s">
        <v>1282</v>
      </c>
      <c r="Y2" s="1088" t="s">
        <v>1444</v>
      </c>
      <c r="Z2" s="1088" t="s">
        <v>1445</v>
      </c>
      <c r="AA2" s="1087" t="s">
        <v>1446</v>
      </c>
      <c r="AB2" s="1088" t="s">
        <v>1597</v>
      </c>
      <c r="AC2" s="1088" t="s">
        <v>1449</v>
      </c>
      <c r="AD2" s="1088" t="s">
        <v>1598</v>
      </c>
      <c r="AE2" s="1088" t="s">
        <v>1455</v>
      </c>
      <c r="AF2" s="1088" t="s">
        <v>1456</v>
      </c>
      <c r="AG2" s="1088" t="s">
        <v>1599</v>
      </c>
      <c r="AH2" s="1088" t="s">
        <v>1466</v>
      </c>
      <c r="AI2" s="1088" t="s">
        <v>1600</v>
      </c>
      <c r="AJ2" s="1088" t="s">
        <v>1471</v>
      </c>
    </row>
    <row r="3" spans="1:36">
      <c r="A3" s="142" t="s">
        <v>1601</v>
      </c>
      <c r="C3" s="142">
        <v>75</v>
      </c>
      <c r="E3" s="1864">
        <v>15</v>
      </c>
      <c r="F3" s="1864"/>
      <c r="H3" s="1864">
        <v>8</v>
      </c>
      <c r="I3" s="1864"/>
      <c r="J3" s="1864"/>
      <c r="L3" s="1864">
        <v>2</v>
      </c>
      <c r="M3" s="1864"/>
      <c r="N3" s="1864"/>
      <c r="O3" s="1864"/>
      <c r="Q3" s="142">
        <v>137</v>
      </c>
      <c r="S3" s="1087"/>
      <c r="T3" s="1089">
        <v>0.4</v>
      </c>
      <c r="U3" s="1089" t="s">
        <v>1514</v>
      </c>
      <c r="V3" s="1090">
        <v>3344.37</v>
      </c>
      <c r="W3" s="1091">
        <v>638.77467000000001</v>
      </c>
      <c r="X3" s="1092">
        <v>1.5</v>
      </c>
      <c r="Y3" s="1092">
        <v>1.4</v>
      </c>
      <c r="Z3" s="1092">
        <v>2.2999999999999998</v>
      </c>
      <c r="AA3" s="1092">
        <v>0.3</v>
      </c>
      <c r="AB3" s="1092">
        <v>9280.6267499999994</v>
      </c>
      <c r="AC3" s="1093">
        <v>0</v>
      </c>
      <c r="AD3" s="1092" t="s">
        <v>1602</v>
      </c>
      <c r="AE3" s="1092">
        <v>10474.874363761553</v>
      </c>
      <c r="AF3" s="1092"/>
      <c r="AG3" s="1092">
        <v>234.10589999999996</v>
      </c>
      <c r="AH3" s="1092">
        <v>766.42307554227796</v>
      </c>
      <c r="AI3" s="1092">
        <v>7439.5659166268342</v>
      </c>
      <c r="AJ3" s="1092">
        <v>654.37182891544387</v>
      </c>
    </row>
    <row r="4" spans="1:36">
      <c r="A4" s="142" t="s">
        <v>1603</v>
      </c>
      <c r="C4" s="142">
        <v>29</v>
      </c>
      <c r="E4" s="1864">
        <v>17</v>
      </c>
      <c r="F4" s="1864"/>
      <c r="H4" s="1864">
        <v>6</v>
      </c>
      <c r="I4" s="1864"/>
      <c r="J4" s="1864"/>
      <c r="L4" s="1864">
        <v>1</v>
      </c>
      <c r="M4" s="1864"/>
      <c r="N4" s="1864"/>
      <c r="O4" s="1864"/>
      <c r="Q4" s="142">
        <v>85</v>
      </c>
      <c r="T4" s="1089">
        <v>0.6</v>
      </c>
      <c r="U4" s="1089" t="s">
        <v>1514</v>
      </c>
      <c r="V4" s="1090">
        <v>332.06</v>
      </c>
      <c r="W4" s="1091">
        <v>111.90422000000001</v>
      </c>
      <c r="X4" s="1092">
        <v>1.5</v>
      </c>
      <c r="Y4" s="1092">
        <v>1.4</v>
      </c>
      <c r="Z4" s="1092">
        <v>2.2999999999999998</v>
      </c>
      <c r="AA4" s="1092">
        <v>0.3</v>
      </c>
      <c r="AB4" s="1092">
        <v>921.4665</v>
      </c>
      <c r="AC4" s="1093">
        <v>0</v>
      </c>
      <c r="AD4" s="1092" t="s">
        <v>1602</v>
      </c>
      <c r="AE4" s="1092">
        <v>1040.0424538046511</v>
      </c>
      <c r="AF4" s="1092"/>
      <c r="AG4" s="1092">
        <v>23.244199999999999</v>
      </c>
      <c r="AH4" s="1092">
        <v>101.48694345520376</v>
      </c>
      <c r="AI4" s="1092">
        <v>608.95985036561137</v>
      </c>
      <c r="AJ4" s="1092">
        <v>117.1319530895924</v>
      </c>
    </row>
    <row r="5" spans="1:36">
      <c r="A5" s="142" t="s">
        <v>1604</v>
      </c>
      <c r="C5" s="142">
        <v>19</v>
      </c>
      <c r="E5" s="1864">
        <v>3</v>
      </c>
      <c r="F5" s="1864"/>
      <c r="H5" s="1864">
        <v>3</v>
      </c>
      <c r="I5" s="1864"/>
      <c r="J5" s="1864"/>
      <c r="L5" s="1864">
        <v>1</v>
      </c>
      <c r="M5" s="1864"/>
      <c r="N5" s="1864"/>
      <c r="O5" s="1864"/>
      <c r="Q5" s="142">
        <v>38</v>
      </c>
    </row>
    <row r="6" spans="1:36">
      <c r="A6" s="142" t="s">
        <v>1605</v>
      </c>
      <c r="C6" s="142">
        <v>15</v>
      </c>
      <c r="E6" s="1864">
        <v>4</v>
      </c>
      <c r="F6" s="1864"/>
      <c r="H6" s="1864">
        <v>6</v>
      </c>
      <c r="I6" s="1864"/>
      <c r="J6" s="1864"/>
      <c r="L6" s="1864">
        <v>0</v>
      </c>
      <c r="M6" s="1864"/>
      <c r="N6" s="1864"/>
      <c r="O6" s="1864"/>
      <c r="Q6" s="142">
        <v>41</v>
      </c>
    </row>
    <row r="7" spans="1:36">
      <c r="A7" s="142" t="s">
        <v>1606</v>
      </c>
      <c r="C7" s="142">
        <v>77</v>
      </c>
      <c r="E7" s="1864">
        <v>11</v>
      </c>
      <c r="F7" s="1864"/>
      <c r="H7" s="1864">
        <v>15</v>
      </c>
      <c r="I7" s="1864"/>
      <c r="J7" s="1864"/>
      <c r="L7" s="1864">
        <v>2</v>
      </c>
      <c r="M7" s="1864"/>
      <c r="N7" s="1864"/>
      <c r="O7" s="1864"/>
      <c r="Q7" s="142">
        <v>152</v>
      </c>
    </row>
    <row r="8" spans="1:36">
      <c r="A8" s="142" t="s">
        <v>1607</v>
      </c>
      <c r="C8" s="142">
        <v>29</v>
      </c>
      <c r="E8" s="1864">
        <v>25</v>
      </c>
      <c r="F8" s="1864"/>
      <c r="H8" s="1864">
        <v>9</v>
      </c>
      <c r="I8" s="1864"/>
      <c r="J8" s="1864"/>
      <c r="L8" s="1864">
        <v>2</v>
      </c>
      <c r="M8" s="1864"/>
      <c r="N8" s="1864"/>
      <c r="O8" s="1864"/>
      <c r="Q8" s="142">
        <v>114</v>
      </c>
    </row>
    <row r="9" spans="1:36">
      <c r="A9" s="142" t="s">
        <v>1608</v>
      </c>
      <c r="C9" s="142">
        <v>6</v>
      </c>
      <c r="E9" s="1864">
        <v>0</v>
      </c>
      <c r="F9" s="1864"/>
      <c r="H9" s="1864">
        <v>0</v>
      </c>
      <c r="I9" s="1864"/>
      <c r="J9" s="1864"/>
      <c r="L9" s="1864">
        <v>0</v>
      </c>
      <c r="M9" s="1864"/>
      <c r="N9" s="1864"/>
      <c r="O9" s="1864"/>
      <c r="Q9" s="142">
        <v>6</v>
      </c>
    </row>
    <row r="10" spans="1:36">
      <c r="A10" s="142" t="s">
        <v>1609</v>
      </c>
      <c r="C10" s="142">
        <v>53</v>
      </c>
      <c r="E10" s="1864">
        <v>15</v>
      </c>
      <c r="F10" s="1864"/>
      <c r="H10" s="1864">
        <v>5</v>
      </c>
      <c r="I10" s="1864"/>
      <c r="J10" s="1864"/>
      <c r="L10" s="1864">
        <v>4</v>
      </c>
      <c r="M10" s="1864"/>
      <c r="N10" s="1864"/>
      <c r="O10" s="1864"/>
      <c r="Q10" s="142">
        <v>114</v>
      </c>
    </row>
    <row r="11" spans="1:36">
      <c r="A11" s="142" t="s">
        <v>1610</v>
      </c>
      <c r="C11" s="142">
        <v>80</v>
      </c>
      <c r="E11" s="1864">
        <v>22</v>
      </c>
      <c r="F11" s="1864"/>
      <c r="H11" s="1864">
        <v>5</v>
      </c>
      <c r="I11" s="1864"/>
      <c r="J11" s="1864"/>
      <c r="L11" s="1864">
        <v>0</v>
      </c>
      <c r="M11" s="1864"/>
      <c r="N11" s="1864"/>
      <c r="O11" s="1864"/>
      <c r="Q11" s="142">
        <v>139</v>
      </c>
    </row>
    <row r="12" spans="1:36">
      <c r="A12" s="142" t="s">
        <v>1611</v>
      </c>
      <c r="C12" s="142">
        <v>1</v>
      </c>
      <c r="E12" s="1864">
        <v>2</v>
      </c>
      <c r="F12" s="1864"/>
      <c r="H12" s="1864">
        <v>0</v>
      </c>
      <c r="I12" s="1864"/>
      <c r="J12" s="1864"/>
      <c r="L12" s="1864">
        <v>0</v>
      </c>
      <c r="M12" s="1864"/>
      <c r="N12" s="1864"/>
      <c r="O12" s="1864"/>
      <c r="Q12" s="142">
        <v>5</v>
      </c>
    </row>
    <row r="13" spans="1:36">
      <c r="A13" s="142" t="s">
        <v>1612</v>
      </c>
      <c r="C13" s="142">
        <v>28</v>
      </c>
      <c r="E13" s="1864">
        <v>12</v>
      </c>
      <c r="F13" s="1864"/>
      <c r="H13" s="1864">
        <v>1</v>
      </c>
      <c r="I13" s="1864"/>
      <c r="J13" s="1864"/>
      <c r="L13" s="1864">
        <v>1</v>
      </c>
      <c r="M13" s="1864"/>
      <c r="N13" s="1864"/>
      <c r="O13" s="1864"/>
      <c r="Q13" s="142">
        <v>59</v>
      </c>
    </row>
    <row r="14" spans="1:36">
      <c r="A14" s="142" t="s">
        <v>1613</v>
      </c>
      <c r="C14" s="142">
        <v>33</v>
      </c>
      <c r="E14" s="1864">
        <v>8</v>
      </c>
      <c r="F14" s="1864"/>
      <c r="H14" s="1864">
        <v>6</v>
      </c>
      <c r="I14" s="1864"/>
      <c r="J14" s="1864"/>
      <c r="L14" s="1864">
        <v>0</v>
      </c>
      <c r="M14" s="1864"/>
      <c r="N14" s="1864"/>
      <c r="O14" s="1864"/>
      <c r="Q14" s="142">
        <v>67</v>
      </c>
    </row>
    <row r="15" spans="1:36">
      <c r="A15" s="142" t="s">
        <v>860</v>
      </c>
      <c r="C15" s="142">
        <v>454</v>
      </c>
      <c r="E15" s="1864">
        <v>135</v>
      </c>
      <c r="F15" s="1864"/>
      <c r="H15" s="1864">
        <v>64</v>
      </c>
      <c r="I15" s="1864"/>
      <c r="J15" s="1864"/>
      <c r="L15" s="1864">
        <v>14</v>
      </c>
      <c r="M15" s="1864"/>
      <c r="N15" s="1864"/>
      <c r="O15" s="1864"/>
      <c r="Q15" s="142">
        <v>972</v>
      </c>
    </row>
    <row r="16" spans="1:36" ht="15.75" thickBot="1">
      <c r="A16" s="917"/>
      <c r="B16" s="917"/>
      <c r="C16" s="917"/>
      <c r="D16" s="917"/>
      <c r="E16" s="917"/>
      <c r="F16" s="917"/>
      <c r="G16" s="917"/>
      <c r="H16" s="917"/>
      <c r="I16" s="917"/>
      <c r="J16" s="917"/>
      <c r="K16" s="917"/>
      <c r="L16" s="917"/>
      <c r="M16" s="917"/>
      <c r="N16" s="917"/>
      <c r="O16" s="917"/>
      <c r="P16" s="917"/>
      <c r="Q16" s="917"/>
    </row>
    <row r="17" spans="1:17" ht="3.2" customHeight="1" thickBot="1">
      <c r="A17" s="1864" t="s">
        <v>1591</v>
      </c>
      <c r="C17" s="912"/>
      <c r="E17" s="913"/>
      <c r="F17" s="914"/>
      <c r="H17" s="913"/>
      <c r="I17" s="915"/>
      <c r="J17" s="914"/>
      <c r="L17" s="913"/>
      <c r="M17" s="915"/>
      <c r="N17" s="915"/>
      <c r="O17" s="914"/>
      <c r="Q17" s="1864" t="s">
        <v>1614</v>
      </c>
    </row>
    <row r="18" spans="1:17" ht="3.2" customHeight="1" thickBot="1">
      <c r="A18" s="1864"/>
      <c r="C18" s="912"/>
      <c r="E18" s="913"/>
      <c r="F18" s="914"/>
      <c r="H18" s="913"/>
      <c r="I18" s="915"/>
      <c r="J18" s="914"/>
      <c r="L18" s="913"/>
      <c r="M18" s="915"/>
      <c r="N18" s="915"/>
      <c r="O18" s="914"/>
      <c r="Q18" s="1864"/>
    </row>
    <row r="19" spans="1:17" ht="3.2" customHeight="1" thickBot="1">
      <c r="A19" s="1864"/>
      <c r="C19" s="912"/>
      <c r="E19" s="913"/>
      <c r="F19" s="914"/>
      <c r="H19" s="913"/>
      <c r="I19" s="915"/>
      <c r="J19" s="914"/>
      <c r="L19" s="913"/>
      <c r="M19" s="915"/>
      <c r="N19" s="915"/>
      <c r="O19" s="914"/>
      <c r="Q19" s="1864"/>
    </row>
    <row r="20" spans="1:17" ht="3.2" customHeight="1" thickBot="1">
      <c r="A20" s="1864"/>
      <c r="C20" s="912"/>
      <c r="E20" s="913"/>
      <c r="F20" s="914"/>
      <c r="H20" s="913"/>
      <c r="I20" s="915"/>
      <c r="J20" s="914"/>
      <c r="L20" s="913"/>
      <c r="M20" s="915"/>
      <c r="N20" s="915"/>
      <c r="O20" s="914"/>
      <c r="Q20" s="1864"/>
    </row>
    <row r="21" spans="1:17" ht="3.2" customHeight="1" thickBot="1">
      <c r="A21" s="1864"/>
      <c r="C21" s="912"/>
      <c r="E21" s="913"/>
      <c r="F21" s="914"/>
      <c r="H21" s="913"/>
      <c r="I21" s="915"/>
      <c r="J21" s="914"/>
      <c r="L21" s="913"/>
      <c r="M21" s="915"/>
      <c r="N21" s="915"/>
      <c r="O21" s="914"/>
      <c r="Q21" s="1864"/>
    </row>
    <row r="22" spans="1:17">
      <c r="A22" s="142" t="s">
        <v>1594</v>
      </c>
      <c r="C22" s="916">
        <v>0</v>
      </c>
      <c r="E22" s="1948">
        <v>0</v>
      </c>
      <c r="F22" s="1948"/>
      <c r="H22" s="1948">
        <v>0</v>
      </c>
      <c r="I22" s="1948"/>
      <c r="J22" s="1948"/>
      <c r="L22" s="1948">
        <v>0</v>
      </c>
      <c r="M22" s="1948"/>
      <c r="N22" s="1948"/>
      <c r="O22" s="1948"/>
      <c r="Q22" s="142">
        <v>0</v>
      </c>
    </row>
    <row r="23" spans="1:17">
      <c r="A23" s="142" t="s">
        <v>1601</v>
      </c>
      <c r="C23" s="142">
        <v>1</v>
      </c>
      <c r="E23" s="1864">
        <v>0</v>
      </c>
      <c r="F23" s="1864"/>
      <c r="H23" s="1864">
        <v>1</v>
      </c>
      <c r="I23" s="1864"/>
      <c r="J23" s="1864"/>
      <c r="L23" s="1864">
        <v>0</v>
      </c>
      <c r="M23" s="1864"/>
      <c r="N23" s="1864"/>
      <c r="O23" s="1864"/>
      <c r="Q23" s="142">
        <v>4</v>
      </c>
    </row>
    <row r="24" spans="1:17">
      <c r="A24" s="142" t="s">
        <v>1603</v>
      </c>
      <c r="C24" s="142">
        <v>2</v>
      </c>
      <c r="E24" s="1864">
        <v>4</v>
      </c>
      <c r="F24" s="1864"/>
      <c r="H24" s="1864">
        <v>0</v>
      </c>
      <c r="I24" s="1864"/>
      <c r="J24" s="1864"/>
      <c r="L24" s="1864">
        <v>0</v>
      </c>
      <c r="M24" s="1864"/>
      <c r="N24" s="1864"/>
      <c r="O24" s="1864"/>
      <c r="Q24" s="142">
        <v>10</v>
      </c>
    </row>
    <row r="25" spans="1:17">
      <c r="A25" s="142" t="s">
        <v>1604</v>
      </c>
      <c r="C25" s="142">
        <v>0</v>
      </c>
      <c r="E25" s="1864">
        <v>0</v>
      </c>
      <c r="F25" s="1864"/>
      <c r="H25" s="1864">
        <v>0</v>
      </c>
      <c r="I25" s="1864"/>
      <c r="J25" s="1864"/>
      <c r="L25" s="1864">
        <v>0</v>
      </c>
      <c r="M25" s="1864"/>
      <c r="N25" s="1864"/>
      <c r="O25" s="1864"/>
      <c r="Q25" s="142">
        <v>0</v>
      </c>
    </row>
    <row r="26" spans="1:17">
      <c r="A26" s="142" t="s">
        <v>1605</v>
      </c>
      <c r="C26" s="142">
        <v>0</v>
      </c>
      <c r="E26" s="1864">
        <v>0</v>
      </c>
      <c r="F26" s="1864"/>
      <c r="H26" s="1864">
        <v>0</v>
      </c>
      <c r="I26" s="1864"/>
      <c r="J26" s="1864"/>
      <c r="L26" s="1864">
        <v>0</v>
      </c>
      <c r="M26" s="1864"/>
      <c r="N26" s="1864"/>
      <c r="O26" s="1864"/>
      <c r="Q26" s="142">
        <v>0</v>
      </c>
    </row>
    <row r="27" spans="1:17">
      <c r="A27" s="142" t="s">
        <v>1606</v>
      </c>
      <c r="C27" s="142">
        <v>0</v>
      </c>
      <c r="E27" s="1864">
        <v>0</v>
      </c>
      <c r="F27" s="1864"/>
      <c r="H27" s="1864">
        <v>0</v>
      </c>
      <c r="I27" s="1864"/>
      <c r="J27" s="1864"/>
      <c r="L27" s="1864">
        <v>0</v>
      </c>
      <c r="M27" s="1864"/>
      <c r="N27" s="1864"/>
      <c r="O27" s="1864"/>
      <c r="Q27" s="142">
        <v>0</v>
      </c>
    </row>
    <row r="28" spans="1:17">
      <c r="A28" s="142" t="s">
        <v>1607</v>
      </c>
      <c r="C28" s="142">
        <v>0</v>
      </c>
      <c r="E28" s="1864">
        <v>0</v>
      </c>
      <c r="F28" s="1864"/>
      <c r="H28" s="1864">
        <v>0</v>
      </c>
      <c r="I28" s="1864"/>
      <c r="J28" s="1864"/>
      <c r="L28" s="1864">
        <v>0</v>
      </c>
      <c r="M28" s="1864"/>
      <c r="N28" s="1864"/>
      <c r="O28" s="1864"/>
      <c r="Q28" s="142">
        <v>0</v>
      </c>
    </row>
    <row r="29" spans="1:17">
      <c r="A29" s="142" t="s">
        <v>1608</v>
      </c>
      <c r="C29" s="142">
        <v>2</v>
      </c>
      <c r="E29" s="1864">
        <v>0</v>
      </c>
      <c r="F29" s="1864"/>
      <c r="H29" s="1864">
        <v>0</v>
      </c>
      <c r="I29" s="1864"/>
      <c r="J29" s="1864"/>
      <c r="L29" s="1864">
        <v>0</v>
      </c>
      <c r="M29" s="1864"/>
      <c r="N29" s="1864"/>
      <c r="O29" s="1864"/>
      <c r="Q29" s="142">
        <v>2</v>
      </c>
    </row>
    <row r="30" spans="1:17">
      <c r="A30" s="142" t="s">
        <v>1609</v>
      </c>
      <c r="C30" s="142">
        <v>2</v>
      </c>
      <c r="E30" s="1864">
        <v>3</v>
      </c>
      <c r="F30" s="1864"/>
      <c r="H30" s="1864">
        <v>0</v>
      </c>
      <c r="I30" s="1864"/>
      <c r="J30" s="1864"/>
      <c r="L30" s="1864">
        <v>0</v>
      </c>
      <c r="M30" s="1864"/>
      <c r="N30" s="1864"/>
      <c r="O30" s="1864"/>
      <c r="Q30" s="142">
        <v>8</v>
      </c>
    </row>
    <row r="31" spans="1:17">
      <c r="A31" s="142" t="s">
        <v>1610</v>
      </c>
      <c r="C31" s="142">
        <v>6</v>
      </c>
      <c r="E31" s="1864">
        <v>0</v>
      </c>
      <c r="F31" s="1864"/>
      <c r="H31" s="1864">
        <v>0</v>
      </c>
      <c r="I31" s="1864"/>
      <c r="J31" s="1864"/>
      <c r="L31" s="1864">
        <v>0</v>
      </c>
      <c r="M31" s="1864"/>
      <c r="N31" s="1864"/>
      <c r="O31" s="1864"/>
      <c r="Q31" s="142">
        <v>6</v>
      </c>
    </row>
    <row r="32" spans="1:17">
      <c r="A32" s="142" t="s">
        <v>1611</v>
      </c>
      <c r="C32" s="142">
        <v>2</v>
      </c>
      <c r="E32" s="1864">
        <v>2</v>
      </c>
      <c r="F32" s="1864"/>
      <c r="H32" s="1864">
        <v>0</v>
      </c>
      <c r="I32" s="1864"/>
      <c r="J32" s="1864"/>
      <c r="L32" s="1864">
        <v>0</v>
      </c>
      <c r="M32" s="1864"/>
      <c r="N32" s="1864"/>
      <c r="O32" s="1864"/>
      <c r="Q32" s="142">
        <v>6</v>
      </c>
    </row>
    <row r="33" spans="1:17">
      <c r="A33" s="142" t="s">
        <v>1612</v>
      </c>
      <c r="C33" s="142">
        <v>5</v>
      </c>
      <c r="E33" s="1864">
        <v>2</v>
      </c>
      <c r="F33" s="1864"/>
      <c r="H33" s="1864">
        <v>1</v>
      </c>
      <c r="I33" s="1864"/>
      <c r="J33" s="1864"/>
      <c r="L33" s="1864">
        <v>0</v>
      </c>
      <c r="M33" s="1864"/>
      <c r="N33" s="1864"/>
      <c r="O33" s="1864"/>
      <c r="Q33" s="142">
        <v>12</v>
      </c>
    </row>
    <row r="34" spans="1:17">
      <c r="A34" s="142" t="s">
        <v>1613</v>
      </c>
      <c r="C34" s="142">
        <v>2</v>
      </c>
      <c r="E34" s="1864">
        <v>2</v>
      </c>
      <c r="F34" s="1864"/>
      <c r="H34" s="1864">
        <v>0</v>
      </c>
      <c r="I34" s="1864"/>
      <c r="J34" s="1864"/>
      <c r="L34" s="1864">
        <v>0</v>
      </c>
      <c r="M34" s="1864"/>
      <c r="N34" s="1864"/>
      <c r="O34" s="1864"/>
      <c r="Q34" s="142">
        <v>6</v>
      </c>
    </row>
    <row r="35" spans="1:17">
      <c r="A35" s="142" t="s">
        <v>860</v>
      </c>
      <c r="C35" s="142">
        <v>22</v>
      </c>
      <c r="E35" s="1864">
        <v>13</v>
      </c>
      <c r="F35" s="1864"/>
      <c r="H35" s="1864">
        <v>2</v>
      </c>
      <c r="I35" s="1864"/>
      <c r="J35" s="1864"/>
      <c r="L35" s="1864">
        <v>0</v>
      </c>
      <c r="M35" s="1864"/>
      <c r="N35" s="1864"/>
      <c r="O35" s="1864"/>
      <c r="Q35" s="142">
        <v>54</v>
      </c>
    </row>
    <row r="36" spans="1:17">
      <c r="A36" s="917"/>
      <c r="B36" s="917"/>
      <c r="C36" s="917"/>
      <c r="D36" s="917"/>
      <c r="E36" s="917"/>
      <c r="F36" s="917"/>
      <c r="G36" s="917"/>
      <c r="H36" s="917"/>
      <c r="I36" s="917"/>
      <c r="J36" s="917"/>
      <c r="K36" s="917"/>
      <c r="L36" s="917"/>
      <c r="M36" s="917"/>
      <c r="N36" s="917"/>
      <c r="O36" s="917"/>
      <c r="P36" s="917"/>
      <c r="Q36" s="917"/>
    </row>
    <row r="37" spans="1:17">
      <c r="A37" s="1945" t="s">
        <v>1615</v>
      </c>
      <c r="B37" s="1945"/>
      <c r="C37" s="1945"/>
      <c r="D37" s="1945"/>
      <c r="E37" s="1945"/>
      <c r="F37" s="142">
        <v>4</v>
      </c>
      <c r="L37" s="1946" t="s">
        <v>1616</v>
      </c>
      <c r="M37" s="1946"/>
      <c r="N37" s="1946"/>
      <c r="O37" s="1946"/>
      <c r="P37" s="1947"/>
      <c r="Q37" s="1864">
        <v>1030</v>
      </c>
    </row>
    <row r="38" spans="1:17">
      <c r="A38" s="1945" t="s">
        <v>1617</v>
      </c>
      <c r="B38" s="1945"/>
      <c r="C38" s="1945"/>
      <c r="D38" s="1945"/>
      <c r="E38" s="1945"/>
      <c r="F38" s="142">
        <v>0</v>
      </c>
      <c r="L38" s="1946"/>
      <c r="M38" s="1946"/>
      <c r="N38" s="1946"/>
      <c r="O38" s="1946"/>
      <c r="P38" s="1947"/>
      <c r="Q38" s="1864"/>
    </row>
    <row r="39" spans="1:17">
      <c r="A39" s="1945" t="s">
        <v>1618</v>
      </c>
      <c r="B39" s="1945"/>
      <c r="C39" s="1945"/>
      <c r="D39" s="1945"/>
      <c r="E39" s="1945"/>
      <c r="F39" s="142">
        <v>0</v>
      </c>
      <c r="L39" s="1946"/>
      <c r="M39" s="1946"/>
      <c r="N39" s="1946"/>
      <c r="O39" s="1946"/>
      <c r="P39" s="1947"/>
      <c r="Q39" s="1864"/>
    </row>
    <row r="40" spans="1:17">
      <c r="A40" s="917"/>
      <c r="B40" s="917"/>
      <c r="C40" s="917"/>
      <c r="D40" s="917"/>
      <c r="E40" s="917"/>
      <c r="F40" s="917"/>
      <c r="G40" s="917"/>
      <c r="H40" s="917"/>
      <c r="I40" s="917"/>
      <c r="J40" s="917"/>
      <c r="K40" s="917"/>
      <c r="L40" s="917"/>
      <c r="M40" s="917"/>
      <c r="N40" s="917"/>
      <c r="O40" s="917"/>
      <c r="P40" s="917"/>
      <c r="Q40" s="917"/>
    </row>
    <row r="41" spans="1:17">
      <c r="L41" s="1864" t="s">
        <v>1619</v>
      </c>
      <c r="M41" s="1864"/>
      <c r="N41" s="1864"/>
      <c r="O41" s="1864"/>
      <c r="P41" s="1864"/>
      <c r="Q41" s="142">
        <v>37</v>
      </c>
    </row>
    <row r="42" spans="1:17">
      <c r="L42" s="1864" t="s">
        <v>860</v>
      </c>
      <c r="M42" s="1864"/>
      <c r="N42" s="1864"/>
      <c r="O42" s="1864"/>
      <c r="P42" s="1864"/>
      <c r="Q42" s="142">
        <v>1067</v>
      </c>
    </row>
    <row r="45" spans="1:17">
      <c r="A45" s="1937" t="s">
        <v>1620</v>
      </c>
      <c r="B45" s="1937"/>
      <c r="C45" s="1937"/>
      <c r="D45" s="1937"/>
      <c r="E45" s="1937"/>
      <c r="F45" s="409">
        <v>624.92999999999995</v>
      </c>
      <c r="G45" s="29" t="s">
        <v>1187</v>
      </c>
    </row>
    <row r="46" spans="1:17">
      <c r="A46" s="1937" t="s">
        <v>1621</v>
      </c>
      <c r="B46" s="1937"/>
      <c r="C46" s="1937"/>
      <c r="D46" s="1937"/>
      <c r="E46" s="1937"/>
      <c r="F46" s="409">
        <v>121.83</v>
      </c>
      <c r="G46" s="29" t="s">
        <v>1187</v>
      </c>
    </row>
    <row r="47" spans="1:17">
      <c r="A47" s="1937" t="s">
        <v>1622</v>
      </c>
      <c r="B47" s="1937"/>
      <c r="C47" s="1937"/>
      <c r="D47" s="1937"/>
      <c r="E47" s="1937"/>
      <c r="F47" s="409">
        <v>115.6</v>
      </c>
      <c r="G47" s="29" t="s">
        <v>1187</v>
      </c>
    </row>
    <row r="48" spans="1:17">
      <c r="A48" s="1937" t="s">
        <v>1623</v>
      </c>
      <c r="B48" s="1937"/>
      <c r="C48" s="1937"/>
      <c r="D48" s="1937"/>
      <c r="E48" s="1937"/>
      <c r="F48" s="409">
        <v>7.04</v>
      </c>
      <c r="G48" s="29" t="s">
        <v>1187</v>
      </c>
    </row>
    <row r="49" spans="1:8">
      <c r="A49" s="1937" t="s">
        <v>1624</v>
      </c>
      <c r="B49" s="1937"/>
      <c r="C49" s="1937"/>
      <c r="D49" s="1937"/>
      <c r="E49" s="1937"/>
      <c r="F49" s="409">
        <v>1703.2189999999996</v>
      </c>
      <c r="G49" s="29" t="s">
        <v>1184</v>
      </c>
    </row>
    <row r="50" spans="1:8">
      <c r="A50" s="1937" t="s">
        <v>1625</v>
      </c>
      <c r="B50" s="1937"/>
      <c r="C50" s="1937"/>
      <c r="D50" s="1937"/>
      <c r="E50" s="1937"/>
      <c r="F50" s="409">
        <v>296.40099999999995</v>
      </c>
      <c r="G50" s="29" t="s">
        <v>1184</v>
      </c>
    </row>
    <row r="51" spans="1:8">
      <c r="A51" s="918"/>
      <c r="B51" s="918"/>
      <c r="C51" s="918"/>
      <c r="D51" s="918"/>
      <c r="E51" s="918"/>
    </row>
    <row r="52" spans="1:8">
      <c r="A52" s="1937" t="s">
        <v>1626</v>
      </c>
      <c r="B52" s="1937"/>
      <c r="C52" s="1937"/>
      <c r="D52" s="1937"/>
      <c r="E52" s="1937"/>
      <c r="F52" s="29">
        <v>494.72019999999998</v>
      </c>
      <c r="G52" s="29" t="s">
        <v>1187</v>
      </c>
    </row>
    <row r="53" spans="1:8">
      <c r="A53" s="1937" t="s">
        <v>1627</v>
      </c>
      <c r="B53" s="1937"/>
      <c r="C53" s="1937"/>
      <c r="D53" s="1937"/>
      <c r="E53" s="1937"/>
      <c r="F53" s="29">
        <v>2</v>
      </c>
      <c r="G53" s="29" t="s">
        <v>1628</v>
      </c>
    </row>
    <row r="55" spans="1:8">
      <c r="A55" s="1937" t="s">
        <v>1629</v>
      </c>
      <c r="B55" s="1937"/>
      <c r="C55" s="1937"/>
      <c r="D55" s="1937"/>
      <c r="E55" s="1937"/>
      <c r="F55" s="29">
        <v>2719.44</v>
      </c>
      <c r="G55" s="29" t="s">
        <v>1187</v>
      </c>
    </row>
    <row r="56" spans="1:8">
      <c r="A56" s="1937" t="s">
        <v>1630</v>
      </c>
      <c r="B56" s="1937"/>
      <c r="C56" s="1937"/>
      <c r="D56" s="1937"/>
      <c r="E56" s="1937"/>
      <c r="F56" s="29">
        <v>216.46</v>
      </c>
      <c r="G56" s="29" t="s">
        <v>1187</v>
      </c>
    </row>
    <row r="59" spans="1:8">
      <c r="A59" s="1937"/>
      <c r="B59" s="1937"/>
      <c r="C59" s="1937"/>
      <c r="D59" s="1937"/>
      <c r="E59" s="1937"/>
    </row>
    <row r="60" spans="1:8">
      <c r="A60" s="918"/>
      <c r="B60" s="918"/>
      <c r="C60" s="918"/>
      <c r="D60" s="918"/>
      <c r="E60" s="918"/>
    </row>
    <row r="61" spans="1:8" ht="15.75" thickBot="1">
      <c r="A61" s="918"/>
      <c r="B61" s="918"/>
      <c r="C61" s="918"/>
      <c r="D61" s="918"/>
      <c r="E61" s="918"/>
    </row>
    <row r="62" spans="1:8">
      <c r="A62" s="1940" t="s">
        <v>1631</v>
      </c>
      <c r="B62" s="1941"/>
      <c r="C62" s="1941"/>
      <c r="D62" s="1941"/>
      <c r="E62" s="1941"/>
      <c r="F62" s="919" t="s">
        <v>1311</v>
      </c>
      <c r="G62" s="919" t="s">
        <v>1312</v>
      </c>
      <c r="H62" s="920" t="s">
        <v>1471</v>
      </c>
    </row>
    <row r="63" spans="1:8">
      <c r="A63" s="1942" t="s">
        <v>1632</v>
      </c>
      <c r="B63" s="1864"/>
      <c r="C63" s="1864"/>
      <c r="D63" s="1864"/>
      <c r="E63" s="1864"/>
      <c r="F63" s="921">
        <v>4.6205999999999996</v>
      </c>
      <c r="G63" s="921">
        <v>2.1280000000000001</v>
      </c>
      <c r="H63" s="922">
        <v>2.4925999999999995</v>
      </c>
    </row>
    <row r="64" spans="1:8">
      <c r="A64" s="1942" t="s">
        <v>1633</v>
      </c>
      <c r="B64" s="1864"/>
      <c r="C64" s="1864"/>
      <c r="D64" s="1864"/>
      <c r="E64" s="1864"/>
      <c r="F64" s="921">
        <v>9.2413000000000007</v>
      </c>
      <c r="G64" s="921">
        <v>4.2560000000000002</v>
      </c>
      <c r="H64" s="922">
        <v>4.9853000000000005</v>
      </c>
    </row>
    <row r="65" spans="1:10">
      <c r="A65" s="1942" t="s">
        <v>1634</v>
      </c>
      <c r="B65" s="1864"/>
      <c r="C65" s="1864"/>
      <c r="D65" s="1864"/>
      <c r="E65" s="1864"/>
      <c r="F65" s="921">
        <v>13.862</v>
      </c>
      <c r="G65" s="921">
        <v>6.3840000000000003</v>
      </c>
      <c r="H65" s="922">
        <v>7.4779999999999998</v>
      </c>
      <c r="J65" s="29">
        <v>0.46054624940483924</v>
      </c>
    </row>
    <row r="66" spans="1:10" ht="15.75" thickBot="1">
      <c r="A66" s="1938" t="s">
        <v>1635</v>
      </c>
      <c r="B66" s="1939"/>
      <c r="C66" s="1939"/>
      <c r="D66" s="1939"/>
      <c r="E66" s="1939"/>
      <c r="F66" s="923">
        <v>18.482399999999998</v>
      </c>
      <c r="G66" s="923">
        <v>8.5120000000000005</v>
      </c>
      <c r="H66" s="924">
        <v>9.9703999999999979</v>
      </c>
    </row>
    <row r="67" spans="1:10">
      <c r="A67" s="1940" t="s">
        <v>1636</v>
      </c>
      <c r="B67" s="1941"/>
      <c r="C67" s="1941"/>
      <c r="D67" s="1941"/>
      <c r="E67" s="1941"/>
      <c r="F67" s="919" t="s">
        <v>1311</v>
      </c>
      <c r="G67" s="919" t="s">
        <v>1312</v>
      </c>
      <c r="H67" s="920" t="s">
        <v>1471</v>
      </c>
    </row>
    <row r="68" spans="1:10">
      <c r="A68" s="1942" t="s">
        <v>1632</v>
      </c>
      <c r="B68" s="1864"/>
      <c r="C68" s="1864"/>
      <c r="D68" s="1864"/>
      <c r="E68" s="1864"/>
      <c r="F68" s="142">
        <v>3.375</v>
      </c>
      <c r="G68" s="142">
        <v>1.5525</v>
      </c>
      <c r="H68" s="1085">
        <v>1.8225</v>
      </c>
    </row>
    <row r="69" spans="1:10">
      <c r="A69" s="1942" t="s">
        <v>1633</v>
      </c>
      <c r="B69" s="1864"/>
      <c r="C69" s="1864"/>
      <c r="D69" s="1864"/>
      <c r="E69" s="1864"/>
      <c r="F69" s="921">
        <v>6.75</v>
      </c>
      <c r="G69" s="142">
        <v>3.105</v>
      </c>
      <c r="H69" s="1085">
        <v>3.645</v>
      </c>
    </row>
    <row r="70" spans="1:10" ht="15.75" thickBot="1">
      <c r="A70" s="1938" t="s">
        <v>1634</v>
      </c>
      <c r="B70" s="1939"/>
      <c r="C70" s="1939"/>
      <c r="D70" s="1939"/>
      <c r="E70" s="1939"/>
      <c r="F70" s="923">
        <v>10.125</v>
      </c>
      <c r="G70" s="421">
        <v>4.6575000000000006</v>
      </c>
      <c r="H70" s="1086">
        <v>5.4674999999999994</v>
      </c>
    </row>
  </sheetData>
  <mergeCells count="114">
    <mergeCell ref="E2:F2"/>
    <mergeCell ref="H2:J2"/>
    <mergeCell ref="L2:O2"/>
    <mergeCell ref="E3:F3"/>
    <mergeCell ref="H3:J3"/>
    <mergeCell ref="L3:O3"/>
    <mergeCell ref="E6:F6"/>
    <mergeCell ref="H6:J6"/>
    <mergeCell ref="L6:O6"/>
    <mergeCell ref="E7:F7"/>
    <mergeCell ref="H7:J7"/>
    <mergeCell ref="L7:O7"/>
    <mergeCell ref="E4:F4"/>
    <mergeCell ref="H4:J4"/>
    <mergeCell ref="L4:O4"/>
    <mergeCell ref="E5:F5"/>
    <mergeCell ref="H5:J5"/>
    <mergeCell ref="L5:O5"/>
    <mergeCell ref="E10:F10"/>
    <mergeCell ref="H10:J10"/>
    <mergeCell ref="L10:O10"/>
    <mergeCell ref="E11:F11"/>
    <mergeCell ref="H11:J11"/>
    <mergeCell ref="L11:O11"/>
    <mergeCell ref="E8:F8"/>
    <mergeCell ref="H8:J8"/>
    <mergeCell ref="L8:O8"/>
    <mergeCell ref="E9:F9"/>
    <mergeCell ref="H9:J9"/>
    <mergeCell ref="L9:O9"/>
    <mergeCell ref="E14:F14"/>
    <mergeCell ref="H14:J14"/>
    <mergeCell ref="L14:O14"/>
    <mergeCell ref="E15:F15"/>
    <mergeCell ref="H15:J15"/>
    <mergeCell ref="L15:O15"/>
    <mergeCell ref="E12:F12"/>
    <mergeCell ref="H12:J12"/>
    <mergeCell ref="L12:O12"/>
    <mergeCell ref="E13:F13"/>
    <mergeCell ref="H13:J13"/>
    <mergeCell ref="L13:O13"/>
    <mergeCell ref="E24:F24"/>
    <mergeCell ref="H24:J24"/>
    <mergeCell ref="L24:O24"/>
    <mergeCell ref="E25:F25"/>
    <mergeCell ref="H25:J25"/>
    <mergeCell ref="L25:O25"/>
    <mergeCell ref="A17:A21"/>
    <mergeCell ref="Q17:Q21"/>
    <mergeCell ref="E22:F22"/>
    <mergeCell ref="H22:J22"/>
    <mergeCell ref="L22:O22"/>
    <mergeCell ref="E23:F23"/>
    <mergeCell ref="H23:J23"/>
    <mergeCell ref="L23:O23"/>
    <mergeCell ref="E28:F28"/>
    <mergeCell ref="H28:J28"/>
    <mergeCell ref="L28:O28"/>
    <mergeCell ref="E29:F29"/>
    <mergeCell ref="H29:J29"/>
    <mergeCell ref="L29:O29"/>
    <mergeCell ref="E26:F26"/>
    <mergeCell ref="H26:J26"/>
    <mergeCell ref="L26:O26"/>
    <mergeCell ref="E27:F27"/>
    <mergeCell ref="H27:J27"/>
    <mergeCell ref="L27:O27"/>
    <mergeCell ref="L35:O35"/>
    <mergeCell ref="E32:F32"/>
    <mergeCell ref="H32:J32"/>
    <mergeCell ref="L32:O32"/>
    <mergeCell ref="E33:F33"/>
    <mergeCell ref="H33:J33"/>
    <mergeCell ref="L33:O33"/>
    <mergeCell ref="E30:F30"/>
    <mergeCell ref="H30:J30"/>
    <mergeCell ref="L30:O30"/>
    <mergeCell ref="E31:F31"/>
    <mergeCell ref="H31:J31"/>
    <mergeCell ref="L31:O31"/>
    <mergeCell ref="S1:AJ1"/>
    <mergeCell ref="A56:E56"/>
    <mergeCell ref="A59:E59"/>
    <mergeCell ref="A62:E62"/>
    <mergeCell ref="A63:E63"/>
    <mergeCell ref="A64:E64"/>
    <mergeCell ref="A65:E65"/>
    <mergeCell ref="L42:P42"/>
    <mergeCell ref="A45:E45"/>
    <mergeCell ref="A47:E47"/>
    <mergeCell ref="A52:E52"/>
    <mergeCell ref="A53:E53"/>
    <mergeCell ref="A55:E55"/>
    <mergeCell ref="A37:E37"/>
    <mergeCell ref="L37:P39"/>
    <mergeCell ref="Q37:Q39"/>
    <mergeCell ref="A38:E38"/>
    <mergeCell ref="A39:E39"/>
    <mergeCell ref="L41:P41"/>
    <mergeCell ref="E34:F34"/>
    <mergeCell ref="H34:J34"/>
    <mergeCell ref="L34:O34"/>
    <mergeCell ref="E35:F35"/>
    <mergeCell ref="H35:J35"/>
    <mergeCell ref="A46:E46"/>
    <mergeCell ref="A48:E48"/>
    <mergeCell ref="A49:E49"/>
    <mergeCell ref="A50:E50"/>
    <mergeCell ref="A66:E66"/>
    <mergeCell ref="A67:E67"/>
    <mergeCell ref="A68:E68"/>
    <mergeCell ref="A69:E69"/>
    <mergeCell ref="A70:E70"/>
  </mergeCells>
  <conditionalFormatting sqref="AC2">
    <cfRule type="cellIs" dxfId="3" priority="3" stopIfTrue="1" operator="equal">
      <formula>"erro H"</formula>
    </cfRule>
  </conditionalFormatting>
  <conditionalFormatting sqref="AB2">
    <cfRule type="cellIs" dxfId="2" priority="4" stopIfTrue="1" operator="equal">
      <formula>"erro H"</formula>
    </cfRule>
  </conditionalFormatting>
  <conditionalFormatting sqref="AD2">
    <cfRule type="cellIs" dxfId="1" priority="2" stopIfTrue="1" operator="equal">
      <formula>"erro H"</formula>
    </cfRule>
  </conditionalFormatting>
  <conditionalFormatting sqref="AE2:AF2">
    <cfRule type="cellIs" dxfId="0" priority="1" stopIfTrue="1" operator="equal">
      <formula>"erro H"</formula>
    </cfRule>
  </conditionalFormatting>
  <pageMargins left="0.511811024" right="0.511811024" top="0.78740157499999996" bottom="0.78740157499999996" header="0.31496062000000002" footer="0.31496062000000002"/>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view="pageBreakPreview" zoomScale="115" zoomScaleNormal="115" zoomScaleSheetLayoutView="115" workbookViewId="0">
      <selection sqref="A1:XFD1048576"/>
    </sheetView>
  </sheetViews>
  <sheetFormatPr defaultRowHeight="15"/>
  <cols>
    <col min="1" max="1" width="32.5703125" bestFit="1" customWidth="1"/>
    <col min="2" max="2" width="9.28515625" bestFit="1" customWidth="1"/>
    <col min="3" max="3" width="14.140625" bestFit="1" customWidth="1"/>
    <col min="4" max="4" width="14.85546875" bestFit="1" customWidth="1"/>
    <col min="5" max="5" width="14.85546875" customWidth="1"/>
    <col min="6" max="6" width="11.140625" bestFit="1" customWidth="1"/>
    <col min="7" max="7" width="11.140625" customWidth="1"/>
    <col min="8" max="8" width="8.140625" bestFit="1" customWidth="1"/>
    <col min="9" max="9" width="17.42578125" customWidth="1"/>
    <col min="10" max="10" width="16.42578125" style="39" bestFit="1" customWidth="1"/>
    <col min="11" max="11" width="12.140625" style="39" customWidth="1"/>
    <col min="12" max="12" width="12.7109375" style="39" customWidth="1"/>
    <col min="13" max="13" width="13.42578125" style="39" bestFit="1" customWidth="1"/>
    <col min="14" max="14" width="14.85546875" style="39" customWidth="1"/>
    <col min="15" max="15" width="19.5703125" style="39" customWidth="1"/>
    <col min="16" max="19" width="9.140625" style="39"/>
  </cols>
  <sheetData>
    <row r="1" spans="1:20">
      <c r="A1" s="615"/>
      <c r="B1" s="616"/>
      <c r="C1" s="616"/>
      <c r="D1" s="616"/>
      <c r="E1" s="616"/>
      <c r="F1" s="617"/>
      <c r="G1" s="617"/>
      <c r="H1" s="616"/>
      <c r="I1" s="616"/>
      <c r="J1" s="615"/>
      <c r="K1" s="615"/>
      <c r="L1" s="615"/>
      <c r="M1" s="615"/>
      <c r="N1" s="615"/>
      <c r="O1" s="615"/>
    </row>
    <row r="2" spans="1:20">
      <c r="A2" s="615"/>
      <c r="B2" s="1983" t="s">
        <v>1637</v>
      </c>
      <c r="C2" s="1983"/>
      <c r="D2" s="1983"/>
      <c r="E2" s="1983"/>
      <c r="F2" s="1983"/>
      <c r="G2" s="1983"/>
      <c r="H2" s="1983"/>
      <c r="I2" s="1983"/>
      <c r="J2" s="615"/>
      <c r="K2" s="615"/>
      <c r="L2" s="615"/>
      <c r="M2" s="615"/>
      <c r="N2" s="615"/>
      <c r="O2" s="615"/>
    </row>
    <row r="3" spans="1:20">
      <c r="A3" s="615"/>
      <c r="B3" s="1983"/>
      <c r="C3" s="1983"/>
      <c r="D3" s="1983"/>
      <c r="E3" s="1983"/>
      <c r="F3" s="1983"/>
      <c r="G3" s="1983"/>
      <c r="H3" s="1983"/>
      <c r="I3" s="1983"/>
      <c r="J3" s="615"/>
      <c r="K3" s="615"/>
      <c r="L3" s="615"/>
      <c r="M3" s="615"/>
      <c r="N3" s="615"/>
      <c r="O3" s="615"/>
    </row>
    <row r="4" spans="1:20" ht="21">
      <c r="A4" s="615"/>
      <c r="B4" s="1984" t="s">
        <v>1638</v>
      </c>
      <c r="C4" s="1984"/>
      <c r="D4" s="1984"/>
      <c r="E4" s="1984"/>
      <c r="F4" s="1984"/>
      <c r="G4" s="1984"/>
      <c r="H4" s="1984"/>
      <c r="I4" s="1984"/>
      <c r="J4" s="615"/>
      <c r="K4" s="615"/>
      <c r="L4" s="615"/>
      <c r="M4" s="615"/>
      <c r="N4" s="615"/>
      <c r="O4" s="615"/>
    </row>
    <row r="5" spans="1:20" ht="15.75">
      <c r="A5" s="615"/>
      <c r="B5" s="618"/>
      <c r="C5" s="618"/>
      <c r="D5" s="619"/>
      <c r="E5" s="619"/>
      <c r="F5" s="620"/>
      <c r="G5" s="620"/>
      <c r="H5" s="620"/>
      <c r="I5" s="614"/>
      <c r="J5" s="615"/>
      <c r="K5" s="615"/>
      <c r="L5" s="615"/>
      <c r="M5" s="615"/>
      <c r="N5" s="615"/>
      <c r="O5" s="615"/>
    </row>
    <row r="6" spans="1:20">
      <c r="A6" s="1985"/>
      <c r="B6" s="1985"/>
      <c r="C6" s="1985"/>
      <c r="D6" s="1985"/>
      <c r="E6" s="1985"/>
      <c r="F6" s="1985"/>
      <c r="G6" s="1985"/>
      <c r="H6" s="1985"/>
      <c r="I6" s="1985"/>
      <c r="J6" s="1985"/>
      <c r="K6" s="1985"/>
      <c r="L6" s="1985"/>
      <c r="M6" s="1985"/>
      <c r="N6" s="1985"/>
      <c r="O6" s="1985"/>
    </row>
    <row r="7" spans="1:20">
      <c r="A7" s="615"/>
      <c r="B7" s="615"/>
      <c r="C7" s="615"/>
      <c r="D7" s="615"/>
      <c r="E7" s="615"/>
      <c r="F7" s="615"/>
      <c r="G7" s="615"/>
      <c r="H7" s="615"/>
      <c r="I7" s="615"/>
      <c r="J7" s="615"/>
      <c r="K7" s="615"/>
      <c r="L7" s="615"/>
      <c r="M7" s="615"/>
      <c r="N7" s="615"/>
      <c r="O7" s="615"/>
    </row>
    <row r="8" spans="1:20">
      <c r="A8" s="615"/>
      <c r="B8" s="615"/>
      <c r="C8" s="615"/>
      <c r="D8" s="615"/>
      <c r="E8" s="615"/>
      <c r="F8" s="615"/>
      <c r="G8" s="615"/>
      <c r="H8" s="615"/>
      <c r="I8" s="615"/>
      <c r="J8" s="615"/>
      <c r="K8" s="615"/>
      <c r="L8" s="615"/>
      <c r="M8" s="615"/>
      <c r="N8" s="615"/>
      <c r="O8" s="615"/>
    </row>
    <row r="9" spans="1:20" ht="15.75" thickBot="1">
      <c r="A9" s="1986" t="s">
        <v>1639</v>
      </c>
      <c r="B9" s="1987"/>
      <c r="C9" s="1987"/>
      <c r="D9" s="1987"/>
      <c r="E9" s="1987"/>
      <c r="F9" s="1987"/>
      <c r="G9" s="1987"/>
      <c r="H9" s="1987"/>
      <c r="I9" s="1987"/>
      <c r="J9" s="1987"/>
      <c r="K9" s="681"/>
      <c r="L9" s="681"/>
      <c r="M9" s="681"/>
      <c r="N9" s="681"/>
      <c r="O9" s="681"/>
      <c r="P9" s="681"/>
      <c r="Q9" s="681"/>
      <c r="R9" s="681"/>
    </row>
    <row r="10" spans="1:20" ht="15.75" thickBot="1">
      <c r="A10" s="623" t="s">
        <v>39</v>
      </c>
      <c r="B10" s="624" t="s">
        <v>1310</v>
      </c>
      <c r="C10" s="624" t="s">
        <v>1640</v>
      </c>
      <c r="D10" s="624" t="s">
        <v>1641</v>
      </c>
      <c r="E10" s="625" t="s">
        <v>1642</v>
      </c>
      <c r="F10" s="624" t="s">
        <v>1643</v>
      </c>
      <c r="G10" s="1959" t="s">
        <v>1644</v>
      </c>
      <c r="H10" s="1960"/>
      <c r="I10" s="684" t="s">
        <v>1645</v>
      </c>
      <c r="J10" s="685"/>
      <c r="K10" s="683"/>
      <c r="L10" s="683"/>
      <c r="M10" s="683"/>
      <c r="N10" s="683"/>
      <c r="O10" s="683"/>
      <c r="P10" s="683"/>
      <c r="Q10" s="1982"/>
      <c r="R10" s="1982"/>
    </row>
    <row r="11" spans="1:20" ht="15.75" thickBot="1">
      <c r="A11" s="1970" t="s">
        <v>1646</v>
      </c>
      <c r="B11" s="1971"/>
      <c r="C11" s="1971"/>
      <c r="D11" s="1971"/>
      <c r="E11" s="1971"/>
      <c r="F11" s="1971"/>
      <c r="G11" s="1971"/>
      <c r="H11" s="1971"/>
      <c r="I11" s="1971"/>
      <c r="J11" s="1972"/>
      <c r="K11" s="682"/>
      <c r="L11" s="682"/>
      <c r="M11" s="682"/>
      <c r="N11" s="682"/>
      <c r="O11" s="682"/>
      <c r="P11" s="682"/>
      <c r="Q11" s="682"/>
      <c r="R11" s="682"/>
    </row>
    <row r="12" spans="1:20">
      <c r="A12" s="687" t="s">
        <v>1647</v>
      </c>
      <c r="B12" s="691">
        <v>8511.36</v>
      </c>
      <c r="C12" s="691">
        <v>21838.2</v>
      </c>
      <c r="D12" s="691">
        <v>3768.4</v>
      </c>
      <c r="E12" s="1967">
        <v>15040</v>
      </c>
      <c r="F12" s="691">
        <v>1497.4499000000001</v>
      </c>
      <c r="G12" s="1961">
        <v>973</v>
      </c>
      <c r="H12" s="1962"/>
      <c r="I12" s="688">
        <v>1</v>
      </c>
      <c r="J12" s="689"/>
      <c r="K12" s="622"/>
      <c r="L12" s="622"/>
      <c r="M12" s="622"/>
      <c r="N12" s="622"/>
      <c r="O12" s="622"/>
      <c r="P12" s="622"/>
      <c r="Q12" s="622"/>
      <c r="R12" s="622"/>
      <c r="S12" s="622"/>
      <c r="T12" s="39"/>
    </row>
    <row r="13" spans="1:20">
      <c r="A13" s="621" t="s">
        <v>1648</v>
      </c>
      <c r="B13" s="692">
        <v>8518.6178</v>
      </c>
      <c r="C13" s="692">
        <v>16432.5</v>
      </c>
      <c r="D13" s="692">
        <v>1520.2</v>
      </c>
      <c r="E13" s="1968"/>
      <c r="F13" s="692">
        <v>1329.8187</v>
      </c>
      <c r="G13" s="1963"/>
      <c r="H13" s="1964"/>
      <c r="I13" s="686"/>
      <c r="J13" s="690"/>
      <c r="K13" s="622"/>
      <c r="L13" s="622"/>
      <c r="M13" s="622"/>
      <c r="N13" s="622"/>
      <c r="O13" s="622"/>
      <c r="P13" s="622"/>
      <c r="Q13" s="622"/>
      <c r="R13" s="622"/>
      <c r="S13" s="622"/>
      <c r="T13" s="39"/>
    </row>
    <row r="14" spans="1:20">
      <c r="A14" s="621" t="s">
        <v>1649</v>
      </c>
      <c r="B14" s="692">
        <v>8538.4289000000008</v>
      </c>
      <c r="C14" s="692">
        <v>28450.799999999999</v>
      </c>
      <c r="D14" s="692">
        <v>66.5</v>
      </c>
      <c r="E14" s="1968"/>
      <c r="F14" s="692">
        <v>1565.8409999999999</v>
      </c>
      <c r="G14" s="1963"/>
      <c r="H14" s="1964"/>
      <c r="I14" s="686"/>
      <c r="J14" s="690"/>
      <c r="K14" s="622"/>
      <c r="L14" s="622"/>
      <c r="M14" s="622"/>
      <c r="N14" s="622"/>
      <c r="O14" s="622"/>
      <c r="P14" s="622"/>
      <c r="Q14" s="622"/>
      <c r="R14" s="622"/>
      <c r="S14" s="622"/>
      <c r="T14" s="39"/>
    </row>
    <row r="15" spans="1:20" ht="15.75" thickBot="1">
      <c r="A15" s="709" t="s">
        <v>1650</v>
      </c>
      <c r="B15" s="710">
        <v>8569.1605</v>
      </c>
      <c r="C15" s="710">
        <v>3081</v>
      </c>
      <c r="D15" s="710">
        <v>134.69999999999999</v>
      </c>
      <c r="E15" s="1969"/>
      <c r="F15" s="710">
        <v>1720.3969999999999</v>
      </c>
      <c r="G15" s="1965"/>
      <c r="H15" s="1966"/>
      <c r="I15" s="711"/>
      <c r="J15" s="712"/>
      <c r="K15" s="622"/>
      <c r="L15" s="622"/>
      <c r="M15" s="622"/>
      <c r="N15" s="622"/>
      <c r="O15" s="622"/>
      <c r="P15" s="622"/>
      <c r="Q15" s="622"/>
      <c r="R15" s="622"/>
      <c r="S15" s="622"/>
      <c r="T15" s="39"/>
    </row>
    <row r="16" spans="1:20" s="39" customFormat="1">
      <c r="A16" s="616"/>
      <c r="B16" s="622"/>
      <c r="C16" s="622"/>
      <c r="D16" s="622"/>
      <c r="E16" s="622"/>
      <c r="F16" s="622"/>
      <c r="G16" s="622"/>
      <c r="H16" s="622"/>
      <c r="I16" s="713"/>
      <c r="J16" s="714"/>
      <c r="K16" s="622"/>
      <c r="L16" s="622"/>
      <c r="M16" s="622"/>
      <c r="N16" s="622"/>
      <c r="O16" s="622"/>
      <c r="P16" s="622"/>
      <c r="Q16" s="622"/>
      <c r="R16" s="622"/>
      <c r="S16" s="622"/>
    </row>
    <row r="17" spans="1:20" s="39" customFormat="1">
      <c r="A17" s="616"/>
      <c r="B17" s="622"/>
      <c r="C17" s="622"/>
      <c r="D17" s="622"/>
      <c r="E17" s="622"/>
      <c r="F17" s="622"/>
      <c r="G17" s="622"/>
      <c r="H17" s="622"/>
      <c r="I17" s="713"/>
      <c r="J17" s="714"/>
      <c r="K17" s="622"/>
      <c r="L17" s="622"/>
      <c r="M17" s="622"/>
      <c r="N17" s="622"/>
      <c r="O17" s="622"/>
      <c r="P17" s="622"/>
      <c r="Q17" s="622"/>
      <c r="R17" s="622"/>
      <c r="S17" s="622"/>
    </row>
    <row r="18" spans="1:20" s="39" customFormat="1">
      <c r="A18" s="616"/>
      <c r="B18" s="622"/>
      <c r="C18" s="622"/>
      <c r="D18" s="622"/>
      <c r="E18" s="622"/>
      <c r="F18" s="622"/>
      <c r="G18" s="622"/>
      <c r="H18" s="622"/>
      <c r="I18" s="713"/>
      <c r="J18" s="714"/>
      <c r="K18" s="622"/>
      <c r="L18" s="622"/>
      <c r="M18" s="622"/>
      <c r="N18" s="622"/>
      <c r="O18" s="622"/>
      <c r="P18" s="622"/>
      <c r="Q18" s="622"/>
      <c r="R18" s="622"/>
      <c r="S18" s="622"/>
    </row>
    <row r="19" spans="1:20" s="39" customFormat="1">
      <c r="A19" s="616"/>
      <c r="B19" s="622"/>
      <c r="C19" s="622"/>
      <c r="D19" s="622"/>
      <c r="E19" s="622"/>
      <c r="F19" s="622"/>
      <c r="G19" s="622"/>
      <c r="H19" s="622"/>
      <c r="I19" s="713"/>
      <c r="J19" s="714"/>
      <c r="K19" s="622"/>
      <c r="L19" s="622"/>
      <c r="M19" s="622"/>
      <c r="N19" s="622"/>
      <c r="O19" s="622"/>
      <c r="P19" s="622"/>
      <c r="Q19" s="622"/>
      <c r="R19" s="622"/>
      <c r="S19" s="622"/>
    </row>
    <row r="20" spans="1:20" s="39" customFormat="1" ht="15.75" thickBot="1">
      <c r="A20" s="616"/>
      <c r="B20" s="622"/>
      <c r="C20" s="622"/>
      <c r="D20" s="622"/>
      <c r="E20" s="622"/>
      <c r="F20" s="622"/>
      <c r="G20" s="622"/>
      <c r="H20" s="622"/>
      <c r="I20" s="713"/>
      <c r="J20" s="714"/>
      <c r="K20" s="622"/>
      <c r="L20" s="622"/>
      <c r="M20" s="622"/>
      <c r="N20" s="622"/>
      <c r="O20" s="622"/>
      <c r="P20" s="622"/>
      <c r="Q20" s="622"/>
      <c r="R20" s="622"/>
      <c r="S20" s="622"/>
    </row>
    <row r="21" spans="1:20" ht="15.75" thickBot="1">
      <c r="A21" s="1999" t="s">
        <v>1651</v>
      </c>
      <c r="B21" s="2000"/>
      <c r="C21" s="2000"/>
      <c r="D21" s="2000"/>
      <c r="E21" s="2000"/>
      <c r="F21" s="2000"/>
      <c r="G21" s="2000"/>
      <c r="H21" s="2000"/>
      <c r="I21" s="2000"/>
      <c r="J21" s="2000"/>
      <c r="K21" s="2000"/>
      <c r="L21" s="2000"/>
      <c r="M21" s="2000"/>
      <c r="N21" s="2001"/>
      <c r="O21" s="622"/>
      <c r="P21" s="622"/>
      <c r="Q21" s="622"/>
      <c r="R21" s="622"/>
      <c r="S21" s="622"/>
      <c r="T21" s="39"/>
    </row>
    <row r="22" spans="1:20" ht="39" customHeight="1" thickBot="1">
      <c r="A22" s="726" t="s">
        <v>1652</v>
      </c>
      <c r="B22" s="727" t="s">
        <v>1653</v>
      </c>
      <c r="C22" s="727" t="s">
        <v>1249</v>
      </c>
      <c r="D22" s="728" t="s">
        <v>1654</v>
      </c>
      <c r="E22" s="727" t="s">
        <v>1655</v>
      </c>
      <c r="F22" s="727" t="s">
        <v>14580</v>
      </c>
      <c r="G22" s="728" t="s">
        <v>1656</v>
      </c>
      <c r="H22" s="1977" t="s">
        <v>1657</v>
      </c>
      <c r="I22" s="1978"/>
      <c r="J22" s="1979"/>
      <c r="K22" s="728" t="s">
        <v>1658</v>
      </c>
      <c r="L22" s="728" t="s">
        <v>1659</v>
      </c>
      <c r="M22" s="1977" t="s">
        <v>1660</v>
      </c>
      <c r="N22" s="1979"/>
      <c r="O22" s="682"/>
      <c r="P22" s="682"/>
      <c r="Q22" s="682"/>
      <c r="R22" s="682"/>
      <c r="S22" s="682"/>
      <c r="T22" s="39"/>
    </row>
    <row r="23" spans="1:20">
      <c r="A23" s="1990" t="s">
        <v>1661</v>
      </c>
      <c r="B23" s="1973">
        <v>140</v>
      </c>
      <c r="C23" s="1973">
        <v>81.3</v>
      </c>
      <c r="D23" s="1973">
        <v>377.66</v>
      </c>
      <c r="E23" s="1973">
        <v>127.42118000000001</v>
      </c>
      <c r="F23" s="1973">
        <v>350.51</v>
      </c>
      <c r="G23" s="1973">
        <v>283.39999999999998</v>
      </c>
      <c r="H23" s="700" t="s">
        <v>1662</v>
      </c>
      <c r="I23" s="700">
        <v>8</v>
      </c>
      <c r="J23" s="701">
        <v>1649</v>
      </c>
      <c r="K23" s="1973" t="s">
        <v>1602</v>
      </c>
      <c r="L23" s="1973" t="s">
        <v>1602</v>
      </c>
      <c r="M23" s="1973" t="s">
        <v>1602</v>
      </c>
      <c r="N23" s="1996" t="s">
        <v>1602</v>
      </c>
      <c r="O23" s="622"/>
      <c r="P23" s="622"/>
      <c r="Q23" s="622"/>
      <c r="R23" s="622"/>
      <c r="S23" s="622"/>
      <c r="T23" s="39"/>
    </row>
    <row r="24" spans="1:20">
      <c r="A24" s="1991"/>
      <c r="B24" s="1993"/>
      <c r="C24" s="1993"/>
      <c r="D24" s="1993"/>
      <c r="E24" s="1993"/>
      <c r="F24" s="1993"/>
      <c r="G24" s="1993"/>
      <c r="H24" s="715" t="s">
        <v>1662</v>
      </c>
      <c r="I24" s="715">
        <v>10</v>
      </c>
      <c r="J24" s="716">
        <v>747</v>
      </c>
      <c r="K24" s="1993"/>
      <c r="L24" s="1993"/>
      <c r="M24" s="1993"/>
      <c r="N24" s="1997"/>
      <c r="O24" s="622"/>
      <c r="P24" s="622"/>
      <c r="Q24" s="622"/>
      <c r="R24" s="622"/>
      <c r="S24" s="622"/>
      <c r="T24" s="39"/>
    </row>
    <row r="25" spans="1:20">
      <c r="A25" s="1991"/>
      <c r="B25" s="1993"/>
      <c r="C25" s="1993"/>
      <c r="D25" s="1993"/>
      <c r="E25" s="1993"/>
      <c r="F25" s="1993"/>
      <c r="G25" s="1993"/>
      <c r="H25" s="715" t="s">
        <v>1662</v>
      </c>
      <c r="I25" s="715">
        <v>12.5</v>
      </c>
      <c r="J25" s="716">
        <v>1824</v>
      </c>
      <c r="K25" s="1993"/>
      <c r="L25" s="1993"/>
      <c r="M25" s="1993"/>
      <c r="N25" s="1997"/>
      <c r="O25" s="622"/>
      <c r="P25" s="622"/>
      <c r="Q25" s="622"/>
      <c r="R25" s="622"/>
      <c r="S25" s="622"/>
      <c r="T25" s="39"/>
    </row>
    <row r="26" spans="1:20" ht="15.75" thickBot="1">
      <c r="A26" s="1992"/>
      <c r="B26" s="1994"/>
      <c r="C26" s="1994"/>
      <c r="D26" s="1994"/>
      <c r="E26" s="1994"/>
      <c r="F26" s="1994"/>
      <c r="G26" s="1994"/>
      <c r="H26" s="702" t="s">
        <v>1663</v>
      </c>
      <c r="I26" s="702">
        <v>6</v>
      </c>
      <c r="J26" s="703">
        <v>50</v>
      </c>
      <c r="K26" s="1994"/>
      <c r="L26" s="1994"/>
      <c r="M26" s="1994"/>
      <c r="N26" s="1998"/>
      <c r="O26" s="622"/>
      <c r="P26" s="622"/>
      <c r="Q26" s="622"/>
      <c r="R26" s="622"/>
      <c r="S26" s="622"/>
      <c r="T26" s="39"/>
    </row>
    <row r="27" spans="1:20">
      <c r="A27" s="2002" t="s">
        <v>1664</v>
      </c>
      <c r="B27" s="1995">
        <v>1965.82</v>
      </c>
      <c r="C27" s="1995">
        <v>543.9</v>
      </c>
      <c r="D27" s="1995">
        <v>1238.73</v>
      </c>
      <c r="E27" s="1995" t="s">
        <v>1602</v>
      </c>
      <c r="F27" s="1995">
        <v>106.39</v>
      </c>
      <c r="G27" s="1995">
        <v>1886.56</v>
      </c>
      <c r="H27" s="698" t="s">
        <v>1662</v>
      </c>
      <c r="I27" s="698">
        <v>8</v>
      </c>
      <c r="J27" s="699">
        <v>19663.97</v>
      </c>
      <c r="K27" s="1995">
        <v>27.7498</v>
      </c>
      <c r="L27" s="1995" t="s">
        <v>1602</v>
      </c>
      <c r="M27" s="1995" t="s">
        <v>1665</v>
      </c>
      <c r="N27" s="1988">
        <v>13.039400000000001</v>
      </c>
      <c r="O27" s="622"/>
      <c r="P27" s="622"/>
      <c r="Q27" s="622"/>
      <c r="R27" s="622"/>
      <c r="S27" s="622"/>
      <c r="T27" s="39"/>
    </row>
    <row r="28" spans="1:20" ht="15.75" thickBot="1">
      <c r="A28" s="2003"/>
      <c r="B28" s="1976"/>
      <c r="C28" s="1976"/>
      <c r="D28" s="1976"/>
      <c r="E28" s="1976"/>
      <c r="F28" s="1976"/>
      <c r="G28" s="1976"/>
      <c r="H28" s="694" t="s">
        <v>1662</v>
      </c>
      <c r="I28" s="694">
        <v>10</v>
      </c>
      <c r="J28" s="695">
        <v>23293.83</v>
      </c>
      <c r="K28" s="1976"/>
      <c r="L28" s="1976"/>
      <c r="M28" s="1976"/>
      <c r="N28" s="1989"/>
      <c r="O28" s="622"/>
      <c r="P28" s="622"/>
      <c r="Q28" s="622"/>
      <c r="R28" s="622"/>
    </row>
    <row r="29" spans="1:20">
      <c r="A29" s="1990" t="s">
        <v>1666</v>
      </c>
      <c r="B29" s="1973">
        <v>1784.22</v>
      </c>
      <c r="C29" s="1973">
        <v>486.28</v>
      </c>
      <c r="D29" s="1973">
        <v>1221.6300000000001</v>
      </c>
      <c r="E29" s="1973" t="s">
        <v>1602</v>
      </c>
      <c r="F29" s="1973">
        <v>106.39</v>
      </c>
      <c r="G29" s="1973">
        <v>1693.32</v>
      </c>
      <c r="H29" s="700" t="s">
        <v>1662</v>
      </c>
      <c r="I29" s="700">
        <v>8</v>
      </c>
      <c r="J29" s="701">
        <v>21182.66</v>
      </c>
      <c r="K29" s="1973">
        <v>27.7498</v>
      </c>
      <c r="L29" s="1973" t="s">
        <v>1602</v>
      </c>
      <c r="M29" s="1973" t="s">
        <v>1665</v>
      </c>
      <c r="N29" s="1996">
        <v>13.039400000000001</v>
      </c>
      <c r="O29" s="622"/>
      <c r="P29" s="622"/>
      <c r="Q29" s="622"/>
      <c r="R29" s="622"/>
    </row>
    <row r="30" spans="1:20" ht="15.75" thickBot="1">
      <c r="A30" s="2019"/>
      <c r="B30" s="1974"/>
      <c r="C30" s="1974"/>
      <c r="D30" s="1974"/>
      <c r="E30" s="1974"/>
      <c r="F30" s="1974"/>
      <c r="G30" s="1974"/>
      <c r="H30" s="704" t="s">
        <v>1662</v>
      </c>
      <c r="I30" s="704">
        <v>10</v>
      </c>
      <c r="J30" s="705">
        <v>20831.59</v>
      </c>
      <c r="K30" s="1974"/>
      <c r="L30" s="1974"/>
      <c r="M30" s="1974"/>
      <c r="N30" s="2007"/>
      <c r="O30" s="622"/>
      <c r="P30" s="622"/>
      <c r="Q30" s="622"/>
      <c r="R30" s="622"/>
    </row>
    <row r="31" spans="1:20">
      <c r="A31" s="2014" t="s">
        <v>1667</v>
      </c>
      <c r="B31" s="1975">
        <v>512.82000000000005</v>
      </c>
      <c r="C31" s="1975">
        <v>151.75</v>
      </c>
      <c r="D31" s="1975">
        <v>265.25940000000003</v>
      </c>
      <c r="E31" s="1975" t="s">
        <v>1602</v>
      </c>
      <c r="F31" s="1975">
        <v>46.390599999999999</v>
      </c>
      <c r="G31" s="1975">
        <v>635.32000000000005</v>
      </c>
      <c r="H31" s="693" t="s">
        <v>1662</v>
      </c>
      <c r="I31" s="693">
        <v>8</v>
      </c>
      <c r="J31" s="706">
        <v>6368.34</v>
      </c>
      <c r="K31" s="1975">
        <v>7.8205999999999998</v>
      </c>
      <c r="L31" s="1975" t="s">
        <v>1602</v>
      </c>
      <c r="M31" s="1975" t="s">
        <v>1668</v>
      </c>
      <c r="N31" s="2008">
        <v>6.8158000000000003</v>
      </c>
      <c r="O31" s="622"/>
      <c r="P31" s="622"/>
      <c r="Q31" s="622"/>
      <c r="R31" s="622"/>
    </row>
    <row r="32" spans="1:20" ht="15.75" thickBot="1">
      <c r="A32" s="2003"/>
      <c r="B32" s="1976"/>
      <c r="C32" s="1976"/>
      <c r="D32" s="1976"/>
      <c r="E32" s="1976"/>
      <c r="F32" s="1976"/>
      <c r="G32" s="1976"/>
      <c r="H32" s="694" t="s">
        <v>1662</v>
      </c>
      <c r="I32" s="694">
        <v>10</v>
      </c>
      <c r="J32" s="707">
        <v>7174.52</v>
      </c>
      <c r="K32" s="1976"/>
      <c r="L32" s="1976"/>
      <c r="M32" s="1976"/>
      <c r="N32" s="1989"/>
      <c r="O32" s="622"/>
      <c r="P32" s="622"/>
      <c r="Q32" s="622"/>
      <c r="R32" s="622"/>
    </row>
    <row r="33" spans="1:18">
      <c r="A33" s="2017" t="s">
        <v>1669</v>
      </c>
      <c r="B33" s="1980">
        <v>100</v>
      </c>
      <c r="C33" s="1980">
        <v>19.98</v>
      </c>
      <c r="D33" s="1980" t="s">
        <v>1602</v>
      </c>
      <c r="E33" s="1980" t="s">
        <v>1602</v>
      </c>
      <c r="F33" s="1980" t="s">
        <v>1602</v>
      </c>
      <c r="G33" s="1980">
        <v>185.8</v>
      </c>
      <c r="H33" s="697" t="s">
        <v>1662</v>
      </c>
      <c r="I33" s="697">
        <v>8</v>
      </c>
      <c r="J33" s="708">
        <v>1446.1</v>
      </c>
      <c r="K33" s="1980">
        <v>2.3938999999999999</v>
      </c>
      <c r="L33" s="1980">
        <v>15</v>
      </c>
      <c r="M33" s="1980" t="s">
        <v>1670</v>
      </c>
      <c r="N33" s="2015">
        <v>4</v>
      </c>
      <c r="O33" s="622"/>
      <c r="P33" s="622"/>
      <c r="Q33" s="622"/>
      <c r="R33" s="622"/>
    </row>
    <row r="34" spans="1:18" ht="15.75" thickBot="1">
      <c r="A34" s="2018"/>
      <c r="B34" s="1981"/>
      <c r="C34" s="1981"/>
      <c r="D34" s="1981"/>
      <c r="E34" s="1981"/>
      <c r="F34" s="1981"/>
      <c r="G34" s="1981"/>
      <c r="H34" s="717" t="s">
        <v>1662</v>
      </c>
      <c r="I34" s="718">
        <v>10</v>
      </c>
      <c r="J34" s="717">
        <v>655.05999999999995</v>
      </c>
      <c r="K34" s="1981"/>
      <c r="L34" s="1981"/>
      <c r="M34" s="1981"/>
      <c r="N34" s="2016"/>
      <c r="O34" s="622"/>
      <c r="P34" s="622"/>
      <c r="Q34" s="622"/>
      <c r="R34" s="622"/>
    </row>
    <row r="35" spans="1:18">
      <c r="A35" s="2009" t="s">
        <v>1671</v>
      </c>
      <c r="B35" s="2012">
        <v>37.29</v>
      </c>
      <c r="C35" s="719">
        <v>3.3</v>
      </c>
      <c r="D35" s="719"/>
      <c r="E35" s="719"/>
      <c r="F35" s="719"/>
      <c r="G35" s="719">
        <v>37.5</v>
      </c>
      <c r="H35" s="720" t="s">
        <v>1663</v>
      </c>
      <c r="I35" s="719">
        <v>5</v>
      </c>
      <c r="J35" s="696">
        <v>86</v>
      </c>
      <c r="K35" s="696"/>
      <c r="L35" s="696"/>
      <c r="M35" s="696"/>
      <c r="N35" s="721"/>
      <c r="O35" s="622"/>
      <c r="P35" s="622"/>
      <c r="Q35" s="622"/>
      <c r="R35" s="622"/>
    </row>
    <row r="36" spans="1:18">
      <c r="A36" s="2010"/>
      <c r="B36" s="2013"/>
      <c r="C36" s="722">
        <v>2.25</v>
      </c>
      <c r="D36" s="722"/>
      <c r="E36" s="722"/>
      <c r="F36" s="722"/>
      <c r="G36" s="722">
        <v>19.350000000000001</v>
      </c>
      <c r="H36" s="723" t="s">
        <v>1663</v>
      </c>
      <c r="I36" s="722">
        <v>5</v>
      </c>
      <c r="J36" s="724">
        <v>48</v>
      </c>
      <c r="K36" s="724"/>
      <c r="L36" s="724"/>
      <c r="M36" s="724"/>
      <c r="N36" s="725"/>
      <c r="O36" s="622"/>
      <c r="P36" s="622"/>
      <c r="Q36" s="622"/>
      <c r="R36" s="622"/>
    </row>
    <row r="37" spans="1:18" ht="15.75" thickBot="1">
      <c r="A37" s="2011"/>
      <c r="B37" s="2013"/>
      <c r="C37" s="1197">
        <v>2.4</v>
      </c>
      <c r="D37" s="1197"/>
      <c r="E37" s="1197"/>
      <c r="F37" s="1197"/>
      <c r="G37" s="1197">
        <v>24.75</v>
      </c>
      <c r="H37" s="1196" t="s">
        <v>1663</v>
      </c>
      <c r="I37" s="1197">
        <v>5</v>
      </c>
      <c r="J37" s="1198">
        <v>62</v>
      </c>
      <c r="K37" s="1198"/>
      <c r="L37" s="1198"/>
      <c r="M37" s="1198"/>
      <c r="N37" s="1199"/>
      <c r="O37" s="622"/>
      <c r="P37" s="622"/>
      <c r="Q37" s="622"/>
      <c r="R37" s="622"/>
    </row>
    <row r="38" spans="1:18">
      <c r="A38" s="1957" t="s">
        <v>14578</v>
      </c>
      <c r="B38" s="1951">
        <v>30</v>
      </c>
      <c r="C38" s="1951">
        <v>18.059999999999999</v>
      </c>
      <c r="D38" s="1951">
        <v>15.12</v>
      </c>
      <c r="E38" s="1951">
        <v>4.5599999999999996</v>
      </c>
      <c r="F38" s="1951">
        <v>5.1242000000000001</v>
      </c>
      <c r="G38" s="1953">
        <v>161.23400000000001</v>
      </c>
      <c r="H38" s="1190" t="s">
        <v>1662</v>
      </c>
      <c r="I38" s="1191">
        <v>5</v>
      </c>
      <c r="J38" s="1192">
        <v>1473.17</v>
      </c>
      <c r="K38" s="1192"/>
      <c r="L38" s="1192"/>
      <c r="M38" s="1955" t="s">
        <v>14579</v>
      </c>
      <c r="N38" s="1949">
        <v>3.42</v>
      </c>
      <c r="O38" s="1949">
        <v>304.14</v>
      </c>
      <c r="P38" s="622"/>
      <c r="Q38" s="622"/>
      <c r="R38" s="622"/>
    </row>
    <row r="39" spans="1:18" ht="15.75" thickBot="1">
      <c r="A39" s="1958"/>
      <c r="B39" s="1952"/>
      <c r="C39" s="1952"/>
      <c r="D39" s="1952"/>
      <c r="E39" s="1952"/>
      <c r="F39" s="1952"/>
      <c r="G39" s="1954"/>
      <c r="H39" s="1193" t="s">
        <v>1663</v>
      </c>
      <c r="I39" s="1194">
        <v>5</v>
      </c>
      <c r="J39" s="1195">
        <v>44.41</v>
      </c>
      <c r="K39" s="1195"/>
      <c r="L39" s="1195"/>
      <c r="M39" s="1956"/>
      <c r="N39" s="1950"/>
      <c r="O39" s="1950"/>
      <c r="P39" s="622"/>
      <c r="Q39" s="622"/>
      <c r="R39" s="622"/>
    </row>
    <row r="40" spans="1:18" s="39" customFormat="1">
      <c r="A40" s="1200"/>
      <c r="B40" s="1201"/>
      <c r="C40" s="1201"/>
      <c r="D40" s="1201"/>
      <c r="E40" s="1201"/>
      <c r="F40" s="1201"/>
      <c r="G40" s="1201"/>
      <c r="H40" s="1200"/>
      <c r="I40" s="1201"/>
      <c r="J40" s="1202"/>
      <c r="K40" s="1202"/>
      <c r="L40" s="1202"/>
      <c r="M40" s="1202"/>
      <c r="N40" s="1202"/>
      <c r="O40" s="622"/>
      <c r="P40" s="622"/>
      <c r="Q40" s="622"/>
      <c r="R40" s="622"/>
    </row>
    <row r="41" spans="1:18">
      <c r="A41" s="39"/>
      <c r="B41" s="39"/>
      <c r="C41" s="39"/>
      <c r="D41" s="39"/>
      <c r="E41" s="39"/>
      <c r="F41" s="39"/>
      <c r="G41" s="39"/>
      <c r="H41" s="39"/>
      <c r="I41" s="39"/>
    </row>
    <row r="42" spans="1:18" ht="15.75" thickBot="1">
      <c r="A42" s="39"/>
      <c r="B42" s="39"/>
      <c r="C42" s="39"/>
      <c r="D42" s="39"/>
      <c r="E42" s="39"/>
      <c r="F42" s="39"/>
      <c r="G42" s="39"/>
      <c r="H42" s="39"/>
      <c r="I42" s="39"/>
    </row>
    <row r="43" spans="1:18" ht="37.5" customHeight="1" thickBot="1">
      <c r="A43" s="2004" t="s">
        <v>14543</v>
      </c>
      <c r="B43" s="2005"/>
      <c r="C43" s="2006"/>
      <c r="D43" s="39"/>
      <c r="E43" s="39"/>
      <c r="F43" s="39"/>
      <c r="G43" s="39"/>
      <c r="H43" s="39"/>
      <c r="I43" s="39"/>
    </row>
    <row r="44" spans="1:18">
      <c r="A44" s="1156" t="s">
        <v>14544</v>
      </c>
      <c r="B44" s="1152" t="s">
        <v>669</v>
      </c>
      <c r="C44" s="1157">
        <v>32.69</v>
      </c>
      <c r="D44" s="39"/>
      <c r="E44" s="39"/>
      <c r="F44" s="39"/>
      <c r="G44" s="39"/>
      <c r="H44" s="39"/>
      <c r="I44" s="39"/>
    </row>
    <row r="45" spans="1:18">
      <c r="A45" s="1158" t="s">
        <v>14545</v>
      </c>
      <c r="B45" s="1151" t="s">
        <v>669</v>
      </c>
      <c r="C45" s="1159">
        <v>32.69</v>
      </c>
      <c r="D45" s="39"/>
      <c r="E45" s="39"/>
      <c r="F45" s="39"/>
      <c r="G45" s="39"/>
      <c r="H45" s="39"/>
      <c r="I45" s="39"/>
    </row>
    <row r="46" spans="1:18" ht="45">
      <c r="A46" s="1160" t="s">
        <v>14546</v>
      </c>
      <c r="B46" s="1151" t="s">
        <v>669</v>
      </c>
      <c r="C46" s="1159">
        <v>18.600000000000001</v>
      </c>
      <c r="D46" s="39"/>
      <c r="E46" s="39"/>
      <c r="F46" s="39"/>
      <c r="G46" s="39"/>
      <c r="H46" s="39"/>
      <c r="I46" s="39"/>
      <c r="M46" s="39">
        <v>0</v>
      </c>
    </row>
    <row r="47" spans="1:18">
      <c r="A47" s="1158" t="s">
        <v>14547</v>
      </c>
      <c r="B47" s="1151" t="s">
        <v>472</v>
      </c>
      <c r="C47" s="1159">
        <v>41</v>
      </c>
      <c r="D47" s="39"/>
      <c r="E47" s="39"/>
      <c r="F47" s="39"/>
      <c r="G47" s="39"/>
      <c r="H47" s="39"/>
      <c r="I47" s="39"/>
    </row>
    <row r="48" spans="1:18">
      <c r="A48" s="1160" t="s">
        <v>14548</v>
      </c>
      <c r="B48" s="1151" t="s">
        <v>682</v>
      </c>
      <c r="C48" s="1159">
        <v>28</v>
      </c>
    </row>
    <row r="49" spans="1:3">
      <c r="A49" s="1160" t="s">
        <v>14549</v>
      </c>
      <c r="B49" s="1151" t="s">
        <v>682</v>
      </c>
      <c r="C49" s="1159">
        <v>210</v>
      </c>
    </row>
    <row r="50" spans="1:3">
      <c r="A50" s="1160" t="s">
        <v>14550</v>
      </c>
      <c r="B50" s="1151" t="s">
        <v>682</v>
      </c>
      <c r="C50" s="1159">
        <v>184</v>
      </c>
    </row>
    <row r="51" spans="1:3" ht="15.75" thickBot="1">
      <c r="A51" s="1161" t="s">
        <v>14551</v>
      </c>
      <c r="B51" s="1153" t="s">
        <v>669</v>
      </c>
      <c r="C51" s="1162">
        <v>4.53</v>
      </c>
    </row>
  </sheetData>
  <mergeCells count="80">
    <mergeCell ref="A43:C43"/>
    <mergeCell ref="N29:N30"/>
    <mergeCell ref="N31:N32"/>
    <mergeCell ref="A35:A37"/>
    <mergeCell ref="B35:B37"/>
    <mergeCell ref="A31:A32"/>
    <mergeCell ref="B31:B32"/>
    <mergeCell ref="N33:N34"/>
    <mergeCell ref="A33:A34"/>
    <mergeCell ref="B33:B34"/>
    <mergeCell ref="A29:A30"/>
    <mergeCell ref="B29:B30"/>
    <mergeCell ref="E29:E30"/>
    <mergeCell ref="M29:M30"/>
    <mergeCell ref="M31:M32"/>
    <mergeCell ref="M33:M34"/>
    <mergeCell ref="L33:L34"/>
    <mergeCell ref="D33:D34"/>
    <mergeCell ref="E33:E34"/>
    <mergeCell ref="F33:F34"/>
    <mergeCell ref="G33:G34"/>
    <mergeCell ref="K29:K30"/>
    <mergeCell ref="K31:K32"/>
    <mergeCell ref="K33:K34"/>
    <mergeCell ref="A21:N21"/>
    <mergeCell ref="L23:L26"/>
    <mergeCell ref="L27:L28"/>
    <mergeCell ref="L29:L30"/>
    <mergeCell ref="L31:L32"/>
    <mergeCell ref="F31:F32"/>
    <mergeCell ref="G31:G32"/>
    <mergeCell ref="A27:A28"/>
    <mergeCell ref="B27:B28"/>
    <mergeCell ref="C27:C28"/>
    <mergeCell ref="D27:D28"/>
    <mergeCell ref="E27:E28"/>
    <mergeCell ref="M22:N22"/>
    <mergeCell ref="N27:N28"/>
    <mergeCell ref="A23:A26"/>
    <mergeCell ref="B23:B26"/>
    <mergeCell ref="K23:K26"/>
    <mergeCell ref="K27:K28"/>
    <mergeCell ref="N23:N26"/>
    <mergeCell ref="M23:M26"/>
    <mergeCell ref="M27:M28"/>
    <mergeCell ref="C23:C26"/>
    <mergeCell ref="D23:D26"/>
    <mergeCell ref="E23:E26"/>
    <mergeCell ref="F23:F26"/>
    <mergeCell ref="G23:G26"/>
    <mergeCell ref="F27:F28"/>
    <mergeCell ref="G27:G28"/>
    <mergeCell ref="Q10:R10"/>
    <mergeCell ref="B2:I3"/>
    <mergeCell ref="B4:I4"/>
    <mergeCell ref="A6:O6"/>
    <mergeCell ref="A9:J9"/>
    <mergeCell ref="A38:A39"/>
    <mergeCell ref="B38:B39"/>
    <mergeCell ref="C38:C39"/>
    <mergeCell ref="G10:H10"/>
    <mergeCell ref="G12:H15"/>
    <mergeCell ref="E12:E15"/>
    <mergeCell ref="A11:J11"/>
    <mergeCell ref="F29:F30"/>
    <mergeCell ref="G29:G30"/>
    <mergeCell ref="E31:E32"/>
    <mergeCell ref="H22:J22"/>
    <mergeCell ref="C33:C34"/>
    <mergeCell ref="C31:C32"/>
    <mergeCell ref="D31:D32"/>
    <mergeCell ref="C29:C30"/>
    <mergeCell ref="D29:D30"/>
    <mergeCell ref="N38:N39"/>
    <mergeCell ref="O38:O39"/>
    <mergeCell ref="D38:D39"/>
    <mergeCell ref="E38:E39"/>
    <mergeCell ref="F38:F39"/>
    <mergeCell ref="G38:G39"/>
    <mergeCell ref="M38:M39"/>
  </mergeCells>
  <pageMargins left="0.511811024" right="0.511811024" top="0.78740157499999996" bottom="0.78740157499999996" header="0.31496062000000002" footer="0.31496062000000002"/>
  <pageSetup paperSize="9" scale="3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AQ338"/>
  <sheetViews>
    <sheetView showGridLines="0" view="pageBreakPreview" topLeftCell="A7" zoomScaleNormal="85" zoomScaleSheetLayoutView="100" workbookViewId="0">
      <pane ySplit="9" topLeftCell="A16" activePane="bottomLeft" state="frozen"/>
      <selection activeCell="H24" sqref="H24"/>
      <selection pane="bottomLeft" activeCell="A7" sqref="A1:XFD1048576"/>
    </sheetView>
  </sheetViews>
  <sheetFormatPr defaultColWidth="9.140625" defaultRowHeight="15"/>
  <cols>
    <col min="1" max="1" width="19" style="31" customWidth="1"/>
    <col min="2" max="2" width="17.5703125" style="31" customWidth="1"/>
    <col min="3" max="3" width="22.85546875" style="31" customWidth="1"/>
    <col min="4" max="4" width="28.140625" style="31" customWidth="1"/>
    <col min="5" max="5" width="13" style="31" customWidth="1"/>
    <col min="6" max="8" width="11.5703125" style="31" customWidth="1"/>
    <col min="9" max="12" width="13" style="31" customWidth="1"/>
    <col min="13" max="13" width="11.5703125" style="31" customWidth="1"/>
    <col min="14" max="14" width="11.5703125" style="376" customWidth="1"/>
    <col min="15" max="15" width="14.5703125" style="31" customWidth="1"/>
    <col min="16" max="16" width="14" style="31" customWidth="1"/>
    <col min="17" max="18" width="14.5703125" style="31" customWidth="1"/>
    <col min="19" max="19" width="11.5703125" style="376" customWidth="1"/>
    <col min="20" max="20" width="12.28515625" style="31" customWidth="1"/>
    <col min="21" max="22" width="11.5703125" style="31" customWidth="1"/>
    <col min="23" max="23" width="13.7109375" style="31" customWidth="1"/>
    <col min="24" max="24" width="16.28515625" style="31" customWidth="1"/>
    <col min="25" max="25" width="12.42578125" style="31" customWidth="1"/>
    <col min="26" max="27" width="13" style="31" customWidth="1"/>
    <col min="28" max="31" width="9.140625" style="31"/>
    <col min="32" max="32" width="15" style="31" bestFit="1" customWidth="1"/>
    <col min="33" max="33" width="51.7109375" style="31" bestFit="1" customWidth="1"/>
    <col min="34" max="34" width="14.42578125" style="31" customWidth="1"/>
    <col min="35" max="35" width="9.7109375" style="31" customWidth="1"/>
    <col min="36" max="36" width="8.5703125" style="31" customWidth="1"/>
    <col min="37" max="37" width="12" style="31" customWidth="1"/>
    <col min="38" max="38" width="9.7109375" style="31" bestFit="1" customWidth="1"/>
    <col min="39" max="16384" width="9.140625" style="31"/>
  </cols>
  <sheetData>
    <row r="1" spans="1:43">
      <c r="A1" s="2030" t="s">
        <v>0</v>
      </c>
      <c r="B1" s="2030"/>
      <c r="C1" s="2030"/>
      <c r="D1" s="2030"/>
      <c r="E1" s="2030"/>
      <c r="F1" s="2030"/>
      <c r="G1" s="2030"/>
      <c r="H1" s="2030"/>
      <c r="I1" s="2030"/>
      <c r="J1" s="2030"/>
      <c r="K1" s="2030"/>
      <c r="L1" s="2030"/>
      <c r="M1" s="2030"/>
      <c r="N1" s="2030"/>
      <c r="O1" s="2030"/>
      <c r="P1" s="2030"/>
      <c r="Q1" s="2030"/>
      <c r="R1" s="2030"/>
      <c r="S1" s="2030"/>
      <c r="T1" s="2030"/>
      <c r="U1" s="2030"/>
      <c r="V1" s="2030"/>
      <c r="W1" s="2030"/>
      <c r="X1" s="2030"/>
      <c r="Y1" s="2030"/>
      <c r="Z1" s="2030"/>
      <c r="AA1" s="2030"/>
    </row>
    <row r="2" spans="1:43">
      <c r="A2" s="2030" t="s">
        <v>1</v>
      </c>
      <c r="B2" s="2030"/>
      <c r="C2" s="2030"/>
      <c r="D2" s="2030"/>
      <c r="E2" s="2030"/>
      <c r="F2" s="2030"/>
      <c r="G2" s="2030"/>
      <c r="H2" s="2030"/>
      <c r="I2" s="2030"/>
      <c r="J2" s="2030"/>
      <c r="K2" s="2030"/>
      <c r="L2" s="2030"/>
      <c r="M2" s="2030"/>
      <c r="N2" s="2030"/>
      <c r="O2" s="2030"/>
      <c r="P2" s="2030"/>
      <c r="Q2" s="2030"/>
      <c r="R2" s="2030"/>
      <c r="S2" s="2030"/>
      <c r="T2" s="2030"/>
      <c r="U2" s="2030"/>
      <c r="V2" s="2030"/>
      <c r="W2" s="2030"/>
      <c r="X2" s="2030"/>
      <c r="Y2" s="2030"/>
      <c r="Z2" s="2030"/>
      <c r="AA2" s="2030"/>
    </row>
    <row r="3" spans="1:43">
      <c r="A3" s="2030" t="s">
        <v>2</v>
      </c>
      <c r="B3" s="2030"/>
      <c r="C3" s="2030"/>
      <c r="D3" s="2030"/>
      <c r="E3" s="2030"/>
      <c r="F3" s="2030"/>
      <c r="G3" s="2030"/>
      <c r="H3" s="2030"/>
      <c r="I3" s="2030"/>
      <c r="J3" s="2030"/>
      <c r="K3" s="2030"/>
      <c r="L3" s="2030"/>
      <c r="M3" s="2030"/>
      <c r="N3" s="2030"/>
      <c r="O3" s="2030"/>
      <c r="P3" s="2030"/>
      <c r="Q3" s="2030"/>
      <c r="R3" s="2030"/>
      <c r="S3" s="2030"/>
      <c r="T3" s="2030"/>
      <c r="U3" s="2030"/>
      <c r="V3" s="2030"/>
      <c r="W3" s="2030"/>
      <c r="X3" s="2030"/>
      <c r="Y3" s="2030"/>
      <c r="Z3" s="2030"/>
      <c r="AA3" s="2030"/>
      <c r="AI3" s="376"/>
      <c r="AJ3" s="376"/>
      <c r="AK3" s="376"/>
      <c r="AL3" s="376"/>
      <c r="AM3" s="376"/>
      <c r="AN3" s="376"/>
      <c r="AO3" s="376"/>
      <c r="AP3" s="376"/>
      <c r="AQ3" s="376"/>
    </row>
    <row r="4" spans="1:43" ht="29.25" customHeight="1">
      <c r="A4" s="2031" t="s">
        <v>1672</v>
      </c>
      <c r="B4" s="2031"/>
      <c r="C4" s="2031"/>
      <c r="D4" s="2031"/>
      <c r="E4" s="2031"/>
      <c r="F4" s="2031"/>
      <c r="G4" s="2031"/>
      <c r="H4" s="2031"/>
      <c r="I4" s="2031"/>
      <c r="J4" s="2031"/>
      <c r="K4" s="2031"/>
      <c r="L4" s="2031"/>
      <c r="M4" s="2031"/>
      <c r="N4" s="2031"/>
      <c r="O4" s="2031"/>
      <c r="P4" s="2031"/>
      <c r="Q4" s="2031"/>
      <c r="R4" s="2031"/>
      <c r="S4" s="2031"/>
      <c r="T4" s="2031"/>
      <c r="U4" s="2031"/>
      <c r="V4" s="2031"/>
      <c r="W4" s="2031"/>
      <c r="X4" s="2031"/>
      <c r="Y4" s="2031"/>
      <c r="Z4" s="2031"/>
      <c r="AA4" s="2031"/>
      <c r="AI4" s="376"/>
      <c r="AJ4" s="376"/>
      <c r="AK4" s="376"/>
      <c r="AL4" s="376"/>
      <c r="AM4" s="376"/>
      <c r="AN4" s="376"/>
      <c r="AO4" s="376"/>
      <c r="AP4" s="376"/>
      <c r="AQ4" s="376"/>
    </row>
    <row r="5" spans="1:43" ht="15.75">
      <c r="B5" s="377"/>
      <c r="D5" s="378"/>
      <c r="F5" s="5"/>
      <c r="G5" s="5"/>
      <c r="H5" s="5"/>
      <c r="I5" s="5"/>
      <c r="AI5" s="376"/>
      <c r="AJ5" s="376"/>
      <c r="AK5" s="376"/>
      <c r="AL5" s="376"/>
      <c r="AM5" s="376"/>
      <c r="AN5" s="376"/>
      <c r="AO5" s="376"/>
      <c r="AP5" s="376"/>
      <c r="AQ5" s="376"/>
    </row>
    <row r="6" spans="1:43" ht="18.75" customHeight="1">
      <c r="A6" s="33" t="s">
        <v>12</v>
      </c>
      <c r="B6" s="248" t="s">
        <v>4</v>
      </c>
      <c r="D6" s="379"/>
      <c r="E6" s="248"/>
      <c r="F6" s="5"/>
      <c r="G6" s="5"/>
      <c r="H6" s="5"/>
      <c r="I6" s="5"/>
      <c r="AI6" s="376"/>
      <c r="AJ6" s="376"/>
      <c r="AK6" s="376"/>
      <c r="AL6" s="376"/>
      <c r="AM6" s="376"/>
      <c r="AN6" s="376"/>
      <c r="AO6" s="376"/>
      <c r="AP6" s="376"/>
      <c r="AQ6" s="376"/>
    </row>
    <row r="7" spans="1:43" ht="15.75">
      <c r="A7" s="33" t="s">
        <v>13</v>
      </c>
      <c r="B7" s="248" t="s">
        <v>14</v>
      </c>
      <c r="D7" s="5"/>
      <c r="E7" s="5"/>
      <c r="I7" s="5"/>
      <c r="S7" s="380"/>
      <c r="U7" s="287"/>
      <c r="V7" s="250"/>
      <c r="W7" s="5"/>
      <c r="Z7" s="1"/>
      <c r="AI7" s="376"/>
      <c r="AJ7" s="376"/>
      <c r="AK7" s="376"/>
      <c r="AL7" s="376"/>
      <c r="AM7" s="376"/>
      <c r="AN7" s="376"/>
      <c r="AO7" s="376"/>
      <c r="AP7" s="376"/>
      <c r="AQ7" s="376"/>
    </row>
    <row r="8" spans="1:43" ht="15.75">
      <c r="A8" s="33" t="s">
        <v>15</v>
      </c>
      <c r="B8" s="248" t="s">
        <v>16</v>
      </c>
      <c r="D8" s="5"/>
      <c r="E8" s="5"/>
      <c r="I8" s="5"/>
      <c r="S8" s="380"/>
      <c r="T8" s="5"/>
      <c r="U8" s="287"/>
      <c r="V8" s="250"/>
      <c r="W8" s="5"/>
      <c r="Z8" s="1"/>
      <c r="AI8" s="376"/>
      <c r="AJ8" s="376"/>
      <c r="AK8" s="376"/>
      <c r="AL8" s="376"/>
      <c r="AM8" s="376"/>
      <c r="AN8" s="376"/>
      <c r="AO8" s="376"/>
      <c r="AP8" s="376"/>
      <c r="AQ8" s="376"/>
    </row>
    <row r="9" spans="1:43" ht="15.75">
      <c r="A9" s="33" t="s">
        <v>5</v>
      </c>
      <c r="B9" s="248" t="s">
        <v>17</v>
      </c>
      <c r="D9" s="5"/>
      <c r="E9" s="5"/>
      <c r="I9" s="5"/>
      <c r="S9" s="380"/>
      <c r="T9" s="5"/>
      <c r="U9" s="287"/>
      <c r="V9" s="248"/>
      <c r="W9" s="5"/>
      <c r="AI9" s="376"/>
      <c r="AJ9" s="376"/>
      <c r="AK9" s="376"/>
      <c r="AL9" s="376"/>
      <c r="AM9" s="376"/>
      <c r="AN9" s="376"/>
      <c r="AO9" s="376"/>
      <c r="AP9" s="376"/>
      <c r="AQ9" s="376"/>
    </row>
    <row r="10" spans="1:43" ht="19.5" customHeight="1">
      <c r="A10" s="33" t="s">
        <v>18</v>
      </c>
      <c r="B10" s="252">
        <v>540</v>
      </c>
      <c r="D10" s="379"/>
      <c r="E10" s="248"/>
      <c r="F10" s="5"/>
      <c r="G10" s="5"/>
      <c r="H10" s="5"/>
      <c r="I10" s="5"/>
      <c r="AI10" s="376"/>
      <c r="AJ10" s="376"/>
      <c r="AK10" s="376"/>
      <c r="AL10" s="376"/>
      <c r="AM10" s="376"/>
      <c r="AN10" s="376"/>
      <c r="AO10" s="376"/>
      <c r="AP10" s="376"/>
      <c r="AQ10" s="376"/>
    </row>
    <row r="11" spans="1:43">
      <c r="A11" s="33" t="s">
        <v>19</v>
      </c>
      <c r="B11" s="248" t="s">
        <v>14623</v>
      </c>
      <c r="AI11" s="376"/>
      <c r="AJ11" s="376"/>
      <c r="AK11" s="376"/>
      <c r="AL11" s="376"/>
      <c r="AM11" s="376"/>
      <c r="AN11" s="376"/>
      <c r="AO11" s="376"/>
      <c r="AP11" s="376"/>
      <c r="AQ11" s="376"/>
    </row>
    <row r="12" spans="1:43">
      <c r="A12" s="33" t="s">
        <v>20</v>
      </c>
      <c r="B12" s="251" t="e">
        <v>#REF!</v>
      </c>
      <c r="J12" s="569">
        <v>66883.156500000012</v>
      </c>
      <c r="AI12" s="376"/>
      <c r="AJ12" s="376"/>
      <c r="AK12" s="376"/>
      <c r="AL12" s="376"/>
      <c r="AM12" s="376"/>
      <c r="AN12" s="376"/>
      <c r="AO12" s="376"/>
      <c r="AP12" s="376"/>
      <c r="AQ12" s="376"/>
    </row>
    <row r="13" spans="1:43" ht="15.75" thickBot="1">
      <c r="A13" s="381" t="s">
        <v>1673</v>
      </c>
      <c r="AI13" s="376"/>
      <c r="AJ13" s="376"/>
      <c r="AK13" s="376"/>
      <c r="AL13" s="376"/>
      <c r="AM13" s="376"/>
      <c r="AN13" s="376"/>
      <c r="AO13" s="376"/>
      <c r="AP13" s="376"/>
      <c r="AQ13" s="376"/>
    </row>
    <row r="14" spans="1:43" ht="34.5" customHeight="1" thickBot="1">
      <c r="A14" s="382" t="s">
        <v>23</v>
      </c>
      <c r="B14" s="383" t="s">
        <v>1674</v>
      </c>
      <c r="C14" s="383" t="s">
        <v>1675</v>
      </c>
      <c r="D14" s="383" t="s">
        <v>1676</v>
      </c>
      <c r="E14" s="387" t="s">
        <v>1677</v>
      </c>
      <c r="F14" s="418" t="s">
        <v>1678</v>
      </c>
      <c r="G14" s="386" t="s">
        <v>1679</v>
      </c>
      <c r="H14" s="384" t="s">
        <v>1680</v>
      </c>
      <c r="I14" s="2028" t="s">
        <v>1681</v>
      </c>
      <c r="J14" s="2029"/>
      <c r="K14" s="2032" t="s">
        <v>1682</v>
      </c>
      <c r="L14" s="2033"/>
      <c r="M14" s="439" t="s">
        <v>1683</v>
      </c>
      <c r="N14" s="385" t="s">
        <v>1684</v>
      </c>
      <c r="O14" s="628" t="s">
        <v>1685</v>
      </c>
      <c r="P14" s="628" t="s">
        <v>1686</v>
      </c>
      <c r="Q14" s="628" t="s">
        <v>1687</v>
      </c>
      <c r="R14" s="628" t="s">
        <v>1688</v>
      </c>
      <c r="S14" s="385" t="s">
        <v>1689</v>
      </c>
      <c r="T14" s="385" t="s">
        <v>1690</v>
      </c>
      <c r="U14" s="385" t="s">
        <v>1691</v>
      </c>
      <c r="V14" s="385" t="s">
        <v>1692</v>
      </c>
      <c r="W14" s="383" t="s">
        <v>1693</v>
      </c>
      <c r="X14" s="384" t="s">
        <v>1694</v>
      </c>
      <c r="Y14" s="384" t="s">
        <v>1695</v>
      </c>
      <c r="Z14" s="384" t="s">
        <v>1696</v>
      </c>
      <c r="AA14" s="594" t="s">
        <v>1697</v>
      </c>
      <c r="AI14" s="376"/>
      <c r="AJ14" s="376"/>
      <c r="AK14" s="376"/>
      <c r="AL14" s="376"/>
      <c r="AM14" s="376"/>
      <c r="AN14" s="376"/>
      <c r="AO14" s="376"/>
      <c r="AP14" s="376"/>
      <c r="AQ14" s="376"/>
    </row>
    <row r="15" spans="1:43" ht="23.25" thickBot="1">
      <c r="A15" s="599"/>
      <c r="B15" s="596"/>
      <c r="C15" s="600"/>
      <c r="D15" s="596"/>
      <c r="E15" s="598" t="s">
        <v>1698</v>
      </c>
      <c r="F15" s="392" t="s">
        <v>1698</v>
      </c>
      <c r="G15" s="595" t="s">
        <v>1698</v>
      </c>
      <c r="H15" s="597" t="s">
        <v>1699</v>
      </c>
      <c r="I15" s="437" t="s">
        <v>1700</v>
      </c>
      <c r="J15" s="438" t="s">
        <v>1701</v>
      </c>
      <c r="K15" s="440" t="s">
        <v>1602</v>
      </c>
      <c r="L15" s="441" t="s">
        <v>1702</v>
      </c>
      <c r="M15" s="595" t="s">
        <v>1699</v>
      </c>
      <c r="N15" s="596" t="s">
        <v>1698</v>
      </c>
      <c r="O15" s="627" t="s">
        <v>1703</v>
      </c>
      <c r="P15" s="627" t="s">
        <v>1703</v>
      </c>
      <c r="Q15" s="627" t="s">
        <v>1703</v>
      </c>
      <c r="R15" s="629"/>
      <c r="S15" s="596" t="s">
        <v>1698</v>
      </c>
      <c r="T15" s="598" t="s">
        <v>1702</v>
      </c>
      <c r="U15" s="596" t="s">
        <v>1703</v>
      </c>
      <c r="V15" s="596" t="s">
        <v>1703</v>
      </c>
      <c r="W15" s="596" t="s">
        <v>1699</v>
      </c>
      <c r="X15" s="593" t="s">
        <v>1704</v>
      </c>
      <c r="Y15" s="593" t="s">
        <v>1704</v>
      </c>
      <c r="Z15" s="593" t="s">
        <v>1702</v>
      </c>
      <c r="AA15" s="392" t="s">
        <v>1702</v>
      </c>
      <c r="AF15" s="2036" t="s">
        <v>1705</v>
      </c>
      <c r="AG15" s="2037"/>
      <c r="AH15" s="2037"/>
      <c r="AI15" s="2037"/>
      <c r="AJ15" s="2037"/>
      <c r="AK15" s="2037"/>
      <c r="AL15" s="2038"/>
      <c r="AM15" s="376"/>
      <c r="AN15" s="376"/>
      <c r="AO15" s="376"/>
      <c r="AP15" s="376"/>
      <c r="AQ15" s="376"/>
    </row>
    <row r="16" spans="1:43" ht="15.75" thickBot="1">
      <c r="A16" s="388"/>
      <c r="B16" s="389"/>
      <c r="C16" s="390"/>
      <c r="D16" s="391"/>
      <c r="E16" s="435"/>
      <c r="F16" s="428">
        <v>32147.752499999995</v>
      </c>
      <c r="G16" s="429"/>
      <c r="H16" s="428">
        <v>179423.82579999993</v>
      </c>
      <c r="I16" s="428">
        <v>6926.7965000000004</v>
      </c>
      <c r="J16" s="428">
        <v>73809.953000000009</v>
      </c>
      <c r="K16" s="430"/>
      <c r="L16" s="428">
        <v>3653.2286800000002</v>
      </c>
      <c r="M16" s="428">
        <v>179423.82579999993</v>
      </c>
      <c r="N16" s="389"/>
      <c r="O16" s="430">
        <v>4449.8252599999996</v>
      </c>
      <c r="P16" s="430">
        <v>4930.0458000000008</v>
      </c>
      <c r="Q16" s="430">
        <v>2020.8459800000001</v>
      </c>
      <c r="R16" s="430">
        <v>18363.036089999994</v>
      </c>
      <c r="S16" s="389"/>
      <c r="T16" s="428">
        <v>6121.0120299999999</v>
      </c>
      <c r="U16" s="430">
        <v>3337.3689450000002</v>
      </c>
      <c r="V16" s="428">
        <v>10086.176127000002</v>
      </c>
      <c r="W16" s="428">
        <v>57003.585200000001</v>
      </c>
      <c r="X16" s="568">
        <v>122420.2406</v>
      </c>
      <c r="Y16" s="428">
        <v>57003.585200000001</v>
      </c>
      <c r="Z16" s="428">
        <v>2480.4258249999993</v>
      </c>
      <c r="AA16" s="428">
        <v>1975.2143300000002</v>
      </c>
      <c r="AF16" s="2040" t="s">
        <v>1675</v>
      </c>
      <c r="AG16" s="2039" t="s">
        <v>1706</v>
      </c>
      <c r="AH16" s="2039" t="s">
        <v>1104</v>
      </c>
      <c r="AI16" s="2039"/>
      <c r="AJ16" s="447" t="s">
        <v>1707</v>
      </c>
      <c r="AK16" s="447" t="s">
        <v>1708</v>
      </c>
      <c r="AL16" s="448" t="s">
        <v>1709</v>
      </c>
      <c r="AM16" s="376"/>
      <c r="AN16" s="376"/>
      <c r="AO16" s="376"/>
      <c r="AP16" s="376"/>
      <c r="AQ16" s="376"/>
    </row>
    <row r="17" spans="1:43" ht="15.75" thickBot="1">
      <c r="A17" s="423"/>
      <c r="B17" s="424"/>
      <c r="C17" s="425"/>
      <c r="D17" s="424"/>
      <c r="E17" s="424"/>
      <c r="F17" s="426"/>
      <c r="G17" s="427"/>
      <c r="H17" s="426"/>
      <c r="I17" s="426"/>
      <c r="J17" s="426"/>
      <c r="K17" s="426"/>
      <c r="L17" s="426"/>
      <c r="M17" s="426"/>
      <c r="N17" s="424"/>
      <c r="O17" s="426"/>
      <c r="P17" s="426"/>
      <c r="Q17" s="426"/>
      <c r="R17" s="426"/>
      <c r="S17" s="424"/>
      <c r="T17" s="424"/>
      <c r="U17" s="426"/>
      <c r="V17" s="426"/>
      <c r="W17" s="426"/>
      <c r="X17" s="426"/>
      <c r="Y17" s="426"/>
      <c r="Z17" s="393"/>
      <c r="AA17" s="393"/>
      <c r="AF17" s="2041"/>
      <c r="AG17" s="2042"/>
      <c r="AH17" s="449" t="s">
        <v>1710</v>
      </c>
      <c r="AI17" s="449" t="s">
        <v>1697</v>
      </c>
      <c r="AJ17" s="449"/>
      <c r="AK17" s="449"/>
      <c r="AL17" s="450"/>
      <c r="AM17" s="376"/>
      <c r="AN17" s="376"/>
      <c r="AO17" s="376"/>
      <c r="AP17" s="376"/>
      <c r="AQ17" s="376"/>
    </row>
    <row r="18" spans="1:43">
      <c r="A18" s="658" t="s">
        <v>1711</v>
      </c>
      <c r="B18" s="658" t="s">
        <v>1712</v>
      </c>
      <c r="C18" s="658" t="s">
        <v>1713</v>
      </c>
      <c r="D18" s="658" t="s">
        <v>1714</v>
      </c>
      <c r="E18" s="659">
        <v>0.05</v>
      </c>
      <c r="F18" s="660">
        <v>522.41200000000003</v>
      </c>
      <c r="G18" s="660">
        <v>7</v>
      </c>
      <c r="H18" s="661">
        <v>4553.3153000000002</v>
      </c>
      <c r="I18" s="660">
        <v>48.36</v>
      </c>
      <c r="J18" s="660">
        <v>2605.9899999999998</v>
      </c>
      <c r="K18" s="660" t="s">
        <v>14769</v>
      </c>
      <c r="L18" s="660">
        <v>0</v>
      </c>
      <c r="M18" s="660">
        <v>4553.3153000000002</v>
      </c>
      <c r="N18" s="659">
        <v>0.2</v>
      </c>
      <c r="O18" s="660">
        <v>910.66306000000009</v>
      </c>
      <c r="P18" s="660">
        <v>0</v>
      </c>
      <c r="Q18" s="660">
        <v>0</v>
      </c>
      <c r="R18" s="660">
        <v>0</v>
      </c>
      <c r="S18" s="659">
        <v>0.15</v>
      </c>
      <c r="T18" s="660">
        <v>0</v>
      </c>
      <c r="U18" s="662">
        <v>682.99729500000001</v>
      </c>
      <c r="V18" s="662">
        <v>682.99729500000001</v>
      </c>
      <c r="W18" s="662">
        <v>4553.3153000000002</v>
      </c>
      <c r="X18" s="662">
        <v>0</v>
      </c>
      <c r="Y18" s="662">
        <v>4553.3153000000002</v>
      </c>
      <c r="Z18" s="662">
        <v>227.66576500000002</v>
      </c>
      <c r="AA18" s="662">
        <v>227.66576500000002</v>
      </c>
      <c r="AF18" s="442" t="s">
        <v>1713</v>
      </c>
      <c r="AG18" s="443" t="s">
        <v>1714</v>
      </c>
      <c r="AH18" s="444">
        <v>0.05</v>
      </c>
      <c r="AI18" s="445">
        <v>0.05</v>
      </c>
      <c r="AJ18" s="445">
        <v>0.15</v>
      </c>
      <c r="AK18" s="445">
        <v>0.2</v>
      </c>
      <c r="AL18" s="446">
        <v>0.15</v>
      </c>
      <c r="AM18" s="376"/>
      <c r="AN18" s="376"/>
      <c r="AO18" s="376"/>
      <c r="AP18" s="376"/>
      <c r="AQ18" s="376"/>
    </row>
    <row r="19" spans="1:43">
      <c r="A19" s="436" t="s">
        <v>1715</v>
      </c>
      <c r="B19" s="2023" t="s">
        <v>1716</v>
      </c>
      <c r="C19" s="2024"/>
      <c r="D19" s="2024"/>
      <c r="E19" s="2024"/>
      <c r="F19" s="2024"/>
      <c r="G19" s="2024"/>
      <c r="H19" s="2024"/>
      <c r="I19" s="2024"/>
      <c r="J19" s="2024"/>
      <c r="K19" s="2024"/>
      <c r="L19" s="2024"/>
      <c r="M19" s="2024"/>
      <c r="N19" s="2024"/>
      <c r="O19" s="2024"/>
      <c r="P19" s="2024"/>
      <c r="Q19" s="2024"/>
      <c r="R19" s="2024"/>
      <c r="S19" s="2024"/>
      <c r="T19" s="2024"/>
      <c r="U19" s="2024"/>
      <c r="V19" s="2024"/>
      <c r="W19" s="2024"/>
      <c r="X19" s="2024"/>
      <c r="Y19" s="2024"/>
      <c r="Z19" s="2024"/>
      <c r="AA19" s="2025"/>
      <c r="AF19" s="394" t="s">
        <v>1713</v>
      </c>
      <c r="AG19" s="146" t="s">
        <v>1717</v>
      </c>
      <c r="AH19" s="422">
        <v>3.5000000000000003E-2</v>
      </c>
      <c r="AI19" s="395">
        <v>3.5000000000000003E-2</v>
      </c>
      <c r="AJ19" s="395">
        <v>0.2</v>
      </c>
      <c r="AK19" s="395">
        <v>0.2</v>
      </c>
      <c r="AL19" s="396" t="s">
        <v>1602</v>
      </c>
      <c r="AM19" s="376"/>
      <c r="AN19" s="376"/>
      <c r="AO19" s="376"/>
      <c r="AP19" s="376"/>
      <c r="AQ19" s="376"/>
    </row>
    <row r="20" spans="1:43">
      <c r="A20" s="658" t="s">
        <v>1718</v>
      </c>
      <c r="B20" s="658" t="s">
        <v>1712</v>
      </c>
      <c r="C20" s="658" t="s">
        <v>1713</v>
      </c>
      <c r="D20" s="658" t="s">
        <v>1714</v>
      </c>
      <c r="E20" s="659">
        <v>0.05</v>
      </c>
      <c r="F20" s="660">
        <v>522.41200000000003</v>
      </c>
      <c r="G20" s="660">
        <v>7</v>
      </c>
      <c r="H20" s="661">
        <v>6514.2734</v>
      </c>
      <c r="I20" s="660">
        <v>220.98</v>
      </c>
      <c r="J20" s="660">
        <v>3672.58</v>
      </c>
      <c r="K20" s="660">
        <v>0.15</v>
      </c>
      <c r="L20" s="660">
        <v>147</v>
      </c>
      <c r="M20" s="660">
        <v>6514.2734</v>
      </c>
      <c r="N20" s="659">
        <v>0.2</v>
      </c>
      <c r="O20" s="660">
        <v>1302.8546800000001</v>
      </c>
      <c r="P20" s="660">
        <v>0</v>
      </c>
      <c r="Q20" s="660">
        <v>0</v>
      </c>
      <c r="R20" s="660">
        <v>0</v>
      </c>
      <c r="S20" s="659">
        <v>0.15</v>
      </c>
      <c r="T20" s="660">
        <v>0</v>
      </c>
      <c r="U20" s="662">
        <v>977.14100999999994</v>
      </c>
      <c r="V20" s="662">
        <v>977.14100999999994</v>
      </c>
      <c r="W20" s="662">
        <v>6514.2734</v>
      </c>
      <c r="X20" s="662">
        <v>0</v>
      </c>
      <c r="Y20" s="662">
        <v>6514.2734</v>
      </c>
      <c r="Z20" s="662">
        <v>325.71367000000004</v>
      </c>
      <c r="AA20" s="662">
        <v>325.71367000000004</v>
      </c>
      <c r="AF20" s="397" t="s">
        <v>1713</v>
      </c>
      <c r="AG20" s="146" t="s">
        <v>1719</v>
      </c>
      <c r="AH20" s="422">
        <v>3.5000000000000003E-2</v>
      </c>
      <c r="AI20" s="395">
        <v>3.5000000000000003E-2</v>
      </c>
      <c r="AJ20" s="398">
        <v>0.2</v>
      </c>
      <c r="AK20" s="398">
        <v>0.2</v>
      </c>
      <c r="AL20" s="399">
        <v>0.35</v>
      </c>
      <c r="AM20" s="376"/>
      <c r="AN20" s="376"/>
      <c r="AO20" s="376"/>
      <c r="AP20" s="376"/>
      <c r="AQ20" s="376"/>
    </row>
    <row r="21" spans="1:43">
      <c r="A21" s="658" t="s">
        <v>1720</v>
      </c>
      <c r="B21" s="658" t="s">
        <v>1712</v>
      </c>
      <c r="C21" s="658" t="s">
        <v>1713</v>
      </c>
      <c r="D21" s="658" t="s">
        <v>1714</v>
      </c>
      <c r="E21" s="659">
        <v>0.05</v>
      </c>
      <c r="F21" s="660">
        <v>522.41200000000003</v>
      </c>
      <c r="G21" s="660">
        <v>7</v>
      </c>
      <c r="H21" s="661">
        <v>6612.9524000000001</v>
      </c>
      <c r="I21" s="660">
        <v>258.88</v>
      </c>
      <c r="J21" s="660">
        <v>3912.5</v>
      </c>
      <c r="K21" s="660">
        <v>0.15</v>
      </c>
      <c r="L21" s="660">
        <v>147</v>
      </c>
      <c r="M21" s="660">
        <v>6612.9524000000001</v>
      </c>
      <c r="N21" s="659">
        <v>0.2</v>
      </c>
      <c r="O21" s="660">
        <v>1322.5904800000001</v>
      </c>
      <c r="P21" s="660">
        <v>0</v>
      </c>
      <c r="Q21" s="660">
        <v>0</v>
      </c>
      <c r="R21" s="660">
        <v>0</v>
      </c>
      <c r="S21" s="659">
        <v>0.15</v>
      </c>
      <c r="T21" s="660">
        <v>0</v>
      </c>
      <c r="U21" s="662">
        <v>991.94286</v>
      </c>
      <c r="V21" s="662">
        <v>991.94286</v>
      </c>
      <c r="W21" s="662">
        <v>6612.9524000000001</v>
      </c>
      <c r="X21" s="662">
        <v>0</v>
      </c>
      <c r="Y21" s="662">
        <v>6612.9524000000001</v>
      </c>
      <c r="Z21" s="662">
        <v>330.64762000000002</v>
      </c>
      <c r="AA21" s="662">
        <v>330.64762000000002</v>
      </c>
      <c r="AF21" s="397" t="s">
        <v>1713</v>
      </c>
      <c r="AG21" s="142" t="s">
        <v>1721</v>
      </c>
      <c r="AH21" s="398">
        <v>0.05</v>
      </c>
      <c r="AI21" s="398" t="s">
        <v>1602</v>
      </c>
      <c r="AJ21" s="398">
        <v>0.18</v>
      </c>
      <c r="AK21" s="398">
        <v>0.2</v>
      </c>
      <c r="AL21" s="399" t="s">
        <v>1602</v>
      </c>
      <c r="AM21" s="376"/>
      <c r="AN21" s="376"/>
      <c r="AO21" s="376"/>
      <c r="AP21" s="376"/>
      <c r="AQ21" s="376"/>
    </row>
    <row r="22" spans="1:43">
      <c r="A22" s="436" t="s">
        <v>1722</v>
      </c>
      <c r="B22" s="2023" t="s">
        <v>1716</v>
      </c>
      <c r="C22" s="2024"/>
      <c r="D22" s="2024"/>
      <c r="E22" s="2024"/>
      <c r="F22" s="2024"/>
      <c r="G22" s="2024"/>
      <c r="H22" s="2024"/>
      <c r="I22" s="2024"/>
      <c r="J22" s="2024"/>
      <c r="K22" s="2024"/>
      <c r="L22" s="2024"/>
      <c r="M22" s="2024"/>
      <c r="N22" s="2024"/>
      <c r="O22" s="2024"/>
      <c r="P22" s="2024"/>
      <c r="Q22" s="2024"/>
      <c r="R22" s="2024"/>
      <c r="S22" s="2024"/>
      <c r="T22" s="2024"/>
      <c r="U22" s="2024"/>
      <c r="V22" s="2024"/>
      <c r="W22" s="2024"/>
      <c r="X22" s="2024"/>
      <c r="Y22" s="2024"/>
      <c r="Z22" s="2024"/>
      <c r="AA22" s="2025"/>
      <c r="AF22" s="397" t="s">
        <v>1713</v>
      </c>
      <c r="AG22" s="142" t="s">
        <v>1723</v>
      </c>
      <c r="AH22" s="398">
        <v>0.05</v>
      </c>
      <c r="AI22" s="398" t="s">
        <v>1602</v>
      </c>
      <c r="AJ22" s="398">
        <v>0.18</v>
      </c>
      <c r="AK22" s="398">
        <v>0.2</v>
      </c>
      <c r="AL22" s="399">
        <v>0.35</v>
      </c>
      <c r="AM22" s="376"/>
      <c r="AN22" s="376"/>
      <c r="AO22" s="376"/>
      <c r="AP22" s="376"/>
      <c r="AQ22" s="376"/>
    </row>
    <row r="23" spans="1:43">
      <c r="A23" s="658" t="s">
        <v>1724</v>
      </c>
      <c r="B23" s="658" t="s">
        <v>1712</v>
      </c>
      <c r="C23" s="658" t="s">
        <v>1713</v>
      </c>
      <c r="D23" s="658" t="s">
        <v>1714</v>
      </c>
      <c r="E23" s="659">
        <v>0.05</v>
      </c>
      <c r="F23" s="660">
        <v>522.41200000000003</v>
      </c>
      <c r="G23" s="660">
        <v>7</v>
      </c>
      <c r="H23" s="661">
        <v>1934.6696999999999</v>
      </c>
      <c r="I23" s="660">
        <v>2.1</v>
      </c>
      <c r="J23" s="660">
        <v>1198.07</v>
      </c>
      <c r="K23" s="660" t="s">
        <v>14769</v>
      </c>
      <c r="L23" s="660">
        <v>0</v>
      </c>
      <c r="M23" s="660">
        <v>1934.6696999999999</v>
      </c>
      <c r="N23" s="659">
        <v>0.2</v>
      </c>
      <c r="O23" s="660">
        <v>386.93394000000001</v>
      </c>
      <c r="P23" s="660">
        <v>0</v>
      </c>
      <c r="Q23" s="660">
        <v>0</v>
      </c>
      <c r="R23" s="660">
        <v>0</v>
      </c>
      <c r="S23" s="659">
        <v>0.15</v>
      </c>
      <c r="T23" s="660">
        <v>0</v>
      </c>
      <c r="U23" s="662">
        <v>290.20045499999998</v>
      </c>
      <c r="V23" s="662">
        <v>290.20045499999998</v>
      </c>
      <c r="W23" s="662">
        <v>1934.6696999999999</v>
      </c>
      <c r="X23" s="662">
        <v>0</v>
      </c>
      <c r="Y23" s="662">
        <v>1934.6696999999999</v>
      </c>
      <c r="Z23" s="662">
        <v>96.733485000000002</v>
      </c>
      <c r="AA23" s="662">
        <v>96.733485000000002</v>
      </c>
      <c r="AF23" s="397" t="s">
        <v>1694</v>
      </c>
      <c r="AG23" s="142" t="s">
        <v>1725</v>
      </c>
      <c r="AH23" s="398">
        <v>0.08</v>
      </c>
      <c r="AI23" s="398" t="s">
        <v>1602</v>
      </c>
      <c r="AJ23" s="398">
        <v>0.05</v>
      </c>
      <c r="AK23" s="398">
        <v>0.15</v>
      </c>
      <c r="AL23" s="399" t="s">
        <v>1602</v>
      </c>
      <c r="AM23" s="376"/>
      <c r="AN23" s="376"/>
      <c r="AO23" s="376"/>
      <c r="AP23" s="376"/>
      <c r="AQ23" s="376"/>
    </row>
    <row r="24" spans="1:43" ht="15.75" thickBot="1">
      <c r="A24" s="658" t="s">
        <v>1726</v>
      </c>
      <c r="B24" s="658" t="s">
        <v>1712</v>
      </c>
      <c r="C24" s="658" t="s">
        <v>1713</v>
      </c>
      <c r="D24" s="658" t="s">
        <v>1714</v>
      </c>
      <c r="E24" s="659">
        <v>0.05</v>
      </c>
      <c r="F24" s="660">
        <v>522.41200000000003</v>
      </c>
      <c r="G24" s="660">
        <v>7</v>
      </c>
      <c r="H24" s="661">
        <v>703.71680000000003</v>
      </c>
      <c r="I24" s="660">
        <v>3.3</v>
      </c>
      <c r="J24" s="660">
        <v>339.3</v>
      </c>
      <c r="K24" s="660" t="s">
        <v>14769</v>
      </c>
      <c r="L24" s="660">
        <v>0</v>
      </c>
      <c r="M24" s="660">
        <v>703.71680000000003</v>
      </c>
      <c r="N24" s="659">
        <v>0.2</v>
      </c>
      <c r="O24" s="660">
        <v>140.74336000000002</v>
      </c>
      <c r="P24" s="660">
        <v>0</v>
      </c>
      <c r="Q24" s="660">
        <v>0</v>
      </c>
      <c r="R24" s="660">
        <v>0</v>
      </c>
      <c r="S24" s="659">
        <v>0.15</v>
      </c>
      <c r="T24" s="660">
        <v>0</v>
      </c>
      <c r="U24" s="662">
        <v>105.55752</v>
      </c>
      <c r="V24" s="662">
        <v>105.55752</v>
      </c>
      <c r="W24" s="662">
        <v>703.71680000000003</v>
      </c>
      <c r="X24" s="662">
        <v>0</v>
      </c>
      <c r="Y24" s="662">
        <v>703.71680000000003</v>
      </c>
      <c r="Z24" s="662">
        <v>35.185840000000006</v>
      </c>
      <c r="AA24" s="662">
        <v>35.185840000000006</v>
      </c>
      <c r="AB24" s="569"/>
      <c r="AF24" s="400" t="s">
        <v>1694</v>
      </c>
      <c r="AG24" s="421" t="s">
        <v>1727</v>
      </c>
      <c r="AH24" s="419">
        <v>0.08</v>
      </c>
      <c r="AI24" s="419" t="s">
        <v>1602</v>
      </c>
      <c r="AJ24" s="419">
        <v>0.05</v>
      </c>
      <c r="AK24" s="419">
        <v>0.15</v>
      </c>
      <c r="AL24" s="420">
        <v>0.2</v>
      </c>
      <c r="AM24" s="376"/>
      <c r="AN24" s="376"/>
      <c r="AO24" s="376"/>
      <c r="AP24" s="376"/>
      <c r="AQ24" s="376"/>
    </row>
    <row r="25" spans="1:43">
      <c r="A25" s="658" t="s">
        <v>1728</v>
      </c>
      <c r="B25" s="658" t="s">
        <v>1712</v>
      </c>
      <c r="C25" s="658" t="s">
        <v>1713</v>
      </c>
      <c r="D25" s="658" t="s">
        <v>1721</v>
      </c>
      <c r="E25" s="659">
        <v>0.05</v>
      </c>
      <c r="F25" s="660">
        <v>334.0729</v>
      </c>
      <c r="G25" s="660">
        <v>4.4000000000000004</v>
      </c>
      <c r="H25" s="661">
        <v>1475.5572999999999</v>
      </c>
      <c r="I25" s="660">
        <v>37.85</v>
      </c>
      <c r="J25" s="660">
        <v>829.31</v>
      </c>
      <c r="K25" s="660" t="s">
        <v>14769</v>
      </c>
      <c r="L25" s="660">
        <v>0</v>
      </c>
      <c r="M25" s="660">
        <v>1475.5572999999999</v>
      </c>
      <c r="N25" s="659">
        <v>0.2</v>
      </c>
      <c r="O25" s="660">
        <v>0</v>
      </c>
      <c r="P25" s="660">
        <v>0</v>
      </c>
      <c r="Q25" s="660">
        <v>295.11146000000002</v>
      </c>
      <c r="R25" s="660">
        <v>0</v>
      </c>
      <c r="S25" s="659">
        <v>0.18</v>
      </c>
      <c r="T25" s="660">
        <v>0</v>
      </c>
      <c r="U25" s="662">
        <v>0</v>
      </c>
      <c r="V25" s="662">
        <v>265.60031399999997</v>
      </c>
      <c r="W25" s="662">
        <v>1475.5572999999999</v>
      </c>
      <c r="X25" s="662">
        <v>0</v>
      </c>
      <c r="Y25" s="662">
        <v>1475.5572999999999</v>
      </c>
      <c r="Z25" s="662">
        <v>73.777865000000006</v>
      </c>
      <c r="AA25" s="662">
        <v>0</v>
      </c>
      <c r="AF25" s="29"/>
      <c r="AG25" s="29"/>
      <c r="AH25" s="29"/>
      <c r="AI25" s="417"/>
      <c r="AJ25" s="417"/>
      <c r="AK25" s="417"/>
      <c r="AL25" s="417"/>
      <c r="AM25" s="376"/>
      <c r="AN25" s="376"/>
      <c r="AO25" s="376"/>
      <c r="AP25" s="376"/>
      <c r="AQ25" s="376"/>
    </row>
    <row r="26" spans="1:43" ht="16.5" customHeight="1">
      <c r="A26" s="665" t="s">
        <v>1729</v>
      </c>
      <c r="B26" s="665" t="s">
        <v>1712</v>
      </c>
      <c r="C26" s="665" t="s">
        <v>1694</v>
      </c>
      <c r="D26" s="665" t="s">
        <v>1725</v>
      </c>
      <c r="E26" s="666">
        <v>0.08</v>
      </c>
      <c r="F26" s="664">
        <v>208.25149999999999</v>
      </c>
      <c r="G26" s="664">
        <v>7</v>
      </c>
      <c r="H26" s="663">
        <v>1718.4739</v>
      </c>
      <c r="I26" s="664">
        <v>120.03</v>
      </c>
      <c r="J26" s="664">
        <v>521.71</v>
      </c>
      <c r="K26" s="660" t="s">
        <v>14769</v>
      </c>
      <c r="L26" s="660">
        <v>0</v>
      </c>
      <c r="M26" s="660">
        <v>1718.4739</v>
      </c>
      <c r="N26" s="666">
        <v>0.15</v>
      </c>
      <c r="O26" s="660">
        <v>0</v>
      </c>
      <c r="P26" s="660">
        <v>0</v>
      </c>
      <c r="Q26" s="660">
        <v>0</v>
      </c>
      <c r="R26" s="660">
        <v>257.77108499999997</v>
      </c>
      <c r="S26" s="666">
        <v>0.05</v>
      </c>
      <c r="T26" s="660">
        <v>85.923695000000009</v>
      </c>
      <c r="U26" s="662">
        <v>0</v>
      </c>
      <c r="V26" s="662">
        <v>0</v>
      </c>
      <c r="W26" s="662">
        <v>0</v>
      </c>
      <c r="X26" s="662">
        <v>1718.4739</v>
      </c>
      <c r="Y26" s="662">
        <v>0</v>
      </c>
      <c r="Z26" s="662">
        <v>0</v>
      </c>
      <c r="AA26" s="662">
        <v>0</v>
      </c>
      <c r="AB26" s="569"/>
      <c r="AF26" s="29"/>
      <c r="AG26" s="29"/>
      <c r="AH26" s="29"/>
      <c r="AI26" s="417"/>
      <c r="AJ26" s="417"/>
      <c r="AK26" s="417"/>
      <c r="AL26" s="417"/>
      <c r="AM26" s="376"/>
      <c r="AN26" s="376"/>
      <c r="AO26" s="376"/>
      <c r="AP26" s="376"/>
      <c r="AQ26" s="376"/>
    </row>
    <row r="27" spans="1:43">
      <c r="A27" s="436" t="s">
        <v>1730</v>
      </c>
      <c r="B27" s="2023" t="s">
        <v>1716</v>
      </c>
      <c r="C27" s="2024"/>
      <c r="D27" s="2024"/>
      <c r="E27" s="2024"/>
      <c r="F27" s="2024"/>
      <c r="G27" s="2024"/>
      <c r="H27" s="2024"/>
      <c r="I27" s="2024"/>
      <c r="J27" s="2024"/>
      <c r="K27" s="2024"/>
      <c r="L27" s="2024"/>
      <c r="M27" s="2024"/>
      <c r="N27" s="2024"/>
      <c r="O27" s="2024"/>
      <c r="P27" s="2024"/>
      <c r="Q27" s="2024"/>
      <c r="R27" s="2024"/>
      <c r="S27" s="2024"/>
      <c r="T27" s="2024"/>
      <c r="U27" s="2024"/>
      <c r="V27" s="2024"/>
      <c r="W27" s="2024"/>
      <c r="X27" s="2024"/>
      <c r="Y27" s="2024"/>
      <c r="Z27" s="2024"/>
      <c r="AA27" s="2025"/>
      <c r="AF27" s="29"/>
      <c r="AG27" s="29"/>
      <c r="AH27" s="29"/>
      <c r="AI27" s="417"/>
      <c r="AJ27" s="417"/>
      <c r="AK27" s="417"/>
      <c r="AL27" s="417"/>
      <c r="AM27" s="376"/>
      <c r="AN27" s="376"/>
      <c r="AO27" s="376"/>
      <c r="AP27" s="376"/>
      <c r="AQ27" s="376"/>
    </row>
    <row r="28" spans="1:43">
      <c r="A28" s="669" t="s">
        <v>1730</v>
      </c>
      <c r="B28" s="669" t="s">
        <v>1731</v>
      </c>
      <c r="C28" s="669" t="s">
        <v>1694</v>
      </c>
      <c r="D28" s="669" t="s">
        <v>1725</v>
      </c>
      <c r="E28" s="670">
        <v>0.08</v>
      </c>
      <c r="F28" s="668">
        <v>46.041800000000002</v>
      </c>
      <c r="G28" s="668">
        <v>5</v>
      </c>
      <c r="H28" s="667">
        <v>234.29640000000001</v>
      </c>
      <c r="I28" s="668">
        <v>0.81</v>
      </c>
      <c r="J28" s="668">
        <v>108.45</v>
      </c>
      <c r="K28" s="660" t="s">
        <v>14769</v>
      </c>
      <c r="L28" s="660">
        <v>0</v>
      </c>
      <c r="M28" s="660">
        <v>234.29640000000001</v>
      </c>
      <c r="N28" s="670">
        <v>0.15</v>
      </c>
      <c r="O28" s="660">
        <v>0</v>
      </c>
      <c r="P28" s="660">
        <v>0</v>
      </c>
      <c r="Q28" s="660">
        <v>0</v>
      </c>
      <c r="R28" s="660">
        <v>35.144460000000002</v>
      </c>
      <c r="S28" s="670">
        <v>0.05</v>
      </c>
      <c r="T28" s="660">
        <v>11.714820000000001</v>
      </c>
      <c r="U28" s="662">
        <v>0</v>
      </c>
      <c r="V28" s="662">
        <v>0</v>
      </c>
      <c r="W28" s="662">
        <v>0</v>
      </c>
      <c r="X28" s="662">
        <v>234.29640000000001</v>
      </c>
      <c r="Y28" s="662">
        <v>0</v>
      </c>
      <c r="Z28" s="662">
        <v>0</v>
      </c>
      <c r="AA28" s="662">
        <v>0</v>
      </c>
      <c r="AF28" s="29"/>
      <c r="AG28" s="29"/>
      <c r="AH28" s="29"/>
      <c r="AI28" s="417"/>
      <c r="AJ28" s="417"/>
      <c r="AK28" s="417"/>
      <c r="AL28" s="417"/>
      <c r="AM28" s="376"/>
      <c r="AN28" s="376"/>
      <c r="AO28" s="376"/>
      <c r="AP28" s="376"/>
      <c r="AQ28" s="376"/>
    </row>
    <row r="29" spans="1:43">
      <c r="A29" s="658" t="s">
        <v>1732</v>
      </c>
      <c r="B29" s="658" t="s">
        <v>1712</v>
      </c>
      <c r="C29" s="658" t="s">
        <v>1694</v>
      </c>
      <c r="D29" s="658" t="s">
        <v>1725</v>
      </c>
      <c r="E29" s="659">
        <v>0.08</v>
      </c>
      <c r="F29" s="660">
        <v>42.835900000000002</v>
      </c>
      <c r="G29" s="660">
        <v>4.4000000000000004</v>
      </c>
      <c r="H29" s="661">
        <v>191.39189999999999</v>
      </c>
      <c r="I29" s="660">
        <v>3.44</v>
      </c>
      <c r="J29" s="660">
        <v>48.56</v>
      </c>
      <c r="K29" s="660" t="s">
        <v>14769</v>
      </c>
      <c r="L29" s="660">
        <v>0</v>
      </c>
      <c r="M29" s="660">
        <v>191.39189999999999</v>
      </c>
      <c r="N29" s="659">
        <v>0.15</v>
      </c>
      <c r="O29" s="660">
        <v>0</v>
      </c>
      <c r="P29" s="660">
        <v>0</v>
      </c>
      <c r="Q29" s="660">
        <v>0</v>
      </c>
      <c r="R29" s="660">
        <v>28.708784999999999</v>
      </c>
      <c r="S29" s="659">
        <v>0.05</v>
      </c>
      <c r="T29" s="660">
        <v>9.5695949999999996</v>
      </c>
      <c r="U29" s="662">
        <v>0</v>
      </c>
      <c r="V29" s="662">
        <v>0</v>
      </c>
      <c r="W29" s="662">
        <v>0</v>
      </c>
      <c r="X29" s="662">
        <v>191.39189999999999</v>
      </c>
      <c r="Y29" s="662">
        <v>0</v>
      </c>
      <c r="Z29" s="662">
        <v>0</v>
      </c>
      <c r="AA29" s="662">
        <v>0</v>
      </c>
      <c r="AF29" s="29"/>
      <c r="AG29" s="29"/>
      <c r="AH29" s="29"/>
      <c r="AI29" s="417"/>
      <c r="AJ29" s="417"/>
      <c r="AK29" s="417"/>
      <c r="AL29" s="417"/>
      <c r="AM29" s="376"/>
      <c r="AN29" s="376"/>
      <c r="AO29" s="376"/>
      <c r="AP29" s="376"/>
      <c r="AQ29" s="376"/>
    </row>
    <row r="30" spans="1:43">
      <c r="A30" s="658" t="s">
        <v>1733</v>
      </c>
      <c r="B30" s="658" t="s">
        <v>1712</v>
      </c>
      <c r="C30" s="658" t="s">
        <v>1694</v>
      </c>
      <c r="D30" s="658" t="s">
        <v>1725</v>
      </c>
      <c r="E30" s="659">
        <v>0.08</v>
      </c>
      <c r="F30" s="660">
        <v>196.2732</v>
      </c>
      <c r="G30" s="660">
        <v>4.4000000000000004</v>
      </c>
      <c r="H30" s="661">
        <v>865.21559999999999</v>
      </c>
      <c r="I30" s="660">
        <v>15.81</v>
      </c>
      <c r="J30" s="660">
        <v>332.27</v>
      </c>
      <c r="K30" s="660" t="s">
        <v>14769</v>
      </c>
      <c r="L30" s="660">
        <v>0</v>
      </c>
      <c r="M30" s="660">
        <v>865.21559999999999</v>
      </c>
      <c r="N30" s="659">
        <v>0.15</v>
      </c>
      <c r="O30" s="660">
        <v>0</v>
      </c>
      <c r="P30" s="660">
        <v>0</v>
      </c>
      <c r="Q30" s="660">
        <v>0</v>
      </c>
      <c r="R30" s="660">
        <v>129.78234</v>
      </c>
      <c r="S30" s="659">
        <v>0.05</v>
      </c>
      <c r="T30" s="660">
        <v>43.260780000000004</v>
      </c>
      <c r="U30" s="662">
        <v>0</v>
      </c>
      <c r="V30" s="662">
        <v>0</v>
      </c>
      <c r="W30" s="662">
        <v>0</v>
      </c>
      <c r="X30" s="662">
        <v>865.21559999999999</v>
      </c>
      <c r="Y30" s="662">
        <v>0</v>
      </c>
      <c r="Z30" s="662">
        <v>0</v>
      </c>
      <c r="AA30" s="662">
        <v>0</v>
      </c>
      <c r="AM30" s="376"/>
      <c r="AN30" s="376"/>
      <c r="AO30" s="376"/>
      <c r="AP30" s="376"/>
      <c r="AQ30" s="376"/>
    </row>
    <row r="31" spans="1:43">
      <c r="A31" s="658" t="s">
        <v>1734</v>
      </c>
      <c r="B31" s="658" t="s">
        <v>1712</v>
      </c>
      <c r="C31" s="658" t="s">
        <v>1694</v>
      </c>
      <c r="D31" s="658" t="s">
        <v>1725</v>
      </c>
      <c r="E31" s="659">
        <v>0.08</v>
      </c>
      <c r="F31" s="660">
        <v>100.16119999999999</v>
      </c>
      <c r="G31" s="660">
        <v>4.4000000000000004</v>
      </c>
      <c r="H31" s="661">
        <v>459.6155</v>
      </c>
      <c r="I31" s="660">
        <v>5.19</v>
      </c>
      <c r="J31" s="660">
        <v>223.64</v>
      </c>
      <c r="K31" s="660" t="s">
        <v>14769</v>
      </c>
      <c r="L31" s="660">
        <v>0</v>
      </c>
      <c r="M31" s="660">
        <v>459.6155</v>
      </c>
      <c r="N31" s="659">
        <v>0.15</v>
      </c>
      <c r="O31" s="660">
        <v>0</v>
      </c>
      <c r="P31" s="660">
        <v>0</v>
      </c>
      <c r="Q31" s="660">
        <v>0</v>
      </c>
      <c r="R31" s="660">
        <v>68.942324999999997</v>
      </c>
      <c r="S31" s="659">
        <v>0.05</v>
      </c>
      <c r="T31" s="660">
        <v>22.980775000000001</v>
      </c>
      <c r="U31" s="662">
        <v>0</v>
      </c>
      <c r="V31" s="662">
        <v>0</v>
      </c>
      <c r="W31" s="662">
        <v>0</v>
      </c>
      <c r="X31" s="662">
        <v>459.6155</v>
      </c>
      <c r="Y31" s="662">
        <v>0</v>
      </c>
      <c r="Z31" s="662">
        <v>0</v>
      </c>
      <c r="AA31" s="662">
        <v>0</v>
      </c>
      <c r="AM31" s="376"/>
      <c r="AN31" s="376"/>
      <c r="AO31" s="376"/>
      <c r="AP31" s="376"/>
      <c r="AQ31" s="376"/>
    </row>
    <row r="32" spans="1:43">
      <c r="A32" s="436" t="s">
        <v>1735</v>
      </c>
      <c r="B32" s="2023" t="s">
        <v>1716</v>
      </c>
      <c r="C32" s="2024"/>
      <c r="D32" s="2024"/>
      <c r="E32" s="2024"/>
      <c r="F32" s="2024"/>
      <c r="G32" s="2024"/>
      <c r="H32" s="2024"/>
      <c r="I32" s="2024"/>
      <c r="J32" s="2024"/>
      <c r="K32" s="2024"/>
      <c r="L32" s="2024"/>
      <c r="M32" s="2024"/>
      <c r="N32" s="2024"/>
      <c r="O32" s="2024"/>
      <c r="P32" s="2024"/>
      <c r="Q32" s="2024"/>
      <c r="R32" s="2024"/>
      <c r="S32" s="2024"/>
      <c r="T32" s="2024"/>
      <c r="U32" s="2024"/>
      <c r="V32" s="2024"/>
      <c r="W32" s="2024"/>
      <c r="X32" s="2024"/>
      <c r="Y32" s="2024"/>
      <c r="Z32" s="2024"/>
      <c r="AA32" s="2025"/>
      <c r="AF32" s="29"/>
      <c r="AG32" s="29"/>
      <c r="AH32" s="29"/>
      <c r="AI32" s="417"/>
      <c r="AJ32" s="417"/>
      <c r="AK32" s="417"/>
      <c r="AL32" s="417"/>
      <c r="AM32" s="376"/>
      <c r="AN32" s="376"/>
      <c r="AO32" s="376"/>
      <c r="AP32" s="376"/>
      <c r="AQ32" s="376"/>
    </row>
    <row r="33" spans="1:43">
      <c r="A33" s="658" t="s">
        <v>1736</v>
      </c>
      <c r="B33" s="658" t="s">
        <v>1712</v>
      </c>
      <c r="C33" s="658" t="s">
        <v>1694</v>
      </c>
      <c r="D33" s="658" t="s">
        <v>1725</v>
      </c>
      <c r="E33" s="659">
        <v>0.08</v>
      </c>
      <c r="F33" s="660">
        <v>43.246699999999997</v>
      </c>
      <c r="G33" s="660">
        <v>6</v>
      </c>
      <c r="H33" s="661">
        <v>267.17700000000002</v>
      </c>
      <c r="I33" s="660">
        <v>0</v>
      </c>
      <c r="J33" s="660">
        <v>149.68</v>
      </c>
      <c r="K33" s="660" t="s">
        <v>14769</v>
      </c>
      <c r="L33" s="660">
        <v>0</v>
      </c>
      <c r="M33" s="660">
        <v>267.17700000000002</v>
      </c>
      <c r="N33" s="659">
        <v>0.15</v>
      </c>
      <c r="O33" s="660">
        <v>0</v>
      </c>
      <c r="P33" s="660">
        <v>0</v>
      </c>
      <c r="Q33" s="660">
        <v>0</v>
      </c>
      <c r="R33" s="660">
        <v>40.076550000000005</v>
      </c>
      <c r="S33" s="659">
        <v>0.05</v>
      </c>
      <c r="T33" s="660">
        <v>13.358850000000002</v>
      </c>
      <c r="U33" s="662">
        <v>0</v>
      </c>
      <c r="V33" s="662">
        <v>0</v>
      </c>
      <c r="W33" s="662">
        <v>0</v>
      </c>
      <c r="X33" s="662">
        <v>267.17700000000002</v>
      </c>
      <c r="Y33" s="662">
        <v>0</v>
      </c>
      <c r="Z33" s="662">
        <v>0</v>
      </c>
      <c r="AA33" s="662">
        <v>0</v>
      </c>
      <c r="AB33" s="671"/>
      <c r="AF33" s="29"/>
      <c r="AG33" s="29"/>
      <c r="AH33" s="29"/>
      <c r="AI33" s="417"/>
      <c r="AJ33" s="417"/>
      <c r="AK33" s="417"/>
      <c r="AL33" s="417"/>
      <c r="AM33" s="376"/>
      <c r="AN33" s="376"/>
      <c r="AO33" s="376"/>
      <c r="AP33" s="376"/>
      <c r="AQ33" s="376"/>
    </row>
    <row r="34" spans="1:43">
      <c r="A34" s="436" t="s">
        <v>1737</v>
      </c>
      <c r="B34" s="2023" t="s">
        <v>1716</v>
      </c>
      <c r="C34" s="2024"/>
      <c r="D34" s="2024"/>
      <c r="E34" s="2024"/>
      <c r="F34" s="2024"/>
      <c r="G34" s="2024"/>
      <c r="H34" s="2024"/>
      <c r="I34" s="2024"/>
      <c r="J34" s="2024"/>
      <c r="K34" s="2024"/>
      <c r="L34" s="2024"/>
      <c r="M34" s="2024"/>
      <c r="N34" s="2024"/>
      <c r="O34" s="2024"/>
      <c r="P34" s="2024"/>
      <c r="Q34" s="2024"/>
      <c r="R34" s="2024"/>
      <c r="S34" s="2024"/>
      <c r="T34" s="2024"/>
      <c r="U34" s="2024"/>
      <c r="V34" s="2024"/>
      <c r="W34" s="2024"/>
      <c r="X34" s="2024"/>
      <c r="Y34" s="2024"/>
      <c r="Z34" s="2024"/>
      <c r="AA34" s="2025"/>
      <c r="AF34" s="29"/>
      <c r="AG34" s="29"/>
      <c r="AH34" s="29"/>
      <c r="AI34" s="417"/>
      <c r="AJ34" s="417"/>
      <c r="AK34" s="417"/>
      <c r="AL34" s="417"/>
      <c r="AM34" s="376"/>
      <c r="AN34" s="376"/>
      <c r="AO34" s="376"/>
      <c r="AP34" s="376"/>
      <c r="AQ34" s="376"/>
    </row>
    <row r="35" spans="1:43">
      <c r="A35" s="658" t="s">
        <v>1737</v>
      </c>
      <c r="B35" s="658" t="s">
        <v>1712</v>
      </c>
      <c r="C35" s="658" t="s">
        <v>1713</v>
      </c>
      <c r="D35" s="658" t="s">
        <v>1721</v>
      </c>
      <c r="E35" s="659">
        <v>0.05</v>
      </c>
      <c r="F35" s="660">
        <v>196.91030000000001</v>
      </c>
      <c r="G35" s="660">
        <v>5</v>
      </c>
      <c r="H35" s="661">
        <v>983.90110000000004</v>
      </c>
      <c r="I35" s="660">
        <v>62.19</v>
      </c>
      <c r="J35" s="660">
        <v>572.01</v>
      </c>
      <c r="K35" s="660" t="s">
        <v>14769</v>
      </c>
      <c r="L35" s="660">
        <v>0</v>
      </c>
      <c r="M35" s="660">
        <v>983.90110000000004</v>
      </c>
      <c r="N35" s="659">
        <v>0.2</v>
      </c>
      <c r="O35" s="660">
        <v>0</v>
      </c>
      <c r="P35" s="660">
        <v>0</v>
      </c>
      <c r="Q35" s="660">
        <v>196.78022000000001</v>
      </c>
      <c r="R35" s="660">
        <v>0</v>
      </c>
      <c r="S35" s="659">
        <v>0.18</v>
      </c>
      <c r="T35" s="660">
        <v>0</v>
      </c>
      <c r="U35" s="662">
        <v>0</v>
      </c>
      <c r="V35" s="662">
        <v>177.10219799999999</v>
      </c>
      <c r="W35" s="662">
        <v>983.90110000000004</v>
      </c>
      <c r="X35" s="662">
        <v>0</v>
      </c>
      <c r="Y35" s="662">
        <v>983.90110000000004</v>
      </c>
      <c r="Z35" s="662">
        <v>49.195055000000004</v>
      </c>
      <c r="AA35" s="662">
        <v>0</v>
      </c>
      <c r="AF35" s="29"/>
      <c r="AG35" s="29"/>
      <c r="AH35" s="29"/>
      <c r="AI35" s="417"/>
      <c r="AJ35" s="417"/>
      <c r="AK35" s="417"/>
      <c r="AL35" s="417"/>
      <c r="AM35" s="376"/>
      <c r="AN35" s="376"/>
      <c r="AO35" s="376"/>
      <c r="AP35" s="376"/>
      <c r="AQ35" s="376"/>
    </row>
    <row r="36" spans="1:43">
      <c r="A36" s="658" t="s">
        <v>1738</v>
      </c>
      <c r="B36" s="658" t="s">
        <v>1712</v>
      </c>
      <c r="C36" s="658" t="s">
        <v>1694</v>
      </c>
      <c r="D36" s="658" t="s">
        <v>1725</v>
      </c>
      <c r="E36" s="659">
        <v>0.08</v>
      </c>
      <c r="F36" s="660">
        <v>124.497</v>
      </c>
      <c r="G36" s="660">
        <v>5</v>
      </c>
      <c r="H36" s="661">
        <v>636.57770000000005</v>
      </c>
      <c r="I36" s="660">
        <v>11.38</v>
      </c>
      <c r="J36" s="660">
        <v>273.36</v>
      </c>
      <c r="K36" s="660" t="s">
        <v>14769</v>
      </c>
      <c r="L36" s="660">
        <v>0</v>
      </c>
      <c r="M36" s="660">
        <v>636.57770000000005</v>
      </c>
      <c r="N36" s="659">
        <v>0.15</v>
      </c>
      <c r="O36" s="660">
        <v>0</v>
      </c>
      <c r="P36" s="660">
        <v>0</v>
      </c>
      <c r="Q36" s="660">
        <v>0</v>
      </c>
      <c r="R36" s="660">
        <v>95.486654999999999</v>
      </c>
      <c r="S36" s="659">
        <v>0.05</v>
      </c>
      <c r="T36" s="660">
        <v>31.828885000000003</v>
      </c>
      <c r="U36" s="662">
        <v>0</v>
      </c>
      <c r="V36" s="662">
        <v>0</v>
      </c>
      <c r="W36" s="662">
        <v>0</v>
      </c>
      <c r="X36" s="662">
        <v>636.57770000000005</v>
      </c>
      <c r="Y36" s="662">
        <v>0</v>
      </c>
      <c r="Z36" s="662">
        <v>0</v>
      </c>
      <c r="AA36" s="662">
        <v>0</v>
      </c>
      <c r="AF36" s="29"/>
      <c r="AG36" s="29"/>
      <c r="AH36" s="29"/>
      <c r="AI36" s="417"/>
      <c r="AJ36" s="417"/>
      <c r="AK36" s="417"/>
      <c r="AL36" s="417"/>
      <c r="AM36" s="376"/>
      <c r="AN36" s="376"/>
      <c r="AO36" s="376"/>
      <c r="AP36" s="376"/>
      <c r="AQ36" s="376"/>
    </row>
    <row r="37" spans="1:43">
      <c r="A37" s="658" t="s">
        <v>1739</v>
      </c>
      <c r="B37" s="658" t="s">
        <v>1712</v>
      </c>
      <c r="C37" s="658" t="s">
        <v>1694</v>
      </c>
      <c r="D37" s="658" t="s">
        <v>1725</v>
      </c>
      <c r="E37" s="659">
        <v>0.08</v>
      </c>
      <c r="F37" s="660">
        <v>111.72280000000001</v>
      </c>
      <c r="G37" s="660">
        <v>5</v>
      </c>
      <c r="H37" s="661">
        <v>569.06669999999997</v>
      </c>
      <c r="I37" s="660">
        <v>19.14</v>
      </c>
      <c r="J37" s="660">
        <v>225.49</v>
      </c>
      <c r="K37" s="660" t="s">
        <v>14769</v>
      </c>
      <c r="L37" s="660">
        <v>0</v>
      </c>
      <c r="M37" s="660">
        <v>569.06669999999997</v>
      </c>
      <c r="N37" s="659">
        <v>0.15</v>
      </c>
      <c r="O37" s="660">
        <v>0</v>
      </c>
      <c r="P37" s="660">
        <v>0</v>
      </c>
      <c r="Q37" s="660">
        <v>0</v>
      </c>
      <c r="R37" s="660">
        <v>85.360004999999987</v>
      </c>
      <c r="S37" s="659">
        <v>0.05</v>
      </c>
      <c r="T37" s="660">
        <v>28.453334999999999</v>
      </c>
      <c r="U37" s="662">
        <v>0</v>
      </c>
      <c r="V37" s="662">
        <v>0</v>
      </c>
      <c r="W37" s="662">
        <v>0</v>
      </c>
      <c r="X37" s="662">
        <v>569.06669999999997</v>
      </c>
      <c r="Y37" s="662">
        <v>0</v>
      </c>
      <c r="Z37" s="662">
        <v>0</v>
      </c>
      <c r="AA37" s="662">
        <v>0</v>
      </c>
      <c r="AF37" s="29"/>
      <c r="AG37" s="29"/>
      <c r="AH37" s="29"/>
      <c r="AI37" s="417"/>
      <c r="AJ37" s="417"/>
      <c r="AK37" s="417"/>
      <c r="AL37" s="417"/>
      <c r="AM37" s="376"/>
      <c r="AN37" s="376"/>
      <c r="AO37" s="376"/>
      <c r="AP37" s="376"/>
      <c r="AQ37" s="376"/>
    </row>
    <row r="38" spans="1:43">
      <c r="A38" s="658" t="s">
        <v>1740</v>
      </c>
      <c r="B38" s="658" t="s">
        <v>1712</v>
      </c>
      <c r="C38" s="658" t="s">
        <v>1694</v>
      </c>
      <c r="D38" s="658" t="s">
        <v>1725</v>
      </c>
      <c r="E38" s="659">
        <v>0.08</v>
      </c>
      <c r="F38" s="660">
        <v>155.05779999999999</v>
      </c>
      <c r="G38" s="660">
        <v>5</v>
      </c>
      <c r="H38" s="661">
        <v>794.25239999999997</v>
      </c>
      <c r="I38" s="660">
        <v>8.48</v>
      </c>
      <c r="J38" s="660">
        <v>508.27</v>
      </c>
      <c r="K38" s="660" t="s">
        <v>14769</v>
      </c>
      <c r="L38" s="660">
        <v>0</v>
      </c>
      <c r="M38" s="660">
        <v>794.25239999999997</v>
      </c>
      <c r="N38" s="659">
        <v>0.15</v>
      </c>
      <c r="O38" s="660">
        <v>0</v>
      </c>
      <c r="P38" s="660">
        <v>0</v>
      </c>
      <c r="Q38" s="660">
        <v>0</v>
      </c>
      <c r="R38" s="660">
        <v>119.13785999999999</v>
      </c>
      <c r="S38" s="659">
        <v>0.05</v>
      </c>
      <c r="T38" s="660">
        <v>39.712620000000001</v>
      </c>
      <c r="U38" s="662">
        <v>0</v>
      </c>
      <c r="V38" s="662">
        <v>0</v>
      </c>
      <c r="W38" s="662">
        <v>0</v>
      </c>
      <c r="X38" s="662">
        <v>794.25239999999997</v>
      </c>
      <c r="Y38" s="662">
        <v>0</v>
      </c>
      <c r="Z38" s="662">
        <v>0</v>
      </c>
      <c r="AA38" s="662">
        <v>0</v>
      </c>
      <c r="AF38" s="29"/>
      <c r="AG38" s="29"/>
      <c r="AH38" s="29"/>
      <c r="AI38" s="417"/>
      <c r="AJ38" s="417"/>
      <c r="AK38" s="417"/>
      <c r="AL38" s="417"/>
      <c r="AM38" s="376"/>
      <c r="AN38" s="376"/>
      <c r="AO38" s="376"/>
      <c r="AP38" s="376"/>
      <c r="AQ38" s="376"/>
    </row>
    <row r="39" spans="1:43">
      <c r="A39" s="658" t="s">
        <v>1741</v>
      </c>
      <c r="B39" s="658" t="s">
        <v>1712</v>
      </c>
      <c r="C39" s="658" t="s">
        <v>1694</v>
      </c>
      <c r="D39" s="658" t="s">
        <v>1725</v>
      </c>
      <c r="E39" s="659">
        <v>0.08</v>
      </c>
      <c r="F39" s="660">
        <v>161.22200000000001</v>
      </c>
      <c r="G39" s="660">
        <v>5</v>
      </c>
      <c r="H39" s="661">
        <v>818.63919999999996</v>
      </c>
      <c r="I39" s="660">
        <v>0.81</v>
      </c>
      <c r="J39" s="660">
        <v>676.38</v>
      </c>
      <c r="K39" s="660" t="s">
        <v>14769</v>
      </c>
      <c r="L39" s="660">
        <v>0</v>
      </c>
      <c r="M39" s="660">
        <v>818.63919999999996</v>
      </c>
      <c r="N39" s="659">
        <v>0.15</v>
      </c>
      <c r="O39" s="660">
        <v>0</v>
      </c>
      <c r="P39" s="660">
        <v>0</v>
      </c>
      <c r="Q39" s="660">
        <v>0</v>
      </c>
      <c r="R39" s="660">
        <v>122.79587999999998</v>
      </c>
      <c r="S39" s="659">
        <v>0.05</v>
      </c>
      <c r="T39" s="660">
        <v>40.931960000000004</v>
      </c>
      <c r="U39" s="662">
        <v>0</v>
      </c>
      <c r="V39" s="662">
        <v>0</v>
      </c>
      <c r="W39" s="662">
        <v>0</v>
      </c>
      <c r="X39" s="662">
        <v>818.63919999999996</v>
      </c>
      <c r="Y39" s="662">
        <v>0</v>
      </c>
      <c r="Z39" s="662">
        <v>0</v>
      </c>
      <c r="AA39" s="662">
        <v>0</v>
      </c>
      <c r="AF39" s="29"/>
      <c r="AG39" s="29"/>
      <c r="AH39" s="29"/>
      <c r="AI39" s="417"/>
      <c r="AJ39" s="417"/>
      <c r="AK39" s="417"/>
      <c r="AL39" s="417"/>
      <c r="AM39" s="376"/>
      <c r="AN39" s="376"/>
      <c r="AO39" s="376"/>
      <c r="AP39" s="376"/>
      <c r="AQ39" s="376"/>
    </row>
    <row r="40" spans="1:43">
      <c r="A40" s="658" t="s">
        <v>1742</v>
      </c>
      <c r="B40" s="658" t="s">
        <v>1712</v>
      </c>
      <c r="C40" s="658" t="s">
        <v>1694</v>
      </c>
      <c r="D40" s="658" t="s">
        <v>1725</v>
      </c>
      <c r="E40" s="659">
        <v>0.08</v>
      </c>
      <c r="F40" s="660">
        <v>174.61709999999999</v>
      </c>
      <c r="G40" s="660">
        <v>4.4000000000000004</v>
      </c>
      <c r="H40" s="661">
        <v>779.44730000000004</v>
      </c>
      <c r="I40" s="660">
        <v>8.15</v>
      </c>
      <c r="J40" s="660">
        <v>551.14</v>
      </c>
      <c r="K40" s="660" t="s">
        <v>14769</v>
      </c>
      <c r="L40" s="660">
        <v>0</v>
      </c>
      <c r="M40" s="660">
        <v>779.44730000000004</v>
      </c>
      <c r="N40" s="659">
        <v>0.15</v>
      </c>
      <c r="O40" s="660">
        <v>0</v>
      </c>
      <c r="P40" s="660">
        <v>0</v>
      </c>
      <c r="Q40" s="660">
        <v>0</v>
      </c>
      <c r="R40" s="660">
        <v>116.917095</v>
      </c>
      <c r="S40" s="659">
        <v>0.05</v>
      </c>
      <c r="T40" s="660">
        <v>38.972365000000003</v>
      </c>
      <c r="U40" s="662">
        <v>0</v>
      </c>
      <c r="V40" s="662">
        <v>0</v>
      </c>
      <c r="W40" s="662">
        <v>0</v>
      </c>
      <c r="X40" s="662">
        <v>779.44730000000004</v>
      </c>
      <c r="Y40" s="662">
        <v>0</v>
      </c>
      <c r="Z40" s="662">
        <v>0</v>
      </c>
      <c r="AA40" s="662">
        <v>0</v>
      </c>
      <c r="AF40" s="29"/>
      <c r="AG40" s="29"/>
      <c r="AH40" s="29"/>
      <c r="AI40" s="417"/>
      <c r="AJ40" s="417"/>
      <c r="AK40" s="417"/>
      <c r="AL40" s="417"/>
      <c r="AM40" s="376"/>
      <c r="AN40" s="376"/>
      <c r="AO40" s="376"/>
      <c r="AP40" s="376"/>
      <c r="AQ40" s="376"/>
    </row>
    <row r="41" spans="1:43">
      <c r="A41" s="658" t="s">
        <v>1743</v>
      </c>
      <c r="B41" s="658" t="s">
        <v>1712</v>
      </c>
      <c r="C41" s="658" t="s">
        <v>1694</v>
      </c>
      <c r="D41" s="658" t="s">
        <v>1725</v>
      </c>
      <c r="E41" s="659">
        <v>0.08</v>
      </c>
      <c r="F41" s="660">
        <v>158.21619999999999</v>
      </c>
      <c r="G41" s="660">
        <v>5</v>
      </c>
      <c r="H41" s="661">
        <v>804.88969999999995</v>
      </c>
      <c r="I41" s="660">
        <v>21.7</v>
      </c>
      <c r="J41" s="660">
        <v>379.23</v>
      </c>
      <c r="K41" s="660" t="s">
        <v>14769</v>
      </c>
      <c r="L41" s="660">
        <v>0</v>
      </c>
      <c r="M41" s="660">
        <v>804.88969999999995</v>
      </c>
      <c r="N41" s="659">
        <v>0.15</v>
      </c>
      <c r="O41" s="660">
        <v>0</v>
      </c>
      <c r="P41" s="660">
        <v>0</v>
      </c>
      <c r="Q41" s="660">
        <v>0</v>
      </c>
      <c r="R41" s="660">
        <v>120.73345499999999</v>
      </c>
      <c r="S41" s="659">
        <v>0.05</v>
      </c>
      <c r="T41" s="660">
        <v>40.244484999999997</v>
      </c>
      <c r="U41" s="662">
        <v>0</v>
      </c>
      <c r="V41" s="662">
        <v>0</v>
      </c>
      <c r="W41" s="662">
        <v>0</v>
      </c>
      <c r="X41" s="662">
        <v>804.88969999999995</v>
      </c>
      <c r="Y41" s="662">
        <v>0</v>
      </c>
      <c r="Z41" s="662">
        <v>0</v>
      </c>
      <c r="AA41" s="662">
        <v>0</v>
      </c>
      <c r="AF41" s="29"/>
      <c r="AG41" s="29"/>
      <c r="AH41" s="29"/>
      <c r="AI41" s="417"/>
      <c r="AJ41" s="417"/>
      <c r="AK41" s="417"/>
      <c r="AL41" s="417"/>
      <c r="AM41" s="376"/>
      <c r="AN41" s="376"/>
      <c r="AO41" s="376"/>
      <c r="AP41" s="376"/>
      <c r="AQ41" s="376"/>
    </row>
    <row r="42" spans="1:43">
      <c r="A42" s="658" t="s">
        <v>1744</v>
      </c>
      <c r="B42" s="658" t="s">
        <v>1712</v>
      </c>
      <c r="C42" s="658" t="s">
        <v>1694</v>
      </c>
      <c r="D42" s="658" t="s">
        <v>1725</v>
      </c>
      <c r="E42" s="659">
        <v>0.08</v>
      </c>
      <c r="F42" s="660">
        <v>75.998000000000005</v>
      </c>
      <c r="G42" s="660">
        <v>5</v>
      </c>
      <c r="H42" s="661">
        <v>382.54520000000002</v>
      </c>
      <c r="I42" s="660">
        <v>9.5</v>
      </c>
      <c r="J42" s="660">
        <v>118.18</v>
      </c>
      <c r="K42" s="660" t="s">
        <v>14769</v>
      </c>
      <c r="L42" s="660">
        <v>0</v>
      </c>
      <c r="M42" s="660">
        <v>382.54520000000002</v>
      </c>
      <c r="N42" s="659">
        <v>0.15</v>
      </c>
      <c r="O42" s="660">
        <v>0</v>
      </c>
      <c r="P42" s="660">
        <v>0</v>
      </c>
      <c r="Q42" s="660">
        <v>0</v>
      </c>
      <c r="R42" s="660">
        <v>57.381779999999999</v>
      </c>
      <c r="S42" s="659">
        <v>0.05</v>
      </c>
      <c r="T42" s="660">
        <v>19.127260000000003</v>
      </c>
      <c r="U42" s="662">
        <v>0</v>
      </c>
      <c r="V42" s="662">
        <v>0</v>
      </c>
      <c r="W42" s="662">
        <v>0</v>
      </c>
      <c r="X42" s="662">
        <v>382.54520000000002</v>
      </c>
      <c r="Y42" s="662">
        <v>0</v>
      </c>
      <c r="Z42" s="662">
        <v>0</v>
      </c>
      <c r="AA42" s="662">
        <v>0</v>
      </c>
      <c r="AF42" s="29"/>
      <c r="AG42" s="29"/>
      <c r="AH42" s="29"/>
      <c r="AI42" s="417"/>
      <c r="AJ42" s="417"/>
      <c r="AK42" s="417"/>
      <c r="AL42" s="417"/>
      <c r="AM42" s="376"/>
      <c r="AN42" s="376"/>
      <c r="AO42" s="376"/>
      <c r="AP42" s="376"/>
      <c r="AQ42" s="376"/>
    </row>
    <row r="43" spans="1:43">
      <c r="A43" s="658" t="s">
        <v>1745</v>
      </c>
      <c r="B43" s="658" t="s">
        <v>1712</v>
      </c>
      <c r="C43" s="658" t="s">
        <v>1694</v>
      </c>
      <c r="D43" s="658" t="s">
        <v>1725</v>
      </c>
      <c r="E43" s="659">
        <v>0.08</v>
      </c>
      <c r="F43" s="660">
        <v>243.90620000000001</v>
      </c>
      <c r="G43" s="660">
        <v>4.4000000000000004</v>
      </c>
      <c r="H43" s="661">
        <v>1085.8835999999999</v>
      </c>
      <c r="I43" s="660">
        <v>25.6</v>
      </c>
      <c r="J43" s="660">
        <v>452.4</v>
      </c>
      <c r="K43" s="660" t="s">
        <v>14769</v>
      </c>
      <c r="L43" s="660">
        <v>0</v>
      </c>
      <c r="M43" s="660">
        <v>1085.8835999999999</v>
      </c>
      <c r="N43" s="659">
        <v>0.15</v>
      </c>
      <c r="O43" s="660">
        <v>0</v>
      </c>
      <c r="P43" s="660">
        <v>0</v>
      </c>
      <c r="Q43" s="660">
        <v>0</v>
      </c>
      <c r="R43" s="660">
        <v>162.88253999999998</v>
      </c>
      <c r="S43" s="659">
        <v>0.05</v>
      </c>
      <c r="T43" s="660">
        <v>54.294179999999997</v>
      </c>
      <c r="U43" s="662">
        <v>0</v>
      </c>
      <c r="V43" s="662">
        <v>0</v>
      </c>
      <c r="W43" s="662">
        <v>0</v>
      </c>
      <c r="X43" s="662">
        <v>1085.8835999999999</v>
      </c>
      <c r="Y43" s="662">
        <v>0</v>
      </c>
      <c r="Z43" s="662">
        <v>0</v>
      </c>
      <c r="AA43" s="662">
        <v>0</v>
      </c>
      <c r="AF43" s="29"/>
      <c r="AG43" s="29"/>
      <c r="AH43" s="29"/>
      <c r="AI43" s="417"/>
      <c r="AJ43" s="417"/>
      <c r="AK43" s="417"/>
      <c r="AL43" s="417"/>
      <c r="AM43" s="376"/>
      <c r="AN43" s="376"/>
      <c r="AO43" s="376"/>
      <c r="AP43" s="376"/>
      <c r="AQ43" s="376"/>
    </row>
    <row r="44" spans="1:43">
      <c r="A44" s="658" t="s">
        <v>1746</v>
      </c>
      <c r="B44" s="658" t="s">
        <v>1712</v>
      </c>
      <c r="C44" s="658" t="s">
        <v>1694</v>
      </c>
      <c r="D44" s="658" t="s">
        <v>1725</v>
      </c>
      <c r="E44" s="659">
        <v>0.08</v>
      </c>
      <c r="F44" s="660">
        <v>259.63670000000002</v>
      </c>
      <c r="G44" s="660">
        <v>6</v>
      </c>
      <c r="H44" s="661">
        <v>1471.4476</v>
      </c>
      <c r="I44" s="660">
        <v>19.63</v>
      </c>
      <c r="J44" s="660">
        <v>613.51</v>
      </c>
      <c r="K44" s="660" t="s">
        <v>14769</v>
      </c>
      <c r="L44" s="660">
        <v>0</v>
      </c>
      <c r="M44" s="660">
        <v>1471.4476</v>
      </c>
      <c r="N44" s="659">
        <v>0.15</v>
      </c>
      <c r="O44" s="660">
        <v>0</v>
      </c>
      <c r="P44" s="660">
        <v>0</v>
      </c>
      <c r="Q44" s="660">
        <v>0</v>
      </c>
      <c r="R44" s="660">
        <v>220.71714</v>
      </c>
      <c r="S44" s="659">
        <v>0.05</v>
      </c>
      <c r="T44" s="660">
        <v>73.572379999999995</v>
      </c>
      <c r="U44" s="662">
        <v>0</v>
      </c>
      <c r="V44" s="662">
        <v>0</v>
      </c>
      <c r="W44" s="662">
        <v>0</v>
      </c>
      <c r="X44" s="662">
        <v>1471.4476</v>
      </c>
      <c r="Y44" s="662">
        <v>0</v>
      </c>
      <c r="Z44" s="662">
        <v>0</v>
      </c>
      <c r="AA44" s="662">
        <v>0</v>
      </c>
      <c r="AF44" s="29"/>
      <c r="AG44" s="29"/>
      <c r="AH44" s="29"/>
      <c r="AI44" s="417"/>
      <c r="AJ44" s="417"/>
      <c r="AK44" s="417"/>
      <c r="AL44" s="417"/>
      <c r="AM44" s="376"/>
      <c r="AN44" s="376"/>
      <c r="AO44" s="376"/>
      <c r="AP44" s="376"/>
      <c r="AQ44" s="376"/>
    </row>
    <row r="45" spans="1:43">
      <c r="A45" s="658" t="s">
        <v>1747</v>
      </c>
      <c r="B45" s="658" t="s">
        <v>1712</v>
      </c>
      <c r="C45" s="658" t="s">
        <v>1694</v>
      </c>
      <c r="D45" s="658" t="s">
        <v>1725</v>
      </c>
      <c r="E45" s="659">
        <v>0.08</v>
      </c>
      <c r="F45" s="660">
        <v>39.021700000000003</v>
      </c>
      <c r="G45" s="660">
        <v>5</v>
      </c>
      <c r="H45" s="661">
        <v>199.0266</v>
      </c>
      <c r="I45" s="660">
        <v>3.51</v>
      </c>
      <c r="J45" s="660">
        <v>62.87</v>
      </c>
      <c r="K45" s="660" t="s">
        <v>14769</v>
      </c>
      <c r="L45" s="660">
        <v>0</v>
      </c>
      <c r="M45" s="660">
        <v>199.0266</v>
      </c>
      <c r="N45" s="659">
        <v>0.15</v>
      </c>
      <c r="O45" s="660">
        <v>0</v>
      </c>
      <c r="P45" s="660">
        <v>0</v>
      </c>
      <c r="Q45" s="660">
        <v>0</v>
      </c>
      <c r="R45" s="660">
        <v>29.85399</v>
      </c>
      <c r="S45" s="659">
        <v>0.05</v>
      </c>
      <c r="T45" s="660">
        <v>9.9513300000000005</v>
      </c>
      <c r="U45" s="662">
        <v>0</v>
      </c>
      <c r="V45" s="662">
        <v>0</v>
      </c>
      <c r="W45" s="662">
        <v>0</v>
      </c>
      <c r="X45" s="662">
        <v>199.0266</v>
      </c>
      <c r="Y45" s="662">
        <v>0</v>
      </c>
      <c r="Z45" s="662">
        <v>0</v>
      </c>
      <c r="AA45" s="662">
        <v>0</v>
      </c>
      <c r="AF45" s="29"/>
      <c r="AG45" s="29"/>
      <c r="AH45" s="29"/>
      <c r="AI45" s="417"/>
      <c r="AJ45" s="417"/>
      <c r="AK45" s="417"/>
      <c r="AL45" s="417"/>
      <c r="AM45" s="376"/>
      <c r="AN45" s="376"/>
      <c r="AO45" s="376"/>
      <c r="AP45" s="376"/>
      <c r="AQ45" s="376"/>
    </row>
    <row r="46" spans="1:43">
      <c r="A46" s="658" t="s">
        <v>1748</v>
      </c>
      <c r="B46" s="658" t="s">
        <v>1712</v>
      </c>
      <c r="C46" s="658" t="s">
        <v>1694</v>
      </c>
      <c r="D46" s="658" t="s">
        <v>1725</v>
      </c>
      <c r="E46" s="659">
        <v>0.08</v>
      </c>
      <c r="F46" s="660">
        <v>340.78800000000001</v>
      </c>
      <c r="G46" s="660">
        <v>4.4000000000000004</v>
      </c>
      <c r="H46" s="661">
        <v>1503.127</v>
      </c>
      <c r="I46" s="660">
        <v>36.15</v>
      </c>
      <c r="J46" s="660">
        <v>488.32</v>
      </c>
      <c r="K46" s="660" t="s">
        <v>14769</v>
      </c>
      <c r="L46" s="660">
        <v>0</v>
      </c>
      <c r="M46" s="660">
        <v>1503.127</v>
      </c>
      <c r="N46" s="659">
        <v>0.15</v>
      </c>
      <c r="O46" s="660">
        <v>0</v>
      </c>
      <c r="P46" s="660">
        <v>0</v>
      </c>
      <c r="Q46" s="660">
        <v>0</v>
      </c>
      <c r="R46" s="660">
        <v>225.46904999999998</v>
      </c>
      <c r="S46" s="659">
        <v>0.05</v>
      </c>
      <c r="T46" s="660">
        <v>75.156350000000003</v>
      </c>
      <c r="U46" s="662">
        <v>0</v>
      </c>
      <c r="V46" s="662">
        <v>0</v>
      </c>
      <c r="W46" s="662">
        <v>0</v>
      </c>
      <c r="X46" s="662">
        <v>1503.127</v>
      </c>
      <c r="Y46" s="662">
        <v>0</v>
      </c>
      <c r="Z46" s="662">
        <v>0</v>
      </c>
      <c r="AA46" s="662">
        <v>0</v>
      </c>
      <c r="AF46" s="29"/>
      <c r="AG46" s="29"/>
      <c r="AH46" s="29"/>
      <c r="AI46" s="417"/>
      <c r="AJ46" s="417"/>
      <c r="AK46" s="417"/>
      <c r="AL46" s="417"/>
      <c r="AM46" s="376"/>
      <c r="AN46" s="376"/>
      <c r="AO46" s="376"/>
      <c r="AP46" s="376"/>
      <c r="AQ46" s="376"/>
    </row>
    <row r="47" spans="1:43">
      <c r="A47" s="658" t="s">
        <v>1749</v>
      </c>
      <c r="B47" s="658" t="s">
        <v>1712</v>
      </c>
      <c r="C47" s="658" t="s">
        <v>1694</v>
      </c>
      <c r="D47" s="658" t="s">
        <v>1725</v>
      </c>
      <c r="E47" s="659">
        <v>0.08</v>
      </c>
      <c r="F47" s="660">
        <v>25.883199999999999</v>
      </c>
      <c r="G47" s="660">
        <v>4</v>
      </c>
      <c r="H47" s="661">
        <v>104.0252</v>
      </c>
      <c r="I47" s="660">
        <v>0.59</v>
      </c>
      <c r="J47" s="660">
        <v>40.590000000000003</v>
      </c>
      <c r="K47" s="660" t="s">
        <v>14769</v>
      </c>
      <c r="L47" s="660">
        <v>0</v>
      </c>
      <c r="M47" s="660">
        <v>104.0252</v>
      </c>
      <c r="N47" s="659">
        <v>0.15</v>
      </c>
      <c r="O47" s="660">
        <v>0</v>
      </c>
      <c r="P47" s="660">
        <v>0</v>
      </c>
      <c r="Q47" s="660">
        <v>0</v>
      </c>
      <c r="R47" s="660">
        <v>15.603779999999999</v>
      </c>
      <c r="S47" s="659">
        <v>0.05</v>
      </c>
      <c r="T47" s="660">
        <v>5.2012600000000004</v>
      </c>
      <c r="U47" s="662">
        <v>0</v>
      </c>
      <c r="V47" s="662">
        <v>0</v>
      </c>
      <c r="W47" s="662">
        <v>0</v>
      </c>
      <c r="X47" s="662">
        <v>104.0252</v>
      </c>
      <c r="Y47" s="662">
        <v>0</v>
      </c>
      <c r="Z47" s="662">
        <v>0</v>
      </c>
      <c r="AA47" s="662">
        <v>0</v>
      </c>
      <c r="AF47" s="29"/>
      <c r="AG47" s="29"/>
      <c r="AH47" s="29"/>
      <c r="AI47" s="417"/>
      <c r="AJ47" s="417"/>
      <c r="AK47" s="417"/>
      <c r="AL47" s="417"/>
      <c r="AM47" s="376"/>
      <c r="AN47" s="376"/>
      <c r="AO47" s="376"/>
      <c r="AP47" s="376"/>
      <c r="AQ47" s="376"/>
    </row>
    <row r="48" spans="1:43">
      <c r="A48" s="658" t="s">
        <v>1750</v>
      </c>
      <c r="B48" s="658" t="s">
        <v>1712</v>
      </c>
      <c r="C48" s="658" t="s">
        <v>1694</v>
      </c>
      <c r="D48" s="658" t="s">
        <v>1725</v>
      </c>
      <c r="E48" s="659">
        <v>0.08</v>
      </c>
      <c r="F48" s="660">
        <v>58.890900000000002</v>
      </c>
      <c r="G48" s="660">
        <v>5</v>
      </c>
      <c r="H48" s="661">
        <v>302.18090000000001</v>
      </c>
      <c r="I48" s="660">
        <v>8.41</v>
      </c>
      <c r="J48" s="660">
        <v>131.52000000000001</v>
      </c>
      <c r="K48" s="660" t="s">
        <v>14769</v>
      </c>
      <c r="L48" s="660">
        <v>0</v>
      </c>
      <c r="M48" s="660">
        <v>302.18090000000001</v>
      </c>
      <c r="N48" s="659">
        <v>0.15</v>
      </c>
      <c r="O48" s="660">
        <v>0</v>
      </c>
      <c r="P48" s="660">
        <v>0</v>
      </c>
      <c r="Q48" s="660">
        <v>0</v>
      </c>
      <c r="R48" s="660">
        <v>45.327134999999998</v>
      </c>
      <c r="S48" s="659">
        <v>0.05</v>
      </c>
      <c r="T48" s="660">
        <v>15.109045000000002</v>
      </c>
      <c r="U48" s="662">
        <v>0</v>
      </c>
      <c r="V48" s="662">
        <v>0</v>
      </c>
      <c r="W48" s="662">
        <v>0</v>
      </c>
      <c r="X48" s="662">
        <v>302.18090000000001</v>
      </c>
      <c r="Y48" s="662">
        <v>0</v>
      </c>
      <c r="Z48" s="662">
        <v>0</v>
      </c>
      <c r="AA48" s="662">
        <v>0</v>
      </c>
      <c r="AF48" s="29"/>
      <c r="AG48" s="29"/>
      <c r="AH48" s="29"/>
      <c r="AI48" s="417"/>
      <c r="AJ48" s="417"/>
      <c r="AK48" s="417"/>
      <c r="AL48" s="417"/>
      <c r="AM48" s="376"/>
      <c r="AN48" s="376"/>
      <c r="AO48" s="376"/>
      <c r="AP48" s="376"/>
      <c r="AQ48" s="376"/>
    </row>
    <row r="49" spans="1:43">
      <c r="A49" s="658" t="s">
        <v>1751</v>
      </c>
      <c r="B49" s="658" t="s">
        <v>1712</v>
      </c>
      <c r="C49" s="658" t="s">
        <v>1694</v>
      </c>
      <c r="D49" s="658" t="s">
        <v>1725</v>
      </c>
      <c r="E49" s="659">
        <v>0.08</v>
      </c>
      <c r="F49" s="660">
        <v>70.729399999999998</v>
      </c>
      <c r="G49" s="660">
        <v>4.4000000000000004</v>
      </c>
      <c r="H49" s="661">
        <v>316.85520000000002</v>
      </c>
      <c r="I49" s="660">
        <v>4.45</v>
      </c>
      <c r="J49" s="660">
        <v>103.99</v>
      </c>
      <c r="K49" s="660" t="s">
        <v>14769</v>
      </c>
      <c r="L49" s="660">
        <v>0</v>
      </c>
      <c r="M49" s="660">
        <v>316.85520000000002</v>
      </c>
      <c r="N49" s="659">
        <v>0.15</v>
      </c>
      <c r="O49" s="660">
        <v>0</v>
      </c>
      <c r="P49" s="660">
        <v>0</v>
      </c>
      <c r="Q49" s="660">
        <v>0</v>
      </c>
      <c r="R49" s="660">
        <v>47.528280000000002</v>
      </c>
      <c r="S49" s="659">
        <v>0.05</v>
      </c>
      <c r="T49" s="660">
        <v>15.842760000000002</v>
      </c>
      <c r="U49" s="662">
        <v>0</v>
      </c>
      <c r="V49" s="662">
        <v>0</v>
      </c>
      <c r="W49" s="662">
        <v>0</v>
      </c>
      <c r="X49" s="662">
        <v>316.85520000000002</v>
      </c>
      <c r="Y49" s="662">
        <v>0</v>
      </c>
      <c r="Z49" s="662">
        <v>0</v>
      </c>
      <c r="AA49" s="662">
        <v>0</v>
      </c>
      <c r="AF49" s="29"/>
      <c r="AG49" s="29"/>
      <c r="AH49" s="29"/>
      <c r="AI49" s="417"/>
      <c r="AJ49" s="417"/>
      <c r="AK49" s="417"/>
      <c r="AL49" s="417"/>
      <c r="AM49" s="376"/>
      <c r="AN49" s="376"/>
      <c r="AO49" s="376"/>
      <c r="AP49" s="376"/>
      <c r="AQ49" s="376"/>
    </row>
    <row r="50" spans="1:43">
      <c r="A50" s="658" t="s">
        <v>1752</v>
      </c>
      <c r="B50" s="658" t="s">
        <v>1712</v>
      </c>
      <c r="C50" s="658" t="s">
        <v>1694</v>
      </c>
      <c r="D50" s="658" t="s">
        <v>1725</v>
      </c>
      <c r="E50" s="659">
        <v>0.08</v>
      </c>
      <c r="F50" s="660">
        <v>25.0945</v>
      </c>
      <c r="G50" s="660">
        <v>4.4000000000000004</v>
      </c>
      <c r="H50" s="661">
        <v>111.3308</v>
      </c>
      <c r="I50" s="660">
        <v>1.59</v>
      </c>
      <c r="J50" s="660">
        <v>29.16</v>
      </c>
      <c r="K50" s="660" t="s">
        <v>14769</v>
      </c>
      <c r="L50" s="660">
        <v>0</v>
      </c>
      <c r="M50" s="660">
        <v>111.3308</v>
      </c>
      <c r="N50" s="659">
        <v>0.15</v>
      </c>
      <c r="O50" s="660">
        <v>0</v>
      </c>
      <c r="P50" s="660">
        <v>0</v>
      </c>
      <c r="Q50" s="660">
        <v>0</v>
      </c>
      <c r="R50" s="660">
        <v>16.699619999999999</v>
      </c>
      <c r="S50" s="659">
        <v>0.05</v>
      </c>
      <c r="T50" s="660">
        <v>5.5665399999999998</v>
      </c>
      <c r="U50" s="662">
        <v>0</v>
      </c>
      <c r="V50" s="662">
        <v>0</v>
      </c>
      <c r="W50" s="662">
        <v>0</v>
      </c>
      <c r="X50" s="662">
        <v>111.3308</v>
      </c>
      <c r="Y50" s="662">
        <v>0</v>
      </c>
      <c r="Z50" s="662">
        <v>0</v>
      </c>
      <c r="AA50" s="662">
        <v>0</v>
      </c>
      <c r="AF50" s="29"/>
      <c r="AG50" s="29"/>
      <c r="AH50" s="29"/>
      <c r="AI50" s="417"/>
      <c r="AJ50" s="417"/>
      <c r="AK50" s="417"/>
      <c r="AL50" s="417"/>
      <c r="AM50" s="376"/>
      <c r="AN50" s="376"/>
      <c r="AO50" s="376"/>
      <c r="AP50" s="376"/>
      <c r="AQ50" s="376"/>
    </row>
    <row r="51" spans="1:43">
      <c r="A51" s="658" t="s">
        <v>1753</v>
      </c>
      <c r="B51" s="658" t="s">
        <v>1712</v>
      </c>
      <c r="C51" s="658" t="s">
        <v>1694</v>
      </c>
      <c r="D51" s="658" t="s">
        <v>1725</v>
      </c>
      <c r="E51" s="659">
        <v>0.08</v>
      </c>
      <c r="F51" s="660">
        <v>46.2913</v>
      </c>
      <c r="G51" s="660">
        <v>5</v>
      </c>
      <c r="H51" s="661">
        <v>235.9024</v>
      </c>
      <c r="I51" s="660">
        <v>11.15</v>
      </c>
      <c r="J51" s="660">
        <v>51.89</v>
      </c>
      <c r="K51" s="660" t="s">
        <v>14769</v>
      </c>
      <c r="L51" s="660">
        <v>0</v>
      </c>
      <c r="M51" s="660">
        <v>235.9024</v>
      </c>
      <c r="N51" s="659">
        <v>0.15</v>
      </c>
      <c r="O51" s="660">
        <v>0</v>
      </c>
      <c r="P51" s="660">
        <v>0</v>
      </c>
      <c r="Q51" s="660">
        <v>0</v>
      </c>
      <c r="R51" s="660">
        <v>35.385359999999999</v>
      </c>
      <c r="S51" s="659">
        <v>0.05</v>
      </c>
      <c r="T51" s="660">
        <v>11.795120000000001</v>
      </c>
      <c r="U51" s="662">
        <v>0</v>
      </c>
      <c r="V51" s="662">
        <v>0</v>
      </c>
      <c r="W51" s="662">
        <v>0</v>
      </c>
      <c r="X51" s="662">
        <v>235.9024</v>
      </c>
      <c r="Y51" s="662">
        <v>0</v>
      </c>
      <c r="Z51" s="662">
        <v>0</v>
      </c>
      <c r="AA51" s="662">
        <v>0</v>
      </c>
      <c r="AF51" s="29"/>
      <c r="AG51" s="29"/>
      <c r="AH51" s="29"/>
      <c r="AI51" s="417"/>
      <c r="AJ51" s="417"/>
      <c r="AK51" s="417"/>
      <c r="AL51" s="417"/>
      <c r="AM51" s="376"/>
      <c r="AN51" s="376"/>
      <c r="AO51" s="376"/>
      <c r="AP51" s="376"/>
      <c r="AQ51" s="376"/>
    </row>
    <row r="52" spans="1:43">
      <c r="A52" s="658" t="s">
        <v>1754</v>
      </c>
      <c r="B52" s="658" t="s">
        <v>1712</v>
      </c>
      <c r="C52" s="658" t="s">
        <v>1694</v>
      </c>
      <c r="D52" s="658" t="s">
        <v>1725</v>
      </c>
      <c r="E52" s="659">
        <v>0.08</v>
      </c>
      <c r="F52" s="660">
        <v>171.82759999999999</v>
      </c>
      <c r="G52" s="660">
        <v>5</v>
      </c>
      <c r="H52" s="661">
        <v>865.83839999999998</v>
      </c>
      <c r="I52" s="660">
        <v>20.61</v>
      </c>
      <c r="J52" s="660">
        <v>270.18</v>
      </c>
      <c r="K52" s="660" t="s">
        <v>14769</v>
      </c>
      <c r="L52" s="660">
        <v>0</v>
      </c>
      <c r="M52" s="660">
        <v>865.83839999999998</v>
      </c>
      <c r="N52" s="659">
        <v>0.15</v>
      </c>
      <c r="O52" s="660">
        <v>0</v>
      </c>
      <c r="P52" s="660">
        <v>0</v>
      </c>
      <c r="Q52" s="660">
        <v>0</v>
      </c>
      <c r="R52" s="660">
        <v>129.87575999999999</v>
      </c>
      <c r="S52" s="659">
        <v>0.05</v>
      </c>
      <c r="T52" s="660">
        <v>43.291920000000005</v>
      </c>
      <c r="U52" s="662">
        <v>0</v>
      </c>
      <c r="V52" s="662">
        <v>0</v>
      </c>
      <c r="W52" s="662">
        <v>0</v>
      </c>
      <c r="X52" s="662">
        <v>865.83839999999998</v>
      </c>
      <c r="Y52" s="662">
        <v>0</v>
      </c>
      <c r="Z52" s="662">
        <v>0</v>
      </c>
      <c r="AA52" s="662">
        <v>0</v>
      </c>
      <c r="AF52" s="29"/>
      <c r="AG52" s="29"/>
      <c r="AH52" s="29"/>
      <c r="AI52" s="417"/>
      <c r="AJ52" s="417"/>
      <c r="AK52" s="417"/>
      <c r="AL52" s="417"/>
      <c r="AM52" s="376"/>
      <c r="AN52" s="376"/>
      <c r="AO52" s="376"/>
      <c r="AP52" s="376"/>
      <c r="AQ52" s="376"/>
    </row>
    <row r="53" spans="1:43">
      <c r="A53" s="658" t="s">
        <v>1755</v>
      </c>
      <c r="B53" s="658" t="s">
        <v>1712</v>
      </c>
      <c r="C53" s="658" t="s">
        <v>1694</v>
      </c>
      <c r="D53" s="658" t="s">
        <v>1725</v>
      </c>
      <c r="E53" s="659">
        <v>0.08</v>
      </c>
      <c r="F53" s="660">
        <v>388.72750000000002</v>
      </c>
      <c r="G53" s="660">
        <v>4.4000000000000004</v>
      </c>
      <c r="H53" s="661">
        <v>1716.05</v>
      </c>
      <c r="I53" s="660">
        <v>43.6</v>
      </c>
      <c r="J53" s="660">
        <v>891.54</v>
      </c>
      <c r="K53" s="660" t="s">
        <v>14769</v>
      </c>
      <c r="L53" s="660">
        <v>0</v>
      </c>
      <c r="M53" s="660">
        <v>1716.05</v>
      </c>
      <c r="N53" s="659">
        <v>0.15</v>
      </c>
      <c r="O53" s="660">
        <v>0</v>
      </c>
      <c r="P53" s="660">
        <v>0</v>
      </c>
      <c r="Q53" s="660">
        <v>0</v>
      </c>
      <c r="R53" s="660">
        <v>257.40749999999997</v>
      </c>
      <c r="S53" s="659">
        <v>0.05</v>
      </c>
      <c r="T53" s="660">
        <v>85.802500000000009</v>
      </c>
      <c r="U53" s="662">
        <v>0</v>
      </c>
      <c r="V53" s="662">
        <v>0</v>
      </c>
      <c r="W53" s="662">
        <v>0</v>
      </c>
      <c r="X53" s="662">
        <v>1716.05</v>
      </c>
      <c r="Y53" s="662">
        <v>0</v>
      </c>
      <c r="Z53" s="662">
        <v>0</v>
      </c>
      <c r="AA53" s="662">
        <v>0</v>
      </c>
      <c r="AF53" s="29"/>
      <c r="AG53" s="29"/>
      <c r="AH53" s="29"/>
      <c r="AI53" s="417"/>
      <c r="AJ53" s="417"/>
      <c r="AK53" s="417"/>
      <c r="AL53" s="417"/>
      <c r="AM53" s="376"/>
      <c r="AN53" s="376"/>
      <c r="AO53" s="376"/>
      <c r="AP53" s="376"/>
      <c r="AQ53" s="376"/>
    </row>
    <row r="54" spans="1:43">
      <c r="A54" s="436" t="s">
        <v>1756</v>
      </c>
      <c r="B54" s="2023" t="s">
        <v>1716</v>
      </c>
      <c r="C54" s="2024"/>
      <c r="D54" s="2024"/>
      <c r="E54" s="2024"/>
      <c r="F54" s="2024"/>
      <c r="G54" s="2024"/>
      <c r="H54" s="2024"/>
      <c r="I54" s="2024"/>
      <c r="J54" s="2024"/>
      <c r="K54" s="2024"/>
      <c r="L54" s="2024"/>
      <c r="M54" s="2024"/>
      <c r="N54" s="2024"/>
      <c r="O54" s="2024"/>
      <c r="P54" s="2024"/>
      <c r="Q54" s="2024"/>
      <c r="R54" s="2024"/>
      <c r="S54" s="2024"/>
      <c r="T54" s="2024"/>
      <c r="U54" s="2024"/>
      <c r="V54" s="2024"/>
      <c r="W54" s="2024"/>
      <c r="X54" s="2024"/>
      <c r="Y54" s="2024"/>
      <c r="Z54" s="2024"/>
      <c r="AA54" s="2025"/>
      <c r="AF54" s="29"/>
      <c r="AG54" s="29"/>
      <c r="AH54" s="29"/>
      <c r="AI54" s="417"/>
      <c r="AJ54" s="417"/>
      <c r="AK54" s="417"/>
      <c r="AL54" s="417"/>
      <c r="AM54" s="376"/>
      <c r="AN54" s="376"/>
      <c r="AO54" s="376"/>
      <c r="AP54" s="376"/>
      <c r="AQ54" s="376"/>
    </row>
    <row r="55" spans="1:43">
      <c r="A55" s="658" t="s">
        <v>1757</v>
      </c>
      <c r="B55" s="658" t="s">
        <v>1712</v>
      </c>
      <c r="C55" s="658" t="s">
        <v>1694</v>
      </c>
      <c r="D55" s="658" t="s">
        <v>1725</v>
      </c>
      <c r="E55" s="659">
        <v>0.08</v>
      </c>
      <c r="F55" s="660">
        <v>334.7002</v>
      </c>
      <c r="G55" s="660">
        <v>5</v>
      </c>
      <c r="H55" s="661">
        <v>1680.6108999999999</v>
      </c>
      <c r="I55" s="660">
        <v>49.76</v>
      </c>
      <c r="J55" s="660">
        <v>647.28</v>
      </c>
      <c r="K55" s="660" t="s">
        <v>14769</v>
      </c>
      <c r="L55" s="660">
        <v>0</v>
      </c>
      <c r="M55" s="660">
        <v>1680.6108999999999</v>
      </c>
      <c r="N55" s="659">
        <v>0.15</v>
      </c>
      <c r="O55" s="660">
        <v>0</v>
      </c>
      <c r="P55" s="660">
        <v>0</v>
      </c>
      <c r="Q55" s="660">
        <v>0</v>
      </c>
      <c r="R55" s="660">
        <v>252.09163499999997</v>
      </c>
      <c r="S55" s="659">
        <v>0.05</v>
      </c>
      <c r="T55" s="660">
        <v>84.030545000000004</v>
      </c>
      <c r="U55" s="662">
        <v>0</v>
      </c>
      <c r="V55" s="662">
        <v>0</v>
      </c>
      <c r="W55" s="662">
        <v>0</v>
      </c>
      <c r="X55" s="662">
        <v>1680.6108999999999</v>
      </c>
      <c r="Y55" s="662">
        <v>0</v>
      </c>
      <c r="Z55" s="662">
        <v>0</v>
      </c>
      <c r="AA55" s="662">
        <v>0</v>
      </c>
      <c r="AF55" s="29"/>
      <c r="AG55" s="29"/>
      <c r="AH55" s="29"/>
      <c r="AI55" s="417"/>
      <c r="AJ55" s="417"/>
      <c r="AK55" s="417"/>
      <c r="AL55" s="417"/>
      <c r="AM55" s="376"/>
      <c r="AN55" s="376"/>
      <c r="AO55" s="376"/>
      <c r="AP55" s="376"/>
      <c r="AQ55" s="376"/>
    </row>
    <row r="56" spans="1:43">
      <c r="A56" s="658" t="s">
        <v>1758</v>
      </c>
      <c r="B56" s="658" t="s">
        <v>1712</v>
      </c>
      <c r="C56" s="658" t="s">
        <v>1694</v>
      </c>
      <c r="D56" s="658" t="s">
        <v>1725</v>
      </c>
      <c r="E56" s="659">
        <v>0.08</v>
      </c>
      <c r="F56" s="660">
        <v>49.504199999999997</v>
      </c>
      <c r="G56" s="660">
        <v>4.4000000000000004</v>
      </c>
      <c r="H56" s="661">
        <v>225.1447</v>
      </c>
      <c r="I56" s="660">
        <v>0.23</v>
      </c>
      <c r="J56" s="660">
        <v>104.88</v>
      </c>
      <c r="K56" s="660" t="s">
        <v>14769</v>
      </c>
      <c r="L56" s="660">
        <v>0</v>
      </c>
      <c r="M56" s="660">
        <v>225.1447</v>
      </c>
      <c r="N56" s="659">
        <v>0.15</v>
      </c>
      <c r="O56" s="660">
        <v>0</v>
      </c>
      <c r="P56" s="660">
        <v>0</v>
      </c>
      <c r="Q56" s="660">
        <v>0</v>
      </c>
      <c r="R56" s="660">
        <v>33.771704999999997</v>
      </c>
      <c r="S56" s="659">
        <v>0.05</v>
      </c>
      <c r="T56" s="660">
        <v>11.257235000000001</v>
      </c>
      <c r="U56" s="662">
        <v>0</v>
      </c>
      <c r="V56" s="662">
        <v>0</v>
      </c>
      <c r="W56" s="662">
        <v>0</v>
      </c>
      <c r="X56" s="662">
        <v>225.1447</v>
      </c>
      <c r="Y56" s="662">
        <v>0</v>
      </c>
      <c r="Z56" s="662">
        <v>0</v>
      </c>
      <c r="AA56" s="662">
        <v>0</v>
      </c>
      <c r="AF56" s="29"/>
      <c r="AG56" s="29"/>
      <c r="AH56" s="29"/>
      <c r="AI56" s="417"/>
      <c r="AJ56" s="417"/>
      <c r="AK56" s="417"/>
      <c r="AL56" s="417"/>
      <c r="AM56" s="376"/>
      <c r="AN56" s="376"/>
      <c r="AO56" s="376"/>
      <c r="AP56" s="376"/>
      <c r="AQ56" s="376"/>
    </row>
    <row r="57" spans="1:43">
      <c r="A57" s="658" t="s">
        <v>1759</v>
      </c>
      <c r="B57" s="658" t="s">
        <v>1712</v>
      </c>
      <c r="C57" s="658" t="s">
        <v>1694</v>
      </c>
      <c r="D57" s="658" t="s">
        <v>1725</v>
      </c>
      <c r="E57" s="659">
        <v>0.08</v>
      </c>
      <c r="F57" s="660">
        <v>52.793799999999997</v>
      </c>
      <c r="G57" s="660">
        <v>6</v>
      </c>
      <c r="H57" s="661">
        <v>323.8039</v>
      </c>
      <c r="I57" s="660">
        <v>0.15</v>
      </c>
      <c r="J57" s="660">
        <v>159.43</v>
      </c>
      <c r="K57" s="660" t="s">
        <v>14769</v>
      </c>
      <c r="L57" s="660">
        <v>0</v>
      </c>
      <c r="M57" s="660">
        <v>323.8039</v>
      </c>
      <c r="N57" s="659">
        <v>0.15</v>
      </c>
      <c r="O57" s="660">
        <v>0</v>
      </c>
      <c r="P57" s="660">
        <v>0</v>
      </c>
      <c r="Q57" s="660">
        <v>0</v>
      </c>
      <c r="R57" s="660">
        <v>48.570585000000001</v>
      </c>
      <c r="S57" s="659">
        <v>0.05</v>
      </c>
      <c r="T57" s="660">
        <v>16.190194999999999</v>
      </c>
      <c r="U57" s="662">
        <v>0</v>
      </c>
      <c r="V57" s="662">
        <v>0</v>
      </c>
      <c r="W57" s="662">
        <v>0</v>
      </c>
      <c r="X57" s="662">
        <v>323.8039</v>
      </c>
      <c r="Y57" s="662">
        <v>0</v>
      </c>
      <c r="Z57" s="662">
        <v>0</v>
      </c>
      <c r="AA57" s="662">
        <v>0</v>
      </c>
      <c r="AF57" s="29"/>
      <c r="AG57" s="29"/>
      <c r="AH57" s="29"/>
      <c r="AI57" s="417"/>
      <c r="AJ57" s="417"/>
      <c r="AK57" s="417"/>
      <c r="AL57" s="417"/>
      <c r="AM57" s="376"/>
      <c r="AN57" s="376"/>
      <c r="AO57" s="376"/>
      <c r="AP57" s="376"/>
      <c r="AQ57" s="376"/>
    </row>
    <row r="58" spans="1:43">
      <c r="A58" s="658" t="s">
        <v>1760</v>
      </c>
      <c r="B58" s="658" t="s">
        <v>1712</v>
      </c>
      <c r="C58" s="658" t="s">
        <v>1694</v>
      </c>
      <c r="D58" s="658" t="s">
        <v>1725</v>
      </c>
      <c r="E58" s="659">
        <v>0.08</v>
      </c>
      <c r="F58" s="660">
        <v>333.7208</v>
      </c>
      <c r="G58" s="660">
        <v>5</v>
      </c>
      <c r="H58" s="661">
        <v>1676.2630999999999</v>
      </c>
      <c r="I58" s="660">
        <v>62.74</v>
      </c>
      <c r="J58" s="660">
        <v>677.58</v>
      </c>
      <c r="K58" s="660" t="s">
        <v>14769</v>
      </c>
      <c r="L58" s="660">
        <v>0</v>
      </c>
      <c r="M58" s="660">
        <v>1676.2630999999999</v>
      </c>
      <c r="N58" s="659">
        <v>0.15</v>
      </c>
      <c r="O58" s="660">
        <v>0</v>
      </c>
      <c r="P58" s="660">
        <v>0</v>
      </c>
      <c r="Q58" s="660">
        <v>0</v>
      </c>
      <c r="R58" s="660">
        <v>251.43946499999998</v>
      </c>
      <c r="S58" s="659">
        <v>0.05</v>
      </c>
      <c r="T58" s="660">
        <v>83.813154999999995</v>
      </c>
      <c r="U58" s="662">
        <v>0</v>
      </c>
      <c r="V58" s="662">
        <v>0</v>
      </c>
      <c r="W58" s="662">
        <v>0</v>
      </c>
      <c r="X58" s="662">
        <v>1676.2630999999999</v>
      </c>
      <c r="Y58" s="662">
        <v>0</v>
      </c>
      <c r="Z58" s="662">
        <v>0</v>
      </c>
      <c r="AA58" s="662">
        <v>0</v>
      </c>
      <c r="AF58" s="29"/>
      <c r="AG58" s="29"/>
      <c r="AH58" s="29"/>
      <c r="AI58" s="417"/>
      <c r="AJ58" s="417"/>
      <c r="AK58" s="417"/>
      <c r="AL58" s="417"/>
      <c r="AM58" s="376"/>
      <c r="AN58" s="376"/>
      <c r="AO58" s="376"/>
      <c r="AP58" s="376"/>
      <c r="AQ58" s="376"/>
    </row>
    <row r="59" spans="1:43">
      <c r="A59" s="658" t="s">
        <v>1761</v>
      </c>
      <c r="B59" s="658" t="s">
        <v>1712</v>
      </c>
      <c r="C59" s="658" t="s">
        <v>1694</v>
      </c>
      <c r="D59" s="658" t="s">
        <v>1725</v>
      </c>
      <c r="E59" s="659">
        <v>0.08</v>
      </c>
      <c r="F59" s="660">
        <v>62.299399999999999</v>
      </c>
      <c r="G59" s="660">
        <v>6</v>
      </c>
      <c r="H59" s="661">
        <v>378.40969999999999</v>
      </c>
      <c r="I59" s="660">
        <v>1.79</v>
      </c>
      <c r="J59" s="660">
        <v>184.05</v>
      </c>
      <c r="K59" s="660" t="s">
        <v>14769</v>
      </c>
      <c r="L59" s="660">
        <v>0</v>
      </c>
      <c r="M59" s="660">
        <v>378.40969999999999</v>
      </c>
      <c r="N59" s="659">
        <v>0.15</v>
      </c>
      <c r="O59" s="660">
        <v>0</v>
      </c>
      <c r="P59" s="660">
        <v>0</v>
      </c>
      <c r="Q59" s="660">
        <v>0</v>
      </c>
      <c r="R59" s="660">
        <v>56.761454999999998</v>
      </c>
      <c r="S59" s="659">
        <v>0.05</v>
      </c>
      <c r="T59" s="660">
        <v>18.920484999999999</v>
      </c>
      <c r="U59" s="662">
        <v>0</v>
      </c>
      <c r="V59" s="662">
        <v>0</v>
      </c>
      <c r="W59" s="662">
        <v>0</v>
      </c>
      <c r="X59" s="662">
        <v>378.40969999999999</v>
      </c>
      <c r="Y59" s="662">
        <v>0</v>
      </c>
      <c r="Z59" s="662">
        <v>0</v>
      </c>
      <c r="AA59" s="662">
        <v>0</v>
      </c>
      <c r="AF59" s="29"/>
      <c r="AG59" s="29"/>
      <c r="AH59" s="29"/>
      <c r="AI59" s="417"/>
      <c r="AJ59" s="417"/>
      <c r="AK59" s="417"/>
      <c r="AL59" s="417"/>
      <c r="AM59" s="376"/>
      <c r="AN59" s="376"/>
      <c r="AO59" s="376"/>
      <c r="AP59" s="376"/>
      <c r="AQ59" s="376"/>
    </row>
    <row r="60" spans="1:43">
      <c r="A60" s="658" t="s">
        <v>1762</v>
      </c>
      <c r="B60" s="658" t="s">
        <v>1712</v>
      </c>
      <c r="C60" s="658" t="s">
        <v>1694</v>
      </c>
      <c r="D60" s="658" t="s">
        <v>1725</v>
      </c>
      <c r="E60" s="659">
        <v>0.08</v>
      </c>
      <c r="F60" s="660">
        <v>53.992600000000003</v>
      </c>
      <c r="G60" s="660">
        <v>6</v>
      </c>
      <c r="H60" s="661">
        <v>331.40600000000001</v>
      </c>
      <c r="I60" s="660">
        <v>0.18</v>
      </c>
      <c r="J60" s="660">
        <v>156.29</v>
      </c>
      <c r="K60" s="660" t="s">
        <v>14769</v>
      </c>
      <c r="L60" s="660">
        <v>0</v>
      </c>
      <c r="M60" s="660">
        <v>331.40600000000001</v>
      </c>
      <c r="N60" s="659">
        <v>0.15</v>
      </c>
      <c r="O60" s="660">
        <v>0</v>
      </c>
      <c r="P60" s="660">
        <v>0</v>
      </c>
      <c r="Q60" s="660">
        <v>0</v>
      </c>
      <c r="R60" s="660">
        <v>49.710900000000002</v>
      </c>
      <c r="S60" s="659">
        <v>0.05</v>
      </c>
      <c r="T60" s="660">
        <v>16.5703</v>
      </c>
      <c r="U60" s="662">
        <v>0</v>
      </c>
      <c r="V60" s="662">
        <v>0</v>
      </c>
      <c r="W60" s="662">
        <v>0</v>
      </c>
      <c r="X60" s="662">
        <v>331.40600000000001</v>
      </c>
      <c r="Y60" s="662">
        <v>0</v>
      </c>
      <c r="Z60" s="662">
        <v>0</v>
      </c>
      <c r="AA60" s="662">
        <v>0</v>
      </c>
      <c r="AF60" s="29"/>
      <c r="AG60" s="29"/>
      <c r="AH60" s="29"/>
      <c r="AI60" s="417"/>
      <c r="AJ60" s="417"/>
      <c r="AK60" s="417"/>
      <c r="AL60" s="417"/>
      <c r="AM60" s="376"/>
      <c r="AN60" s="376"/>
      <c r="AO60" s="376"/>
      <c r="AP60" s="376"/>
      <c r="AQ60" s="376"/>
    </row>
    <row r="61" spans="1:43">
      <c r="A61" s="658" t="s">
        <v>1763</v>
      </c>
      <c r="B61" s="658" t="s">
        <v>1712</v>
      </c>
      <c r="C61" s="658" t="s">
        <v>1694</v>
      </c>
      <c r="D61" s="658" t="s">
        <v>1725</v>
      </c>
      <c r="E61" s="659">
        <v>0.08</v>
      </c>
      <c r="F61" s="660">
        <v>46.338299999999997</v>
      </c>
      <c r="G61" s="660">
        <v>6</v>
      </c>
      <c r="H61" s="661">
        <v>284.85610000000003</v>
      </c>
      <c r="I61" s="660">
        <v>10.02</v>
      </c>
      <c r="J61" s="660">
        <v>79.13</v>
      </c>
      <c r="K61" s="660" t="s">
        <v>14769</v>
      </c>
      <c r="L61" s="660">
        <v>0</v>
      </c>
      <c r="M61" s="660">
        <v>284.85610000000003</v>
      </c>
      <c r="N61" s="659">
        <v>0.15</v>
      </c>
      <c r="O61" s="660">
        <v>0</v>
      </c>
      <c r="P61" s="660">
        <v>0</v>
      </c>
      <c r="Q61" s="660">
        <v>0</v>
      </c>
      <c r="R61" s="660">
        <v>42.728415000000005</v>
      </c>
      <c r="S61" s="659">
        <v>0.05</v>
      </c>
      <c r="T61" s="660">
        <v>14.242805000000002</v>
      </c>
      <c r="U61" s="662">
        <v>0</v>
      </c>
      <c r="V61" s="662">
        <v>0</v>
      </c>
      <c r="W61" s="662">
        <v>0</v>
      </c>
      <c r="X61" s="662">
        <v>284.85610000000003</v>
      </c>
      <c r="Y61" s="662">
        <v>0</v>
      </c>
      <c r="Z61" s="662">
        <v>0</v>
      </c>
      <c r="AA61" s="662">
        <v>0</v>
      </c>
      <c r="AF61" s="29"/>
      <c r="AG61" s="29"/>
      <c r="AH61" s="29"/>
      <c r="AI61" s="417"/>
      <c r="AJ61" s="417"/>
      <c r="AK61" s="417"/>
      <c r="AL61" s="417"/>
      <c r="AM61" s="376"/>
      <c r="AN61" s="376"/>
      <c r="AO61" s="376"/>
      <c r="AP61" s="376"/>
      <c r="AQ61" s="376"/>
    </row>
    <row r="62" spans="1:43">
      <c r="A62" s="658" t="s">
        <v>1764</v>
      </c>
      <c r="B62" s="658" t="s">
        <v>1712</v>
      </c>
      <c r="C62" s="658" t="s">
        <v>1694</v>
      </c>
      <c r="D62" s="658" t="s">
        <v>1725</v>
      </c>
      <c r="E62" s="659">
        <v>0.08</v>
      </c>
      <c r="F62" s="660">
        <v>569.96600000000001</v>
      </c>
      <c r="G62" s="660">
        <v>5</v>
      </c>
      <c r="H62" s="661">
        <v>3179.5711999999999</v>
      </c>
      <c r="I62" s="660">
        <v>47.86</v>
      </c>
      <c r="J62" s="660">
        <v>417.54</v>
      </c>
      <c r="K62" s="660" t="s">
        <v>14769</v>
      </c>
      <c r="L62" s="660">
        <v>0</v>
      </c>
      <c r="M62" s="660">
        <v>3179.5711999999999</v>
      </c>
      <c r="N62" s="659">
        <v>0.15</v>
      </c>
      <c r="O62" s="660">
        <v>0</v>
      </c>
      <c r="P62" s="660">
        <v>0</v>
      </c>
      <c r="Q62" s="660">
        <v>0</v>
      </c>
      <c r="R62" s="660">
        <v>476.93567999999993</v>
      </c>
      <c r="S62" s="659">
        <v>0.05</v>
      </c>
      <c r="T62" s="660">
        <v>158.97856000000002</v>
      </c>
      <c r="U62" s="662">
        <v>0</v>
      </c>
      <c r="V62" s="662">
        <v>0</v>
      </c>
      <c r="W62" s="662">
        <v>0</v>
      </c>
      <c r="X62" s="662">
        <v>3179.5711999999999</v>
      </c>
      <c r="Y62" s="662">
        <v>0</v>
      </c>
      <c r="Z62" s="662">
        <v>0</v>
      </c>
      <c r="AA62" s="662">
        <v>0</v>
      </c>
      <c r="AF62" s="29"/>
      <c r="AG62" s="29"/>
      <c r="AH62" s="29"/>
      <c r="AI62" s="417"/>
      <c r="AJ62" s="417"/>
      <c r="AK62" s="417"/>
      <c r="AL62" s="417"/>
      <c r="AM62" s="376"/>
      <c r="AN62" s="376"/>
      <c r="AO62" s="376"/>
      <c r="AP62" s="376"/>
      <c r="AQ62" s="376"/>
    </row>
    <row r="63" spans="1:43">
      <c r="A63" s="436" t="s">
        <v>1765</v>
      </c>
      <c r="B63" s="2023" t="s">
        <v>1716</v>
      </c>
      <c r="C63" s="2024"/>
      <c r="D63" s="2024"/>
      <c r="E63" s="2024"/>
      <c r="F63" s="2024"/>
      <c r="G63" s="2024"/>
      <c r="H63" s="2024"/>
      <c r="I63" s="2024"/>
      <c r="J63" s="2024"/>
      <c r="K63" s="2024"/>
      <c r="L63" s="2024"/>
      <c r="M63" s="2024"/>
      <c r="N63" s="2024"/>
      <c r="O63" s="2024"/>
      <c r="P63" s="2024"/>
      <c r="Q63" s="2024"/>
      <c r="R63" s="2024"/>
      <c r="S63" s="2024"/>
      <c r="T63" s="2024"/>
      <c r="U63" s="2024"/>
      <c r="V63" s="2024"/>
      <c r="W63" s="2024"/>
      <c r="X63" s="2024"/>
      <c r="Y63" s="2024"/>
      <c r="Z63" s="2024"/>
      <c r="AA63" s="2025"/>
      <c r="AF63" s="29"/>
      <c r="AG63" s="29"/>
      <c r="AH63" s="29"/>
      <c r="AI63" s="417"/>
      <c r="AJ63" s="417"/>
      <c r="AK63" s="417"/>
      <c r="AL63" s="417"/>
      <c r="AM63" s="376"/>
      <c r="AN63" s="376"/>
      <c r="AO63" s="376"/>
      <c r="AP63" s="376"/>
      <c r="AQ63" s="376"/>
    </row>
    <row r="64" spans="1:43">
      <c r="A64" s="658" t="s">
        <v>1765</v>
      </c>
      <c r="B64" s="658" t="s">
        <v>1712</v>
      </c>
      <c r="C64" s="658" t="s">
        <v>1694</v>
      </c>
      <c r="D64" s="658" t="s">
        <v>1725</v>
      </c>
      <c r="E64" s="659">
        <v>0.08</v>
      </c>
      <c r="F64" s="660">
        <v>30.567299999999999</v>
      </c>
      <c r="G64" s="660">
        <v>6</v>
      </c>
      <c r="H64" s="661">
        <v>192.04</v>
      </c>
      <c r="I64" s="660">
        <v>12.88</v>
      </c>
      <c r="J64" s="660">
        <v>13.35</v>
      </c>
      <c r="K64" s="660" t="s">
        <v>14769</v>
      </c>
      <c r="L64" s="660">
        <v>0</v>
      </c>
      <c r="M64" s="660">
        <v>192.04</v>
      </c>
      <c r="N64" s="659">
        <v>0.15</v>
      </c>
      <c r="O64" s="660">
        <v>0</v>
      </c>
      <c r="P64" s="660">
        <v>0</v>
      </c>
      <c r="Q64" s="660">
        <v>0</v>
      </c>
      <c r="R64" s="660">
        <v>28.805999999999997</v>
      </c>
      <c r="S64" s="659">
        <v>0.05</v>
      </c>
      <c r="T64" s="660">
        <v>9.6020000000000003</v>
      </c>
      <c r="U64" s="662">
        <v>0</v>
      </c>
      <c r="V64" s="662">
        <v>0</v>
      </c>
      <c r="W64" s="662">
        <v>0</v>
      </c>
      <c r="X64" s="662">
        <v>192.04</v>
      </c>
      <c r="Y64" s="662">
        <v>0</v>
      </c>
      <c r="Z64" s="662">
        <v>0</v>
      </c>
      <c r="AA64" s="662">
        <v>0</v>
      </c>
      <c r="AF64" s="29"/>
      <c r="AG64" s="29"/>
      <c r="AH64" s="29"/>
      <c r="AI64" s="417"/>
      <c r="AJ64" s="417"/>
      <c r="AK64" s="417"/>
      <c r="AL64" s="417"/>
      <c r="AM64" s="376"/>
      <c r="AN64" s="376"/>
      <c r="AO64" s="376"/>
      <c r="AP64" s="376"/>
      <c r="AQ64" s="376"/>
    </row>
    <row r="65" spans="1:43">
      <c r="A65" s="658" t="s">
        <v>1766</v>
      </c>
      <c r="B65" s="658" t="s">
        <v>1712</v>
      </c>
      <c r="C65" s="658" t="s">
        <v>1694</v>
      </c>
      <c r="D65" s="658" t="s">
        <v>1725</v>
      </c>
      <c r="E65" s="659">
        <v>0.08</v>
      </c>
      <c r="F65" s="660">
        <v>250.71850000000001</v>
      </c>
      <c r="G65" s="660">
        <v>7</v>
      </c>
      <c r="H65" s="661">
        <v>1766.7443000000001</v>
      </c>
      <c r="I65" s="660">
        <v>43.06</v>
      </c>
      <c r="J65" s="660">
        <v>632.47</v>
      </c>
      <c r="K65" s="660" t="s">
        <v>14769</v>
      </c>
      <c r="L65" s="660">
        <v>0</v>
      </c>
      <c r="M65" s="660">
        <v>1766.7443000000001</v>
      </c>
      <c r="N65" s="659">
        <v>0.15</v>
      </c>
      <c r="O65" s="660">
        <v>0</v>
      </c>
      <c r="P65" s="660">
        <v>0</v>
      </c>
      <c r="Q65" s="660">
        <v>0</v>
      </c>
      <c r="R65" s="660">
        <v>265.01164499999999</v>
      </c>
      <c r="S65" s="659">
        <v>0.05</v>
      </c>
      <c r="T65" s="660">
        <v>88.337215000000015</v>
      </c>
      <c r="U65" s="662">
        <v>0</v>
      </c>
      <c r="V65" s="662">
        <v>0</v>
      </c>
      <c r="W65" s="662">
        <v>0</v>
      </c>
      <c r="X65" s="662">
        <v>1766.7443000000001</v>
      </c>
      <c r="Y65" s="662">
        <v>0</v>
      </c>
      <c r="Z65" s="662">
        <v>0</v>
      </c>
      <c r="AA65" s="662">
        <v>0</v>
      </c>
      <c r="AF65" s="29"/>
      <c r="AG65" s="29"/>
      <c r="AH65" s="29"/>
      <c r="AI65" s="417"/>
      <c r="AJ65" s="417"/>
      <c r="AK65" s="417"/>
      <c r="AL65" s="417"/>
      <c r="AM65" s="376"/>
      <c r="AN65" s="376"/>
      <c r="AO65" s="376"/>
      <c r="AP65" s="376"/>
      <c r="AQ65" s="376"/>
    </row>
    <row r="66" spans="1:43">
      <c r="A66" s="436" t="s">
        <v>1767</v>
      </c>
      <c r="B66" s="2023" t="s">
        <v>1716</v>
      </c>
      <c r="C66" s="2024"/>
      <c r="D66" s="2024"/>
      <c r="E66" s="2024"/>
      <c r="F66" s="2024"/>
      <c r="G66" s="2024"/>
      <c r="H66" s="2024"/>
      <c r="I66" s="2024"/>
      <c r="J66" s="2024"/>
      <c r="K66" s="2024"/>
      <c r="L66" s="2024"/>
      <c r="M66" s="2024"/>
      <c r="N66" s="2024"/>
      <c r="O66" s="2024"/>
      <c r="P66" s="2024"/>
      <c r="Q66" s="2024"/>
      <c r="R66" s="2024"/>
      <c r="S66" s="2024"/>
      <c r="T66" s="2024"/>
      <c r="U66" s="2024"/>
      <c r="V66" s="2024"/>
      <c r="W66" s="2024"/>
      <c r="X66" s="2024"/>
      <c r="Y66" s="2024"/>
      <c r="Z66" s="2024"/>
      <c r="AA66" s="2025"/>
      <c r="AF66" s="29"/>
      <c r="AG66" s="29"/>
      <c r="AH66" s="29"/>
      <c r="AI66" s="417"/>
      <c r="AJ66" s="417"/>
      <c r="AK66" s="417"/>
      <c r="AL66" s="417"/>
      <c r="AM66" s="376"/>
      <c r="AN66" s="376"/>
      <c r="AO66" s="376"/>
      <c r="AP66" s="376"/>
      <c r="AQ66" s="376"/>
    </row>
    <row r="67" spans="1:43">
      <c r="A67" s="658" t="s">
        <v>1767</v>
      </c>
      <c r="B67" s="658" t="s">
        <v>1712</v>
      </c>
      <c r="C67" s="658" t="s">
        <v>1694</v>
      </c>
      <c r="D67" s="658" t="s">
        <v>1725</v>
      </c>
      <c r="E67" s="659">
        <v>0.08</v>
      </c>
      <c r="F67" s="660">
        <v>16.187999999999999</v>
      </c>
      <c r="G67" s="660">
        <v>6</v>
      </c>
      <c r="H67" s="661">
        <v>99.717799999999997</v>
      </c>
      <c r="I67" s="660">
        <v>4.0599999999999996</v>
      </c>
      <c r="J67" s="660">
        <v>19.100000000000001</v>
      </c>
      <c r="K67" s="660" t="s">
        <v>14769</v>
      </c>
      <c r="L67" s="660">
        <v>0</v>
      </c>
      <c r="M67" s="660">
        <v>99.717799999999997</v>
      </c>
      <c r="N67" s="659">
        <v>0.15</v>
      </c>
      <c r="O67" s="660">
        <v>0</v>
      </c>
      <c r="P67" s="660">
        <v>0</v>
      </c>
      <c r="Q67" s="660">
        <v>0</v>
      </c>
      <c r="R67" s="660">
        <v>14.957669999999998</v>
      </c>
      <c r="S67" s="659">
        <v>0.05</v>
      </c>
      <c r="T67" s="660">
        <v>4.9858900000000004</v>
      </c>
      <c r="U67" s="662">
        <v>0</v>
      </c>
      <c r="V67" s="662">
        <v>0</v>
      </c>
      <c r="W67" s="662">
        <v>0</v>
      </c>
      <c r="X67" s="662">
        <v>99.717799999999997</v>
      </c>
      <c r="Y67" s="662">
        <v>0</v>
      </c>
      <c r="Z67" s="662">
        <v>0</v>
      </c>
      <c r="AA67" s="662">
        <v>0</v>
      </c>
      <c r="AF67" s="29"/>
      <c r="AG67" s="29"/>
      <c r="AH67" s="29"/>
      <c r="AI67" s="417"/>
      <c r="AJ67" s="417"/>
      <c r="AK67" s="417"/>
      <c r="AL67" s="417"/>
      <c r="AM67" s="376"/>
      <c r="AN67" s="376"/>
      <c r="AO67" s="376"/>
      <c r="AP67" s="376"/>
      <c r="AQ67" s="376"/>
    </row>
    <row r="68" spans="1:43">
      <c r="A68" s="436" t="s">
        <v>1768</v>
      </c>
      <c r="B68" s="2023" t="s">
        <v>1716</v>
      </c>
      <c r="C68" s="2024"/>
      <c r="D68" s="2024"/>
      <c r="E68" s="2024"/>
      <c r="F68" s="2024"/>
      <c r="G68" s="2024"/>
      <c r="H68" s="2024"/>
      <c r="I68" s="2024"/>
      <c r="J68" s="2024"/>
      <c r="K68" s="2024"/>
      <c r="L68" s="2024"/>
      <c r="M68" s="2024"/>
      <c r="N68" s="2024"/>
      <c r="O68" s="2024"/>
      <c r="P68" s="2024"/>
      <c r="Q68" s="2024"/>
      <c r="R68" s="2024"/>
      <c r="S68" s="2024"/>
      <c r="T68" s="2024"/>
      <c r="U68" s="2024"/>
      <c r="V68" s="2024"/>
      <c r="W68" s="2024"/>
      <c r="X68" s="2024"/>
      <c r="Y68" s="2024"/>
      <c r="Z68" s="2024"/>
      <c r="AA68" s="2025"/>
      <c r="AF68" s="29"/>
      <c r="AG68" s="29"/>
      <c r="AH68" s="29"/>
      <c r="AI68" s="417"/>
      <c r="AJ68" s="417"/>
      <c r="AK68" s="417"/>
      <c r="AL68" s="417"/>
      <c r="AM68" s="376"/>
      <c r="AN68" s="376"/>
      <c r="AO68" s="376"/>
      <c r="AP68" s="376"/>
      <c r="AQ68" s="376"/>
    </row>
    <row r="69" spans="1:43">
      <c r="A69" s="658" t="s">
        <v>1768</v>
      </c>
      <c r="B69" s="658" t="s">
        <v>1731</v>
      </c>
      <c r="C69" s="658" t="s">
        <v>1694</v>
      </c>
      <c r="D69" s="658" t="s">
        <v>1725</v>
      </c>
      <c r="E69" s="659">
        <v>0.08</v>
      </c>
      <c r="F69" s="660">
        <v>32.779000000000003</v>
      </c>
      <c r="G69" s="660">
        <v>6</v>
      </c>
      <c r="H69" s="661">
        <v>198.4846</v>
      </c>
      <c r="I69" s="660">
        <v>0.64</v>
      </c>
      <c r="J69" s="660">
        <v>77.38</v>
      </c>
      <c r="K69" s="660" t="s">
        <v>14769</v>
      </c>
      <c r="L69" s="660">
        <v>0</v>
      </c>
      <c r="M69" s="660">
        <v>198.4846</v>
      </c>
      <c r="N69" s="659">
        <v>0.15</v>
      </c>
      <c r="O69" s="660">
        <v>0</v>
      </c>
      <c r="P69" s="660">
        <v>0</v>
      </c>
      <c r="Q69" s="660">
        <v>0</v>
      </c>
      <c r="R69" s="660">
        <v>29.772689999999997</v>
      </c>
      <c r="S69" s="659">
        <v>0.05</v>
      </c>
      <c r="T69" s="660">
        <v>9.9242300000000014</v>
      </c>
      <c r="U69" s="662">
        <v>0</v>
      </c>
      <c r="V69" s="662">
        <v>0</v>
      </c>
      <c r="W69" s="662">
        <v>0</v>
      </c>
      <c r="X69" s="662">
        <v>198.4846</v>
      </c>
      <c r="Y69" s="662">
        <v>0</v>
      </c>
      <c r="Z69" s="662">
        <v>0</v>
      </c>
      <c r="AA69" s="662">
        <v>0</v>
      </c>
      <c r="AF69" s="29"/>
      <c r="AG69" s="29"/>
      <c r="AH69" s="29"/>
      <c r="AI69" s="417"/>
      <c r="AJ69" s="417"/>
      <c r="AK69" s="417"/>
      <c r="AL69" s="417"/>
      <c r="AM69" s="376"/>
      <c r="AN69" s="376"/>
      <c r="AO69" s="376"/>
      <c r="AP69" s="376"/>
      <c r="AQ69" s="376"/>
    </row>
    <row r="70" spans="1:43">
      <c r="A70" s="436" t="s">
        <v>1769</v>
      </c>
      <c r="B70" s="2023" t="s">
        <v>1716</v>
      </c>
      <c r="C70" s="2024"/>
      <c r="D70" s="2024"/>
      <c r="E70" s="2024"/>
      <c r="F70" s="2024"/>
      <c r="G70" s="2024"/>
      <c r="H70" s="2024"/>
      <c r="I70" s="2024"/>
      <c r="J70" s="2024"/>
      <c r="K70" s="2024"/>
      <c r="L70" s="2024"/>
      <c r="M70" s="2024"/>
      <c r="N70" s="2024"/>
      <c r="O70" s="2024"/>
      <c r="P70" s="2024"/>
      <c r="Q70" s="2024"/>
      <c r="R70" s="2024"/>
      <c r="S70" s="2024"/>
      <c r="T70" s="2024"/>
      <c r="U70" s="2024"/>
      <c r="V70" s="2024"/>
      <c r="W70" s="2024"/>
      <c r="X70" s="2024"/>
      <c r="Y70" s="2024"/>
      <c r="Z70" s="2024"/>
      <c r="AA70" s="2025"/>
      <c r="AF70" s="29"/>
      <c r="AG70" s="29"/>
      <c r="AH70" s="29"/>
      <c r="AI70" s="417"/>
      <c r="AJ70" s="417"/>
      <c r="AK70" s="417"/>
      <c r="AL70" s="417"/>
      <c r="AM70" s="376"/>
      <c r="AN70" s="376"/>
      <c r="AO70" s="376"/>
      <c r="AP70" s="376"/>
      <c r="AQ70" s="376"/>
    </row>
    <row r="71" spans="1:43">
      <c r="A71" s="436" t="s">
        <v>1770</v>
      </c>
      <c r="B71" s="2023" t="s">
        <v>1716</v>
      </c>
      <c r="C71" s="2024"/>
      <c r="D71" s="2024"/>
      <c r="E71" s="2024"/>
      <c r="F71" s="2024"/>
      <c r="G71" s="2024"/>
      <c r="H71" s="2024"/>
      <c r="I71" s="2024"/>
      <c r="J71" s="2024"/>
      <c r="K71" s="2024"/>
      <c r="L71" s="2024"/>
      <c r="M71" s="2024"/>
      <c r="N71" s="2024"/>
      <c r="O71" s="2024"/>
      <c r="P71" s="2024"/>
      <c r="Q71" s="2024"/>
      <c r="R71" s="2024"/>
      <c r="S71" s="2024"/>
      <c r="T71" s="2024"/>
      <c r="U71" s="2024"/>
      <c r="V71" s="2024"/>
      <c r="W71" s="2024"/>
      <c r="X71" s="2024"/>
      <c r="Y71" s="2024"/>
      <c r="Z71" s="2024"/>
      <c r="AA71" s="2025"/>
      <c r="AF71" s="29"/>
      <c r="AG71" s="29"/>
      <c r="AH71" s="29"/>
      <c r="AI71" s="417"/>
      <c r="AJ71" s="417"/>
      <c r="AK71" s="417"/>
      <c r="AL71" s="417"/>
      <c r="AM71" s="376"/>
      <c r="AN71" s="376"/>
      <c r="AO71" s="376"/>
      <c r="AP71" s="376"/>
      <c r="AQ71" s="376"/>
    </row>
    <row r="72" spans="1:43">
      <c r="A72" s="436" t="s">
        <v>1771</v>
      </c>
      <c r="B72" s="2023" t="s">
        <v>1716</v>
      </c>
      <c r="C72" s="2024"/>
      <c r="D72" s="2024"/>
      <c r="E72" s="2024"/>
      <c r="F72" s="2024"/>
      <c r="G72" s="2024"/>
      <c r="H72" s="2024"/>
      <c r="I72" s="2024"/>
      <c r="J72" s="2024"/>
      <c r="K72" s="2024"/>
      <c r="L72" s="2024"/>
      <c r="M72" s="2024"/>
      <c r="N72" s="2024"/>
      <c r="O72" s="2024"/>
      <c r="P72" s="2024"/>
      <c r="Q72" s="2024"/>
      <c r="R72" s="2024"/>
      <c r="S72" s="2024"/>
      <c r="T72" s="2024"/>
      <c r="U72" s="2024"/>
      <c r="V72" s="2024"/>
      <c r="W72" s="2024"/>
      <c r="X72" s="2024"/>
      <c r="Y72" s="2024"/>
      <c r="Z72" s="2024"/>
      <c r="AA72" s="2025"/>
      <c r="AF72" s="29"/>
      <c r="AG72" s="29"/>
      <c r="AH72" s="29"/>
      <c r="AI72" s="417"/>
      <c r="AJ72" s="417"/>
      <c r="AK72" s="417"/>
      <c r="AL72" s="417"/>
      <c r="AM72" s="376"/>
      <c r="AN72" s="376"/>
      <c r="AO72" s="376"/>
      <c r="AP72" s="376"/>
      <c r="AQ72" s="376"/>
    </row>
    <row r="73" spans="1:43">
      <c r="A73" s="436" t="s">
        <v>1772</v>
      </c>
      <c r="B73" s="2023" t="s">
        <v>1716</v>
      </c>
      <c r="C73" s="2024"/>
      <c r="D73" s="2024"/>
      <c r="E73" s="2024"/>
      <c r="F73" s="2024"/>
      <c r="G73" s="2024"/>
      <c r="H73" s="2024"/>
      <c r="I73" s="2024"/>
      <c r="J73" s="2024"/>
      <c r="K73" s="2024"/>
      <c r="L73" s="2024"/>
      <c r="M73" s="2024"/>
      <c r="N73" s="2024"/>
      <c r="O73" s="2024"/>
      <c r="P73" s="2024"/>
      <c r="Q73" s="2024"/>
      <c r="R73" s="2024"/>
      <c r="S73" s="2024"/>
      <c r="T73" s="2024"/>
      <c r="U73" s="2024"/>
      <c r="V73" s="2024"/>
      <c r="W73" s="2024"/>
      <c r="X73" s="2024"/>
      <c r="Y73" s="2024"/>
      <c r="Z73" s="2024"/>
      <c r="AA73" s="2025"/>
      <c r="AF73" s="29"/>
      <c r="AG73" s="29"/>
      <c r="AH73" s="29"/>
      <c r="AI73" s="417"/>
      <c r="AJ73" s="417"/>
      <c r="AK73" s="417"/>
      <c r="AL73" s="417"/>
      <c r="AM73" s="376"/>
      <c r="AN73" s="376"/>
      <c r="AO73" s="376"/>
      <c r="AP73" s="376"/>
      <c r="AQ73" s="376"/>
    </row>
    <row r="74" spans="1:43">
      <c r="A74" s="436" t="s">
        <v>1773</v>
      </c>
      <c r="B74" s="2023" t="s">
        <v>1716</v>
      </c>
      <c r="C74" s="2024"/>
      <c r="D74" s="2024"/>
      <c r="E74" s="2024"/>
      <c r="F74" s="2024"/>
      <c r="G74" s="2024"/>
      <c r="H74" s="2024"/>
      <c r="I74" s="2024"/>
      <c r="J74" s="2024"/>
      <c r="K74" s="2024"/>
      <c r="L74" s="2024"/>
      <c r="M74" s="2024"/>
      <c r="N74" s="2024"/>
      <c r="O74" s="2024"/>
      <c r="P74" s="2024"/>
      <c r="Q74" s="2024"/>
      <c r="R74" s="2024"/>
      <c r="S74" s="2024"/>
      <c r="T74" s="2024"/>
      <c r="U74" s="2024"/>
      <c r="V74" s="2024"/>
      <c r="W74" s="2024"/>
      <c r="X74" s="2024"/>
      <c r="Y74" s="2024"/>
      <c r="Z74" s="2024"/>
      <c r="AA74" s="2025"/>
      <c r="AF74" s="29"/>
      <c r="AG74" s="29"/>
      <c r="AH74" s="29"/>
      <c r="AI74" s="417"/>
      <c r="AJ74" s="417"/>
      <c r="AK74" s="417"/>
      <c r="AL74" s="417"/>
      <c r="AM74" s="376"/>
      <c r="AN74" s="376"/>
      <c r="AO74" s="376"/>
      <c r="AP74" s="376"/>
      <c r="AQ74" s="376"/>
    </row>
    <row r="75" spans="1:43">
      <c r="A75" s="436" t="s">
        <v>1774</v>
      </c>
      <c r="B75" s="2023" t="s">
        <v>1716</v>
      </c>
      <c r="C75" s="2024"/>
      <c r="D75" s="2024"/>
      <c r="E75" s="2024"/>
      <c r="F75" s="2024"/>
      <c r="G75" s="2024"/>
      <c r="H75" s="2024"/>
      <c r="I75" s="2024"/>
      <c r="J75" s="2024"/>
      <c r="K75" s="2024"/>
      <c r="L75" s="2024"/>
      <c r="M75" s="2024"/>
      <c r="N75" s="2024"/>
      <c r="O75" s="2024"/>
      <c r="P75" s="2024"/>
      <c r="Q75" s="2024"/>
      <c r="R75" s="2024"/>
      <c r="S75" s="2024"/>
      <c r="T75" s="2024"/>
      <c r="U75" s="2024"/>
      <c r="V75" s="2024"/>
      <c r="W75" s="2024"/>
      <c r="X75" s="2024"/>
      <c r="Y75" s="2024"/>
      <c r="Z75" s="2024"/>
      <c r="AA75" s="2025"/>
      <c r="AF75" s="29"/>
      <c r="AG75" s="29"/>
      <c r="AH75" s="29"/>
      <c r="AI75" s="417"/>
      <c r="AJ75" s="417"/>
      <c r="AK75" s="417"/>
      <c r="AL75" s="417"/>
      <c r="AM75" s="376"/>
      <c r="AN75" s="376"/>
      <c r="AO75" s="376"/>
      <c r="AP75" s="376"/>
      <c r="AQ75" s="376"/>
    </row>
    <row r="76" spans="1:43">
      <c r="A76" s="436" t="s">
        <v>1775</v>
      </c>
      <c r="B76" s="2023" t="s">
        <v>1716</v>
      </c>
      <c r="C76" s="2024"/>
      <c r="D76" s="2024"/>
      <c r="E76" s="2024"/>
      <c r="F76" s="2024"/>
      <c r="G76" s="2024"/>
      <c r="H76" s="2024"/>
      <c r="I76" s="2024"/>
      <c r="J76" s="2024"/>
      <c r="K76" s="2024"/>
      <c r="L76" s="2024"/>
      <c r="M76" s="2024"/>
      <c r="N76" s="2024"/>
      <c r="O76" s="2024"/>
      <c r="P76" s="2024"/>
      <c r="Q76" s="2024"/>
      <c r="R76" s="2024"/>
      <c r="S76" s="2024"/>
      <c r="T76" s="2024"/>
      <c r="U76" s="2024"/>
      <c r="V76" s="2024"/>
      <c r="W76" s="2024"/>
      <c r="X76" s="2024"/>
      <c r="Y76" s="2024"/>
      <c r="Z76" s="2024"/>
      <c r="AA76" s="2025"/>
      <c r="AF76" s="29"/>
      <c r="AG76" s="29"/>
      <c r="AH76" s="29"/>
      <c r="AI76" s="417"/>
      <c r="AJ76" s="417"/>
      <c r="AK76" s="417"/>
      <c r="AL76" s="417"/>
      <c r="AM76" s="376"/>
      <c r="AN76" s="376"/>
      <c r="AO76" s="376"/>
      <c r="AP76" s="376"/>
      <c r="AQ76" s="376"/>
    </row>
    <row r="77" spans="1:43">
      <c r="A77" s="436" t="s">
        <v>1776</v>
      </c>
      <c r="B77" s="2023" t="s">
        <v>1716</v>
      </c>
      <c r="C77" s="2024"/>
      <c r="D77" s="2024"/>
      <c r="E77" s="2024"/>
      <c r="F77" s="2024"/>
      <c r="G77" s="2024"/>
      <c r="H77" s="2024"/>
      <c r="I77" s="2024"/>
      <c r="J77" s="2024"/>
      <c r="K77" s="2024"/>
      <c r="L77" s="2024"/>
      <c r="M77" s="2024"/>
      <c r="N77" s="2024"/>
      <c r="O77" s="2024"/>
      <c r="P77" s="2024"/>
      <c r="Q77" s="2024"/>
      <c r="R77" s="2024"/>
      <c r="S77" s="2024"/>
      <c r="T77" s="2024"/>
      <c r="U77" s="2024"/>
      <c r="V77" s="2024"/>
      <c r="W77" s="2024"/>
      <c r="X77" s="2024"/>
      <c r="Y77" s="2024"/>
      <c r="Z77" s="2024"/>
      <c r="AA77" s="2025"/>
      <c r="AF77" s="29"/>
      <c r="AG77" s="29"/>
      <c r="AH77" s="29"/>
      <c r="AI77" s="417"/>
      <c r="AJ77" s="417"/>
      <c r="AK77" s="417"/>
      <c r="AL77" s="417"/>
      <c r="AM77" s="376"/>
      <c r="AN77" s="376"/>
      <c r="AO77" s="376"/>
      <c r="AP77" s="376"/>
      <c r="AQ77" s="376"/>
    </row>
    <row r="78" spans="1:43">
      <c r="A78" s="436" t="s">
        <v>1777</v>
      </c>
      <c r="B78" s="2023" t="s">
        <v>1716</v>
      </c>
      <c r="C78" s="2024"/>
      <c r="D78" s="2024"/>
      <c r="E78" s="2024"/>
      <c r="F78" s="2024"/>
      <c r="G78" s="2024"/>
      <c r="H78" s="2024"/>
      <c r="I78" s="2024"/>
      <c r="J78" s="2024"/>
      <c r="K78" s="2024"/>
      <c r="L78" s="2024"/>
      <c r="M78" s="2024"/>
      <c r="N78" s="2024"/>
      <c r="O78" s="2024"/>
      <c r="P78" s="2024"/>
      <c r="Q78" s="2024"/>
      <c r="R78" s="2024"/>
      <c r="S78" s="2024"/>
      <c r="T78" s="2024"/>
      <c r="U78" s="2024"/>
      <c r="V78" s="2024"/>
      <c r="W78" s="2024"/>
      <c r="X78" s="2024"/>
      <c r="Y78" s="2024"/>
      <c r="Z78" s="2024"/>
      <c r="AA78" s="2025"/>
      <c r="AF78" s="29"/>
      <c r="AG78" s="29"/>
      <c r="AH78" s="29"/>
      <c r="AI78" s="417"/>
      <c r="AJ78" s="417"/>
      <c r="AK78" s="417"/>
      <c r="AL78" s="417"/>
      <c r="AM78" s="376"/>
      <c r="AN78" s="376"/>
      <c r="AO78" s="376"/>
      <c r="AP78" s="376"/>
      <c r="AQ78" s="376"/>
    </row>
    <row r="79" spans="1:43">
      <c r="A79" s="436" t="s">
        <v>1778</v>
      </c>
      <c r="B79" s="2023" t="s">
        <v>1716</v>
      </c>
      <c r="C79" s="2024"/>
      <c r="D79" s="2024"/>
      <c r="E79" s="2024"/>
      <c r="F79" s="2024"/>
      <c r="G79" s="2024"/>
      <c r="H79" s="2024"/>
      <c r="I79" s="2024"/>
      <c r="J79" s="2024"/>
      <c r="K79" s="2024"/>
      <c r="L79" s="2024"/>
      <c r="M79" s="2024"/>
      <c r="N79" s="2024"/>
      <c r="O79" s="2024"/>
      <c r="P79" s="2024"/>
      <c r="Q79" s="2024"/>
      <c r="R79" s="2024"/>
      <c r="S79" s="2024"/>
      <c r="T79" s="2024"/>
      <c r="U79" s="2024"/>
      <c r="V79" s="2024"/>
      <c r="W79" s="2024"/>
      <c r="X79" s="2024"/>
      <c r="Y79" s="2024"/>
      <c r="Z79" s="2024"/>
      <c r="AA79" s="2025"/>
      <c r="AF79" s="29"/>
      <c r="AG79" s="29"/>
      <c r="AH79" s="29"/>
      <c r="AI79" s="417"/>
      <c r="AJ79" s="417"/>
      <c r="AK79" s="417"/>
      <c r="AL79" s="417"/>
      <c r="AM79" s="376"/>
      <c r="AN79" s="376"/>
      <c r="AO79" s="376"/>
      <c r="AP79" s="376"/>
      <c r="AQ79" s="376"/>
    </row>
    <row r="80" spans="1:43">
      <c r="A80" s="436" t="s">
        <v>1779</v>
      </c>
      <c r="B80" s="2023" t="s">
        <v>1716</v>
      </c>
      <c r="C80" s="2024"/>
      <c r="D80" s="2024"/>
      <c r="E80" s="2024"/>
      <c r="F80" s="2024"/>
      <c r="G80" s="2024"/>
      <c r="H80" s="2024"/>
      <c r="I80" s="2024"/>
      <c r="J80" s="2024"/>
      <c r="K80" s="2024"/>
      <c r="L80" s="2024"/>
      <c r="M80" s="2024"/>
      <c r="N80" s="2024"/>
      <c r="O80" s="2024"/>
      <c r="P80" s="2024"/>
      <c r="Q80" s="2024"/>
      <c r="R80" s="2024"/>
      <c r="S80" s="2024"/>
      <c r="T80" s="2024"/>
      <c r="U80" s="2024"/>
      <c r="V80" s="2024"/>
      <c r="W80" s="2024"/>
      <c r="X80" s="2024"/>
      <c r="Y80" s="2024"/>
      <c r="Z80" s="2024"/>
      <c r="AA80" s="2025"/>
      <c r="AF80" s="29"/>
      <c r="AG80" s="29"/>
      <c r="AH80" s="29"/>
      <c r="AI80" s="417"/>
      <c r="AJ80" s="417"/>
      <c r="AK80" s="417"/>
      <c r="AL80" s="417"/>
      <c r="AM80" s="376"/>
      <c r="AN80" s="376"/>
      <c r="AO80" s="376"/>
      <c r="AP80" s="376"/>
      <c r="AQ80" s="376"/>
    </row>
    <row r="81" spans="1:43">
      <c r="A81" s="665" t="s">
        <v>1780</v>
      </c>
      <c r="B81" s="665" t="s">
        <v>1731</v>
      </c>
      <c r="C81" s="665" t="s">
        <v>1713</v>
      </c>
      <c r="D81" s="665" t="s">
        <v>1717</v>
      </c>
      <c r="E81" s="666">
        <v>3.5000000000000003E-2</v>
      </c>
      <c r="F81" s="664">
        <v>520.99120000000005</v>
      </c>
      <c r="G81" s="664">
        <v>7</v>
      </c>
      <c r="H81" s="663">
        <v>3699.9789999999998</v>
      </c>
      <c r="I81" s="664">
        <v>86.04</v>
      </c>
      <c r="J81" s="664">
        <v>987.48</v>
      </c>
      <c r="K81" s="660" t="s">
        <v>14769</v>
      </c>
      <c r="L81" s="660">
        <v>0</v>
      </c>
      <c r="M81" s="660">
        <v>3699.9789999999998</v>
      </c>
      <c r="N81" s="666">
        <v>0.2</v>
      </c>
      <c r="O81" s="660">
        <v>0</v>
      </c>
      <c r="P81" s="660">
        <v>739.99580000000003</v>
      </c>
      <c r="Q81" s="660">
        <v>0</v>
      </c>
      <c r="R81" s="660">
        <v>0</v>
      </c>
      <c r="S81" s="666">
        <v>0.2</v>
      </c>
      <c r="T81" s="660">
        <v>0</v>
      </c>
      <c r="U81" s="662">
        <v>0</v>
      </c>
      <c r="V81" s="662">
        <v>739.99580000000003</v>
      </c>
      <c r="W81" s="662">
        <v>3699.9789999999998</v>
      </c>
      <c r="X81" s="662">
        <v>0</v>
      </c>
      <c r="Y81" s="662">
        <v>3699.9789999999998</v>
      </c>
      <c r="Z81" s="662">
        <v>129.49926500000001</v>
      </c>
      <c r="AA81" s="662">
        <v>129.49926500000001</v>
      </c>
      <c r="AF81" s="29"/>
      <c r="AG81" s="29"/>
      <c r="AH81" s="29"/>
      <c r="AI81" s="417"/>
      <c r="AJ81" s="417"/>
      <c r="AK81" s="417"/>
      <c r="AL81" s="417"/>
      <c r="AM81" s="376"/>
      <c r="AN81" s="376"/>
      <c r="AO81" s="376"/>
      <c r="AP81" s="376"/>
      <c r="AQ81" s="376"/>
    </row>
    <row r="82" spans="1:43">
      <c r="A82" s="665" t="s">
        <v>1781</v>
      </c>
      <c r="B82" s="665" t="s">
        <v>1731</v>
      </c>
      <c r="C82" s="665" t="s">
        <v>1713</v>
      </c>
      <c r="D82" s="665" t="s">
        <v>1721</v>
      </c>
      <c r="E82" s="666">
        <v>0.05</v>
      </c>
      <c r="F82" s="679">
        <v>412.55700000000002</v>
      </c>
      <c r="G82" s="664">
        <v>7</v>
      </c>
      <c r="H82" s="663">
        <v>2916.7577000000001</v>
      </c>
      <c r="I82" s="664">
        <v>438.01</v>
      </c>
      <c r="J82" s="664">
        <v>1391.47</v>
      </c>
      <c r="K82" s="660" t="s">
        <v>14769</v>
      </c>
      <c r="L82" s="660">
        <v>0</v>
      </c>
      <c r="M82" s="660">
        <v>2916.7577000000001</v>
      </c>
      <c r="N82" s="666">
        <v>0.2</v>
      </c>
      <c r="O82" s="660">
        <v>0</v>
      </c>
      <c r="P82" s="660">
        <v>0</v>
      </c>
      <c r="Q82" s="660">
        <v>583.35154</v>
      </c>
      <c r="R82" s="660">
        <v>0</v>
      </c>
      <c r="S82" s="666">
        <v>0.18</v>
      </c>
      <c r="T82" s="660">
        <v>0</v>
      </c>
      <c r="U82" s="662">
        <v>0</v>
      </c>
      <c r="V82" s="662">
        <v>525.01638600000001</v>
      </c>
      <c r="W82" s="662">
        <v>2916.7577000000001</v>
      </c>
      <c r="X82" s="662">
        <v>0</v>
      </c>
      <c r="Y82" s="662">
        <v>2916.7577000000001</v>
      </c>
      <c r="Z82" s="662">
        <v>145.837885</v>
      </c>
      <c r="AA82" s="662">
        <v>0</v>
      </c>
      <c r="AF82" s="29"/>
      <c r="AG82" s="29"/>
      <c r="AH82" s="29"/>
      <c r="AI82" s="417"/>
      <c r="AJ82" s="417"/>
      <c r="AK82" s="417"/>
      <c r="AL82" s="417"/>
      <c r="AM82" s="376"/>
      <c r="AN82" s="376"/>
      <c r="AO82" s="376"/>
      <c r="AP82" s="376"/>
      <c r="AQ82" s="376"/>
    </row>
    <row r="83" spans="1:43">
      <c r="A83" s="665" t="s">
        <v>1782</v>
      </c>
      <c r="B83" s="665" t="s">
        <v>1731</v>
      </c>
      <c r="C83" s="665" t="s">
        <v>1713</v>
      </c>
      <c r="D83" s="665" t="s">
        <v>1721</v>
      </c>
      <c r="E83" s="666">
        <v>0.05</v>
      </c>
      <c r="F83" s="679">
        <v>412.55700000000002</v>
      </c>
      <c r="G83" s="664">
        <v>7</v>
      </c>
      <c r="H83" s="663">
        <v>109.82089999999999</v>
      </c>
      <c r="I83" s="664">
        <v>0.08</v>
      </c>
      <c r="J83" s="664">
        <v>38.58</v>
      </c>
      <c r="K83" s="660" t="s">
        <v>14769</v>
      </c>
      <c r="L83" s="660">
        <v>0</v>
      </c>
      <c r="M83" s="660">
        <v>109.82089999999999</v>
      </c>
      <c r="N83" s="666">
        <v>0.2</v>
      </c>
      <c r="O83" s="660">
        <v>0</v>
      </c>
      <c r="P83" s="660">
        <v>0</v>
      </c>
      <c r="Q83" s="660">
        <v>21.964179999999999</v>
      </c>
      <c r="R83" s="660">
        <v>0</v>
      </c>
      <c r="S83" s="666">
        <v>0.18</v>
      </c>
      <c r="T83" s="660">
        <v>0</v>
      </c>
      <c r="U83" s="662">
        <v>0</v>
      </c>
      <c r="V83" s="662">
        <v>19.767761999999998</v>
      </c>
      <c r="W83" s="662">
        <v>109.82089999999999</v>
      </c>
      <c r="X83" s="662">
        <v>0</v>
      </c>
      <c r="Y83" s="662">
        <v>109.82089999999999</v>
      </c>
      <c r="Z83" s="662">
        <v>5.4910449999999997</v>
      </c>
      <c r="AA83" s="662">
        <v>0</v>
      </c>
      <c r="AF83" s="29"/>
      <c r="AG83" s="29"/>
      <c r="AH83" s="29"/>
      <c r="AI83" s="417"/>
      <c r="AJ83" s="417"/>
      <c r="AK83" s="417"/>
      <c r="AL83" s="417"/>
      <c r="AM83" s="376"/>
      <c r="AN83" s="376"/>
      <c r="AO83" s="376"/>
      <c r="AP83" s="376"/>
      <c r="AQ83" s="376"/>
    </row>
    <row r="84" spans="1:43" ht="14.25" customHeight="1">
      <c r="A84" s="665" t="s">
        <v>1783</v>
      </c>
      <c r="B84" s="665" t="s">
        <v>1731</v>
      </c>
      <c r="C84" s="658" t="s">
        <v>1694</v>
      </c>
      <c r="D84" s="658" t="s">
        <v>1725</v>
      </c>
      <c r="E84" s="666">
        <v>0.08</v>
      </c>
      <c r="F84" s="679">
        <v>143.9408</v>
      </c>
      <c r="G84" s="664">
        <v>5</v>
      </c>
      <c r="H84" s="663">
        <v>109.82089999999999</v>
      </c>
      <c r="I84" s="664">
        <v>0.08</v>
      </c>
      <c r="J84" s="664">
        <v>38.58</v>
      </c>
      <c r="K84" s="660" t="s">
        <v>14769</v>
      </c>
      <c r="L84" s="660">
        <v>0</v>
      </c>
      <c r="M84" s="660">
        <v>109.82089999999999</v>
      </c>
      <c r="N84" s="666">
        <v>0.15</v>
      </c>
      <c r="O84" s="660">
        <v>0</v>
      </c>
      <c r="P84" s="660">
        <v>0</v>
      </c>
      <c r="Q84" s="660">
        <v>0</v>
      </c>
      <c r="R84" s="660">
        <v>16.473134999999999</v>
      </c>
      <c r="S84" s="666">
        <v>0.05</v>
      </c>
      <c r="T84" s="660">
        <v>5.4910449999999997</v>
      </c>
      <c r="U84" s="662">
        <v>0</v>
      </c>
      <c r="V84" s="662">
        <v>0</v>
      </c>
      <c r="W84" s="662">
        <v>0</v>
      </c>
      <c r="X84" s="662">
        <v>109.82089999999999</v>
      </c>
      <c r="Y84" s="662">
        <v>0</v>
      </c>
      <c r="Z84" s="662">
        <v>0</v>
      </c>
      <c r="AA84" s="662">
        <v>0</v>
      </c>
      <c r="AF84" s="29"/>
      <c r="AG84" s="29"/>
      <c r="AH84" s="29"/>
      <c r="AI84" s="417"/>
      <c r="AJ84" s="417"/>
      <c r="AK84" s="417"/>
      <c r="AL84" s="417"/>
      <c r="AM84" s="376"/>
      <c r="AN84" s="376"/>
      <c r="AO84" s="376"/>
      <c r="AP84" s="376"/>
      <c r="AQ84" s="376"/>
    </row>
    <row r="85" spans="1:43">
      <c r="A85" s="665" t="s">
        <v>1784</v>
      </c>
      <c r="B85" s="665" t="s">
        <v>1731</v>
      </c>
      <c r="C85" s="658" t="s">
        <v>1713</v>
      </c>
      <c r="D85" s="665" t="s">
        <v>1721</v>
      </c>
      <c r="E85" s="666">
        <v>0.05</v>
      </c>
      <c r="F85" s="679">
        <v>143.9408</v>
      </c>
      <c r="G85" s="664">
        <v>5</v>
      </c>
      <c r="H85" s="663">
        <v>230.58330000000001</v>
      </c>
      <c r="I85" s="664">
        <v>0.08</v>
      </c>
      <c r="J85" s="664">
        <v>38.58</v>
      </c>
      <c r="K85" s="660" t="s">
        <v>14769</v>
      </c>
      <c r="L85" s="660">
        <v>0</v>
      </c>
      <c r="M85" s="660">
        <v>230.58330000000001</v>
      </c>
      <c r="N85" s="666">
        <v>0.2</v>
      </c>
      <c r="O85" s="660">
        <v>0</v>
      </c>
      <c r="P85" s="660">
        <v>0</v>
      </c>
      <c r="Q85" s="660">
        <v>46.116660000000003</v>
      </c>
      <c r="R85" s="660">
        <v>0</v>
      </c>
      <c r="S85" s="666">
        <v>0.18</v>
      </c>
      <c r="T85" s="660">
        <v>0</v>
      </c>
      <c r="U85" s="662">
        <v>0</v>
      </c>
      <c r="V85" s="662">
        <v>41.504994000000003</v>
      </c>
      <c r="W85" s="662">
        <v>230.58330000000001</v>
      </c>
      <c r="X85" s="662">
        <v>0</v>
      </c>
      <c r="Y85" s="662">
        <v>230.58330000000001</v>
      </c>
      <c r="Z85" s="662">
        <v>11.529165000000001</v>
      </c>
      <c r="AA85" s="662">
        <v>0</v>
      </c>
      <c r="AF85" s="29"/>
      <c r="AG85" s="29"/>
      <c r="AH85" s="29"/>
      <c r="AI85" s="417"/>
      <c r="AJ85" s="417"/>
      <c r="AK85" s="417"/>
      <c r="AL85" s="417"/>
      <c r="AM85" s="376"/>
      <c r="AN85" s="376"/>
      <c r="AO85" s="376"/>
      <c r="AP85" s="376"/>
      <c r="AQ85" s="376"/>
    </row>
    <row r="86" spans="1:43">
      <c r="A86" s="436" t="s">
        <v>1785</v>
      </c>
      <c r="B86" s="2023" t="s">
        <v>1716</v>
      </c>
      <c r="C86" s="2024"/>
      <c r="D86" s="2024"/>
      <c r="E86" s="2024"/>
      <c r="F86" s="2024"/>
      <c r="G86" s="2024"/>
      <c r="H86" s="2024"/>
      <c r="I86" s="2024"/>
      <c r="J86" s="2024"/>
      <c r="K86" s="2024"/>
      <c r="L86" s="2024"/>
      <c r="M86" s="2024"/>
      <c r="N86" s="2024"/>
      <c r="O86" s="2024"/>
      <c r="P86" s="2024"/>
      <c r="Q86" s="2024"/>
      <c r="R86" s="2024"/>
      <c r="S86" s="2024"/>
      <c r="T86" s="2024"/>
      <c r="U86" s="2024"/>
      <c r="V86" s="2024"/>
      <c r="W86" s="2024"/>
      <c r="X86" s="2024"/>
      <c r="Y86" s="2024"/>
      <c r="Z86" s="2024"/>
      <c r="AA86" s="2025"/>
      <c r="AF86" s="29"/>
      <c r="AG86" s="29"/>
      <c r="AH86" s="29"/>
      <c r="AI86" s="417"/>
      <c r="AJ86" s="417"/>
      <c r="AK86" s="417"/>
      <c r="AL86" s="417"/>
      <c r="AM86" s="376"/>
      <c r="AN86" s="376"/>
      <c r="AO86" s="376"/>
      <c r="AP86" s="376"/>
      <c r="AQ86" s="376"/>
    </row>
    <row r="87" spans="1:43">
      <c r="A87" s="436" t="s">
        <v>1786</v>
      </c>
      <c r="B87" s="2023" t="s">
        <v>1716</v>
      </c>
      <c r="C87" s="2024"/>
      <c r="D87" s="2024"/>
      <c r="E87" s="2024"/>
      <c r="F87" s="2024"/>
      <c r="G87" s="2024"/>
      <c r="H87" s="2024"/>
      <c r="I87" s="2024"/>
      <c r="J87" s="2024"/>
      <c r="K87" s="2024"/>
      <c r="L87" s="2024"/>
      <c r="M87" s="2024"/>
      <c r="N87" s="2024"/>
      <c r="O87" s="2024"/>
      <c r="P87" s="2024"/>
      <c r="Q87" s="2024"/>
      <c r="R87" s="2024"/>
      <c r="S87" s="2024"/>
      <c r="T87" s="2024"/>
      <c r="U87" s="2024"/>
      <c r="V87" s="2024"/>
      <c r="W87" s="2024"/>
      <c r="X87" s="2024"/>
      <c r="Y87" s="2024"/>
      <c r="Z87" s="2024"/>
      <c r="AA87" s="2025"/>
      <c r="AF87" s="29"/>
      <c r="AG87" s="29"/>
      <c r="AH87" s="29"/>
      <c r="AI87" s="417"/>
      <c r="AJ87" s="417"/>
      <c r="AK87" s="417"/>
      <c r="AL87" s="417"/>
      <c r="AM87" s="376"/>
      <c r="AN87" s="376"/>
      <c r="AO87" s="376"/>
      <c r="AP87" s="376"/>
      <c r="AQ87" s="376"/>
    </row>
    <row r="88" spans="1:43">
      <c r="A88" s="436" t="s">
        <v>1787</v>
      </c>
      <c r="B88" s="2023" t="s">
        <v>1716</v>
      </c>
      <c r="C88" s="2024"/>
      <c r="D88" s="2024"/>
      <c r="E88" s="2024"/>
      <c r="F88" s="2024"/>
      <c r="G88" s="2024"/>
      <c r="H88" s="2024"/>
      <c r="I88" s="2024"/>
      <c r="J88" s="2024"/>
      <c r="K88" s="2024"/>
      <c r="L88" s="2024"/>
      <c r="M88" s="2024"/>
      <c r="N88" s="2024"/>
      <c r="O88" s="2024"/>
      <c r="P88" s="2024"/>
      <c r="Q88" s="2024"/>
      <c r="R88" s="2024"/>
      <c r="S88" s="2024"/>
      <c r="T88" s="2024"/>
      <c r="U88" s="2024"/>
      <c r="V88" s="2024"/>
      <c r="W88" s="2024"/>
      <c r="X88" s="2024"/>
      <c r="Y88" s="2024"/>
      <c r="Z88" s="2024"/>
      <c r="AA88" s="2025"/>
      <c r="AF88" s="29"/>
      <c r="AG88" s="29"/>
      <c r="AH88" s="29"/>
      <c r="AI88" s="417"/>
      <c r="AJ88" s="417"/>
      <c r="AK88" s="417"/>
      <c r="AL88" s="417"/>
      <c r="AM88" s="376"/>
      <c r="AN88" s="376"/>
      <c r="AO88" s="376"/>
      <c r="AP88" s="376"/>
      <c r="AQ88" s="376"/>
    </row>
    <row r="89" spans="1:43">
      <c r="A89" s="436" t="s">
        <v>1788</v>
      </c>
      <c r="B89" s="2023" t="s">
        <v>1716</v>
      </c>
      <c r="C89" s="2024"/>
      <c r="D89" s="2024"/>
      <c r="E89" s="2024"/>
      <c r="F89" s="2024"/>
      <c r="G89" s="2024"/>
      <c r="H89" s="2024"/>
      <c r="I89" s="2024"/>
      <c r="J89" s="2024"/>
      <c r="K89" s="2024"/>
      <c r="L89" s="2024"/>
      <c r="M89" s="2024"/>
      <c r="N89" s="2024"/>
      <c r="O89" s="2024"/>
      <c r="P89" s="2024"/>
      <c r="Q89" s="2024"/>
      <c r="R89" s="2024"/>
      <c r="S89" s="2024"/>
      <c r="T89" s="2024"/>
      <c r="U89" s="2024"/>
      <c r="V89" s="2024"/>
      <c r="W89" s="2024"/>
      <c r="X89" s="2024"/>
      <c r="Y89" s="2024"/>
      <c r="Z89" s="2024"/>
      <c r="AA89" s="2025"/>
      <c r="AI89" s="376"/>
      <c r="AJ89" s="376"/>
      <c r="AK89" s="376"/>
      <c r="AL89" s="376"/>
      <c r="AM89" s="376"/>
      <c r="AN89" s="376"/>
      <c r="AO89" s="376"/>
      <c r="AP89" s="376"/>
      <c r="AQ89" s="376"/>
    </row>
    <row r="90" spans="1:43">
      <c r="A90" s="436" t="s">
        <v>1789</v>
      </c>
      <c r="B90" s="2023" t="s">
        <v>1716</v>
      </c>
      <c r="C90" s="2024"/>
      <c r="D90" s="2024"/>
      <c r="E90" s="2024"/>
      <c r="F90" s="2024"/>
      <c r="G90" s="2024"/>
      <c r="H90" s="2024"/>
      <c r="I90" s="2024"/>
      <c r="J90" s="2024"/>
      <c r="K90" s="2024"/>
      <c r="L90" s="2024"/>
      <c r="M90" s="2024"/>
      <c r="N90" s="2024"/>
      <c r="O90" s="2024"/>
      <c r="P90" s="2024"/>
      <c r="Q90" s="2024"/>
      <c r="R90" s="2024"/>
      <c r="S90" s="2024"/>
      <c r="T90" s="2024"/>
      <c r="U90" s="2024"/>
      <c r="V90" s="2024"/>
      <c r="W90" s="2024"/>
      <c r="X90" s="2024"/>
      <c r="Y90" s="2024"/>
      <c r="Z90" s="2024"/>
      <c r="AA90" s="2025"/>
      <c r="AI90" s="376"/>
      <c r="AJ90" s="376"/>
      <c r="AK90" s="376"/>
      <c r="AL90" s="376"/>
      <c r="AM90" s="376"/>
      <c r="AN90" s="376"/>
      <c r="AO90" s="376"/>
      <c r="AP90" s="376"/>
      <c r="AQ90" s="376"/>
    </row>
    <row r="91" spans="1:43">
      <c r="A91" s="436" t="s">
        <v>1790</v>
      </c>
      <c r="B91" s="2023" t="s">
        <v>1716</v>
      </c>
      <c r="C91" s="2024"/>
      <c r="D91" s="2024"/>
      <c r="E91" s="2024"/>
      <c r="F91" s="2024"/>
      <c r="G91" s="2024"/>
      <c r="H91" s="2024"/>
      <c r="I91" s="2024"/>
      <c r="J91" s="2024"/>
      <c r="K91" s="2024"/>
      <c r="L91" s="2024"/>
      <c r="M91" s="2024"/>
      <c r="N91" s="2024"/>
      <c r="O91" s="2024"/>
      <c r="P91" s="2024"/>
      <c r="Q91" s="2024"/>
      <c r="R91" s="2024"/>
      <c r="S91" s="2024"/>
      <c r="T91" s="2024"/>
      <c r="U91" s="2024"/>
      <c r="V91" s="2024"/>
      <c r="W91" s="2024"/>
      <c r="X91" s="2024"/>
      <c r="Y91" s="2024"/>
      <c r="Z91" s="2024"/>
      <c r="AA91" s="2025"/>
      <c r="AI91" s="376"/>
      <c r="AJ91" s="376"/>
      <c r="AK91" s="376"/>
      <c r="AL91" s="376"/>
      <c r="AM91" s="376"/>
      <c r="AN91" s="376"/>
      <c r="AO91" s="376"/>
      <c r="AP91" s="376"/>
      <c r="AQ91" s="376"/>
    </row>
    <row r="92" spans="1:43">
      <c r="A92" s="436" t="s">
        <v>1791</v>
      </c>
      <c r="B92" s="2023" t="s">
        <v>1716</v>
      </c>
      <c r="C92" s="2024"/>
      <c r="D92" s="2024"/>
      <c r="E92" s="2024"/>
      <c r="F92" s="2024"/>
      <c r="G92" s="2024"/>
      <c r="H92" s="2024"/>
      <c r="I92" s="2024"/>
      <c r="J92" s="2024"/>
      <c r="K92" s="2024"/>
      <c r="L92" s="2024"/>
      <c r="M92" s="2024"/>
      <c r="N92" s="2024"/>
      <c r="O92" s="2024"/>
      <c r="P92" s="2024"/>
      <c r="Q92" s="2024"/>
      <c r="R92" s="2024"/>
      <c r="S92" s="2024"/>
      <c r="T92" s="2024"/>
      <c r="U92" s="2024"/>
      <c r="V92" s="2024"/>
      <c r="W92" s="2024"/>
      <c r="X92" s="2024"/>
      <c r="Y92" s="2024"/>
      <c r="Z92" s="2024"/>
      <c r="AA92" s="2025"/>
      <c r="AI92" s="376"/>
      <c r="AJ92" s="376"/>
      <c r="AK92" s="376"/>
      <c r="AL92" s="376"/>
      <c r="AM92" s="376"/>
      <c r="AN92" s="376"/>
      <c r="AO92" s="376"/>
      <c r="AP92" s="376"/>
      <c r="AQ92" s="376"/>
    </row>
    <row r="93" spans="1:43">
      <c r="A93" s="436" t="s">
        <v>1792</v>
      </c>
      <c r="B93" s="2023" t="s">
        <v>1716</v>
      </c>
      <c r="C93" s="2024"/>
      <c r="D93" s="2024"/>
      <c r="E93" s="2024"/>
      <c r="F93" s="2024"/>
      <c r="G93" s="2024"/>
      <c r="H93" s="2024"/>
      <c r="I93" s="2024"/>
      <c r="J93" s="2024"/>
      <c r="K93" s="2024"/>
      <c r="L93" s="2024"/>
      <c r="M93" s="2024"/>
      <c r="N93" s="2024"/>
      <c r="O93" s="2024"/>
      <c r="P93" s="2024"/>
      <c r="Q93" s="2024"/>
      <c r="R93" s="2024"/>
      <c r="S93" s="2024"/>
      <c r="T93" s="2024"/>
      <c r="U93" s="2024"/>
      <c r="V93" s="2024"/>
      <c r="W93" s="2024"/>
      <c r="X93" s="2024"/>
      <c r="Y93" s="2024"/>
      <c r="Z93" s="2024"/>
      <c r="AA93" s="2025"/>
      <c r="AI93" s="376"/>
      <c r="AJ93" s="376"/>
      <c r="AK93" s="376"/>
      <c r="AL93" s="376"/>
      <c r="AM93" s="376"/>
      <c r="AN93" s="376"/>
      <c r="AO93" s="376"/>
      <c r="AP93" s="376"/>
      <c r="AQ93" s="376"/>
    </row>
    <row r="94" spans="1:43">
      <c r="A94" s="2026" t="s">
        <v>1793</v>
      </c>
      <c r="B94" s="2023" t="s">
        <v>1716</v>
      </c>
      <c r="C94" s="2024"/>
      <c r="D94" s="2024"/>
      <c r="E94" s="2024"/>
      <c r="F94" s="2024"/>
      <c r="G94" s="2024"/>
      <c r="H94" s="2024"/>
      <c r="I94" s="2024"/>
      <c r="J94" s="2024"/>
      <c r="K94" s="2024"/>
      <c r="L94" s="2024"/>
      <c r="M94" s="2024"/>
      <c r="N94" s="2024"/>
      <c r="O94" s="2024"/>
      <c r="P94" s="2024"/>
      <c r="Q94" s="2024"/>
      <c r="R94" s="2024"/>
      <c r="S94" s="2024"/>
      <c r="T94" s="2024"/>
      <c r="U94" s="2024"/>
      <c r="V94" s="2024"/>
      <c r="W94" s="2024"/>
      <c r="X94" s="2024"/>
      <c r="Y94" s="2024"/>
      <c r="Z94" s="2024"/>
      <c r="AA94" s="2025"/>
      <c r="AI94" s="376"/>
      <c r="AJ94" s="376"/>
      <c r="AK94" s="376"/>
      <c r="AL94" s="376"/>
      <c r="AM94" s="376"/>
      <c r="AN94" s="376"/>
      <c r="AO94" s="376"/>
      <c r="AP94" s="376"/>
      <c r="AQ94" s="376"/>
    </row>
    <row r="95" spans="1:43">
      <c r="A95" s="2027"/>
      <c r="B95" s="665" t="s">
        <v>1731</v>
      </c>
      <c r="C95" s="658" t="s">
        <v>1694</v>
      </c>
      <c r="D95" s="658" t="s">
        <v>1725</v>
      </c>
      <c r="E95" s="666">
        <v>0.08</v>
      </c>
      <c r="F95" s="660">
        <v>38.9236</v>
      </c>
      <c r="G95" s="660">
        <v>6</v>
      </c>
      <c r="H95" s="661">
        <v>239.2191</v>
      </c>
      <c r="I95" s="660">
        <v>1.66</v>
      </c>
      <c r="J95" s="660">
        <v>162.97</v>
      </c>
      <c r="K95" s="660" t="s">
        <v>14769</v>
      </c>
      <c r="L95" s="660">
        <v>0</v>
      </c>
      <c r="M95" s="660">
        <v>239.2191</v>
      </c>
      <c r="N95" s="659">
        <v>0.15</v>
      </c>
      <c r="O95" s="660">
        <v>0</v>
      </c>
      <c r="P95" s="660">
        <v>0</v>
      </c>
      <c r="Q95" s="660">
        <v>0</v>
      </c>
      <c r="R95" s="660">
        <v>35.882864999999995</v>
      </c>
      <c r="S95" s="659">
        <v>0.05</v>
      </c>
      <c r="T95" s="660">
        <v>11.960955</v>
      </c>
      <c r="U95" s="662">
        <v>0</v>
      </c>
      <c r="V95" s="662">
        <v>0</v>
      </c>
      <c r="W95" s="662">
        <v>0</v>
      </c>
      <c r="X95" s="662">
        <v>239.2191</v>
      </c>
      <c r="Y95" s="662">
        <v>0</v>
      </c>
      <c r="Z95" s="662">
        <v>0</v>
      </c>
      <c r="AA95" s="662">
        <v>0</v>
      </c>
      <c r="AM95" s="376"/>
      <c r="AN95" s="376"/>
      <c r="AO95" s="376"/>
      <c r="AP95" s="376"/>
      <c r="AQ95" s="376"/>
    </row>
    <row r="96" spans="1:43">
      <c r="A96" s="2026" t="s">
        <v>1794</v>
      </c>
      <c r="B96" s="2023" t="s">
        <v>1716</v>
      </c>
      <c r="C96" s="2024"/>
      <c r="D96" s="2024"/>
      <c r="E96" s="2024"/>
      <c r="F96" s="2024"/>
      <c r="G96" s="2024"/>
      <c r="H96" s="2024"/>
      <c r="I96" s="2024"/>
      <c r="J96" s="2024"/>
      <c r="K96" s="2024"/>
      <c r="L96" s="2024"/>
      <c r="M96" s="2024"/>
      <c r="N96" s="2024"/>
      <c r="O96" s="2024"/>
      <c r="P96" s="2024"/>
      <c r="Q96" s="2024"/>
      <c r="R96" s="2024"/>
      <c r="S96" s="2024"/>
      <c r="T96" s="2024"/>
      <c r="U96" s="2024"/>
      <c r="V96" s="2024"/>
      <c r="W96" s="2024"/>
      <c r="X96" s="2024"/>
      <c r="Y96" s="2024"/>
      <c r="Z96" s="2024"/>
      <c r="AA96" s="2025"/>
      <c r="AM96" s="376"/>
      <c r="AN96" s="376"/>
      <c r="AO96" s="376"/>
      <c r="AP96" s="376"/>
      <c r="AQ96" s="376"/>
    </row>
    <row r="97" spans="1:43">
      <c r="A97" s="2027"/>
      <c r="B97" s="665" t="s">
        <v>1731</v>
      </c>
      <c r="C97" s="658" t="s">
        <v>1694</v>
      </c>
      <c r="D97" s="658" t="s">
        <v>1727</v>
      </c>
      <c r="E97" s="666">
        <v>0.08</v>
      </c>
      <c r="F97" s="660">
        <v>40.193100000000001</v>
      </c>
      <c r="G97" s="660">
        <v>7</v>
      </c>
      <c r="H97" s="661">
        <v>282.4948</v>
      </c>
      <c r="I97" s="660">
        <v>0</v>
      </c>
      <c r="J97" s="660">
        <v>201.03</v>
      </c>
      <c r="K97" s="660">
        <v>0.2</v>
      </c>
      <c r="L97" s="660">
        <v>65.52</v>
      </c>
      <c r="M97" s="660">
        <v>282.4948</v>
      </c>
      <c r="N97" s="659">
        <v>0.15</v>
      </c>
      <c r="O97" s="660">
        <v>0</v>
      </c>
      <c r="P97" s="660">
        <v>0</v>
      </c>
      <c r="Q97" s="660">
        <v>0</v>
      </c>
      <c r="R97" s="660">
        <v>42.374220000000001</v>
      </c>
      <c r="S97" s="659">
        <v>0.05</v>
      </c>
      <c r="T97" s="660">
        <v>14.124740000000001</v>
      </c>
      <c r="U97" s="662">
        <v>0</v>
      </c>
      <c r="V97" s="662">
        <v>0</v>
      </c>
      <c r="W97" s="662">
        <v>0</v>
      </c>
      <c r="X97" s="662">
        <v>282.4948</v>
      </c>
      <c r="Y97" s="662">
        <v>0</v>
      </c>
      <c r="Z97" s="662">
        <v>0</v>
      </c>
      <c r="AA97" s="662">
        <v>0</v>
      </c>
      <c r="AM97" s="376"/>
      <c r="AN97" s="376"/>
      <c r="AO97" s="376"/>
      <c r="AP97" s="376"/>
      <c r="AQ97" s="376"/>
    </row>
    <row r="98" spans="1:43">
      <c r="A98" s="2026" t="s">
        <v>1795</v>
      </c>
      <c r="B98" s="2023" t="s">
        <v>1716</v>
      </c>
      <c r="C98" s="2024"/>
      <c r="D98" s="2024"/>
      <c r="E98" s="2024"/>
      <c r="F98" s="2024"/>
      <c r="G98" s="2024"/>
      <c r="H98" s="2024"/>
      <c r="I98" s="2024"/>
      <c r="J98" s="2024"/>
      <c r="K98" s="2024"/>
      <c r="L98" s="2024"/>
      <c r="M98" s="2024"/>
      <c r="N98" s="2024"/>
      <c r="O98" s="2024"/>
      <c r="P98" s="2024"/>
      <c r="Q98" s="2024"/>
      <c r="R98" s="2024"/>
      <c r="S98" s="2024"/>
      <c r="T98" s="2024"/>
      <c r="U98" s="2024"/>
      <c r="V98" s="2024"/>
      <c r="W98" s="2024"/>
      <c r="X98" s="2024"/>
      <c r="Y98" s="2024"/>
      <c r="Z98" s="2024"/>
      <c r="AA98" s="2025"/>
      <c r="AM98" s="376"/>
      <c r="AN98" s="376"/>
      <c r="AO98" s="376"/>
      <c r="AP98" s="376"/>
      <c r="AQ98" s="376"/>
    </row>
    <row r="99" spans="1:43">
      <c r="A99" s="2027"/>
      <c r="B99" s="665" t="s">
        <v>1731</v>
      </c>
      <c r="C99" s="658" t="s">
        <v>1694</v>
      </c>
      <c r="D99" s="658" t="s">
        <v>1725</v>
      </c>
      <c r="E99" s="666">
        <v>0.08</v>
      </c>
      <c r="F99" s="660">
        <v>57.758099999999999</v>
      </c>
      <c r="G99" s="660">
        <v>4.4000000000000004</v>
      </c>
      <c r="H99" s="661">
        <v>256.8605</v>
      </c>
      <c r="I99" s="660">
        <v>12.48</v>
      </c>
      <c r="J99" s="660">
        <v>82.67</v>
      </c>
      <c r="K99" s="660" t="s">
        <v>14769</v>
      </c>
      <c r="L99" s="660">
        <v>0</v>
      </c>
      <c r="M99" s="660">
        <v>256.8605</v>
      </c>
      <c r="N99" s="659">
        <v>0.15</v>
      </c>
      <c r="O99" s="660">
        <v>0</v>
      </c>
      <c r="P99" s="660">
        <v>0</v>
      </c>
      <c r="Q99" s="660">
        <v>0</v>
      </c>
      <c r="R99" s="660">
        <v>38.529074999999999</v>
      </c>
      <c r="S99" s="659">
        <v>0.05</v>
      </c>
      <c r="T99" s="660">
        <v>12.843025000000001</v>
      </c>
      <c r="U99" s="662">
        <v>0</v>
      </c>
      <c r="V99" s="662">
        <v>0</v>
      </c>
      <c r="W99" s="662">
        <v>0</v>
      </c>
      <c r="X99" s="662">
        <v>256.8605</v>
      </c>
      <c r="Y99" s="662">
        <v>0</v>
      </c>
      <c r="Z99" s="662">
        <v>0</v>
      </c>
      <c r="AA99" s="662">
        <v>0</v>
      </c>
      <c r="AM99" s="376"/>
      <c r="AN99" s="376"/>
      <c r="AO99" s="376"/>
      <c r="AP99" s="376"/>
      <c r="AQ99" s="376"/>
    </row>
    <row r="100" spans="1:43">
      <c r="A100" s="436" t="s">
        <v>1796</v>
      </c>
      <c r="B100" s="2023" t="s">
        <v>1716</v>
      </c>
      <c r="C100" s="2024"/>
      <c r="D100" s="2024"/>
      <c r="E100" s="2024"/>
      <c r="F100" s="2024"/>
      <c r="G100" s="2024"/>
      <c r="H100" s="2024"/>
      <c r="I100" s="2024"/>
      <c r="J100" s="2024"/>
      <c r="K100" s="2024"/>
      <c r="L100" s="2024"/>
      <c r="M100" s="2024"/>
      <c r="N100" s="2024"/>
      <c r="O100" s="2024"/>
      <c r="P100" s="2024"/>
      <c r="Q100" s="2024"/>
      <c r="R100" s="2024"/>
      <c r="S100" s="2024"/>
      <c r="T100" s="2024"/>
      <c r="U100" s="2024"/>
      <c r="V100" s="2024"/>
      <c r="W100" s="2024"/>
      <c r="X100" s="2024"/>
      <c r="Y100" s="2024"/>
      <c r="Z100" s="2024"/>
      <c r="AA100" s="2025"/>
      <c r="AM100" s="376"/>
      <c r="AN100" s="376"/>
      <c r="AO100" s="376"/>
      <c r="AP100" s="376"/>
      <c r="AQ100" s="376"/>
    </row>
    <row r="101" spans="1:43">
      <c r="A101" s="436" t="s">
        <v>1797</v>
      </c>
      <c r="B101" s="2023" t="s">
        <v>1716</v>
      </c>
      <c r="C101" s="2024"/>
      <c r="D101" s="2024"/>
      <c r="E101" s="2024"/>
      <c r="F101" s="2024"/>
      <c r="G101" s="2024"/>
      <c r="H101" s="2024"/>
      <c r="I101" s="2024"/>
      <c r="J101" s="2024"/>
      <c r="K101" s="2024"/>
      <c r="L101" s="2024"/>
      <c r="M101" s="2024"/>
      <c r="N101" s="2024"/>
      <c r="O101" s="2024"/>
      <c r="P101" s="2024"/>
      <c r="Q101" s="2024"/>
      <c r="R101" s="2024"/>
      <c r="S101" s="2024"/>
      <c r="T101" s="2024"/>
      <c r="U101" s="2024"/>
      <c r="V101" s="2024"/>
      <c r="W101" s="2024"/>
      <c r="X101" s="2024"/>
      <c r="Y101" s="2024"/>
      <c r="Z101" s="2024"/>
      <c r="AA101" s="2025"/>
      <c r="AM101" s="376"/>
      <c r="AN101" s="376"/>
      <c r="AO101" s="376"/>
      <c r="AP101" s="376"/>
      <c r="AQ101" s="376"/>
    </row>
    <row r="102" spans="1:43">
      <c r="A102" s="436" t="s">
        <v>1798</v>
      </c>
      <c r="B102" s="2023" t="s">
        <v>1716</v>
      </c>
      <c r="C102" s="2024"/>
      <c r="D102" s="2024"/>
      <c r="E102" s="2024"/>
      <c r="F102" s="2024"/>
      <c r="G102" s="2024"/>
      <c r="H102" s="2024"/>
      <c r="I102" s="2024"/>
      <c r="J102" s="2024"/>
      <c r="K102" s="2024"/>
      <c r="L102" s="2024"/>
      <c r="M102" s="2024"/>
      <c r="N102" s="2024"/>
      <c r="O102" s="2024"/>
      <c r="P102" s="2024"/>
      <c r="Q102" s="2024"/>
      <c r="R102" s="2024"/>
      <c r="S102" s="2024"/>
      <c r="T102" s="2024"/>
      <c r="U102" s="2024"/>
      <c r="V102" s="2024"/>
      <c r="W102" s="2024"/>
      <c r="X102" s="2024"/>
      <c r="Y102" s="2024"/>
      <c r="Z102" s="2024"/>
      <c r="AA102" s="2025"/>
    </row>
    <row r="103" spans="1:43">
      <c r="A103" s="436" t="s">
        <v>1799</v>
      </c>
      <c r="B103" s="2023" t="s">
        <v>1716</v>
      </c>
      <c r="C103" s="2024"/>
      <c r="D103" s="2024"/>
      <c r="E103" s="2024"/>
      <c r="F103" s="2024"/>
      <c r="G103" s="2024"/>
      <c r="H103" s="2024"/>
      <c r="I103" s="2024"/>
      <c r="J103" s="2024"/>
      <c r="K103" s="2024"/>
      <c r="L103" s="2024"/>
      <c r="M103" s="2024"/>
      <c r="N103" s="2024"/>
      <c r="O103" s="2024"/>
      <c r="P103" s="2024"/>
      <c r="Q103" s="2024"/>
      <c r="R103" s="2024"/>
      <c r="S103" s="2024"/>
      <c r="T103" s="2024"/>
      <c r="U103" s="2024"/>
      <c r="V103" s="2024"/>
      <c r="W103" s="2024"/>
      <c r="X103" s="2024"/>
      <c r="Y103" s="2024"/>
      <c r="Z103" s="2024"/>
      <c r="AA103" s="2025"/>
    </row>
    <row r="104" spans="1:43">
      <c r="A104" s="436" t="s">
        <v>1800</v>
      </c>
      <c r="B104" s="2023" t="s">
        <v>1716</v>
      </c>
      <c r="C104" s="2024"/>
      <c r="D104" s="2024"/>
      <c r="E104" s="2024"/>
      <c r="F104" s="2024"/>
      <c r="G104" s="2024"/>
      <c r="H104" s="2024"/>
      <c r="I104" s="2024"/>
      <c r="J104" s="2024"/>
      <c r="K104" s="2024"/>
      <c r="L104" s="2024"/>
      <c r="M104" s="2024"/>
      <c r="N104" s="2024"/>
      <c r="O104" s="2024"/>
      <c r="P104" s="2024"/>
      <c r="Q104" s="2024"/>
      <c r="R104" s="2024"/>
      <c r="S104" s="2024"/>
      <c r="T104" s="2024"/>
      <c r="U104" s="2024"/>
      <c r="V104" s="2024"/>
      <c r="W104" s="2024"/>
      <c r="X104" s="2024"/>
      <c r="Y104" s="2024"/>
      <c r="Z104" s="2024"/>
      <c r="AA104" s="2025"/>
    </row>
    <row r="105" spans="1:43">
      <c r="A105" s="436" t="s">
        <v>1801</v>
      </c>
      <c r="B105" s="2023" t="s">
        <v>1716</v>
      </c>
      <c r="C105" s="2024"/>
      <c r="D105" s="2024"/>
      <c r="E105" s="2024"/>
      <c r="F105" s="2024"/>
      <c r="G105" s="2024"/>
      <c r="H105" s="2024"/>
      <c r="I105" s="2024"/>
      <c r="J105" s="2024"/>
      <c r="K105" s="2024"/>
      <c r="L105" s="2024"/>
      <c r="M105" s="2024"/>
      <c r="N105" s="2024"/>
      <c r="O105" s="2024"/>
      <c r="P105" s="2024"/>
      <c r="Q105" s="2024"/>
      <c r="R105" s="2024"/>
      <c r="S105" s="2024"/>
      <c r="T105" s="2024"/>
      <c r="U105" s="2024"/>
      <c r="V105" s="2024"/>
      <c r="W105" s="2024"/>
      <c r="X105" s="2024"/>
      <c r="Y105" s="2024"/>
      <c r="Z105" s="2024"/>
      <c r="AA105" s="2025"/>
    </row>
    <row r="106" spans="1:43">
      <c r="A106" s="436" t="s">
        <v>1802</v>
      </c>
      <c r="B106" s="2023" t="s">
        <v>1716</v>
      </c>
      <c r="C106" s="2024"/>
      <c r="D106" s="2024"/>
      <c r="E106" s="2024"/>
      <c r="F106" s="2024"/>
      <c r="G106" s="2024"/>
      <c r="H106" s="2024"/>
      <c r="I106" s="2024"/>
      <c r="J106" s="2024"/>
      <c r="K106" s="2024"/>
      <c r="L106" s="2024"/>
      <c r="M106" s="2024"/>
      <c r="N106" s="2024"/>
      <c r="O106" s="2024"/>
      <c r="P106" s="2024"/>
      <c r="Q106" s="2024"/>
      <c r="R106" s="2024"/>
      <c r="S106" s="2024"/>
      <c r="T106" s="2024"/>
      <c r="U106" s="2024"/>
      <c r="V106" s="2024"/>
      <c r="W106" s="2024"/>
      <c r="X106" s="2024"/>
      <c r="Y106" s="2024"/>
      <c r="Z106" s="2024"/>
      <c r="AA106" s="2025"/>
    </row>
    <row r="107" spans="1:43">
      <c r="A107" s="436" t="s">
        <v>1803</v>
      </c>
      <c r="B107" s="2023" t="s">
        <v>1716</v>
      </c>
      <c r="C107" s="2024"/>
      <c r="D107" s="2024"/>
      <c r="E107" s="2024"/>
      <c r="F107" s="2024"/>
      <c r="G107" s="2024"/>
      <c r="H107" s="2024"/>
      <c r="I107" s="2024"/>
      <c r="J107" s="2024"/>
      <c r="K107" s="2024"/>
      <c r="L107" s="2024"/>
      <c r="M107" s="2024"/>
      <c r="N107" s="2024"/>
      <c r="O107" s="2024"/>
      <c r="P107" s="2024"/>
      <c r="Q107" s="2024"/>
      <c r="R107" s="2024"/>
      <c r="S107" s="2024"/>
      <c r="T107" s="2024"/>
      <c r="U107" s="2024"/>
      <c r="V107" s="2024"/>
      <c r="W107" s="2024"/>
      <c r="X107" s="2024"/>
      <c r="Y107" s="2024"/>
      <c r="Z107" s="2024"/>
      <c r="AA107" s="2025"/>
    </row>
    <row r="108" spans="1:43">
      <c r="A108" s="436" t="s">
        <v>1804</v>
      </c>
      <c r="B108" s="2023" t="s">
        <v>1716</v>
      </c>
      <c r="C108" s="2024"/>
      <c r="D108" s="2024"/>
      <c r="E108" s="2024"/>
      <c r="F108" s="2024"/>
      <c r="G108" s="2024"/>
      <c r="H108" s="2024"/>
      <c r="I108" s="2024"/>
      <c r="J108" s="2024"/>
      <c r="K108" s="2024"/>
      <c r="L108" s="2024"/>
      <c r="M108" s="2024"/>
      <c r="N108" s="2024"/>
      <c r="O108" s="2024"/>
      <c r="P108" s="2024"/>
      <c r="Q108" s="2024"/>
      <c r="R108" s="2024"/>
      <c r="S108" s="2024"/>
      <c r="T108" s="2024"/>
      <c r="U108" s="2024"/>
      <c r="V108" s="2024"/>
      <c r="W108" s="2024"/>
      <c r="X108" s="2024"/>
      <c r="Y108" s="2024"/>
      <c r="Z108" s="2024"/>
      <c r="AA108" s="2025"/>
    </row>
    <row r="109" spans="1:43">
      <c r="A109" s="2026" t="s">
        <v>1805</v>
      </c>
      <c r="B109" s="2023" t="s">
        <v>1716</v>
      </c>
      <c r="C109" s="2024"/>
      <c r="D109" s="2024"/>
      <c r="E109" s="2024"/>
      <c r="F109" s="2024"/>
      <c r="G109" s="2024"/>
      <c r="H109" s="2024"/>
      <c r="I109" s="2024"/>
      <c r="J109" s="2024"/>
      <c r="K109" s="2024"/>
      <c r="L109" s="2024"/>
      <c r="M109" s="2024"/>
      <c r="N109" s="2024"/>
      <c r="O109" s="2024"/>
      <c r="P109" s="2024"/>
      <c r="Q109" s="2024"/>
      <c r="R109" s="2024"/>
      <c r="S109" s="2024"/>
      <c r="T109" s="2024"/>
      <c r="U109" s="2024"/>
      <c r="V109" s="2024"/>
      <c r="W109" s="2024"/>
      <c r="X109" s="2024"/>
      <c r="Y109" s="2024"/>
      <c r="Z109" s="2024"/>
      <c r="AA109" s="2025"/>
    </row>
    <row r="110" spans="1:43">
      <c r="A110" s="2027"/>
      <c r="B110" s="665" t="s">
        <v>1731</v>
      </c>
      <c r="C110" s="658" t="s">
        <v>1694</v>
      </c>
      <c r="D110" s="658" t="s">
        <v>1725</v>
      </c>
      <c r="E110" s="666">
        <v>0.08</v>
      </c>
      <c r="F110" s="660">
        <v>33.572099999999999</v>
      </c>
      <c r="G110" s="660">
        <v>6</v>
      </c>
      <c r="H110" s="661">
        <v>204.78370000000001</v>
      </c>
      <c r="I110" s="660">
        <v>0.95</v>
      </c>
      <c r="J110" s="660">
        <v>89.89</v>
      </c>
      <c r="K110" s="660" t="s">
        <v>14769</v>
      </c>
      <c r="L110" s="660">
        <v>0</v>
      </c>
      <c r="M110" s="660">
        <v>204.78370000000001</v>
      </c>
      <c r="N110" s="659">
        <v>0.15</v>
      </c>
      <c r="O110" s="660">
        <v>0</v>
      </c>
      <c r="P110" s="660">
        <v>0</v>
      </c>
      <c r="Q110" s="660">
        <v>0</v>
      </c>
      <c r="R110" s="660">
        <v>30.717555000000001</v>
      </c>
      <c r="S110" s="659">
        <v>0.05</v>
      </c>
      <c r="T110" s="660">
        <v>10.239185000000001</v>
      </c>
      <c r="U110" s="662">
        <v>0</v>
      </c>
      <c r="V110" s="662">
        <v>0</v>
      </c>
      <c r="W110" s="662">
        <v>0</v>
      </c>
      <c r="X110" s="662">
        <v>204.78370000000001</v>
      </c>
      <c r="Y110" s="662">
        <v>0</v>
      </c>
      <c r="Z110" s="662">
        <v>0</v>
      </c>
      <c r="AA110" s="662">
        <v>0</v>
      </c>
    </row>
    <row r="111" spans="1:43">
      <c r="A111" s="436" t="s">
        <v>1806</v>
      </c>
      <c r="B111" s="2023" t="s">
        <v>1716</v>
      </c>
      <c r="C111" s="2024"/>
      <c r="D111" s="2024"/>
      <c r="E111" s="2024"/>
      <c r="F111" s="2024"/>
      <c r="G111" s="2024"/>
      <c r="H111" s="2024"/>
      <c r="I111" s="2024"/>
      <c r="J111" s="2024"/>
      <c r="K111" s="2024"/>
      <c r="L111" s="2024"/>
      <c r="M111" s="2024"/>
      <c r="N111" s="2024"/>
      <c r="O111" s="2024"/>
      <c r="P111" s="2024"/>
      <c r="Q111" s="2024"/>
      <c r="R111" s="2024"/>
      <c r="S111" s="2024"/>
      <c r="T111" s="2024"/>
      <c r="U111" s="2024"/>
      <c r="V111" s="2024"/>
      <c r="W111" s="2024"/>
      <c r="X111" s="2024"/>
      <c r="Y111" s="2024"/>
      <c r="Z111" s="2024"/>
      <c r="AA111" s="2025"/>
    </row>
    <row r="112" spans="1:43">
      <c r="A112" s="436" t="s">
        <v>1807</v>
      </c>
      <c r="B112" s="2023" t="s">
        <v>1716</v>
      </c>
      <c r="C112" s="2024"/>
      <c r="D112" s="2024"/>
      <c r="E112" s="2024"/>
      <c r="F112" s="2024"/>
      <c r="G112" s="2024"/>
      <c r="H112" s="2024"/>
      <c r="I112" s="2024"/>
      <c r="J112" s="2024"/>
      <c r="K112" s="2024"/>
      <c r="L112" s="2024"/>
      <c r="M112" s="2024"/>
      <c r="N112" s="2024"/>
      <c r="O112" s="2024"/>
      <c r="P112" s="2024"/>
      <c r="Q112" s="2024"/>
      <c r="R112" s="2024"/>
      <c r="S112" s="2024"/>
      <c r="T112" s="2024"/>
      <c r="U112" s="2024"/>
      <c r="V112" s="2024"/>
      <c r="W112" s="2024"/>
      <c r="X112" s="2024"/>
      <c r="Y112" s="2024"/>
      <c r="Z112" s="2024"/>
      <c r="AA112" s="2025"/>
    </row>
    <row r="113" spans="1:27">
      <c r="A113" s="2026" t="s">
        <v>1808</v>
      </c>
      <c r="B113" s="2023" t="s">
        <v>1716</v>
      </c>
      <c r="C113" s="2024"/>
      <c r="D113" s="2024"/>
      <c r="E113" s="2024"/>
      <c r="F113" s="2024"/>
      <c r="G113" s="2024"/>
      <c r="H113" s="2024"/>
      <c r="I113" s="2024"/>
      <c r="J113" s="2024"/>
      <c r="K113" s="2024"/>
      <c r="L113" s="2024"/>
      <c r="M113" s="2024"/>
      <c r="N113" s="2024"/>
      <c r="O113" s="2024"/>
      <c r="P113" s="2024"/>
      <c r="Q113" s="2024"/>
      <c r="R113" s="2024"/>
      <c r="S113" s="2024"/>
      <c r="T113" s="2024"/>
      <c r="U113" s="2024"/>
      <c r="V113" s="2024"/>
      <c r="W113" s="2024"/>
      <c r="X113" s="2024"/>
      <c r="Y113" s="2024"/>
      <c r="Z113" s="2024"/>
      <c r="AA113" s="2025"/>
    </row>
    <row r="114" spans="1:27">
      <c r="A114" s="2027"/>
      <c r="B114" s="665" t="s">
        <v>1731</v>
      </c>
      <c r="C114" s="658" t="s">
        <v>1694</v>
      </c>
      <c r="D114" s="658" t="s">
        <v>1725</v>
      </c>
      <c r="E114" s="666">
        <v>0.08</v>
      </c>
      <c r="F114" s="660">
        <v>63.115000000000002</v>
      </c>
      <c r="G114" s="660">
        <v>6</v>
      </c>
      <c r="H114" s="661">
        <v>383.1592</v>
      </c>
      <c r="I114" s="660">
        <v>29.01</v>
      </c>
      <c r="J114" s="660">
        <v>84.25</v>
      </c>
      <c r="K114" s="660" t="s">
        <v>14769</v>
      </c>
      <c r="L114" s="673">
        <v>72.888000000000005</v>
      </c>
      <c r="M114" s="660">
        <v>383.1592</v>
      </c>
      <c r="N114" s="659">
        <v>0.15</v>
      </c>
      <c r="O114" s="660">
        <v>0</v>
      </c>
      <c r="P114" s="660">
        <v>0</v>
      </c>
      <c r="Q114" s="660">
        <v>0</v>
      </c>
      <c r="R114" s="660">
        <v>57.473880000000001</v>
      </c>
      <c r="S114" s="659">
        <v>0.05</v>
      </c>
      <c r="T114" s="660">
        <v>19.157959999999999</v>
      </c>
      <c r="U114" s="662">
        <v>0</v>
      </c>
      <c r="V114" s="662">
        <v>0</v>
      </c>
      <c r="W114" s="662">
        <v>0</v>
      </c>
      <c r="X114" s="662">
        <v>383.1592</v>
      </c>
      <c r="Y114" s="662">
        <v>0</v>
      </c>
      <c r="Z114" s="662">
        <v>0</v>
      </c>
      <c r="AA114" s="662">
        <v>0</v>
      </c>
    </row>
    <row r="115" spans="1:27" s="376" customFormat="1">
      <c r="A115" s="658" t="s">
        <v>1809</v>
      </c>
      <c r="B115" s="665" t="s">
        <v>1731</v>
      </c>
      <c r="C115" s="658" t="s">
        <v>1694</v>
      </c>
      <c r="D115" s="658" t="s">
        <v>1725</v>
      </c>
      <c r="E115" s="666">
        <v>0.08</v>
      </c>
      <c r="F115" s="660">
        <v>131.60130000000001</v>
      </c>
      <c r="G115" s="660">
        <v>7</v>
      </c>
      <c r="H115" s="661">
        <v>929.06500000000005</v>
      </c>
      <c r="I115" s="660">
        <v>6.81</v>
      </c>
      <c r="J115" s="660">
        <v>369.57</v>
      </c>
      <c r="K115" s="660" t="s">
        <v>14769</v>
      </c>
      <c r="L115" s="673">
        <v>184.24</v>
      </c>
      <c r="M115" s="660">
        <v>929.06500000000005</v>
      </c>
      <c r="N115" s="659">
        <v>0.15</v>
      </c>
      <c r="O115" s="660">
        <v>0</v>
      </c>
      <c r="P115" s="660">
        <v>0</v>
      </c>
      <c r="Q115" s="660">
        <v>0</v>
      </c>
      <c r="R115" s="660">
        <v>139.35974999999999</v>
      </c>
      <c r="S115" s="659">
        <v>0.05</v>
      </c>
      <c r="T115" s="660">
        <v>46.453250000000004</v>
      </c>
      <c r="U115" s="662">
        <v>0</v>
      </c>
      <c r="V115" s="662">
        <v>0</v>
      </c>
      <c r="W115" s="662">
        <v>0</v>
      </c>
      <c r="X115" s="662">
        <v>929.06500000000005</v>
      </c>
      <c r="Y115" s="662">
        <v>0</v>
      </c>
      <c r="Z115" s="662">
        <v>0</v>
      </c>
      <c r="AA115" s="662">
        <v>0</v>
      </c>
    </row>
    <row r="116" spans="1:27">
      <c r="A116" s="658" t="s">
        <v>1810</v>
      </c>
      <c r="B116" s="665" t="s">
        <v>1731</v>
      </c>
      <c r="C116" s="658" t="s">
        <v>1694</v>
      </c>
      <c r="D116" s="658" t="s">
        <v>1725</v>
      </c>
      <c r="E116" s="666">
        <v>0.08</v>
      </c>
      <c r="F116" s="660">
        <v>161.92009999999999</v>
      </c>
      <c r="G116" s="660">
        <v>6</v>
      </c>
      <c r="H116" s="661">
        <v>975.38490000000002</v>
      </c>
      <c r="I116" s="660">
        <v>25.73</v>
      </c>
      <c r="J116" s="660">
        <v>445.93</v>
      </c>
      <c r="K116" s="660" t="s">
        <v>14769</v>
      </c>
      <c r="L116" s="673">
        <v>194.304</v>
      </c>
      <c r="M116" s="660">
        <v>975.38490000000002</v>
      </c>
      <c r="N116" s="659">
        <v>0.15</v>
      </c>
      <c r="O116" s="660">
        <v>0</v>
      </c>
      <c r="P116" s="660">
        <v>0</v>
      </c>
      <c r="Q116" s="660">
        <v>0</v>
      </c>
      <c r="R116" s="660">
        <v>146.30773500000001</v>
      </c>
      <c r="S116" s="659">
        <v>0.05</v>
      </c>
      <c r="T116" s="660">
        <v>48.769245000000005</v>
      </c>
      <c r="U116" s="662">
        <v>0</v>
      </c>
      <c r="V116" s="662">
        <v>0</v>
      </c>
      <c r="W116" s="662">
        <v>0</v>
      </c>
      <c r="X116" s="662">
        <v>975.38490000000002</v>
      </c>
      <c r="Y116" s="662">
        <v>0</v>
      </c>
      <c r="Z116" s="662">
        <v>0</v>
      </c>
      <c r="AA116" s="662">
        <v>0</v>
      </c>
    </row>
    <row r="117" spans="1:27">
      <c r="A117" s="672" t="s">
        <v>1811</v>
      </c>
      <c r="B117" s="2020" t="s">
        <v>1812</v>
      </c>
      <c r="C117" s="2021"/>
      <c r="D117" s="2021"/>
      <c r="E117" s="2021"/>
      <c r="F117" s="2021"/>
      <c r="G117" s="2021"/>
      <c r="H117" s="2021"/>
      <c r="I117" s="2021"/>
      <c r="J117" s="2021"/>
      <c r="K117" s="2021"/>
      <c r="L117" s="2021"/>
      <c r="M117" s="2021"/>
      <c r="N117" s="2021"/>
      <c r="O117" s="2021"/>
      <c r="P117" s="2021"/>
      <c r="Q117" s="2021"/>
      <c r="R117" s="2021"/>
      <c r="S117" s="2021"/>
      <c r="T117" s="2021"/>
      <c r="U117" s="2021"/>
      <c r="V117" s="2021"/>
      <c r="W117" s="2021"/>
      <c r="X117" s="2021"/>
      <c r="Y117" s="2021"/>
      <c r="Z117" s="2021"/>
      <c r="AA117" s="2022"/>
    </row>
    <row r="118" spans="1:27">
      <c r="A118" s="2026" t="s">
        <v>1813</v>
      </c>
      <c r="B118" s="2023" t="s">
        <v>1716</v>
      </c>
      <c r="C118" s="2024"/>
      <c r="D118" s="2024"/>
      <c r="E118" s="2024"/>
      <c r="F118" s="2024"/>
      <c r="G118" s="2024"/>
      <c r="H118" s="2024"/>
      <c r="I118" s="2024"/>
      <c r="J118" s="2024"/>
      <c r="K118" s="2024"/>
      <c r="L118" s="2024"/>
      <c r="M118" s="2024"/>
      <c r="N118" s="2024"/>
      <c r="O118" s="2024"/>
      <c r="P118" s="2024"/>
      <c r="Q118" s="2024"/>
      <c r="R118" s="2024"/>
      <c r="S118" s="2024"/>
      <c r="T118" s="2024"/>
      <c r="U118" s="2024"/>
      <c r="V118" s="2024"/>
      <c r="W118" s="2024"/>
      <c r="X118" s="2024"/>
      <c r="Y118" s="2024"/>
      <c r="Z118" s="2024"/>
      <c r="AA118" s="2025"/>
    </row>
    <row r="119" spans="1:27">
      <c r="A119" s="2027"/>
      <c r="B119" s="665" t="s">
        <v>1731</v>
      </c>
      <c r="C119" s="658" t="s">
        <v>1694</v>
      </c>
      <c r="D119" s="658" t="s">
        <v>1727</v>
      </c>
      <c r="E119" s="666">
        <v>0.08</v>
      </c>
      <c r="F119" s="660">
        <v>218.602</v>
      </c>
      <c r="G119" s="660">
        <v>5</v>
      </c>
      <c r="H119" s="661">
        <v>1084.0704000000001</v>
      </c>
      <c r="I119" s="660">
        <v>55.81</v>
      </c>
      <c r="J119" s="660">
        <v>921.61</v>
      </c>
      <c r="K119" s="660">
        <v>0.2</v>
      </c>
      <c r="L119" s="673">
        <v>222.24</v>
      </c>
      <c r="M119" s="660">
        <v>1084.0704000000001</v>
      </c>
      <c r="N119" s="659">
        <v>0.15</v>
      </c>
      <c r="O119" s="660">
        <v>0</v>
      </c>
      <c r="P119" s="660">
        <v>0</v>
      </c>
      <c r="Q119" s="660">
        <v>0</v>
      </c>
      <c r="R119" s="660">
        <v>162.61055999999999</v>
      </c>
      <c r="S119" s="659">
        <v>0.05</v>
      </c>
      <c r="T119" s="660">
        <v>54.203520000000005</v>
      </c>
      <c r="U119" s="662">
        <v>0</v>
      </c>
      <c r="V119" s="662">
        <v>0</v>
      </c>
      <c r="W119" s="662">
        <v>0</v>
      </c>
      <c r="X119" s="662">
        <v>1084.0704000000001</v>
      </c>
      <c r="Y119" s="662">
        <v>0</v>
      </c>
      <c r="Z119" s="662">
        <v>0</v>
      </c>
      <c r="AA119" s="662">
        <v>0</v>
      </c>
    </row>
    <row r="120" spans="1:27" s="376" customFormat="1">
      <c r="A120" s="436" t="s">
        <v>1814</v>
      </c>
      <c r="B120" s="2023" t="s">
        <v>1716</v>
      </c>
      <c r="C120" s="2024"/>
      <c r="D120" s="2024"/>
      <c r="E120" s="2024"/>
      <c r="F120" s="2024"/>
      <c r="G120" s="2024"/>
      <c r="H120" s="2024"/>
      <c r="I120" s="2024"/>
      <c r="J120" s="2024"/>
      <c r="K120" s="2024"/>
      <c r="L120" s="2024"/>
      <c r="M120" s="2024"/>
      <c r="N120" s="2024"/>
      <c r="O120" s="2024"/>
      <c r="P120" s="2024"/>
      <c r="Q120" s="2024"/>
      <c r="R120" s="2024"/>
      <c r="S120" s="2024"/>
      <c r="T120" s="2024"/>
      <c r="U120" s="2024"/>
      <c r="V120" s="2024"/>
      <c r="W120" s="2024"/>
      <c r="X120" s="2024"/>
      <c r="Y120" s="2024"/>
      <c r="Z120" s="2024"/>
      <c r="AA120" s="2025"/>
    </row>
    <row r="121" spans="1:27" s="376" customFormat="1">
      <c r="A121" s="436" t="s">
        <v>1815</v>
      </c>
      <c r="B121" s="2023" t="s">
        <v>1716</v>
      </c>
      <c r="C121" s="2024"/>
      <c r="D121" s="2024"/>
      <c r="E121" s="2024"/>
      <c r="F121" s="2024"/>
      <c r="G121" s="2024"/>
      <c r="H121" s="2024"/>
      <c r="I121" s="2024"/>
      <c r="J121" s="2024"/>
      <c r="K121" s="2024"/>
      <c r="L121" s="2024"/>
      <c r="M121" s="2024"/>
      <c r="N121" s="2024"/>
      <c r="O121" s="2024"/>
      <c r="P121" s="2024"/>
      <c r="Q121" s="2024"/>
      <c r="R121" s="2024"/>
      <c r="S121" s="2024"/>
      <c r="T121" s="2024"/>
      <c r="U121" s="2024"/>
      <c r="V121" s="2024"/>
      <c r="W121" s="2024"/>
      <c r="X121" s="2024"/>
      <c r="Y121" s="2024"/>
      <c r="Z121" s="2024"/>
      <c r="AA121" s="2025"/>
    </row>
    <row r="122" spans="1:27" s="376" customFormat="1">
      <c r="A122" s="672" t="s">
        <v>1816</v>
      </c>
      <c r="B122" s="2020" t="s">
        <v>1812</v>
      </c>
      <c r="C122" s="2021"/>
      <c r="D122" s="2021"/>
      <c r="E122" s="2021"/>
      <c r="F122" s="2021"/>
      <c r="G122" s="2021"/>
      <c r="H122" s="2021"/>
      <c r="I122" s="2021"/>
      <c r="J122" s="2021"/>
      <c r="K122" s="2021"/>
      <c r="L122" s="2021"/>
      <c r="M122" s="2021"/>
      <c r="N122" s="2021"/>
      <c r="O122" s="2021"/>
      <c r="P122" s="2021"/>
      <c r="Q122" s="2021"/>
      <c r="R122" s="2021"/>
      <c r="S122" s="2021"/>
      <c r="T122" s="2021"/>
      <c r="U122" s="2021"/>
      <c r="V122" s="2021"/>
      <c r="W122" s="2021"/>
      <c r="X122" s="2021"/>
      <c r="Y122" s="2021"/>
      <c r="Z122" s="2021"/>
      <c r="AA122" s="2022"/>
    </row>
    <row r="123" spans="1:27" s="376" customFormat="1">
      <c r="A123" s="672" t="s">
        <v>1817</v>
      </c>
      <c r="B123" s="2020" t="s">
        <v>1812</v>
      </c>
      <c r="C123" s="2021"/>
      <c r="D123" s="2021"/>
      <c r="E123" s="2021"/>
      <c r="F123" s="2021"/>
      <c r="G123" s="2021"/>
      <c r="H123" s="2021"/>
      <c r="I123" s="2021"/>
      <c r="J123" s="2021"/>
      <c r="K123" s="2021"/>
      <c r="L123" s="2021"/>
      <c r="M123" s="2021"/>
      <c r="N123" s="2021"/>
      <c r="O123" s="2021"/>
      <c r="P123" s="2021"/>
      <c r="Q123" s="2021"/>
      <c r="R123" s="2021"/>
      <c r="S123" s="2021"/>
      <c r="T123" s="2021"/>
      <c r="U123" s="2021"/>
      <c r="V123" s="2021"/>
      <c r="W123" s="2021"/>
      <c r="X123" s="2021"/>
      <c r="Y123" s="2021"/>
      <c r="Z123" s="2021"/>
      <c r="AA123" s="2022"/>
    </row>
    <row r="124" spans="1:27" s="376" customFormat="1">
      <c r="A124" s="672" t="s">
        <v>1818</v>
      </c>
      <c r="B124" s="2020" t="s">
        <v>1812</v>
      </c>
      <c r="C124" s="2021"/>
      <c r="D124" s="2021"/>
      <c r="E124" s="2021"/>
      <c r="F124" s="2021"/>
      <c r="G124" s="2021"/>
      <c r="H124" s="2021"/>
      <c r="I124" s="2021"/>
      <c r="J124" s="2021"/>
      <c r="K124" s="2021"/>
      <c r="L124" s="2021"/>
      <c r="M124" s="2021"/>
      <c r="N124" s="2021"/>
      <c r="O124" s="2021"/>
      <c r="P124" s="2021"/>
      <c r="Q124" s="2021"/>
      <c r="R124" s="2021"/>
      <c r="S124" s="2021"/>
      <c r="T124" s="2021"/>
      <c r="U124" s="2021"/>
      <c r="V124" s="2021"/>
      <c r="W124" s="2021"/>
      <c r="X124" s="2021"/>
      <c r="Y124" s="2021"/>
      <c r="Z124" s="2021"/>
      <c r="AA124" s="2022"/>
    </row>
    <row r="125" spans="1:27" s="376" customFormat="1">
      <c r="A125" s="672" t="s">
        <v>1819</v>
      </c>
      <c r="B125" s="2020" t="s">
        <v>1812</v>
      </c>
      <c r="C125" s="2021"/>
      <c r="D125" s="2021"/>
      <c r="E125" s="2021"/>
      <c r="F125" s="2021"/>
      <c r="G125" s="2021"/>
      <c r="H125" s="2021"/>
      <c r="I125" s="2021"/>
      <c r="J125" s="2021"/>
      <c r="K125" s="2021"/>
      <c r="L125" s="2021"/>
      <c r="M125" s="2021"/>
      <c r="N125" s="2021"/>
      <c r="O125" s="2021"/>
      <c r="P125" s="2021"/>
      <c r="Q125" s="2021"/>
      <c r="R125" s="2021"/>
      <c r="S125" s="2021"/>
      <c r="T125" s="2021"/>
      <c r="U125" s="2021"/>
      <c r="V125" s="2021"/>
      <c r="W125" s="2021"/>
      <c r="X125" s="2021"/>
      <c r="Y125" s="2021"/>
      <c r="Z125" s="2021"/>
      <c r="AA125" s="2022"/>
    </row>
    <row r="126" spans="1:27">
      <c r="A126" s="672" t="s">
        <v>1820</v>
      </c>
      <c r="B126" s="2020" t="s">
        <v>1812</v>
      </c>
      <c r="C126" s="2021"/>
      <c r="D126" s="2021"/>
      <c r="E126" s="2021"/>
      <c r="F126" s="2021"/>
      <c r="G126" s="2021"/>
      <c r="H126" s="2021"/>
      <c r="I126" s="2021"/>
      <c r="J126" s="2021"/>
      <c r="K126" s="2021"/>
      <c r="L126" s="2021"/>
      <c r="M126" s="2021"/>
      <c r="N126" s="2021"/>
      <c r="O126" s="2021"/>
      <c r="P126" s="2021"/>
      <c r="Q126" s="2021"/>
      <c r="R126" s="2021"/>
      <c r="S126" s="2021"/>
      <c r="T126" s="2021"/>
      <c r="U126" s="2021"/>
      <c r="V126" s="2021"/>
      <c r="W126" s="2021"/>
      <c r="X126" s="2021"/>
      <c r="Y126" s="2021"/>
      <c r="Z126" s="2021"/>
      <c r="AA126" s="2022"/>
    </row>
    <row r="127" spans="1:27">
      <c r="A127" s="672" t="s">
        <v>1821</v>
      </c>
      <c r="B127" s="2020" t="s">
        <v>1812</v>
      </c>
      <c r="C127" s="2021"/>
      <c r="D127" s="2021"/>
      <c r="E127" s="2021"/>
      <c r="F127" s="2021"/>
      <c r="G127" s="2021"/>
      <c r="H127" s="2021"/>
      <c r="I127" s="2021"/>
      <c r="J127" s="2021"/>
      <c r="K127" s="2021"/>
      <c r="L127" s="2021"/>
      <c r="M127" s="2021"/>
      <c r="N127" s="2021"/>
      <c r="O127" s="2021"/>
      <c r="P127" s="2021"/>
      <c r="Q127" s="2021"/>
      <c r="R127" s="2021"/>
      <c r="S127" s="2021"/>
      <c r="T127" s="2021"/>
      <c r="U127" s="2021"/>
      <c r="V127" s="2021"/>
      <c r="W127" s="2021"/>
      <c r="X127" s="2021"/>
      <c r="Y127" s="2021"/>
      <c r="Z127" s="2021"/>
      <c r="AA127" s="2022"/>
    </row>
    <row r="128" spans="1:27">
      <c r="A128" s="672" t="s">
        <v>1822</v>
      </c>
      <c r="B128" s="2020" t="s">
        <v>1812</v>
      </c>
      <c r="C128" s="2021"/>
      <c r="D128" s="2021"/>
      <c r="E128" s="2021"/>
      <c r="F128" s="2021"/>
      <c r="G128" s="2021"/>
      <c r="H128" s="2021"/>
      <c r="I128" s="2021"/>
      <c r="J128" s="2021"/>
      <c r="K128" s="2021"/>
      <c r="L128" s="2021"/>
      <c r="M128" s="2021"/>
      <c r="N128" s="2021"/>
      <c r="O128" s="2021"/>
      <c r="P128" s="2021"/>
      <c r="Q128" s="2021"/>
      <c r="R128" s="2021"/>
      <c r="S128" s="2021"/>
      <c r="T128" s="2021"/>
      <c r="U128" s="2021"/>
      <c r="V128" s="2021"/>
      <c r="W128" s="2021"/>
      <c r="X128" s="2021"/>
      <c r="Y128" s="2021"/>
      <c r="Z128" s="2021"/>
      <c r="AA128" s="2022"/>
    </row>
    <row r="129" spans="1:27" s="376" customFormat="1">
      <c r="A129" s="436" t="s">
        <v>1823</v>
      </c>
      <c r="B129" s="2023" t="s">
        <v>1716</v>
      </c>
      <c r="C129" s="2024"/>
      <c r="D129" s="2024"/>
      <c r="E129" s="2024"/>
      <c r="F129" s="2024"/>
      <c r="G129" s="2024"/>
      <c r="H129" s="2024"/>
      <c r="I129" s="2024"/>
      <c r="J129" s="2024"/>
      <c r="K129" s="2024"/>
      <c r="L129" s="2024"/>
      <c r="M129" s="2024"/>
      <c r="N129" s="2024"/>
      <c r="O129" s="2024"/>
      <c r="P129" s="2024"/>
      <c r="Q129" s="2024"/>
      <c r="R129" s="2024"/>
      <c r="S129" s="2024"/>
      <c r="T129" s="2024"/>
      <c r="U129" s="2024"/>
      <c r="V129" s="2024"/>
      <c r="W129" s="2024"/>
      <c r="X129" s="2024"/>
      <c r="Y129" s="2024"/>
      <c r="Z129" s="2024"/>
      <c r="AA129" s="2025"/>
    </row>
    <row r="130" spans="1:27" s="376" customFormat="1">
      <c r="A130" s="436" t="s">
        <v>1824</v>
      </c>
      <c r="B130" s="2023" t="s">
        <v>1716</v>
      </c>
      <c r="C130" s="2024"/>
      <c r="D130" s="2024"/>
      <c r="E130" s="2024"/>
      <c r="F130" s="2024"/>
      <c r="G130" s="2024"/>
      <c r="H130" s="2024"/>
      <c r="I130" s="2024"/>
      <c r="J130" s="2024"/>
      <c r="K130" s="2024"/>
      <c r="L130" s="2024"/>
      <c r="M130" s="2024"/>
      <c r="N130" s="2024"/>
      <c r="O130" s="2024"/>
      <c r="P130" s="2024"/>
      <c r="Q130" s="2024"/>
      <c r="R130" s="2024"/>
      <c r="S130" s="2024"/>
      <c r="T130" s="2024"/>
      <c r="U130" s="2024"/>
      <c r="V130" s="2024"/>
      <c r="W130" s="2024"/>
      <c r="X130" s="2024"/>
      <c r="Y130" s="2024"/>
      <c r="Z130" s="2024"/>
      <c r="AA130" s="2025"/>
    </row>
    <row r="131" spans="1:27" s="376" customFormat="1">
      <c r="A131" s="672" t="s">
        <v>1825</v>
      </c>
      <c r="B131" s="2020" t="s">
        <v>1812</v>
      </c>
      <c r="C131" s="2021"/>
      <c r="D131" s="2021"/>
      <c r="E131" s="2021"/>
      <c r="F131" s="2021"/>
      <c r="G131" s="2021"/>
      <c r="H131" s="2021"/>
      <c r="I131" s="2021"/>
      <c r="J131" s="2021"/>
      <c r="K131" s="2021"/>
      <c r="L131" s="2021"/>
      <c r="M131" s="2021"/>
      <c r="N131" s="2021"/>
      <c r="O131" s="2021"/>
      <c r="P131" s="2021"/>
      <c r="Q131" s="2021"/>
      <c r="R131" s="2021"/>
      <c r="S131" s="2021"/>
      <c r="T131" s="2021"/>
      <c r="U131" s="2021"/>
      <c r="V131" s="2021"/>
      <c r="W131" s="2021"/>
      <c r="X131" s="2021"/>
      <c r="Y131" s="2021"/>
      <c r="Z131" s="2021"/>
      <c r="AA131" s="2022"/>
    </row>
    <row r="132" spans="1:27">
      <c r="A132" s="672" t="s">
        <v>1826</v>
      </c>
      <c r="B132" s="2020" t="s">
        <v>1812</v>
      </c>
      <c r="C132" s="2021"/>
      <c r="D132" s="2021"/>
      <c r="E132" s="2021"/>
      <c r="F132" s="2021"/>
      <c r="G132" s="2021"/>
      <c r="H132" s="2021"/>
      <c r="I132" s="2021"/>
      <c r="J132" s="2021"/>
      <c r="K132" s="2021"/>
      <c r="L132" s="2021"/>
      <c r="M132" s="2021"/>
      <c r="N132" s="2021"/>
      <c r="O132" s="2021"/>
      <c r="P132" s="2021"/>
      <c r="Q132" s="2021"/>
      <c r="R132" s="2021"/>
      <c r="S132" s="2021"/>
      <c r="T132" s="2021"/>
      <c r="U132" s="2021"/>
      <c r="V132" s="2021"/>
      <c r="W132" s="2021"/>
      <c r="X132" s="2021"/>
      <c r="Y132" s="2021"/>
      <c r="Z132" s="2021"/>
      <c r="AA132" s="2022"/>
    </row>
    <row r="133" spans="1:27">
      <c r="A133" s="672" t="s">
        <v>1827</v>
      </c>
      <c r="B133" s="2020" t="s">
        <v>1812</v>
      </c>
      <c r="C133" s="2021"/>
      <c r="D133" s="2021"/>
      <c r="E133" s="2021"/>
      <c r="F133" s="2021"/>
      <c r="G133" s="2021"/>
      <c r="H133" s="2021"/>
      <c r="I133" s="2021"/>
      <c r="J133" s="2021"/>
      <c r="K133" s="2021"/>
      <c r="L133" s="2021"/>
      <c r="M133" s="2021"/>
      <c r="N133" s="2021"/>
      <c r="O133" s="2021"/>
      <c r="P133" s="2021"/>
      <c r="Q133" s="2021"/>
      <c r="R133" s="2021"/>
      <c r="S133" s="2021"/>
      <c r="T133" s="2021"/>
      <c r="U133" s="2021"/>
      <c r="V133" s="2021"/>
      <c r="W133" s="2021"/>
      <c r="X133" s="2021"/>
      <c r="Y133" s="2021"/>
      <c r="Z133" s="2021"/>
      <c r="AA133" s="2022"/>
    </row>
    <row r="134" spans="1:27">
      <c r="A134" s="675" t="s">
        <v>1828</v>
      </c>
      <c r="B134" s="676" t="s">
        <v>1731</v>
      </c>
      <c r="C134" s="675" t="s">
        <v>1694</v>
      </c>
      <c r="D134" s="675" t="s">
        <v>1727</v>
      </c>
      <c r="E134" s="677">
        <v>0.08</v>
      </c>
      <c r="F134" s="673">
        <v>152.42439999999999</v>
      </c>
      <c r="G134" s="673">
        <v>5.2</v>
      </c>
      <c r="H134" s="678">
        <v>819.66290000000004</v>
      </c>
      <c r="I134" s="660">
        <v>6.9459999999999997</v>
      </c>
      <c r="J134" s="660">
        <v>510.03879999999998</v>
      </c>
      <c r="K134" s="660">
        <v>0.2</v>
      </c>
      <c r="L134" s="673">
        <v>158.60000000000002</v>
      </c>
      <c r="M134" s="660">
        <v>819.66290000000004</v>
      </c>
      <c r="N134" s="659">
        <v>0.15</v>
      </c>
      <c r="O134" s="660">
        <v>0</v>
      </c>
      <c r="P134" s="660">
        <v>0</v>
      </c>
      <c r="Q134" s="660">
        <v>0</v>
      </c>
      <c r="R134" s="660">
        <v>122.94943499999999</v>
      </c>
      <c r="S134" s="659">
        <v>0.05</v>
      </c>
      <c r="T134" s="660">
        <v>40.983145000000007</v>
      </c>
      <c r="U134" s="662">
        <v>0</v>
      </c>
      <c r="V134" s="662">
        <v>0</v>
      </c>
      <c r="W134" s="662">
        <v>0</v>
      </c>
      <c r="X134" s="662">
        <v>819.66290000000004</v>
      </c>
      <c r="Y134" s="662">
        <v>0</v>
      </c>
      <c r="Z134" s="662">
        <v>0</v>
      </c>
      <c r="AA134" s="662">
        <v>0</v>
      </c>
    </row>
    <row r="135" spans="1:27">
      <c r="A135" s="658" t="s">
        <v>1829</v>
      </c>
      <c r="B135" s="665" t="s">
        <v>1731</v>
      </c>
      <c r="C135" s="658" t="s">
        <v>1694</v>
      </c>
      <c r="D135" s="658" t="s">
        <v>1727</v>
      </c>
      <c r="E135" s="666">
        <v>0.08</v>
      </c>
      <c r="F135" s="660">
        <v>43.078499999999998</v>
      </c>
      <c r="G135" s="660">
        <v>4.4000000000000004</v>
      </c>
      <c r="H135" s="661">
        <v>197.27119999999999</v>
      </c>
      <c r="I135" s="660">
        <v>6.61</v>
      </c>
      <c r="J135" s="660">
        <v>259.58</v>
      </c>
      <c r="K135" s="660">
        <v>0.2</v>
      </c>
      <c r="L135" s="673">
        <v>37.928000000000004</v>
      </c>
      <c r="M135" s="660">
        <v>197.27119999999999</v>
      </c>
      <c r="N135" s="659">
        <v>0.15</v>
      </c>
      <c r="O135" s="660">
        <v>0</v>
      </c>
      <c r="P135" s="660">
        <v>0</v>
      </c>
      <c r="Q135" s="660">
        <v>0</v>
      </c>
      <c r="R135" s="660">
        <v>29.590679999999999</v>
      </c>
      <c r="S135" s="659">
        <v>0.05</v>
      </c>
      <c r="T135" s="660">
        <v>9.8635599999999997</v>
      </c>
      <c r="U135" s="662">
        <v>0</v>
      </c>
      <c r="V135" s="662">
        <v>0</v>
      </c>
      <c r="W135" s="662">
        <v>0</v>
      </c>
      <c r="X135" s="662">
        <v>197.27119999999999</v>
      </c>
      <c r="Y135" s="662">
        <v>0</v>
      </c>
      <c r="Z135" s="662">
        <v>0</v>
      </c>
      <c r="AA135" s="662">
        <v>0</v>
      </c>
    </row>
    <row r="136" spans="1:27">
      <c r="A136" s="675" t="s">
        <v>1830</v>
      </c>
      <c r="B136" s="676" t="s">
        <v>1731</v>
      </c>
      <c r="C136" s="675" t="s">
        <v>1694</v>
      </c>
      <c r="D136" s="675" t="s">
        <v>1727</v>
      </c>
      <c r="E136" s="677">
        <v>0.08</v>
      </c>
      <c r="F136" s="673">
        <v>157.61789999999999</v>
      </c>
      <c r="G136" s="673">
        <v>5</v>
      </c>
      <c r="H136" s="678">
        <v>791.44740000000002</v>
      </c>
      <c r="I136" s="673">
        <v>26.117000000000001</v>
      </c>
      <c r="J136" s="673">
        <v>311.01769999999999</v>
      </c>
      <c r="K136" s="660">
        <v>0.2</v>
      </c>
      <c r="L136" s="673">
        <v>157.5</v>
      </c>
      <c r="M136" s="660">
        <v>791.44740000000002</v>
      </c>
      <c r="N136" s="659">
        <v>0.15</v>
      </c>
      <c r="O136" s="660">
        <v>0</v>
      </c>
      <c r="P136" s="660">
        <v>0</v>
      </c>
      <c r="Q136" s="660">
        <v>0</v>
      </c>
      <c r="R136" s="660">
        <v>118.71710999999999</v>
      </c>
      <c r="S136" s="659">
        <v>0.05</v>
      </c>
      <c r="T136" s="660">
        <v>39.572370000000006</v>
      </c>
      <c r="U136" s="662">
        <v>0</v>
      </c>
      <c r="V136" s="662">
        <v>0</v>
      </c>
      <c r="W136" s="662">
        <v>0</v>
      </c>
      <c r="X136" s="662">
        <v>791.44740000000002</v>
      </c>
      <c r="Y136" s="662">
        <v>0</v>
      </c>
      <c r="Z136" s="662">
        <v>0</v>
      </c>
      <c r="AA136" s="662">
        <v>0</v>
      </c>
    </row>
    <row r="137" spans="1:27">
      <c r="A137" s="675" t="s">
        <v>1831</v>
      </c>
      <c r="B137" s="676" t="s">
        <v>1731</v>
      </c>
      <c r="C137" s="675" t="s">
        <v>1694</v>
      </c>
      <c r="D137" s="675" t="s">
        <v>1727</v>
      </c>
      <c r="E137" s="677">
        <v>0.08</v>
      </c>
      <c r="F137" s="673">
        <v>137.51169999999999</v>
      </c>
      <c r="G137" s="673">
        <v>5</v>
      </c>
      <c r="H137" s="678">
        <v>691.54219999999998</v>
      </c>
      <c r="I137" s="673">
        <v>55.714500000000001</v>
      </c>
      <c r="J137" s="673">
        <v>412.2</v>
      </c>
      <c r="K137" s="660">
        <v>0.2</v>
      </c>
      <c r="L137" s="673">
        <v>77.5</v>
      </c>
      <c r="M137" s="660">
        <v>691.54219999999998</v>
      </c>
      <c r="N137" s="659">
        <v>0.15</v>
      </c>
      <c r="O137" s="660">
        <v>0</v>
      </c>
      <c r="P137" s="660">
        <v>0</v>
      </c>
      <c r="Q137" s="660">
        <v>0</v>
      </c>
      <c r="R137" s="660">
        <v>103.73133</v>
      </c>
      <c r="S137" s="659">
        <v>0.05</v>
      </c>
      <c r="T137" s="660">
        <v>34.577109999999998</v>
      </c>
      <c r="U137" s="662">
        <v>0</v>
      </c>
      <c r="V137" s="662">
        <v>0</v>
      </c>
      <c r="W137" s="662">
        <v>0</v>
      </c>
      <c r="X137" s="662">
        <v>691.54219999999998</v>
      </c>
      <c r="Y137" s="662">
        <v>0</v>
      </c>
      <c r="Z137" s="662">
        <v>0</v>
      </c>
      <c r="AA137" s="662">
        <v>0</v>
      </c>
    </row>
    <row r="138" spans="1:27">
      <c r="A138" s="658" t="s">
        <v>1832</v>
      </c>
      <c r="B138" s="665" t="s">
        <v>1731</v>
      </c>
      <c r="C138" s="658" t="s">
        <v>1694</v>
      </c>
      <c r="D138" s="658" t="s">
        <v>1727</v>
      </c>
      <c r="E138" s="666">
        <v>0.08</v>
      </c>
      <c r="F138" s="660">
        <v>97.522300000000001</v>
      </c>
      <c r="G138" s="660">
        <v>5</v>
      </c>
      <c r="H138" s="661">
        <v>491.71499999999997</v>
      </c>
      <c r="I138" s="660">
        <v>110.18040000000001</v>
      </c>
      <c r="J138" s="660">
        <v>329.26960000000003</v>
      </c>
      <c r="K138" s="660">
        <v>0.2</v>
      </c>
      <c r="L138" s="673">
        <v>97.5</v>
      </c>
      <c r="M138" s="660">
        <v>491.71499999999997</v>
      </c>
      <c r="N138" s="659">
        <v>0.15</v>
      </c>
      <c r="O138" s="660">
        <v>0</v>
      </c>
      <c r="P138" s="660">
        <v>0</v>
      </c>
      <c r="Q138" s="660">
        <v>0</v>
      </c>
      <c r="R138" s="660">
        <v>73.757249999999999</v>
      </c>
      <c r="S138" s="659">
        <v>0.05</v>
      </c>
      <c r="T138" s="660">
        <v>24.585750000000001</v>
      </c>
      <c r="U138" s="662">
        <v>0</v>
      </c>
      <c r="V138" s="662">
        <v>0</v>
      </c>
      <c r="W138" s="662">
        <v>0</v>
      </c>
      <c r="X138" s="662">
        <v>491.71499999999997</v>
      </c>
      <c r="Y138" s="662">
        <v>0</v>
      </c>
      <c r="Z138" s="662">
        <v>0</v>
      </c>
      <c r="AA138" s="662">
        <v>0</v>
      </c>
    </row>
    <row r="139" spans="1:27">
      <c r="A139" s="672" t="s">
        <v>1833</v>
      </c>
      <c r="B139" s="2020" t="s">
        <v>1812</v>
      </c>
      <c r="C139" s="2021"/>
      <c r="D139" s="2021"/>
      <c r="E139" s="2021"/>
      <c r="F139" s="2021"/>
      <c r="G139" s="2021"/>
      <c r="H139" s="2021"/>
      <c r="I139" s="2021"/>
      <c r="J139" s="2021"/>
      <c r="K139" s="2021"/>
      <c r="L139" s="2021"/>
      <c r="M139" s="2021"/>
      <c r="N139" s="2021"/>
      <c r="O139" s="2021"/>
      <c r="P139" s="2021"/>
      <c r="Q139" s="2021"/>
      <c r="R139" s="2021"/>
      <c r="S139" s="2021"/>
      <c r="T139" s="2021"/>
      <c r="U139" s="2021"/>
      <c r="V139" s="2021"/>
      <c r="W139" s="2021"/>
      <c r="X139" s="2021"/>
      <c r="Y139" s="2021"/>
      <c r="Z139" s="2021"/>
      <c r="AA139" s="2022"/>
    </row>
    <row r="140" spans="1:27">
      <c r="A140" s="658" t="s">
        <v>1834</v>
      </c>
      <c r="B140" s="665" t="s">
        <v>1731</v>
      </c>
      <c r="C140" s="658" t="s">
        <v>1694</v>
      </c>
      <c r="D140" s="658" t="s">
        <v>1727</v>
      </c>
      <c r="E140" s="666">
        <v>0.08</v>
      </c>
      <c r="F140" s="660">
        <v>77.507300000000001</v>
      </c>
      <c r="G140" s="660">
        <v>4.4000000000000004</v>
      </c>
      <c r="H140" s="661">
        <v>344.94330000000002</v>
      </c>
      <c r="I140" s="660">
        <v>2.08</v>
      </c>
      <c r="J140" s="660">
        <v>256.31</v>
      </c>
      <c r="K140" s="660">
        <v>0.2</v>
      </c>
      <c r="L140" s="673">
        <v>68.2</v>
      </c>
      <c r="M140" s="660">
        <v>344.94330000000002</v>
      </c>
      <c r="N140" s="659">
        <v>0.15</v>
      </c>
      <c r="O140" s="660">
        <v>0</v>
      </c>
      <c r="P140" s="660">
        <v>0</v>
      </c>
      <c r="Q140" s="660">
        <v>0</v>
      </c>
      <c r="R140" s="660">
        <v>51.741495</v>
      </c>
      <c r="S140" s="659">
        <v>0.05</v>
      </c>
      <c r="T140" s="660">
        <v>17.247165000000003</v>
      </c>
      <c r="U140" s="662">
        <v>0</v>
      </c>
      <c r="V140" s="662">
        <v>0</v>
      </c>
      <c r="W140" s="662">
        <v>0</v>
      </c>
      <c r="X140" s="662">
        <v>344.94330000000002</v>
      </c>
      <c r="Y140" s="662">
        <v>0</v>
      </c>
      <c r="Z140" s="662">
        <v>0</v>
      </c>
      <c r="AA140" s="662">
        <v>0</v>
      </c>
    </row>
    <row r="141" spans="1:27">
      <c r="A141" s="672" t="s">
        <v>1835</v>
      </c>
      <c r="B141" s="2020" t="s">
        <v>1812</v>
      </c>
      <c r="C141" s="2021"/>
      <c r="D141" s="2021"/>
      <c r="E141" s="2021"/>
      <c r="F141" s="2021"/>
      <c r="G141" s="2021"/>
      <c r="H141" s="2021"/>
      <c r="I141" s="2021"/>
      <c r="J141" s="2021"/>
      <c r="K141" s="2021"/>
      <c r="L141" s="2021"/>
      <c r="M141" s="2021"/>
      <c r="N141" s="2021"/>
      <c r="O141" s="2021"/>
      <c r="P141" s="2021"/>
      <c r="Q141" s="2021"/>
      <c r="R141" s="2021"/>
      <c r="S141" s="2021"/>
      <c r="T141" s="2021"/>
      <c r="U141" s="2021"/>
      <c r="V141" s="2021"/>
      <c r="W141" s="2021"/>
      <c r="X141" s="2021"/>
      <c r="Y141" s="2021"/>
      <c r="Z141" s="2021"/>
      <c r="AA141" s="2022"/>
    </row>
    <row r="142" spans="1:27">
      <c r="A142" s="436" t="s">
        <v>1836</v>
      </c>
      <c r="B142" s="2023" t="s">
        <v>1716</v>
      </c>
      <c r="C142" s="2024"/>
      <c r="D142" s="2024"/>
      <c r="E142" s="2024"/>
      <c r="F142" s="2024"/>
      <c r="G142" s="2024"/>
      <c r="H142" s="2024"/>
      <c r="I142" s="2024"/>
      <c r="J142" s="2024"/>
      <c r="K142" s="2024"/>
      <c r="L142" s="2024"/>
      <c r="M142" s="2024"/>
      <c r="N142" s="2024"/>
      <c r="O142" s="2024"/>
      <c r="P142" s="2024"/>
      <c r="Q142" s="2024"/>
      <c r="R142" s="2024"/>
      <c r="S142" s="2024"/>
      <c r="T142" s="2024"/>
      <c r="U142" s="2024"/>
      <c r="V142" s="2024"/>
      <c r="W142" s="2024"/>
      <c r="X142" s="2024"/>
      <c r="Y142" s="2024"/>
      <c r="Z142" s="2024"/>
      <c r="AA142" s="2025"/>
    </row>
    <row r="143" spans="1:27">
      <c r="A143" s="436" t="s">
        <v>1837</v>
      </c>
      <c r="B143" s="2023" t="s">
        <v>1716</v>
      </c>
      <c r="C143" s="2024"/>
      <c r="D143" s="2024"/>
      <c r="E143" s="2024"/>
      <c r="F143" s="2024"/>
      <c r="G143" s="2024"/>
      <c r="H143" s="2024"/>
      <c r="I143" s="2024"/>
      <c r="J143" s="2024"/>
      <c r="K143" s="2024"/>
      <c r="L143" s="2024"/>
      <c r="M143" s="2024"/>
      <c r="N143" s="2024"/>
      <c r="O143" s="2024"/>
      <c r="P143" s="2024"/>
      <c r="Q143" s="2024"/>
      <c r="R143" s="2024"/>
      <c r="S143" s="2024"/>
      <c r="T143" s="2024"/>
      <c r="U143" s="2024"/>
      <c r="V143" s="2024"/>
      <c r="W143" s="2024"/>
      <c r="X143" s="2024"/>
      <c r="Y143" s="2024"/>
      <c r="Z143" s="2024"/>
      <c r="AA143" s="2025"/>
    </row>
    <row r="144" spans="1:27">
      <c r="A144" s="436" t="s">
        <v>1838</v>
      </c>
      <c r="B144" s="2023" t="s">
        <v>1716</v>
      </c>
      <c r="C144" s="2024"/>
      <c r="D144" s="2024"/>
      <c r="E144" s="2024"/>
      <c r="F144" s="2024"/>
      <c r="G144" s="2024"/>
      <c r="H144" s="2024"/>
      <c r="I144" s="2024"/>
      <c r="J144" s="2024"/>
      <c r="K144" s="2024"/>
      <c r="L144" s="2024"/>
      <c r="M144" s="2024"/>
      <c r="N144" s="2024"/>
      <c r="O144" s="2024"/>
      <c r="P144" s="2024"/>
      <c r="Q144" s="2024"/>
      <c r="R144" s="2024"/>
      <c r="S144" s="2024"/>
      <c r="T144" s="2024"/>
      <c r="U144" s="2024"/>
      <c r="V144" s="2024"/>
      <c r="W144" s="2024"/>
      <c r="X144" s="2024"/>
      <c r="Y144" s="2024"/>
      <c r="Z144" s="2024"/>
      <c r="AA144" s="2025"/>
    </row>
    <row r="145" spans="1:27">
      <c r="A145" s="436" t="s">
        <v>1839</v>
      </c>
      <c r="B145" s="2023" t="s">
        <v>1716</v>
      </c>
      <c r="C145" s="2024"/>
      <c r="D145" s="2024"/>
      <c r="E145" s="2024"/>
      <c r="F145" s="2024"/>
      <c r="G145" s="2024"/>
      <c r="H145" s="2024"/>
      <c r="I145" s="2024"/>
      <c r="J145" s="2024"/>
      <c r="K145" s="2024"/>
      <c r="L145" s="2024"/>
      <c r="M145" s="2024"/>
      <c r="N145" s="2024"/>
      <c r="O145" s="2024"/>
      <c r="P145" s="2024"/>
      <c r="Q145" s="2024"/>
      <c r="R145" s="2024"/>
      <c r="S145" s="2024"/>
      <c r="T145" s="2024"/>
      <c r="U145" s="2024"/>
      <c r="V145" s="2024"/>
      <c r="W145" s="2024"/>
      <c r="X145" s="2024"/>
      <c r="Y145" s="2024"/>
      <c r="Z145" s="2024"/>
      <c r="AA145" s="2025"/>
    </row>
    <row r="146" spans="1:27">
      <c r="A146" s="436" t="s">
        <v>1840</v>
      </c>
      <c r="B146" s="2023" t="s">
        <v>1716</v>
      </c>
      <c r="C146" s="2024"/>
      <c r="D146" s="2024"/>
      <c r="E146" s="2024"/>
      <c r="F146" s="2024"/>
      <c r="G146" s="2024"/>
      <c r="H146" s="2024"/>
      <c r="I146" s="2024"/>
      <c r="J146" s="2024"/>
      <c r="K146" s="2024"/>
      <c r="L146" s="2024"/>
      <c r="M146" s="2024"/>
      <c r="N146" s="2024"/>
      <c r="O146" s="2024"/>
      <c r="P146" s="2024"/>
      <c r="Q146" s="2024"/>
      <c r="R146" s="2024"/>
      <c r="S146" s="2024"/>
      <c r="T146" s="2024"/>
      <c r="U146" s="2024"/>
      <c r="V146" s="2024"/>
      <c r="W146" s="2024"/>
      <c r="X146" s="2024"/>
      <c r="Y146" s="2024"/>
      <c r="Z146" s="2024"/>
      <c r="AA146" s="2025"/>
    </row>
    <row r="147" spans="1:27">
      <c r="A147" s="436" t="s">
        <v>1841</v>
      </c>
      <c r="B147" s="2023" t="s">
        <v>1716</v>
      </c>
      <c r="C147" s="2024"/>
      <c r="D147" s="2024"/>
      <c r="E147" s="2024"/>
      <c r="F147" s="2024"/>
      <c r="G147" s="2024"/>
      <c r="H147" s="2024"/>
      <c r="I147" s="2024"/>
      <c r="J147" s="2024"/>
      <c r="K147" s="2024"/>
      <c r="L147" s="2024"/>
      <c r="M147" s="2024"/>
      <c r="N147" s="2024"/>
      <c r="O147" s="2024"/>
      <c r="P147" s="2024"/>
      <c r="Q147" s="2024"/>
      <c r="R147" s="2024"/>
      <c r="S147" s="2024"/>
      <c r="T147" s="2024"/>
      <c r="U147" s="2024"/>
      <c r="V147" s="2024"/>
      <c r="W147" s="2024"/>
      <c r="X147" s="2024"/>
      <c r="Y147" s="2024"/>
      <c r="Z147" s="2024"/>
      <c r="AA147" s="2025"/>
    </row>
    <row r="148" spans="1:27">
      <c r="A148" s="436" t="s">
        <v>1842</v>
      </c>
      <c r="B148" s="2023" t="s">
        <v>1716</v>
      </c>
      <c r="C148" s="2024"/>
      <c r="D148" s="2024"/>
      <c r="E148" s="2024"/>
      <c r="F148" s="2024"/>
      <c r="G148" s="2024"/>
      <c r="H148" s="2024"/>
      <c r="I148" s="2024"/>
      <c r="J148" s="2024"/>
      <c r="K148" s="2024"/>
      <c r="L148" s="2024"/>
      <c r="M148" s="2024"/>
      <c r="N148" s="2024"/>
      <c r="O148" s="2024"/>
      <c r="P148" s="2024"/>
      <c r="Q148" s="2024"/>
      <c r="R148" s="2024"/>
      <c r="S148" s="2024"/>
      <c r="T148" s="2024"/>
      <c r="U148" s="2024"/>
      <c r="V148" s="2024"/>
      <c r="W148" s="2024"/>
      <c r="X148" s="2024"/>
      <c r="Y148" s="2024"/>
      <c r="Z148" s="2024"/>
      <c r="AA148" s="2025"/>
    </row>
    <row r="149" spans="1:27" s="376" customFormat="1">
      <c r="A149" s="658" t="s">
        <v>1843</v>
      </c>
      <c r="B149" s="665" t="s">
        <v>1731</v>
      </c>
      <c r="C149" s="658" t="s">
        <v>1694</v>
      </c>
      <c r="D149" s="658" t="s">
        <v>1727</v>
      </c>
      <c r="E149" s="666">
        <v>0.08</v>
      </c>
      <c r="F149" s="660">
        <v>252.613</v>
      </c>
      <c r="G149" s="660">
        <v>6</v>
      </c>
      <c r="H149" s="661">
        <v>1521.3205</v>
      </c>
      <c r="I149" s="660">
        <v>6.2</v>
      </c>
      <c r="J149" s="660">
        <v>831.41</v>
      </c>
      <c r="K149" s="660">
        <v>0.2</v>
      </c>
      <c r="L149" s="673">
        <v>207.21600000000001</v>
      </c>
      <c r="M149" s="660">
        <v>1521.3205</v>
      </c>
      <c r="N149" s="659">
        <v>0.15</v>
      </c>
      <c r="O149" s="660">
        <v>0</v>
      </c>
      <c r="P149" s="660">
        <v>0</v>
      </c>
      <c r="Q149" s="660">
        <v>0</v>
      </c>
      <c r="R149" s="660">
        <v>228.19807499999999</v>
      </c>
      <c r="S149" s="659">
        <v>0.05</v>
      </c>
      <c r="T149" s="660">
        <v>76.06602500000001</v>
      </c>
      <c r="U149" s="662">
        <v>0</v>
      </c>
      <c r="V149" s="662">
        <v>0</v>
      </c>
      <c r="W149" s="662">
        <v>0</v>
      </c>
      <c r="X149" s="662">
        <v>1521.3205</v>
      </c>
      <c r="Y149" s="662">
        <v>0</v>
      </c>
      <c r="Z149" s="662">
        <v>0</v>
      </c>
      <c r="AA149" s="662">
        <v>0</v>
      </c>
    </row>
    <row r="150" spans="1:27" s="376" customFormat="1">
      <c r="A150" s="436" t="s">
        <v>1844</v>
      </c>
      <c r="B150" s="2023" t="s">
        <v>1716</v>
      </c>
      <c r="C150" s="2024"/>
      <c r="D150" s="2024"/>
      <c r="E150" s="2024"/>
      <c r="F150" s="2024"/>
      <c r="G150" s="2024"/>
      <c r="H150" s="2024"/>
      <c r="I150" s="2024"/>
      <c r="J150" s="2024"/>
      <c r="K150" s="2024"/>
      <c r="L150" s="2024"/>
      <c r="M150" s="2024"/>
      <c r="N150" s="2024"/>
      <c r="O150" s="2024"/>
      <c r="P150" s="2024"/>
      <c r="Q150" s="2024"/>
      <c r="R150" s="2024"/>
      <c r="S150" s="2024"/>
      <c r="T150" s="2024"/>
      <c r="U150" s="2024"/>
      <c r="V150" s="2024"/>
      <c r="W150" s="2024"/>
      <c r="X150" s="2024"/>
      <c r="Y150" s="2024"/>
      <c r="Z150" s="2024"/>
      <c r="AA150" s="2025"/>
    </row>
    <row r="151" spans="1:27" s="376" customFormat="1">
      <c r="A151" s="672" t="s">
        <v>1845</v>
      </c>
      <c r="B151" s="2020" t="s">
        <v>1812</v>
      </c>
      <c r="C151" s="2021"/>
      <c r="D151" s="2021"/>
      <c r="E151" s="2021"/>
      <c r="F151" s="2021"/>
      <c r="G151" s="2021"/>
      <c r="H151" s="2021"/>
      <c r="I151" s="2021"/>
      <c r="J151" s="2021"/>
      <c r="K151" s="2021"/>
      <c r="L151" s="2021"/>
      <c r="M151" s="2021"/>
      <c r="N151" s="2021"/>
      <c r="O151" s="2021"/>
      <c r="P151" s="2021"/>
      <c r="Q151" s="2021"/>
      <c r="R151" s="2021"/>
      <c r="S151" s="2021"/>
      <c r="T151" s="2021"/>
      <c r="U151" s="2021"/>
      <c r="V151" s="2021"/>
      <c r="W151" s="2021"/>
      <c r="X151" s="2021"/>
      <c r="Y151" s="2021"/>
      <c r="Z151" s="2021"/>
      <c r="AA151" s="2022"/>
    </row>
    <row r="152" spans="1:27">
      <c r="A152" s="672" t="s">
        <v>1846</v>
      </c>
      <c r="B152" s="2020" t="s">
        <v>1812</v>
      </c>
      <c r="C152" s="2021"/>
      <c r="D152" s="2021"/>
      <c r="E152" s="2021"/>
      <c r="F152" s="2021"/>
      <c r="G152" s="2021"/>
      <c r="H152" s="2021"/>
      <c r="I152" s="2021"/>
      <c r="J152" s="2021"/>
      <c r="K152" s="2021"/>
      <c r="L152" s="2021"/>
      <c r="M152" s="2021"/>
      <c r="N152" s="2021"/>
      <c r="O152" s="2021"/>
      <c r="P152" s="2021"/>
      <c r="Q152" s="2021"/>
      <c r="R152" s="2021"/>
      <c r="S152" s="2021"/>
      <c r="T152" s="2021"/>
      <c r="U152" s="2021"/>
      <c r="V152" s="2021"/>
      <c r="W152" s="2021"/>
      <c r="X152" s="2021"/>
      <c r="Y152" s="2021"/>
      <c r="Z152" s="2021"/>
      <c r="AA152" s="2022"/>
    </row>
    <row r="153" spans="1:27">
      <c r="A153" s="672" t="s">
        <v>1847</v>
      </c>
      <c r="B153" s="2020" t="s">
        <v>1812</v>
      </c>
      <c r="C153" s="2021"/>
      <c r="D153" s="2021"/>
      <c r="E153" s="2021"/>
      <c r="F153" s="2021"/>
      <c r="G153" s="2021"/>
      <c r="H153" s="2021"/>
      <c r="I153" s="2021"/>
      <c r="J153" s="2021"/>
      <c r="K153" s="2021"/>
      <c r="L153" s="2021"/>
      <c r="M153" s="2021"/>
      <c r="N153" s="2021"/>
      <c r="O153" s="2021"/>
      <c r="P153" s="2021"/>
      <c r="Q153" s="2021"/>
      <c r="R153" s="2021"/>
      <c r="S153" s="2021"/>
      <c r="T153" s="2021"/>
      <c r="U153" s="2021"/>
      <c r="V153" s="2021"/>
      <c r="W153" s="2021"/>
      <c r="X153" s="2021"/>
      <c r="Y153" s="2021"/>
      <c r="Z153" s="2021"/>
      <c r="AA153" s="2022"/>
    </row>
    <row r="154" spans="1:27">
      <c r="A154" s="658" t="s">
        <v>1848</v>
      </c>
      <c r="B154" s="665" t="s">
        <v>1712</v>
      </c>
      <c r="C154" s="658" t="s">
        <v>1713</v>
      </c>
      <c r="D154" s="658" t="s">
        <v>1714</v>
      </c>
      <c r="E154" s="666">
        <v>0.05</v>
      </c>
      <c r="F154" s="660">
        <v>280</v>
      </c>
      <c r="G154" s="660">
        <v>7</v>
      </c>
      <c r="H154" s="661">
        <v>1930.1986999999999</v>
      </c>
      <c r="I154" s="660">
        <v>311.05</v>
      </c>
      <c r="J154" s="660">
        <v>2110.91</v>
      </c>
      <c r="K154" s="660" t="s">
        <v>14769</v>
      </c>
      <c r="L154" s="660">
        <v>0</v>
      </c>
      <c r="M154" s="660">
        <v>1930.1986999999999</v>
      </c>
      <c r="N154" s="659">
        <v>0.2</v>
      </c>
      <c r="O154" s="660">
        <v>386.03973999999999</v>
      </c>
      <c r="P154" s="660">
        <v>0</v>
      </c>
      <c r="Q154" s="660">
        <v>0</v>
      </c>
      <c r="R154" s="660">
        <v>0</v>
      </c>
      <c r="S154" s="659">
        <v>0.15</v>
      </c>
      <c r="T154" s="660">
        <v>0</v>
      </c>
      <c r="U154" s="662">
        <v>289.52980499999995</v>
      </c>
      <c r="V154" s="662">
        <v>289.52980499999995</v>
      </c>
      <c r="W154" s="662">
        <v>1930.1986999999999</v>
      </c>
      <c r="X154" s="662">
        <v>0</v>
      </c>
      <c r="Y154" s="662">
        <v>1930.1986999999999</v>
      </c>
      <c r="Z154" s="662">
        <v>96.509934999999999</v>
      </c>
      <c r="AA154" s="662">
        <v>96.509934999999999</v>
      </c>
    </row>
    <row r="155" spans="1:27">
      <c r="A155" s="672" t="s">
        <v>1849</v>
      </c>
      <c r="B155" s="2020" t="s">
        <v>1812</v>
      </c>
      <c r="C155" s="2021"/>
      <c r="D155" s="2021"/>
      <c r="E155" s="2021"/>
      <c r="F155" s="2021"/>
      <c r="G155" s="2021"/>
      <c r="H155" s="2021"/>
      <c r="I155" s="2021"/>
      <c r="J155" s="2021"/>
      <c r="K155" s="2021"/>
      <c r="L155" s="2021"/>
      <c r="M155" s="2021"/>
      <c r="N155" s="2021"/>
      <c r="O155" s="2021"/>
      <c r="P155" s="2021"/>
      <c r="Q155" s="2021"/>
      <c r="R155" s="2021"/>
      <c r="S155" s="2021"/>
      <c r="T155" s="2021"/>
      <c r="U155" s="2021"/>
      <c r="V155" s="2021"/>
      <c r="W155" s="2021"/>
      <c r="X155" s="2021"/>
      <c r="Y155" s="2021"/>
      <c r="Z155" s="2021"/>
      <c r="AA155" s="2022"/>
    </row>
    <row r="156" spans="1:27">
      <c r="A156" s="672" t="s">
        <v>1850</v>
      </c>
      <c r="B156" s="2020" t="s">
        <v>1812</v>
      </c>
      <c r="C156" s="2021"/>
      <c r="D156" s="2021"/>
      <c r="E156" s="2021"/>
      <c r="F156" s="2021"/>
      <c r="G156" s="2021"/>
      <c r="H156" s="2021"/>
      <c r="I156" s="2021"/>
      <c r="J156" s="2021"/>
      <c r="K156" s="2021"/>
      <c r="L156" s="2021"/>
      <c r="M156" s="2021"/>
      <c r="N156" s="2021"/>
      <c r="O156" s="2021"/>
      <c r="P156" s="2021"/>
      <c r="Q156" s="2021"/>
      <c r="R156" s="2021"/>
      <c r="S156" s="2021"/>
      <c r="T156" s="2021"/>
      <c r="U156" s="2021"/>
      <c r="V156" s="2021"/>
      <c r="W156" s="2021"/>
      <c r="X156" s="2021"/>
      <c r="Y156" s="2021"/>
      <c r="Z156" s="2021"/>
      <c r="AA156" s="2022"/>
    </row>
    <row r="157" spans="1:27">
      <c r="A157" s="672" t="s">
        <v>1851</v>
      </c>
      <c r="B157" s="2020" t="s">
        <v>1812</v>
      </c>
      <c r="C157" s="2021"/>
      <c r="D157" s="2021"/>
      <c r="E157" s="2021"/>
      <c r="F157" s="2021"/>
      <c r="G157" s="2021"/>
      <c r="H157" s="2021"/>
      <c r="I157" s="2021"/>
      <c r="J157" s="2021"/>
      <c r="K157" s="2021"/>
      <c r="L157" s="2021"/>
      <c r="M157" s="2021"/>
      <c r="N157" s="2021"/>
      <c r="O157" s="2021"/>
      <c r="P157" s="2021"/>
      <c r="Q157" s="2021"/>
      <c r="R157" s="2021"/>
      <c r="S157" s="2021"/>
      <c r="T157" s="2021"/>
      <c r="U157" s="2021"/>
      <c r="V157" s="2021"/>
      <c r="W157" s="2021"/>
      <c r="X157" s="2021"/>
      <c r="Y157" s="2021"/>
      <c r="Z157" s="2021"/>
      <c r="AA157" s="2022"/>
    </row>
    <row r="158" spans="1:27">
      <c r="A158" s="672" t="s">
        <v>1852</v>
      </c>
      <c r="B158" s="2020" t="s">
        <v>1812</v>
      </c>
      <c r="C158" s="2021"/>
      <c r="D158" s="2021"/>
      <c r="E158" s="2021"/>
      <c r="F158" s="2021"/>
      <c r="G158" s="2021"/>
      <c r="H158" s="2021"/>
      <c r="I158" s="2021"/>
      <c r="J158" s="2021"/>
      <c r="K158" s="2021"/>
      <c r="L158" s="2021"/>
      <c r="M158" s="2021"/>
      <c r="N158" s="2021"/>
      <c r="O158" s="2021"/>
      <c r="P158" s="2021"/>
      <c r="Q158" s="2021"/>
      <c r="R158" s="2021"/>
      <c r="S158" s="2021"/>
      <c r="T158" s="2021"/>
      <c r="U158" s="2021"/>
      <c r="V158" s="2021"/>
      <c r="W158" s="2021"/>
      <c r="X158" s="2021"/>
      <c r="Y158" s="2021"/>
      <c r="Z158" s="2021"/>
      <c r="AA158" s="2022"/>
    </row>
    <row r="159" spans="1:27">
      <c r="A159" s="672" t="s">
        <v>1853</v>
      </c>
      <c r="B159" s="2020" t="s">
        <v>1812</v>
      </c>
      <c r="C159" s="2021"/>
      <c r="D159" s="2021"/>
      <c r="E159" s="2021"/>
      <c r="F159" s="2021"/>
      <c r="G159" s="2021"/>
      <c r="H159" s="2021"/>
      <c r="I159" s="2021"/>
      <c r="J159" s="2021"/>
      <c r="K159" s="2021"/>
      <c r="L159" s="2021"/>
      <c r="M159" s="2021"/>
      <c r="N159" s="2021"/>
      <c r="O159" s="2021"/>
      <c r="P159" s="2021"/>
      <c r="Q159" s="2021"/>
      <c r="R159" s="2021"/>
      <c r="S159" s="2021"/>
      <c r="T159" s="2021"/>
      <c r="U159" s="2021"/>
      <c r="V159" s="2021"/>
      <c r="W159" s="2021"/>
      <c r="X159" s="2021"/>
      <c r="Y159" s="2021"/>
      <c r="Z159" s="2021"/>
      <c r="AA159" s="2022"/>
    </row>
    <row r="160" spans="1:27">
      <c r="A160" s="672" t="s">
        <v>1854</v>
      </c>
      <c r="B160" s="2020" t="s">
        <v>1812</v>
      </c>
      <c r="C160" s="2021"/>
      <c r="D160" s="2021"/>
      <c r="E160" s="2021"/>
      <c r="F160" s="2021"/>
      <c r="G160" s="2021"/>
      <c r="H160" s="2021"/>
      <c r="I160" s="2021"/>
      <c r="J160" s="2021"/>
      <c r="K160" s="2021"/>
      <c r="L160" s="2021"/>
      <c r="M160" s="2021"/>
      <c r="N160" s="2021"/>
      <c r="O160" s="2021"/>
      <c r="P160" s="2021"/>
      <c r="Q160" s="2021"/>
      <c r="R160" s="2021"/>
      <c r="S160" s="2021"/>
      <c r="T160" s="2021"/>
      <c r="U160" s="2021"/>
      <c r="V160" s="2021"/>
      <c r="W160" s="2021"/>
      <c r="X160" s="2021"/>
      <c r="Y160" s="2021"/>
      <c r="Z160" s="2021"/>
      <c r="AA160" s="2022"/>
    </row>
    <row r="161" spans="1:27">
      <c r="A161" s="672" t="s">
        <v>1855</v>
      </c>
      <c r="B161" s="2020" t="s">
        <v>1812</v>
      </c>
      <c r="C161" s="2021"/>
      <c r="D161" s="2021"/>
      <c r="E161" s="2021"/>
      <c r="F161" s="2021"/>
      <c r="G161" s="2021"/>
      <c r="H161" s="2021"/>
      <c r="I161" s="2021"/>
      <c r="J161" s="2021"/>
      <c r="K161" s="2021"/>
      <c r="L161" s="2021"/>
      <c r="M161" s="2021"/>
      <c r="N161" s="2021"/>
      <c r="O161" s="2021"/>
      <c r="P161" s="2021"/>
      <c r="Q161" s="2021"/>
      <c r="R161" s="2021"/>
      <c r="S161" s="2021"/>
      <c r="T161" s="2021"/>
      <c r="U161" s="2021"/>
      <c r="V161" s="2021"/>
      <c r="W161" s="2021"/>
      <c r="X161" s="2021"/>
      <c r="Y161" s="2021"/>
      <c r="Z161" s="2021"/>
      <c r="AA161" s="2022"/>
    </row>
    <row r="162" spans="1:27">
      <c r="A162" s="672" t="s">
        <v>1856</v>
      </c>
      <c r="B162" s="2020" t="s">
        <v>1812</v>
      </c>
      <c r="C162" s="2021"/>
      <c r="D162" s="2021"/>
      <c r="E162" s="2021"/>
      <c r="F162" s="2021"/>
      <c r="G162" s="2021"/>
      <c r="H162" s="2021"/>
      <c r="I162" s="2021"/>
      <c r="J162" s="2021"/>
      <c r="K162" s="2021"/>
      <c r="L162" s="2021"/>
      <c r="M162" s="2021"/>
      <c r="N162" s="2021"/>
      <c r="O162" s="2021"/>
      <c r="P162" s="2021"/>
      <c r="Q162" s="2021"/>
      <c r="R162" s="2021"/>
      <c r="S162" s="2021"/>
      <c r="T162" s="2021"/>
      <c r="U162" s="2021"/>
      <c r="V162" s="2021"/>
      <c r="W162" s="2021"/>
      <c r="X162" s="2021"/>
      <c r="Y162" s="2021"/>
      <c r="Z162" s="2021"/>
      <c r="AA162" s="2022"/>
    </row>
    <row r="163" spans="1:27">
      <c r="A163" s="672" t="s">
        <v>1857</v>
      </c>
      <c r="B163" s="2020" t="s">
        <v>1812</v>
      </c>
      <c r="C163" s="2021"/>
      <c r="D163" s="2021"/>
      <c r="E163" s="2021"/>
      <c r="F163" s="2021"/>
      <c r="G163" s="2021"/>
      <c r="H163" s="2021"/>
      <c r="I163" s="2021"/>
      <c r="J163" s="2021"/>
      <c r="K163" s="2021"/>
      <c r="L163" s="2021"/>
      <c r="M163" s="2021"/>
      <c r="N163" s="2021"/>
      <c r="O163" s="2021"/>
      <c r="P163" s="2021"/>
      <c r="Q163" s="2021"/>
      <c r="R163" s="2021"/>
      <c r="S163" s="2021"/>
      <c r="T163" s="2021"/>
      <c r="U163" s="2021"/>
      <c r="V163" s="2021"/>
      <c r="W163" s="2021"/>
      <c r="X163" s="2021"/>
      <c r="Y163" s="2021"/>
      <c r="Z163" s="2021"/>
      <c r="AA163" s="2022"/>
    </row>
    <row r="164" spans="1:27">
      <c r="A164" s="672" t="s">
        <v>1858</v>
      </c>
      <c r="B164" s="2020" t="s">
        <v>1812</v>
      </c>
      <c r="C164" s="2021"/>
      <c r="D164" s="2021"/>
      <c r="E164" s="2021"/>
      <c r="F164" s="2021"/>
      <c r="G164" s="2021"/>
      <c r="H164" s="2021"/>
      <c r="I164" s="2021"/>
      <c r="J164" s="2021"/>
      <c r="K164" s="2021"/>
      <c r="L164" s="2021"/>
      <c r="M164" s="2021"/>
      <c r="N164" s="2021"/>
      <c r="O164" s="2021"/>
      <c r="P164" s="2021"/>
      <c r="Q164" s="2021"/>
      <c r="R164" s="2021"/>
      <c r="S164" s="2021"/>
      <c r="T164" s="2021"/>
      <c r="U164" s="2021"/>
      <c r="V164" s="2021"/>
      <c r="W164" s="2021"/>
      <c r="X164" s="2021"/>
      <c r="Y164" s="2021"/>
      <c r="Z164" s="2021"/>
      <c r="AA164" s="2022"/>
    </row>
    <row r="165" spans="1:27">
      <c r="A165" s="672" t="s">
        <v>1859</v>
      </c>
      <c r="B165" s="2020" t="s">
        <v>1812</v>
      </c>
      <c r="C165" s="2021"/>
      <c r="D165" s="2021"/>
      <c r="E165" s="2021"/>
      <c r="F165" s="2021"/>
      <c r="G165" s="2021"/>
      <c r="H165" s="2021"/>
      <c r="I165" s="2021"/>
      <c r="J165" s="2021"/>
      <c r="K165" s="2021"/>
      <c r="L165" s="2021"/>
      <c r="M165" s="2021"/>
      <c r="N165" s="2021"/>
      <c r="O165" s="2021"/>
      <c r="P165" s="2021"/>
      <c r="Q165" s="2021"/>
      <c r="R165" s="2021"/>
      <c r="S165" s="2021"/>
      <c r="T165" s="2021"/>
      <c r="U165" s="2021"/>
      <c r="V165" s="2021"/>
      <c r="W165" s="2021"/>
      <c r="X165" s="2021"/>
      <c r="Y165" s="2021"/>
      <c r="Z165" s="2021"/>
      <c r="AA165" s="2022"/>
    </row>
    <row r="166" spans="1:27">
      <c r="A166" s="672" t="s">
        <v>1860</v>
      </c>
      <c r="B166" s="2020" t="s">
        <v>1812</v>
      </c>
      <c r="C166" s="2021"/>
      <c r="D166" s="2021"/>
      <c r="E166" s="2021"/>
      <c r="F166" s="2021"/>
      <c r="G166" s="2021"/>
      <c r="H166" s="2021"/>
      <c r="I166" s="2021"/>
      <c r="J166" s="2021"/>
      <c r="K166" s="2021"/>
      <c r="L166" s="2021"/>
      <c r="M166" s="2021"/>
      <c r="N166" s="2021"/>
      <c r="O166" s="2021"/>
      <c r="P166" s="2021"/>
      <c r="Q166" s="2021"/>
      <c r="R166" s="2021"/>
      <c r="S166" s="2021"/>
      <c r="T166" s="2021"/>
      <c r="U166" s="2021"/>
      <c r="V166" s="2021"/>
      <c r="W166" s="2021"/>
      <c r="X166" s="2021"/>
      <c r="Y166" s="2021"/>
      <c r="Z166" s="2021"/>
      <c r="AA166" s="2022"/>
    </row>
    <row r="167" spans="1:27">
      <c r="A167" s="672" t="s">
        <v>1861</v>
      </c>
      <c r="B167" s="2020" t="s">
        <v>1812</v>
      </c>
      <c r="C167" s="2021"/>
      <c r="D167" s="2021"/>
      <c r="E167" s="2021"/>
      <c r="F167" s="2021"/>
      <c r="G167" s="2021"/>
      <c r="H167" s="2021"/>
      <c r="I167" s="2021"/>
      <c r="J167" s="2021"/>
      <c r="K167" s="2021"/>
      <c r="L167" s="2021"/>
      <c r="M167" s="2021"/>
      <c r="N167" s="2021"/>
      <c r="O167" s="2021"/>
      <c r="P167" s="2021"/>
      <c r="Q167" s="2021"/>
      <c r="R167" s="2021"/>
      <c r="S167" s="2021"/>
      <c r="T167" s="2021"/>
      <c r="U167" s="2021"/>
      <c r="V167" s="2021"/>
      <c r="W167" s="2021"/>
      <c r="X167" s="2021"/>
      <c r="Y167" s="2021"/>
      <c r="Z167" s="2021"/>
      <c r="AA167" s="2022"/>
    </row>
    <row r="168" spans="1:27">
      <c r="A168" s="672" t="s">
        <v>1862</v>
      </c>
      <c r="B168" s="2020" t="s">
        <v>1812</v>
      </c>
      <c r="C168" s="2021"/>
      <c r="D168" s="2021"/>
      <c r="E168" s="2021"/>
      <c r="F168" s="2021"/>
      <c r="G168" s="2021"/>
      <c r="H168" s="2021"/>
      <c r="I168" s="2021"/>
      <c r="J168" s="2021"/>
      <c r="K168" s="2021"/>
      <c r="L168" s="2021"/>
      <c r="M168" s="2021"/>
      <c r="N168" s="2021"/>
      <c r="O168" s="2021"/>
      <c r="P168" s="2021"/>
      <c r="Q168" s="2021"/>
      <c r="R168" s="2021"/>
      <c r="S168" s="2021"/>
      <c r="T168" s="2021"/>
      <c r="U168" s="2021"/>
      <c r="V168" s="2021"/>
      <c r="W168" s="2021"/>
      <c r="X168" s="2021"/>
      <c r="Y168" s="2021"/>
      <c r="Z168" s="2021"/>
      <c r="AA168" s="2022"/>
    </row>
    <row r="169" spans="1:27">
      <c r="A169" s="672" t="s">
        <v>1863</v>
      </c>
      <c r="B169" s="2020" t="s">
        <v>1812</v>
      </c>
      <c r="C169" s="2021"/>
      <c r="D169" s="2021"/>
      <c r="E169" s="2021"/>
      <c r="F169" s="2021"/>
      <c r="G169" s="2021"/>
      <c r="H169" s="2021"/>
      <c r="I169" s="2021"/>
      <c r="J169" s="2021"/>
      <c r="K169" s="2021"/>
      <c r="L169" s="2021"/>
      <c r="M169" s="2021"/>
      <c r="N169" s="2021"/>
      <c r="O169" s="2021"/>
      <c r="P169" s="2021"/>
      <c r="Q169" s="2021"/>
      <c r="R169" s="2021"/>
      <c r="S169" s="2021"/>
      <c r="T169" s="2021"/>
      <c r="U169" s="2021"/>
      <c r="V169" s="2021"/>
      <c r="W169" s="2021"/>
      <c r="X169" s="2021"/>
      <c r="Y169" s="2021"/>
      <c r="Z169" s="2021"/>
      <c r="AA169" s="2022"/>
    </row>
    <row r="170" spans="1:27">
      <c r="A170" s="672" t="s">
        <v>1864</v>
      </c>
      <c r="B170" s="2020" t="s">
        <v>1812</v>
      </c>
      <c r="C170" s="2021"/>
      <c r="D170" s="2021"/>
      <c r="E170" s="2021"/>
      <c r="F170" s="2021"/>
      <c r="G170" s="2021"/>
      <c r="H170" s="2021"/>
      <c r="I170" s="2021"/>
      <c r="J170" s="2021"/>
      <c r="K170" s="2021"/>
      <c r="L170" s="2021"/>
      <c r="M170" s="2021"/>
      <c r="N170" s="2021"/>
      <c r="O170" s="2021"/>
      <c r="P170" s="2021"/>
      <c r="Q170" s="2021"/>
      <c r="R170" s="2021"/>
      <c r="S170" s="2021"/>
      <c r="T170" s="2021"/>
      <c r="U170" s="2021"/>
      <c r="V170" s="2021"/>
      <c r="W170" s="2021"/>
      <c r="X170" s="2021"/>
      <c r="Y170" s="2021"/>
      <c r="Z170" s="2021"/>
      <c r="AA170" s="2022"/>
    </row>
    <row r="171" spans="1:27">
      <c r="A171" s="672" t="s">
        <v>1865</v>
      </c>
      <c r="B171" s="2020" t="s">
        <v>1812</v>
      </c>
      <c r="C171" s="2021"/>
      <c r="D171" s="2021"/>
      <c r="E171" s="2021"/>
      <c r="F171" s="2021"/>
      <c r="G171" s="2021"/>
      <c r="H171" s="2021"/>
      <c r="I171" s="2021"/>
      <c r="J171" s="2021"/>
      <c r="K171" s="2021"/>
      <c r="L171" s="2021"/>
      <c r="M171" s="2021"/>
      <c r="N171" s="2021"/>
      <c r="O171" s="2021"/>
      <c r="P171" s="2021"/>
      <c r="Q171" s="2021"/>
      <c r="R171" s="2021"/>
      <c r="S171" s="2021"/>
      <c r="T171" s="2021"/>
      <c r="U171" s="2021"/>
      <c r="V171" s="2021"/>
      <c r="W171" s="2021"/>
      <c r="X171" s="2021"/>
      <c r="Y171" s="2021"/>
      <c r="Z171" s="2021"/>
      <c r="AA171" s="2022"/>
    </row>
    <row r="172" spans="1:27">
      <c r="A172" s="672" t="s">
        <v>1866</v>
      </c>
      <c r="B172" s="2020" t="s">
        <v>1812</v>
      </c>
      <c r="C172" s="2021"/>
      <c r="D172" s="2021"/>
      <c r="E172" s="2021"/>
      <c r="F172" s="2021"/>
      <c r="G172" s="2021"/>
      <c r="H172" s="2021"/>
      <c r="I172" s="2021"/>
      <c r="J172" s="2021"/>
      <c r="K172" s="2021"/>
      <c r="L172" s="2021"/>
      <c r="M172" s="2021"/>
      <c r="N172" s="2021"/>
      <c r="O172" s="2021"/>
      <c r="P172" s="2021"/>
      <c r="Q172" s="2021"/>
      <c r="R172" s="2021"/>
      <c r="S172" s="2021"/>
      <c r="T172" s="2021"/>
      <c r="U172" s="2021"/>
      <c r="V172" s="2021"/>
      <c r="W172" s="2021"/>
      <c r="X172" s="2021"/>
      <c r="Y172" s="2021"/>
      <c r="Z172" s="2021"/>
      <c r="AA172" s="2022"/>
    </row>
    <row r="173" spans="1:27">
      <c r="A173" s="672" t="s">
        <v>1867</v>
      </c>
      <c r="B173" s="2020" t="s">
        <v>1812</v>
      </c>
      <c r="C173" s="2021"/>
      <c r="D173" s="2021"/>
      <c r="E173" s="2021"/>
      <c r="F173" s="2021"/>
      <c r="G173" s="2021"/>
      <c r="H173" s="2021"/>
      <c r="I173" s="2021"/>
      <c r="J173" s="2021"/>
      <c r="K173" s="2021"/>
      <c r="L173" s="2021"/>
      <c r="M173" s="2021"/>
      <c r="N173" s="2021"/>
      <c r="O173" s="2021"/>
      <c r="P173" s="2021"/>
      <c r="Q173" s="2021"/>
      <c r="R173" s="2021"/>
      <c r="S173" s="2021"/>
      <c r="T173" s="2021"/>
      <c r="U173" s="2021"/>
      <c r="V173" s="2021"/>
      <c r="W173" s="2021"/>
      <c r="X173" s="2021"/>
      <c r="Y173" s="2021"/>
      <c r="Z173" s="2021"/>
      <c r="AA173" s="2022"/>
    </row>
    <row r="174" spans="1:27">
      <c r="A174" s="672" t="s">
        <v>1868</v>
      </c>
      <c r="B174" s="2020" t="s">
        <v>1812</v>
      </c>
      <c r="C174" s="2021"/>
      <c r="D174" s="2021"/>
      <c r="E174" s="2021"/>
      <c r="F174" s="2021"/>
      <c r="G174" s="2021"/>
      <c r="H174" s="2021"/>
      <c r="I174" s="2021"/>
      <c r="J174" s="2021"/>
      <c r="K174" s="2021"/>
      <c r="L174" s="2021"/>
      <c r="M174" s="2021"/>
      <c r="N174" s="2021"/>
      <c r="O174" s="2021"/>
      <c r="P174" s="2021"/>
      <c r="Q174" s="2021"/>
      <c r="R174" s="2021"/>
      <c r="S174" s="2021"/>
      <c r="T174" s="2021"/>
      <c r="U174" s="2021"/>
      <c r="V174" s="2021"/>
      <c r="W174" s="2021"/>
      <c r="X174" s="2021"/>
      <c r="Y174" s="2021"/>
      <c r="Z174" s="2021"/>
      <c r="AA174" s="2022"/>
    </row>
    <row r="175" spans="1:27">
      <c r="A175" s="672" t="s">
        <v>1869</v>
      </c>
      <c r="B175" s="2020" t="s">
        <v>1812</v>
      </c>
      <c r="C175" s="2021"/>
      <c r="D175" s="2021"/>
      <c r="E175" s="2021"/>
      <c r="F175" s="2021"/>
      <c r="G175" s="2021"/>
      <c r="H175" s="2021"/>
      <c r="I175" s="2021"/>
      <c r="J175" s="2021"/>
      <c r="K175" s="2021"/>
      <c r="L175" s="2021"/>
      <c r="M175" s="2021"/>
      <c r="N175" s="2021"/>
      <c r="O175" s="2021"/>
      <c r="P175" s="2021"/>
      <c r="Q175" s="2021"/>
      <c r="R175" s="2021"/>
      <c r="S175" s="2021"/>
      <c r="T175" s="2021"/>
      <c r="U175" s="2021"/>
      <c r="V175" s="2021"/>
      <c r="W175" s="2021"/>
      <c r="X175" s="2021"/>
      <c r="Y175" s="2021"/>
      <c r="Z175" s="2021"/>
      <c r="AA175" s="2022"/>
    </row>
    <row r="176" spans="1:27">
      <c r="A176" s="672" t="s">
        <v>1870</v>
      </c>
      <c r="B176" s="2020" t="s">
        <v>1812</v>
      </c>
      <c r="C176" s="2021"/>
      <c r="D176" s="2021"/>
      <c r="E176" s="2021"/>
      <c r="F176" s="2021"/>
      <c r="G176" s="2021"/>
      <c r="H176" s="2021"/>
      <c r="I176" s="2021"/>
      <c r="J176" s="2021"/>
      <c r="K176" s="2021"/>
      <c r="L176" s="2021"/>
      <c r="M176" s="2021"/>
      <c r="N176" s="2021"/>
      <c r="O176" s="2021"/>
      <c r="P176" s="2021"/>
      <c r="Q176" s="2021"/>
      <c r="R176" s="2021"/>
      <c r="S176" s="2021"/>
      <c r="T176" s="2021"/>
      <c r="U176" s="2021"/>
      <c r="V176" s="2021"/>
      <c r="W176" s="2021"/>
      <c r="X176" s="2021"/>
      <c r="Y176" s="2021"/>
      <c r="Z176" s="2021"/>
      <c r="AA176" s="2022"/>
    </row>
    <row r="177" spans="1:27">
      <c r="A177" s="672" t="s">
        <v>1871</v>
      </c>
      <c r="B177" s="2020" t="s">
        <v>1812</v>
      </c>
      <c r="C177" s="2021"/>
      <c r="D177" s="2021"/>
      <c r="E177" s="2021"/>
      <c r="F177" s="2021"/>
      <c r="G177" s="2021"/>
      <c r="H177" s="2021"/>
      <c r="I177" s="2021"/>
      <c r="J177" s="2021"/>
      <c r="K177" s="2021"/>
      <c r="L177" s="2021"/>
      <c r="M177" s="2021"/>
      <c r="N177" s="2021"/>
      <c r="O177" s="2021"/>
      <c r="P177" s="2021"/>
      <c r="Q177" s="2021"/>
      <c r="R177" s="2021"/>
      <c r="S177" s="2021"/>
      <c r="T177" s="2021"/>
      <c r="U177" s="2021"/>
      <c r="V177" s="2021"/>
      <c r="W177" s="2021"/>
      <c r="X177" s="2021"/>
      <c r="Y177" s="2021"/>
      <c r="Z177" s="2021"/>
      <c r="AA177" s="2022"/>
    </row>
    <row r="178" spans="1:27">
      <c r="A178" s="672" t="s">
        <v>1872</v>
      </c>
      <c r="B178" s="2020" t="s">
        <v>1812</v>
      </c>
      <c r="C178" s="2021"/>
      <c r="D178" s="2021"/>
      <c r="E178" s="2021"/>
      <c r="F178" s="2021"/>
      <c r="G178" s="2021"/>
      <c r="H178" s="2021"/>
      <c r="I178" s="2021"/>
      <c r="J178" s="2021"/>
      <c r="K178" s="2021"/>
      <c r="L178" s="2021"/>
      <c r="M178" s="2021"/>
      <c r="N178" s="2021"/>
      <c r="O178" s="2021"/>
      <c r="P178" s="2021"/>
      <c r="Q178" s="2021"/>
      <c r="R178" s="2021"/>
      <c r="S178" s="2021"/>
      <c r="T178" s="2021"/>
      <c r="U178" s="2021"/>
      <c r="V178" s="2021"/>
      <c r="W178" s="2021"/>
      <c r="X178" s="2021"/>
      <c r="Y178" s="2021"/>
      <c r="Z178" s="2021"/>
      <c r="AA178" s="2022"/>
    </row>
    <row r="179" spans="1:27">
      <c r="A179" s="672" t="s">
        <v>1873</v>
      </c>
      <c r="B179" s="2020" t="s">
        <v>1812</v>
      </c>
      <c r="C179" s="2021"/>
      <c r="D179" s="2021"/>
      <c r="E179" s="2021"/>
      <c r="F179" s="2021"/>
      <c r="G179" s="2021"/>
      <c r="H179" s="2021"/>
      <c r="I179" s="2021"/>
      <c r="J179" s="2021"/>
      <c r="K179" s="2021"/>
      <c r="L179" s="2021"/>
      <c r="M179" s="2021"/>
      <c r="N179" s="2021"/>
      <c r="O179" s="2021"/>
      <c r="P179" s="2021"/>
      <c r="Q179" s="2021"/>
      <c r="R179" s="2021"/>
      <c r="S179" s="2021"/>
      <c r="T179" s="2021"/>
      <c r="U179" s="2021"/>
      <c r="V179" s="2021"/>
      <c r="W179" s="2021"/>
      <c r="X179" s="2021"/>
      <c r="Y179" s="2021"/>
      <c r="Z179" s="2021"/>
      <c r="AA179" s="2022"/>
    </row>
    <row r="180" spans="1:27">
      <c r="A180" s="672" t="s">
        <v>1874</v>
      </c>
      <c r="B180" s="2020" t="s">
        <v>1812</v>
      </c>
      <c r="C180" s="2021"/>
      <c r="D180" s="2021"/>
      <c r="E180" s="2021"/>
      <c r="F180" s="2021"/>
      <c r="G180" s="2021"/>
      <c r="H180" s="2021"/>
      <c r="I180" s="2021"/>
      <c r="J180" s="2021"/>
      <c r="K180" s="2021"/>
      <c r="L180" s="2021"/>
      <c r="M180" s="2021"/>
      <c r="N180" s="2021"/>
      <c r="O180" s="2021"/>
      <c r="P180" s="2021"/>
      <c r="Q180" s="2021"/>
      <c r="R180" s="2021"/>
      <c r="S180" s="2021"/>
      <c r="T180" s="2021"/>
      <c r="U180" s="2021"/>
      <c r="V180" s="2021"/>
      <c r="W180" s="2021"/>
      <c r="X180" s="2021"/>
      <c r="Y180" s="2021"/>
      <c r="Z180" s="2021"/>
      <c r="AA180" s="2022"/>
    </row>
    <row r="181" spans="1:27">
      <c r="A181" s="672" t="s">
        <v>1875</v>
      </c>
      <c r="B181" s="2020" t="s">
        <v>1812</v>
      </c>
      <c r="C181" s="2021"/>
      <c r="D181" s="2021"/>
      <c r="E181" s="2021"/>
      <c r="F181" s="2021"/>
      <c r="G181" s="2021"/>
      <c r="H181" s="2021"/>
      <c r="I181" s="2021"/>
      <c r="J181" s="2021"/>
      <c r="K181" s="2021"/>
      <c r="L181" s="2021"/>
      <c r="M181" s="2021"/>
      <c r="N181" s="2021"/>
      <c r="O181" s="2021"/>
      <c r="P181" s="2021"/>
      <c r="Q181" s="2021"/>
      <c r="R181" s="2021"/>
      <c r="S181" s="2021"/>
      <c r="T181" s="2021"/>
      <c r="U181" s="2021"/>
      <c r="V181" s="2021"/>
      <c r="W181" s="2021"/>
      <c r="X181" s="2021"/>
      <c r="Y181" s="2021"/>
      <c r="Z181" s="2021"/>
      <c r="AA181" s="2022"/>
    </row>
    <row r="182" spans="1:27">
      <c r="A182" s="672" t="s">
        <v>1876</v>
      </c>
      <c r="B182" s="2020" t="s">
        <v>1812</v>
      </c>
      <c r="C182" s="2021"/>
      <c r="D182" s="2021"/>
      <c r="E182" s="2021"/>
      <c r="F182" s="2021"/>
      <c r="G182" s="2021"/>
      <c r="H182" s="2021"/>
      <c r="I182" s="2021"/>
      <c r="J182" s="2021"/>
      <c r="K182" s="2021"/>
      <c r="L182" s="2021"/>
      <c r="M182" s="2021"/>
      <c r="N182" s="2021"/>
      <c r="O182" s="2021"/>
      <c r="P182" s="2021"/>
      <c r="Q182" s="2021"/>
      <c r="R182" s="2021"/>
      <c r="S182" s="2021"/>
      <c r="T182" s="2021"/>
      <c r="U182" s="2021"/>
      <c r="V182" s="2021"/>
      <c r="W182" s="2021"/>
      <c r="X182" s="2021"/>
      <c r="Y182" s="2021"/>
      <c r="Z182" s="2021"/>
      <c r="AA182" s="2022"/>
    </row>
    <row r="183" spans="1:27">
      <c r="A183" s="672" t="s">
        <v>1877</v>
      </c>
      <c r="B183" s="2020" t="s">
        <v>1812</v>
      </c>
      <c r="C183" s="2021"/>
      <c r="D183" s="2021"/>
      <c r="E183" s="2021"/>
      <c r="F183" s="2021"/>
      <c r="G183" s="2021"/>
      <c r="H183" s="2021"/>
      <c r="I183" s="2021"/>
      <c r="J183" s="2021"/>
      <c r="K183" s="2021"/>
      <c r="L183" s="2021"/>
      <c r="M183" s="2021"/>
      <c r="N183" s="2021"/>
      <c r="O183" s="2021"/>
      <c r="P183" s="2021"/>
      <c r="Q183" s="2021"/>
      <c r="R183" s="2021"/>
      <c r="S183" s="2021"/>
      <c r="T183" s="2021"/>
      <c r="U183" s="2021"/>
      <c r="V183" s="2021"/>
      <c r="W183" s="2021"/>
      <c r="X183" s="2021"/>
      <c r="Y183" s="2021"/>
      <c r="Z183" s="2021"/>
      <c r="AA183" s="2022"/>
    </row>
    <row r="184" spans="1:27">
      <c r="A184" s="672" t="s">
        <v>1878</v>
      </c>
      <c r="B184" s="2020" t="s">
        <v>1812</v>
      </c>
      <c r="C184" s="2021"/>
      <c r="D184" s="2021"/>
      <c r="E184" s="2021"/>
      <c r="F184" s="2021"/>
      <c r="G184" s="2021"/>
      <c r="H184" s="2021"/>
      <c r="I184" s="2021"/>
      <c r="J184" s="2021"/>
      <c r="K184" s="2021"/>
      <c r="L184" s="2021"/>
      <c r="M184" s="2021"/>
      <c r="N184" s="2021"/>
      <c r="O184" s="2021"/>
      <c r="P184" s="2021"/>
      <c r="Q184" s="2021"/>
      <c r="R184" s="2021"/>
      <c r="S184" s="2021"/>
      <c r="T184" s="2021"/>
      <c r="U184" s="2021"/>
      <c r="V184" s="2021"/>
      <c r="W184" s="2021"/>
      <c r="X184" s="2021"/>
      <c r="Y184" s="2021"/>
      <c r="Z184" s="2021"/>
      <c r="AA184" s="2022"/>
    </row>
    <row r="185" spans="1:27">
      <c r="A185" s="672" t="s">
        <v>1879</v>
      </c>
      <c r="B185" s="2020" t="s">
        <v>1812</v>
      </c>
      <c r="C185" s="2021"/>
      <c r="D185" s="2021"/>
      <c r="E185" s="2021"/>
      <c r="F185" s="2021"/>
      <c r="G185" s="2021"/>
      <c r="H185" s="2021"/>
      <c r="I185" s="2021"/>
      <c r="J185" s="2021"/>
      <c r="K185" s="2021"/>
      <c r="L185" s="2021"/>
      <c r="M185" s="2021"/>
      <c r="N185" s="2021"/>
      <c r="O185" s="2021"/>
      <c r="P185" s="2021"/>
      <c r="Q185" s="2021"/>
      <c r="R185" s="2021"/>
      <c r="S185" s="2021"/>
      <c r="T185" s="2021"/>
      <c r="U185" s="2021"/>
      <c r="V185" s="2021"/>
      <c r="W185" s="2021"/>
      <c r="X185" s="2021"/>
      <c r="Y185" s="2021"/>
      <c r="Z185" s="2021"/>
      <c r="AA185" s="2022"/>
    </row>
    <row r="186" spans="1:27">
      <c r="A186" s="672" t="s">
        <v>1880</v>
      </c>
      <c r="B186" s="2020" t="s">
        <v>1812</v>
      </c>
      <c r="C186" s="2021"/>
      <c r="D186" s="2021"/>
      <c r="E186" s="2021"/>
      <c r="F186" s="2021"/>
      <c r="G186" s="2021"/>
      <c r="H186" s="2021"/>
      <c r="I186" s="2021"/>
      <c r="J186" s="2021"/>
      <c r="K186" s="2021"/>
      <c r="L186" s="2021"/>
      <c r="M186" s="2021"/>
      <c r="N186" s="2021"/>
      <c r="O186" s="2021"/>
      <c r="P186" s="2021"/>
      <c r="Q186" s="2021"/>
      <c r="R186" s="2021"/>
      <c r="S186" s="2021"/>
      <c r="T186" s="2021"/>
      <c r="U186" s="2021"/>
      <c r="V186" s="2021"/>
      <c r="W186" s="2021"/>
      <c r="X186" s="2021"/>
      <c r="Y186" s="2021"/>
      <c r="Z186" s="2021"/>
      <c r="AA186" s="2022"/>
    </row>
    <row r="187" spans="1:27" ht="25.5">
      <c r="A187" s="658" t="s">
        <v>1881</v>
      </c>
      <c r="B187" s="665" t="s">
        <v>1731</v>
      </c>
      <c r="C187" s="658" t="s">
        <v>1713</v>
      </c>
      <c r="D187" s="674" t="s">
        <v>1719</v>
      </c>
      <c r="E187" s="666">
        <v>3.5000000000000003E-2</v>
      </c>
      <c r="F187" s="660">
        <v>456.45339999999999</v>
      </c>
      <c r="G187" s="660">
        <v>7</v>
      </c>
      <c r="H187" s="661">
        <v>3205.2728000000002</v>
      </c>
      <c r="I187" s="660">
        <v>0.05</v>
      </c>
      <c r="J187" s="660">
        <v>202.13</v>
      </c>
      <c r="K187" s="660">
        <v>0.35</v>
      </c>
      <c r="L187" s="660">
        <v>1121.84548</v>
      </c>
      <c r="M187" s="660">
        <v>3205.2728000000002</v>
      </c>
      <c r="N187" s="659">
        <v>0.2</v>
      </c>
      <c r="O187" s="660">
        <v>0</v>
      </c>
      <c r="P187" s="660">
        <v>641.05456000000004</v>
      </c>
      <c r="Q187" s="660">
        <v>0</v>
      </c>
      <c r="R187" s="660">
        <v>0</v>
      </c>
      <c r="S187" s="659">
        <v>0.2</v>
      </c>
      <c r="T187" s="660">
        <v>0</v>
      </c>
      <c r="U187" s="662">
        <v>0</v>
      </c>
      <c r="V187" s="662">
        <v>641.05456000000004</v>
      </c>
      <c r="W187" s="662">
        <v>3205.2728000000002</v>
      </c>
      <c r="X187" s="662">
        <v>0</v>
      </c>
      <c r="Y187" s="662">
        <v>3205.2728000000002</v>
      </c>
      <c r="Z187" s="662">
        <v>112.18454800000002</v>
      </c>
      <c r="AA187" s="662">
        <v>112.18454800000002</v>
      </c>
    </row>
    <row r="188" spans="1:27" s="376" customFormat="1">
      <c r="A188" s="658" t="s">
        <v>1882</v>
      </c>
      <c r="B188" s="665" t="s">
        <v>1731</v>
      </c>
      <c r="C188" s="658" t="s">
        <v>1694</v>
      </c>
      <c r="D188" s="658" t="s">
        <v>1725</v>
      </c>
      <c r="E188" s="666">
        <v>0.08</v>
      </c>
      <c r="F188" s="660">
        <v>275.20530000000002</v>
      </c>
      <c r="G188" s="660">
        <v>7</v>
      </c>
      <c r="H188" s="661">
        <v>1957.5987</v>
      </c>
      <c r="I188" s="660">
        <v>0.43</v>
      </c>
      <c r="J188" s="660">
        <v>1147.1600000000001</v>
      </c>
      <c r="K188" s="660" t="s">
        <v>14769</v>
      </c>
      <c r="L188" s="660">
        <v>0</v>
      </c>
      <c r="M188" s="660">
        <v>1957.5987</v>
      </c>
      <c r="N188" s="659">
        <v>0.15</v>
      </c>
      <c r="O188" s="660">
        <v>0</v>
      </c>
      <c r="P188" s="660">
        <v>0</v>
      </c>
      <c r="Q188" s="660">
        <v>0</v>
      </c>
      <c r="R188" s="660">
        <v>293.63980499999997</v>
      </c>
      <c r="S188" s="659">
        <v>0.05</v>
      </c>
      <c r="T188" s="660">
        <v>97.879935000000003</v>
      </c>
      <c r="U188" s="662">
        <v>0</v>
      </c>
      <c r="V188" s="662">
        <v>0</v>
      </c>
      <c r="W188" s="662">
        <v>0</v>
      </c>
      <c r="X188" s="662">
        <v>1957.5987</v>
      </c>
      <c r="Y188" s="662">
        <v>0</v>
      </c>
      <c r="Z188" s="662">
        <v>0</v>
      </c>
      <c r="AA188" s="662">
        <v>0</v>
      </c>
    </row>
    <row r="189" spans="1:27" ht="12" customHeight="1">
      <c r="A189" s="436" t="s">
        <v>1883</v>
      </c>
      <c r="B189" s="2023" t="s">
        <v>1716</v>
      </c>
      <c r="C189" s="2024"/>
      <c r="D189" s="2024"/>
      <c r="E189" s="2024"/>
      <c r="F189" s="2024"/>
      <c r="G189" s="2024"/>
      <c r="H189" s="2024"/>
      <c r="I189" s="2024"/>
      <c r="J189" s="2024"/>
      <c r="K189" s="2024"/>
      <c r="L189" s="2024"/>
      <c r="M189" s="2024"/>
      <c r="N189" s="2024"/>
      <c r="O189" s="2024"/>
      <c r="P189" s="2024"/>
      <c r="Q189" s="2024"/>
      <c r="R189" s="2024"/>
      <c r="S189" s="2024"/>
      <c r="T189" s="2024"/>
      <c r="U189" s="2024"/>
      <c r="V189" s="2024"/>
      <c r="W189" s="2024"/>
      <c r="X189" s="2024"/>
      <c r="Y189" s="2024"/>
      <c r="Z189" s="2024"/>
      <c r="AA189" s="2025"/>
    </row>
    <row r="190" spans="1:27">
      <c r="A190" s="672" t="s">
        <v>1884</v>
      </c>
      <c r="B190" s="2020" t="s">
        <v>1812</v>
      </c>
      <c r="C190" s="2021"/>
      <c r="D190" s="2021"/>
      <c r="E190" s="2021"/>
      <c r="F190" s="2021"/>
      <c r="G190" s="2021"/>
      <c r="H190" s="2021"/>
      <c r="I190" s="2021"/>
      <c r="J190" s="2021"/>
      <c r="K190" s="2021"/>
      <c r="L190" s="2021"/>
      <c r="M190" s="2021"/>
      <c r="N190" s="2021"/>
      <c r="O190" s="2021"/>
      <c r="P190" s="2021"/>
      <c r="Q190" s="2021"/>
      <c r="R190" s="2021"/>
      <c r="S190" s="2021"/>
      <c r="T190" s="2021"/>
      <c r="U190" s="2021"/>
      <c r="V190" s="2021"/>
      <c r="W190" s="2021"/>
      <c r="X190" s="2021"/>
      <c r="Y190" s="2021"/>
      <c r="Z190" s="2021"/>
      <c r="AA190" s="2022"/>
    </row>
    <row r="191" spans="1:27">
      <c r="A191" s="658" t="s">
        <v>1885</v>
      </c>
      <c r="B191" s="665" t="s">
        <v>1731</v>
      </c>
      <c r="C191" s="658" t="s">
        <v>1694</v>
      </c>
      <c r="D191" s="658" t="s">
        <v>1725</v>
      </c>
      <c r="E191" s="666">
        <v>0.08</v>
      </c>
      <c r="F191" s="660">
        <v>231.06960000000001</v>
      </c>
      <c r="G191" s="660">
        <v>7</v>
      </c>
      <c r="H191" s="661">
        <v>1622.5829000000001</v>
      </c>
      <c r="I191" s="660">
        <v>3.43</v>
      </c>
      <c r="J191" s="660">
        <v>787.37</v>
      </c>
      <c r="K191" s="660" t="s">
        <v>14769</v>
      </c>
      <c r="L191" s="660">
        <v>0</v>
      </c>
      <c r="M191" s="660">
        <v>1622.5829000000001</v>
      </c>
      <c r="N191" s="659">
        <v>0.15</v>
      </c>
      <c r="O191" s="660">
        <v>0</v>
      </c>
      <c r="P191" s="660">
        <v>0</v>
      </c>
      <c r="Q191" s="660">
        <v>0</v>
      </c>
      <c r="R191" s="660">
        <v>243.38743500000001</v>
      </c>
      <c r="S191" s="659">
        <v>0.05</v>
      </c>
      <c r="T191" s="660">
        <v>81.129145000000008</v>
      </c>
      <c r="U191" s="662">
        <v>0</v>
      </c>
      <c r="V191" s="662">
        <v>0</v>
      </c>
      <c r="W191" s="662">
        <v>0</v>
      </c>
      <c r="X191" s="662">
        <v>1622.5829000000001</v>
      </c>
      <c r="Y191" s="662">
        <v>0</v>
      </c>
      <c r="Z191" s="662">
        <v>0</v>
      </c>
      <c r="AA191" s="662">
        <v>0</v>
      </c>
    </row>
    <row r="192" spans="1:27">
      <c r="A192" s="658" t="s">
        <v>1886</v>
      </c>
      <c r="B192" s="665" t="s">
        <v>1731</v>
      </c>
      <c r="C192" s="658" t="s">
        <v>1694</v>
      </c>
      <c r="D192" s="658" t="s">
        <v>1725</v>
      </c>
      <c r="E192" s="666">
        <v>0.08</v>
      </c>
      <c r="F192" s="660">
        <v>210.18629999999999</v>
      </c>
      <c r="G192" s="660">
        <v>7</v>
      </c>
      <c r="H192" s="661">
        <v>1480.4059999999999</v>
      </c>
      <c r="I192" s="660">
        <v>4.3600000000000003</v>
      </c>
      <c r="J192" s="660">
        <v>750.44</v>
      </c>
      <c r="K192" s="660" t="s">
        <v>14769</v>
      </c>
      <c r="L192" s="660">
        <v>0</v>
      </c>
      <c r="M192" s="660">
        <v>1480.4059999999999</v>
      </c>
      <c r="N192" s="659">
        <v>0.15</v>
      </c>
      <c r="O192" s="660">
        <v>0</v>
      </c>
      <c r="P192" s="660">
        <v>0</v>
      </c>
      <c r="Q192" s="660">
        <v>0</v>
      </c>
      <c r="R192" s="660">
        <v>222.06089999999998</v>
      </c>
      <c r="S192" s="659">
        <v>0.05</v>
      </c>
      <c r="T192" s="660">
        <v>74.020300000000006</v>
      </c>
      <c r="U192" s="662">
        <v>0</v>
      </c>
      <c r="V192" s="662">
        <v>0</v>
      </c>
      <c r="W192" s="662">
        <v>0</v>
      </c>
      <c r="X192" s="662">
        <v>1480.4059999999999</v>
      </c>
      <c r="Y192" s="662">
        <v>0</v>
      </c>
      <c r="Z192" s="662">
        <v>0</v>
      </c>
      <c r="AA192" s="662">
        <v>0</v>
      </c>
    </row>
    <row r="193" spans="1:27">
      <c r="A193" s="658" t="s">
        <v>1887</v>
      </c>
      <c r="B193" s="665" t="s">
        <v>1731</v>
      </c>
      <c r="C193" s="658" t="s">
        <v>1694</v>
      </c>
      <c r="D193" s="658" t="s">
        <v>1725</v>
      </c>
      <c r="E193" s="666">
        <v>0.08</v>
      </c>
      <c r="F193" s="660">
        <v>189.6233</v>
      </c>
      <c r="G193" s="660">
        <v>7</v>
      </c>
      <c r="H193" s="661">
        <v>1336.4857999999999</v>
      </c>
      <c r="I193" s="660">
        <v>1.89</v>
      </c>
      <c r="J193" s="660">
        <v>630.84</v>
      </c>
      <c r="K193" s="660" t="s">
        <v>14769</v>
      </c>
      <c r="L193" s="660">
        <v>0</v>
      </c>
      <c r="M193" s="660">
        <v>1336.4857999999999</v>
      </c>
      <c r="N193" s="659">
        <v>0.15</v>
      </c>
      <c r="O193" s="660">
        <v>0</v>
      </c>
      <c r="P193" s="660">
        <v>0</v>
      </c>
      <c r="Q193" s="660">
        <v>0</v>
      </c>
      <c r="R193" s="660">
        <v>200.47286999999997</v>
      </c>
      <c r="S193" s="659">
        <v>0.05</v>
      </c>
      <c r="T193" s="660">
        <v>66.824290000000005</v>
      </c>
      <c r="U193" s="662">
        <v>0</v>
      </c>
      <c r="V193" s="662">
        <v>0</v>
      </c>
      <c r="W193" s="662">
        <v>0</v>
      </c>
      <c r="X193" s="662">
        <v>1336.4857999999999</v>
      </c>
      <c r="Y193" s="662">
        <v>0</v>
      </c>
      <c r="Z193" s="662">
        <v>0</v>
      </c>
      <c r="AA193" s="662">
        <v>0</v>
      </c>
    </row>
    <row r="194" spans="1:27">
      <c r="A194" s="658" t="s">
        <v>1888</v>
      </c>
      <c r="B194" s="665" t="s">
        <v>1731</v>
      </c>
      <c r="C194" s="658" t="s">
        <v>1694</v>
      </c>
      <c r="D194" s="658" t="s">
        <v>1725</v>
      </c>
      <c r="E194" s="666">
        <v>0.08</v>
      </c>
      <c r="F194" s="660">
        <v>169.4419</v>
      </c>
      <c r="G194" s="660">
        <v>7</v>
      </c>
      <c r="H194" s="661">
        <v>1194.0310999999999</v>
      </c>
      <c r="I194" s="660">
        <v>9.91</v>
      </c>
      <c r="J194" s="660">
        <v>459.44</v>
      </c>
      <c r="K194" s="660" t="s">
        <v>14769</v>
      </c>
      <c r="L194" s="660">
        <v>0</v>
      </c>
      <c r="M194" s="660">
        <v>1194.0310999999999</v>
      </c>
      <c r="N194" s="659">
        <v>0.15</v>
      </c>
      <c r="O194" s="660">
        <v>0</v>
      </c>
      <c r="P194" s="660">
        <v>0</v>
      </c>
      <c r="Q194" s="660">
        <v>0</v>
      </c>
      <c r="R194" s="660">
        <v>179.10466499999998</v>
      </c>
      <c r="S194" s="659">
        <v>0.05</v>
      </c>
      <c r="T194" s="660">
        <v>59.701554999999999</v>
      </c>
      <c r="U194" s="662">
        <v>0</v>
      </c>
      <c r="V194" s="662">
        <v>0</v>
      </c>
      <c r="W194" s="662">
        <v>0</v>
      </c>
      <c r="X194" s="662">
        <v>1194.0310999999999</v>
      </c>
      <c r="Y194" s="662">
        <v>0</v>
      </c>
      <c r="Z194" s="662">
        <v>0</v>
      </c>
      <c r="AA194" s="662">
        <v>0</v>
      </c>
    </row>
    <row r="195" spans="1:27">
      <c r="A195" s="658" t="s">
        <v>1889</v>
      </c>
      <c r="B195" s="665" t="s">
        <v>1731</v>
      </c>
      <c r="C195" s="658" t="s">
        <v>1694</v>
      </c>
      <c r="D195" s="658" t="s">
        <v>1725</v>
      </c>
      <c r="E195" s="666">
        <v>0.08</v>
      </c>
      <c r="F195" s="660">
        <v>150.6123</v>
      </c>
      <c r="G195" s="660">
        <v>5</v>
      </c>
      <c r="H195" s="661">
        <v>760.30560000000003</v>
      </c>
      <c r="I195" s="660">
        <v>22.08</v>
      </c>
      <c r="J195" s="660">
        <v>260.52</v>
      </c>
      <c r="K195" s="660" t="s">
        <v>14769</v>
      </c>
      <c r="L195" s="660">
        <v>0</v>
      </c>
      <c r="M195" s="660">
        <v>760.30560000000003</v>
      </c>
      <c r="N195" s="659">
        <v>0.15</v>
      </c>
      <c r="O195" s="660">
        <v>0</v>
      </c>
      <c r="P195" s="660">
        <v>0</v>
      </c>
      <c r="Q195" s="660">
        <v>0</v>
      </c>
      <c r="R195" s="660">
        <v>114.04584</v>
      </c>
      <c r="S195" s="659">
        <v>0.05</v>
      </c>
      <c r="T195" s="660">
        <v>38.015280000000004</v>
      </c>
      <c r="U195" s="662">
        <v>0</v>
      </c>
      <c r="V195" s="662">
        <v>0</v>
      </c>
      <c r="W195" s="662">
        <v>0</v>
      </c>
      <c r="X195" s="662">
        <v>760.30560000000003</v>
      </c>
      <c r="Y195" s="662">
        <v>0</v>
      </c>
      <c r="Z195" s="662">
        <v>0</v>
      </c>
      <c r="AA195" s="662">
        <v>0</v>
      </c>
    </row>
    <row r="196" spans="1:27">
      <c r="A196" s="658" t="s">
        <v>1890</v>
      </c>
      <c r="B196" s="665" t="s">
        <v>1731</v>
      </c>
      <c r="C196" s="658" t="s">
        <v>1694</v>
      </c>
      <c r="D196" s="658" t="s">
        <v>1725</v>
      </c>
      <c r="E196" s="666">
        <v>0.08</v>
      </c>
      <c r="F196" s="660">
        <v>131.6841</v>
      </c>
      <c r="G196" s="660">
        <v>7</v>
      </c>
      <c r="H196" s="661">
        <v>930.86580000000004</v>
      </c>
      <c r="I196" s="660">
        <v>3.25</v>
      </c>
      <c r="J196" s="660">
        <v>486.08</v>
      </c>
      <c r="K196" s="660" t="s">
        <v>14769</v>
      </c>
      <c r="L196" s="660">
        <v>0</v>
      </c>
      <c r="M196" s="660">
        <v>930.86580000000004</v>
      </c>
      <c r="N196" s="659">
        <v>0.15</v>
      </c>
      <c r="O196" s="660">
        <v>0</v>
      </c>
      <c r="P196" s="660">
        <v>0</v>
      </c>
      <c r="Q196" s="660">
        <v>0</v>
      </c>
      <c r="R196" s="660">
        <v>139.62987000000001</v>
      </c>
      <c r="S196" s="659">
        <v>0.05</v>
      </c>
      <c r="T196" s="660">
        <v>46.543290000000006</v>
      </c>
      <c r="U196" s="662">
        <v>0</v>
      </c>
      <c r="V196" s="662">
        <v>0</v>
      </c>
      <c r="W196" s="662">
        <v>0</v>
      </c>
      <c r="X196" s="662">
        <v>930.86580000000004</v>
      </c>
      <c r="Y196" s="662">
        <v>0</v>
      </c>
      <c r="Z196" s="662">
        <v>0</v>
      </c>
      <c r="AA196" s="662">
        <v>0</v>
      </c>
    </row>
    <row r="197" spans="1:27">
      <c r="A197" s="658" t="s">
        <v>1891</v>
      </c>
      <c r="B197" s="665" t="s">
        <v>1731</v>
      </c>
      <c r="C197" s="658" t="s">
        <v>1694</v>
      </c>
      <c r="D197" s="658" t="s">
        <v>1727</v>
      </c>
      <c r="E197" s="666">
        <v>0.08</v>
      </c>
      <c r="F197" s="660">
        <v>387.41820000000001</v>
      </c>
      <c r="G197" s="660">
        <v>4.4000000000000004</v>
      </c>
      <c r="H197" s="661">
        <v>1712.0556999999999</v>
      </c>
      <c r="I197" s="660">
        <v>147.84</v>
      </c>
      <c r="J197" s="660">
        <v>594.1</v>
      </c>
      <c r="K197" s="660">
        <v>0.2</v>
      </c>
      <c r="L197" s="673">
        <v>340.94720000000007</v>
      </c>
      <c r="M197" s="660">
        <v>1712.0556999999999</v>
      </c>
      <c r="N197" s="659">
        <v>0.15</v>
      </c>
      <c r="O197" s="660">
        <v>0</v>
      </c>
      <c r="P197" s="660">
        <v>0</v>
      </c>
      <c r="Q197" s="660">
        <v>0</v>
      </c>
      <c r="R197" s="660">
        <v>256.80835499999995</v>
      </c>
      <c r="S197" s="659">
        <v>0.05</v>
      </c>
      <c r="T197" s="660">
        <v>85.602784999999997</v>
      </c>
      <c r="U197" s="662">
        <v>0</v>
      </c>
      <c r="V197" s="662">
        <v>0</v>
      </c>
      <c r="W197" s="662">
        <v>0</v>
      </c>
      <c r="X197" s="662">
        <v>1712.0556999999999</v>
      </c>
      <c r="Y197" s="662">
        <v>0</v>
      </c>
      <c r="Z197" s="662">
        <v>0</v>
      </c>
      <c r="AA197" s="662">
        <v>0</v>
      </c>
    </row>
    <row r="198" spans="1:27">
      <c r="A198" s="658" t="s">
        <v>1892</v>
      </c>
      <c r="B198" s="665" t="s">
        <v>1731</v>
      </c>
      <c r="C198" s="658" t="s">
        <v>1694</v>
      </c>
      <c r="D198" s="658" t="s">
        <v>1725</v>
      </c>
      <c r="E198" s="666">
        <v>0.08</v>
      </c>
      <c r="F198" s="673">
        <v>329.7013</v>
      </c>
      <c r="G198" s="660">
        <v>6</v>
      </c>
      <c r="H198" s="678">
        <v>1986.5944</v>
      </c>
      <c r="I198" s="660">
        <v>22.11</v>
      </c>
      <c r="J198" s="660">
        <v>903.09</v>
      </c>
      <c r="K198" s="660" t="s">
        <v>14769</v>
      </c>
      <c r="L198" s="660">
        <v>0</v>
      </c>
      <c r="M198" s="660">
        <v>1986.5944</v>
      </c>
      <c r="N198" s="659">
        <v>0.15</v>
      </c>
      <c r="O198" s="660">
        <v>0</v>
      </c>
      <c r="P198" s="660">
        <v>0</v>
      </c>
      <c r="Q198" s="660">
        <v>0</v>
      </c>
      <c r="R198" s="660">
        <v>297.98915999999997</v>
      </c>
      <c r="S198" s="659">
        <v>0.05</v>
      </c>
      <c r="T198" s="660">
        <v>99.329720000000009</v>
      </c>
      <c r="U198" s="662">
        <v>0</v>
      </c>
      <c r="V198" s="662">
        <v>0</v>
      </c>
      <c r="W198" s="662">
        <v>0</v>
      </c>
      <c r="X198" s="662">
        <v>1986.5944</v>
      </c>
      <c r="Y198" s="662">
        <v>0</v>
      </c>
      <c r="Z198" s="662">
        <v>0</v>
      </c>
      <c r="AA198" s="662">
        <v>0</v>
      </c>
    </row>
    <row r="199" spans="1:27">
      <c r="A199" s="658" t="s">
        <v>1893</v>
      </c>
      <c r="B199" s="665" t="s">
        <v>1731</v>
      </c>
      <c r="C199" s="658" t="s">
        <v>1694</v>
      </c>
      <c r="D199" s="658" t="s">
        <v>1725</v>
      </c>
      <c r="E199" s="666">
        <v>0.08</v>
      </c>
      <c r="F199" s="673">
        <v>299.50290000000001</v>
      </c>
      <c r="G199" s="660">
        <v>6</v>
      </c>
      <c r="H199" s="678">
        <v>1809.0831000000001</v>
      </c>
      <c r="I199" s="660">
        <v>25.23</v>
      </c>
      <c r="J199" s="660">
        <v>697.16</v>
      </c>
      <c r="K199" s="660" t="s">
        <v>14769</v>
      </c>
      <c r="L199" s="660">
        <v>0</v>
      </c>
      <c r="M199" s="660">
        <v>1809.0831000000001</v>
      </c>
      <c r="N199" s="659">
        <v>0.15</v>
      </c>
      <c r="O199" s="660">
        <v>0</v>
      </c>
      <c r="P199" s="660">
        <v>0</v>
      </c>
      <c r="Q199" s="660">
        <v>0</v>
      </c>
      <c r="R199" s="660">
        <v>271.36246499999999</v>
      </c>
      <c r="S199" s="659">
        <v>0.05</v>
      </c>
      <c r="T199" s="660">
        <v>90.454155000000014</v>
      </c>
      <c r="U199" s="662">
        <v>0</v>
      </c>
      <c r="V199" s="662">
        <v>0</v>
      </c>
      <c r="W199" s="662">
        <v>0</v>
      </c>
      <c r="X199" s="662">
        <v>1809.0831000000001</v>
      </c>
      <c r="Y199" s="662">
        <v>0</v>
      </c>
      <c r="Z199" s="662">
        <v>0</v>
      </c>
      <c r="AA199" s="662">
        <v>0</v>
      </c>
    </row>
    <row r="200" spans="1:27">
      <c r="A200" s="658" t="s">
        <v>1894</v>
      </c>
      <c r="B200" s="665" t="s">
        <v>1731</v>
      </c>
      <c r="C200" s="658" t="s">
        <v>1694</v>
      </c>
      <c r="D200" s="658" t="s">
        <v>1725</v>
      </c>
      <c r="E200" s="666">
        <v>0.08</v>
      </c>
      <c r="F200" s="660">
        <v>277.9357</v>
      </c>
      <c r="G200" s="660">
        <v>6</v>
      </c>
      <c r="H200" s="661">
        <v>1678.5646999999999</v>
      </c>
      <c r="I200" s="660">
        <v>61.63</v>
      </c>
      <c r="J200" s="660">
        <v>467.72</v>
      </c>
      <c r="K200" s="660" t="s">
        <v>14769</v>
      </c>
      <c r="L200" s="660">
        <v>0</v>
      </c>
      <c r="M200" s="660">
        <v>1678.5646999999999</v>
      </c>
      <c r="N200" s="659">
        <v>0.15</v>
      </c>
      <c r="O200" s="660">
        <v>0</v>
      </c>
      <c r="P200" s="660">
        <v>0</v>
      </c>
      <c r="Q200" s="660">
        <v>0</v>
      </c>
      <c r="R200" s="660">
        <v>251.78470499999997</v>
      </c>
      <c r="S200" s="659">
        <v>0.05</v>
      </c>
      <c r="T200" s="660">
        <v>83.928235000000001</v>
      </c>
      <c r="U200" s="662">
        <v>0</v>
      </c>
      <c r="V200" s="662">
        <v>0</v>
      </c>
      <c r="W200" s="662">
        <v>0</v>
      </c>
      <c r="X200" s="662">
        <v>1678.5646999999999</v>
      </c>
      <c r="Y200" s="662">
        <v>0</v>
      </c>
      <c r="Z200" s="662">
        <v>0</v>
      </c>
      <c r="AA200" s="662">
        <v>0</v>
      </c>
    </row>
    <row r="201" spans="1:27">
      <c r="A201" s="658" t="s">
        <v>1895</v>
      </c>
      <c r="B201" s="665" t="s">
        <v>1731</v>
      </c>
      <c r="C201" s="658" t="s">
        <v>1694</v>
      </c>
      <c r="D201" s="658" t="s">
        <v>1725</v>
      </c>
      <c r="E201" s="666">
        <v>0.08</v>
      </c>
      <c r="F201" s="660">
        <v>270.3646</v>
      </c>
      <c r="G201" s="660">
        <v>6</v>
      </c>
      <c r="H201" s="661">
        <v>1630.7031999999999</v>
      </c>
      <c r="I201" s="660">
        <v>53.06</v>
      </c>
      <c r="J201" s="660">
        <v>564.33000000000004</v>
      </c>
      <c r="K201" s="660" t="s">
        <v>14769</v>
      </c>
      <c r="L201" s="660">
        <v>0</v>
      </c>
      <c r="M201" s="660">
        <v>1630.7031999999999</v>
      </c>
      <c r="N201" s="659">
        <v>0.15</v>
      </c>
      <c r="O201" s="660">
        <v>0</v>
      </c>
      <c r="P201" s="660">
        <v>0</v>
      </c>
      <c r="Q201" s="660">
        <v>0</v>
      </c>
      <c r="R201" s="660">
        <v>244.60547999999997</v>
      </c>
      <c r="S201" s="659">
        <v>0.05</v>
      </c>
      <c r="T201" s="660">
        <v>81.535160000000005</v>
      </c>
      <c r="U201" s="662">
        <v>0</v>
      </c>
      <c r="V201" s="662">
        <v>0</v>
      </c>
      <c r="W201" s="662">
        <v>0</v>
      </c>
      <c r="X201" s="662">
        <v>1630.7031999999999</v>
      </c>
      <c r="Y201" s="662">
        <v>0</v>
      </c>
      <c r="Z201" s="662">
        <v>0</v>
      </c>
      <c r="AA201" s="662">
        <v>0</v>
      </c>
    </row>
    <row r="202" spans="1:27" s="376" customFormat="1">
      <c r="A202" s="658" t="s">
        <v>1896</v>
      </c>
      <c r="B202" s="665" t="s">
        <v>1731</v>
      </c>
      <c r="C202" s="658" t="s">
        <v>1694</v>
      </c>
      <c r="D202" s="658" t="s">
        <v>1725</v>
      </c>
      <c r="E202" s="666">
        <v>0.08</v>
      </c>
      <c r="F202" s="660">
        <v>268.19290000000001</v>
      </c>
      <c r="G202" s="660">
        <v>7</v>
      </c>
      <c r="H202" s="661">
        <v>1885.2163</v>
      </c>
      <c r="I202" s="660">
        <v>72.13</v>
      </c>
      <c r="J202" s="660">
        <v>869.83</v>
      </c>
      <c r="K202" s="660" t="s">
        <v>14769</v>
      </c>
      <c r="L202" s="660">
        <v>0</v>
      </c>
      <c r="M202" s="660">
        <v>1885.2163</v>
      </c>
      <c r="N202" s="659">
        <v>0.15</v>
      </c>
      <c r="O202" s="660">
        <v>0</v>
      </c>
      <c r="P202" s="660">
        <v>0</v>
      </c>
      <c r="Q202" s="660">
        <v>0</v>
      </c>
      <c r="R202" s="660">
        <v>282.782445</v>
      </c>
      <c r="S202" s="659">
        <v>0.05</v>
      </c>
      <c r="T202" s="660">
        <v>94.260815000000008</v>
      </c>
      <c r="U202" s="662">
        <v>0</v>
      </c>
      <c r="V202" s="662">
        <v>0</v>
      </c>
      <c r="W202" s="662">
        <v>0</v>
      </c>
      <c r="X202" s="662">
        <v>1885.2163</v>
      </c>
      <c r="Y202" s="662">
        <v>0</v>
      </c>
      <c r="Z202" s="662">
        <v>0</v>
      </c>
      <c r="AA202" s="662">
        <v>0</v>
      </c>
    </row>
    <row r="203" spans="1:27">
      <c r="A203" s="658" t="s">
        <v>1897</v>
      </c>
      <c r="B203" s="665" t="s">
        <v>1731</v>
      </c>
      <c r="C203" s="658" t="s">
        <v>1694</v>
      </c>
      <c r="D203" s="658" t="s">
        <v>1725</v>
      </c>
      <c r="E203" s="666">
        <v>0.08</v>
      </c>
      <c r="F203" s="660">
        <v>134.7106</v>
      </c>
      <c r="G203" s="660">
        <v>5</v>
      </c>
      <c r="H203" s="661">
        <v>680.7672</v>
      </c>
      <c r="I203" s="660">
        <v>2.41</v>
      </c>
      <c r="J203" s="660">
        <v>325.75</v>
      </c>
      <c r="K203" s="660" t="s">
        <v>14769</v>
      </c>
      <c r="L203" s="660">
        <v>0</v>
      </c>
      <c r="M203" s="660">
        <v>680.7672</v>
      </c>
      <c r="N203" s="659">
        <v>0.15</v>
      </c>
      <c r="O203" s="660">
        <v>0</v>
      </c>
      <c r="P203" s="660">
        <v>0</v>
      </c>
      <c r="Q203" s="660">
        <v>0</v>
      </c>
      <c r="R203" s="660">
        <v>102.11507999999999</v>
      </c>
      <c r="S203" s="659">
        <v>0.05</v>
      </c>
      <c r="T203" s="660">
        <v>34.038360000000004</v>
      </c>
      <c r="U203" s="662">
        <v>0</v>
      </c>
      <c r="V203" s="662">
        <v>0</v>
      </c>
      <c r="W203" s="662">
        <v>0</v>
      </c>
      <c r="X203" s="662">
        <v>680.7672</v>
      </c>
      <c r="Y203" s="662">
        <v>0</v>
      </c>
      <c r="Z203" s="662">
        <v>0</v>
      </c>
      <c r="AA203" s="662">
        <v>0</v>
      </c>
    </row>
    <row r="204" spans="1:27" s="376" customFormat="1" ht="25.5">
      <c r="A204" s="665" t="s">
        <v>1898</v>
      </c>
      <c r="B204" s="665" t="s">
        <v>1731</v>
      </c>
      <c r="C204" s="658" t="s">
        <v>1713</v>
      </c>
      <c r="D204" s="674" t="s">
        <v>1719</v>
      </c>
      <c r="E204" s="666">
        <v>3.5000000000000003E-2</v>
      </c>
      <c r="F204" s="660">
        <v>479.9787</v>
      </c>
      <c r="G204" s="660">
        <v>7</v>
      </c>
      <c r="H204" s="661">
        <v>3336.2521000000002</v>
      </c>
      <c r="I204" s="664">
        <v>119.23860000000001</v>
      </c>
      <c r="J204" s="664">
        <v>1620.3369</v>
      </c>
      <c r="K204" s="660">
        <v>0.35</v>
      </c>
      <c r="L204" s="660">
        <v>352.79999999999995</v>
      </c>
      <c r="M204" s="660">
        <v>3336.2521000000002</v>
      </c>
      <c r="N204" s="659">
        <v>0.2</v>
      </c>
      <c r="O204" s="660">
        <v>0</v>
      </c>
      <c r="P204" s="660">
        <v>667.25042000000008</v>
      </c>
      <c r="Q204" s="660">
        <v>0</v>
      </c>
      <c r="R204" s="660">
        <v>0</v>
      </c>
      <c r="S204" s="659">
        <v>0.2</v>
      </c>
      <c r="T204" s="660">
        <v>0</v>
      </c>
      <c r="U204" s="662">
        <v>0</v>
      </c>
      <c r="V204" s="662">
        <v>667.25042000000008</v>
      </c>
      <c r="W204" s="662">
        <v>3336.2521000000002</v>
      </c>
      <c r="X204" s="662">
        <v>0</v>
      </c>
      <c r="Y204" s="662">
        <v>3336.2521000000002</v>
      </c>
      <c r="Z204" s="662">
        <v>116.76882350000001</v>
      </c>
      <c r="AA204" s="662">
        <v>116.76882350000001</v>
      </c>
    </row>
    <row r="205" spans="1:27" s="376" customFormat="1">
      <c r="A205" s="658" t="s">
        <v>1899</v>
      </c>
      <c r="B205" s="665" t="s">
        <v>1731</v>
      </c>
      <c r="C205" s="658" t="s">
        <v>1694</v>
      </c>
      <c r="D205" s="658" t="s">
        <v>1725</v>
      </c>
      <c r="E205" s="666">
        <v>0.08</v>
      </c>
      <c r="F205" s="660">
        <v>67.496399999999994</v>
      </c>
      <c r="G205" s="660">
        <v>4.4000000000000004</v>
      </c>
      <c r="H205" s="661">
        <v>310.12139999999999</v>
      </c>
      <c r="I205" s="660">
        <v>0</v>
      </c>
      <c r="J205" s="660">
        <v>0</v>
      </c>
      <c r="K205" s="660" t="s">
        <v>14769</v>
      </c>
      <c r="L205" s="660">
        <v>0</v>
      </c>
      <c r="M205" s="660">
        <v>310.12139999999999</v>
      </c>
      <c r="N205" s="659">
        <v>0.15</v>
      </c>
      <c r="O205" s="660">
        <v>0</v>
      </c>
      <c r="P205" s="660">
        <v>0</v>
      </c>
      <c r="Q205" s="660">
        <v>0</v>
      </c>
      <c r="R205" s="660">
        <v>46.518209999999996</v>
      </c>
      <c r="S205" s="659">
        <v>0.05</v>
      </c>
      <c r="T205" s="660">
        <v>15.506070000000001</v>
      </c>
      <c r="U205" s="662">
        <v>0</v>
      </c>
      <c r="V205" s="662">
        <v>0</v>
      </c>
      <c r="W205" s="662">
        <v>0</v>
      </c>
      <c r="X205" s="662">
        <v>310.12139999999999</v>
      </c>
      <c r="Y205" s="662">
        <v>0</v>
      </c>
      <c r="Z205" s="662">
        <v>0</v>
      </c>
      <c r="AA205" s="662">
        <v>0</v>
      </c>
    </row>
    <row r="206" spans="1:27" s="376" customFormat="1">
      <c r="A206" s="672" t="s">
        <v>1900</v>
      </c>
      <c r="B206" s="2020" t="s">
        <v>1812</v>
      </c>
      <c r="C206" s="2021"/>
      <c r="D206" s="2021"/>
      <c r="E206" s="2021"/>
      <c r="F206" s="2021"/>
      <c r="G206" s="2021"/>
      <c r="H206" s="2021"/>
      <c r="I206" s="2021"/>
      <c r="J206" s="2021"/>
      <c r="K206" s="2021"/>
      <c r="L206" s="2021"/>
      <c r="M206" s="2021"/>
      <c r="N206" s="2021"/>
      <c r="O206" s="2021"/>
      <c r="P206" s="2021"/>
      <c r="Q206" s="2021"/>
      <c r="R206" s="2021"/>
      <c r="S206" s="2021"/>
      <c r="T206" s="2021"/>
      <c r="U206" s="2021"/>
      <c r="V206" s="2021"/>
      <c r="W206" s="2021"/>
      <c r="X206" s="2021"/>
      <c r="Y206" s="2021"/>
      <c r="Z206" s="2021"/>
      <c r="AA206" s="2022"/>
    </row>
    <row r="207" spans="1:27" s="376" customFormat="1">
      <c r="A207" s="672" t="s">
        <v>1901</v>
      </c>
      <c r="B207" s="2020" t="s">
        <v>1812</v>
      </c>
      <c r="C207" s="2021"/>
      <c r="D207" s="2021"/>
      <c r="E207" s="2021"/>
      <c r="F207" s="2021"/>
      <c r="G207" s="2021"/>
      <c r="H207" s="2021"/>
      <c r="I207" s="2021"/>
      <c r="J207" s="2021"/>
      <c r="K207" s="2021"/>
      <c r="L207" s="2021"/>
      <c r="M207" s="2021"/>
      <c r="N207" s="2021"/>
      <c r="O207" s="2021"/>
      <c r="P207" s="2021"/>
      <c r="Q207" s="2021"/>
      <c r="R207" s="2021"/>
      <c r="S207" s="2021"/>
      <c r="T207" s="2021"/>
      <c r="U207" s="2021"/>
      <c r="V207" s="2021"/>
      <c r="W207" s="2021"/>
      <c r="X207" s="2021"/>
      <c r="Y207" s="2021"/>
      <c r="Z207" s="2021"/>
      <c r="AA207" s="2022"/>
    </row>
    <row r="208" spans="1:27" s="376" customFormat="1">
      <c r="A208" s="672" t="s">
        <v>1902</v>
      </c>
      <c r="B208" s="2020" t="s">
        <v>1812</v>
      </c>
      <c r="C208" s="2021"/>
      <c r="D208" s="2021"/>
      <c r="E208" s="2021"/>
      <c r="F208" s="2021"/>
      <c r="G208" s="2021"/>
      <c r="H208" s="2021"/>
      <c r="I208" s="2021"/>
      <c r="J208" s="2021"/>
      <c r="K208" s="2021"/>
      <c r="L208" s="2021"/>
      <c r="M208" s="2021"/>
      <c r="N208" s="2021"/>
      <c r="O208" s="2021"/>
      <c r="P208" s="2021"/>
      <c r="Q208" s="2021"/>
      <c r="R208" s="2021"/>
      <c r="S208" s="2021"/>
      <c r="T208" s="2021"/>
      <c r="U208" s="2021"/>
      <c r="V208" s="2021"/>
      <c r="W208" s="2021"/>
      <c r="X208" s="2021"/>
      <c r="Y208" s="2021"/>
      <c r="Z208" s="2021"/>
      <c r="AA208" s="2022"/>
    </row>
    <row r="209" spans="1:27" s="376" customFormat="1">
      <c r="A209" s="672" t="s">
        <v>1903</v>
      </c>
      <c r="B209" s="2020" t="s">
        <v>1812</v>
      </c>
      <c r="C209" s="2021"/>
      <c r="D209" s="2021"/>
      <c r="E209" s="2021"/>
      <c r="F209" s="2021"/>
      <c r="G209" s="2021"/>
      <c r="H209" s="2021"/>
      <c r="I209" s="2021"/>
      <c r="J209" s="2021"/>
      <c r="K209" s="2021"/>
      <c r="L209" s="2021"/>
      <c r="M209" s="2021"/>
      <c r="N209" s="2021"/>
      <c r="O209" s="2021"/>
      <c r="P209" s="2021"/>
      <c r="Q209" s="2021"/>
      <c r="R209" s="2021"/>
      <c r="S209" s="2021"/>
      <c r="T209" s="2021"/>
      <c r="U209" s="2021"/>
      <c r="V209" s="2021"/>
      <c r="W209" s="2021"/>
      <c r="X209" s="2021"/>
      <c r="Y209" s="2021"/>
      <c r="Z209" s="2021"/>
      <c r="AA209" s="2022"/>
    </row>
    <row r="210" spans="1:27" s="376" customFormat="1">
      <c r="A210" s="672" t="s">
        <v>1904</v>
      </c>
      <c r="B210" s="2020" t="s">
        <v>1812</v>
      </c>
      <c r="C210" s="2021"/>
      <c r="D210" s="2021"/>
      <c r="E210" s="2021"/>
      <c r="F210" s="2021"/>
      <c r="G210" s="2021"/>
      <c r="H210" s="2021"/>
      <c r="I210" s="2021"/>
      <c r="J210" s="2021"/>
      <c r="K210" s="2021"/>
      <c r="L210" s="2021"/>
      <c r="M210" s="2021"/>
      <c r="N210" s="2021"/>
      <c r="O210" s="2021"/>
      <c r="P210" s="2021"/>
      <c r="Q210" s="2021"/>
      <c r="R210" s="2021"/>
      <c r="S210" s="2021"/>
      <c r="T210" s="2021"/>
      <c r="U210" s="2021"/>
      <c r="V210" s="2021"/>
      <c r="W210" s="2021"/>
      <c r="X210" s="2021"/>
      <c r="Y210" s="2021"/>
      <c r="Z210" s="2021"/>
      <c r="AA210" s="2022"/>
    </row>
    <row r="211" spans="1:27">
      <c r="A211" s="672" t="s">
        <v>1905</v>
      </c>
      <c r="B211" s="2020" t="s">
        <v>1812</v>
      </c>
      <c r="C211" s="2021"/>
      <c r="D211" s="2021"/>
      <c r="E211" s="2021"/>
      <c r="F211" s="2021"/>
      <c r="G211" s="2021"/>
      <c r="H211" s="2021"/>
      <c r="I211" s="2021"/>
      <c r="J211" s="2021"/>
      <c r="K211" s="2021"/>
      <c r="L211" s="2021"/>
      <c r="M211" s="2021"/>
      <c r="N211" s="2021"/>
      <c r="O211" s="2021"/>
      <c r="P211" s="2021"/>
      <c r="Q211" s="2021"/>
      <c r="R211" s="2021"/>
      <c r="S211" s="2021"/>
      <c r="T211" s="2021"/>
      <c r="U211" s="2021"/>
      <c r="V211" s="2021"/>
      <c r="W211" s="2021"/>
      <c r="X211" s="2021"/>
      <c r="Y211" s="2021"/>
      <c r="Z211" s="2021"/>
      <c r="AA211" s="2022"/>
    </row>
    <row r="212" spans="1:27">
      <c r="A212" s="672" t="s">
        <v>1906</v>
      </c>
      <c r="B212" s="2020" t="s">
        <v>1812</v>
      </c>
      <c r="C212" s="2021"/>
      <c r="D212" s="2021"/>
      <c r="E212" s="2021"/>
      <c r="F212" s="2021"/>
      <c r="G212" s="2021"/>
      <c r="H212" s="2021"/>
      <c r="I212" s="2021"/>
      <c r="J212" s="2021"/>
      <c r="K212" s="2021"/>
      <c r="L212" s="2021"/>
      <c r="M212" s="2021"/>
      <c r="N212" s="2021"/>
      <c r="O212" s="2021"/>
      <c r="P212" s="2021"/>
      <c r="Q212" s="2021"/>
      <c r="R212" s="2021"/>
      <c r="S212" s="2021"/>
      <c r="T212" s="2021"/>
      <c r="U212" s="2021"/>
      <c r="V212" s="2021"/>
      <c r="W212" s="2021"/>
      <c r="X212" s="2021"/>
      <c r="Y212" s="2021"/>
      <c r="Z212" s="2021"/>
      <c r="AA212" s="2022"/>
    </row>
    <row r="213" spans="1:27">
      <c r="A213" s="672" t="s">
        <v>1907</v>
      </c>
      <c r="B213" s="2020" t="s">
        <v>1812</v>
      </c>
      <c r="C213" s="2021"/>
      <c r="D213" s="2021"/>
      <c r="E213" s="2021"/>
      <c r="F213" s="2021"/>
      <c r="G213" s="2021"/>
      <c r="H213" s="2021"/>
      <c r="I213" s="2021"/>
      <c r="J213" s="2021"/>
      <c r="K213" s="2021"/>
      <c r="L213" s="2021"/>
      <c r="M213" s="2021"/>
      <c r="N213" s="2021"/>
      <c r="O213" s="2021"/>
      <c r="P213" s="2021"/>
      <c r="Q213" s="2021"/>
      <c r="R213" s="2021"/>
      <c r="S213" s="2021"/>
      <c r="T213" s="2021"/>
      <c r="U213" s="2021"/>
      <c r="V213" s="2021"/>
      <c r="W213" s="2021"/>
      <c r="X213" s="2021"/>
      <c r="Y213" s="2021"/>
      <c r="Z213" s="2021"/>
      <c r="AA213" s="2022"/>
    </row>
    <row r="214" spans="1:27">
      <c r="A214" s="665" t="s">
        <v>1908</v>
      </c>
      <c r="B214" s="665" t="s">
        <v>1731</v>
      </c>
      <c r="C214" s="658" t="s">
        <v>1694</v>
      </c>
      <c r="D214" s="674" t="s">
        <v>1725</v>
      </c>
      <c r="E214" s="666">
        <v>0.08</v>
      </c>
      <c r="F214" s="660">
        <v>173.9453</v>
      </c>
      <c r="G214" s="660">
        <v>4.4000000000000004</v>
      </c>
      <c r="H214" s="661">
        <v>859.89480000000003</v>
      </c>
      <c r="I214" s="664">
        <v>2.66</v>
      </c>
      <c r="J214" s="664">
        <v>461.24</v>
      </c>
      <c r="K214" s="660" t="s">
        <v>14769</v>
      </c>
      <c r="L214" s="660">
        <v>0</v>
      </c>
      <c r="M214" s="660">
        <v>859.89480000000003</v>
      </c>
      <c r="N214" s="659">
        <v>0.15</v>
      </c>
      <c r="O214" s="660">
        <v>0</v>
      </c>
      <c r="P214" s="660">
        <v>0</v>
      </c>
      <c r="Q214" s="660">
        <v>0</v>
      </c>
      <c r="R214" s="660">
        <v>128.98421999999999</v>
      </c>
      <c r="S214" s="659">
        <v>0.05</v>
      </c>
      <c r="T214" s="660">
        <v>42.994740000000007</v>
      </c>
      <c r="U214" s="662">
        <v>0</v>
      </c>
      <c r="V214" s="662">
        <v>0</v>
      </c>
      <c r="W214" s="662">
        <v>0</v>
      </c>
      <c r="X214" s="662">
        <v>859.89480000000003</v>
      </c>
      <c r="Y214" s="662">
        <v>0</v>
      </c>
      <c r="Z214" s="662">
        <v>0</v>
      </c>
      <c r="AA214" s="662">
        <v>0</v>
      </c>
    </row>
    <row r="215" spans="1:27">
      <c r="A215" s="665" t="s">
        <v>1909</v>
      </c>
      <c r="B215" s="665" t="s">
        <v>1731</v>
      </c>
      <c r="C215" s="658" t="s">
        <v>1694</v>
      </c>
      <c r="D215" s="674" t="s">
        <v>1725</v>
      </c>
      <c r="E215" s="666">
        <v>0.08</v>
      </c>
      <c r="F215" s="660">
        <v>317.40230000000003</v>
      </c>
      <c r="G215" s="660">
        <v>5</v>
      </c>
      <c r="H215" s="661">
        <v>1596.3476000000001</v>
      </c>
      <c r="I215" s="664">
        <v>24.04</v>
      </c>
      <c r="J215" s="664">
        <v>671.43</v>
      </c>
      <c r="K215" s="660" t="s">
        <v>14769</v>
      </c>
      <c r="L215" s="660">
        <v>0</v>
      </c>
      <c r="M215" s="660">
        <v>1596.3476000000001</v>
      </c>
      <c r="N215" s="659">
        <v>0.15</v>
      </c>
      <c r="O215" s="660">
        <v>0</v>
      </c>
      <c r="P215" s="660">
        <v>0</v>
      </c>
      <c r="Q215" s="660">
        <v>0</v>
      </c>
      <c r="R215" s="660">
        <v>239.45213999999999</v>
      </c>
      <c r="S215" s="659">
        <v>0.05</v>
      </c>
      <c r="T215" s="660">
        <v>79.817380000000014</v>
      </c>
      <c r="U215" s="662">
        <v>0</v>
      </c>
      <c r="V215" s="662">
        <v>0</v>
      </c>
      <c r="W215" s="662">
        <v>0</v>
      </c>
      <c r="X215" s="662">
        <v>1596.3476000000001</v>
      </c>
      <c r="Y215" s="662">
        <v>0</v>
      </c>
      <c r="Z215" s="662">
        <v>0</v>
      </c>
      <c r="AA215" s="662">
        <v>0</v>
      </c>
    </row>
    <row r="216" spans="1:27">
      <c r="A216" s="665" t="s">
        <v>1910</v>
      </c>
      <c r="B216" s="665" t="s">
        <v>1731</v>
      </c>
      <c r="C216" s="658" t="s">
        <v>1694</v>
      </c>
      <c r="D216" s="674" t="s">
        <v>1725</v>
      </c>
      <c r="E216" s="666">
        <v>0.08</v>
      </c>
      <c r="F216" s="660">
        <v>42.288899999999998</v>
      </c>
      <c r="G216" s="660">
        <v>5</v>
      </c>
      <c r="H216" s="661">
        <v>217.10839999999999</v>
      </c>
      <c r="I216" s="664">
        <v>8.58</v>
      </c>
      <c r="J216" s="664">
        <v>58.1</v>
      </c>
      <c r="K216" s="660" t="s">
        <v>14769</v>
      </c>
      <c r="L216" s="660">
        <v>0</v>
      </c>
      <c r="M216" s="660">
        <v>217.10839999999999</v>
      </c>
      <c r="N216" s="659">
        <v>0.15</v>
      </c>
      <c r="O216" s="660">
        <v>0</v>
      </c>
      <c r="P216" s="660">
        <v>0</v>
      </c>
      <c r="Q216" s="660">
        <v>0</v>
      </c>
      <c r="R216" s="660">
        <v>32.56626</v>
      </c>
      <c r="S216" s="659">
        <v>0.05</v>
      </c>
      <c r="T216" s="660">
        <v>10.855420000000001</v>
      </c>
      <c r="U216" s="662">
        <v>0</v>
      </c>
      <c r="V216" s="662">
        <v>0</v>
      </c>
      <c r="W216" s="662">
        <v>0</v>
      </c>
      <c r="X216" s="662">
        <v>217.10839999999999</v>
      </c>
      <c r="Y216" s="662">
        <v>0</v>
      </c>
      <c r="Z216" s="662">
        <v>0</v>
      </c>
      <c r="AA216" s="662">
        <v>0</v>
      </c>
    </row>
    <row r="217" spans="1:27">
      <c r="A217" s="665" t="s">
        <v>1911</v>
      </c>
      <c r="B217" s="665" t="s">
        <v>1731</v>
      </c>
      <c r="C217" s="658" t="s">
        <v>1694</v>
      </c>
      <c r="D217" s="674" t="s">
        <v>1725</v>
      </c>
      <c r="E217" s="666">
        <v>0.08</v>
      </c>
      <c r="F217" s="660">
        <v>241.74369999999999</v>
      </c>
      <c r="G217" s="660">
        <v>4.4000000000000004</v>
      </c>
      <c r="H217" s="661">
        <v>1068.0705</v>
      </c>
      <c r="I217" s="664">
        <v>30.78</v>
      </c>
      <c r="J217" s="664">
        <v>404.23</v>
      </c>
      <c r="K217" s="660" t="s">
        <v>14769</v>
      </c>
      <c r="L217" s="660">
        <v>0</v>
      </c>
      <c r="M217" s="660">
        <v>1068.0705</v>
      </c>
      <c r="N217" s="659">
        <v>0.15</v>
      </c>
      <c r="O217" s="660">
        <v>0</v>
      </c>
      <c r="P217" s="660">
        <v>0</v>
      </c>
      <c r="Q217" s="660">
        <v>0</v>
      </c>
      <c r="R217" s="660">
        <v>160.21057500000001</v>
      </c>
      <c r="S217" s="659">
        <v>0.05</v>
      </c>
      <c r="T217" s="660">
        <v>53.403525000000002</v>
      </c>
      <c r="U217" s="662">
        <v>0</v>
      </c>
      <c r="V217" s="662">
        <v>0</v>
      </c>
      <c r="W217" s="662">
        <v>0</v>
      </c>
      <c r="X217" s="662">
        <v>1068.0705</v>
      </c>
      <c r="Y217" s="662">
        <v>0</v>
      </c>
      <c r="Z217" s="662">
        <v>0</v>
      </c>
      <c r="AA217" s="662">
        <v>0</v>
      </c>
    </row>
    <row r="218" spans="1:27">
      <c r="A218" s="665" t="s">
        <v>1912</v>
      </c>
      <c r="B218" s="665" t="s">
        <v>1731</v>
      </c>
      <c r="C218" s="658" t="s">
        <v>1694</v>
      </c>
      <c r="D218" s="674" t="s">
        <v>1725</v>
      </c>
      <c r="E218" s="666">
        <v>0.08</v>
      </c>
      <c r="F218" s="660">
        <v>115.98480000000001</v>
      </c>
      <c r="G218" s="660">
        <v>5</v>
      </c>
      <c r="H218" s="661">
        <v>586.75340000000006</v>
      </c>
      <c r="I218" s="664">
        <v>0.57999999999999996</v>
      </c>
      <c r="J218" s="664">
        <v>286.25</v>
      </c>
      <c r="K218" s="660" t="s">
        <v>14769</v>
      </c>
      <c r="L218" s="660">
        <v>0</v>
      </c>
      <c r="M218" s="660">
        <v>586.75340000000006</v>
      </c>
      <c r="N218" s="659">
        <v>0.15</v>
      </c>
      <c r="O218" s="660">
        <v>0</v>
      </c>
      <c r="P218" s="660">
        <v>0</v>
      </c>
      <c r="Q218" s="660">
        <v>0</v>
      </c>
      <c r="R218" s="660">
        <v>88.013010000000008</v>
      </c>
      <c r="S218" s="659">
        <v>0.05</v>
      </c>
      <c r="T218" s="660">
        <v>29.337670000000003</v>
      </c>
      <c r="U218" s="662">
        <v>0</v>
      </c>
      <c r="V218" s="662">
        <v>0</v>
      </c>
      <c r="W218" s="662">
        <v>0</v>
      </c>
      <c r="X218" s="662">
        <v>586.75340000000006</v>
      </c>
      <c r="Y218" s="662">
        <v>0</v>
      </c>
      <c r="Z218" s="662">
        <v>0</v>
      </c>
      <c r="AA218" s="662">
        <v>0</v>
      </c>
    </row>
    <row r="219" spans="1:27">
      <c r="A219" s="665" t="s">
        <v>1913</v>
      </c>
      <c r="B219" s="665" t="s">
        <v>1731</v>
      </c>
      <c r="C219" s="658" t="s">
        <v>1694</v>
      </c>
      <c r="D219" s="674" t="s">
        <v>1725</v>
      </c>
      <c r="E219" s="666">
        <v>0.08</v>
      </c>
      <c r="F219" s="660">
        <v>48.5428</v>
      </c>
      <c r="G219" s="660">
        <v>4.4000000000000004</v>
      </c>
      <c r="H219" s="661">
        <v>216.67840000000001</v>
      </c>
      <c r="I219" s="664">
        <v>4.84</v>
      </c>
      <c r="J219" s="664">
        <v>61.53</v>
      </c>
      <c r="K219" s="660" t="s">
        <v>14769</v>
      </c>
      <c r="L219" s="660">
        <v>0</v>
      </c>
      <c r="M219" s="660">
        <v>216.67840000000001</v>
      </c>
      <c r="N219" s="659">
        <v>0.15</v>
      </c>
      <c r="O219" s="660">
        <v>0</v>
      </c>
      <c r="P219" s="660">
        <v>0</v>
      </c>
      <c r="Q219" s="660">
        <v>0</v>
      </c>
      <c r="R219" s="660">
        <v>32.501759999999997</v>
      </c>
      <c r="S219" s="659">
        <v>0.05</v>
      </c>
      <c r="T219" s="660">
        <v>10.833920000000001</v>
      </c>
      <c r="U219" s="662">
        <v>0</v>
      </c>
      <c r="V219" s="662">
        <v>0</v>
      </c>
      <c r="W219" s="662">
        <v>0</v>
      </c>
      <c r="X219" s="662">
        <v>216.67840000000001</v>
      </c>
      <c r="Y219" s="662">
        <v>0</v>
      </c>
      <c r="Z219" s="662">
        <v>0</v>
      </c>
      <c r="AA219" s="662">
        <v>0</v>
      </c>
    </row>
    <row r="220" spans="1:27">
      <c r="A220" s="665" t="s">
        <v>1914</v>
      </c>
      <c r="B220" s="665" t="s">
        <v>1731</v>
      </c>
      <c r="C220" s="658" t="s">
        <v>1694</v>
      </c>
      <c r="D220" s="674" t="s">
        <v>1725</v>
      </c>
      <c r="E220" s="666">
        <v>0.08</v>
      </c>
      <c r="F220" s="660">
        <v>52.129399999999997</v>
      </c>
      <c r="G220" s="660">
        <v>4.4000000000000004</v>
      </c>
      <c r="H220" s="661">
        <v>231.12110000000001</v>
      </c>
      <c r="I220" s="664">
        <v>8.1999999999999993</v>
      </c>
      <c r="J220" s="664">
        <v>57.21</v>
      </c>
      <c r="K220" s="660" t="s">
        <v>14769</v>
      </c>
      <c r="L220" s="660">
        <v>0</v>
      </c>
      <c r="M220" s="660">
        <v>231.12110000000001</v>
      </c>
      <c r="N220" s="659">
        <v>0.15</v>
      </c>
      <c r="O220" s="660">
        <v>0</v>
      </c>
      <c r="P220" s="660">
        <v>0</v>
      </c>
      <c r="Q220" s="660">
        <v>0</v>
      </c>
      <c r="R220" s="660">
        <v>34.668165000000002</v>
      </c>
      <c r="S220" s="659">
        <v>0.05</v>
      </c>
      <c r="T220" s="660">
        <v>11.556055000000001</v>
      </c>
      <c r="U220" s="662">
        <v>0</v>
      </c>
      <c r="V220" s="662">
        <v>0</v>
      </c>
      <c r="W220" s="662">
        <v>0</v>
      </c>
      <c r="X220" s="662">
        <v>231.12110000000001</v>
      </c>
      <c r="Y220" s="662">
        <v>0</v>
      </c>
      <c r="Z220" s="662">
        <v>0</v>
      </c>
      <c r="AA220" s="662">
        <v>0</v>
      </c>
    </row>
    <row r="221" spans="1:27">
      <c r="A221" s="665" t="s">
        <v>1915</v>
      </c>
      <c r="B221" s="665" t="s">
        <v>1731</v>
      </c>
      <c r="C221" s="658" t="s">
        <v>1694</v>
      </c>
      <c r="D221" s="674" t="s">
        <v>1725</v>
      </c>
      <c r="E221" s="666">
        <v>0.08</v>
      </c>
      <c r="F221" s="660">
        <v>159.68199999999999</v>
      </c>
      <c r="G221" s="660">
        <v>5</v>
      </c>
      <c r="H221" s="661">
        <v>805.29290000000003</v>
      </c>
      <c r="I221" s="664">
        <v>10.51</v>
      </c>
      <c r="J221" s="664">
        <v>272.98</v>
      </c>
      <c r="K221" s="660" t="s">
        <v>14769</v>
      </c>
      <c r="L221" s="660">
        <v>0</v>
      </c>
      <c r="M221" s="660">
        <v>805.29290000000003</v>
      </c>
      <c r="N221" s="659">
        <v>0.15</v>
      </c>
      <c r="O221" s="660">
        <v>0</v>
      </c>
      <c r="P221" s="660">
        <v>0</v>
      </c>
      <c r="Q221" s="660">
        <v>0</v>
      </c>
      <c r="R221" s="660">
        <v>120.793935</v>
      </c>
      <c r="S221" s="659">
        <v>0.05</v>
      </c>
      <c r="T221" s="660">
        <v>40.264645000000002</v>
      </c>
      <c r="U221" s="662">
        <v>0</v>
      </c>
      <c r="V221" s="662">
        <v>0</v>
      </c>
      <c r="W221" s="662">
        <v>0</v>
      </c>
      <c r="X221" s="662">
        <v>805.29290000000003</v>
      </c>
      <c r="Y221" s="662">
        <v>0</v>
      </c>
      <c r="Z221" s="662">
        <v>0</v>
      </c>
      <c r="AA221" s="662">
        <v>0</v>
      </c>
    </row>
    <row r="222" spans="1:27">
      <c r="A222" s="665" t="s">
        <v>1916</v>
      </c>
      <c r="B222" s="665" t="s">
        <v>1731</v>
      </c>
      <c r="C222" s="658" t="s">
        <v>1694</v>
      </c>
      <c r="D222" s="674" t="s">
        <v>1725</v>
      </c>
      <c r="E222" s="666">
        <v>0.08</v>
      </c>
      <c r="F222" s="660">
        <v>38.021099999999997</v>
      </c>
      <c r="G222" s="660">
        <v>4.4000000000000004</v>
      </c>
      <c r="H222" s="661">
        <v>170.2773</v>
      </c>
      <c r="I222" s="664">
        <v>16.329999999999998</v>
      </c>
      <c r="J222" s="664">
        <v>72.66</v>
      </c>
      <c r="K222" s="660" t="s">
        <v>14769</v>
      </c>
      <c r="L222" s="660">
        <v>0</v>
      </c>
      <c r="M222" s="660">
        <v>170.2773</v>
      </c>
      <c r="N222" s="659">
        <v>0.15</v>
      </c>
      <c r="O222" s="660">
        <v>0</v>
      </c>
      <c r="P222" s="660">
        <v>0</v>
      </c>
      <c r="Q222" s="660">
        <v>0</v>
      </c>
      <c r="R222" s="660">
        <v>25.541594999999997</v>
      </c>
      <c r="S222" s="659">
        <v>0.05</v>
      </c>
      <c r="T222" s="660">
        <v>8.5138650000000009</v>
      </c>
      <c r="U222" s="662">
        <v>0</v>
      </c>
      <c r="V222" s="662">
        <v>0</v>
      </c>
      <c r="W222" s="662">
        <v>0</v>
      </c>
      <c r="X222" s="662">
        <v>170.2773</v>
      </c>
      <c r="Y222" s="662">
        <v>0</v>
      </c>
      <c r="Z222" s="662">
        <v>0</v>
      </c>
      <c r="AA222" s="662">
        <v>0</v>
      </c>
    </row>
    <row r="223" spans="1:27">
      <c r="A223" s="665" t="s">
        <v>1917</v>
      </c>
      <c r="B223" s="665" t="s">
        <v>1731</v>
      </c>
      <c r="C223" s="658" t="s">
        <v>1694</v>
      </c>
      <c r="D223" s="674" t="s">
        <v>1725</v>
      </c>
      <c r="E223" s="666">
        <v>0.08</v>
      </c>
      <c r="F223" s="660">
        <v>157.1387</v>
      </c>
      <c r="G223" s="660">
        <v>5</v>
      </c>
      <c r="H223" s="661">
        <v>787.26980000000003</v>
      </c>
      <c r="I223" s="664">
        <v>23.14</v>
      </c>
      <c r="J223" s="664">
        <v>265.93</v>
      </c>
      <c r="K223" s="660" t="s">
        <v>14769</v>
      </c>
      <c r="L223" s="660">
        <v>0</v>
      </c>
      <c r="M223" s="660">
        <v>787.26980000000003</v>
      </c>
      <c r="N223" s="659">
        <v>0.15</v>
      </c>
      <c r="O223" s="660">
        <v>0</v>
      </c>
      <c r="P223" s="660">
        <v>0</v>
      </c>
      <c r="Q223" s="660">
        <v>0</v>
      </c>
      <c r="R223" s="660">
        <v>118.09047</v>
      </c>
      <c r="S223" s="659">
        <v>0.05</v>
      </c>
      <c r="T223" s="660">
        <v>39.363490000000006</v>
      </c>
      <c r="U223" s="662">
        <v>0</v>
      </c>
      <c r="V223" s="662">
        <v>0</v>
      </c>
      <c r="W223" s="662">
        <v>0</v>
      </c>
      <c r="X223" s="662">
        <v>787.26980000000003</v>
      </c>
      <c r="Y223" s="662">
        <v>0</v>
      </c>
      <c r="Z223" s="662">
        <v>0</v>
      </c>
      <c r="AA223" s="662">
        <v>0</v>
      </c>
    </row>
    <row r="224" spans="1:27">
      <c r="A224" s="665" t="s">
        <v>1918</v>
      </c>
      <c r="B224" s="665" t="s">
        <v>1731</v>
      </c>
      <c r="C224" s="658" t="s">
        <v>1694</v>
      </c>
      <c r="D224" s="674" t="s">
        <v>1725</v>
      </c>
      <c r="E224" s="666">
        <v>0.08</v>
      </c>
      <c r="F224" s="660">
        <v>43.595399999999998</v>
      </c>
      <c r="G224" s="660">
        <v>4.4000000000000004</v>
      </c>
      <c r="H224" s="661">
        <v>195.67339999999999</v>
      </c>
      <c r="I224" s="664">
        <v>20.010000000000002</v>
      </c>
      <c r="J224" s="664">
        <v>72.319999999999993</v>
      </c>
      <c r="K224" s="660" t="s">
        <v>14769</v>
      </c>
      <c r="L224" s="660">
        <v>0</v>
      </c>
      <c r="M224" s="660">
        <v>195.67339999999999</v>
      </c>
      <c r="N224" s="659">
        <v>0.15</v>
      </c>
      <c r="O224" s="660">
        <v>0</v>
      </c>
      <c r="P224" s="660">
        <v>0</v>
      </c>
      <c r="Q224" s="660">
        <v>0</v>
      </c>
      <c r="R224" s="660">
        <v>29.351009999999995</v>
      </c>
      <c r="S224" s="659">
        <v>0.05</v>
      </c>
      <c r="T224" s="660">
        <v>9.7836700000000008</v>
      </c>
      <c r="U224" s="662">
        <v>0</v>
      </c>
      <c r="V224" s="662">
        <v>0</v>
      </c>
      <c r="W224" s="662">
        <v>0</v>
      </c>
      <c r="X224" s="662">
        <v>195.67339999999999</v>
      </c>
      <c r="Y224" s="662">
        <v>0</v>
      </c>
      <c r="Z224" s="662">
        <v>0</v>
      </c>
      <c r="AA224" s="662">
        <v>0</v>
      </c>
    </row>
    <row r="225" spans="1:27">
      <c r="A225" s="665" t="s">
        <v>1919</v>
      </c>
      <c r="B225" s="665" t="s">
        <v>1731</v>
      </c>
      <c r="C225" s="658" t="s">
        <v>1694</v>
      </c>
      <c r="D225" s="674" t="s">
        <v>1725</v>
      </c>
      <c r="E225" s="666">
        <v>0.08</v>
      </c>
      <c r="F225" s="660">
        <v>149.03749999999999</v>
      </c>
      <c r="G225" s="660">
        <v>5</v>
      </c>
      <c r="H225" s="661">
        <v>750.12139999999999</v>
      </c>
      <c r="I225" s="664">
        <v>12.4</v>
      </c>
      <c r="J225" s="664">
        <v>329.4</v>
      </c>
      <c r="K225" s="660" t="s">
        <v>14769</v>
      </c>
      <c r="L225" s="660">
        <v>0</v>
      </c>
      <c r="M225" s="660">
        <v>750.12139999999999</v>
      </c>
      <c r="N225" s="659">
        <v>0.15</v>
      </c>
      <c r="O225" s="660">
        <v>0</v>
      </c>
      <c r="P225" s="660">
        <v>0</v>
      </c>
      <c r="Q225" s="660">
        <v>0</v>
      </c>
      <c r="R225" s="660">
        <v>112.51821</v>
      </c>
      <c r="S225" s="659">
        <v>0.05</v>
      </c>
      <c r="T225" s="660">
        <v>37.506070000000001</v>
      </c>
      <c r="U225" s="662">
        <v>0</v>
      </c>
      <c r="V225" s="662">
        <v>0</v>
      </c>
      <c r="W225" s="662">
        <v>0</v>
      </c>
      <c r="X225" s="662">
        <v>750.12139999999999</v>
      </c>
      <c r="Y225" s="662">
        <v>0</v>
      </c>
      <c r="Z225" s="662">
        <v>0</v>
      </c>
      <c r="AA225" s="662">
        <v>0</v>
      </c>
    </row>
    <row r="226" spans="1:27">
      <c r="A226" s="665" t="s">
        <v>1920</v>
      </c>
      <c r="B226" s="665" t="s">
        <v>1731</v>
      </c>
      <c r="C226" s="658" t="s">
        <v>1694</v>
      </c>
      <c r="D226" s="674" t="s">
        <v>1725</v>
      </c>
      <c r="E226" s="666">
        <v>0.08</v>
      </c>
      <c r="F226" s="660">
        <v>184.15520000000001</v>
      </c>
      <c r="G226" s="660">
        <v>4.4000000000000004</v>
      </c>
      <c r="H226" s="661">
        <v>817.89530000000002</v>
      </c>
      <c r="I226" s="664">
        <v>64.459999999999994</v>
      </c>
      <c r="J226" s="664">
        <v>244.81</v>
      </c>
      <c r="K226" s="660" t="s">
        <v>14769</v>
      </c>
      <c r="L226" s="660">
        <v>0</v>
      </c>
      <c r="M226" s="660">
        <v>817.89530000000002</v>
      </c>
      <c r="N226" s="659">
        <v>0.15</v>
      </c>
      <c r="O226" s="660">
        <v>0</v>
      </c>
      <c r="P226" s="660">
        <v>0</v>
      </c>
      <c r="Q226" s="660">
        <v>0</v>
      </c>
      <c r="R226" s="660">
        <v>122.68429499999999</v>
      </c>
      <c r="S226" s="659">
        <v>0.05</v>
      </c>
      <c r="T226" s="660">
        <v>40.894765000000007</v>
      </c>
      <c r="U226" s="662">
        <v>0</v>
      </c>
      <c r="V226" s="662">
        <v>0</v>
      </c>
      <c r="W226" s="662">
        <v>0</v>
      </c>
      <c r="X226" s="662">
        <v>817.89530000000002</v>
      </c>
      <c r="Y226" s="662">
        <v>0</v>
      </c>
      <c r="Z226" s="662">
        <v>0</v>
      </c>
      <c r="AA226" s="662">
        <v>0</v>
      </c>
    </row>
    <row r="227" spans="1:27">
      <c r="A227" s="665" t="s">
        <v>1921</v>
      </c>
      <c r="B227" s="665" t="s">
        <v>1731</v>
      </c>
      <c r="C227" s="658" t="s">
        <v>1694</v>
      </c>
      <c r="D227" s="674" t="s">
        <v>1725</v>
      </c>
      <c r="E227" s="666">
        <v>0.08</v>
      </c>
      <c r="F227" s="660">
        <v>119.76949999999999</v>
      </c>
      <c r="G227" s="660">
        <v>4.4000000000000004</v>
      </c>
      <c r="H227" s="661">
        <v>531.23159999999996</v>
      </c>
      <c r="I227" s="664">
        <v>9.0299999999999994</v>
      </c>
      <c r="J227" s="664">
        <v>264.35000000000002</v>
      </c>
      <c r="K227" s="660" t="s">
        <v>14769</v>
      </c>
      <c r="L227" s="660">
        <v>0</v>
      </c>
      <c r="M227" s="660">
        <v>531.23159999999996</v>
      </c>
      <c r="N227" s="659">
        <v>0.15</v>
      </c>
      <c r="O227" s="660">
        <v>0</v>
      </c>
      <c r="P227" s="660">
        <v>0</v>
      </c>
      <c r="Q227" s="660">
        <v>0</v>
      </c>
      <c r="R227" s="660">
        <v>79.684739999999991</v>
      </c>
      <c r="S227" s="659">
        <v>0.05</v>
      </c>
      <c r="T227" s="660">
        <v>26.561579999999999</v>
      </c>
      <c r="U227" s="662">
        <v>0</v>
      </c>
      <c r="V227" s="662">
        <v>0</v>
      </c>
      <c r="W227" s="662">
        <v>0</v>
      </c>
      <c r="X227" s="662">
        <v>531.23159999999996</v>
      </c>
      <c r="Y227" s="662">
        <v>0</v>
      </c>
      <c r="Z227" s="662">
        <v>0</v>
      </c>
      <c r="AA227" s="662">
        <v>0</v>
      </c>
    </row>
    <row r="228" spans="1:27">
      <c r="A228" s="665" t="s">
        <v>1922</v>
      </c>
      <c r="B228" s="665" t="s">
        <v>1731</v>
      </c>
      <c r="C228" s="658" t="s">
        <v>1694</v>
      </c>
      <c r="D228" s="674" t="s">
        <v>1725</v>
      </c>
      <c r="E228" s="666">
        <v>0.08</v>
      </c>
      <c r="F228" s="660">
        <v>112.0569</v>
      </c>
      <c r="G228" s="660">
        <v>4.4000000000000004</v>
      </c>
      <c r="H228" s="661">
        <v>496.93</v>
      </c>
      <c r="I228" s="664">
        <v>5.83</v>
      </c>
      <c r="J228" s="664">
        <v>228.98</v>
      </c>
      <c r="K228" s="660" t="s">
        <v>14769</v>
      </c>
      <c r="L228" s="660">
        <v>0</v>
      </c>
      <c r="M228" s="660">
        <v>496.93</v>
      </c>
      <c r="N228" s="659">
        <v>0.15</v>
      </c>
      <c r="O228" s="660">
        <v>0</v>
      </c>
      <c r="P228" s="660">
        <v>0</v>
      </c>
      <c r="Q228" s="660">
        <v>0</v>
      </c>
      <c r="R228" s="660">
        <v>74.539500000000004</v>
      </c>
      <c r="S228" s="659">
        <v>0.05</v>
      </c>
      <c r="T228" s="660">
        <v>24.846500000000002</v>
      </c>
      <c r="U228" s="662">
        <v>0</v>
      </c>
      <c r="V228" s="662">
        <v>0</v>
      </c>
      <c r="W228" s="662">
        <v>0</v>
      </c>
      <c r="X228" s="662">
        <v>496.93</v>
      </c>
      <c r="Y228" s="662">
        <v>0</v>
      </c>
      <c r="Z228" s="662">
        <v>0</v>
      </c>
      <c r="AA228" s="662">
        <v>0</v>
      </c>
    </row>
    <row r="229" spans="1:27">
      <c r="A229" s="665" t="s">
        <v>1923</v>
      </c>
      <c r="B229" s="665" t="s">
        <v>1731</v>
      </c>
      <c r="C229" s="658" t="s">
        <v>1694</v>
      </c>
      <c r="D229" s="674" t="s">
        <v>1725</v>
      </c>
      <c r="E229" s="666">
        <v>0.08</v>
      </c>
      <c r="F229" s="660">
        <v>113.6653</v>
      </c>
      <c r="G229" s="660">
        <v>4.4000000000000004</v>
      </c>
      <c r="H229" s="661">
        <v>503.18119999999999</v>
      </c>
      <c r="I229" s="664">
        <v>7.83</v>
      </c>
      <c r="J229" s="664">
        <v>192.29</v>
      </c>
      <c r="K229" s="660" t="s">
        <v>14769</v>
      </c>
      <c r="L229" s="660">
        <v>0</v>
      </c>
      <c r="M229" s="660">
        <v>503.18119999999999</v>
      </c>
      <c r="N229" s="659">
        <v>0.15</v>
      </c>
      <c r="O229" s="660">
        <v>0</v>
      </c>
      <c r="P229" s="660">
        <v>0</v>
      </c>
      <c r="Q229" s="660">
        <v>0</v>
      </c>
      <c r="R229" s="660">
        <v>75.47717999999999</v>
      </c>
      <c r="S229" s="659">
        <v>0.05</v>
      </c>
      <c r="T229" s="660">
        <v>25.15906</v>
      </c>
      <c r="U229" s="662">
        <v>0</v>
      </c>
      <c r="V229" s="662">
        <v>0</v>
      </c>
      <c r="W229" s="662">
        <v>0</v>
      </c>
      <c r="X229" s="662">
        <v>503.18119999999999</v>
      </c>
      <c r="Y229" s="662">
        <v>0</v>
      </c>
      <c r="Z229" s="662">
        <v>0</v>
      </c>
      <c r="AA229" s="662">
        <v>0</v>
      </c>
    </row>
    <row r="230" spans="1:27">
      <c r="A230" s="665" t="s">
        <v>1924</v>
      </c>
      <c r="B230" s="665" t="s">
        <v>1731</v>
      </c>
      <c r="C230" s="658" t="s">
        <v>1694</v>
      </c>
      <c r="D230" s="674" t="s">
        <v>1725</v>
      </c>
      <c r="E230" s="666">
        <v>0.08</v>
      </c>
      <c r="F230" s="660">
        <v>172.38229999999999</v>
      </c>
      <c r="G230" s="660">
        <v>5</v>
      </c>
      <c r="H230" s="661">
        <v>865.60069999999996</v>
      </c>
      <c r="I230" s="664">
        <v>69.19</v>
      </c>
      <c r="J230" s="664">
        <v>395.85</v>
      </c>
      <c r="K230" s="660" t="s">
        <v>14769</v>
      </c>
      <c r="L230" s="660">
        <v>0</v>
      </c>
      <c r="M230" s="660">
        <v>865.60069999999996</v>
      </c>
      <c r="N230" s="659">
        <v>0.15</v>
      </c>
      <c r="O230" s="660">
        <v>0</v>
      </c>
      <c r="P230" s="660">
        <v>0</v>
      </c>
      <c r="Q230" s="660">
        <v>0</v>
      </c>
      <c r="R230" s="660">
        <v>129.84010499999999</v>
      </c>
      <c r="S230" s="659">
        <v>0.05</v>
      </c>
      <c r="T230" s="660">
        <v>43.280034999999998</v>
      </c>
      <c r="U230" s="662">
        <v>0</v>
      </c>
      <c r="V230" s="662">
        <v>0</v>
      </c>
      <c r="W230" s="662">
        <v>0</v>
      </c>
      <c r="X230" s="662">
        <v>865.60069999999996</v>
      </c>
      <c r="Y230" s="662">
        <v>0</v>
      </c>
      <c r="Z230" s="662">
        <v>0</v>
      </c>
      <c r="AA230" s="662">
        <v>0</v>
      </c>
    </row>
    <row r="231" spans="1:27">
      <c r="A231" s="665" t="s">
        <v>1925</v>
      </c>
      <c r="B231" s="665" t="s">
        <v>1731</v>
      </c>
      <c r="C231" s="658" t="s">
        <v>1694</v>
      </c>
      <c r="D231" s="674" t="s">
        <v>1725</v>
      </c>
      <c r="E231" s="666">
        <v>0.08</v>
      </c>
      <c r="F231" s="660">
        <v>113.4676</v>
      </c>
      <c r="G231" s="660">
        <v>5</v>
      </c>
      <c r="H231" s="661">
        <v>605.01570000000004</v>
      </c>
      <c r="I231" s="664">
        <v>5.0999999999999996</v>
      </c>
      <c r="J231" s="664">
        <v>249.17</v>
      </c>
      <c r="K231" s="660" t="s">
        <v>14769</v>
      </c>
      <c r="L231" s="660">
        <v>0</v>
      </c>
      <c r="M231" s="660">
        <v>605.01570000000004</v>
      </c>
      <c r="N231" s="659">
        <v>0.15</v>
      </c>
      <c r="O231" s="660">
        <v>0</v>
      </c>
      <c r="P231" s="660">
        <v>0</v>
      </c>
      <c r="Q231" s="660">
        <v>0</v>
      </c>
      <c r="R231" s="660">
        <v>90.752355000000009</v>
      </c>
      <c r="S231" s="659">
        <v>0.05</v>
      </c>
      <c r="T231" s="660">
        <v>30.250785000000004</v>
      </c>
      <c r="U231" s="662">
        <v>0</v>
      </c>
      <c r="V231" s="662">
        <v>0</v>
      </c>
      <c r="W231" s="662">
        <v>0</v>
      </c>
      <c r="X231" s="662">
        <v>605.01570000000004</v>
      </c>
      <c r="Y231" s="662">
        <v>0</v>
      </c>
      <c r="Z231" s="662">
        <v>0</v>
      </c>
      <c r="AA231" s="662">
        <v>0</v>
      </c>
    </row>
    <row r="232" spans="1:27">
      <c r="A232" s="665" t="s">
        <v>1926</v>
      </c>
      <c r="B232" s="665" t="s">
        <v>1731</v>
      </c>
      <c r="C232" s="658" t="s">
        <v>1694</v>
      </c>
      <c r="D232" s="674" t="s">
        <v>1725</v>
      </c>
      <c r="E232" s="666">
        <v>0.08</v>
      </c>
      <c r="F232" s="660">
        <v>202.26939999999999</v>
      </c>
      <c r="G232" s="660">
        <v>5</v>
      </c>
      <c r="H232" s="661">
        <v>958.08389999999997</v>
      </c>
      <c r="I232" s="664">
        <v>20.399999999999999</v>
      </c>
      <c r="J232" s="664">
        <v>340.28</v>
      </c>
      <c r="K232" s="660" t="s">
        <v>14769</v>
      </c>
      <c r="L232" s="660">
        <v>0</v>
      </c>
      <c r="M232" s="660">
        <v>958.08389999999997</v>
      </c>
      <c r="N232" s="659">
        <v>0.15</v>
      </c>
      <c r="O232" s="660">
        <v>0</v>
      </c>
      <c r="P232" s="660">
        <v>0</v>
      </c>
      <c r="Q232" s="660">
        <v>0</v>
      </c>
      <c r="R232" s="660">
        <v>143.71258499999999</v>
      </c>
      <c r="S232" s="659">
        <v>0.05</v>
      </c>
      <c r="T232" s="660">
        <v>47.904195000000001</v>
      </c>
      <c r="U232" s="662">
        <v>0</v>
      </c>
      <c r="V232" s="662">
        <v>0</v>
      </c>
      <c r="W232" s="662">
        <v>0</v>
      </c>
      <c r="X232" s="662">
        <v>958.08389999999997</v>
      </c>
      <c r="Y232" s="662">
        <v>0</v>
      </c>
      <c r="Z232" s="662">
        <v>0</v>
      </c>
      <c r="AA232" s="662">
        <v>0</v>
      </c>
    </row>
    <row r="233" spans="1:27">
      <c r="A233" s="665" t="s">
        <v>1927</v>
      </c>
      <c r="B233" s="665" t="s">
        <v>1731</v>
      </c>
      <c r="C233" s="658" t="s">
        <v>1694</v>
      </c>
      <c r="D233" s="674" t="s">
        <v>1725</v>
      </c>
      <c r="E233" s="666">
        <v>0.08</v>
      </c>
      <c r="F233" s="660">
        <v>83.433800000000005</v>
      </c>
      <c r="G233" s="660">
        <v>4.4000000000000004</v>
      </c>
      <c r="H233" s="661">
        <v>369.52460000000002</v>
      </c>
      <c r="I233" s="664">
        <v>3.31</v>
      </c>
      <c r="J233" s="664">
        <v>152.13</v>
      </c>
      <c r="K233" s="660" t="s">
        <v>14769</v>
      </c>
      <c r="L233" s="660">
        <v>0</v>
      </c>
      <c r="M233" s="660">
        <v>369.52460000000002</v>
      </c>
      <c r="N233" s="659">
        <v>0.15</v>
      </c>
      <c r="O233" s="660">
        <v>0</v>
      </c>
      <c r="P233" s="660">
        <v>0</v>
      </c>
      <c r="Q233" s="660">
        <v>0</v>
      </c>
      <c r="R233" s="660">
        <v>55.428690000000003</v>
      </c>
      <c r="S233" s="659">
        <v>0.05</v>
      </c>
      <c r="T233" s="660">
        <v>18.476230000000001</v>
      </c>
      <c r="U233" s="662">
        <v>0</v>
      </c>
      <c r="V233" s="662">
        <v>0</v>
      </c>
      <c r="W233" s="662">
        <v>0</v>
      </c>
      <c r="X233" s="662">
        <v>369.52460000000002</v>
      </c>
      <c r="Y233" s="662">
        <v>0</v>
      </c>
      <c r="Z233" s="662">
        <v>0</v>
      </c>
      <c r="AA233" s="662">
        <v>0</v>
      </c>
    </row>
    <row r="234" spans="1:27">
      <c r="A234" s="665" t="s">
        <v>1928</v>
      </c>
      <c r="B234" s="665" t="s">
        <v>1731</v>
      </c>
      <c r="C234" s="658" t="s">
        <v>1694</v>
      </c>
      <c r="D234" s="674" t="s">
        <v>1725</v>
      </c>
      <c r="E234" s="666">
        <v>0.08</v>
      </c>
      <c r="F234" s="660">
        <v>92.090299999999999</v>
      </c>
      <c r="G234" s="660">
        <v>4.4000000000000004</v>
      </c>
      <c r="H234" s="661">
        <v>411.27940000000001</v>
      </c>
      <c r="I234" s="664">
        <v>5.49</v>
      </c>
      <c r="J234" s="664">
        <v>225.59</v>
      </c>
      <c r="K234" s="660" t="s">
        <v>14769</v>
      </c>
      <c r="L234" s="660">
        <v>0</v>
      </c>
      <c r="M234" s="660">
        <v>411.27940000000001</v>
      </c>
      <c r="N234" s="659">
        <v>0.15</v>
      </c>
      <c r="O234" s="660">
        <v>0</v>
      </c>
      <c r="P234" s="660">
        <v>0</v>
      </c>
      <c r="Q234" s="660">
        <v>0</v>
      </c>
      <c r="R234" s="660">
        <v>61.69191</v>
      </c>
      <c r="S234" s="659">
        <v>0.05</v>
      </c>
      <c r="T234" s="660">
        <v>20.563970000000001</v>
      </c>
      <c r="U234" s="662">
        <v>0</v>
      </c>
      <c r="V234" s="662">
        <v>0</v>
      </c>
      <c r="W234" s="662">
        <v>0</v>
      </c>
      <c r="X234" s="662">
        <v>411.27940000000001</v>
      </c>
      <c r="Y234" s="662">
        <v>0</v>
      </c>
      <c r="Z234" s="662">
        <v>0</v>
      </c>
      <c r="AA234" s="662">
        <v>0</v>
      </c>
    </row>
    <row r="235" spans="1:27">
      <c r="A235" s="665" t="s">
        <v>1929</v>
      </c>
      <c r="B235" s="665" t="s">
        <v>1731</v>
      </c>
      <c r="C235" s="658" t="s">
        <v>1713</v>
      </c>
      <c r="D235" s="674" t="s">
        <v>1717</v>
      </c>
      <c r="E235" s="666">
        <v>3.5000000000000003E-2</v>
      </c>
      <c r="F235" s="660">
        <v>986.36620000000005</v>
      </c>
      <c r="G235" s="660">
        <v>5.5</v>
      </c>
      <c r="H235" s="661">
        <v>5432.6841000000004</v>
      </c>
      <c r="I235" s="664">
        <v>60.79</v>
      </c>
      <c r="J235" s="664">
        <v>3473.84</v>
      </c>
      <c r="K235" s="660" t="s">
        <v>14769</v>
      </c>
      <c r="L235" s="660">
        <v>0</v>
      </c>
      <c r="M235" s="660">
        <v>5432.6841000000004</v>
      </c>
      <c r="N235" s="659">
        <v>0.2</v>
      </c>
      <c r="O235" s="660">
        <v>0</v>
      </c>
      <c r="P235" s="660">
        <v>1086.53682</v>
      </c>
      <c r="Q235" s="660">
        <v>0</v>
      </c>
      <c r="R235" s="660">
        <v>0</v>
      </c>
      <c r="S235" s="659">
        <v>0.2</v>
      </c>
      <c r="T235" s="660">
        <v>0</v>
      </c>
      <c r="U235" s="662">
        <v>0</v>
      </c>
      <c r="V235" s="662">
        <v>1086.53682</v>
      </c>
      <c r="W235" s="662">
        <v>5432.6841000000004</v>
      </c>
      <c r="X235" s="662">
        <v>0</v>
      </c>
      <c r="Y235" s="662">
        <v>5432.6841000000004</v>
      </c>
      <c r="Z235" s="662">
        <v>190.14394350000003</v>
      </c>
      <c r="AA235" s="662">
        <v>190.14394350000003</v>
      </c>
    </row>
    <row r="236" spans="1:27">
      <c r="A236" s="436" t="s">
        <v>1930</v>
      </c>
      <c r="B236" s="2023" t="s">
        <v>1716</v>
      </c>
      <c r="C236" s="2024"/>
      <c r="D236" s="2024"/>
      <c r="E236" s="2024"/>
      <c r="F236" s="2024"/>
      <c r="G236" s="2024"/>
      <c r="H236" s="2024"/>
      <c r="I236" s="2024"/>
      <c r="J236" s="2024"/>
      <c r="K236" s="2024"/>
      <c r="L236" s="2024"/>
      <c r="M236" s="2024"/>
      <c r="N236" s="2024"/>
      <c r="O236" s="2024"/>
      <c r="P236" s="2024"/>
      <c r="Q236" s="2024"/>
      <c r="R236" s="2024"/>
      <c r="S236" s="2024"/>
      <c r="T236" s="2024"/>
      <c r="U236" s="2024"/>
      <c r="V236" s="2024"/>
      <c r="W236" s="2024"/>
      <c r="X236" s="2024"/>
      <c r="Y236" s="2024"/>
      <c r="Z236" s="2024"/>
      <c r="AA236" s="2025"/>
    </row>
    <row r="237" spans="1:27">
      <c r="A237" s="436" t="s">
        <v>1931</v>
      </c>
      <c r="B237" s="2023" t="s">
        <v>1716</v>
      </c>
      <c r="C237" s="2024"/>
      <c r="D237" s="2024"/>
      <c r="E237" s="2024"/>
      <c r="F237" s="2024"/>
      <c r="G237" s="2024"/>
      <c r="H237" s="2024"/>
      <c r="I237" s="2024"/>
      <c r="J237" s="2024"/>
      <c r="K237" s="2024"/>
      <c r="L237" s="2024"/>
      <c r="M237" s="2024"/>
      <c r="N237" s="2024"/>
      <c r="O237" s="2024"/>
      <c r="P237" s="2024"/>
      <c r="Q237" s="2024"/>
      <c r="R237" s="2024"/>
      <c r="S237" s="2024"/>
      <c r="T237" s="2024"/>
      <c r="U237" s="2024"/>
      <c r="V237" s="2024"/>
      <c r="W237" s="2024"/>
      <c r="X237" s="2024"/>
      <c r="Y237" s="2024"/>
      <c r="Z237" s="2024"/>
      <c r="AA237" s="2025"/>
    </row>
    <row r="238" spans="1:27">
      <c r="A238" s="436" t="s">
        <v>1932</v>
      </c>
      <c r="B238" s="2023" t="s">
        <v>1716</v>
      </c>
      <c r="C238" s="2024"/>
      <c r="D238" s="2024"/>
      <c r="E238" s="2024"/>
      <c r="F238" s="2024"/>
      <c r="G238" s="2024"/>
      <c r="H238" s="2024"/>
      <c r="I238" s="2024"/>
      <c r="J238" s="2024"/>
      <c r="K238" s="2024"/>
      <c r="L238" s="2024"/>
      <c r="M238" s="2024"/>
      <c r="N238" s="2024"/>
      <c r="O238" s="2024"/>
      <c r="P238" s="2024"/>
      <c r="Q238" s="2024"/>
      <c r="R238" s="2024"/>
      <c r="S238" s="2024"/>
      <c r="T238" s="2024"/>
      <c r="U238" s="2024"/>
      <c r="V238" s="2024"/>
      <c r="W238" s="2024"/>
      <c r="X238" s="2024"/>
      <c r="Y238" s="2024"/>
      <c r="Z238" s="2024"/>
      <c r="AA238" s="2025"/>
    </row>
    <row r="239" spans="1:27">
      <c r="A239" s="665" t="s">
        <v>1933</v>
      </c>
      <c r="B239" s="665" t="s">
        <v>1731</v>
      </c>
      <c r="C239" s="658" t="s">
        <v>1694</v>
      </c>
      <c r="D239" s="674" t="s">
        <v>1725</v>
      </c>
      <c r="E239" s="666">
        <v>0.08</v>
      </c>
      <c r="F239" s="660">
        <v>295.77019999999999</v>
      </c>
      <c r="G239" s="660">
        <v>6</v>
      </c>
      <c r="H239" s="661">
        <v>1780.4625000000001</v>
      </c>
      <c r="I239" s="664">
        <v>40.78</v>
      </c>
      <c r="J239" s="664">
        <v>563.46</v>
      </c>
      <c r="K239" s="660" t="s">
        <v>14769</v>
      </c>
      <c r="L239" s="660">
        <v>0</v>
      </c>
      <c r="M239" s="660">
        <v>1780.4625000000001</v>
      </c>
      <c r="N239" s="659">
        <v>0.15</v>
      </c>
      <c r="O239" s="660">
        <v>0</v>
      </c>
      <c r="P239" s="660">
        <v>0</v>
      </c>
      <c r="Q239" s="660">
        <v>0</v>
      </c>
      <c r="R239" s="660">
        <v>267.06937499999998</v>
      </c>
      <c r="S239" s="659">
        <v>0.05</v>
      </c>
      <c r="T239" s="660">
        <v>89.023125000000007</v>
      </c>
      <c r="U239" s="662">
        <v>0</v>
      </c>
      <c r="V239" s="662">
        <v>0</v>
      </c>
      <c r="W239" s="662">
        <v>0</v>
      </c>
      <c r="X239" s="662">
        <v>1780.4625000000001</v>
      </c>
      <c r="Y239" s="662">
        <v>0</v>
      </c>
      <c r="Z239" s="662">
        <v>0</v>
      </c>
      <c r="AA239" s="662">
        <v>0</v>
      </c>
    </row>
    <row r="240" spans="1:27">
      <c r="A240" s="665" t="s">
        <v>1934</v>
      </c>
      <c r="B240" s="665" t="s">
        <v>1731</v>
      </c>
      <c r="C240" s="658" t="s">
        <v>1694</v>
      </c>
      <c r="D240" s="674" t="s">
        <v>1725</v>
      </c>
      <c r="E240" s="666">
        <v>0.08</v>
      </c>
      <c r="F240" s="660">
        <v>182.91200000000001</v>
      </c>
      <c r="G240" s="660">
        <v>6</v>
      </c>
      <c r="H240" s="661">
        <v>1704.1195</v>
      </c>
      <c r="I240" s="664">
        <v>35.450000000000003</v>
      </c>
      <c r="J240" s="664">
        <v>553.91999999999996</v>
      </c>
      <c r="K240" s="660" t="s">
        <v>14769</v>
      </c>
      <c r="L240" s="660">
        <v>0</v>
      </c>
      <c r="M240" s="660">
        <v>1704.1195</v>
      </c>
      <c r="N240" s="659">
        <v>0.15</v>
      </c>
      <c r="O240" s="660">
        <v>0</v>
      </c>
      <c r="P240" s="660">
        <v>0</v>
      </c>
      <c r="Q240" s="660">
        <v>0</v>
      </c>
      <c r="R240" s="660">
        <v>255.61792499999999</v>
      </c>
      <c r="S240" s="659">
        <v>0.05</v>
      </c>
      <c r="T240" s="660">
        <v>85.205975000000009</v>
      </c>
      <c r="U240" s="662">
        <v>0</v>
      </c>
      <c r="V240" s="662">
        <v>0</v>
      </c>
      <c r="W240" s="662">
        <v>0</v>
      </c>
      <c r="X240" s="662">
        <v>1704.1195</v>
      </c>
      <c r="Y240" s="662">
        <v>0</v>
      </c>
      <c r="Z240" s="662">
        <v>0</v>
      </c>
      <c r="AA240" s="662">
        <v>0</v>
      </c>
    </row>
    <row r="241" spans="1:27">
      <c r="A241" s="665" t="s">
        <v>1935</v>
      </c>
      <c r="B241" s="665" t="s">
        <v>1731</v>
      </c>
      <c r="C241" s="658" t="s">
        <v>1694</v>
      </c>
      <c r="D241" s="674" t="s">
        <v>1725</v>
      </c>
      <c r="E241" s="666">
        <v>0.08</v>
      </c>
      <c r="F241" s="660">
        <v>269.77440000000001</v>
      </c>
      <c r="G241" s="660">
        <v>4.4000000000000004</v>
      </c>
      <c r="H241" s="661">
        <v>1195.3267000000001</v>
      </c>
      <c r="I241" s="664">
        <v>67.489999999999995</v>
      </c>
      <c r="J241" s="664">
        <v>472.9</v>
      </c>
      <c r="K241" s="660" t="s">
        <v>14769</v>
      </c>
      <c r="L241" s="660">
        <v>0</v>
      </c>
      <c r="M241" s="660">
        <v>1195.3267000000001</v>
      </c>
      <c r="N241" s="659">
        <v>0.15</v>
      </c>
      <c r="O241" s="660">
        <v>0</v>
      </c>
      <c r="P241" s="660">
        <v>0</v>
      </c>
      <c r="Q241" s="660">
        <v>0</v>
      </c>
      <c r="R241" s="660">
        <v>179.29900499999999</v>
      </c>
      <c r="S241" s="659">
        <v>0.05</v>
      </c>
      <c r="T241" s="660">
        <v>59.766335000000005</v>
      </c>
      <c r="U241" s="662">
        <v>0</v>
      </c>
      <c r="V241" s="662">
        <v>0</v>
      </c>
      <c r="W241" s="662">
        <v>0</v>
      </c>
      <c r="X241" s="662">
        <v>1195.3267000000001</v>
      </c>
      <c r="Y241" s="662">
        <v>0</v>
      </c>
      <c r="Z241" s="662">
        <v>0</v>
      </c>
      <c r="AA241" s="662">
        <v>0</v>
      </c>
    </row>
    <row r="242" spans="1:27">
      <c r="A242" s="665" t="s">
        <v>1936</v>
      </c>
      <c r="B242" s="665" t="s">
        <v>1731</v>
      </c>
      <c r="C242" s="658" t="s">
        <v>1694</v>
      </c>
      <c r="D242" s="674" t="s">
        <v>1725</v>
      </c>
      <c r="E242" s="666">
        <v>0.08</v>
      </c>
      <c r="F242" s="660">
        <v>112.84899999999999</v>
      </c>
      <c r="G242" s="660">
        <v>4.4000000000000004</v>
      </c>
      <c r="H242" s="661">
        <v>506.79250000000002</v>
      </c>
      <c r="I242" s="664">
        <v>3.06</v>
      </c>
      <c r="J242" s="664">
        <v>227.34</v>
      </c>
      <c r="K242" s="660" t="s">
        <v>14769</v>
      </c>
      <c r="L242" s="660">
        <v>0</v>
      </c>
      <c r="M242" s="660">
        <v>506.79250000000002</v>
      </c>
      <c r="N242" s="659">
        <v>0.15</v>
      </c>
      <c r="O242" s="660">
        <v>0</v>
      </c>
      <c r="P242" s="660">
        <v>0</v>
      </c>
      <c r="Q242" s="660">
        <v>0</v>
      </c>
      <c r="R242" s="660">
        <v>76.018874999999994</v>
      </c>
      <c r="S242" s="659">
        <v>0.05</v>
      </c>
      <c r="T242" s="660">
        <v>25.339625000000002</v>
      </c>
      <c r="U242" s="662">
        <v>0</v>
      </c>
      <c r="V242" s="662">
        <v>0</v>
      </c>
      <c r="W242" s="662">
        <v>0</v>
      </c>
      <c r="X242" s="662">
        <v>506.79250000000002</v>
      </c>
      <c r="Y242" s="662">
        <v>0</v>
      </c>
      <c r="Z242" s="662">
        <v>0</v>
      </c>
      <c r="AA242" s="662">
        <v>0</v>
      </c>
    </row>
    <row r="243" spans="1:27">
      <c r="A243" s="665" t="s">
        <v>1937</v>
      </c>
      <c r="B243" s="665" t="s">
        <v>1731</v>
      </c>
      <c r="C243" s="658" t="s">
        <v>1694</v>
      </c>
      <c r="D243" s="674" t="s">
        <v>1725</v>
      </c>
      <c r="E243" s="666">
        <v>0.08</v>
      </c>
      <c r="F243" s="660">
        <v>67.359499999999997</v>
      </c>
      <c r="G243" s="660">
        <v>4.4000000000000004</v>
      </c>
      <c r="H243" s="661">
        <v>299.82960000000003</v>
      </c>
      <c r="I243" s="664">
        <v>0.05</v>
      </c>
      <c r="J243" s="664">
        <v>160.04</v>
      </c>
      <c r="K243" s="660" t="s">
        <v>14769</v>
      </c>
      <c r="L243" s="660">
        <v>0</v>
      </c>
      <c r="M243" s="660">
        <v>299.82960000000003</v>
      </c>
      <c r="N243" s="659">
        <v>0.15</v>
      </c>
      <c r="O243" s="660">
        <v>0</v>
      </c>
      <c r="P243" s="660">
        <v>0</v>
      </c>
      <c r="Q243" s="660">
        <v>0</v>
      </c>
      <c r="R243" s="660">
        <v>44.974440000000001</v>
      </c>
      <c r="S243" s="659">
        <v>0.05</v>
      </c>
      <c r="T243" s="660">
        <v>14.991480000000003</v>
      </c>
      <c r="U243" s="662">
        <v>0</v>
      </c>
      <c r="V243" s="662">
        <v>0</v>
      </c>
      <c r="W243" s="662">
        <v>0</v>
      </c>
      <c r="X243" s="662">
        <v>299.82960000000003</v>
      </c>
      <c r="Y243" s="662">
        <v>0</v>
      </c>
      <c r="Z243" s="662">
        <v>0</v>
      </c>
      <c r="AA243" s="662">
        <v>0</v>
      </c>
    </row>
    <row r="244" spans="1:27">
      <c r="A244" s="665" t="s">
        <v>1938</v>
      </c>
      <c r="B244" s="665" t="s">
        <v>1731</v>
      </c>
      <c r="C244" s="658" t="s">
        <v>1694</v>
      </c>
      <c r="D244" s="674" t="s">
        <v>1725</v>
      </c>
      <c r="E244" s="666">
        <v>0.08</v>
      </c>
      <c r="F244" s="660">
        <v>401.93079999999998</v>
      </c>
      <c r="G244" s="660">
        <v>5</v>
      </c>
      <c r="H244" s="661">
        <v>2015.2728</v>
      </c>
      <c r="I244" s="664">
        <v>23.51</v>
      </c>
      <c r="J244" s="664">
        <v>1009.64</v>
      </c>
      <c r="K244" s="660" t="s">
        <v>14769</v>
      </c>
      <c r="L244" s="660">
        <v>0</v>
      </c>
      <c r="M244" s="660">
        <v>2015.2728</v>
      </c>
      <c r="N244" s="659">
        <v>0.15</v>
      </c>
      <c r="O244" s="660">
        <v>0</v>
      </c>
      <c r="P244" s="660">
        <v>0</v>
      </c>
      <c r="Q244" s="660">
        <v>0</v>
      </c>
      <c r="R244" s="660">
        <v>302.29091999999997</v>
      </c>
      <c r="S244" s="659">
        <v>0.05</v>
      </c>
      <c r="T244" s="660">
        <v>100.76364000000001</v>
      </c>
      <c r="U244" s="662">
        <v>0</v>
      </c>
      <c r="V244" s="662">
        <v>0</v>
      </c>
      <c r="W244" s="662">
        <v>0</v>
      </c>
      <c r="X244" s="662">
        <v>2015.2728</v>
      </c>
      <c r="Y244" s="662">
        <v>0</v>
      </c>
      <c r="Z244" s="662">
        <v>0</v>
      </c>
      <c r="AA244" s="662">
        <v>0</v>
      </c>
    </row>
    <row r="245" spans="1:27">
      <c r="A245" s="665" t="s">
        <v>1939</v>
      </c>
      <c r="B245" s="665" t="s">
        <v>1731</v>
      </c>
      <c r="C245" s="658" t="s">
        <v>1694</v>
      </c>
      <c r="D245" s="674" t="s">
        <v>1725</v>
      </c>
      <c r="E245" s="666">
        <v>0.08</v>
      </c>
      <c r="F245" s="660">
        <v>239.04</v>
      </c>
      <c r="G245" s="660">
        <v>5</v>
      </c>
      <c r="H245" s="661">
        <v>1202.8300999999999</v>
      </c>
      <c r="I245" s="664">
        <v>31.28</v>
      </c>
      <c r="J245" s="664">
        <v>491.27</v>
      </c>
      <c r="K245" s="660" t="s">
        <v>14769</v>
      </c>
      <c r="L245" s="660">
        <v>0</v>
      </c>
      <c r="M245" s="660">
        <v>1202.8300999999999</v>
      </c>
      <c r="N245" s="659">
        <v>0.15</v>
      </c>
      <c r="O245" s="660">
        <v>0</v>
      </c>
      <c r="P245" s="660">
        <v>0</v>
      </c>
      <c r="Q245" s="660">
        <v>0</v>
      </c>
      <c r="R245" s="660">
        <v>180.42451499999999</v>
      </c>
      <c r="S245" s="659">
        <v>0.05</v>
      </c>
      <c r="T245" s="660">
        <v>60.141504999999995</v>
      </c>
      <c r="U245" s="662">
        <v>0</v>
      </c>
      <c r="V245" s="662">
        <v>0</v>
      </c>
      <c r="W245" s="662">
        <v>0</v>
      </c>
      <c r="X245" s="662">
        <v>1202.8300999999999</v>
      </c>
      <c r="Y245" s="662">
        <v>0</v>
      </c>
      <c r="Z245" s="662">
        <v>0</v>
      </c>
      <c r="AA245" s="662">
        <v>0</v>
      </c>
    </row>
    <row r="246" spans="1:27">
      <c r="A246" s="665" t="s">
        <v>1940</v>
      </c>
      <c r="B246" s="665" t="s">
        <v>1731</v>
      </c>
      <c r="C246" s="658" t="s">
        <v>1694</v>
      </c>
      <c r="D246" s="674" t="s">
        <v>1725</v>
      </c>
      <c r="E246" s="666">
        <v>0.08</v>
      </c>
      <c r="F246" s="660">
        <v>40.805500000000002</v>
      </c>
      <c r="G246" s="660">
        <v>4</v>
      </c>
      <c r="H246" s="661">
        <v>163.10839999999999</v>
      </c>
      <c r="I246" s="664">
        <v>1.56</v>
      </c>
      <c r="J246" s="664">
        <v>18.52</v>
      </c>
      <c r="K246" s="660" t="s">
        <v>14769</v>
      </c>
      <c r="L246" s="660">
        <v>0</v>
      </c>
      <c r="M246" s="660">
        <v>163.10839999999999</v>
      </c>
      <c r="N246" s="659">
        <v>0.15</v>
      </c>
      <c r="O246" s="660">
        <v>0</v>
      </c>
      <c r="P246" s="660">
        <v>0</v>
      </c>
      <c r="Q246" s="660">
        <v>0</v>
      </c>
      <c r="R246" s="660">
        <v>24.466259999999998</v>
      </c>
      <c r="S246" s="659">
        <v>0.05</v>
      </c>
      <c r="T246" s="660">
        <v>8.1554199999999994</v>
      </c>
      <c r="U246" s="662">
        <v>0</v>
      </c>
      <c r="V246" s="662">
        <v>0</v>
      </c>
      <c r="W246" s="662">
        <v>0</v>
      </c>
      <c r="X246" s="662">
        <v>163.10839999999999</v>
      </c>
      <c r="Y246" s="662">
        <v>0</v>
      </c>
      <c r="Z246" s="662">
        <v>0</v>
      </c>
      <c r="AA246" s="662">
        <v>0</v>
      </c>
    </row>
    <row r="247" spans="1:27">
      <c r="A247" s="665" t="s">
        <v>1941</v>
      </c>
      <c r="B247" s="665" t="s">
        <v>1731</v>
      </c>
      <c r="C247" s="658" t="s">
        <v>1694</v>
      </c>
      <c r="D247" s="674" t="s">
        <v>1725</v>
      </c>
      <c r="E247" s="666">
        <v>0.08</v>
      </c>
      <c r="F247" s="660">
        <v>89.153700000000001</v>
      </c>
      <c r="G247" s="660">
        <v>3</v>
      </c>
      <c r="H247" s="661">
        <v>272.29169999999999</v>
      </c>
      <c r="I247" s="664">
        <v>31.8</v>
      </c>
      <c r="J247" s="664">
        <v>49.16</v>
      </c>
      <c r="K247" s="660" t="s">
        <v>14769</v>
      </c>
      <c r="L247" s="660">
        <v>0</v>
      </c>
      <c r="M247" s="660">
        <v>272.29169999999999</v>
      </c>
      <c r="N247" s="659">
        <v>0.15</v>
      </c>
      <c r="O247" s="660">
        <v>0</v>
      </c>
      <c r="P247" s="660">
        <v>0</v>
      </c>
      <c r="Q247" s="660">
        <v>0</v>
      </c>
      <c r="R247" s="660">
        <v>40.843754999999994</v>
      </c>
      <c r="S247" s="659">
        <v>0.05</v>
      </c>
      <c r="T247" s="660">
        <v>13.614585</v>
      </c>
      <c r="U247" s="662">
        <v>0</v>
      </c>
      <c r="V247" s="662">
        <v>0</v>
      </c>
      <c r="W247" s="662">
        <v>0</v>
      </c>
      <c r="X247" s="662">
        <v>272.29169999999999</v>
      </c>
      <c r="Y247" s="662">
        <v>0</v>
      </c>
      <c r="Z247" s="662">
        <v>0</v>
      </c>
      <c r="AA247" s="662">
        <v>0</v>
      </c>
    </row>
    <row r="248" spans="1:27">
      <c r="A248" s="665" t="s">
        <v>1942</v>
      </c>
      <c r="B248" s="665" t="s">
        <v>1731</v>
      </c>
      <c r="C248" s="658" t="s">
        <v>1694</v>
      </c>
      <c r="D248" s="674" t="s">
        <v>1725</v>
      </c>
      <c r="E248" s="666">
        <v>0.08</v>
      </c>
      <c r="F248" s="660">
        <v>49.017899999999997</v>
      </c>
      <c r="G248" s="660">
        <v>4</v>
      </c>
      <c r="H248" s="661">
        <v>196.9341</v>
      </c>
      <c r="I248" s="664">
        <v>0.33</v>
      </c>
      <c r="J248" s="664">
        <v>68.48</v>
      </c>
      <c r="K248" s="660" t="s">
        <v>14769</v>
      </c>
      <c r="L248" s="660">
        <v>0</v>
      </c>
      <c r="M248" s="660">
        <v>196.9341</v>
      </c>
      <c r="N248" s="659">
        <v>0.15</v>
      </c>
      <c r="O248" s="660">
        <v>0</v>
      </c>
      <c r="P248" s="660">
        <v>0</v>
      </c>
      <c r="Q248" s="660">
        <v>0</v>
      </c>
      <c r="R248" s="660">
        <v>29.540115</v>
      </c>
      <c r="S248" s="659">
        <v>0.05</v>
      </c>
      <c r="T248" s="660">
        <v>9.846705</v>
      </c>
      <c r="U248" s="662">
        <v>0</v>
      </c>
      <c r="V248" s="662">
        <v>0</v>
      </c>
      <c r="W248" s="662">
        <v>0</v>
      </c>
      <c r="X248" s="662">
        <v>196.9341</v>
      </c>
      <c r="Y248" s="662">
        <v>0</v>
      </c>
      <c r="Z248" s="662">
        <v>0</v>
      </c>
      <c r="AA248" s="662">
        <v>0</v>
      </c>
    </row>
    <row r="249" spans="1:27">
      <c r="A249" s="665" t="s">
        <v>1943</v>
      </c>
      <c r="B249" s="665" t="s">
        <v>1731</v>
      </c>
      <c r="C249" s="658" t="s">
        <v>1694</v>
      </c>
      <c r="D249" s="674" t="s">
        <v>1725</v>
      </c>
      <c r="E249" s="666">
        <v>0.08</v>
      </c>
      <c r="F249" s="660">
        <v>108.01600000000001</v>
      </c>
      <c r="G249" s="660">
        <v>7</v>
      </c>
      <c r="H249" s="661">
        <v>770.41679999999997</v>
      </c>
      <c r="I249" s="664">
        <v>24.15</v>
      </c>
      <c r="J249" s="664">
        <v>240.13</v>
      </c>
      <c r="K249" s="660" t="s">
        <v>14769</v>
      </c>
      <c r="L249" s="660">
        <v>0</v>
      </c>
      <c r="M249" s="660">
        <v>770.41679999999997</v>
      </c>
      <c r="N249" s="659">
        <v>0.15</v>
      </c>
      <c r="O249" s="660">
        <v>0</v>
      </c>
      <c r="P249" s="660">
        <v>0</v>
      </c>
      <c r="Q249" s="660">
        <v>0</v>
      </c>
      <c r="R249" s="660">
        <v>115.56251999999999</v>
      </c>
      <c r="S249" s="659">
        <v>0.05</v>
      </c>
      <c r="T249" s="660">
        <v>38.52084</v>
      </c>
      <c r="U249" s="662">
        <v>0</v>
      </c>
      <c r="V249" s="662">
        <v>0</v>
      </c>
      <c r="W249" s="662">
        <v>0</v>
      </c>
      <c r="X249" s="662">
        <v>770.41679999999997</v>
      </c>
      <c r="Y249" s="662">
        <v>0</v>
      </c>
      <c r="Z249" s="662">
        <v>0</v>
      </c>
      <c r="AA249" s="662">
        <v>0</v>
      </c>
    </row>
    <row r="250" spans="1:27">
      <c r="A250" s="665" t="s">
        <v>1944</v>
      </c>
      <c r="B250" s="665" t="s">
        <v>1731</v>
      </c>
      <c r="C250" s="658" t="s">
        <v>1694</v>
      </c>
      <c r="D250" s="674" t="s">
        <v>1725</v>
      </c>
      <c r="E250" s="666">
        <v>0.08</v>
      </c>
      <c r="F250" s="660">
        <v>41.3245</v>
      </c>
      <c r="G250" s="660">
        <v>5</v>
      </c>
      <c r="H250" s="661">
        <v>208.36009999999999</v>
      </c>
      <c r="I250" s="664">
        <v>2.14</v>
      </c>
      <c r="J250" s="664">
        <v>61.47</v>
      </c>
      <c r="K250" s="660" t="s">
        <v>14769</v>
      </c>
      <c r="L250" s="660">
        <v>0</v>
      </c>
      <c r="M250" s="660">
        <v>208.36009999999999</v>
      </c>
      <c r="N250" s="659">
        <v>0.15</v>
      </c>
      <c r="O250" s="660">
        <v>0</v>
      </c>
      <c r="P250" s="660">
        <v>0</v>
      </c>
      <c r="Q250" s="660">
        <v>0</v>
      </c>
      <c r="R250" s="660">
        <v>31.254014999999995</v>
      </c>
      <c r="S250" s="659">
        <v>0.05</v>
      </c>
      <c r="T250" s="660">
        <v>10.418005000000001</v>
      </c>
      <c r="U250" s="662">
        <v>0</v>
      </c>
      <c r="V250" s="662">
        <v>0</v>
      </c>
      <c r="W250" s="662">
        <v>0</v>
      </c>
      <c r="X250" s="662">
        <v>208.36009999999999</v>
      </c>
      <c r="Y250" s="662">
        <v>0</v>
      </c>
      <c r="Z250" s="662">
        <v>0</v>
      </c>
      <c r="AA250" s="662">
        <v>0</v>
      </c>
    </row>
    <row r="251" spans="1:27">
      <c r="A251" s="665" t="s">
        <v>1945</v>
      </c>
      <c r="B251" s="665" t="s">
        <v>1731</v>
      </c>
      <c r="C251" s="658" t="s">
        <v>1694</v>
      </c>
      <c r="D251" s="674" t="s">
        <v>1725</v>
      </c>
      <c r="E251" s="666">
        <v>0.08</v>
      </c>
      <c r="F251" s="660">
        <v>94.993300000000005</v>
      </c>
      <c r="G251" s="660">
        <v>5</v>
      </c>
      <c r="H251" s="661">
        <v>479.2509</v>
      </c>
      <c r="I251" s="664">
        <v>0.6</v>
      </c>
      <c r="J251" s="664">
        <v>129.78</v>
      </c>
      <c r="K251" s="660" t="s">
        <v>14769</v>
      </c>
      <c r="L251" s="660">
        <v>0</v>
      </c>
      <c r="M251" s="660">
        <v>479.2509</v>
      </c>
      <c r="N251" s="659">
        <v>0.15</v>
      </c>
      <c r="O251" s="660">
        <v>0</v>
      </c>
      <c r="P251" s="660">
        <v>0</v>
      </c>
      <c r="Q251" s="660">
        <v>0</v>
      </c>
      <c r="R251" s="660">
        <v>71.887635000000003</v>
      </c>
      <c r="S251" s="659">
        <v>0.05</v>
      </c>
      <c r="T251" s="660">
        <v>23.962545000000002</v>
      </c>
      <c r="U251" s="662">
        <v>0</v>
      </c>
      <c r="V251" s="662">
        <v>0</v>
      </c>
      <c r="W251" s="662">
        <v>0</v>
      </c>
      <c r="X251" s="662">
        <v>479.2509</v>
      </c>
      <c r="Y251" s="662">
        <v>0</v>
      </c>
      <c r="Z251" s="662">
        <v>0</v>
      </c>
      <c r="AA251" s="662">
        <v>0</v>
      </c>
    </row>
    <row r="252" spans="1:27">
      <c r="A252" s="665" t="s">
        <v>1946</v>
      </c>
      <c r="B252" s="665" t="s">
        <v>1731</v>
      </c>
      <c r="C252" s="658" t="s">
        <v>1694</v>
      </c>
      <c r="D252" s="674" t="s">
        <v>1725</v>
      </c>
      <c r="E252" s="666">
        <v>0.08</v>
      </c>
      <c r="F252" s="660">
        <v>81.393199999999993</v>
      </c>
      <c r="G252" s="660">
        <v>6</v>
      </c>
      <c r="H252" s="661">
        <v>490.57429999999999</v>
      </c>
      <c r="I252" s="664">
        <v>16.2</v>
      </c>
      <c r="J252" s="664">
        <v>182.35</v>
      </c>
      <c r="K252" s="660" t="s">
        <v>14769</v>
      </c>
      <c r="L252" s="660">
        <v>0</v>
      </c>
      <c r="M252" s="660">
        <v>490.57429999999999</v>
      </c>
      <c r="N252" s="659">
        <v>0.15</v>
      </c>
      <c r="O252" s="660">
        <v>0</v>
      </c>
      <c r="P252" s="660">
        <v>0</v>
      </c>
      <c r="Q252" s="660">
        <v>0</v>
      </c>
      <c r="R252" s="660">
        <v>73.586145000000002</v>
      </c>
      <c r="S252" s="659">
        <v>0.05</v>
      </c>
      <c r="T252" s="660">
        <v>24.528715000000002</v>
      </c>
      <c r="U252" s="662">
        <v>0</v>
      </c>
      <c r="V252" s="662">
        <v>0</v>
      </c>
      <c r="W252" s="662">
        <v>0</v>
      </c>
      <c r="X252" s="662">
        <v>490.57429999999999</v>
      </c>
      <c r="Y252" s="662">
        <v>0</v>
      </c>
      <c r="Z252" s="662">
        <v>0</v>
      </c>
      <c r="AA252" s="662">
        <v>0</v>
      </c>
    </row>
    <row r="253" spans="1:27">
      <c r="A253" s="665" t="s">
        <v>1947</v>
      </c>
      <c r="B253" s="665" t="s">
        <v>1731</v>
      </c>
      <c r="C253" s="658" t="s">
        <v>1694</v>
      </c>
      <c r="D253" s="674" t="s">
        <v>1725</v>
      </c>
      <c r="E253" s="666">
        <v>0.08</v>
      </c>
      <c r="F253" s="660">
        <v>214.27119999999999</v>
      </c>
      <c r="G253" s="660">
        <v>4.4000000000000004</v>
      </c>
      <c r="H253" s="661">
        <v>947.42840000000001</v>
      </c>
      <c r="I253" s="664">
        <v>24.63</v>
      </c>
      <c r="J253" s="664">
        <v>404.17</v>
      </c>
      <c r="K253" s="660" t="s">
        <v>14769</v>
      </c>
      <c r="L253" s="660">
        <v>0</v>
      </c>
      <c r="M253" s="660">
        <v>947.42840000000001</v>
      </c>
      <c r="N253" s="659">
        <v>0.15</v>
      </c>
      <c r="O253" s="660">
        <v>0</v>
      </c>
      <c r="P253" s="660">
        <v>0</v>
      </c>
      <c r="Q253" s="660">
        <v>0</v>
      </c>
      <c r="R253" s="660">
        <v>142.11426</v>
      </c>
      <c r="S253" s="659">
        <v>0.05</v>
      </c>
      <c r="T253" s="660">
        <v>47.371420000000001</v>
      </c>
      <c r="U253" s="662">
        <v>0</v>
      </c>
      <c r="V253" s="662">
        <v>0</v>
      </c>
      <c r="W253" s="662">
        <v>0</v>
      </c>
      <c r="X253" s="662">
        <v>947.42840000000001</v>
      </c>
      <c r="Y253" s="662">
        <v>0</v>
      </c>
      <c r="Z253" s="662">
        <v>0</v>
      </c>
      <c r="AA253" s="662">
        <v>0</v>
      </c>
    </row>
    <row r="254" spans="1:27">
      <c r="A254" s="665" t="s">
        <v>1948</v>
      </c>
      <c r="B254" s="665" t="s">
        <v>1731</v>
      </c>
      <c r="C254" s="658" t="s">
        <v>1694</v>
      </c>
      <c r="D254" s="674" t="s">
        <v>1725</v>
      </c>
      <c r="E254" s="666">
        <v>0.08</v>
      </c>
      <c r="F254" s="660">
        <v>215.94370000000001</v>
      </c>
      <c r="G254" s="660">
        <v>4.4000000000000004</v>
      </c>
      <c r="H254" s="661">
        <v>956.74659999999994</v>
      </c>
      <c r="I254" s="664">
        <v>9.8800000000000008</v>
      </c>
      <c r="J254" s="664">
        <v>431.23</v>
      </c>
      <c r="K254" s="660" t="s">
        <v>14769</v>
      </c>
      <c r="L254" s="660">
        <v>0</v>
      </c>
      <c r="M254" s="660">
        <v>956.74659999999994</v>
      </c>
      <c r="N254" s="659">
        <v>0.15</v>
      </c>
      <c r="O254" s="660">
        <v>0</v>
      </c>
      <c r="P254" s="660">
        <v>0</v>
      </c>
      <c r="Q254" s="660">
        <v>0</v>
      </c>
      <c r="R254" s="660">
        <v>143.51199</v>
      </c>
      <c r="S254" s="659">
        <v>0.05</v>
      </c>
      <c r="T254" s="660">
        <v>47.837330000000001</v>
      </c>
      <c r="U254" s="662">
        <v>0</v>
      </c>
      <c r="V254" s="662">
        <v>0</v>
      </c>
      <c r="W254" s="662">
        <v>0</v>
      </c>
      <c r="X254" s="662">
        <v>956.74659999999994</v>
      </c>
      <c r="Y254" s="662">
        <v>0</v>
      </c>
      <c r="Z254" s="662">
        <v>0</v>
      </c>
      <c r="AA254" s="662">
        <v>0</v>
      </c>
    </row>
    <row r="255" spans="1:27">
      <c r="A255" s="665" t="s">
        <v>1949</v>
      </c>
      <c r="B255" s="665" t="s">
        <v>1731</v>
      </c>
      <c r="C255" s="658" t="s">
        <v>1694</v>
      </c>
      <c r="D255" s="674" t="s">
        <v>1725</v>
      </c>
      <c r="E255" s="666">
        <v>0.08</v>
      </c>
      <c r="F255" s="660">
        <v>230.5127</v>
      </c>
      <c r="G255" s="660">
        <v>6</v>
      </c>
      <c r="H255" s="661">
        <v>1391.3278</v>
      </c>
      <c r="I255" s="664">
        <v>9.49</v>
      </c>
      <c r="J255" s="664">
        <v>465.05</v>
      </c>
      <c r="K255" s="660" t="s">
        <v>14769</v>
      </c>
      <c r="L255" s="660">
        <v>0</v>
      </c>
      <c r="M255" s="660">
        <v>1391.3278</v>
      </c>
      <c r="N255" s="659">
        <v>0.15</v>
      </c>
      <c r="O255" s="660">
        <v>0</v>
      </c>
      <c r="P255" s="660">
        <v>0</v>
      </c>
      <c r="Q255" s="660">
        <v>0</v>
      </c>
      <c r="R255" s="660">
        <v>208.69917000000001</v>
      </c>
      <c r="S255" s="659">
        <v>0.05</v>
      </c>
      <c r="T255" s="660">
        <v>69.566389999999998</v>
      </c>
      <c r="U255" s="662">
        <v>0</v>
      </c>
      <c r="V255" s="662">
        <v>0</v>
      </c>
      <c r="W255" s="662">
        <v>0</v>
      </c>
      <c r="X255" s="662">
        <v>1391.3278</v>
      </c>
      <c r="Y255" s="662">
        <v>0</v>
      </c>
      <c r="Z255" s="662">
        <v>0</v>
      </c>
      <c r="AA255" s="662">
        <v>0</v>
      </c>
    </row>
    <row r="256" spans="1:27">
      <c r="A256" s="665" t="s">
        <v>1950</v>
      </c>
      <c r="B256" s="665" t="s">
        <v>1731</v>
      </c>
      <c r="C256" s="658" t="s">
        <v>1694</v>
      </c>
      <c r="D256" s="674" t="s">
        <v>1725</v>
      </c>
      <c r="E256" s="666">
        <v>0.08</v>
      </c>
      <c r="F256" s="660">
        <v>240.21019999999999</v>
      </c>
      <c r="G256" s="660">
        <v>6</v>
      </c>
      <c r="H256" s="661">
        <v>1449.9474</v>
      </c>
      <c r="I256" s="664">
        <v>11.53</v>
      </c>
      <c r="J256" s="664">
        <v>763.17</v>
      </c>
      <c r="K256" s="660" t="s">
        <v>14769</v>
      </c>
      <c r="L256" s="660">
        <v>0</v>
      </c>
      <c r="M256" s="660">
        <v>1449.9474</v>
      </c>
      <c r="N256" s="659">
        <v>0.15</v>
      </c>
      <c r="O256" s="660">
        <v>0</v>
      </c>
      <c r="P256" s="660">
        <v>0</v>
      </c>
      <c r="Q256" s="660">
        <v>0</v>
      </c>
      <c r="R256" s="660">
        <v>217.49211</v>
      </c>
      <c r="S256" s="659">
        <v>0.05</v>
      </c>
      <c r="T256" s="660">
        <v>72.497370000000004</v>
      </c>
      <c r="U256" s="662">
        <v>0</v>
      </c>
      <c r="V256" s="662">
        <v>0</v>
      </c>
      <c r="W256" s="662">
        <v>0</v>
      </c>
      <c r="X256" s="662">
        <v>1449.9474</v>
      </c>
      <c r="Y256" s="662">
        <v>0</v>
      </c>
      <c r="Z256" s="662">
        <v>0</v>
      </c>
      <c r="AA256" s="662">
        <v>0</v>
      </c>
    </row>
    <row r="257" spans="1:27">
      <c r="A257" s="665" t="s">
        <v>1951</v>
      </c>
      <c r="B257" s="665" t="s">
        <v>1731</v>
      </c>
      <c r="C257" s="658" t="s">
        <v>1694</v>
      </c>
      <c r="D257" s="674" t="s">
        <v>1725</v>
      </c>
      <c r="E257" s="666">
        <v>0.08</v>
      </c>
      <c r="F257" s="660">
        <v>256.589</v>
      </c>
      <c r="G257" s="660">
        <v>4.4000000000000004</v>
      </c>
      <c r="H257" s="661">
        <v>1137.7098000000001</v>
      </c>
      <c r="I257" s="664">
        <v>14.25</v>
      </c>
      <c r="J257" s="664">
        <v>464.15</v>
      </c>
      <c r="K257" s="660" t="s">
        <v>14769</v>
      </c>
      <c r="L257" s="660">
        <v>0</v>
      </c>
      <c r="M257" s="660">
        <v>1137.7098000000001</v>
      </c>
      <c r="N257" s="659">
        <v>0.15</v>
      </c>
      <c r="O257" s="660">
        <v>0</v>
      </c>
      <c r="P257" s="660">
        <v>0</v>
      </c>
      <c r="Q257" s="660">
        <v>0</v>
      </c>
      <c r="R257" s="660">
        <v>170.65647000000001</v>
      </c>
      <c r="S257" s="659">
        <v>0.05</v>
      </c>
      <c r="T257" s="660">
        <v>56.885490000000004</v>
      </c>
      <c r="U257" s="662">
        <v>0</v>
      </c>
      <c r="V257" s="662">
        <v>0</v>
      </c>
      <c r="W257" s="662">
        <v>0</v>
      </c>
      <c r="X257" s="662">
        <v>1137.7098000000001</v>
      </c>
      <c r="Y257" s="662">
        <v>0</v>
      </c>
      <c r="Z257" s="662">
        <v>0</v>
      </c>
      <c r="AA257" s="662">
        <v>0</v>
      </c>
    </row>
    <row r="258" spans="1:27">
      <c r="A258" s="665" t="s">
        <v>1952</v>
      </c>
      <c r="B258" s="665" t="s">
        <v>1731</v>
      </c>
      <c r="C258" s="658" t="s">
        <v>1694</v>
      </c>
      <c r="D258" s="674" t="s">
        <v>1725</v>
      </c>
      <c r="E258" s="666">
        <v>0.08</v>
      </c>
      <c r="F258" s="660">
        <v>212.09569999999999</v>
      </c>
      <c r="G258" s="660">
        <v>4.4000000000000004</v>
      </c>
      <c r="H258" s="661">
        <v>937.08860000000004</v>
      </c>
      <c r="I258" s="664">
        <v>18.95</v>
      </c>
      <c r="J258" s="664">
        <v>287.67</v>
      </c>
      <c r="K258" s="660" t="s">
        <v>14769</v>
      </c>
      <c r="L258" s="660">
        <v>0</v>
      </c>
      <c r="M258" s="660">
        <v>937.08860000000004</v>
      </c>
      <c r="N258" s="659">
        <v>0.15</v>
      </c>
      <c r="O258" s="660">
        <v>0</v>
      </c>
      <c r="P258" s="660">
        <v>0</v>
      </c>
      <c r="Q258" s="660">
        <v>0</v>
      </c>
      <c r="R258" s="660">
        <v>140.56328999999999</v>
      </c>
      <c r="S258" s="659">
        <v>0.05</v>
      </c>
      <c r="T258" s="660">
        <v>46.854430000000008</v>
      </c>
      <c r="U258" s="662">
        <v>0</v>
      </c>
      <c r="V258" s="662">
        <v>0</v>
      </c>
      <c r="W258" s="662">
        <v>0</v>
      </c>
      <c r="X258" s="662">
        <v>937.08860000000004</v>
      </c>
      <c r="Y258" s="662">
        <v>0</v>
      </c>
      <c r="Z258" s="662">
        <v>0</v>
      </c>
      <c r="AA258" s="662">
        <v>0</v>
      </c>
    </row>
    <row r="259" spans="1:27">
      <c r="A259" s="665" t="s">
        <v>1953</v>
      </c>
      <c r="B259" s="665" t="s">
        <v>1731</v>
      </c>
      <c r="C259" s="658" t="s">
        <v>1713</v>
      </c>
      <c r="D259" s="674" t="s">
        <v>1717</v>
      </c>
      <c r="E259" s="666">
        <v>3.5000000000000003E-2</v>
      </c>
      <c r="F259" s="660">
        <v>279.63240000000002</v>
      </c>
      <c r="G259" s="660">
        <v>6</v>
      </c>
      <c r="H259" s="661">
        <v>1702.2816</v>
      </c>
      <c r="I259" s="664">
        <v>33.75</v>
      </c>
      <c r="J259" s="664">
        <v>444.43</v>
      </c>
      <c r="K259" s="660" t="s">
        <v>14769</v>
      </c>
      <c r="L259" s="660">
        <v>0</v>
      </c>
      <c r="M259" s="660">
        <v>1702.2816</v>
      </c>
      <c r="N259" s="659">
        <v>0.2</v>
      </c>
      <c r="O259" s="660">
        <v>0</v>
      </c>
      <c r="P259" s="660">
        <v>340.45632000000001</v>
      </c>
      <c r="Q259" s="660">
        <v>0</v>
      </c>
      <c r="R259" s="660">
        <v>0</v>
      </c>
      <c r="S259" s="659">
        <v>0.2</v>
      </c>
      <c r="T259" s="660">
        <v>0</v>
      </c>
      <c r="U259" s="662">
        <v>0</v>
      </c>
      <c r="V259" s="662">
        <v>340.45632000000001</v>
      </c>
      <c r="W259" s="662">
        <v>1702.2816</v>
      </c>
      <c r="X259" s="662">
        <v>0</v>
      </c>
      <c r="Y259" s="662">
        <v>1702.2816</v>
      </c>
      <c r="Z259" s="662">
        <v>59.579856000000007</v>
      </c>
      <c r="AA259" s="662">
        <v>59.579856000000007</v>
      </c>
    </row>
    <row r="260" spans="1:27">
      <c r="A260" s="665" t="s">
        <v>1954</v>
      </c>
      <c r="B260" s="665" t="s">
        <v>1731</v>
      </c>
      <c r="C260" s="658" t="s">
        <v>1694</v>
      </c>
      <c r="D260" s="674" t="s">
        <v>1725</v>
      </c>
      <c r="E260" s="666">
        <v>0.08</v>
      </c>
      <c r="F260" s="660">
        <v>287.67950000000002</v>
      </c>
      <c r="G260" s="660">
        <v>4.4000000000000004</v>
      </c>
      <c r="H260" s="661">
        <v>1272.9862000000001</v>
      </c>
      <c r="I260" s="664">
        <v>10.54</v>
      </c>
      <c r="J260" s="664">
        <v>612.79</v>
      </c>
      <c r="K260" s="660" t="s">
        <v>14769</v>
      </c>
      <c r="L260" s="660">
        <v>0</v>
      </c>
      <c r="M260" s="660">
        <v>1272.9862000000001</v>
      </c>
      <c r="N260" s="659">
        <v>0.15</v>
      </c>
      <c r="O260" s="660">
        <v>0</v>
      </c>
      <c r="P260" s="660">
        <v>0</v>
      </c>
      <c r="Q260" s="660">
        <v>0</v>
      </c>
      <c r="R260" s="660">
        <v>190.94793000000001</v>
      </c>
      <c r="S260" s="659">
        <v>0.05</v>
      </c>
      <c r="T260" s="660">
        <v>63.649310000000007</v>
      </c>
      <c r="U260" s="662">
        <v>0</v>
      </c>
      <c r="V260" s="662">
        <v>0</v>
      </c>
      <c r="W260" s="662">
        <v>0</v>
      </c>
      <c r="X260" s="662">
        <v>1272.9862000000001</v>
      </c>
      <c r="Y260" s="662">
        <v>0</v>
      </c>
      <c r="Z260" s="662">
        <v>0</v>
      </c>
      <c r="AA260" s="662">
        <v>0</v>
      </c>
    </row>
    <row r="261" spans="1:27">
      <c r="A261" s="665" t="s">
        <v>1955</v>
      </c>
      <c r="B261" s="665" t="s">
        <v>1731</v>
      </c>
      <c r="C261" s="658" t="s">
        <v>1694</v>
      </c>
      <c r="D261" s="674" t="s">
        <v>1725</v>
      </c>
      <c r="E261" s="666">
        <v>0.08</v>
      </c>
      <c r="F261" s="660">
        <v>301.96249999999998</v>
      </c>
      <c r="G261" s="660">
        <v>5</v>
      </c>
      <c r="H261" s="661">
        <v>1515.1903</v>
      </c>
      <c r="I261" s="664">
        <v>56.38</v>
      </c>
      <c r="J261" s="664">
        <v>658.38</v>
      </c>
      <c r="K261" s="660" t="s">
        <v>14769</v>
      </c>
      <c r="L261" s="660">
        <v>0</v>
      </c>
      <c r="M261" s="660">
        <v>1515.1903</v>
      </c>
      <c r="N261" s="659">
        <v>0.15</v>
      </c>
      <c r="O261" s="660">
        <v>0</v>
      </c>
      <c r="P261" s="660">
        <v>0</v>
      </c>
      <c r="Q261" s="660">
        <v>0</v>
      </c>
      <c r="R261" s="660">
        <v>227.27854499999998</v>
      </c>
      <c r="S261" s="659">
        <v>0.05</v>
      </c>
      <c r="T261" s="660">
        <v>75.759515000000007</v>
      </c>
      <c r="U261" s="662">
        <v>0</v>
      </c>
      <c r="V261" s="662">
        <v>0</v>
      </c>
      <c r="W261" s="662">
        <v>0</v>
      </c>
      <c r="X261" s="662">
        <v>1515.1903</v>
      </c>
      <c r="Y261" s="662">
        <v>0</v>
      </c>
      <c r="Z261" s="662">
        <v>0</v>
      </c>
      <c r="AA261" s="662">
        <v>0</v>
      </c>
    </row>
    <row r="262" spans="1:27">
      <c r="A262" s="665" t="s">
        <v>1956</v>
      </c>
      <c r="B262" s="665" t="s">
        <v>1731</v>
      </c>
      <c r="C262" s="658" t="s">
        <v>1694</v>
      </c>
      <c r="D262" s="674" t="s">
        <v>1725</v>
      </c>
      <c r="E262" s="666">
        <v>0.08</v>
      </c>
      <c r="F262" s="660">
        <v>147.9074</v>
      </c>
      <c r="G262" s="660">
        <v>5</v>
      </c>
      <c r="H262" s="661">
        <v>743.78629999999998</v>
      </c>
      <c r="I262" s="664">
        <v>83.35</v>
      </c>
      <c r="J262" s="664">
        <v>217.7</v>
      </c>
      <c r="K262" s="660" t="s">
        <v>14769</v>
      </c>
      <c r="L262" s="660">
        <v>0</v>
      </c>
      <c r="M262" s="660">
        <v>743.78629999999998</v>
      </c>
      <c r="N262" s="659">
        <v>0.15</v>
      </c>
      <c r="O262" s="660">
        <v>0</v>
      </c>
      <c r="P262" s="660">
        <v>0</v>
      </c>
      <c r="Q262" s="660">
        <v>0</v>
      </c>
      <c r="R262" s="660">
        <v>111.56794499999999</v>
      </c>
      <c r="S262" s="659">
        <v>0.05</v>
      </c>
      <c r="T262" s="660">
        <v>37.189315000000001</v>
      </c>
      <c r="U262" s="662">
        <v>0</v>
      </c>
      <c r="V262" s="662">
        <v>0</v>
      </c>
      <c r="W262" s="662">
        <v>0</v>
      </c>
      <c r="X262" s="662">
        <v>743.78629999999998</v>
      </c>
      <c r="Y262" s="662">
        <v>0</v>
      </c>
      <c r="Z262" s="662">
        <v>0</v>
      </c>
      <c r="AA262" s="662">
        <v>0</v>
      </c>
    </row>
    <row r="263" spans="1:27">
      <c r="A263" s="665" t="s">
        <v>1957</v>
      </c>
      <c r="B263" s="665" t="s">
        <v>1731</v>
      </c>
      <c r="C263" s="658" t="s">
        <v>1694</v>
      </c>
      <c r="D263" s="674" t="s">
        <v>1725</v>
      </c>
      <c r="E263" s="666">
        <v>0.08</v>
      </c>
      <c r="F263" s="660">
        <v>180.6464</v>
      </c>
      <c r="G263" s="660">
        <v>4.4000000000000004</v>
      </c>
      <c r="H263" s="661">
        <v>800.48299999999995</v>
      </c>
      <c r="I263" s="664">
        <v>8.66</v>
      </c>
      <c r="J263" s="664">
        <v>375.84</v>
      </c>
      <c r="K263" s="660" t="s">
        <v>14769</v>
      </c>
      <c r="L263" s="660">
        <v>0</v>
      </c>
      <c r="M263" s="660">
        <v>800.48299999999995</v>
      </c>
      <c r="N263" s="659">
        <v>0.15</v>
      </c>
      <c r="O263" s="660">
        <v>0</v>
      </c>
      <c r="P263" s="660">
        <v>0</v>
      </c>
      <c r="Q263" s="660">
        <v>0</v>
      </c>
      <c r="R263" s="660">
        <v>120.07244999999999</v>
      </c>
      <c r="S263" s="659">
        <v>0.05</v>
      </c>
      <c r="T263" s="660">
        <v>40.024149999999999</v>
      </c>
      <c r="U263" s="662">
        <v>0</v>
      </c>
      <c r="V263" s="662">
        <v>0</v>
      </c>
      <c r="W263" s="662">
        <v>0</v>
      </c>
      <c r="X263" s="662">
        <v>800.48299999999995</v>
      </c>
      <c r="Y263" s="662">
        <v>0</v>
      </c>
      <c r="Z263" s="662">
        <v>0</v>
      </c>
      <c r="AA263" s="662">
        <v>0</v>
      </c>
    </row>
    <row r="264" spans="1:27">
      <c r="A264" s="665" t="s">
        <v>1958</v>
      </c>
      <c r="B264" s="665" t="s">
        <v>1731</v>
      </c>
      <c r="C264" s="658" t="s">
        <v>1694</v>
      </c>
      <c r="D264" s="674" t="s">
        <v>1725</v>
      </c>
      <c r="E264" s="666">
        <v>0.08</v>
      </c>
      <c r="F264" s="660">
        <v>132.2611</v>
      </c>
      <c r="G264" s="660">
        <v>4.4000000000000004</v>
      </c>
      <c r="H264" s="661">
        <v>586.71230000000003</v>
      </c>
      <c r="I264" s="664">
        <v>31.18</v>
      </c>
      <c r="J264" s="664">
        <v>228.63</v>
      </c>
      <c r="K264" s="660" t="s">
        <v>14769</v>
      </c>
      <c r="L264" s="660">
        <v>0</v>
      </c>
      <c r="M264" s="660">
        <v>586.71230000000003</v>
      </c>
      <c r="N264" s="659">
        <v>0.15</v>
      </c>
      <c r="O264" s="660">
        <v>0</v>
      </c>
      <c r="P264" s="660">
        <v>0</v>
      </c>
      <c r="Q264" s="660">
        <v>0</v>
      </c>
      <c r="R264" s="660">
        <v>88.006844999999998</v>
      </c>
      <c r="S264" s="659">
        <v>0.05</v>
      </c>
      <c r="T264" s="660">
        <v>29.335615000000004</v>
      </c>
      <c r="U264" s="662">
        <v>0</v>
      </c>
      <c r="V264" s="662">
        <v>0</v>
      </c>
      <c r="W264" s="662">
        <v>0</v>
      </c>
      <c r="X264" s="662">
        <v>586.71230000000003</v>
      </c>
      <c r="Y264" s="662">
        <v>0</v>
      </c>
      <c r="Z264" s="662">
        <v>0</v>
      </c>
      <c r="AA264" s="662">
        <v>0</v>
      </c>
    </row>
    <row r="265" spans="1:27">
      <c r="A265" s="665" t="s">
        <v>1959</v>
      </c>
      <c r="B265" s="665" t="s">
        <v>1731</v>
      </c>
      <c r="C265" s="658" t="s">
        <v>1694</v>
      </c>
      <c r="D265" s="674" t="s">
        <v>1725</v>
      </c>
      <c r="E265" s="666">
        <v>0.08</v>
      </c>
      <c r="F265" s="660">
        <v>189.12970000000001</v>
      </c>
      <c r="G265" s="660">
        <v>5</v>
      </c>
      <c r="H265" s="661">
        <v>952.18600000000004</v>
      </c>
      <c r="I265" s="664">
        <v>18</v>
      </c>
      <c r="J265" s="664">
        <v>356.53</v>
      </c>
      <c r="K265" s="660" t="s">
        <v>14769</v>
      </c>
      <c r="L265" s="660">
        <v>0</v>
      </c>
      <c r="M265" s="660">
        <v>952.18600000000004</v>
      </c>
      <c r="N265" s="659">
        <v>0.15</v>
      </c>
      <c r="O265" s="660">
        <v>0</v>
      </c>
      <c r="P265" s="660">
        <v>0</v>
      </c>
      <c r="Q265" s="660">
        <v>0</v>
      </c>
      <c r="R265" s="660">
        <v>142.8279</v>
      </c>
      <c r="S265" s="659">
        <v>0.05</v>
      </c>
      <c r="T265" s="660">
        <v>47.609300000000005</v>
      </c>
      <c r="U265" s="662">
        <v>0</v>
      </c>
      <c r="V265" s="662">
        <v>0</v>
      </c>
      <c r="W265" s="662">
        <v>0</v>
      </c>
      <c r="X265" s="662">
        <v>952.18600000000004</v>
      </c>
      <c r="Y265" s="662">
        <v>0</v>
      </c>
      <c r="Z265" s="662">
        <v>0</v>
      </c>
      <c r="AA265" s="662">
        <v>0</v>
      </c>
    </row>
    <row r="266" spans="1:27">
      <c r="A266" s="665" t="s">
        <v>1960</v>
      </c>
      <c r="B266" s="665" t="s">
        <v>1731</v>
      </c>
      <c r="C266" s="658" t="s">
        <v>1694</v>
      </c>
      <c r="D266" s="674" t="s">
        <v>1725</v>
      </c>
      <c r="E266" s="666">
        <v>0.08</v>
      </c>
      <c r="F266" s="660">
        <v>199.11529999999999</v>
      </c>
      <c r="G266" s="660">
        <v>4.4000000000000004</v>
      </c>
      <c r="H266" s="661">
        <v>859.02369999999996</v>
      </c>
      <c r="I266" s="664">
        <v>61.76</v>
      </c>
      <c r="J266" s="664">
        <v>257.07</v>
      </c>
      <c r="K266" s="660" t="s">
        <v>14769</v>
      </c>
      <c r="L266" s="660">
        <v>0</v>
      </c>
      <c r="M266" s="660">
        <v>859.02369999999996</v>
      </c>
      <c r="N266" s="659">
        <v>0.15</v>
      </c>
      <c r="O266" s="660">
        <v>0</v>
      </c>
      <c r="P266" s="660">
        <v>0</v>
      </c>
      <c r="Q266" s="660">
        <v>0</v>
      </c>
      <c r="R266" s="660">
        <v>128.853555</v>
      </c>
      <c r="S266" s="659">
        <v>0.05</v>
      </c>
      <c r="T266" s="660">
        <v>42.951185000000002</v>
      </c>
      <c r="U266" s="662">
        <v>0</v>
      </c>
      <c r="V266" s="662">
        <v>0</v>
      </c>
      <c r="W266" s="662">
        <v>0</v>
      </c>
      <c r="X266" s="662">
        <v>859.02369999999996</v>
      </c>
      <c r="Y266" s="662">
        <v>0</v>
      </c>
      <c r="Z266" s="662">
        <v>0</v>
      </c>
      <c r="AA266" s="662">
        <v>0</v>
      </c>
    </row>
    <row r="267" spans="1:27">
      <c r="A267" s="665" t="s">
        <v>1961</v>
      </c>
      <c r="B267" s="665" t="s">
        <v>1731</v>
      </c>
      <c r="C267" s="658" t="s">
        <v>1694</v>
      </c>
      <c r="D267" s="674" t="s">
        <v>1725</v>
      </c>
      <c r="E267" s="666">
        <v>0.08</v>
      </c>
      <c r="F267" s="660">
        <v>91.715400000000002</v>
      </c>
      <c r="G267" s="660">
        <v>5</v>
      </c>
      <c r="H267" s="661">
        <v>462.66320000000002</v>
      </c>
      <c r="I267" s="664">
        <v>23.31</v>
      </c>
      <c r="J267" s="664">
        <v>166.93</v>
      </c>
      <c r="K267" s="660" t="s">
        <v>14769</v>
      </c>
      <c r="L267" s="660">
        <v>0</v>
      </c>
      <c r="M267" s="660">
        <v>462.66320000000002</v>
      </c>
      <c r="N267" s="659">
        <v>0.15</v>
      </c>
      <c r="O267" s="660">
        <v>0</v>
      </c>
      <c r="P267" s="660">
        <v>0</v>
      </c>
      <c r="Q267" s="660">
        <v>0</v>
      </c>
      <c r="R267" s="660">
        <v>69.399479999999997</v>
      </c>
      <c r="S267" s="659">
        <v>0.05</v>
      </c>
      <c r="T267" s="660">
        <v>23.133160000000004</v>
      </c>
      <c r="U267" s="662">
        <v>0</v>
      </c>
      <c r="V267" s="662">
        <v>0</v>
      </c>
      <c r="W267" s="662">
        <v>0</v>
      </c>
      <c r="X267" s="662">
        <v>462.66320000000002</v>
      </c>
      <c r="Y267" s="662">
        <v>0</v>
      </c>
      <c r="Z267" s="662">
        <v>0</v>
      </c>
      <c r="AA267" s="662">
        <v>0</v>
      </c>
    </row>
    <row r="268" spans="1:27">
      <c r="A268" s="665" t="s">
        <v>1962</v>
      </c>
      <c r="B268" s="665" t="s">
        <v>1731</v>
      </c>
      <c r="C268" s="658" t="s">
        <v>1713</v>
      </c>
      <c r="D268" s="674" t="s">
        <v>1717</v>
      </c>
      <c r="E268" s="666">
        <v>3.5000000000000003E-2</v>
      </c>
      <c r="F268" s="660">
        <v>1034.0282</v>
      </c>
      <c r="G268" s="660">
        <v>7</v>
      </c>
      <c r="H268" s="661">
        <v>7273.7593999999999</v>
      </c>
      <c r="I268" s="664">
        <v>94.38</v>
      </c>
      <c r="J268" s="664">
        <v>701.72</v>
      </c>
      <c r="K268" s="660" t="s">
        <v>14769</v>
      </c>
      <c r="L268" s="660">
        <v>0</v>
      </c>
      <c r="M268" s="660">
        <v>7273.7593999999999</v>
      </c>
      <c r="N268" s="659">
        <v>0.2</v>
      </c>
      <c r="O268" s="660">
        <v>0</v>
      </c>
      <c r="P268" s="660">
        <v>1454.75188</v>
      </c>
      <c r="Q268" s="660">
        <v>0</v>
      </c>
      <c r="R268" s="660">
        <v>0</v>
      </c>
      <c r="S268" s="659">
        <v>0.2</v>
      </c>
      <c r="T268" s="660">
        <v>0</v>
      </c>
      <c r="U268" s="662">
        <v>0</v>
      </c>
      <c r="V268" s="662">
        <v>1454.75188</v>
      </c>
      <c r="W268" s="662">
        <v>7273.7593999999999</v>
      </c>
      <c r="X268" s="662">
        <v>0</v>
      </c>
      <c r="Y268" s="662">
        <v>7273.7593999999999</v>
      </c>
      <c r="Z268" s="662">
        <v>254.58157900000003</v>
      </c>
      <c r="AA268" s="662">
        <v>254.58157900000003</v>
      </c>
    </row>
    <row r="269" spans="1:27">
      <c r="A269" s="665" t="s">
        <v>1963</v>
      </c>
      <c r="B269" s="665" t="s">
        <v>1731</v>
      </c>
      <c r="C269" s="658" t="s">
        <v>1713</v>
      </c>
      <c r="D269" s="674" t="s">
        <v>1721</v>
      </c>
      <c r="E269" s="666">
        <v>0.05</v>
      </c>
      <c r="F269" s="660">
        <v>145.67670000000001</v>
      </c>
      <c r="G269" s="660">
        <v>6</v>
      </c>
      <c r="H269" s="661">
        <v>880.23839999999996</v>
      </c>
      <c r="I269" s="664">
        <v>42.88</v>
      </c>
      <c r="J269" s="664">
        <v>951.52</v>
      </c>
      <c r="K269" s="660" t="s">
        <v>14769</v>
      </c>
      <c r="L269" s="660">
        <v>0</v>
      </c>
      <c r="M269" s="660">
        <v>880.23839999999996</v>
      </c>
      <c r="N269" s="659">
        <v>0.2</v>
      </c>
      <c r="O269" s="660">
        <v>0</v>
      </c>
      <c r="P269" s="660">
        <v>0</v>
      </c>
      <c r="Q269" s="660">
        <v>176.04768000000001</v>
      </c>
      <c r="R269" s="660">
        <v>0</v>
      </c>
      <c r="S269" s="659">
        <v>0.18</v>
      </c>
      <c r="T269" s="660">
        <v>0</v>
      </c>
      <c r="U269" s="662">
        <v>0</v>
      </c>
      <c r="V269" s="662">
        <v>158.44291199999998</v>
      </c>
      <c r="W269" s="662">
        <v>880.23839999999996</v>
      </c>
      <c r="X269" s="662">
        <v>0</v>
      </c>
      <c r="Y269" s="662">
        <v>880.23839999999996</v>
      </c>
      <c r="Z269" s="662">
        <v>44.011920000000003</v>
      </c>
      <c r="AA269" s="662">
        <v>0</v>
      </c>
    </row>
    <row r="270" spans="1:27">
      <c r="A270" s="665" t="s">
        <v>1964</v>
      </c>
      <c r="B270" s="665" t="s">
        <v>1731</v>
      </c>
      <c r="C270" s="658" t="s">
        <v>1694</v>
      </c>
      <c r="D270" s="674" t="s">
        <v>1725</v>
      </c>
      <c r="E270" s="666">
        <v>0.08</v>
      </c>
      <c r="F270" s="660">
        <v>298.17200000000003</v>
      </c>
      <c r="G270" s="660">
        <v>5</v>
      </c>
      <c r="H270" s="661">
        <v>1502.0371</v>
      </c>
      <c r="I270" s="664">
        <v>349.14</v>
      </c>
      <c r="J270" s="664">
        <v>172.87</v>
      </c>
      <c r="K270" s="660" t="s">
        <v>14769</v>
      </c>
      <c r="L270" s="660">
        <v>0</v>
      </c>
      <c r="M270" s="660">
        <v>1502.0371</v>
      </c>
      <c r="N270" s="659">
        <v>0.15</v>
      </c>
      <c r="O270" s="660">
        <v>0</v>
      </c>
      <c r="P270" s="660">
        <v>0</v>
      </c>
      <c r="Q270" s="660">
        <v>0</v>
      </c>
      <c r="R270" s="660">
        <v>225.305565</v>
      </c>
      <c r="S270" s="659">
        <v>0.05</v>
      </c>
      <c r="T270" s="660">
        <v>75.101855</v>
      </c>
      <c r="U270" s="662">
        <v>0</v>
      </c>
      <c r="V270" s="662">
        <v>0</v>
      </c>
      <c r="W270" s="662">
        <v>0</v>
      </c>
      <c r="X270" s="662">
        <v>1502.0371</v>
      </c>
      <c r="Y270" s="662">
        <v>0</v>
      </c>
      <c r="Z270" s="662">
        <v>0</v>
      </c>
      <c r="AA270" s="662">
        <v>0</v>
      </c>
    </row>
    <row r="271" spans="1:27">
      <c r="A271" s="665" t="s">
        <v>1965</v>
      </c>
      <c r="B271" s="665" t="s">
        <v>1731</v>
      </c>
      <c r="C271" s="658" t="s">
        <v>1694</v>
      </c>
      <c r="D271" s="674" t="s">
        <v>1725</v>
      </c>
      <c r="E271" s="666">
        <v>0.08</v>
      </c>
      <c r="F271" s="660">
        <v>140.3887</v>
      </c>
      <c r="G271" s="660">
        <v>4.4000000000000004</v>
      </c>
      <c r="H271" s="661">
        <v>625.76260000000002</v>
      </c>
      <c r="I271" s="664">
        <v>181.9</v>
      </c>
      <c r="J271" s="664">
        <v>37.44</v>
      </c>
      <c r="K271" s="660" t="s">
        <v>14769</v>
      </c>
      <c r="L271" s="660">
        <v>0</v>
      </c>
      <c r="M271" s="660">
        <v>625.76260000000002</v>
      </c>
      <c r="N271" s="659">
        <v>0.15</v>
      </c>
      <c r="O271" s="660">
        <v>0</v>
      </c>
      <c r="P271" s="660">
        <v>0</v>
      </c>
      <c r="Q271" s="660">
        <v>0</v>
      </c>
      <c r="R271" s="660">
        <v>93.86439</v>
      </c>
      <c r="S271" s="659">
        <v>0.05</v>
      </c>
      <c r="T271" s="660">
        <v>31.288130000000002</v>
      </c>
      <c r="U271" s="662">
        <v>0</v>
      </c>
      <c r="V271" s="662">
        <v>0</v>
      </c>
      <c r="W271" s="662">
        <v>0</v>
      </c>
      <c r="X271" s="662">
        <v>625.76260000000002</v>
      </c>
      <c r="Y271" s="662">
        <v>0</v>
      </c>
      <c r="Z271" s="662">
        <v>0</v>
      </c>
      <c r="AA271" s="662">
        <v>0</v>
      </c>
    </row>
    <row r="272" spans="1:27">
      <c r="A272" s="665" t="s">
        <v>1966</v>
      </c>
      <c r="B272" s="665" t="s">
        <v>1731</v>
      </c>
      <c r="C272" s="658" t="s">
        <v>1694</v>
      </c>
      <c r="D272" s="674" t="s">
        <v>1725</v>
      </c>
      <c r="E272" s="666">
        <v>0.08</v>
      </c>
      <c r="F272" s="660">
        <v>104.8646</v>
      </c>
      <c r="G272" s="660">
        <v>4.4000000000000004</v>
      </c>
      <c r="H272" s="661">
        <v>453.69499999999999</v>
      </c>
      <c r="I272" s="664">
        <v>3.11</v>
      </c>
      <c r="J272" s="664">
        <v>198.01</v>
      </c>
      <c r="K272" s="660" t="s">
        <v>14769</v>
      </c>
      <c r="L272" s="660">
        <v>0</v>
      </c>
      <c r="M272" s="660">
        <v>453.69499999999999</v>
      </c>
      <c r="N272" s="659">
        <v>0.15</v>
      </c>
      <c r="O272" s="660">
        <v>0</v>
      </c>
      <c r="P272" s="660">
        <v>0</v>
      </c>
      <c r="Q272" s="660">
        <v>0</v>
      </c>
      <c r="R272" s="660">
        <v>68.054249999999996</v>
      </c>
      <c r="S272" s="659">
        <v>0.05</v>
      </c>
      <c r="T272" s="660">
        <v>22.684750000000001</v>
      </c>
      <c r="U272" s="662">
        <v>0</v>
      </c>
      <c r="V272" s="662">
        <v>0</v>
      </c>
      <c r="W272" s="662">
        <v>0</v>
      </c>
      <c r="X272" s="662">
        <v>453.69499999999999</v>
      </c>
      <c r="Y272" s="662">
        <v>0</v>
      </c>
      <c r="Z272" s="662">
        <v>0</v>
      </c>
      <c r="AA272" s="662">
        <v>0</v>
      </c>
    </row>
    <row r="273" spans="1:27">
      <c r="A273" s="665" t="s">
        <v>1967</v>
      </c>
      <c r="B273" s="665" t="s">
        <v>1731</v>
      </c>
      <c r="C273" s="658" t="s">
        <v>1694</v>
      </c>
      <c r="D273" s="674" t="s">
        <v>1725</v>
      </c>
      <c r="E273" s="666">
        <v>0.08</v>
      </c>
      <c r="F273" s="660">
        <v>59.849899999999998</v>
      </c>
      <c r="G273" s="660">
        <v>4.4000000000000004</v>
      </c>
      <c r="H273" s="661">
        <v>265.14109999999999</v>
      </c>
      <c r="I273" s="664">
        <v>12.6</v>
      </c>
      <c r="J273" s="664">
        <v>70.599999999999994</v>
      </c>
      <c r="K273" s="660" t="s">
        <v>14769</v>
      </c>
      <c r="L273" s="660">
        <v>0</v>
      </c>
      <c r="M273" s="660">
        <v>265.14109999999999</v>
      </c>
      <c r="N273" s="659">
        <v>0.15</v>
      </c>
      <c r="O273" s="660">
        <v>0</v>
      </c>
      <c r="P273" s="660">
        <v>0</v>
      </c>
      <c r="Q273" s="660">
        <v>0</v>
      </c>
      <c r="R273" s="660">
        <v>39.771164999999996</v>
      </c>
      <c r="S273" s="659">
        <v>0.05</v>
      </c>
      <c r="T273" s="660">
        <v>13.257055000000001</v>
      </c>
      <c r="U273" s="662">
        <v>0</v>
      </c>
      <c r="V273" s="662">
        <v>0</v>
      </c>
      <c r="W273" s="662">
        <v>0</v>
      </c>
      <c r="X273" s="662">
        <v>265.14109999999999</v>
      </c>
      <c r="Y273" s="662">
        <v>0</v>
      </c>
      <c r="Z273" s="662">
        <v>0</v>
      </c>
      <c r="AA273" s="662">
        <v>0</v>
      </c>
    </row>
    <row r="274" spans="1:27">
      <c r="A274" s="665" t="s">
        <v>1968</v>
      </c>
      <c r="B274" s="665" t="s">
        <v>1731</v>
      </c>
      <c r="C274" s="658" t="s">
        <v>1694</v>
      </c>
      <c r="D274" s="674" t="s">
        <v>1725</v>
      </c>
      <c r="E274" s="666">
        <v>0.08</v>
      </c>
      <c r="F274" s="660">
        <v>135.3021</v>
      </c>
      <c r="G274" s="660">
        <v>4.4000000000000004</v>
      </c>
      <c r="H274" s="661">
        <v>602.92999999999995</v>
      </c>
      <c r="I274" s="664">
        <v>27.64</v>
      </c>
      <c r="J274" s="664">
        <v>129.41999999999999</v>
      </c>
      <c r="K274" s="660" t="s">
        <v>14769</v>
      </c>
      <c r="L274" s="660">
        <v>0</v>
      </c>
      <c r="M274" s="660">
        <v>602.92999999999995</v>
      </c>
      <c r="N274" s="659">
        <v>0.15</v>
      </c>
      <c r="O274" s="660">
        <v>0</v>
      </c>
      <c r="P274" s="660">
        <v>0</v>
      </c>
      <c r="Q274" s="660">
        <v>0</v>
      </c>
      <c r="R274" s="660">
        <v>90.439499999999995</v>
      </c>
      <c r="S274" s="659">
        <v>0.05</v>
      </c>
      <c r="T274" s="660">
        <v>30.1465</v>
      </c>
      <c r="U274" s="662">
        <v>0</v>
      </c>
      <c r="V274" s="662">
        <v>0</v>
      </c>
      <c r="W274" s="662">
        <v>0</v>
      </c>
      <c r="X274" s="662">
        <v>602.92999999999995</v>
      </c>
      <c r="Y274" s="662">
        <v>0</v>
      </c>
      <c r="Z274" s="662">
        <v>0</v>
      </c>
      <c r="AA274" s="662">
        <v>0</v>
      </c>
    </row>
    <row r="275" spans="1:27">
      <c r="A275" s="665" t="s">
        <v>1969</v>
      </c>
      <c r="B275" s="665" t="s">
        <v>1731</v>
      </c>
      <c r="C275" s="658" t="s">
        <v>1694</v>
      </c>
      <c r="D275" s="674" t="s">
        <v>1725</v>
      </c>
      <c r="E275" s="666">
        <v>0.08</v>
      </c>
      <c r="F275" s="660">
        <v>131.5976</v>
      </c>
      <c r="G275" s="660">
        <v>4.4000000000000004</v>
      </c>
      <c r="H275" s="661">
        <v>586.88199999999995</v>
      </c>
      <c r="I275" s="664">
        <v>36.590000000000003</v>
      </c>
      <c r="J275" s="664">
        <v>155.81</v>
      </c>
      <c r="K275" s="660" t="s">
        <v>14769</v>
      </c>
      <c r="L275" s="660">
        <v>0</v>
      </c>
      <c r="M275" s="660">
        <v>586.88199999999995</v>
      </c>
      <c r="N275" s="659">
        <v>0.15</v>
      </c>
      <c r="O275" s="660">
        <v>0</v>
      </c>
      <c r="P275" s="660">
        <v>0</v>
      </c>
      <c r="Q275" s="660">
        <v>0</v>
      </c>
      <c r="R275" s="660">
        <v>88.032299999999992</v>
      </c>
      <c r="S275" s="659">
        <v>0.05</v>
      </c>
      <c r="T275" s="660">
        <v>29.344099999999997</v>
      </c>
      <c r="U275" s="662">
        <v>0</v>
      </c>
      <c r="V275" s="662">
        <v>0</v>
      </c>
      <c r="W275" s="662">
        <v>0</v>
      </c>
      <c r="X275" s="662">
        <v>586.88199999999995</v>
      </c>
      <c r="Y275" s="662">
        <v>0</v>
      </c>
      <c r="Z275" s="662">
        <v>0</v>
      </c>
      <c r="AA275" s="662">
        <v>0</v>
      </c>
    </row>
    <row r="276" spans="1:27">
      <c r="A276" s="665" t="s">
        <v>1970</v>
      </c>
      <c r="B276" s="665" t="s">
        <v>1731</v>
      </c>
      <c r="C276" s="658" t="s">
        <v>1694</v>
      </c>
      <c r="D276" s="674" t="s">
        <v>1725</v>
      </c>
      <c r="E276" s="666">
        <v>0.08</v>
      </c>
      <c r="F276" s="660">
        <v>103.7594</v>
      </c>
      <c r="G276" s="660">
        <v>4.4000000000000004</v>
      </c>
      <c r="H276" s="661">
        <v>522.73040000000003</v>
      </c>
      <c r="I276" s="664">
        <v>63.98</v>
      </c>
      <c r="J276" s="664">
        <v>91.91</v>
      </c>
      <c r="K276" s="660" t="s">
        <v>14769</v>
      </c>
      <c r="L276" s="660">
        <v>0</v>
      </c>
      <c r="M276" s="660">
        <v>522.73040000000003</v>
      </c>
      <c r="N276" s="659">
        <v>0.15</v>
      </c>
      <c r="O276" s="660">
        <v>0</v>
      </c>
      <c r="P276" s="660">
        <v>0</v>
      </c>
      <c r="Q276" s="660">
        <v>0</v>
      </c>
      <c r="R276" s="660">
        <v>78.409559999999999</v>
      </c>
      <c r="S276" s="659">
        <v>0.05</v>
      </c>
      <c r="T276" s="660">
        <v>26.136520000000004</v>
      </c>
      <c r="U276" s="662">
        <v>0</v>
      </c>
      <c r="V276" s="662">
        <v>0</v>
      </c>
      <c r="W276" s="662">
        <v>0</v>
      </c>
      <c r="X276" s="662">
        <v>522.73040000000003</v>
      </c>
      <c r="Y276" s="662">
        <v>0</v>
      </c>
      <c r="Z276" s="662">
        <v>0</v>
      </c>
      <c r="AA276" s="662">
        <v>0</v>
      </c>
    </row>
    <row r="277" spans="1:27">
      <c r="A277" s="665" t="s">
        <v>1971</v>
      </c>
      <c r="B277" s="665" t="s">
        <v>1731</v>
      </c>
      <c r="C277" s="658" t="s">
        <v>1694</v>
      </c>
      <c r="D277" s="674" t="s">
        <v>1725</v>
      </c>
      <c r="E277" s="666">
        <v>0.08</v>
      </c>
      <c r="F277" s="660">
        <v>114.2993</v>
      </c>
      <c r="G277" s="660">
        <v>4.4000000000000004</v>
      </c>
      <c r="H277" s="661">
        <v>506.9248</v>
      </c>
      <c r="I277" s="664">
        <v>10.39</v>
      </c>
      <c r="J277" s="664">
        <v>147.63999999999999</v>
      </c>
      <c r="K277" s="660" t="s">
        <v>14769</v>
      </c>
      <c r="L277" s="660">
        <v>0</v>
      </c>
      <c r="M277" s="660">
        <v>506.9248</v>
      </c>
      <c r="N277" s="659">
        <v>0.15</v>
      </c>
      <c r="O277" s="660">
        <v>0</v>
      </c>
      <c r="P277" s="660">
        <v>0</v>
      </c>
      <c r="Q277" s="660">
        <v>0</v>
      </c>
      <c r="R277" s="660">
        <v>76.038719999999998</v>
      </c>
      <c r="S277" s="659">
        <v>0.05</v>
      </c>
      <c r="T277" s="660">
        <v>25.346240000000002</v>
      </c>
      <c r="U277" s="662">
        <v>0</v>
      </c>
      <c r="V277" s="662">
        <v>0</v>
      </c>
      <c r="W277" s="662">
        <v>0</v>
      </c>
      <c r="X277" s="662">
        <v>506.9248</v>
      </c>
      <c r="Y277" s="662">
        <v>0</v>
      </c>
      <c r="Z277" s="662">
        <v>0</v>
      </c>
      <c r="AA277" s="662">
        <v>0</v>
      </c>
    </row>
    <row r="278" spans="1:27">
      <c r="A278" s="665" t="s">
        <v>1972</v>
      </c>
      <c r="B278" s="665" t="s">
        <v>1731</v>
      </c>
      <c r="C278" s="658" t="s">
        <v>1694</v>
      </c>
      <c r="D278" s="674" t="s">
        <v>1725</v>
      </c>
      <c r="E278" s="666">
        <v>0.08</v>
      </c>
      <c r="F278" s="660">
        <v>91.852599999999995</v>
      </c>
      <c r="G278" s="660">
        <v>4.4000000000000004</v>
      </c>
      <c r="H278" s="661">
        <v>408.09359999999998</v>
      </c>
      <c r="I278" s="664">
        <v>25</v>
      </c>
      <c r="J278" s="664">
        <v>97.69</v>
      </c>
      <c r="K278" s="660" t="s">
        <v>14769</v>
      </c>
      <c r="L278" s="660">
        <v>0</v>
      </c>
      <c r="M278" s="660">
        <v>408.09359999999998</v>
      </c>
      <c r="N278" s="659">
        <v>0.15</v>
      </c>
      <c r="O278" s="660">
        <v>0</v>
      </c>
      <c r="P278" s="660">
        <v>0</v>
      </c>
      <c r="Q278" s="660">
        <v>0</v>
      </c>
      <c r="R278" s="660">
        <v>61.214039999999997</v>
      </c>
      <c r="S278" s="659">
        <v>0.05</v>
      </c>
      <c r="T278" s="660">
        <v>20.404679999999999</v>
      </c>
      <c r="U278" s="662">
        <v>0</v>
      </c>
      <c r="V278" s="662">
        <v>0</v>
      </c>
      <c r="W278" s="662">
        <v>0</v>
      </c>
      <c r="X278" s="662">
        <v>408.09359999999998</v>
      </c>
      <c r="Y278" s="662">
        <v>0</v>
      </c>
      <c r="Z278" s="662">
        <v>0</v>
      </c>
      <c r="AA278" s="662">
        <v>0</v>
      </c>
    </row>
    <row r="279" spans="1:27">
      <c r="A279" s="665" t="s">
        <v>1973</v>
      </c>
      <c r="B279" s="665" t="s">
        <v>1731</v>
      </c>
      <c r="C279" s="658" t="s">
        <v>1713</v>
      </c>
      <c r="D279" s="674" t="s">
        <v>1721</v>
      </c>
      <c r="E279" s="666">
        <v>0.05</v>
      </c>
      <c r="F279" s="660">
        <v>754.16869999999994</v>
      </c>
      <c r="G279" s="660">
        <v>5</v>
      </c>
      <c r="H279" s="661">
        <v>3507.3712</v>
      </c>
      <c r="I279" s="664">
        <v>308.41000000000003</v>
      </c>
      <c r="J279" s="664">
        <v>953.69</v>
      </c>
      <c r="K279" s="660" t="s">
        <v>14769</v>
      </c>
      <c r="L279" s="660">
        <v>0</v>
      </c>
      <c r="M279" s="660">
        <v>3507.3712</v>
      </c>
      <c r="N279" s="659">
        <v>0.2</v>
      </c>
      <c r="O279" s="660">
        <v>0</v>
      </c>
      <c r="P279" s="660">
        <v>0</v>
      </c>
      <c r="Q279" s="660">
        <v>701.47424000000001</v>
      </c>
      <c r="R279" s="660">
        <v>0</v>
      </c>
      <c r="S279" s="659">
        <v>0.18</v>
      </c>
      <c r="T279" s="660">
        <v>0</v>
      </c>
      <c r="U279" s="662">
        <v>0</v>
      </c>
      <c r="V279" s="662">
        <v>631.32681600000001</v>
      </c>
      <c r="W279" s="662">
        <v>3507.3712</v>
      </c>
      <c r="X279" s="662">
        <v>0</v>
      </c>
      <c r="Y279" s="662">
        <v>3507.3712</v>
      </c>
      <c r="Z279" s="662">
        <v>175.36856</v>
      </c>
      <c r="AA279" s="662">
        <v>0</v>
      </c>
    </row>
    <row r="280" spans="1:27">
      <c r="A280" s="665" t="s">
        <v>1974</v>
      </c>
      <c r="B280" s="665" t="s">
        <v>1731</v>
      </c>
      <c r="C280" s="658" t="s">
        <v>1694</v>
      </c>
      <c r="D280" s="674" t="s">
        <v>1725</v>
      </c>
      <c r="E280" s="666">
        <v>0.08</v>
      </c>
      <c r="F280" s="660">
        <v>154.16990000000001</v>
      </c>
      <c r="G280" s="660">
        <v>4.4000000000000004</v>
      </c>
      <c r="H280" s="661">
        <v>1453.6881000000001</v>
      </c>
      <c r="I280" s="664">
        <v>415.86</v>
      </c>
      <c r="J280" s="664">
        <v>388.17</v>
      </c>
      <c r="K280" s="660" t="s">
        <v>14769</v>
      </c>
      <c r="L280" s="660">
        <v>0</v>
      </c>
      <c r="M280" s="660">
        <v>1453.6881000000001</v>
      </c>
      <c r="N280" s="659">
        <v>0.15</v>
      </c>
      <c r="O280" s="660">
        <v>0</v>
      </c>
      <c r="P280" s="660">
        <v>0</v>
      </c>
      <c r="Q280" s="660">
        <v>0</v>
      </c>
      <c r="R280" s="660">
        <v>218.05321499999999</v>
      </c>
      <c r="S280" s="659">
        <v>0.05</v>
      </c>
      <c r="T280" s="660">
        <v>72.684405000000012</v>
      </c>
      <c r="U280" s="662">
        <v>0</v>
      </c>
      <c r="V280" s="662">
        <v>0</v>
      </c>
      <c r="W280" s="662">
        <v>0</v>
      </c>
      <c r="X280" s="662">
        <v>1453.6881000000001</v>
      </c>
      <c r="Y280" s="662">
        <v>0</v>
      </c>
      <c r="Z280" s="662">
        <v>0</v>
      </c>
      <c r="AA280" s="662">
        <v>0</v>
      </c>
    </row>
    <row r="281" spans="1:27">
      <c r="A281" s="665" t="s">
        <v>1975</v>
      </c>
      <c r="B281" s="665" t="s">
        <v>1731</v>
      </c>
      <c r="C281" s="658" t="s">
        <v>1694</v>
      </c>
      <c r="D281" s="674" t="s">
        <v>1725</v>
      </c>
      <c r="E281" s="666">
        <v>0.08</v>
      </c>
      <c r="F281" s="660">
        <v>152.7543</v>
      </c>
      <c r="G281" s="660">
        <v>4.4000000000000004</v>
      </c>
      <c r="H281" s="661">
        <v>1090.9187999999999</v>
      </c>
      <c r="I281" s="664">
        <v>133.5</v>
      </c>
      <c r="J281" s="664">
        <v>357.37</v>
      </c>
      <c r="K281" s="660" t="s">
        <v>14769</v>
      </c>
      <c r="L281" s="660">
        <v>0</v>
      </c>
      <c r="M281" s="660">
        <v>1090.9187999999999</v>
      </c>
      <c r="N281" s="659">
        <v>0.15</v>
      </c>
      <c r="O281" s="660">
        <v>0</v>
      </c>
      <c r="P281" s="660">
        <v>0</v>
      </c>
      <c r="Q281" s="660">
        <v>0</v>
      </c>
      <c r="R281" s="660">
        <v>163.63781999999998</v>
      </c>
      <c r="S281" s="659">
        <v>0.05</v>
      </c>
      <c r="T281" s="660">
        <v>54.545940000000002</v>
      </c>
      <c r="U281" s="662">
        <v>0</v>
      </c>
      <c r="V281" s="662">
        <v>0</v>
      </c>
      <c r="W281" s="662">
        <v>0</v>
      </c>
      <c r="X281" s="662">
        <v>1090.9187999999999</v>
      </c>
      <c r="Y281" s="662">
        <v>0</v>
      </c>
      <c r="Z281" s="662">
        <v>0</v>
      </c>
      <c r="AA281" s="662">
        <v>0</v>
      </c>
    </row>
    <row r="282" spans="1:27">
      <c r="A282" s="665" t="s">
        <v>1976</v>
      </c>
      <c r="B282" s="665" t="s">
        <v>1731</v>
      </c>
      <c r="C282" s="658" t="s">
        <v>1694</v>
      </c>
      <c r="D282" s="674" t="s">
        <v>1725</v>
      </c>
      <c r="E282" s="666">
        <v>0.08</v>
      </c>
      <c r="F282" s="660">
        <v>152.1182</v>
      </c>
      <c r="G282" s="660">
        <v>4.4000000000000004</v>
      </c>
      <c r="H282" s="661">
        <v>675.48889999999994</v>
      </c>
      <c r="I282" s="664">
        <v>75.790000000000006</v>
      </c>
      <c r="J282" s="664">
        <v>69.88</v>
      </c>
      <c r="K282" s="660" t="s">
        <v>14769</v>
      </c>
      <c r="L282" s="660">
        <v>0</v>
      </c>
      <c r="M282" s="660">
        <v>675.48889999999994</v>
      </c>
      <c r="N282" s="659">
        <v>0.15</v>
      </c>
      <c r="O282" s="660">
        <v>0</v>
      </c>
      <c r="P282" s="660">
        <v>0</v>
      </c>
      <c r="Q282" s="660">
        <v>0</v>
      </c>
      <c r="R282" s="660">
        <v>101.32333499999999</v>
      </c>
      <c r="S282" s="659">
        <v>0.05</v>
      </c>
      <c r="T282" s="660">
        <v>33.774445</v>
      </c>
      <c r="U282" s="662">
        <v>0</v>
      </c>
      <c r="V282" s="662">
        <v>0</v>
      </c>
      <c r="W282" s="662">
        <v>0</v>
      </c>
      <c r="X282" s="662">
        <v>675.48889999999994</v>
      </c>
      <c r="Y282" s="662">
        <v>0</v>
      </c>
      <c r="Z282" s="662">
        <v>0</v>
      </c>
      <c r="AA282" s="662">
        <v>0</v>
      </c>
    </row>
    <row r="283" spans="1:27">
      <c r="A283" s="665" t="s">
        <v>1977</v>
      </c>
      <c r="B283" s="665" t="s">
        <v>1731</v>
      </c>
      <c r="C283" s="658" t="s">
        <v>1694</v>
      </c>
      <c r="D283" s="674" t="s">
        <v>1725</v>
      </c>
      <c r="E283" s="666">
        <v>0.08</v>
      </c>
      <c r="F283" s="660">
        <v>55.7761</v>
      </c>
      <c r="G283" s="660">
        <v>4.4000000000000004</v>
      </c>
      <c r="H283" s="661">
        <v>254.98079999999999</v>
      </c>
      <c r="I283" s="664">
        <v>3.53</v>
      </c>
      <c r="J283" s="664">
        <v>104.24</v>
      </c>
      <c r="K283" s="660" t="s">
        <v>14769</v>
      </c>
      <c r="L283" s="660">
        <v>0</v>
      </c>
      <c r="M283" s="660">
        <v>254.98079999999999</v>
      </c>
      <c r="N283" s="659">
        <v>0.15</v>
      </c>
      <c r="O283" s="660">
        <v>0</v>
      </c>
      <c r="P283" s="660">
        <v>0</v>
      </c>
      <c r="Q283" s="660">
        <v>0</v>
      </c>
      <c r="R283" s="660">
        <v>38.247119999999995</v>
      </c>
      <c r="S283" s="659">
        <v>0.05</v>
      </c>
      <c r="T283" s="660">
        <v>12.749040000000001</v>
      </c>
      <c r="U283" s="662">
        <v>0</v>
      </c>
      <c r="V283" s="662">
        <v>0</v>
      </c>
      <c r="W283" s="662">
        <v>0</v>
      </c>
      <c r="X283" s="662">
        <v>254.98079999999999</v>
      </c>
      <c r="Y283" s="662">
        <v>0</v>
      </c>
      <c r="Z283" s="662">
        <v>0</v>
      </c>
      <c r="AA283" s="662">
        <v>0</v>
      </c>
    </row>
    <row r="284" spans="1:27">
      <c r="A284" s="665" t="s">
        <v>1978</v>
      </c>
      <c r="B284" s="665" t="s">
        <v>1731</v>
      </c>
      <c r="C284" s="658" t="s">
        <v>1694</v>
      </c>
      <c r="D284" s="674" t="s">
        <v>1725</v>
      </c>
      <c r="E284" s="666">
        <v>0.08</v>
      </c>
      <c r="F284" s="660">
        <v>59.338799999999999</v>
      </c>
      <c r="G284" s="660">
        <v>4.4000000000000004</v>
      </c>
      <c r="H284" s="661">
        <v>261.84249999999997</v>
      </c>
      <c r="I284" s="664">
        <v>2.68</v>
      </c>
      <c r="J284" s="664">
        <v>102.01</v>
      </c>
      <c r="K284" s="660" t="s">
        <v>14769</v>
      </c>
      <c r="L284" s="660">
        <v>0</v>
      </c>
      <c r="M284" s="660">
        <v>261.84249999999997</v>
      </c>
      <c r="N284" s="659">
        <v>0.15</v>
      </c>
      <c r="O284" s="660">
        <v>0</v>
      </c>
      <c r="P284" s="660">
        <v>0</v>
      </c>
      <c r="Q284" s="660">
        <v>0</v>
      </c>
      <c r="R284" s="660">
        <v>39.276374999999994</v>
      </c>
      <c r="S284" s="659">
        <v>0.05</v>
      </c>
      <c r="T284" s="660">
        <v>13.092124999999999</v>
      </c>
      <c r="U284" s="662">
        <v>0</v>
      </c>
      <c r="V284" s="662">
        <v>0</v>
      </c>
      <c r="W284" s="662">
        <v>0</v>
      </c>
      <c r="X284" s="662">
        <v>261.84249999999997</v>
      </c>
      <c r="Y284" s="662">
        <v>0</v>
      </c>
      <c r="Z284" s="662">
        <v>0</v>
      </c>
      <c r="AA284" s="662">
        <v>0</v>
      </c>
    </row>
    <row r="285" spans="1:27">
      <c r="A285" s="665" t="s">
        <v>1979</v>
      </c>
      <c r="B285" s="665" t="s">
        <v>1731</v>
      </c>
      <c r="C285" s="658" t="s">
        <v>1694</v>
      </c>
      <c r="D285" s="674" t="s">
        <v>1725</v>
      </c>
      <c r="E285" s="666">
        <v>0.08</v>
      </c>
      <c r="F285" s="660">
        <v>213.05199999999999</v>
      </c>
      <c r="G285" s="660">
        <v>4.4000000000000004</v>
      </c>
      <c r="H285" s="661">
        <v>942.9085</v>
      </c>
      <c r="I285" s="664">
        <v>136.93</v>
      </c>
      <c r="J285" s="664">
        <v>362.89</v>
      </c>
      <c r="K285" s="660" t="s">
        <v>14769</v>
      </c>
      <c r="L285" s="660">
        <v>0</v>
      </c>
      <c r="M285" s="660">
        <v>942.9085</v>
      </c>
      <c r="N285" s="659">
        <v>0.15</v>
      </c>
      <c r="O285" s="660">
        <v>0</v>
      </c>
      <c r="P285" s="660">
        <v>0</v>
      </c>
      <c r="Q285" s="660">
        <v>0</v>
      </c>
      <c r="R285" s="660">
        <v>141.43627499999999</v>
      </c>
      <c r="S285" s="659">
        <v>0.05</v>
      </c>
      <c r="T285" s="660">
        <v>47.145425000000003</v>
      </c>
      <c r="U285" s="662">
        <v>0</v>
      </c>
      <c r="V285" s="662">
        <v>0</v>
      </c>
      <c r="W285" s="662">
        <v>0</v>
      </c>
      <c r="X285" s="662">
        <v>942.9085</v>
      </c>
      <c r="Y285" s="662">
        <v>0</v>
      </c>
      <c r="Z285" s="662">
        <v>0</v>
      </c>
      <c r="AA285" s="662">
        <v>0</v>
      </c>
    </row>
    <row r="286" spans="1:27">
      <c r="A286" s="665" t="s">
        <v>1980</v>
      </c>
      <c r="B286" s="665" t="s">
        <v>1731</v>
      </c>
      <c r="C286" s="658" t="s">
        <v>1694</v>
      </c>
      <c r="D286" s="674" t="s">
        <v>1725</v>
      </c>
      <c r="E286" s="666">
        <v>0.08</v>
      </c>
      <c r="F286" s="660">
        <v>173.7483</v>
      </c>
      <c r="G286" s="660">
        <v>4.4000000000000004</v>
      </c>
      <c r="H286" s="661">
        <v>769.96050000000002</v>
      </c>
      <c r="I286" s="664">
        <v>66.5</v>
      </c>
      <c r="J286" s="664">
        <v>215.05</v>
      </c>
      <c r="K286" s="660" t="s">
        <v>14769</v>
      </c>
      <c r="L286" s="660">
        <v>0</v>
      </c>
      <c r="M286" s="660">
        <v>769.96050000000002</v>
      </c>
      <c r="N286" s="659">
        <v>0.15</v>
      </c>
      <c r="O286" s="660">
        <v>0</v>
      </c>
      <c r="P286" s="660">
        <v>0</v>
      </c>
      <c r="Q286" s="660">
        <v>0</v>
      </c>
      <c r="R286" s="660">
        <v>115.494075</v>
      </c>
      <c r="S286" s="659">
        <v>0.05</v>
      </c>
      <c r="T286" s="660">
        <v>38.498025000000005</v>
      </c>
      <c r="U286" s="662">
        <v>0</v>
      </c>
      <c r="V286" s="662">
        <v>0</v>
      </c>
      <c r="W286" s="662">
        <v>0</v>
      </c>
      <c r="X286" s="662">
        <v>769.96050000000002</v>
      </c>
      <c r="Y286" s="662">
        <v>0</v>
      </c>
      <c r="Z286" s="662">
        <v>0</v>
      </c>
      <c r="AA286" s="662">
        <v>0</v>
      </c>
    </row>
    <row r="287" spans="1:27">
      <c r="A287" s="665" t="s">
        <v>1981</v>
      </c>
      <c r="B287" s="665" t="s">
        <v>1731</v>
      </c>
      <c r="C287" s="658" t="s">
        <v>1694</v>
      </c>
      <c r="D287" s="674" t="s">
        <v>1725</v>
      </c>
      <c r="E287" s="666">
        <v>0.08</v>
      </c>
      <c r="F287" s="660">
        <v>22.030899999999999</v>
      </c>
      <c r="G287" s="660">
        <v>4.8</v>
      </c>
      <c r="H287" s="661">
        <v>113.4453</v>
      </c>
      <c r="I287" s="664">
        <v>6.56</v>
      </c>
      <c r="J287" s="664">
        <v>41.69</v>
      </c>
      <c r="K287" s="660" t="s">
        <v>14769</v>
      </c>
      <c r="L287" s="660">
        <v>0</v>
      </c>
      <c r="M287" s="660">
        <v>113.4453</v>
      </c>
      <c r="N287" s="659">
        <v>0.15</v>
      </c>
      <c r="O287" s="660">
        <v>0</v>
      </c>
      <c r="P287" s="660">
        <v>0</v>
      </c>
      <c r="Q287" s="660">
        <v>0</v>
      </c>
      <c r="R287" s="660">
        <v>17.016794999999998</v>
      </c>
      <c r="S287" s="659">
        <v>0.05</v>
      </c>
      <c r="T287" s="660">
        <v>5.6722650000000003</v>
      </c>
      <c r="U287" s="662">
        <v>0</v>
      </c>
      <c r="V287" s="662">
        <v>0</v>
      </c>
      <c r="W287" s="662">
        <v>0</v>
      </c>
      <c r="X287" s="662">
        <v>113.4453</v>
      </c>
      <c r="Y287" s="662">
        <v>0</v>
      </c>
      <c r="Z287" s="662">
        <v>0</v>
      </c>
      <c r="AA287" s="662">
        <v>0</v>
      </c>
    </row>
    <row r="288" spans="1:27">
      <c r="A288" s="665" t="s">
        <v>1982</v>
      </c>
      <c r="B288" s="665" t="s">
        <v>1731</v>
      </c>
      <c r="C288" s="658" t="s">
        <v>1694</v>
      </c>
      <c r="D288" s="674" t="s">
        <v>1725</v>
      </c>
      <c r="E288" s="666">
        <v>0.08</v>
      </c>
      <c r="F288" s="660">
        <v>231.53790000000001</v>
      </c>
      <c r="G288" s="660">
        <v>4.4000000000000004</v>
      </c>
      <c r="H288" s="661">
        <v>1022.1431</v>
      </c>
      <c r="I288" s="664">
        <v>13.98</v>
      </c>
      <c r="J288" s="664">
        <v>362.68</v>
      </c>
      <c r="K288" s="660" t="s">
        <v>14769</v>
      </c>
      <c r="L288" s="660">
        <v>0</v>
      </c>
      <c r="M288" s="660">
        <v>1022.1431</v>
      </c>
      <c r="N288" s="659">
        <v>0.15</v>
      </c>
      <c r="O288" s="660">
        <v>0</v>
      </c>
      <c r="P288" s="660">
        <v>0</v>
      </c>
      <c r="Q288" s="660">
        <v>0</v>
      </c>
      <c r="R288" s="660">
        <v>153.32146499999999</v>
      </c>
      <c r="S288" s="659">
        <v>0.05</v>
      </c>
      <c r="T288" s="660">
        <v>51.107155000000006</v>
      </c>
      <c r="U288" s="662">
        <v>0</v>
      </c>
      <c r="V288" s="662">
        <v>0</v>
      </c>
      <c r="W288" s="662">
        <v>0</v>
      </c>
      <c r="X288" s="662">
        <v>1022.1431</v>
      </c>
      <c r="Y288" s="662">
        <v>0</v>
      </c>
      <c r="Z288" s="662">
        <v>0</v>
      </c>
      <c r="AA288" s="662">
        <v>0</v>
      </c>
    </row>
    <row r="289" spans="1:27">
      <c r="A289" s="665" t="s">
        <v>1983</v>
      </c>
      <c r="B289" s="665" t="s">
        <v>1731</v>
      </c>
      <c r="C289" s="658" t="s">
        <v>1694</v>
      </c>
      <c r="D289" s="674" t="s">
        <v>1725</v>
      </c>
      <c r="E289" s="666">
        <v>0.08</v>
      </c>
      <c r="F289" s="660">
        <v>268.1438</v>
      </c>
      <c r="G289" s="660">
        <v>4.4000000000000004</v>
      </c>
      <c r="H289" s="661">
        <v>1196.0550000000001</v>
      </c>
      <c r="I289" s="664">
        <v>24.68</v>
      </c>
      <c r="J289" s="664">
        <v>497.01</v>
      </c>
      <c r="K289" s="660" t="s">
        <v>14769</v>
      </c>
      <c r="L289" s="660">
        <v>0</v>
      </c>
      <c r="M289" s="660">
        <v>1196.0550000000001</v>
      </c>
      <c r="N289" s="659">
        <v>0.15</v>
      </c>
      <c r="O289" s="660">
        <v>0</v>
      </c>
      <c r="P289" s="660">
        <v>0</v>
      </c>
      <c r="Q289" s="660">
        <v>0</v>
      </c>
      <c r="R289" s="660">
        <v>179.40825000000001</v>
      </c>
      <c r="S289" s="659">
        <v>0.05</v>
      </c>
      <c r="T289" s="660">
        <v>59.802750000000003</v>
      </c>
      <c r="U289" s="662">
        <v>0</v>
      </c>
      <c r="V289" s="662">
        <v>0</v>
      </c>
      <c r="W289" s="662">
        <v>0</v>
      </c>
      <c r="X289" s="662">
        <v>1196.0550000000001</v>
      </c>
      <c r="Y289" s="662">
        <v>0</v>
      </c>
      <c r="Z289" s="662">
        <v>0</v>
      </c>
      <c r="AA289" s="662">
        <v>0</v>
      </c>
    </row>
    <row r="290" spans="1:27">
      <c r="A290" s="665" t="s">
        <v>1984</v>
      </c>
      <c r="B290" s="665" t="s">
        <v>1731</v>
      </c>
      <c r="C290" s="658" t="s">
        <v>1694</v>
      </c>
      <c r="D290" s="674" t="s">
        <v>1725</v>
      </c>
      <c r="E290" s="666">
        <v>0.08</v>
      </c>
      <c r="F290" s="660">
        <v>49.505499999999998</v>
      </c>
      <c r="G290" s="660">
        <v>4.4000000000000004</v>
      </c>
      <c r="H290" s="661">
        <v>219.88149999999999</v>
      </c>
      <c r="I290" s="664">
        <v>0</v>
      </c>
      <c r="J290" s="664">
        <v>94.61</v>
      </c>
      <c r="K290" s="660" t="s">
        <v>14769</v>
      </c>
      <c r="L290" s="660">
        <v>0</v>
      </c>
      <c r="M290" s="660">
        <v>219.88149999999999</v>
      </c>
      <c r="N290" s="659">
        <v>0.15</v>
      </c>
      <c r="O290" s="660">
        <v>0</v>
      </c>
      <c r="P290" s="660">
        <v>0</v>
      </c>
      <c r="Q290" s="660">
        <v>0</v>
      </c>
      <c r="R290" s="660">
        <v>32.982225</v>
      </c>
      <c r="S290" s="659">
        <v>0.05</v>
      </c>
      <c r="T290" s="660">
        <v>10.994075</v>
      </c>
      <c r="U290" s="662">
        <v>0</v>
      </c>
      <c r="V290" s="662">
        <v>0</v>
      </c>
      <c r="W290" s="662">
        <v>0</v>
      </c>
      <c r="X290" s="662">
        <v>219.88149999999999</v>
      </c>
      <c r="Y290" s="662">
        <v>0</v>
      </c>
      <c r="Z290" s="662">
        <v>0</v>
      </c>
      <c r="AA290" s="662">
        <v>0</v>
      </c>
    </row>
    <row r="291" spans="1:27">
      <c r="A291" s="665" t="s">
        <v>1985</v>
      </c>
      <c r="B291" s="665" t="s">
        <v>1731</v>
      </c>
      <c r="C291" s="658" t="s">
        <v>1694</v>
      </c>
      <c r="D291" s="674" t="s">
        <v>1725</v>
      </c>
      <c r="E291" s="666">
        <v>0.08</v>
      </c>
      <c r="F291" s="660">
        <v>234.959</v>
      </c>
      <c r="G291" s="660">
        <v>4.4000000000000004</v>
      </c>
      <c r="H291" s="661">
        <v>1037.8036999999999</v>
      </c>
      <c r="I291" s="664">
        <v>23.54</v>
      </c>
      <c r="J291" s="664">
        <v>498.21</v>
      </c>
      <c r="K291" s="660" t="s">
        <v>14769</v>
      </c>
      <c r="L291" s="660">
        <v>0</v>
      </c>
      <c r="M291" s="660">
        <v>1037.8036999999999</v>
      </c>
      <c r="N291" s="659">
        <v>0.15</v>
      </c>
      <c r="O291" s="660">
        <v>0</v>
      </c>
      <c r="P291" s="660">
        <v>0</v>
      </c>
      <c r="Q291" s="660">
        <v>0</v>
      </c>
      <c r="R291" s="660">
        <v>155.67055499999998</v>
      </c>
      <c r="S291" s="659">
        <v>0.05</v>
      </c>
      <c r="T291" s="660">
        <v>51.890185000000002</v>
      </c>
      <c r="U291" s="662">
        <v>0</v>
      </c>
      <c r="V291" s="662">
        <v>0</v>
      </c>
      <c r="W291" s="662">
        <v>0</v>
      </c>
      <c r="X291" s="662">
        <v>1037.8036999999999</v>
      </c>
      <c r="Y291" s="662">
        <v>0</v>
      </c>
      <c r="Z291" s="662">
        <v>0</v>
      </c>
      <c r="AA291" s="662">
        <v>0</v>
      </c>
    </row>
    <row r="292" spans="1:27">
      <c r="A292" s="665" t="s">
        <v>1986</v>
      </c>
      <c r="B292" s="665" t="s">
        <v>1731</v>
      </c>
      <c r="C292" s="658" t="s">
        <v>1694</v>
      </c>
      <c r="D292" s="674" t="s">
        <v>1725</v>
      </c>
      <c r="E292" s="666">
        <v>0.08</v>
      </c>
      <c r="F292" s="660">
        <v>507.27780000000001</v>
      </c>
      <c r="G292" s="660">
        <v>5</v>
      </c>
      <c r="H292" s="661">
        <v>1175.8032000000001</v>
      </c>
      <c r="I292" s="664">
        <v>4.13</v>
      </c>
      <c r="J292" s="664">
        <v>416.47</v>
      </c>
      <c r="K292" s="660" t="s">
        <v>14769</v>
      </c>
      <c r="L292" s="660">
        <v>0</v>
      </c>
      <c r="M292" s="660">
        <v>1175.8032000000001</v>
      </c>
      <c r="N292" s="659">
        <v>0.15</v>
      </c>
      <c r="O292" s="660">
        <v>0</v>
      </c>
      <c r="P292" s="660">
        <v>0</v>
      </c>
      <c r="Q292" s="660">
        <v>0</v>
      </c>
      <c r="R292" s="660">
        <v>176.37048000000001</v>
      </c>
      <c r="S292" s="659">
        <v>0.05</v>
      </c>
      <c r="T292" s="660">
        <v>58.790160000000007</v>
      </c>
      <c r="U292" s="662">
        <v>0</v>
      </c>
      <c r="V292" s="662">
        <v>0</v>
      </c>
      <c r="W292" s="662">
        <v>0</v>
      </c>
      <c r="X292" s="662">
        <v>1175.8032000000001</v>
      </c>
      <c r="Y292" s="662">
        <v>0</v>
      </c>
      <c r="Z292" s="662">
        <v>0</v>
      </c>
      <c r="AA292" s="662">
        <v>0</v>
      </c>
    </row>
    <row r="293" spans="1:27">
      <c r="A293" s="665" t="s">
        <v>1987</v>
      </c>
      <c r="B293" s="665" t="s">
        <v>1731</v>
      </c>
      <c r="C293" s="658" t="s">
        <v>1694</v>
      </c>
      <c r="D293" s="674" t="s">
        <v>1725</v>
      </c>
      <c r="E293" s="666">
        <v>0.08</v>
      </c>
      <c r="F293" s="660">
        <v>33.241700000000002</v>
      </c>
      <c r="G293" s="660">
        <v>5</v>
      </c>
      <c r="H293" s="661">
        <v>170.68819999999999</v>
      </c>
      <c r="I293" s="664">
        <v>16.329999999999998</v>
      </c>
      <c r="J293" s="664">
        <v>4.91</v>
      </c>
      <c r="K293" s="660" t="s">
        <v>14769</v>
      </c>
      <c r="L293" s="660">
        <v>0</v>
      </c>
      <c r="M293" s="660">
        <v>170.68819999999999</v>
      </c>
      <c r="N293" s="659">
        <v>0.15</v>
      </c>
      <c r="O293" s="660">
        <v>0</v>
      </c>
      <c r="P293" s="660">
        <v>0</v>
      </c>
      <c r="Q293" s="660">
        <v>0</v>
      </c>
      <c r="R293" s="660">
        <v>25.60323</v>
      </c>
      <c r="S293" s="659">
        <v>0.05</v>
      </c>
      <c r="T293" s="660">
        <v>8.5344099999999994</v>
      </c>
      <c r="U293" s="662">
        <v>0</v>
      </c>
      <c r="V293" s="662">
        <v>0</v>
      </c>
      <c r="W293" s="662">
        <v>0</v>
      </c>
      <c r="X293" s="662">
        <v>170.68819999999999</v>
      </c>
      <c r="Y293" s="662">
        <v>0</v>
      </c>
      <c r="Z293" s="662">
        <v>0</v>
      </c>
      <c r="AA293" s="662">
        <v>0</v>
      </c>
    </row>
    <row r="294" spans="1:27">
      <c r="A294" s="665" t="s">
        <v>1988</v>
      </c>
      <c r="B294" s="665" t="s">
        <v>1731</v>
      </c>
      <c r="C294" s="658" t="s">
        <v>1694</v>
      </c>
      <c r="D294" s="674" t="s">
        <v>1725</v>
      </c>
      <c r="E294" s="666">
        <v>0.08</v>
      </c>
      <c r="F294" s="660">
        <v>224.7193</v>
      </c>
      <c r="G294" s="660">
        <v>4.4000000000000004</v>
      </c>
      <c r="H294" s="661">
        <v>1064.2591</v>
      </c>
      <c r="I294" s="664">
        <v>21.98</v>
      </c>
      <c r="J294" s="664">
        <v>508.31</v>
      </c>
      <c r="K294" s="660" t="s">
        <v>14769</v>
      </c>
      <c r="L294" s="660">
        <v>0</v>
      </c>
      <c r="M294" s="660">
        <v>1064.2591</v>
      </c>
      <c r="N294" s="659">
        <v>0.15</v>
      </c>
      <c r="O294" s="660">
        <v>0</v>
      </c>
      <c r="P294" s="660">
        <v>0</v>
      </c>
      <c r="Q294" s="660">
        <v>0</v>
      </c>
      <c r="R294" s="660">
        <v>159.63886499999998</v>
      </c>
      <c r="S294" s="659">
        <v>0.05</v>
      </c>
      <c r="T294" s="660">
        <v>53.212955000000001</v>
      </c>
      <c r="U294" s="662">
        <v>0</v>
      </c>
      <c r="V294" s="662">
        <v>0</v>
      </c>
      <c r="W294" s="662">
        <v>0</v>
      </c>
      <c r="X294" s="662">
        <v>1064.2591</v>
      </c>
      <c r="Y294" s="662">
        <v>0</v>
      </c>
      <c r="Z294" s="662">
        <v>0</v>
      </c>
      <c r="AA294" s="662">
        <v>0</v>
      </c>
    </row>
    <row r="295" spans="1:27">
      <c r="A295" s="665" t="s">
        <v>1989</v>
      </c>
      <c r="B295" s="665" t="s">
        <v>1731</v>
      </c>
      <c r="C295" s="658" t="s">
        <v>1694</v>
      </c>
      <c r="D295" s="674" t="s">
        <v>1725</v>
      </c>
      <c r="E295" s="666">
        <v>0.08</v>
      </c>
      <c r="F295" s="660">
        <v>160.38650000000001</v>
      </c>
      <c r="G295" s="660">
        <v>5.5</v>
      </c>
      <c r="H295" s="661">
        <v>886.06610000000001</v>
      </c>
      <c r="I295" s="664">
        <v>7.74</v>
      </c>
      <c r="J295" s="664">
        <v>334.79</v>
      </c>
      <c r="K295" s="660" t="s">
        <v>14769</v>
      </c>
      <c r="L295" s="660">
        <v>0</v>
      </c>
      <c r="M295" s="660">
        <v>886.06610000000001</v>
      </c>
      <c r="N295" s="659">
        <v>0.15</v>
      </c>
      <c r="O295" s="660">
        <v>0</v>
      </c>
      <c r="P295" s="660">
        <v>0</v>
      </c>
      <c r="Q295" s="660">
        <v>0</v>
      </c>
      <c r="R295" s="660">
        <v>132.90991499999998</v>
      </c>
      <c r="S295" s="659">
        <v>0.05</v>
      </c>
      <c r="T295" s="660">
        <v>44.303305000000002</v>
      </c>
      <c r="U295" s="662">
        <v>0</v>
      </c>
      <c r="V295" s="662">
        <v>0</v>
      </c>
      <c r="W295" s="662">
        <v>0</v>
      </c>
      <c r="X295" s="662">
        <v>886.06610000000001</v>
      </c>
      <c r="Y295" s="662">
        <v>0</v>
      </c>
      <c r="Z295" s="662">
        <v>0</v>
      </c>
      <c r="AA295" s="662">
        <v>0</v>
      </c>
    </row>
    <row r="296" spans="1:27">
      <c r="A296" s="665" t="s">
        <v>1990</v>
      </c>
      <c r="B296" s="665" t="s">
        <v>1731</v>
      </c>
      <c r="C296" s="658" t="s">
        <v>1694</v>
      </c>
      <c r="D296" s="674" t="s">
        <v>1725</v>
      </c>
      <c r="E296" s="666">
        <v>0.08</v>
      </c>
      <c r="F296" s="660">
        <v>250.72569999999999</v>
      </c>
      <c r="G296" s="660">
        <v>5</v>
      </c>
      <c r="H296" s="661">
        <v>1257.5238999999999</v>
      </c>
      <c r="I296" s="664">
        <v>322.73</v>
      </c>
      <c r="J296" s="664">
        <v>489.1</v>
      </c>
      <c r="K296" s="660" t="s">
        <v>14769</v>
      </c>
      <c r="L296" s="660">
        <v>0</v>
      </c>
      <c r="M296" s="660">
        <v>1257.5238999999999</v>
      </c>
      <c r="N296" s="659">
        <v>0.15</v>
      </c>
      <c r="O296" s="660">
        <v>0</v>
      </c>
      <c r="P296" s="660">
        <v>0</v>
      </c>
      <c r="Q296" s="660">
        <v>0</v>
      </c>
      <c r="R296" s="660">
        <v>188.62858499999999</v>
      </c>
      <c r="S296" s="659">
        <v>0.05</v>
      </c>
      <c r="T296" s="660">
        <v>62.876194999999996</v>
      </c>
      <c r="U296" s="662">
        <v>0</v>
      </c>
      <c r="V296" s="662">
        <v>0</v>
      </c>
      <c r="W296" s="662">
        <v>0</v>
      </c>
      <c r="X296" s="662">
        <v>1257.5238999999999</v>
      </c>
      <c r="Y296" s="662">
        <v>0</v>
      </c>
      <c r="Z296" s="662">
        <v>0</v>
      </c>
      <c r="AA296" s="662">
        <v>0</v>
      </c>
    </row>
    <row r="297" spans="1:27">
      <c r="A297" s="665" t="s">
        <v>1991</v>
      </c>
      <c r="B297" s="665" t="s">
        <v>1731</v>
      </c>
      <c r="C297" s="658" t="s">
        <v>1694</v>
      </c>
      <c r="D297" s="674" t="s">
        <v>1725</v>
      </c>
      <c r="E297" s="666">
        <v>0.08</v>
      </c>
      <c r="F297" s="660">
        <v>38.386699999999998</v>
      </c>
      <c r="G297" s="660">
        <v>4.4000000000000004</v>
      </c>
      <c r="H297" s="661">
        <v>1052.5047999999999</v>
      </c>
      <c r="I297" s="664">
        <v>142.58000000000001</v>
      </c>
      <c r="J297" s="664">
        <v>401.72</v>
      </c>
      <c r="K297" s="660" t="s">
        <v>14769</v>
      </c>
      <c r="L297" s="660">
        <v>0</v>
      </c>
      <c r="M297" s="660">
        <v>1052.5047999999999</v>
      </c>
      <c r="N297" s="659">
        <v>0.15</v>
      </c>
      <c r="O297" s="660">
        <v>0</v>
      </c>
      <c r="P297" s="660">
        <v>0</v>
      </c>
      <c r="Q297" s="660">
        <v>0</v>
      </c>
      <c r="R297" s="660">
        <v>157.87571999999997</v>
      </c>
      <c r="S297" s="659">
        <v>0.05</v>
      </c>
      <c r="T297" s="660">
        <v>52.625239999999998</v>
      </c>
      <c r="U297" s="662">
        <v>0</v>
      </c>
      <c r="V297" s="662">
        <v>0</v>
      </c>
      <c r="W297" s="662">
        <v>0</v>
      </c>
      <c r="X297" s="662">
        <v>1052.5047999999999</v>
      </c>
      <c r="Y297" s="662">
        <v>0</v>
      </c>
      <c r="Z297" s="662">
        <v>0</v>
      </c>
      <c r="AA297" s="662">
        <v>0</v>
      </c>
    </row>
    <row r="298" spans="1:27">
      <c r="A298" s="665" t="s">
        <v>1992</v>
      </c>
      <c r="B298" s="665" t="s">
        <v>1731</v>
      </c>
      <c r="C298" s="658" t="s">
        <v>1694</v>
      </c>
      <c r="D298" s="674" t="s">
        <v>1725</v>
      </c>
      <c r="E298" s="666">
        <v>0.08</v>
      </c>
      <c r="F298" s="660">
        <v>186.56549999999999</v>
      </c>
      <c r="G298" s="660">
        <v>4.4000000000000004</v>
      </c>
      <c r="H298" s="661">
        <v>827.55849999999998</v>
      </c>
      <c r="I298" s="664">
        <v>10.16</v>
      </c>
      <c r="J298" s="664">
        <v>427.83</v>
      </c>
      <c r="K298" s="660" t="s">
        <v>14769</v>
      </c>
      <c r="L298" s="660">
        <v>0</v>
      </c>
      <c r="M298" s="660">
        <v>827.55849999999998</v>
      </c>
      <c r="N298" s="659">
        <v>0.15</v>
      </c>
      <c r="O298" s="660">
        <v>0</v>
      </c>
      <c r="P298" s="660">
        <v>0</v>
      </c>
      <c r="Q298" s="660">
        <v>0</v>
      </c>
      <c r="R298" s="660">
        <v>124.13377499999999</v>
      </c>
      <c r="S298" s="659">
        <v>0.05</v>
      </c>
      <c r="T298" s="660">
        <v>41.377925000000005</v>
      </c>
      <c r="U298" s="662">
        <v>0</v>
      </c>
      <c r="V298" s="662">
        <v>0</v>
      </c>
      <c r="W298" s="662">
        <v>0</v>
      </c>
      <c r="X298" s="662">
        <v>827.55849999999998</v>
      </c>
      <c r="Y298" s="662">
        <v>0</v>
      </c>
      <c r="Z298" s="662">
        <v>0</v>
      </c>
      <c r="AA298" s="662">
        <v>0</v>
      </c>
    </row>
    <row r="299" spans="1:27">
      <c r="A299" s="665" t="s">
        <v>1993</v>
      </c>
      <c r="B299" s="665" t="s">
        <v>1731</v>
      </c>
      <c r="C299" s="658" t="s">
        <v>1694</v>
      </c>
      <c r="D299" s="674" t="s">
        <v>1725</v>
      </c>
      <c r="E299" s="666">
        <v>0.08</v>
      </c>
      <c r="F299" s="660">
        <v>282.32010000000002</v>
      </c>
      <c r="G299" s="660">
        <v>4.4000000000000004</v>
      </c>
      <c r="H299" s="661">
        <v>1247.0554</v>
      </c>
      <c r="I299" s="664">
        <v>109.69</v>
      </c>
      <c r="J299" s="664">
        <v>453.98</v>
      </c>
      <c r="K299" s="660" t="s">
        <v>14769</v>
      </c>
      <c r="L299" s="660">
        <v>0</v>
      </c>
      <c r="M299" s="660">
        <v>1247.0554</v>
      </c>
      <c r="N299" s="659">
        <v>0.15</v>
      </c>
      <c r="O299" s="660">
        <v>0</v>
      </c>
      <c r="P299" s="660">
        <v>0</v>
      </c>
      <c r="Q299" s="660">
        <v>0</v>
      </c>
      <c r="R299" s="660">
        <v>187.05830999999998</v>
      </c>
      <c r="S299" s="659">
        <v>0.05</v>
      </c>
      <c r="T299" s="660">
        <v>62.35277</v>
      </c>
      <c r="U299" s="662">
        <v>0</v>
      </c>
      <c r="V299" s="662">
        <v>0</v>
      </c>
      <c r="W299" s="662">
        <v>0</v>
      </c>
      <c r="X299" s="662">
        <v>1247.0554</v>
      </c>
      <c r="Y299" s="662">
        <v>0</v>
      </c>
      <c r="Z299" s="662">
        <v>0</v>
      </c>
      <c r="AA299" s="662">
        <v>0</v>
      </c>
    </row>
    <row r="300" spans="1:27">
      <c r="A300" s="665" t="s">
        <v>1994</v>
      </c>
      <c r="B300" s="665" t="s">
        <v>1731</v>
      </c>
      <c r="C300" s="658" t="s">
        <v>1694</v>
      </c>
      <c r="D300" s="674" t="s">
        <v>1725</v>
      </c>
      <c r="E300" s="666">
        <v>0.08</v>
      </c>
      <c r="F300" s="660">
        <v>184.02719999999999</v>
      </c>
      <c r="G300" s="660">
        <v>4.4000000000000004</v>
      </c>
      <c r="H300" s="661">
        <v>820.3614</v>
      </c>
      <c r="I300" s="664">
        <v>26.33</v>
      </c>
      <c r="J300" s="664">
        <v>319.66000000000003</v>
      </c>
      <c r="K300" s="660" t="s">
        <v>14769</v>
      </c>
      <c r="L300" s="660">
        <v>0</v>
      </c>
      <c r="M300" s="660">
        <v>820.3614</v>
      </c>
      <c r="N300" s="659">
        <v>0.15</v>
      </c>
      <c r="O300" s="660">
        <v>0</v>
      </c>
      <c r="P300" s="660">
        <v>0</v>
      </c>
      <c r="Q300" s="660">
        <v>0</v>
      </c>
      <c r="R300" s="660">
        <v>123.05421</v>
      </c>
      <c r="S300" s="659">
        <v>0.05</v>
      </c>
      <c r="T300" s="660">
        <v>41.018070000000002</v>
      </c>
      <c r="U300" s="662">
        <v>0</v>
      </c>
      <c r="V300" s="662">
        <v>0</v>
      </c>
      <c r="W300" s="662">
        <v>0</v>
      </c>
      <c r="X300" s="662">
        <v>820.3614</v>
      </c>
      <c r="Y300" s="662">
        <v>0</v>
      </c>
      <c r="Z300" s="662">
        <v>0</v>
      </c>
      <c r="AA300" s="662">
        <v>0</v>
      </c>
    </row>
    <row r="301" spans="1:27">
      <c r="A301" s="665" t="s">
        <v>1995</v>
      </c>
      <c r="B301" s="665" t="s">
        <v>1731</v>
      </c>
      <c r="C301" s="658" t="s">
        <v>1694</v>
      </c>
      <c r="D301" s="674" t="s">
        <v>1725</v>
      </c>
      <c r="E301" s="666">
        <v>0.08</v>
      </c>
      <c r="F301" s="660">
        <v>123.56</v>
      </c>
      <c r="G301" s="660">
        <v>4.4000000000000004</v>
      </c>
      <c r="H301" s="661">
        <v>550.60950000000003</v>
      </c>
      <c r="I301" s="664">
        <v>70.84</v>
      </c>
      <c r="J301" s="664">
        <v>171.88</v>
      </c>
      <c r="K301" s="660" t="s">
        <v>14769</v>
      </c>
      <c r="L301" s="660">
        <v>0</v>
      </c>
      <c r="M301" s="660">
        <v>550.60950000000003</v>
      </c>
      <c r="N301" s="659">
        <v>0.15</v>
      </c>
      <c r="O301" s="660">
        <v>0</v>
      </c>
      <c r="P301" s="660">
        <v>0</v>
      </c>
      <c r="Q301" s="660">
        <v>0</v>
      </c>
      <c r="R301" s="660">
        <v>82.591425000000001</v>
      </c>
      <c r="S301" s="659">
        <v>0.05</v>
      </c>
      <c r="T301" s="660">
        <v>27.530475000000003</v>
      </c>
      <c r="U301" s="662">
        <v>0</v>
      </c>
      <c r="V301" s="662">
        <v>0</v>
      </c>
      <c r="W301" s="662">
        <v>0</v>
      </c>
      <c r="X301" s="662">
        <v>550.60950000000003</v>
      </c>
      <c r="Y301" s="662">
        <v>0</v>
      </c>
      <c r="Z301" s="662">
        <v>0</v>
      </c>
      <c r="AA301" s="662">
        <v>0</v>
      </c>
    </row>
    <row r="302" spans="1:27">
      <c r="A302" s="665" t="s">
        <v>1996</v>
      </c>
      <c r="B302" s="665" t="s">
        <v>1731</v>
      </c>
      <c r="C302" s="658" t="s">
        <v>1694</v>
      </c>
      <c r="D302" s="674" t="s">
        <v>1725</v>
      </c>
      <c r="E302" s="666">
        <v>0.08</v>
      </c>
      <c r="F302" s="660">
        <v>50.985700000000001</v>
      </c>
      <c r="G302" s="660">
        <v>4.4000000000000004</v>
      </c>
      <c r="H302" s="661">
        <v>228.7868</v>
      </c>
      <c r="I302" s="664">
        <v>22.2</v>
      </c>
      <c r="J302" s="664">
        <v>72.62</v>
      </c>
      <c r="K302" s="660" t="s">
        <v>14769</v>
      </c>
      <c r="L302" s="660">
        <v>0</v>
      </c>
      <c r="M302" s="660">
        <v>228.7868</v>
      </c>
      <c r="N302" s="659">
        <v>0.15</v>
      </c>
      <c r="O302" s="660">
        <v>0</v>
      </c>
      <c r="P302" s="660">
        <v>0</v>
      </c>
      <c r="Q302" s="660">
        <v>0</v>
      </c>
      <c r="R302" s="660">
        <v>34.318019999999997</v>
      </c>
      <c r="S302" s="659">
        <v>0.05</v>
      </c>
      <c r="T302" s="660">
        <v>11.439340000000001</v>
      </c>
      <c r="U302" s="662">
        <v>0</v>
      </c>
      <c r="V302" s="662">
        <v>0</v>
      </c>
      <c r="W302" s="662">
        <v>0</v>
      </c>
      <c r="X302" s="662">
        <v>228.7868</v>
      </c>
      <c r="Y302" s="662">
        <v>0</v>
      </c>
      <c r="Z302" s="662">
        <v>0</v>
      </c>
      <c r="AA302" s="662">
        <v>0</v>
      </c>
    </row>
    <row r="303" spans="1:27">
      <c r="A303" s="665" t="s">
        <v>1997</v>
      </c>
      <c r="B303" s="665" t="s">
        <v>1731</v>
      </c>
      <c r="C303" s="658" t="s">
        <v>1694</v>
      </c>
      <c r="D303" s="674" t="s">
        <v>1725</v>
      </c>
      <c r="E303" s="666">
        <v>0.08</v>
      </c>
      <c r="F303" s="660">
        <v>49.103499999999997</v>
      </c>
      <c r="G303" s="660">
        <v>4</v>
      </c>
      <c r="H303" s="661">
        <v>201.07900000000001</v>
      </c>
      <c r="I303" s="664">
        <v>7.51</v>
      </c>
      <c r="J303" s="664">
        <v>73.569999999999993</v>
      </c>
      <c r="K303" s="660" t="s">
        <v>14769</v>
      </c>
      <c r="L303" s="660">
        <v>0</v>
      </c>
      <c r="M303" s="660">
        <v>201.07900000000001</v>
      </c>
      <c r="N303" s="659">
        <v>0.15</v>
      </c>
      <c r="O303" s="660">
        <v>0</v>
      </c>
      <c r="P303" s="660">
        <v>0</v>
      </c>
      <c r="Q303" s="660">
        <v>0</v>
      </c>
      <c r="R303" s="660">
        <v>30.161850000000001</v>
      </c>
      <c r="S303" s="659">
        <v>0.05</v>
      </c>
      <c r="T303" s="660">
        <v>10.05395</v>
      </c>
      <c r="U303" s="662">
        <v>0</v>
      </c>
      <c r="V303" s="662">
        <v>0</v>
      </c>
      <c r="W303" s="662">
        <v>0</v>
      </c>
      <c r="X303" s="662">
        <v>201.07900000000001</v>
      </c>
      <c r="Y303" s="662">
        <v>0</v>
      </c>
      <c r="Z303" s="662">
        <v>0</v>
      </c>
      <c r="AA303" s="662">
        <v>0</v>
      </c>
    </row>
    <row r="304" spans="1:27">
      <c r="A304" s="665" t="s">
        <v>1997</v>
      </c>
      <c r="B304" s="665" t="s">
        <v>1731</v>
      </c>
      <c r="C304" s="658" t="s">
        <v>1694</v>
      </c>
      <c r="D304" s="674" t="s">
        <v>1725</v>
      </c>
      <c r="E304" s="666">
        <v>0.08</v>
      </c>
      <c r="F304" s="660">
        <v>49.103499999999997</v>
      </c>
      <c r="G304" s="660">
        <v>4</v>
      </c>
      <c r="H304" s="678">
        <v>3013.9789999999998</v>
      </c>
      <c r="I304" s="664" t="s">
        <v>1602</v>
      </c>
      <c r="J304" s="664" t="s">
        <v>1602</v>
      </c>
      <c r="K304" s="660" t="s">
        <v>14769</v>
      </c>
      <c r="L304" s="660">
        <v>0</v>
      </c>
      <c r="M304" s="660">
        <v>3013.9789999999998</v>
      </c>
      <c r="N304" s="659">
        <v>0.15</v>
      </c>
      <c r="O304" s="660">
        <v>0</v>
      </c>
      <c r="P304" s="660">
        <v>0</v>
      </c>
      <c r="Q304" s="660">
        <v>0</v>
      </c>
      <c r="R304" s="660">
        <v>452.09684999999996</v>
      </c>
      <c r="S304" s="659">
        <v>0.05</v>
      </c>
      <c r="T304" s="660">
        <v>150.69895</v>
      </c>
      <c r="U304" s="662">
        <v>0</v>
      </c>
      <c r="V304" s="662">
        <v>0</v>
      </c>
      <c r="W304" s="662">
        <v>0</v>
      </c>
      <c r="X304" s="662">
        <v>3013.9789999999998</v>
      </c>
      <c r="Y304" s="662">
        <v>0</v>
      </c>
      <c r="Z304" s="662">
        <v>0</v>
      </c>
      <c r="AA304" s="662">
        <v>0</v>
      </c>
    </row>
    <row r="305" spans="1:27">
      <c r="A305" s="431"/>
      <c r="B305" s="431"/>
      <c r="C305" s="431"/>
      <c r="D305" s="431"/>
      <c r="E305" s="431"/>
      <c r="F305" s="432"/>
      <c r="G305" s="432"/>
      <c r="H305" s="433"/>
      <c r="I305" s="433"/>
      <c r="J305" s="433"/>
      <c r="K305" s="433"/>
      <c r="L305" s="433"/>
      <c r="M305" s="433"/>
      <c r="N305" s="575"/>
      <c r="O305" s="433"/>
      <c r="P305" s="433"/>
      <c r="Q305" s="433"/>
      <c r="R305" s="433"/>
      <c r="S305" s="575"/>
      <c r="T305" s="433"/>
      <c r="U305" s="434"/>
      <c r="V305" s="434"/>
      <c r="W305" s="434"/>
      <c r="X305" s="434"/>
      <c r="Y305" s="434"/>
      <c r="Z305" s="434"/>
      <c r="AA305" s="434"/>
    </row>
    <row r="306" spans="1:27">
      <c r="A306" s="2034"/>
      <c r="B306" s="2035"/>
      <c r="C306" s="401"/>
      <c r="D306" s="402"/>
      <c r="AA306" s="403"/>
    </row>
    <row r="307" spans="1:27">
      <c r="A307" s="404"/>
      <c r="B307" s="29"/>
      <c r="C307" s="401"/>
      <c r="D307" s="402"/>
      <c r="AA307" s="403"/>
    </row>
    <row r="308" spans="1:27">
      <c r="A308" s="404"/>
      <c r="B308" s="29"/>
      <c r="C308" s="401"/>
      <c r="D308" s="402"/>
      <c r="AA308" s="403"/>
    </row>
    <row r="309" spans="1:27" ht="15.75" thickBot="1">
      <c r="AA309" s="403"/>
    </row>
    <row r="310" spans="1:27" ht="16.5" thickBot="1">
      <c r="C310" s="405" t="s">
        <v>23</v>
      </c>
      <c r="D310" s="406" t="s">
        <v>638</v>
      </c>
      <c r="E310" s="407" t="s">
        <v>658</v>
      </c>
      <c r="I310" s="2045" t="s">
        <v>539</v>
      </c>
      <c r="J310" s="2046"/>
      <c r="K310" s="2046"/>
      <c r="L310" s="2046"/>
      <c r="M310" s="2046"/>
      <c r="N310" s="2046"/>
      <c r="O310" s="2046"/>
      <c r="P310" s="2047"/>
      <c r="AA310" s="403"/>
    </row>
    <row r="311" spans="1:27" ht="15.75">
      <c r="C311" s="408" t="s">
        <v>1998</v>
      </c>
      <c r="D311" s="291" t="s">
        <v>1184</v>
      </c>
      <c r="E311" s="292">
        <v>110000</v>
      </c>
      <c r="F311" s="324"/>
      <c r="G311" s="324"/>
      <c r="I311" s="1940" t="s">
        <v>1999</v>
      </c>
      <c r="J311" s="2051" t="s">
        <v>2000</v>
      </c>
      <c r="K311" s="2051" t="s">
        <v>2001</v>
      </c>
      <c r="L311" s="2051"/>
      <c r="M311" s="2051" t="s">
        <v>2002</v>
      </c>
      <c r="N311" s="2051" t="s">
        <v>2003</v>
      </c>
      <c r="O311" s="2053" t="s">
        <v>2004</v>
      </c>
      <c r="P311" s="2043" t="s">
        <v>2005</v>
      </c>
      <c r="AA311" s="403"/>
    </row>
    <row r="312" spans="1:27" ht="15.75">
      <c r="C312" s="408" t="s">
        <v>2006</v>
      </c>
      <c r="D312" s="291" t="s">
        <v>1187</v>
      </c>
      <c r="E312" s="292">
        <v>62000</v>
      </c>
      <c r="F312" s="409"/>
      <c r="G312" s="409"/>
      <c r="I312" s="2050"/>
      <c r="J312" s="2052"/>
      <c r="K312" s="1114" t="s">
        <v>2007</v>
      </c>
      <c r="L312" s="1114" t="s">
        <v>2008</v>
      </c>
      <c r="M312" s="2052"/>
      <c r="N312" s="2052"/>
      <c r="O312" s="2054"/>
      <c r="P312" s="2044"/>
      <c r="AA312" s="403"/>
    </row>
    <row r="313" spans="1:27">
      <c r="C313" s="408" t="s">
        <v>2009</v>
      </c>
      <c r="D313" s="291" t="s">
        <v>1187</v>
      </c>
      <c r="E313" s="292">
        <v>2096.75</v>
      </c>
      <c r="F313" s="409"/>
      <c r="G313" s="409"/>
      <c r="I313" s="1115" t="s">
        <v>2010</v>
      </c>
      <c r="J313" s="142" t="s">
        <v>1831</v>
      </c>
      <c r="K313" s="142" t="s">
        <v>2011</v>
      </c>
      <c r="L313" s="142" t="s">
        <v>2012</v>
      </c>
      <c r="M313" s="1116">
        <v>60</v>
      </c>
      <c r="N313" s="1116">
        <v>0.25</v>
      </c>
      <c r="O313" s="1116">
        <v>5</v>
      </c>
      <c r="P313" s="1118">
        <v>75</v>
      </c>
      <c r="AA313" s="403"/>
    </row>
    <row r="314" spans="1:27" ht="22.5">
      <c r="C314" s="468" t="s">
        <v>2013</v>
      </c>
      <c r="D314" s="467" t="s">
        <v>1184</v>
      </c>
      <c r="E314" s="292">
        <v>16605.897400000002</v>
      </c>
      <c r="I314" s="397" t="s">
        <v>2010</v>
      </c>
      <c r="J314" s="142" t="s">
        <v>1843</v>
      </c>
      <c r="K314" s="142" t="s">
        <v>2014</v>
      </c>
      <c r="L314" s="142" t="s">
        <v>2015</v>
      </c>
      <c r="M314" s="1116">
        <v>80</v>
      </c>
      <c r="N314" s="1116">
        <v>0.3</v>
      </c>
      <c r="O314" s="1116">
        <v>6</v>
      </c>
      <c r="P314" s="1118">
        <v>144</v>
      </c>
      <c r="AA314" s="403"/>
    </row>
    <row r="315" spans="1:27">
      <c r="C315" s="408" t="s">
        <v>2016</v>
      </c>
      <c r="D315" s="291" t="s">
        <v>1187</v>
      </c>
      <c r="E315" s="292">
        <v>4290.3999999999996</v>
      </c>
      <c r="I315" s="397" t="s">
        <v>2010</v>
      </c>
      <c r="J315" s="142" t="s">
        <v>1920</v>
      </c>
      <c r="K315" s="142" t="s">
        <v>2017</v>
      </c>
      <c r="L315" s="142" t="s">
        <v>2018</v>
      </c>
      <c r="M315" s="1116">
        <v>80</v>
      </c>
      <c r="N315" s="1116">
        <v>0.2</v>
      </c>
      <c r="O315" s="1116">
        <v>4.4000000000000004</v>
      </c>
      <c r="P315" s="1118">
        <v>70.400000000000006</v>
      </c>
      <c r="AA315" s="403"/>
    </row>
    <row r="316" spans="1:27">
      <c r="C316" s="408" t="s">
        <v>2019</v>
      </c>
      <c r="D316" s="467" t="s">
        <v>1184</v>
      </c>
      <c r="E316" s="292">
        <v>71.61</v>
      </c>
      <c r="I316" s="1942" t="s">
        <v>2020</v>
      </c>
      <c r="J316" s="142" t="s">
        <v>1953</v>
      </c>
      <c r="K316" s="142" t="s">
        <v>2021</v>
      </c>
      <c r="L316" s="142" t="s">
        <v>2022</v>
      </c>
      <c r="M316" s="1116">
        <v>80</v>
      </c>
      <c r="N316" s="1116">
        <v>0.35</v>
      </c>
      <c r="O316" s="1116">
        <v>6</v>
      </c>
      <c r="P316" s="1118">
        <v>168</v>
      </c>
      <c r="AA316" s="403"/>
    </row>
    <row r="317" spans="1:27" ht="15.75" thickBot="1">
      <c r="C317" s="410"/>
      <c r="D317" s="293"/>
      <c r="E317" s="294"/>
      <c r="I317" s="1942"/>
      <c r="J317" s="142" t="s">
        <v>1962</v>
      </c>
      <c r="K317" s="142" t="s">
        <v>2023</v>
      </c>
      <c r="L317" s="142" t="s">
        <v>2024</v>
      </c>
      <c r="M317" s="1116">
        <v>80</v>
      </c>
      <c r="N317" s="1116">
        <v>0.35</v>
      </c>
      <c r="O317" s="1116">
        <v>7</v>
      </c>
      <c r="P317" s="1118">
        <v>196</v>
      </c>
      <c r="AA317" s="403"/>
    </row>
    <row r="318" spans="1:27" ht="15.75" thickBot="1">
      <c r="C318" s="411"/>
      <c r="D318" s="411"/>
      <c r="E318" s="411"/>
      <c r="I318" s="1938"/>
      <c r="J318" s="421" t="s">
        <v>1898</v>
      </c>
      <c r="K318" s="421" t="s">
        <v>2025</v>
      </c>
      <c r="L318" s="421" t="s">
        <v>2026</v>
      </c>
      <c r="M318" s="1117">
        <v>80</v>
      </c>
      <c r="N318" s="1117">
        <v>0.35</v>
      </c>
      <c r="O318" s="1117">
        <v>7</v>
      </c>
      <c r="P318" s="1118">
        <v>196</v>
      </c>
      <c r="AA318" s="403"/>
    </row>
    <row r="319" spans="1:27" ht="15.75" thickBot="1">
      <c r="C319" s="412"/>
      <c r="D319" s="412"/>
      <c r="E319" s="412"/>
      <c r="N319" s="31"/>
      <c r="P319" s="376"/>
      <c r="AA319" s="403"/>
    </row>
    <row r="320" spans="1:27" ht="15.75" thickBot="1">
      <c r="C320" s="413" t="s">
        <v>1481</v>
      </c>
      <c r="D320" s="414" t="s">
        <v>1482</v>
      </c>
      <c r="E320" s="415" t="s">
        <v>638</v>
      </c>
      <c r="F320" s="416" t="s">
        <v>2027</v>
      </c>
      <c r="N320" s="31"/>
      <c r="P320" s="376"/>
      <c r="AA320" s="403"/>
    </row>
    <row r="321" spans="3:27" ht="16.5" thickBot="1">
      <c r="C321" s="583" t="s">
        <v>2028</v>
      </c>
      <c r="D321" s="586">
        <v>1.1999999999999999E-3</v>
      </c>
      <c r="E321" s="589" t="s">
        <v>2029</v>
      </c>
      <c r="F321" s="590" t="s">
        <v>2030</v>
      </c>
      <c r="G321" s="453"/>
      <c r="I321" s="2045" t="s">
        <v>2031</v>
      </c>
      <c r="J321" s="2046"/>
      <c r="K321" s="2046"/>
      <c r="L321" s="2046"/>
      <c r="M321" s="2046"/>
      <c r="N321" s="2046"/>
      <c r="O321" s="2046"/>
      <c r="P321" s="2046"/>
      <c r="Q321" s="2046"/>
      <c r="R321" s="1124"/>
      <c r="AA321" s="403"/>
    </row>
    <row r="322" spans="3:27" ht="15.75" customHeight="1">
      <c r="C322" s="583" t="s">
        <v>2032</v>
      </c>
      <c r="D322" s="587">
        <v>4.4999999999999999E-4</v>
      </c>
      <c r="E322" s="589" t="s">
        <v>2029</v>
      </c>
      <c r="F322" s="590" t="s">
        <v>2030</v>
      </c>
      <c r="G322" s="453"/>
      <c r="I322" s="1940" t="s">
        <v>1999</v>
      </c>
      <c r="J322" s="2051" t="s">
        <v>2000</v>
      </c>
      <c r="K322" s="2051" t="s">
        <v>2001</v>
      </c>
      <c r="L322" s="2051"/>
      <c r="M322" s="2051" t="s">
        <v>2002</v>
      </c>
      <c r="N322" s="2057" t="s">
        <v>2003</v>
      </c>
      <c r="O322" s="2053" t="s">
        <v>2004</v>
      </c>
      <c r="P322" s="2048" t="s">
        <v>2033</v>
      </c>
      <c r="Q322" s="2048" t="s">
        <v>2034</v>
      </c>
      <c r="R322" s="2048" t="s">
        <v>2035</v>
      </c>
      <c r="AA322" s="403"/>
    </row>
    <row r="323" spans="3:27" ht="16.5" thickBot="1">
      <c r="C323" s="583" t="s">
        <v>2036</v>
      </c>
      <c r="D323" s="587">
        <v>4.7699999999999999E-3</v>
      </c>
      <c r="E323" s="589" t="s">
        <v>2029</v>
      </c>
      <c r="F323" s="590" t="s">
        <v>2030</v>
      </c>
      <c r="G323" s="453"/>
      <c r="I323" s="2055"/>
      <c r="J323" s="2056"/>
      <c r="K323" s="1119" t="s">
        <v>2007</v>
      </c>
      <c r="L323" s="1119" t="s">
        <v>2008</v>
      </c>
      <c r="M323" s="2056"/>
      <c r="N323" s="2058"/>
      <c r="O323" s="2059"/>
      <c r="P323" s="2049"/>
      <c r="Q323" s="2049"/>
      <c r="R323" s="2049"/>
      <c r="AA323" s="403"/>
    </row>
    <row r="324" spans="3:27" ht="23.25" thickBot="1">
      <c r="C324" s="584" t="s">
        <v>2037</v>
      </c>
      <c r="D324" s="586">
        <v>6.3229999999999995E-2</v>
      </c>
      <c r="E324" s="589" t="s">
        <v>2038</v>
      </c>
      <c r="F324" s="590" t="s">
        <v>96</v>
      </c>
      <c r="I324" s="1120" t="s">
        <v>2020</v>
      </c>
      <c r="J324" s="1121" t="s">
        <v>1898</v>
      </c>
      <c r="K324" s="1121" t="s">
        <v>2039</v>
      </c>
      <c r="L324" s="1121" t="s">
        <v>2040</v>
      </c>
      <c r="M324" s="1122">
        <v>70</v>
      </c>
      <c r="N324" s="1122">
        <v>1.5</v>
      </c>
      <c r="O324" s="1122">
        <v>7</v>
      </c>
      <c r="P324" s="1122">
        <v>735</v>
      </c>
      <c r="Q324" s="1122">
        <v>682.5</v>
      </c>
      <c r="R324" s="1123">
        <v>70</v>
      </c>
      <c r="AA324" s="403"/>
    </row>
    <row r="325" spans="3:27" ht="22.5">
      <c r="C325" s="584" t="s">
        <v>2041</v>
      </c>
      <c r="D325" s="586">
        <v>5.6599999999999998E-2</v>
      </c>
      <c r="E325" s="589" t="s">
        <v>2038</v>
      </c>
      <c r="F325" s="590" t="s">
        <v>2030</v>
      </c>
      <c r="AA325" s="403"/>
    </row>
    <row r="326" spans="3:27">
      <c r="C326" s="583" t="s">
        <v>2042</v>
      </c>
      <c r="D326" s="586">
        <v>0.121</v>
      </c>
      <c r="E326" s="589" t="s">
        <v>2029</v>
      </c>
      <c r="F326" s="590" t="s">
        <v>88</v>
      </c>
      <c r="AA326" s="403"/>
    </row>
    <row r="327" spans="3:27">
      <c r="C327" s="583" t="s">
        <v>2043</v>
      </c>
      <c r="D327" s="586">
        <v>0.14399999999999999</v>
      </c>
      <c r="E327" s="589" t="s">
        <v>2029</v>
      </c>
      <c r="F327" s="590" t="s">
        <v>88</v>
      </c>
      <c r="AA327" s="403"/>
    </row>
    <row r="328" spans="3:27">
      <c r="C328" s="583" t="s">
        <v>2044</v>
      </c>
      <c r="D328" s="586">
        <v>0.14399999999999999</v>
      </c>
      <c r="E328" s="589" t="s">
        <v>2029</v>
      </c>
      <c r="F328" s="590" t="s">
        <v>88</v>
      </c>
      <c r="AA328" s="403"/>
    </row>
    <row r="329" spans="3:27">
      <c r="C329" s="583" t="s">
        <v>2045</v>
      </c>
      <c r="D329" s="586">
        <v>3.4000000000000002E-2</v>
      </c>
      <c r="E329" s="589" t="s">
        <v>1484</v>
      </c>
      <c r="F329" s="590" t="s">
        <v>88</v>
      </c>
      <c r="AA329" s="403"/>
    </row>
    <row r="330" spans="3:27">
      <c r="C330" s="583" t="s">
        <v>2046</v>
      </c>
      <c r="D330" s="586">
        <v>9.4E-2</v>
      </c>
      <c r="E330" s="589" t="s">
        <v>1484</v>
      </c>
      <c r="F330" s="590" t="s">
        <v>88</v>
      </c>
      <c r="AA330" s="403"/>
    </row>
    <row r="331" spans="3:27">
      <c r="C331" s="583" t="s">
        <v>2046</v>
      </c>
      <c r="D331" s="586">
        <v>4.3499999999999997E-2</v>
      </c>
      <c r="E331" s="589" t="s">
        <v>2047</v>
      </c>
      <c r="F331" s="590" t="s">
        <v>88</v>
      </c>
      <c r="AA331" s="403"/>
    </row>
    <row r="332" spans="3:27" ht="15.75" thickBot="1">
      <c r="C332" s="585" t="s">
        <v>2048</v>
      </c>
      <c r="D332" s="588">
        <v>5</v>
      </c>
      <c r="E332" s="591" t="s">
        <v>1167</v>
      </c>
      <c r="F332" s="592"/>
      <c r="AA332" s="403"/>
    </row>
    <row r="333" spans="3:27">
      <c r="AA333" s="403"/>
    </row>
    <row r="334" spans="3:27">
      <c r="AA334" s="403"/>
    </row>
    <row r="335" spans="3:27">
      <c r="AA335" s="403"/>
    </row>
    <row r="336" spans="3:27">
      <c r="AA336" s="403"/>
    </row>
    <row r="337" spans="27:27">
      <c r="AA337" s="403"/>
    </row>
    <row r="338" spans="27:27">
      <c r="AA338" s="403"/>
    </row>
  </sheetData>
  <mergeCells count="154">
    <mergeCell ref="Q322:Q323"/>
    <mergeCell ref="I321:Q321"/>
    <mergeCell ref="R322:R323"/>
    <mergeCell ref="I322:I323"/>
    <mergeCell ref="J322:J323"/>
    <mergeCell ref="K322:L322"/>
    <mergeCell ref="M322:M323"/>
    <mergeCell ref="N322:N323"/>
    <mergeCell ref="O322:O323"/>
    <mergeCell ref="P311:P312"/>
    <mergeCell ref="I310:P310"/>
    <mergeCell ref="P322:P323"/>
    <mergeCell ref="I311:I312"/>
    <mergeCell ref="J311:J312"/>
    <mergeCell ref="K311:L311"/>
    <mergeCell ref="M311:M312"/>
    <mergeCell ref="N311:N312"/>
    <mergeCell ref="I316:I318"/>
    <mergeCell ref="O311:O312"/>
    <mergeCell ref="B88:AA88"/>
    <mergeCell ref="B90:AA90"/>
    <mergeCell ref="B91:AA91"/>
    <mergeCell ref="B92:AA92"/>
    <mergeCell ref="AF15:AL15"/>
    <mergeCell ref="AH16:AI16"/>
    <mergeCell ref="AF16:AF17"/>
    <mergeCell ref="AG16:AG17"/>
    <mergeCell ref="B74:AA74"/>
    <mergeCell ref="B75:AA75"/>
    <mergeCell ref="B76:AA76"/>
    <mergeCell ref="B77:AA77"/>
    <mergeCell ref="B86:AA86"/>
    <mergeCell ref="I14:J14"/>
    <mergeCell ref="A1:AA1"/>
    <mergeCell ref="A2:AA2"/>
    <mergeCell ref="A3:AA3"/>
    <mergeCell ref="A4:AA4"/>
    <mergeCell ref="K14:L14"/>
    <mergeCell ref="A306:B306"/>
    <mergeCell ref="B27:AA27"/>
    <mergeCell ref="B32:AA32"/>
    <mergeCell ref="B34:AA34"/>
    <mergeCell ref="B54:AA54"/>
    <mergeCell ref="B63:AA63"/>
    <mergeCell ref="B66:AA66"/>
    <mergeCell ref="B68:AA68"/>
    <mergeCell ref="B70:AA70"/>
    <mergeCell ref="B71:AA71"/>
    <mergeCell ref="B72:AA72"/>
    <mergeCell ref="B130:AA130"/>
    <mergeCell ref="B78:AA78"/>
    <mergeCell ref="B79:AA79"/>
    <mergeCell ref="B80:AA80"/>
    <mergeCell ref="B73:AA73"/>
    <mergeCell ref="B87:AA87"/>
    <mergeCell ref="B89:AA89"/>
    <mergeCell ref="A98:A99"/>
    <mergeCell ref="B98:AA98"/>
    <mergeCell ref="B100:AA100"/>
    <mergeCell ref="B101:AA101"/>
    <mergeCell ref="B102:AA102"/>
    <mergeCell ref="B93:AA93"/>
    <mergeCell ref="A96:A97"/>
    <mergeCell ref="B96:AA96"/>
    <mergeCell ref="A94:A95"/>
    <mergeCell ref="B94:AA94"/>
    <mergeCell ref="B108:AA108"/>
    <mergeCell ref="A109:A110"/>
    <mergeCell ref="B109:AA109"/>
    <mergeCell ref="B111:AA111"/>
    <mergeCell ref="B112:AA112"/>
    <mergeCell ref="B103:AA103"/>
    <mergeCell ref="B104:AA104"/>
    <mergeCell ref="B105:AA105"/>
    <mergeCell ref="B106:AA106"/>
    <mergeCell ref="B107:AA107"/>
    <mergeCell ref="B126:AA126"/>
    <mergeCell ref="B125:AA125"/>
    <mergeCell ref="B127:AA127"/>
    <mergeCell ref="B128:AA128"/>
    <mergeCell ref="B131:AA131"/>
    <mergeCell ref="B132:AA132"/>
    <mergeCell ref="A113:A114"/>
    <mergeCell ref="B113:AA113"/>
    <mergeCell ref="A118:A119"/>
    <mergeCell ref="B118:AA118"/>
    <mergeCell ref="B120:AA120"/>
    <mergeCell ref="B117:AA117"/>
    <mergeCell ref="B133:AA133"/>
    <mergeCell ref="B139:AA139"/>
    <mergeCell ref="B141:AA141"/>
    <mergeCell ref="B151:AA151"/>
    <mergeCell ref="B152:AA152"/>
    <mergeCell ref="B19:AA19"/>
    <mergeCell ref="B22:AA22"/>
    <mergeCell ref="B238:AA238"/>
    <mergeCell ref="B150:AA150"/>
    <mergeCell ref="B189:AA189"/>
    <mergeCell ref="B236:AA236"/>
    <mergeCell ref="B237:AA237"/>
    <mergeCell ref="B145:AA145"/>
    <mergeCell ref="B146:AA146"/>
    <mergeCell ref="B147:AA147"/>
    <mergeCell ref="B148:AA148"/>
    <mergeCell ref="B121:AA121"/>
    <mergeCell ref="B129:AA129"/>
    <mergeCell ref="B142:AA142"/>
    <mergeCell ref="B143:AA143"/>
    <mergeCell ref="B144:AA144"/>
    <mergeCell ref="B122:AA122"/>
    <mergeCell ref="B123:AA123"/>
    <mergeCell ref="B124:AA124"/>
    <mergeCell ref="B159:AA159"/>
    <mergeCell ref="B160:AA160"/>
    <mergeCell ref="B161:AA161"/>
    <mergeCell ref="B162:AA162"/>
    <mergeCell ref="B163:AA163"/>
    <mergeCell ref="B153:AA153"/>
    <mergeCell ref="B155:AA155"/>
    <mergeCell ref="B156:AA156"/>
    <mergeCell ref="B157:AA157"/>
    <mergeCell ref="B158:AA158"/>
    <mergeCell ref="B169:AA169"/>
    <mergeCell ref="B170:AA170"/>
    <mergeCell ref="B171:AA171"/>
    <mergeCell ref="B172:AA172"/>
    <mergeCell ref="B173:AA173"/>
    <mergeCell ref="B164:AA164"/>
    <mergeCell ref="B165:AA165"/>
    <mergeCell ref="B166:AA166"/>
    <mergeCell ref="B167:AA167"/>
    <mergeCell ref="B168:AA168"/>
    <mergeCell ref="B179:AA179"/>
    <mergeCell ref="B180:AA180"/>
    <mergeCell ref="B181:AA181"/>
    <mergeCell ref="B182:AA182"/>
    <mergeCell ref="B183:AA183"/>
    <mergeCell ref="B174:AA174"/>
    <mergeCell ref="B176:AA176"/>
    <mergeCell ref="B175:AA175"/>
    <mergeCell ref="B177:AA177"/>
    <mergeCell ref="B178:AA178"/>
    <mergeCell ref="B211:AA211"/>
    <mergeCell ref="B212:AA212"/>
    <mergeCell ref="B213:AA213"/>
    <mergeCell ref="B206:AA206"/>
    <mergeCell ref="B207:AA207"/>
    <mergeCell ref="B208:AA208"/>
    <mergeCell ref="B209:AA209"/>
    <mergeCell ref="B210:AA210"/>
    <mergeCell ref="B184:AA184"/>
    <mergeCell ref="B185:AA185"/>
    <mergeCell ref="B186:AA186"/>
    <mergeCell ref="B190:AA190"/>
  </mergeCells>
  <phoneticPr fontId="75" type="noConversion"/>
  <hyperlinks>
    <hyperlink ref="X16" r:id="rId1" display="AutoCAD Document"/>
  </hyperlinks>
  <printOptions horizontalCentered="1"/>
  <pageMargins left="0.51181102362204722" right="0.51181102362204722" top="0.78740157480314965" bottom="0.78740157480314965" header="0.31496062992125984" footer="0.31496062992125984"/>
  <pageSetup paperSize="9" scale="35" fitToHeight="0" orientation="landscape" r:id="rId2"/>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H61"/>
  <sheetViews>
    <sheetView showGridLines="0" view="pageBreakPreview" zoomScale="85" zoomScaleSheetLayoutView="85" workbookViewId="0">
      <selection sqref="A1:XFD1048576"/>
    </sheetView>
  </sheetViews>
  <sheetFormatPr defaultColWidth="9.140625" defaultRowHeight="15"/>
  <cols>
    <col min="1" max="1" width="24.5703125" style="31" customWidth="1"/>
    <col min="2" max="2" width="16.28515625" style="31" customWidth="1"/>
    <col min="3" max="3" width="43.42578125" style="31" customWidth="1"/>
    <col min="4" max="4" width="15.42578125" style="31" customWidth="1"/>
    <col min="5" max="5" width="10" style="31" bestFit="1" customWidth="1"/>
    <col min="6" max="7" width="11.5703125" style="31" bestFit="1" customWidth="1"/>
    <col min="8" max="8" width="15" style="31" bestFit="1" customWidth="1"/>
    <col min="9" max="16384" width="9.140625" style="31"/>
  </cols>
  <sheetData>
    <row r="1" spans="1:8">
      <c r="A1" s="1745" t="s">
        <v>0</v>
      </c>
      <c r="B1" s="1745"/>
      <c r="C1" s="1745"/>
      <c r="D1" s="1745"/>
      <c r="E1" s="1745"/>
      <c r="F1" s="1745"/>
      <c r="G1" s="1745"/>
      <c r="H1" s="1745"/>
    </row>
    <row r="2" spans="1:8">
      <c r="A2" s="1745" t="s">
        <v>1</v>
      </c>
      <c r="B2" s="1745"/>
      <c r="C2" s="1745"/>
      <c r="D2" s="1745"/>
      <c r="E2" s="1745"/>
      <c r="F2" s="1745"/>
      <c r="G2" s="1745"/>
      <c r="H2" s="1745"/>
    </row>
    <row r="3" spans="1:8">
      <c r="A3" s="1745" t="s">
        <v>2</v>
      </c>
      <c r="B3" s="1745"/>
      <c r="C3" s="1745"/>
      <c r="D3" s="1745"/>
      <c r="E3" s="1745"/>
      <c r="F3" s="1745"/>
      <c r="G3" s="1745"/>
      <c r="H3" s="1745"/>
    </row>
    <row r="4" spans="1:8" ht="29.25" customHeight="1">
      <c r="A4" s="1746" t="s">
        <v>2049</v>
      </c>
      <c r="B4" s="1746"/>
      <c r="C4" s="1746"/>
      <c r="D4" s="1746"/>
      <c r="E4" s="1746"/>
      <c r="F4" s="1746"/>
      <c r="G4" s="1746"/>
      <c r="H4" s="1746"/>
    </row>
    <row r="5" spans="1:8" ht="15.75">
      <c r="B5" s="32"/>
      <c r="D5" s="34"/>
    </row>
    <row r="6" spans="1:8" ht="21.75" customHeight="1">
      <c r="A6" s="33" t="s">
        <v>12</v>
      </c>
      <c r="B6" s="1717" t="s">
        <v>4</v>
      </c>
      <c r="C6" s="1717"/>
      <c r="D6" s="1717"/>
      <c r="E6" s="1717"/>
      <c r="F6" s="1717"/>
      <c r="G6" s="1717"/>
      <c r="H6" s="1717"/>
    </row>
    <row r="7" spans="1:8">
      <c r="A7" s="33" t="s">
        <v>13</v>
      </c>
      <c r="B7" s="248" t="s">
        <v>14</v>
      </c>
      <c r="E7" s="287"/>
      <c r="F7" s="250"/>
      <c r="H7" s="1"/>
    </row>
    <row r="8" spans="1:8">
      <c r="A8" s="33" t="s">
        <v>15</v>
      </c>
      <c r="B8" s="248" t="s">
        <v>16</v>
      </c>
      <c r="E8" s="287"/>
      <c r="F8" s="250"/>
      <c r="H8" s="1"/>
    </row>
    <row r="9" spans="1:8">
      <c r="A9" s="33" t="s">
        <v>5</v>
      </c>
      <c r="B9" s="248" t="s">
        <v>17</v>
      </c>
      <c r="E9" s="287"/>
      <c r="F9" s="248"/>
    </row>
    <row r="10" spans="1:8">
      <c r="A10" s="33" t="s">
        <v>18</v>
      </c>
      <c r="B10" s="252">
        <v>540</v>
      </c>
      <c r="C10" s="253"/>
      <c r="D10" s="249"/>
      <c r="E10" s="248"/>
      <c r="F10" s="248"/>
    </row>
    <row r="11" spans="1:8">
      <c r="A11" s="33" t="s">
        <v>19</v>
      </c>
      <c r="B11" s="248" t="s">
        <v>14623</v>
      </c>
    </row>
    <row r="12" spans="1:8">
      <c r="A12" s="33" t="s">
        <v>20</v>
      </c>
      <c r="B12" s="251" t="e">
        <v>#REF!</v>
      </c>
    </row>
    <row r="13" spans="1:8">
      <c r="A13" s="2081" t="s">
        <v>624</v>
      </c>
      <c r="B13" s="2081"/>
      <c r="C13" s="164" t="s">
        <v>2050</v>
      </c>
      <c r="D13" s="164" t="s">
        <v>2051</v>
      </c>
      <c r="E13" s="164" t="s">
        <v>2052</v>
      </c>
      <c r="F13" s="164" t="s">
        <v>2053</v>
      </c>
      <c r="G13" s="164" t="s">
        <v>1184</v>
      </c>
    </row>
    <row r="15" spans="1:8">
      <c r="A15" s="2069" t="s">
        <v>2054</v>
      </c>
      <c r="B15" s="2070"/>
      <c r="C15" s="165" t="s">
        <v>2055</v>
      </c>
      <c r="D15" s="165" t="s">
        <v>2056</v>
      </c>
      <c r="E15" s="460">
        <v>0.1</v>
      </c>
      <c r="F15" s="463">
        <v>16857.099999999999</v>
      </c>
      <c r="G15" s="1627">
        <v>1685.71</v>
      </c>
    </row>
    <row r="16" spans="1:8">
      <c r="A16" s="1111" t="s">
        <v>2057</v>
      </c>
      <c r="B16" s="1111"/>
      <c r="C16" s="165" t="s">
        <v>2055</v>
      </c>
      <c r="D16" s="165" t="s">
        <v>2056</v>
      </c>
      <c r="E16" s="460">
        <v>0.1</v>
      </c>
      <c r="F16" s="1628">
        <v>803.36</v>
      </c>
      <c r="G16" s="1627">
        <v>80.336000000000013</v>
      </c>
    </row>
    <row r="17" spans="1:7">
      <c r="A17" s="1111" t="s">
        <v>2058</v>
      </c>
      <c r="B17" s="1111"/>
      <c r="C17" s="165" t="s">
        <v>2055</v>
      </c>
      <c r="D17" s="165" t="s">
        <v>2056</v>
      </c>
      <c r="E17" s="460">
        <v>0.1</v>
      </c>
      <c r="F17" s="463">
        <v>3911.07</v>
      </c>
      <c r="G17" s="1627">
        <v>391.10700000000003</v>
      </c>
    </row>
    <row r="18" spans="1:7">
      <c r="A18" s="1111" t="s">
        <v>2059</v>
      </c>
      <c r="B18" s="1111"/>
      <c r="C18" s="165" t="s">
        <v>2060</v>
      </c>
      <c r="D18" s="165" t="s">
        <v>2056</v>
      </c>
      <c r="E18" s="460">
        <v>0.1</v>
      </c>
      <c r="F18" s="1628">
        <v>4116.55</v>
      </c>
      <c r="G18" s="1627">
        <v>411.65500000000003</v>
      </c>
    </row>
    <row r="19" spans="1:7">
      <c r="A19" s="1111" t="s">
        <v>2061</v>
      </c>
      <c r="B19" s="1111"/>
      <c r="C19" s="165" t="s">
        <v>2060</v>
      </c>
      <c r="D19" s="165" t="s">
        <v>2056</v>
      </c>
      <c r="E19" s="460">
        <v>0.1</v>
      </c>
      <c r="F19" s="1629">
        <v>27005.61</v>
      </c>
      <c r="G19" s="1630">
        <v>2700.5610000000001</v>
      </c>
    </row>
    <row r="20" spans="1:7">
      <c r="A20" s="2069" t="s">
        <v>2062</v>
      </c>
      <c r="B20" s="2070"/>
      <c r="C20" s="165" t="s">
        <v>2055</v>
      </c>
      <c r="D20" s="165" t="s">
        <v>2056</v>
      </c>
      <c r="E20" s="460">
        <v>0.4</v>
      </c>
      <c r="F20" s="1631" t="s">
        <v>1602</v>
      </c>
      <c r="G20" s="1627">
        <v>539.78899999999999</v>
      </c>
    </row>
    <row r="21" spans="1:7">
      <c r="E21" s="464"/>
      <c r="F21" s="1632"/>
      <c r="G21" s="1632"/>
    </row>
    <row r="22" spans="1:7">
      <c r="A22" s="2073" t="s">
        <v>2063</v>
      </c>
      <c r="B22" s="2074"/>
      <c r="C22" s="1625" t="s">
        <v>2055</v>
      </c>
      <c r="D22" s="1625" t="s">
        <v>2064</v>
      </c>
      <c r="E22" s="1626">
        <v>0.4</v>
      </c>
      <c r="F22" s="463">
        <v>231.19</v>
      </c>
      <c r="G22" s="1627">
        <v>92.475999999999999</v>
      </c>
    </row>
    <row r="23" spans="1:7">
      <c r="A23" s="2067" t="s">
        <v>2065</v>
      </c>
      <c r="B23" s="2068"/>
      <c r="C23" s="165" t="s">
        <v>2055</v>
      </c>
      <c r="D23" s="165" t="s">
        <v>2064</v>
      </c>
      <c r="E23" s="465">
        <v>0.2</v>
      </c>
      <c r="F23" s="1631">
        <v>1337.69</v>
      </c>
      <c r="G23" s="1627">
        <v>267.53800000000001</v>
      </c>
    </row>
    <row r="24" spans="1:7">
      <c r="A24" s="2067" t="s">
        <v>2066</v>
      </c>
      <c r="B24" s="2068"/>
      <c r="C24" s="165" t="s">
        <v>2060</v>
      </c>
      <c r="D24" s="165" t="s">
        <v>2064</v>
      </c>
      <c r="E24" s="460">
        <v>0.4</v>
      </c>
      <c r="F24" s="1631">
        <v>377.99</v>
      </c>
      <c r="G24" s="1627">
        <v>151.196</v>
      </c>
    </row>
    <row r="25" spans="1:7">
      <c r="A25" s="2067" t="s">
        <v>2066</v>
      </c>
      <c r="B25" s="2068"/>
      <c r="C25" s="165" t="s">
        <v>2055</v>
      </c>
      <c r="D25" s="165" t="s">
        <v>2064</v>
      </c>
      <c r="E25" s="460">
        <v>0.4</v>
      </c>
      <c r="F25" s="1631">
        <v>428.65</v>
      </c>
      <c r="G25" s="1627">
        <v>171.46</v>
      </c>
    </row>
    <row r="26" spans="1:7">
      <c r="A26" s="167"/>
      <c r="B26" s="168"/>
      <c r="C26" s="165"/>
      <c r="D26" s="165"/>
      <c r="E26" s="460"/>
      <c r="F26" s="1631"/>
      <c r="G26" s="1627"/>
    </row>
    <row r="27" spans="1:7">
      <c r="A27" s="167" t="s">
        <v>2067</v>
      </c>
      <c r="B27" s="168"/>
      <c r="C27" s="165" t="s">
        <v>2068</v>
      </c>
      <c r="D27" s="165" t="s">
        <v>2064</v>
      </c>
      <c r="E27" s="466">
        <v>1.444</v>
      </c>
      <c r="F27" s="1631">
        <v>10</v>
      </c>
      <c r="G27" s="1627">
        <v>14.44</v>
      </c>
    </row>
    <row r="28" spans="1:7">
      <c r="A28" s="2069" t="s">
        <v>2069</v>
      </c>
      <c r="B28" s="2070"/>
      <c r="C28" s="165" t="s">
        <v>2070</v>
      </c>
      <c r="D28" s="165" t="s">
        <v>2064</v>
      </c>
      <c r="E28" s="466">
        <v>0.68200000000000005</v>
      </c>
      <c r="F28" s="1631">
        <v>10</v>
      </c>
      <c r="G28" s="1627">
        <v>6.82</v>
      </c>
    </row>
    <row r="29" spans="1:7">
      <c r="A29" s="2069" t="s">
        <v>2071</v>
      </c>
      <c r="B29" s="2070"/>
      <c r="C29" s="165" t="s">
        <v>2070</v>
      </c>
      <c r="D29" s="165" t="s">
        <v>2064</v>
      </c>
      <c r="E29" s="466">
        <v>1.2114</v>
      </c>
      <c r="F29" s="1631">
        <v>616</v>
      </c>
      <c r="G29" s="1627">
        <v>746.22239999999999</v>
      </c>
    </row>
    <row r="30" spans="1:7">
      <c r="A30" s="2069" t="s">
        <v>2072</v>
      </c>
      <c r="B30" s="2070"/>
      <c r="C30" s="165" t="s">
        <v>2070</v>
      </c>
      <c r="D30" s="165" t="s">
        <v>2064</v>
      </c>
      <c r="E30" s="466">
        <v>1.4418</v>
      </c>
      <c r="F30" s="461">
        <v>5</v>
      </c>
      <c r="G30" s="462">
        <v>7.2089999999999996</v>
      </c>
    </row>
    <row r="31" spans="1:7">
      <c r="A31" s="2069" t="s">
        <v>2073</v>
      </c>
      <c r="B31" s="2070"/>
      <c r="C31" s="165" t="s">
        <v>2070</v>
      </c>
      <c r="D31" s="165" t="s">
        <v>2064</v>
      </c>
      <c r="E31" s="466">
        <v>2.1848999999999998</v>
      </c>
      <c r="F31" s="461">
        <v>5</v>
      </c>
      <c r="G31" s="462">
        <v>10.924499999999998</v>
      </c>
    </row>
    <row r="32" spans="1:7">
      <c r="A32" s="2069" t="s">
        <v>14767</v>
      </c>
      <c r="B32" s="2070"/>
      <c r="C32" s="165" t="s">
        <v>2070</v>
      </c>
      <c r="D32" s="165" t="s">
        <v>2064</v>
      </c>
      <c r="E32" s="466">
        <v>3.8010000000000002</v>
      </c>
      <c r="F32" s="461">
        <v>3</v>
      </c>
      <c r="G32" s="462">
        <v>11.403</v>
      </c>
    </row>
    <row r="33" spans="1:8">
      <c r="A33" s="2061" t="s">
        <v>860</v>
      </c>
      <c r="B33" s="2062"/>
      <c r="C33" s="2062"/>
      <c r="D33" s="2062"/>
      <c r="E33" s="2062"/>
      <c r="F33" s="2063"/>
      <c r="G33" s="170">
        <v>7288.8468999999996</v>
      </c>
    </row>
    <row r="35" spans="1:8">
      <c r="A35" s="171" t="s">
        <v>632</v>
      </c>
      <c r="B35" s="172"/>
      <c r="C35" s="164" t="s">
        <v>658</v>
      </c>
      <c r="D35" s="164" t="s">
        <v>2074</v>
      </c>
      <c r="E35" s="164" t="s">
        <v>2075</v>
      </c>
      <c r="F35" s="164" t="s">
        <v>2076</v>
      </c>
      <c r="G35" s="164" t="s">
        <v>2077</v>
      </c>
      <c r="H35" s="164" t="s">
        <v>2078</v>
      </c>
    </row>
    <row r="36" spans="1:8">
      <c r="A36" s="2064" t="s">
        <v>2079</v>
      </c>
      <c r="B36" s="2065"/>
      <c r="C36" s="2065"/>
      <c r="D36" s="2065"/>
      <c r="E36" s="2065"/>
      <c r="F36" s="2065"/>
      <c r="G36" s="2065"/>
      <c r="H36" s="2066"/>
    </row>
    <row r="37" spans="1:8">
      <c r="A37" s="1633" t="s">
        <v>2080</v>
      </c>
      <c r="B37" s="1634"/>
      <c r="C37" s="1635">
        <v>11</v>
      </c>
      <c r="D37" s="463"/>
      <c r="E37" s="463"/>
      <c r="F37" s="463"/>
      <c r="G37" s="175">
        <v>1.4</v>
      </c>
      <c r="H37" s="175">
        <v>15.399999999999999</v>
      </c>
    </row>
    <row r="38" spans="1:8">
      <c r="A38" s="1633" t="s">
        <v>2081</v>
      </c>
      <c r="B38" s="1634"/>
      <c r="C38" s="1635">
        <v>11</v>
      </c>
      <c r="D38" s="463"/>
      <c r="E38" s="463"/>
      <c r="F38" s="463"/>
      <c r="G38" s="175">
        <v>1.4</v>
      </c>
      <c r="H38" s="175">
        <v>15.399999999999999</v>
      </c>
    </row>
    <row r="39" spans="1:8">
      <c r="A39" s="1633" t="s">
        <v>2082</v>
      </c>
      <c r="B39" s="1634"/>
      <c r="C39" s="1635">
        <v>381</v>
      </c>
      <c r="D39" s="463"/>
      <c r="E39" s="463"/>
      <c r="F39" s="463"/>
      <c r="G39" s="175">
        <v>0.59</v>
      </c>
      <c r="H39" s="175">
        <v>224.79</v>
      </c>
    </row>
    <row r="40" spans="1:8">
      <c r="A40" s="1633" t="s">
        <v>2083</v>
      </c>
      <c r="B40" s="1634"/>
      <c r="C40" s="1635">
        <v>3</v>
      </c>
      <c r="D40" s="463"/>
      <c r="E40" s="463"/>
      <c r="F40" s="463"/>
      <c r="G40" s="175">
        <v>0.35</v>
      </c>
      <c r="H40" s="175">
        <v>1.0499999999999998</v>
      </c>
    </row>
    <row r="41" spans="1:8">
      <c r="A41" s="1633" t="s">
        <v>14766</v>
      </c>
      <c r="B41" s="1634"/>
      <c r="C41" s="1635">
        <v>1</v>
      </c>
      <c r="D41" s="463"/>
      <c r="E41" s="463"/>
      <c r="F41" s="463"/>
      <c r="G41" s="175">
        <v>0.44</v>
      </c>
      <c r="H41" s="175">
        <v>0.44</v>
      </c>
    </row>
    <row r="42" spans="1:8">
      <c r="A42" s="1633" t="s">
        <v>2084</v>
      </c>
      <c r="B42" s="1634"/>
      <c r="C42" s="1635">
        <v>13</v>
      </c>
      <c r="D42" s="463"/>
      <c r="E42" s="463"/>
      <c r="F42" s="463"/>
      <c r="G42" s="175">
        <v>0.44</v>
      </c>
      <c r="H42" s="175">
        <v>5.72</v>
      </c>
    </row>
    <row r="43" spans="1:8">
      <c r="A43" s="1633" t="s">
        <v>2085</v>
      </c>
      <c r="B43" s="1634"/>
      <c r="C43" s="1635">
        <v>11</v>
      </c>
      <c r="D43" s="463"/>
      <c r="E43" s="463"/>
      <c r="F43" s="463"/>
      <c r="G43" s="175">
        <v>0.44</v>
      </c>
      <c r="H43" s="175">
        <v>4.84</v>
      </c>
    </row>
    <row r="44" spans="1:8">
      <c r="A44" s="1633" t="s">
        <v>2086</v>
      </c>
      <c r="B44" s="1634"/>
      <c r="C44" s="1635">
        <v>15</v>
      </c>
      <c r="D44" s="463"/>
      <c r="E44" s="463"/>
      <c r="F44" s="463"/>
      <c r="G44" s="175">
        <v>0.44</v>
      </c>
      <c r="H44" s="175">
        <v>6.6</v>
      </c>
    </row>
    <row r="45" spans="1:8">
      <c r="A45" s="1633" t="s">
        <v>2087</v>
      </c>
      <c r="B45" s="1634"/>
      <c r="C45" s="1635">
        <v>34</v>
      </c>
      <c r="D45" s="463"/>
      <c r="E45" s="463"/>
      <c r="F45" s="463"/>
      <c r="G45" s="175">
        <v>0.44</v>
      </c>
      <c r="H45" s="175">
        <v>14.96</v>
      </c>
    </row>
    <row r="46" spans="1:8">
      <c r="A46" s="1633" t="s">
        <v>2088</v>
      </c>
      <c r="B46" s="1634"/>
      <c r="C46" s="1635">
        <v>43</v>
      </c>
      <c r="D46" s="463"/>
      <c r="E46" s="463"/>
      <c r="F46" s="463"/>
      <c r="G46" s="175">
        <v>0.44</v>
      </c>
      <c r="H46" s="175">
        <v>18.920000000000002</v>
      </c>
    </row>
    <row r="47" spans="1:8">
      <c r="A47" s="2071" t="s">
        <v>860</v>
      </c>
      <c r="B47" s="2072"/>
      <c r="C47" s="2072"/>
      <c r="D47" s="2072"/>
      <c r="E47" s="2072"/>
      <c r="F47" s="2072"/>
      <c r="G47" s="2072"/>
      <c r="H47" s="176">
        <v>308.12</v>
      </c>
    </row>
    <row r="48" spans="1:8">
      <c r="A48" s="177"/>
      <c r="B48" s="178"/>
      <c r="C48" s="178"/>
      <c r="D48" s="178"/>
      <c r="E48" s="178"/>
      <c r="F48" s="178"/>
      <c r="G48" s="178"/>
      <c r="H48" s="179"/>
    </row>
    <row r="49" spans="1:8">
      <c r="A49" s="2075" t="s">
        <v>2089</v>
      </c>
      <c r="B49" s="2076"/>
      <c r="C49" s="2076"/>
      <c r="D49" s="2076"/>
      <c r="E49" s="2076"/>
      <c r="F49" s="2076"/>
      <c r="G49" s="2076"/>
      <c r="H49" s="2077"/>
    </row>
    <row r="50" spans="1:8">
      <c r="A50" s="173" t="s">
        <v>14763</v>
      </c>
      <c r="B50" s="169"/>
      <c r="C50" s="1112">
        <v>1</v>
      </c>
      <c r="D50" s="1113"/>
      <c r="E50" s="1113"/>
      <c r="F50" s="1113"/>
      <c r="G50" s="175">
        <v>0.28999999999999998</v>
      </c>
      <c r="H50" s="175">
        <v>0.28999999999999998</v>
      </c>
    </row>
    <row r="51" spans="1:8">
      <c r="A51" s="173" t="s">
        <v>2090</v>
      </c>
      <c r="B51" s="169"/>
      <c r="C51" s="1112">
        <v>23</v>
      </c>
      <c r="D51" s="1113"/>
      <c r="E51" s="1113"/>
      <c r="F51" s="1113"/>
      <c r="G51" s="175">
        <v>0.28999999999999998</v>
      </c>
      <c r="H51" s="175">
        <v>6.67</v>
      </c>
    </row>
    <row r="52" spans="1:8">
      <c r="A52" s="173" t="s">
        <v>2091</v>
      </c>
      <c r="B52" s="169"/>
      <c r="C52" s="1112">
        <v>22</v>
      </c>
      <c r="D52" s="463"/>
      <c r="E52" s="463"/>
      <c r="F52" s="463"/>
      <c r="G52" s="175">
        <v>0.28999999999999998</v>
      </c>
      <c r="H52" s="175">
        <v>6.38</v>
      </c>
    </row>
    <row r="53" spans="1:8">
      <c r="A53" s="173" t="s">
        <v>2092</v>
      </c>
      <c r="B53" s="169"/>
      <c r="C53" s="1112">
        <v>40</v>
      </c>
      <c r="D53" s="463"/>
      <c r="E53" s="463"/>
      <c r="F53" s="463"/>
      <c r="G53" s="175">
        <v>0.28999999999999998</v>
      </c>
      <c r="H53" s="175">
        <v>11.6</v>
      </c>
    </row>
    <row r="54" spans="1:8">
      <c r="A54" s="173" t="s">
        <v>14764</v>
      </c>
      <c r="B54" s="169"/>
      <c r="C54" s="1112">
        <v>6</v>
      </c>
      <c r="D54" s="463"/>
      <c r="E54" s="463"/>
      <c r="F54" s="463"/>
      <c r="G54" s="175">
        <v>1.4</v>
      </c>
      <c r="H54" s="175">
        <v>8.3999999999999986</v>
      </c>
    </row>
    <row r="55" spans="1:8">
      <c r="A55" s="173" t="s">
        <v>14765</v>
      </c>
      <c r="B55" s="169"/>
      <c r="C55" s="1112">
        <v>8</v>
      </c>
      <c r="D55" s="463"/>
      <c r="E55" s="463"/>
      <c r="F55" s="463"/>
      <c r="G55" s="175">
        <v>1.4</v>
      </c>
      <c r="H55" s="175">
        <v>11.2</v>
      </c>
    </row>
    <row r="56" spans="1:8">
      <c r="A56" s="173"/>
      <c r="B56" s="169"/>
      <c r="C56" s="174"/>
      <c r="D56" s="166"/>
      <c r="E56" s="166"/>
      <c r="F56" s="166"/>
      <c r="G56" s="175"/>
      <c r="H56" s="175"/>
    </row>
    <row r="57" spans="1:8">
      <c r="A57" s="2071" t="s">
        <v>860</v>
      </c>
      <c r="B57" s="2072"/>
      <c r="C57" s="2072"/>
      <c r="D57" s="2072"/>
      <c r="E57" s="2072"/>
      <c r="F57" s="2072"/>
      <c r="G57" s="2072"/>
      <c r="H57" s="176">
        <v>44.539999999999992</v>
      </c>
    </row>
    <row r="58" spans="1:8">
      <c r="A58" s="167"/>
      <c r="B58" s="180"/>
      <c r="C58" s="180"/>
      <c r="D58" s="180"/>
      <c r="E58" s="180"/>
      <c r="F58" s="180"/>
      <c r="G58" s="180"/>
      <c r="H58" s="168"/>
    </row>
    <row r="59" spans="1:8">
      <c r="A59" s="2078"/>
      <c r="B59" s="2079"/>
      <c r="C59" s="2079"/>
      <c r="D59" s="2079"/>
      <c r="E59" s="2079"/>
      <c r="F59" s="2079"/>
      <c r="G59" s="2079"/>
      <c r="H59" s="2080"/>
    </row>
    <row r="60" spans="1:8">
      <c r="A60" s="181"/>
      <c r="B60" s="181"/>
      <c r="C60" s="181"/>
      <c r="D60" s="181"/>
      <c r="E60" s="181"/>
      <c r="F60" s="181"/>
      <c r="G60" s="181"/>
      <c r="H60" s="181"/>
    </row>
    <row r="61" spans="1:8">
      <c r="A61" s="2060" t="s">
        <v>2093</v>
      </c>
      <c r="B61" s="2060"/>
      <c r="C61" s="2060"/>
      <c r="D61" s="2060"/>
      <c r="E61" s="2060"/>
      <c r="F61" s="2060"/>
      <c r="G61" s="2060"/>
      <c r="H61" s="182">
        <v>352.65999999999997</v>
      </c>
    </row>
  </sheetData>
  <mergeCells count="24">
    <mergeCell ref="A15:B15"/>
    <mergeCell ref="A20:B20"/>
    <mergeCell ref="A1:H1"/>
    <mergeCell ref="A2:H2"/>
    <mergeCell ref="A3:H3"/>
    <mergeCell ref="A4:H4"/>
    <mergeCell ref="A13:B13"/>
    <mergeCell ref="B6:H6"/>
    <mergeCell ref="A22:B22"/>
    <mergeCell ref="A23:B23"/>
    <mergeCell ref="A47:G47"/>
    <mergeCell ref="A49:H49"/>
    <mergeCell ref="A59:H59"/>
    <mergeCell ref="A29:B29"/>
    <mergeCell ref="A30:B30"/>
    <mergeCell ref="A31:B31"/>
    <mergeCell ref="A32:B32"/>
    <mergeCell ref="A61:G61"/>
    <mergeCell ref="A33:F33"/>
    <mergeCell ref="A36:H36"/>
    <mergeCell ref="A24:B24"/>
    <mergeCell ref="A25:B25"/>
    <mergeCell ref="A28:B28"/>
    <mergeCell ref="A57:G57"/>
  </mergeCells>
  <pageMargins left="0.51181102362204722" right="0.51181102362204722" top="0.78740157480314965" bottom="0.78740157480314965" header="0.31496062992125984" footer="0.31496062992125984"/>
  <pageSetup paperSize="9" scale="55" orientation="landscape" r:id="rId1"/>
  <headerFooter>
    <oddFooter>Página &amp;P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6"/>
  <sheetViews>
    <sheetView workbookViewId="0">
      <selection activeCell="B5" sqref="B5"/>
    </sheetView>
  </sheetViews>
  <sheetFormatPr defaultColWidth="9.140625" defaultRowHeight="15"/>
  <cols>
    <col min="1" max="1" width="67.140625" bestFit="1" customWidth="1"/>
    <col min="2" max="2" width="9" customWidth="1"/>
    <col min="3" max="3" width="11.85546875" customWidth="1"/>
  </cols>
  <sheetData>
    <row r="2" spans="1:5">
      <c r="A2" s="546"/>
      <c r="B2" s="546"/>
      <c r="C2" s="546"/>
    </row>
    <row r="3" spans="1:5" ht="15.75">
      <c r="A3" s="2082" t="s">
        <v>2094</v>
      </c>
      <c r="B3" s="2082"/>
      <c r="C3" s="2082"/>
    </row>
    <row r="4" spans="1:5">
      <c r="A4" s="547" t="s">
        <v>645</v>
      </c>
      <c r="B4" s="548">
        <v>18</v>
      </c>
      <c r="C4" s="549" t="s">
        <v>2095</v>
      </c>
    </row>
    <row r="5" spans="1:5">
      <c r="A5" s="547" t="s">
        <v>2096</v>
      </c>
      <c r="B5" s="548">
        <v>60</v>
      </c>
      <c r="C5" s="549" t="s">
        <v>2097</v>
      </c>
    </row>
    <row r="6" spans="1:5">
      <c r="A6" s="547" t="s">
        <v>2098</v>
      </c>
      <c r="B6" s="548">
        <v>5</v>
      </c>
      <c r="C6" s="549" t="s">
        <v>2097</v>
      </c>
    </row>
    <row r="7" spans="1:5">
      <c r="A7" s="547" t="s">
        <v>2099</v>
      </c>
      <c r="B7" s="548">
        <v>10</v>
      </c>
      <c r="C7" s="549" t="s">
        <v>2097</v>
      </c>
    </row>
    <row r="8" spans="1:5">
      <c r="A8" s="550"/>
      <c r="B8" s="548"/>
      <c r="C8" s="549"/>
    </row>
    <row r="9" spans="1:5">
      <c r="A9" s="551" t="s">
        <v>2100</v>
      </c>
      <c r="B9" s="548"/>
      <c r="C9" s="549"/>
    </row>
    <row r="10" spans="1:5">
      <c r="A10" s="552" t="s">
        <v>2101</v>
      </c>
      <c r="B10" s="553">
        <f>B31</f>
        <v>18</v>
      </c>
      <c r="C10" s="554" t="s">
        <v>2102</v>
      </c>
      <c r="D10" s="555">
        <f>2.3*6</f>
        <v>13.799999999999999</v>
      </c>
      <c r="E10" s="556">
        <f>ROUNDUP(B10/D10,0)</f>
        <v>2</v>
      </c>
    </row>
    <row r="11" spans="1:5">
      <c r="A11" s="552" t="s">
        <v>2103</v>
      </c>
      <c r="B11" s="553">
        <f>B24+B25</f>
        <v>64.599999999999994</v>
      </c>
      <c r="C11" s="554" t="s">
        <v>2102</v>
      </c>
      <c r="D11" s="555">
        <f t="shared" ref="D11:D14" si="0">2.3*6</f>
        <v>13.799999999999999</v>
      </c>
      <c r="E11" s="556">
        <f>ROUNDUP(B11/D11,0)</f>
        <v>5</v>
      </c>
    </row>
    <row r="12" spans="1:5">
      <c r="A12" s="552" t="s">
        <v>2104</v>
      </c>
      <c r="B12" s="553">
        <f>B30</f>
        <v>12</v>
      </c>
      <c r="C12" s="554" t="s">
        <v>2102</v>
      </c>
      <c r="D12" s="555">
        <f t="shared" si="0"/>
        <v>13.799999999999999</v>
      </c>
      <c r="E12" s="556">
        <f t="shared" ref="E12:E14" si="1">ROUNDUP(B12/D12,0)</f>
        <v>1</v>
      </c>
    </row>
    <row r="13" spans="1:5">
      <c r="A13" s="552" t="s">
        <v>2105</v>
      </c>
      <c r="B13" s="553">
        <f>B22+B23</f>
        <v>42</v>
      </c>
      <c r="C13" s="554" t="s">
        <v>2102</v>
      </c>
      <c r="D13" s="555">
        <f t="shared" si="0"/>
        <v>13.799999999999999</v>
      </c>
      <c r="E13" s="556">
        <f t="shared" si="1"/>
        <v>4</v>
      </c>
    </row>
    <row r="14" spans="1:5">
      <c r="A14" s="552" t="s">
        <v>2106</v>
      </c>
      <c r="B14" s="553">
        <v>12</v>
      </c>
      <c r="C14" s="554" t="s">
        <v>2102</v>
      </c>
      <c r="D14" s="555">
        <f t="shared" si="0"/>
        <v>13.799999999999999</v>
      </c>
      <c r="E14" s="556">
        <f t="shared" si="1"/>
        <v>1</v>
      </c>
    </row>
    <row r="15" spans="1:5">
      <c r="A15" s="552" t="s">
        <v>2107</v>
      </c>
      <c r="B15" s="553">
        <v>50</v>
      </c>
      <c r="C15" s="554" t="s">
        <v>2102</v>
      </c>
      <c r="D15" s="555"/>
    </row>
    <row r="16" spans="1:5">
      <c r="A16" s="552" t="s">
        <v>2108</v>
      </c>
      <c r="B16" s="553">
        <f>B32</f>
        <v>4</v>
      </c>
      <c r="C16" s="554" t="s">
        <v>2102</v>
      </c>
      <c r="D16" s="555"/>
    </row>
    <row r="17" spans="1:4">
      <c r="A17" s="552" t="s">
        <v>2109</v>
      </c>
      <c r="B17" s="553">
        <f>B33</f>
        <v>75</v>
      </c>
      <c r="C17" s="554" t="s">
        <v>2102</v>
      </c>
      <c r="D17" s="555"/>
    </row>
    <row r="18" spans="1:4">
      <c r="A18" s="552" t="s">
        <v>2110</v>
      </c>
      <c r="B18" s="553">
        <f>B34</f>
        <v>360</v>
      </c>
      <c r="C18" s="554" t="s">
        <v>2102</v>
      </c>
      <c r="D18" s="555"/>
    </row>
    <row r="19" spans="1:4">
      <c r="A19" s="552" t="s">
        <v>2111</v>
      </c>
      <c r="B19" s="553">
        <v>800</v>
      </c>
      <c r="C19" s="554" t="s">
        <v>2102</v>
      </c>
      <c r="D19" s="555"/>
    </row>
    <row r="20" spans="1:4">
      <c r="A20" s="550"/>
      <c r="B20" s="548"/>
      <c r="C20" s="549"/>
      <c r="D20" s="555"/>
    </row>
    <row r="21" spans="1:4">
      <c r="A21" s="551" t="s">
        <v>2112</v>
      </c>
      <c r="B21" s="548"/>
      <c r="C21" s="549"/>
    </row>
    <row r="22" spans="1:4">
      <c r="A22" s="557" t="s">
        <v>2113</v>
      </c>
      <c r="B22" s="558">
        <f>0.5*B5</f>
        <v>30</v>
      </c>
      <c r="C22" s="559" t="s">
        <v>2102</v>
      </c>
    </row>
    <row r="23" spans="1:4">
      <c r="A23" s="557" t="s">
        <v>2114</v>
      </c>
      <c r="B23" s="558">
        <f>B5*0.2</f>
        <v>12</v>
      </c>
      <c r="C23" s="559" t="s">
        <v>2102</v>
      </c>
    </row>
    <row r="24" spans="1:4">
      <c r="A24" s="557" t="s">
        <v>2115</v>
      </c>
      <c r="B24" s="558">
        <f>1*B5</f>
        <v>60</v>
      </c>
      <c r="C24" s="559" t="s">
        <v>2102</v>
      </c>
    </row>
    <row r="25" spans="1:4">
      <c r="A25" s="557" t="s">
        <v>2116</v>
      </c>
      <c r="B25" s="558">
        <f>SUM(B26:B29)</f>
        <v>4.5999999999999996</v>
      </c>
      <c r="C25" s="559" t="s">
        <v>2102</v>
      </c>
    </row>
    <row r="26" spans="1:4">
      <c r="A26" s="560" t="s">
        <v>2117</v>
      </c>
      <c r="B26" s="561">
        <f>ROUNDUP($B$4/20,0)*1</f>
        <v>1</v>
      </c>
      <c r="C26" s="562" t="s">
        <v>2102</v>
      </c>
    </row>
    <row r="27" spans="1:4">
      <c r="A27" s="560" t="s">
        <v>2118</v>
      </c>
      <c r="B27" s="561">
        <f>ROUNDUP($B$4/20,0)*1</f>
        <v>1</v>
      </c>
      <c r="C27" s="562" t="s">
        <v>2102</v>
      </c>
    </row>
    <row r="28" spans="1:4">
      <c r="A28" s="560" t="s">
        <v>2119</v>
      </c>
      <c r="B28" s="561">
        <f>ROUNDUP($B$4/20,0)*1</f>
        <v>1</v>
      </c>
      <c r="C28" s="562" t="s">
        <v>2102</v>
      </c>
    </row>
    <row r="29" spans="1:4">
      <c r="A29" s="560" t="s">
        <v>2120</v>
      </c>
      <c r="B29" s="561">
        <f>ROUNDUP($B$4/10,0)*0.8</f>
        <v>1.6</v>
      </c>
      <c r="C29" s="562" t="s">
        <v>2102</v>
      </c>
    </row>
    <row r="30" spans="1:4">
      <c r="A30" s="557" t="s">
        <v>2121</v>
      </c>
      <c r="B30" s="558">
        <f>B5*0.2</f>
        <v>12</v>
      </c>
      <c r="C30" s="559" t="s">
        <v>2102</v>
      </c>
    </row>
    <row r="31" spans="1:4">
      <c r="A31" s="557" t="s">
        <v>2122</v>
      </c>
      <c r="B31" s="558">
        <f>B7*1.8</f>
        <v>18</v>
      </c>
      <c r="C31" s="559" t="s">
        <v>2102</v>
      </c>
    </row>
    <row r="32" spans="1:4">
      <c r="A32" s="557" t="s">
        <v>2123</v>
      </c>
      <c r="B32" s="558">
        <f>2*2</f>
        <v>4</v>
      </c>
      <c r="C32" s="559" t="s">
        <v>2102</v>
      </c>
    </row>
    <row r="33" spans="1:3">
      <c r="A33" s="557" t="s">
        <v>2124</v>
      </c>
      <c r="B33" s="558">
        <f>6*5*2.5</f>
        <v>75</v>
      </c>
      <c r="C33" s="559" t="s">
        <v>2102</v>
      </c>
    </row>
    <row r="34" spans="1:3">
      <c r="A34" s="563" t="s">
        <v>2125</v>
      </c>
      <c r="B34" s="564">
        <f>(12*3*10)</f>
        <v>360</v>
      </c>
      <c r="C34" s="565" t="s">
        <v>2102</v>
      </c>
    </row>
    <row r="35" spans="1:3">
      <c r="A35" s="558" t="s">
        <v>2126</v>
      </c>
      <c r="B35" s="566">
        <v>16.5</v>
      </c>
      <c r="C35" s="558" t="s">
        <v>2102</v>
      </c>
    </row>
    <row r="36" spans="1:3">
      <c r="A36" s="567"/>
      <c r="B36" s="567"/>
      <c r="C36" s="567"/>
    </row>
  </sheetData>
  <mergeCells count="1">
    <mergeCell ref="A3:C3"/>
  </mergeCells>
  <pageMargins left="0.511811024" right="0.511811024" top="0.78740157499999996" bottom="0.78740157499999996" header="0.31496062000000002" footer="0.3149606200000000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499984740745262"/>
    <pageSetUpPr fitToPage="1"/>
  </sheetPr>
  <dimension ref="A1:W357"/>
  <sheetViews>
    <sheetView showGridLines="0" view="pageBreakPreview" zoomScale="85" zoomScaleNormal="80" zoomScaleSheetLayoutView="85" workbookViewId="0">
      <selection sqref="A1:XFD1048576"/>
    </sheetView>
  </sheetViews>
  <sheetFormatPr defaultColWidth="9.140625" defaultRowHeight="12.75"/>
  <cols>
    <col min="1" max="2" width="15.42578125" style="884" customWidth="1"/>
    <col min="3" max="3" width="10.42578125" style="884" customWidth="1"/>
    <col min="4" max="4" width="9.85546875" style="884" bestFit="1" customWidth="1"/>
    <col min="5" max="5" width="11.7109375" style="884" customWidth="1"/>
    <col min="6" max="6" width="12.140625" style="884" customWidth="1"/>
    <col min="7" max="7" width="16" style="884" customWidth="1"/>
    <col min="8" max="8" width="15.28515625" style="884" customWidth="1"/>
    <col min="9" max="9" width="12.5703125" style="884" bestFit="1" customWidth="1"/>
    <col min="10" max="10" width="6.7109375" style="884" bestFit="1" customWidth="1"/>
    <col min="11" max="11" width="9" style="884" bestFit="1" customWidth="1"/>
    <col min="12" max="12" width="14.140625" style="884" bestFit="1" customWidth="1"/>
    <col min="13" max="13" width="19.42578125" style="884" bestFit="1" customWidth="1"/>
    <col min="14" max="14" width="12.7109375" style="884" customWidth="1"/>
    <col min="15" max="15" width="5.140625" style="884" hidden="1" customWidth="1"/>
    <col min="16" max="16" width="9.85546875" style="884" bestFit="1" customWidth="1"/>
    <col min="17" max="17" width="9.7109375" style="884" bestFit="1" customWidth="1"/>
    <col min="18" max="20" width="9.28515625" style="884" bestFit="1" customWidth="1"/>
    <col min="21" max="21" width="10" style="884" customWidth="1"/>
    <col min="22" max="22" width="7.28515625" style="884" customWidth="1"/>
    <col min="23" max="16384" width="9.140625" style="884"/>
  </cols>
  <sheetData>
    <row r="1" spans="1:23" ht="25.5">
      <c r="A1" s="2083" t="s">
        <v>1281</v>
      </c>
      <c r="B1" s="2084"/>
      <c r="C1" s="2083" t="s">
        <v>2127</v>
      </c>
      <c r="D1" s="2085"/>
      <c r="E1" s="2084"/>
      <c r="F1" s="891" t="s">
        <v>2128</v>
      </c>
      <c r="G1" s="891" t="s">
        <v>2129</v>
      </c>
      <c r="H1" s="891" t="s">
        <v>2130</v>
      </c>
      <c r="I1" s="891" t="s">
        <v>2131</v>
      </c>
      <c r="J1" s="892" t="s">
        <v>2132</v>
      </c>
      <c r="K1" s="892" t="s">
        <v>2133</v>
      </c>
      <c r="L1" s="891" t="s">
        <v>2134</v>
      </c>
      <c r="M1" s="891" t="s">
        <v>2135</v>
      </c>
      <c r="N1" s="891" t="s">
        <v>2136</v>
      </c>
      <c r="O1" s="891"/>
      <c r="P1" s="891" t="s">
        <v>2137</v>
      </c>
      <c r="Q1" s="2086" t="s">
        <v>2138</v>
      </c>
      <c r="R1" s="2086"/>
      <c r="S1" s="2087" t="s">
        <v>2139</v>
      </c>
      <c r="T1" s="2087"/>
      <c r="U1" s="2087" t="s">
        <v>2140</v>
      </c>
      <c r="V1" s="2087"/>
      <c r="W1" s="2087"/>
    </row>
    <row r="2" spans="1:23">
      <c r="A2" s="882" t="s">
        <v>2141</v>
      </c>
      <c r="B2" s="882" t="s">
        <v>2142</v>
      </c>
      <c r="C2" s="882" t="s">
        <v>2143</v>
      </c>
      <c r="D2" s="882" t="s">
        <v>2144</v>
      </c>
      <c r="E2" s="882" t="s">
        <v>2145</v>
      </c>
      <c r="F2" s="882" t="s">
        <v>750</v>
      </c>
      <c r="G2" s="882" t="s">
        <v>2146</v>
      </c>
      <c r="H2" s="882" t="s">
        <v>2147</v>
      </c>
      <c r="I2" s="882" t="s">
        <v>2148</v>
      </c>
      <c r="J2" s="882" t="s">
        <v>1698</v>
      </c>
      <c r="K2" s="882" t="s">
        <v>2149</v>
      </c>
      <c r="L2" s="882"/>
      <c r="M2" s="882" t="s">
        <v>2150</v>
      </c>
      <c r="N2" s="882" t="s">
        <v>2151</v>
      </c>
      <c r="O2" s="882" t="s">
        <v>1698</v>
      </c>
      <c r="P2" s="882" t="s">
        <v>2152</v>
      </c>
      <c r="Q2" s="882" t="s">
        <v>2141</v>
      </c>
      <c r="R2" s="882" t="s">
        <v>2142</v>
      </c>
      <c r="S2" s="882" t="s">
        <v>2153</v>
      </c>
      <c r="T2" s="882" t="s">
        <v>2154</v>
      </c>
      <c r="U2" s="882" t="s">
        <v>2153</v>
      </c>
      <c r="V2" s="882" t="s">
        <v>2155</v>
      </c>
      <c r="W2" s="882" t="s">
        <v>2156</v>
      </c>
    </row>
    <row r="3" spans="1:23" ht="15">
      <c r="A3" s="883" t="s">
        <v>1224</v>
      </c>
      <c r="B3" s="883" t="s">
        <v>1225</v>
      </c>
      <c r="C3" s="885"/>
      <c r="D3" s="886"/>
      <c r="E3" s="885"/>
      <c r="F3" s="887"/>
      <c r="G3" s="887"/>
      <c r="H3" s="888"/>
      <c r="I3" s="887"/>
      <c r="J3" s="889">
        <v>51.11</v>
      </c>
      <c r="K3" s="890"/>
      <c r="L3" s="893" t="s">
        <v>1472</v>
      </c>
      <c r="M3" s="897">
        <v>1800</v>
      </c>
      <c r="N3" s="894"/>
      <c r="O3" s="893"/>
      <c r="P3" s="887"/>
      <c r="Q3" s="889">
        <v>1186.76</v>
      </c>
      <c r="R3" s="889">
        <v>1185.8499999999999</v>
      </c>
      <c r="S3" s="889">
        <v>1183.3599999999999</v>
      </c>
      <c r="T3" s="889">
        <v>1182.75</v>
      </c>
      <c r="U3" s="895">
        <v>3.4000000000000909</v>
      </c>
      <c r="V3" s="896">
        <v>3.0999999999999091</v>
      </c>
      <c r="W3" s="895">
        <v>3.25</v>
      </c>
    </row>
    <row r="4" spans="1:23" ht="15">
      <c r="A4" s="883" t="s">
        <v>1225</v>
      </c>
      <c r="B4" s="883" t="s">
        <v>1226</v>
      </c>
      <c r="C4" s="885"/>
      <c r="D4" s="886"/>
      <c r="E4" s="885"/>
      <c r="F4" s="887"/>
      <c r="G4" s="887"/>
      <c r="H4" s="888"/>
      <c r="I4" s="887"/>
      <c r="J4" s="889">
        <v>49.21</v>
      </c>
      <c r="K4" s="890"/>
      <c r="L4" s="893" t="s">
        <v>1472</v>
      </c>
      <c r="M4" s="897">
        <v>1800</v>
      </c>
      <c r="N4" s="894"/>
      <c r="O4" s="895"/>
      <c r="P4" s="887"/>
      <c r="Q4" s="889">
        <v>1185.8499999999999</v>
      </c>
      <c r="R4" s="889">
        <v>1184.81</v>
      </c>
      <c r="S4" s="889">
        <v>1182.3</v>
      </c>
      <c r="T4" s="889">
        <v>1181.71</v>
      </c>
      <c r="U4" s="895">
        <v>3.5499999999999545</v>
      </c>
      <c r="V4" s="896">
        <v>3.0999999999999091</v>
      </c>
      <c r="W4" s="895">
        <v>3.3249999999999318</v>
      </c>
    </row>
    <row r="5" spans="1:23" ht="15">
      <c r="A5" s="883" t="s">
        <v>1226</v>
      </c>
      <c r="B5" s="883" t="s">
        <v>1227</v>
      </c>
      <c r="C5" s="885"/>
      <c r="D5" s="886"/>
      <c r="E5" s="885"/>
      <c r="F5" s="887"/>
      <c r="G5" s="887"/>
      <c r="H5" s="888"/>
      <c r="I5" s="887"/>
      <c r="J5" s="889">
        <v>39.94</v>
      </c>
      <c r="K5" s="890"/>
      <c r="L5" s="893" t="s">
        <v>1472</v>
      </c>
      <c r="M5" s="897">
        <v>2000</v>
      </c>
      <c r="N5" s="894"/>
      <c r="O5" s="895"/>
      <c r="P5" s="887"/>
      <c r="Q5" s="889">
        <v>1184.81</v>
      </c>
      <c r="R5" s="889">
        <v>1184</v>
      </c>
      <c r="S5" s="889">
        <v>1181.1600000000001</v>
      </c>
      <c r="T5" s="889">
        <v>1180.7</v>
      </c>
      <c r="U5" s="895">
        <v>3.6499999999998636</v>
      </c>
      <c r="V5" s="896">
        <v>3.2999999999999545</v>
      </c>
      <c r="W5" s="895">
        <v>3.4749999999999091</v>
      </c>
    </row>
    <row r="6" spans="1:23" ht="15">
      <c r="A6" s="883" t="s">
        <v>1227</v>
      </c>
      <c r="B6" s="883" t="s">
        <v>1228</v>
      </c>
      <c r="C6" s="885"/>
      <c r="D6" s="886"/>
      <c r="E6" s="885"/>
      <c r="F6" s="887"/>
      <c r="G6" s="887"/>
      <c r="H6" s="888"/>
      <c r="I6" s="887"/>
      <c r="J6" s="889">
        <v>35.17</v>
      </c>
      <c r="K6" s="890"/>
      <c r="L6" s="893" t="s">
        <v>1472</v>
      </c>
      <c r="M6" s="897">
        <v>2000</v>
      </c>
      <c r="N6" s="894"/>
      <c r="O6" s="895"/>
      <c r="P6" s="887"/>
      <c r="Q6" s="889">
        <v>1184</v>
      </c>
      <c r="R6" s="889">
        <v>1183.4000000000001</v>
      </c>
      <c r="S6" s="889">
        <v>1180.5</v>
      </c>
      <c r="T6" s="889">
        <v>1180.0999999999999</v>
      </c>
      <c r="U6" s="895">
        <v>3.5</v>
      </c>
      <c r="V6" s="896">
        <v>3.3000000000001819</v>
      </c>
      <c r="W6" s="895">
        <v>3.4000000000000909</v>
      </c>
    </row>
    <row r="7" spans="1:23" ht="15">
      <c r="A7" s="883" t="s">
        <v>1228</v>
      </c>
      <c r="B7" s="883" t="s">
        <v>1229</v>
      </c>
      <c r="C7" s="885"/>
      <c r="D7" s="886"/>
      <c r="E7" s="885"/>
      <c r="F7" s="887"/>
      <c r="G7" s="887"/>
      <c r="H7" s="888"/>
      <c r="I7" s="887"/>
      <c r="J7" s="889">
        <v>35.17</v>
      </c>
      <c r="K7" s="890"/>
      <c r="L7" s="893" t="s">
        <v>1472</v>
      </c>
      <c r="M7" s="897">
        <v>2000</v>
      </c>
      <c r="N7" s="894"/>
      <c r="O7" s="895"/>
      <c r="P7" s="887"/>
      <c r="Q7" s="889">
        <v>1183.4000000000001</v>
      </c>
      <c r="R7" s="889">
        <v>1182.9100000000001</v>
      </c>
      <c r="S7" s="889">
        <v>1180</v>
      </c>
      <c r="T7" s="889">
        <v>1179.6099999999999</v>
      </c>
      <c r="U7" s="895">
        <v>3.4000000000000909</v>
      </c>
      <c r="V7" s="896">
        <v>3.3000000000001819</v>
      </c>
      <c r="W7" s="895">
        <v>3.3500000000001364</v>
      </c>
    </row>
    <row r="8" spans="1:23" ht="15">
      <c r="A8" s="883" t="s">
        <v>1229</v>
      </c>
      <c r="B8" s="883" t="s">
        <v>1230</v>
      </c>
      <c r="C8" s="885"/>
      <c r="D8" s="886"/>
      <c r="E8" s="885"/>
      <c r="F8" s="887"/>
      <c r="G8" s="887"/>
      <c r="H8" s="888"/>
      <c r="I8" s="887"/>
      <c r="J8" s="889">
        <v>32.479999999999997</v>
      </c>
      <c r="K8" s="890"/>
      <c r="L8" s="893" t="s">
        <v>1472</v>
      </c>
      <c r="M8" s="897">
        <v>2000</v>
      </c>
      <c r="N8" s="894"/>
      <c r="O8" s="895"/>
      <c r="P8" s="887"/>
      <c r="Q8" s="889">
        <v>1182.9100000000001</v>
      </c>
      <c r="R8" s="889">
        <v>1182</v>
      </c>
      <c r="S8" s="889">
        <v>1179.06</v>
      </c>
      <c r="T8" s="889">
        <v>1178.7</v>
      </c>
      <c r="U8" s="895">
        <v>3.8500000000001364</v>
      </c>
      <c r="V8" s="896">
        <v>3.2999999999999545</v>
      </c>
      <c r="W8" s="895">
        <v>3.5750000000000455</v>
      </c>
    </row>
    <row r="9" spans="1:23" ht="15">
      <c r="A9" s="883" t="s">
        <v>1230</v>
      </c>
      <c r="B9" s="883" t="s">
        <v>1231</v>
      </c>
      <c r="C9" s="885"/>
      <c r="D9" s="886"/>
      <c r="E9" s="885"/>
      <c r="F9" s="887"/>
      <c r="G9" s="887"/>
      <c r="H9" s="888"/>
      <c r="I9" s="887"/>
      <c r="J9" s="889">
        <v>26.53</v>
      </c>
      <c r="K9" s="890"/>
      <c r="L9" s="893" t="s">
        <v>1472</v>
      </c>
      <c r="M9" s="897">
        <v>2000</v>
      </c>
      <c r="N9" s="894"/>
      <c r="O9" s="895"/>
      <c r="P9" s="887"/>
      <c r="Q9" s="889">
        <v>1182</v>
      </c>
      <c r="R9" s="889">
        <v>1181.99</v>
      </c>
      <c r="S9" s="889">
        <v>1178.4000000000001</v>
      </c>
      <c r="T9" s="889">
        <v>1178.1869999999999</v>
      </c>
      <c r="U9" s="895">
        <v>3.5999999999999091</v>
      </c>
      <c r="V9" s="896">
        <v>3.803000000000111</v>
      </c>
      <c r="W9" s="895">
        <v>3.70150000000001</v>
      </c>
    </row>
    <row r="10" spans="1:23" ht="15">
      <c r="A10" s="883" t="s">
        <v>1231</v>
      </c>
      <c r="B10" s="883" t="s">
        <v>1235</v>
      </c>
      <c r="C10" s="885"/>
      <c r="D10" s="886"/>
      <c r="E10" s="885"/>
      <c r="F10" s="887"/>
      <c r="G10" s="887"/>
      <c r="H10" s="888"/>
      <c r="I10" s="887"/>
      <c r="J10" s="889">
        <v>23.22</v>
      </c>
      <c r="K10" s="890"/>
      <c r="L10" s="893" t="s">
        <v>1472</v>
      </c>
      <c r="M10" s="897">
        <v>2000</v>
      </c>
      <c r="N10" s="894"/>
      <c r="O10" s="895"/>
      <c r="P10" s="887"/>
      <c r="Q10" s="889">
        <v>1181.99</v>
      </c>
      <c r="R10" s="889">
        <v>1181.6400000000001</v>
      </c>
      <c r="S10" s="889">
        <v>1178.1869999999999</v>
      </c>
      <c r="T10" s="889">
        <v>1177.9749999999999</v>
      </c>
      <c r="U10" s="895">
        <v>3.803000000000111</v>
      </c>
      <c r="V10" s="896">
        <v>3.665000000000191</v>
      </c>
      <c r="W10" s="895">
        <v>3.734000000000151</v>
      </c>
    </row>
    <row r="11" spans="1:23" ht="15">
      <c r="A11" s="883" t="s">
        <v>1235</v>
      </c>
      <c r="B11" s="883" t="s">
        <v>1236</v>
      </c>
      <c r="C11" s="885"/>
      <c r="D11" s="886"/>
      <c r="E11" s="885"/>
      <c r="F11" s="887"/>
      <c r="G11" s="887"/>
      <c r="H11" s="888"/>
      <c r="I11" s="887"/>
      <c r="J11" s="889">
        <v>26.66</v>
      </c>
      <c r="K11" s="890"/>
      <c r="L11" s="893" t="s">
        <v>1472</v>
      </c>
      <c r="M11" s="897">
        <v>2000</v>
      </c>
      <c r="N11" s="894"/>
      <c r="O11" s="895"/>
      <c r="P11" s="887"/>
      <c r="Q11" s="889">
        <v>1181.6400000000001</v>
      </c>
      <c r="R11" s="889">
        <v>1181</v>
      </c>
      <c r="S11" s="889">
        <v>1177.9749999999999</v>
      </c>
      <c r="T11" s="889">
        <v>1177.7</v>
      </c>
      <c r="U11" s="895">
        <v>3.665000000000191</v>
      </c>
      <c r="V11" s="896">
        <v>3.2999999999999545</v>
      </c>
      <c r="W11" s="895">
        <v>3.4825000000000728</v>
      </c>
    </row>
    <row r="12" spans="1:23" ht="15">
      <c r="A12" s="883" t="s">
        <v>1236</v>
      </c>
      <c r="B12" s="883" t="s">
        <v>1237</v>
      </c>
      <c r="C12" s="885"/>
      <c r="D12" s="886"/>
      <c r="E12" s="885"/>
      <c r="F12" s="887"/>
      <c r="G12" s="887"/>
      <c r="H12" s="888"/>
      <c r="I12" s="887"/>
      <c r="J12" s="889">
        <v>26.02</v>
      </c>
      <c r="K12" s="890"/>
      <c r="L12" s="893" t="s">
        <v>1472</v>
      </c>
      <c r="M12" s="897">
        <v>2000</v>
      </c>
      <c r="N12" s="894"/>
      <c r="O12" s="895"/>
      <c r="P12" s="887"/>
      <c r="Q12" s="889">
        <v>1181</v>
      </c>
      <c r="R12" s="889">
        <v>1180.8399999999999</v>
      </c>
      <c r="S12" s="889">
        <v>1177.6500000000001</v>
      </c>
      <c r="T12" s="889">
        <v>1177.3900000000001</v>
      </c>
      <c r="U12" s="895">
        <v>3.3499999999999091</v>
      </c>
      <c r="V12" s="896">
        <v>3.4499999999998181</v>
      </c>
      <c r="W12" s="895">
        <v>3.3999999999998636</v>
      </c>
    </row>
    <row r="13" spans="1:23" ht="15">
      <c r="A13" s="883" t="s">
        <v>1237</v>
      </c>
      <c r="B13" s="883" t="s">
        <v>1238</v>
      </c>
      <c r="C13" s="885"/>
      <c r="D13" s="886"/>
      <c r="E13" s="885"/>
      <c r="F13" s="887"/>
      <c r="G13" s="887"/>
      <c r="H13" s="888"/>
      <c r="I13" s="887"/>
      <c r="J13" s="889">
        <v>58.9</v>
      </c>
      <c r="K13" s="890"/>
      <c r="L13" s="893" t="s">
        <v>1472</v>
      </c>
      <c r="M13" s="897">
        <v>2000</v>
      </c>
      <c r="N13" s="894"/>
      <c r="O13" s="895"/>
      <c r="P13" s="887"/>
      <c r="Q13" s="889">
        <v>1180.8399999999999</v>
      </c>
      <c r="R13" s="889">
        <v>1179.58</v>
      </c>
      <c r="S13" s="889">
        <v>1176.99</v>
      </c>
      <c r="T13" s="889">
        <v>1176.28</v>
      </c>
      <c r="U13" s="895">
        <v>3.8499999999999091</v>
      </c>
      <c r="V13" s="896">
        <v>3.2999999999999545</v>
      </c>
      <c r="W13" s="895">
        <v>3.5749999999999318</v>
      </c>
    </row>
    <row r="14" spans="1:23" ht="15">
      <c r="A14" s="883" t="s">
        <v>1238</v>
      </c>
      <c r="B14" s="883" t="s">
        <v>1239</v>
      </c>
      <c r="C14" s="885"/>
      <c r="D14" s="886"/>
      <c r="E14" s="885"/>
      <c r="F14" s="887"/>
      <c r="G14" s="887"/>
      <c r="H14" s="888"/>
      <c r="I14" s="887"/>
      <c r="J14" s="889">
        <v>60</v>
      </c>
      <c r="K14" s="890"/>
      <c r="L14" s="893" t="s">
        <v>1472</v>
      </c>
      <c r="M14" s="897">
        <v>2000</v>
      </c>
      <c r="N14" s="894"/>
      <c r="O14" s="895"/>
      <c r="P14" s="887"/>
      <c r="Q14" s="889">
        <v>1179.58</v>
      </c>
      <c r="R14" s="889">
        <v>1178</v>
      </c>
      <c r="S14" s="889">
        <v>1175.3800000000001</v>
      </c>
      <c r="T14" s="889">
        <v>1174.7</v>
      </c>
      <c r="U14" s="895">
        <v>4.1999999999998181</v>
      </c>
      <c r="V14" s="896">
        <v>3.2999999999999545</v>
      </c>
      <c r="W14" s="895">
        <v>3.7499999999998863</v>
      </c>
    </row>
    <row r="15" spans="1:23" ht="15">
      <c r="A15" s="883" t="s">
        <v>1239</v>
      </c>
      <c r="B15" s="883" t="s">
        <v>1240</v>
      </c>
      <c r="C15" s="885"/>
      <c r="D15" s="886"/>
      <c r="E15" s="885"/>
      <c r="F15" s="887"/>
      <c r="G15" s="887"/>
      <c r="H15" s="888"/>
      <c r="I15" s="887"/>
      <c r="J15" s="889">
        <v>43.34</v>
      </c>
      <c r="K15" s="890"/>
      <c r="L15" s="893" t="s">
        <v>1472</v>
      </c>
      <c r="M15" s="897">
        <v>2000</v>
      </c>
      <c r="N15" s="894"/>
      <c r="O15" s="895"/>
      <c r="P15" s="887"/>
      <c r="Q15" s="889">
        <v>1178</v>
      </c>
      <c r="R15" s="889">
        <v>1177.27</v>
      </c>
      <c r="S15" s="889">
        <v>1174.45</v>
      </c>
      <c r="T15" s="889">
        <v>1173.97</v>
      </c>
      <c r="U15" s="895">
        <v>3.5499999999999545</v>
      </c>
      <c r="V15" s="896">
        <v>3.2999999999999545</v>
      </c>
      <c r="W15" s="895">
        <v>3.4249999999999545</v>
      </c>
    </row>
    <row r="16" spans="1:23" ht="15">
      <c r="A16" s="883" t="s">
        <v>1240</v>
      </c>
      <c r="B16" s="883" t="s">
        <v>1241</v>
      </c>
      <c r="C16" s="885"/>
      <c r="D16" s="886"/>
      <c r="E16" s="885"/>
      <c r="F16" s="887"/>
      <c r="G16" s="887"/>
      <c r="H16" s="888"/>
      <c r="I16" s="887"/>
      <c r="J16" s="889">
        <v>28.48</v>
      </c>
      <c r="K16" s="890"/>
      <c r="L16" s="893" t="s">
        <v>1472</v>
      </c>
      <c r="M16" s="897">
        <v>2000</v>
      </c>
      <c r="N16" s="894"/>
      <c r="O16" s="895"/>
      <c r="P16" s="887"/>
      <c r="Q16" s="889">
        <v>1177.27</v>
      </c>
      <c r="R16" s="889">
        <v>1176.74</v>
      </c>
      <c r="S16" s="889">
        <v>1173.77</v>
      </c>
      <c r="T16" s="889">
        <v>1173.44</v>
      </c>
      <c r="U16" s="895">
        <v>3.5</v>
      </c>
      <c r="V16" s="896">
        <v>3.2999999999999545</v>
      </c>
      <c r="W16" s="895">
        <v>3.3999999999999773</v>
      </c>
    </row>
    <row r="17" spans="1:23" ht="15">
      <c r="A17" s="883" t="s">
        <v>1241</v>
      </c>
      <c r="B17" s="883" t="s">
        <v>1242</v>
      </c>
      <c r="C17" s="885"/>
      <c r="D17" s="886"/>
      <c r="E17" s="885"/>
      <c r="F17" s="887"/>
      <c r="G17" s="887"/>
      <c r="H17" s="888"/>
      <c r="I17" s="887"/>
      <c r="J17" s="889">
        <v>15.5</v>
      </c>
      <c r="K17" s="890"/>
      <c r="L17" s="893" t="s">
        <v>1472</v>
      </c>
      <c r="M17" s="897">
        <v>2000</v>
      </c>
      <c r="N17" s="894"/>
      <c r="O17" s="895"/>
      <c r="P17" s="887"/>
      <c r="Q17" s="889">
        <v>1176.74</v>
      </c>
      <c r="R17" s="889">
        <v>1176.0999999999999</v>
      </c>
      <c r="S17" s="889">
        <v>1172.94</v>
      </c>
      <c r="T17" s="889">
        <v>1172.8</v>
      </c>
      <c r="U17" s="895">
        <v>3.7999999999999545</v>
      </c>
      <c r="V17" s="896">
        <v>3.2999999999999545</v>
      </c>
      <c r="W17" s="895">
        <v>3.5499999999999545</v>
      </c>
    </row>
    <row r="18" spans="1:23" ht="15">
      <c r="A18" s="883" t="s">
        <v>1242</v>
      </c>
      <c r="B18" s="883" t="s">
        <v>1243</v>
      </c>
      <c r="C18" s="885"/>
      <c r="D18" s="886"/>
      <c r="E18" s="885"/>
      <c r="F18" s="887"/>
      <c r="G18" s="887"/>
      <c r="H18" s="888"/>
      <c r="I18" s="887"/>
      <c r="J18" s="889">
        <v>35.53</v>
      </c>
      <c r="K18" s="890"/>
      <c r="L18" s="893" t="s">
        <v>1472</v>
      </c>
      <c r="M18" s="897">
        <v>2000</v>
      </c>
      <c r="N18" s="894"/>
      <c r="O18" s="895"/>
      <c r="P18" s="887"/>
      <c r="Q18" s="889">
        <v>1176.0999999999999</v>
      </c>
      <c r="R18" s="889">
        <v>1175.24</v>
      </c>
      <c r="S18" s="889">
        <v>1172.3499999999999</v>
      </c>
      <c r="T18" s="889">
        <v>1171.94</v>
      </c>
      <c r="U18" s="895">
        <v>3.75</v>
      </c>
      <c r="V18" s="896">
        <v>3.2999999999999545</v>
      </c>
      <c r="W18" s="895">
        <v>3.5249999999999773</v>
      </c>
    </row>
    <row r="19" spans="1:23" ht="15">
      <c r="A19" s="883" t="s">
        <v>1243</v>
      </c>
      <c r="B19" s="883" t="s">
        <v>1244</v>
      </c>
      <c r="C19" s="885"/>
      <c r="D19" s="886"/>
      <c r="E19" s="885"/>
      <c r="F19" s="887"/>
      <c r="G19" s="887"/>
      <c r="H19" s="888"/>
      <c r="I19" s="887"/>
      <c r="J19" s="889">
        <v>35.53</v>
      </c>
      <c r="K19" s="890"/>
      <c r="L19" s="893" t="s">
        <v>1472</v>
      </c>
      <c r="M19" s="897">
        <v>2000</v>
      </c>
      <c r="N19" s="894"/>
      <c r="O19" s="895"/>
      <c r="P19" s="887"/>
      <c r="Q19" s="889">
        <v>1175.24</v>
      </c>
      <c r="R19" s="889">
        <v>1174.93</v>
      </c>
      <c r="S19" s="889">
        <v>1171.74</v>
      </c>
      <c r="T19" s="889">
        <v>1171.43</v>
      </c>
      <c r="U19" s="895">
        <v>3.5</v>
      </c>
      <c r="V19" s="896">
        <v>3.5</v>
      </c>
      <c r="W19" s="895">
        <v>3.5</v>
      </c>
    </row>
    <row r="20" spans="1:23" ht="15">
      <c r="A20" s="883" t="s">
        <v>1244</v>
      </c>
      <c r="B20" s="883" t="s">
        <v>1246</v>
      </c>
      <c r="C20" s="885"/>
      <c r="D20" s="886"/>
      <c r="E20" s="885"/>
      <c r="F20" s="887"/>
      <c r="G20" s="887"/>
      <c r="H20" s="888"/>
      <c r="I20" s="887"/>
      <c r="J20" s="889">
        <v>60</v>
      </c>
      <c r="K20" s="890"/>
      <c r="L20" s="893" t="s">
        <v>1472</v>
      </c>
      <c r="M20" s="897">
        <v>2000</v>
      </c>
      <c r="N20" s="894"/>
      <c r="O20" s="895"/>
      <c r="P20" s="887"/>
      <c r="Q20" s="889">
        <v>1174.93</v>
      </c>
      <c r="R20" s="889">
        <v>1173.74</v>
      </c>
      <c r="S20" s="889">
        <v>1171.1300000000001</v>
      </c>
      <c r="T20" s="889">
        <v>1170.44</v>
      </c>
      <c r="U20" s="895">
        <v>3.7999999999999545</v>
      </c>
      <c r="V20" s="896">
        <v>3.2999999999999545</v>
      </c>
      <c r="W20" s="895">
        <v>3.5499999999999545</v>
      </c>
    </row>
    <row r="21" spans="1:23" ht="15">
      <c r="A21" s="883" t="s">
        <v>1246</v>
      </c>
      <c r="B21" s="883" t="s">
        <v>1248</v>
      </c>
      <c r="C21" s="885"/>
      <c r="D21" s="886"/>
      <c r="E21" s="885"/>
      <c r="F21" s="887"/>
      <c r="G21" s="887"/>
      <c r="H21" s="888"/>
      <c r="I21" s="887"/>
      <c r="J21" s="889">
        <v>32.369999999999997</v>
      </c>
      <c r="K21" s="890"/>
      <c r="L21" s="893" t="s">
        <v>1472</v>
      </c>
      <c r="M21" s="897">
        <v>2200</v>
      </c>
      <c r="N21" s="894"/>
      <c r="O21" s="895"/>
      <c r="P21" s="887"/>
      <c r="Q21" s="889">
        <v>1173.74</v>
      </c>
      <c r="R21" s="889">
        <v>1172.8599999999999</v>
      </c>
      <c r="S21" s="889">
        <v>1169.69</v>
      </c>
      <c r="T21" s="889">
        <v>1169.3599999999999</v>
      </c>
      <c r="U21" s="895">
        <v>4.0499999999999545</v>
      </c>
      <c r="V21" s="896">
        <v>3.5</v>
      </c>
      <c r="W21" s="895">
        <v>3.7749999999999773</v>
      </c>
    </row>
    <row r="22" spans="1:23" ht="15">
      <c r="A22" s="883" t="s">
        <v>1248</v>
      </c>
      <c r="B22" s="883" t="s">
        <v>1250</v>
      </c>
      <c r="C22" s="885"/>
      <c r="D22" s="886"/>
      <c r="E22" s="885"/>
      <c r="F22" s="887"/>
      <c r="G22" s="887"/>
      <c r="H22" s="888"/>
      <c r="I22" s="887"/>
      <c r="J22" s="889">
        <v>32.369999999999997</v>
      </c>
      <c r="K22" s="890"/>
      <c r="L22" s="893" t="s">
        <v>1472</v>
      </c>
      <c r="M22" s="897">
        <v>2200</v>
      </c>
      <c r="N22" s="894"/>
      <c r="O22" s="895"/>
      <c r="P22" s="887"/>
      <c r="Q22" s="889">
        <v>1172.8599999999999</v>
      </c>
      <c r="R22" s="889">
        <v>1172.1300000000001</v>
      </c>
      <c r="S22" s="889">
        <v>1168.96</v>
      </c>
      <c r="T22" s="889">
        <v>1168.6300000000001</v>
      </c>
      <c r="U22" s="895">
        <v>3.8999999999998636</v>
      </c>
      <c r="V22" s="896">
        <v>3.5</v>
      </c>
      <c r="W22" s="895">
        <v>3.6999999999999318</v>
      </c>
    </row>
    <row r="23" spans="1:23" ht="15">
      <c r="A23" s="883" t="s">
        <v>1250</v>
      </c>
      <c r="B23" s="883" t="s">
        <v>1251</v>
      </c>
      <c r="C23" s="885"/>
      <c r="D23" s="885"/>
      <c r="E23" s="885"/>
      <c r="F23" s="887"/>
      <c r="G23" s="887"/>
      <c r="H23" s="888"/>
      <c r="I23" s="887"/>
      <c r="J23" s="889">
        <v>32.76</v>
      </c>
      <c r="K23" s="890"/>
      <c r="L23" s="893" t="s">
        <v>1472</v>
      </c>
      <c r="M23" s="897">
        <v>2200</v>
      </c>
      <c r="N23" s="894"/>
      <c r="O23" s="895"/>
      <c r="P23" s="887"/>
      <c r="Q23" s="889">
        <v>1172.1300000000001</v>
      </c>
      <c r="R23" s="889">
        <v>1171.42</v>
      </c>
      <c r="S23" s="889">
        <v>1168.23</v>
      </c>
      <c r="T23" s="889">
        <v>1167.92</v>
      </c>
      <c r="U23" s="895">
        <v>3.9000000000000909</v>
      </c>
      <c r="V23" s="896">
        <v>3.5</v>
      </c>
      <c r="W23" s="895">
        <v>3.7000000000000455</v>
      </c>
    </row>
    <row r="24" spans="1:23" ht="15">
      <c r="A24" s="883" t="s">
        <v>1251</v>
      </c>
      <c r="B24" s="883" t="s">
        <v>1252</v>
      </c>
      <c r="C24" s="885"/>
      <c r="D24" s="885"/>
      <c r="E24" s="885"/>
      <c r="F24" s="887"/>
      <c r="G24" s="887"/>
      <c r="H24" s="888"/>
      <c r="I24" s="887"/>
      <c r="J24" s="889">
        <v>32.76</v>
      </c>
      <c r="K24" s="890"/>
      <c r="L24" s="893" t="s">
        <v>1472</v>
      </c>
      <c r="M24" s="897">
        <v>2200</v>
      </c>
      <c r="N24" s="894"/>
      <c r="O24" s="895"/>
      <c r="P24" s="887"/>
      <c r="Q24" s="889">
        <v>1171.42</v>
      </c>
      <c r="R24" s="889">
        <v>1170.8800000000001</v>
      </c>
      <c r="S24" s="889">
        <v>1167.72</v>
      </c>
      <c r="T24" s="889">
        <v>1167.3800000000001</v>
      </c>
      <c r="U24" s="895">
        <v>3.7000000000000455</v>
      </c>
      <c r="V24" s="896">
        <v>3.5</v>
      </c>
      <c r="W24" s="895">
        <v>3.6000000000000227</v>
      </c>
    </row>
    <row r="25" spans="1:23" ht="15">
      <c r="A25" s="883" t="s">
        <v>1252</v>
      </c>
      <c r="B25" s="883" t="s">
        <v>1253</v>
      </c>
      <c r="C25" s="885"/>
      <c r="D25" s="885"/>
      <c r="E25" s="885"/>
      <c r="F25" s="887"/>
      <c r="G25" s="887"/>
      <c r="H25" s="888"/>
      <c r="I25" s="887"/>
      <c r="J25" s="889">
        <v>50.82</v>
      </c>
      <c r="K25" s="890"/>
      <c r="L25" s="893" t="s">
        <v>1472</v>
      </c>
      <c r="M25" s="897">
        <v>2200</v>
      </c>
      <c r="N25" s="894"/>
      <c r="O25" s="895"/>
      <c r="P25" s="887"/>
      <c r="Q25" s="889">
        <v>1170.8800000000001</v>
      </c>
      <c r="R25" s="889">
        <v>1169.96</v>
      </c>
      <c r="S25" s="889">
        <v>1166.93</v>
      </c>
      <c r="T25" s="889">
        <v>1166.46</v>
      </c>
      <c r="U25" s="895">
        <v>3.9500000000000455</v>
      </c>
      <c r="V25" s="896">
        <v>3.5</v>
      </c>
      <c r="W25" s="895">
        <v>3.7250000000000227</v>
      </c>
    </row>
    <row r="26" spans="1:23" ht="15">
      <c r="A26" s="883" t="s">
        <v>1253</v>
      </c>
      <c r="B26" s="883" t="s">
        <v>1258</v>
      </c>
      <c r="C26" s="885"/>
      <c r="D26" s="885"/>
      <c r="E26" s="885"/>
      <c r="F26" s="887"/>
      <c r="G26" s="887"/>
      <c r="H26" s="888"/>
      <c r="I26" s="887"/>
      <c r="J26" s="889">
        <v>45.7</v>
      </c>
      <c r="K26" s="890"/>
      <c r="L26" s="893" t="s">
        <v>1472</v>
      </c>
      <c r="M26" s="897">
        <v>2200</v>
      </c>
      <c r="N26" s="894"/>
      <c r="O26" s="895"/>
      <c r="P26" s="887"/>
      <c r="Q26" s="889">
        <v>1169.96</v>
      </c>
      <c r="R26" s="889">
        <v>1169.29</v>
      </c>
      <c r="S26" s="889">
        <v>1166.21</v>
      </c>
      <c r="T26" s="889">
        <v>1165.79</v>
      </c>
      <c r="U26" s="895">
        <v>3.75</v>
      </c>
      <c r="V26" s="896">
        <v>3.5</v>
      </c>
      <c r="W26" s="895">
        <v>3.625</v>
      </c>
    </row>
    <row r="27" spans="1:23" ht="15">
      <c r="A27" s="883" t="s">
        <v>1258</v>
      </c>
      <c r="B27" s="883" t="s">
        <v>1259</v>
      </c>
      <c r="C27" s="885"/>
      <c r="D27" s="885"/>
      <c r="E27" s="885"/>
      <c r="F27" s="887"/>
      <c r="G27" s="887"/>
      <c r="H27" s="888"/>
      <c r="I27" s="887"/>
      <c r="J27" s="889">
        <v>22.77</v>
      </c>
      <c r="K27" s="890"/>
      <c r="L27" s="893" t="s">
        <v>1472</v>
      </c>
      <c r="M27" s="897">
        <v>2400</v>
      </c>
      <c r="N27" s="894"/>
      <c r="O27" s="895"/>
      <c r="P27" s="887"/>
      <c r="Q27" s="889">
        <v>1169.29</v>
      </c>
      <c r="R27" s="889">
        <v>1169</v>
      </c>
      <c r="S27" s="889">
        <v>1165.49</v>
      </c>
      <c r="T27" s="889">
        <v>1165.3</v>
      </c>
      <c r="U27" s="895">
        <v>3.7999999999999545</v>
      </c>
      <c r="V27" s="896">
        <v>3.7000000000000455</v>
      </c>
      <c r="W27" s="895">
        <v>3.75</v>
      </c>
    </row>
    <row r="28" spans="1:23" ht="15">
      <c r="A28" s="883" t="s">
        <v>1259</v>
      </c>
      <c r="B28" s="883" t="s">
        <v>1260</v>
      </c>
      <c r="C28" s="885"/>
      <c r="D28" s="885"/>
      <c r="E28" s="885"/>
      <c r="F28" s="887"/>
      <c r="G28" s="887"/>
      <c r="H28" s="888"/>
      <c r="I28" s="887"/>
      <c r="J28" s="889">
        <v>47.27</v>
      </c>
      <c r="K28" s="890"/>
      <c r="L28" s="893" t="s">
        <v>1472</v>
      </c>
      <c r="M28" s="897">
        <v>2400</v>
      </c>
      <c r="N28" s="894"/>
      <c r="O28" s="895"/>
      <c r="P28" s="887"/>
      <c r="Q28" s="889">
        <v>1169</v>
      </c>
      <c r="R28" s="889">
        <v>1167.9000000000001</v>
      </c>
      <c r="S28" s="889">
        <v>1164.6500000000001</v>
      </c>
      <c r="T28" s="889">
        <v>1164.2</v>
      </c>
      <c r="U28" s="895">
        <v>4.3499999999999091</v>
      </c>
      <c r="V28" s="896">
        <v>3.7000000000000455</v>
      </c>
      <c r="W28" s="895">
        <v>4.0249999999999773</v>
      </c>
    </row>
    <row r="29" spans="1:23" ht="16.5" customHeight="1">
      <c r="A29" s="883" t="s">
        <v>1260</v>
      </c>
      <c r="B29" s="883" t="s">
        <v>1261</v>
      </c>
      <c r="C29" s="885"/>
      <c r="D29" s="885"/>
      <c r="E29" s="885"/>
      <c r="F29" s="887"/>
      <c r="G29" s="887"/>
      <c r="H29" s="888"/>
      <c r="I29" s="887"/>
      <c r="J29" s="889">
        <v>47.27</v>
      </c>
      <c r="K29" s="890"/>
      <c r="L29" s="893" t="s">
        <v>1472</v>
      </c>
      <c r="M29" s="897">
        <v>2400</v>
      </c>
      <c r="N29" s="894"/>
      <c r="O29" s="895"/>
      <c r="P29" s="887"/>
      <c r="Q29" s="889">
        <v>1167.9000000000001</v>
      </c>
      <c r="R29" s="889">
        <v>1166.78</v>
      </c>
      <c r="S29" s="889">
        <v>1163.5</v>
      </c>
      <c r="T29" s="889">
        <v>1163.08</v>
      </c>
      <c r="U29" s="895">
        <v>4.4000000000000909</v>
      </c>
      <c r="V29" s="896">
        <v>3.7000000000000455</v>
      </c>
      <c r="W29" s="895">
        <v>4.0500000000000682</v>
      </c>
    </row>
    <row r="30" spans="1:23" ht="15">
      <c r="A30" s="883" t="s">
        <v>1261</v>
      </c>
      <c r="B30" s="883" t="s">
        <v>1262</v>
      </c>
      <c r="C30" s="885"/>
      <c r="D30" s="885"/>
      <c r="E30" s="885"/>
      <c r="F30" s="887"/>
      <c r="G30" s="887"/>
      <c r="H30" s="888"/>
      <c r="I30" s="887"/>
      <c r="J30" s="889">
        <v>31.03</v>
      </c>
      <c r="K30" s="890"/>
      <c r="L30" s="893" t="s">
        <v>1472</v>
      </c>
      <c r="M30" s="897">
        <v>2400</v>
      </c>
      <c r="N30" s="894"/>
      <c r="O30" s="895"/>
      <c r="P30" s="887"/>
      <c r="Q30" s="889">
        <v>1166.78</v>
      </c>
      <c r="R30" s="889">
        <v>1165.92</v>
      </c>
      <c r="S30" s="889">
        <v>1162.48</v>
      </c>
      <c r="T30" s="889">
        <v>1162.22</v>
      </c>
      <c r="U30" s="895">
        <v>4.2999999999999545</v>
      </c>
      <c r="V30" s="896">
        <v>3.7000000000000455</v>
      </c>
      <c r="W30" s="895">
        <v>4</v>
      </c>
    </row>
    <row r="31" spans="1:23" ht="15">
      <c r="A31" s="883" t="s">
        <v>1262</v>
      </c>
      <c r="B31" s="883" t="s">
        <v>1263</v>
      </c>
      <c r="C31" s="885"/>
      <c r="D31" s="885"/>
      <c r="E31" s="885"/>
      <c r="F31" s="887"/>
      <c r="G31" s="887"/>
      <c r="H31" s="888"/>
      <c r="I31" s="887"/>
      <c r="J31" s="889">
        <v>31.03</v>
      </c>
      <c r="K31" s="890"/>
      <c r="L31" s="893" t="s">
        <v>1472</v>
      </c>
      <c r="M31" s="897">
        <v>2400</v>
      </c>
      <c r="N31" s="894"/>
      <c r="O31" s="895"/>
      <c r="P31" s="887"/>
      <c r="Q31" s="889">
        <v>1165.92</v>
      </c>
      <c r="R31" s="889">
        <v>1165.22</v>
      </c>
      <c r="S31" s="889">
        <v>1161.82</v>
      </c>
      <c r="T31" s="889">
        <v>1161.52</v>
      </c>
      <c r="U31" s="895">
        <v>4.1000000000001364</v>
      </c>
      <c r="V31" s="896">
        <v>3.7000000000000455</v>
      </c>
      <c r="W31" s="895">
        <v>3.9000000000000909</v>
      </c>
    </row>
    <row r="32" spans="1:23" ht="15">
      <c r="A32" s="883" t="s">
        <v>1263</v>
      </c>
      <c r="B32" s="883" t="s">
        <v>1264</v>
      </c>
      <c r="C32" s="885"/>
      <c r="D32" s="885"/>
      <c r="E32" s="885"/>
      <c r="F32" s="887"/>
      <c r="G32" s="887"/>
      <c r="H32" s="888"/>
      <c r="I32" s="887"/>
      <c r="J32" s="889">
        <v>36.369999999999997</v>
      </c>
      <c r="K32" s="890"/>
      <c r="L32" s="893" t="s">
        <v>1472</v>
      </c>
      <c r="M32" s="897">
        <v>2400</v>
      </c>
      <c r="N32" s="894"/>
      <c r="O32" s="895"/>
      <c r="P32" s="887"/>
      <c r="Q32" s="889">
        <v>1165.22</v>
      </c>
      <c r="R32" s="889">
        <v>1164.57</v>
      </c>
      <c r="S32" s="889">
        <v>1161.22</v>
      </c>
      <c r="T32" s="889">
        <v>1160.8699999999999</v>
      </c>
      <c r="U32" s="895">
        <v>4</v>
      </c>
      <c r="V32" s="896">
        <v>3.7000000000000455</v>
      </c>
      <c r="W32" s="895">
        <v>3.8500000000000227</v>
      </c>
    </row>
    <row r="33" spans="1:23" ht="15">
      <c r="A33" s="883" t="s">
        <v>1264</v>
      </c>
      <c r="B33" s="883" t="s">
        <v>1265</v>
      </c>
      <c r="C33" s="885"/>
      <c r="D33" s="885"/>
      <c r="E33" s="885"/>
      <c r="F33" s="887"/>
      <c r="G33" s="887"/>
      <c r="H33" s="888"/>
      <c r="I33" s="887"/>
      <c r="J33" s="889">
        <v>51.26</v>
      </c>
      <c r="K33" s="890"/>
      <c r="L33" s="893" t="s">
        <v>1472</v>
      </c>
      <c r="M33" s="897">
        <v>2400</v>
      </c>
      <c r="N33" s="894"/>
      <c r="O33" s="895"/>
      <c r="P33" s="887"/>
      <c r="Q33" s="889">
        <v>1164.57</v>
      </c>
      <c r="R33" s="889">
        <v>1163.2</v>
      </c>
      <c r="S33" s="889">
        <v>1159.97</v>
      </c>
      <c r="T33" s="889">
        <v>1159.5</v>
      </c>
      <c r="U33" s="895">
        <v>4.5999999999999091</v>
      </c>
      <c r="V33" s="896">
        <v>3.7000000000000455</v>
      </c>
      <c r="W33" s="895">
        <v>4.1499999999999773</v>
      </c>
    </row>
    <row r="34" spans="1:23" ht="15">
      <c r="A34" s="883" t="s">
        <v>1265</v>
      </c>
      <c r="B34" s="883" t="s">
        <v>1266</v>
      </c>
      <c r="C34" s="885"/>
      <c r="D34" s="885"/>
      <c r="E34" s="885"/>
      <c r="F34" s="887"/>
      <c r="G34" s="887"/>
      <c r="H34" s="888"/>
      <c r="I34" s="887"/>
      <c r="J34" s="889">
        <v>51.78</v>
      </c>
      <c r="K34" s="890"/>
      <c r="L34" s="893" t="s">
        <v>1472</v>
      </c>
      <c r="M34" s="897">
        <v>2400</v>
      </c>
      <c r="N34" s="894"/>
      <c r="O34" s="895"/>
      <c r="P34" s="887"/>
      <c r="Q34" s="889">
        <v>1163.2</v>
      </c>
      <c r="R34" s="889">
        <v>1161.99</v>
      </c>
      <c r="S34" s="889">
        <v>1158.75</v>
      </c>
      <c r="T34" s="889">
        <v>1158.29</v>
      </c>
      <c r="U34" s="895">
        <v>4.4500000000000455</v>
      </c>
      <c r="V34" s="896">
        <v>3.7000000000000455</v>
      </c>
      <c r="W34" s="895">
        <v>4.0750000000000455</v>
      </c>
    </row>
    <row r="35" spans="1:23" ht="15">
      <c r="A35" s="883" t="s">
        <v>1266</v>
      </c>
      <c r="B35" s="883" t="s">
        <v>1267</v>
      </c>
      <c r="C35" s="885"/>
      <c r="D35" s="885"/>
      <c r="E35" s="885"/>
      <c r="F35" s="887"/>
      <c r="G35" s="887"/>
      <c r="H35" s="888"/>
      <c r="I35" s="887"/>
      <c r="J35" s="889">
        <v>12.97</v>
      </c>
      <c r="K35" s="890"/>
      <c r="L35" s="893" t="s">
        <v>1472</v>
      </c>
      <c r="M35" s="897">
        <v>2400</v>
      </c>
      <c r="N35" s="894"/>
      <c r="O35" s="895"/>
      <c r="P35" s="887"/>
      <c r="Q35" s="889">
        <v>1161.99</v>
      </c>
      <c r="R35" s="889">
        <v>1161.56</v>
      </c>
      <c r="S35" s="889">
        <v>1157.94</v>
      </c>
      <c r="T35" s="889">
        <v>1157.8599999999999</v>
      </c>
      <c r="U35" s="895">
        <v>4.0499999999999545</v>
      </c>
      <c r="V35" s="896">
        <v>3.7000000000000455</v>
      </c>
      <c r="W35" s="895">
        <v>3.875</v>
      </c>
    </row>
    <row r="36" spans="1:23" ht="15">
      <c r="A36" s="883" t="s">
        <v>1267</v>
      </c>
      <c r="B36" s="883" t="s">
        <v>1268</v>
      </c>
      <c r="C36" s="885"/>
      <c r="D36" s="885"/>
      <c r="E36" s="885"/>
      <c r="F36" s="887"/>
      <c r="G36" s="887"/>
      <c r="H36" s="888"/>
      <c r="I36" s="887"/>
      <c r="J36" s="889">
        <v>46.83</v>
      </c>
      <c r="K36" s="890"/>
      <c r="L36" s="893" t="s">
        <v>1472</v>
      </c>
      <c r="M36" s="897">
        <v>2400</v>
      </c>
      <c r="N36" s="894"/>
      <c r="O36" s="895"/>
      <c r="P36" s="887"/>
      <c r="Q36" s="889">
        <v>1161.56</v>
      </c>
      <c r="R36" s="889">
        <v>1160.3</v>
      </c>
      <c r="S36" s="889">
        <v>1157.01</v>
      </c>
      <c r="T36" s="889">
        <v>1156.5999999999999</v>
      </c>
      <c r="U36" s="895">
        <v>4.5499999999999545</v>
      </c>
      <c r="V36" s="896">
        <v>3.7000000000000455</v>
      </c>
      <c r="W36" s="895">
        <v>4.125</v>
      </c>
    </row>
    <row r="37" spans="1:23" ht="15">
      <c r="A37" s="883" t="s">
        <v>1268</v>
      </c>
      <c r="B37" s="883" t="s">
        <v>1269</v>
      </c>
      <c r="C37" s="885"/>
      <c r="D37" s="885"/>
      <c r="E37" s="885"/>
      <c r="F37" s="887"/>
      <c r="G37" s="887"/>
      <c r="H37" s="888"/>
      <c r="I37" s="887"/>
      <c r="J37" s="889">
        <v>24.66</v>
      </c>
      <c r="K37" s="890"/>
      <c r="L37" s="893" t="s">
        <v>1472</v>
      </c>
      <c r="M37" s="897">
        <v>2400</v>
      </c>
      <c r="N37" s="894"/>
      <c r="O37" s="895"/>
      <c r="P37" s="887"/>
      <c r="Q37" s="889">
        <v>1160.3</v>
      </c>
      <c r="R37" s="889">
        <v>1159.56</v>
      </c>
      <c r="S37" s="889">
        <v>1156.0999999999999</v>
      </c>
      <c r="T37" s="889">
        <v>1155.8599999999999</v>
      </c>
      <c r="U37" s="895">
        <v>4.2000000000000455</v>
      </c>
      <c r="V37" s="896">
        <v>3.7000000000000455</v>
      </c>
      <c r="W37" s="895">
        <v>3.9500000000000455</v>
      </c>
    </row>
    <row r="38" spans="1:23" ht="15">
      <c r="A38" s="883" t="s">
        <v>1269</v>
      </c>
      <c r="B38" s="883" t="s">
        <v>1270</v>
      </c>
      <c r="C38" s="885"/>
      <c r="D38" s="885"/>
      <c r="E38" s="885"/>
      <c r="F38" s="887"/>
      <c r="G38" s="887"/>
      <c r="H38" s="888"/>
      <c r="I38" s="887"/>
      <c r="J38" s="889">
        <v>30.85</v>
      </c>
      <c r="K38" s="890"/>
      <c r="L38" s="893" t="s">
        <v>1472</v>
      </c>
      <c r="M38" s="897">
        <v>2400</v>
      </c>
      <c r="N38" s="894"/>
      <c r="O38" s="895"/>
      <c r="P38" s="887"/>
      <c r="Q38" s="889">
        <v>1159.56</v>
      </c>
      <c r="R38" s="889">
        <v>1158.8900000000001</v>
      </c>
      <c r="S38" s="889">
        <v>1155.46</v>
      </c>
      <c r="T38" s="889">
        <v>1155.19</v>
      </c>
      <c r="U38" s="895">
        <v>4.0999999999999091</v>
      </c>
      <c r="V38" s="896">
        <v>3.7000000000000455</v>
      </c>
      <c r="W38" s="895">
        <v>3.8999999999999773</v>
      </c>
    </row>
    <row r="39" spans="1:23" ht="15">
      <c r="A39" s="883" t="s">
        <v>1270</v>
      </c>
      <c r="B39" s="883" t="s">
        <v>1271</v>
      </c>
      <c r="C39" s="885"/>
      <c r="D39" s="885"/>
      <c r="E39" s="885"/>
      <c r="F39" s="887"/>
      <c r="G39" s="887"/>
      <c r="H39" s="888"/>
      <c r="I39" s="887"/>
      <c r="J39" s="889">
        <v>31.57</v>
      </c>
      <c r="K39" s="890"/>
      <c r="L39" s="893" t="s">
        <v>1472</v>
      </c>
      <c r="M39" s="897">
        <v>2400</v>
      </c>
      <c r="N39" s="894"/>
      <c r="O39" s="895"/>
      <c r="P39" s="887"/>
      <c r="Q39" s="889">
        <v>1158.8900000000001</v>
      </c>
      <c r="R39" s="889">
        <v>1157.7</v>
      </c>
      <c r="S39" s="889">
        <v>1154.29</v>
      </c>
      <c r="T39" s="889">
        <v>1154</v>
      </c>
      <c r="U39" s="895">
        <v>4.6000000000001364</v>
      </c>
      <c r="V39" s="896">
        <v>3.7000000000000455</v>
      </c>
      <c r="W39" s="895">
        <v>4.1500000000000909</v>
      </c>
    </row>
    <row r="40" spans="1:23" ht="15">
      <c r="A40" s="883" t="s">
        <v>1271</v>
      </c>
      <c r="B40" s="883" t="s">
        <v>1272</v>
      </c>
      <c r="C40" s="885"/>
      <c r="D40" s="885"/>
      <c r="E40" s="885"/>
      <c r="F40" s="887"/>
      <c r="G40" s="887"/>
      <c r="H40" s="888"/>
      <c r="I40" s="887"/>
      <c r="J40" s="889">
        <v>31.49</v>
      </c>
      <c r="K40" s="890"/>
      <c r="L40" s="893" t="s">
        <v>1472</v>
      </c>
      <c r="M40" s="897">
        <v>2400</v>
      </c>
      <c r="N40" s="894"/>
      <c r="O40" s="895"/>
      <c r="P40" s="887"/>
      <c r="Q40" s="889">
        <v>1157.7</v>
      </c>
      <c r="R40" s="889">
        <v>1156.8800000000001</v>
      </c>
      <c r="S40" s="889">
        <v>1153.45</v>
      </c>
      <c r="T40" s="889">
        <v>1153.18</v>
      </c>
      <c r="U40" s="895">
        <v>4.25</v>
      </c>
      <c r="V40" s="896">
        <v>3.7000000000000455</v>
      </c>
      <c r="W40" s="895">
        <v>3.9750000000000227</v>
      </c>
    </row>
    <row r="41" spans="1:23" ht="15">
      <c r="A41" s="883" t="s">
        <v>1272</v>
      </c>
      <c r="B41" s="883" t="s">
        <v>1273</v>
      </c>
      <c r="C41" s="885"/>
      <c r="D41" s="885"/>
      <c r="E41" s="885"/>
      <c r="F41" s="887"/>
      <c r="G41" s="887"/>
      <c r="H41" s="888"/>
      <c r="I41" s="887"/>
      <c r="J41" s="889">
        <v>50.07</v>
      </c>
      <c r="K41" s="890"/>
      <c r="L41" s="893" t="s">
        <v>1472</v>
      </c>
      <c r="M41" s="897">
        <v>2400</v>
      </c>
      <c r="N41" s="894"/>
      <c r="O41" s="895"/>
      <c r="P41" s="887"/>
      <c r="Q41" s="889">
        <v>1156.8800000000001</v>
      </c>
      <c r="R41" s="889">
        <v>1155.33</v>
      </c>
      <c r="S41" s="889">
        <v>1152.08</v>
      </c>
      <c r="T41" s="889">
        <v>1151.6300000000001</v>
      </c>
      <c r="U41" s="895">
        <v>4.8000000000001819</v>
      </c>
      <c r="V41" s="896">
        <v>3.6999999999998181</v>
      </c>
      <c r="W41" s="895">
        <v>4.25</v>
      </c>
    </row>
    <row r="42" spans="1:23" ht="15">
      <c r="A42" s="883" t="s">
        <v>1273</v>
      </c>
      <c r="B42" s="883" t="s">
        <v>1274</v>
      </c>
      <c r="C42" s="885"/>
      <c r="D42" s="885"/>
      <c r="E42" s="885"/>
      <c r="F42" s="887"/>
      <c r="G42" s="887"/>
      <c r="H42" s="888"/>
      <c r="I42" s="887"/>
      <c r="J42" s="889">
        <v>50.07</v>
      </c>
      <c r="K42" s="890"/>
      <c r="L42" s="893" t="s">
        <v>1472</v>
      </c>
      <c r="M42" s="897">
        <v>2400</v>
      </c>
      <c r="N42" s="894"/>
      <c r="O42" s="895"/>
      <c r="P42" s="887"/>
      <c r="Q42" s="889">
        <v>1155.33</v>
      </c>
      <c r="R42" s="889">
        <v>1153.96</v>
      </c>
      <c r="S42" s="889">
        <v>1150.73</v>
      </c>
      <c r="T42" s="889">
        <v>1150.26</v>
      </c>
      <c r="U42" s="895">
        <v>4.5999999999999091</v>
      </c>
      <c r="V42" s="896">
        <v>3.7000000000000455</v>
      </c>
      <c r="W42" s="895">
        <v>4.1499999999999773</v>
      </c>
    </row>
    <row r="43" spans="1:23" ht="15">
      <c r="A43" s="883" t="s">
        <v>1274</v>
      </c>
      <c r="B43" s="883" t="s">
        <v>1275</v>
      </c>
      <c r="C43" s="885"/>
      <c r="D43" s="885"/>
      <c r="E43" s="885"/>
      <c r="F43" s="887"/>
      <c r="G43" s="887"/>
      <c r="H43" s="888"/>
      <c r="I43" s="887"/>
      <c r="J43" s="889">
        <v>48.43</v>
      </c>
      <c r="K43" s="890"/>
      <c r="L43" s="893" t="s">
        <v>1472</v>
      </c>
      <c r="M43" s="897">
        <v>2400</v>
      </c>
      <c r="N43" s="894"/>
      <c r="O43" s="895"/>
      <c r="P43" s="887"/>
      <c r="Q43" s="889">
        <v>1153.96</v>
      </c>
      <c r="R43" s="889">
        <v>1152.3699999999999</v>
      </c>
      <c r="S43" s="889">
        <v>1149.1099999999999</v>
      </c>
      <c r="T43" s="889">
        <v>1148.67</v>
      </c>
      <c r="U43" s="895">
        <v>4.8500000000001364</v>
      </c>
      <c r="V43" s="896">
        <v>3.6999999999998181</v>
      </c>
      <c r="W43" s="895">
        <v>4.2749999999999773</v>
      </c>
    </row>
    <row r="44" spans="1:23" ht="15">
      <c r="A44" s="883" t="s">
        <v>1275</v>
      </c>
      <c r="B44" s="883" t="s">
        <v>1276</v>
      </c>
      <c r="C44" s="885"/>
      <c r="D44" s="885"/>
      <c r="E44" s="885"/>
      <c r="F44" s="887"/>
      <c r="G44" s="887"/>
      <c r="H44" s="888"/>
      <c r="I44" s="887"/>
      <c r="J44" s="889">
        <v>23.72</v>
      </c>
      <c r="K44" s="890"/>
      <c r="L44" s="893" t="s">
        <v>1472</v>
      </c>
      <c r="M44" s="897">
        <v>2400</v>
      </c>
      <c r="N44" s="894"/>
      <c r="O44" s="895"/>
      <c r="P44" s="887"/>
      <c r="Q44" s="889">
        <v>1152.3699999999999</v>
      </c>
      <c r="R44" s="889">
        <v>1151.58</v>
      </c>
      <c r="S44" s="889">
        <v>1148.07</v>
      </c>
      <c r="T44" s="889">
        <v>1147.8800000000001</v>
      </c>
      <c r="U44" s="895">
        <v>4.2999999999999545</v>
      </c>
      <c r="V44" s="896">
        <v>3.6999999999998181</v>
      </c>
      <c r="W44" s="895">
        <v>3.9999999999998863</v>
      </c>
    </row>
    <row r="45" spans="1:23" ht="15">
      <c r="A45" s="883" t="s">
        <v>1276</v>
      </c>
      <c r="B45" s="883" t="s">
        <v>1277</v>
      </c>
      <c r="C45" s="885"/>
      <c r="D45" s="885"/>
      <c r="E45" s="885"/>
      <c r="F45" s="887"/>
      <c r="G45" s="887"/>
      <c r="H45" s="888"/>
      <c r="I45" s="887"/>
      <c r="J45" s="889">
        <v>14.04</v>
      </c>
      <c r="K45" s="890"/>
      <c r="L45" s="893" t="s">
        <v>1472</v>
      </c>
      <c r="M45" s="897">
        <v>2400</v>
      </c>
      <c r="N45" s="894"/>
      <c r="O45" s="895"/>
      <c r="P45" s="887"/>
      <c r="Q45" s="889">
        <v>1151.58</v>
      </c>
      <c r="R45" s="889">
        <v>1151</v>
      </c>
      <c r="S45" s="889">
        <v>1147.3</v>
      </c>
      <c r="T45" s="889">
        <v>1147.3</v>
      </c>
      <c r="U45" s="895">
        <v>4.2799999999999727</v>
      </c>
      <c r="V45" s="896">
        <v>3.7000000000000455</v>
      </c>
      <c r="W45" s="895">
        <v>3.9900000000000091</v>
      </c>
    </row>
    <row r="46" spans="1:23" ht="15">
      <c r="A46" s="883" t="s">
        <v>1277</v>
      </c>
      <c r="B46" s="883" t="s">
        <v>1278</v>
      </c>
      <c r="C46" s="885"/>
      <c r="D46" s="885"/>
      <c r="E46" s="885"/>
      <c r="F46" s="887"/>
      <c r="G46" s="887"/>
      <c r="H46" s="888"/>
      <c r="I46" s="887"/>
      <c r="J46" s="889">
        <v>18.96</v>
      </c>
      <c r="K46" s="890"/>
      <c r="L46" s="893" t="s">
        <v>1472</v>
      </c>
      <c r="M46" s="897">
        <v>2400</v>
      </c>
      <c r="N46" s="894"/>
      <c r="O46" s="895"/>
      <c r="P46" s="887"/>
      <c r="Q46" s="889">
        <v>1151</v>
      </c>
      <c r="R46" s="889">
        <v>1150.27</v>
      </c>
      <c r="S46" s="889">
        <v>1146.7</v>
      </c>
      <c r="T46" s="889">
        <v>1146.57</v>
      </c>
      <c r="U46" s="895">
        <v>4.2999999999999545</v>
      </c>
      <c r="V46" s="896">
        <v>3.7000000000000455</v>
      </c>
      <c r="W46" s="895">
        <v>4</v>
      </c>
    </row>
    <row r="47" spans="1:23" ht="15">
      <c r="A47" s="883" t="s">
        <v>1278</v>
      </c>
      <c r="B47" s="883" t="s">
        <v>1280</v>
      </c>
      <c r="C47" s="885"/>
      <c r="D47" s="885"/>
      <c r="E47" s="885"/>
      <c r="F47" s="887"/>
      <c r="G47" s="887"/>
      <c r="H47" s="888"/>
      <c r="I47" s="887"/>
      <c r="J47" s="889">
        <v>46.54</v>
      </c>
      <c r="K47" s="890"/>
      <c r="L47" s="893" t="s">
        <v>1472</v>
      </c>
      <c r="M47" s="897">
        <v>2400</v>
      </c>
      <c r="N47" s="894"/>
      <c r="O47" s="895"/>
      <c r="P47" s="887"/>
      <c r="Q47" s="889">
        <v>1150.27</v>
      </c>
      <c r="R47" s="889">
        <v>1148.48</v>
      </c>
      <c r="S47" s="889">
        <v>1145.17</v>
      </c>
      <c r="T47" s="889">
        <v>1144.77</v>
      </c>
      <c r="U47" s="895">
        <v>5.0999999999999091</v>
      </c>
      <c r="V47" s="896">
        <v>3.7100000000000364</v>
      </c>
      <c r="W47" s="895">
        <v>4.4049999999999727</v>
      </c>
    </row>
    <row r="48" spans="1:23" ht="15">
      <c r="A48" s="883" t="s">
        <v>1280</v>
      </c>
      <c r="B48" s="883" t="s">
        <v>1284</v>
      </c>
      <c r="C48" s="885"/>
      <c r="D48" s="885"/>
      <c r="E48" s="885"/>
      <c r="F48" s="887"/>
      <c r="G48" s="887"/>
      <c r="H48" s="888"/>
      <c r="I48" s="887"/>
      <c r="J48" s="889">
        <v>29.35</v>
      </c>
      <c r="K48" s="890"/>
      <c r="L48" s="893" t="s">
        <v>1472</v>
      </c>
      <c r="M48" s="897">
        <v>2400</v>
      </c>
      <c r="N48" s="894"/>
      <c r="O48" s="895"/>
      <c r="P48" s="887"/>
      <c r="Q48" s="889">
        <v>1148.48</v>
      </c>
      <c r="R48" s="889">
        <v>1148.3</v>
      </c>
      <c r="S48" s="889">
        <v>1143.8699999999999</v>
      </c>
      <c r="T48" s="889">
        <v>1143.5999999999999</v>
      </c>
      <c r="U48" s="895">
        <v>4.6100000000001273</v>
      </c>
      <c r="V48" s="896">
        <v>4.7000000000000455</v>
      </c>
      <c r="W48" s="895">
        <v>4.6550000000000864</v>
      </c>
    </row>
    <row r="49" spans="1:23" ht="15">
      <c r="A49" s="883" t="s">
        <v>1284</v>
      </c>
      <c r="B49" s="883" t="s">
        <v>1286</v>
      </c>
      <c r="C49" s="885"/>
      <c r="D49" s="885"/>
      <c r="E49" s="885"/>
      <c r="F49" s="887"/>
      <c r="G49" s="887"/>
      <c r="H49" s="888"/>
      <c r="I49" s="887"/>
      <c r="J49" s="889">
        <v>51.82</v>
      </c>
      <c r="K49" s="890"/>
      <c r="L49" s="893" t="s">
        <v>1472</v>
      </c>
      <c r="M49" s="897">
        <v>2400</v>
      </c>
      <c r="N49" s="894"/>
      <c r="O49" s="895"/>
      <c r="P49" s="887"/>
      <c r="Q49" s="889">
        <v>1148.3</v>
      </c>
      <c r="R49" s="889">
        <v>1145.05</v>
      </c>
      <c r="S49" s="889">
        <v>1141.8</v>
      </c>
      <c r="T49" s="889">
        <v>1141.3499999999999</v>
      </c>
      <c r="U49" s="895">
        <v>6.5</v>
      </c>
      <c r="V49" s="896">
        <v>3.7000000000000455</v>
      </c>
      <c r="W49" s="895">
        <v>5.1000000000000227</v>
      </c>
    </row>
    <row r="50" spans="1:23" ht="15">
      <c r="A50" s="883" t="s">
        <v>1286</v>
      </c>
      <c r="B50" s="883" t="s">
        <v>1287</v>
      </c>
      <c r="C50" s="885"/>
      <c r="D50" s="885"/>
      <c r="E50" s="885"/>
      <c r="F50" s="887"/>
      <c r="G50" s="887"/>
      <c r="H50" s="888"/>
      <c r="I50" s="887"/>
      <c r="J50" s="889">
        <v>29.83</v>
      </c>
      <c r="K50" s="890"/>
      <c r="L50" s="893" t="s">
        <v>1472</v>
      </c>
      <c r="M50" s="897">
        <v>2400</v>
      </c>
      <c r="N50" s="894"/>
      <c r="O50" s="895"/>
      <c r="P50" s="887"/>
      <c r="Q50" s="889">
        <v>1145.05</v>
      </c>
      <c r="R50" s="889">
        <v>1143.79</v>
      </c>
      <c r="S50" s="889">
        <v>1140.3499999999999</v>
      </c>
      <c r="T50" s="889">
        <v>1140.0899999999999</v>
      </c>
      <c r="U50" s="895">
        <v>4.7000000000000455</v>
      </c>
      <c r="V50" s="896">
        <v>3.7000000000000455</v>
      </c>
      <c r="W50" s="895">
        <v>4.2000000000000455</v>
      </c>
    </row>
    <row r="51" spans="1:23" ht="15">
      <c r="A51" s="883" t="s">
        <v>1287</v>
      </c>
      <c r="B51" s="883" t="s">
        <v>1288</v>
      </c>
      <c r="C51" s="885"/>
      <c r="D51" s="885"/>
      <c r="E51" s="885"/>
      <c r="F51" s="887"/>
      <c r="G51" s="887"/>
      <c r="H51" s="888"/>
      <c r="I51" s="887"/>
      <c r="J51" s="889">
        <v>16.45</v>
      </c>
      <c r="K51" s="890"/>
      <c r="L51" s="893" t="s">
        <v>1472</v>
      </c>
      <c r="M51" s="897">
        <v>2400</v>
      </c>
      <c r="N51" s="894"/>
      <c r="O51" s="895"/>
      <c r="P51" s="887"/>
      <c r="Q51" s="889">
        <v>1143.79</v>
      </c>
      <c r="R51" s="889">
        <v>1142.99</v>
      </c>
      <c r="S51" s="889">
        <v>1139.44</v>
      </c>
      <c r="T51" s="889">
        <v>1139.29</v>
      </c>
      <c r="U51" s="895">
        <v>4.3499999999999091</v>
      </c>
      <c r="V51" s="896">
        <v>3.7000000000000455</v>
      </c>
      <c r="W51" s="895">
        <v>4.0249999999999773</v>
      </c>
    </row>
    <row r="52" spans="1:23" ht="15">
      <c r="A52" s="883" t="s">
        <v>1288</v>
      </c>
      <c r="B52" s="883" t="s">
        <v>1290</v>
      </c>
      <c r="C52" s="885"/>
      <c r="D52" s="885"/>
      <c r="E52" s="885"/>
      <c r="F52" s="887"/>
      <c r="G52" s="887"/>
      <c r="H52" s="888"/>
      <c r="I52" s="887"/>
      <c r="J52" s="889">
        <v>22.46</v>
      </c>
      <c r="K52" s="890"/>
      <c r="L52" s="893" t="s">
        <v>1472</v>
      </c>
      <c r="M52" s="897">
        <v>2400</v>
      </c>
      <c r="N52" s="894"/>
      <c r="O52" s="895"/>
      <c r="P52" s="887"/>
      <c r="Q52" s="889">
        <v>1142.99</v>
      </c>
      <c r="R52" s="889">
        <v>1141.98</v>
      </c>
      <c r="S52" s="889">
        <v>1138.44</v>
      </c>
      <c r="T52" s="889">
        <v>1138.28</v>
      </c>
      <c r="U52" s="895">
        <v>4.5499999999999545</v>
      </c>
      <c r="V52" s="896">
        <v>3.7000000000000455</v>
      </c>
      <c r="W52" s="895">
        <v>4.125</v>
      </c>
    </row>
    <row r="53" spans="1:23" ht="15">
      <c r="A53" s="883" t="s">
        <v>1290</v>
      </c>
      <c r="B53" s="883" t="s">
        <v>1292</v>
      </c>
      <c r="C53" s="885"/>
      <c r="D53" s="885"/>
      <c r="E53" s="885"/>
      <c r="F53" s="887"/>
      <c r="G53" s="887"/>
      <c r="H53" s="888"/>
      <c r="I53" s="887"/>
      <c r="J53" s="889">
        <v>26.1</v>
      </c>
      <c r="K53" s="890"/>
      <c r="L53" s="893" t="s">
        <v>1472</v>
      </c>
      <c r="M53" s="897">
        <v>2400</v>
      </c>
      <c r="N53" s="894"/>
      <c r="O53" s="895"/>
      <c r="P53" s="887"/>
      <c r="Q53" s="889">
        <v>1141.98</v>
      </c>
      <c r="R53" s="889">
        <v>1140.06</v>
      </c>
      <c r="S53" s="889">
        <v>1136.58</v>
      </c>
      <c r="T53" s="889">
        <v>1136.3599999999999</v>
      </c>
      <c r="U53" s="895">
        <v>5.4000000000000909</v>
      </c>
      <c r="V53" s="896">
        <v>3.7000000000000455</v>
      </c>
      <c r="W53" s="895">
        <v>4.5500000000000682</v>
      </c>
    </row>
    <row r="54" spans="1:23" ht="15">
      <c r="A54" s="883" t="s">
        <v>1292</v>
      </c>
      <c r="B54" s="883" t="s">
        <v>1293</v>
      </c>
      <c r="C54" s="885"/>
      <c r="D54" s="885"/>
      <c r="E54" s="885"/>
      <c r="F54" s="887"/>
      <c r="G54" s="887"/>
      <c r="H54" s="888"/>
      <c r="I54" s="887"/>
      <c r="J54" s="889">
        <v>18.55</v>
      </c>
      <c r="K54" s="890"/>
      <c r="L54" s="893" t="s">
        <v>1472</v>
      </c>
      <c r="M54" s="897">
        <v>2400</v>
      </c>
      <c r="N54" s="894"/>
      <c r="O54" s="895"/>
      <c r="P54" s="887"/>
      <c r="Q54" s="889">
        <v>1140.06</v>
      </c>
      <c r="R54" s="889">
        <v>1138.6300000000001</v>
      </c>
      <c r="S54" s="889">
        <v>1135.06</v>
      </c>
      <c r="T54" s="889">
        <v>1134.03</v>
      </c>
      <c r="U54" s="895">
        <v>5</v>
      </c>
      <c r="V54" s="896">
        <v>4.6000000000001364</v>
      </c>
      <c r="W54" s="895">
        <v>4.8000000000000682</v>
      </c>
    </row>
    <row r="55" spans="1:23" ht="15">
      <c r="A55" s="883" t="s">
        <v>1293</v>
      </c>
      <c r="B55" s="883" t="s">
        <v>1295</v>
      </c>
      <c r="C55" s="885"/>
      <c r="D55" s="885"/>
      <c r="E55" s="885"/>
      <c r="F55" s="887"/>
      <c r="G55" s="887"/>
      <c r="H55" s="888"/>
      <c r="I55" s="887"/>
      <c r="J55" s="889">
        <v>24.76</v>
      </c>
      <c r="K55" s="890"/>
      <c r="L55" s="893" t="s">
        <v>1472</v>
      </c>
      <c r="M55" s="897">
        <v>2400</v>
      </c>
      <c r="N55" s="894"/>
      <c r="O55" s="895"/>
      <c r="P55" s="887"/>
      <c r="Q55" s="889">
        <v>1138.6300000000001</v>
      </c>
      <c r="R55" s="889">
        <v>1136.23</v>
      </c>
      <c r="S55" s="889">
        <v>1132.73</v>
      </c>
      <c r="T55" s="889">
        <v>1132.53</v>
      </c>
      <c r="U55" s="895">
        <v>5.9000000000000909</v>
      </c>
      <c r="V55" s="896">
        <v>3.7000000000000455</v>
      </c>
      <c r="W55" s="895">
        <v>4.8000000000000682</v>
      </c>
    </row>
    <row r="56" spans="1:23" ht="15">
      <c r="A56" s="883" t="s">
        <v>1295</v>
      </c>
      <c r="B56" s="883" t="s">
        <v>1296</v>
      </c>
      <c r="C56" s="885"/>
      <c r="D56" s="885"/>
      <c r="E56" s="885"/>
      <c r="F56" s="887"/>
      <c r="G56" s="887"/>
      <c r="H56" s="888"/>
      <c r="I56" s="887"/>
      <c r="J56" s="889">
        <v>46.14</v>
      </c>
      <c r="K56" s="890"/>
      <c r="L56" s="893" t="s">
        <v>1472</v>
      </c>
      <c r="M56" s="897">
        <v>2400</v>
      </c>
      <c r="N56" s="894"/>
      <c r="O56" s="895"/>
      <c r="P56" s="887"/>
      <c r="Q56" s="889">
        <v>1136.23</v>
      </c>
      <c r="R56" s="889">
        <v>1130.47</v>
      </c>
      <c r="S56" s="889">
        <v>1127.18</v>
      </c>
      <c r="T56" s="889">
        <v>1126.77</v>
      </c>
      <c r="U56" s="895">
        <v>9.0499999999999545</v>
      </c>
      <c r="V56" s="896">
        <v>3.7000000000000455</v>
      </c>
      <c r="W56" s="895">
        <v>6.375</v>
      </c>
    </row>
    <row r="57" spans="1:23" ht="15">
      <c r="A57" s="883" t="s">
        <v>1296</v>
      </c>
      <c r="B57" s="883" t="s">
        <v>1297</v>
      </c>
      <c r="C57" s="885"/>
      <c r="D57" s="885"/>
      <c r="E57" s="885"/>
      <c r="F57" s="887"/>
      <c r="G57" s="887"/>
      <c r="H57" s="888"/>
      <c r="I57" s="887"/>
      <c r="J57" s="889">
        <v>22.56</v>
      </c>
      <c r="K57" s="890"/>
      <c r="L57" s="893" t="s">
        <v>1472</v>
      </c>
      <c r="M57" s="897">
        <v>2400</v>
      </c>
      <c r="N57" s="894"/>
      <c r="O57" s="895"/>
      <c r="P57" s="887"/>
      <c r="Q57" s="889">
        <v>1130.47</v>
      </c>
      <c r="R57" s="889">
        <v>1128</v>
      </c>
      <c r="S57" s="889">
        <v>1124.47</v>
      </c>
      <c r="T57" s="889">
        <v>1124.3</v>
      </c>
      <c r="U57" s="895">
        <v>6</v>
      </c>
      <c r="V57" s="896">
        <v>3.7000000000000455</v>
      </c>
      <c r="W57" s="895">
        <v>4.8500000000000227</v>
      </c>
    </row>
    <row r="58" spans="1:23" ht="15">
      <c r="A58" s="883" t="s">
        <v>1297</v>
      </c>
      <c r="B58" s="883" t="s">
        <v>1298</v>
      </c>
      <c r="C58" s="885"/>
      <c r="D58" s="885"/>
      <c r="E58" s="885"/>
      <c r="F58" s="887"/>
      <c r="G58" s="887"/>
      <c r="H58" s="888"/>
      <c r="I58" s="887"/>
      <c r="J58" s="889">
        <v>22.96</v>
      </c>
      <c r="K58" s="890"/>
      <c r="L58" s="893" t="s">
        <v>1472</v>
      </c>
      <c r="M58" s="897">
        <v>2600</v>
      </c>
      <c r="N58" s="894"/>
      <c r="O58" s="895"/>
      <c r="P58" s="887"/>
      <c r="Q58" s="889">
        <v>1128</v>
      </c>
      <c r="R58" s="889">
        <v>1125.4000000000001</v>
      </c>
      <c r="S58" s="889">
        <v>1121.6500000000001</v>
      </c>
      <c r="T58" s="889">
        <v>1121.5</v>
      </c>
      <c r="U58" s="895">
        <v>6.3499999999999091</v>
      </c>
      <c r="V58" s="896">
        <v>3.9000000000000909</v>
      </c>
      <c r="W58" s="895">
        <v>5.125</v>
      </c>
    </row>
    <row r="59" spans="1:23" ht="15">
      <c r="A59" s="883" t="s">
        <v>1298</v>
      </c>
      <c r="B59" s="883" t="s">
        <v>1512</v>
      </c>
      <c r="C59" s="885"/>
      <c r="D59" s="885"/>
      <c r="E59" s="885"/>
      <c r="F59" s="887"/>
      <c r="G59" s="887"/>
      <c r="H59" s="888"/>
      <c r="I59" s="887"/>
      <c r="J59" s="889">
        <v>12</v>
      </c>
      <c r="K59" s="890"/>
      <c r="L59" s="893" t="s">
        <v>1472</v>
      </c>
      <c r="M59" s="897">
        <v>2600</v>
      </c>
      <c r="N59" s="894"/>
      <c r="O59" s="895"/>
      <c r="P59" s="887"/>
      <c r="Q59" s="889">
        <v>1125.4000000000001</v>
      </c>
      <c r="R59" s="889">
        <v>1124.97</v>
      </c>
      <c r="S59" s="889">
        <v>1121.1500000000001</v>
      </c>
      <c r="T59" s="889">
        <v>1121.07</v>
      </c>
      <c r="U59" s="895">
        <v>4.25</v>
      </c>
      <c r="V59" s="896">
        <v>3.9000000000000909</v>
      </c>
      <c r="W59" s="895">
        <v>4.0750000000000455</v>
      </c>
    </row>
    <row r="60" spans="1:23" ht="15">
      <c r="A60" s="883" t="s">
        <v>1299</v>
      </c>
      <c r="B60" s="883" t="s">
        <v>1300</v>
      </c>
      <c r="C60" s="885"/>
      <c r="D60" s="885"/>
      <c r="E60" s="885"/>
      <c r="F60" s="887"/>
      <c r="G60" s="887"/>
      <c r="H60" s="888"/>
      <c r="I60" s="887"/>
      <c r="J60" s="889">
        <v>50.21</v>
      </c>
      <c r="K60" s="890"/>
      <c r="L60" s="893" t="s">
        <v>1513</v>
      </c>
      <c r="M60" s="897">
        <v>600</v>
      </c>
      <c r="N60" s="894"/>
      <c r="O60" s="895"/>
      <c r="P60" s="887"/>
      <c r="Q60" s="889">
        <v>1182.6400000000001</v>
      </c>
      <c r="R60" s="889">
        <v>1183</v>
      </c>
      <c r="S60" s="889">
        <v>1180.74</v>
      </c>
      <c r="T60" s="889">
        <v>1180.489</v>
      </c>
      <c r="U60" s="895">
        <v>1.9000000000000909</v>
      </c>
      <c r="V60" s="896">
        <v>2.5109999999999673</v>
      </c>
      <c r="W60" s="895">
        <v>2.2055000000000291</v>
      </c>
    </row>
    <row r="61" spans="1:23" ht="15">
      <c r="A61" s="883" t="s">
        <v>1300</v>
      </c>
      <c r="B61" s="883" t="s">
        <v>1301</v>
      </c>
      <c r="C61" s="885"/>
      <c r="D61" s="885"/>
      <c r="E61" s="885"/>
      <c r="F61" s="887"/>
      <c r="G61" s="887"/>
      <c r="H61" s="888"/>
      <c r="I61" s="887"/>
      <c r="J61" s="889">
        <v>25.35</v>
      </c>
      <c r="K61" s="890"/>
      <c r="L61" s="893" t="s">
        <v>1513</v>
      </c>
      <c r="M61" s="897">
        <v>600</v>
      </c>
      <c r="N61" s="894"/>
      <c r="O61" s="895"/>
      <c r="P61" s="887"/>
      <c r="Q61" s="889">
        <v>1183</v>
      </c>
      <c r="R61" s="889">
        <v>1183</v>
      </c>
      <c r="S61" s="889">
        <v>1180.489</v>
      </c>
      <c r="T61" s="889">
        <v>1180.3620000000001</v>
      </c>
      <c r="U61" s="895">
        <v>2.5109999999999673</v>
      </c>
      <c r="V61" s="896">
        <v>2.63799999999992</v>
      </c>
      <c r="W61" s="895">
        <v>2.5744999999999436</v>
      </c>
    </row>
    <row r="62" spans="1:23" ht="15">
      <c r="A62" s="883" t="s">
        <v>1301</v>
      </c>
      <c r="B62" s="883" t="s">
        <v>1515</v>
      </c>
      <c r="C62" s="885"/>
      <c r="D62" s="885"/>
      <c r="E62" s="885"/>
      <c r="F62" s="887"/>
      <c r="G62" s="887"/>
      <c r="H62" s="888"/>
      <c r="I62" s="887"/>
      <c r="J62" s="889">
        <v>12.63</v>
      </c>
      <c r="K62" s="890"/>
      <c r="L62" s="893" t="s">
        <v>1513</v>
      </c>
      <c r="M62" s="897">
        <v>600</v>
      </c>
      <c r="N62" s="894"/>
      <c r="O62" s="895"/>
      <c r="P62" s="887"/>
      <c r="Q62" s="889">
        <v>1183</v>
      </c>
      <c r="R62" s="889">
        <v>1183</v>
      </c>
      <c r="S62" s="889">
        <v>1180.3620000000001</v>
      </c>
      <c r="T62" s="889">
        <v>1180.299</v>
      </c>
      <c r="U62" s="895">
        <v>2.63799999999992</v>
      </c>
      <c r="V62" s="896">
        <v>2.7010000000000218</v>
      </c>
      <c r="W62" s="895">
        <v>2.6694999999999709</v>
      </c>
    </row>
    <row r="63" spans="1:23" ht="15">
      <c r="A63" s="883" t="s">
        <v>1302</v>
      </c>
      <c r="B63" s="883" t="s">
        <v>1516</v>
      </c>
      <c r="C63" s="885"/>
      <c r="D63" s="885"/>
      <c r="E63" s="885"/>
      <c r="F63" s="887"/>
      <c r="G63" s="887"/>
      <c r="H63" s="888"/>
      <c r="I63" s="887"/>
      <c r="J63" s="889">
        <v>46.79</v>
      </c>
      <c r="K63" s="890"/>
      <c r="L63" s="893" t="s">
        <v>1513</v>
      </c>
      <c r="M63" s="897">
        <v>600</v>
      </c>
      <c r="N63" s="894"/>
      <c r="O63" s="895"/>
      <c r="P63" s="887"/>
      <c r="Q63" s="889">
        <v>1181.96</v>
      </c>
      <c r="R63" s="889">
        <v>1182.4100000000001</v>
      </c>
      <c r="S63" s="889">
        <v>1180.06</v>
      </c>
      <c r="T63" s="889">
        <v>1179.826</v>
      </c>
      <c r="U63" s="895">
        <v>1.9000000000000909</v>
      </c>
      <c r="V63" s="896">
        <v>2.58400000000006</v>
      </c>
      <c r="W63" s="895">
        <v>2.2420000000000755</v>
      </c>
    </row>
    <row r="64" spans="1:23" ht="15">
      <c r="A64" s="883" t="s">
        <v>1303</v>
      </c>
      <c r="B64" s="883" t="s">
        <v>1518</v>
      </c>
      <c r="C64" s="885"/>
      <c r="D64" s="885"/>
      <c r="E64" s="885"/>
      <c r="F64" s="887"/>
      <c r="G64" s="887"/>
      <c r="H64" s="888"/>
      <c r="I64" s="887"/>
      <c r="J64" s="889">
        <v>60</v>
      </c>
      <c r="K64" s="890"/>
      <c r="L64" s="893" t="s">
        <v>1513</v>
      </c>
      <c r="M64" s="897">
        <v>600</v>
      </c>
      <c r="N64" s="894"/>
      <c r="O64" s="895"/>
      <c r="P64" s="887"/>
      <c r="Q64" s="889">
        <v>1182.24</v>
      </c>
      <c r="R64" s="889">
        <v>1181.08</v>
      </c>
      <c r="S64" s="889">
        <v>1180.3399999999999</v>
      </c>
      <c r="T64" s="889">
        <v>1179.18</v>
      </c>
      <c r="U64" s="895">
        <v>1.9000000000000909</v>
      </c>
      <c r="V64" s="896">
        <v>1.8999999999998636</v>
      </c>
      <c r="W64" s="895">
        <v>1.8999999999999773</v>
      </c>
    </row>
    <row r="65" spans="1:23" ht="15">
      <c r="A65" s="883" t="s">
        <v>1304</v>
      </c>
      <c r="B65" s="883" t="s">
        <v>1524</v>
      </c>
      <c r="C65" s="885"/>
      <c r="D65" s="885"/>
      <c r="E65" s="885"/>
      <c r="F65" s="887"/>
      <c r="G65" s="887"/>
      <c r="H65" s="888"/>
      <c r="I65" s="887"/>
      <c r="J65" s="889">
        <v>40</v>
      </c>
      <c r="K65" s="890"/>
      <c r="L65" s="893" t="s">
        <v>1513</v>
      </c>
      <c r="M65" s="897">
        <v>600</v>
      </c>
      <c r="N65" s="894"/>
      <c r="O65" s="895"/>
      <c r="P65" s="887"/>
      <c r="Q65" s="889">
        <v>1181.4000000000001</v>
      </c>
      <c r="R65" s="889">
        <v>1180.71</v>
      </c>
      <c r="S65" s="889">
        <v>1179.5</v>
      </c>
      <c r="T65" s="889">
        <v>1178.81</v>
      </c>
      <c r="U65" s="895">
        <v>1.9000000000000909</v>
      </c>
      <c r="V65" s="896">
        <v>1.9000000000000909</v>
      </c>
      <c r="W65" s="895">
        <v>1.9000000000000909</v>
      </c>
    </row>
    <row r="66" spans="1:23" ht="15">
      <c r="A66" s="883" t="s">
        <v>1305</v>
      </c>
      <c r="B66" s="883" t="s">
        <v>1306</v>
      </c>
      <c r="C66" s="885"/>
      <c r="D66" s="885"/>
      <c r="E66" s="885"/>
      <c r="F66" s="887"/>
      <c r="G66" s="887"/>
      <c r="H66" s="888"/>
      <c r="I66" s="887"/>
      <c r="J66" s="889">
        <v>43.14</v>
      </c>
      <c r="K66" s="890"/>
      <c r="L66" s="893" t="s">
        <v>1513</v>
      </c>
      <c r="M66" s="897">
        <v>600</v>
      </c>
      <c r="N66" s="894"/>
      <c r="O66" s="895"/>
      <c r="P66" s="887"/>
      <c r="Q66" s="889">
        <v>1180.6500000000001</v>
      </c>
      <c r="R66" s="889">
        <v>1180.1199999999999</v>
      </c>
      <c r="S66" s="889">
        <v>1178.75</v>
      </c>
      <c r="T66" s="889">
        <v>1178.22</v>
      </c>
      <c r="U66" s="895">
        <v>1.9000000000000909</v>
      </c>
      <c r="V66" s="896">
        <v>1.8999999999998636</v>
      </c>
      <c r="W66" s="895">
        <v>1.8999999999999773</v>
      </c>
    </row>
    <row r="67" spans="1:23" ht="15">
      <c r="A67" s="883" t="s">
        <v>1306</v>
      </c>
      <c r="B67" s="883" t="s">
        <v>1531</v>
      </c>
      <c r="C67" s="885"/>
      <c r="D67" s="885"/>
      <c r="E67" s="885"/>
      <c r="F67" s="887"/>
      <c r="G67" s="887"/>
      <c r="H67" s="888"/>
      <c r="I67" s="887"/>
      <c r="J67" s="889">
        <v>29.69</v>
      </c>
      <c r="K67" s="890"/>
      <c r="L67" s="893" t="s">
        <v>1513</v>
      </c>
      <c r="M67" s="897">
        <v>600</v>
      </c>
      <c r="N67" s="894"/>
      <c r="O67" s="895"/>
      <c r="P67" s="887"/>
      <c r="Q67" s="889">
        <v>1180.1199999999999</v>
      </c>
      <c r="R67" s="889">
        <v>1173.53</v>
      </c>
      <c r="S67" s="889">
        <v>1178.17</v>
      </c>
      <c r="T67" s="889">
        <v>1173.6300000000001</v>
      </c>
      <c r="U67" s="895">
        <v>1.9499999999998181</v>
      </c>
      <c r="V67" s="896">
        <v>-0.10000000000013642</v>
      </c>
      <c r="W67" s="895">
        <v>0.92499999999984084</v>
      </c>
    </row>
    <row r="68" spans="1:23" ht="15">
      <c r="A68" s="883" t="s">
        <v>1307</v>
      </c>
      <c r="B68" s="883" t="s">
        <v>1533</v>
      </c>
      <c r="C68" s="885"/>
      <c r="D68" s="885"/>
      <c r="E68" s="885"/>
      <c r="F68" s="887"/>
      <c r="G68" s="887"/>
      <c r="H68" s="888"/>
      <c r="I68" s="887"/>
      <c r="J68" s="889">
        <v>25.85</v>
      </c>
      <c r="K68" s="890"/>
      <c r="L68" s="893" t="s">
        <v>1513</v>
      </c>
      <c r="M68" s="897">
        <v>600</v>
      </c>
      <c r="N68" s="894"/>
      <c r="O68" s="895"/>
      <c r="P68" s="887"/>
      <c r="Q68" s="889">
        <v>1179.17</v>
      </c>
      <c r="R68" s="889">
        <v>1178.8399999999999</v>
      </c>
      <c r="S68" s="889">
        <v>1177.27</v>
      </c>
      <c r="T68" s="889">
        <v>1176.94</v>
      </c>
      <c r="U68" s="895">
        <v>1.9000000000000909</v>
      </c>
      <c r="V68" s="896">
        <v>1.8999999999998636</v>
      </c>
      <c r="W68" s="895">
        <v>1.8999999999999773</v>
      </c>
    </row>
    <row r="69" spans="1:23" ht="15">
      <c r="A69" s="883" t="s">
        <v>1308</v>
      </c>
      <c r="B69" s="883" t="s">
        <v>1535</v>
      </c>
      <c r="C69" s="885"/>
      <c r="D69" s="885"/>
      <c r="E69" s="885"/>
      <c r="F69" s="887"/>
      <c r="G69" s="887"/>
      <c r="H69" s="888"/>
      <c r="I69" s="887"/>
      <c r="J69" s="889">
        <v>48.17</v>
      </c>
      <c r="K69" s="890"/>
      <c r="L69" s="893" t="s">
        <v>1513</v>
      </c>
      <c r="M69" s="897">
        <v>1000</v>
      </c>
      <c r="N69" s="894"/>
      <c r="O69" s="895"/>
      <c r="P69" s="887"/>
      <c r="Q69" s="889">
        <v>1178.56</v>
      </c>
      <c r="R69" s="889">
        <v>1177.95</v>
      </c>
      <c r="S69" s="889">
        <v>1176.26</v>
      </c>
      <c r="T69" s="889">
        <v>1175.6500000000001</v>
      </c>
      <c r="U69" s="895">
        <v>2.2999999999999545</v>
      </c>
      <c r="V69" s="896">
        <v>2.2999999999999545</v>
      </c>
      <c r="W69" s="895">
        <v>2.2999999999999545</v>
      </c>
    </row>
    <row r="70" spans="1:23" ht="15">
      <c r="A70" s="883" t="s">
        <v>1315</v>
      </c>
      <c r="B70" s="883" t="s">
        <v>1316</v>
      </c>
      <c r="C70" s="885"/>
      <c r="D70" s="885"/>
      <c r="E70" s="885"/>
      <c r="F70" s="887"/>
      <c r="G70" s="887"/>
      <c r="H70" s="888"/>
      <c r="I70" s="887"/>
      <c r="J70" s="889">
        <v>41</v>
      </c>
      <c r="K70" s="890"/>
      <c r="L70" s="893" t="s">
        <v>1513</v>
      </c>
      <c r="M70" s="897">
        <v>1500</v>
      </c>
      <c r="N70" s="894"/>
      <c r="O70" s="895"/>
      <c r="P70" s="887"/>
      <c r="Q70" s="889">
        <v>1173.54</v>
      </c>
      <c r="R70" s="889">
        <v>1173.5999999999999</v>
      </c>
      <c r="S70" s="889">
        <v>1170.74</v>
      </c>
      <c r="T70" s="889">
        <v>1170.52</v>
      </c>
      <c r="U70" s="895">
        <v>2.7999999999999545</v>
      </c>
      <c r="V70" s="896">
        <v>3.0799999999999272</v>
      </c>
      <c r="W70" s="895">
        <v>2.9399999999999409</v>
      </c>
    </row>
    <row r="71" spans="1:23" ht="15">
      <c r="A71" s="883" t="s">
        <v>1316</v>
      </c>
      <c r="B71" s="883" t="s">
        <v>1317</v>
      </c>
      <c r="C71" s="885"/>
      <c r="D71" s="885"/>
      <c r="E71" s="885"/>
      <c r="F71" s="887"/>
      <c r="G71" s="887"/>
      <c r="H71" s="888"/>
      <c r="I71" s="887"/>
      <c r="J71" s="889">
        <v>41</v>
      </c>
      <c r="K71" s="890"/>
      <c r="L71" s="893" t="s">
        <v>1513</v>
      </c>
      <c r="M71" s="897">
        <v>1500</v>
      </c>
      <c r="N71" s="894"/>
      <c r="O71" s="895"/>
      <c r="P71" s="887"/>
      <c r="Q71" s="889">
        <v>1173.5999999999999</v>
      </c>
      <c r="R71" s="889">
        <v>1173.76</v>
      </c>
      <c r="S71" s="889">
        <v>1170.47</v>
      </c>
      <c r="T71" s="889">
        <v>1170.25</v>
      </c>
      <c r="U71" s="895">
        <v>3.1299999999998818</v>
      </c>
      <c r="V71" s="896">
        <v>3.5099999999999909</v>
      </c>
      <c r="W71" s="895">
        <v>3.3199999999999363</v>
      </c>
    </row>
    <row r="72" spans="1:23" ht="15">
      <c r="A72" s="883" t="s">
        <v>1317</v>
      </c>
      <c r="B72" s="883" t="s">
        <v>1537</v>
      </c>
      <c r="C72" s="885"/>
      <c r="D72" s="885"/>
      <c r="E72" s="885"/>
      <c r="F72" s="887"/>
      <c r="G72" s="887"/>
      <c r="H72" s="888"/>
      <c r="I72" s="887"/>
      <c r="J72" s="889">
        <v>37.15</v>
      </c>
      <c r="K72" s="890"/>
      <c r="L72" s="893" t="s">
        <v>1513</v>
      </c>
      <c r="M72" s="897">
        <v>1500</v>
      </c>
      <c r="N72" s="894"/>
      <c r="O72" s="895"/>
      <c r="P72" s="887"/>
      <c r="Q72" s="889">
        <v>1173.76</v>
      </c>
      <c r="R72" s="889">
        <v>1173.74</v>
      </c>
      <c r="S72" s="889">
        <v>1170.25</v>
      </c>
      <c r="T72" s="889">
        <v>1170.0309999999999</v>
      </c>
      <c r="U72" s="895">
        <v>3.5099999999999909</v>
      </c>
      <c r="V72" s="896">
        <v>3.70900000000006</v>
      </c>
      <c r="W72" s="895">
        <v>3.6095000000000255</v>
      </c>
    </row>
    <row r="73" spans="1:23" ht="15">
      <c r="A73" s="883" t="s">
        <v>1318</v>
      </c>
      <c r="B73" s="883" t="s">
        <v>1538</v>
      </c>
      <c r="C73" s="885"/>
      <c r="D73" s="885"/>
      <c r="E73" s="885"/>
      <c r="F73" s="887"/>
      <c r="G73" s="887"/>
      <c r="H73" s="888"/>
      <c r="I73" s="887"/>
      <c r="J73" s="889">
        <v>41</v>
      </c>
      <c r="K73" s="890"/>
      <c r="L73" s="893" t="s">
        <v>1513</v>
      </c>
      <c r="M73" s="897">
        <v>1500</v>
      </c>
      <c r="N73" s="894"/>
      <c r="O73" s="895"/>
      <c r="P73" s="887"/>
      <c r="Q73" s="889">
        <v>1172.77</v>
      </c>
      <c r="R73" s="889">
        <v>1172.8900000000001</v>
      </c>
      <c r="S73" s="889">
        <v>1169.97</v>
      </c>
      <c r="T73" s="889">
        <v>1169.7</v>
      </c>
      <c r="U73" s="895">
        <v>2.7999999999999545</v>
      </c>
      <c r="V73" s="896">
        <v>3.1900000000000546</v>
      </c>
      <c r="W73" s="895">
        <v>2.9950000000000045</v>
      </c>
    </row>
    <row r="74" spans="1:23" ht="15">
      <c r="A74" s="883" t="s">
        <v>1319</v>
      </c>
      <c r="B74" s="883" t="s">
        <v>1320</v>
      </c>
      <c r="C74" s="885"/>
      <c r="D74" s="885"/>
      <c r="E74" s="885"/>
      <c r="F74" s="887"/>
      <c r="G74" s="887"/>
      <c r="H74" s="888"/>
      <c r="I74" s="887"/>
      <c r="J74" s="889">
        <v>45.63</v>
      </c>
      <c r="K74" s="890"/>
      <c r="L74" s="893" t="s">
        <v>1513</v>
      </c>
      <c r="M74" s="897">
        <v>600</v>
      </c>
      <c r="N74" s="894"/>
      <c r="O74" s="895"/>
      <c r="P74" s="887"/>
      <c r="Q74" s="889">
        <v>1168</v>
      </c>
      <c r="R74" s="889">
        <v>1167</v>
      </c>
      <c r="S74" s="889">
        <v>1166.0999999999999</v>
      </c>
      <c r="T74" s="889">
        <v>1165.0999999999999</v>
      </c>
      <c r="U74" s="895">
        <v>1.9000000000000909</v>
      </c>
      <c r="V74" s="896">
        <v>1.9000000000000909</v>
      </c>
      <c r="W74" s="895">
        <v>1.9000000000000909</v>
      </c>
    </row>
    <row r="75" spans="1:23" ht="15">
      <c r="A75" s="883" t="s">
        <v>1320</v>
      </c>
      <c r="B75" s="883" t="s">
        <v>1321</v>
      </c>
      <c r="C75" s="885"/>
      <c r="D75" s="885"/>
      <c r="E75" s="885"/>
      <c r="F75" s="887"/>
      <c r="G75" s="887"/>
      <c r="H75" s="888"/>
      <c r="I75" s="887"/>
      <c r="J75" s="889">
        <v>37.19</v>
      </c>
      <c r="K75" s="890"/>
      <c r="L75" s="893" t="s">
        <v>1513</v>
      </c>
      <c r="M75" s="897">
        <v>600</v>
      </c>
      <c r="N75" s="894"/>
      <c r="O75" s="895"/>
      <c r="P75" s="887"/>
      <c r="Q75" s="889">
        <v>1167</v>
      </c>
      <c r="R75" s="889">
        <v>1166.43</v>
      </c>
      <c r="S75" s="889">
        <v>1164.9000000000001</v>
      </c>
      <c r="T75" s="889">
        <v>1164.53</v>
      </c>
      <c r="U75" s="895">
        <v>2.0999999999999091</v>
      </c>
      <c r="V75" s="896">
        <v>1.9000000000000909</v>
      </c>
      <c r="W75" s="895">
        <v>2</v>
      </c>
    </row>
    <row r="76" spans="1:23" ht="15">
      <c r="A76" s="883" t="s">
        <v>1321</v>
      </c>
      <c r="B76" s="883" t="s">
        <v>1322</v>
      </c>
      <c r="C76" s="885"/>
      <c r="D76" s="885"/>
      <c r="E76" s="885"/>
      <c r="F76" s="887"/>
      <c r="G76" s="887"/>
      <c r="H76" s="888"/>
      <c r="I76" s="887"/>
      <c r="J76" s="889">
        <v>37.19</v>
      </c>
      <c r="K76" s="890"/>
      <c r="L76" s="893" t="s">
        <v>1513</v>
      </c>
      <c r="M76" s="897">
        <v>600</v>
      </c>
      <c r="N76" s="894"/>
      <c r="O76" s="895"/>
      <c r="P76" s="887"/>
      <c r="Q76" s="889">
        <v>1166.43</v>
      </c>
      <c r="R76" s="889">
        <v>1166</v>
      </c>
      <c r="S76" s="889">
        <v>1164.53</v>
      </c>
      <c r="T76" s="889">
        <v>1164.0999999999999</v>
      </c>
      <c r="U76" s="895">
        <v>1.9000000000000909</v>
      </c>
      <c r="V76" s="896">
        <v>1.9000000000000909</v>
      </c>
      <c r="W76" s="895">
        <v>1.9000000000000909</v>
      </c>
    </row>
    <row r="77" spans="1:23" ht="15">
      <c r="A77" s="883" t="s">
        <v>1322</v>
      </c>
      <c r="B77" s="883" t="s">
        <v>1542</v>
      </c>
      <c r="C77" s="885"/>
      <c r="D77" s="885"/>
      <c r="E77" s="885"/>
      <c r="F77" s="887"/>
      <c r="G77" s="887"/>
      <c r="H77" s="888"/>
      <c r="I77" s="887"/>
      <c r="J77" s="889">
        <v>48.31</v>
      </c>
      <c r="K77" s="890"/>
      <c r="L77" s="893" t="s">
        <v>1513</v>
      </c>
      <c r="M77" s="897">
        <v>600</v>
      </c>
      <c r="N77" s="894"/>
      <c r="O77" s="895"/>
      <c r="P77" s="887"/>
      <c r="Q77" s="889">
        <v>1166</v>
      </c>
      <c r="R77" s="889">
        <v>1165.22</v>
      </c>
      <c r="S77" s="889">
        <v>1164.05</v>
      </c>
      <c r="T77" s="889">
        <v>1163.32</v>
      </c>
      <c r="U77" s="895">
        <v>1.9500000000000455</v>
      </c>
      <c r="V77" s="896">
        <v>1.9000000000000909</v>
      </c>
      <c r="W77" s="895">
        <v>1.9250000000000682</v>
      </c>
    </row>
    <row r="78" spans="1:23" ht="15">
      <c r="A78" s="883" t="s">
        <v>1323</v>
      </c>
      <c r="B78" s="883" t="s">
        <v>1543</v>
      </c>
      <c r="C78" s="885"/>
      <c r="D78" s="885"/>
      <c r="E78" s="885"/>
      <c r="F78" s="887"/>
      <c r="G78" s="887"/>
      <c r="H78" s="888"/>
      <c r="I78" s="887"/>
      <c r="J78" s="889">
        <v>32.33</v>
      </c>
      <c r="K78" s="890"/>
      <c r="L78" s="893" t="s">
        <v>1513</v>
      </c>
      <c r="M78" s="897">
        <v>600</v>
      </c>
      <c r="N78" s="894"/>
      <c r="O78" s="895"/>
      <c r="P78" s="887"/>
      <c r="Q78" s="889">
        <v>1145</v>
      </c>
      <c r="R78" s="889">
        <v>1145.05</v>
      </c>
      <c r="S78" s="889">
        <v>1143.0999999999999</v>
      </c>
      <c r="T78" s="889">
        <v>1142.9380000000001</v>
      </c>
      <c r="U78" s="895">
        <v>1.9000000000000909</v>
      </c>
      <c r="V78" s="896">
        <v>2.1119999999998527</v>
      </c>
      <c r="W78" s="895">
        <v>2.0059999999999718</v>
      </c>
    </row>
    <row r="79" spans="1:23" ht="15">
      <c r="A79" s="883" t="s">
        <v>1324</v>
      </c>
      <c r="B79" s="883" t="s">
        <v>1544</v>
      </c>
      <c r="C79" s="885"/>
      <c r="D79" s="885"/>
      <c r="E79" s="885"/>
      <c r="F79" s="887"/>
      <c r="G79" s="887"/>
      <c r="H79" s="888"/>
      <c r="I79" s="887"/>
      <c r="J79" s="889">
        <v>60</v>
      </c>
      <c r="K79" s="890"/>
      <c r="L79" s="893" t="s">
        <v>1513</v>
      </c>
      <c r="M79" s="897">
        <v>600</v>
      </c>
      <c r="N79" s="894"/>
      <c r="O79" s="895"/>
      <c r="P79" s="887"/>
      <c r="Q79" s="889">
        <v>1144.42</v>
      </c>
      <c r="R79" s="889">
        <v>1143.79</v>
      </c>
      <c r="S79" s="889">
        <v>1142.52</v>
      </c>
      <c r="T79" s="889">
        <v>1141.8900000000001</v>
      </c>
      <c r="U79" s="895">
        <v>1.9000000000000909</v>
      </c>
      <c r="V79" s="896">
        <v>1.8999999999998636</v>
      </c>
      <c r="W79" s="895">
        <v>1.8999999999999773</v>
      </c>
    </row>
    <row r="80" spans="1:23" ht="15">
      <c r="A80" s="883" t="s">
        <v>1325</v>
      </c>
      <c r="B80" s="883" t="s">
        <v>1326</v>
      </c>
      <c r="C80" s="885"/>
      <c r="D80" s="885"/>
      <c r="E80" s="885"/>
      <c r="F80" s="887"/>
      <c r="G80" s="887"/>
      <c r="H80" s="888"/>
      <c r="I80" s="887"/>
      <c r="J80" s="889">
        <v>14.23</v>
      </c>
      <c r="K80" s="890"/>
      <c r="L80" s="893" t="s">
        <v>1513</v>
      </c>
      <c r="M80" s="897">
        <v>1000</v>
      </c>
      <c r="N80" s="894"/>
      <c r="O80" s="895"/>
      <c r="P80" s="887"/>
      <c r="Q80" s="889">
        <v>1162</v>
      </c>
      <c r="R80" s="889">
        <v>1161.99</v>
      </c>
      <c r="S80" s="889">
        <v>1159.7</v>
      </c>
      <c r="T80" s="889">
        <v>1159.49</v>
      </c>
      <c r="U80" s="895">
        <v>2.2999999999999545</v>
      </c>
      <c r="V80" s="896">
        <v>2.5</v>
      </c>
      <c r="W80" s="895">
        <v>2.3999999999999773</v>
      </c>
    </row>
    <row r="81" spans="1:23" ht="15">
      <c r="A81" s="883" t="s">
        <v>1326</v>
      </c>
      <c r="B81" s="883" t="s">
        <v>1327</v>
      </c>
      <c r="C81" s="885"/>
      <c r="D81" s="885"/>
      <c r="E81" s="885"/>
      <c r="F81" s="887"/>
      <c r="G81" s="887"/>
      <c r="H81" s="888"/>
      <c r="I81" s="887"/>
      <c r="J81" s="889">
        <v>35.74</v>
      </c>
      <c r="K81" s="890"/>
      <c r="L81" s="893" t="s">
        <v>1513</v>
      </c>
      <c r="M81" s="897">
        <v>1000</v>
      </c>
      <c r="N81" s="894"/>
      <c r="O81" s="895"/>
      <c r="P81" s="887"/>
      <c r="Q81" s="889">
        <v>1161.99</v>
      </c>
      <c r="R81" s="889">
        <v>1161.6099999999999</v>
      </c>
      <c r="S81" s="889">
        <v>1159.44</v>
      </c>
      <c r="T81" s="889">
        <v>1158.9100000000001</v>
      </c>
      <c r="U81" s="895">
        <v>2.5499999999999545</v>
      </c>
      <c r="V81" s="896">
        <v>2.6999999999998181</v>
      </c>
      <c r="W81" s="895">
        <v>2.6249999999998863</v>
      </c>
    </row>
    <row r="82" spans="1:23" ht="15">
      <c r="A82" s="883" t="s">
        <v>1327</v>
      </c>
      <c r="B82" s="883" t="s">
        <v>1328</v>
      </c>
      <c r="C82" s="885"/>
      <c r="D82" s="885"/>
      <c r="E82" s="885"/>
      <c r="F82" s="887"/>
      <c r="G82" s="887"/>
      <c r="H82" s="888"/>
      <c r="I82" s="887"/>
      <c r="J82" s="889">
        <v>53.73</v>
      </c>
      <c r="K82" s="890"/>
      <c r="L82" s="893" t="s">
        <v>1513</v>
      </c>
      <c r="M82" s="897">
        <v>1000</v>
      </c>
      <c r="N82" s="894"/>
      <c r="O82" s="895"/>
      <c r="P82" s="887"/>
      <c r="Q82" s="889">
        <v>1161.6099999999999</v>
      </c>
      <c r="R82" s="889">
        <v>1160.08</v>
      </c>
      <c r="S82" s="889">
        <v>1158.9100000000001</v>
      </c>
      <c r="T82" s="889">
        <v>1157.53</v>
      </c>
      <c r="U82" s="895">
        <v>2.6999999999998181</v>
      </c>
      <c r="V82" s="896">
        <v>2.5499999999999545</v>
      </c>
      <c r="W82" s="895">
        <v>2.6249999999998863</v>
      </c>
    </row>
    <row r="83" spans="1:23" ht="15">
      <c r="A83" s="883" t="s">
        <v>1328</v>
      </c>
      <c r="B83" s="883" t="s">
        <v>1329</v>
      </c>
      <c r="C83" s="885"/>
      <c r="D83" s="885"/>
      <c r="E83" s="885"/>
      <c r="F83" s="887"/>
      <c r="G83" s="887"/>
      <c r="H83" s="888"/>
      <c r="I83" s="887"/>
      <c r="J83" s="889">
        <v>55.41</v>
      </c>
      <c r="K83" s="890"/>
      <c r="L83" s="893" t="s">
        <v>1513</v>
      </c>
      <c r="M83" s="897">
        <v>1200</v>
      </c>
      <c r="N83" s="894"/>
      <c r="O83" s="895"/>
      <c r="P83" s="887"/>
      <c r="Q83" s="889">
        <v>1160.08</v>
      </c>
      <c r="R83" s="889">
        <v>1158.68</v>
      </c>
      <c r="S83" s="889">
        <v>1157.33</v>
      </c>
      <c r="T83" s="889">
        <v>1156.18</v>
      </c>
      <c r="U83" s="895">
        <v>2.75</v>
      </c>
      <c r="V83" s="896">
        <v>2.5</v>
      </c>
      <c r="W83" s="895">
        <v>2.625</v>
      </c>
    </row>
    <row r="84" spans="1:23" ht="15">
      <c r="A84" s="883" t="s">
        <v>1329</v>
      </c>
      <c r="B84" s="883" t="s">
        <v>1330</v>
      </c>
      <c r="C84" s="885"/>
      <c r="D84" s="885"/>
      <c r="E84" s="885"/>
      <c r="F84" s="887"/>
      <c r="G84" s="887"/>
      <c r="H84" s="888"/>
      <c r="I84" s="887"/>
      <c r="J84" s="889">
        <v>57.47</v>
      </c>
      <c r="K84" s="890"/>
      <c r="L84" s="893" t="s">
        <v>1513</v>
      </c>
      <c r="M84" s="897">
        <v>1200</v>
      </c>
      <c r="N84" s="894"/>
      <c r="O84" s="895"/>
      <c r="P84" s="887"/>
      <c r="Q84" s="889">
        <v>1158.68</v>
      </c>
      <c r="R84" s="889">
        <v>1157.23</v>
      </c>
      <c r="S84" s="889">
        <v>1156.18</v>
      </c>
      <c r="T84" s="889">
        <v>1154.73</v>
      </c>
      <c r="U84" s="895">
        <v>2.5</v>
      </c>
      <c r="V84" s="896">
        <v>2.5</v>
      </c>
      <c r="W84" s="895">
        <v>2.5</v>
      </c>
    </row>
    <row r="85" spans="1:23" ht="15">
      <c r="A85" s="883" t="s">
        <v>1330</v>
      </c>
      <c r="B85" s="883" t="s">
        <v>1331</v>
      </c>
      <c r="C85" s="885"/>
      <c r="D85" s="885"/>
      <c r="E85" s="885"/>
      <c r="F85" s="887"/>
      <c r="G85" s="887"/>
      <c r="H85" s="888"/>
      <c r="I85" s="887"/>
      <c r="J85" s="889">
        <v>34.1</v>
      </c>
      <c r="K85" s="890"/>
      <c r="L85" s="893" t="s">
        <v>1513</v>
      </c>
      <c r="M85" s="897">
        <v>1200</v>
      </c>
      <c r="N85" s="894"/>
      <c r="O85" s="895"/>
      <c r="P85" s="887"/>
      <c r="Q85" s="889">
        <v>1157.23</v>
      </c>
      <c r="R85" s="889">
        <v>1156.49</v>
      </c>
      <c r="S85" s="889">
        <v>1154.48</v>
      </c>
      <c r="T85" s="889">
        <v>1153.94</v>
      </c>
      <c r="U85" s="895">
        <v>2.75</v>
      </c>
      <c r="V85" s="896">
        <v>2.5499999999999545</v>
      </c>
      <c r="W85" s="895">
        <v>2.6499999999999773</v>
      </c>
    </row>
    <row r="86" spans="1:23" ht="15">
      <c r="A86" s="883" t="s">
        <v>1331</v>
      </c>
      <c r="B86" s="883" t="s">
        <v>1332</v>
      </c>
      <c r="C86" s="885"/>
      <c r="D86" s="885"/>
      <c r="E86" s="885"/>
      <c r="F86" s="887"/>
      <c r="G86" s="887"/>
      <c r="H86" s="888"/>
      <c r="I86" s="887"/>
      <c r="J86" s="889">
        <v>34.1</v>
      </c>
      <c r="K86" s="890"/>
      <c r="L86" s="893" t="s">
        <v>1513</v>
      </c>
      <c r="M86" s="897">
        <v>1200</v>
      </c>
      <c r="N86" s="894"/>
      <c r="O86" s="895"/>
      <c r="P86" s="887"/>
      <c r="Q86" s="889">
        <v>1156.49</v>
      </c>
      <c r="R86" s="889">
        <v>1155.5</v>
      </c>
      <c r="S86" s="889">
        <v>1153.94</v>
      </c>
      <c r="T86" s="889">
        <v>1153</v>
      </c>
      <c r="U86" s="895">
        <v>2.5499999999999545</v>
      </c>
      <c r="V86" s="896">
        <v>2.5</v>
      </c>
      <c r="W86" s="895">
        <v>2.5249999999999773</v>
      </c>
    </row>
    <row r="87" spans="1:23" ht="15">
      <c r="A87" s="883" t="s">
        <v>1332</v>
      </c>
      <c r="B87" s="883" t="s">
        <v>1333</v>
      </c>
      <c r="C87" s="885"/>
      <c r="D87" s="885"/>
      <c r="E87" s="885"/>
      <c r="F87" s="887"/>
      <c r="G87" s="887"/>
      <c r="H87" s="888"/>
      <c r="I87" s="887"/>
      <c r="J87" s="889">
        <v>13.61</v>
      </c>
      <c r="K87" s="890"/>
      <c r="L87" s="893" t="s">
        <v>1513</v>
      </c>
      <c r="M87" s="897">
        <v>1200</v>
      </c>
      <c r="N87" s="894"/>
      <c r="O87" s="895"/>
      <c r="P87" s="887"/>
      <c r="Q87" s="889">
        <v>1155.5</v>
      </c>
      <c r="R87" s="889">
        <v>1155.04</v>
      </c>
      <c r="S87" s="889">
        <v>1152.95</v>
      </c>
      <c r="T87" s="889">
        <v>1152.54</v>
      </c>
      <c r="U87" s="895">
        <v>2.5499999999999545</v>
      </c>
      <c r="V87" s="896">
        <v>2.5</v>
      </c>
      <c r="W87" s="895">
        <v>2.5249999999999773</v>
      </c>
    </row>
    <row r="88" spans="1:23" ht="15">
      <c r="A88" s="883" t="s">
        <v>1333</v>
      </c>
      <c r="B88" s="883" t="s">
        <v>1334</v>
      </c>
      <c r="C88" s="885"/>
      <c r="D88" s="885"/>
      <c r="E88" s="885"/>
      <c r="F88" s="887"/>
      <c r="G88" s="887"/>
      <c r="H88" s="888"/>
      <c r="I88" s="887"/>
      <c r="J88" s="889">
        <v>50.56</v>
      </c>
      <c r="K88" s="890"/>
      <c r="L88" s="893" t="s">
        <v>1513</v>
      </c>
      <c r="M88" s="897">
        <v>1200</v>
      </c>
      <c r="N88" s="894"/>
      <c r="O88" s="895"/>
      <c r="P88" s="887"/>
      <c r="Q88" s="889">
        <v>1155.04</v>
      </c>
      <c r="R88" s="889">
        <v>1153.73</v>
      </c>
      <c r="S88" s="889">
        <v>1152.44</v>
      </c>
      <c r="T88" s="889">
        <v>1151.23</v>
      </c>
      <c r="U88" s="895">
        <v>2.5999999999999091</v>
      </c>
      <c r="V88" s="896">
        <v>2.5</v>
      </c>
      <c r="W88" s="895">
        <v>2.5499999999999545</v>
      </c>
    </row>
    <row r="89" spans="1:23" ht="15">
      <c r="A89" s="883" t="s">
        <v>1334</v>
      </c>
      <c r="B89" s="883" t="s">
        <v>1335</v>
      </c>
      <c r="C89" s="885"/>
      <c r="D89" s="885"/>
      <c r="E89" s="885"/>
      <c r="F89" s="887"/>
      <c r="G89" s="887"/>
      <c r="H89" s="888"/>
      <c r="I89" s="887"/>
      <c r="J89" s="889">
        <v>47.88</v>
      </c>
      <c r="K89" s="890"/>
      <c r="L89" s="893" t="s">
        <v>1513</v>
      </c>
      <c r="M89" s="897">
        <v>1200</v>
      </c>
      <c r="N89" s="894"/>
      <c r="O89" s="895"/>
      <c r="P89" s="887"/>
      <c r="Q89" s="889">
        <v>1153.73</v>
      </c>
      <c r="R89" s="889">
        <v>1152.05</v>
      </c>
      <c r="S89" s="889">
        <v>1151.23</v>
      </c>
      <c r="T89" s="889">
        <v>1149.55</v>
      </c>
      <c r="U89" s="895">
        <v>2.5</v>
      </c>
      <c r="V89" s="896">
        <v>2.5</v>
      </c>
      <c r="W89" s="895">
        <v>2.5</v>
      </c>
    </row>
    <row r="90" spans="1:23" ht="15">
      <c r="A90" s="883" t="s">
        <v>1335</v>
      </c>
      <c r="B90" s="883" t="s">
        <v>1336</v>
      </c>
      <c r="C90" s="885"/>
      <c r="D90" s="885"/>
      <c r="E90" s="885"/>
      <c r="F90" s="887"/>
      <c r="G90" s="887"/>
      <c r="H90" s="888"/>
      <c r="I90" s="887"/>
      <c r="J90" s="889">
        <v>11.26</v>
      </c>
      <c r="K90" s="890"/>
      <c r="L90" s="893" t="s">
        <v>1513</v>
      </c>
      <c r="M90" s="897">
        <v>1200</v>
      </c>
      <c r="N90" s="894"/>
      <c r="O90" s="895"/>
      <c r="P90" s="887"/>
      <c r="Q90" s="889">
        <v>1152.05</v>
      </c>
      <c r="R90" s="889">
        <v>1151.94</v>
      </c>
      <c r="S90" s="889">
        <v>1149.4000000000001</v>
      </c>
      <c r="T90" s="889">
        <v>1149.1400000000001</v>
      </c>
      <c r="U90" s="895">
        <v>2.6499999999998636</v>
      </c>
      <c r="V90" s="896">
        <v>2.7999999999999545</v>
      </c>
      <c r="W90" s="895">
        <v>2.7249999999999091</v>
      </c>
    </row>
    <row r="91" spans="1:23" ht="15">
      <c r="A91" s="883" t="s">
        <v>1336</v>
      </c>
      <c r="B91" s="883" t="s">
        <v>1337</v>
      </c>
      <c r="C91" s="885"/>
      <c r="D91" s="885"/>
      <c r="E91" s="885"/>
      <c r="F91" s="887"/>
      <c r="G91" s="887"/>
      <c r="H91" s="888"/>
      <c r="I91" s="887"/>
      <c r="J91" s="889">
        <v>37.94</v>
      </c>
      <c r="K91" s="890"/>
      <c r="L91" s="893" t="s">
        <v>1513</v>
      </c>
      <c r="M91" s="897">
        <v>1200</v>
      </c>
      <c r="N91" s="894"/>
      <c r="O91" s="895"/>
      <c r="P91" s="887"/>
      <c r="Q91" s="889">
        <v>1151.94</v>
      </c>
      <c r="R91" s="889">
        <v>1150.96</v>
      </c>
      <c r="S91" s="889">
        <v>1149.0899999999999</v>
      </c>
      <c r="T91" s="889">
        <v>1148.26</v>
      </c>
      <c r="U91" s="895">
        <v>2.8500000000001364</v>
      </c>
      <c r="V91" s="896">
        <v>2.7000000000000455</v>
      </c>
      <c r="W91" s="895">
        <v>2.7750000000000909</v>
      </c>
    </row>
    <row r="92" spans="1:23" ht="15">
      <c r="A92" s="883" t="s">
        <v>1337</v>
      </c>
      <c r="B92" s="883" t="s">
        <v>1338</v>
      </c>
      <c r="C92" s="885"/>
      <c r="D92" s="885"/>
      <c r="E92" s="885"/>
      <c r="F92" s="887"/>
      <c r="G92" s="887"/>
      <c r="H92" s="888"/>
      <c r="I92" s="887"/>
      <c r="J92" s="889">
        <v>10.79</v>
      </c>
      <c r="K92" s="890"/>
      <c r="L92" s="893" t="s">
        <v>1513</v>
      </c>
      <c r="M92" s="897">
        <v>1200</v>
      </c>
      <c r="N92" s="894"/>
      <c r="O92" s="895"/>
      <c r="P92" s="887"/>
      <c r="Q92" s="889">
        <v>1150.96</v>
      </c>
      <c r="R92" s="889">
        <v>1150.6600000000001</v>
      </c>
      <c r="S92" s="889">
        <v>1148.26</v>
      </c>
      <c r="T92" s="889">
        <v>1148.01</v>
      </c>
      <c r="U92" s="895">
        <v>2.7000000000000455</v>
      </c>
      <c r="V92" s="896">
        <v>2.6500000000000909</v>
      </c>
      <c r="W92" s="895">
        <v>2.6750000000000682</v>
      </c>
    </row>
    <row r="93" spans="1:23" ht="15">
      <c r="A93" s="883" t="s">
        <v>1338</v>
      </c>
      <c r="B93" s="883" t="s">
        <v>1339</v>
      </c>
      <c r="C93" s="885"/>
      <c r="D93" s="885"/>
      <c r="E93" s="885"/>
      <c r="F93" s="887"/>
      <c r="G93" s="887"/>
      <c r="H93" s="888"/>
      <c r="I93" s="887"/>
      <c r="J93" s="889">
        <v>35.82</v>
      </c>
      <c r="K93" s="890"/>
      <c r="L93" s="893" t="s">
        <v>1513</v>
      </c>
      <c r="M93" s="897">
        <v>1200</v>
      </c>
      <c r="N93" s="894"/>
      <c r="O93" s="895"/>
      <c r="P93" s="887"/>
      <c r="Q93" s="889">
        <v>1150.6600000000001</v>
      </c>
      <c r="R93" s="889">
        <v>1149.3800000000001</v>
      </c>
      <c r="S93" s="889">
        <v>1148.01</v>
      </c>
      <c r="T93" s="889">
        <v>1146.98</v>
      </c>
      <c r="U93" s="895">
        <v>2.6500000000000909</v>
      </c>
      <c r="V93" s="896">
        <v>2.4000000000000909</v>
      </c>
      <c r="W93" s="895">
        <v>2.5250000000000909</v>
      </c>
    </row>
    <row r="94" spans="1:23" ht="15">
      <c r="A94" s="883" t="s">
        <v>1339</v>
      </c>
      <c r="B94" s="883" t="s">
        <v>1340</v>
      </c>
      <c r="C94" s="885"/>
      <c r="D94" s="885"/>
      <c r="E94" s="885"/>
      <c r="F94" s="887"/>
      <c r="G94" s="887"/>
      <c r="H94" s="888"/>
      <c r="I94" s="887"/>
      <c r="J94" s="889">
        <v>51.68</v>
      </c>
      <c r="K94" s="890"/>
      <c r="L94" s="893" t="s">
        <v>1513</v>
      </c>
      <c r="M94" s="897">
        <v>1200</v>
      </c>
      <c r="N94" s="894"/>
      <c r="O94" s="895"/>
      <c r="P94" s="887"/>
      <c r="Q94" s="889">
        <v>1149.3800000000001</v>
      </c>
      <c r="R94" s="889">
        <v>1147.5</v>
      </c>
      <c r="S94" s="889">
        <v>1146.6300000000001</v>
      </c>
      <c r="T94" s="889">
        <v>1145</v>
      </c>
      <c r="U94" s="895">
        <v>2.75</v>
      </c>
      <c r="V94" s="896">
        <v>2.5</v>
      </c>
      <c r="W94" s="895">
        <v>2.625</v>
      </c>
    </row>
    <row r="95" spans="1:23" ht="15">
      <c r="A95" s="883" t="s">
        <v>1340</v>
      </c>
      <c r="B95" s="883" t="s">
        <v>1341</v>
      </c>
      <c r="C95" s="885"/>
      <c r="D95" s="885"/>
      <c r="E95" s="885"/>
      <c r="F95" s="887"/>
      <c r="G95" s="887"/>
      <c r="H95" s="888"/>
      <c r="I95" s="887"/>
      <c r="J95" s="889">
        <v>34.33</v>
      </c>
      <c r="K95" s="890"/>
      <c r="L95" s="893" t="s">
        <v>1513</v>
      </c>
      <c r="M95" s="897">
        <v>1200</v>
      </c>
      <c r="N95" s="894"/>
      <c r="O95" s="895"/>
      <c r="P95" s="887"/>
      <c r="Q95" s="889">
        <v>1147.5</v>
      </c>
      <c r="R95" s="889">
        <v>1146.3499999999999</v>
      </c>
      <c r="S95" s="889">
        <v>1144.9000000000001</v>
      </c>
      <c r="T95" s="889">
        <v>1143.8499999999999</v>
      </c>
      <c r="U95" s="895">
        <v>2.5999999999999091</v>
      </c>
      <c r="V95" s="896">
        <v>2.5</v>
      </c>
      <c r="W95" s="895">
        <v>2.5499999999999545</v>
      </c>
    </row>
    <row r="96" spans="1:23" ht="15">
      <c r="A96" s="883" t="s">
        <v>1341</v>
      </c>
      <c r="B96" s="883" t="s">
        <v>1342</v>
      </c>
      <c r="C96" s="885"/>
      <c r="D96" s="885"/>
      <c r="E96" s="885"/>
      <c r="F96" s="887"/>
      <c r="G96" s="887"/>
      <c r="H96" s="888"/>
      <c r="I96" s="887"/>
      <c r="J96" s="889">
        <v>49.42</v>
      </c>
      <c r="K96" s="890"/>
      <c r="L96" s="893" t="s">
        <v>1513</v>
      </c>
      <c r="M96" s="897">
        <v>1200</v>
      </c>
      <c r="N96" s="894"/>
      <c r="O96" s="895"/>
      <c r="P96" s="887"/>
      <c r="Q96" s="889">
        <v>1146.3499999999999</v>
      </c>
      <c r="R96" s="889">
        <v>1144.6099999999999</v>
      </c>
      <c r="S96" s="889">
        <v>1143.6500000000001</v>
      </c>
      <c r="T96" s="889">
        <v>1142.1099999999999</v>
      </c>
      <c r="U96" s="895">
        <v>2.6999999999998181</v>
      </c>
      <c r="V96" s="896">
        <v>2.5</v>
      </c>
      <c r="W96" s="895">
        <v>2.5999999999999091</v>
      </c>
    </row>
    <row r="97" spans="1:23" ht="15">
      <c r="A97" s="883" t="s">
        <v>1342</v>
      </c>
      <c r="B97" s="883" t="s">
        <v>1343</v>
      </c>
      <c r="C97" s="885"/>
      <c r="D97" s="885"/>
      <c r="E97" s="885"/>
      <c r="F97" s="887"/>
      <c r="G97" s="887"/>
      <c r="H97" s="888"/>
      <c r="I97" s="887"/>
      <c r="J97" s="889">
        <v>45.7</v>
      </c>
      <c r="K97" s="890"/>
      <c r="L97" s="893" t="s">
        <v>1513</v>
      </c>
      <c r="M97" s="897">
        <v>1200</v>
      </c>
      <c r="N97" s="894"/>
      <c r="O97" s="895"/>
      <c r="P97" s="887"/>
      <c r="Q97" s="889">
        <v>1144.6099999999999</v>
      </c>
      <c r="R97" s="889">
        <v>1142.9000000000001</v>
      </c>
      <c r="S97" s="889">
        <v>1141.81</v>
      </c>
      <c r="T97" s="889">
        <v>1140.4000000000001</v>
      </c>
      <c r="U97" s="895">
        <v>2.7999999999999545</v>
      </c>
      <c r="V97" s="896">
        <v>2.5</v>
      </c>
      <c r="W97" s="895">
        <v>2.6499999999999773</v>
      </c>
    </row>
    <row r="98" spans="1:23" ht="15">
      <c r="A98" s="883" t="s">
        <v>1343</v>
      </c>
      <c r="B98" s="883" t="s">
        <v>1344</v>
      </c>
      <c r="C98" s="885"/>
      <c r="D98" s="885"/>
      <c r="E98" s="885"/>
      <c r="F98" s="887"/>
      <c r="G98" s="887"/>
      <c r="H98" s="888"/>
      <c r="I98" s="887"/>
      <c r="J98" s="889">
        <v>29.9</v>
      </c>
      <c r="K98" s="890"/>
      <c r="L98" s="893" t="s">
        <v>1513</v>
      </c>
      <c r="M98" s="897">
        <v>1200</v>
      </c>
      <c r="N98" s="894"/>
      <c r="O98" s="895"/>
      <c r="P98" s="887"/>
      <c r="Q98" s="889">
        <v>1142.9000000000001</v>
      </c>
      <c r="R98" s="889">
        <v>1141.45</v>
      </c>
      <c r="S98" s="889">
        <v>1139.8499999999999</v>
      </c>
      <c r="T98" s="889">
        <v>1138.95</v>
      </c>
      <c r="U98" s="895">
        <v>3.0500000000001819</v>
      </c>
      <c r="V98" s="896">
        <v>2.5</v>
      </c>
      <c r="W98" s="895">
        <v>2.7750000000000909</v>
      </c>
    </row>
    <row r="99" spans="1:23" ht="15">
      <c r="A99" s="883" t="s">
        <v>1344</v>
      </c>
      <c r="B99" s="883" t="s">
        <v>1345</v>
      </c>
      <c r="C99" s="885"/>
      <c r="D99" s="885"/>
      <c r="E99" s="885"/>
      <c r="F99" s="887"/>
      <c r="G99" s="887"/>
      <c r="H99" s="888"/>
      <c r="I99" s="887"/>
      <c r="J99" s="889">
        <v>28.18</v>
      </c>
      <c r="K99" s="890"/>
      <c r="L99" s="893" t="s">
        <v>1513</v>
      </c>
      <c r="M99" s="897">
        <v>1200</v>
      </c>
      <c r="N99" s="894"/>
      <c r="O99" s="895"/>
      <c r="P99" s="887"/>
      <c r="Q99" s="889">
        <v>1141.45</v>
      </c>
      <c r="R99" s="889">
        <v>1140.03</v>
      </c>
      <c r="S99" s="889">
        <v>1138.4000000000001</v>
      </c>
      <c r="T99" s="889">
        <v>1137.53</v>
      </c>
      <c r="U99" s="895">
        <v>3.0499999999999545</v>
      </c>
      <c r="V99" s="896">
        <v>2.5</v>
      </c>
      <c r="W99" s="895">
        <v>2.7749999999999773</v>
      </c>
    </row>
    <row r="100" spans="1:23" ht="15">
      <c r="A100" s="883" t="s">
        <v>1345</v>
      </c>
      <c r="B100" s="883" t="s">
        <v>1346</v>
      </c>
      <c r="C100" s="885"/>
      <c r="D100" s="885"/>
      <c r="E100" s="885"/>
      <c r="F100" s="887"/>
      <c r="G100" s="887"/>
      <c r="H100" s="888"/>
      <c r="I100" s="887"/>
      <c r="J100" s="889">
        <v>46.36</v>
      </c>
      <c r="K100" s="890"/>
      <c r="L100" s="893" t="s">
        <v>1513</v>
      </c>
      <c r="M100" s="897">
        <v>1200</v>
      </c>
      <c r="N100" s="894"/>
      <c r="O100" s="895"/>
      <c r="P100" s="887"/>
      <c r="Q100" s="889">
        <v>1140.03</v>
      </c>
      <c r="R100" s="889">
        <v>1138</v>
      </c>
      <c r="S100" s="889">
        <v>1136.93</v>
      </c>
      <c r="T100" s="889">
        <v>1135.5</v>
      </c>
      <c r="U100" s="895">
        <v>3.0999999999999091</v>
      </c>
      <c r="V100" s="896">
        <v>2.5</v>
      </c>
      <c r="W100" s="895">
        <v>2.7999999999999545</v>
      </c>
    </row>
    <row r="101" spans="1:23" ht="15">
      <c r="A101" s="883" t="s">
        <v>1346</v>
      </c>
      <c r="B101" s="883" t="s">
        <v>1347</v>
      </c>
      <c r="C101" s="885"/>
      <c r="D101" s="885"/>
      <c r="E101" s="885"/>
      <c r="F101" s="887"/>
      <c r="G101" s="887"/>
      <c r="H101" s="888"/>
      <c r="I101" s="887"/>
      <c r="J101" s="889">
        <v>14.81</v>
      </c>
      <c r="K101" s="890"/>
      <c r="L101" s="893" t="s">
        <v>1513</v>
      </c>
      <c r="M101" s="897">
        <v>1200</v>
      </c>
      <c r="N101" s="894"/>
      <c r="O101" s="895"/>
      <c r="P101" s="887"/>
      <c r="Q101" s="889">
        <v>1138</v>
      </c>
      <c r="R101" s="889">
        <v>1137.46</v>
      </c>
      <c r="S101" s="889">
        <v>1135.4000000000001</v>
      </c>
      <c r="T101" s="889">
        <v>1134.96</v>
      </c>
      <c r="U101" s="895">
        <v>2.5999999999999091</v>
      </c>
      <c r="V101" s="896">
        <v>2.5</v>
      </c>
      <c r="W101" s="895">
        <v>2.5499999999999545</v>
      </c>
    </row>
    <row r="102" spans="1:23" ht="15">
      <c r="A102" s="883" t="s">
        <v>1347</v>
      </c>
      <c r="B102" s="883" t="s">
        <v>1348</v>
      </c>
      <c r="C102" s="885"/>
      <c r="D102" s="885"/>
      <c r="E102" s="885"/>
      <c r="F102" s="887"/>
      <c r="G102" s="887"/>
      <c r="H102" s="888"/>
      <c r="I102" s="887"/>
      <c r="J102" s="889">
        <v>29.04</v>
      </c>
      <c r="K102" s="890"/>
      <c r="L102" s="893" t="s">
        <v>1513</v>
      </c>
      <c r="M102" s="897">
        <v>1200</v>
      </c>
      <c r="N102" s="894"/>
      <c r="O102" s="895"/>
      <c r="P102" s="887"/>
      <c r="Q102" s="889">
        <v>1137.46</v>
      </c>
      <c r="R102" s="889">
        <v>1136</v>
      </c>
      <c r="S102" s="889">
        <v>1134.3599999999999</v>
      </c>
      <c r="T102" s="889">
        <v>1133.5</v>
      </c>
      <c r="U102" s="895">
        <v>3.1000000000001364</v>
      </c>
      <c r="V102" s="896">
        <v>2.5</v>
      </c>
      <c r="W102" s="895">
        <v>2.8000000000000682</v>
      </c>
    </row>
    <row r="103" spans="1:23" ht="15">
      <c r="A103" s="883" t="s">
        <v>1348</v>
      </c>
      <c r="B103" s="883" t="s">
        <v>1349</v>
      </c>
      <c r="C103" s="885"/>
      <c r="D103" s="885"/>
      <c r="E103" s="885"/>
      <c r="F103" s="887"/>
      <c r="G103" s="887"/>
      <c r="H103" s="888"/>
      <c r="I103" s="887"/>
      <c r="J103" s="889">
        <v>7.66</v>
      </c>
      <c r="K103" s="890"/>
      <c r="L103" s="893" t="s">
        <v>1513</v>
      </c>
      <c r="M103" s="897">
        <v>1500</v>
      </c>
      <c r="N103" s="894"/>
      <c r="O103" s="895"/>
      <c r="P103" s="887"/>
      <c r="Q103" s="889">
        <v>1136</v>
      </c>
      <c r="R103" s="889">
        <v>1135.8</v>
      </c>
      <c r="S103" s="889">
        <v>1133.2</v>
      </c>
      <c r="T103" s="889">
        <v>1133</v>
      </c>
      <c r="U103" s="895">
        <v>2.7999999999999545</v>
      </c>
      <c r="V103" s="896">
        <v>2.7999999999999545</v>
      </c>
      <c r="W103" s="895">
        <v>2.7999999999999545</v>
      </c>
    </row>
    <row r="104" spans="1:23" ht="15">
      <c r="A104" s="883" t="s">
        <v>1349</v>
      </c>
      <c r="B104" s="883" t="s">
        <v>1350</v>
      </c>
      <c r="C104" s="885"/>
      <c r="D104" s="885"/>
      <c r="E104" s="885"/>
      <c r="F104" s="887"/>
      <c r="G104" s="887"/>
      <c r="H104" s="888"/>
      <c r="I104" s="887"/>
      <c r="J104" s="889">
        <v>24.4</v>
      </c>
      <c r="K104" s="890"/>
      <c r="L104" s="893" t="s">
        <v>1513</v>
      </c>
      <c r="M104" s="897">
        <v>1500</v>
      </c>
      <c r="N104" s="894"/>
      <c r="O104" s="895"/>
      <c r="P104" s="887"/>
      <c r="Q104" s="889">
        <v>1135.8</v>
      </c>
      <c r="R104" s="889">
        <v>1134.94</v>
      </c>
      <c r="S104" s="889">
        <v>1132.8</v>
      </c>
      <c r="T104" s="889">
        <v>1132.1400000000001</v>
      </c>
      <c r="U104" s="895">
        <v>3</v>
      </c>
      <c r="V104" s="896">
        <v>2.7999999999999545</v>
      </c>
      <c r="W104" s="895">
        <v>2.8999999999999773</v>
      </c>
    </row>
    <row r="105" spans="1:23" ht="15">
      <c r="A105" s="883" t="s">
        <v>1350</v>
      </c>
      <c r="B105" s="883" t="s">
        <v>1351</v>
      </c>
      <c r="C105" s="885"/>
      <c r="D105" s="885"/>
      <c r="E105" s="885"/>
      <c r="F105" s="887"/>
      <c r="G105" s="887"/>
      <c r="H105" s="888"/>
      <c r="I105" s="887"/>
      <c r="J105" s="889">
        <v>19.850000000000001</v>
      </c>
      <c r="K105" s="890"/>
      <c r="L105" s="893" t="s">
        <v>1513</v>
      </c>
      <c r="M105" s="897">
        <v>1500</v>
      </c>
      <c r="N105" s="894"/>
      <c r="O105" s="895"/>
      <c r="P105" s="887"/>
      <c r="Q105" s="889">
        <v>1134.94</v>
      </c>
      <c r="R105" s="889">
        <v>1134.26</v>
      </c>
      <c r="S105" s="889">
        <v>1131.99</v>
      </c>
      <c r="T105" s="889">
        <v>1131.46</v>
      </c>
      <c r="U105" s="895">
        <v>2.9500000000000455</v>
      </c>
      <c r="V105" s="896">
        <v>2.7999999999999545</v>
      </c>
      <c r="W105" s="895">
        <v>2.875</v>
      </c>
    </row>
    <row r="106" spans="1:23" ht="15">
      <c r="A106" s="883" t="s">
        <v>1351</v>
      </c>
      <c r="B106" s="883" t="s">
        <v>1352</v>
      </c>
      <c r="C106" s="885"/>
      <c r="D106" s="885"/>
      <c r="E106" s="885"/>
      <c r="F106" s="887"/>
      <c r="G106" s="887"/>
      <c r="H106" s="888"/>
      <c r="I106" s="887"/>
      <c r="J106" s="889">
        <v>31.52</v>
      </c>
      <c r="K106" s="890"/>
      <c r="L106" s="893" t="s">
        <v>1513</v>
      </c>
      <c r="M106" s="897">
        <v>1500</v>
      </c>
      <c r="N106" s="894"/>
      <c r="O106" s="895"/>
      <c r="P106" s="887"/>
      <c r="Q106" s="889">
        <v>1134.26</v>
      </c>
      <c r="R106" s="889">
        <v>1133.22</v>
      </c>
      <c r="S106" s="889">
        <v>1131.26</v>
      </c>
      <c r="T106" s="889">
        <v>1130.42</v>
      </c>
      <c r="U106" s="895">
        <v>3</v>
      </c>
      <c r="V106" s="896">
        <v>2.7999999999999545</v>
      </c>
      <c r="W106" s="895">
        <v>2.8999999999999773</v>
      </c>
    </row>
    <row r="107" spans="1:23" ht="15">
      <c r="A107" s="883" t="s">
        <v>1352</v>
      </c>
      <c r="B107" s="883" t="s">
        <v>1353</v>
      </c>
      <c r="C107" s="885"/>
      <c r="D107" s="885"/>
      <c r="E107" s="885"/>
      <c r="F107" s="887"/>
      <c r="G107" s="887"/>
      <c r="H107" s="888"/>
      <c r="I107" s="887"/>
      <c r="J107" s="889">
        <v>38.28</v>
      </c>
      <c r="K107" s="890"/>
      <c r="L107" s="893" t="s">
        <v>1513</v>
      </c>
      <c r="M107" s="897">
        <v>1500</v>
      </c>
      <c r="N107" s="894"/>
      <c r="O107" s="895"/>
      <c r="P107" s="887"/>
      <c r="Q107" s="889">
        <v>1133.22</v>
      </c>
      <c r="R107" s="889">
        <v>1132.32</v>
      </c>
      <c r="S107" s="889">
        <v>1130.32</v>
      </c>
      <c r="T107" s="889">
        <v>1129.52</v>
      </c>
      <c r="U107" s="895">
        <v>2.9000000000000909</v>
      </c>
      <c r="V107" s="896">
        <v>2.7999999999999545</v>
      </c>
      <c r="W107" s="895">
        <v>2.8500000000000227</v>
      </c>
    </row>
    <row r="108" spans="1:23" ht="15">
      <c r="A108" s="883" t="s">
        <v>1353</v>
      </c>
      <c r="B108" s="883" t="s">
        <v>1354</v>
      </c>
      <c r="C108" s="885"/>
      <c r="D108" s="885"/>
      <c r="E108" s="885"/>
      <c r="F108" s="887"/>
      <c r="G108" s="887"/>
      <c r="H108" s="888"/>
      <c r="I108" s="887"/>
      <c r="J108" s="889">
        <v>42.21</v>
      </c>
      <c r="K108" s="890"/>
      <c r="L108" s="893" t="s">
        <v>1513</v>
      </c>
      <c r="M108" s="897">
        <v>1500</v>
      </c>
      <c r="N108" s="894"/>
      <c r="O108" s="895"/>
      <c r="P108" s="887"/>
      <c r="Q108" s="889">
        <v>1132.32</v>
      </c>
      <c r="R108" s="889">
        <v>1131.32</v>
      </c>
      <c r="S108" s="889">
        <v>1129.52</v>
      </c>
      <c r="T108" s="889">
        <v>1128.52</v>
      </c>
      <c r="U108" s="895">
        <v>2.7999999999999545</v>
      </c>
      <c r="V108" s="896">
        <v>2.7999999999999545</v>
      </c>
      <c r="W108" s="895">
        <v>2.7999999999999545</v>
      </c>
    </row>
    <row r="109" spans="1:23" ht="15">
      <c r="A109" s="883" t="s">
        <v>1354</v>
      </c>
      <c r="B109" s="883" t="s">
        <v>1549</v>
      </c>
      <c r="C109" s="885"/>
      <c r="D109" s="885"/>
      <c r="E109" s="885"/>
      <c r="F109" s="887"/>
      <c r="G109" s="887"/>
      <c r="H109" s="888"/>
      <c r="I109" s="887"/>
      <c r="J109" s="889">
        <v>55.74</v>
      </c>
      <c r="K109" s="890"/>
      <c r="L109" s="893" t="s">
        <v>1472</v>
      </c>
      <c r="M109" s="897">
        <v>1650</v>
      </c>
      <c r="N109" s="894"/>
      <c r="O109" s="895"/>
      <c r="P109" s="887"/>
      <c r="Q109" s="889">
        <v>1131.32</v>
      </c>
      <c r="R109" s="889">
        <v>1126.3800000000001</v>
      </c>
      <c r="S109" s="889">
        <v>1125.17</v>
      </c>
      <c r="T109" s="889">
        <v>1123.43</v>
      </c>
      <c r="U109" s="895">
        <v>6.1499999999998636</v>
      </c>
      <c r="V109" s="896">
        <v>2.9500000000000455</v>
      </c>
      <c r="W109" s="895">
        <v>4.5499999999999545</v>
      </c>
    </row>
    <row r="110" spans="1:23" ht="15">
      <c r="A110" s="883" t="s">
        <v>1355</v>
      </c>
      <c r="B110" s="883" t="s">
        <v>1356</v>
      </c>
      <c r="C110" s="885"/>
      <c r="D110" s="885"/>
      <c r="E110" s="885"/>
      <c r="F110" s="887"/>
      <c r="G110" s="887"/>
      <c r="H110" s="888"/>
      <c r="I110" s="887"/>
      <c r="J110" s="889">
        <v>58.1</v>
      </c>
      <c r="K110" s="890"/>
      <c r="L110" s="893" t="s">
        <v>1513</v>
      </c>
      <c r="M110" s="897">
        <v>1200</v>
      </c>
      <c r="N110" s="894"/>
      <c r="O110" s="895"/>
      <c r="P110" s="887"/>
      <c r="Q110" s="889">
        <v>1159.8699999999999</v>
      </c>
      <c r="R110" s="889">
        <v>1157.99</v>
      </c>
      <c r="S110" s="889">
        <v>1157.3699999999999</v>
      </c>
      <c r="T110" s="889">
        <v>1155.49</v>
      </c>
      <c r="U110" s="895">
        <v>2.5</v>
      </c>
      <c r="V110" s="896">
        <v>2.5</v>
      </c>
      <c r="W110" s="895">
        <v>2.5</v>
      </c>
    </row>
    <row r="111" spans="1:23" ht="15">
      <c r="A111" s="883" t="s">
        <v>1356</v>
      </c>
      <c r="B111" s="883" t="s">
        <v>1357</v>
      </c>
      <c r="C111" s="885"/>
      <c r="D111" s="885"/>
      <c r="E111" s="885"/>
      <c r="F111" s="887"/>
      <c r="G111" s="887"/>
      <c r="H111" s="888"/>
      <c r="I111" s="887"/>
      <c r="J111" s="889">
        <v>58.1</v>
      </c>
      <c r="K111" s="890"/>
      <c r="L111" s="893" t="s">
        <v>1513</v>
      </c>
      <c r="M111" s="897">
        <v>1200</v>
      </c>
      <c r="N111" s="894"/>
      <c r="O111" s="895"/>
      <c r="P111" s="887"/>
      <c r="Q111" s="889">
        <v>1157.99</v>
      </c>
      <c r="R111" s="889">
        <v>1155</v>
      </c>
      <c r="S111" s="889">
        <v>1154.3900000000001</v>
      </c>
      <c r="T111" s="889">
        <v>1152.5</v>
      </c>
      <c r="U111" s="895">
        <v>3.5999999999999091</v>
      </c>
      <c r="V111" s="896">
        <v>2.5</v>
      </c>
      <c r="W111" s="895">
        <v>3.0499999999999545</v>
      </c>
    </row>
    <row r="112" spans="1:23" ht="15">
      <c r="A112" s="883" t="s">
        <v>1357</v>
      </c>
      <c r="B112" s="883" t="s">
        <v>1358</v>
      </c>
      <c r="C112" s="885"/>
      <c r="D112" s="885"/>
      <c r="E112" s="885"/>
      <c r="F112" s="887"/>
      <c r="G112" s="887"/>
      <c r="H112" s="888"/>
      <c r="I112" s="887"/>
      <c r="J112" s="889">
        <v>13.93</v>
      </c>
      <c r="K112" s="890"/>
      <c r="L112" s="893" t="s">
        <v>1513</v>
      </c>
      <c r="M112" s="897">
        <v>1200</v>
      </c>
      <c r="N112" s="894"/>
      <c r="O112" s="895"/>
      <c r="P112" s="887"/>
      <c r="Q112" s="889">
        <v>1155</v>
      </c>
      <c r="R112" s="889">
        <v>1155</v>
      </c>
      <c r="S112" s="889">
        <v>1152.3499999999999</v>
      </c>
      <c r="T112" s="889">
        <v>1152.0429999999999</v>
      </c>
      <c r="U112" s="895">
        <v>2.6500000000000909</v>
      </c>
      <c r="V112" s="896">
        <v>2.9570000000001073</v>
      </c>
      <c r="W112" s="895">
        <v>2.8035000000000991</v>
      </c>
    </row>
    <row r="113" spans="1:23" ht="15">
      <c r="A113" s="883" t="s">
        <v>1358</v>
      </c>
      <c r="B113" s="883" t="s">
        <v>1359</v>
      </c>
      <c r="C113" s="885"/>
      <c r="D113" s="885"/>
      <c r="E113" s="885"/>
      <c r="F113" s="887"/>
      <c r="G113" s="887"/>
      <c r="H113" s="888"/>
      <c r="I113" s="887"/>
      <c r="J113" s="889">
        <v>48.23</v>
      </c>
      <c r="K113" s="890"/>
      <c r="L113" s="893" t="s">
        <v>1513</v>
      </c>
      <c r="M113" s="897">
        <v>1200</v>
      </c>
      <c r="N113" s="894"/>
      <c r="O113" s="895"/>
      <c r="P113" s="887"/>
      <c r="Q113" s="889">
        <v>1155</v>
      </c>
      <c r="R113" s="889">
        <v>1152.69</v>
      </c>
      <c r="S113" s="889">
        <v>1151.74</v>
      </c>
      <c r="T113" s="889">
        <v>1150.19</v>
      </c>
      <c r="U113" s="895">
        <v>3.2599999999999909</v>
      </c>
      <c r="V113" s="896">
        <v>2.5</v>
      </c>
      <c r="W113" s="895">
        <v>2.8799999999999955</v>
      </c>
    </row>
    <row r="114" spans="1:23" ht="15">
      <c r="A114" s="883" t="s">
        <v>1359</v>
      </c>
      <c r="B114" s="883" t="s">
        <v>1360</v>
      </c>
      <c r="C114" s="885"/>
      <c r="D114" s="885"/>
      <c r="E114" s="885"/>
      <c r="F114" s="887"/>
      <c r="G114" s="887"/>
      <c r="H114" s="888"/>
      <c r="I114" s="887"/>
      <c r="J114" s="889">
        <v>19.68</v>
      </c>
      <c r="K114" s="890"/>
      <c r="L114" s="893" t="s">
        <v>1513</v>
      </c>
      <c r="M114" s="897">
        <v>1200</v>
      </c>
      <c r="N114" s="894"/>
      <c r="O114" s="895"/>
      <c r="P114" s="887"/>
      <c r="Q114" s="889">
        <v>1152.69</v>
      </c>
      <c r="R114" s="889">
        <v>1151.54</v>
      </c>
      <c r="S114" s="889">
        <v>1149.6400000000001</v>
      </c>
      <c r="T114" s="889">
        <v>1149.04</v>
      </c>
      <c r="U114" s="895">
        <v>3.0499999999999545</v>
      </c>
      <c r="V114" s="896">
        <v>2.5</v>
      </c>
      <c r="W114" s="895">
        <v>2.7749999999999773</v>
      </c>
    </row>
    <row r="115" spans="1:23" ht="15">
      <c r="A115" s="883" t="s">
        <v>1360</v>
      </c>
      <c r="B115" s="883" t="s">
        <v>1361</v>
      </c>
      <c r="C115" s="885"/>
      <c r="D115" s="885"/>
      <c r="E115" s="885"/>
      <c r="F115" s="887"/>
      <c r="G115" s="887"/>
      <c r="H115" s="888"/>
      <c r="I115" s="887"/>
      <c r="J115" s="889">
        <v>36.6</v>
      </c>
      <c r="K115" s="890"/>
      <c r="L115" s="893" t="s">
        <v>1513</v>
      </c>
      <c r="M115" s="897">
        <v>1200</v>
      </c>
      <c r="N115" s="894"/>
      <c r="O115" s="895"/>
      <c r="P115" s="887"/>
      <c r="Q115" s="889">
        <v>1151.54</v>
      </c>
      <c r="R115" s="889">
        <v>1149.5</v>
      </c>
      <c r="S115" s="889">
        <v>1148.1400000000001</v>
      </c>
      <c r="T115" s="889">
        <v>1147</v>
      </c>
      <c r="U115" s="895">
        <v>3.3999999999998636</v>
      </c>
      <c r="V115" s="896">
        <v>2.5</v>
      </c>
      <c r="W115" s="895">
        <v>2.9499999999999318</v>
      </c>
    </row>
    <row r="116" spans="1:23" ht="15">
      <c r="A116" s="883" t="s">
        <v>1361</v>
      </c>
      <c r="B116" s="883" t="s">
        <v>1362</v>
      </c>
      <c r="C116" s="885"/>
      <c r="D116" s="885"/>
      <c r="E116" s="885"/>
      <c r="F116" s="887"/>
      <c r="G116" s="887"/>
      <c r="H116" s="888"/>
      <c r="I116" s="887"/>
      <c r="J116" s="889">
        <v>36.6</v>
      </c>
      <c r="K116" s="890"/>
      <c r="L116" s="893" t="s">
        <v>1513</v>
      </c>
      <c r="M116" s="897">
        <v>1200</v>
      </c>
      <c r="N116" s="894"/>
      <c r="O116" s="895"/>
      <c r="P116" s="887"/>
      <c r="Q116" s="889">
        <v>1149.5</v>
      </c>
      <c r="R116" s="889">
        <v>1148.31</v>
      </c>
      <c r="S116" s="889">
        <v>1146.95</v>
      </c>
      <c r="T116" s="889">
        <v>1145.81</v>
      </c>
      <c r="U116" s="895">
        <v>2.5499999999999545</v>
      </c>
      <c r="V116" s="896">
        <v>2.5</v>
      </c>
      <c r="W116" s="895">
        <v>2.5249999999999773</v>
      </c>
    </row>
    <row r="117" spans="1:23" ht="15">
      <c r="A117" s="883" t="s">
        <v>1362</v>
      </c>
      <c r="B117" s="883" t="s">
        <v>1363</v>
      </c>
      <c r="C117" s="885"/>
      <c r="D117" s="885"/>
      <c r="E117" s="885"/>
      <c r="F117" s="887"/>
      <c r="G117" s="887"/>
      <c r="H117" s="888"/>
      <c r="I117" s="887"/>
      <c r="J117" s="889">
        <v>46.23</v>
      </c>
      <c r="K117" s="890"/>
      <c r="L117" s="893" t="s">
        <v>1513</v>
      </c>
      <c r="M117" s="897">
        <v>1200</v>
      </c>
      <c r="N117" s="894"/>
      <c r="O117" s="895"/>
      <c r="P117" s="887"/>
      <c r="Q117" s="889">
        <v>1148.31</v>
      </c>
      <c r="R117" s="889">
        <v>1146.3800000000001</v>
      </c>
      <c r="S117" s="889">
        <v>1145.31</v>
      </c>
      <c r="T117" s="889">
        <v>1143.8800000000001</v>
      </c>
      <c r="U117" s="895">
        <v>3</v>
      </c>
      <c r="V117" s="896">
        <v>2.5</v>
      </c>
      <c r="W117" s="895">
        <v>2.75</v>
      </c>
    </row>
    <row r="118" spans="1:23" ht="15">
      <c r="A118" s="883" t="s">
        <v>1363</v>
      </c>
      <c r="B118" s="883" t="s">
        <v>1364</v>
      </c>
      <c r="C118" s="885"/>
      <c r="D118" s="885"/>
      <c r="E118" s="885"/>
      <c r="F118" s="887"/>
      <c r="G118" s="887"/>
      <c r="H118" s="888"/>
      <c r="I118" s="887"/>
      <c r="J118" s="889">
        <v>43.55</v>
      </c>
      <c r="K118" s="890"/>
      <c r="L118" s="893" t="s">
        <v>1513</v>
      </c>
      <c r="M118" s="897">
        <v>1200</v>
      </c>
      <c r="N118" s="894"/>
      <c r="O118" s="895"/>
      <c r="P118" s="887"/>
      <c r="Q118" s="889">
        <v>1146.3800000000001</v>
      </c>
      <c r="R118" s="889">
        <v>1145.52</v>
      </c>
      <c r="S118" s="889">
        <v>1143.78</v>
      </c>
      <c r="T118" s="889">
        <v>1142.6199999999999</v>
      </c>
      <c r="U118" s="895">
        <v>2.6000000000001364</v>
      </c>
      <c r="V118" s="896">
        <v>2.9000000000000909</v>
      </c>
      <c r="W118" s="895">
        <v>2.7500000000001137</v>
      </c>
    </row>
    <row r="119" spans="1:23" ht="15">
      <c r="A119" s="883" t="s">
        <v>1364</v>
      </c>
      <c r="B119" s="883" t="s">
        <v>1365</v>
      </c>
      <c r="C119" s="885"/>
      <c r="D119" s="885"/>
      <c r="E119" s="885"/>
      <c r="F119" s="887"/>
      <c r="G119" s="887"/>
      <c r="H119" s="888"/>
      <c r="I119" s="887"/>
      <c r="J119" s="889">
        <v>48.37</v>
      </c>
      <c r="K119" s="890"/>
      <c r="L119" s="893" t="s">
        <v>1513</v>
      </c>
      <c r="M119" s="897">
        <v>1200</v>
      </c>
      <c r="N119" s="894"/>
      <c r="O119" s="895"/>
      <c r="P119" s="887"/>
      <c r="Q119" s="889">
        <v>1145.52</v>
      </c>
      <c r="R119" s="889">
        <v>1144</v>
      </c>
      <c r="S119" s="889">
        <v>1142.57</v>
      </c>
      <c r="T119" s="889">
        <v>1141.25</v>
      </c>
      <c r="U119" s="895">
        <v>2.9500000000000455</v>
      </c>
      <c r="V119" s="896">
        <v>2.75</v>
      </c>
      <c r="W119" s="895">
        <v>2.8500000000000227</v>
      </c>
    </row>
    <row r="120" spans="1:23" ht="15">
      <c r="A120" s="883" t="s">
        <v>1365</v>
      </c>
      <c r="B120" s="883" t="s">
        <v>1366</v>
      </c>
      <c r="C120" s="885"/>
      <c r="D120" s="885"/>
      <c r="E120" s="885"/>
      <c r="F120" s="887"/>
      <c r="G120" s="887"/>
      <c r="H120" s="888"/>
      <c r="I120" s="887"/>
      <c r="J120" s="889">
        <v>8.09</v>
      </c>
      <c r="K120" s="890"/>
      <c r="L120" s="893" t="s">
        <v>1513</v>
      </c>
      <c r="M120" s="897">
        <v>1200</v>
      </c>
      <c r="N120" s="894"/>
      <c r="O120" s="895"/>
      <c r="P120" s="887"/>
      <c r="Q120" s="889">
        <v>1144</v>
      </c>
      <c r="R120" s="889">
        <v>1142.95</v>
      </c>
      <c r="S120" s="889">
        <v>1140.7</v>
      </c>
      <c r="T120" s="889">
        <v>1140.45</v>
      </c>
      <c r="U120" s="895">
        <v>3.2999999999999545</v>
      </c>
      <c r="V120" s="896">
        <v>2.5</v>
      </c>
      <c r="W120" s="895">
        <v>2.8999999999999773</v>
      </c>
    </row>
    <row r="121" spans="1:23" ht="15">
      <c r="A121" s="883" t="s">
        <v>1366</v>
      </c>
      <c r="B121" s="883" t="s">
        <v>1367</v>
      </c>
      <c r="C121" s="885"/>
      <c r="D121" s="885"/>
      <c r="E121" s="885"/>
      <c r="F121" s="887"/>
      <c r="G121" s="887"/>
      <c r="H121" s="888"/>
      <c r="I121" s="887"/>
      <c r="J121" s="889">
        <v>32.89</v>
      </c>
      <c r="K121" s="890"/>
      <c r="L121" s="893" t="s">
        <v>1513</v>
      </c>
      <c r="M121" s="897">
        <v>1200</v>
      </c>
      <c r="N121" s="894"/>
      <c r="O121" s="895"/>
      <c r="P121" s="887"/>
      <c r="Q121" s="889">
        <v>1142.95</v>
      </c>
      <c r="R121" s="889">
        <v>1141.52</v>
      </c>
      <c r="S121" s="889">
        <v>1140</v>
      </c>
      <c r="T121" s="889">
        <v>1139.02</v>
      </c>
      <c r="U121" s="895">
        <v>2.9500000000000455</v>
      </c>
      <c r="V121" s="896">
        <v>2.5</v>
      </c>
      <c r="W121" s="895">
        <v>2.7250000000000227</v>
      </c>
    </row>
    <row r="122" spans="1:23" ht="15">
      <c r="A122" s="883" t="s">
        <v>1367</v>
      </c>
      <c r="B122" s="883" t="s">
        <v>1550</v>
      </c>
      <c r="C122" s="885"/>
      <c r="D122" s="885"/>
      <c r="E122" s="885"/>
      <c r="F122" s="887"/>
      <c r="G122" s="887"/>
      <c r="H122" s="888"/>
      <c r="I122" s="887"/>
      <c r="J122" s="889">
        <v>25.68</v>
      </c>
      <c r="K122" s="890"/>
      <c r="L122" s="893" t="s">
        <v>1513</v>
      </c>
      <c r="M122" s="897">
        <v>1200</v>
      </c>
      <c r="N122" s="894"/>
      <c r="O122" s="895"/>
      <c r="P122" s="887"/>
      <c r="Q122" s="889">
        <v>1141.52</v>
      </c>
      <c r="R122" s="889">
        <v>1139.6500000000001</v>
      </c>
      <c r="S122" s="889">
        <v>1137.92</v>
      </c>
      <c r="T122" s="889">
        <v>1137.1500000000001</v>
      </c>
      <c r="U122" s="895">
        <v>3.5999999999999091</v>
      </c>
      <c r="V122" s="896">
        <v>2.5</v>
      </c>
      <c r="W122" s="895">
        <v>3.0499999999999545</v>
      </c>
    </row>
    <row r="123" spans="1:23" ht="15">
      <c r="A123" s="883" t="s">
        <v>1368</v>
      </c>
      <c r="B123" s="883" t="s">
        <v>1369</v>
      </c>
      <c r="C123" s="885"/>
      <c r="D123" s="885"/>
      <c r="E123" s="885"/>
      <c r="F123" s="887"/>
      <c r="G123" s="887"/>
      <c r="H123" s="888"/>
      <c r="I123" s="887"/>
      <c r="J123" s="889">
        <v>60</v>
      </c>
      <c r="K123" s="890"/>
      <c r="L123" s="893" t="s">
        <v>1513</v>
      </c>
      <c r="M123" s="897">
        <v>600</v>
      </c>
      <c r="N123" s="894"/>
      <c r="O123" s="895"/>
      <c r="P123" s="887"/>
      <c r="Q123" s="889">
        <v>1191.97</v>
      </c>
      <c r="R123" s="889">
        <v>1191</v>
      </c>
      <c r="S123" s="889">
        <v>1190.07</v>
      </c>
      <c r="T123" s="889">
        <v>1189.0999999999999</v>
      </c>
      <c r="U123" s="895">
        <v>1.9000000000000909</v>
      </c>
      <c r="V123" s="896">
        <v>1.9000000000000909</v>
      </c>
      <c r="W123" s="895">
        <v>1.9000000000000909</v>
      </c>
    </row>
    <row r="124" spans="1:23" ht="15">
      <c r="A124" s="883" t="s">
        <v>1369</v>
      </c>
      <c r="B124" s="883" t="s">
        <v>1370</v>
      </c>
      <c r="C124" s="885"/>
      <c r="D124" s="885"/>
      <c r="E124" s="885"/>
      <c r="F124" s="887"/>
      <c r="G124" s="887"/>
      <c r="H124" s="888"/>
      <c r="I124" s="887"/>
      <c r="J124" s="889">
        <v>44</v>
      </c>
      <c r="K124" s="890"/>
      <c r="L124" s="893" t="s">
        <v>1513</v>
      </c>
      <c r="M124" s="897">
        <v>600</v>
      </c>
      <c r="N124" s="894"/>
      <c r="O124" s="895"/>
      <c r="P124" s="887"/>
      <c r="Q124" s="889">
        <v>1191</v>
      </c>
      <c r="R124" s="889">
        <v>1190.93</v>
      </c>
      <c r="S124" s="889">
        <v>1189.0999999999999</v>
      </c>
      <c r="T124" s="889">
        <v>1188.8800000000001</v>
      </c>
      <c r="U124" s="895">
        <v>1.9000000000000909</v>
      </c>
      <c r="V124" s="896">
        <v>2.0499999999999545</v>
      </c>
      <c r="W124" s="895">
        <v>1.9750000000000227</v>
      </c>
    </row>
    <row r="125" spans="1:23" ht="15">
      <c r="A125" s="883" t="s">
        <v>1370</v>
      </c>
      <c r="B125" s="883" t="s">
        <v>1371</v>
      </c>
      <c r="C125" s="885"/>
      <c r="D125" s="885"/>
      <c r="E125" s="885"/>
      <c r="F125" s="887"/>
      <c r="G125" s="887"/>
      <c r="H125" s="888"/>
      <c r="I125" s="887"/>
      <c r="J125" s="889">
        <v>44</v>
      </c>
      <c r="K125" s="890"/>
      <c r="L125" s="893" t="s">
        <v>1513</v>
      </c>
      <c r="M125" s="897">
        <v>600</v>
      </c>
      <c r="N125" s="894"/>
      <c r="O125" s="895"/>
      <c r="P125" s="887"/>
      <c r="Q125" s="889">
        <v>1190.93</v>
      </c>
      <c r="R125" s="889">
        <v>1190.9000000000001</v>
      </c>
      <c r="S125" s="889">
        <v>1188.83</v>
      </c>
      <c r="T125" s="889">
        <v>1188.56</v>
      </c>
      <c r="U125" s="895">
        <v>2.1000000000001364</v>
      </c>
      <c r="V125" s="896">
        <v>2.3400000000001455</v>
      </c>
      <c r="W125" s="895">
        <v>2.220000000000141</v>
      </c>
    </row>
    <row r="126" spans="1:23" ht="15">
      <c r="A126" s="883" t="s">
        <v>1371</v>
      </c>
      <c r="B126" s="883" t="s">
        <v>1551</v>
      </c>
      <c r="C126" s="885"/>
      <c r="D126" s="885"/>
      <c r="E126" s="885"/>
      <c r="F126" s="887"/>
      <c r="G126" s="887"/>
      <c r="H126" s="888"/>
      <c r="I126" s="887"/>
      <c r="J126" s="889">
        <v>39.04</v>
      </c>
      <c r="K126" s="890"/>
      <c r="L126" s="893" t="s">
        <v>1513</v>
      </c>
      <c r="M126" s="897">
        <v>600</v>
      </c>
      <c r="N126" s="894"/>
      <c r="O126" s="895"/>
      <c r="P126" s="887"/>
      <c r="Q126" s="889">
        <v>1190.9000000000001</v>
      </c>
      <c r="R126" s="889">
        <v>1189.8399999999999</v>
      </c>
      <c r="S126" s="889">
        <v>1188.56</v>
      </c>
      <c r="T126" s="889">
        <v>1187.94</v>
      </c>
      <c r="U126" s="895">
        <v>2.3400000000001455</v>
      </c>
      <c r="V126" s="896">
        <v>1.8999999999998636</v>
      </c>
      <c r="W126" s="895">
        <v>2.1200000000000045</v>
      </c>
    </row>
    <row r="127" spans="1:23" ht="15">
      <c r="A127" s="883" t="s">
        <v>1372</v>
      </c>
      <c r="B127" s="883" t="s">
        <v>1371</v>
      </c>
      <c r="C127" s="885"/>
      <c r="D127" s="885"/>
      <c r="E127" s="885"/>
      <c r="F127" s="887"/>
      <c r="G127" s="887"/>
      <c r="H127" s="888"/>
      <c r="I127" s="887"/>
      <c r="J127" s="889">
        <v>50.18</v>
      </c>
      <c r="K127" s="890"/>
      <c r="L127" s="893" t="s">
        <v>1513</v>
      </c>
      <c r="M127" s="897">
        <v>600</v>
      </c>
      <c r="N127" s="894"/>
      <c r="O127" s="895"/>
      <c r="P127" s="887"/>
      <c r="Q127" s="889">
        <v>1193.22</v>
      </c>
      <c r="R127" s="889">
        <v>1190.9000000000001</v>
      </c>
      <c r="S127" s="889">
        <v>1191.32</v>
      </c>
      <c r="T127" s="889">
        <v>1189</v>
      </c>
      <c r="U127" s="895">
        <v>1.9000000000000909</v>
      </c>
      <c r="V127" s="896">
        <v>1.9000000000000909</v>
      </c>
      <c r="W127" s="895">
        <v>1.9000000000000909</v>
      </c>
    </row>
    <row r="128" spans="1:23" ht="15">
      <c r="A128" s="883" t="s">
        <v>1373</v>
      </c>
      <c r="B128" s="883" t="s">
        <v>1374</v>
      </c>
      <c r="C128" s="885"/>
      <c r="D128" s="885"/>
      <c r="E128" s="885"/>
      <c r="F128" s="887"/>
      <c r="G128" s="887"/>
      <c r="H128" s="888"/>
      <c r="I128" s="887"/>
      <c r="J128" s="889">
        <v>60</v>
      </c>
      <c r="K128" s="890"/>
      <c r="L128" s="893" t="s">
        <v>1513</v>
      </c>
      <c r="M128" s="897">
        <v>600</v>
      </c>
      <c r="N128" s="894"/>
      <c r="O128" s="895"/>
      <c r="P128" s="887"/>
      <c r="Q128" s="889">
        <v>1191</v>
      </c>
      <c r="R128" s="889">
        <v>1190.1199999999999</v>
      </c>
      <c r="S128" s="889">
        <v>1189.0999999999999</v>
      </c>
      <c r="T128" s="889">
        <v>1188.22</v>
      </c>
      <c r="U128" s="895">
        <v>1.9000000000000909</v>
      </c>
      <c r="V128" s="896">
        <v>1.8999999999998636</v>
      </c>
      <c r="W128" s="895">
        <v>1.8999999999999773</v>
      </c>
    </row>
    <row r="129" spans="1:23" ht="15">
      <c r="A129" s="883" t="s">
        <v>1374</v>
      </c>
      <c r="B129" s="883" t="s">
        <v>1552</v>
      </c>
      <c r="C129" s="885"/>
      <c r="D129" s="885"/>
      <c r="E129" s="885"/>
      <c r="F129" s="887"/>
      <c r="G129" s="887"/>
      <c r="H129" s="888"/>
      <c r="I129" s="887"/>
      <c r="J129" s="889">
        <v>60</v>
      </c>
      <c r="K129" s="890"/>
      <c r="L129" s="893" t="s">
        <v>1513</v>
      </c>
      <c r="M129" s="897">
        <v>600</v>
      </c>
      <c r="N129" s="894"/>
      <c r="O129" s="895"/>
      <c r="P129" s="887"/>
      <c r="Q129" s="889">
        <v>1190.1199999999999</v>
      </c>
      <c r="R129" s="889">
        <v>1189.8399999999999</v>
      </c>
      <c r="S129" s="889">
        <v>1188.22</v>
      </c>
      <c r="T129" s="889">
        <v>1187.92</v>
      </c>
      <c r="U129" s="895">
        <v>1.8999999999998636</v>
      </c>
      <c r="V129" s="896">
        <v>1.9199999999998454</v>
      </c>
      <c r="W129" s="895">
        <v>1.9099999999998545</v>
      </c>
    </row>
    <row r="130" spans="1:23" ht="15">
      <c r="A130" s="883" t="s">
        <v>1375</v>
      </c>
      <c r="B130" s="883" t="s">
        <v>1376</v>
      </c>
      <c r="C130" s="885"/>
      <c r="D130" s="885"/>
      <c r="E130" s="885"/>
      <c r="F130" s="887"/>
      <c r="G130" s="887"/>
      <c r="H130" s="888"/>
      <c r="I130" s="887"/>
      <c r="J130" s="889">
        <v>43.65</v>
      </c>
      <c r="K130" s="890"/>
      <c r="L130" s="893" t="s">
        <v>1513</v>
      </c>
      <c r="M130" s="897">
        <v>600</v>
      </c>
      <c r="N130" s="894"/>
      <c r="O130" s="895"/>
      <c r="P130" s="887"/>
      <c r="Q130" s="889">
        <v>1189.77</v>
      </c>
      <c r="R130" s="889">
        <v>1189.58</v>
      </c>
      <c r="S130" s="889">
        <v>1187.8699999999999</v>
      </c>
      <c r="T130" s="889">
        <v>1187.652</v>
      </c>
      <c r="U130" s="895">
        <v>1.9000000000000909</v>
      </c>
      <c r="V130" s="896">
        <v>1.9279999999998836</v>
      </c>
      <c r="W130" s="895">
        <v>1.9139999999999873</v>
      </c>
    </row>
    <row r="131" spans="1:23" ht="15">
      <c r="A131" s="883" t="s">
        <v>1376</v>
      </c>
      <c r="B131" s="883" t="s">
        <v>1377</v>
      </c>
      <c r="C131" s="885"/>
      <c r="D131" s="885"/>
      <c r="E131" s="885"/>
      <c r="F131" s="887"/>
      <c r="G131" s="887"/>
      <c r="H131" s="888"/>
      <c r="I131" s="887"/>
      <c r="J131" s="889">
        <v>43.65</v>
      </c>
      <c r="K131" s="890"/>
      <c r="L131" s="893" t="s">
        <v>1513</v>
      </c>
      <c r="M131" s="897">
        <v>600</v>
      </c>
      <c r="N131" s="894"/>
      <c r="O131" s="895"/>
      <c r="P131" s="887"/>
      <c r="Q131" s="889">
        <v>1189.58</v>
      </c>
      <c r="R131" s="889">
        <v>1188.99</v>
      </c>
      <c r="S131" s="889">
        <v>1187.6020000000001</v>
      </c>
      <c r="T131" s="889">
        <v>1187.0899999999999</v>
      </c>
      <c r="U131" s="895">
        <v>1.9779999999998381</v>
      </c>
      <c r="V131" s="896">
        <v>1.9000000000000909</v>
      </c>
      <c r="W131" s="895">
        <v>1.9389999999999645</v>
      </c>
    </row>
    <row r="132" spans="1:23" ht="15">
      <c r="A132" s="883" t="s">
        <v>1377</v>
      </c>
      <c r="B132" s="883" t="s">
        <v>1378</v>
      </c>
      <c r="C132" s="885"/>
      <c r="D132" s="885"/>
      <c r="E132" s="885"/>
      <c r="F132" s="887"/>
      <c r="G132" s="887"/>
      <c r="H132" s="888"/>
      <c r="I132" s="887"/>
      <c r="J132" s="889">
        <v>42.27</v>
      </c>
      <c r="K132" s="890"/>
      <c r="L132" s="893" t="s">
        <v>1513</v>
      </c>
      <c r="M132" s="897">
        <v>600</v>
      </c>
      <c r="N132" s="894"/>
      <c r="O132" s="895"/>
      <c r="P132" s="887"/>
      <c r="Q132" s="889">
        <v>1188.99</v>
      </c>
      <c r="R132" s="889">
        <v>1187.99</v>
      </c>
      <c r="S132" s="889">
        <v>1187.04</v>
      </c>
      <c r="T132" s="889">
        <v>1186.0899999999999</v>
      </c>
      <c r="U132" s="895">
        <v>1.9500000000000455</v>
      </c>
      <c r="V132" s="896">
        <v>1.9000000000000909</v>
      </c>
      <c r="W132" s="895">
        <v>1.9250000000000682</v>
      </c>
    </row>
    <row r="133" spans="1:23" ht="15">
      <c r="A133" s="883" t="s">
        <v>1378</v>
      </c>
      <c r="B133" s="883" t="s">
        <v>1379</v>
      </c>
      <c r="C133" s="885"/>
      <c r="D133" s="885"/>
      <c r="E133" s="885"/>
      <c r="F133" s="887"/>
      <c r="G133" s="887"/>
      <c r="H133" s="888"/>
      <c r="I133" s="887"/>
      <c r="J133" s="889">
        <v>54.61</v>
      </c>
      <c r="K133" s="890"/>
      <c r="L133" s="893" t="s">
        <v>1513</v>
      </c>
      <c r="M133" s="897">
        <v>600</v>
      </c>
      <c r="N133" s="894"/>
      <c r="O133" s="895"/>
      <c r="P133" s="887"/>
      <c r="Q133" s="889">
        <v>1187.99</v>
      </c>
      <c r="R133" s="889">
        <v>1186.71</v>
      </c>
      <c r="S133" s="889">
        <v>1185.7840000000001</v>
      </c>
      <c r="T133" s="889">
        <v>1184.81</v>
      </c>
      <c r="U133" s="895">
        <v>2.2059999999999036</v>
      </c>
      <c r="V133" s="896">
        <v>1.9000000000000909</v>
      </c>
      <c r="W133" s="895">
        <v>2.0529999999999973</v>
      </c>
    </row>
    <row r="134" spans="1:23" ht="15">
      <c r="A134" s="883" t="s">
        <v>1379</v>
      </c>
      <c r="B134" s="883" t="s">
        <v>1380</v>
      </c>
      <c r="C134" s="885"/>
      <c r="D134" s="885"/>
      <c r="E134" s="885"/>
      <c r="F134" s="887"/>
      <c r="G134" s="887"/>
      <c r="H134" s="888"/>
      <c r="I134" s="887"/>
      <c r="J134" s="889">
        <v>45</v>
      </c>
      <c r="K134" s="890"/>
      <c r="L134" s="893" t="s">
        <v>1513</v>
      </c>
      <c r="M134" s="897">
        <v>800</v>
      </c>
      <c r="N134" s="894"/>
      <c r="O134" s="895"/>
      <c r="P134" s="887"/>
      <c r="Q134" s="889">
        <v>1186.71</v>
      </c>
      <c r="R134" s="889">
        <v>1186.48</v>
      </c>
      <c r="S134" s="889">
        <v>1184.6099999999999</v>
      </c>
      <c r="T134" s="889">
        <v>1184.3800000000001</v>
      </c>
      <c r="U134" s="895">
        <v>2.1000000000001364</v>
      </c>
      <c r="V134" s="896">
        <v>2.0999999999999091</v>
      </c>
      <c r="W134" s="895">
        <v>2.1000000000000227</v>
      </c>
    </row>
    <row r="135" spans="1:23" ht="15">
      <c r="A135" s="883" t="s">
        <v>1380</v>
      </c>
      <c r="B135" s="883" t="s">
        <v>1381</v>
      </c>
      <c r="C135" s="885"/>
      <c r="D135" s="885"/>
      <c r="E135" s="885"/>
      <c r="F135" s="887"/>
      <c r="G135" s="887"/>
      <c r="H135" s="888"/>
      <c r="I135" s="887"/>
      <c r="J135" s="889">
        <v>45</v>
      </c>
      <c r="K135" s="890"/>
      <c r="L135" s="893" t="s">
        <v>1513</v>
      </c>
      <c r="M135" s="897">
        <v>800</v>
      </c>
      <c r="N135" s="894"/>
      <c r="O135" s="895"/>
      <c r="P135" s="887"/>
      <c r="Q135" s="889">
        <v>1186.48</v>
      </c>
      <c r="R135" s="889">
        <v>1186.26</v>
      </c>
      <c r="S135" s="889">
        <v>1184.28</v>
      </c>
      <c r="T135" s="889">
        <v>1184.1099999999999</v>
      </c>
      <c r="U135" s="895">
        <v>2.2000000000000455</v>
      </c>
      <c r="V135" s="896">
        <v>2.1500000000000909</v>
      </c>
      <c r="W135" s="895">
        <v>2.1750000000000682</v>
      </c>
    </row>
    <row r="136" spans="1:23" ht="15">
      <c r="A136" s="883" t="s">
        <v>1381</v>
      </c>
      <c r="B136" s="883" t="s">
        <v>1553</v>
      </c>
      <c r="C136" s="885"/>
      <c r="D136" s="885"/>
      <c r="E136" s="885"/>
      <c r="F136" s="887"/>
      <c r="G136" s="887"/>
      <c r="H136" s="888"/>
      <c r="I136" s="887"/>
      <c r="J136" s="889">
        <v>50.83</v>
      </c>
      <c r="K136" s="890"/>
      <c r="L136" s="893" t="s">
        <v>1513</v>
      </c>
      <c r="M136" s="897">
        <v>800</v>
      </c>
      <c r="N136" s="894"/>
      <c r="O136" s="895"/>
      <c r="P136" s="887"/>
      <c r="Q136" s="889">
        <v>1186.26</v>
      </c>
      <c r="R136" s="889">
        <v>1186.2</v>
      </c>
      <c r="S136" s="889">
        <v>1184.01</v>
      </c>
      <c r="T136" s="889">
        <v>1183.835</v>
      </c>
      <c r="U136" s="895">
        <v>2.25</v>
      </c>
      <c r="V136" s="896">
        <v>2.3650000000000091</v>
      </c>
      <c r="W136" s="895">
        <v>2.3075000000000045</v>
      </c>
    </row>
    <row r="137" spans="1:23" ht="15">
      <c r="A137" s="883" t="s">
        <v>1382</v>
      </c>
      <c r="B137" s="883" t="s">
        <v>1378</v>
      </c>
      <c r="C137" s="885"/>
      <c r="D137" s="885"/>
      <c r="E137" s="885"/>
      <c r="F137" s="887"/>
      <c r="G137" s="887"/>
      <c r="H137" s="888"/>
      <c r="I137" s="887"/>
      <c r="J137" s="889">
        <v>43.15</v>
      </c>
      <c r="K137" s="890"/>
      <c r="L137" s="893" t="s">
        <v>1513</v>
      </c>
      <c r="M137" s="897">
        <v>600</v>
      </c>
      <c r="N137" s="894"/>
      <c r="O137" s="895"/>
      <c r="P137" s="887"/>
      <c r="Q137" s="889">
        <v>1188</v>
      </c>
      <c r="R137" s="889">
        <v>1187.99</v>
      </c>
      <c r="S137" s="889">
        <v>1186.0999999999999</v>
      </c>
      <c r="T137" s="889">
        <v>1185.7840000000001</v>
      </c>
      <c r="U137" s="895">
        <v>1.9000000000000909</v>
      </c>
      <c r="V137" s="896">
        <v>2.2059999999999036</v>
      </c>
      <c r="W137" s="895">
        <v>2.0529999999999973</v>
      </c>
    </row>
    <row r="138" spans="1:23" ht="15">
      <c r="A138" s="883" t="s">
        <v>1383</v>
      </c>
      <c r="B138" s="883" t="s">
        <v>1384</v>
      </c>
      <c r="C138" s="885"/>
      <c r="D138" s="885"/>
      <c r="E138" s="885"/>
      <c r="F138" s="887"/>
      <c r="G138" s="887"/>
      <c r="H138" s="888"/>
      <c r="I138" s="887"/>
      <c r="J138" s="889">
        <v>40.1</v>
      </c>
      <c r="K138" s="890"/>
      <c r="L138" s="893" t="s">
        <v>1513</v>
      </c>
      <c r="M138" s="897">
        <v>600</v>
      </c>
      <c r="N138" s="894"/>
      <c r="O138" s="895"/>
      <c r="P138" s="887"/>
      <c r="Q138" s="889">
        <v>1163.31</v>
      </c>
      <c r="R138" s="889">
        <v>1162.8499999999999</v>
      </c>
      <c r="S138" s="889">
        <v>1161.4100000000001</v>
      </c>
      <c r="T138" s="889">
        <v>1160.95</v>
      </c>
      <c r="U138" s="895">
        <v>1.8999999999998636</v>
      </c>
      <c r="V138" s="896">
        <v>1.8999999999998636</v>
      </c>
      <c r="W138" s="895">
        <v>1.8999999999998636</v>
      </c>
    </row>
    <row r="139" spans="1:23" ht="15">
      <c r="A139" s="883" t="s">
        <v>1384</v>
      </c>
      <c r="B139" s="883" t="s">
        <v>1385</v>
      </c>
      <c r="C139" s="885"/>
      <c r="D139" s="885"/>
      <c r="E139" s="885"/>
      <c r="F139" s="887"/>
      <c r="G139" s="887"/>
      <c r="H139" s="888"/>
      <c r="I139" s="887"/>
      <c r="J139" s="889">
        <v>45.96</v>
      </c>
      <c r="K139" s="890"/>
      <c r="L139" s="893" t="s">
        <v>1513</v>
      </c>
      <c r="M139" s="897">
        <v>600</v>
      </c>
      <c r="N139" s="894"/>
      <c r="O139" s="895"/>
      <c r="P139" s="887"/>
      <c r="Q139" s="889">
        <v>1162.8499999999999</v>
      </c>
      <c r="R139" s="889">
        <v>1161.01</v>
      </c>
      <c r="S139" s="889">
        <v>1160.9000000000001</v>
      </c>
      <c r="T139" s="889">
        <v>1159.1099999999999</v>
      </c>
      <c r="U139" s="895">
        <v>1.9499999999998181</v>
      </c>
      <c r="V139" s="896">
        <v>1.9000000000000909</v>
      </c>
      <c r="W139" s="895">
        <v>1.9249999999999545</v>
      </c>
    </row>
    <row r="140" spans="1:23" ht="15">
      <c r="A140" s="883" t="s">
        <v>1385</v>
      </c>
      <c r="B140" s="883" t="s">
        <v>1386</v>
      </c>
      <c r="C140" s="885"/>
      <c r="D140" s="885"/>
      <c r="E140" s="885"/>
      <c r="F140" s="887"/>
      <c r="G140" s="887"/>
      <c r="H140" s="888"/>
      <c r="I140" s="887"/>
      <c r="J140" s="889">
        <v>45.96</v>
      </c>
      <c r="K140" s="890"/>
      <c r="L140" s="893" t="s">
        <v>1513</v>
      </c>
      <c r="M140" s="897">
        <v>600</v>
      </c>
      <c r="N140" s="894"/>
      <c r="O140" s="895"/>
      <c r="P140" s="887"/>
      <c r="Q140" s="889">
        <v>1161.01</v>
      </c>
      <c r="R140" s="889">
        <v>1157.6099999999999</v>
      </c>
      <c r="S140" s="889">
        <v>1159.1099999999999</v>
      </c>
      <c r="T140" s="889">
        <v>1155.71</v>
      </c>
      <c r="U140" s="895">
        <v>1.9000000000000909</v>
      </c>
      <c r="V140" s="896">
        <v>1.8999999999998636</v>
      </c>
      <c r="W140" s="895">
        <v>1.8999999999999773</v>
      </c>
    </row>
    <row r="141" spans="1:23" ht="15">
      <c r="A141" s="883" t="s">
        <v>1386</v>
      </c>
      <c r="B141" s="883" t="s">
        <v>1387</v>
      </c>
      <c r="C141" s="885"/>
      <c r="D141" s="885"/>
      <c r="E141" s="885"/>
      <c r="F141" s="887"/>
      <c r="G141" s="887"/>
      <c r="H141" s="888"/>
      <c r="I141" s="887"/>
      <c r="J141" s="889">
        <v>20.239999999999998</v>
      </c>
      <c r="K141" s="890"/>
      <c r="L141" s="893" t="s">
        <v>1513</v>
      </c>
      <c r="M141" s="897">
        <v>600</v>
      </c>
      <c r="N141" s="894"/>
      <c r="O141" s="895"/>
      <c r="P141" s="887"/>
      <c r="Q141" s="889">
        <v>1157.6099999999999</v>
      </c>
      <c r="R141" s="889">
        <v>1155.28</v>
      </c>
      <c r="S141" s="889">
        <v>1155.6600000000001</v>
      </c>
      <c r="T141" s="889">
        <v>1153.3800000000001</v>
      </c>
      <c r="U141" s="895">
        <v>1.9499999999998181</v>
      </c>
      <c r="V141" s="896">
        <v>1.8999999999998636</v>
      </c>
      <c r="W141" s="895">
        <v>1.9249999999998408</v>
      </c>
    </row>
    <row r="142" spans="1:23" ht="15">
      <c r="A142" s="883" t="s">
        <v>1387</v>
      </c>
      <c r="B142" s="883" t="s">
        <v>1554</v>
      </c>
      <c r="C142" s="885"/>
      <c r="D142" s="885"/>
      <c r="E142" s="885"/>
      <c r="F142" s="887"/>
      <c r="G142" s="887"/>
      <c r="H142" s="888"/>
      <c r="I142" s="887"/>
      <c r="J142" s="889">
        <v>7.63</v>
      </c>
      <c r="K142" s="890"/>
      <c r="L142" s="893" t="s">
        <v>1513</v>
      </c>
      <c r="M142" s="897">
        <v>600</v>
      </c>
      <c r="N142" s="894"/>
      <c r="O142" s="895"/>
      <c r="P142" s="887"/>
      <c r="Q142" s="889">
        <v>1155.28</v>
      </c>
      <c r="R142" s="889">
        <v>1145</v>
      </c>
      <c r="S142" s="889">
        <v>1144.3800000000001</v>
      </c>
      <c r="T142" s="889">
        <v>1143.0999999999999</v>
      </c>
      <c r="U142" s="895">
        <v>10.899999999999864</v>
      </c>
      <c r="V142" s="896">
        <v>1.9000000000000909</v>
      </c>
      <c r="W142" s="895">
        <v>6.3999999999999773</v>
      </c>
    </row>
    <row r="143" spans="1:23" ht="15">
      <c r="A143" s="883" t="s">
        <v>1388</v>
      </c>
      <c r="B143" s="883" t="s">
        <v>1389</v>
      </c>
      <c r="C143" s="885"/>
      <c r="D143" s="885"/>
      <c r="E143" s="885"/>
      <c r="F143" s="887"/>
      <c r="G143" s="887"/>
      <c r="H143" s="888"/>
      <c r="I143" s="887"/>
      <c r="J143" s="889">
        <v>39.520000000000003</v>
      </c>
      <c r="K143" s="890"/>
      <c r="L143" s="893" t="s">
        <v>1513</v>
      </c>
      <c r="M143" s="897">
        <v>600</v>
      </c>
      <c r="N143" s="894"/>
      <c r="O143" s="895"/>
      <c r="P143" s="887"/>
      <c r="Q143" s="889">
        <v>1160.33</v>
      </c>
      <c r="R143" s="889">
        <v>1159.19</v>
      </c>
      <c r="S143" s="889">
        <v>1158.43</v>
      </c>
      <c r="T143" s="889">
        <v>1157.29</v>
      </c>
      <c r="U143" s="895">
        <v>1.8999999999998636</v>
      </c>
      <c r="V143" s="896">
        <v>1.9000000000000909</v>
      </c>
      <c r="W143" s="895">
        <v>1.8999999999999773</v>
      </c>
    </row>
    <row r="144" spans="1:23" ht="15">
      <c r="A144" s="883" t="s">
        <v>1389</v>
      </c>
      <c r="B144" s="883" t="s">
        <v>1390</v>
      </c>
      <c r="C144" s="885"/>
      <c r="D144" s="885"/>
      <c r="E144" s="885"/>
      <c r="F144" s="887"/>
      <c r="G144" s="887"/>
      <c r="H144" s="888"/>
      <c r="I144" s="887"/>
      <c r="J144" s="889">
        <v>24.48</v>
      </c>
      <c r="K144" s="890"/>
      <c r="L144" s="893" t="s">
        <v>1513</v>
      </c>
      <c r="M144" s="897">
        <v>600</v>
      </c>
      <c r="N144" s="894"/>
      <c r="O144" s="895"/>
      <c r="P144" s="887"/>
      <c r="Q144" s="889">
        <v>1159.19</v>
      </c>
      <c r="R144" s="889">
        <v>1158.04</v>
      </c>
      <c r="S144" s="889">
        <v>1157.24</v>
      </c>
      <c r="T144" s="889">
        <v>1156.1400000000001</v>
      </c>
      <c r="U144" s="895">
        <v>1.9500000000000455</v>
      </c>
      <c r="V144" s="896">
        <v>1.8999999999998636</v>
      </c>
      <c r="W144" s="895">
        <v>1.9249999999999545</v>
      </c>
    </row>
    <row r="145" spans="1:23" ht="15">
      <c r="A145" s="883" t="s">
        <v>1390</v>
      </c>
      <c r="B145" s="883" t="s">
        <v>1387</v>
      </c>
      <c r="C145" s="885"/>
      <c r="D145" s="885"/>
      <c r="E145" s="885"/>
      <c r="F145" s="887"/>
      <c r="G145" s="887"/>
      <c r="H145" s="888"/>
      <c r="I145" s="887"/>
      <c r="J145" s="889">
        <v>35.86</v>
      </c>
      <c r="K145" s="890"/>
      <c r="L145" s="893" t="s">
        <v>1513</v>
      </c>
      <c r="M145" s="897">
        <v>600</v>
      </c>
      <c r="N145" s="894"/>
      <c r="O145" s="895"/>
      <c r="P145" s="887"/>
      <c r="Q145" s="889">
        <v>1158.04</v>
      </c>
      <c r="R145" s="889">
        <v>1155.28</v>
      </c>
      <c r="S145" s="889">
        <v>1156.1400000000001</v>
      </c>
      <c r="T145" s="889">
        <v>1153.3800000000001</v>
      </c>
      <c r="U145" s="895">
        <v>1.8999999999998636</v>
      </c>
      <c r="V145" s="896">
        <v>1.8999999999998636</v>
      </c>
      <c r="W145" s="895">
        <v>1.8999999999998636</v>
      </c>
    </row>
    <row r="146" spans="1:23" ht="15">
      <c r="A146" s="883" t="s">
        <v>1391</v>
      </c>
      <c r="B146" s="883" t="s">
        <v>1555</v>
      </c>
      <c r="C146" s="885"/>
      <c r="D146" s="885"/>
      <c r="E146" s="885"/>
      <c r="F146" s="887"/>
      <c r="G146" s="887"/>
      <c r="H146" s="888"/>
      <c r="I146" s="887"/>
      <c r="J146" s="889">
        <v>25.29</v>
      </c>
      <c r="K146" s="890"/>
      <c r="L146" s="893" t="s">
        <v>1513</v>
      </c>
      <c r="M146" s="897">
        <v>600</v>
      </c>
      <c r="N146" s="894"/>
      <c r="O146" s="895"/>
      <c r="P146" s="887"/>
      <c r="Q146" s="889">
        <v>1159.79</v>
      </c>
      <c r="R146" s="889">
        <v>1158.96</v>
      </c>
      <c r="S146" s="889">
        <v>1157.8900000000001</v>
      </c>
      <c r="T146" s="889">
        <v>1157.06</v>
      </c>
      <c r="U146" s="895">
        <v>1.8999999999998636</v>
      </c>
      <c r="V146" s="896">
        <v>1.9000000000000909</v>
      </c>
      <c r="W146" s="895">
        <v>1.8999999999999773</v>
      </c>
    </row>
    <row r="147" spans="1:23" ht="15">
      <c r="A147" s="883" t="s">
        <v>1392</v>
      </c>
      <c r="B147" s="883" t="s">
        <v>1393</v>
      </c>
      <c r="C147" s="885"/>
      <c r="D147" s="885"/>
      <c r="E147" s="885"/>
      <c r="F147" s="887"/>
      <c r="G147" s="887"/>
      <c r="H147" s="888"/>
      <c r="I147" s="887"/>
      <c r="J147" s="889">
        <v>34.299999999999997</v>
      </c>
      <c r="K147" s="890"/>
      <c r="L147" s="893" t="s">
        <v>1513</v>
      </c>
      <c r="M147" s="897">
        <v>600</v>
      </c>
      <c r="N147" s="894"/>
      <c r="O147" s="895"/>
      <c r="P147" s="887"/>
      <c r="Q147" s="889">
        <v>1154.51</v>
      </c>
      <c r="R147" s="889">
        <v>1154.6600000000001</v>
      </c>
      <c r="S147" s="889">
        <v>1152.6099999999999</v>
      </c>
      <c r="T147" s="889">
        <v>1152.4390000000001</v>
      </c>
      <c r="U147" s="895">
        <v>1.9000000000000909</v>
      </c>
      <c r="V147" s="896">
        <v>2.2210000000000036</v>
      </c>
      <c r="W147" s="895">
        <v>2.0605000000000473</v>
      </c>
    </row>
    <row r="148" spans="1:23" ht="15">
      <c r="A148" s="883" t="s">
        <v>1393</v>
      </c>
      <c r="B148" s="883" t="s">
        <v>1394</v>
      </c>
      <c r="C148" s="885"/>
      <c r="D148" s="885"/>
      <c r="E148" s="885"/>
      <c r="F148" s="887"/>
      <c r="G148" s="887"/>
      <c r="H148" s="888"/>
      <c r="I148" s="887"/>
      <c r="J148" s="889">
        <v>25.89</v>
      </c>
      <c r="K148" s="890"/>
      <c r="L148" s="893" t="s">
        <v>1513</v>
      </c>
      <c r="M148" s="897">
        <v>600</v>
      </c>
      <c r="N148" s="894"/>
      <c r="O148" s="895"/>
      <c r="P148" s="887"/>
      <c r="Q148" s="889">
        <v>1154.6600000000001</v>
      </c>
      <c r="R148" s="889">
        <v>1153.3900000000001</v>
      </c>
      <c r="S148" s="889">
        <v>1152.4390000000001</v>
      </c>
      <c r="T148" s="889">
        <v>1151.49</v>
      </c>
      <c r="U148" s="895">
        <v>2.2210000000000036</v>
      </c>
      <c r="V148" s="896">
        <v>1.9000000000000909</v>
      </c>
      <c r="W148" s="895">
        <v>2.0605000000000473</v>
      </c>
    </row>
    <row r="149" spans="1:23" ht="15">
      <c r="A149" s="883" t="s">
        <v>1394</v>
      </c>
      <c r="B149" s="883" t="s">
        <v>1395</v>
      </c>
      <c r="C149" s="885"/>
      <c r="D149" s="885"/>
      <c r="E149" s="885"/>
      <c r="F149" s="887"/>
      <c r="G149" s="887"/>
      <c r="H149" s="888"/>
      <c r="I149" s="887"/>
      <c r="J149" s="889">
        <v>55</v>
      </c>
      <c r="K149" s="890"/>
      <c r="L149" s="893" t="s">
        <v>1513</v>
      </c>
      <c r="M149" s="897">
        <v>600</v>
      </c>
      <c r="N149" s="894"/>
      <c r="O149" s="895"/>
      <c r="P149" s="887"/>
      <c r="Q149" s="889">
        <v>1153.3900000000001</v>
      </c>
      <c r="R149" s="889">
        <v>1152</v>
      </c>
      <c r="S149" s="889">
        <v>1151.3900000000001</v>
      </c>
      <c r="T149" s="889">
        <v>1150.0999999999999</v>
      </c>
      <c r="U149" s="895">
        <v>2</v>
      </c>
      <c r="V149" s="896">
        <v>1.9000000000000909</v>
      </c>
      <c r="W149" s="895">
        <v>1.9500000000000455</v>
      </c>
    </row>
    <row r="150" spans="1:23" ht="15">
      <c r="A150" s="883" t="s">
        <v>1395</v>
      </c>
      <c r="B150" s="883" t="s">
        <v>1396</v>
      </c>
      <c r="C150" s="885"/>
      <c r="D150" s="885"/>
      <c r="E150" s="885"/>
      <c r="F150" s="887"/>
      <c r="G150" s="887"/>
      <c r="H150" s="888"/>
      <c r="I150" s="887"/>
      <c r="J150" s="889">
        <v>55.35</v>
      </c>
      <c r="K150" s="890"/>
      <c r="L150" s="893" t="s">
        <v>1513</v>
      </c>
      <c r="M150" s="897">
        <v>600</v>
      </c>
      <c r="N150" s="894"/>
      <c r="O150" s="895"/>
      <c r="P150" s="887"/>
      <c r="Q150" s="889">
        <v>1152</v>
      </c>
      <c r="R150" s="889">
        <v>1150.6300000000001</v>
      </c>
      <c r="S150" s="889">
        <v>1150.05</v>
      </c>
      <c r="T150" s="889">
        <v>1148.73</v>
      </c>
      <c r="U150" s="895">
        <v>1.9500000000000455</v>
      </c>
      <c r="V150" s="896">
        <v>1.9000000000000909</v>
      </c>
      <c r="W150" s="895">
        <v>1.9250000000000682</v>
      </c>
    </row>
    <row r="151" spans="1:23" ht="15">
      <c r="A151" s="883" t="s">
        <v>1396</v>
      </c>
      <c r="B151" s="883" t="s">
        <v>1397</v>
      </c>
      <c r="C151" s="885"/>
      <c r="D151" s="885"/>
      <c r="E151" s="885"/>
      <c r="F151" s="887"/>
      <c r="G151" s="887"/>
      <c r="H151" s="888"/>
      <c r="I151" s="887"/>
      <c r="J151" s="889">
        <v>55.38</v>
      </c>
      <c r="K151" s="890"/>
      <c r="L151" s="893" t="s">
        <v>1513</v>
      </c>
      <c r="M151" s="897">
        <v>600</v>
      </c>
      <c r="N151" s="894"/>
      <c r="O151" s="895"/>
      <c r="P151" s="887"/>
      <c r="Q151" s="889">
        <v>1150.6300000000001</v>
      </c>
      <c r="R151" s="889">
        <v>1147.6400000000001</v>
      </c>
      <c r="S151" s="889">
        <v>1148.73</v>
      </c>
      <c r="T151" s="889">
        <v>1145.74</v>
      </c>
      <c r="U151" s="895">
        <v>1.9000000000000909</v>
      </c>
      <c r="V151" s="896">
        <v>1.9000000000000909</v>
      </c>
      <c r="W151" s="895">
        <v>1.9000000000000909</v>
      </c>
    </row>
    <row r="152" spans="1:23" ht="15">
      <c r="A152" s="883" t="s">
        <v>1397</v>
      </c>
      <c r="B152" s="883" t="s">
        <v>1398</v>
      </c>
      <c r="C152" s="885"/>
      <c r="D152" s="885"/>
      <c r="E152" s="885"/>
      <c r="F152" s="887"/>
      <c r="G152" s="887"/>
      <c r="H152" s="888"/>
      <c r="I152" s="887"/>
      <c r="J152" s="889">
        <v>46.2</v>
      </c>
      <c r="K152" s="890"/>
      <c r="L152" s="893" t="s">
        <v>1513</v>
      </c>
      <c r="M152" s="897">
        <v>1200</v>
      </c>
      <c r="N152" s="894"/>
      <c r="O152" s="895"/>
      <c r="P152" s="887"/>
      <c r="Q152" s="889">
        <v>1147.6400000000001</v>
      </c>
      <c r="R152" s="889">
        <v>1147.29</v>
      </c>
      <c r="S152" s="889">
        <v>1144.99</v>
      </c>
      <c r="T152" s="889">
        <v>1144.3900000000001</v>
      </c>
      <c r="U152" s="895">
        <v>2.6500000000000909</v>
      </c>
      <c r="V152" s="896">
        <v>2.8999999999998636</v>
      </c>
      <c r="W152" s="895">
        <v>2.7749999999999773</v>
      </c>
    </row>
    <row r="153" spans="1:23" ht="15">
      <c r="A153" s="883" t="s">
        <v>1398</v>
      </c>
      <c r="B153" s="883" t="s">
        <v>1556</v>
      </c>
      <c r="C153" s="885"/>
      <c r="D153" s="885"/>
      <c r="E153" s="885"/>
      <c r="F153" s="887"/>
      <c r="G153" s="887"/>
      <c r="H153" s="888"/>
      <c r="I153" s="887"/>
      <c r="J153" s="889">
        <v>44.63</v>
      </c>
      <c r="K153" s="890"/>
      <c r="L153" s="893" t="s">
        <v>1513</v>
      </c>
      <c r="M153" s="897">
        <v>1200</v>
      </c>
      <c r="N153" s="894"/>
      <c r="O153" s="895"/>
      <c r="P153" s="887"/>
      <c r="Q153" s="889">
        <v>1147.29</v>
      </c>
      <c r="R153" s="889">
        <v>1148.82</v>
      </c>
      <c r="S153" s="889">
        <v>1144.3900000000001</v>
      </c>
      <c r="T153" s="889">
        <v>1143.768</v>
      </c>
      <c r="U153" s="895">
        <v>2.8999999999998636</v>
      </c>
      <c r="V153" s="896">
        <v>5.0519999999999072</v>
      </c>
      <c r="W153" s="895">
        <v>3.9759999999998854</v>
      </c>
    </row>
    <row r="154" spans="1:23" ht="15">
      <c r="A154" s="883" t="s">
        <v>1399</v>
      </c>
      <c r="B154" s="883" t="s">
        <v>1393</v>
      </c>
      <c r="C154" s="885"/>
      <c r="D154" s="885"/>
      <c r="E154" s="885"/>
      <c r="F154" s="887"/>
      <c r="G154" s="887"/>
      <c r="H154" s="888"/>
      <c r="I154" s="887"/>
      <c r="J154" s="889">
        <v>8.94</v>
      </c>
      <c r="K154" s="890"/>
      <c r="L154" s="893" t="s">
        <v>1513</v>
      </c>
      <c r="M154" s="897">
        <v>600</v>
      </c>
      <c r="N154" s="894"/>
      <c r="O154" s="895"/>
      <c r="P154" s="887"/>
      <c r="Q154" s="889">
        <v>1154.7</v>
      </c>
      <c r="R154" s="889">
        <v>1154.6600000000001</v>
      </c>
      <c r="S154" s="889">
        <v>1152.8</v>
      </c>
      <c r="T154" s="889">
        <v>1152.7550000000001</v>
      </c>
      <c r="U154" s="895">
        <v>1.9000000000000909</v>
      </c>
      <c r="V154" s="896">
        <v>1.9049999999999727</v>
      </c>
      <c r="W154" s="895">
        <v>1.9025000000000318</v>
      </c>
    </row>
    <row r="155" spans="1:23" ht="15">
      <c r="A155" s="883" t="s">
        <v>1400</v>
      </c>
      <c r="B155" s="883" t="s">
        <v>1401</v>
      </c>
      <c r="C155" s="885"/>
      <c r="D155" s="885"/>
      <c r="E155" s="885"/>
      <c r="F155" s="887"/>
      <c r="G155" s="887"/>
      <c r="H155" s="888"/>
      <c r="I155" s="887"/>
      <c r="J155" s="889">
        <v>47.22</v>
      </c>
      <c r="K155" s="890"/>
      <c r="L155" s="893" t="s">
        <v>1513</v>
      </c>
      <c r="M155" s="897">
        <v>600</v>
      </c>
      <c r="N155" s="894"/>
      <c r="O155" s="895"/>
      <c r="P155" s="887"/>
      <c r="Q155" s="889">
        <v>1152.32</v>
      </c>
      <c r="R155" s="889">
        <v>1150.69</v>
      </c>
      <c r="S155" s="889">
        <v>1150.42</v>
      </c>
      <c r="T155" s="889">
        <v>1148.79</v>
      </c>
      <c r="U155" s="895">
        <v>1.8999999999998636</v>
      </c>
      <c r="V155" s="896">
        <v>1.9000000000000909</v>
      </c>
      <c r="W155" s="895">
        <v>1.8999999999999773</v>
      </c>
    </row>
    <row r="156" spans="1:23" ht="15">
      <c r="A156" s="883" t="s">
        <v>1401</v>
      </c>
      <c r="B156" s="883" t="s">
        <v>1402</v>
      </c>
      <c r="C156" s="885"/>
      <c r="D156" s="885"/>
      <c r="E156" s="885"/>
      <c r="F156" s="887"/>
      <c r="G156" s="887"/>
      <c r="H156" s="888"/>
      <c r="I156" s="887"/>
      <c r="J156" s="889">
        <v>32.450000000000003</v>
      </c>
      <c r="K156" s="890"/>
      <c r="L156" s="893" t="s">
        <v>1513</v>
      </c>
      <c r="M156" s="897">
        <v>600</v>
      </c>
      <c r="N156" s="894"/>
      <c r="O156" s="895"/>
      <c r="P156" s="887"/>
      <c r="Q156" s="889">
        <v>1150.69</v>
      </c>
      <c r="R156" s="889">
        <v>1148.6199999999999</v>
      </c>
      <c r="S156" s="889">
        <v>1148.79</v>
      </c>
      <c r="T156" s="889">
        <v>1146.72</v>
      </c>
      <c r="U156" s="895">
        <v>1.9000000000000909</v>
      </c>
      <c r="V156" s="896">
        <v>1.8999999999998636</v>
      </c>
      <c r="W156" s="895">
        <v>1.8999999999999773</v>
      </c>
    </row>
    <row r="157" spans="1:23" ht="15">
      <c r="A157" s="883" t="s">
        <v>1402</v>
      </c>
      <c r="B157" s="883" t="s">
        <v>1397</v>
      </c>
      <c r="C157" s="885"/>
      <c r="D157" s="885"/>
      <c r="E157" s="885"/>
      <c r="F157" s="887"/>
      <c r="G157" s="887"/>
      <c r="H157" s="888"/>
      <c r="I157" s="887"/>
      <c r="J157" s="889">
        <v>23.81</v>
      </c>
      <c r="K157" s="890"/>
      <c r="L157" s="893" t="s">
        <v>1513</v>
      </c>
      <c r="M157" s="897">
        <v>1200</v>
      </c>
      <c r="N157" s="894"/>
      <c r="O157" s="895"/>
      <c r="P157" s="887"/>
      <c r="Q157" s="889">
        <v>1148.6199999999999</v>
      </c>
      <c r="R157" s="889">
        <v>1147.6400000000001</v>
      </c>
      <c r="S157" s="889">
        <v>1146.07</v>
      </c>
      <c r="T157" s="889">
        <v>1145.1400000000001</v>
      </c>
      <c r="U157" s="895">
        <v>2.5499999999999545</v>
      </c>
      <c r="V157" s="896">
        <v>2.5</v>
      </c>
      <c r="W157" s="895">
        <v>2.5249999999999773</v>
      </c>
    </row>
    <row r="158" spans="1:23" ht="15">
      <c r="A158" s="883" t="s">
        <v>1403</v>
      </c>
      <c r="B158" s="883" t="s">
        <v>1404</v>
      </c>
      <c r="C158" s="885"/>
      <c r="D158" s="885"/>
      <c r="E158" s="885"/>
      <c r="F158" s="887"/>
      <c r="G158" s="887"/>
      <c r="H158" s="888"/>
      <c r="I158" s="887"/>
      <c r="J158" s="889">
        <v>58.48</v>
      </c>
      <c r="K158" s="890"/>
      <c r="L158" s="893" t="s">
        <v>1513</v>
      </c>
      <c r="M158" s="897">
        <v>600</v>
      </c>
      <c r="N158" s="894"/>
      <c r="O158" s="895"/>
      <c r="P158" s="887"/>
      <c r="Q158" s="889">
        <v>1136.5</v>
      </c>
      <c r="R158" s="889">
        <v>1135.69</v>
      </c>
      <c r="S158" s="889">
        <v>1134.5999999999999</v>
      </c>
      <c r="T158" s="889">
        <v>1133.79</v>
      </c>
      <c r="U158" s="895">
        <v>1.9000000000000909</v>
      </c>
      <c r="V158" s="896">
        <v>1.9000000000000909</v>
      </c>
      <c r="W158" s="895">
        <v>1.9000000000000909</v>
      </c>
    </row>
    <row r="159" spans="1:23" ht="15">
      <c r="A159" s="883" t="s">
        <v>1404</v>
      </c>
      <c r="B159" s="883" t="s">
        <v>1557</v>
      </c>
      <c r="C159" s="885"/>
      <c r="D159" s="885"/>
      <c r="E159" s="885"/>
      <c r="F159" s="887"/>
      <c r="G159" s="887"/>
      <c r="H159" s="888"/>
      <c r="I159" s="887"/>
      <c r="J159" s="889">
        <v>55.79</v>
      </c>
      <c r="K159" s="890"/>
      <c r="L159" s="893" t="s">
        <v>1513</v>
      </c>
      <c r="M159" s="897">
        <v>600</v>
      </c>
      <c r="N159" s="894"/>
      <c r="O159" s="895"/>
      <c r="P159" s="887"/>
      <c r="Q159" s="889">
        <v>1135.69</v>
      </c>
      <c r="R159" s="889">
        <v>1134.8</v>
      </c>
      <c r="S159" s="889">
        <v>1133.69</v>
      </c>
      <c r="T159" s="889">
        <v>1132.9000000000001</v>
      </c>
      <c r="U159" s="895">
        <v>2</v>
      </c>
      <c r="V159" s="896">
        <v>1.8999999999998636</v>
      </c>
      <c r="W159" s="895">
        <v>1.9499999999999318</v>
      </c>
    </row>
    <row r="160" spans="1:23" ht="15">
      <c r="A160" s="883" t="s">
        <v>1405</v>
      </c>
      <c r="B160" s="883" t="s">
        <v>1406</v>
      </c>
      <c r="C160" s="885"/>
      <c r="D160" s="885"/>
      <c r="E160" s="885"/>
      <c r="F160" s="887"/>
      <c r="G160" s="887"/>
      <c r="H160" s="888"/>
      <c r="I160" s="887"/>
      <c r="J160" s="889">
        <v>15.93</v>
      </c>
      <c r="K160" s="890"/>
      <c r="L160" s="893" t="s">
        <v>1513</v>
      </c>
      <c r="M160" s="897">
        <v>600</v>
      </c>
      <c r="N160" s="894"/>
      <c r="O160" s="895"/>
      <c r="P160" s="887"/>
      <c r="Q160" s="889">
        <v>1133.5050000000001</v>
      </c>
      <c r="R160" s="889">
        <v>1133</v>
      </c>
      <c r="S160" s="889">
        <v>1131.605</v>
      </c>
      <c r="T160" s="889">
        <v>1131.0999999999999</v>
      </c>
      <c r="U160" s="895">
        <v>1.9000000000000909</v>
      </c>
      <c r="V160" s="896">
        <v>1.9000000000000909</v>
      </c>
      <c r="W160" s="895">
        <v>1.9000000000000909</v>
      </c>
    </row>
    <row r="161" spans="1:23" ht="15">
      <c r="A161" s="883" t="s">
        <v>1406</v>
      </c>
      <c r="B161" s="883" t="s">
        <v>1407</v>
      </c>
      <c r="C161" s="885"/>
      <c r="D161" s="885"/>
      <c r="E161" s="885"/>
      <c r="F161" s="887"/>
      <c r="G161" s="887"/>
      <c r="H161" s="888"/>
      <c r="I161" s="887"/>
      <c r="J161" s="889">
        <v>51.94</v>
      </c>
      <c r="K161" s="890"/>
      <c r="L161" s="893" t="s">
        <v>1513</v>
      </c>
      <c r="M161" s="897">
        <v>600</v>
      </c>
      <c r="N161" s="894"/>
      <c r="O161" s="895"/>
      <c r="P161" s="887"/>
      <c r="Q161" s="889">
        <v>1133</v>
      </c>
      <c r="R161" s="889">
        <v>1132.998</v>
      </c>
      <c r="S161" s="889">
        <v>1131.0999999999999</v>
      </c>
      <c r="T161" s="889">
        <v>1130.8399999999999</v>
      </c>
      <c r="U161" s="895">
        <v>1.9000000000000909</v>
      </c>
      <c r="V161" s="896">
        <v>2.1580000000001291</v>
      </c>
      <c r="W161" s="895">
        <v>2.02900000000011</v>
      </c>
    </row>
    <row r="162" spans="1:23" ht="15">
      <c r="A162" s="883" t="s">
        <v>1407</v>
      </c>
      <c r="B162" s="883" t="s">
        <v>1408</v>
      </c>
      <c r="C162" s="885"/>
      <c r="D162" s="885"/>
      <c r="E162" s="885"/>
      <c r="F162" s="887"/>
      <c r="G162" s="887"/>
      <c r="H162" s="888"/>
      <c r="I162" s="887"/>
      <c r="J162" s="889">
        <v>30.64</v>
      </c>
      <c r="K162" s="890"/>
      <c r="L162" s="893" t="s">
        <v>1513</v>
      </c>
      <c r="M162" s="897">
        <v>600</v>
      </c>
      <c r="N162" s="894"/>
      <c r="O162" s="895"/>
      <c r="P162" s="887"/>
      <c r="Q162" s="889">
        <v>1132.998</v>
      </c>
      <c r="R162" s="889">
        <v>1133.261</v>
      </c>
      <c r="S162" s="889">
        <v>1130.8399999999999</v>
      </c>
      <c r="T162" s="889">
        <v>1130.6869999999999</v>
      </c>
      <c r="U162" s="895">
        <v>2.1580000000001291</v>
      </c>
      <c r="V162" s="896">
        <v>2.5740000000000691</v>
      </c>
      <c r="W162" s="895">
        <v>2.3660000000000991</v>
      </c>
    </row>
    <row r="163" spans="1:23" ht="15">
      <c r="A163" s="883" t="s">
        <v>1408</v>
      </c>
      <c r="B163" s="883" t="s">
        <v>1409</v>
      </c>
      <c r="C163" s="885"/>
      <c r="D163" s="885"/>
      <c r="E163" s="885"/>
      <c r="F163" s="887"/>
      <c r="G163" s="887"/>
      <c r="H163" s="888"/>
      <c r="I163" s="887"/>
      <c r="J163" s="889">
        <v>32.94</v>
      </c>
      <c r="K163" s="890"/>
      <c r="L163" s="893" t="s">
        <v>1513</v>
      </c>
      <c r="M163" s="897">
        <v>600</v>
      </c>
      <c r="N163" s="894"/>
      <c r="O163" s="895"/>
      <c r="P163" s="887"/>
      <c r="Q163" s="889">
        <v>1133.261</v>
      </c>
      <c r="R163" s="889">
        <v>1134.2670000000001</v>
      </c>
      <c r="S163" s="889">
        <v>1130.6869999999999</v>
      </c>
      <c r="T163" s="889">
        <v>1130.5219999999999</v>
      </c>
      <c r="U163" s="895">
        <v>2.5740000000000691</v>
      </c>
      <c r="V163" s="896">
        <v>3.7450000000001182</v>
      </c>
      <c r="W163" s="895">
        <v>3.1595000000000937</v>
      </c>
    </row>
    <row r="164" spans="1:23" ht="15">
      <c r="A164" s="883" t="s">
        <v>1409</v>
      </c>
      <c r="B164" s="883" t="s">
        <v>1410</v>
      </c>
      <c r="C164" s="885"/>
      <c r="D164" s="885"/>
      <c r="E164" s="885"/>
      <c r="F164" s="887"/>
      <c r="G164" s="887"/>
      <c r="H164" s="888"/>
      <c r="I164" s="887"/>
      <c r="J164" s="889">
        <v>32.94</v>
      </c>
      <c r="K164" s="890"/>
      <c r="L164" s="893" t="s">
        <v>1513</v>
      </c>
      <c r="M164" s="897">
        <v>600</v>
      </c>
      <c r="N164" s="894"/>
      <c r="O164" s="895"/>
      <c r="P164" s="887"/>
      <c r="Q164" s="889">
        <v>1134.2670000000001</v>
      </c>
      <c r="R164" s="889">
        <v>1134.8869999999999</v>
      </c>
      <c r="S164" s="889">
        <v>1130.5219999999999</v>
      </c>
      <c r="T164" s="889">
        <v>1130.357</v>
      </c>
      <c r="U164" s="895">
        <v>3.7450000000001182</v>
      </c>
      <c r="V164" s="896">
        <v>4.5299999999999727</v>
      </c>
      <c r="W164" s="895">
        <v>4.1375000000000455</v>
      </c>
    </row>
    <row r="165" spans="1:23" ht="15">
      <c r="A165" s="883" t="s">
        <v>1410</v>
      </c>
      <c r="B165" s="883" t="s">
        <v>1411</v>
      </c>
      <c r="C165" s="885"/>
      <c r="D165" s="885"/>
      <c r="E165" s="885"/>
      <c r="F165" s="887"/>
      <c r="G165" s="887"/>
      <c r="H165" s="888"/>
      <c r="I165" s="887"/>
      <c r="J165" s="889">
        <v>33.17</v>
      </c>
      <c r="K165" s="890"/>
      <c r="L165" s="893" t="s">
        <v>1513</v>
      </c>
      <c r="M165" s="897">
        <v>600</v>
      </c>
      <c r="N165" s="894"/>
      <c r="O165" s="895"/>
      <c r="P165" s="887"/>
      <c r="Q165" s="889">
        <v>1134.8869999999999</v>
      </c>
      <c r="R165" s="889">
        <v>1135.011</v>
      </c>
      <c r="S165" s="889">
        <v>1130.357</v>
      </c>
      <c r="T165" s="889">
        <v>1130.191</v>
      </c>
      <c r="U165" s="895">
        <v>4.5299999999999727</v>
      </c>
      <c r="V165" s="896">
        <v>4.8199999999999363</v>
      </c>
      <c r="W165" s="895">
        <v>4.6749999999999545</v>
      </c>
    </row>
    <row r="166" spans="1:23" ht="15">
      <c r="A166" s="883" t="s">
        <v>1411</v>
      </c>
      <c r="B166" s="883" t="s">
        <v>1412</v>
      </c>
      <c r="C166" s="885"/>
      <c r="D166" s="885"/>
      <c r="E166" s="885"/>
      <c r="F166" s="887"/>
      <c r="G166" s="887"/>
      <c r="H166" s="888"/>
      <c r="I166" s="887"/>
      <c r="J166" s="889">
        <v>33.17</v>
      </c>
      <c r="K166" s="890"/>
      <c r="L166" s="893" t="s">
        <v>1513</v>
      </c>
      <c r="M166" s="897">
        <v>600</v>
      </c>
      <c r="N166" s="894"/>
      <c r="O166" s="895"/>
      <c r="P166" s="887"/>
      <c r="Q166" s="889">
        <v>1135.011</v>
      </c>
      <c r="R166" s="889">
        <v>1132.19</v>
      </c>
      <c r="S166" s="889">
        <v>1130.191</v>
      </c>
      <c r="T166" s="889">
        <v>1130.0250000000001</v>
      </c>
      <c r="U166" s="895">
        <v>4.8199999999999363</v>
      </c>
      <c r="V166" s="896">
        <v>2.1649999999999636</v>
      </c>
      <c r="W166" s="895">
        <v>3.49249999999995</v>
      </c>
    </row>
    <row r="167" spans="1:23" ht="15">
      <c r="A167" s="883" t="s">
        <v>1412</v>
      </c>
      <c r="B167" s="883" t="s">
        <v>1558</v>
      </c>
      <c r="C167" s="885"/>
      <c r="D167" s="885"/>
      <c r="E167" s="885"/>
      <c r="F167" s="887"/>
      <c r="G167" s="887"/>
      <c r="H167" s="888"/>
      <c r="I167" s="887"/>
      <c r="J167" s="889">
        <v>4.24</v>
      </c>
      <c r="K167" s="890"/>
      <c r="L167" s="893" t="s">
        <v>1513</v>
      </c>
      <c r="M167" s="897">
        <v>600</v>
      </c>
      <c r="N167" s="894"/>
      <c r="O167" s="895"/>
      <c r="P167" s="887"/>
      <c r="Q167" s="889">
        <v>1132.19</v>
      </c>
      <c r="R167" s="889">
        <v>1131.845</v>
      </c>
      <c r="S167" s="889">
        <v>1130.0250000000001</v>
      </c>
      <c r="T167" s="889">
        <v>1129.9449999999999</v>
      </c>
      <c r="U167" s="895">
        <v>2.1649999999999636</v>
      </c>
      <c r="V167" s="896">
        <v>1.9000000000000909</v>
      </c>
      <c r="W167" s="895">
        <v>2.0325000000000273</v>
      </c>
    </row>
    <row r="168" spans="1:23" ht="15">
      <c r="A168" s="883" t="s">
        <v>1413</v>
      </c>
      <c r="B168" s="883" t="s">
        <v>1559</v>
      </c>
      <c r="C168" s="885"/>
      <c r="D168" s="885"/>
      <c r="E168" s="885"/>
      <c r="F168" s="887"/>
      <c r="G168" s="887"/>
      <c r="H168" s="888"/>
      <c r="I168" s="887"/>
      <c r="J168" s="889">
        <v>24.81</v>
      </c>
      <c r="K168" s="890"/>
      <c r="L168" s="893" t="s">
        <v>1513</v>
      </c>
      <c r="M168" s="897">
        <v>600</v>
      </c>
      <c r="N168" s="894"/>
      <c r="O168" s="895"/>
      <c r="P168" s="887"/>
      <c r="Q168" s="889">
        <v>1156.6500000000001</v>
      </c>
      <c r="R168" s="889">
        <v>1157.45</v>
      </c>
      <c r="S168" s="889">
        <v>1154.75</v>
      </c>
      <c r="T168" s="889">
        <v>1154.576</v>
      </c>
      <c r="U168" s="895">
        <v>1.9000000000000909</v>
      </c>
      <c r="V168" s="896">
        <v>2.8740000000000236</v>
      </c>
      <c r="W168" s="895">
        <v>2.3870000000000573</v>
      </c>
    </row>
    <row r="169" spans="1:23" ht="15">
      <c r="A169" s="883" t="s">
        <v>1414</v>
      </c>
      <c r="B169" s="883" t="s">
        <v>1560</v>
      </c>
      <c r="C169" s="885"/>
      <c r="D169" s="885"/>
      <c r="E169" s="885"/>
      <c r="F169" s="887"/>
      <c r="G169" s="887"/>
      <c r="H169" s="888"/>
      <c r="I169" s="887"/>
      <c r="J169" s="889">
        <v>11.38</v>
      </c>
      <c r="K169" s="890"/>
      <c r="L169" s="893" t="s">
        <v>1513</v>
      </c>
      <c r="M169" s="897">
        <v>600</v>
      </c>
      <c r="N169" s="894"/>
      <c r="O169" s="895"/>
      <c r="P169" s="887"/>
      <c r="Q169" s="889">
        <v>1157.7</v>
      </c>
      <c r="R169" s="889">
        <v>1157.45</v>
      </c>
      <c r="S169" s="889">
        <v>1155.8</v>
      </c>
      <c r="T169" s="889">
        <v>1155.55</v>
      </c>
      <c r="U169" s="895">
        <v>1.9000000000000909</v>
      </c>
      <c r="V169" s="896">
        <v>1.9000000000000909</v>
      </c>
      <c r="W169" s="895">
        <v>1.9000000000000909</v>
      </c>
    </row>
    <row r="170" spans="1:23" ht="15">
      <c r="A170" s="883" t="s">
        <v>1415</v>
      </c>
      <c r="B170" s="883" t="s">
        <v>1416</v>
      </c>
      <c r="C170" s="885"/>
      <c r="D170" s="885"/>
      <c r="E170" s="885"/>
      <c r="F170" s="887"/>
      <c r="G170" s="887"/>
      <c r="H170" s="888"/>
      <c r="I170" s="887"/>
      <c r="J170" s="889">
        <v>23.58</v>
      </c>
      <c r="K170" s="890"/>
      <c r="L170" s="893" t="s">
        <v>1513</v>
      </c>
      <c r="M170" s="897">
        <v>600</v>
      </c>
      <c r="N170" s="894"/>
      <c r="O170" s="895"/>
      <c r="P170" s="887"/>
      <c r="Q170" s="889">
        <v>1183.4000000000001</v>
      </c>
      <c r="R170" s="889">
        <v>1183.5</v>
      </c>
      <c r="S170" s="889">
        <v>1181.5</v>
      </c>
      <c r="T170" s="889">
        <v>1181.3820000000001</v>
      </c>
      <c r="U170" s="895">
        <v>1.9000000000000909</v>
      </c>
      <c r="V170" s="896">
        <v>2.1179999999999382</v>
      </c>
      <c r="W170" s="895">
        <v>2.0090000000000146</v>
      </c>
    </row>
    <row r="171" spans="1:23" ht="15">
      <c r="A171" s="883" t="s">
        <v>1416</v>
      </c>
      <c r="B171" s="883" t="s">
        <v>1561</v>
      </c>
      <c r="C171" s="885"/>
      <c r="D171" s="885"/>
      <c r="E171" s="885"/>
      <c r="F171" s="887"/>
      <c r="G171" s="887"/>
      <c r="H171" s="888"/>
      <c r="I171" s="887"/>
      <c r="J171" s="889">
        <v>41.05</v>
      </c>
      <c r="K171" s="890"/>
      <c r="L171" s="893" t="s">
        <v>1513</v>
      </c>
      <c r="M171" s="897">
        <v>600</v>
      </c>
      <c r="N171" s="894"/>
      <c r="O171" s="895"/>
      <c r="P171" s="887"/>
      <c r="Q171" s="889">
        <v>1183.5</v>
      </c>
      <c r="R171" s="889">
        <v>1182.7</v>
      </c>
      <c r="S171" s="889">
        <v>1181.3320000000001</v>
      </c>
      <c r="T171" s="889">
        <v>1180.8</v>
      </c>
      <c r="U171" s="895">
        <v>2.1679999999998927</v>
      </c>
      <c r="V171" s="896">
        <v>1.9000000000000909</v>
      </c>
      <c r="W171" s="895">
        <v>2.0339999999999918</v>
      </c>
    </row>
    <row r="172" spans="1:23" ht="15">
      <c r="A172" s="883" t="s">
        <v>1417</v>
      </c>
      <c r="B172" s="883" t="s">
        <v>1418</v>
      </c>
      <c r="C172" s="885"/>
      <c r="D172" s="885"/>
      <c r="E172" s="885"/>
      <c r="F172" s="887"/>
      <c r="G172" s="887"/>
      <c r="H172" s="888"/>
      <c r="I172" s="887"/>
      <c r="J172" s="889">
        <v>51.86</v>
      </c>
      <c r="K172" s="890"/>
      <c r="L172" s="893" t="s">
        <v>1513</v>
      </c>
      <c r="M172" s="897">
        <v>600</v>
      </c>
      <c r="N172" s="894"/>
      <c r="O172" s="895"/>
      <c r="P172" s="887"/>
      <c r="Q172" s="889">
        <v>1187.146</v>
      </c>
      <c r="R172" s="889">
        <v>1185.8389999999999</v>
      </c>
      <c r="S172" s="889">
        <v>1185.2460000000001</v>
      </c>
      <c r="T172" s="889">
        <v>1183.9390000000001</v>
      </c>
      <c r="U172" s="895">
        <v>1.8999999999998636</v>
      </c>
      <c r="V172" s="896">
        <v>1.8999999999998636</v>
      </c>
      <c r="W172" s="895">
        <v>1.8999999999998636</v>
      </c>
    </row>
    <row r="173" spans="1:23" ht="15">
      <c r="A173" s="883" t="s">
        <v>1418</v>
      </c>
      <c r="B173" s="883" t="s">
        <v>1419</v>
      </c>
      <c r="C173" s="885"/>
      <c r="D173" s="885"/>
      <c r="E173" s="885"/>
      <c r="F173" s="887"/>
      <c r="G173" s="887"/>
      <c r="H173" s="888"/>
      <c r="I173" s="887"/>
      <c r="J173" s="889">
        <v>34.090000000000003</v>
      </c>
      <c r="K173" s="890"/>
      <c r="L173" s="893" t="s">
        <v>1513</v>
      </c>
      <c r="M173" s="897">
        <v>600</v>
      </c>
      <c r="N173" s="894"/>
      <c r="O173" s="895"/>
      <c r="P173" s="887"/>
      <c r="Q173" s="889">
        <v>1185.8389999999999</v>
      </c>
      <c r="R173" s="889">
        <v>1185.403</v>
      </c>
      <c r="S173" s="889">
        <v>1183.789</v>
      </c>
      <c r="T173" s="889">
        <v>1183.5029999999999</v>
      </c>
      <c r="U173" s="895">
        <v>2.0499999999999545</v>
      </c>
      <c r="V173" s="896">
        <v>1.9000000000000909</v>
      </c>
      <c r="W173" s="895">
        <v>1.9750000000000227</v>
      </c>
    </row>
    <row r="174" spans="1:23" ht="15">
      <c r="A174" s="883" t="s">
        <v>1419</v>
      </c>
      <c r="B174" s="883" t="s">
        <v>1420</v>
      </c>
      <c r="C174" s="885"/>
      <c r="D174" s="885"/>
      <c r="E174" s="885"/>
      <c r="F174" s="887"/>
      <c r="G174" s="887"/>
      <c r="H174" s="888"/>
      <c r="I174" s="887"/>
      <c r="J174" s="889">
        <v>45.21</v>
      </c>
      <c r="K174" s="890"/>
      <c r="L174" s="893" t="s">
        <v>1513</v>
      </c>
      <c r="M174" s="897">
        <v>600</v>
      </c>
      <c r="N174" s="894"/>
      <c r="O174" s="895"/>
      <c r="P174" s="887"/>
      <c r="Q174" s="889">
        <v>1185.403</v>
      </c>
      <c r="R174" s="889">
        <v>1184.691</v>
      </c>
      <c r="S174" s="889">
        <v>1183.5029999999999</v>
      </c>
      <c r="T174" s="889">
        <v>1182.7909999999999</v>
      </c>
      <c r="U174" s="895">
        <v>1.9000000000000909</v>
      </c>
      <c r="V174" s="896">
        <v>1.9000000000000909</v>
      </c>
      <c r="W174" s="895">
        <v>1.9000000000000909</v>
      </c>
    </row>
    <row r="175" spans="1:23" ht="15">
      <c r="A175" s="883" t="s">
        <v>1420</v>
      </c>
      <c r="B175" s="883" t="s">
        <v>1421</v>
      </c>
      <c r="C175" s="885"/>
      <c r="D175" s="885"/>
      <c r="E175" s="885"/>
      <c r="F175" s="887"/>
      <c r="G175" s="887"/>
      <c r="H175" s="888"/>
      <c r="I175" s="887"/>
      <c r="J175" s="889">
        <v>45.21</v>
      </c>
      <c r="K175" s="890"/>
      <c r="L175" s="893" t="s">
        <v>1513</v>
      </c>
      <c r="M175" s="897">
        <v>600</v>
      </c>
      <c r="N175" s="894"/>
      <c r="O175" s="895"/>
      <c r="P175" s="887"/>
      <c r="Q175" s="889">
        <v>1184.691</v>
      </c>
      <c r="R175" s="889">
        <v>1183.7280000000001</v>
      </c>
      <c r="S175" s="889">
        <v>1182.741</v>
      </c>
      <c r="T175" s="889">
        <v>1181.828</v>
      </c>
      <c r="U175" s="895">
        <v>1.9500000000000455</v>
      </c>
      <c r="V175" s="896">
        <v>1.9000000000000909</v>
      </c>
      <c r="W175" s="895">
        <v>1.9250000000000682</v>
      </c>
    </row>
    <row r="176" spans="1:23" ht="15">
      <c r="A176" s="883" t="s">
        <v>1421</v>
      </c>
      <c r="B176" s="883" t="s">
        <v>1422</v>
      </c>
      <c r="C176" s="885"/>
      <c r="D176" s="885"/>
      <c r="E176" s="885"/>
      <c r="F176" s="887"/>
      <c r="G176" s="887"/>
      <c r="H176" s="888"/>
      <c r="I176" s="887"/>
      <c r="J176" s="889">
        <v>38.72</v>
      </c>
      <c r="K176" s="890"/>
      <c r="L176" s="893" t="s">
        <v>1513</v>
      </c>
      <c r="M176" s="897">
        <v>600</v>
      </c>
      <c r="N176" s="894"/>
      <c r="O176" s="895"/>
      <c r="P176" s="887"/>
      <c r="Q176" s="889">
        <v>1183.7280000000001</v>
      </c>
      <c r="R176" s="889">
        <v>1183.0070000000001</v>
      </c>
      <c r="S176" s="889">
        <v>1181.778</v>
      </c>
      <c r="T176" s="889">
        <v>1181.107</v>
      </c>
      <c r="U176" s="895">
        <v>1.9500000000000455</v>
      </c>
      <c r="V176" s="896">
        <v>1.9000000000000909</v>
      </c>
      <c r="W176" s="895">
        <v>1.9250000000000682</v>
      </c>
    </row>
    <row r="177" spans="1:23" ht="15">
      <c r="A177" s="883" t="s">
        <v>1422</v>
      </c>
      <c r="B177" s="883" t="s">
        <v>1423</v>
      </c>
      <c r="C177" s="885"/>
      <c r="D177" s="885"/>
      <c r="E177" s="885"/>
      <c r="F177" s="887"/>
      <c r="G177" s="887"/>
      <c r="H177" s="888"/>
      <c r="I177" s="887"/>
      <c r="J177" s="889">
        <v>43.09</v>
      </c>
      <c r="K177" s="890"/>
      <c r="L177" s="893" t="s">
        <v>1513</v>
      </c>
      <c r="M177" s="897">
        <v>600</v>
      </c>
      <c r="N177" s="894"/>
      <c r="O177" s="895"/>
      <c r="P177" s="887"/>
      <c r="Q177" s="889">
        <v>1183.0070000000001</v>
      </c>
      <c r="R177" s="889">
        <v>1182.338</v>
      </c>
      <c r="S177" s="889">
        <v>1181.0070000000001</v>
      </c>
      <c r="T177" s="889">
        <v>1180.4380000000001</v>
      </c>
      <c r="U177" s="895">
        <v>2</v>
      </c>
      <c r="V177" s="896">
        <v>1.8999999999998636</v>
      </c>
      <c r="W177" s="895">
        <v>1.9499999999999318</v>
      </c>
    </row>
    <row r="178" spans="1:23" ht="15">
      <c r="A178" s="883" t="s">
        <v>1423</v>
      </c>
      <c r="B178" s="883" t="s">
        <v>1424</v>
      </c>
      <c r="C178" s="885"/>
      <c r="D178" s="885"/>
      <c r="E178" s="885"/>
      <c r="F178" s="887"/>
      <c r="G178" s="887"/>
      <c r="H178" s="888"/>
      <c r="I178" s="887"/>
      <c r="J178" s="889">
        <v>19.350000000000001</v>
      </c>
      <c r="K178" s="890"/>
      <c r="L178" s="893" t="s">
        <v>1513</v>
      </c>
      <c r="M178" s="897">
        <v>600</v>
      </c>
      <c r="N178" s="894"/>
      <c r="O178" s="895"/>
      <c r="P178" s="887"/>
      <c r="Q178" s="889">
        <v>1182.338</v>
      </c>
      <c r="R178" s="889">
        <v>1182.048</v>
      </c>
      <c r="S178" s="889">
        <v>1180.3879999999999</v>
      </c>
      <c r="T178" s="889">
        <v>1180.1479999999999</v>
      </c>
      <c r="U178" s="895">
        <v>1.9500000000000455</v>
      </c>
      <c r="V178" s="896">
        <v>1.9000000000000909</v>
      </c>
      <c r="W178" s="895">
        <v>1.9250000000000682</v>
      </c>
    </row>
    <row r="179" spans="1:23" ht="15">
      <c r="A179" s="883" t="s">
        <v>1424</v>
      </c>
      <c r="B179" s="883" t="s">
        <v>1425</v>
      </c>
      <c r="C179" s="885"/>
      <c r="D179" s="885"/>
      <c r="E179" s="885"/>
      <c r="F179" s="887"/>
      <c r="G179" s="887"/>
      <c r="H179" s="888"/>
      <c r="I179" s="887"/>
      <c r="J179" s="889">
        <v>48.01</v>
      </c>
      <c r="K179" s="890"/>
      <c r="L179" s="893" t="s">
        <v>1513</v>
      </c>
      <c r="M179" s="897">
        <v>600</v>
      </c>
      <c r="N179" s="894"/>
      <c r="O179" s="895"/>
      <c r="P179" s="887"/>
      <c r="Q179" s="889">
        <v>1182.048</v>
      </c>
      <c r="R179" s="889">
        <v>1181.2249999999999</v>
      </c>
      <c r="S179" s="889">
        <v>1180.1479999999999</v>
      </c>
      <c r="T179" s="889">
        <v>1179.325</v>
      </c>
      <c r="U179" s="895">
        <v>1.9000000000000909</v>
      </c>
      <c r="V179" s="896">
        <v>1.8999999999998636</v>
      </c>
      <c r="W179" s="895">
        <v>1.8999999999999773</v>
      </c>
    </row>
    <row r="180" spans="1:23" ht="15">
      <c r="A180" s="883" t="s">
        <v>1425</v>
      </c>
      <c r="B180" s="883" t="s">
        <v>1426</v>
      </c>
      <c r="C180" s="885"/>
      <c r="D180" s="885"/>
      <c r="E180" s="885"/>
      <c r="F180" s="887"/>
      <c r="G180" s="887"/>
      <c r="H180" s="888"/>
      <c r="I180" s="887"/>
      <c r="J180" s="889">
        <v>60</v>
      </c>
      <c r="K180" s="890"/>
      <c r="L180" s="893" t="s">
        <v>1513</v>
      </c>
      <c r="M180" s="897">
        <v>600</v>
      </c>
      <c r="N180" s="894"/>
      <c r="O180" s="895"/>
      <c r="P180" s="887"/>
      <c r="Q180" s="889">
        <v>1181.2249999999999</v>
      </c>
      <c r="R180" s="889">
        <v>1180</v>
      </c>
      <c r="S180" s="889">
        <v>1179.2750000000001</v>
      </c>
      <c r="T180" s="889">
        <v>1178.0999999999999</v>
      </c>
      <c r="U180" s="895">
        <v>1.9499999999998181</v>
      </c>
      <c r="V180" s="896">
        <v>1.9000000000000909</v>
      </c>
      <c r="W180" s="895">
        <v>1.9249999999999545</v>
      </c>
    </row>
    <row r="181" spans="1:23" ht="15">
      <c r="A181" s="883" t="s">
        <v>1426</v>
      </c>
      <c r="B181" s="883" t="s">
        <v>1427</v>
      </c>
      <c r="C181" s="885"/>
      <c r="D181" s="885"/>
      <c r="E181" s="885"/>
      <c r="F181" s="887"/>
      <c r="G181" s="887"/>
      <c r="H181" s="888"/>
      <c r="I181" s="887"/>
      <c r="J181" s="889">
        <v>35.67</v>
      </c>
      <c r="K181" s="890"/>
      <c r="L181" s="893" t="s">
        <v>1513</v>
      </c>
      <c r="M181" s="897">
        <v>800</v>
      </c>
      <c r="N181" s="894"/>
      <c r="O181" s="895"/>
      <c r="P181" s="887"/>
      <c r="Q181" s="889">
        <v>1180</v>
      </c>
      <c r="R181" s="889">
        <v>1179.3620000000001</v>
      </c>
      <c r="S181" s="889">
        <v>1177.9000000000001</v>
      </c>
      <c r="T181" s="889">
        <v>1177.2619999999999</v>
      </c>
      <c r="U181" s="895">
        <v>2.0999999999999091</v>
      </c>
      <c r="V181" s="896">
        <v>2.1000000000001364</v>
      </c>
      <c r="W181" s="895">
        <v>2.1000000000000227</v>
      </c>
    </row>
    <row r="182" spans="1:23" ht="15">
      <c r="A182" s="883" t="s">
        <v>1427</v>
      </c>
      <c r="B182" s="883" t="s">
        <v>1428</v>
      </c>
      <c r="C182" s="885"/>
      <c r="D182" s="885"/>
      <c r="E182" s="885"/>
      <c r="F182" s="887"/>
      <c r="G182" s="887"/>
      <c r="H182" s="888"/>
      <c r="I182" s="887"/>
      <c r="J182" s="889">
        <v>70</v>
      </c>
      <c r="K182" s="890"/>
      <c r="L182" s="893" t="s">
        <v>1513</v>
      </c>
      <c r="M182" s="897">
        <v>800</v>
      </c>
      <c r="N182" s="894"/>
      <c r="O182" s="895"/>
      <c r="P182" s="887"/>
      <c r="Q182" s="889">
        <v>1179.3620000000001</v>
      </c>
      <c r="R182" s="889">
        <v>1178.1110000000001</v>
      </c>
      <c r="S182" s="889">
        <v>1177.212</v>
      </c>
      <c r="T182" s="889">
        <v>1176.011</v>
      </c>
      <c r="U182" s="895">
        <v>2.1500000000000909</v>
      </c>
      <c r="V182" s="896">
        <v>2.1000000000001364</v>
      </c>
      <c r="W182" s="895">
        <v>2.1250000000001137</v>
      </c>
    </row>
    <row r="183" spans="1:23" ht="15">
      <c r="A183" s="883" t="s">
        <v>1428</v>
      </c>
      <c r="B183" s="883" t="s">
        <v>1429</v>
      </c>
      <c r="C183" s="885"/>
      <c r="D183" s="885"/>
      <c r="E183" s="885"/>
      <c r="F183" s="887"/>
      <c r="G183" s="887"/>
      <c r="H183" s="888"/>
      <c r="I183" s="887"/>
      <c r="J183" s="889">
        <v>65</v>
      </c>
      <c r="K183" s="890"/>
      <c r="L183" s="893" t="s">
        <v>1513</v>
      </c>
      <c r="M183" s="897">
        <v>800</v>
      </c>
      <c r="N183" s="894"/>
      <c r="O183" s="895"/>
      <c r="P183" s="887"/>
      <c r="Q183" s="889">
        <v>1178.1110000000001</v>
      </c>
      <c r="R183" s="889">
        <v>1177.44</v>
      </c>
      <c r="S183" s="889">
        <v>1175.8610000000001</v>
      </c>
      <c r="T183" s="889">
        <v>1175.3399999999999</v>
      </c>
      <c r="U183" s="895">
        <v>2.25</v>
      </c>
      <c r="V183" s="896">
        <v>2.1000000000001364</v>
      </c>
      <c r="W183" s="895">
        <v>2.1750000000000682</v>
      </c>
    </row>
    <row r="184" spans="1:23" ht="15">
      <c r="A184" s="883" t="s">
        <v>1429</v>
      </c>
      <c r="B184" s="883" t="s">
        <v>1430</v>
      </c>
      <c r="C184" s="885"/>
      <c r="D184" s="885"/>
      <c r="E184" s="885"/>
      <c r="F184" s="887"/>
      <c r="G184" s="887"/>
      <c r="H184" s="888"/>
      <c r="I184" s="887"/>
      <c r="J184" s="889">
        <v>34.92</v>
      </c>
      <c r="K184" s="890"/>
      <c r="L184" s="893" t="s">
        <v>1513</v>
      </c>
      <c r="M184" s="897">
        <v>1000</v>
      </c>
      <c r="N184" s="894"/>
      <c r="O184" s="895"/>
      <c r="P184" s="887"/>
      <c r="Q184" s="889">
        <v>1177.44</v>
      </c>
      <c r="R184" s="889">
        <v>1177.2760000000001</v>
      </c>
      <c r="S184" s="889">
        <v>1175.1400000000001</v>
      </c>
      <c r="T184" s="889">
        <v>1174.9760000000001</v>
      </c>
      <c r="U184" s="895">
        <v>2.2999999999999545</v>
      </c>
      <c r="V184" s="896">
        <v>2.2999999999999545</v>
      </c>
      <c r="W184" s="895">
        <v>2.2999999999999545</v>
      </c>
    </row>
    <row r="185" spans="1:23" ht="15">
      <c r="A185" s="883" t="s">
        <v>1430</v>
      </c>
      <c r="B185" s="883" t="s">
        <v>1431</v>
      </c>
      <c r="C185" s="885"/>
      <c r="D185" s="885"/>
      <c r="E185" s="885"/>
      <c r="F185" s="887"/>
      <c r="G185" s="887"/>
      <c r="H185" s="888"/>
      <c r="I185" s="887"/>
      <c r="J185" s="889">
        <v>40</v>
      </c>
      <c r="K185" s="890"/>
      <c r="L185" s="893" t="s">
        <v>1513</v>
      </c>
      <c r="M185" s="897">
        <v>1000</v>
      </c>
      <c r="N185" s="894"/>
      <c r="O185" s="895"/>
      <c r="P185" s="887"/>
      <c r="Q185" s="889">
        <v>1177.2760000000001</v>
      </c>
      <c r="R185" s="889">
        <v>1177.4190000000001</v>
      </c>
      <c r="S185" s="889">
        <v>1174.9760000000001</v>
      </c>
      <c r="T185" s="889">
        <v>1174.9059999999999</v>
      </c>
      <c r="U185" s="895">
        <v>2.2999999999999545</v>
      </c>
      <c r="V185" s="896">
        <v>2.5130000000001473</v>
      </c>
      <c r="W185" s="895">
        <v>2.4065000000000509</v>
      </c>
    </row>
    <row r="186" spans="1:23" ht="15">
      <c r="A186" s="883" t="s">
        <v>1431</v>
      </c>
      <c r="B186" s="883" t="s">
        <v>1432</v>
      </c>
      <c r="C186" s="885"/>
      <c r="D186" s="885"/>
      <c r="E186" s="885"/>
      <c r="F186" s="887"/>
      <c r="G186" s="887"/>
      <c r="H186" s="888"/>
      <c r="I186" s="887"/>
      <c r="J186" s="889">
        <v>60</v>
      </c>
      <c r="K186" s="890"/>
      <c r="L186" s="893" t="s">
        <v>1513</v>
      </c>
      <c r="M186" s="897">
        <v>1000</v>
      </c>
      <c r="N186" s="894"/>
      <c r="O186" s="895"/>
      <c r="P186" s="887"/>
      <c r="Q186" s="889">
        <v>1177.4190000000001</v>
      </c>
      <c r="R186" s="889">
        <v>1177.7249999999999</v>
      </c>
      <c r="S186" s="889">
        <v>1174.9059999999999</v>
      </c>
      <c r="T186" s="889">
        <v>1174.7760000000001</v>
      </c>
      <c r="U186" s="895">
        <v>2.5130000000001473</v>
      </c>
      <c r="V186" s="896">
        <v>2.9489999999998417</v>
      </c>
      <c r="W186" s="895">
        <v>2.7309999999999945</v>
      </c>
    </row>
    <row r="187" spans="1:23" ht="15">
      <c r="A187" s="883" t="s">
        <v>1432</v>
      </c>
      <c r="B187" s="883" t="s">
        <v>1562</v>
      </c>
      <c r="C187" s="885"/>
      <c r="D187" s="885"/>
      <c r="E187" s="885"/>
      <c r="F187" s="887"/>
      <c r="G187" s="887"/>
      <c r="H187" s="888"/>
      <c r="I187" s="887"/>
      <c r="J187" s="889">
        <v>60</v>
      </c>
      <c r="K187" s="890"/>
      <c r="L187" s="893" t="s">
        <v>1513</v>
      </c>
      <c r="M187" s="897">
        <v>1000</v>
      </c>
      <c r="N187" s="894"/>
      <c r="O187" s="895"/>
      <c r="P187" s="887"/>
      <c r="Q187" s="889">
        <v>1177.7249999999999</v>
      </c>
      <c r="R187" s="889">
        <v>1177.8889999999999</v>
      </c>
      <c r="S187" s="889">
        <v>1174.7760000000001</v>
      </c>
      <c r="T187" s="889">
        <v>1174.596</v>
      </c>
      <c r="U187" s="895">
        <v>2.9489999999998417</v>
      </c>
      <c r="V187" s="896">
        <v>3.2929999999998927</v>
      </c>
      <c r="W187" s="895">
        <v>3.1209999999998672</v>
      </c>
    </row>
    <row r="188" spans="1:23" ht="15">
      <c r="A188" s="883"/>
      <c r="B188" s="883"/>
      <c r="C188" s="885"/>
      <c r="D188" s="885"/>
      <c r="E188" s="885"/>
      <c r="F188" s="887"/>
      <c r="G188" s="887"/>
      <c r="H188" s="888"/>
      <c r="I188" s="887"/>
      <c r="J188" s="889"/>
      <c r="K188" s="890"/>
      <c r="L188" s="893"/>
      <c r="M188" s="890"/>
      <c r="N188" s="894"/>
      <c r="O188" s="895"/>
      <c r="P188" s="887"/>
      <c r="Q188" s="889"/>
      <c r="R188" s="889"/>
      <c r="S188" s="889"/>
      <c r="T188" s="889"/>
      <c r="U188" s="895"/>
      <c r="V188" s="896"/>
      <c r="W188" s="895"/>
    </row>
    <row r="189" spans="1:23" ht="15">
      <c r="A189" s="883"/>
      <c r="B189" s="883"/>
      <c r="C189" s="885"/>
      <c r="D189" s="885"/>
      <c r="E189" s="885"/>
      <c r="F189" s="887"/>
      <c r="G189" s="887"/>
      <c r="H189" s="888"/>
      <c r="I189" s="887"/>
      <c r="J189" s="889"/>
      <c r="K189" s="890"/>
      <c r="L189" s="893"/>
      <c r="M189" s="890"/>
      <c r="N189" s="894"/>
      <c r="O189" s="895"/>
      <c r="P189" s="887"/>
      <c r="Q189" s="889"/>
      <c r="R189" s="889"/>
      <c r="S189" s="889"/>
      <c r="T189" s="889"/>
      <c r="U189" s="895"/>
      <c r="V189" s="896"/>
      <c r="W189" s="895"/>
    </row>
    <row r="190" spans="1:23" ht="15">
      <c r="A190" s="883"/>
      <c r="B190" s="883"/>
      <c r="C190" s="885"/>
      <c r="D190" s="885"/>
      <c r="E190" s="885"/>
      <c r="F190" s="887"/>
      <c r="G190" s="887"/>
      <c r="H190" s="888"/>
      <c r="I190" s="887"/>
      <c r="J190" s="889"/>
      <c r="K190" s="890"/>
      <c r="L190" s="893"/>
      <c r="M190" s="890"/>
      <c r="N190" s="894"/>
      <c r="O190" s="895"/>
      <c r="P190" s="887"/>
      <c r="Q190" s="889"/>
      <c r="R190" s="889"/>
      <c r="S190" s="889"/>
      <c r="T190" s="889"/>
      <c r="U190" s="895"/>
      <c r="V190" s="896"/>
      <c r="W190" s="895"/>
    </row>
    <row r="191" spans="1:23" ht="15">
      <c r="A191" s="883"/>
      <c r="B191" s="883"/>
      <c r="C191" s="885"/>
      <c r="D191" s="885"/>
      <c r="E191" s="885"/>
      <c r="F191" s="887"/>
      <c r="G191" s="887"/>
      <c r="H191" s="888"/>
      <c r="I191" s="887"/>
      <c r="J191" s="889"/>
      <c r="K191" s="890"/>
      <c r="L191" s="893"/>
      <c r="M191" s="890"/>
      <c r="N191" s="894"/>
      <c r="O191" s="895"/>
      <c r="P191" s="887"/>
      <c r="Q191" s="889"/>
      <c r="R191" s="889"/>
      <c r="S191" s="889"/>
      <c r="T191" s="889"/>
      <c r="U191" s="895"/>
      <c r="V191" s="896"/>
      <c r="W191" s="895"/>
    </row>
    <row r="192" spans="1:23" ht="15">
      <c r="A192" s="883"/>
      <c r="B192" s="883"/>
      <c r="C192" s="885"/>
      <c r="D192" s="885"/>
      <c r="E192" s="885"/>
      <c r="F192" s="887"/>
      <c r="G192" s="887"/>
      <c r="H192" s="888"/>
      <c r="I192" s="887"/>
      <c r="J192" s="889"/>
      <c r="K192" s="890"/>
      <c r="L192" s="893"/>
      <c r="M192" s="890"/>
      <c r="N192" s="894"/>
      <c r="O192" s="895"/>
      <c r="P192" s="887"/>
      <c r="Q192" s="889"/>
      <c r="R192" s="889"/>
      <c r="S192" s="889"/>
      <c r="T192" s="889"/>
      <c r="U192" s="895"/>
      <c r="V192" s="896"/>
      <c r="W192" s="895"/>
    </row>
    <row r="193" spans="1:23" ht="15">
      <c r="A193" s="883"/>
      <c r="B193" s="883"/>
      <c r="C193" s="885"/>
      <c r="D193" s="885"/>
      <c r="E193" s="885"/>
      <c r="F193" s="887"/>
      <c r="G193" s="887"/>
      <c r="H193" s="888"/>
      <c r="I193" s="887"/>
      <c r="J193" s="889"/>
      <c r="K193" s="890"/>
      <c r="L193" s="893"/>
      <c r="M193" s="890"/>
      <c r="N193" s="894"/>
      <c r="O193" s="895"/>
      <c r="P193" s="887"/>
      <c r="Q193" s="889"/>
      <c r="R193" s="889"/>
      <c r="S193" s="889"/>
      <c r="T193" s="889"/>
      <c r="U193" s="895"/>
      <c r="V193" s="896"/>
      <c r="W193" s="895"/>
    </row>
    <row r="194" spans="1:23" ht="15">
      <c r="A194" s="883"/>
      <c r="B194" s="883"/>
      <c r="C194" s="885"/>
      <c r="D194" s="885"/>
      <c r="E194" s="885"/>
      <c r="F194" s="887"/>
      <c r="G194" s="887"/>
      <c r="H194" s="888"/>
      <c r="I194" s="887"/>
      <c r="J194" s="889"/>
      <c r="K194" s="890"/>
      <c r="L194" s="893"/>
      <c r="M194" s="890"/>
      <c r="N194" s="894"/>
      <c r="O194" s="895"/>
      <c r="P194" s="887"/>
      <c r="Q194" s="889"/>
      <c r="R194" s="889"/>
      <c r="S194" s="889"/>
      <c r="T194" s="889"/>
      <c r="U194" s="895"/>
      <c r="V194" s="896"/>
      <c r="W194" s="895"/>
    </row>
    <row r="195" spans="1:23" ht="15">
      <c r="A195" s="883"/>
      <c r="B195" s="883"/>
      <c r="C195" s="885"/>
      <c r="D195" s="885"/>
      <c r="E195" s="885"/>
      <c r="F195" s="887"/>
      <c r="G195" s="887"/>
      <c r="H195" s="888"/>
      <c r="I195" s="887"/>
      <c r="J195" s="889"/>
      <c r="K195" s="890"/>
      <c r="L195" s="893"/>
      <c r="M195" s="890"/>
      <c r="N195" s="894"/>
      <c r="O195" s="895"/>
      <c r="P195" s="887"/>
      <c r="Q195" s="889"/>
      <c r="R195" s="889"/>
      <c r="S195" s="889"/>
      <c r="T195" s="889"/>
      <c r="U195" s="895"/>
      <c r="V195" s="896"/>
      <c r="W195" s="895"/>
    </row>
    <row r="196" spans="1:23" ht="15">
      <c r="A196" s="883"/>
      <c r="B196" s="883"/>
      <c r="C196" s="885"/>
      <c r="D196" s="885"/>
      <c r="E196" s="885"/>
      <c r="F196" s="887"/>
      <c r="G196" s="887"/>
      <c r="H196" s="888"/>
      <c r="I196" s="887"/>
      <c r="J196" s="889"/>
      <c r="K196" s="890"/>
      <c r="L196" s="893"/>
      <c r="M196" s="890"/>
      <c r="N196" s="894"/>
      <c r="O196" s="895"/>
      <c r="P196" s="887"/>
      <c r="Q196" s="889"/>
      <c r="R196" s="889"/>
      <c r="S196" s="889"/>
      <c r="T196" s="889"/>
      <c r="U196" s="895"/>
      <c r="V196" s="896"/>
      <c r="W196" s="895"/>
    </row>
    <row r="197" spans="1:23" ht="15">
      <c r="A197" s="883"/>
      <c r="B197" s="883"/>
      <c r="C197" s="885"/>
      <c r="D197" s="885"/>
      <c r="E197" s="885"/>
      <c r="F197" s="887"/>
      <c r="G197" s="887"/>
      <c r="H197" s="888"/>
      <c r="I197" s="887"/>
      <c r="J197" s="889"/>
      <c r="K197" s="890"/>
      <c r="L197" s="893"/>
      <c r="M197" s="890"/>
      <c r="N197" s="894"/>
      <c r="O197" s="895"/>
      <c r="P197" s="887"/>
      <c r="Q197" s="889"/>
      <c r="R197" s="889"/>
      <c r="S197" s="889"/>
      <c r="T197" s="889"/>
      <c r="U197" s="895"/>
      <c r="V197" s="896"/>
      <c r="W197" s="895"/>
    </row>
    <row r="198" spans="1:23" ht="15">
      <c r="A198" s="883"/>
      <c r="B198" s="883"/>
      <c r="C198" s="885"/>
      <c r="D198" s="885"/>
      <c r="E198" s="885"/>
      <c r="F198" s="887"/>
      <c r="G198" s="887"/>
      <c r="H198" s="888"/>
      <c r="I198" s="887"/>
      <c r="J198" s="889"/>
      <c r="K198" s="890"/>
      <c r="L198" s="893"/>
      <c r="M198" s="890"/>
      <c r="N198" s="894"/>
      <c r="O198" s="895"/>
      <c r="P198" s="887"/>
      <c r="Q198" s="889"/>
      <c r="R198" s="889"/>
      <c r="S198" s="889"/>
      <c r="T198" s="889"/>
      <c r="U198" s="895"/>
      <c r="V198" s="896"/>
      <c r="W198" s="895"/>
    </row>
    <row r="199" spans="1:23" ht="15">
      <c r="A199" s="883"/>
      <c r="B199" s="883"/>
      <c r="C199" s="885"/>
      <c r="D199" s="885"/>
      <c r="E199" s="885"/>
      <c r="F199" s="887"/>
      <c r="G199" s="887"/>
      <c r="H199" s="888"/>
      <c r="I199" s="887"/>
      <c r="J199" s="889"/>
      <c r="K199" s="890"/>
      <c r="L199" s="893"/>
      <c r="M199" s="890"/>
      <c r="N199" s="894"/>
      <c r="O199" s="895"/>
      <c r="P199" s="887"/>
      <c r="Q199" s="889"/>
      <c r="R199" s="889"/>
      <c r="S199" s="889"/>
      <c r="T199" s="889"/>
      <c r="U199" s="895"/>
      <c r="V199" s="896"/>
      <c r="W199" s="895"/>
    </row>
    <row r="200" spans="1:23" ht="15">
      <c r="A200" s="883"/>
      <c r="B200" s="883"/>
      <c r="C200" s="885"/>
      <c r="D200" s="885"/>
      <c r="E200" s="885"/>
      <c r="F200" s="887"/>
      <c r="G200" s="887"/>
      <c r="H200" s="888"/>
      <c r="I200" s="887"/>
      <c r="J200" s="889"/>
      <c r="K200" s="890"/>
      <c r="L200" s="893"/>
      <c r="M200" s="890"/>
      <c r="N200" s="894"/>
      <c r="O200" s="895"/>
      <c r="P200" s="887"/>
      <c r="Q200" s="889"/>
      <c r="R200" s="889"/>
      <c r="S200" s="889"/>
      <c r="T200" s="889"/>
      <c r="U200" s="895"/>
      <c r="V200" s="896"/>
      <c r="W200" s="895"/>
    </row>
    <row r="201" spans="1:23" ht="15">
      <c r="A201" s="883"/>
      <c r="B201" s="883"/>
      <c r="C201" s="885"/>
      <c r="D201" s="885"/>
      <c r="E201" s="885"/>
      <c r="F201" s="887"/>
      <c r="G201" s="887"/>
      <c r="H201" s="888"/>
      <c r="I201" s="887"/>
      <c r="J201" s="889"/>
      <c r="K201" s="890"/>
      <c r="L201" s="893"/>
      <c r="M201" s="890"/>
      <c r="N201" s="894"/>
      <c r="O201" s="895"/>
      <c r="P201" s="887"/>
      <c r="Q201" s="889"/>
      <c r="R201" s="889"/>
      <c r="S201" s="889"/>
      <c r="T201" s="889"/>
      <c r="U201" s="895"/>
      <c r="V201" s="896"/>
      <c r="W201" s="895"/>
    </row>
    <row r="202" spans="1:23" ht="15">
      <c r="A202" s="883"/>
      <c r="B202" s="883"/>
      <c r="C202" s="885"/>
      <c r="D202" s="885"/>
      <c r="E202" s="885"/>
      <c r="F202" s="887"/>
      <c r="G202" s="887"/>
      <c r="H202" s="888"/>
      <c r="I202" s="887"/>
      <c r="J202" s="889"/>
      <c r="K202" s="890"/>
      <c r="L202" s="893"/>
      <c r="M202" s="890"/>
      <c r="N202" s="894"/>
      <c r="O202" s="895"/>
      <c r="P202" s="887"/>
      <c r="Q202" s="889"/>
      <c r="R202" s="889"/>
      <c r="S202" s="889"/>
      <c r="T202" s="889"/>
      <c r="U202" s="895"/>
      <c r="V202" s="896"/>
      <c r="W202" s="895"/>
    </row>
    <row r="203" spans="1:23" ht="15">
      <c r="A203" s="883"/>
      <c r="B203" s="883"/>
      <c r="C203" s="885"/>
      <c r="D203" s="885"/>
      <c r="E203" s="885"/>
      <c r="F203" s="887"/>
      <c r="G203" s="887"/>
      <c r="H203" s="888"/>
      <c r="I203" s="887"/>
      <c r="J203" s="889"/>
      <c r="K203" s="890"/>
      <c r="L203" s="893"/>
      <c r="M203" s="890"/>
      <c r="N203" s="894"/>
      <c r="O203" s="895"/>
      <c r="P203" s="887"/>
      <c r="Q203" s="889"/>
      <c r="R203" s="889"/>
      <c r="S203" s="889"/>
      <c r="T203" s="889"/>
      <c r="U203" s="895"/>
      <c r="V203" s="896"/>
      <c r="W203" s="895"/>
    </row>
    <row r="204" spans="1:23" ht="15">
      <c r="A204" s="883"/>
      <c r="B204" s="883"/>
      <c r="C204" s="885"/>
      <c r="D204" s="885"/>
      <c r="E204" s="885"/>
      <c r="F204" s="887"/>
      <c r="G204" s="887"/>
      <c r="H204" s="888"/>
      <c r="I204" s="887"/>
      <c r="J204" s="889"/>
      <c r="K204" s="890"/>
      <c r="L204" s="893"/>
      <c r="M204" s="890"/>
      <c r="N204" s="894"/>
      <c r="O204" s="895"/>
      <c r="P204" s="887"/>
      <c r="Q204" s="889"/>
      <c r="R204" s="889"/>
      <c r="S204" s="889"/>
      <c r="T204" s="889"/>
      <c r="U204" s="895"/>
      <c r="V204" s="896"/>
      <c r="W204" s="895"/>
    </row>
    <row r="205" spans="1:23" ht="15">
      <c r="A205" s="883"/>
      <c r="B205" s="883"/>
      <c r="C205" s="885"/>
      <c r="D205" s="885"/>
      <c r="E205" s="885"/>
      <c r="F205" s="887"/>
      <c r="G205" s="887"/>
      <c r="H205" s="888"/>
      <c r="I205" s="887"/>
      <c r="J205" s="889"/>
      <c r="K205" s="890"/>
      <c r="L205" s="893"/>
      <c r="M205" s="890"/>
      <c r="N205" s="894"/>
      <c r="O205" s="895"/>
      <c r="P205" s="887"/>
      <c r="Q205" s="889"/>
      <c r="R205" s="889"/>
      <c r="S205" s="889"/>
      <c r="T205" s="889"/>
      <c r="U205" s="895"/>
      <c r="V205" s="896"/>
      <c r="W205" s="895"/>
    </row>
    <row r="206" spans="1:23" ht="15">
      <c r="A206" s="883"/>
      <c r="B206" s="883"/>
      <c r="C206" s="885"/>
      <c r="D206" s="885"/>
      <c r="E206" s="885"/>
      <c r="F206" s="887"/>
      <c r="G206" s="887"/>
      <c r="H206" s="888"/>
      <c r="I206" s="887"/>
      <c r="J206" s="889"/>
      <c r="K206" s="890"/>
      <c r="L206" s="893"/>
      <c r="M206" s="890"/>
      <c r="N206" s="894"/>
      <c r="O206" s="895"/>
      <c r="P206" s="887"/>
      <c r="Q206" s="889"/>
      <c r="R206" s="889"/>
      <c r="S206" s="889"/>
      <c r="T206" s="889"/>
      <c r="U206" s="895"/>
      <c r="V206" s="896"/>
      <c r="W206" s="895"/>
    </row>
    <row r="207" spans="1:23" ht="15">
      <c r="A207" s="883"/>
      <c r="B207" s="883"/>
      <c r="C207" s="885"/>
      <c r="D207" s="885"/>
      <c r="E207" s="885"/>
      <c r="F207" s="887"/>
      <c r="G207" s="887"/>
      <c r="H207" s="888"/>
      <c r="I207" s="887"/>
      <c r="J207" s="889"/>
      <c r="K207" s="890"/>
      <c r="L207" s="893"/>
      <c r="M207" s="890"/>
      <c r="N207" s="894"/>
      <c r="O207" s="895"/>
      <c r="P207" s="887"/>
      <c r="Q207" s="889"/>
      <c r="R207" s="889"/>
      <c r="S207" s="889"/>
      <c r="T207" s="889"/>
      <c r="U207" s="895"/>
      <c r="V207" s="896"/>
      <c r="W207" s="895"/>
    </row>
    <row r="208" spans="1:23" ht="15">
      <c r="A208" s="883"/>
      <c r="B208" s="883"/>
      <c r="C208" s="885"/>
      <c r="D208" s="885"/>
      <c r="E208" s="885"/>
      <c r="F208" s="887"/>
      <c r="G208" s="887"/>
      <c r="H208" s="888"/>
      <c r="I208" s="887"/>
      <c r="J208" s="889"/>
      <c r="K208" s="890"/>
      <c r="L208" s="893"/>
      <c r="M208" s="890"/>
      <c r="N208" s="894"/>
      <c r="O208" s="895"/>
      <c r="P208" s="887"/>
      <c r="Q208" s="889"/>
      <c r="R208" s="889"/>
      <c r="S208" s="889"/>
      <c r="T208" s="889"/>
      <c r="U208" s="895"/>
      <c r="V208" s="896"/>
      <c r="W208" s="895"/>
    </row>
    <row r="209" spans="1:23" ht="15">
      <c r="A209" s="883"/>
      <c r="B209" s="883"/>
      <c r="C209" s="885"/>
      <c r="D209" s="885"/>
      <c r="E209" s="885"/>
      <c r="F209" s="887"/>
      <c r="G209" s="887"/>
      <c r="H209" s="888"/>
      <c r="I209" s="887"/>
      <c r="J209" s="889"/>
      <c r="K209" s="890"/>
      <c r="L209" s="893"/>
      <c r="M209" s="890"/>
      <c r="N209" s="894"/>
      <c r="O209" s="895"/>
      <c r="P209" s="887"/>
      <c r="Q209" s="889"/>
      <c r="R209" s="889"/>
      <c r="S209" s="889"/>
      <c r="T209" s="889"/>
      <c r="U209" s="895"/>
      <c r="V209" s="896"/>
      <c r="W209" s="895"/>
    </row>
    <row r="210" spans="1:23" ht="15">
      <c r="A210" s="883"/>
      <c r="B210" s="883"/>
      <c r="C210" s="885"/>
      <c r="D210" s="885"/>
      <c r="E210" s="885"/>
      <c r="F210" s="887"/>
      <c r="G210" s="887"/>
      <c r="H210" s="888"/>
      <c r="I210" s="887"/>
      <c r="J210" s="889"/>
      <c r="K210" s="890"/>
      <c r="L210" s="893"/>
      <c r="M210" s="890"/>
      <c r="N210" s="894"/>
      <c r="O210" s="895"/>
      <c r="P210" s="887"/>
      <c r="Q210" s="889"/>
      <c r="R210" s="889"/>
      <c r="S210" s="889"/>
      <c r="T210" s="889"/>
      <c r="U210" s="895"/>
      <c r="V210" s="896"/>
      <c r="W210" s="895"/>
    </row>
    <row r="211" spans="1:23" ht="15">
      <c r="A211" s="883"/>
      <c r="B211" s="883"/>
      <c r="C211" s="885"/>
      <c r="D211" s="885"/>
      <c r="E211" s="885"/>
      <c r="F211" s="887"/>
      <c r="G211" s="887"/>
      <c r="H211" s="888"/>
      <c r="I211" s="887"/>
      <c r="J211" s="889"/>
      <c r="K211" s="890"/>
      <c r="L211" s="893"/>
      <c r="M211" s="890"/>
      <c r="N211" s="894"/>
      <c r="O211" s="895"/>
      <c r="P211" s="887"/>
      <c r="Q211" s="889"/>
      <c r="R211" s="889"/>
      <c r="S211" s="889"/>
      <c r="T211" s="889"/>
      <c r="U211" s="895"/>
      <c r="V211" s="896"/>
      <c r="W211" s="895"/>
    </row>
    <row r="212" spans="1:23" ht="15">
      <c r="A212" s="883"/>
      <c r="B212" s="883"/>
      <c r="C212" s="885"/>
      <c r="D212" s="885"/>
      <c r="E212" s="885"/>
      <c r="F212" s="887"/>
      <c r="G212" s="887"/>
      <c r="H212" s="888"/>
      <c r="I212" s="887"/>
      <c r="J212" s="889"/>
      <c r="K212" s="890"/>
      <c r="L212" s="893"/>
      <c r="M212" s="890"/>
      <c r="N212" s="894"/>
      <c r="O212" s="895"/>
      <c r="P212" s="887"/>
      <c r="Q212" s="889"/>
      <c r="R212" s="889"/>
      <c r="S212" s="889"/>
      <c r="T212" s="889"/>
      <c r="U212" s="895"/>
      <c r="V212" s="896"/>
      <c r="W212" s="895"/>
    </row>
    <row r="213" spans="1:23" ht="15">
      <c r="A213" s="883"/>
      <c r="B213" s="883"/>
      <c r="C213" s="885"/>
      <c r="D213" s="885"/>
      <c r="E213" s="885"/>
      <c r="F213" s="887"/>
      <c r="G213" s="887"/>
      <c r="H213" s="888"/>
      <c r="I213" s="887"/>
      <c r="J213" s="889"/>
      <c r="K213" s="890"/>
      <c r="L213" s="893"/>
      <c r="M213" s="890"/>
      <c r="N213" s="894"/>
      <c r="O213" s="895"/>
      <c r="P213" s="887"/>
      <c r="Q213" s="889"/>
      <c r="R213" s="889"/>
      <c r="S213" s="889"/>
      <c r="T213" s="889"/>
      <c r="U213" s="895"/>
      <c r="V213" s="896"/>
      <c r="W213" s="895"/>
    </row>
    <row r="214" spans="1:23" ht="15">
      <c r="A214" s="883"/>
      <c r="B214" s="883"/>
      <c r="C214" s="885"/>
      <c r="D214" s="885"/>
      <c r="E214" s="885"/>
      <c r="F214" s="887"/>
      <c r="G214" s="887"/>
      <c r="H214" s="888"/>
      <c r="I214" s="887"/>
      <c r="J214" s="889"/>
      <c r="K214" s="890"/>
      <c r="L214" s="893"/>
      <c r="M214" s="890"/>
      <c r="N214" s="894"/>
      <c r="O214" s="895"/>
      <c r="P214" s="887"/>
      <c r="Q214" s="889"/>
      <c r="R214" s="889"/>
      <c r="S214" s="889"/>
      <c r="T214" s="889"/>
      <c r="U214" s="895"/>
      <c r="V214" s="896"/>
      <c r="W214" s="895"/>
    </row>
    <row r="215" spans="1:23" ht="15">
      <c r="A215" s="883"/>
      <c r="B215" s="883"/>
      <c r="C215" s="885"/>
      <c r="D215" s="885"/>
      <c r="E215" s="885"/>
      <c r="F215" s="887"/>
      <c r="G215" s="887"/>
      <c r="H215" s="888"/>
      <c r="I215" s="887"/>
      <c r="J215" s="889"/>
      <c r="K215" s="890"/>
      <c r="L215" s="893"/>
      <c r="M215" s="890"/>
      <c r="N215" s="894"/>
      <c r="O215" s="895"/>
      <c r="P215" s="887"/>
      <c r="Q215" s="889"/>
      <c r="R215" s="889"/>
      <c r="S215" s="889"/>
      <c r="T215" s="889"/>
      <c r="U215" s="895"/>
      <c r="V215" s="896"/>
      <c r="W215" s="895"/>
    </row>
    <row r="216" spans="1:23" ht="15">
      <c r="A216" s="883"/>
      <c r="B216" s="883"/>
      <c r="C216" s="885"/>
      <c r="D216" s="885"/>
      <c r="E216" s="885"/>
      <c r="F216" s="887"/>
      <c r="G216" s="887"/>
      <c r="H216" s="888"/>
      <c r="I216" s="887"/>
      <c r="J216" s="889"/>
      <c r="K216" s="890"/>
      <c r="L216" s="893"/>
      <c r="M216" s="890"/>
      <c r="N216" s="894"/>
      <c r="O216" s="895"/>
      <c r="P216" s="887"/>
      <c r="Q216" s="889"/>
      <c r="R216" s="889"/>
      <c r="S216" s="889"/>
      <c r="T216" s="889"/>
      <c r="U216" s="895"/>
      <c r="V216" s="896"/>
      <c r="W216" s="895"/>
    </row>
    <row r="217" spans="1:23" ht="15">
      <c r="A217" s="883"/>
      <c r="B217" s="883"/>
      <c r="C217" s="885"/>
      <c r="D217" s="885"/>
      <c r="E217" s="885"/>
      <c r="F217" s="887"/>
      <c r="G217" s="887"/>
      <c r="H217" s="888"/>
      <c r="I217" s="887"/>
      <c r="J217" s="889"/>
      <c r="K217" s="890"/>
      <c r="L217" s="893"/>
      <c r="M217" s="890"/>
      <c r="N217" s="894"/>
      <c r="O217" s="895"/>
      <c r="P217" s="887"/>
      <c r="Q217" s="889"/>
      <c r="R217" s="889"/>
      <c r="S217" s="889"/>
      <c r="T217" s="889"/>
      <c r="U217" s="895"/>
      <c r="V217" s="896"/>
      <c r="W217" s="895"/>
    </row>
    <row r="218" spans="1:23" ht="15">
      <c r="A218" s="883"/>
      <c r="B218" s="883"/>
      <c r="C218" s="885"/>
      <c r="D218" s="885"/>
      <c r="E218" s="885"/>
      <c r="F218" s="887"/>
      <c r="G218" s="887"/>
      <c r="H218" s="888"/>
      <c r="I218" s="887"/>
      <c r="J218" s="889"/>
      <c r="K218" s="890"/>
      <c r="L218" s="893"/>
      <c r="M218" s="890"/>
      <c r="N218" s="894"/>
      <c r="O218" s="895"/>
      <c r="P218" s="887"/>
      <c r="Q218" s="889"/>
      <c r="R218" s="889"/>
      <c r="S218" s="889"/>
      <c r="T218" s="889"/>
      <c r="U218" s="895"/>
      <c r="V218" s="896"/>
      <c r="W218" s="895"/>
    </row>
    <row r="219" spans="1:23" ht="15">
      <c r="A219" s="883"/>
      <c r="B219" s="883"/>
      <c r="C219" s="885"/>
      <c r="D219" s="885"/>
      <c r="E219" s="885"/>
      <c r="F219" s="887"/>
      <c r="G219" s="887"/>
      <c r="H219" s="888"/>
      <c r="I219" s="887"/>
      <c r="J219" s="889"/>
      <c r="K219" s="890"/>
      <c r="L219" s="893"/>
      <c r="M219" s="890"/>
      <c r="N219" s="894"/>
      <c r="O219" s="895"/>
      <c r="P219" s="887"/>
      <c r="Q219" s="889"/>
      <c r="R219" s="889"/>
      <c r="S219" s="889"/>
      <c r="T219" s="889"/>
      <c r="U219" s="895"/>
      <c r="V219" s="896"/>
      <c r="W219" s="895"/>
    </row>
    <row r="220" spans="1:23" ht="15">
      <c r="A220" s="883"/>
      <c r="B220" s="883"/>
      <c r="C220" s="885"/>
      <c r="D220" s="885"/>
      <c r="E220" s="885"/>
      <c r="F220" s="887"/>
      <c r="G220" s="887"/>
      <c r="H220" s="888"/>
      <c r="I220" s="887"/>
      <c r="J220" s="889"/>
      <c r="K220" s="890"/>
      <c r="L220" s="893"/>
      <c r="M220" s="890"/>
      <c r="N220" s="894"/>
      <c r="O220" s="895"/>
      <c r="P220" s="887"/>
      <c r="Q220" s="889"/>
      <c r="R220" s="889"/>
      <c r="S220" s="889"/>
      <c r="T220" s="889"/>
      <c r="U220" s="895"/>
      <c r="V220" s="896"/>
      <c r="W220" s="895"/>
    </row>
    <row r="221" spans="1:23" ht="15">
      <c r="A221" s="883"/>
      <c r="B221" s="883"/>
      <c r="C221" s="885"/>
      <c r="D221" s="885"/>
      <c r="E221" s="885"/>
      <c r="F221" s="887"/>
      <c r="G221" s="887"/>
      <c r="H221" s="888"/>
      <c r="I221" s="887"/>
      <c r="J221" s="889"/>
      <c r="K221" s="890"/>
      <c r="L221" s="893"/>
      <c r="M221" s="890"/>
      <c r="N221" s="894"/>
      <c r="O221" s="895"/>
      <c r="P221" s="887"/>
      <c r="Q221" s="889"/>
      <c r="R221" s="889"/>
      <c r="S221" s="889"/>
      <c r="T221" s="889"/>
      <c r="U221" s="895"/>
      <c r="V221" s="896"/>
      <c r="W221" s="895"/>
    </row>
    <row r="222" spans="1:23" ht="15">
      <c r="A222" s="883"/>
      <c r="B222" s="883"/>
      <c r="C222" s="885"/>
      <c r="D222" s="885"/>
      <c r="E222" s="885"/>
      <c r="F222" s="887"/>
      <c r="G222" s="887"/>
      <c r="H222" s="888"/>
      <c r="I222" s="887"/>
      <c r="J222" s="889"/>
      <c r="K222" s="890"/>
      <c r="L222" s="893"/>
      <c r="M222" s="890"/>
      <c r="N222" s="894"/>
      <c r="O222" s="895"/>
      <c r="P222" s="887"/>
      <c r="Q222" s="889"/>
      <c r="R222" s="889"/>
      <c r="S222" s="889"/>
      <c r="T222" s="889"/>
      <c r="U222" s="895"/>
      <c r="V222" s="896"/>
      <c r="W222" s="895"/>
    </row>
    <row r="223" spans="1:23" ht="15">
      <c r="A223" s="883"/>
      <c r="B223" s="883"/>
      <c r="C223" s="885"/>
      <c r="D223" s="885"/>
      <c r="E223" s="885"/>
      <c r="F223" s="887"/>
      <c r="G223" s="887"/>
      <c r="H223" s="888"/>
      <c r="I223" s="887"/>
      <c r="J223" s="889"/>
      <c r="K223" s="890"/>
      <c r="L223" s="893"/>
      <c r="M223" s="890"/>
      <c r="N223" s="894"/>
      <c r="O223" s="895"/>
      <c r="P223" s="887"/>
      <c r="Q223" s="889"/>
      <c r="R223" s="889"/>
      <c r="S223" s="889"/>
      <c r="T223" s="889"/>
      <c r="U223" s="895"/>
      <c r="V223" s="896"/>
      <c r="W223" s="895"/>
    </row>
    <row r="224" spans="1:23" ht="15">
      <c r="A224" s="883"/>
      <c r="B224" s="883"/>
      <c r="C224" s="885"/>
      <c r="D224" s="885"/>
      <c r="E224" s="885"/>
      <c r="F224" s="887"/>
      <c r="G224" s="887"/>
      <c r="H224" s="888"/>
      <c r="I224" s="887"/>
      <c r="J224" s="889"/>
      <c r="K224" s="890"/>
      <c r="L224" s="893"/>
      <c r="M224" s="890"/>
      <c r="N224" s="894"/>
      <c r="O224" s="895"/>
      <c r="P224" s="887"/>
      <c r="Q224" s="889"/>
      <c r="R224" s="889"/>
      <c r="S224" s="889"/>
      <c r="T224" s="889"/>
      <c r="U224" s="895"/>
      <c r="V224" s="896"/>
      <c r="W224" s="895"/>
    </row>
    <row r="225" spans="1:23" ht="15">
      <c r="A225" s="883"/>
      <c r="B225" s="883"/>
      <c r="C225" s="885"/>
      <c r="D225" s="885"/>
      <c r="E225" s="885"/>
      <c r="F225" s="887"/>
      <c r="G225" s="887"/>
      <c r="H225" s="888"/>
      <c r="I225" s="887"/>
      <c r="J225" s="889"/>
      <c r="K225" s="890"/>
      <c r="L225" s="893"/>
      <c r="M225" s="890"/>
      <c r="N225" s="894"/>
      <c r="O225" s="895"/>
      <c r="P225" s="887"/>
      <c r="Q225" s="889"/>
      <c r="R225" s="889"/>
      <c r="S225" s="889"/>
      <c r="T225" s="889"/>
      <c r="U225" s="895"/>
      <c r="V225" s="896"/>
      <c r="W225" s="895"/>
    </row>
    <row r="226" spans="1:23" ht="15">
      <c r="A226" s="883"/>
      <c r="B226" s="883"/>
      <c r="C226" s="885"/>
      <c r="D226" s="885"/>
      <c r="E226" s="885"/>
      <c r="F226" s="887"/>
      <c r="G226" s="887"/>
      <c r="H226" s="888"/>
      <c r="I226" s="887"/>
      <c r="J226" s="889"/>
      <c r="K226" s="890"/>
      <c r="L226" s="893"/>
      <c r="M226" s="890"/>
      <c r="N226" s="894"/>
      <c r="O226" s="895"/>
      <c r="P226" s="887"/>
      <c r="Q226" s="889"/>
      <c r="R226" s="889"/>
      <c r="S226" s="889"/>
      <c r="T226" s="889"/>
      <c r="U226" s="895"/>
      <c r="V226" s="896"/>
      <c r="W226" s="895"/>
    </row>
    <row r="227" spans="1:23" ht="15">
      <c r="A227" s="883"/>
      <c r="B227" s="883"/>
      <c r="C227" s="885"/>
      <c r="D227" s="885"/>
      <c r="E227" s="885"/>
      <c r="F227" s="887"/>
      <c r="G227" s="887"/>
      <c r="H227" s="888"/>
      <c r="I227" s="887"/>
      <c r="J227" s="889"/>
      <c r="K227" s="890"/>
      <c r="L227" s="893"/>
      <c r="M227" s="890"/>
      <c r="N227" s="894"/>
      <c r="O227" s="895"/>
      <c r="P227" s="887"/>
      <c r="Q227" s="889"/>
      <c r="R227" s="889"/>
      <c r="S227" s="889"/>
      <c r="T227" s="889"/>
      <c r="U227" s="895"/>
      <c r="V227" s="896"/>
      <c r="W227" s="895"/>
    </row>
    <row r="228" spans="1:23" ht="15">
      <c r="A228" s="883"/>
      <c r="B228" s="883"/>
      <c r="C228" s="885"/>
      <c r="D228" s="885"/>
      <c r="E228" s="885"/>
      <c r="F228" s="887"/>
      <c r="G228" s="887"/>
      <c r="H228" s="888"/>
      <c r="I228" s="887"/>
      <c r="J228" s="889"/>
      <c r="K228" s="890"/>
      <c r="L228" s="893"/>
      <c r="M228" s="890"/>
      <c r="N228" s="894"/>
      <c r="O228" s="895"/>
      <c r="P228" s="887"/>
      <c r="Q228" s="889"/>
      <c r="R228" s="889"/>
      <c r="S228" s="889"/>
      <c r="T228" s="889"/>
      <c r="U228" s="895"/>
      <c r="V228" s="896"/>
      <c r="W228" s="895"/>
    </row>
    <row r="229" spans="1:23" ht="15">
      <c r="A229" s="883"/>
      <c r="B229" s="883"/>
      <c r="C229" s="885"/>
      <c r="D229" s="885"/>
      <c r="E229" s="885"/>
      <c r="F229" s="887"/>
      <c r="G229" s="887"/>
      <c r="H229" s="888"/>
      <c r="I229" s="887"/>
      <c r="J229" s="889"/>
      <c r="K229" s="890"/>
      <c r="L229" s="893"/>
      <c r="M229" s="890"/>
      <c r="N229" s="894"/>
      <c r="O229" s="895"/>
      <c r="P229" s="887"/>
      <c r="Q229" s="889"/>
      <c r="R229" s="889"/>
      <c r="S229" s="889"/>
      <c r="T229" s="889"/>
      <c r="U229" s="895"/>
      <c r="V229" s="896"/>
      <c r="W229" s="895"/>
    </row>
    <row r="230" spans="1:23" ht="15">
      <c r="A230" s="883"/>
      <c r="B230" s="883"/>
      <c r="C230" s="885"/>
      <c r="D230" s="885"/>
      <c r="E230" s="885"/>
      <c r="F230" s="887"/>
      <c r="G230" s="887"/>
      <c r="H230" s="888"/>
      <c r="I230" s="887"/>
      <c r="J230" s="889"/>
      <c r="K230" s="890"/>
      <c r="L230" s="893"/>
      <c r="M230" s="890"/>
      <c r="N230" s="894"/>
      <c r="O230" s="895"/>
      <c r="P230" s="887"/>
      <c r="Q230" s="889"/>
      <c r="R230" s="889"/>
      <c r="S230" s="889"/>
      <c r="T230" s="889"/>
      <c r="U230" s="895"/>
      <c r="V230" s="896"/>
      <c r="W230" s="895"/>
    </row>
    <row r="231" spans="1:23" ht="15">
      <c r="A231" s="883"/>
      <c r="B231" s="883"/>
      <c r="C231" s="885"/>
      <c r="D231" s="885"/>
      <c r="E231" s="885"/>
      <c r="F231" s="887"/>
      <c r="G231" s="887"/>
      <c r="H231" s="888"/>
      <c r="I231" s="887"/>
      <c r="J231" s="889"/>
      <c r="K231" s="890"/>
      <c r="L231" s="893"/>
      <c r="M231" s="890"/>
      <c r="N231" s="894"/>
      <c r="O231" s="895"/>
      <c r="P231" s="887"/>
      <c r="Q231" s="889"/>
      <c r="R231" s="889"/>
      <c r="S231" s="889"/>
      <c r="T231" s="889"/>
      <c r="U231" s="895"/>
      <c r="V231" s="896"/>
      <c r="W231" s="895"/>
    </row>
    <row r="232" spans="1:23" ht="15">
      <c r="A232" s="883"/>
      <c r="B232" s="883"/>
      <c r="C232" s="885"/>
      <c r="D232" s="885"/>
      <c r="E232" s="885"/>
      <c r="F232" s="887"/>
      <c r="G232" s="887"/>
      <c r="H232" s="888"/>
      <c r="I232" s="887"/>
      <c r="J232" s="889"/>
      <c r="K232" s="890"/>
      <c r="L232" s="893"/>
      <c r="M232" s="890"/>
      <c r="N232" s="894"/>
      <c r="O232" s="895"/>
      <c r="P232" s="887"/>
      <c r="Q232" s="889"/>
      <c r="R232" s="889"/>
      <c r="S232" s="889"/>
      <c r="T232" s="889"/>
      <c r="U232" s="895"/>
      <c r="V232" s="896"/>
      <c r="W232" s="895"/>
    </row>
    <row r="233" spans="1:23" ht="15">
      <c r="A233" s="883"/>
      <c r="B233" s="883"/>
      <c r="C233" s="885"/>
      <c r="D233" s="885"/>
      <c r="E233" s="885"/>
      <c r="F233" s="887"/>
      <c r="G233" s="887"/>
      <c r="H233" s="888"/>
      <c r="I233" s="887"/>
      <c r="J233" s="889"/>
      <c r="K233" s="890"/>
      <c r="L233" s="893"/>
      <c r="M233" s="890"/>
      <c r="N233" s="894"/>
      <c r="O233" s="895"/>
      <c r="P233" s="887"/>
      <c r="Q233" s="889"/>
      <c r="R233" s="889"/>
      <c r="S233" s="889"/>
      <c r="T233" s="889"/>
      <c r="U233" s="895"/>
      <c r="V233" s="896"/>
      <c r="W233" s="895"/>
    </row>
    <row r="234" spans="1:23" ht="15">
      <c r="A234" s="883"/>
      <c r="B234" s="883"/>
      <c r="C234" s="885"/>
      <c r="D234" s="885"/>
      <c r="E234" s="885"/>
      <c r="F234" s="887"/>
      <c r="G234" s="887"/>
      <c r="H234" s="888"/>
      <c r="I234" s="887"/>
      <c r="J234" s="889"/>
      <c r="K234" s="890"/>
      <c r="L234" s="893"/>
      <c r="M234" s="890"/>
      <c r="N234" s="894"/>
      <c r="O234" s="895"/>
      <c r="P234" s="887"/>
      <c r="Q234" s="889"/>
      <c r="R234" s="889"/>
      <c r="S234" s="889"/>
      <c r="T234" s="889"/>
      <c r="U234" s="895"/>
      <c r="V234" s="896"/>
      <c r="W234" s="895"/>
    </row>
    <row r="235" spans="1:23" ht="15">
      <c r="A235" s="883"/>
      <c r="B235" s="883"/>
      <c r="C235" s="885"/>
      <c r="D235" s="885"/>
      <c r="E235" s="885"/>
      <c r="F235" s="887"/>
      <c r="G235" s="887"/>
      <c r="H235" s="888"/>
      <c r="I235" s="887"/>
      <c r="J235" s="889"/>
      <c r="K235" s="890"/>
      <c r="L235" s="893"/>
      <c r="M235" s="890"/>
      <c r="N235" s="894"/>
      <c r="O235" s="895"/>
      <c r="P235" s="887"/>
      <c r="Q235" s="889"/>
      <c r="R235" s="889"/>
      <c r="S235" s="889"/>
      <c r="T235" s="889"/>
      <c r="U235" s="895"/>
      <c r="V235" s="896"/>
      <c r="W235" s="895"/>
    </row>
    <row r="236" spans="1:23" ht="15">
      <c r="A236" s="883"/>
      <c r="B236" s="883"/>
      <c r="C236" s="885"/>
      <c r="D236" s="885"/>
      <c r="E236" s="885"/>
      <c r="F236" s="887"/>
      <c r="G236" s="887"/>
      <c r="H236" s="888"/>
      <c r="I236" s="887"/>
      <c r="J236" s="889"/>
      <c r="K236" s="890"/>
      <c r="L236" s="893"/>
      <c r="M236" s="890"/>
      <c r="N236" s="894"/>
      <c r="O236" s="895"/>
      <c r="P236" s="887"/>
      <c r="Q236" s="889"/>
      <c r="R236" s="889"/>
      <c r="S236" s="889"/>
      <c r="T236" s="889"/>
      <c r="U236" s="895"/>
      <c r="V236" s="896"/>
      <c r="W236" s="895"/>
    </row>
    <row r="237" spans="1:23" ht="15">
      <c r="A237" s="883"/>
      <c r="B237" s="883"/>
      <c r="C237" s="885"/>
      <c r="D237" s="885"/>
      <c r="E237" s="885"/>
      <c r="F237" s="887"/>
      <c r="G237" s="887"/>
      <c r="H237" s="888"/>
      <c r="I237" s="887"/>
      <c r="J237" s="889"/>
      <c r="K237" s="890"/>
      <c r="L237" s="893"/>
      <c r="M237" s="890"/>
      <c r="N237" s="894"/>
      <c r="O237" s="895"/>
      <c r="P237" s="887"/>
      <c r="Q237" s="889"/>
      <c r="R237" s="889"/>
      <c r="S237" s="889"/>
      <c r="T237" s="889"/>
      <c r="U237" s="895"/>
      <c r="V237" s="896"/>
      <c r="W237" s="895"/>
    </row>
    <row r="238" spans="1:23" ht="15">
      <c r="A238" s="883"/>
      <c r="B238" s="883"/>
      <c r="C238" s="885"/>
      <c r="D238" s="885"/>
      <c r="E238" s="885"/>
      <c r="F238" s="887"/>
      <c r="G238" s="887"/>
      <c r="H238" s="888"/>
      <c r="I238" s="887"/>
      <c r="J238" s="889"/>
      <c r="K238" s="890"/>
      <c r="L238" s="893"/>
      <c r="M238" s="890"/>
      <c r="N238" s="894"/>
      <c r="O238" s="895"/>
      <c r="P238" s="887"/>
      <c r="Q238" s="889"/>
      <c r="R238" s="889"/>
      <c r="S238" s="889"/>
      <c r="T238" s="889"/>
      <c r="U238" s="895"/>
      <c r="V238" s="896"/>
      <c r="W238" s="895"/>
    </row>
    <row r="239" spans="1:23" ht="15">
      <c r="A239" s="883"/>
      <c r="B239" s="883"/>
      <c r="C239" s="885"/>
      <c r="D239" s="885"/>
      <c r="E239" s="885"/>
      <c r="F239" s="887"/>
      <c r="G239" s="887"/>
      <c r="H239" s="888"/>
      <c r="I239" s="887"/>
      <c r="J239" s="889"/>
      <c r="K239" s="890"/>
      <c r="L239" s="893"/>
      <c r="M239" s="890"/>
      <c r="N239" s="894"/>
      <c r="O239" s="895"/>
      <c r="P239" s="887"/>
      <c r="Q239" s="889"/>
      <c r="R239" s="889"/>
      <c r="S239" s="889"/>
      <c r="T239" s="889"/>
      <c r="U239" s="895"/>
      <c r="V239" s="896"/>
      <c r="W239" s="895"/>
    </row>
    <row r="240" spans="1:23" ht="15">
      <c r="A240" s="883"/>
      <c r="B240" s="883"/>
      <c r="C240" s="885"/>
      <c r="D240" s="885"/>
      <c r="E240" s="885"/>
      <c r="F240" s="887"/>
      <c r="G240" s="887"/>
      <c r="H240" s="888"/>
      <c r="I240" s="887"/>
      <c r="J240" s="889"/>
      <c r="K240" s="890"/>
      <c r="L240" s="893"/>
      <c r="M240" s="890"/>
      <c r="N240" s="894"/>
      <c r="O240" s="895"/>
      <c r="P240" s="887"/>
      <c r="Q240" s="889"/>
      <c r="R240" s="889"/>
      <c r="S240" s="889"/>
      <c r="T240" s="889"/>
      <c r="U240" s="895"/>
      <c r="V240" s="896"/>
      <c r="W240" s="895"/>
    </row>
    <row r="241" spans="1:23" ht="15">
      <c r="A241" s="883"/>
      <c r="B241" s="883"/>
      <c r="C241" s="885"/>
      <c r="D241" s="885"/>
      <c r="E241" s="885"/>
      <c r="F241" s="887"/>
      <c r="G241" s="887"/>
      <c r="H241" s="888"/>
      <c r="I241" s="887"/>
      <c r="J241" s="889"/>
      <c r="K241" s="890"/>
      <c r="L241" s="893"/>
      <c r="M241" s="890"/>
      <c r="N241" s="894"/>
      <c r="O241" s="895"/>
      <c r="P241" s="887"/>
      <c r="Q241" s="889"/>
      <c r="R241" s="889"/>
      <c r="S241" s="889"/>
      <c r="T241" s="889"/>
      <c r="U241" s="895"/>
      <c r="V241" s="896"/>
      <c r="W241" s="895"/>
    </row>
    <row r="242" spans="1:23" ht="15">
      <c r="A242" s="883"/>
      <c r="B242" s="883"/>
      <c r="C242" s="885"/>
      <c r="D242" s="885"/>
      <c r="E242" s="885"/>
      <c r="F242" s="887"/>
      <c r="G242" s="887"/>
      <c r="H242" s="888"/>
      <c r="I242" s="887"/>
      <c r="J242" s="889"/>
      <c r="K242" s="890"/>
      <c r="L242" s="893"/>
      <c r="M242" s="890"/>
      <c r="N242" s="894"/>
      <c r="O242" s="895"/>
      <c r="P242" s="887"/>
      <c r="Q242" s="889"/>
      <c r="R242" s="889"/>
      <c r="S242" s="889"/>
      <c r="T242" s="889"/>
      <c r="U242" s="895"/>
      <c r="V242" s="896"/>
      <c r="W242" s="895"/>
    </row>
    <row r="243" spans="1:23" ht="15">
      <c r="A243" s="883"/>
      <c r="B243" s="883"/>
      <c r="C243" s="885"/>
      <c r="D243" s="885"/>
      <c r="E243" s="885"/>
      <c r="F243" s="887"/>
      <c r="G243" s="887"/>
      <c r="H243" s="888"/>
      <c r="I243" s="887"/>
      <c r="J243" s="889"/>
      <c r="K243" s="890"/>
      <c r="L243" s="893"/>
      <c r="M243" s="890"/>
      <c r="N243" s="894"/>
      <c r="O243" s="895"/>
      <c r="P243" s="887"/>
      <c r="Q243" s="889"/>
      <c r="R243" s="889"/>
      <c r="S243" s="889"/>
      <c r="T243" s="889"/>
      <c r="U243" s="895"/>
      <c r="V243" s="896"/>
      <c r="W243" s="895"/>
    </row>
    <row r="244" spans="1:23" ht="15">
      <c r="A244" s="883"/>
      <c r="B244" s="883"/>
      <c r="C244" s="885"/>
      <c r="D244" s="885"/>
      <c r="E244" s="885"/>
      <c r="F244" s="887"/>
      <c r="G244" s="887"/>
      <c r="H244" s="888"/>
      <c r="I244" s="887"/>
      <c r="J244" s="889"/>
      <c r="K244" s="890"/>
      <c r="L244" s="893"/>
      <c r="M244" s="890"/>
      <c r="N244" s="894"/>
      <c r="O244" s="895"/>
      <c r="P244" s="887"/>
      <c r="Q244" s="889"/>
      <c r="R244" s="889"/>
      <c r="S244" s="889"/>
      <c r="T244" s="889"/>
      <c r="U244" s="895"/>
      <c r="V244" s="896"/>
      <c r="W244" s="895"/>
    </row>
    <row r="245" spans="1:23" ht="15">
      <c r="A245" s="883"/>
      <c r="B245" s="883"/>
      <c r="C245" s="885"/>
      <c r="D245" s="885"/>
      <c r="E245" s="885"/>
      <c r="F245" s="887"/>
      <c r="G245" s="887"/>
      <c r="H245" s="888"/>
      <c r="I245" s="887"/>
      <c r="J245" s="889"/>
      <c r="K245" s="890"/>
      <c r="L245" s="893"/>
      <c r="M245" s="890"/>
      <c r="N245" s="894"/>
      <c r="O245" s="895"/>
      <c r="P245" s="887"/>
      <c r="Q245" s="889"/>
      <c r="R245" s="889"/>
      <c r="S245" s="889"/>
      <c r="T245" s="889"/>
      <c r="U245" s="895"/>
      <c r="V245" s="896"/>
      <c r="W245" s="895"/>
    </row>
    <row r="246" spans="1:23" ht="15">
      <c r="A246" s="883"/>
      <c r="B246" s="883"/>
      <c r="C246" s="885"/>
      <c r="D246" s="885"/>
      <c r="E246" s="885"/>
      <c r="F246" s="887"/>
      <c r="G246" s="887"/>
      <c r="H246" s="888"/>
      <c r="I246" s="887"/>
      <c r="J246" s="889"/>
      <c r="K246" s="890"/>
      <c r="L246" s="893"/>
      <c r="M246" s="890"/>
      <c r="N246" s="894"/>
      <c r="O246" s="895"/>
      <c r="P246" s="887"/>
      <c r="Q246" s="889"/>
      <c r="R246" s="889"/>
      <c r="S246" s="889"/>
      <c r="T246" s="889"/>
      <c r="U246" s="895"/>
      <c r="V246" s="896"/>
      <c r="W246" s="895"/>
    </row>
    <row r="247" spans="1:23" ht="15">
      <c r="A247" s="883"/>
      <c r="B247" s="883"/>
      <c r="C247" s="885"/>
      <c r="D247" s="885"/>
      <c r="E247" s="885"/>
      <c r="F247" s="887"/>
      <c r="G247" s="887"/>
      <c r="H247" s="888"/>
      <c r="I247" s="887"/>
      <c r="J247" s="889"/>
      <c r="K247" s="890"/>
      <c r="L247" s="893"/>
      <c r="M247" s="890"/>
      <c r="N247" s="894"/>
      <c r="O247" s="895"/>
      <c r="P247" s="887"/>
      <c r="Q247" s="889"/>
      <c r="R247" s="889"/>
      <c r="S247" s="889"/>
      <c r="T247" s="889"/>
      <c r="U247" s="895"/>
      <c r="V247" s="896"/>
      <c r="W247" s="895"/>
    </row>
    <row r="248" spans="1:23" ht="15">
      <c r="A248" s="883"/>
      <c r="B248" s="883"/>
      <c r="C248" s="885"/>
      <c r="D248" s="885"/>
      <c r="E248" s="885"/>
      <c r="F248" s="887"/>
      <c r="G248" s="887"/>
      <c r="H248" s="888"/>
      <c r="I248" s="887"/>
      <c r="J248" s="889"/>
      <c r="K248" s="890"/>
      <c r="L248" s="893"/>
      <c r="M248" s="890"/>
      <c r="N248" s="894"/>
      <c r="O248" s="895"/>
      <c r="P248" s="887"/>
      <c r="Q248" s="889"/>
      <c r="R248" s="889"/>
      <c r="S248" s="889"/>
      <c r="T248" s="889"/>
      <c r="U248" s="895"/>
      <c r="V248" s="896"/>
      <c r="W248" s="895"/>
    </row>
    <row r="249" spans="1:23" ht="15">
      <c r="A249" s="883"/>
      <c r="B249" s="883"/>
      <c r="C249" s="885"/>
      <c r="D249" s="885"/>
      <c r="E249" s="885"/>
      <c r="F249" s="887"/>
      <c r="G249" s="887"/>
      <c r="H249" s="888"/>
      <c r="I249" s="887"/>
      <c r="J249" s="889"/>
      <c r="K249" s="890"/>
      <c r="L249" s="893"/>
      <c r="M249" s="890"/>
      <c r="N249" s="894"/>
      <c r="O249" s="895"/>
      <c r="P249" s="887"/>
      <c r="Q249" s="889"/>
      <c r="R249" s="889"/>
      <c r="S249" s="889"/>
      <c r="T249" s="889"/>
      <c r="U249" s="895"/>
      <c r="V249" s="896"/>
      <c r="W249" s="895"/>
    </row>
    <row r="250" spans="1:23" ht="15">
      <c r="A250" s="883"/>
      <c r="B250" s="883"/>
      <c r="C250" s="885"/>
      <c r="D250" s="885"/>
      <c r="E250" s="885"/>
      <c r="F250" s="887"/>
      <c r="G250" s="887"/>
      <c r="H250" s="888"/>
      <c r="I250" s="887"/>
      <c r="J250" s="889"/>
      <c r="K250" s="890"/>
      <c r="L250" s="893"/>
      <c r="M250" s="890"/>
      <c r="N250" s="894"/>
      <c r="O250" s="895"/>
      <c r="P250" s="887"/>
      <c r="Q250" s="889"/>
      <c r="R250" s="889"/>
      <c r="S250" s="889"/>
      <c r="T250" s="889"/>
      <c r="U250" s="895"/>
      <c r="V250" s="896"/>
      <c r="W250" s="895"/>
    </row>
    <row r="251" spans="1:23" ht="15">
      <c r="A251" s="883"/>
      <c r="B251" s="883"/>
      <c r="C251" s="885"/>
      <c r="D251" s="885"/>
      <c r="E251" s="885"/>
      <c r="F251" s="887"/>
      <c r="G251" s="887"/>
      <c r="H251" s="888"/>
      <c r="I251" s="887"/>
      <c r="J251" s="889"/>
      <c r="K251" s="890"/>
      <c r="L251" s="893"/>
      <c r="M251" s="890"/>
      <c r="N251" s="894"/>
      <c r="O251" s="895"/>
      <c r="P251" s="887"/>
      <c r="Q251" s="889"/>
      <c r="R251" s="889"/>
      <c r="S251" s="889"/>
      <c r="T251" s="889"/>
      <c r="U251" s="895"/>
      <c r="V251" s="896"/>
      <c r="W251" s="895"/>
    </row>
    <row r="252" spans="1:23" ht="15">
      <c r="A252" s="883"/>
      <c r="B252" s="883"/>
      <c r="C252" s="885"/>
      <c r="D252" s="885"/>
      <c r="E252" s="885"/>
      <c r="F252" s="887"/>
      <c r="G252" s="887"/>
      <c r="H252" s="888"/>
      <c r="I252" s="887"/>
      <c r="J252" s="889"/>
      <c r="K252" s="890"/>
      <c r="L252" s="893"/>
      <c r="M252" s="890"/>
      <c r="N252" s="894"/>
      <c r="O252" s="895"/>
      <c r="P252" s="887"/>
      <c r="Q252" s="889"/>
      <c r="R252" s="889"/>
      <c r="S252" s="889"/>
      <c r="T252" s="889"/>
      <c r="U252" s="895"/>
      <c r="V252" s="896"/>
      <c r="W252" s="895"/>
    </row>
    <row r="253" spans="1:23" ht="15">
      <c r="A253" s="883"/>
      <c r="B253" s="883"/>
      <c r="C253" s="885"/>
      <c r="D253" s="885"/>
      <c r="E253" s="885"/>
      <c r="F253" s="887"/>
      <c r="G253" s="887"/>
      <c r="H253" s="888"/>
      <c r="I253" s="887"/>
      <c r="J253" s="889"/>
      <c r="K253" s="890"/>
      <c r="L253" s="893"/>
      <c r="M253" s="890"/>
      <c r="N253" s="894"/>
      <c r="O253" s="895"/>
      <c r="P253" s="887"/>
      <c r="Q253" s="889"/>
      <c r="R253" s="889"/>
      <c r="S253" s="889"/>
      <c r="T253" s="889"/>
      <c r="U253" s="895"/>
      <c r="V253" s="896"/>
      <c r="W253" s="895"/>
    </row>
    <row r="254" spans="1:23" ht="15">
      <c r="A254" s="883"/>
      <c r="B254" s="883"/>
      <c r="C254" s="885"/>
      <c r="D254" s="885"/>
      <c r="E254" s="885"/>
      <c r="F254" s="887"/>
      <c r="G254" s="887"/>
      <c r="H254" s="888"/>
      <c r="I254" s="887"/>
      <c r="J254" s="889"/>
      <c r="K254" s="890"/>
      <c r="L254" s="893"/>
      <c r="M254" s="890"/>
      <c r="N254" s="894"/>
      <c r="O254" s="895"/>
      <c r="P254" s="887"/>
      <c r="Q254" s="889"/>
      <c r="R254" s="889"/>
      <c r="S254" s="889"/>
      <c r="T254" s="889"/>
      <c r="U254" s="895"/>
      <c r="V254" s="896"/>
      <c r="W254" s="895"/>
    </row>
    <row r="255" spans="1:23" ht="15">
      <c r="A255" s="883"/>
      <c r="B255" s="883"/>
      <c r="C255" s="885"/>
      <c r="D255" s="885"/>
      <c r="E255" s="885"/>
      <c r="F255" s="887"/>
      <c r="G255" s="887"/>
      <c r="H255" s="888"/>
      <c r="I255" s="887"/>
      <c r="J255" s="889"/>
      <c r="K255" s="890"/>
      <c r="L255" s="893"/>
      <c r="M255" s="890"/>
      <c r="N255" s="894"/>
      <c r="O255" s="895"/>
      <c r="P255" s="887"/>
      <c r="Q255" s="889"/>
      <c r="R255" s="889"/>
      <c r="S255" s="889"/>
      <c r="T255" s="889"/>
      <c r="U255" s="895"/>
      <c r="V255" s="896"/>
      <c r="W255" s="895"/>
    </row>
    <row r="256" spans="1:23" ht="15">
      <c r="A256" s="883"/>
      <c r="B256" s="883"/>
      <c r="C256" s="885"/>
      <c r="D256" s="885"/>
      <c r="E256" s="885"/>
      <c r="F256" s="887"/>
      <c r="G256" s="887"/>
      <c r="H256" s="888"/>
      <c r="I256" s="887"/>
      <c r="J256" s="889"/>
      <c r="K256" s="890"/>
      <c r="L256" s="893"/>
      <c r="M256" s="890"/>
      <c r="N256" s="894"/>
      <c r="O256" s="895"/>
      <c r="P256" s="887"/>
      <c r="Q256" s="889"/>
      <c r="R256" s="889"/>
      <c r="S256" s="889"/>
      <c r="T256" s="889"/>
      <c r="U256" s="895"/>
      <c r="V256" s="896"/>
      <c r="W256" s="895"/>
    </row>
    <row r="257" spans="1:23" ht="15">
      <c r="A257" s="883"/>
      <c r="B257" s="883"/>
      <c r="C257" s="885"/>
      <c r="D257" s="885"/>
      <c r="E257" s="885"/>
      <c r="F257" s="887"/>
      <c r="G257" s="887"/>
      <c r="H257" s="888"/>
      <c r="I257" s="887"/>
      <c r="J257" s="889"/>
      <c r="K257" s="890"/>
      <c r="L257" s="893"/>
      <c r="M257" s="890"/>
      <c r="N257" s="894"/>
      <c r="O257" s="895"/>
      <c r="P257" s="887"/>
      <c r="Q257" s="889"/>
      <c r="R257" s="889"/>
      <c r="S257" s="889"/>
      <c r="T257" s="889"/>
      <c r="U257" s="895"/>
      <c r="V257" s="896"/>
      <c r="W257" s="895"/>
    </row>
    <row r="258" spans="1:23" ht="15">
      <c r="A258" s="883"/>
      <c r="B258" s="883"/>
      <c r="C258" s="885"/>
      <c r="D258" s="885"/>
      <c r="E258" s="885"/>
      <c r="F258" s="887"/>
      <c r="G258" s="887"/>
      <c r="H258" s="888"/>
      <c r="I258" s="887"/>
      <c r="J258" s="889"/>
      <c r="K258" s="890"/>
      <c r="L258" s="893"/>
      <c r="M258" s="890"/>
      <c r="N258" s="894"/>
      <c r="O258" s="895"/>
      <c r="P258" s="887"/>
      <c r="Q258" s="889"/>
      <c r="R258" s="889"/>
      <c r="S258" s="889"/>
      <c r="T258" s="889"/>
      <c r="U258" s="895"/>
      <c r="V258" s="896"/>
      <c r="W258" s="895"/>
    </row>
    <row r="259" spans="1:23" ht="15">
      <c r="A259" s="883"/>
      <c r="B259" s="883"/>
      <c r="C259" s="885"/>
      <c r="D259" s="885"/>
      <c r="E259" s="885"/>
      <c r="F259" s="887"/>
      <c r="G259" s="887"/>
      <c r="H259" s="888"/>
      <c r="I259" s="887"/>
      <c r="J259" s="889"/>
      <c r="K259" s="890"/>
      <c r="L259" s="893"/>
      <c r="M259" s="890"/>
      <c r="N259" s="894"/>
      <c r="O259" s="895"/>
      <c r="P259" s="887"/>
      <c r="Q259" s="889"/>
      <c r="R259" s="889"/>
      <c r="S259" s="889"/>
      <c r="T259" s="889"/>
      <c r="U259" s="895"/>
      <c r="V259" s="896"/>
      <c r="W259" s="895"/>
    </row>
    <row r="260" spans="1:23" ht="15">
      <c r="A260" s="883"/>
      <c r="B260" s="883"/>
      <c r="C260" s="885"/>
      <c r="D260" s="885"/>
      <c r="E260" s="885"/>
      <c r="F260" s="887"/>
      <c r="G260" s="887"/>
      <c r="H260" s="888"/>
      <c r="I260" s="887"/>
      <c r="J260" s="889"/>
      <c r="K260" s="890"/>
      <c r="L260" s="893"/>
      <c r="M260" s="890"/>
      <c r="N260" s="894"/>
      <c r="O260" s="895"/>
      <c r="P260" s="887"/>
      <c r="Q260" s="889"/>
      <c r="R260" s="889"/>
      <c r="S260" s="889"/>
      <c r="T260" s="889"/>
      <c r="U260" s="895"/>
      <c r="V260" s="896"/>
      <c r="W260" s="895"/>
    </row>
    <row r="261" spans="1:23" ht="15">
      <c r="A261" s="883"/>
      <c r="B261" s="883"/>
      <c r="C261" s="885"/>
      <c r="D261" s="885"/>
      <c r="E261" s="885"/>
      <c r="F261" s="887"/>
      <c r="G261" s="887"/>
      <c r="H261" s="888"/>
      <c r="I261" s="887"/>
      <c r="J261" s="889"/>
      <c r="K261" s="890"/>
      <c r="L261" s="893"/>
      <c r="M261" s="890"/>
      <c r="N261" s="894"/>
      <c r="O261" s="895"/>
      <c r="P261" s="887"/>
      <c r="Q261" s="889"/>
      <c r="R261" s="889"/>
      <c r="S261" s="889"/>
      <c r="T261" s="889"/>
      <c r="U261" s="895"/>
      <c r="V261" s="896"/>
      <c r="W261" s="895"/>
    </row>
    <row r="262" spans="1:23" ht="15">
      <c r="A262" s="883"/>
      <c r="B262" s="883"/>
      <c r="C262" s="885"/>
      <c r="D262" s="885"/>
      <c r="E262" s="885"/>
      <c r="F262" s="887"/>
      <c r="G262" s="887"/>
      <c r="H262" s="888"/>
      <c r="I262" s="887"/>
      <c r="J262" s="889"/>
      <c r="K262" s="890"/>
      <c r="L262" s="893"/>
      <c r="M262" s="890"/>
      <c r="N262" s="894"/>
      <c r="O262" s="895"/>
      <c r="P262" s="887"/>
      <c r="Q262" s="889"/>
      <c r="R262" s="889"/>
      <c r="S262" s="889"/>
      <c r="T262" s="889"/>
      <c r="U262" s="895"/>
      <c r="V262" s="896"/>
      <c r="W262" s="895"/>
    </row>
    <row r="263" spans="1:23" ht="15">
      <c r="A263" s="883"/>
      <c r="B263" s="883"/>
      <c r="C263" s="885"/>
      <c r="D263" s="885"/>
      <c r="E263" s="885"/>
      <c r="F263" s="887"/>
      <c r="G263" s="887"/>
      <c r="H263" s="888"/>
      <c r="I263" s="887"/>
      <c r="J263" s="889"/>
      <c r="K263" s="890"/>
      <c r="L263" s="893"/>
      <c r="M263" s="890"/>
      <c r="N263" s="894"/>
      <c r="O263" s="895"/>
      <c r="P263" s="887"/>
      <c r="Q263" s="889"/>
      <c r="R263" s="889"/>
      <c r="S263" s="889"/>
      <c r="T263" s="889"/>
      <c r="U263" s="895"/>
      <c r="V263" s="896"/>
      <c r="W263" s="895"/>
    </row>
    <row r="264" spans="1:23" ht="15">
      <c r="A264" s="883"/>
      <c r="B264" s="883"/>
      <c r="C264" s="885"/>
      <c r="D264" s="885"/>
      <c r="E264" s="885"/>
      <c r="F264" s="887"/>
      <c r="G264" s="887"/>
      <c r="H264" s="888"/>
      <c r="I264" s="887"/>
      <c r="J264" s="889"/>
      <c r="K264" s="890"/>
      <c r="L264" s="893"/>
      <c r="M264" s="890"/>
      <c r="N264" s="894"/>
      <c r="O264" s="895"/>
      <c r="P264" s="887"/>
      <c r="Q264" s="889"/>
      <c r="R264" s="889"/>
      <c r="S264" s="889"/>
      <c r="T264" s="889"/>
      <c r="U264" s="895"/>
      <c r="V264" s="896"/>
      <c r="W264" s="895"/>
    </row>
    <row r="265" spans="1:23" ht="15">
      <c r="A265" s="883"/>
      <c r="B265" s="883"/>
      <c r="C265" s="885"/>
      <c r="D265" s="885"/>
      <c r="E265" s="885"/>
      <c r="F265" s="887"/>
      <c r="G265" s="887"/>
      <c r="H265" s="888"/>
      <c r="I265" s="887"/>
      <c r="J265" s="889"/>
      <c r="K265" s="890"/>
      <c r="L265" s="893"/>
      <c r="M265" s="890"/>
      <c r="N265" s="894"/>
      <c r="O265" s="895"/>
      <c r="P265" s="887"/>
      <c r="Q265" s="889"/>
      <c r="R265" s="889"/>
      <c r="S265" s="889"/>
      <c r="T265" s="889"/>
      <c r="U265" s="895"/>
      <c r="V265" s="896"/>
      <c r="W265" s="895"/>
    </row>
    <row r="266" spans="1:23" ht="15">
      <c r="A266" s="883"/>
      <c r="B266" s="883"/>
      <c r="C266" s="885"/>
      <c r="D266" s="885"/>
      <c r="E266" s="885"/>
      <c r="F266" s="887"/>
      <c r="G266" s="887"/>
      <c r="H266" s="888"/>
      <c r="I266" s="887"/>
      <c r="J266" s="889"/>
      <c r="K266" s="890"/>
      <c r="L266" s="893"/>
      <c r="M266" s="890"/>
      <c r="N266" s="894"/>
      <c r="O266" s="895"/>
      <c r="P266" s="887"/>
      <c r="Q266" s="889"/>
      <c r="R266" s="889"/>
      <c r="S266" s="889"/>
      <c r="T266" s="889"/>
      <c r="U266" s="895"/>
      <c r="V266" s="896"/>
      <c r="W266" s="895"/>
    </row>
    <row r="267" spans="1:23" ht="15">
      <c r="A267" s="883"/>
      <c r="B267" s="883"/>
      <c r="C267" s="885"/>
      <c r="D267" s="885"/>
      <c r="E267" s="885"/>
      <c r="F267" s="887"/>
      <c r="G267" s="887"/>
      <c r="H267" s="888"/>
      <c r="I267" s="887"/>
      <c r="J267" s="889"/>
      <c r="K267" s="890"/>
      <c r="L267" s="893"/>
      <c r="M267" s="890"/>
      <c r="N267" s="894"/>
      <c r="O267" s="895"/>
      <c r="P267" s="887"/>
      <c r="Q267" s="889"/>
      <c r="R267" s="889"/>
      <c r="S267" s="889"/>
      <c r="T267" s="889"/>
      <c r="U267" s="895"/>
      <c r="V267" s="896"/>
      <c r="W267" s="895"/>
    </row>
    <row r="268" spans="1:23" ht="15">
      <c r="A268" s="883"/>
      <c r="B268" s="883"/>
      <c r="C268" s="885"/>
      <c r="D268" s="885"/>
      <c r="E268" s="885"/>
      <c r="F268" s="887"/>
      <c r="G268" s="887"/>
      <c r="H268" s="888"/>
      <c r="I268" s="887"/>
      <c r="J268" s="889"/>
      <c r="K268" s="890"/>
      <c r="L268" s="893"/>
      <c r="M268" s="890"/>
      <c r="N268" s="894"/>
      <c r="O268" s="895"/>
      <c r="P268" s="887"/>
      <c r="Q268" s="889"/>
      <c r="R268" s="889"/>
      <c r="S268" s="889"/>
      <c r="T268" s="889"/>
      <c r="U268" s="895"/>
      <c r="V268" s="896"/>
      <c r="W268" s="895"/>
    </row>
    <row r="269" spans="1:23" ht="15">
      <c r="A269" s="883"/>
      <c r="B269" s="883"/>
      <c r="C269" s="885"/>
      <c r="D269" s="885"/>
      <c r="E269" s="885"/>
      <c r="F269" s="887"/>
      <c r="G269" s="887"/>
      <c r="H269" s="888"/>
      <c r="I269" s="887"/>
      <c r="J269" s="889"/>
      <c r="K269" s="890"/>
      <c r="L269" s="893"/>
      <c r="M269" s="890"/>
      <c r="N269" s="894"/>
      <c r="O269" s="895"/>
      <c r="P269" s="887"/>
      <c r="Q269" s="889"/>
      <c r="R269" s="889"/>
      <c r="S269" s="889"/>
      <c r="T269" s="889"/>
      <c r="U269" s="895"/>
      <c r="V269" s="896"/>
      <c r="W269" s="895"/>
    </row>
    <row r="270" spans="1:23" ht="15">
      <c r="A270" s="883"/>
      <c r="B270" s="883"/>
      <c r="C270" s="885"/>
      <c r="D270" s="885"/>
      <c r="E270" s="885"/>
      <c r="F270" s="887"/>
      <c r="G270" s="887"/>
      <c r="H270" s="888"/>
      <c r="I270" s="887"/>
      <c r="J270" s="889"/>
      <c r="K270" s="890"/>
      <c r="L270" s="893"/>
      <c r="M270" s="890"/>
      <c r="N270" s="894"/>
      <c r="O270" s="895"/>
      <c r="P270" s="887"/>
      <c r="Q270" s="889"/>
      <c r="R270" s="889"/>
      <c r="S270" s="889"/>
      <c r="T270" s="889"/>
      <c r="U270" s="895"/>
      <c r="V270" s="896"/>
      <c r="W270" s="895"/>
    </row>
    <row r="271" spans="1:23" ht="15">
      <c r="A271" s="883"/>
      <c r="B271" s="883"/>
      <c r="C271" s="885"/>
      <c r="D271" s="885"/>
      <c r="E271" s="885"/>
      <c r="F271" s="887"/>
      <c r="G271" s="887"/>
      <c r="H271" s="888"/>
      <c r="I271" s="887"/>
      <c r="J271" s="889"/>
      <c r="K271" s="890"/>
      <c r="L271" s="893"/>
      <c r="M271" s="890"/>
      <c r="N271" s="894"/>
      <c r="O271" s="895"/>
      <c r="P271" s="887"/>
      <c r="Q271" s="889"/>
      <c r="R271" s="889"/>
      <c r="S271" s="889"/>
      <c r="T271" s="889"/>
      <c r="U271" s="895"/>
      <c r="V271" s="896"/>
      <c r="W271" s="895"/>
    </row>
    <row r="272" spans="1:23" ht="15">
      <c r="A272" s="883"/>
      <c r="B272" s="883"/>
      <c r="C272" s="885"/>
      <c r="D272" s="885"/>
      <c r="E272" s="885"/>
      <c r="F272" s="887"/>
      <c r="G272" s="887"/>
      <c r="H272" s="888"/>
      <c r="I272" s="887"/>
      <c r="J272" s="889"/>
      <c r="K272" s="890"/>
      <c r="L272" s="893"/>
      <c r="M272" s="890"/>
      <c r="N272" s="894"/>
      <c r="O272" s="895"/>
      <c r="P272" s="887"/>
      <c r="Q272" s="889"/>
      <c r="R272" s="889"/>
      <c r="S272" s="889"/>
      <c r="T272" s="889"/>
      <c r="U272" s="895"/>
      <c r="V272" s="896"/>
      <c r="W272" s="895"/>
    </row>
    <row r="273" spans="1:23" ht="15">
      <c r="A273" s="883"/>
      <c r="B273" s="883"/>
      <c r="C273" s="885"/>
      <c r="D273" s="885"/>
      <c r="E273" s="885"/>
      <c r="F273" s="887"/>
      <c r="G273" s="887"/>
      <c r="H273" s="888"/>
      <c r="I273" s="887"/>
      <c r="J273" s="889"/>
      <c r="K273" s="890"/>
      <c r="L273" s="893"/>
      <c r="M273" s="890"/>
      <c r="N273" s="894"/>
      <c r="O273" s="895"/>
      <c r="P273" s="887"/>
      <c r="Q273" s="889"/>
      <c r="R273" s="889"/>
      <c r="S273" s="889"/>
      <c r="T273" s="889"/>
      <c r="U273" s="895"/>
      <c r="V273" s="896"/>
      <c r="W273" s="895"/>
    </row>
    <row r="274" spans="1:23" ht="15">
      <c r="A274" s="883"/>
      <c r="B274" s="883"/>
      <c r="C274" s="885"/>
      <c r="D274" s="885"/>
      <c r="E274" s="885"/>
      <c r="F274" s="887"/>
      <c r="G274" s="887"/>
      <c r="H274" s="888"/>
      <c r="I274" s="887"/>
      <c r="J274" s="889"/>
      <c r="K274" s="890"/>
      <c r="L274" s="893"/>
      <c r="M274" s="890"/>
      <c r="N274" s="894"/>
      <c r="O274" s="895"/>
      <c r="P274" s="887"/>
      <c r="Q274" s="889"/>
      <c r="R274" s="889"/>
      <c r="S274" s="889"/>
      <c r="T274" s="889"/>
      <c r="U274" s="895"/>
      <c r="V274" s="896"/>
      <c r="W274" s="895"/>
    </row>
    <row r="275" spans="1:23" ht="15">
      <c r="A275" s="883"/>
      <c r="B275" s="883"/>
      <c r="C275" s="885"/>
      <c r="D275" s="885"/>
      <c r="E275" s="885"/>
      <c r="F275" s="887"/>
      <c r="G275" s="887"/>
      <c r="H275" s="888"/>
      <c r="I275" s="887"/>
      <c r="J275" s="889"/>
      <c r="K275" s="890"/>
      <c r="L275" s="893"/>
      <c r="M275" s="890"/>
      <c r="N275" s="894"/>
      <c r="O275" s="895"/>
      <c r="P275" s="887"/>
      <c r="Q275" s="889"/>
      <c r="R275" s="889"/>
      <c r="S275" s="889"/>
      <c r="T275" s="889"/>
      <c r="U275" s="895"/>
      <c r="V275" s="896"/>
      <c r="W275" s="895"/>
    </row>
    <row r="276" spans="1:23" ht="15">
      <c r="A276" s="883"/>
      <c r="B276" s="883"/>
      <c r="C276" s="885"/>
      <c r="D276" s="885"/>
      <c r="E276" s="885"/>
      <c r="F276" s="887"/>
      <c r="G276" s="887"/>
      <c r="H276" s="888"/>
      <c r="I276" s="887"/>
      <c r="J276" s="889"/>
      <c r="K276" s="890"/>
      <c r="L276" s="893"/>
      <c r="M276" s="890"/>
      <c r="N276" s="894"/>
      <c r="O276" s="895"/>
      <c r="P276" s="887"/>
      <c r="Q276" s="889"/>
      <c r="R276" s="889"/>
      <c r="S276" s="889"/>
      <c r="T276" s="889"/>
      <c r="U276" s="895"/>
      <c r="V276" s="896"/>
      <c r="W276" s="895"/>
    </row>
    <row r="277" spans="1:23" ht="15">
      <c r="A277" s="883"/>
      <c r="B277" s="883"/>
      <c r="C277" s="885"/>
      <c r="D277" s="885"/>
      <c r="E277" s="885"/>
      <c r="F277" s="887"/>
      <c r="G277" s="887"/>
      <c r="H277" s="888"/>
      <c r="I277" s="887"/>
      <c r="J277" s="889"/>
      <c r="K277" s="890"/>
      <c r="L277" s="893"/>
      <c r="M277" s="890"/>
      <c r="N277" s="894"/>
      <c r="O277" s="895"/>
      <c r="P277" s="887"/>
      <c r="Q277" s="889"/>
      <c r="R277" s="889"/>
      <c r="S277" s="889"/>
      <c r="T277" s="889"/>
      <c r="U277" s="895"/>
      <c r="V277" s="896"/>
      <c r="W277" s="895"/>
    </row>
    <row r="278" spans="1:23" ht="15">
      <c r="A278" s="883"/>
      <c r="B278" s="883"/>
      <c r="C278" s="885"/>
      <c r="D278" s="885"/>
      <c r="E278" s="885"/>
      <c r="F278" s="887"/>
      <c r="G278" s="887"/>
      <c r="H278" s="888"/>
      <c r="I278" s="887"/>
      <c r="J278" s="889"/>
      <c r="K278" s="890"/>
      <c r="L278" s="893"/>
      <c r="M278" s="890"/>
      <c r="N278" s="894"/>
      <c r="O278" s="895"/>
      <c r="P278" s="887"/>
      <c r="Q278" s="889"/>
      <c r="R278" s="889"/>
      <c r="S278" s="889"/>
      <c r="T278" s="889"/>
      <c r="U278" s="895"/>
      <c r="V278" s="896"/>
      <c r="W278" s="895"/>
    </row>
    <row r="279" spans="1:23" ht="15">
      <c r="A279" s="883"/>
      <c r="B279" s="883"/>
      <c r="C279" s="885"/>
      <c r="D279" s="885"/>
      <c r="E279" s="885"/>
      <c r="F279" s="887"/>
      <c r="G279" s="887"/>
      <c r="H279" s="888"/>
      <c r="I279" s="887"/>
      <c r="J279" s="889"/>
      <c r="K279" s="890"/>
      <c r="L279" s="893"/>
      <c r="M279" s="890"/>
      <c r="N279" s="894"/>
      <c r="O279" s="895"/>
      <c r="P279" s="887"/>
      <c r="Q279" s="889"/>
      <c r="R279" s="889"/>
      <c r="S279" s="889"/>
      <c r="T279" s="889"/>
      <c r="U279" s="895"/>
      <c r="V279" s="896"/>
      <c r="W279" s="895"/>
    </row>
    <row r="280" spans="1:23" ht="15">
      <c r="A280" s="883"/>
      <c r="B280" s="883"/>
      <c r="C280" s="885"/>
      <c r="D280" s="885"/>
      <c r="E280" s="885"/>
      <c r="F280" s="887"/>
      <c r="G280" s="887"/>
      <c r="H280" s="888"/>
      <c r="I280" s="887"/>
      <c r="J280" s="889"/>
      <c r="K280" s="890"/>
      <c r="L280" s="893"/>
      <c r="M280" s="890"/>
      <c r="N280" s="894"/>
      <c r="O280" s="895"/>
      <c r="P280" s="887"/>
      <c r="Q280" s="889"/>
      <c r="R280" s="889"/>
      <c r="S280" s="889"/>
      <c r="T280" s="889"/>
      <c r="U280" s="895"/>
      <c r="V280" s="896"/>
      <c r="W280" s="895"/>
    </row>
    <row r="281" spans="1:23" ht="15">
      <c r="A281" s="883"/>
      <c r="B281" s="883"/>
      <c r="C281" s="885"/>
      <c r="D281" s="885"/>
      <c r="E281" s="885"/>
      <c r="F281" s="887"/>
      <c r="G281" s="887"/>
      <c r="H281" s="888"/>
      <c r="I281" s="887"/>
      <c r="J281" s="889"/>
      <c r="K281" s="890"/>
      <c r="L281" s="893"/>
      <c r="M281" s="890"/>
      <c r="N281" s="894"/>
      <c r="O281" s="895"/>
      <c r="P281" s="887"/>
      <c r="Q281" s="889"/>
      <c r="R281" s="889"/>
      <c r="S281" s="889"/>
      <c r="T281" s="889"/>
      <c r="U281" s="895"/>
      <c r="V281" s="896"/>
      <c r="W281" s="895"/>
    </row>
    <row r="282" spans="1:23" ht="15">
      <c r="A282" s="883"/>
      <c r="B282" s="883"/>
      <c r="C282" s="885"/>
      <c r="D282" s="885"/>
      <c r="E282" s="885"/>
      <c r="F282" s="887"/>
      <c r="G282" s="887"/>
      <c r="H282" s="888"/>
      <c r="I282" s="887"/>
      <c r="J282" s="889"/>
      <c r="K282" s="890"/>
      <c r="L282" s="893"/>
      <c r="M282" s="890"/>
      <c r="N282" s="894"/>
      <c r="O282" s="895"/>
      <c r="P282" s="887"/>
      <c r="Q282" s="889"/>
      <c r="R282" s="889"/>
      <c r="S282" s="889"/>
      <c r="T282" s="889"/>
      <c r="U282" s="895"/>
      <c r="V282" s="896"/>
      <c r="W282" s="895"/>
    </row>
    <row r="283" spans="1:23" ht="15">
      <c r="A283" s="883"/>
      <c r="B283" s="883"/>
      <c r="C283" s="885"/>
      <c r="D283" s="885"/>
      <c r="E283" s="885"/>
      <c r="F283" s="887"/>
      <c r="G283" s="887"/>
      <c r="H283" s="888"/>
      <c r="I283" s="887"/>
      <c r="J283" s="889"/>
      <c r="K283" s="890"/>
      <c r="L283" s="893"/>
      <c r="M283" s="890"/>
      <c r="N283" s="894"/>
      <c r="O283" s="895"/>
      <c r="P283" s="887"/>
      <c r="Q283" s="889"/>
      <c r="R283" s="889"/>
      <c r="S283" s="889"/>
      <c r="T283" s="889"/>
      <c r="U283" s="895"/>
      <c r="V283" s="896"/>
      <c r="W283" s="895"/>
    </row>
    <row r="284" spans="1:23" ht="15">
      <c r="A284" s="883"/>
      <c r="B284" s="883"/>
      <c r="C284" s="885"/>
      <c r="D284" s="885"/>
      <c r="E284" s="885"/>
      <c r="F284" s="887"/>
      <c r="G284" s="887"/>
      <c r="H284" s="888"/>
      <c r="I284" s="887"/>
      <c r="J284" s="889"/>
      <c r="K284" s="890"/>
      <c r="L284" s="893"/>
      <c r="M284" s="890"/>
      <c r="N284" s="894"/>
      <c r="O284" s="895"/>
      <c r="P284" s="887"/>
      <c r="Q284" s="889"/>
      <c r="R284" s="889"/>
      <c r="S284" s="889"/>
      <c r="T284" s="889"/>
      <c r="U284" s="895"/>
      <c r="V284" s="896"/>
      <c r="W284" s="895"/>
    </row>
    <row r="285" spans="1:23" ht="15">
      <c r="A285" s="883"/>
      <c r="B285" s="883"/>
      <c r="C285" s="885"/>
      <c r="D285" s="885"/>
      <c r="E285" s="885"/>
      <c r="F285" s="887"/>
      <c r="G285" s="887"/>
      <c r="H285" s="888"/>
      <c r="I285" s="887"/>
      <c r="J285" s="889"/>
      <c r="K285" s="890"/>
      <c r="L285" s="893"/>
      <c r="M285" s="890"/>
      <c r="N285" s="894"/>
      <c r="O285" s="895"/>
      <c r="P285" s="887"/>
      <c r="Q285" s="889"/>
      <c r="R285" s="889"/>
      <c r="S285" s="889"/>
      <c r="T285" s="889"/>
      <c r="U285" s="895"/>
      <c r="V285" s="896"/>
      <c r="W285" s="895"/>
    </row>
    <row r="286" spans="1:23" ht="15">
      <c r="A286" s="883"/>
      <c r="B286" s="883"/>
      <c r="C286" s="885"/>
      <c r="D286" s="885"/>
      <c r="E286" s="885"/>
      <c r="F286" s="887"/>
      <c r="G286" s="887"/>
      <c r="H286" s="888"/>
      <c r="I286" s="887"/>
      <c r="J286" s="889"/>
      <c r="K286" s="890"/>
      <c r="L286" s="893"/>
      <c r="M286" s="890"/>
      <c r="N286" s="894"/>
      <c r="O286" s="895"/>
      <c r="P286" s="887"/>
      <c r="Q286" s="889"/>
      <c r="R286" s="889"/>
      <c r="S286" s="889"/>
      <c r="T286" s="889"/>
      <c r="U286" s="895"/>
      <c r="V286" s="896"/>
      <c r="W286" s="895"/>
    </row>
    <row r="287" spans="1:23" ht="15">
      <c r="A287" s="883"/>
      <c r="B287" s="883"/>
      <c r="C287" s="885"/>
      <c r="D287" s="885"/>
      <c r="E287" s="885"/>
      <c r="F287" s="887"/>
      <c r="G287" s="887"/>
      <c r="H287" s="888"/>
      <c r="I287" s="887"/>
      <c r="J287" s="889"/>
      <c r="K287" s="890"/>
      <c r="L287" s="893"/>
      <c r="M287" s="890"/>
      <c r="N287" s="894"/>
      <c r="O287" s="895"/>
      <c r="P287" s="887"/>
      <c r="Q287" s="889"/>
      <c r="R287" s="889"/>
      <c r="S287" s="889"/>
      <c r="T287" s="889"/>
      <c r="U287" s="895"/>
      <c r="V287" s="896"/>
      <c r="W287" s="895"/>
    </row>
    <row r="288" spans="1:23" ht="15">
      <c r="A288" s="883"/>
      <c r="B288" s="883"/>
      <c r="C288" s="885"/>
      <c r="D288" s="885"/>
      <c r="E288" s="885"/>
      <c r="F288" s="887"/>
      <c r="G288" s="887"/>
      <c r="H288" s="888"/>
      <c r="I288" s="887"/>
      <c r="J288" s="889"/>
      <c r="K288" s="890"/>
      <c r="L288" s="893"/>
      <c r="M288" s="890"/>
      <c r="N288" s="894"/>
      <c r="O288" s="895"/>
      <c r="P288" s="887"/>
      <c r="Q288" s="889"/>
      <c r="R288" s="889"/>
      <c r="S288" s="889"/>
      <c r="T288" s="889"/>
      <c r="U288" s="895"/>
      <c r="V288" s="896"/>
      <c r="W288" s="895"/>
    </row>
    <row r="289" spans="1:23" ht="15">
      <c r="A289" s="883"/>
      <c r="B289" s="883"/>
      <c r="C289" s="885"/>
      <c r="D289" s="885"/>
      <c r="E289" s="885"/>
      <c r="F289" s="887"/>
      <c r="G289" s="887"/>
      <c r="H289" s="888"/>
      <c r="I289" s="887"/>
      <c r="J289" s="889"/>
      <c r="K289" s="890"/>
      <c r="L289" s="893"/>
      <c r="M289" s="890"/>
      <c r="N289" s="894"/>
      <c r="O289" s="895"/>
      <c r="P289" s="887"/>
      <c r="Q289" s="889"/>
      <c r="R289" s="889"/>
      <c r="S289" s="889"/>
      <c r="T289" s="889"/>
      <c r="U289" s="895"/>
      <c r="V289" s="896"/>
      <c r="W289" s="895"/>
    </row>
    <row r="290" spans="1:23" ht="15">
      <c r="A290" s="883"/>
      <c r="B290" s="883"/>
      <c r="C290" s="885"/>
      <c r="D290" s="885"/>
      <c r="E290" s="885"/>
      <c r="F290" s="887"/>
      <c r="G290" s="887"/>
      <c r="H290" s="888"/>
      <c r="I290" s="887"/>
      <c r="J290" s="889"/>
      <c r="K290" s="890"/>
      <c r="L290" s="893"/>
      <c r="M290" s="890"/>
      <c r="N290" s="894"/>
      <c r="O290" s="895"/>
      <c r="P290" s="887"/>
      <c r="Q290" s="889"/>
      <c r="R290" s="889"/>
      <c r="S290" s="889"/>
      <c r="T290" s="889"/>
      <c r="U290" s="895"/>
      <c r="V290" s="896"/>
      <c r="W290" s="895"/>
    </row>
    <row r="291" spans="1:23" ht="15">
      <c r="A291" s="883"/>
      <c r="B291" s="883"/>
      <c r="C291" s="885"/>
      <c r="D291" s="885"/>
      <c r="E291" s="885"/>
      <c r="F291" s="887"/>
      <c r="G291" s="887"/>
      <c r="H291" s="888"/>
      <c r="I291" s="887"/>
      <c r="J291" s="889"/>
      <c r="K291" s="890"/>
      <c r="L291" s="893"/>
      <c r="M291" s="890"/>
      <c r="N291" s="894"/>
      <c r="O291" s="895"/>
      <c r="P291" s="887"/>
      <c r="Q291" s="889"/>
      <c r="R291" s="889"/>
      <c r="S291" s="889"/>
      <c r="T291" s="889"/>
      <c r="U291" s="895"/>
      <c r="V291" s="896"/>
      <c r="W291" s="895"/>
    </row>
    <row r="292" spans="1:23" ht="15">
      <c r="A292" s="883"/>
      <c r="B292" s="883"/>
      <c r="C292" s="885"/>
      <c r="D292" s="885"/>
      <c r="E292" s="885"/>
      <c r="F292" s="887"/>
      <c r="G292" s="887"/>
      <c r="H292" s="888"/>
      <c r="I292" s="887"/>
      <c r="J292" s="889"/>
      <c r="K292" s="890"/>
      <c r="L292" s="893"/>
      <c r="M292" s="890"/>
      <c r="N292" s="894"/>
      <c r="O292" s="895"/>
      <c r="P292" s="887"/>
      <c r="Q292" s="889"/>
      <c r="R292" s="889"/>
      <c r="S292" s="889"/>
      <c r="T292" s="889"/>
      <c r="U292" s="895"/>
      <c r="V292" s="896"/>
      <c r="W292" s="895"/>
    </row>
    <row r="293" spans="1:23" ht="15">
      <c r="A293" s="883"/>
      <c r="B293" s="883"/>
      <c r="C293" s="885"/>
      <c r="D293" s="885"/>
      <c r="E293" s="885"/>
      <c r="F293" s="887"/>
      <c r="G293" s="887"/>
      <c r="H293" s="888"/>
      <c r="I293" s="887"/>
      <c r="J293" s="889"/>
      <c r="K293" s="890"/>
      <c r="L293" s="893"/>
      <c r="M293" s="890"/>
      <c r="N293" s="894"/>
      <c r="O293" s="895"/>
      <c r="P293" s="887"/>
      <c r="Q293" s="889"/>
      <c r="R293" s="889"/>
      <c r="S293" s="889"/>
      <c r="T293" s="889"/>
      <c r="U293" s="895"/>
      <c r="V293" s="896"/>
      <c r="W293" s="895"/>
    </row>
    <row r="294" spans="1:23" ht="15">
      <c r="A294" s="883"/>
      <c r="B294" s="883"/>
      <c r="C294" s="885"/>
      <c r="D294" s="885"/>
      <c r="E294" s="885"/>
      <c r="F294" s="887"/>
      <c r="G294" s="887"/>
      <c r="H294" s="888"/>
      <c r="I294" s="887"/>
      <c r="J294" s="889"/>
      <c r="K294" s="890"/>
      <c r="L294" s="893"/>
      <c r="M294" s="890"/>
      <c r="N294" s="894"/>
      <c r="O294" s="895"/>
      <c r="P294" s="887"/>
      <c r="Q294" s="889"/>
      <c r="R294" s="889"/>
      <c r="S294" s="889"/>
      <c r="T294" s="889"/>
      <c r="U294" s="895"/>
      <c r="V294" s="896"/>
      <c r="W294" s="895"/>
    </row>
    <row r="295" spans="1:23" ht="15">
      <c r="A295" s="883"/>
      <c r="B295" s="883"/>
      <c r="C295" s="885"/>
      <c r="D295" s="885"/>
      <c r="E295" s="885"/>
      <c r="F295" s="887"/>
      <c r="G295" s="887"/>
      <c r="H295" s="888"/>
      <c r="I295" s="887"/>
      <c r="J295" s="889"/>
      <c r="K295" s="890"/>
      <c r="L295" s="893"/>
      <c r="M295" s="890"/>
      <c r="N295" s="894"/>
      <c r="O295" s="895"/>
      <c r="P295" s="887"/>
      <c r="Q295" s="889"/>
      <c r="R295" s="889"/>
      <c r="S295" s="889"/>
      <c r="T295" s="889"/>
      <c r="U295" s="895"/>
      <c r="V295" s="896"/>
      <c r="W295" s="895"/>
    </row>
    <row r="296" spans="1:23" ht="15">
      <c r="A296" s="883"/>
      <c r="B296" s="883"/>
      <c r="C296" s="885"/>
      <c r="D296" s="885"/>
      <c r="E296" s="885"/>
      <c r="F296" s="887"/>
      <c r="G296" s="887"/>
      <c r="H296" s="888"/>
      <c r="I296" s="887"/>
      <c r="J296" s="889"/>
      <c r="K296" s="890"/>
      <c r="L296" s="893"/>
      <c r="M296" s="890"/>
      <c r="N296" s="894"/>
      <c r="O296" s="895"/>
      <c r="P296" s="887"/>
      <c r="Q296" s="889"/>
      <c r="R296" s="889"/>
      <c r="S296" s="889"/>
      <c r="T296" s="889"/>
      <c r="U296" s="895"/>
      <c r="V296" s="896"/>
      <c r="W296" s="895"/>
    </row>
    <row r="297" spans="1:23" ht="15">
      <c r="A297" s="883"/>
      <c r="B297" s="883"/>
      <c r="C297" s="885"/>
      <c r="D297" s="885"/>
      <c r="E297" s="885"/>
      <c r="F297" s="887"/>
      <c r="G297" s="887"/>
      <c r="H297" s="888"/>
      <c r="I297" s="887"/>
      <c r="J297" s="889"/>
      <c r="K297" s="890"/>
      <c r="L297" s="893"/>
      <c r="M297" s="890"/>
      <c r="N297" s="894"/>
      <c r="O297" s="895"/>
      <c r="P297" s="887"/>
      <c r="Q297" s="889"/>
      <c r="R297" s="889"/>
      <c r="S297" s="889"/>
      <c r="T297" s="889"/>
      <c r="U297" s="895"/>
      <c r="V297" s="896"/>
      <c r="W297" s="895"/>
    </row>
    <row r="298" spans="1:23" ht="15">
      <c r="A298" s="883"/>
      <c r="B298" s="883"/>
      <c r="C298" s="885"/>
      <c r="D298" s="885"/>
      <c r="E298" s="885"/>
      <c r="F298" s="887"/>
      <c r="G298" s="887"/>
      <c r="H298" s="888"/>
      <c r="I298" s="887"/>
      <c r="J298" s="889"/>
      <c r="K298" s="890"/>
      <c r="L298" s="893"/>
      <c r="M298" s="890"/>
      <c r="N298" s="894"/>
      <c r="O298" s="895"/>
      <c r="P298" s="887"/>
      <c r="Q298" s="889"/>
      <c r="R298" s="889"/>
      <c r="S298" s="889"/>
      <c r="T298" s="889"/>
      <c r="U298" s="895"/>
      <c r="V298" s="896"/>
      <c r="W298" s="895"/>
    </row>
    <row r="299" spans="1:23" ht="15">
      <c r="A299" s="883"/>
      <c r="B299" s="883"/>
      <c r="C299" s="885"/>
      <c r="D299" s="885"/>
      <c r="E299" s="885"/>
      <c r="F299" s="887"/>
      <c r="G299" s="887"/>
      <c r="H299" s="888"/>
      <c r="I299" s="887"/>
      <c r="J299" s="889"/>
      <c r="K299" s="890"/>
      <c r="L299" s="893"/>
      <c r="M299" s="890"/>
      <c r="N299" s="894"/>
      <c r="O299" s="895"/>
      <c r="P299" s="887"/>
      <c r="Q299" s="889"/>
      <c r="R299" s="889"/>
      <c r="S299" s="889"/>
      <c r="T299" s="889"/>
      <c r="U299" s="895"/>
      <c r="V299" s="896"/>
      <c r="W299" s="895"/>
    </row>
    <row r="300" spans="1:23" ht="15">
      <c r="A300" s="883"/>
      <c r="B300" s="883"/>
      <c r="C300" s="885"/>
      <c r="D300" s="885"/>
      <c r="E300" s="885"/>
      <c r="F300" s="887"/>
      <c r="G300" s="887"/>
      <c r="H300" s="888"/>
      <c r="I300" s="887"/>
      <c r="J300" s="889"/>
      <c r="K300" s="890"/>
      <c r="L300" s="893"/>
      <c r="M300" s="890"/>
      <c r="N300" s="894"/>
      <c r="O300" s="895"/>
      <c r="P300" s="887"/>
      <c r="Q300" s="889"/>
      <c r="R300" s="889"/>
      <c r="S300" s="889"/>
      <c r="T300" s="889"/>
      <c r="U300" s="895"/>
      <c r="V300" s="896"/>
      <c r="W300" s="895"/>
    </row>
    <row r="301" spans="1:23" ht="15">
      <c r="A301" s="883"/>
      <c r="B301" s="883"/>
      <c r="C301" s="885"/>
      <c r="D301" s="885"/>
      <c r="E301" s="885"/>
      <c r="F301" s="887"/>
      <c r="G301" s="887"/>
      <c r="H301" s="888"/>
      <c r="I301" s="887"/>
      <c r="J301" s="889"/>
      <c r="K301" s="890"/>
      <c r="L301" s="893"/>
      <c r="M301" s="890"/>
      <c r="N301" s="894"/>
      <c r="O301" s="895"/>
      <c r="P301" s="887"/>
      <c r="Q301" s="889"/>
      <c r="R301" s="889"/>
      <c r="S301" s="889"/>
      <c r="T301" s="889"/>
      <c r="U301" s="895"/>
      <c r="V301" s="896"/>
      <c r="W301" s="895"/>
    </row>
    <row r="302" spans="1:23" ht="15">
      <c r="A302" s="883"/>
      <c r="B302" s="883"/>
      <c r="C302" s="885"/>
      <c r="D302" s="885"/>
      <c r="E302" s="885"/>
      <c r="F302" s="887"/>
      <c r="G302" s="887"/>
      <c r="H302" s="888"/>
      <c r="I302" s="887"/>
      <c r="J302" s="889"/>
      <c r="K302" s="890"/>
      <c r="L302" s="893"/>
      <c r="M302" s="890"/>
      <c r="N302" s="894"/>
      <c r="O302" s="895"/>
      <c r="P302" s="887"/>
      <c r="Q302" s="889"/>
      <c r="R302" s="889"/>
      <c r="S302" s="889"/>
      <c r="T302" s="889"/>
      <c r="U302" s="895"/>
      <c r="V302" s="896"/>
      <c r="W302" s="895"/>
    </row>
    <row r="303" spans="1:23" ht="15">
      <c r="A303" s="883"/>
      <c r="B303" s="883"/>
      <c r="C303" s="885"/>
      <c r="D303" s="885"/>
      <c r="E303" s="885"/>
      <c r="F303" s="887"/>
      <c r="G303" s="887"/>
      <c r="H303" s="888"/>
      <c r="I303" s="887"/>
      <c r="J303" s="889"/>
      <c r="K303" s="890"/>
      <c r="L303" s="893"/>
      <c r="M303" s="890"/>
      <c r="N303" s="894"/>
      <c r="O303" s="895"/>
      <c r="P303" s="887"/>
      <c r="Q303" s="889"/>
      <c r="R303" s="889"/>
      <c r="S303" s="889"/>
      <c r="T303" s="889"/>
      <c r="U303" s="895"/>
      <c r="V303" s="896"/>
      <c r="W303" s="895"/>
    </row>
    <row r="304" spans="1:23" ht="15">
      <c r="A304" s="883"/>
      <c r="B304" s="883"/>
      <c r="C304" s="885"/>
      <c r="D304" s="885"/>
      <c r="E304" s="885"/>
      <c r="F304" s="887"/>
      <c r="G304" s="887"/>
      <c r="H304" s="888"/>
      <c r="I304" s="887"/>
      <c r="J304" s="889"/>
      <c r="K304" s="890"/>
      <c r="L304" s="893"/>
      <c r="M304" s="890"/>
      <c r="N304" s="894"/>
      <c r="O304" s="895"/>
      <c r="P304" s="887"/>
      <c r="Q304" s="889"/>
      <c r="R304" s="889"/>
      <c r="S304" s="889"/>
      <c r="T304" s="889"/>
      <c r="U304" s="895"/>
      <c r="V304" s="896"/>
      <c r="W304" s="895"/>
    </row>
    <row r="305" spans="1:23" ht="15">
      <c r="A305" s="883"/>
      <c r="B305" s="883"/>
      <c r="C305" s="885"/>
      <c r="D305" s="885"/>
      <c r="E305" s="885"/>
      <c r="F305" s="887"/>
      <c r="G305" s="887"/>
      <c r="H305" s="888"/>
      <c r="I305" s="887"/>
      <c r="J305" s="889"/>
      <c r="K305" s="890"/>
      <c r="L305" s="893"/>
      <c r="M305" s="890"/>
      <c r="N305" s="894"/>
      <c r="O305" s="895"/>
      <c r="P305" s="887"/>
      <c r="Q305" s="889"/>
      <c r="R305" s="889"/>
      <c r="S305" s="889"/>
      <c r="T305" s="889"/>
      <c r="U305" s="895"/>
      <c r="V305" s="896"/>
      <c r="W305" s="895"/>
    </row>
    <row r="306" spans="1:23" ht="15">
      <c r="A306" s="883"/>
      <c r="B306" s="883"/>
      <c r="C306" s="885"/>
      <c r="D306" s="885"/>
      <c r="E306" s="885"/>
      <c r="F306" s="887"/>
      <c r="G306" s="887"/>
      <c r="H306" s="888"/>
      <c r="I306" s="887"/>
      <c r="J306" s="889"/>
      <c r="K306" s="890"/>
      <c r="L306" s="893"/>
      <c r="M306" s="890"/>
      <c r="N306" s="894"/>
      <c r="O306" s="895"/>
      <c r="P306" s="887"/>
      <c r="Q306" s="889"/>
      <c r="R306" s="889"/>
      <c r="S306" s="889"/>
      <c r="T306" s="889"/>
      <c r="U306" s="895"/>
      <c r="V306" s="896"/>
      <c r="W306" s="895"/>
    </row>
    <row r="307" spans="1:23" ht="15">
      <c r="A307" s="883"/>
      <c r="B307" s="883"/>
      <c r="C307" s="885"/>
      <c r="D307" s="885"/>
      <c r="E307" s="885"/>
      <c r="F307" s="887"/>
      <c r="G307" s="887"/>
      <c r="H307" s="888"/>
      <c r="I307" s="887"/>
      <c r="J307" s="889"/>
      <c r="K307" s="890"/>
      <c r="L307" s="893"/>
      <c r="M307" s="890"/>
      <c r="N307" s="894"/>
      <c r="O307" s="895"/>
      <c r="P307" s="887"/>
      <c r="Q307" s="889"/>
      <c r="R307" s="889"/>
      <c r="S307" s="889"/>
      <c r="T307" s="889"/>
      <c r="U307" s="895"/>
      <c r="V307" s="896"/>
      <c r="W307" s="895"/>
    </row>
    <row r="308" spans="1:23" ht="15">
      <c r="A308" s="883"/>
      <c r="B308" s="883"/>
      <c r="C308" s="885"/>
      <c r="D308" s="885"/>
      <c r="E308" s="885"/>
      <c r="F308" s="887"/>
      <c r="G308" s="887"/>
      <c r="H308" s="888"/>
      <c r="I308" s="887"/>
      <c r="J308" s="889"/>
      <c r="K308" s="890"/>
      <c r="L308" s="893"/>
      <c r="M308" s="890"/>
      <c r="N308" s="894"/>
      <c r="O308" s="895"/>
      <c r="P308" s="887"/>
      <c r="Q308" s="889"/>
      <c r="R308" s="889"/>
      <c r="S308" s="889"/>
      <c r="T308" s="889"/>
      <c r="U308" s="895"/>
      <c r="V308" s="896"/>
      <c r="W308" s="895"/>
    </row>
    <row r="309" spans="1:23" ht="15">
      <c r="A309" s="883"/>
      <c r="B309" s="883"/>
      <c r="C309" s="885"/>
      <c r="D309" s="885"/>
      <c r="E309" s="885"/>
      <c r="F309" s="887"/>
      <c r="G309" s="887"/>
      <c r="H309" s="888"/>
      <c r="I309" s="887"/>
      <c r="J309" s="889"/>
      <c r="K309" s="890"/>
      <c r="L309" s="893"/>
      <c r="M309" s="890"/>
      <c r="N309" s="894"/>
      <c r="O309" s="895"/>
      <c r="P309" s="887"/>
      <c r="Q309" s="889"/>
      <c r="R309" s="889"/>
      <c r="S309" s="889"/>
      <c r="T309" s="889"/>
      <c r="U309" s="895"/>
      <c r="V309" s="896"/>
      <c r="W309" s="895"/>
    </row>
    <row r="310" spans="1:23" ht="15">
      <c r="A310" s="883"/>
      <c r="B310" s="883"/>
      <c r="C310" s="885"/>
      <c r="D310" s="885"/>
      <c r="E310" s="885"/>
      <c r="F310" s="887"/>
      <c r="G310" s="887"/>
      <c r="H310" s="888"/>
      <c r="I310" s="887"/>
      <c r="J310" s="889"/>
      <c r="K310" s="890"/>
      <c r="L310" s="893"/>
      <c r="M310" s="890"/>
      <c r="N310" s="894"/>
      <c r="O310" s="895"/>
      <c r="P310" s="887"/>
      <c r="Q310" s="889"/>
      <c r="R310" s="889"/>
      <c r="S310" s="889"/>
      <c r="T310" s="889"/>
      <c r="U310" s="895"/>
      <c r="V310" s="896"/>
      <c r="W310" s="895"/>
    </row>
    <row r="311" spans="1:23" ht="15">
      <c r="A311" s="883"/>
      <c r="B311" s="883"/>
      <c r="C311" s="885"/>
      <c r="D311" s="885"/>
      <c r="E311" s="885"/>
      <c r="F311" s="887"/>
      <c r="G311" s="887"/>
      <c r="H311" s="888"/>
      <c r="I311" s="887"/>
      <c r="J311" s="889"/>
      <c r="K311" s="890"/>
      <c r="L311" s="893"/>
      <c r="M311" s="890"/>
      <c r="N311" s="894"/>
      <c r="O311" s="895"/>
      <c r="P311" s="887"/>
      <c r="Q311" s="889"/>
      <c r="R311" s="889"/>
      <c r="S311" s="889"/>
      <c r="T311" s="889"/>
      <c r="U311" s="895"/>
      <c r="V311" s="896"/>
      <c r="W311" s="895"/>
    </row>
    <row r="312" spans="1:23" ht="15">
      <c r="A312" s="883"/>
      <c r="B312" s="883"/>
      <c r="C312" s="885"/>
      <c r="D312" s="885"/>
      <c r="E312" s="885"/>
      <c r="F312" s="887"/>
      <c r="G312" s="887"/>
      <c r="H312" s="888"/>
      <c r="I312" s="887"/>
      <c r="J312" s="889"/>
      <c r="K312" s="890"/>
      <c r="L312" s="893"/>
      <c r="M312" s="890"/>
      <c r="N312" s="894"/>
      <c r="O312" s="895"/>
      <c r="P312" s="887"/>
      <c r="Q312" s="889"/>
      <c r="R312" s="889"/>
      <c r="S312" s="889"/>
      <c r="T312" s="889"/>
      <c r="U312" s="895"/>
      <c r="V312" s="896"/>
      <c r="W312" s="895"/>
    </row>
    <row r="313" spans="1:23" ht="15">
      <c r="A313" s="883"/>
      <c r="B313" s="883"/>
      <c r="C313" s="885"/>
      <c r="D313" s="885"/>
      <c r="E313" s="885"/>
      <c r="F313" s="887"/>
      <c r="G313" s="887"/>
      <c r="H313" s="888"/>
      <c r="I313" s="887"/>
      <c r="J313" s="889"/>
      <c r="K313" s="890"/>
      <c r="L313" s="893"/>
      <c r="M313" s="890"/>
      <c r="N313" s="894"/>
      <c r="O313" s="895"/>
      <c r="P313" s="887"/>
      <c r="Q313" s="889"/>
      <c r="R313" s="889"/>
      <c r="S313" s="889"/>
      <c r="T313" s="889"/>
      <c r="U313" s="895"/>
      <c r="V313" s="896"/>
      <c r="W313" s="895"/>
    </row>
    <row r="314" spans="1:23" ht="15">
      <c r="A314" s="883"/>
      <c r="B314" s="883"/>
      <c r="C314" s="885"/>
      <c r="D314" s="885"/>
      <c r="E314" s="885"/>
      <c r="F314" s="887"/>
      <c r="G314" s="887"/>
      <c r="H314" s="888"/>
      <c r="I314" s="887"/>
      <c r="J314" s="889"/>
      <c r="K314" s="890"/>
      <c r="L314" s="893"/>
      <c r="M314" s="890"/>
      <c r="N314" s="894"/>
      <c r="O314" s="895"/>
      <c r="P314" s="887"/>
      <c r="Q314" s="889"/>
      <c r="R314" s="889"/>
      <c r="S314" s="889"/>
      <c r="T314" s="889"/>
      <c r="U314" s="895"/>
      <c r="V314" s="896"/>
      <c r="W314" s="895"/>
    </row>
    <row r="315" spans="1:23" ht="15">
      <c r="A315" s="883"/>
      <c r="B315" s="883"/>
      <c r="C315" s="885"/>
      <c r="D315" s="885"/>
      <c r="E315" s="885"/>
      <c r="F315" s="887"/>
      <c r="G315" s="887"/>
      <c r="H315" s="888"/>
      <c r="I315" s="887"/>
      <c r="J315" s="889"/>
      <c r="K315" s="890"/>
      <c r="L315" s="893"/>
      <c r="M315" s="890"/>
      <c r="N315" s="894"/>
      <c r="O315" s="895"/>
      <c r="P315" s="887"/>
      <c r="Q315" s="889"/>
      <c r="R315" s="889"/>
      <c r="S315" s="889"/>
      <c r="T315" s="889"/>
      <c r="U315" s="895"/>
      <c r="V315" s="896"/>
      <c r="W315" s="895"/>
    </row>
    <row r="316" spans="1:23" ht="15">
      <c r="A316" s="883"/>
      <c r="B316" s="883"/>
      <c r="C316" s="885"/>
      <c r="D316" s="885"/>
      <c r="E316" s="885"/>
      <c r="F316" s="887"/>
      <c r="G316" s="887"/>
      <c r="H316" s="888"/>
      <c r="I316" s="887"/>
      <c r="J316" s="889"/>
      <c r="K316" s="890"/>
      <c r="L316" s="893"/>
      <c r="M316" s="890"/>
      <c r="N316" s="894"/>
      <c r="O316" s="895"/>
      <c r="P316" s="887"/>
      <c r="Q316" s="889"/>
      <c r="R316" s="889"/>
      <c r="S316" s="889"/>
      <c r="T316" s="889"/>
      <c r="U316" s="895"/>
      <c r="V316" s="896"/>
      <c r="W316" s="895"/>
    </row>
    <row r="317" spans="1:23" ht="15">
      <c r="A317" s="883"/>
      <c r="B317" s="883"/>
      <c r="C317" s="885"/>
      <c r="D317" s="885"/>
      <c r="E317" s="885"/>
      <c r="F317" s="887"/>
      <c r="G317" s="887"/>
      <c r="H317" s="888"/>
      <c r="I317" s="887"/>
      <c r="J317" s="889"/>
      <c r="K317" s="890"/>
      <c r="L317" s="893"/>
      <c r="M317" s="890"/>
      <c r="N317" s="894"/>
      <c r="O317" s="895"/>
      <c r="P317" s="887"/>
      <c r="Q317" s="889"/>
      <c r="R317" s="889"/>
      <c r="S317" s="889"/>
      <c r="T317" s="889"/>
      <c r="U317" s="895"/>
      <c r="V317" s="896"/>
      <c r="W317" s="895"/>
    </row>
    <row r="318" spans="1:23" ht="15">
      <c r="A318" s="883"/>
      <c r="B318" s="883"/>
      <c r="C318" s="885"/>
      <c r="D318" s="885"/>
      <c r="E318" s="885"/>
      <c r="F318" s="887"/>
      <c r="G318" s="887"/>
      <c r="H318" s="888"/>
      <c r="I318" s="887"/>
      <c r="J318" s="889"/>
      <c r="K318" s="890"/>
      <c r="L318" s="893"/>
      <c r="M318" s="890"/>
      <c r="N318" s="894"/>
      <c r="O318" s="895"/>
      <c r="P318" s="887"/>
      <c r="Q318" s="889"/>
      <c r="R318" s="889"/>
      <c r="S318" s="889"/>
      <c r="T318" s="889"/>
      <c r="U318" s="895"/>
      <c r="V318" s="896"/>
      <c r="W318" s="895"/>
    </row>
    <row r="319" spans="1:23" ht="15">
      <c r="A319" s="883"/>
      <c r="B319" s="883"/>
      <c r="C319" s="885"/>
      <c r="D319" s="885"/>
      <c r="E319" s="885"/>
      <c r="F319" s="887"/>
      <c r="G319" s="887"/>
      <c r="H319" s="888"/>
      <c r="I319" s="887"/>
      <c r="J319" s="889"/>
      <c r="K319" s="890"/>
      <c r="L319" s="893"/>
      <c r="M319" s="890"/>
      <c r="N319" s="894"/>
      <c r="O319" s="895"/>
      <c r="P319" s="887"/>
      <c r="Q319" s="889"/>
      <c r="R319" s="889"/>
      <c r="S319" s="889"/>
      <c r="T319" s="889"/>
      <c r="U319" s="895"/>
      <c r="V319" s="896"/>
      <c r="W319" s="895"/>
    </row>
    <row r="320" spans="1:23" ht="15">
      <c r="A320" s="883"/>
      <c r="B320" s="883"/>
      <c r="C320" s="885"/>
      <c r="D320" s="885"/>
      <c r="E320" s="885"/>
      <c r="F320" s="887"/>
      <c r="G320" s="887"/>
      <c r="H320" s="888"/>
      <c r="I320" s="887"/>
      <c r="J320" s="889"/>
      <c r="K320" s="890"/>
      <c r="L320" s="893"/>
      <c r="M320" s="890"/>
      <c r="N320" s="894"/>
      <c r="O320" s="895"/>
      <c r="P320" s="887"/>
      <c r="Q320" s="889"/>
      <c r="R320" s="889"/>
      <c r="S320" s="889"/>
      <c r="T320" s="889"/>
      <c r="U320" s="895"/>
      <c r="V320" s="896"/>
      <c r="W320" s="895"/>
    </row>
    <row r="321" spans="1:23" ht="15">
      <c r="A321" s="883"/>
      <c r="B321" s="883"/>
      <c r="C321" s="885"/>
      <c r="D321" s="885"/>
      <c r="E321" s="885"/>
      <c r="F321" s="887"/>
      <c r="G321" s="887"/>
      <c r="H321" s="888"/>
      <c r="I321" s="887"/>
      <c r="J321" s="889"/>
      <c r="K321" s="890"/>
      <c r="L321" s="893"/>
      <c r="M321" s="890"/>
      <c r="N321" s="894"/>
      <c r="O321" s="895"/>
      <c r="P321" s="887"/>
      <c r="Q321" s="889"/>
      <c r="R321" s="889"/>
      <c r="S321" s="889"/>
      <c r="T321" s="889"/>
      <c r="U321" s="895"/>
      <c r="V321" s="896"/>
      <c r="W321" s="895"/>
    </row>
    <row r="322" spans="1:23" ht="15">
      <c r="A322" s="883"/>
      <c r="B322" s="883"/>
      <c r="C322" s="885"/>
      <c r="D322" s="885"/>
      <c r="E322" s="885"/>
      <c r="F322" s="887"/>
      <c r="G322" s="887"/>
      <c r="H322" s="888"/>
      <c r="I322" s="887"/>
      <c r="J322" s="889"/>
      <c r="K322" s="890"/>
      <c r="L322" s="893"/>
      <c r="M322" s="890"/>
      <c r="N322" s="894"/>
      <c r="O322" s="895"/>
      <c r="P322" s="887"/>
      <c r="Q322" s="889"/>
      <c r="R322" s="889"/>
      <c r="S322" s="889"/>
      <c r="T322" s="889"/>
      <c r="U322" s="895"/>
      <c r="V322" s="896"/>
      <c r="W322" s="895"/>
    </row>
    <row r="323" spans="1:23" ht="15">
      <c r="A323" s="883"/>
      <c r="B323" s="883"/>
      <c r="C323" s="885"/>
      <c r="D323" s="885"/>
      <c r="E323" s="885"/>
      <c r="F323" s="887"/>
      <c r="G323" s="887"/>
      <c r="H323" s="888"/>
      <c r="I323" s="887"/>
      <c r="J323" s="889"/>
      <c r="K323" s="890"/>
      <c r="L323" s="893"/>
      <c r="M323" s="890"/>
      <c r="N323" s="894"/>
      <c r="O323" s="895"/>
      <c r="P323" s="887"/>
      <c r="Q323" s="889"/>
      <c r="R323" s="889"/>
      <c r="S323" s="889"/>
      <c r="T323" s="889"/>
      <c r="U323" s="895"/>
      <c r="V323" s="896"/>
      <c r="W323" s="895"/>
    </row>
    <row r="324" spans="1:23" ht="15">
      <c r="A324" s="883"/>
      <c r="B324" s="883"/>
      <c r="C324" s="885"/>
      <c r="D324" s="885"/>
      <c r="E324" s="885"/>
      <c r="F324" s="887"/>
      <c r="G324" s="887"/>
      <c r="H324" s="888"/>
      <c r="I324" s="887"/>
      <c r="J324" s="889"/>
      <c r="K324" s="890"/>
      <c r="L324" s="893"/>
      <c r="M324" s="890"/>
      <c r="N324" s="894"/>
      <c r="O324" s="895"/>
      <c r="P324" s="887"/>
      <c r="Q324" s="889"/>
      <c r="R324" s="889"/>
      <c r="S324" s="889"/>
      <c r="T324" s="889"/>
      <c r="U324" s="895"/>
      <c r="V324" s="896"/>
      <c r="W324" s="895"/>
    </row>
    <row r="325" spans="1:23" ht="15">
      <c r="A325" s="883"/>
      <c r="B325" s="883"/>
      <c r="C325" s="885"/>
      <c r="D325" s="885"/>
      <c r="E325" s="885"/>
      <c r="F325" s="887"/>
      <c r="G325" s="887"/>
      <c r="H325" s="888"/>
      <c r="I325" s="887"/>
      <c r="J325" s="889"/>
      <c r="K325" s="890"/>
      <c r="L325" s="893"/>
      <c r="M325" s="890"/>
      <c r="N325" s="894"/>
      <c r="O325" s="895"/>
      <c r="P325" s="887"/>
      <c r="Q325" s="889"/>
      <c r="R325" s="889"/>
      <c r="S325" s="889"/>
      <c r="T325" s="889"/>
      <c r="U325" s="895"/>
      <c r="V325" s="896"/>
      <c r="W325" s="895"/>
    </row>
    <row r="326" spans="1:23" ht="15">
      <c r="A326" s="883"/>
      <c r="B326" s="883"/>
      <c r="C326" s="885"/>
      <c r="D326" s="885"/>
      <c r="E326" s="885"/>
      <c r="F326" s="887"/>
      <c r="G326" s="887"/>
      <c r="H326" s="888"/>
      <c r="I326" s="887"/>
      <c r="J326" s="889"/>
      <c r="K326" s="890"/>
      <c r="L326" s="893"/>
      <c r="M326" s="890"/>
      <c r="N326" s="894"/>
      <c r="O326" s="895"/>
      <c r="P326" s="887"/>
      <c r="Q326" s="889"/>
      <c r="R326" s="889"/>
      <c r="S326" s="889"/>
      <c r="T326" s="889"/>
      <c r="U326" s="895"/>
      <c r="V326" s="896"/>
      <c r="W326" s="895"/>
    </row>
    <row r="327" spans="1:23" ht="15">
      <c r="A327" s="883"/>
      <c r="B327" s="883"/>
      <c r="C327" s="885"/>
      <c r="D327" s="885"/>
      <c r="E327" s="885"/>
      <c r="F327" s="887"/>
      <c r="G327" s="887"/>
      <c r="H327" s="888"/>
      <c r="I327" s="887"/>
      <c r="J327" s="889"/>
      <c r="K327" s="890"/>
      <c r="L327" s="893"/>
      <c r="M327" s="890"/>
      <c r="N327" s="894"/>
      <c r="O327" s="895"/>
      <c r="P327" s="887"/>
      <c r="Q327" s="889"/>
      <c r="R327" s="889"/>
      <c r="S327" s="889"/>
      <c r="T327" s="889"/>
      <c r="U327" s="895"/>
      <c r="V327" s="896"/>
      <c r="W327" s="895"/>
    </row>
    <row r="328" spans="1:23" ht="15">
      <c r="A328" s="883"/>
      <c r="B328" s="883"/>
      <c r="C328" s="885"/>
      <c r="D328" s="885"/>
      <c r="E328" s="885"/>
      <c r="F328" s="887"/>
      <c r="G328" s="887"/>
      <c r="H328" s="888"/>
      <c r="I328" s="887"/>
      <c r="J328" s="889"/>
      <c r="K328" s="890"/>
      <c r="L328" s="893"/>
      <c r="M328" s="890"/>
      <c r="N328" s="894"/>
      <c r="O328" s="895"/>
      <c r="P328" s="887"/>
      <c r="Q328" s="889"/>
      <c r="R328" s="889"/>
      <c r="S328" s="889"/>
      <c r="T328" s="889"/>
      <c r="U328" s="895"/>
      <c r="V328" s="896"/>
      <c r="W328" s="895"/>
    </row>
    <row r="329" spans="1:23" ht="15">
      <c r="A329" s="883"/>
      <c r="B329" s="883"/>
      <c r="C329" s="885"/>
      <c r="D329" s="885"/>
      <c r="E329" s="885"/>
      <c r="F329" s="887"/>
      <c r="G329" s="887"/>
      <c r="H329" s="888"/>
      <c r="I329" s="887"/>
      <c r="J329" s="889"/>
      <c r="K329" s="890"/>
      <c r="L329" s="893"/>
      <c r="M329" s="890"/>
      <c r="N329" s="894"/>
      <c r="O329" s="895"/>
      <c r="P329" s="887"/>
      <c r="Q329" s="889"/>
      <c r="R329" s="889"/>
      <c r="S329" s="889"/>
      <c r="T329" s="889"/>
      <c r="U329" s="895"/>
      <c r="V329" s="896"/>
      <c r="W329" s="895"/>
    </row>
    <row r="330" spans="1:23" ht="15">
      <c r="A330" s="883"/>
      <c r="B330" s="883"/>
      <c r="C330" s="885"/>
      <c r="D330" s="885"/>
      <c r="E330" s="885"/>
      <c r="F330" s="887"/>
      <c r="G330" s="887"/>
      <c r="H330" s="888"/>
      <c r="I330" s="887"/>
      <c r="J330" s="889"/>
      <c r="K330" s="890"/>
      <c r="L330" s="893"/>
      <c r="M330" s="890"/>
      <c r="N330" s="894"/>
      <c r="O330" s="895"/>
      <c r="P330" s="887"/>
      <c r="Q330" s="889"/>
      <c r="R330" s="889"/>
      <c r="S330" s="889"/>
      <c r="T330" s="889"/>
      <c r="U330" s="895"/>
      <c r="V330" s="896"/>
      <c r="W330" s="895"/>
    </row>
    <row r="331" spans="1:23" ht="15">
      <c r="A331" s="883"/>
      <c r="B331" s="883"/>
      <c r="C331" s="885"/>
      <c r="D331" s="885"/>
      <c r="E331" s="885"/>
      <c r="F331" s="887"/>
      <c r="G331" s="887"/>
      <c r="H331" s="888"/>
      <c r="I331" s="887"/>
      <c r="J331" s="889"/>
      <c r="K331" s="890"/>
      <c r="L331" s="893"/>
      <c r="M331" s="890"/>
      <c r="N331" s="894"/>
      <c r="O331" s="895"/>
      <c r="P331" s="887"/>
      <c r="Q331" s="889"/>
      <c r="R331" s="889"/>
      <c r="S331" s="889"/>
      <c r="T331" s="889"/>
      <c r="U331" s="895"/>
      <c r="V331" s="896"/>
      <c r="W331" s="895"/>
    </row>
    <row r="332" spans="1:23" ht="15">
      <c r="A332" s="883"/>
      <c r="B332" s="883"/>
      <c r="C332" s="885"/>
      <c r="D332" s="885"/>
      <c r="E332" s="885"/>
      <c r="F332" s="887"/>
      <c r="G332" s="887"/>
      <c r="H332" s="888"/>
      <c r="I332" s="887"/>
      <c r="J332" s="889"/>
      <c r="K332" s="890"/>
      <c r="L332" s="893"/>
      <c r="M332" s="890"/>
      <c r="N332" s="894"/>
      <c r="O332" s="895"/>
      <c r="P332" s="887"/>
      <c r="Q332" s="889"/>
      <c r="R332" s="889"/>
      <c r="S332" s="889"/>
      <c r="T332" s="889"/>
      <c r="U332" s="895"/>
      <c r="V332" s="896"/>
      <c r="W332" s="895"/>
    </row>
    <row r="333" spans="1:23" ht="15">
      <c r="A333" s="883"/>
      <c r="B333" s="883"/>
      <c r="C333" s="885"/>
      <c r="D333" s="885"/>
      <c r="E333" s="885"/>
      <c r="F333" s="887"/>
      <c r="G333" s="887"/>
      <c r="H333" s="888"/>
      <c r="I333" s="887"/>
      <c r="J333" s="889"/>
      <c r="K333" s="890"/>
      <c r="L333" s="893"/>
      <c r="M333" s="890"/>
      <c r="N333" s="894"/>
      <c r="O333" s="895"/>
      <c r="P333" s="887"/>
      <c r="Q333" s="889"/>
      <c r="R333" s="889"/>
      <c r="S333" s="889"/>
      <c r="T333" s="889"/>
      <c r="U333" s="895"/>
      <c r="V333" s="896"/>
      <c r="W333" s="895"/>
    </row>
    <row r="334" spans="1:23" ht="15">
      <c r="A334" s="883"/>
      <c r="B334" s="883"/>
      <c r="C334" s="885"/>
      <c r="D334" s="885"/>
      <c r="E334" s="885"/>
      <c r="F334" s="887"/>
      <c r="G334" s="887"/>
      <c r="H334" s="888"/>
      <c r="I334" s="887"/>
      <c r="J334" s="889"/>
      <c r="K334" s="890"/>
      <c r="L334" s="893"/>
      <c r="M334" s="890"/>
      <c r="N334" s="894"/>
      <c r="O334" s="895"/>
      <c r="P334" s="887"/>
      <c r="Q334" s="889"/>
      <c r="R334" s="889"/>
      <c r="S334" s="889"/>
      <c r="T334" s="889"/>
      <c r="U334" s="895"/>
      <c r="V334" s="896"/>
      <c r="W334" s="895"/>
    </row>
    <row r="335" spans="1:23" ht="15">
      <c r="A335" s="883"/>
      <c r="B335" s="883"/>
      <c r="C335" s="885"/>
      <c r="D335" s="885"/>
      <c r="E335" s="885"/>
      <c r="F335" s="887"/>
      <c r="G335" s="887"/>
      <c r="H335" s="888"/>
      <c r="I335" s="887"/>
      <c r="J335" s="889"/>
      <c r="K335" s="890"/>
      <c r="L335" s="893"/>
      <c r="M335" s="890"/>
      <c r="N335" s="894"/>
      <c r="O335" s="895"/>
      <c r="P335" s="887"/>
      <c r="Q335" s="889"/>
      <c r="R335" s="889"/>
      <c r="S335" s="889"/>
      <c r="T335" s="889"/>
      <c r="U335" s="895"/>
      <c r="V335" s="896"/>
      <c r="W335" s="895"/>
    </row>
    <row r="336" spans="1:23" ht="15">
      <c r="A336" s="883"/>
      <c r="B336" s="883"/>
      <c r="C336" s="885"/>
      <c r="D336" s="885"/>
      <c r="E336" s="885"/>
      <c r="F336" s="887"/>
      <c r="G336" s="887"/>
      <c r="H336" s="888"/>
      <c r="I336" s="887"/>
      <c r="J336" s="889"/>
      <c r="K336" s="890"/>
      <c r="L336" s="893"/>
      <c r="M336" s="890"/>
      <c r="N336" s="894"/>
      <c r="O336" s="895"/>
      <c r="P336" s="887"/>
      <c r="Q336" s="889"/>
      <c r="R336" s="889"/>
      <c r="S336" s="889"/>
      <c r="T336" s="889"/>
      <c r="U336" s="895"/>
      <c r="V336" s="896"/>
      <c r="W336" s="895"/>
    </row>
    <row r="337" spans="1:23" ht="15">
      <c r="A337" s="883"/>
      <c r="B337" s="883"/>
      <c r="C337" s="885"/>
      <c r="D337" s="885"/>
      <c r="E337" s="885"/>
      <c r="F337" s="887"/>
      <c r="G337" s="887"/>
      <c r="H337" s="888"/>
      <c r="I337" s="887"/>
      <c r="J337" s="889"/>
      <c r="K337" s="890"/>
      <c r="L337" s="893"/>
      <c r="M337" s="890"/>
      <c r="N337" s="894"/>
      <c r="O337" s="895"/>
      <c r="P337" s="887"/>
      <c r="Q337" s="889"/>
      <c r="R337" s="889"/>
      <c r="S337" s="889"/>
      <c r="T337" s="889"/>
      <c r="U337" s="895"/>
      <c r="V337" s="896"/>
      <c r="W337" s="895"/>
    </row>
    <row r="338" spans="1:23" ht="15">
      <c r="A338" s="883"/>
      <c r="B338" s="883"/>
      <c r="C338" s="885"/>
      <c r="D338" s="885"/>
      <c r="E338" s="885"/>
      <c r="F338" s="887"/>
      <c r="G338" s="887"/>
      <c r="H338" s="888"/>
      <c r="I338" s="887"/>
      <c r="J338" s="889"/>
      <c r="K338" s="890"/>
      <c r="L338" s="893"/>
      <c r="M338" s="890"/>
      <c r="N338" s="894"/>
      <c r="O338" s="895"/>
      <c r="P338" s="887"/>
      <c r="Q338" s="889"/>
      <c r="R338" s="889"/>
      <c r="S338" s="889"/>
      <c r="T338" s="889"/>
      <c r="U338" s="895"/>
      <c r="V338" s="896"/>
      <c r="W338" s="895"/>
    </row>
    <row r="339" spans="1:23" ht="15">
      <c r="A339" s="883"/>
      <c r="B339" s="883"/>
      <c r="C339" s="885"/>
      <c r="D339" s="885"/>
      <c r="E339" s="885"/>
      <c r="F339" s="887"/>
      <c r="G339" s="887"/>
      <c r="H339" s="888"/>
      <c r="I339" s="887"/>
      <c r="J339" s="889"/>
      <c r="K339" s="890"/>
      <c r="L339" s="893"/>
      <c r="M339" s="890"/>
      <c r="N339" s="894"/>
      <c r="O339" s="895"/>
      <c r="P339" s="887"/>
      <c r="Q339" s="889"/>
      <c r="R339" s="889"/>
      <c r="S339" s="889"/>
      <c r="T339" s="889"/>
      <c r="U339" s="895"/>
      <c r="V339" s="896"/>
      <c r="W339" s="895"/>
    </row>
    <row r="340" spans="1:23" ht="15">
      <c r="A340" s="883"/>
      <c r="B340" s="883"/>
      <c r="C340" s="885"/>
      <c r="D340" s="885"/>
      <c r="E340" s="885"/>
      <c r="F340" s="887"/>
      <c r="G340" s="887"/>
      <c r="H340" s="888"/>
      <c r="I340" s="887"/>
      <c r="J340" s="889"/>
      <c r="K340" s="890"/>
      <c r="L340" s="893"/>
      <c r="M340" s="890"/>
      <c r="N340" s="894"/>
      <c r="O340" s="895"/>
      <c r="P340" s="887"/>
      <c r="Q340" s="889"/>
      <c r="R340" s="889"/>
      <c r="S340" s="889"/>
      <c r="T340" s="889"/>
      <c r="U340" s="895"/>
      <c r="V340" s="896"/>
      <c r="W340" s="895"/>
    </row>
    <row r="341" spans="1:23" ht="15">
      <c r="A341" s="883"/>
      <c r="B341" s="883"/>
      <c r="C341" s="885"/>
      <c r="D341" s="885"/>
      <c r="E341" s="885"/>
      <c r="F341" s="887"/>
      <c r="G341" s="887"/>
      <c r="H341" s="888"/>
      <c r="I341" s="887"/>
      <c r="J341" s="889"/>
      <c r="K341" s="890"/>
      <c r="L341" s="893"/>
      <c r="M341" s="890"/>
      <c r="N341" s="894"/>
      <c r="O341" s="895"/>
      <c r="P341" s="887"/>
      <c r="Q341" s="889"/>
      <c r="R341" s="889"/>
      <c r="S341" s="889"/>
      <c r="T341" s="889"/>
      <c r="U341" s="895"/>
      <c r="V341" s="896"/>
      <c r="W341" s="895"/>
    </row>
    <row r="342" spans="1:23" ht="15">
      <c r="A342" s="883"/>
      <c r="B342" s="883"/>
      <c r="C342" s="885"/>
      <c r="D342" s="885"/>
      <c r="E342" s="885"/>
      <c r="F342" s="887"/>
      <c r="G342" s="887"/>
      <c r="H342" s="888"/>
      <c r="I342" s="887"/>
      <c r="J342" s="889"/>
      <c r="K342" s="890"/>
      <c r="L342" s="893"/>
      <c r="M342" s="890"/>
      <c r="N342" s="894"/>
      <c r="O342" s="895"/>
      <c r="P342" s="887"/>
      <c r="Q342" s="889"/>
      <c r="R342" s="889"/>
      <c r="S342" s="889"/>
      <c r="T342" s="889"/>
      <c r="U342" s="895"/>
      <c r="V342" s="896"/>
      <c r="W342" s="895"/>
    </row>
    <row r="343" spans="1:23" ht="15">
      <c r="A343" s="883"/>
      <c r="B343" s="883"/>
      <c r="C343" s="885"/>
      <c r="D343" s="885"/>
      <c r="E343" s="885"/>
      <c r="F343" s="887"/>
      <c r="G343" s="887"/>
      <c r="H343" s="888"/>
      <c r="I343" s="887"/>
      <c r="J343" s="889"/>
      <c r="K343" s="890"/>
      <c r="L343" s="893"/>
      <c r="M343" s="890"/>
      <c r="N343" s="894"/>
      <c r="O343" s="895"/>
      <c r="P343" s="887"/>
      <c r="Q343" s="889"/>
      <c r="R343" s="889"/>
      <c r="S343" s="889"/>
      <c r="T343" s="889"/>
      <c r="U343" s="895"/>
      <c r="V343" s="896"/>
      <c r="W343" s="895"/>
    </row>
    <row r="344" spans="1:23" ht="15">
      <c r="A344" s="883"/>
      <c r="B344" s="883"/>
      <c r="C344" s="885"/>
      <c r="D344" s="885"/>
      <c r="E344" s="885"/>
      <c r="F344" s="887"/>
      <c r="G344" s="887"/>
      <c r="H344" s="888"/>
      <c r="I344" s="887"/>
      <c r="J344" s="889"/>
      <c r="K344" s="890"/>
      <c r="L344" s="893"/>
      <c r="M344" s="890"/>
      <c r="N344" s="894"/>
      <c r="O344" s="895"/>
      <c r="P344" s="887"/>
      <c r="Q344" s="889"/>
      <c r="R344" s="889"/>
      <c r="S344" s="889"/>
      <c r="T344" s="889"/>
      <c r="U344" s="895"/>
      <c r="V344" s="896"/>
      <c r="W344" s="895"/>
    </row>
    <row r="345" spans="1:23" ht="15">
      <c r="A345" s="883"/>
      <c r="B345" s="883"/>
      <c r="C345" s="885"/>
      <c r="D345" s="885"/>
      <c r="E345" s="885"/>
      <c r="F345" s="887"/>
      <c r="G345" s="887"/>
      <c r="H345" s="888"/>
      <c r="I345" s="887"/>
      <c r="J345" s="889"/>
      <c r="K345" s="890"/>
      <c r="L345" s="893"/>
      <c r="M345" s="890"/>
      <c r="N345" s="894"/>
      <c r="O345" s="895"/>
      <c r="P345" s="887"/>
      <c r="Q345" s="889"/>
      <c r="R345" s="889"/>
      <c r="S345" s="889"/>
      <c r="T345" s="889"/>
      <c r="U345" s="895"/>
      <c r="V345" s="896"/>
      <c r="W345" s="895"/>
    </row>
    <row r="346" spans="1:23" ht="15">
      <c r="A346" s="883"/>
      <c r="B346" s="883"/>
      <c r="C346" s="885"/>
      <c r="D346" s="885"/>
      <c r="E346" s="885"/>
      <c r="F346" s="887"/>
      <c r="G346" s="887"/>
      <c r="H346" s="888"/>
      <c r="I346" s="887"/>
      <c r="J346" s="889"/>
      <c r="K346" s="890"/>
      <c r="L346" s="893"/>
      <c r="M346" s="890"/>
      <c r="N346" s="894"/>
      <c r="O346" s="895"/>
      <c r="P346" s="887"/>
      <c r="Q346" s="889"/>
      <c r="R346" s="889"/>
      <c r="S346" s="889"/>
      <c r="T346" s="889"/>
      <c r="U346" s="895"/>
      <c r="V346" s="896"/>
      <c r="W346" s="895"/>
    </row>
    <row r="347" spans="1:23" ht="15">
      <c r="A347" s="883"/>
      <c r="B347" s="883"/>
      <c r="C347" s="885"/>
      <c r="D347" s="885"/>
      <c r="E347" s="885"/>
      <c r="F347" s="887"/>
      <c r="G347" s="887"/>
      <c r="H347" s="888"/>
      <c r="I347" s="887"/>
      <c r="J347" s="889"/>
      <c r="K347" s="890"/>
      <c r="L347" s="893"/>
      <c r="M347" s="890"/>
      <c r="N347" s="894"/>
      <c r="O347" s="895"/>
      <c r="P347" s="887"/>
      <c r="Q347" s="889"/>
      <c r="R347" s="889"/>
      <c r="S347" s="889"/>
      <c r="T347" s="889"/>
      <c r="U347" s="895"/>
      <c r="V347" s="896"/>
      <c r="W347" s="895"/>
    </row>
    <row r="348" spans="1:23" ht="15">
      <c r="A348" s="883"/>
      <c r="B348" s="883"/>
      <c r="C348" s="885"/>
      <c r="D348" s="885"/>
      <c r="E348" s="885"/>
      <c r="F348" s="887"/>
      <c r="G348" s="887"/>
      <c r="H348" s="888"/>
      <c r="I348" s="887"/>
      <c r="J348" s="889"/>
      <c r="K348" s="890"/>
      <c r="L348" s="893"/>
      <c r="M348" s="890"/>
      <c r="N348" s="894"/>
      <c r="O348" s="895"/>
      <c r="P348" s="887"/>
      <c r="Q348" s="889"/>
      <c r="R348" s="889"/>
      <c r="S348" s="889"/>
      <c r="T348" s="889"/>
      <c r="U348" s="895"/>
      <c r="V348" s="896"/>
      <c r="W348" s="895"/>
    </row>
    <row r="349" spans="1:23" ht="15">
      <c r="A349" s="883"/>
      <c r="B349" s="883"/>
      <c r="C349" s="885"/>
      <c r="D349" s="885"/>
      <c r="E349" s="885"/>
      <c r="F349" s="887"/>
      <c r="G349" s="887"/>
      <c r="H349" s="888"/>
      <c r="I349" s="887"/>
      <c r="J349" s="889"/>
      <c r="K349" s="890"/>
      <c r="L349" s="893"/>
      <c r="M349" s="890"/>
      <c r="N349" s="894"/>
      <c r="O349" s="895"/>
      <c r="P349" s="887"/>
      <c r="Q349" s="889"/>
      <c r="R349" s="889"/>
      <c r="S349" s="889"/>
      <c r="T349" s="889"/>
      <c r="U349" s="895"/>
      <c r="V349" s="896"/>
      <c r="W349" s="895"/>
    </row>
    <row r="350" spans="1:23" ht="15">
      <c r="A350" s="883"/>
      <c r="B350" s="883"/>
      <c r="C350" s="885"/>
      <c r="D350" s="885"/>
      <c r="E350" s="885"/>
      <c r="F350" s="887"/>
      <c r="G350" s="887"/>
      <c r="H350" s="888"/>
      <c r="I350" s="887"/>
      <c r="J350" s="889"/>
      <c r="K350" s="890"/>
      <c r="L350" s="893"/>
      <c r="M350" s="890"/>
      <c r="N350" s="894"/>
      <c r="O350" s="895"/>
      <c r="P350" s="887"/>
      <c r="Q350" s="889"/>
      <c r="R350" s="889"/>
      <c r="S350" s="889"/>
      <c r="T350" s="889"/>
      <c r="U350" s="895"/>
      <c r="V350" s="896"/>
      <c r="W350" s="895"/>
    </row>
    <row r="351" spans="1:23" ht="15">
      <c r="A351" s="883"/>
      <c r="B351" s="883"/>
      <c r="C351" s="885"/>
      <c r="D351" s="885"/>
      <c r="E351" s="885"/>
      <c r="F351" s="887"/>
      <c r="G351" s="887"/>
      <c r="H351" s="888"/>
      <c r="I351" s="887"/>
      <c r="J351" s="889"/>
      <c r="K351" s="890"/>
      <c r="L351" s="893"/>
      <c r="M351" s="890"/>
      <c r="N351" s="894"/>
      <c r="O351" s="895"/>
      <c r="P351" s="887"/>
      <c r="Q351" s="889"/>
      <c r="R351" s="889"/>
      <c r="S351" s="889"/>
      <c r="T351" s="889"/>
      <c r="U351" s="895"/>
      <c r="V351" s="896"/>
      <c r="W351" s="895"/>
    </row>
    <row r="352" spans="1:23" ht="15">
      <c r="A352" s="883"/>
      <c r="B352" s="883"/>
      <c r="C352" s="885"/>
      <c r="D352" s="885"/>
      <c r="E352" s="885"/>
      <c r="F352" s="887"/>
      <c r="G352" s="887"/>
      <c r="H352" s="888"/>
      <c r="I352" s="887"/>
      <c r="J352" s="889"/>
      <c r="K352" s="890"/>
      <c r="L352" s="893"/>
      <c r="M352" s="890"/>
      <c r="N352" s="894"/>
      <c r="O352" s="895"/>
      <c r="P352" s="887"/>
      <c r="Q352" s="889"/>
      <c r="R352" s="889"/>
      <c r="S352" s="889"/>
      <c r="T352" s="889"/>
      <c r="U352" s="895"/>
      <c r="V352" s="896"/>
      <c r="W352" s="895"/>
    </row>
    <row r="353" spans="1:23" ht="15">
      <c r="A353" s="883"/>
      <c r="B353" s="883"/>
      <c r="C353" s="885"/>
      <c r="D353" s="885"/>
      <c r="E353" s="885"/>
      <c r="F353" s="887"/>
      <c r="G353" s="887"/>
      <c r="H353" s="888"/>
      <c r="I353" s="887"/>
      <c r="J353" s="889"/>
      <c r="K353" s="890"/>
      <c r="L353" s="893"/>
      <c r="M353" s="890"/>
      <c r="N353" s="894"/>
      <c r="O353" s="895"/>
      <c r="P353" s="887"/>
      <c r="Q353" s="889"/>
      <c r="R353" s="889"/>
      <c r="S353" s="889"/>
      <c r="T353" s="889"/>
      <c r="U353" s="895"/>
      <c r="V353" s="896"/>
      <c r="W353" s="895"/>
    </row>
    <row r="354" spans="1:23" ht="15">
      <c r="A354" s="883"/>
      <c r="B354" s="883"/>
      <c r="C354" s="885"/>
      <c r="D354" s="885"/>
      <c r="E354" s="885"/>
      <c r="F354" s="887"/>
      <c r="G354" s="887"/>
      <c r="H354" s="888"/>
      <c r="I354" s="887"/>
      <c r="J354" s="889"/>
      <c r="K354" s="890"/>
      <c r="L354" s="893"/>
      <c r="M354" s="890"/>
      <c r="N354" s="894"/>
      <c r="O354" s="895"/>
      <c r="P354" s="887"/>
      <c r="Q354" s="889"/>
      <c r="R354" s="889"/>
      <c r="S354" s="889"/>
      <c r="T354" s="889"/>
      <c r="U354" s="895"/>
      <c r="V354" s="896"/>
      <c r="W354" s="895"/>
    </row>
    <row r="355" spans="1:23" ht="15">
      <c r="A355" s="883"/>
      <c r="B355" s="883"/>
      <c r="C355" s="885"/>
      <c r="D355" s="885"/>
      <c r="E355" s="885"/>
      <c r="F355" s="887"/>
      <c r="G355" s="887"/>
      <c r="H355" s="888"/>
      <c r="I355" s="887"/>
      <c r="J355" s="889"/>
      <c r="K355" s="890"/>
      <c r="L355" s="893"/>
      <c r="M355" s="890"/>
      <c r="N355" s="894"/>
      <c r="O355" s="895"/>
      <c r="P355" s="887"/>
      <c r="Q355" s="889"/>
      <c r="R355" s="889"/>
      <c r="S355" s="889"/>
      <c r="T355" s="889"/>
      <c r="U355" s="895"/>
      <c r="V355" s="896"/>
      <c r="W355" s="895"/>
    </row>
    <row r="356" spans="1:23" ht="15">
      <c r="A356" s="883"/>
      <c r="B356" s="883"/>
      <c r="C356" s="885"/>
      <c r="D356" s="885"/>
      <c r="E356" s="885"/>
      <c r="F356" s="887"/>
      <c r="G356" s="887"/>
      <c r="H356" s="888"/>
      <c r="I356" s="887"/>
      <c r="J356" s="889"/>
      <c r="K356" s="890"/>
      <c r="L356" s="893"/>
      <c r="M356" s="890"/>
      <c r="N356" s="894"/>
      <c r="O356" s="895"/>
      <c r="P356" s="887"/>
      <c r="Q356" s="889"/>
      <c r="R356" s="889"/>
      <c r="S356" s="889"/>
      <c r="T356" s="889"/>
      <c r="U356" s="895"/>
      <c r="V356" s="896"/>
      <c r="W356" s="895"/>
    </row>
    <row r="357" spans="1:23" ht="15">
      <c r="A357" s="883"/>
      <c r="B357" s="883"/>
      <c r="C357" s="885"/>
      <c r="D357" s="885"/>
      <c r="E357" s="885"/>
      <c r="F357" s="887"/>
      <c r="G357" s="887"/>
      <c r="H357" s="888"/>
      <c r="I357" s="887"/>
      <c r="J357" s="889"/>
      <c r="K357" s="890"/>
      <c r="L357" s="893"/>
      <c r="M357" s="890"/>
      <c r="N357" s="894"/>
      <c r="O357" s="895"/>
      <c r="P357" s="887"/>
      <c r="Q357" s="889"/>
      <c r="R357" s="889"/>
      <c r="S357" s="889"/>
      <c r="T357" s="889"/>
      <c r="U357" s="895"/>
      <c r="V357" s="896"/>
      <c r="W357" s="895"/>
    </row>
  </sheetData>
  <mergeCells count="5">
    <mergeCell ref="A1:B1"/>
    <mergeCell ref="C1:E1"/>
    <mergeCell ref="Q1:R1"/>
    <mergeCell ref="S1:T1"/>
    <mergeCell ref="U1:W1"/>
  </mergeCells>
  <pageMargins left="0.23622047244094491" right="0.23622047244094491" top="0.74803149606299213" bottom="0.74803149606299213" header="0.31496062992125984" footer="0.31496062992125984"/>
  <pageSetup paperSize="9" scale="5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097"/>
  <sheetViews>
    <sheetView workbookViewId="0">
      <selection sqref="A1:XFD1048576"/>
    </sheetView>
  </sheetViews>
  <sheetFormatPr defaultRowHeight="12.75"/>
  <cols>
    <col min="1" max="1" width="70.28515625" style="1309" customWidth="1"/>
    <col min="2" max="2" width="17.5703125" style="1309" customWidth="1"/>
    <col min="3" max="3" width="70.28515625" style="1309" customWidth="1"/>
    <col min="4" max="4" width="17.5703125" style="1309" customWidth="1"/>
    <col min="5" max="5" width="15.28515625" style="1309" customWidth="1"/>
    <col min="6" max="6" width="48.7109375" style="1309" customWidth="1"/>
    <col min="7" max="7" width="24.5703125" style="1309" customWidth="1"/>
    <col min="8" max="8" width="48.7109375" style="1309" customWidth="1"/>
    <col min="9" max="9" width="8.140625" style="1309" customWidth="1"/>
    <col min="10" max="10" width="38.7109375" style="1309" customWidth="1"/>
    <col min="11" max="11" width="21.140625" style="1309" customWidth="1"/>
    <col min="12" max="12" width="82" style="1309" customWidth="1"/>
    <col min="13" max="256" width="9.140625" style="1309"/>
    <col min="257" max="257" width="70.28515625" style="1309" customWidth="1"/>
    <col min="258" max="258" width="17.5703125" style="1309" customWidth="1"/>
    <col min="259" max="259" width="70.28515625" style="1309" customWidth="1"/>
    <col min="260" max="260" width="17.5703125" style="1309" customWidth="1"/>
    <col min="261" max="261" width="15.28515625" style="1309" customWidth="1"/>
    <col min="262" max="262" width="48.7109375" style="1309" customWidth="1"/>
    <col min="263" max="263" width="24.5703125" style="1309" customWidth="1"/>
    <col min="264" max="264" width="48.7109375" style="1309" customWidth="1"/>
    <col min="265" max="265" width="8.140625" style="1309" customWidth="1"/>
    <col min="266" max="266" width="38.7109375" style="1309" customWidth="1"/>
    <col min="267" max="267" width="21.140625" style="1309" customWidth="1"/>
    <col min="268" max="268" width="82" style="1309" customWidth="1"/>
    <col min="269" max="512" width="9.140625" style="1309"/>
    <col min="513" max="513" width="70.28515625" style="1309" customWidth="1"/>
    <col min="514" max="514" width="17.5703125" style="1309" customWidth="1"/>
    <col min="515" max="515" width="70.28515625" style="1309" customWidth="1"/>
    <col min="516" max="516" width="17.5703125" style="1309" customWidth="1"/>
    <col min="517" max="517" width="15.28515625" style="1309" customWidth="1"/>
    <col min="518" max="518" width="48.7109375" style="1309" customWidth="1"/>
    <col min="519" max="519" width="24.5703125" style="1309" customWidth="1"/>
    <col min="520" max="520" width="48.7109375" style="1309" customWidth="1"/>
    <col min="521" max="521" width="8.140625" style="1309" customWidth="1"/>
    <col min="522" max="522" width="38.7109375" style="1309" customWidth="1"/>
    <col min="523" max="523" width="21.140625" style="1309" customWidth="1"/>
    <col min="524" max="524" width="82" style="1309" customWidth="1"/>
    <col min="525" max="768" width="9.140625" style="1309"/>
    <col min="769" max="769" width="70.28515625" style="1309" customWidth="1"/>
    <col min="770" max="770" width="17.5703125" style="1309" customWidth="1"/>
    <col min="771" max="771" width="70.28515625" style="1309" customWidth="1"/>
    <col min="772" max="772" width="17.5703125" style="1309" customWidth="1"/>
    <col min="773" max="773" width="15.28515625" style="1309" customWidth="1"/>
    <col min="774" max="774" width="48.7109375" style="1309" customWidth="1"/>
    <col min="775" max="775" width="24.5703125" style="1309" customWidth="1"/>
    <col min="776" max="776" width="48.7109375" style="1309" customWidth="1"/>
    <col min="777" max="777" width="8.140625" style="1309" customWidth="1"/>
    <col min="778" max="778" width="38.7109375" style="1309" customWidth="1"/>
    <col min="779" max="779" width="21.140625" style="1309" customWidth="1"/>
    <col min="780" max="780" width="82" style="1309" customWidth="1"/>
    <col min="781" max="1024" width="9.140625" style="1309"/>
    <col min="1025" max="1025" width="70.28515625" style="1309" customWidth="1"/>
    <col min="1026" max="1026" width="17.5703125" style="1309" customWidth="1"/>
    <col min="1027" max="1027" width="70.28515625" style="1309" customWidth="1"/>
    <col min="1028" max="1028" width="17.5703125" style="1309" customWidth="1"/>
    <col min="1029" max="1029" width="15.28515625" style="1309" customWidth="1"/>
    <col min="1030" max="1030" width="48.7109375" style="1309" customWidth="1"/>
    <col min="1031" max="1031" width="24.5703125" style="1309" customWidth="1"/>
    <col min="1032" max="1032" width="48.7109375" style="1309" customWidth="1"/>
    <col min="1033" max="1033" width="8.140625" style="1309" customWidth="1"/>
    <col min="1034" max="1034" width="38.7109375" style="1309" customWidth="1"/>
    <col min="1035" max="1035" width="21.140625" style="1309" customWidth="1"/>
    <col min="1036" max="1036" width="82" style="1309" customWidth="1"/>
    <col min="1037" max="1280" width="9.140625" style="1309"/>
    <col min="1281" max="1281" width="70.28515625" style="1309" customWidth="1"/>
    <col min="1282" max="1282" width="17.5703125" style="1309" customWidth="1"/>
    <col min="1283" max="1283" width="70.28515625" style="1309" customWidth="1"/>
    <col min="1284" max="1284" width="17.5703125" style="1309" customWidth="1"/>
    <col min="1285" max="1285" width="15.28515625" style="1309" customWidth="1"/>
    <col min="1286" max="1286" width="48.7109375" style="1309" customWidth="1"/>
    <col min="1287" max="1287" width="24.5703125" style="1309" customWidth="1"/>
    <col min="1288" max="1288" width="48.7109375" style="1309" customWidth="1"/>
    <col min="1289" max="1289" width="8.140625" style="1309" customWidth="1"/>
    <col min="1290" max="1290" width="38.7109375" style="1309" customWidth="1"/>
    <col min="1291" max="1291" width="21.140625" style="1309" customWidth="1"/>
    <col min="1292" max="1292" width="82" style="1309" customWidth="1"/>
    <col min="1293" max="1536" width="9.140625" style="1309"/>
    <col min="1537" max="1537" width="70.28515625" style="1309" customWidth="1"/>
    <col min="1538" max="1538" width="17.5703125" style="1309" customWidth="1"/>
    <col min="1539" max="1539" width="70.28515625" style="1309" customWidth="1"/>
    <col min="1540" max="1540" width="17.5703125" style="1309" customWidth="1"/>
    <col min="1541" max="1541" width="15.28515625" style="1309" customWidth="1"/>
    <col min="1542" max="1542" width="48.7109375" style="1309" customWidth="1"/>
    <col min="1543" max="1543" width="24.5703125" style="1309" customWidth="1"/>
    <col min="1544" max="1544" width="48.7109375" style="1309" customWidth="1"/>
    <col min="1545" max="1545" width="8.140625" style="1309" customWidth="1"/>
    <col min="1546" max="1546" width="38.7109375" style="1309" customWidth="1"/>
    <col min="1547" max="1547" width="21.140625" style="1309" customWidth="1"/>
    <col min="1548" max="1548" width="82" style="1309" customWidth="1"/>
    <col min="1549" max="1792" width="9.140625" style="1309"/>
    <col min="1793" max="1793" width="70.28515625" style="1309" customWidth="1"/>
    <col min="1794" max="1794" width="17.5703125" style="1309" customWidth="1"/>
    <col min="1795" max="1795" width="70.28515625" style="1309" customWidth="1"/>
    <col min="1796" max="1796" width="17.5703125" style="1309" customWidth="1"/>
    <col min="1797" max="1797" width="15.28515625" style="1309" customWidth="1"/>
    <col min="1798" max="1798" width="48.7109375" style="1309" customWidth="1"/>
    <col min="1799" max="1799" width="24.5703125" style="1309" customWidth="1"/>
    <col min="1800" max="1800" width="48.7109375" style="1309" customWidth="1"/>
    <col min="1801" max="1801" width="8.140625" style="1309" customWidth="1"/>
    <col min="1802" max="1802" width="38.7109375" style="1309" customWidth="1"/>
    <col min="1803" max="1803" width="21.140625" style="1309" customWidth="1"/>
    <col min="1804" max="1804" width="82" style="1309" customWidth="1"/>
    <col min="1805" max="2048" width="9.140625" style="1309"/>
    <col min="2049" max="2049" width="70.28515625" style="1309" customWidth="1"/>
    <col min="2050" max="2050" width="17.5703125" style="1309" customWidth="1"/>
    <col min="2051" max="2051" width="70.28515625" style="1309" customWidth="1"/>
    <col min="2052" max="2052" width="17.5703125" style="1309" customWidth="1"/>
    <col min="2053" max="2053" width="15.28515625" style="1309" customWidth="1"/>
    <col min="2054" max="2054" width="48.7109375" style="1309" customWidth="1"/>
    <col min="2055" max="2055" width="24.5703125" style="1309" customWidth="1"/>
    <col min="2056" max="2056" width="48.7109375" style="1309" customWidth="1"/>
    <col min="2057" max="2057" width="8.140625" style="1309" customWidth="1"/>
    <col min="2058" max="2058" width="38.7109375" style="1309" customWidth="1"/>
    <col min="2059" max="2059" width="21.140625" style="1309" customWidth="1"/>
    <col min="2060" max="2060" width="82" style="1309" customWidth="1"/>
    <col min="2061" max="2304" width="9.140625" style="1309"/>
    <col min="2305" max="2305" width="70.28515625" style="1309" customWidth="1"/>
    <col min="2306" max="2306" width="17.5703125" style="1309" customWidth="1"/>
    <col min="2307" max="2307" width="70.28515625" style="1309" customWidth="1"/>
    <col min="2308" max="2308" width="17.5703125" style="1309" customWidth="1"/>
    <col min="2309" max="2309" width="15.28515625" style="1309" customWidth="1"/>
    <col min="2310" max="2310" width="48.7109375" style="1309" customWidth="1"/>
    <col min="2311" max="2311" width="24.5703125" style="1309" customWidth="1"/>
    <col min="2312" max="2312" width="48.7109375" style="1309" customWidth="1"/>
    <col min="2313" max="2313" width="8.140625" style="1309" customWidth="1"/>
    <col min="2314" max="2314" width="38.7109375" style="1309" customWidth="1"/>
    <col min="2315" max="2315" width="21.140625" style="1309" customWidth="1"/>
    <col min="2316" max="2316" width="82" style="1309" customWidth="1"/>
    <col min="2317" max="2560" width="9.140625" style="1309"/>
    <col min="2561" max="2561" width="70.28515625" style="1309" customWidth="1"/>
    <col min="2562" max="2562" width="17.5703125" style="1309" customWidth="1"/>
    <col min="2563" max="2563" width="70.28515625" style="1309" customWidth="1"/>
    <col min="2564" max="2564" width="17.5703125" style="1309" customWidth="1"/>
    <col min="2565" max="2565" width="15.28515625" style="1309" customWidth="1"/>
    <col min="2566" max="2566" width="48.7109375" style="1309" customWidth="1"/>
    <col min="2567" max="2567" width="24.5703125" style="1309" customWidth="1"/>
    <col min="2568" max="2568" width="48.7109375" style="1309" customWidth="1"/>
    <col min="2569" max="2569" width="8.140625" style="1309" customWidth="1"/>
    <col min="2570" max="2570" width="38.7109375" style="1309" customWidth="1"/>
    <col min="2571" max="2571" width="21.140625" style="1309" customWidth="1"/>
    <col min="2572" max="2572" width="82" style="1309" customWidth="1"/>
    <col min="2573" max="2816" width="9.140625" style="1309"/>
    <col min="2817" max="2817" width="70.28515625" style="1309" customWidth="1"/>
    <col min="2818" max="2818" width="17.5703125" style="1309" customWidth="1"/>
    <col min="2819" max="2819" width="70.28515625" style="1309" customWidth="1"/>
    <col min="2820" max="2820" width="17.5703125" style="1309" customWidth="1"/>
    <col min="2821" max="2821" width="15.28515625" style="1309" customWidth="1"/>
    <col min="2822" max="2822" width="48.7109375" style="1309" customWidth="1"/>
    <col min="2823" max="2823" width="24.5703125" style="1309" customWidth="1"/>
    <col min="2824" max="2824" width="48.7109375" style="1309" customWidth="1"/>
    <col min="2825" max="2825" width="8.140625" style="1309" customWidth="1"/>
    <col min="2826" max="2826" width="38.7109375" style="1309" customWidth="1"/>
    <col min="2827" max="2827" width="21.140625" style="1309" customWidth="1"/>
    <col min="2828" max="2828" width="82" style="1309" customWidth="1"/>
    <col min="2829" max="3072" width="9.140625" style="1309"/>
    <col min="3073" max="3073" width="70.28515625" style="1309" customWidth="1"/>
    <col min="3074" max="3074" width="17.5703125" style="1309" customWidth="1"/>
    <col min="3075" max="3075" width="70.28515625" style="1309" customWidth="1"/>
    <col min="3076" max="3076" width="17.5703125" style="1309" customWidth="1"/>
    <col min="3077" max="3077" width="15.28515625" style="1309" customWidth="1"/>
    <col min="3078" max="3078" width="48.7109375" style="1309" customWidth="1"/>
    <col min="3079" max="3079" width="24.5703125" style="1309" customWidth="1"/>
    <col min="3080" max="3080" width="48.7109375" style="1309" customWidth="1"/>
    <col min="3081" max="3081" width="8.140625" style="1309" customWidth="1"/>
    <col min="3082" max="3082" width="38.7109375" style="1309" customWidth="1"/>
    <col min="3083" max="3083" width="21.140625" style="1309" customWidth="1"/>
    <col min="3084" max="3084" width="82" style="1309" customWidth="1"/>
    <col min="3085" max="3328" width="9.140625" style="1309"/>
    <col min="3329" max="3329" width="70.28515625" style="1309" customWidth="1"/>
    <col min="3330" max="3330" width="17.5703125" style="1309" customWidth="1"/>
    <col min="3331" max="3331" width="70.28515625" style="1309" customWidth="1"/>
    <col min="3332" max="3332" width="17.5703125" style="1309" customWidth="1"/>
    <col min="3333" max="3333" width="15.28515625" style="1309" customWidth="1"/>
    <col min="3334" max="3334" width="48.7109375" style="1309" customWidth="1"/>
    <col min="3335" max="3335" width="24.5703125" style="1309" customWidth="1"/>
    <col min="3336" max="3336" width="48.7109375" style="1309" customWidth="1"/>
    <col min="3337" max="3337" width="8.140625" style="1309" customWidth="1"/>
    <col min="3338" max="3338" width="38.7109375" style="1309" customWidth="1"/>
    <col min="3339" max="3339" width="21.140625" style="1309" customWidth="1"/>
    <col min="3340" max="3340" width="82" style="1309" customWidth="1"/>
    <col min="3341" max="3584" width="9.140625" style="1309"/>
    <col min="3585" max="3585" width="70.28515625" style="1309" customWidth="1"/>
    <col min="3586" max="3586" width="17.5703125" style="1309" customWidth="1"/>
    <col min="3587" max="3587" width="70.28515625" style="1309" customWidth="1"/>
    <col min="3588" max="3588" width="17.5703125" style="1309" customWidth="1"/>
    <col min="3589" max="3589" width="15.28515625" style="1309" customWidth="1"/>
    <col min="3590" max="3590" width="48.7109375" style="1309" customWidth="1"/>
    <col min="3591" max="3591" width="24.5703125" style="1309" customWidth="1"/>
    <col min="3592" max="3592" width="48.7109375" style="1309" customWidth="1"/>
    <col min="3593" max="3593" width="8.140625" style="1309" customWidth="1"/>
    <col min="3594" max="3594" width="38.7109375" style="1309" customWidth="1"/>
    <col min="3595" max="3595" width="21.140625" style="1309" customWidth="1"/>
    <col min="3596" max="3596" width="82" style="1309" customWidth="1"/>
    <col min="3597" max="3840" width="9.140625" style="1309"/>
    <col min="3841" max="3841" width="70.28515625" style="1309" customWidth="1"/>
    <col min="3842" max="3842" width="17.5703125" style="1309" customWidth="1"/>
    <col min="3843" max="3843" width="70.28515625" style="1309" customWidth="1"/>
    <col min="3844" max="3844" width="17.5703125" style="1309" customWidth="1"/>
    <col min="3845" max="3845" width="15.28515625" style="1309" customWidth="1"/>
    <col min="3846" max="3846" width="48.7109375" style="1309" customWidth="1"/>
    <col min="3847" max="3847" width="24.5703125" style="1309" customWidth="1"/>
    <col min="3848" max="3848" width="48.7109375" style="1309" customWidth="1"/>
    <col min="3849" max="3849" width="8.140625" style="1309" customWidth="1"/>
    <col min="3850" max="3850" width="38.7109375" style="1309" customWidth="1"/>
    <col min="3851" max="3851" width="21.140625" style="1309" customWidth="1"/>
    <col min="3852" max="3852" width="82" style="1309" customWidth="1"/>
    <col min="3853" max="4096" width="9.140625" style="1309"/>
    <col min="4097" max="4097" width="70.28515625" style="1309" customWidth="1"/>
    <col min="4098" max="4098" width="17.5703125" style="1309" customWidth="1"/>
    <col min="4099" max="4099" width="70.28515625" style="1309" customWidth="1"/>
    <col min="4100" max="4100" width="17.5703125" style="1309" customWidth="1"/>
    <col min="4101" max="4101" width="15.28515625" style="1309" customWidth="1"/>
    <col min="4102" max="4102" width="48.7109375" style="1309" customWidth="1"/>
    <col min="4103" max="4103" width="24.5703125" style="1309" customWidth="1"/>
    <col min="4104" max="4104" width="48.7109375" style="1309" customWidth="1"/>
    <col min="4105" max="4105" width="8.140625" style="1309" customWidth="1"/>
    <col min="4106" max="4106" width="38.7109375" style="1309" customWidth="1"/>
    <col min="4107" max="4107" width="21.140625" style="1309" customWidth="1"/>
    <col min="4108" max="4108" width="82" style="1309" customWidth="1"/>
    <col min="4109" max="4352" width="9.140625" style="1309"/>
    <col min="4353" max="4353" width="70.28515625" style="1309" customWidth="1"/>
    <col min="4354" max="4354" width="17.5703125" style="1309" customWidth="1"/>
    <col min="4355" max="4355" width="70.28515625" style="1309" customWidth="1"/>
    <col min="4356" max="4356" width="17.5703125" style="1309" customWidth="1"/>
    <col min="4357" max="4357" width="15.28515625" style="1309" customWidth="1"/>
    <col min="4358" max="4358" width="48.7109375" style="1309" customWidth="1"/>
    <col min="4359" max="4359" width="24.5703125" style="1309" customWidth="1"/>
    <col min="4360" max="4360" width="48.7109375" style="1309" customWidth="1"/>
    <col min="4361" max="4361" width="8.140625" style="1309" customWidth="1"/>
    <col min="4362" max="4362" width="38.7109375" style="1309" customWidth="1"/>
    <col min="4363" max="4363" width="21.140625" style="1309" customWidth="1"/>
    <col min="4364" max="4364" width="82" style="1309" customWidth="1"/>
    <col min="4365" max="4608" width="9.140625" style="1309"/>
    <col min="4609" max="4609" width="70.28515625" style="1309" customWidth="1"/>
    <col min="4610" max="4610" width="17.5703125" style="1309" customWidth="1"/>
    <col min="4611" max="4611" width="70.28515625" style="1309" customWidth="1"/>
    <col min="4612" max="4612" width="17.5703125" style="1309" customWidth="1"/>
    <col min="4613" max="4613" width="15.28515625" style="1309" customWidth="1"/>
    <col min="4614" max="4614" width="48.7109375" style="1309" customWidth="1"/>
    <col min="4615" max="4615" width="24.5703125" style="1309" customWidth="1"/>
    <col min="4616" max="4616" width="48.7109375" style="1309" customWidth="1"/>
    <col min="4617" max="4617" width="8.140625" style="1309" customWidth="1"/>
    <col min="4618" max="4618" width="38.7109375" style="1309" customWidth="1"/>
    <col min="4619" max="4619" width="21.140625" style="1309" customWidth="1"/>
    <col min="4620" max="4620" width="82" style="1309" customWidth="1"/>
    <col min="4621" max="4864" width="9.140625" style="1309"/>
    <col min="4865" max="4865" width="70.28515625" style="1309" customWidth="1"/>
    <col min="4866" max="4866" width="17.5703125" style="1309" customWidth="1"/>
    <col min="4867" max="4867" width="70.28515625" style="1309" customWidth="1"/>
    <col min="4868" max="4868" width="17.5703125" style="1309" customWidth="1"/>
    <col min="4869" max="4869" width="15.28515625" style="1309" customWidth="1"/>
    <col min="4870" max="4870" width="48.7109375" style="1309" customWidth="1"/>
    <col min="4871" max="4871" width="24.5703125" style="1309" customWidth="1"/>
    <col min="4872" max="4872" width="48.7109375" style="1309" customWidth="1"/>
    <col min="4873" max="4873" width="8.140625" style="1309" customWidth="1"/>
    <col min="4874" max="4874" width="38.7109375" style="1309" customWidth="1"/>
    <col min="4875" max="4875" width="21.140625" style="1309" customWidth="1"/>
    <col min="4876" max="4876" width="82" style="1309" customWidth="1"/>
    <col min="4877" max="5120" width="9.140625" style="1309"/>
    <col min="5121" max="5121" width="70.28515625" style="1309" customWidth="1"/>
    <col min="5122" max="5122" width="17.5703125" style="1309" customWidth="1"/>
    <col min="5123" max="5123" width="70.28515625" style="1309" customWidth="1"/>
    <col min="5124" max="5124" width="17.5703125" style="1309" customWidth="1"/>
    <col min="5125" max="5125" width="15.28515625" style="1309" customWidth="1"/>
    <col min="5126" max="5126" width="48.7109375" style="1309" customWidth="1"/>
    <col min="5127" max="5127" width="24.5703125" style="1309" customWidth="1"/>
    <col min="5128" max="5128" width="48.7109375" style="1309" customWidth="1"/>
    <col min="5129" max="5129" width="8.140625" style="1309" customWidth="1"/>
    <col min="5130" max="5130" width="38.7109375" style="1309" customWidth="1"/>
    <col min="5131" max="5131" width="21.140625" style="1309" customWidth="1"/>
    <col min="5132" max="5132" width="82" style="1309" customWidth="1"/>
    <col min="5133" max="5376" width="9.140625" style="1309"/>
    <col min="5377" max="5377" width="70.28515625" style="1309" customWidth="1"/>
    <col min="5378" max="5378" width="17.5703125" style="1309" customWidth="1"/>
    <col min="5379" max="5379" width="70.28515625" style="1309" customWidth="1"/>
    <col min="5380" max="5380" width="17.5703125" style="1309" customWidth="1"/>
    <col min="5381" max="5381" width="15.28515625" style="1309" customWidth="1"/>
    <col min="5382" max="5382" width="48.7109375" style="1309" customWidth="1"/>
    <col min="5383" max="5383" width="24.5703125" style="1309" customWidth="1"/>
    <col min="5384" max="5384" width="48.7109375" style="1309" customWidth="1"/>
    <col min="5385" max="5385" width="8.140625" style="1309" customWidth="1"/>
    <col min="5386" max="5386" width="38.7109375" style="1309" customWidth="1"/>
    <col min="5387" max="5387" width="21.140625" style="1309" customWidth="1"/>
    <col min="5388" max="5388" width="82" style="1309" customWidth="1"/>
    <col min="5389" max="5632" width="9.140625" style="1309"/>
    <col min="5633" max="5633" width="70.28515625" style="1309" customWidth="1"/>
    <col min="5634" max="5634" width="17.5703125" style="1309" customWidth="1"/>
    <col min="5635" max="5635" width="70.28515625" style="1309" customWidth="1"/>
    <col min="5636" max="5636" width="17.5703125" style="1309" customWidth="1"/>
    <col min="5637" max="5637" width="15.28515625" style="1309" customWidth="1"/>
    <col min="5638" max="5638" width="48.7109375" style="1309" customWidth="1"/>
    <col min="5639" max="5639" width="24.5703125" style="1309" customWidth="1"/>
    <col min="5640" max="5640" width="48.7109375" style="1309" customWidth="1"/>
    <col min="5641" max="5641" width="8.140625" style="1309" customWidth="1"/>
    <col min="5642" max="5642" width="38.7109375" style="1309" customWidth="1"/>
    <col min="5643" max="5643" width="21.140625" style="1309" customWidth="1"/>
    <col min="5644" max="5644" width="82" style="1309" customWidth="1"/>
    <col min="5645" max="5888" width="9.140625" style="1309"/>
    <col min="5889" max="5889" width="70.28515625" style="1309" customWidth="1"/>
    <col min="5890" max="5890" width="17.5703125" style="1309" customWidth="1"/>
    <col min="5891" max="5891" width="70.28515625" style="1309" customWidth="1"/>
    <col min="5892" max="5892" width="17.5703125" style="1309" customWidth="1"/>
    <col min="5893" max="5893" width="15.28515625" style="1309" customWidth="1"/>
    <col min="5894" max="5894" width="48.7109375" style="1309" customWidth="1"/>
    <col min="5895" max="5895" width="24.5703125" style="1309" customWidth="1"/>
    <col min="5896" max="5896" width="48.7109375" style="1309" customWidth="1"/>
    <col min="5897" max="5897" width="8.140625" style="1309" customWidth="1"/>
    <col min="5898" max="5898" width="38.7109375" style="1309" customWidth="1"/>
    <col min="5899" max="5899" width="21.140625" style="1309" customWidth="1"/>
    <col min="5900" max="5900" width="82" style="1309" customWidth="1"/>
    <col min="5901" max="6144" width="9.140625" style="1309"/>
    <col min="6145" max="6145" width="70.28515625" style="1309" customWidth="1"/>
    <col min="6146" max="6146" width="17.5703125" style="1309" customWidth="1"/>
    <col min="6147" max="6147" width="70.28515625" style="1309" customWidth="1"/>
    <col min="6148" max="6148" width="17.5703125" style="1309" customWidth="1"/>
    <col min="6149" max="6149" width="15.28515625" style="1309" customWidth="1"/>
    <col min="6150" max="6150" width="48.7109375" style="1309" customWidth="1"/>
    <col min="6151" max="6151" width="24.5703125" style="1309" customWidth="1"/>
    <col min="6152" max="6152" width="48.7109375" style="1309" customWidth="1"/>
    <col min="6153" max="6153" width="8.140625" style="1309" customWidth="1"/>
    <col min="6154" max="6154" width="38.7109375" style="1309" customWidth="1"/>
    <col min="6155" max="6155" width="21.140625" style="1309" customWidth="1"/>
    <col min="6156" max="6156" width="82" style="1309" customWidth="1"/>
    <col min="6157" max="6400" width="9.140625" style="1309"/>
    <col min="6401" max="6401" width="70.28515625" style="1309" customWidth="1"/>
    <col min="6402" max="6402" width="17.5703125" style="1309" customWidth="1"/>
    <col min="6403" max="6403" width="70.28515625" style="1309" customWidth="1"/>
    <col min="6404" max="6404" width="17.5703125" style="1309" customWidth="1"/>
    <col min="6405" max="6405" width="15.28515625" style="1309" customWidth="1"/>
    <col min="6406" max="6406" width="48.7109375" style="1309" customWidth="1"/>
    <col min="6407" max="6407" width="24.5703125" style="1309" customWidth="1"/>
    <col min="6408" max="6408" width="48.7109375" style="1309" customWidth="1"/>
    <col min="6409" max="6409" width="8.140625" style="1309" customWidth="1"/>
    <col min="6410" max="6410" width="38.7109375" style="1309" customWidth="1"/>
    <col min="6411" max="6411" width="21.140625" style="1309" customWidth="1"/>
    <col min="6412" max="6412" width="82" style="1309" customWidth="1"/>
    <col min="6413" max="6656" width="9.140625" style="1309"/>
    <col min="6657" max="6657" width="70.28515625" style="1309" customWidth="1"/>
    <col min="6658" max="6658" width="17.5703125" style="1309" customWidth="1"/>
    <col min="6659" max="6659" width="70.28515625" style="1309" customWidth="1"/>
    <col min="6660" max="6660" width="17.5703125" style="1309" customWidth="1"/>
    <col min="6661" max="6661" width="15.28515625" style="1309" customWidth="1"/>
    <col min="6662" max="6662" width="48.7109375" style="1309" customWidth="1"/>
    <col min="6663" max="6663" width="24.5703125" style="1309" customWidth="1"/>
    <col min="6664" max="6664" width="48.7109375" style="1309" customWidth="1"/>
    <col min="6665" max="6665" width="8.140625" style="1309" customWidth="1"/>
    <col min="6666" max="6666" width="38.7109375" style="1309" customWidth="1"/>
    <col min="6667" max="6667" width="21.140625" style="1309" customWidth="1"/>
    <col min="6668" max="6668" width="82" style="1309" customWidth="1"/>
    <col min="6669" max="6912" width="9.140625" style="1309"/>
    <col min="6913" max="6913" width="70.28515625" style="1309" customWidth="1"/>
    <col min="6914" max="6914" width="17.5703125" style="1309" customWidth="1"/>
    <col min="6915" max="6915" width="70.28515625" style="1309" customWidth="1"/>
    <col min="6916" max="6916" width="17.5703125" style="1309" customWidth="1"/>
    <col min="6917" max="6917" width="15.28515625" style="1309" customWidth="1"/>
    <col min="6918" max="6918" width="48.7109375" style="1309" customWidth="1"/>
    <col min="6919" max="6919" width="24.5703125" style="1309" customWidth="1"/>
    <col min="6920" max="6920" width="48.7109375" style="1309" customWidth="1"/>
    <col min="6921" max="6921" width="8.140625" style="1309" customWidth="1"/>
    <col min="6922" max="6922" width="38.7109375" style="1309" customWidth="1"/>
    <col min="6923" max="6923" width="21.140625" style="1309" customWidth="1"/>
    <col min="6924" max="6924" width="82" style="1309" customWidth="1"/>
    <col min="6925" max="7168" width="9.140625" style="1309"/>
    <col min="7169" max="7169" width="70.28515625" style="1309" customWidth="1"/>
    <col min="7170" max="7170" width="17.5703125" style="1309" customWidth="1"/>
    <col min="7171" max="7171" width="70.28515625" style="1309" customWidth="1"/>
    <col min="7172" max="7172" width="17.5703125" style="1309" customWidth="1"/>
    <col min="7173" max="7173" width="15.28515625" style="1309" customWidth="1"/>
    <col min="7174" max="7174" width="48.7109375" style="1309" customWidth="1"/>
    <col min="7175" max="7175" width="24.5703125" style="1309" customWidth="1"/>
    <col min="7176" max="7176" width="48.7109375" style="1309" customWidth="1"/>
    <col min="7177" max="7177" width="8.140625" style="1309" customWidth="1"/>
    <col min="7178" max="7178" width="38.7109375" style="1309" customWidth="1"/>
    <col min="7179" max="7179" width="21.140625" style="1309" customWidth="1"/>
    <col min="7180" max="7180" width="82" style="1309" customWidth="1"/>
    <col min="7181" max="7424" width="9.140625" style="1309"/>
    <col min="7425" max="7425" width="70.28515625" style="1309" customWidth="1"/>
    <col min="7426" max="7426" width="17.5703125" style="1309" customWidth="1"/>
    <col min="7427" max="7427" width="70.28515625" style="1309" customWidth="1"/>
    <col min="7428" max="7428" width="17.5703125" style="1309" customWidth="1"/>
    <col min="7429" max="7429" width="15.28515625" style="1309" customWidth="1"/>
    <col min="7430" max="7430" width="48.7109375" style="1309" customWidth="1"/>
    <col min="7431" max="7431" width="24.5703125" style="1309" customWidth="1"/>
    <col min="7432" max="7432" width="48.7109375" style="1309" customWidth="1"/>
    <col min="7433" max="7433" width="8.140625" style="1309" customWidth="1"/>
    <col min="7434" max="7434" width="38.7109375" style="1309" customWidth="1"/>
    <col min="7435" max="7435" width="21.140625" style="1309" customWidth="1"/>
    <col min="7436" max="7436" width="82" style="1309" customWidth="1"/>
    <col min="7437" max="7680" width="9.140625" style="1309"/>
    <col min="7681" max="7681" width="70.28515625" style="1309" customWidth="1"/>
    <col min="7682" max="7682" width="17.5703125" style="1309" customWidth="1"/>
    <col min="7683" max="7683" width="70.28515625" style="1309" customWidth="1"/>
    <col min="7684" max="7684" width="17.5703125" style="1309" customWidth="1"/>
    <col min="7685" max="7685" width="15.28515625" style="1309" customWidth="1"/>
    <col min="7686" max="7686" width="48.7109375" style="1309" customWidth="1"/>
    <col min="7687" max="7687" width="24.5703125" style="1309" customWidth="1"/>
    <col min="7688" max="7688" width="48.7109375" style="1309" customWidth="1"/>
    <col min="7689" max="7689" width="8.140625" style="1309" customWidth="1"/>
    <col min="7690" max="7690" width="38.7109375" style="1309" customWidth="1"/>
    <col min="7691" max="7691" width="21.140625" style="1309" customWidth="1"/>
    <col min="7692" max="7692" width="82" style="1309" customWidth="1"/>
    <col min="7693" max="7936" width="9.140625" style="1309"/>
    <col min="7937" max="7937" width="70.28515625" style="1309" customWidth="1"/>
    <col min="7938" max="7938" width="17.5703125" style="1309" customWidth="1"/>
    <col min="7939" max="7939" width="70.28515625" style="1309" customWidth="1"/>
    <col min="7940" max="7940" width="17.5703125" style="1309" customWidth="1"/>
    <col min="7941" max="7941" width="15.28515625" style="1309" customWidth="1"/>
    <col min="7942" max="7942" width="48.7109375" style="1309" customWidth="1"/>
    <col min="7943" max="7943" width="24.5703125" style="1309" customWidth="1"/>
    <col min="7944" max="7944" width="48.7109375" style="1309" customWidth="1"/>
    <col min="7945" max="7945" width="8.140625" style="1309" customWidth="1"/>
    <col min="7946" max="7946" width="38.7109375" style="1309" customWidth="1"/>
    <col min="7947" max="7947" width="21.140625" style="1309" customWidth="1"/>
    <col min="7948" max="7948" width="82" style="1309" customWidth="1"/>
    <col min="7949" max="8192" width="9.140625" style="1309"/>
    <col min="8193" max="8193" width="70.28515625" style="1309" customWidth="1"/>
    <col min="8194" max="8194" width="17.5703125" style="1309" customWidth="1"/>
    <col min="8195" max="8195" width="70.28515625" style="1309" customWidth="1"/>
    <col min="8196" max="8196" width="17.5703125" style="1309" customWidth="1"/>
    <col min="8197" max="8197" width="15.28515625" style="1309" customWidth="1"/>
    <col min="8198" max="8198" width="48.7109375" style="1309" customWidth="1"/>
    <col min="8199" max="8199" width="24.5703125" style="1309" customWidth="1"/>
    <col min="8200" max="8200" width="48.7109375" style="1309" customWidth="1"/>
    <col min="8201" max="8201" width="8.140625" style="1309" customWidth="1"/>
    <col min="8202" max="8202" width="38.7109375" style="1309" customWidth="1"/>
    <col min="8203" max="8203" width="21.140625" style="1309" customWidth="1"/>
    <col min="8204" max="8204" width="82" style="1309" customWidth="1"/>
    <col min="8205" max="8448" width="9.140625" style="1309"/>
    <col min="8449" max="8449" width="70.28515625" style="1309" customWidth="1"/>
    <col min="8450" max="8450" width="17.5703125" style="1309" customWidth="1"/>
    <col min="8451" max="8451" width="70.28515625" style="1309" customWidth="1"/>
    <col min="8452" max="8452" width="17.5703125" style="1309" customWidth="1"/>
    <col min="8453" max="8453" width="15.28515625" style="1309" customWidth="1"/>
    <col min="8454" max="8454" width="48.7109375" style="1309" customWidth="1"/>
    <col min="8455" max="8455" width="24.5703125" style="1309" customWidth="1"/>
    <col min="8456" max="8456" width="48.7109375" style="1309" customWidth="1"/>
    <col min="8457" max="8457" width="8.140625" style="1309" customWidth="1"/>
    <col min="8458" max="8458" width="38.7109375" style="1309" customWidth="1"/>
    <col min="8459" max="8459" width="21.140625" style="1309" customWidth="1"/>
    <col min="8460" max="8460" width="82" style="1309" customWidth="1"/>
    <col min="8461" max="8704" width="9.140625" style="1309"/>
    <col min="8705" max="8705" width="70.28515625" style="1309" customWidth="1"/>
    <col min="8706" max="8706" width="17.5703125" style="1309" customWidth="1"/>
    <col min="8707" max="8707" width="70.28515625" style="1309" customWidth="1"/>
    <col min="8708" max="8708" width="17.5703125" style="1309" customWidth="1"/>
    <col min="8709" max="8709" width="15.28515625" style="1309" customWidth="1"/>
    <col min="8710" max="8710" width="48.7109375" style="1309" customWidth="1"/>
    <col min="8711" max="8711" width="24.5703125" style="1309" customWidth="1"/>
    <col min="8712" max="8712" width="48.7109375" style="1309" customWidth="1"/>
    <col min="8713" max="8713" width="8.140625" style="1309" customWidth="1"/>
    <col min="8714" max="8714" width="38.7109375" style="1309" customWidth="1"/>
    <col min="8715" max="8715" width="21.140625" style="1309" customWidth="1"/>
    <col min="8716" max="8716" width="82" style="1309" customWidth="1"/>
    <col min="8717" max="8960" width="9.140625" style="1309"/>
    <col min="8961" max="8961" width="70.28515625" style="1309" customWidth="1"/>
    <col min="8962" max="8962" width="17.5703125" style="1309" customWidth="1"/>
    <col min="8963" max="8963" width="70.28515625" style="1309" customWidth="1"/>
    <col min="8964" max="8964" width="17.5703125" style="1309" customWidth="1"/>
    <col min="8965" max="8965" width="15.28515625" style="1309" customWidth="1"/>
    <col min="8966" max="8966" width="48.7109375" style="1309" customWidth="1"/>
    <col min="8967" max="8967" width="24.5703125" style="1309" customWidth="1"/>
    <col min="8968" max="8968" width="48.7109375" style="1309" customWidth="1"/>
    <col min="8969" max="8969" width="8.140625" style="1309" customWidth="1"/>
    <col min="8970" max="8970" width="38.7109375" style="1309" customWidth="1"/>
    <col min="8971" max="8971" width="21.140625" style="1309" customWidth="1"/>
    <col min="8972" max="8972" width="82" style="1309" customWidth="1"/>
    <col min="8973" max="9216" width="9.140625" style="1309"/>
    <col min="9217" max="9217" width="70.28515625" style="1309" customWidth="1"/>
    <col min="9218" max="9218" width="17.5703125" style="1309" customWidth="1"/>
    <col min="9219" max="9219" width="70.28515625" style="1309" customWidth="1"/>
    <col min="9220" max="9220" width="17.5703125" style="1309" customWidth="1"/>
    <col min="9221" max="9221" width="15.28515625" style="1309" customWidth="1"/>
    <col min="9222" max="9222" width="48.7109375" style="1309" customWidth="1"/>
    <col min="9223" max="9223" width="24.5703125" style="1309" customWidth="1"/>
    <col min="9224" max="9224" width="48.7109375" style="1309" customWidth="1"/>
    <col min="9225" max="9225" width="8.140625" style="1309" customWidth="1"/>
    <col min="9226" max="9226" width="38.7109375" style="1309" customWidth="1"/>
    <col min="9227" max="9227" width="21.140625" style="1309" customWidth="1"/>
    <col min="9228" max="9228" width="82" style="1309" customWidth="1"/>
    <col min="9229" max="9472" width="9.140625" style="1309"/>
    <col min="9473" max="9473" width="70.28515625" style="1309" customWidth="1"/>
    <col min="9474" max="9474" width="17.5703125" style="1309" customWidth="1"/>
    <col min="9475" max="9475" width="70.28515625" style="1309" customWidth="1"/>
    <col min="9476" max="9476" width="17.5703125" style="1309" customWidth="1"/>
    <col min="9477" max="9477" width="15.28515625" style="1309" customWidth="1"/>
    <col min="9478" max="9478" width="48.7109375" style="1309" customWidth="1"/>
    <col min="9479" max="9479" width="24.5703125" style="1309" customWidth="1"/>
    <col min="9480" max="9480" width="48.7109375" style="1309" customWidth="1"/>
    <col min="9481" max="9481" width="8.140625" style="1309" customWidth="1"/>
    <col min="9482" max="9482" width="38.7109375" style="1309" customWidth="1"/>
    <col min="9483" max="9483" width="21.140625" style="1309" customWidth="1"/>
    <col min="9484" max="9484" width="82" style="1309" customWidth="1"/>
    <col min="9485" max="9728" width="9.140625" style="1309"/>
    <col min="9729" max="9729" width="70.28515625" style="1309" customWidth="1"/>
    <col min="9730" max="9730" width="17.5703125" style="1309" customWidth="1"/>
    <col min="9731" max="9731" width="70.28515625" style="1309" customWidth="1"/>
    <col min="9732" max="9732" width="17.5703125" style="1309" customWidth="1"/>
    <col min="9733" max="9733" width="15.28515625" style="1309" customWidth="1"/>
    <col min="9734" max="9734" width="48.7109375" style="1309" customWidth="1"/>
    <col min="9735" max="9735" width="24.5703125" style="1309" customWidth="1"/>
    <col min="9736" max="9736" width="48.7109375" style="1309" customWidth="1"/>
    <col min="9737" max="9737" width="8.140625" style="1309" customWidth="1"/>
    <col min="9738" max="9738" width="38.7109375" style="1309" customWidth="1"/>
    <col min="9739" max="9739" width="21.140625" style="1309" customWidth="1"/>
    <col min="9740" max="9740" width="82" style="1309" customWidth="1"/>
    <col min="9741" max="9984" width="9.140625" style="1309"/>
    <col min="9985" max="9985" width="70.28515625" style="1309" customWidth="1"/>
    <col min="9986" max="9986" width="17.5703125" style="1309" customWidth="1"/>
    <col min="9987" max="9987" width="70.28515625" style="1309" customWidth="1"/>
    <col min="9988" max="9988" width="17.5703125" style="1309" customWidth="1"/>
    <col min="9989" max="9989" width="15.28515625" style="1309" customWidth="1"/>
    <col min="9990" max="9990" width="48.7109375" style="1309" customWidth="1"/>
    <col min="9991" max="9991" width="24.5703125" style="1309" customWidth="1"/>
    <col min="9992" max="9992" width="48.7109375" style="1309" customWidth="1"/>
    <col min="9993" max="9993" width="8.140625" style="1309" customWidth="1"/>
    <col min="9994" max="9994" width="38.7109375" style="1309" customWidth="1"/>
    <col min="9995" max="9995" width="21.140625" style="1309" customWidth="1"/>
    <col min="9996" max="9996" width="82" style="1309" customWidth="1"/>
    <col min="9997" max="10240" width="9.140625" style="1309"/>
    <col min="10241" max="10241" width="70.28515625" style="1309" customWidth="1"/>
    <col min="10242" max="10242" width="17.5703125" style="1309" customWidth="1"/>
    <col min="10243" max="10243" width="70.28515625" style="1309" customWidth="1"/>
    <col min="10244" max="10244" width="17.5703125" style="1309" customWidth="1"/>
    <col min="10245" max="10245" width="15.28515625" style="1309" customWidth="1"/>
    <col min="10246" max="10246" width="48.7109375" style="1309" customWidth="1"/>
    <col min="10247" max="10247" width="24.5703125" style="1309" customWidth="1"/>
    <col min="10248" max="10248" width="48.7109375" style="1309" customWidth="1"/>
    <col min="10249" max="10249" width="8.140625" style="1309" customWidth="1"/>
    <col min="10250" max="10250" width="38.7109375" style="1309" customWidth="1"/>
    <col min="10251" max="10251" width="21.140625" style="1309" customWidth="1"/>
    <col min="10252" max="10252" width="82" style="1309" customWidth="1"/>
    <col min="10253" max="10496" width="9.140625" style="1309"/>
    <col min="10497" max="10497" width="70.28515625" style="1309" customWidth="1"/>
    <col min="10498" max="10498" width="17.5703125" style="1309" customWidth="1"/>
    <col min="10499" max="10499" width="70.28515625" style="1309" customWidth="1"/>
    <col min="10500" max="10500" width="17.5703125" style="1309" customWidth="1"/>
    <col min="10501" max="10501" width="15.28515625" style="1309" customWidth="1"/>
    <col min="10502" max="10502" width="48.7109375" style="1309" customWidth="1"/>
    <col min="10503" max="10503" width="24.5703125" style="1309" customWidth="1"/>
    <col min="10504" max="10504" width="48.7109375" style="1309" customWidth="1"/>
    <col min="10505" max="10505" width="8.140625" style="1309" customWidth="1"/>
    <col min="10506" max="10506" width="38.7109375" style="1309" customWidth="1"/>
    <col min="10507" max="10507" width="21.140625" style="1309" customWidth="1"/>
    <col min="10508" max="10508" width="82" style="1309" customWidth="1"/>
    <col min="10509" max="10752" width="9.140625" style="1309"/>
    <col min="10753" max="10753" width="70.28515625" style="1309" customWidth="1"/>
    <col min="10754" max="10754" width="17.5703125" style="1309" customWidth="1"/>
    <col min="10755" max="10755" width="70.28515625" style="1309" customWidth="1"/>
    <col min="10756" max="10756" width="17.5703125" style="1309" customWidth="1"/>
    <col min="10757" max="10757" width="15.28515625" style="1309" customWidth="1"/>
    <col min="10758" max="10758" width="48.7109375" style="1309" customWidth="1"/>
    <col min="10759" max="10759" width="24.5703125" style="1309" customWidth="1"/>
    <col min="10760" max="10760" width="48.7109375" style="1309" customWidth="1"/>
    <col min="10761" max="10761" width="8.140625" style="1309" customWidth="1"/>
    <col min="10762" max="10762" width="38.7109375" style="1309" customWidth="1"/>
    <col min="10763" max="10763" width="21.140625" style="1309" customWidth="1"/>
    <col min="10764" max="10764" width="82" style="1309" customWidth="1"/>
    <col min="10765" max="11008" width="9.140625" style="1309"/>
    <col min="11009" max="11009" width="70.28515625" style="1309" customWidth="1"/>
    <col min="11010" max="11010" width="17.5703125" style="1309" customWidth="1"/>
    <col min="11011" max="11011" width="70.28515625" style="1309" customWidth="1"/>
    <col min="11012" max="11012" width="17.5703125" style="1309" customWidth="1"/>
    <col min="11013" max="11013" width="15.28515625" style="1309" customWidth="1"/>
    <col min="11014" max="11014" width="48.7109375" style="1309" customWidth="1"/>
    <col min="11015" max="11015" width="24.5703125" style="1309" customWidth="1"/>
    <col min="11016" max="11016" width="48.7109375" style="1309" customWidth="1"/>
    <col min="11017" max="11017" width="8.140625" style="1309" customWidth="1"/>
    <col min="11018" max="11018" width="38.7109375" style="1309" customWidth="1"/>
    <col min="11019" max="11019" width="21.140625" style="1309" customWidth="1"/>
    <col min="11020" max="11020" width="82" style="1309" customWidth="1"/>
    <col min="11021" max="11264" width="9.140625" style="1309"/>
    <col min="11265" max="11265" width="70.28515625" style="1309" customWidth="1"/>
    <col min="11266" max="11266" width="17.5703125" style="1309" customWidth="1"/>
    <col min="11267" max="11267" width="70.28515625" style="1309" customWidth="1"/>
    <col min="11268" max="11268" width="17.5703125" style="1309" customWidth="1"/>
    <col min="11269" max="11269" width="15.28515625" style="1309" customWidth="1"/>
    <col min="11270" max="11270" width="48.7109375" style="1309" customWidth="1"/>
    <col min="11271" max="11271" width="24.5703125" style="1309" customWidth="1"/>
    <col min="11272" max="11272" width="48.7109375" style="1309" customWidth="1"/>
    <col min="11273" max="11273" width="8.140625" style="1309" customWidth="1"/>
    <col min="11274" max="11274" width="38.7109375" style="1309" customWidth="1"/>
    <col min="11275" max="11275" width="21.140625" style="1309" customWidth="1"/>
    <col min="11276" max="11276" width="82" style="1309" customWidth="1"/>
    <col min="11277" max="11520" width="9.140625" style="1309"/>
    <col min="11521" max="11521" width="70.28515625" style="1309" customWidth="1"/>
    <col min="11522" max="11522" width="17.5703125" style="1309" customWidth="1"/>
    <col min="11523" max="11523" width="70.28515625" style="1309" customWidth="1"/>
    <col min="11524" max="11524" width="17.5703125" style="1309" customWidth="1"/>
    <col min="11525" max="11525" width="15.28515625" style="1309" customWidth="1"/>
    <col min="11526" max="11526" width="48.7109375" style="1309" customWidth="1"/>
    <col min="11527" max="11527" width="24.5703125" style="1309" customWidth="1"/>
    <col min="11528" max="11528" width="48.7109375" style="1309" customWidth="1"/>
    <col min="11529" max="11529" width="8.140625" style="1309" customWidth="1"/>
    <col min="11530" max="11530" width="38.7109375" style="1309" customWidth="1"/>
    <col min="11531" max="11531" width="21.140625" style="1309" customWidth="1"/>
    <col min="11532" max="11532" width="82" style="1309" customWidth="1"/>
    <col min="11533" max="11776" width="9.140625" style="1309"/>
    <col min="11777" max="11777" width="70.28515625" style="1309" customWidth="1"/>
    <col min="11778" max="11778" width="17.5703125" style="1309" customWidth="1"/>
    <col min="11779" max="11779" width="70.28515625" style="1309" customWidth="1"/>
    <col min="11780" max="11780" width="17.5703125" style="1309" customWidth="1"/>
    <col min="11781" max="11781" width="15.28515625" style="1309" customWidth="1"/>
    <col min="11782" max="11782" width="48.7109375" style="1309" customWidth="1"/>
    <col min="11783" max="11783" width="24.5703125" style="1309" customWidth="1"/>
    <col min="11784" max="11784" width="48.7109375" style="1309" customWidth="1"/>
    <col min="11785" max="11785" width="8.140625" style="1309" customWidth="1"/>
    <col min="11786" max="11786" width="38.7109375" style="1309" customWidth="1"/>
    <col min="11787" max="11787" width="21.140625" style="1309" customWidth="1"/>
    <col min="11788" max="11788" width="82" style="1309" customWidth="1"/>
    <col min="11789" max="12032" width="9.140625" style="1309"/>
    <col min="12033" max="12033" width="70.28515625" style="1309" customWidth="1"/>
    <col min="12034" max="12034" width="17.5703125" style="1309" customWidth="1"/>
    <col min="12035" max="12035" width="70.28515625" style="1309" customWidth="1"/>
    <col min="12036" max="12036" width="17.5703125" style="1309" customWidth="1"/>
    <col min="12037" max="12037" width="15.28515625" style="1309" customWidth="1"/>
    <col min="12038" max="12038" width="48.7109375" style="1309" customWidth="1"/>
    <col min="12039" max="12039" width="24.5703125" style="1309" customWidth="1"/>
    <col min="12040" max="12040" width="48.7109375" style="1309" customWidth="1"/>
    <col min="12041" max="12041" width="8.140625" style="1309" customWidth="1"/>
    <col min="12042" max="12042" width="38.7109375" style="1309" customWidth="1"/>
    <col min="12043" max="12043" width="21.140625" style="1309" customWidth="1"/>
    <col min="12044" max="12044" width="82" style="1309" customWidth="1"/>
    <col min="12045" max="12288" width="9.140625" style="1309"/>
    <col min="12289" max="12289" width="70.28515625" style="1309" customWidth="1"/>
    <col min="12290" max="12290" width="17.5703125" style="1309" customWidth="1"/>
    <col min="12291" max="12291" width="70.28515625" style="1309" customWidth="1"/>
    <col min="12292" max="12292" width="17.5703125" style="1309" customWidth="1"/>
    <col min="12293" max="12293" width="15.28515625" style="1309" customWidth="1"/>
    <col min="12294" max="12294" width="48.7109375" style="1309" customWidth="1"/>
    <col min="12295" max="12295" width="24.5703125" style="1309" customWidth="1"/>
    <col min="12296" max="12296" width="48.7109375" style="1309" customWidth="1"/>
    <col min="12297" max="12297" width="8.140625" style="1309" customWidth="1"/>
    <col min="12298" max="12298" width="38.7109375" style="1309" customWidth="1"/>
    <col min="12299" max="12299" width="21.140625" style="1309" customWidth="1"/>
    <col min="12300" max="12300" width="82" style="1309" customWidth="1"/>
    <col min="12301" max="12544" width="9.140625" style="1309"/>
    <col min="12545" max="12545" width="70.28515625" style="1309" customWidth="1"/>
    <col min="12546" max="12546" width="17.5703125" style="1309" customWidth="1"/>
    <col min="12547" max="12547" width="70.28515625" style="1309" customWidth="1"/>
    <col min="12548" max="12548" width="17.5703125" style="1309" customWidth="1"/>
    <col min="12549" max="12549" width="15.28515625" style="1309" customWidth="1"/>
    <col min="12550" max="12550" width="48.7109375" style="1309" customWidth="1"/>
    <col min="12551" max="12551" width="24.5703125" style="1309" customWidth="1"/>
    <col min="12552" max="12552" width="48.7109375" style="1309" customWidth="1"/>
    <col min="12553" max="12553" width="8.140625" style="1309" customWidth="1"/>
    <col min="12554" max="12554" width="38.7109375" style="1309" customWidth="1"/>
    <col min="12555" max="12555" width="21.140625" style="1309" customWidth="1"/>
    <col min="12556" max="12556" width="82" style="1309" customWidth="1"/>
    <col min="12557" max="12800" width="9.140625" style="1309"/>
    <col min="12801" max="12801" width="70.28515625" style="1309" customWidth="1"/>
    <col min="12802" max="12802" width="17.5703125" style="1309" customWidth="1"/>
    <col min="12803" max="12803" width="70.28515625" style="1309" customWidth="1"/>
    <col min="12804" max="12804" width="17.5703125" style="1309" customWidth="1"/>
    <col min="12805" max="12805" width="15.28515625" style="1309" customWidth="1"/>
    <col min="12806" max="12806" width="48.7109375" style="1309" customWidth="1"/>
    <col min="12807" max="12807" width="24.5703125" style="1309" customWidth="1"/>
    <col min="12808" max="12808" width="48.7109375" style="1309" customWidth="1"/>
    <col min="12809" max="12809" width="8.140625" style="1309" customWidth="1"/>
    <col min="12810" max="12810" width="38.7109375" style="1309" customWidth="1"/>
    <col min="12811" max="12811" width="21.140625" style="1309" customWidth="1"/>
    <col min="12812" max="12812" width="82" style="1309" customWidth="1"/>
    <col min="12813" max="13056" width="9.140625" style="1309"/>
    <col min="13057" max="13057" width="70.28515625" style="1309" customWidth="1"/>
    <col min="13058" max="13058" width="17.5703125" style="1309" customWidth="1"/>
    <col min="13059" max="13059" width="70.28515625" style="1309" customWidth="1"/>
    <col min="13060" max="13060" width="17.5703125" style="1309" customWidth="1"/>
    <col min="13061" max="13061" width="15.28515625" style="1309" customWidth="1"/>
    <col min="13062" max="13062" width="48.7109375" style="1309" customWidth="1"/>
    <col min="13063" max="13063" width="24.5703125" style="1309" customWidth="1"/>
    <col min="13064" max="13064" width="48.7109375" style="1309" customWidth="1"/>
    <col min="13065" max="13065" width="8.140625" style="1309" customWidth="1"/>
    <col min="13066" max="13066" width="38.7109375" style="1309" customWidth="1"/>
    <col min="13067" max="13067" width="21.140625" style="1309" customWidth="1"/>
    <col min="13068" max="13068" width="82" style="1309" customWidth="1"/>
    <col min="13069" max="13312" width="9.140625" style="1309"/>
    <col min="13313" max="13313" width="70.28515625" style="1309" customWidth="1"/>
    <col min="13314" max="13314" width="17.5703125" style="1309" customWidth="1"/>
    <col min="13315" max="13315" width="70.28515625" style="1309" customWidth="1"/>
    <col min="13316" max="13316" width="17.5703125" style="1309" customWidth="1"/>
    <col min="13317" max="13317" width="15.28515625" style="1309" customWidth="1"/>
    <col min="13318" max="13318" width="48.7109375" style="1309" customWidth="1"/>
    <col min="13319" max="13319" width="24.5703125" style="1309" customWidth="1"/>
    <col min="13320" max="13320" width="48.7109375" style="1309" customWidth="1"/>
    <col min="13321" max="13321" width="8.140625" style="1309" customWidth="1"/>
    <col min="13322" max="13322" width="38.7109375" style="1309" customWidth="1"/>
    <col min="13323" max="13323" width="21.140625" style="1309" customWidth="1"/>
    <col min="13324" max="13324" width="82" style="1309" customWidth="1"/>
    <col min="13325" max="13568" width="9.140625" style="1309"/>
    <col min="13569" max="13569" width="70.28515625" style="1309" customWidth="1"/>
    <col min="13570" max="13570" width="17.5703125" style="1309" customWidth="1"/>
    <col min="13571" max="13571" width="70.28515625" style="1309" customWidth="1"/>
    <col min="13572" max="13572" width="17.5703125" style="1309" customWidth="1"/>
    <col min="13573" max="13573" width="15.28515625" style="1309" customWidth="1"/>
    <col min="13574" max="13574" width="48.7109375" style="1309" customWidth="1"/>
    <col min="13575" max="13575" width="24.5703125" style="1309" customWidth="1"/>
    <col min="13576" max="13576" width="48.7109375" style="1309" customWidth="1"/>
    <col min="13577" max="13577" width="8.140625" style="1309" customWidth="1"/>
    <col min="13578" max="13578" width="38.7109375" style="1309" customWidth="1"/>
    <col min="13579" max="13579" width="21.140625" style="1309" customWidth="1"/>
    <col min="13580" max="13580" width="82" style="1309" customWidth="1"/>
    <col min="13581" max="13824" width="9.140625" style="1309"/>
    <col min="13825" max="13825" width="70.28515625" style="1309" customWidth="1"/>
    <col min="13826" max="13826" width="17.5703125" style="1309" customWidth="1"/>
    <col min="13827" max="13827" width="70.28515625" style="1309" customWidth="1"/>
    <col min="13828" max="13828" width="17.5703125" style="1309" customWidth="1"/>
    <col min="13829" max="13829" width="15.28515625" style="1309" customWidth="1"/>
    <col min="13830" max="13830" width="48.7109375" style="1309" customWidth="1"/>
    <col min="13831" max="13831" width="24.5703125" style="1309" customWidth="1"/>
    <col min="13832" max="13832" width="48.7109375" style="1309" customWidth="1"/>
    <col min="13833" max="13833" width="8.140625" style="1309" customWidth="1"/>
    <col min="13834" max="13834" width="38.7109375" style="1309" customWidth="1"/>
    <col min="13835" max="13835" width="21.140625" style="1309" customWidth="1"/>
    <col min="13836" max="13836" width="82" style="1309" customWidth="1"/>
    <col min="13837" max="14080" width="9.140625" style="1309"/>
    <col min="14081" max="14081" width="70.28515625" style="1309" customWidth="1"/>
    <col min="14082" max="14082" width="17.5703125" style="1309" customWidth="1"/>
    <col min="14083" max="14083" width="70.28515625" style="1309" customWidth="1"/>
    <col min="14084" max="14084" width="17.5703125" style="1309" customWidth="1"/>
    <col min="14085" max="14085" width="15.28515625" style="1309" customWidth="1"/>
    <col min="14086" max="14086" width="48.7109375" style="1309" customWidth="1"/>
    <col min="14087" max="14087" width="24.5703125" style="1309" customWidth="1"/>
    <col min="14088" max="14088" width="48.7109375" style="1309" customWidth="1"/>
    <col min="14089" max="14089" width="8.140625" style="1309" customWidth="1"/>
    <col min="14090" max="14090" width="38.7109375" style="1309" customWidth="1"/>
    <col min="14091" max="14091" width="21.140625" style="1309" customWidth="1"/>
    <col min="14092" max="14092" width="82" style="1309" customWidth="1"/>
    <col min="14093" max="14336" width="9.140625" style="1309"/>
    <col min="14337" max="14337" width="70.28515625" style="1309" customWidth="1"/>
    <col min="14338" max="14338" width="17.5703125" style="1309" customWidth="1"/>
    <col min="14339" max="14339" width="70.28515625" style="1309" customWidth="1"/>
    <col min="14340" max="14340" width="17.5703125" style="1309" customWidth="1"/>
    <col min="14341" max="14341" width="15.28515625" style="1309" customWidth="1"/>
    <col min="14342" max="14342" width="48.7109375" style="1309" customWidth="1"/>
    <col min="14343" max="14343" width="24.5703125" style="1309" customWidth="1"/>
    <col min="14344" max="14344" width="48.7109375" style="1309" customWidth="1"/>
    <col min="14345" max="14345" width="8.140625" style="1309" customWidth="1"/>
    <col min="14346" max="14346" width="38.7109375" style="1309" customWidth="1"/>
    <col min="14347" max="14347" width="21.140625" style="1309" customWidth="1"/>
    <col min="14348" max="14348" width="82" style="1309" customWidth="1"/>
    <col min="14349" max="14592" width="9.140625" style="1309"/>
    <col min="14593" max="14593" width="70.28515625" style="1309" customWidth="1"/>
    <col min="14594" max="14594" width="17.5703125" style="1309" customWidth="1"/>
    <col min="14595" max="14595" width="70.28515625" style="1309" customWidth="1"/>
    <col min="14596" max="14596" width="17.5703125" style="1309" customWidth="1"/>
    <col min="14597" max="14597" width="15.28515625" style="1309" customWidth="1"/>
    <col min="14598" max="14598" width="48.7109375" style="1309" customWidth="1"/>
    <col min="14599" max="14599" width="24.5703125" style="1309" customWidth="1"/>
    <col min="14600" max="14600" width="48.7109375" style="1309" customWidth="1"/>
    <col min="14601" max="14601" width="8.140625" style="1309" customWidth="1"/>
    <col min="14602" max="14602" width="38.7109375" style="1309" customWidth="1"/>
    <col min="14603" max="14603" width="21.140625" style="1309" customWidth="1"/>
    <col min="14604" max="14604" width="82" style="1309" customWidth="1"/>
    <col min="14605" max="14848" width="9.140625" style="1309"/>
    <col min="14849" max="14849" width="70.28515625" style="1309" customWidth="1"/>
    <col min="14850" max="14850" width="17.5703125" style="1309" customWidth="1"/>
    <col min="14851" max="14851" width="70.28515625" style="1309" customWidth="1"/>
    <col min="14852" max="14852" width="17.5703125" style="1309" customWidth="1"/>
    <col min="14853" max="14853" width="15.28515625" style="1309" customWidth="1"/>
    <col min="14854" max="14854" width="48.7109375" style="1309" customWidth="1"/>
    <col min="14855" max="14855" width="24.5703125" style="1309" customWidth="1"/>
    <col min="14856" max="14856" width="48.7109375" style="1309" customWidth="1"/>
    <col min="14857" max="14857" width="8.140625" style="1309" customWidth="1"/>
    <col min="14858" max="14858" width="38.7109375" style="1309" customWidth="1"/>
    <col min="14859" max="14859" width="21.140625" style="1309" customWidth="1"/>
    <col min="14860" max="14860" width="82" style="1309" customWidth="1"/>
    <col min="14861" max="15104" width="9.140625" style="1309"/>
    <col min="15105" max="15105" width="70.28515625" style="1309" customWidth="1"/>
    <col min="15106" max="15106" width="17.5703125" style="1309" customWidth="1"/>
    <col min="15107" max="15107" width="70.28515625" style="1309" customWidth="1"/>
    <col min="15108" max="15108" width="17.5703125" style="1309" customWidth="1"/>
    <col min="15109" max="15109" width="15.28515625" style="1309" customWidth="1"/>
    <col min="15110" max="15110" width="48.7109375" style="1309" customWidth="1"/>
    <col min="15111" max="15111" width="24.5703125" style="1309" customWidth="1"/>
    <col min="15112" max="15112" width="48.7109375" style="1309" customWidth="1"/>
    <col min="15113" max="15113" width="8.140625" style="1309" customWidth="1"/>
    <col min="15114" max="15114" width="38.7109375" style="1309" customWidth="1"/>
    <col min="15115" max="15115" width="21.140625" style="1309" customWidth="1"/>
    <col min="15116" max="15116" width="82" style="1309" customWidth="1"/>
    <col min="15117" max="15360" width="9.140625" style="1309"/>
    <col min="15361" max="15361" width="70.28515625" style="1309" customWidth="1"/>
    <col min="15362" max="15362" width="17.5703125" style="1309" customWidth="1"/>
    <col min="15363" max="15363" width="70.28515625" style="1309" customWidth="1"/>
    <col min="15364" max="15364" width="17.5703125" style="1309" customWidth="1"/>
    <col min="15365" max="15365" width="15.28515625" style="1309" customWidth="1"/>
    <col min="15366" max="15366" width="48.7109375" style="1309" customWidth="1"/>
    <col min="15367" max="15367" width="24.5703125" style="1309" customWidth="1"/>
    <col min="15368" max="15368" width="48.7109375" style="1309" customWidth="1"/>
    <col min="15369" max="15369" width="8.140625" style="1309" customWidth="1"/>
    <col min="15370" max="15370" width="38.7109375" style="1309" customWidth="1"/>
    <col min="15371" max="15371" width="21.140625" style="1309" customWidth="1"/>
    <col min="15372" max="15372" width="82" style="1309" customWidth="1"/>
    <col min="15373" max="15616" width="9.140625" style="1309"/>
    <col min="15617" max="15617" width="70.28515625" style="1309" customWidth="1"/>
    <col min="15618" max="15618" width="17.5703125" style="1309" customWidth="1"/>
    <col min="15619" max="15619" width="70.28515625" style="1309" customWidth="1"/>
    <col min="15620" max="15620" width="17.5703125" style="1309" customWidth="1"/>
    <col min="15621" max="15621" width="15.28515625" style="1309" customWidth="1"/>
    <col min="15622" max="15622" width="48.7109375" style="1309" customWidth="1"/>
    <col min="15623" max="15623" width="24.5703125" style="1309" customWidth="1"/>
    <col min="15624" max="15624" width="48.7109375" style="1309" customWidth="1"/>
    <col min="15625" max="15625" width="8.140625" style="1309" customWidth="1"/>
    <col min="15626" max="15626" width="38.7109375" style="1309" customWidth="1"/>
    <col min="15627" max="15627" width="21.140625" style="1309" customWidth="1"/>
    <col min="15628" max="15628" width="82" style="1309" customWidth="1"/>
    <col min="15629" max="15872" width="9.140625" style="1309"/>
    <col min="15873" max="15873" width="70.28515625" style="1309" customWidth="1"/>
    <col min="15874" max="15874" width="17.5703125" style="1309" customWidth="1"/>
    <col min="15875" max="15875" width="70.28515625" style="1309" customWidth="1"/>
    <col min="15876" max="15876" width="17.5703125" style="1309" customWidth="1"/>
    <col min="15877" max="15877" width="15.28515625" style="1309" customWidth="1"/>
    <col min="15878" max="15878" width="48.7109375" style="1309" customWidth="1"/>
    <col min="15879" max="15879" width="24.5703125" style="1309" customWidth="1"/>
    <col min="15880" max="15880" width="48.7109375" style="1309" customWidth="1"/>
    <col min="15881" max="15881" width="8.140625" style="1309" customWidth="1"/>
    <col min="15882" max="15882" width="38.7109375" style="1309" customWidth="1"/>
    <col min="15883" max="15883" width="21.140625" style="1309" customWidth="1"/>
    <col min="15884" max="15884" width="82" style="1309" customWidth="1"/>
    <col min="15885" max="16128" width="9.140625" style="1309"/>
    <col min="16129" max="16129" width="70.28515625" style="1309" customWidth="1"/>
    <col min="16130" max="16130" width="17.5703125" style="1309" customWidth="1"/>
    <col min="16131" max="16131" width="70.28515625" style="1309" customWidth="1"/>
    <col min="16132" max="16132" width="17.5703125" style="1309" customWidth="1"/>
    <col min="16133" max="16133" width="15.28515625" style="1309" customWidth="1"/>
    <col min="16134" max="16134" width="48.7109375" style="1309" customWidth="1"/>
    <col min="16135" max="16135" width="24.5703125" style="1309" customWidth="1"/>
    <col min="16136" max="16136" width="48.7109375" style="1309" customWidth="1"/>
    <col min="16137" max="16137" width="8.140625" style="1309" customWidth="1"/>
    <col min="16138" max="16138" width="38.7109375" style="1309" customWidth="1"/>
    <col min="16139" max="16139" width="21.140625" style="1309" customWidth="1"/>
    <col min="16140" max="16140" width="82" style="1309" customWidth="1"/>
    <col min="16141" max="16384" width="9.140625" style="1309"/>
  </cols>
  <sheetData>
    <row r="1" spans="1:13" ht="13.5">
      <c r="A1" s="2088" t="s">
        <v>14624</v>
      </c>
      <c r="B1" s="2089"/>
      <c r="C1" s="2089"/>
      <c r="D1" s="2089"/>
      <c r="E1" s="2089"/>
      <c r="F1" s="2089"/>
      <c r="G1" s="2089"/>
      <c r="H1" s="2089"/>
      <c r="I1" s="2089"/>
      <c r="J1" s="2089"/>
      <c r="K1" s="2089"/>
      <c r="L1" s="2089"/>
      <c r="M1" s="2089"/>
    </row>
    <row r="2" spans="1:13" ht="13.5">
      <c r="A2" s="2088" t="s">
        <v>14625</v>
      </c>
      <c r="B2" s="2089"/>
      <c r="C2" s="2089"/>
      <c r="D2" s="2089"/>
      <c r="E2" s="2089"/>
      <c r="F2" s="2089"/>
      <c r="G2" s="2089"/>
      <c r="H2" s="2089"/>
      <c r="I2" s="2089"/>
      <c r="J2" s="2089"/>
      <c r="K2" s="2089"/>
      <c r="L2" s="2089"/>
      <c r="M2" s="2089"/>
    </row>
    <row r="3" spans="1:13" ht="13.5">
      <c r="A3" s="2088" t="s">
        <v>2157</v>
      </c>
      <c r="B3" s="2089"/>
      <c r="C3" s="2089"/>
      <c r="D3" s="2089"/>
      <c r="E3" s="2089"/>
      <c r="F3" s="2089"/>
      <c r="G3" s="2089"/>
      <c r="H3" s="2089"/>
      <c r="I3" s="2089"/>
      <c r="J3" s="2089"/>
      <c r="K3" s="2089"/>
      <c r="L3" s="2089"/>
      <c r="M3" s="2089"/>
    </row>
    <row r="5" spans="1:13" ht="13.5">
      <c r="A5" s="1310" t="s">
        <v>2158</v>
      </c>
      <c r="B5" s="1310" t="s">
        <v>2159</v>
      </c>
      <c r="C5" s="1310" t="s">
        <v>2160</v>
      </c>
      <c r="D5" s="1310" t="s">
        <v>2161</v>
      </c>
      <c r="E5" s="1310" t="s">
        <v>2162</v>
      </c>
      <c r="F5" s="1310" t="s">
        <v>2163</v>
      </c>
      <c r="G5" s="1310" t="s">
        <v>2164</v>
      </c>
      <c r="H5" s="1310" t="s">
        <v>2165</v>
      </c>
      <c r="I5" s="1310" t="s">
        <v>970</v>
      </c>
      <c r="J5" s="1310" t="s">
        <v>2166</v>
      </c>
      <c r="K5" s="1310" t="s">
        <v>25</v>
      </c>
      <c r="L5" s="1310" t="s">
        <v>2167</v>
      </c>
    </row>
    <row r="7" spans="1:13" ht="13.5">
      <c r="A7" s="1310" t="s">
        <v>2168</v>
      </c>
      <c r="B7" s="1310" t="s">
        <v>2169</v>
      </c>
      <c r="C7" s="1310" t="s">
        <v>2170</v>
      </c>
      <c r="D7" s="1310">
        <v>45</v>
      </c>
      <c r="E7" s="1311" t="s">
        <v>995</v>
      </c>
      <c r="F7" s="1310" t="s">
        <v>995</v>
      </c>
      <c r="G7" s="1310">
        <v>97141</v>
      </c>
      <c r="H7" s="1310" t="s">
        <v>2171</v>
      </c>
      <c r="I7" s="1310" t="s">
        <v>253</v>
      </c>
      <c r="J7" s="1310" t="s">
        <v>2172</v>
      </c>
      <c r="K7" s="1311">
        <v>6.56</v>
      </c>
      <c r="L7" s="1310" t="s">
        <v>2173</v>
      </c>
    </row>
    <row r="8" spans="1:13" ht="13.5">
      <c r="A8" s="1310" t="s">
        <v>2168</v>
      </c>
      <c r="B8" s="1310" t="s">
        <v>2169</v>
      </c>
      <c r="C8" s="1310" t="s">
        <v>2170</v>
      </c>
      <c r="D8" s="1310">
        <v>45</v>
      </c>
      <c r="E8" s="1311" t="s">
        <v>995</v>
      </c>
      <c r="F8" s="1310" t="s">
        <v>995</v>
      </c>
      <c r="G8" s="1310">
        <v>97142</v>
      </c>
      <c r="H8" s="1310" t="s">
        <v>2174</v>
      </c>
      <c r="I8" s="1310" t="s">
        <v>253</v>
      </c>
      <c r="J8" s="1310" t="s">
        <v>2172</v>
      </c>
      <c r="K8" s="1311">
        <v>7.32</v>
      </c>
      <c r="L8" s="1310" t="s">
        <v>2173</v>
      </c>
    </row>
    <row r="9" spans="1:13" ht="13.5">
      <c r="A9" s="1310" t="s">
        <v>2168</v>
      </c>
      <c r="B9" s="1310" t="s">
        <v>2169</v>
      </c>
      <c r="C9" s="1310" t="s">
        <v>2170</v>
      </c>
      <c r="D9" s="1310">
        <v>45</v>
      </c>
      <c r="E9" s="1311" t="s">
        <v>995</v>
      </c>
      <c r="F9" s="1310" t="s">
        <v>995</v>
      </c>
      <c r="G9" s="1310">
        <v>97143</v>
      </c>
      <c r="H9" s="1310" t="s">
        <v>2175</v>
      </c>
      <c r="I9" s="1310" t="s">
        <v>253</v>
      </c>
      <c r="J9" s="1310" t="s">
        <v>2172</v>
      </c>
      <c r="K9" s="1311">
        <v>9.2100000000000009</v>
      </c>
      <c r="L9" s="1310" t="s">
        <v>2173</v>
      </c>
    </row>
    <row r="10" spans="1:13" ht="13.5">
      <c r="A10" s="1310" t="s">
        <v>2168</v>
      </c>
      <c r="B10" s="1310" t="s">
        <v>2169</v>
      </c>
      <c r="C10" s="1310" t="s">
        <v>2170</v>
      </c>
      <c r="D10" s="1310">
        <v>45</v>
      </c>
      <c r="E10" s="1311" t="s">
        <v>995</v>
      </c>
      <c r="F10" s="1310" t="s">
        <v>995</v>
      </c>
      <c r="G10" s="1310">
        <v>97144</v>
      </c>
      <c r="H10" s="1310" t="s">
        <v>2176</v>
      </c>
      <c r="I10" s="1310" t="s">
        <v>253</v>
      </c>
      <c r="J10" s="1310" t="s">
        <v>2172</v>
      </c>
      <c r="K10" s="1311">
        <v>11.07</v>
      </c>
      <c r="L10" s="1310" t="s">
        <v>2173</v>
      </c>
    </row>
    <row r="11" spans="1:13" ht="13.5">
      <c r="A11" s="1310" t="s">
        <v>2168</v>
      </c>
      <c r="B11" s="1310" t="s">
        <v>2169</v>
      </c>
      <c r="C11" s="1310" t="s">
        <v>2170</v>
      </c>
      <c r="D11" s="1310">
        <v>45</v>
      </c>
      <c r="E11" s="1311" t="s">
        <v>995</v>
      </c>
      <c r="F11" s="1310" t="s">
        <v>995</v>
      </c>
      <c r="G11" s="1310">
        <v>97145</v>
      </c>
      <c r="H11" s="1310" t="s">
        <v>2177</v>
      </c>
      <c r="I11" s="1310" t="s">
        <v>253</v>
      </c>
      <c r="J11" s="1310" t="s">
        <v>2172</v>
      </c>
      <c r="K11" s="1311">
        <v>12.99</v>
      </c>
      <c r="L11" s="1310" t="s">
        <v>2173</v>
      </c>
    </row>
    <row r="12" spans="1:13" ht="13.5">
      <c r="A12" s="1310" t="s">
        <v>2168</v>
      </c>
      <c r="B12" s="1310" t="s">
        <v>2169</v>
      </c>
      <c r="C12" s="1310" t="s">
        <v>2170</v>
      </c>
      <c r="D12" s="1310">
        <v>45</v>
      </c>
      <c r="E12" s="1311" t="s">
        <v>995</v>
      </c>
      <c r="F12" s="1310" t="s">
        <v>995</v>
      </c>
      <c r="G12" s="1310">
        <v>97146</v>
      </c>
      <c r="H12" s="1310" t="s">
        <v>2178</v>
      </c>
      <c r="I12" s="1310" t="s">
        <v>253</v>
      </c>
      <c r="J12" s="1310" t="s">
        <v>2172</v>
      </c>
      <c r="K12" s="1311">
        <v>14.89</v>
      </c>
      <c r="L12" s="1310" t="s">
        <v>2173</v>
      </c>
    </row>
    <row r="13" spans="1:13" ht="13.5">
      <c r="A13" s="1310" t="s">
        <v>2168</v>
      </c>
      <c r="B13" s="1310" t="s">
        <v>2169</v>
      </c>
      <c r="C13" s="1310" t="s">
        <v>2170</v>
      </c>
      <c r="D13" s="1310">
        <v>45</v>
      </c>
      <c r="E13" s="1311" t="s">
        <v>995</v>
      </c>
      <c r="F13" s="1310" t="s">
        <v>995</v>
      </c>
      <c r="G13" s="1310">
        <v>97147</v>
      </c>
      <c r="H13" s="1310" t="s">
        <v>2179</v>
      </c>
      <c r="I13" s="1310" t="s">
        <v>253</v>
      </c>
      <c r="J13" s="1310" t="s">
        <v>2172</v>
      </c>
      <c r="K13" s="1311">
        <v>16.79</v>
      </c>
      <c r="L13" s="1310" t="s">
        <v>2173</v>
      </c>
    </row>
    <row r="14" spans="1:13" ht="13.5">
      <c r="A14" s="1310" t="s">
        <v>2168</v>
      </c>
      <c r="B14" s="1310" t="s">
        <v>2169</v>
      </c>
      <c r="C14" s="1310" t="s">
        <v>2170</v>
      </c>
      <c r="D14" s="1310">
        <v>45</v>
      </c>
      <c r="E14" s="1311" t="s">
        <v>995</v>
      </c>
      <c r="F14" s="1310" t="s">
        <v>995</v>
      </c>
      <c r="G14" s="1310">
        <v>97148</v>
      </c>
      <c r="H14" s="1310" t="s">
        <v>2180</v>
      </c>
      <c r="I14" s="1310" t="s">
        <v>253</v>
      </c>
      <c r="J14" s="1310" t="s">
        <v>2172</v>
      </c>
      <c r="K14" s="1311">
        <v>18.68</v>
      </c>
      <c r="L14" s="1310" t="s">
        <v>2173</v>
      </c>
    </row>
    <row r="15" spans="1:13" ht="13.5">
      <c r="A15" s="1310" t="s">
        <v>2168</v>
      </c>
      <c r="B15" s="1310" t="s">
        <v>2169</v>
      </c>
      <c r="C15" s="1310" t="s">
        <v>2170</v>
      </c>
      <c r="D15" s="1310">
        <v>45</v>
      </c>
      <c r="E15" s="1311" t="s">
        <v>995</v>
      </c>
      <c r="F15" s="1310" t="s">
        <v>995</v>
      </c>
      <c r="G15" s="1310">
        <v>97149</v>
      </c>
      <c r="H15" s="1310" t="s">
        <v>2181</v>
      </c>
      <c r="I15" s="1310" t="s">
        <v>253</v>
      </c>
      <c r="J15" s="1310" t="s">
        <v>2172</v>
      </c>
      <c r="K15" s="1311">
        <v>20.62</v>
      </c>
      <c r="L15" s="1310" t="s">
        <v>2173</v>
      </c>
    </row>
    <row r="16" spans="1:13" ht="13.5">
      <c r="A16" s="1310" t="s">
        <v>2168</v>
      </c>
      <c r="B16" s="1310" t="s">
        <v>2169</v>
      </c>
      <c r="C16" s="1310" t="s">
        <v>2170</v>
      </c>
      <c r="D16" s="1310">
        <v>45</v>
      </c>
      <c r="E16" s="1311" t="s">
        <v>995</v>
      </c>
      <c r="F16" s="1310" t="s">
        <v>995</v>
      </c>
      <c r="G16" s="1310">
        <v>97150</v>
      </c>
      <c r="H16" s="1310" t="s">
        <v>2182</v>
      </c>
      <c r="I16" s="1310" t="s">
        <v>253</v>
      </c>
      <c r="J16" s="1310" t="s">
        <v>2172</v>
      </c>
      <c r="K16" s="1311">
        <v>25.65</v>
      </c>
      <c r="L16" s="1310" t="s">
        <v>2173</v>
      </c>
    </row>
    <row r="17" spans="1:12" ht="13.5">
      <c r="A17" s="1310" t="s">
        <v>2168</v>
      </c>
      <c r="B17" s="1310" t="s">
        <v>2169</v>
      </c>
      <c r="C17" s="1310" t="s">
        <v>2170</v>
      </c>
      <c r="D17" s="1310">
        <v>45</v>
      </c>
      <c r="E17" s="1311" t="s">
        <v>995</v>
      </c>
      <c r="F17" s="1310" t="s">
        <v>995</v>
      </c>
      <c r="G17" s="1310">
        <v>97151</v>
      </c>
      <c r="H17" s="1310" t="s">
        <v>2183</v>
      </c>
      <c r="I17" s="1310" t="s">
        <v>253</v>
      </c>
      <c r="J17" s="1310" t="s">
        <v>2172</v>
      </c>
      <c r="K17" s="1311">
        <v>29.94</v>
      </c>
      <c r="L17" s="1310" t="s">
        <v>2173</v>
      </c>
    </row>
    <row r="18" spans="1:12" ht="13.5">
      <c r="A18" s="1310" t="s">
        <v>2168</v>
      </c>
      <c r="B18" s="1310" t="s">
        <v>2169</v>
      </c>
      <c r="C18" s="1310" t="s">
        <v>2170</v>
      </c>
      <c r="D18" s="1310">
        <v>45</v>
      </c>
      <c r="E18" s="1311" t="s">
        <v>995</v>
      </c>
      <c r="F18" s="1310" t="s">
        <v>995</v>
      </c>
      <c r="G18" s="1310">
        <v>97152</v>
      </c>
      <c r="H18" s="1310" t="s">
        <v>2184</v>
      </c>
      <c r="I18" s="1310" t="s">
        <v>253</v>
      </c>
      <c r="J18" s="1310" t="s">
        <v>2172</v>
      </c>
      <c r="K18" s="1311">
        <v>33.97</v>
      </c>
      <c r="L18" s="1310" t="s">
        <v>2173</v>
      </c>
    </row>
    <row r="19" spans="1:12" ht="13.5">
      <c r="A19" s="1310" t="s">
        <v>2168</v>
      </c>
      <c r="B19" s="1310" t="s">
        <v>2169</v>
      </c>
      <c r="C19" s="1310" t="s">
        <v>2170</v>
      </c>
      <c r="D19" s="1310">
        <v>45</v>
      </c>
      <c r="E19" s="1311" t="s">
        <v>995</v>
      </c>
      <c r="F19" s="1310" t="s">
        <v>995</v>
      </c>
      <c r="G19" s="1310">
        <v>97153</v>
      </c>
      <c r="H19" s="1310" t="s">
        <v>2185</v>
      </c>
      <c r="I19" s="1310" t="s">
        <v>253</v>
      </c>
      <c r="J19" s="1310" t="s">
        <v>2172</v>
      </c>
      <c r="K19" s="1311">
        <v>38.15</v>
      </c>
      <c r="L19" s="1310" t="s">
        <v>2173</v>
      </c>
    </row>
    <row r="20" spans="1:12" ht="13.5">
      <c r="A20" s="1310" t="s">
        <v>2168</v>
      </c>
      <c r="B20" s="1310" t="s">
        <v>2169</v>
      </c>
      <c r="C20" s="1310" t="s">
        <v>2170</v>
      </c>
      <c r="D20" s="1310">
        <v>45</v>
      </c>
      <c r="E20" s="1311" t="s">
        <v>995</v>
      </c>
      <c r="F20" s="1310" t="s">
        <v>995</v>
      </c>
      <c r="G20" s="1310">
        <v>97154</v>
      </c>
      <c r="H20" s="1310" t="s">
        <v>2186</v>
      </c>
      <c r="I20" s="1310" t="s">
        <v>253</v>
      </c>
      <c r="J20" s="1310" t="s">
        <v>2172</v>
      </c>
      <c r="K20" s="1311">
        <v>42.38</v>
      </c>
      <c r="L20" s="1310" t="s">
        <v>2173</v>
      </c>
    </row>
    <row r="21" spans="1:12" ht="13.5">
      <c r="A21" s="1310" t="s">
        <v>2168</v>
      </c>
      <c r="B21" s="1310" t="s">
        <v>2169</v>
      </c>
      <c r="C21" s="1310" t="s">
        <v>2170</v>
      </c>
      <c r="D21" s="1310">
        <v>45</v>
      </c>
      <c r="E21" s="1311" t="s">
        <v>995</v>
      </c>
      <c r="F21" s="1310" t="s">
        <v>995</v>
      </c>
      <c r="G21" s="1310">
        <v>97155</v>
      </c>
      <c r="H21" s="1310" t="s">
        <v>2187</v>
      </c>
      <c r="I21" s="1310" t="s">
        <v>253</v>
      </c>
      <c r="J21" s="1310" t="s">
        <v>2172</v>
      </c>
      <c r="K21" s="1311">
        <v>46.61</v>
      </c>
      <c r="L21" s="1310" t="s">
        <v>2173</v>
      </c>
    </row>
    <row r="22" spans="1:12" ht="13.5">
      <c r="A22" s="1310" t="s">
        <v>2168</v>
      </c>
      <c r="B22" s="1310" t="s">
        <v>2169</v>
      </c>
      <c r="C22" s="1310" t="s">
        <v>2170</v>
      </c>
      <c r="D22" s="1310">
        <v>45</v>
      </c>
      <c r="E22" s="1311" t="s">
        <v>995</v>
      </c>
      <c r="F22" s="1310" t="s">
        <v>995</v>
      </c>
      <c r="G22" s="1310">
        <v>97156</v>
      </c>
      <c r="H22" s="1310" t="s">
        <v>2188</v>
      </c>
      <c r="I22" s="1310" t="s">
        <v>253</v>
      </c>
      <c r="J22" s="1310" t="s">
        <v>2172</v>
      </c>
      <c r="K22" s="1311">
        <v>55.5</v>
      </c>
      <c r="L22" s="1310" t="s">
        <v>2173</v>
      </c>
    </row>
    <row r="23" spans="1:12" ht="13.5">
      <c r="A23" s="1310" t="s">
        <v>2168</v>
      </c>
      <c r="B23" s="1310" t="s">
        <v>2169</v>
      </c>
      <c r="C23" s="1310" t="s">
        <v>2170</v>
      </c>
      <c r="D23" s="1310">
        <v>45</v>
      </c>
      <c r="E23" s="1311" t="s">
        <v>995</v>
      </c>
      <c r="F23" s="1310" t="s">
        <v>995</v>
      </c>
      <c r="G23" s="1310">
        <v>97157</v>
      </c>
      <c r="H23" s="1310" t="s">
        <v>2189</v>
      </c>
      <c r="I23" s="1310" t="s">
        <v>253</v>
      </c>
      <c r="J23" s="1310" t="s">
        <v>2172</v>
      </c>
      <c r="K23" s="1311">
        <v>4.01</v>
      </c>
      <c r="L23" s="1310" t="s">
        <v>2173</v>
      </c>
    </row>
    <row r="24" spans="1:12" ht="13.5">
      <c r="A24" s="1310" t="s">
        <v>2168</v>
      </c>
      <c r="B24" s="1310" t="s">
        <v>2169</v>
      </c>
      <c r="C24" s="1310" t="s">
        <v>2170</v>
      </c>
      <c r="D24" s="1310">
        <v>45</v>
      </c>
      <c r="E24" s="1311" t="s">
        <v>995</v>
      </c>
      <c r="F24" s="1310" t="s">
        <v>995</v>
      </c>
      <c r="G24" s="1310">
        <v>97158</v>
      </c>
      <c r="H24" s="1310" t="s">
        <v>2190</v>
      </c>
      <c r="I24" s="1310" t="s">
        <v>253</v>
      </c>
      <c r="J24" s="1310" t="s">
        <v>2172</v>
      </c>
      <c r="K24" s="1311">
        <v>4.4800000000000004</v>
      </c>
      <c r="L24" s="1310" t="s">
        <v>2173</v>
      </c>
    </row>
    <row r="25" spans="1:12" ht="13.5">
      <c r="A25" s="1310" t="s">
        <v>2168</v>
      </c>
      <c r="B25" s="1310" t="s">
        <v>2169</v>
      </c>
      <c r="C25" s="1310" t="s">
        <v>2170</v>
      </c>
      <c r="D25" s="1310">
        <v>45</v>
      </c>
      <c r="E25" s="1311" t="s">
        <v>995</v>
      </c>
      <c r="F25" s="1310" t="s">
        <v>995</v>
      </c>
      <c r="G25" s="1310">
        <v>97159</v>
      </c>
      <c r="H25" s="1310" t="s">
        <v>2191</v>
      </c>
      <c r="I25" s="1310" t="s">
        <v>253</v>
      </c>
      <c r="J25" s="1310" t="s">
        <v>2172</v>
      </c>
      <c r="K25" s="1311">
        <v>5.64</v>
      </c>
      <c r="L25" s="1310" t="s">
        <v>2173</v>
      </c>
    </row>
    <row r="26" spans="1:12" ht="13.5">
      <c r="A26" s="1310" t="s">
        <v>2168</v>
      </c>
      <c r="B26" s="1310" t="s">
        <v>2169</v>
      </c>
      <c r="C26" s="1310" t="s">
        <v>2170</v>
      </c>
      <c r="D26" s="1310">
        <v>45</v>
      </c>
      <c r="E26" s="1311" t="s">
        <v>995</v>
      </c>
      <c r="F26" s="1310" t="s">
        <v>995</v>
      </c>
      <c r="G26" s="1310">
        <v>97160</v>
      </c>
      <c r="H26" s="1310" t="s">
        <v>2192</v>
      </c>
      <c r="I26" s="1310" t="s">
        <v>253</v>
      </c>
      <c r="J26" s="1310" t="s">
        <v>2172</v>
      </c>
      <c r="K26" s="1311">
        <v>6.79</v>
      </c>
      <c r="L26" s="1310" t="s">
        <v>2173</v>
      </c>
    </row>
    <row r="27" spans="1:12" ht="13.5">
      <c r="A27" s="1310" t="s">
        <v>2168</v>
      </c>
      <c r="B27" s="1310" t="s">
        <v>2169</v>
      </c>
      <c r="C27" s="1310" t="s">
        <v>2170</v>
      </c>
      <c r="D27" s="1310">
        <v>45</v>
      </c>
      <c r="E27" s="1311" t="s">
        <v>995</v>
      </c>
      <c r="F27" s="1310" t="s">
        <v>995</v>
      </c>
      <c r="G27" s="1310">
        <v>97161</v>
      </c>
      <c r="H27" s="1310" t="s">
        <v>2193</v>
      </c>
      <c r="I27" s="1310" t="s">
        <v>253</v>
      </c>
      <c r="J27" s="1310" t="s">
        <v>2172</v>
      </c>
      <c r="K27" s="1311">
        <v>7.97</v>
      </c>
      <c r="L27" s="1310" t="s">
        <v>2173</v>
      </c>
    </row>
    <row r="28" spans="1:12" ht="13.5">
      <c r="A28" s="1310" t="s">
        <v>2168</v>
      </c>
      <c r="B28" s="1310" t="s">
        <v>2169</v>
      </c>
      <c r="C28" s="1310" t="s">
        <v>2170</v>
      </c>
      <c r="D28" s="1310">
        <v>45</v>
      </c>
      <c r="E28" s="1311" t="s">
        <v>995</v>
      </c>
      <c r="F28" s="1310" t="s">
        <v>995</v>
      </c>
      <c r="G28" s="1310">
        <v>97162</v>
      </c>
      <c r="H28" s="1310" t="s">
        <v>2194</v>
      </c>
      <c r="I28" s="1310" t="s">
        <v>253</v>
      </c>
      <c r="J28" s="1310" t="s">
        <v>2172</v>
      </c>
      <c r="K28" s="1311">
        <v>9.15</v>
      </c>
      <c r="L28" s="1310" t="s">
        <v>2173</v>
      </c>
    </row>
    <row r="29" spans="1:12" ht="13.5">
      <c r="A29" s="1310" t="s">
        <v>2168</v>
      </c>
      <c r="B29" s="1310" t="s">
        <v>2169</v>
      </c>
      <c r="C29" s="1310" t="s">
        <v>2170</v>
      </c>
      <c r="D29" s="1310">
        <v>45</v>
      </c>
      <c r="E29" s="1311" t="s">
        <v>995</v>
      </c>
      <c r="F29" s="1310" t="s">
        <v>995</v>
      </c>
      <c r="G29" s="1310">
        <v>97163</v>
      </c>
      <c r="H29" s="1310" t="s">
        <v>2195</v>
      </c>
      <c r="I29" s="1310" t="s">
        <v>253</v>
      </c>
      <c r="J29" s="1310" t="s">
        <v>2172</v>
      </c>
      <c r="K29" s="1311">
        <v>10.33</v>
      </c>
      <c r="L29" s="1310" t="s">
        <v>2173</v>
      </c>
    </row>
    <row r="30" spans="1:12" ht="13.5">
      <c r="A30" s="1310" t="s">
        <v>2168</v>
      </c>
      <c r="B30" s="1310" t="s">
        <v>2169</v>
      </c>
      <c r="C30" s="1310" t="s">
        <v>2170</v>
      </c>
      <c r="D30" s="1310">
        <v>45</v>
      </c>
      <c r="E30" s="1311" t="s">
        <v>995</v>
      </c>
      <c r="F30" s="1310" t="s">
        <v>995</v>
      </c>
      <c r="G30" s="1310">
        <v>97164</v>
      </c>
      <c r="H30" s="1310" t="s">
        <v>2196</v>
      </c>
      <c r="I30" s="1310" t="s">
        <v>253</v>
      </c>
      <c r="J30" s="1310" t="s">
        <v>2172</v>
      </c>
      <c r="K30" s="1311">
        <v>11.49</v>
      </c>
      <c r="L30" s="1310" t="s">
        <v>2173</v>
      </c>
    </row>
    <row r="31" spans="1:12" ht="13.5">
      <c r="A31" s="1310" t="s">
        <v>2168</v>
      </c>
      <c r="B31" s="1310" t="s">
        <v>2169</v>
      </c>
      <c r="C31" s="1310" t="s">
        <v>2170</v>
      </c>
      <c r="D31" s="1310">
        <v>45</v>
      </c>
      <c r="E31" s="1311" t="s">
        <v>995</v>
      </c>
      <c r="F31" s="1310" t="s">
        <v>995</v>
      </c>
      <c r="G31" s="1310">
        <v>97165</v>
      </c>
      <c r="H31" s="1310" t="s">
        <v>2197</v>
      </c>
      <c r="I31" s="1310" t="s">
        <v>253</v>
      </c>
      <c r="J31" s="1310" t="s">
        <v>2172</v>
      </c>
      <c r="K31" s="1311">
        <v>12.72</v>
      </c>
      <c r="L31" s="1310" t="s">
        <v>2173</v>
      </c>
    </row>
    <row r="32" spans="1:12" ht="13.5">
      <c r="A32" s="1310" t="s">
        <v>2168</v>
      </c>
      <c r="B32" s="1310" t="s">
        <v>2169</v>
      </c>
      <c r="C32" s="1310" t="s">
        <v>2170</v>
      </c>
      <c r="D32" s="1310">
        <v>45</v>
      </c>
      <c r="E32" s="1311" t="s">
        <v>995</v>
      </c>
      <c r="F32" s="1310" t="s">
        <v>995</v>
      </c>
      <c r="G32" s="1310">
        <v>97166</v>
      </c>
      <c r="H32" s="1310" t="s">
        <v>2198</v>
      </c>
      <c r="I32" s="1310" t="s">
        <v>253</v>
      </c>
      <c r="J32" s="1310" t="s">
        <v>2172</v>
      </c>
      <c r="K32" s="1311">
        <v>15.79</v>
      </c>
      <c r="L32" s="1310" t="s">
        <v>2173</v>
      </c>
    </row>
    <row r="33" spans="1:12" ht="13.5">
      <c r="A33" s="1310" t="s">
        <v>2168</v>
      </c>
      <c r="B33" s="1310" t="s">
        <v>2169</v>
      </c>
      <c r="C33" s="1310" t="s">
        <v>2170</v>
      </c>
      <c r="D33" s="1310">
        <v>45</v>
      </c>
      <c r="E33" s="1311" t="s">
        <v>995</v>
      </c>
      <c r="F33" s="1310" t="s">
        <v>995</v>
      </c>
      <c r="G33" s="1310">
        <v>97167</v>
      </c>
      <c r="H33" s="1310" t="s">
        <v>2199</v>
      </c>
      <c r="I33" s="1310" t="s">
        <v>253</v>
      </c>
      <c r="J33" s="1310" t="s">
        <v>2172</v>
      </c>
      <c r="K33" s="1311">
        <v>18.46</v>
      </c>
      <c r="L33" s="1310" t="s">
        <v>2173</v>
      </c>
    </row>
    <row r="34" spans="1:12" ht="13.5">
      <c r="A34" s="1310" t="s">
        <v>2168</v>
      </c>
      <c r="B34" s="1310" t="s">
        <v>2169</v>
      </c>
      <c r="C34" s="1310" t="s">
        <v>2170</v>
      </c>
      <c r="D34" s="1310">
        <v>45</v>
      </c>
      <c r="E34" s="1311" t="s">
        <v>995</v>
      </c>
      <c r="F34" s="1310" t="s">
        <v>995</v>
      </c>
      <c r="G34" s="1310">
        <v>97168</v>
      </c>
      <c r="H34" s="1310" t="s">
        <v>2200</v>
      </c>
      <c r="I34" s="1310" t="s">
        <v>253</v>
      </c>
      <c r="J34" s="1310" t="s">
        <v>2172</v>
      </c>
      <c r="K34" s="1311">
        <v>20.88</v>
      </c>
      <c r="L34" s="1310" t="s">
        <v>2173</v>
      </c>
    </row>
    <row r="35" spans="1:12" ht="13.5">
      <c r="A35" s="1310" t="s">
        <v>2168</v>
      </c>
      <c r="B35" s="1310" t="s">
        <v>2169</v>
      </c>
      <c r="C35" s="1310" t="s">
        <v>2170</v>
      </c>
      <c r="D35" s="1310">
        <v>45</v>
      </c>
      <c r="E35" s="1311" t="s">
        <v>995</v>
      </c>
      <c r="F35" s="1310" t="s">
        <v>995</v>
      </c>
      <c r="G35" s="1310">
        <v>97169</v>
      </c>
      <c r="H35" s="1310" t="s">
        <v>2201</v>
      </c>
      <c r="I35" s="1310" t="s">
        <v>253</v>
      </c>
      <c r="J35" s="1310" t="s">
        <v>2172</v>
      </c>
      <c r="K35" s="1311">
        <v>23.44</v>
      </c>
      <c r="L35" s="1310" t="s">
        <v>2173</v>
      </c>
    </row>
    <row r="36" spans="1:12" ht="13.5">
      <c r="A36" s="1310" t="s">
        <v>2168</v>
      </c>
      <c r="B36" s="1310" t="s">
        <v>2169</v>
      </c>
      <c r="C36" s="1310" t="s">
        <v>2170</v>
      </c>
      <c r="D36" s="1310">
        <v>45</v>
      </c>
      <c r="E36" s="1311" t="s">
        <v>995</v>
      </c>
      <c r="F36" s="1310" t="s">
        <v>995</v>
      </c>
      <c r="G36" s="1310">
        <v>97170</v>
      </c>
      <c r="H36" s="1310" t="s">
        <v>2202</v>
      </c>
      <c r="I36" s="1310" t="s">
        <v>253</v>
      </c>
      <c r="J36" s="1310" t="s">
        <v>2172</v>
      </c>
      <c r="K36" s="1311">
        <v>26.05</v>
      </c>
      <c r="L36" s="1310" t="s">
        <v>2173</v>
      </c>
    </row>
    <row r="37" spans="1:12" ht="13.5">
      <c r="A37" s="1310" t="s">
        <v>2168</v>
      </c>
      <c r="B37" s="1310" t="s">
        <v>2169</v>
      </c>
      <c r="C37" s="1310" t="s">
        <v>2170</v>
      </c>
      <c r="D37" s="1310">
        <v>45</v>
      </c>
      <c r="E37" s="1311" t="s">
        <v>995</v>
      </c>
      <c r="F37" s="1310" t="s">
        <v>995</v>
      </c>
      <c r="G37" s="1310">
        <v>97171</v>
      </c>
      <c r="H37" s="1310" t="s">
        <v>2203</v>
      </c>
      <c r="I37" s="1310" t="s">
        <v>253</v>
      </c>
      <c r="J37" s="1310" t="s">
        <v>2172</v>
      </c>
      <c r="K37" s="1311">
        <v>28.67</v>
      </c>
      <c r="L37" s="1310" t="s">
        <v>2173</v>
      </c>
    </row>
    <row r="38" spans="1:12" ht="13.5">
      <c r="A38" s="1310" t="s">
        <v>2168</v>
      </c>
      <c r="B38" s="1310" t="s">
        <v>2169</v>
      </c>
      <c r="C38" s="1310" t="s">
        <v>2170</v>
      </c>
      <c r="D38" s="1310">
        <v>45</v>
      </c>
      <c r="E38" s="1311" t="s">
        <v>995</v>
      </c>
      <c r="F38" s="1310" t="s">
        <v>995</v>
      </c>
      <c r="G38" s="1310">
        <v>97172</v>
      </c>
      <c r="H38" s="1310" t="s">
        <v>2204</v>
      </c>
      <c r="I38" s="1310" t="s">
        <v>253</v>
      </c>
      <c r="J38" s="1310" t="s">
        <v>2172</v>
      </c>
      <c r="K38" s="1311">
        <v>34.32</v>
      </c>
      <c r="L38" s="1310" t="s">
        <v>2173</v>
      </c>
    </row>
    <row r="39" spans="1:12" ht="13.5">
      <c r="A39" s="1310" t="s">
        <v>2168</v>
      </c>
      <c r="B39" s="1310" t="s">
        <v>2169</v>
      </c>
      <c r="C39" s="1310" t="s">
        <v>2205</v>
      </c>
      <c r="D39" s="1310">
        <v>46</v>
      </c>
      <c r="E39" s="1311" t="s">
        <v>995</v>
      </c>
      <c r="F39" s="1310" t="s">
        <v>995</v>
      </c>
      <c r="G39" s="1310">
        <v>97173</v>
      </c>
      <c r="H39" s="1310" t="s">
        <v>2206</v>
      </c>
      <c r="I39" s="1310" t="s">
        <v>253</v>
      </c>
      <c r="J39" s="1310" t="s">
        <v>2172</v>
      </c>
      <c r="K39" s="1311">
        <v>29.45</v>
      </c>
      <c r="L39" s="1310" t="s">
        <v>2173</v>
      </c>
    </row>
    <row r="40" spans="1:12" ht="13.5">
      <c r="A40" s="1310" t="s">
        <v>2168</v>
      </c>
      <c r="B40" s="1310" t="s">
        <v>2169</v>
      </c>
      <c r="C40" s="1310" t="s">
        <v>2205</v>
      </c>
      <c r="D40" s="1310">
        <v>46</v>
      </c>
      <c r="E40" s="1311" t="s">
        <v>995</v>
      </c>
      <c r="F40" s="1310" t="s">
        <v>995</v>
      </c>
      <c r="G40" s="1310">
        <v>97174</v>
      </c>
      <c r="H40" s="1310" t="s">
        <v>2207</v>
      </c>
      <c r="I40" s="1310" t="s">
        <v>253</v>
      </c>
      <c r="J40" s="1310" t="s">
        <v>2172</v>
      </c>
      <c r="K40" s="1311">
        <v>34.08</v>
      </c>
      <c r="L40" s="1310" t="s">
        <v>2173</v>
      </c>
    </row>
    <row r="41" spans="1:12" ht="13.5">
      <c r="A41" s="1310" t="s">
        <v>2168</v>
      </c>
      <c r="B41" s="1310" t="s">
        <v>2169</v>
      </c>
      <c r="C41" s="1310" t="s">
        <v>2205</v>
      </c>
      <c r="D41" s="1310">
        <v>46</v>
      </c>
      <c r="E41" s="1311" t="s">
        <v>995</v>
      </c>
      <c r="F41" s="1310" t="s">
        <v>995</v>
      </c>
      <c r="G41" s="1310">
        <v>97175</v>
      </c>
      <c r="H41" s="1310" t="s">
        <v>2208</v>
      </c>
      <c r="I41" s="1310" t="s">
        <v>253</v>
      </c>
      <c r="J41" s="1310" t="s">
        <v>2172</v>
      </c>
      <c r="K41" s="1311">
        <v>38.729999999999997</v>
      </c>
      <c r="L41" s="1310" t="s">
        <v>2173</v>
      </c>
    </row>
    <row r="42" spans="1:12" ht="13.5">
      <c r="A42" s="1310" t="s">
        <v>2168</v>
      </c>
      <c r="B42" s="1310" t="s">
        <v>2169</v>
      </c>
      <c r="C42" s="1310" t="s">
        <v>2205</v>
      </c>
      <c r="D42" s="1310">
        <v>46</v>
      </c>
      <c r="E42" s="1311" t="s">
        <v>995</v>
      </c>
      <c r="F42" s="1310" t="s">
        <v>995</v>
      </c>
      <c r="G42" s="1310">
        <v>97176</v>
      </c>
      <c r="H42" s="1310" t="s">
        <v>2209</v>
      </c>
      <c r="I42" s="1310" t="s">
        <v>253</v>
      </c>
      <c r="J42" s="1310" t="s">
        <v>2172</v>
      </c>
      <c r="K42" s="1311">
        <v>43.35</v>
      </c>
      <c r="L42" s="1310" t="s">
        <v>2173</v>
      </c>
    </row>
    <row r="43" spans="1:12" ht="13.5">
      <c r="A43" s="1310" t="s">
        <v>2168</v>
      </c>
      <c r="B43" s="1310" t="s">
        <v>2169</v>
      </c>
      <c r="C43" s="1310" t="s">
        <v>2205</v>
      </c>
      <c r="D43" s="1310">
        <v>46</v>
      </c>
      <c r="E43" s="1311" t="s">
        <v>995</v>
      </c>
      <c r="F43" s="1310" t="s">
        <v>995</v>
      </c>
      <c r="G43" s="1310">
        <v>97177</v>
      </c>
      <c r="H43" s="1310" t="s">
        <v>2210</v>
      </c>
      <c r="I43" s="1310" t="s">
        <v>253</v>
      </c>
      <c r="J43" s="1310" t="s">
        <v>2172</v>
      </c>
      <c r="K43" s="1311">
        <v>52.63</v>
      </c>
      <c r="L43" s="1310" t="s">
        <v>2173</v>
      </c>
    </row>
    <row r="44" spans="1:12" ht="13.5">
      <c r="A44" s="1310" t="s">
        <v>2168</v>
      </c>
      <c r="B44" s="1310" t="s">
        <v>2169</v>
      </c>
      <c r="C44" s="1310" t="s">
        <v>2205</v>
      </c>
      <c r="D44" s="1310">
        <v>46</v>
      </c>
      <c r="E44" s="1311" t="s">
        <v>995</v>
      </c>
      <c r="F44" s="1310" t="s">
        <v>995</v>
      </c>
      <c r="G44" s="1310">
        <v>97178</v>
      </c>
      <c r="H44" s="1310" t="s">
        <v>2211</v>
      </c>
      <c r="I44" s="1310" t="s">
        <v>253</v>
      </c>
      <c r="J44" s="1310" t="s">
        <v>2172</v>
      </c>
      <c r="K44" s="1311">
        <v>61.9</v>
      </c>
      <c r="L44" s="1310" t="s">
        <v>2173</v>
      </c>
    </row>
    <row r="45" spans="1:12" ht="13.5">
      <c r="A45" s="1310" t="s">
        <v>2168</v>
      </c>
      <c r="B45" s="1310" t="s">
        <v>2169</v>
      </c>
      <c r="C45" s="1310" t="s">
        <v>2205</v>
      </c>
      <c r="D45" s="1310">
        <v>46</v>
      </c>
      <c r="E45" s="1311" t="s">
        <v>995</v>
      </c>
      <c r="F45" s="1310" t="s">
        <v>995</v>
      </c>
      <c r="G45" s="1310">
        <v>97179</v>
      </c>
      <c r="H45" s="1310" t="s">
        <v>2212</v>
      </c>
      <c r="I45" s="1310" t="s">
        <v>253</v>
      </c>
      <c r="J45" s="1310" t="s">
        <v>2172</v>
      </c>
      <c r="K45" s="1311">
        <v>71.150000000000006</v>
      </c>
      <c r="L45" s="1310" t="s">
        <v>2173</v>
      </c>
    </row>
    <row r="46" spans="1:12" ht="13.5">
      <c r="A46" s="1310" t="s">
        <v>2168</v>
      </c>
      <c r="B46" s="1310" t="s">
        <v>2169</v>
      </c>
      <c r="C46" s="1310" t="s">
        <v>2205</v>
      </c>
      <c r="D46" s="1310">
        <v>46</v>
      </c>
      <c r="E46" s="1311" t="s">
        <v>995</v>
      </c>
      <c r="F46" s="1310" t="s">
        <v>995</v>
      </c>
      <c r="G46" s="1310">
        <v>97180</v>
      </c>
      <c r="H46" s="1310" t="s">
        <v>2213</v>
      </c>
      <c r="I46" s="1310" t="s">
        <v>253</v>
      </c>
      <c r="J46" s="1310" t="s">
        <v>2172</v>
      </c>
      <c r="K46" s="1311">
        <v>80.430000000000007</v>
      </c>
      <c r="L46" s="1310" t="s">
        <v>2173</v>
      </c>
    </row>
    <row r="47" spans="1:12" ht="13.5">
      <c r="A47" s="1310" t="s">
        <v>2168</v>
      </c>
      <c r="B47" s="1310" t="s">
        <v>2169</v>
      </c>
      <c r="C47" s="1310" t="s">
        <v>2205</v>
      </c>
      <c r="D47" s="1310">
        <v>46</v>
      </c>
      <c r="E47" s="1311" t="s">
        <v>995</v>
      </c>
      <c r="F47" s="1310" t="s">
        <v>995</v>
      </c>
      <c r="G47" s="1310">
        <v>97181</v>
      </c>
      <c r="H47" s="1310" t="s">
        <v>2214</v>
      </c>
      <c r="I47" s="1310" t="s">
        <v>253</v>
      </c>
      <c r="J47" s="1310" t="s">
        <v>2172</v>
      </c>
      <c r="K47" s="1311">
        <v>93.03</v>
      </c>
      <c r="L47" s="1310" t="s">
        <v>2173</v>
      </c>
    </row>
    <row r="48" spans="1:12" ht="13.5">
      <c r="A48" s="1310" t="s">
        <v>2168</v>
      </c>
      <c r="B48" s="1310" t="s">
        <v>2169</v>
      </c>
      <c r="C48" s="1310" t="s">
        <v>2205</v>
      </c>
      <c r="D48" s="1310">
        <v>46</v>
      </c>
      <c r="E48" s="1311" t="s">
        <v>995</v>
      </c>
      <c r="F48" s="1310" t="s">
        <v>995</v>
      </c>
      <c r="G48" s="1310">
        <v>97182</v>
      </c>
      <c r="H48" s="1310" t="s">
        <v>2215</v>
      </c>
      <c r="I48" s="1310" t="s">
        <v>253</v>
      </c>
      <c r="J48" s="1310" t="s">
        <v>2172</v>
      </c>
      <c r="K48" s="1311">
        <v>102.65</v>
      </c>
      <c r="L48" s="1310" t="s">
        <v>2173</v>
      </c>
    </row>
    <row r="49" spans="1:12" ht="13.5">
      <c r="A49" s="1310" t="s">
        <v>2168</v>
      </c>
      <c r="B49" s="1310" t="s">
        <v>2169</v>
      </c>
      <c r="C49" s="1310" t="s">
        <v>2205</v>
      </c>
      <c r="D49" s="1310">
        <v>46</v>
      </c>
      <c r="E49" s="1311" t="s">
        <v>995</v>
      </c>
      <c r="F49" s="1310" t="s">
        <v>995</v>
      </c>
      <c r="G49" s="1310">
        <v>97183</v>
      </c>
      <c r="H49" s="1310" t="s">
        <v>2216</v>
      </c>
      <c r="I49" s="1310" t="s">
        <v>253</v>
      </c>
      <c r="J49" s="1310" t="s">
        <v>2172</v>
      </c>
      <c r="K49" s="1311">
        <v>24.2</v>
      </c>
      <c r="L49" s="1310" t="s">
        <v>2173</v>
      </c>
    </row>
    <row r="50" spans="1:12" ht="13.5">
      <c r="A50" s="1310" t="s">
        <v>2168</v>
      </c>
      <c r="B50" s="1310" t="s">
        <v>2169</v>
      </c>
      <c r="C50" s="1310" t="s">
        <v>2205</v>
      </c>
      <c r="D50" s="1310">
        <v>46</v>
      </c>
      <c r="E50" s="1311" t="s">
        <v>995</v>
      </c>
      <c r="F50" s="1310" t="s">
        <v>995</v>
      </c>
      <c r="G50" s="1310">
        <v>97184</v>
      </c>
      <c r="H50" s="1310" t="s">
        <v>2217</v>
      </c>
      <c r="I50" s="1310" t="s">
        <v>253</v>
      </c>
      <c r="J50" s="1310" t="s">
        <v>2172</v>
      </c>
      <c r="K50" s="1311">
        <v>28.05</v>
      </c>
      <c r="L50" s="1310" t="s">
        <v>2173</v>
      </c>
    </row>
    <row r="51" spans="1:12" ht="13.5">
      <c r="A51" s="1310" t="s">
        <v>2168</v>
      </c>
      <c r="B51" s="1310" t="s">
        <v>2169</v>
      </c>
      <c r="C51" s="1310" t="s">
        <v>2205</v>
      </c>
      <c r="D51" s="1310">
        <v>46</v>
      </c>
      <c r="E51" s="1311" t="s">
        <v>995</v>
      </c>
      <c r="F51" s="1310" t="s">
        <v>995</v>
      </c>
      <c r="G51" s="1310">
        <v>97185</v>
      </c>
      <c r="H51" s="1310" t="s">
        <v>2218</v>
      </c>
      <c r="I51" s="1310" t="s">
        <v>253</v>
      </c>
      <c r="J51" s="1310" t="s">
        <v>2172</v>
      </c>
      <c r="K51" s="1311">
        <v>31.93</v>
      </c>
      <c r="L51" s="1310" t="s">
        <v>2173</v>
      </c>
    </row>
    <row r="52" spans="1:12" ht="13.5">
      <c r="A52" s="1310" t="s">
        <v>2168</v>
      </c>
      <c r="B52" s="1310" t="s">
        <v>2169</v>
      </c>
      <c r="C52" s="1310" t="s">
        <v>2205</v>
      </c>
      <c r="D52" s="1310">
        <v>46</v>
      </c>
      <c r="E52" s="1311" t="s">
        <v>995</v>
      </c>
      <c r="F52" s="1310" t="s">
        <v>995</v>
      </c>
      <c r="G52" s="1310">
        <v>97186</v>
      </c>
      <c r="H52" s="1310" t="s">
        <v>2219</v>
      </c>
      <c r="I52" s="1310" t="s">
        <v>253</v>
      </c>
      <c r="J52" s="1310" t="s">
        <v>2172</v>
      </c>
      <c r="K52" s="1311">
        <v>35.79</v>
      </c>
      <c r="L52" s="1310" t="s">
        <v>2173</v>
      </c>
    </row>
    <row r="53" spans="1:12" ht="13.5">
      <c r="A53" s="1310" t="s">
        <v>2168</v>
      </c>
      <c r="B53" s="1310" t="s">
        <v>2169</v>
      </c>
      <c r="C53" s="1310" t="s">
        <v>2205</v>
      </c>
      <c r="D53" s="1310">
        <v>46</v>
      </c>
      <c r="E53" s="1311" t="s">
        <v>995</v>
      </c>
      <c r="F53" s="1310" t="s">
        <v>995</v>
      </c>
      <c r="G53" s="1310">
        <v>97187</v>
      </c>
      <c r="H53" s="1310" t="s">
        <v>2220</v>
      </c>
      <c r="I53" s="1310" t="s">
        <v>253</v>
      </c>
      <c r="J53" s="1310" t="s">
        <v>2172</v>
      </c>
      <c r="K53" s="1311">
        <v>43.53</v>
      </c>
      <c r="L53" s="1310" t="s">
        <v>2173</v>
      </c>
    </row>
    <row r="54" spans="1:12" ht="13.5">
      <c r="A54" s="1310" t="s">
        <v>2168</v>
      </c>
      <c r="B54" s="1310" t="s">
        <v>2169</v>
      </c>
      <c r="C54" s="1310" t="s">
        <v>2205</v>
      </c>
      <c r="D54" s="1310">
        <v>46</v>
      </c>
      <c r="E54" s="1311" t="s">
        <v>995</v>
      </c>
      <c r="F54" s="1310" t="s">
        <v>995</v>
      </c>
      <c r="G54" s="1310">
        <v>97188</v>
      </c>
      <c r="H54" s="1310" t="s">
        <v>2221</v>
      </c>
      <c r="I54" s="1310" t="s">
        <v>253</v>
      </c>
      <c r="J54" s="1310" t="s">
        <v>2172</v>
      </c>
      <c r="K54" s="1311">
        <v>51.26</v>
      </c>
      <c r="L54" s="1310" t="s">
        <v>2173</v>
      </c>
    </row>
    <row r="55" spans="1:12" ht="13.5">
      <c r="A55" s="1310" t="s">
        <v>2168</v>
      </c>
      <c r="B55" s="1310" t="s">
        <v>2169</v>
      </c>
      <c r="C55" s="1310" t="s">
        <v>2205</v>
      </c>
      <c r="D55" s="1310">
        <v>46</v>
      </c>
      <c r="E55" s="1311" t="s">
        <v>995</v>
      </c>
      <c r="F55" s="1310" t="s">
        <v>995</v>
      </c>
      <c r="G55" s="1310">
        <v>97189</v>
      </c>
      <c r="H55" s="1310" t="s">
        <v>2222</v>
      </c>
      <c r="I55" s="1310" t="s">
        <v>253</v>
      </c>
      <c r="J55" s="1310" t="s">
        <v>2172</v>
      </c>
      <c r="K55" s="1311">
        <v>58.98</v>
      </c>
      <c r="L55" s="1310" t="s">
        <v>2173</v>
      </c>
    </row>
    <row r="56" spans="1:12" ht="13.5">
      <c r="A56" s="1310" t="s">
        <v>2168</v>
      </c>
      <c r="B56" s="1310" t="s">
        <v>2169</v>
      </c>
      <c r="C56" s="1310" t="s">
        <v>2205</v>
      </c>
      <c r="D56" s="1310">
        <v>46</v>
      </c>
      <c r="E56" s="1311" t="s">
        <v>995</v>
      </c>
      <c r="F56" s="1310" t="s">
        <v>995</v>
      </c>
      <c r="G56" s="1310">
        <v>97190</v>
      </c>
      <c r="H56" s="1310" t="s">
        <v>2223</v>
      </c>
      <c r="I56" s="1310" t="s">
        <v>253</v>
      </c>
      <c r="J56" s="1310" t="s">
        <v>2172</v>
      </c>
      <c r="K56" s="1311">
        <v>66.72</v>
      </c>
      <c r="L56" s="1310" t="s">
        <v>2173</v>
      </c>
    </row>
    <row r="57" spans="1:12" ht="13.5">
      <c r="A57" s="1310" t="s">
        <v>2168</v>
      </c>
      <c r="B57" s="1310" t="s">
        <v>2169</v>
      </c>
      <c r="C57" s="1310" t="s">
        <v>2205</v>
      </c>
      <c r="D57" s="1310">
        <v>46</v>
      </c>
      <c r="E57" s="1311" t="s">
        <v>995</v>
      </c>
      <c r="F57" s="1310" t="s">
        <v>995</v>
      </c>
      <c r="G57" s="1310">
        <v>97191</v>
      </c>
      <c r="H57" s="1310" t="s">
        <v>2224</v>
      </c>
      <c r="I57" s="1310" t="s">
        <v>253</v>
      </c>
      <c r="J57" s="1310" t="s">
        <v>2172</v>
      </c>
      <c r="K57" s="1311">
        <v>76.959999999999994</v>
      </c>
      <c r="L57" s="1310" t="s">
        <v>2173</v>
      </c>
    </row>
    <row r="58" spans="1:12" ht="13.5">
      <c r="A58" s="1310" t="s">
        <v>2168</v>
      </c>
      <c r="B58" s="1310" t="s">
        <v>2169</v>
      </c>
      <c r="C58" s="1310" t="s">
        <v>2205</v>
      </c>
      <c r="D58" s="1310">
        <v>46</v>
      </c>
      <c r="E58" s="1311" t="s">
        <v>995</v>
      </c>
      <c r="F58" s="1310" t="s">
        <v>995</v>
      </c>
      <c r="G58" s="1310">
        <v>97192</v>
      </c>
      <c r="H58" s="1310" t="s">
        <v>2225</v>
      </c>
      <c r="I58" s="1310" t="s">
        <v>253</v>
      </c>
      <c r="J58" s="1310" t="s">
        <v>2172</v>
      </c>
      <c r="K58" s="1311">
        <v>84.96</v>
      </c>
      <c r="L58" s="1310" t="s">
        <v>2173</v>
      </c>
    </row>
    <row r="59" spans="1:12" ht="13.5">
      <c r="A59" s="1310" t="s">
        <v>2168</v>
      </c>
      <c r="B59" s="1310" t="s">
        <v>2169</v>
      </c>
      <c r="C59" s="1310" t="s">
        <v>2226</v>
      </c>
      <c r="D59" s="1310">
        <v>48</v>
      </c>
      <c r="E59" s="1311" t="s">
        <v>995</v>
      </c>
      <c r="F59" s="1310" t="s">
        <v>995</v>
      </c>
      <c r="G59" s="1310">
        <v>90694</v>
      </c>
      <c r="H59" s="1310" t="s">
        <v>2227</v>
      </c>
      <c r="I59" s="1310" t="s">
        <v>253</v>
      </c>
      <c r="J59" s="1310" t="s">
        <v>2172</v>
      </c>
      <c r="K59" s="1311">
        <v>41.67</v>
      </c>
      <c r="L59" s="1310" t="s">
        <v>2173</v>
      </c>
    </row>
    <row r="60" spans="1:12" ht="13.5">
      <c r="A60" s="1310" t="s">
        <v>2168</v>
      </c>
      <c r="B60" s="1310" t="s">
        <v>2169</v>
      </c>
      <c r="C60" s="1310" t="s">
        <v>2226</v>
      </c>
      <c r="D60" s="1310">
        <v>48</v>
      </c>
      <c r="E60" s="1311" t="s">
        <v>995</v>
      </c>
      <c r="F60" s="1310" t="s">
        <v>995</v>
      </c>
      <c r="G60" s="1310">
        <v>90695</v>
      </c>
      <c r="H60" s="1310" t="s">
        <v>2228</v>
      </c>
      <c r="I60" s="1310" t="s">
        <v>253</v>
      </c>
      <c r="J60" s="1310" t="s">
        <v>2172</v>
      </c>
      <c r="K60" s="1311">
        <v>87.02</v>
      </c>
      <c r="L60" s="1310" t="s">
        <v>2173</v>
      </c>
    </row>
    <row r="61" spans="1:12" ht="13.5">
      <c r="A61" s="1310" t="s">
        <v>2168</v>
      </c>
      <c r="B61" s="1310" t="s">
        <v>2169</v>
      </c>
      <c r="C61" s="1310" t="s">
        <v>2226</v>
      </c>
      <c r="D61" s="1310">
        <v>48</v>
      </c>
      <c r="E61" s="1311" t="s">
        <v>995</v>
      </c>
      <c r="F61" s="1310" t="s">
        <v>995</v>
      </c>
      <c r="G61" s="1310">
        <v>90696</v>
      </c>
      <c r="H61" s="1310" t="s">
        <v>2229</v>
      </c>
      <c r="I61" s="1310" t="s">
        <v>253</v>
      </c>
      <c r="J61" s="1310" t="s">
        <v>2172</v>
      </c>
      <c r="K61" s="1311">
        <v>129.38</v>
      </c>
      <c r="L61" s="1310" t="s">
        <v>2173</v>
      </c>
    </row>
    <row r="62" spans="1:12" ht="13.5">
      <c r="A62" s="1310" t="s">
        <v>2168</v>
      </c>
      <c r="B62" s="1310" t="s">
        <v>2169</v>
      </c>
      <c r="C62" s="1310" t="s">
        <v>2226</v>
      </c>
      <c r="D62" s="1310">
        <v>48</v>
      </c>
      <c r="E62" s="1311" t="s">
        <v>995</v>
      </c>
      <c r="F62" s="1310" t="s">
        <v>995</v>
      </c>
      <c r="G62" s="1310">
        <v>90697</v>
      </c>
      <c r="H62" s="1310" t="s">
        <v>2230</v>
      </c>
      <c r="I62" s="1310" t="s">
        <v>253</v>
      </c>
      <c r="J62" s="1310" t="s">
        <v>2172</v>
      </c>
      <c r="K62" s="1311">
        <v>218.26</v>
      </c>
      <c r="L62" s="1310" t="s">
        <v>2173</v>
      </c>
    </row>
    <row r="63" spans="1:12" ht="13.5">
      <c r="A63" s="1310" t="s">
        <v>2168</v>
      </c>
      <c r="B63" s="1310" t="s">
        <v>2169</v>
      </c>
      <c r="C63" s="1310" t="s">
        <v>2226</v>
      </c>
      <c r="D63" s="1310">
        <v>48</v>
      </c>
      <c r="E63" s="1311" t="s">
        <v>995</v>
      </c>
      <c r="F63" s="1310" t="s">
        <v>995</v>
      </c>
      <c r="G63" s="1310">
        <v>90698</v>
      </c>
      <c r="H63" s="1310" t="s">
        <v>2231</v>
      </c>
      <c r="I63" s="1310" t="s">
        <v>253</v>
      </c>
      <c r="J63" s="1310" t="s">
        <v>2172</v>
      </c>
      <c r="K63" s="1311">
        <v>350.2</v>
      </c>
      <c r="L63" s="1310" t="s">
        <v>2173</v>
      </c>
    </row>
    <row r="64" spans="1:12" ht="13.5">
      <c r="A64" s="1310" t="s">
        <v>2168</v>
      </c>
      <c r="B64" s="1310" t="s">
        <v>2169</v>
      </c>
      <c r="C64" s="1310" t="s">
        <v>2226</v>
      </c>
      <c r="D64" s="1310">
        <v>48</v>
      </c>
      <c r="E64" s="1311" t="s">
        <v>995</v>
      </c>
      <c r="F64" s="1310" t="s">
        <v>995</v>
      </c>
      <c r="G64" s="1310">
        <v>90699</v>
      </c>
      <c r="H64" s="1310" t="s">
        <v>2232</v>
      </c>
      <c r="I64" s="1310" t="s">
        <v>253</v>
      </c>
      <c r="J64" s="1310" t="s">
        <v>2172</v>
      </c>
      <c r="K64" s="1311">
        <v>433.05</v>
      </c>
      <c r="L64" s="1310" t="s">
        <v>2173</v>
      </c>
    </row>
    <row r="65" spans="1:12" ht="13.5">
      <c r="A65" s="1310" t="s">
        <v>2168</v>
      </c>
      <c r="B65" s="1310" t="s">
        <v>2169</v>
      </c>
      <c r="C65" s="1310" t="s">
        <v>2226</v>
      </c>
      <c r="D65" s="1310">
        <v>48</v>
      </c>
      <c r="E65" s="1311" t="s">
        <v>995</v>
      </c>
      <c r="F65" s="1310" t="s">
        <v>995</v>
      </c>
      <c r="G65" s="1310">
        <v>90700</v>
      </c>
      <c r="H65" s="1310" t="s">
        <v>2233</v>
      </c>
      <c r="I65" s="1310" t="s">
        <v>253</v>
      </c>
      <c r="J65" s="1310" t="s">
        <v>2172</v>
      </c>
      <c r="K65" s="1311">
        <v>561.02</v>
      </c>
      <c r="L65" s="1310" t="s">
        <v>2173</v>
      </c>
    </row>
    <row r="66" spans="1:12" ht="13.5">
      <c r="A66" s="1310" t="s">
        <v>2168</v>
      </c>
      <c r="B66" s="1310" t="s">
        <v>2169</v>
      </c>
      <c r="C66" s="1310" t="s">
        <v>2226</v>
      </c>
      <c r="D66" s="1310">
        <v>48</v>
      </c>
      <c r="E66" s="1311" t="s">
        <v>995</v>
      </c>
      <c r="F66" s="1310" t="s">
        <v>995</v>
      </c>
      <c r="G66" s="1310">
        <v>90701</v>
      </c>
      <c r="H66" s="1310" t="s">
        <v>2234</v>
      </c>
      <c r="I66" s="1310" t="s">
        <v>253</v>
      </c>
      <c r="J66" s="1310" t="s">
        <v>2172</v>
      </c>
      <c r="K66" s="1311">
        <v>70.77</v>
      </c>
      <c r="L66" s="1310" t="s">
        <v>2173</v>
      </c>
    </row>
    <row r="67" spans="1:12" ht="13.5">
      <c r="A67" s="1310" t="s">
        <v>2168</v>
      </c>
      <c r="B67" s="1310" t="s">
        <v>2169</v>
      </c>
      <c r="C67" s="1310" t="s">
        <v>2226</v>
      </c>
      <c r="D67" s="1310">
        <v>48</v>
      </c>
      <c r="E67" s="1311" t="s">
        <v>995</v>
      </c>
      <c r="F67" s="1310" t="s">
        <v>995</v>
      </c>
      <c r="G67" s="1310">
        <v>90702</v>
      </c>
      <c r="H67" s="1310" t="s">
        <v>2235</v>
      </c>
      <c r="I67" s="1310" t="s">
        <v>253</v>
      </c>
      <c r="J67" s="1310" t="s">
        <v>2172</v>
      </c>
      <c r="K67" s="1311">
        <v>112.92</v>
      </c>
      <c r="L67" s="1310" t="s">
        <v>2173</v>
      </c>
    </row>
    <row r="68" spans="1:12" ht="13.5">
      <c r="A68" s="1310" t="s">
        <v>2168</v>
      </c>
      <c r="B68" s="1310" t="s">
        <v>2169</v>
      </c>
      <c r="C68" s="1310" t="s">
        <v>2226</v>
      </c>
      <c r="D68" s="1310">
        <v>48</v>
      </c>
      <c r="E68" s="1311" t="s">
        <v>995</v>
      </c>
      <c r="F68" s="1310" t="s">
        <v>995</v>
      </c>
      <c r="G68" s="1310">
        <v>90703</v>
      </c>
      <c r="H68" s="1310" t="s">
        <v>2236</v>
      </c>
      <c r="I68" s="1310" t="s">
        <v>253</v>
      </c>
      <c r="J68" s="1310" t="s">
        <v>2172</v>
      </c>
      <c r="K68" s="1311">
        <v>185.19</v>
      </c>
      <c r="L68" s="1310" t="s">
        <v>2173</v>
      </c>
    </row>
    <row r="69" spans="1:12" ht="13.5">
      <c r="A69" s="1310" t="s">
        <v>2168</v>
      </c>
      <c r="B69" s="1310" t="s">
        <v>2169</v>
      </c>
      <c r="C69" s="1310" t="s">
        <v>2226</v>
      </c>
      <c r="D69" s="1310">
        <v>48</v>
      </c>
      <c r="E69" s="1311" t="s">
        <v>995</v>
      </c>
      <c r="F69" s="1310" t="s">
        <v>995</v>
      </c>
      <c r="G69" s="1310">
        <v>90704</v>
      </c>
      <c r="H69" s="1310" t="s">
        <v>2237</v>
      </c>
      <c r="I69" s="1310" t="s">
        <v>253</v>
      </c>
      <c r="J69" s="1310" t="s">
        <v>2172</v>
      </c>
      <c r="K69" s="1311">
        <v>256.32</v>
      </c>
      <c r="L69" s="1310" t="s">
        <v>2173</v>
      </c>
    </row>
    <row r="70" spans="1:12" ht="13.5">
      <c r="A70" s="1310" t="s">
        <v>2168</v>
      </c>
      <c r="B70" s="1310" t="s">
        <v>2169</v>
      </c>
      <c r="C70" s="1310" t="s">
        <v>2226</v>
      </c>
      <c r="D70" s="1310">
        <v>48</v>
      </c>
      <c r="E70" s="1311" t="s">
        <v>995</v>
      </c>
      <c r="F70" s="1310" t="s">
        <v>995</v>
      </c>
      <c r="G70" s="1310">
        <v>90705</v>
      </c>
      <c r="H70" s="1310" t="s">
        <v>2238</v>
      </c>
      <c r="I70" s="1310" t="s">
        <v>253</v>
      </c>
      <c r="J70" s="1310" t="s">
        <v>2172</v>
      </c>
      <c r="K70" s="1311">
        <v>360.75</v>
      </c>
      <c r="L70" s="1310" t="s">
        <v>2173</v>
      </c>
    </row>
    <row r="71" spans="1:12" ht="13.5">
      <c r="A71" s="1310" t="s">
        <v>2168</v>
      </c>
      <c r="B71" s="1310" t="s">
        <v>2169</v>
      </c>
      <c r="C71" s="1310" t="s">
        <v>2226</v>
      </c>
      <c r="D71" s="1310">
        <v>48</v>
      </c>
      <c r="E71" s="1311" t="s">
        <v>995</v>
      </c>
      <c r="F71" s="1310" t="s">
        <v>995</v>
      </c>
      <c r="G71" s="1310">
        <v>90706</v>
      </c>
      <c r="H71" s="1310" t="s">
        <v>2239</v>
      </c>
      <c r="I71" s="1310" t="s">
        <v>253</v>
      </c>
      <c r="J71" s="1310" t="s">
        <v>2172</v>
      </c>
      <c r="K71" s="1311">
        <v>420.73</v>
      </c>
      <c r="L71" s="1310" t="s">
        <v>2173</v>
      </c>
    </row>
    <row r="72" spans="1:12" ht="13.5">
      <c r="A72" s="1310" t="s">
        <v>2168</v>
      </c>
      <c r="B72" s="1310" t="s">
        <v>2169</v>
      </c>
      <c r="C72" s="1310" t="s">
        <v>2226</v>
      </c>
      <c r="D72" s="1310">
        <v>48</v>
      </c>
      <c r="E72" s="1311" t="s">
        <v>995</v>
      </c>
      <c r="F72" s="1310" t="s">
        <v>995</v>
      </c>
      <c r="G72" s="1310">
        <v>90708</v>
      </c>
      <c r="H72" s="1310" t="s">
        <v>2240</v>
      </c>
      <c r="I72" s="1310" t="s">
        <v>253</v>
      </c>
      <c r="J72" s="1310" t="s">
        <v>2172</v>
      </c>
      <c r="K72" s="1312">
        <v>1190.18</v>
      </c>
      <c r="L72" s="1310" t="s">
        <v>2173</v>
      </c>
    </row>
    <row r="73" spans="1:12" ht="13.5">
      <c r="A73" s="1310" t="s">
        <v>2168</v>
      </c>
      <c r="B73" s="1310" t="s">
        <v>2169</v>
      </c>
      <c r="C73" s="1310" t="s">
        <v>2226</v>
      </c>
      <c r="D73" s="1310">
        <v>48</v>
      </c>
      <c r="E73" s="1311" t="s">
        <v>995</v>
      </c>
      <c r="F73" s="1310" t="s">
        <v>995</v>
      </c>
      <c r="G73" s="1310">
        <v>90724</v>
      </c>
      <c r="H73" s="1310" t="s">
        <v>2241</v>
      </c>
      <c r="I73" s="1310" t="s">
        <v>839</v>
      </c>
      <c r="J73" s="1310" t="s">
        <v>2242</v>
      </c>
      <c r="K73" s="1311">
        <v>19.41</v>
      </c>
      <c r="L73" s="1310" t="s">
        <v>2173</v>
      </c>
    </row>
    <row r="74" spans="1:12" ht="13.5">
      <c r="A74" s="1310" t="s">
        <v>2168</v>
      </c>
      <c r="B74" s="1310" t="s">
        <v>2169</v>
      </c>
      <c r="C74" s="1310" t="s">
        <v>2226</v>
      </c>
      <c r="D74" s="1310">
        <v>48</v>
      </c>
      <c r="E74" s="1311" t="s">
        <v>995</v>
      </c>
      <c r="F74" s="1310" t="s">
        <v>995</v>
      </c>
      <c r="G74" s="1310">
        <v>90725</v>
      </c>
      <c r="H74" s="1310" t="s">
        <v>2243</v>
      </c>
      <c r="I74" s="1310" t="s">
        <v>839</v>
      </c>
      <c r="J74" s="1310" t="s">
        <v>2242</v>
      </c>
      <c r="K74" s="1311">
        <v>23.9</v>
      </c>
      <c r="L74" s="1310" t="s">
        <v>2173</v>
      </c>
    </row>
    <row r="75" spans="1:12" ht="13.5">
      <c r="A75" s="1310" t="s">
        <v>2168</v>
      </c>
      <c r="B75" s="1310" t="s">
        <v>2169</v>
      </c>
      <c r="C75" s="1310" t="s">
        <v>2226</v>
      </c>
      <c r="D75" s="1310">
        <v>48</v>
      </c>
      <c r="E75" s="1311" t="s">
        <v>995</v>
      </c>
      <c r="F75" s="1310" t="s">
        <v>995</v>
      </c>
      <c r="G75" s="1310">
        <v>90726</v>
      </c>
      <c r="H75" s="1310" t="s">
        <v>2244</v>
      </c>
      <c r="I75" s="1310" t="s">
        <v>839</v>
      </c>
      <c r="J75" s="1310" t="s">
        <v>2242</v>
      </c>
      <c r="K75" s="1311">
        <v>28.43</v>
      </c>
      <c r="L75" s="1310" t="s">
        <v>2173</v>
      </c>
    </row>
    <row r="76" spans="1:12" ht="13.5">
      <c r="A76" s="1310" t="s">
        <v>2168</v>
      </c>
      <c r="B76" s="1310" t="s">
        <v>2169</v>
      </c>
      <c r="C76" s="1310" t="s">
        <v>2226</v>
      </c>
      <c r="D76" s="1310">
        <v>48</v>
      </c>
      <c r="E76" s="1311" t="s">
        <v>995</v>
      </c>
      <c r="F76" s="1310" t="s">
        <v>995</v>
      </c>
      <c r="G76" s="1310">
        <v>90727</v>
      </c>
      <c r="H76" s="1310" t="s">
        <v>2245</v>
      </c>
      <c r="I76" s="1310" t="s">
        <v>839</v>
      </c>
      <c r="J76" s="1310" t="s">
        <v>2242</v>
      </c>
      <c r="K76" s="1311">
        <v>32.93</v>
      </c>
      <c r="L76" s="1310" t="s">
        <v>2173</v>
      </c>
    </row>
    <row r="77" spans="1:12" ht="13.5">
      <c r="A77" s="1310" t="s">
        <v>2168</v>
      </c>
      <c r="B77" s="1310" t="s">
        <v>2169</v>
      </c>
      <c r="C77" s="1310" t="s">
        <v>2226</v>
      </c>
      <c r="D77" s="1310">
        <v>48</v>
      </c>
      <c r="E77" s="1311" t="s">
        <v>995</v>
      </c>
      <c r="F77" s="1310" t="s">
        <v>995</v>
      </c>
      <c r="G77" s="1310">
        <v>90728</v>
      </c>
      <c r="H77" s="1310" t="s">
        <v>2246</v>
      </c>
      <c r="I77" s="1310" t="s">
        <v>839</v>
      </c>
      <c r="J77" s="1310" t="s">
        <v>2242</v>
      </c>
      <c r="K77" s="1311">
        <v>37.409999999999997</v>
      </c>
      <c r="L77" s="1310" t="s">
        <v>2173</v>
      </c>
    </row>
    <row r="78" spans="1:12" ht="13.5">
      <c r="A78" s="1310" t="s">
        <v>2168</v>
      </c>
      <c r="B78" s="1310" t="s">
        <v>2169</v>
      </c>
      <c r="C78" s="1310" t="s">
        <v>2226</v>
      </c>
      <c r="D78" s="1310">
        <v>48</v>
      </c>
      <c r="E78" s="1311" t="s">
        <v>995</v>
      </c>
      <c r="F78" s="1310" t="s">
        <v>995</v>
      </c>
      <c r="G78" s="1310">
        <v>90729</v>
      </c>
      <c r="H78" s="1310" t="s">
        <v>2247</v>
      </c>
      <c r="I78" s="1310" t="s">
        <v>839</v>
      </c>
      <c r="J78" s="1310" t="s">
        <v>2242</v>
      </c>
      <c r="K78" s="1311">
        <v>41.9</v>
      </c>
      <c r="L78" s="1310" t="s">
        <v>2173</v>
      </c>
    </row>
    <row r="79" spans="1:12" ht="13.5">
      <c r="A79" s="1310" t="s">
        <v>2168</v>
      </c>
      <c r="B79" s="1310" t="s">
        <v>2169</v>
      </c>
      <c r="C79" s="1310" t="s">
        <v>2226</v>
      </c>
      <c r="D79" s="1310">
        <v>48</v>
      </c>
      <c r="E79" s="1311" t="s">
        <v>995</v>
      </c>
      <c r="F79" s="1310" t="s">
        <v>995</v>
      </c>
      <c r="G79" s="1310">
        <v>90730</v>
      </c>
      <c r="H79" s="1310" t="s">
        <v>2248</v>
      </c>
      <c r="I79" s="1310" t="s">
        <v>839</v>
      </c>
      <c r="J79" s="1310" t="s">
        <v>2242</v>
      </c>
      <c r="K79" s="1311">
        <v>46.38</v>
      </c>
      <c r="L79" s="1310" t="s">
        <v>2173</v>
      </c>
    </row>
    <row r="80" spans="1:12" ht="13.5">
      <c r="A80" s="1310" t="s">
        <v>2168</v>
      </c>
      <c r="B80" s="1310" t="s">
        <v>2169</v>
      </c>
      <c r="C80" s="1310" t="s">
        <v>2226</v>
      </c>
      <c r="D80" s="1310">
        <v>48</v>
      </c>
      <c r="E80" s="1311" t="s">
        <v>995</v>
      </c>
      <c r="F80" s="1310" t="s">
        <v>995</v>
      </c>
      <c r="G80" s="1310">
        <v>90731</v>
      </c>
      <c r="H80" s="1310" t="s">
        <v>2249</v>
      </c>
      <c r="I80" s="1310" t="s">
        <v>839</v>
      </c>
      <c r="J80" s="1310" t="s">
        <v>2242</v>
      </c>
      <c r="K80" s="1311">
        <v>50.86</v>
      </c>
      <c r="L80" s="1310" t="s">
        <v>2173</v>
      </c>
    </row>
    <row r="81" spans="1:12" ht="13.5">
      <c r="A81" s="1310" t="s">
        <v>2168</v>
      </c>
      <c r="B81" s="1310" t="s">
        <v>2169</v>
      </c>
      <c r="C81" s="1310" t="s">
        <v>2226</v>
      </c>
      <c r="D81" s="1310">
        <v>48</v>
      </c>
      <c r="E81" s="1311" t="s">
        <v>995</v>
      </c>
      <c r="F81" s="1310" t="s">
        <v>995</v>
      </c>
      <c r="G81" s="1310">
        <v>90732</v>
      </c>
      <c r="H81" s="1310" t="s">
        <v>2250</v>
      </c>
      <c r="I81" s="1310" t="s">
        <v>839</v>
      </c>
      <c r="J81" s="1310" t="s">
        <v>2242</v>
      </c>
      <c r="K81" s="1311">
        <v>64.31</v>
      </c>
      <c r="L81" s="1310" t="s">
        <v>2173</v>
      </c>
    </row>
    <row r="82" spans="1:12" ht="13.5">
      <c r="A82" s="1310" t="s">
        <v>2168</v>
      </c>
      <c r="B82" s="1310" t="s">
        <v>2169</v>
      </c>
      <c r="C82" s="1310" t="s">
        <v>2226</v>
      </c>
      <c r="D82" s="1310">
        <v>48</v>
      </c>
      <c r="E82" s="1311" t="s">
        <v>995</v>
      </c>
      <c r="F82" s="1310" t="s">
        <v>995</v>
      </c>
      <c r="G82" s="1310">
        <v>90733</v>
      </c>
      <c r="H82" s="1310" t="s">
        <v>2251</v>
      </c>
      <c r="I82" s="1310" t="s">
        <v>253</v>
      </c>
      <c r="J82" s="1310" t="s">
        <v>2242</v>
      </c>
      <c r="K82" s="1311">
        <v>2.72</v>
      </c>
      <c r="L82" s="1310" t="s">
        <v>2173</v>
      </c>
    </row>
    <row r="83" spans="1:12" ht="13.5">
      <c r="A83" s="1310" t="s">
        <v>2168</v>
      </c>
      <c r="B83" s="1310" t="s">
        <v>2169</v>
      </c>
      <c r="C83" s="1310" t="s">
        <v>2226</v>
      </c>
      <c r="D83" s="1310">
        <v>48</v>
      </c>
      <c r="E83" s="1311" t="s">
        <v>995</v>
      </c>
      <c r="F83" s="1310" t="s">
        <v>995</v>
      </c>
      <c r="G83" s="1310">
        <v>90734</v>
      </c>
      <c r="H83" s="1310" t="s">
        <v>2252</v>
      </c>
      <c r="I83" s="1310" t="s">
        <v>253</v>
      </c>
      <c r="J83" s="1310" t="s">
        <v>2242</v>
      </c>
      <c r="K83" s="1311">
        <v>3.23</v>
      </c>
      <c r="L83" s="1310" t="s">
        <v>2173</v>
      </c>
    </row>
    <row r="84" spans="1:12" ht="13.5">
      <c r="A84" s="1310" t="s">
        <v>2168</v>
      </c>
      <c r="B84" s="1310" t="s">
        <v>2169</v>
      </c>
      <c r="C84" s="1310" t="s">
        <v>2226</v>
      </c>
      <c r="D84" s="1310">
        <v>48</v>
      </c>
      <c r="E84" s="1311" t="s">
        <v>995</v>
      </c>
      <c r="F84" s="1310" t="s">
        <v>995</v>
      </c>
      <c r="G84" s="1310">
        <v>90735</v>
      </c>
      <c r="H84" s="1310" t="s">
        <v>2253</v>
      </c>
      <c r="I84" s="1310" t="s">
        <v>253</v>
      </c>
      <c r="J84" s="1310" t="s">
        <v>2242</v>
      </c>
      <c r="K84" s="1311">
        <v>3.73</v>
      </c>
      <c r="L84" s="1310" t="s">
        <v>2173</v>
      </c>
    </row>
    <row r="85" spans="1:12" ht="13.5">
      <c r="A85" s="1310" t="s">
        <v>2168</v>
      </c>
      <c r="B85" s="1310" t="s">
        <v>2169</v>
      </c>
      <c r="C85" s="1310" t="s">
        <v>2226</v>
      </c>
      <c r="D85" s="1310">
        <v>48</v>
      </c>
      <c r="E85" s="1311" t="s">
        <v>995</v>
      </c>
      <c r="F85" s="1310" t="s">
        <v>995</v>
      </c>
      <c r="G85" s="1310">
        <v>90736</v>
      </c>
      <c r="H85" s="1310" t="s">
        <v>2254</v>
      </c>
      <c r="I85" s="1310" t="s">
        <v>253</v>
      </c>
      <c r="J85" s="1310" t="s">
        <v>2242</v>
      </c>
      <c r="K85" s="1311">
        <v>4.2300000000000004</v>
      </c>
      <c r="L85" s="1310" t="s">
        <v>2173</v>
      </c>
    </row>
    <row r="86" spans="1:12" ht="13.5">
      <c r="A86" s="1310" t="s">
        <v>2168</v>
      </c>
      <c r="B86" s="1310" t="s">
        <v>2169</v>
      </c>
      <c r="C86" s="1310" t="s">
        <v>2226</v>
      </c>
      <c r="D86" s="1310">
        <v>48</v>
      </c>
      <c r="E86" s="1311" t="s">
        <v>995</v>
      </c>
      <c r="F86" s="1310" t="s">
        <v>995</v>
      </c>
      <c r="G86" s="1310">
        <v>90737</v>
      </c>
      <c r="H86" s="1310" t="s">
        <v>2255</v>
      </c>
      <c r="I86" s="1310" t="s">
        <v>253</v>
      </c>
      <c r="J86" s="1310" t="s">
        <v>2242</v>
      </c>
      <c r="K86" s="1311">
        <v>4.7300000000000004</v>
      </c>
      <c r="L86" s="1310" t="s">
        <v>2173</v>
      </c>
    </row>
    <row r="87" spans="1:12" ht="13.5">
      <c r="A87" s="1310" t="s">
        <v>2168</v>
      </c>
      <c r="B87" s="1310" t="s">
        <v>2169</v>
      </c>
      <c r="C87" s="1310" t="s">
        <v>2226</v>
      </c>
      <c r="D87" s="1310">
        <v>48</v>
      </c>
      <c r="E87" s="1311" t="s">
        <v>995</v>
      </c>
      <c r="F87" s="1310" t="s">
        <v>995</v>
      </c>
      <c r="G87" s="1310">
        <v>90738</v>
      </c>
      <c r="H87" s="1310" t="s">
        <v>2256</v>
      </c>
      <c r="I87" s="1310" t="s">
        <v>253</v>
      </c>
      <c r="J87" s="1310" t="s">
        <v>2242</v>
      </c>
      <c r="K87" s="1311">
        <v>5.23</v>
      </c>
      <c r="L87" s="1310" t="s">
        <v>2173</v>
      </c>
    </row>
    <row r="88" spans="1:12" ht="13.5">
      <c r="A88" s="1310" t="s">
        <v>2168</v>
      </c>
      <c r="B88" s="1310" t="s">
        <v>2169</v>
      </c>
      <c r="C88" s="1310" t="s">
        <v>2226</v>
      </c>
      <c r="D88" s="1310">
        <v>48</v>
      </c>
      <c r="E88" s="1311" t="s">
        <v>995</v>
      </c>
      <c r="F88" s="1310" t="s">
        <v>995</v>
      </c>
      <c r="G88" s="1310">
        <v>90739</v>
      </c>
      <c r="H88" s="1310" t="s">
        <v>2257</v>
      </c>
      <c r="I88" s="1310" t="s">
        <v>253</v>
      </c>
      <c r="J88" s="1310" t="s">
        <v>2172</v>
      </c>
      <c r="K88" s="1311">
        <v>7.02</v>
      </c>
      <c r="L88" s="1310" t="s">
        <v>2173</v>
      </c>
    </row>
    <row r="89" spans="1:12" ht="13.5">
      <c r="A89" s="1310" t="s">
        <v>2168</v>
      </c>
      <c r="B89" s="1310" t="s">
        <v>2169</v>
      </c>
      <c r="C89" s="1310" t="s">
        <v>2226</v>
      </c>
      <c r="D89" s="1310">
        <v>48</v>
      </c>
      <c r="E89" s="1311" t="s">
        <v>995</v>
      </c>
      <c r="F89" s="1310" t="s">
        <v>995</v>
      </c>
      <c r="G89" s="1310">
        <v>90740</v>
      </c>
      <c r="H89" s="1310" t="s">
        <v>2258</v>
      </c>
      <c r="I89" s="1310" t="s">
        <v>253</v>
      </c>
      <c r="J89" s="1310" t="s">
        <v>2242</v>
      </c>
      <c r="K89" s="1311">
        <v>3.59</v>
      </c>
      <c r="L89" s="1310" t="s">
        <v>2173</v>
      </c>
    </row>
    <row r="90" spans="1:12" ht="13.5">
      <c r="A90" s="1310" t="s">
        <v>2168</v>
      </c>
      <c r="B90" s="1310" t="s">
        <v>2169</v>
      </c>
      <c r="C90" s="1310" t="s">
        <v>2226</v>
      </c>
      <c r="D90" s="1310">
        <v>48</v>
      </c>
      <c r="E90" s="1311" t="s">
        <v>995</v>
      </c>
      <c r="F90" s="1310" t="s">
        <v>995</v>
      </c>
      <c r="G90" s="1310">
        <v>90741</v>
      </c>
      <c r="H90" s="1310" t="s">
        <v>2259</v>
      </c>
      <c r="I90" s="1310" t="s">
        <v>253</v>
      </c>
      <c r="J90" s="1310" t="s">
        <v>2242</v>
      </c>
      <c r="K90" s="1311">
        <v>4.0999999999999996</v>
      </c>
      <c r="L90" s="1310" t="s">
        <v>2173</v>
      </c>
    </row>
    <row r="91" spans="1:12" ht="13.5">
      <c r="A91" s="1310" t="s">
        <v>2168</v>
      </c>
      <c r="B91" s="1310" t="s">
        <v>2169</v>
      </c>
      <c r="C91" s="1310" t="s">
        <v>2226</v>
      </c>
      <c r="D91" s="1310">
        <v>48</v>
      </c>
      <c r="E91" s="1311" t="s">
        <v>995</v>
      </c>
      <c r="F91" s="1310" t="s">
        <v>995</v>
      </c>
      <c r="G91" s="1310">
        <v>90742</v>
      </c>
      <c r="H91" s="1310" t="s">
        <v>2260</v>
      </c>
      <c r="I91" s="1310" t="s">
        <v>253</v>
      </c>
      <c r="J91" s="1310" t="s">
        <v>2242</v>
      </c>
      <c r="K91" s="1311">
        <v>4.5999999999999996</v>
      </c>
      <c r="L91" s="1310" t="s">
        <v>2173</v>
      </c>
    </row>
    <row r="92" spans="1:12" ht="13.5">
      <c r="A92" s="1310" t="s">
        <v>2168</v>
      </c>
      <c r="B92" s="1310" t="s">
        <v>2169</v>
      </c>
      <c r="C92" s="1310" t="s">
        <v>2226</v>
      </c>
      <c r="D92" s="1310">
        <v>48</v>
      </c>
      <c r="E92" s="1311" t="s">
        <v>995</v>
      </c>
      <c r="F92" s="1310" t="s">
        <v>995</v>
      </c>
      <c r="G92" s="1310">
        <v>90743</v>
      </c>
      <c r="H92" s="1310" t="s">
        <v>2261</v>
      </c>
      <c r="I92" s="1310" t="s">
        <v>253</v>
      </c>
      <c r="J92" s="1310" t="s">
        <v>2242</v>
      </c>
      <c r="K92" s="1311">
        <v>5.0999999999999996</v>
      </c>
      <c r="L92" s="1310" t="s">
        <v>2173</v>
      </c>
    </row>
    <row r="93" spans="1:12" ht="13.5">
      <c r="A93" s="1310" t="s">
        <v>2168</v>
      </c>
      <c r="B93" s="1310" t="s">
        <v>2169</v>
      </c>
      <c r="C93" s="1310" t="s">
        <v>2226</v>
      </c>
      <c r="D93" s="1310">
        <v>48</v>
      </c>
      <c r="E93" s="1311" t="s">
        <v>995</v>
      </c>
      <c r="F93" s="1310" t="s">
        <v>995</v>
      </c>
      <c r="G93" s="1310">
        <v>90744</v>
      </c>
      <c r="H93" s="1310" t="s">
        <v>2262</v>
      </c>
      <c r="I93" s="1310" t="s">
        <v>253</v>
      </c>
      <c r="J93" s="1310" t="s">
        <v>2242</v>
      </c>
      <c r="K93" s="1311">
        <v>5.6</v>
      </c>
      <c r="L93" s="1310" t="s">
        <v>2173</v>
      </c>
    </row>
    <row r="94" spans="1:12" ht="13.5">
      <c r="A94" s="1310" t="s">
        <v>2168</v>
      </c>
      <c r="B94" s="1310" t="s">
        <v>2169</v>
      </c>
      <c r="C94" s="1310" t="s">
        <v>2226</v>
      </c>
      <c r="D94" s="1310">
        <v>48</v>
      </c>
      <c r="E94" s="1311" t="s">
        <v>995</v>
      </c>
      <c r="F94" s="1310" t="s">
        <v>995</v>
      </c>
      <c r="G94" s="1310">
        <v>90745</v>
      </c>
      <c r="H94" s="1310" t="s">
        <v>2263</v>
      </c>
      <c r="I94" s="1310" t="s">
        <v>253</v>
      </c>
      <c r="J94" s="1310" t="s">
        <v>2172</v>
      </c>
      <c r="K94" s="1311">
        <v>7.84</v>
      </c>
      <c r="L94" s="1310" t="s">
        <v>2173</v>
      </c>
    </row>
    <row r="95" spans="1:12" ht="13.5">
      <c r="A95" s="1310" t="s">
        <v>2168</v>
      </c>
      <c r="B95" s="1310" t="s">
        <v>2169</v>
      </c>
      <c r="C95" s="1310" t="s">
        <v>2226</v>
      </c>
      <c r="D95" s="1310">
        <v>48</v>
      </c>
      <c r="E95" s="1311" t="s">
        <v>995</v>
      </c>
      <c r="F95" s="1310" t="s">
        <v>995</v>
      </c>
      <c r="G95" s="1310">
        <v>90746</v>
      </c>
      <c r="H95" s="1310" t="s">
        <v>2264</v>
      </c>
      <c r="I95" s="1310" t="s">
        <v>253</v>
      </c>
      <c r="J95" s="1310" t="s">
        <v>2242</v>
      </c>
      <c r="K95" s="1311">
        <v>2.94</v>
      </c>
      <c r="L95" s="1310" t="s">
        <v>2173</v>
      </c>
    </row>
    <row r="96" spans="1:12" ht="13.5">
      <c r="A96" s="1310" t="s">
        <v>2168</v>
      </c>
      <c r="B96" s="1310" t="s">
        <v>2169</v>
      </c>
      <c r="C96" s="1310" t="s">
        <v>2226</v>
      </c>
      <c r="D96" s="1310">
        <v>48</v>
      </c>
      <c r="E96" s="1311" t="s">
        <v>995</v>
      </c>
      <c r="F96" s="1310" t="s">
        <v>995</v>
      </c>
      <c r="G96" s="1310">
        <v>90747</v>
      </c>
      <c r="H96" s="1310" t="s">
        <v>2265</v>
      </c>
      <c r="I96" s="1310" t="s">
        <v>253</v>
      </c>
      <c r="J96" s="1310" t="s">
        <v>2172</v>
      </c>
      <c r="K96" s="1311">
        <v>12.82</v>
      </c>
      <c r="L96" s="1310" t="s">
        <v>2173</v>
      </c>
    </row>
    <row r="97" spans="1:12" ht="13.5">
      <c r="A97" s="1310" t="s">
        <v>2168</v>
      </c>
      <c r="B97" s="1310" t="s">
        <v>2169</v>
      </c>
      <c r="C97" s="1310" t="s">
        <v>2226</v>
      </c>
      <c r="D97" s="1310">
        <v>48</v>
      </c>
      <c r="E97" s="1311" t="s">
        <v>995</v>
      </c>
      <c r="F97" s="1310" t="s">
        <v>995</v>
      </c>
      <c r="G97" s="1310">
        <v>94869</v>
      </c>
      <c r="H97" s="1310" t="s">
        <v>2266</v>
      </c>
      <c r="I97" s="1310" t="s">
        <v>253</v>
      </c>
      <c r="J97" s="1310" t="s">
        <v>2172</v>
      </c>
      <c r="K97" s="1311">
        <v>242.85</v>
      </c>
      <c r="L97" s="1310" t="s">
        <v>2173</v>
      </c>
    </row>
    <row r="98" spans="1:12" ht="13.5">
      <c r="A98" s="1310" t="s">
        <v>2168</v>
      </c>
      <c r="B98" s="1310" t="s">
        <v>2169</v>
      </c>
      <c r="C98" s="1310" t="s">
        <v>2226</v>
      </c>
      <c r="D98" s="1310">
        <v>48</v>
      </c>
      <c r="E98" s="1311" t="s">
        <v>995</v>
      </c>
      <c r="F98" s="1310" t="s">
        <v>995</v>
      </c>
      <c r="G98" s="1310">
        <v>94870</v>
      </c>
      <c r="H98" s="1310" t="s">
        <v>2267</v>
      </c>
      <c r="I98" s="1310" t="s">
        <v>253</v>
      </c>
      <c r="J98" s="1310" t="s">
        <v>2242</v>
      </c>
      <c r="K98" s="1311">
        <v>1.76</v>
      </c>
      <c r="L98" s="1310" t="s">
        <v>2173</v>
      </c>
    </row>
    <row r="99" spans="1:12" ht="13.5">
      <c r="A99" s="1310" t="s">
        <v>2168</v>
      </c>
      <c r="B99" s="1310" t="s">
        <v>2169</v>
      </c>
      <c r="C99" s="1310" t="s">
        <v>2226</v>
      </c>
      <c r="D99" s="1310">
        <v>48</v>
      </c>
      <c r="E99" s="1311" t="s">
        <v>995</v>
      </c>
      <c r="F99" s="1310" t="s">
        <v>995</v>
      </c>
      <c r="G99" s="1310">
        <v>94871</v>
      </c>
      <c r="H99" s="1310" t="s">
        <v>2268</v>
      </c>
      <c r="I99" s="1310" t="s">
        <v>253</v>
      </c>
      <c r="J99" s="1310" t="s">
        <v>2172</v>
      </c>
      <c r="K99" s="1311">
        <v>287.55</v>
      </c>
      <c r="L99" s="1310" t="s">
        <v>2173</v>
      </c>
    </row>
    <row r="100" spans="1:12" ht="13.5">
      <c r="A100" s="1310" t="s">
        <v>2168</v>
      </c>
      <c r="B100" s="1310" t="s">
        <v>2169</v>
      </c>
      <c r="C100" s="1310" t="s">
        <v>2226</v>
      </c>
      <c r="D100" s="1310">
        <v>48</v>
      </c>
      <c r="E100" s="1311" t="s">
        <v>995</v>
      </c>
      <c r="F100" s="1310" t="s">
        <v>995</v>
      </c>
      <c r="G100" s="1310">
        <v>94872</v>
      </c>
      <c r="H100" s="1310" t="s">
        <v>2269</v>
      </c>
      <c r="I100" s="1310" t="s">
        <v>253</v>
      </c>
      <c r="J100" s="1310" t="s">
        <v>2242</v>
      </c>
      <c r="K100" s="1311">
        <v>2.41</v>
      </c>
      <c r="L100" s="1310" t="s">
        <v>2173</v>
      </c>
    </row>
    <row r="101" spans="1:12" ht="13.5">
      <c r="A101" s="1310" t="s">
        <v>2168</v>
      </c>
      <c r="B101" s="1310" t="s">
        <v>2169</v>
      </c>
      <c r="C101" s="1310" t="s">
        <v>2226</v>
      </c>
      <c r="D101" s="1310">
        <v>48</v>
      </c>
      <c r="E101" s="1311" t="s">
        <v>995</v>
      </c>
      <c r="F101" s="1310" t="s">
        <v>995</v>
      </c>
      <c r="G101" s="1310">
        <v>94875</v>
      </c>
      <c r="H101" s="1310" t="s">
        <v>2270</v>
      </c>
      <c r="I101" s="1310" t="s">
        <v>253</v>
      </c>
      <c r="J101" s="1310" t="s">
        <v>2172</v>
      </c>
      <c r="K101" s="1312">
        <v>1681.07</v>
      </c>
      <c r="L101" s="1310" t="s">
        <v>2173</v>
      </c>
    </row>
    <row r="102" spans="1:12" ht="13.5">
      <c r="A102" s="1310" t="s">
        <v>2168</v>
      </c>
      <c r="B102" s="1310" t="s">
        <v>2169</v>
      </c>
      <c r="C102" s="1310" t="s">
        <v>2226</v>
      </c>
      <c r="D102" s="1310">
        <v>48</v>
      </c>
      <c r="E102" s="1311" t="s">
        <v>995</v>
      </c>
      <c r="F102" s="1310" t="s">
        <v>995</v>
      </c>
      <c r="G102" s="1310">
        <v>94876</v>
      </c>
      <c r="H102" s="1310" t="s">
        <v>2271</v>
      </c>
      <c r="I102" s="1310" t="s">
        <v>253</v>
      </c>
      <c r="J102" s="1310" t="s">
        <v>2172</v>
      </c>
      <c r="K102" s="1311">
        <v>22.27</v>
      </c>
      <c r="L102" s="1310" t="s">
        <v>2173</v>
      </c>
    </row>
    <row r="103" spans="1:12" ht="13.5">
      <c r="A103" s="1310" t="s">
        <v>2168</v>
      </c>
      <c r="B103" s="1310" t="s">
        <v>2169</v>
      </c>
      <c r="C103" s="1310" t="s">
        <v>2226</v>
      </c>
      <c r="D103" s="1310">
        <v>48</v>
      </c>
      <c r="E103" s="1311" t="s">
        <v>995</v>
      </c>
      <c r="F103" s="1310" t="s">
        <v>995</v>
      </c>
      <c r="G103" s="1310">
        <v>94878</v>
      </c>
      <c r="H103" s="1310" t="s">
        <v>2272</v>
      </c>
      <c r="I103" s="1310" t="s">
        <v>253</v>
      </c>
      <c r="J103" s="1310" t="s">
        <v>2172</v>
      </c>
      <c r="K103" s="1311">
        <v>25.65</v>
      </c>
      <c r="L103" s="1310" t="s">
        <v>2173</v>
      </c>
    </row>
    <row r="104" spans="1:12" ht="13.5">
      <c r="A104" s="1310" t="s">
        <v>2168</v>
      </c>
      <c r="B104" s="1310" t="s">
        <v>2169</v>
      </c>
      <c r="C104" s="1310" t="s">
        <v>2226</v>
      </c>
      <c r="D104" s="1310">
        <v>48</v>
      </c>
      <c r="E104" s="1311" t="s">
        <v>995</v>
      </c>
      <c r="F104" s="1310" t="s">
        <v>995</v>
      </c>
      <c r="G104" s="1310">
        <v>94879</v>
      </c>
      <c r="H104" s="1310" t="s">
        <v>2273</v>
      </c>
      <c r="I104" s="1310" t="s">
        <v>253</v>
      </c>
      <c r="J104" s="1310" t="s">
        <v>2172</v>
      </c>
      <c r="K104" s="1312">
        <v>2238.4499999999998</v>
      </c>
      <c r="L104" s="1310" t="s">
        <v>2173</v>
      </c>
    </row>
    <row r="105" spans="1:12" ht="13.5">
      <c r="A105" s="1310" t="s">
        <v>2168</v>
      </c>
      <c r="B105" s="1310" t="s">
        <v>2169</v>
      </c>
      <c r="C105" s="1310" t="s">
        <v>2226</v>
      </c>
      <c r="D105" s="1310">
        <v>48</v>
      </c>
      <c r="E105" s="1311" t="s">
        <v>995</v>
      </c>
      <c r="F105" s="1310" t="s">
        <v>995</v>
      </c>
      <c r="G105" s="1310">
        <v>94880</v>
      </c>
      <c r="H105" s="1310" t="s">
        <v>2274</v>
      </c>
      <c r="I105" s="1310" t="s">
        <v>253</v>
      </c>
      <c r="J105" s="1310" t="s">
        <v>2172</v>
      </c>
      <c r="K105" s="1311">
        <v>33.64</v>
      </c>
      <c r="L105" s="1310" t="s">
        <v>2173</v>
      </c>
    </row>
    <row r="106" spans="1:12" ht="13.5">
      <c r="A106" s="1310" t="s">
        <v>2168</v>
      </c>
      <c r="B106" s="1310" t="s">
        <v>2169</v>
      </c>
      <c r="C106" s="1310" t="s">
        <v>2226</v>
      </c>
      <c r="D106" s="1310">
        <v>48</v>
      </c>
      <c r="E106" s="1311" t="s">
        <v>995</v>
      </c>
      <c r="F106" s="1310" t="s">
        <v>995</v>
      </c>
      <c r="G106" s="1310">
        <v>94881</v>
      </c>
      <c r="H106" s="1310" t="s">
        <v>2275</v>
      </c>
      <c r="I106" s="1310" t="s">
        <v>253</v>
      </c>
      <c r="J106" s="1310" t="s">
        <v>2172</v>
      </c>
      <c r="K106" s="1312">
        <v>3499.26</v>
      </c>
      <c r="L106" s="1310" t="s">
        <v>2173</v>
      </c>
    </row>
    <row r="107" spans="1:12" ht="13.5">
      <c r="A107" s="1310" t="s">
        <v>2168</v>
      </c>
      <c r="B107" s="1310" t="s">
        <v>2169</v>
      </c>
      <c r="C107" s="1310" t="s">
        <v>2226</v>
      </c>
      <c r="D107" s="1310">
        <v>48</v>
      </c>
      <c r="E107" s="1311" t="s">
        <v>995</v>
      </c>
      <c r="F107" s="1310" t="s">
        <v>995</v>
      </c>
      <c r="G107" s="1310">
        <v>94882</v>
      </c>
      <c r="H107" s="1310" t="s">
        <v>2276</v>
      </c>
      <c r="I107" s="1310" t="s">
        <v>253</v>
      </c>
      <c r="J107" s="1310" t="s">
        <v>2172</v>
      </c>
      <c r="K107" s="1311">
        <v>38.83</v>
      </c>
      <c r="L107" s="1310" t="s">
        <v>2173</v>
      </c>
    </row>
    <row r="108" spans="1:12" ht="13.5">
      <c r="A108" s="1310" t="s">
        <v>2168</v>
      </c>
      <c r="B108" s="1310" t="s">
        <v>2169</v>
      </c>
      <c r="C108" s="1310" t="s">
        <v>2226</v>
      </c>
      <c r="D108" s="1310">
        <v>48</v>
      </c>
      <c r="E108" s="1311" t="s">
        <v>995</v>
      </c>
      <c r="F108" s="1310" t="s">
        <v>995</v>
      </c>
      <c r="G108" s="1310">
        <v>94884</v>
      </c>
      <c r="H108" s="1310" t="s">
        <v>2277</v>
      </c>
      <c r="I108" s="1310" t="s">
        <v>253</v>
      </c>
      <c r="J108" s="1310" t="s">
        <v>2172</v>
      </c>
      <c r="K108" s="1311">
        <v>49.37</v>
      </c>
      <c r="L108" s="1310" t="s">
        <v>2173</v>
      </c>
    </row>
    <row r="109" spans="1:12" ht="13.5">
      <c r="A109" s="1310" t="s">
        <v>2168</v>
      </c>
      <c r="B109" s="1310" t="s">
        <v>2169</v>
      </c>
      <c r="C109" s="1310" t="s">
        <v>2226</v>
      </c>
      <c r="D109" s="1310">
        <v>48</v>
      </c>
      <c r="E109" s="1311" t="s">
        <v>995</v>
      </c>
      <c r="F109" s="1310" t="s">
        <v>995</v>
      </c>
      <c r="G109" s="1310">
        <v>97121</v>
      </c>
      <c r="H109" s="1310" t="s">
        <v>2278</v>
      </c>
      <c r="I109" s="1310" t="s">
        <v>253</v>
      </c>
      <c r="J109" s="1310" t="s">
        <v>2242</v>
      </c>
      <c r="K109" s="1311">
        <v>1.65</v>
      </c>
      <c r="L109" s="1310" t="s">
        <v>2173</v>
      </c>
    </row>
    <row r="110" spans="1:12" ht="13.5">
      <c r="A110" s="1310" t="s">
        <v>2168</v>
      </c>
      <c r="B110" s="1310" t="s">
        <v>2169</v>
      </c>
      <c r="C110" s="1310" t="s">
        <v>2226</v>
      </c>
      <c r="D110" s="1310">
        <v>48</v>
      </c>
      <c r="E110" s="1311" t="s">
        <v>995</v>
      </c>
      <c r="F110" s="1310" t="s">
        <v>995</v>
      </c>
      <c r="G110" s="1310">
        <v>97122</v>
      </c>
      <c r="H110" s="1310" t="s">
        <v>2279</v>
      </c>
      <c r="I110" s="1310" t="s">
        <v>253</v>
      </c>
      <c r="J110" s="1310" t="s">
        <v>2242</v>
      </c>
      <c r="K110" s="1311">
        <v>2.2999999999999998</v>
      </c>
      <c r="L110" s="1310" t="s">
        <v>2173</v>
      </c>
    </row>
    <row r="111" spans="1:12" ht="13.5">
      <c r="A111" s="1310" t="s">
        <v>2168</v>
      </c>
      <c r="B111" s="1310" t="s">
        <v>2169</v>
      </c>
      <c r="C111" s="1310" t="s">
        <v>2226</v>
      </c>
      <c r="D111" s="1310">
        <v>48</v>
      </c>
      <c r="E111" s="1311" t="s">
        <v>995</v>
      </c>
      <c r="F111" s="1310" t="s">
        <v>995</v>
      </c>
      <c r="G111" s="1310">
        <v>97123</v>
      </c>
      <c r="H111" s="1310" t="s">
        <v>2280</v>
      </c>
      <c r="I111" s="1310" t="s">
        <v>253</v>
      </c>
      <c r="J111" s="1310" t="s">
        <v>2242</v>
      </c>
      <c r="K111" s="1311">
        <v>2.92</v>
      </c>
      <c r="L111" s="1310" t="s">
        <v>2173</v>
      </c>
    </row>
    <row r="112" spans="1:12" ht="13.5">
      <c r="A112" s="1310" t="s">
        <v>2168</v>
      </c>
      <c r="B112" s="1310" t="s">
        <v>2169</v>
      </c>
      <c r="C112" s="1310" t="s">
        <v>2226</v>
      </c>
      <c r="D112" s="1310">
        <v>48</v>
      </c>
      <c r="E112" s="1311" t="s">
        <v>995</v>
      </c>
      <c r="F112" s="1310" t="s">
        <v>995</v>
      </c>
      <c r="G112" s="1310">
        <v>97124</v>
      </c>
      <c r="H112" s="1310" t="s">
        <v>2281</v>
      </c>
      <c r="I112" s="1310" t="s">
        <v>253</v>
      </c>
      <c r="J112" s="1310" t="s">
        <v>2242</v>
      </c>
      <c r="K112" s="1311">
        <v>0.73</v>
      </c>
      <c r="L112" s="1310" t="s">
        <v>2173</v>
      </c>
    </row>
    <row r="113" spans="1:12" ht="13.5">
      <c r="A113" s="1310" t="s">
        <v>2168</v>
      </c>
      <c r="B113" s="1310" t="s">
        <v>2169</v>
      </c>
      <c r="C113" s="1310" t="s">
        <v>2226</v>
      </c>
      <c r="D113" s="1310">
        <v>48</v>
      </c>
      <c r="E113" s="1311" t="s">
        <v>995</v>
      </c>
      <c r="F113" s="1310" t="s">
        <v>995</v>
      </c>
      <c r="G113" s="1310">
        <v>97125</v>
      </c>
      <c r="H113" s="1310" t="s">
        <v>2282</v>
      </c>
      <c r="I113" s="1310" t="s">
        <v>253</v>
      </c>
      <c r="J113" s="1310" t="s">
        <v>2242</v>
      </c>
      <c r="K113" s="1311">
        <v>1.06</v>
      </c>
      <c r="L113" s="1310" t="s">
        <v>2173</v>
      </c>
    </row>
    <row r="114" spans="1:12" ht="13.5">
      <c r="A114" s="1310" t="s">
        <v>2168</v>
      </c>
      <c r="B114" s="1310" t="s">
        <v>2169</v>
      </c>
      <c r="C114" s="1310" t="s">
        <v>2226</v>
      </c>
      <c r="D114" s="1310">
        <v>48</v>
      </c>
      <c r="E114" s="1311" t="s">
        <v>995</v>
      </c>
      <c r="F114" s="1310" t="s">
        <v>995</v>
      </c>
      <c r="G114" s="1310">
        <v>97126</v>
      </c>
      <c r="H114" s="1310" t="s">
        <v>2283</v>
      </c>
      <c r="I114" s="1310" t="s">
        <v>253</v>
      </c>
      <c r="J114" s="1310" t="s">
        <v>2242</v>
      </c>
      <c r="K114" s="1311">
        <v>1.35</v>
      </c>
      <c r="L114" s="1310" t="s">
        <v>2173</v>
      </c>
    </row>
    <row r="115" spans="1:12" ht="13.5">
      <c r="A115" s="1310" t="s">
        <v>2168</v>
      </c>
      <c r="B115" s="1310" t="s">
        <v>2169</v>
      </c>
      <c r="C115" s="1310" t="s">
        <v>2226</v>
      </c>
      <c r="D115" s="1310">
        <v>48</v>
      </c>
      <c r="E115" s="1311" t="s">
        <v>995</v>
      </c>
      <c r="F115" s="1310" t="s">
        <v>995</v>
      </c>
      <c r="G115" s="1310">
        <v>102264</v>
      </c>
      <c r="H115" s="1310" t="s">
        <v>2284</v>
      </c>
      <c r="I115" s="1310" t="s">
        <v>253</v>
      </c>
      <c r="J115" s="1310" t="s">
        <v>2242</v>
      </c>
      <c r="K115" s="1311">
        <v>18.32</v>
      </c>
      <c r="L115" s="1310" t="s">
        <v>2173</v>
      </c>
    </row>
    <row r="116" spans="1:12" ht="13.5">
      <c r="A116" s="1310" t="s">
        <v>2168</v>
      </c>
      <c r="B116" s="1310" t="s">
        <v>2169</v>
      </c>
      <c r="C116" s="1310" t="s">
        <v>2226</v>
      </c>
      <c r="D116" s="1310">
        <v>48</v>
      </c>
      <c r="E116" s="1311" t="s">
        <v>995</v>
      </c>
      <c r="F116" s="1310" t="s">
        <v>995</v>
      </c>
      <c r="G116" s="1310">
        <v>102265</v>
      </c>
      <c r="H116" s="1310" t="s">
        <v>2285</v>
      </c>
      <c r="I116" s="1310" t="s">
        <v>839</v>
      </c>
      <c r="J116" s="1310" t="s">
        <v>2242</v>
      </c>
      <c r="K116" s="1311">
        <v>82.26</v>
      </c>
      <c r="L116" s="1310" t="s">
        <v>2173</v>
      </c>
    </row>
    <row r="117" spans="1:12" ht="13.5">
      <c r="A117" s="1310" t="s">
        <v>2168</v>
      </c>
      <c r="B117" s="1310" t="s">
        <v>2169</v>
      </c>
      <c r="C117" s="1310" t="s">
        <v>2226</v>
      </c>
      <c r="D117" s="1310">
        <v>48</v>
      </c>
      <c r="E117" s="1311" t="s">
        <v>995</v>
      </c>
      <c r="F117" s="1310" t="s">
        <v>995</v>
      </c>
      <c r="G117" s="1310">
        <v>102266</v>
      </c>
      <c r="H117" s="1310" t="s">
        <v>2286</v>
      </c>
      <c r="I117" s="1310" t="s">
        <v>839</v>
      </c>
      <c r="J117" s="1310" t="s">
        <v>2242</v>
      </c>
      <c r="K117" s="1311">
        <v>91.23</v>
      </c>
      <c r="L117" s="1310" t="s">
        <v>2173</v>
      </c>
    </row>
    <row r="118" spans="1:12" ht="13.5">
      <c r="A118" s="1310" t="s">
        <v>2168</v>
      </c>
      <c r="B118" s="1310" t="s">
        <v>2169</v>
      </c>
      <c r="C118" s="1310" t="s">
        <v>2226</v>
      </c>
      <c r="D118" s="1310">
        <v>48</v>
      </c>
      <c r="E118" s="1311" t="s">
        <v>995</v>
      </c>
      <c r="F118" s="1310" t="s">
        <v>995</v>
      </c>
      <c r="G118" s="1310">
        <v>102267</v>
      </c>
      <c r="H118" s="1310" t="s">
        <v>2287</v>
      </c>
      <c r="I118" s="1310" t="s">
        <v>839</v>
      </c>
      <c r="J118" s="1310" t="s">
        <v>2242</v>
      </c>
      <c r="K118" s="1311">
        <v>104.73</v>
      </c>
      <c r="L118" s="1310" t="s">
        <v>2173</v>
      </c>
    </row>
    <row r="119" spans="1:12" ht="13.5">
      <c r="A119" s="1310" t="s">
        <v>2168</v>
      </c>
      <c r="B119" s="1310" t="s">
        <v>2169</v>
      </c>
      <c r="C119" s="1310" t="s">
        <v>2226</v>
      </c>
      <c r="D119" s="1310">
        <v>48</v>
      </c>
      <c r="E119" s="1311" t="s">
        <v>995</v>
      </c>
      <c r="F119" s="1310" t="s">
        <v>995</v>
      </c>
      <c r="G119" s="1310">
        <v>102268</v>
      </c>
      <c r="H119" s="1310" t="s">
        <v>2288</v>
      </c>
      <c r="I119" s="1310" t="s">
        <v>839</v>
      </c>
      <c r="J119" s="1310" t="s">
        <v>2242</v>
      </c>
      <c r="K119" s="1311">
        <v>118.19</v>
      </c>
      <c r="L119" s="1310" t="s">
        <v>2173</v>
      </c>
    </row>
    <row r="120" spans="1:12" ht="13.5">
      <c r="A120" s="1310" t="s">
        <v>2168</v>
      </c>
      <c r="B120" s="1310" t="s">
        <v>2169</v>
      </c>
      <c r="C120" s="1310" t="s">
        <v>2226</v>
      </c>
      <c r="D120" s="1310">
        <v>48</v>
      </c>
      <c r="E120" s="1311" t="s">
        <v>995</v>
      </c>
      <c r="F120" s="1310" t="s">
        <v>995</v>
      </c>
      <c r="G120" s="1310">
        <v>102269</v>
      </c>
      <c r="H120" s="1310" t="s">
        <v>2289</v>
      </c>
      <c r="I120" s="1310" t="s">
        <v>839</v>
      </c>
      <c r="J120" s="1310" t="s">
        <v>2242</v>
      </c>
      <c r="K120" s="1311">
        <v>145.1</v>
      </c>
      <c r="L120" s="1310" t="s">
        <v>2173</v>
      </c>
    </row>
    <row r="121" spans="1:12" ht="13.5">
      <c r="A121" s="1310" t="s">
        <v>2168</v>
      </c>
      <c r="B121" s="1310" t="s">
        <v>2169</v>
      </c>
      <c r="C121" s="1310" t="s">
        <v>2290</v>
      </c>
      <c r="D121" s="1310">
        <v>51</v>
      </c>
      <c r="E121" s="1311" t="s">
        <v>995</v>
      </c>
      <c r="F121" s="1310" t="s">
        <v>995</v>
      </c>
      <c r="G121" s="1310">
        <v>92833</v>
      </c>
      <c r="H121" s="1310" t="s">
        <v>2291</v>
      </c>
      <c r="I121" s="1310" t="s">
        <v>253</v>
      </c>
      <c r="J121" s="1310" t="s">
        <v>2172</v>
      </c>
      <c r="K121" s="1311">
        <v>231.74</v>
      </c>
      <c r="L121" s="1310" t="s">
        <v>2173</v>
      </c>
    </row>
    <row r="122" spans="1:12" ht="13.5">
      <c r="A122" s="1310" t="s">
        <v>2168</v>
      </c>
      <c r="B122" s="1310" t="s">
        <v>2169</v>
      </c>
      <c r="C122" s="1310" t="s">
        <v>2290</v>
      </c>
      <c r="D122" s="1310">
        <v>51</v>
      </c>
      <c r="E122" s="1311" t="s">
        <v>995</v>
      </c>
      <c r="F122" s="1310" t="s">
        <v>995</v>
      </c>
      <c r="G122" s="1310">
        <v>92834</v>
      </c>
      <c r="H122" s="1310" t="s">
        <v>2292</v>
      </c>
      <c r="I122" s="1310" t="s">
        <v>253</v>
      </c>
      <c r="J122" s="1310" t="s">
        <v>2172</v>
      </c>
      <c r="K122" s="1311">
        <v>6.99</v>
      </c>
      <c r="L122" s="1310" t="s">
        <v>2173</v>
      </c>
    </row>
    <row r="123" spans="1:12" ht="13.5">
      <c r="A123" s="1310" t="s">
        <v>2168</v>
      </c>
      <c r="B123" s="1310" t="s">
        <v>2169</v>
      </c>
      <c r="C123" s="1310" t="s">
        <v>2290</v>
      </c>
      <c r="D123" s="1310">
        <v>51</v>
      </c>
      <c r="E123" s="1311" t="s">
        <v>995</v>
      </c>
      <c r="F123" s="1310" t="s">
        <v>995</v>
      </c>
      <c r="G123" s="1310">
        <v>92835</v>
      </c>
      <c r="H123" s="1310" t="s">
        <v>2293</v>
      </c>
      <c r="I123" s="1310" t="s">
        <v>253</v>
      </c>
      <c r="J123" s="1310" t="s">
        <v>2172</v>
      </c>
      <c r="K123" s="1311">
        <v>247.03</v>
      </c>
      <c r="L123" s="1310" t="s">
        <v>2173</v>
      </c>
    </row>
    <row r="124" spans="1:12" ht="13.5">
      <c r="A124" s="1310" t="s">
        <v>2168</v>
      </c>
      <c r="B124" s="1310" t="s">
        <v>2169</v>
      </c>
      <c r="C124" s="1310" t="s">
        <v>2290</v>
      </c>
      <c r="D124" s="1310">
        <v>51</v>
      </c>
      <c r="E124" s="1311" t="s">
        <v>995</v>
      </c>
      <c r="F124" s="1310" t="s">
        <v>995</v>
      </c>
      <c r="G124" s="1310">
        <v>92836</v>
      </c>
      <c r="H124" s="1310" t="s">
        <v>2294</v>
      </c>
      <c r="I124" s="1310" t="s">
        <v>253</v>
      </c>
      <c r="J124" s="1310" t="s">
        <v>2172</v>
      </c>
      <c r="K124" s="1311">
        <v>8.94</v>
      </c>
      <c r="L124" s="1310" t="s">
        <v>2173</v>
      </c>
    </row>
    <row r="125" spans="1:12" ht="13.5">
      <c r="A125" s="1310" t="s">
        <v>2168</v>
      </c>
      <c r="B125" s="1310" t="s">
        <v>2169</v>
      </c>
      <c r="C125" s="1310" t="s">
        <v>2290</v>
      </c>
      <c r="D125" s="1310">
        <v>51</v>
      </c>
      <c r="E125" s="1311" t="s">
        <v>995</v>
      </c>
      <c r="F125" s="1310" t="s">
        <v>995</v>
      </c>
      <c r="G125" s="1310">
        <v>92837</v>
      </c>
      <c r="H125" s="1310" t="s">
        <v>2295</v>
      </c>
      <c r="I125" s="1310" t="s">
        <v>253</v>
      </c>
      <c r="J125" s="1310" t="s">
        <v>2172</v>
      </c>
      <c r="K125" s="1311">
        <v>418.32</v>
      </c>
      <c r="L125" s="1310" t="s">
        <v>2173</v>
      </c>
    </row>
    <row r="126" spans="1:12" ht="13.5">
      <c r="A126" s="1310" t="s">
        <v>2168</v>
      </c>
      <c r="B126" s="1310" t="s">
        <v>2169</v>
      </c>
      <c r="C126" s="1310" t="s">
        <v>2290</v>
      </c>
      <c r="D126" s="1310">
        <v>51</v>
      </c>
      <c r="E126" s="1311" t="s">
        <v>995</v>
      </c>
      <c r="F126" s="1310" t="s">
        <v>995</v>
      </c>
      <c r="G126" s="1310">
        <v>92838</v>
      </c>
      <c r="H126" s="1310" t="s">
        <v>2296</v>
      </c>
      <c r="I126" s="1310" t="s">
        <v>253</v>
      </c>
      <c r="J126" s="1310" t="s">
        <v>2172</v>
      </c>
      <c r="K126" s="1311">
        <v>10.74</v>
      </c>
      <c r="L126" s="1310" t="s">
        <v>2173</v>
      </c>
    </row>
    <row r="127" spans="1:12" ht="13.5">
      <c r="A127" s="1310" t="s">
        <v>2168</v>
      </c>
      <c r="B127" s="1310" t="s">
        <v>2169</v>
      </c>
      <c r="C127" s="1310" t="s">
        <v>2290</v>
      </c>
      <c r="D127" s="1310">
        <v>51</v>
      </c>
      <c r="E127" s="1311" t="s">
        <v>995</v>
      </c>
      <c r="F127" s="1310" t="s">
        <v>995</v>
      </c>
      <c r="G127" s="1310">
        <v>92839</v>
      </c>
      <c r="H127" s="1310" t="s">
        <v>2297</v>
      </c>
      <c r="I127" s="1310" t="s">
        <v>253</v>
      </c>
      <c r="J127" s="1310" t="s">
        <v>2172</v>
      </c>
      <c r="K127" s="1311">
        <v>512.82000000000005</v>
      </c>
      <c r="L127" s="1310" t="s">
        <v>2173</v>
      </c>
    </row>
    <row r="128" spans="1:12" ht="13.5">
      <c r="A128" s="1310" t="s">
        <v>2168</v>
      </c>
      <c r="B128" s="1310" t="s">
        <v>2169</v>
      </c>
      <c r="C128" s="1310" t="s">
        <v>2290</v>
      </c>
      <c r="D128" s="1310">
        <v>51</v>
      </c>
      <c r="E128" s="1311" t="s">
        <v>995</v>
      </c>
      <c r="F128" s="1310" t="s">
        <v>995</v>
      </c>
      <c r="G128" s="1310">
        <v>92840</v>
      </c>
      <c r="H128" s="1310" t="s">
        <v>2298</v>
      </c>
      <c r="I128" s="1310" t="s">
        <v>253</v>
      </c>
      <c r="J128" s="1310" t="s">
        <v>2172</v>
      </c>
      <c r="K128" s="1311">
        <v>12.72</v>
      </c>
      <c r="L128" s="1310" t="s">
        <v>2173</v>
      </c>
    </row>
    <row r="129" spans="1:12" ht="13.5">
      <c r="A129" s="1310" t="s">
        <v>2168</v>
      </c>
      <c r="B129" s="1310" t="s">
        <v>2169</v>
      </c>
      <c r="C129" s="1310" t="s">
        <v>2290</v>
      </c>
      <c r="D129" s="1310">
        <v>51</v>
      </c>
      <c r="E129" s="1311" t="s">
        <v>995</v>
      </c>
      <c r="F129" s="1310" t="s">
        <v>995</v>
      </c>
      <c r="G129" s="1310">
        <v>92841</v>
      </c>
      <c r="H129" s="1310" t="s">
        <v>2299</v>
      </c>
      <c r="I129" s="1310" t="s">
        <v>253</v>
      </c>
      <c r="J129" s="1310" t="s">
        <v>2172</v>
      </c>
      <c r="K129" s="1311">
        <v>645.91</v>
      </c>
      <c r="L129" s="1310" t="s">
        <v>2173</v>
      </c>
    </row>
    <row r="130" spans="1:12" ht="13.5">
      <c r="A130" s="1310" t="s">
        <v>2168</v>
      </c>
      <c r="B130" s="1310" t="s">
        <v>2169</v>
      </c>
      <c r="C130" s="1310" t="s">
        <v>2290</v>
      </c>
      <c r="D130" s="1310">
        <v>51</v>
      </c>
      <c r="E130" s="1311" t="s">
        <v>995</v>
      </c>
      <c r="F130" s="1310" t="s">
        <v>995</v>
      </c>
      <c r="G130" s="1310">
        <v>92842</v>
      </c>
      <c r="H130" s="1310" t="s">
        <v>2300</v>
      </c>
      <c r="I130" s="1310" t="s">
        <v>253</v>
      </c>
      <c r="J130" s="1310" t="s">
        <v>2172</v>
      </c>
      <c r="K130" s="1311">
        <v>14.52</v>
      </c>
      <c r="L130" s="1310" t="s">
        <v>2173</v>
      </c>
    </row>
    <row r="131" spans="1:12" ht="13.5">
      <c r="A131" s="1310" t="s">
        <v>2168</v>
      </c>
      <c r="B131" s="1310" t="s">
        <v>2169</v>
      </c>
      <c r="C131" s="1310" t="s">
        <v>2290</v>
      </c>
      <c r="D131" s="1310">
        <v>51</v>
      </c>
      <c r="E131" s="1311" t="s">
        <v>995</v>
      </c>
      <c r="F131" s="1310" t="s">
        <v>995</v>
      </c>
      <c r="G131" s="1310">
        <v>92843</v>
      </c>
      <c r="H131" s="1310" t="s">
        <v>2301</v>
      </c>
      <c r="I131" s="1310" t="s">
        <v>253</v>
      </c>
      <c r="J131" s="1310" t="s">
        <v>2172</v>
      </c>
      <c r="K131" s="1311">
        <v>682.83</v>
      </c>
      <c r="L131" s="1310" t="s">
        <v>2173</v>
      </c>
    </row>
    <row r="132" spans="1:12" ht="13.5">
      <c r="A132" s="1310" t="s">
        <v>2168</v>
      </c>
      <c r="B132" s="1310" t="s">
        <v>2169</v>
      </c>
      <c r="C132" s="1310" t="s">
        <v>2290</v>
      </c>
      <c r="D132" s="1310">
        <v>51</v>
      </c>
      <c r="E132" s="1311" t="s">
        <v>995</v>
      </c>
      <c r="F132" s="1310" t="s">
        <v>995</v>
      </c>
      <c r="G132" s="1310">
        <v>92844</v>
      </c>
      <c r="H132" s="1310" t="s">
        <v>2302</v>
      </c>
      <c r="I132" s="1310" t="s">
        <v>253</v>
      </c>
      <c r="J132" s="1310" t="s">
        <v>2172</v>
      </c>
      <c r="K132" s="1311">
        <v>16.510000000000002</v>
      </c>
      <c r="L132" s="1310" t="s">
        <v>2173</v>
      </c>
    </row>
    <row r="133" spans="1:12" ht="13.5">
      <c r="A133" s="1310" t="s">
        <v>2168</v>
      </c>
      <c r="B133" s="1310" t="s">
        <v>2169</v>
      </c>
      <c r="C133" s="1310" t="s">
        <v>2290</v>
      </c>
      <c r="D133" s="1310">
        <v>51</v>
      </c>
      <c r="E133" s="1311" t="s">
        <v>995</v>
      </c>
      <c r="F133" s="1310" t="s">
        <v>995</v>
      </c>
      <c r="G133" s="1310">
        <v>92845</v>
      </c>
      <c r="H133" s="1310" t="s">
        <v>2303</v>
      </c>
      <c r="I133" s="1310" t="s">
        <v>253</v>
      </c>
      <c r="J133" s="1310" t="s">
        <v>2172</v>
      </c>
      <c r="K133" s="1311">
        <v>961.93</v>
      </c>
      <c r="L133" s="1310" t="s">
        <v>2173</v>
      </c>
    </row>
    <row r="134" spans="1:12" ht="13.5">
      <c r="A134" s="1310" t="s">
        <v>2168</v>
      </c>
      <c r="B134" s="1310" t="s">
        <v>2169</v>
      </c>
      <c r="C134" s="1310" t="s">
        <v>2290</v>
      </c>
      <c r="D134" s="1310">
        <v>51</v>
      </c>
      <c r="E134" s="1311" t="s">
        <v>995</v>
      </c>
      <c r="F134" s="1310" t="s">
        <v>995</v>
      </c>
      <c r="G134" s="1310">
        <v>92846</v>
      </c>
      <c r="H134" s="1310" t="s">
        <v>2304</v>
      </c>
      <c r="I134" s="1310" t="s">
        <v>253</v>
      </c>
      <c r="J134" s="1310" t="s">
        <v>2172</v>
      </c>
      <c r="K134" s="1311">
        <v>18.309999999999999</v>
      </c>
      <c r="L134" s="1310" t="s">
        <v>2173</v>
      </c>
    </row>
    <row r="135" spans="1:12" ht="13.5">
      <c r="A135" s="1310" t="s">
        <v>2168</v>
      </c>
      <c r="B135" s="1310" t="s">
        <v>2169</v>
      </c>
      <c r="C135" s="1310" t="s">
        <v>2290</v>
      </c>
      <c r="D135" s="1310">
        <v>51</v>
      </c>
      <c r="E135" s="1311" t="s">
        <v>995</v>
      </c>
      <c r="F135" s="1310" t="s">
        <v>995</v>
      </c>
      <c r="G135" s="1310">
        <v>92847</v>
      </c>
      <c r="H135" s="1310" t="s">
        <v>2305</v>
      </c>
      <c r="I135" s="1310" t="s">
        <v>253</v>
      </c>
      <c r="J135" s="1310" t="s">
        <v>2172</v>
      </c>
      <c r="K135" s="1312">
        <v>1001.55</v>
      </c>
      <c r="L135" s="1310" t="s">
        <v>2173</v>
      </c>
    </row>
    <row r="136" spans="1:12" ht="13.5">
      <c r="A136" s="1310" t="s">
        <v>2168</v>
      </c>
      <c r="B136" s="1310" t="s">
        <v>2169</v>
      </c>
      <c r="C136" s="1310" t="s">
        <v>2290</v>
      </c>
      <c r="D136" s="1310">
        <v>51</v>
      </c>
      <c r="E136" s="1311" t="s">
        <v>995</v>
      </c>
      <c r="F136" s="1310" t="s">
        <v>995</v>
      </c>
      <c r="G136" s="1310">
        <v>92848</v>
      </c>
      <c r="H136" s="1310" t="s">
        <v>2306</v>
      </c>
      <c r="I136" s="1310" t="s">
        <v>253</v>
      </c>
      <c r="J136" s="1310" t="s">
        <v>2172</v>
      </c>
      <c r="K136" s="1311">
        <v>20.309999999999999</v>
      </c>
      <c r="L136" s="1310" t="s">
        <v>2173</v>
      </c>
    </row>
    <row r="137" spans="1:12" ht="13.5">
      <c r="A137" s="1310" t="s">
        <v>2168</v>
      </c>
      <c r="B137" s="1310" t="s">
        <v>2169</v>
      </c>
      <c r="C137" s="1310" t="s">
        <v>2290</v>
      </c>
      <c r="D137" s="1310">
        <v>51</v>
      </c>
      <c r="E137" s="1311" t="s">
        <v>995</v>
      </c>
      <c r="F137" s="1310" t="s">
        <v>995</v>
      </c>
      <c r="G137" s="1310">
        <v>92849</v>
      </c>
      <c r="H137" s="1310" t="s">
        <v>2307</v>
      </c>
      <c r="I137" s="1310" t="s">
        <v>253</v>
      </c>
      <c r="J137" s="1310" t="s">
        <v>2172</v>
      </c>
      <c r="K137" s="1311">
        <v>238.01</v>
      </c>
      <c r="L137" s="1310" t="s">
        <v>2173</v>
      </c>
    </row>
    <row r="138" spans="1:12" ht="13.5">
      <c r="A138" s="1310" t="s">
        <v>2168</v>
      </c>
      <c r="B138" s="1310" t="s">
        <v>2169</v>
      </c>
      <c r="C138" s="1310" t="s">
        <v>2290</v>
      </c>
      <c r="D138" s="1310">
        <v>51</v>
      </c>
      <c r="E138" s="1311" t="s">
        <v>995</v>
      </c>
      <c r="F138" s="1310" t="s">
        <v>995</v>
      </c>
      <c r="G138" s="1310">
        <v>92850</v>
      </c>
      <c r="H138" s="1310" t="s">
        <v>2308</v>
      </c>
      <c r="I138" s="1310" t="s">
        <v>253</v>
      </c>
      <c r="J138" s="1310" t="s">
        <v>2172</v>
      </c>
      <c r="K138" s="1311">
        <v>13.25</v>
      </c>
      <c r="L138" s="1310" t="s">
        <v>2173</v>
      </c>
    </row>
    <row r="139" spans="1:12" ht="13.5">
      <c r="A139" s="1310" t="s">
        <v>2168</v>
      </c>
      <c r="B139" s="1310" t="s">
        <v>2169</v>
      </c>
      <c r="C139" s="1310" t="s">
        <v>2290</v>
      </c>
      <c r="D139" s="1310">
        <v>51</v>
      </c>
      <c r="E139" s="1311" t="s">
        <v>995</v>
      </c>
      <c r="F139" s="1310" t="s">
        <v>995</v>
      </c>
      <c r="G139" s="1310">
        <v>92851</v>
      </c>
      <c r="H139" s="1310" t="s">
        <v>2309</v>
      </c>
      <c r="I139" s="1310" t="s">
        <v>253</v>
      </c>
      <c r="J139" s="1310" t="s">
        <v>2172</v>
      </c>
      <c r="K139" s="1311">
        <v>254.84</v>
      </c>
      <c r="L139" s="1310" t="s">
        <v>2173</v>
      </c>
    </row>
    <row r="140" spans="1:12" ht="13.5">
      <c r="A140" s="1310" t="s">
        <v>2168</v>
      </c>
      <c r="B140" s="1310" t="s">
        <v>2169</v>
      </c>
      <c r="C140" s="1310" t="s">
        <v>2290</v>
      </c>
      <c r="D140" s="1310">
        <v>51</v>
      </c>
      <c r="E140" s="1311" t="s">
        <v>995</v>
      </c>
      <c r="F140" s="1310" t="s">
        <v>995</v>
      </c>
      <c r="G140" s="1310">
        <v>92852</v>
      </c>
      <c r="H140" s="1310" t="s">
        <v>2310</v>
      </c>
      <c r="I140" s="1310" t="s">
        <v>253</v>
      </c>
      <c r="J140" s="1310" t="s">
        <v>2172</v>
      </c>
      <c r="K140" s="1311">
        <v>16.739999999999998</v>
      </c>
      <c r="L140" s="1310" t="s">
        <v>2173</v>
      </c>
    </row>
    <row r="141" spans="1:12" ht="13.5">
      <c r="A141" s="1310" t="s">
        <v>2168</v>
      </c>
      <c r="B141" s="1310" t="s">
        <v>2169</v>
      </c>
      <c r="C141" s="1310" t="s">
        <v>2290</v>
      </c>
      <c r="D141" s="1310">
        <v>51</v>
      </c>
      <c r="E141" s="1311" t="s">
        <v>995</v>
      </c>
      <c r="F141" s="1310" t="s">
        <v>995</v>
      </c>
      <c r="G141" s="1310">
        <v>92853</v>
      </c>
      <c r="H141" s="1310" t="s">
        <v>2311</v>
      </c>
      <c r="I141" s="1310" t="s">
        <v>253</v>
      </c>
      <c r="J141" s="1310" t="s">
        <v>2172</v>
      </c>
      <c r="K141" s="1311">
        <v>427.98</v>
      </c>
      <c r="L141" s="1310" t="s">
        <v>2173</v>
      </c>
    </row>
    <row r="142" spans="1:12" ht="13.5">
      <c r="A142" s="1310" t="s">
        <v>2168</v>
      </c>
      <c r="B142" s="1310" t="s">
        <v>2169</v>
      </c>
      <c r="C142" s="1310" t="s">
        <v>2290</v>
      </c>
      <c r="D142" s="1310">
        <v>51</v>
      </c>
      <c r="E142" s="1311" t="s">
        <v>995</v>
      </c>
      <c r="F142" s="1310" t="s">
        <v>995</v>
      </c>
      <c r="G142" s="1310">
        <v>92854</v>
      </c>
      <c r="H142" s="1310" t="s">
        <v>2312</v>
      </c>
      <c r="I142" s="1310" t="s">
        <v>253</v>
      </c>
      <c r="J142" s="1310" t="s">
        <v>2172</v>
      </c>
      <c r="K142" s="1311">
        <v>20.38</v>
      </c>
      <c r="L142" s="1310" t="s">
        <v>2173</v>
      </c>
    </row>
    <row r="143" spans="1:12" ht="13.5">
      <c r="A143" s="1310" t="s">
        <v>2168</v>
      </c>
      <c r="B143" s="1310" t="s">
        <v>2169</v>
      </c>
      <c r="C143" s="1310" t="s">
        <v>2290</v>
      </c>
      <c r="D143" s="1310">
        <v>51</v>
      </c>
      <c r="E143" s="1311" t="s">
        <v>995</v>
      </c>
      <c r="F143" s="1310" t="s">
        <v>995</v>
      </c>
      <c r="G143" s="1310">
        <v>92855</v>
      </c>
      <c r="H143" s="1310" t="s">
        <v>2313</v>
      </c>
      <c r="I143" s="1310" t="s">
        <v>253</v>
      </c>
      <c r="J143" s="1310" t="s">
        <v>2172</v>
      </c>
      <c r="K143" s="1311">
        <v>524.14</v>
      </c>
      <c r="L143" s="1310" t="s">
        <v>2173</v>
      </c>
    </row>
    <row r="144" spans="1:12" ht="13.5">
      <c r="A144" s="1310" t="s">
        <v>2168</v>
      </c>
      <c r="B144" s="1310" t="s">
        <v>2169</v>
      </c>
      <c r="C144" s="1310" t="s">
        <v>2290</v>
      </c>
      <c r="D144" s="1310">
        <v>51</v>
      </c>
      <c r="E144" s="1311" t="s">
        <v>995</v>
      </c>
      <c r="F144" s="1310" t="s">
        <v>995</v>
      </c>
      <c r="G144" s="1310">
        <v>92856</v>
      </c>
      <c r="H144" s="1310" t="s">
        <v>2314</v>
      </c>
      <c r="I144" s="1310" t="s">
        <v>253</v>
      </c>
      <c r="J144" s="1310" t="s">
        <v>2172</v>
      </c>
      <c r="K144" s="1311">
        <v>24.02</v>
      </c>
      <c r="L144" s="1310" t="s">
        <v>2173</v>
      </c>
    </row>
    <row r="145" spans="1:12" ht="13.5">
      <c r="A145" s="1310" t="s">
        <v>2168</v>
      </c>
      <c r="B145" s="1310" t="s">
        <v>2169</v>
      </c>
      <c r="C145" s="1310" t="s">
        <v>2290</v>
      </c>
      <c r="D145" s="1310">
        <v>51</v>
      </c>
      <c r="E145" s="1311" t="s">
        <v>995</v>
      </c>
      <c r="F145" s="1310" t="s">
        <v>995</v>
      </c>
      <c r="G145" s="1310">
        <v>92857</v>
      </c>
      <c r="H145" s="1310" t="s">
        <v>2315</v>
      </c>
      <c r="I145" s="1310" t="s">
        <v>253</v>
      </c>
      <c r="J145" s="1310" t="s">
        <v>2172</v>
      </c>
      <c r="K145" s="1311">
        <v>658.91</v>
      </c>
      <c r="L145" s="1310" t="s">
        <v>2173</v>
      </c>
    </row>
    <row r="146" spans="1:12" ht="13.5">
      <c r="A146" s="1310" t="s">
        <v>2168</v>
      </c>
      <c r="B146" s="1310" t="s">
        <v>2169</v>
      </c>
      <c r="C146" s="1310" t="s">
        <v>2290</v>
      </c>
      <c r="D146" s="1310">
        <v>51</v>
      </c>
      <c r="E146" s="1311" t="s">
        <v>995</v>
      </c>
      <c r="F146" s="1310" t="s">
        <v>995</v>
      </c>
      <c r="G146" s="1310">
        <v>92858</v>
      </c>
      <c r="H146" s="1310" t="s">
        <v>2316</v>
      </c>
      <c r="I146" s="1310" t="s">
        <v>253</v>
      </c>
      <c r="J146" s="1310" t="s">
        <v>2172</v>
      </c>
      <c r="K146" s="1311">
        <v>27.5</v>
      </c>
      <c r="L146" s="1310" t="s">
        <v>2173</v>
      </c>
    </row>
    <row r="147" spans="1:12" ht="13.5">
      <c r="A147" s="1310" t="s">
        <v>2168</v>
      </c>
      <c r="B147" s="1310" t="s">
        <v>2169</v>
      </c>
      <c r="C147" s="1310" t="s">
        <v>2290</v>
      </c>
      <c r="D147" s="1310">
        <v>51</v>
      </c>
      <c r="E147" s="1311" t="s">
        <v>995</v>
      </c>
      <c r="F147" s="1310" t="s">
        <v>995</v>
      </c>
      <c r="G147" s="1310">
        <v>92859</v>
      </c>
      <c r="H147" s="1310" t="s">
        <v>2317</v>
      </c>
      <c r="I147" s="1310" t="s">
        <v>253</v>
      </c>
      <c r="J147" s="1310" t="s">
        <v>2172</v>
      </c>
      <c r="K147" s="1311">
        <v>697.54</v>
      </c>
      <c r="L147" s="1310" t="s">
        <v>2173</v>
      </c>
    </row>
    <row r="148" spans="1:12" ht="13.5">
      <c r="A148" s="1310" t="s">
        <v>2168</v>
      </c>
      <c r="B148" s="1310" t="s">
        <v>2169</v>
      </c>
      <c r="C148" s="1310" t="s">
        <v>2290</v>
      </c>
      <c r="D148" s="1310">
        <v>51</v>
      </c>
      <c r="E148" s="1311" t="s">
        <v>995</v>
      </c>
      <c r="F148" s="1310" t="s">
        <v>995</v>
      </c>
      <c r="G148" s="1310">
        <v>92860</v>
      </c>
      <c r="H148" s="1310" t="s">
        <v>2318</v>
      </c>
      <c r="I148" s="1310" t="s">
        <v>253</v>
      </c>
      <c r="J148" s="1310" t="s">
        <v>2172</v>
      </c>
      <c r="K148" s="1311">
        <v>31.22</v>
      </c>
      <c r="L148" s="1310" t="s">
        <v>2173</v>
      </c>
    </row>
    <row r="149" spans="1:12" ht="13.5">
      <c r="A149" s="1310" t="s">
        <v>2168</v>
      </c>
      <c r="B149" s="1310" t="s">
        <v>2169</v>
      </c>
      <c r="C149" s="1310" t="s">
        <v>2290</v>
      </c>
      <c r="D149" s="1310">
        <v>51</v>
      </c>
      <c r="E149" s="1311" t="s">
        <v>995</v>
      </c>
      <c r="F149" s="1310" t="s">
        <v>995</v>
      </c>
      <c r="G149" s="1310">
        <v>92861</v>
      </c>
      <c r="H149" s="1310" t="s">
        <v>2319</v>
      </c>
      <c r="I149" s="1310" t="s">
        <v>253</v>
      </c>
      <c r="J149" s="1310" t="s">
        <v>2172</v>
      </c>
      <c r="K149" s="1311">
        <v>978.45</v>
      </c>
      <c r="L149" s="1310" t="s">
        <v>2173</v>
      </c>
    </row>
    <row r="150" spans="1:12" ht="13.5">
      <c r="A150" s="1310" t="s">
        <v>2168</v>
      </c>
      <c r="B150" s="1310" t="s">
        <v>2169</v>
      </c>
      <c r="C150" s="1310" t="s">
        <v>2290</v>
      </c>
      <c r="D150" s="1310">
        <v>51</v>
      </c>
      <c r="E150" s="1311" t="s">
        <v>995</v>
      </c>
      <c r="F150" s="1310" t="s">
        <v>995</v>
      </c>
      <c r="G150" s="1310">
        <v>92862</v>
      </c>
      <c r="H150" s="1310" t="s">
        <v>2320</v>
      </c>
      <c r="I150" s="1310" t="s">
        <v>253</v>
      </c>
      <c r="J150" s="1310" t="s">
        <v>2172</v>
      </c>
      <c r="K150" s="1311">
        <v>34.83</v>
      </c>
      <c r="L150" s="1310" t="s">
        <v>2173</v>
      </c>
    </row>
    <row r="151" spans="1:12" ht="13.5">
      <c r="A151" s="1310" t="s">
        <v>2168</v>
      </c>
      <c r="B151" s="1310" t="s">
        <v>2169</v>
      </c>
      <c r="C151" s="1310" t="s">
        <v>2290</v>
      </c>
      <c r="D151" s="1310">
        <v>51</v>
      </c>
      <c r="E151" s="1311" t="s">
        <v>995</v>
      </c>
      <c r="F151" s="1310" t="s">
        <v>995</v>
      </c>
      <c r="G151" s="1310">
        <v>92863</v>
      </c>
      <c r="H151" s="1310" t="s">
        <v>2321</v>
      </c>
      <c r="I151" s="1310" t="s">
        <v>253</v>
      </c>
      <c r="J151" s="1310" t="s">
        <v>2172</v>
      </c>
      <c r="K151" s="1312">
        <v>1019.74</v>
      </c>
      <c r="L151" s="1310" t="s">
        <v>2173</v>
      </c>
    </row>
    <row r="152" spans="1:12" ht="13.5">
      <c r="A152" s="1310" t="s">
        <v>2168</v>
      </c>
      <c r="B152" s="1310" t="s">
        <v>2169</v>
      </c>
      <c r="C152" s="1310" t="s">
        <v>2290</v>
      </c>
      <c r="D152" s="1310">
        <v>51</v>
      </c>
      <c r="E152" s="1311" t="s">
        <v>995</v>
      </c>
      <c r="F152" s="1310" t="s">
        <v>995</v>
      </c>
      <c r="G152" s="1310">
        <v>92864</v>
      </c>
      <c r="H152" s="1310" t="s">
        <v>2322</v>
      </c>
      <c r="I152" s="1310" t="s">
        <v>253</v>
      </c>
      <c r="J152" s="1310" t="s">
        <v>2172</v>
      </c>
      <c r="K152" s="1311">
        <v>38.47</v>
      </c>
      <c r="L152" s="1310" t="s">
        <v>2173</v>
      </c>
    </row>
    <row r="153" spans="1:12" ht="13.5">
      <c r="A153" s="1310" t="s">
        <v>2168</v>
      </c>
      <c r="B153" s="1310" t="s">
        <v>2169</v>
      </c>
      <c r="C153" s="1310" t="s">
        <v>2323</v>
      </c>
      <c r="D153" s="1310">
        <v>52</v>
      </c>
      <c r="E153" s="1311" t="s">
        <v>995</v>
      </c>
      <c r="F153" s="1310" t="s">
        <v>995</v>
      </c>
      <c r="G153" s="1310">
        <v>92210</v>
      </c>
      <c r="H153" s="1310" t="s">
        <v>2324</v>
      </c>
      <c r="I153" s="1310" t="s">
        <v>253</v>
      </c>
      <c r="J153" s="1310" t="s">
        <v>2172</v>
      </c>
      <c r="K153" s="1311">
        <v>152.31</v>
      </c>
      <c r="L153" s="1310" t="s">
        <v>2173</v>
      </c>
    </row>
    <row r="154" spans="1:12" ht="13.5">
      <c r="A154" s="1310" t="s">
        <v>2168</v>
      </c>
      <c r="B154" s="1310" t="s">
        <v>2169</v>
      </c>
      <c r="C154" s="1310" t="s">
        <v>2323</v>
      </c>
      <c r="D154" s="1310">
        <v>52</v>
      </c>
      <c r="E154" s="1311" t="s">
        <v>995</v>
      </c>
      <c r="F154" s="1310" t="s">
        <v>995</v>
      </c>
      <c r="G154" s="1310">
        <v>92211</v>
      </c>
      <c r="H154" s="1310" t="s">
        <v>2325</v>
      </c>
      <c r="I154" s="1310" t="s">
        <v>253</v>
      </c>
      <c r="J154" s="1310" t="s">
        <v>2172</v>
      </c>
      <c r="K154" s="1311">
        <v>182.95</v>
      </c>
      <c r="L154" s="1310" t="s">
        <v>2173</v>
      </c>
    </row>
    <row r="155" spans="1:12" ht="13.5">
      <c r="A155" s="1310" t="s">
        <v>2168</v>
      </c>
      <c r="B155" s="1310" t="s">
        <v>2169</v>
      </c>
      <c r="C155" s="1310" t="s">
        <v>2323</v>
      </c>
      <c r="D155" s="1310">
        <v>52</v>
      </c>
      <c r="E155" s="1311" t="s">
        <v>995</v>
      </c>
      <c r="F155" s="1310" t="s">
        <v>995</v>
      </c>
      <c r="G155" s="1310">
        <v>92212</v>
      </c>
      <c r="H155" s="1310" t="s">
        <v>2326</v>
      </c>
      <c r="I155" s="1310" t="s">
        <v>253</v>
      </c>
      <c r="J155" s="1310" t="s">
        <v>2172</v>
      </c>
      <c r="K155" s="1311">
        <v>275.14</v>
      </c>
      <c r="L155" s="1310" t="s">
        <v>2173</v>
      </c>
    </row>
    <row r="156" spans="1:12" ht="13.5">
      <c r="A156" s="1310" t="s">
        <v>2168</v>
      </c>
      <c r="B156" s="1310" t="s">
        <v>2169</v>
      </c>
      <c r="C156" s="1310" t="s">
        <v>2323</v>
      </c>
      <c r="D156" s="1310">
        <v>52</v>
      </c>
      <c r="E156" s="1311" t="s">
        <v>995</v>
      </c>
      <c r="F156" s="1310" t="s">
        <v>995</v>
      </c>
      <c r="G156" s="1310">
        <v>92213</v>
      </c>
      <c r="H156" s="1310" t="s">
        <v>2327</v>
      </c>
      <c r="I156" s="1310" t="s">
        <v>253</v>
      </c>
      <c r="J156" s="1310" t="s">
        <v>2172</v>
      </c>
      <c r="K156" s="1311">
        <v>363</v>
      </c>
      <c r="L156" s="1310" t="s">
        <v>2173</v>
      </c>
    </row>
    <row r="157" spans="1:12" ht="13.5">
      <c r="A157" s="1310" t="s">
        <v>2168</v>
      </c>
      <c r="B157" s="1310" t="s">
        <v>2169</v>
      </c>
      <c r="C157" s="1310" t="s">
        <v>2323</v>
      </c>
      <c r="D157" s="1310">
        <v>52</v>
      </c>
      <c r="E157" s="1311" t="s">
        <v>995</v>
      </c>
      <c r="F157" s="1310" t="s">
        <v>995</v>
      </c>
      <c r="G157" s="1310">
        <v>92214</v>
      </c>
      <c r="H157" s="1310" t="s">
        <v>2328</v>
      </c>
      <c r="I157" s="1310" t="s">
        <v>253</v>
      </c>
      <c r="J157" s="1310" t="s">
        <v>2172</v>
      </c>
      <c r="K157" s="1311">
        <v>439.2</v>
      </c>
      <c r="L157" s="1310" t="s">
        <v>2173</v>
      </c>
    </row>
    <row r="158" spans="1:12" ht="13.5">
      <c r="A158" s="1310" t="s">
        <v>2168</v>
      </c>
      <c r="B158" s="1310" t="s">
        <v>2169</v>
      </c>
      <c r="C158" s="1310" t="s">
        <v>2323</v>
      </c>
      <c r="D158" s="1310">
        <v>52</v>
      </c>
      <c r="E158" s="1311" t="s">
        <v>995</v>
      </c>
      <c r="F158" s="1310" t="s">
        <v>995</v>
      </c>
      <c r="G158" s="1310">
        <v>92215</v>
      </c>
      <c r="H158" s="1310" t="s">
        <v>2329</v>
      </c>
      <c r="I158" s="1310" t="s">
        <v>253</v>
      </c>
      <c r="J158" s="1310" t="s">
        <v>2172</v>
      </c>
      <c r="K158" s="1311">
        <v>504.51</v>
      </c>
      <c r="L158" s="1310" t="s">
        <v>2173</v>
      </c>
    </row>
    <row r="159" spans="1:12" ht="13.5">
      <c r="A159" s="1310" t="s">
        <v>2168</v>
      </c>
      <c r="B159" s="1310" t="s">
        <v>2169</v>
      </c>
      <c r="C159" s="1310" t="s">
        <v>2323</v>
      </c>
      <c r="D159" s="1310">
        <v>52</v>
      </c>
      <c r="E159" s="1311" t="s">
        <v>995</v>
      </c>
      <c r="F159" s="1310" t="s">
        <v>995</v>
      </c>
      <c r="G159" s="1310">
        <v>92216</v>
      </c>
      <c r="H159" s="1310" t="s">
        <v>2330</v>
      </c>
      <c r="I159" s="1310" t="s">
        <v>253</v>
      </c>
      <c r="J159" s="1310" t="s">
        <v>2172</v>
      </c>
      <c r="K159" s="1311">
        <v>526.38</v>
      </c>
      <c r="L159" s="1310" t="s">
        <v>2173</v>
      </c>
    </row>
    <row r="160" spans="1:12" ht="13.5">
      <c r="A160" s="1310" t="s">
        <v>2168</v>
      </c>
      <c r="B160" s="1310" t="s">
        <v>2169</v>
      </c>
      <c r="C160" s="1310" t="s">
        <v>2323</v>
      </c>
      <c r="D160" s="1310">
        <v>52</v>
      </c>
      <c r="E160" s="1311" t="s">
        <v>995</v>
      </c>
      <c r="F160" s="1310" t="s">
        <v>995</v>
      </c>
      <c r="G160" s="1310">
        <v>92219</v>
      </c>
      <c r="H160" s="1310" t="s">
        <v>2331</v>
      </c>
      <c r="I160" s="1310" t="s">
        <v>253</v>
      </c>
      <c r="J160" s="1310" t="s">
        <v>2172</v>
      </c>
      <c r="K160" s="1311">
        <v>160.09</v>
      </c>
      <c r="L160" s="1310" t="s">
        <v>2173</v>
      </c>
    </row>
    <row r="161" spans="1:12" ht="13.5">
      <c r="A161" s="1310" t="s">
        <v>2168</v>
      </c>
      <c r="B161" s="1310" t="s">
        <v>2169</v>
      </c>
      <c r="C161" s="1310" t="s">
        <v>2323</v>
      </c>
      <c r="D161" s="1310">
        <v>52</v>
      </c>
      <c r="E161" s="1311" t="s">
        <v>995</v>
      </c>
      <c r="F161" s="1310" t="s">
        <v>995</v>
      </c>
      <c r="G161" s="1310">
        <v>92220</v>
      </c>
      <c r="H161" s="1310" t="s">
        <v>854</v>
      </c>
      <c r="I161" s="1310" t="s">
        <v>253</v>
      </c>
      <c r="J161" s="1310" t="s">
        <v>2172</v>
      </c>
      <c r="K161" s="1311">
        <v>192.59</v>
      </c>
      <c r="L161" s="1310" t="s">
        <v>2173</v>
      </c>
    </row>
    <row r="162" spans="1:12" ht="13.5">
      <c r="A162" s="1310" t="s">
        <v>2168</v>
      </c>
      <c r="B162" s="1310" t="s">
        <v>2169</v>
      </c>
      <c r="C162" s="1310" t="s">
        <v>2323</v>
      </c>
      <c r="D162" s="1310">
        <v>52</v>
      </c>
      <c r="E162" s="1311" t="s">
        <v>995</v>
      </c>
      <c r="F162" s="1310" t="s">
        <v>995</v>
      </c>
      <c r="G162" s="1310">
        <v>92221</v>
      </c>
      <c r="H162" s="1310" t="s">
        <v>2332</v>
      </c>
      <c r="I162" s="1310" t="s">
        <v>253</v>
      </c>
      <c r="J162" s="1310" t="s">
        <v>2172</v>
      </c>
      <c r="K162" s="1311">
        <v>286.43</v>
      </c>
      <c r="L162" s="1310" t="s">
        <v>2173</v>
      </c>
    </row>
    <row r="163" spans="1:12" ht="13.5">
      <c r="A163" s="1310" t="s">
        <v>2168</v>
      </c>
      <c r="B163" s="1310" t="s">
        <v>2169</v>
      </c>
      <c r="C163" s="1310" t="s">
        <v>2323</v>
      </c>
      <c r="D163" s="1310">
        <v>52</v>
      </c>
      <c r="E163" s="1311" t="s">
        <v>995</v>
      </c>
      <c r="F163" s="1310" t="s">
        <v>995</v>
      </c>
      <c r="G163" s="1310">
        <v>92222</v>
      </c>
      <c r="H163" s="1310" t="s">
        <v>2333</v>
      </c>
      <c r="I163" s="1310" t="s">
        <v>253</v>
      </c>
      <c r="J163" s="1310" t="s">
        <v>2172</v>
      </c>
      <c r="K163" s="1311">
        <v>376.14</v>
      </c>
      <c r="L163" s="1310" t="s">
        <v>2173</v>
      </c>
    </row>
    <row r="164" spans="1:12" ht="13.5">
      <c r="A164" s="1310" t="s">
        <v>2168</v>
      </c>
      <c r="B164" s="1310" t="s">
        <v>2169</v>
      </c>
      <c r="C164" s="1310" t="s">
        <v>2323</v>
      </c>
      <c r="D164" s="1310">
        <v>52</v>
      </c>
      <c r="E164" s="1311" t="s">
        <v>995</v>
      </c>
      <c r="F164" s="1310" t="s">
        <v>995</v>
      </c>
      <c r="G164" s="1310">
        <v>92223</v>
      </c>
      <c r="H164" s="1310" t="s">
        <v>2334</v>
      </c>
      <c r="I164" s="1310" t="s">
        <v>253</v>
      </c>
      <c r="J164" s="1310" t="s">
        <v>2172</v>
      </c>
      <c r="K164" s="1311">
        <v>453.9</v>
      </c>
      <c r="L164" s="1310" t="s">
        <v>2173</v>
      </c>
    </row>
    <row r="165" spans="1:12" ht="13.5">
      <c r="A165" s="1310" t="s">
        <v>2168</v>
      </c>
      <c r="B165" s="1310" t="s">
        <v>2169</v>
      </c>
      <c r="C165" s="1310" t="s">
        <v>2323</v>
      </c>
      <c r="D165" s="1310">
        <v>52</v>
      </c>
      <c r="E165" s="1311" t="s">
        <v>995</v>
      </c>
      <c r="F165" s="1310" t="s">
        <v>995</v>
      </c>
      <c r="G165" s="1310">
        <v>92224</v>
      </c>
      <c r="H165" s="1310" t="s">
        <v>2335</v>
      </c>
      <c r="I165" s="1310" t="s">
        <v>253</v>
      </c>
      <c r="J165" s="1310" t="s">
        <v>2172</v>
      </c>
      <c r="K165" s="1311">
        <v>520.84</v>
      </c>
      <c r="L165" s="1310" t="s">
        <v>2173</v>
      </c>
    </row>
    <row r="166" spans="1:12" ht="13.5">
      <c r="A166" s="1310" t="s">
        <v>2168</v>
      </c>
      <c r="B166" s="1310" t="s">
        <v>2169</v>
      </c>
      <c r="C166" s="1310" t="s">
        <v>2323</v>
      </c>
      <c r="D166" s="1310">
        <v>52</v>
      </c>
      <c r="E166" s="1311" t="s">
        <v>995</v>
      </c>
      <c r="F166" s="1310" t="s">
        <v>995</v>
      </c>
      <c r="G166" s="1310">
        <v>92226</v>
      </c>
      <c r="H166" s="1310" t="s">
        <v>2336</v>
      </c>
      <c r="I166" s="1310" t="s">
        <v>253</v>
      </c>
      <c r="J166" s="1310" t="s">
        <v>2172</v>
      </c>
      <c r="K166" s="1311">
        <v>544.65</v>
      </c>
      <c r="L166" s="1310" t="s">
        <v>2173</v>
      </c>
    </row>
    <row r="167" spans="1:12" ht="13.5">
      <c r="A167" s="1310" t="s">
        <v>2168</v>
      </c>
      <c r="B167" s="1310" t="s">
        <v>2169</v>
      </c>
      <c r="C167" s="1310" t="s">
        <v>2323</v>
      </c>
      <c r="D167" s="1310">
        <v>52</v>
      </c>
      <c r="E167" s="1311" t="s">
        <v>995</v>
      </c>
      <c r="F167" s="1310" t="s">
        <v>995</v>
      </c>
      <c r="G167" s="1310">
        <v>92808</v>
      </c>
      <c r="H167" s="1310" t="s">
        <v>2337</v>
      </c>
      <c r="I167" s="1310" t="s">
        <v>253</v>
      </c>
      <c r="J167" s="1310" t="s">
        <v>2172</v>
      </c>
      <c r="K167" s="1311">
        <v>31.62</v>
      </c>
      <c r="L167" s="1310" t="s">
        <v>2173</v>
      </c>
    </row>
    <row r="168" spans="1:12" ht="13.5">
      <c r="A168" s="1310" t="s">
        <v>2168</v>
      </c>
      <c r="B168" s="1310" t="s">
        <v>2169</v>
      </c>
      <c r="C168" s="1310" t="s">
        <v>2323</v>
      </c>
      <c r="D168" s="1310">
        <v>52</v>
      </c>
      <c r="E168" s="1311" t="s">
        <v>995</v>
      </c>
      <c r="F168" s="1310" t="s">
        <v>995</v>
      </c>
      <c r="G168" s="1310">
        <v>92809</v>
      </c>
      <c r="H168" s="1310" t="s">
        <v>2338</v>
      </c>
      <c r="I168" s="1310" t="s">
        <v>253</v>
      </c>
      <c r="J168" s="1310" t="s">
        <v>2172</v>
      </c>
      <c r="K168" s="1311">
        <v>40.61</v>
      </c>
      <c r="L168" s="1310" t="s">
        <v>2173</v>
      </c>
    </row>
    <row r="169" spans="1:12" ht="13.5">
      <c r="A169" s="1310" t="s">
        <v>2168</v>
      </c>
      <c r="B169" s="1310" t="s">
        <v>2169</v>
      </c>
      <c r="C169" s="1310" t="s">
        <v>2323</v>
      </c>
      <c r="D169" s="1310">
        <v>52</v>
      </c>
      <c r="E169" s="1311" t="s">
        <v>995</v>
      </c>
      <c r="F169" s="1310" t="s">
        <v>995</v>
      </c>
      <c r="G169" s="1310">
        <v>92810</v>
      </c>
      <c r="H169" s="1310" t="s">
        <v>2339</v>
      </c>
      <c r="I169" s="1310" t="s">
        <v>253</v>
      </c>
      <c r="J169" s="1310" t="s">
        <v>2172</v>
      </c>
      <c r="K169" s="1311">
        <v>49.46</v>
      </c>
      <c r="L169" s="1310" t="s">
        <v>2173</v>
      </c>
    </row>
    <row r="170" spans="1:12" ht="13.5">
      <c r="A170" s="1310" t="s">
        <v>2168</v>
      </c>
      <c r="B170" s="1310" t="s">
        <v>2169</v>
      </c>
      <c r="C170" s="1310" t="s">
        <v>2323</v>
      </c>
      <c r="D170" s="1310">
        <v>52</v>
      </c>
      <c r="E170" s="1311" t="s">
        <v>995</v>
      </c>
      <c r="F170" s="1310" t="s">
        <v>995</v>
      </c>
      <c r="G170" s="1310">
        <v>92811</v>
      </c>
      <c r="H170" s="1310" t="s">
        <v>2340</v>
      </c>
      <c r="I170" s="1310" t="s">
        <v>253</v>
      </c>
      <c r="J170" s="1310" t="s">
        <v>2172</v>
      </c>
      <c r="K170" s="1311">
        <v>59</v>
      </c>
      <c r="L170" s="1310" t="s">
        <v>2173</v>
      </c>
    </row>
    <row r="171" spans="1:12" ht="13.5">
      <c r="A171" s="1310" t="s">
        <v>2168</v>
      </c>
      <c r="B171" s="1310" t="s">
        <v>2169</v>
      </c>
      <c r="C171" s="1310" t="s">
        <v>2323</v>
      </c>
      <c r="D171" s="1310">
        <v>52</v>
      </c>
      <c r="E171" s="1311" t="s">
        <v>995</v>
      </c>
      <c r="F171" s="1310" t="s">
        <v>995</v>
      </c>
      <c r="G171" s="1310">
        <v>92812</v>
      </c>
      <c r="H171" s="1310" t="s">
        <v>2341</v>
      </c>
      <c r="I171" s="1310" t="s">
        <v>253</v>
      </c>
      <c r="J171" s="1310" t="s">
        <v>2172</v>
      </c>
      <c r="K171" s="1311">
        <v>68.39</v>
      </c>
      <c r="L171" s="1310" t="s">
        <v>2173</v>
      </c>
    </row>
    <row r="172" spans="1:12" ht="13.5">
      <c r="A172" s="1310" t="s">
        <v>2168</v>
      </c>
      <c r="B172" s="1310" t="s">
        <v>2169</v>
      </c>
      <c r="C172" s="1310" t="s">
        <v>2323</v>
      </c>
      <c r="D172" s="1310">
        <v>52</v>
      </c>
      <c r="E172" s="1311" t="s">
        <v>995</v>
      </c>
      <c r="F172" s="1310" t="s">
        <v>995</v>
      </c>
      <c r="G172" s="1310">
        <v>92813</v>
      </c>
      <c r="H172" s="1310" t="s">
        <v>2342</v>
      </c>
      <c r="I172" s="1310" t="s">
        <v>253</v>
      </c>
      <c r="J172" s="1310" t="s">
        <v>2172</v>
      </c>
      <c r="K172" s="1311">
        <v>79.569999999999993</v>
      </c>
      <c r="L172" s="1310" t="s">
        <v>2173</v>
      </c>
    </row>
    <row r="173" spans="1:12" ht="13.5">
      <c r="A173" s="1310" t="s">
        <v>2168</v>
      </c>
      <c r="B173" s="1310" t="s">
        <v>2169</v>
      </c>
      <c r="C173" s="1310" t="s">
        <v>2323</v>
      </c>
      <c r="D173" s="1310">
        <v>52</v>
      </c>
      <c r="E173" s="1311" t="s">
        <v>995</v>
      </c>
      <c r="F173" s="1310" t="s">
        <v>995</v>
      </c>
      <c r="G173" s="1310">
        <v>92814</v>
      </c>
      <c r="H173" s="1310" t="s">
        <v>2343</v>
      </c>
      <c r="I173" s="1310" t="s">
        <v>253</v>
      </c>
      <c r="J173" s="1310" t="s">
        <v>2172</v>
      </c>
      <c r="K173" s="1311">
        <v>91.3</v>
      </c>
      <c r="L173" s="1310" t="s">
        <v>2173</v>
      </c>
    </row>
    <row r="174" spans="1:12" ht="13.5">
      <c r="A174" s="1310" t="s">
        <v>2168</v>
      </c>
      <c r="B174" s="1310" t="s">
        <v>2169</v>
      </c>
      <c r="C174" s="1310" t="s">
        <v>2323</v>
      </c>
      <c r="D174" s="1310">
        <v>52</v>
      </c>
      <c r="E174" s="1311" t="s">
        <v>995</v>
      </c>
      <c r="F174" s="1310" t="s">
        <v>995</v>
      </c>
      <c r="G174" s="1310">
        <v>92815</v>
      </c>
      <c r="H174" s="1310" t="s">
        <v>2344</v>
      </c>
      <c r="I174" s="1310" t="s">
        <v>253</v>
      </c>
      <c r="J174" s="1310" t="s">
        <v>2172</v>
      </c>
      <c r="K174" s="1311">
        <v>105</v>
      </c>
      <c r="L174" s="1310" t="s">
        <v>2173</v>
      </c>
    </row>
    <row r="175" spans="1:12" ht="13.5">
      <c r="A175" s="1310" t="s">
        <v>2168</v>
      </c>
      <c r="B175" s="1310" t="s">
        <v>2169</v>
      </c>
      <c r="C175" s="1310" t="s">
        <v>2323</v>
      </c>
      <c r="D175" s="1310">
        <v>52</v>
      </c>
      <c r="E175" s="1311" t="s">
        <v>995</v>
      </c>
      <c r="F175" s="1310" t="s">
        <v>995</v>
      </c>
      <c r="G175" s="1310">
        <v>92816</v>
      </c>
      <c r="H175" s="1310" t="s">
        <v>2345</v>
      </c>
      <c r="I175" s="1310" t="s">
        <v>253</v>
      </c>
      <c r="J175" s="1310" t="s">
        <v>2172</v>
      </c>
      <c r="K175" s="1311">
        <v>760.76</v>
      </c>
      <c r="L175" s="1310" t="s">
        <v>2173</v>
      </c>
    </row>
    <row r="176" spans="1:12" ht="13.5">
      <c r="A176" s="1310" t="s">
        <v>2168</v>
      </c>
      <c r="B176" s="1310" t="s">
        <v>2169</v>
      </c>
      <c r="C176" s="1310" t="s">
        <v>2323</v>
      </c>
      <c r="D176" s="1310">
        <v>52</v>
      </c>
      <c r="E176" s="1311" t="s">
        <v>995</v>
      </c>
      <c r="F176" s="1310" t="s">
        <v>995</v>
      </c>
      <c r="G176" s="1310">
        <v>92817</v>
      </c>
      <c r="H176" s="1310" t="s">
        <v>2346</v>
      </c>
      <c r="I176" s="1310" t="s">
        <v>253</v>
      </c>
      <c r="J176" s="1310" t="s">
        <v>2172</v>
      </c>
      <c r="K176" s="1311">
        <v>131.4</v>
      </c>
      <c r="L176" s="1310" t="s">
        <v>2173</v>
      </c>
    </row>
    <row r="177" spans="1:12" ht="13.5">
      <c r="A177" s="1310" t="s">
        <v>2168</v>
      </c>
      <c r="B177" s="1310" t="s">
        <v>2169</v>
      </c>
      <c r="C177" s="1310" t="s">
        <v>2323</v>
      </c>
      <c r="D177" s="1310">
        <v>52</v>
      </c>
      <c r="E177" s="1311" t="s">
        <v>995</v>
      </c>
      <c r="F177" s="1310" t="s">
        <v>995</v>
      </c>
      <c r="G177" s="1310">
        <v>92818</v>
      </c>
      <c r="H177" s="1310" t="s">
        <v>2347</v>
      </c>
      <c r="I177" s="1310" t="s">
        <v>253</v>
      </c>
      <c r="J177" s="1310" t="s">
        <v>2172</v>
      </c>
      <c r="K177" s="1312">
        <v>1088.68</v>
      </c>
      <c r="L177" s="1310" t="s">
        <v>2173</v>
      </c>
    </row>
    <row r="178" spans="1:12" ht="13.5">
      <c r="A178" s="1310" t="s">
        <v>2168</v>
      </c>
      <c r="B178" s="1310" t="s">
        <v>2169</v>
      </c>
      <c r="C178" s="1310" t="s">
        <v>2323</v>
      </c>
      <c r="D178" s="1310">
        <v>52</v>
      </c>
      <c r="E178" s="1311" t="s">
        <v>995</v>
      </c>
      <c r="F178" s="1310" t="s">
        <v>995</v>
      </c>
      <c r="G178" s="1310">
        <v>92819</v>
      </c>
      <c r="H178" s="1310" t="s">
        <v>2348</v>
      </c>
      <c r="I178" s="1310" t="s">
        <v>253</v>
      </c>
      <c r="J178" s="1310" t="s">
        <v>2172</v>
      </c>
      <c r="K178" s="1311">
        <v>176.89</v>
      </c>
      <c r="L178" s="1310" t="s">
        <v>2173</v>
      </c>
    </row>
    <row r="179" spans="1:12" ht="13.5">
      <c r="A179" s="1310" t="s">
        <v>2168</v>
      </c>
      <c r="B179" s="1310" t="s">
        <v>2169</v>
      </c>
      <c r="C179" s="1310" t="s">
        <v>2323</v>
      </c>
      <c r="D179" s="1310">
        <v>52</v>
      </c>
      <c r="E179" s="1311" t="s">
        <v>995</v>
      </c>
      <c r="F179" s="1310" t="s">
        <v>995</v>
      </c>
      <c r="G179" s="1310">
        <v>92820</v>
      </c>
      <c r="H179" s="1310" t="s">
        <v>2349</v>
      </c>
      <c r="I179" s="1310" t="s">
        <v>253</v>
      </c>
      <c r="J179" s="1310" t="s">
        <v>2172</v>
      </c>
      <c r="K179" s="1311">
        <v>37.71</v>
      </c>
      <c r="L179" s="1310" t="s">
        <v>2173</v>
      </c>
    </row>
    <row r="180" spans="1:12" ht="13.5">
      <c r="A180" s="1310" t="s">
        <v>2168</v>
      </c>
      <c r="B180" s="1310" t="s">
        <v>2169</v>
      </c>
      <c r="C180" s="1310" t="s">
        <v>2323</v>
      </c>
      <c r="D180" s="1310">
        <v>52</v>
      </c>
      <c r="E180" s="1311" t="s">
        <v>995</v>
      </c>
      <c r="F180" s="1310" t="s">
        <v>995</v>
      </c>
      <c r="G180" s="1310">
        <v>92821</v>
      </c>
      <c r="H180" s="1310" t="s">
        <v>742</v>
      </c>
      <c r="I180" s="1310" t="s">
        <v>253</v>
      </c>
      <c r="J180" s="1310" t="s">
        <v>2172</v>
      </c>
      <c r="K180" s="1311">
        <v>48.39</v>
      </c>
      <c r="L180" s="1310" t="s">
        <v>2173</v>
      </c>
    </row>
    <row r="181" spans="1:12" ht="13.5">
      <c r="A181" s="1310" t="s">
        <v>2168</v>
      </c>
      <c r="B181" s="1310" t="s">
        <v>2169</v>
      </c>
      <c r="C181" s="1310" t="s">
        <v>2323</v>
      </c>
      <c r="D181" s="1310">
        <v>52</v>
      </c>
      <c r="E181" s="1311" t="s">
        <v>995</v>
      </c>
      <c r="F181" s="1310" t="s">
        <v>995</v>
      </c>
      <c r="G181" s="1310">
        <v>92822</v>
      </c>
      <c r="H181" s="1310" t="s">
        <v>2350</v>
      </c>
      <c r="I181" s="1310" t="s">
        <v>253</v>
      </c>
      <c r="J181" s="1310" t="s">
        <v>2172</v>
      </c>
      <c r="K181" s="1311">
        <v>59.1</v>
      </c>
      <c r="L181" s="1310" t="s">
        <v>2173</v>
      </c>
    </row>
    <row r="182" spans="1:12" ht="13.5">
      <c r="A182" s="1310" t="s">
        <v>2168</v>
      </c>
      <c r="B182" s="1310" t="s">
        <v>2169</v>
      </c>
      <c r="C182" s="1310" t="s">
        <v>2323</v>
      </c>
      <c r="D182" s="1310">
        <v>52</v>
      </c>
      <c r="E182" s="1311" t="s">
        <v>995</v>
      </c>
      <c r="F182" s="1310" t="s">
        <v>995</v>
      </c>
      <c r="G182" s="1310">
        <v>92824</v>
      </c>
      <c r="H182" s="1310" t="s">
        <v>731</v>
      </c>
      <c r="I182" s="1310" t="s">
        <v>253</v>
      </c>
      <c r="J182" s="1310" t="s">
        <v>2172</v>
      </c>
      <c r="K182" s="1311">
        <v>70.290000000000006</v>
      </c>
      <c r="L182" s="1310" t="s">
        <v>2173</v>
      </c>
    </row>
    <row r="183" spans="1:12" ht="13.5">
      <c r="A183" s="1310" t="s">
        <v>2168</v>
      </c>
      <c r="B183" s="1310" t="s">
        <v>2169</v>
      </c>
      <c r="C183" s="1310" t="s">
        <v>2323</v>
      </c>
      <c r="D183" s="1310">
        <v>52</v>
      </c>
      <c r="E183" s="1311" t="s">
        <v>995</v>
      </c>
      <c r="F183" s="1310" t="s">
        <v>995</v>
      </c>
      <c r="G183" s="1310">
        <v>92825</v>
      </c>
      <c r="H183" s="1310" t="s">
        <v>2351</v>
      </c>
      <c r="I183" s="1310" t="s">
        <v>253</v>
      </c>
      <c r="J183" s="1310" t="s">
        <v>2172</v>
      </c>
      <c r="K183" s="1311">
        <v>81.53</v>
      </c>
      <c r="L183" s="1310" t="s">
        <v>2173</v>
      </c>
    </row>
    <row r="184" spans="1:12" ht="13.5">
      <c r="A184" s="1310" t="s">
        <v>2168</v>
      </c>
      <c r="B184" s="1310" t="s">
        <v>2169</v>
      </c>
      <c r="C184" s="1310" t="s">
        <v>2323</v>
      </c>
      <c r="D184" s="1310">
        <v>52</v>
      </c>
      <c r="E184" s="1311" t="s">
        <v>995</v>
      </c>
      <c r="F184" s="1310" t="s">
        <v>995</v>
      </c>
      <c r="G184" s="1310">
        <v>92826</v>
      </c>
      <c r="H184" s="1310" t="s">
        <v>803</v>
      </c>
      <c r="I184" s="1310" t="s">
        <v>253</v>
      </c>
      <c r="J184" s="1310" t="s">
        <v>2172</v>
      </c>
      <c r="K184" s="1311">
        <v>94.27</v>
      </c>
      <c r="L184" s="1310" t="s">
        <v>2173</v>
      </c>
    </row>
    <row r="185" spans="1:12" ht="13.5">
      <c r="A185" s="1310" t="s">
        <v>2168</v>
      </c>
      <c r="B185" s="1310" t="s">
        <v>2169</v>
      </c>
      <c r="C185" s="1310" t="s">
        <v>2323</v>
      </c>
      <c r="D185" s="1310">
        <v>52</v>
      </c>
      <c r="E185" s="1311" t="s">
        <v>995</v>
      </c>
      <c r="F185" s="1310" t="s">
        <v>995</v>
      </c>
      <c r="G185" s="1310">
        <v>92827</v>
      </c>
      <c r="H185" s="1310" t="s">
        <v>2352</v>
      </c>
      <c r="I185" s="1310" t="s">
        <v>253</v>
      </c>
      <c r="J185" s="1310" t="s">
        <v>2172</v>
      </c>
      <c r="K185" s="1311">
        <v>107.63</v>
      </c>
      <c r="L185" s="1310" t="s">
        <v>2173</v>
      </c>
    </row>
    <row r="186" spans="1:12" ht="13.5">
      <c r="A186" s="1310" t="s">
        <v>2168</v>
      </c>
      <c r="B186" s="1310" t="s">
        <v>2169</v>
      </c>
      <c r="C186" s="1310" t="s">
        <v>2323</v>
      </c>
      <c r="D186" s="1310">
        <v>52</v>
      </c>
      <c r="E186" s="1311" t="s">
        <v>995</v>
      </c>
      <c r="F186" s="1310" t="s">
        <v>995</v>
      </c>
      <c r="G186" s="1310">
        <v>92828</v>
      </c>
      <c r="H186" s="1310" t="s">
        <v>790</v>
      </c>
      <c r="I186" s="1310" t="s">
        <v>253</v>
      </c>
      <c r="J186" s="1310" t="s">
        <v>2172</v>
      </c>
      <c r="K186" s="1311">
        <v>123.27</v>
      </c>
      <c r="L186" s="1310" t="s">
        <v>2173</v>
      </c>
    </row>
    <row r="187" spans="1:12" ht="13.5">
      <c r="A187" s="1310" t="s">
        <v>2168</v>
      </c>
      <c r="B187" s="1310" t="s">
        <v>2169</v>
      </c>
      <c r="C187" s="1310" t="s">
        <v>2323</v>
      </c>
      <c r="D187" s="1310">
        <v>52</v>
      </c>
      <c r="E187" s="1311" t="s">
        <v>995</v>
      </c>
      <c r="F187" s="1310" t="s">
        <v>995</v>
      </c>
      <c r="G187" s="1310">
        <v>92829</v>
      </c>
      <c r="H187" s="1310" t="s">
        <v>680</v>
      </c>
      <c r="I187" s="1310" t="s">
        <v>253</v>
      </c>
      <c r="J187" s="1310" t="s">
        <v>2172</v>
      </c>
      <c r="K187" s="1311">
        <v>782.28</v>
      </c>
      <c r="L187" s="1310" t="s">
        <v>2173</v>
      </c>
    </row>
    <row r="188" spans="1:12" ht="13.5">
      <c r="A188" s="1310" t="s">
        <v>2168</v>
      </c>
      <c r="B188" s="1310" t="s">
        <v>2169</v>
      </c>
      <c r="C188" s="1310" t="s">
        <v>2323</v>
      </c>
      <c r="D188" s="1310">
        <v>52</v>
      </c>
      <c r="E188" s="1311" t="s">
        <v>995</v>
      </c>
      <c r="F188" s="1310" t="s">
        <v>995</v>
      </c>
      <c r="G188" s="1310">
        <v>92830</v>
      </c>
      <c r="H188" s="1310" t="s">
        <v>2353</v>
      </c>
      <c r="I188" s="1310" t="s">
        <v>253</v>
      </c>
      <c r="J188" s="1310" t="s">
        <v>2172</v>
      </c>
      <c r="K188" s="1311">
        <v>152.91999999999999</v>
      </c>
      <c r="L188" s="1310" t="s">
        <v>2173</v>
      </c>
    </row>
    <row r="189" spans="1:12" ht="13.5">
      <c r="A189" s="1310" t="s">
        <v>2168</v>
      </c>
      <c r="B189" s="1310" t="s">
        <v>2169</v>
      </c>
      <c r="C189" s="1310" t="s">
        <v>2323</v>
      </c>
      <c r="D189" s="1310">
        <v>52</v>
      </c>
      <c r="E189" s="1311" t="s">
        <v>995</v>
      </c>
      <c r="F189" s="1310" t="s">
        <v>995</v>
      </c>
      <c r="G189" s="1310">
        <v>92831</v>
      </c>
      <c r="H189" s="1310" t="s">
        <v>707</v>
      </c>
      <c r="I189" s="1310" t="s">
        <v>253</v>
      </c>
      <c r="J189" s="1310" t="s">
        <v>2172</v>
      </c>
      <c r="K189" s="1312">
        <v>1115.08</v>
      </c>
      <c r="L189" s="1310" t="s">
        <v>2173</v>
      </c>
    </row>
    <row r="190" spans="1:12" ht="13.5">
      <c r="A190" s="1310" t="s">
        <v>2168</v>
      </c>
      <c r="B190" s="1310" t="s">
        <v>2169</v>
      </c>
      <c r="C190" s="1310" t="s">
        <v>2323</v>
      </c>
      <c r="D190" s="1310">
        <v>52</v>
      </c>
      <c r="E190" s="1311" t="s">
        <v>995</v>
      </c>
      <c r="F190" s="1310" t="s">
        <v>995</v>
      </c>
      <c r="G190" s="1310">
        <v>92832</v>
      </c>
      <c r="H190" s="1310" t="s">
        <v>2354</v>
      </c>
      <c r="I190" s="1310" t="s">
        <v>253</v>
      </c>
      <c r="J190" s="1310" t="s">
        <v>2172</v>
      </c>
      <c r="K190" s="1311">
        <v>203.29</v>
      </c>
      <c r="L190" s="1310" t="s">
        <v>2173</v>
      </c>
    </row>
    <row r="191" spans="1:12" ht="13.5">
      <c r="A191" s="1310" t="s">
        <v>2168</v>
      </c>
      <c r="B191" s="1310" t="s">
        <v>2169</v>
      </c>
      <c r="C191" s="1310" t="s">
        <v>2323</v>
      </c>
      <c r="D191" s="1310">
        <v>52</v>
      </c>
      <c r="E191" s="1311" t="s">
        <v>995</v>
      </c>
      <c r="F191" s="1310" t="s">
        <v>995</v>
      </c>
      <c r="G191" s="1310">
        <v>95565</v>
      </c>
      <c r="H191" s="1310" t="s">
        <v>2355</v>
      </c>
      <c r="I191" s="1310" t="s">
        <v>253</v>
      </c>
      <c r="J191" s="1310" t="s">
        <v>2172</v>
      </c>
      <c r="K191" s="1311">
        <v>130.65</v>
      </c>
      <c r="L191" s="1310" t="s">
        <v>2173</v>
      </c>
    </row>
    <row r="192" spans="1:12" ht="13.5">
      <c r="A192" s="1310" t="s">
        <v>2168</v>
      </c>
      <c r="B192" s="1310" t="s">
        <v>2169</v>
      </c>
      <c r="C192" s="1310" t="s">
        <v>2323</v>
      </c>
      <c r="D192" s="1310">
        <v>52</v>
      </c>
      <c r="E192" s="1311" t="s">
        <v>995</v>
      </c>
      <c r="F192" s="1310" t="s">
        <v>995</v>
      </c>
      <c r="G192" s="1310">
        <v>95566</v>
      </c>
      <c r="H192" s="1310" t="s">
        <v>2356</v>
      </c>
      <c r="I192" s="1310" t="s">
        <v>253</v>
      </c>
      <c r="J192" s="1310" t="s">
        <v>2172</v>
      </c>
      <c r="K192" s="1311">
        <v>136.76</v>
      </c>
      <c r="L192" s="1310" t="s">
        <v>2173</v>
      </c>
    </row>
    <row r="193" spans="1:12" ht="13.5">
      <c r="A193" s="1310" t="s">
        <v>2168</v>
      </c>
      <c r="B193" s="1310" t="s">
        <v>2169</v>
      </c>
      <c r="C193" s="1310" t="s">
        <v>2323</v>
      </c>
      <c r="D193" s="1310">
        <v>52</v>
      </c>
      <c r="E193" s="1311" t="s">
        <v>995</v>
      </c>
      <c r="F193" s="1310" t="s">
        <v>995</v>
      </c>
      <c r="G193" s="1310">
        <v>95567</v>
      </c>
      <c r="H193" s="1310" t="s">
        <v>2357</v>
      </c>
      <c r="I193" s="1310" t="s">
        <v>253</v>
      </c>
      <c r="J193" s="1310" t="s">
        <v>2172</v>
      </c>
      <c r="K193" s="1311">
        <v>77.36</v>
      </c>
      <c r="L193" s="1310" t="s">
        <v>2173</v>
      </c>
    </row>
    <row r="194" spans="1:12" ht="13.5">
      <c r="A194" s="1310" t="s">
        <v>2168</v>
      </c>
      <c r="B194" s="1310" t="s">
        <v>2169</v>
      </c>
      <c r="C194" s="1310" t="s">
        <v>2323</v>
      </c>
      <c r="D194" s="1310">
        <v>52</v>
      </c>
      <c r="E194" s="1311" t="s">
        <v>995</v>
      </c>
      <c r="F194" s="1310" t="s">
        <v>995</v>
      </c>
      <c r="G194" s="1310">
        <v>95568</v>
      </c>
      <c r="H194" s="1310" t="s">
        <v>2358</v>
      </c>
      <c r="I194" s="1310" t="s">
        <v>253</v>
      </c>
      <c r="J194" s="1310" t="s">
        <v>2172</v>
      </c>
      <c r="K194" s="1311">
        <v>94.67</v>
      </c>
      <c r="L194" s="1310" t="s">
        <v>2173</v>
      </c>
    </row>
    <row r="195" spans="1:12" ht="13.5">
      <c r="A195" s="1310" t="s">
        <v>2168</v>
      </c>
      <c r="B195" s="1310" t="s">
        <v>2169</v>
      </c>
      <c r="C195" s="1310" t="s">
        <v>2323</v>
      </c>
      <c r="D195" s="1310">
        <v>52</v>
      </c>
      <c r="E195" s="1311" t="s">
        <v>995</v>
      </c>
      <c r="F195" s="1310" t="s">
        <v>995</v>
      </c>
      <c r="G195" s="1310">
        <v>95569</v>
      </c>
      <c r="H195" s="1310" t="s">
        <v>2359</v>
      </c>
      <c r="I195" s="1310" t="s">
        <v>253</v>
      </c>
      <c r="J195" s="1310" t="s">
        <v>2172</v>
      </c>
      <c r="K195" s="1311">
        <v>129.88999999999999</v>
      </c>
      <c r="L195" s="1310" t="s">
        <v>2173</v>
      </c>
    </row>
    <row r="196" spans="1:12" ht="13.5">
      <c r="A196" s="1310" t="s">
        <v>2168</v>
      </c>
      <c r="B196" s="1310" t="s">
        <v>2169</v>
      </c>
      <c r="C196" s="1310" t="s">
        <v>2323</v>
      </c>
      <c r="D196" s="1310">
        <v>52</v>
      </c>
      <c r="E196" s="1311" t="s">
        <v>995</v>
      </c>
      <c r="F196" s="1310" t="s">
        <v>995</v>
      </c>
      <c r="G196" s="1310">
        <v>95570</v>
      </c>
      <c r="H196" s="1310" t="s">
        <v>2360</v>
      </c>
      <c r="I196" s="1310" t="s">
        <v>253</v>
      </c>
      <c r="J196" s="1310" t="s">
        <v>2172</v>
      </c>
      <c r="K196" s="1311">
        <v>83.47</v>
      </c>
      <c r="L196" s="1310" t="s">
        <v>2173</v>
      </c>
    </row>
    <row r="197" spans="1:12" ht="13.5">
      <c r="A197" s="1310" t="s">
        <v>2168</v>
      </c>
      <c r="B197" s="1310" t="s">
        <v>2169</v>
      </c>
      <c r="C197" s="1310" t="s">
        <v>2323</v>
      </c>
      <c r="D197" s="1310">
        <v>52</v>
      </c>
      <c r="E197" s="1311" t="s">
        <v>995</v>
      </c>
      <c r="F197" s="1310" t="s">
        <v>995</v>
      </c>
      <c r="G197" s="1310">
        <v>95571</v>
      </c>
      <c r="H197" s="1310" t="s">
        <v>2361</v>
      </c>
      <c r="I197" s="1310" t="s">
        <v>253</v>
      </c>
      <c r="J197" s="1310" t="s">
        <v>2172</v>
      </c>
      <c r="K197" s="1311">
        <v>102.47</v>
      </c>
      <c r="L197" s="1310" t="s">
        <v>2173</v>
      </c>
    </row>
    <row r="198" spans="1:12" ht="13.5">
      <c r="A198" s="1310" t="s">
        <v>2168</v>
      </c>
      <c r="B198" s="1310" t="s">
        <v>2169</v>
      </c>
      <c r="C198" s="1310" t="s">
        <v>2323</v>
      </c>
      <c r="D198" s="1310">
        <v>52</v>
      </c>
      <c r="E198" s="1311" t="s">
        <v>995</v>
      </c>
      <c r="F198" s="1310" t="s">
        <v>995</v>
      </c>
      <c r="G198" s="1310">
        <v>95572</v>
      </c>
      <c r="H198" s="1310" t="s">
        <v>2362</v>
      </c>
      <c r="I198" s="1310" t="s">
        <v>253</v>
      </c>
      <c r="J198" s="1310" t="s">
        <v>2172</v>
      </c>
      <c r="K198" s="1311">
        <v>139.56</v>
      </c>
      <c r="L198" s="1310" t="s">
        <v>2173</v>
      </c>
    </row>
    <row r="199" spans="1:12" ht="13.5">
      <c r="A199" s="1310" t="s">
        <v>2168</v>
      </c>
      <c r="B199" s="1310" t="s">
        <v>2169</v>
      </c>
      <c r="C199" s="1310" t="s">
        <v>2363</v>
      </c>
      <c r="D199" s="1310">
        <v>230</v>
      </c>
      <c r="E199" s="1311" t="s">
        <v>995</v>
      </c>
      <c r="F199" s="1310" t="s">
        <v>995</v>
      </c>
      <c r="G199" s="1310">
        <v>97127</v>
      </c>
      <c r="H199" s="1310" t="s">
        <v>2364</v>
      </c>
      <c r="I199" s="1310" t="s">
        <v>253</v>
      </c>
      <c r="J199" s="1310" t="s">
        <v>2242</v>
      </c>
      <c r="K199" s="1311">
        <v>4.2</v>
      </c>
      <c r="L199" s="1310" t="s">
        <v>2173</v>
      </c>
    </row>
    <row r="200" spans="1:12" ht="13.5">
      <c r="A200" s="1310" t="s">
        <v>2168</v>
      </c>
      <c r="B200" s="1310" t="s">
        <v>2169</v>
      </c>
      <c r="C200" s="1310" t="s">
        <v>2363</v>
      </c>
      <c r="D200" s="1310">
        <v>230</v>
      </c>
      <c r="E200" s="1311" t="s">
        <v>995</v>
      </c>
      <c r="F200" s="1310" t="s">
        <v>995</v>
      </c>
      <c r="G200" s="1310">
        <v>97128</v>
      </c>
      <c r="H200" s="1310" t="s">
        <v>2365</v>
      </c>
      <c r="I200" s="1310" t="s">
        <v>253</v>
      </c>
      <c r="J200" s="1310" t="s">
        <v>2172</v>
      </c>
      <c r="K200" s="1311">
        <v>8.1999999999999993</v>
      </c>
      <c r="L200" s="1310" t="s">
        <v>2173</v>
      </c>
    </row>
    <row r="201" spans="1:12" ht="13.5">
      <c r="A201" s="1310" t="s">
        <v>2168</v>
      </c>
      <c r="B201" s="1310" t="s">
        <v>2169</v>
      </c>
      <c r="C201" s="1310" t="s">
        <v>2363</v>
      </c>
      <c r="D201" s="1310">
        <v>230</v>
      </c>
      <c r="E201" s="1311" t="s">
        <v>995</v>
      </c>
      <c r="F201" s="1310" t="s">
        <v>995</v>
      </c>
      <c r="G201" s="1310">
        <v>97129</v>
      </c>
      <c r="H201" s="1310" t="s">
        <v>2366</v>
      </c>
      <c r="I201" s="1310" t="s">
        <v>253</v>
      </c>
      <c r="J201" s="1310" t="s">
        <v>2172</v>
      </c>
      <c r="K201" s="1311">
        <v>10.1</v>
      </c>
      <c r="L201" s="1310" t="s">
        <v>2173</v>
      </c>
    </row>
    <row r="202" spans="1:12" ht="13.5">
      <c r="A202" s="1310" t="s">
        <v>2168</v>
      </c>
      <c r="B202" s="1310" t="s">
        <v>2169</v>
      </c>
      <c r="C202" s="1310" t="s">
        <v>2363</v>
      </c>
      <c r="D202" s="1310">
        <v>230</v>
      </c>
      <c r="E202" s="1311" t="s">
        <v>995</v>
      </c>
      <c r="F202" s="1310" t="s">
        <v>995</v>
      </c>
      <c r="G202" s="1310">
        <v>97130</v>
      </c>
      <c r="H202" s="1310" t="s">
        <v>2367</v>
      </c>
      <c r="I202" s="1310" t="s">
        <v>253</v>
      </c>
      <c r="J202" s="1310" t="s">
        <v>2172</v>
      </c>
      <c r="K202" s="1311">
        <v>11.98</v>
      </c>
      <c r="L202" s="1310" t="s">
        <v>2173</v>
      </c>
    </row>
    <row r="203" spans="1:12" ht="13.5">
      <c r="A203" s="1310" t="s">
        <v>2168</v>
      </c>
      <c r="B203" s="1310" t="s">
        <v>2169</v>
      </c>
      <c r="C203" s="1310" t="s">
        <v>2363</v>
      </c>
      <c r="D203" s="1310">
        <v>230</v>
      </c>
      <c r="E203" s="1311" t="s">
        <v>995</v>
      </c>
      <c r="F203" s="1310" t="s">
        <v>995</v>
      </c>
      <c r="G203" s="1310">
        <v>97131</v>
      </c>
      <c r="H203" s="1310" t="s">
        <v>2368</v>
      </c>
      <c r="I203" s="1310" t="s">
        <v>253</v>
      </c>
      <c r="J203" s="1310" t="s">
        <v>2172</v>
      </c>
      <c r="K203" s="1311">
        <v>13.86</v>
      </c>
      <c r="L203" s="1310" t="s">
        <v>2173</v>
      </c>
    </row>
    <row r="204" spans="1:12" ht="13.5">
      <c r="A204" s="1310" t="s">
        <v>2168</v>
      </c>
      <c r="B204" s="1310" t="s">
        <v>2169</v>
      </c>
      <c r="C204" s="1310" t="s">
        <v>2363</v>
      </c>
      <c r="D204" s="1310">
        <v>230</v>
      </c>
      <c r="E204" s="1311" t="s">
        <v>995</v>
      </c>
      <c r="F204" s="1310" t="s">
        <v>995</v>
      </c>
      <c r="G204" s="1310">
        <v>97132</v>
      </c>
      <c r="H204" s="1310" t="s">
        <v>2369</v>
      </c>
      <c r="I204" s="1310" t="s">
        <v>253</v>
      </c>
      <c r="J204" s="1310" t="s">
        <v>2172</v>
      </c>
      <c r="K204" s="1311">
        <v>15.75</v>
      </c>
      <c r="L204" s="1310" t="s">
        <v>2173</v>
      </c>
    </row>
    <row r="205" spans="1:12" ht="13.5">
      <c r="A205" s="1310" t="s">
        <v>2168</v>
      </c>
      <c r="B205" s="1310" t="s">
        <v>2169</v>
      </c>
      <c r="C205" s="1310" t="s">
        <v>2363</v>
      </c>
      <c r="D205" s="1310">
        <v>230</v>
      </c>
      <c r="E205" s="1311" t="s">
        <v>995</v>
      </c>
      <c r="F205" s="1310" t="s">
        <v>995</v>
      </c>
      <c r="G205" s="1310">
        <v>97133</v>
      </c>
      <c r="H205" s="1310" t="s">
        <v>2370</v>
      </c>
      <c r="I205" s="1310" t="s">
        <v>253</v>
      </c>
      <c r="J205" s="1310" t="s">
        <v>2172</v>
      </c>
      <c r="K205" s="1311">
        <v>19.5</v>
      </c>
      <c r="L205" s="1310" t="s">
        <v>2173</v>
      </c>
    </row>
    <row r="206" spans="1:12" ht="13.5">
      <c r="A206" s="1310" t="s">
        <v>2168</v>
      </c>
      <c r="B206" s="1310" t="s">
        <v>2169</v>
      </c>
      <c r="C206" s="1310" t="s">
        <v>2363</v>
      </c>
      <c r="D206" s="1310">
        <v>230</v>
      </c>
      <c r="E206" s="1311" t="s">
        <v>995</v>
      </c>
      <c r="F206" s="1310" t="s">
        <v>995</v>
      </c>
      <c r="G206" s="1310">
        <v>97134</v>
      </c>
      <c r="H206" s="1310" t="s">
        <v>2371</v>
      </c>
      <c r="I206" s="1310" t="s">
        <v>253</v>
      </c>
      <c r="J206" s="1310" t="s">
        <v>2242</v>
      </c>
      <c r="K206" s="1311">
        <v>1.97</v>
      </c>
      <c r="L206" s="1310" t="s">
        <v>2173</v>
      </c>
    </row>
    <row r="207" spans="1:12" ht="13.5">
      <c r="A207" s="1310" t="s">
        <v>2168</v>
      </c>
      <c r="B207" s="1310" t="s">
        <v>2169</v>
      </c>
      <c r="C207" s="1310" t="s">
        <v>2363</v>
      </c>
      <c r="D207" s="1310">
        <v>230</v>
      </c>
      <c r="E207" s="1311" t="s">
        <v>995</v>
      </c>
      <c r="F207" s="1310" t="s">
        <v>995</v>
      </c>
      <c r="G207" s="1310">
        <v>97135</v>
      </c>
      <c r="H207" s="1310" t="s">
        <v>2372</v>
      </c>
      <c r="I207" s="1310" t="s">
        <v>253</v>
      </c>
      <c r="J207" s="1310" t="s">
        <v>2172</v>
      </c>
      <c r="K207" s="1311">
        <v>4.21</v>
      </c>
      <c r="L207" s="1310" t="s">
        <v>2173</v>
      </c>
    </row>
    <row r="208" spans="1:12" ht="13.5">
      <c r="A208" s="1310" t="s">
        <v>2168</v>
      </c>
      <c r="B208" s="1310" t="s">
        <v>2169</v>
      </c>
      <c r="C208" s="1310" t="s">
        <v>2363</v>
      </c>
      <c r="D208" s="1310">
        <v>230</v>
      </c>
      <c r="E208" s="1311" t="s">
        <v>995</v>
      </c>
      <c r="F208" s="1310" t="s">
        <v>995</v>
      </c>
      <c r="G208" s="1310">
        <v>97136</v>
      </c>
      <c r="H208" s="1310" t="s">
        <v>2373</v>
      </c>
      <c r="I208" s="1310" t="s">
        <v>253</v>
      </c>
      <c r="J208" s="1310" t="s">
        <v>2172</v>
      </c>
      <c r="K208" s="1311">
        <v>5.2</v>
      </c>
      <c r="L208" s="1310" t="s">
        <v>2173</v>
      </c>
    </row>
    <row r="209" spans="1:12" ht="13.5">
      <c r="A209" s="1310" t="s">
        <v>2168</v>
      </c>
      <c r="B209" s="1310" t="s">
        <v>2169</v>
      </c>
      <c r="C209" s="1310" t="s">
        <v>2363</v>
      </c>
      <c r="D209" s="1310">
        <v>230</v>
      </c>
      <c r="E209" s="1311" t="s">
        <v>995</v>
      </c>
      <c r="F209" s="1310" t="s">
        <v>995</v>
      </c>
      <c r="G209" s="1310">
        <v>97137</v>
      </c>
      <c r="H209" s="1310" t="s">
        <v>2374</v>
      </c>
      <c r="I209" s="1310" t="s">
        <v>253</v>
      </c>
      <c r="J209" s="1310" t="s">
        <v>2172</v>
      </c>
      <c r="K209" s="1311">
        <v>6.17</v>
      </c>
      <c r="L209" s="1310" t="s">
        <v>2173</v>
      </c>
    </row>
    <row r="210" spans="1:12" ht="13.5">
      <c r="A210" s="1310" t="s">
        <v>2168</v>
      </c>
      <c r="B210" s="1310" t="s">
        <v>2169</v>
      </c>
      <c r="C210" s="1310" t="s">
        <v>2363</v>
      </c>
      <c r="D210" s="1310">
        <v>230</v>
      </c>
      <c r="E210" s="1311" t="s">
        <v>995</v>
      </c>
      <c r="F210" s="1310" t="s">
        <v>995</v>
      </c>
      <c r="G210" s="1310">
        <v>97138</v>
      </c>
      <c r="H210" s="1310" t="s">
        <v>2375</v>
      </c>
      <c r="I210" s="1310" t="s">
        <v>253</v>
      </c>
      <c r="J210" s="1310" t="s">
        <v>2172</v>
      </c>
      <c r="K210" s="1311">
        <v>7.14</v>
      </c>
      <c r="L210" s="1310" t="s">
        <v>2173</v>
      </c>
    </row>
    <row r="211" spans="1:12" ht="13.5">
      <c r="A211" s="1310" t="s">
        <v>2168</v>
      </c>
      <c r="B211" s="1310" t="s">
        <v>2169</v>
      </c>
      <c r="C211" s="1310" t="s">
        <v>2363</v>
      </c>
      <c r="D211" s="1310">
        <v>230</v>
      </c>
      <c r="E211" s="1311" t="s">
        <v>995</v>
      </c>
      <c r="F211" s="1310" t="s">
        <v>995</v>
      </c>
      <c r="G211" s="1310">
        <v>97139</v>
      </c>
      <c r="H211" s="1310" t="s">
        <v>2376</v>
      </c>
      <c r="I211" s="1310" t="s">
        <v>253</v>
      </c>
      <c r="J211" s="1310" t="s">
        <v>2172</v>
      </c>
      <c r="K211" s="1311">
        <v>8.11</v>
      </c>
      <c r="L211" s="1310" t="s">
        <v>2173</v>
      </c>
    </row>
    <row r="212" spans="1:12" ht="13.5">
      <c r="A212" s="1310" t="s">
        <v>2168</v>
      </c>
      <c r="B212" s="1310" t="s">
        <v>2169</v>
      </c>
      <c r="C212" s="1310" t="s">
        <v>2363</v>
      </c>
      <c r="D212" s="1310">
        <v>230</v>
      </c>
      <c r="E212" s="1311" t="s">
        <v>995</v>
      </c>
      <c r="F212" s="1310" t="s">
        <v>995</v>
      </c>
      <c r="G212" s="1310">
        <v>97140</v>
      </c>
      <c r="H212" s="1310" t="s">
        <v>2377</v>
      </c>
      <c r="I212" s="1310" t="s">
        <v>253</v>
      </c>
      <c r="J212" s="1310" t="s">
        <v>2172</v>
      </c>
      <c r="K212" s="1311">
        <v>10.050000000000001</v>
      </c>
      <c r="L212" s="1310" t="s">
        <v>2173</v>
      </c>
    </row>
    <row r="213" spans="1:12" ht="13.5">
      <c r="A213" s="1310" t="s">
        <v>2168</v>
      </c>
      <c r="B213" s="1310" t="s">
        <v>2169</v>
      </c>
      <c r="C213" s="1310" t="s">
        <v>2378</v>
      </c>
      <c r="D213" s="1310">
        <v>248</v>
      </c>
      <c r="E213" s="1311" t="s">
        <v>995</v>
      </c>
      <c r="F213" s="1310" t="s">
        <v>995</v>
      </c>
      <c r="G213" s="1310">
        <v>103089</v>
      </c>
      <c r="H213" s="1310" t="s">
        <v>2379</v>
      </c>
      <c r="I213" s="1310" t="s">
        <v>253</v>
      </c>
      <c r="J213" s="1310" t="s">
        <v>2172</v>
      </c>
      <c r="K213" s="1311">
        <v>8.19</v>
      </c>
      <c r="L213" s="1310" t="s">
        <v>2173</v>
      </c>
    </row>
    <row r="214" spans="1:12" ht="13.5">
      <c r="A214" s="1310" t="s">
        <v>2168</v>
      </c>
      <c r="B214" s="1310" t="s">
        <v>2169</v>
      </c>
      <c r="C214" s="1310" t="s">
        <v>2378</v>
      </c>
      <c r="D214" s="1310">
        <v>248</v>
      </c>
      <c r="E214" s="1311" t="s">
        <v>995</v>
      </c>
      <c r="F214" s="1310" t="s">
        <v>995</v>
      </c>
      <c r="G214" s="1310">
        <v>103090</v>
      </c>
      <c r="H214" s="1310" t="s">
        <v>2380</v>
      </c>
      <c r="I214" s="1310" t="s">
        <v>253</v>
      </c>
      <c r="J214" s="1310" t="s">
        <v>2172</v>
      </c>
      <c r="K214" s="1311">
        <v>9.82</v>
      </c>
      <c r="L214" s="1310" t="s">
        <v>2173</v>
      </c>
    </row>
    <row r="215" spans="1:12" ht="13.5">
      <c r="A215" s="1310" t="s">
        <v>2168</v>
      </c>
      <c r="B215" s="1310" t="s">
        <v>2169</v>
      </c>
      <c r="C215" s="1310" t="s">
        <v>2378</v>
      </c>
      <c r="D215" s="1310">
        <v>248</v>
      </c>
      <c r="E215" s="1311" t="s">
        <v>995</v>
      </c>
      <c r="F215" s="1310" t="s">
        <v>995</v>
      </c>
      <c r="G215" s="1310">
        <v>103091</v>
      </c>
      <c r="H215" s="1310" t="s">
        <v>2381</v>
      </c>
      <c r="I215" s="1310" t="s">
        <v>253</v>
      </c>
      <c r="J215" s="1310" t="s">
        <v>2172</v>
      </c>
      <c r="K215" s="1311">
        <v>13.89</v>
      </c>
      <c r="L215" s="1310" t="s">
        <v>2173</v>
      </c>
    </row>
    <row r="216" spans="1:12" ht="13.5">
      <c r="A216" s="1310" t="s">
        <v>2168</v>
      </c>
      <c r="B216" s="1310" t="s">
        <v>2169</v>
      </c>
      <c r="C216" s="1310" t="s">
        <v>2378</v>
      </c>
      <c r="D216" s="1310">
        <v>248</v>
      </c>
      <c r="E216" s="1311" t="s">
        <v>995</v>
      </c>
      <c r="F216" s="1310" t="s">
        <v>995</v>
      </c>
      <c r="G216" s="1310">
        <v>103092</v>
      </c>
      <c r="H216" s="1310" t="s">
        <v>2382</v>
      </c>
      <c r="I216" s="1310" t="s">
        <v>253</v>
      </c>
      <c r="J216" s="1310" t="s">
        <v>2172</v>
      </c>
      <c r="K216" s="1311">
        <v>17.96</v>
      </c>
      <c r="L216" s="1310" t="s">
        <v>2173</v>
      </c>
    </row>
    <row r="217" spans="1:12" ht="13.5">
      <c r="A217" s="1310" t="s">
        <v>2168</v>
      </c>
      <c r="B217" s="1310" t="s">
        <v>2169</v>
      </c>
      <c r="C217" s="1310" t="s">
        <v>2378</v>
      </c>
      <c r="D217" s="1310">
        <v>248</v>
      </c>
      <c r="E217" s="1311" t="s">
        <v>995</v>
      </c>
      <c r="F217" s="1310" t="s">
        <v>995</v>
      </c>
      <c r="G217" s="1310">
        <v>103093</v>
      </c>
      <c r="H217" s="1310" t="s">
        <v>2383</v>
      </c>
      <c r="I217" s="1310" t="s">
        <v>253</v>
      </c>
      <c r="J217" s="1310" t="s">
        <v>2172</v>
      </c>
      <c r="K217" s="1311">
        <v>27.47</v>
      </c>
      <c r="L217" s="1310" t="s">
        <v>2173</v>
      </c>
    </row>
    <row r="218" spans="1:12" ht="13.5">
      <c r="A218" s="1310" t="s">
        <v>2168</v>
      </c>
      <c r="B218" s="1310" t="s">
        <v>2169</v>
      </c>
      <c r="C218" s="1310" t="s">
        <v>2378</v>
      </c>
      <c r="D218" s="1310">
        <v>248</v>
      </c>
      <c r="E218" s="1311" t="s">
        <v>995</v>
      </c>
      <c r="F218" s="1310" t="s">
        <v>995</v>
      </c>
      <c r="G218" s="1310">
        <v>103094</v>
      </c>
      <c r="H218" s="1310" t="s">
        <v>2384</v>
      </c>
      <c r="I218" s="1310" t="s">
        <v>253</v>
      </c>
      <c r="J218" s="1310" t="s">
        <v>2172</v>
      </c>
      <c r="K218" s="1311">
        <v>31.55</v>
      </c>
      <c r="L218" s="1310" t="s">
        <v>2173</v>
      </c>
    </row>
    <row r="219" spans="1:12" ht="13.5">
      <c r="A219" s="1310" t="s">
        <v>2168</v>
      </c>
      <c r="B219" s="1310" t="s">
        <v>2169</v>
      </c>
      <c r="C219" s="1310" t="s">
        <v>2378</v>
      </c>
      <c r="D219" s="1310">
        <v>248</v>
      </c>
      <c r="E219" s="1311" t="s">
        <v>995</v>
      </c>
      <c r="F219" s="1310" t="s">
        <v>995</v>
      </c>
      <c r="G219" s="1310">
        <v>103095</v>
      </c>
      <c r="H219" s="1310" t="s">
        <v>2385</v>
      </c>
      <c r="I219" s="1310" t="s">
        <v>253</v>
      </c>
      <c r="J219" s="1310" t="s">
        <v>2172</v>
      </c>
      <c r="K219" s="1311">
        <v>41.04</v>
      </c>
      <c r="L219" s="1310" t="s">
        <v>2173</v>
      </c>
    </row>
    <row r="220" spans="1:12" ht="13.5">
      <c r="A220" s="1310" t="s">
        <v>2168</v>
      </c>
      <c r="B220" s="1310" t="s">
        <v>2169</v>
      </c>
      <c r="C220" s="1310" t="s">
        <v>2378</v>
      </c>
      <c r="D220" s="1310">
        <v>248</v>
      </c>
      <c r="E220" s="1311" t="s">
        <v>995</v>
      </c>
      <c r="F220" s="1310" t="s">
        <v>995</v>
      </c>
      <c r="G220" s="1310">
        <v>103096</v>
      </c>
      <c r="H220" s="1310" t="s">
        <v>2386</v>
      </c>
      <c r="I220" s="1310" t="s">
        <v>253</v>
      </c>
      <c r="J220" s="1310" t="s">
        <v>2172</v>
      </c>
      <c r="K220" s="1311">
        <v>45.14</v>
      </c>
      <c r="L220" s="1310" t="s">
        <v>2173</v>
      </c>
    </row>
    <row r="221" spans="1:12" ht="13.5">
      <c r="A221" s="1310" t="s">
        <v>2168</v>
      </c>
      <c r="B221" s="1310" t="s">
        <v>2169</v>
      </c>
      <c r="C221" s="1310" t="s">
        <v>2378</v>
      </c>
      <c r="D221" s="1310">
        <v>248</v>
      </c>
      <c r="E221" s="1311" t="s">
        <v>995</v>
      </c>
      <c r="F221" s="1310" t="s">
        <v>995</v>
      </c>
      <c r="G221" s="1310">
        <v>103097</v>
      </c>
      <c r="H221" s="1310" t="s">
        <v>2387</v>
      </c>
      <c r="I221" s="1310" t="s">
        <v>253</v>
      </c>
      <c r="J221" s="1310" t="s">
        <v>2172</v>
      </c>
      <c r="K221" s="1311">
        <v>54.63</v>
      </c>
      <c r="L221" s="1310" t="s">
        <v>2173</v>
      </c>
    </row>
    <row r="222" spans="1:12" ht="13.5">
      <c r="A222" s="1310" t="s">
        <v>2168</v>
      </c>
      <c r="B222" s="1310" t="s">
        <v>2169</v>
      </c>
      <c r="C222" s="1310" t="s">
        <v>2378</v>
      </c>
      <c r="D222" s="1310">
        <v>248</v>
      </c>
      <c r="E222" s="1311" t="s">
        <v>995</v>
      </c>
      <c r="F222" s="1310" t="s">
        <v>995</v>
      </c>
      <c r="G222" s="1310">
        <v>103098</v>
      </c>
      <c r="H222" s="1310" t="s">
        <v>2388</v>
      </c>
      <c r="I222" s="1310" t="s">
        <v>253</v>
      </c>
      <c r="J222" s="1310" t="s">
        <v>2172</v>
      </c>
      <c r="K222" s="1311">
        <v>58.71</v>
      </c>
      <c r="L222" s="1310" t="s">
        <v>2173</v>
      </c>
    </row>
    <row r="223" spans="1:12" ht="13.5">
      <c r="A223" s="1310" t="s">
        <v>2168</v>
      </c>
      <c r="B223" s="1310" t="s">
        <v>2169</v>
      </c>
      <c r="C223" s="1310" t="s">
        <v>2378</v>
      </c>
      <c r="D223" s="1310">
        <v>248</v>
      </c>
      <c r="E223" s="1311" t="s">
        <v>995</v>
      </c>
      <c r="F223" s="1310" t="s">
        <v>995</v>
      </c>
      <c r="G223" s="1310">
        <v>103099</v>
      </c>
      <c r="H223" s="1310" t="s">
        <v>2389</v>
      </c>
      <c r="I223" s="1310" t="s">
        <v>253</v>
      </c>
      <c r="J223" s="1310" t="s">
        <v>2172</v>
      </c>
      <c r="K223" s="1311">
        <v>66.84</v>
      </c>
      <c r="L223" s="1310" t="s">
        <v>2173</v>
      </c>
    </row>
    <row r="224" spans="1:12" ht="13.5">
      <c r="A224" s="1310" t="s">
        <v>2168</v>
      </c>
      <c r="B224" s="1310" t="s">
        <v>2169</v>
      </c>
      <c r="C224" s="1310" t="s">
        <v>2378</v>
      </c>
      <c r="D224" s="1310">
        <v>248</v>
      </c>
      <c r="E224" s="1311" t="s">
        <v>995</v>
      </c>
      <c r="F224" s="1310" t="s">
        <v>995</v>
      </c>
      <c r="G224" s="1310">
        <v>103100</v>
      </c>
      <c r="H224" s="1310" t="s">
        <v>2390</v>
      </c>
      <c r="I224" s="1310" t="s">
        <v>253</v>
      </c>
      <c r="J224" s="1310" t="s">
        <v>2172</v>
      </c>
      <c r="K224" s="1311">
        <v>71.39</v>
      </c>
      <c r="L224" s="1310" t="s">
        <v>2173</v>
      </c>
    </row>
    <row r="225" spans="1:12" ht="13.5">
      <c r="A225" s="1310" t="s">
        <v>2168</v>
      </c>
      <c r="B225" s="1310" t="s">
        <v>2169</v>
      </c>
      <c r="C225" s="1310" t="s">
        <v>2378</v>
      </c>
      <c r="D225" s="1310">
        <v>248</v>
      </c>
      <c r="E225" s="1311" t="s">
        <v>995</v>
      </c>
      <c r="F225" s="1310" t="s">
        <v>995</v>
      </c>
      <c r="G225" s="1310">
        <v>103101</v>
      </c>
      <c r="H225" s="1310" t="s">
        <v>2391</v>
      </c>
      <c r="I225" s="1310" t="s">
        <v>253</v>
      </c>
      <c r="J225" s="1310" t="s">
        <v>2172</v>
      </c>
      <c r="K225" s="1311">
        <v>78.7</v>
      </c>
      <c r="L225" s="1310" t="s">
        <v>2173</v>
      </c>
    </row>
    <row r="226" spans="1:12" ht="13.5">
      <c r="A226" s="1310" t="s">
        <v>2168</v>
      </c>
      <c r="B226" s="1310" t="s">
        <v>2169</v>
      </c>
      <c r="C226" s="1310" t="s">
        <v>2378</v>
      </c>
      <c r="D226" s="1310">
        <v>248</v>
      </c>
      <c r="E226" s="1311" t="s">
        <v>995</v>
      </c>
      <c r="F226" s="1310" t="s">
        <v>995</v>
      </c>
      <c r="G226" s="1310">
        <v>103102</v>
      </c>
      <c r="H226" s="1310" t="s">
        <v>2392</v>
      </c>
      <c r="I226" s="1310" t="s">
        <v>253</v>
      </c>
      <c r="J226" s="1310" t="s">
        <v>2172</v>
      </c>
      <c r="K226" s="1311">
        <v>90.62</v>
      </c>
      <c r="L226" s="1310" t="s">
        <v>2173</v>
      </c>
    </row>
    <row r="227" spans="1:12" ht="13.5">
      <c r="A227" s="1310" t="s">
        <v>2168</v>
      </c>
      <c r="B227" s="1310" t="s">
        <v>2169</v>
      </c>
      <c r="C227" s="1310" t="s">
        <v>2378</v>
      </c>
      <c r="D227" s="1310">
        <v>248</v>
      </c>
      <c r="E227" s="1311" t="s">
        <v>995</v>
      </c>
      <c r="F227" s="1310" t="s">
        <v>995</v>
      </c>
      <c r="G227" s="1310">
        <v>103103</v>
      </c>
      <c r="H227" s="1310" t="s">
        <v>2393</v>
      </c>
      <c r="I227" s="1310" t="s">
        <v>253</v>
      </c>
      <c r="J227" s="1310" t="s">
        <v>2172</v>
      </c>
      <c r="K227" s="1311">
        <v>97.89</v>
      </c>
      <c r="L227" s="1310" t="s">
        <v>2173</v>
      </c>
    </row>
    <row r="228" spans="1:12" ht="13.5">
      <c r="A228" s="1310" t="s">
        <v>2168</v>
      </c>
      <c r="B228" s="1310" t="s">
        <v>2169</v>
      </c>
      <c r="C228" s="1310" t="s">
        <v>2378</v>
      </c>
      <c r="D228" s="1310">
        <v>248</v>
      </c>
      <c r="E228" s="1311" t="s">
        <v>995</v>
      </c>
      <c r="F228" s="1310" t="s">
        <v>995</v>
      </c>
      <c r="G228" s="1310">
        <v>103104</v>
      </c>
      <c r="H228" s="1310" t="s">
        <v>2394</v>
      </c>
      <c r="I228" s="1310" t="s">
        <v>253</v>
      </c>
      <c r="J228" s="1310" t="s">
        <v>2172</v>
      </c>
      <c r="K228" s="1311">
        <v>117.13</v>
      </c>
      <c r="L228" s="1310" t="s">
        <v>2173</v>
      </c>
    </row>
    <row r="229" spans="1:12" ht="13.5">
      <c r="A229" s="1310" t="s">
        <v>2168</v>
      </c>
      <c r="B229" s="1310" t="s">
        <v>2169</v>
      </c>
      <c r="C229" s="1310" t="s">
        <v>2378</v>
      </c>
      <c r="D229" s="1310">
        <v>248</v>
      </c>
      <c r="E229" s="1311" t="s">
        <v>995</v>
      </c>
      <c r="F229" s="1310" t="s">
        <v>995</v>
      </c>
      <c r="G229" s="1310">
        <v>103105</v>
      </c>
      <c r="H229" s="1310" t="s">
        <v>2395</v>
      </c>
      <c r="I229" s="1310" t="s">
        <v>839</v>
      </c>
      <c r="J229" s="1310" t="s">
        <v>2172</v>
      </c>
      <c r="K229" s="1311">
        <v>33.159999999999997</v>
      </c>
      <c r="L229" s="1310" t="s">
        <v>2173</v>
      </c>
    </row>
    <row r="230" spans="1:12" ht="13.5">
      <c r="A230" s="1310" t="s">
        <v>2168</v>
      </c>
      <c r="B230" s="1310" t="s">
        <v>2169</v>
      </c>
      <c r="C230" s="1310" t="s">
        <v>2378</v>
      </c>
      <c r="D230" s="1310">
        <v>248</v>
      </c>
      <c r="E230" s="1311" t="s">
        <v>995</v>
      </c>
      <c r="F230" s="1310" t="s">
        <v>995</v>
      </c>
      <c r="G230" s="1310">
        <v>103106</v>
      </c>
      <c r="H230" s="1310" t="s">
        <v>2396</v>
      </c>
      <c r="I230" s="1310" t="s">
        <v>839</v>
      </c>
      <c r="J230" s="1310" t="s">
        <v>2172</v>
      </c>
      <c r="K230" s="1311">
        <v>39.880000000000003</v>
      </c>
      <c r="L230" s="1310" t="s">
        <v>2173</v>
      </c>
    </row>
    <row r="231" spans="1:12" ht="13.5">
      <c r="A231" s="1310" t="s">
        <v>2168</v>
      </c>
      <c r="B231" s="1310" t="s">
        <v>2169</v>
      </c>
      <c r="C231" s="1310" t="s">
        <v>2378</v>
      </c>
      <c r="D231" s="1310">
        <v>248</v>
      </c>
      <c r="E231" s="1311" t="s">
        <v>995</v>
      </c>
      <c r="F231" s="1310" t="s">
        <v>995</v>
      </c>
      <c r="G231" s="1310">
        <v>103107</v>
      </c>
      <c r="H231" s="1310" t="s">
        <v>2397</v>
      </c>
      <c r="I231" s="1310" t="s">
        <v>839</v>
      </c>
      <c r="J231" s="1310" t="s">
        <v>2172</v>
      </c>
      <c r="K231" s="1311">
        <v>56.67</v>
      </c>
      <c r="L231" s="1310" t="s">
        <v>2173</v>
      </c>
    </row>
    <row r="232" spans="1:12" ht="13.5">
      <c r="A232" s="1310" t="s">
        <v>2168</v>
      </c>
      <c r="B232" s="1310" t="s">
        <v>2169</v>
      </c>
      <c r="C232" s="1310" t="s">
        <v>2378</v>
      </c>
      <c r="D232" s="1310">
        <v>248</v>
      </c>
      <c r="E232" s="1311" t="s">
        <v>995</v>
      </c>
      <c r="F232" s="1310" t="s">
        <v>995</v>
      </c>
      <c r="G232" s="1310">
        <v>103108</v>
      </c>
      <c r="H232" s="1310" t="s">
        <v>2398</v>
      </c>
      <c r="I232" s="1310" t="s">
        <v>839</v>
      </c>
      <c r="J232" s="1310" t="s">
        <v>2172</v>
      </c>
      <c r="K232" s="1311">
        <v>73.48</v>
      </c>
      <c r="L232" s="1310" t="s">
        <v>2173</v>
      </c>
    </row>
    <row r="233" spans="1:12" ht="13.5">
      <c r="A233" s="1310" t="s">
        <v>2168</v>
      </c>
      <c r="B233" s="1310" t="s">
        <v>2169</v>
      </c>
      <c r="C233" s="1310" t="s">
        <v>2378</v>
      </c>
      <c r="D233" s="1310">
        <v>248</v>
      </c>
      <c r="E233" s="1311" t="s">
        <v>995</v>
      </c>
      <c r="F233" s="1310" t="s">
        <v>995</v>
      </c>
      <c r="G233" s="1310">
        <v>103109</v>
      </c>
      <c r="H233" s="1310" t="s">
        <v>2399</v>
      </c>
      <c r="I233" s="1310" t="s">
        <v>839</v>
      </c>
      <c r="J233" s="1310" t="s">
        <v>2172</v>
      </c>
      <c r="K233" s="1311">
        <v>121.83</v>
      </c>
      <c r="L233" s="1310" t="s">
        <v>2173</v>
      </c>
    </row>
    <row r="234" spans="1:12" ht="13.5">
      <c r="A234" s="1310" t="s">
        <v>2168</v>
      </c>
      <c r="B234" s="1310" t="s">
        <v>2169</v>
      </c>
      <c r="C234" s="1310" t="s">
        <v>2378</v>
      </c>
      <c r="D234" s="1310">
        <v>248</v>
      </c>
      <c r="E234" s="1311" t="s">
        <v>995</v>
      </c>
      <c r="F234" s="1310" t="s">
        <v>995</v>
      </c>
      <c r="G234" s="1310">
        <v>103110</v>
      </c>
      <c r="H234" s="1310" t="s">
        <v>2400</v>
      </c>
      <c r="I234" s="1310" t="s">
        <v>839</v>
      </c>
      <c r="J234" s="1310" t="s">
        <v>2172</v>
      </c>
      <c r="K234" s="1311">
        <v>138.63</v>
      </c>
      <c r="L234" s="1310" t="s">
        <v>2173</v>
      </c>
    </row>
    <row r="235" spans="1:12" ht="13.5">
      <c r="A235" s="1310" t="s">
        <v>2168</v>
      </c>
      <c r="B235" s="1310" t="s">
        <v>2169</v>
      </c>
      <c r="C235" s="1310" t="s">
        <v>2378</v>
      </c>
      <c r="D235" s="1310">
        <v>248</v>
      </c>
      <c r="E235" s="1311" t="s">
        <v>995</v>
      </c>
      <c r="F235" s="1310" t="s">
        <v>995</v>
      </c>
      <c r="G235" s="1310">
        <v>103111</v>
      </c>
      <c r="H235" s="1310" t="s">
        <v>2401</v>
      </c>
      <c r="I235" s="1310" t="s">
        <v>839</v>
      </c>
      <c r="J235" s="1310" t="s">
        <v>2172</v>
      </c>
      <c r="K235" s="1311">
        <v>186.98</v>
      </c>
      <c r="L235" s="1310" t="s">
        <v>2173</v>
      </c>
    </row>
    <row r="236" spans="1:12" ht="13.5">
      <c r="A236" s="1310" t="s">
        <v>2168</v>
      </c>
      <c r="B236" s="1310" t="s">
        <v>2169</v>
      </c>
      <c r="C236" s="1310" t="s">
        <v>2378</v>
      </c>
      <c r="D236" s="1310">
        <v>248</v>
      </c>
      <c r="E236" s="1311" t="s">
        <v>995</v>
      </c>
      <c r="F236" s="1310" t="s">
        <v>995</v>
      </c>
      <c r="G236" s="1310">
        <v>103112</v>
      </c>
      <c r="H236" s="1310" t="s">
        <v>2402</v>
      </c>
      <c r="I236" s="1310" t="s">
        <v>839</v>
      </c>
      <c r="J236" s="1310" t="s">
        <v>2172</v>
      </c>
      <c r="K236" s="1311">
        <v>203.79</v>
      </c>
      <c r="L236" s="1310" t="s">
        <v>2173</v>
      </c>
    </row>
    <row r="237" spans="1:12" ht="13.5">
      <c r="A237" s="1310" t="s">
        <v>2168</v>
      </c>
      <c r="B237" s="1310" t="s">
        <v>2169</v>
      </c>
      <c r="C237" s="1310" t="s">
        <v>2378</v>
      </c>
      <c r="D237" s="1310">
        <v>248</v>
      </c>
      <c r="E237" s="1311" t="s">
        <v>995</v>
      </c>
      <c r="F237" s="1310" t="s">
        <v>995</v>
      </c>
      <c r="G237" s="1310">
        <v>103113</v>
      </c>
      <c r="H237" s="1310" t="s">
        <v>2403</v>
      </c>
      <c r="I237" s="1310" t="s">
        <v>839</v>
      </c>
      <c r="J237" s="1310" t="s">
        <v>2172</v>
      </c>
      <c r="K237" s="1311">
        <v>252.15</v>
      </c>
      <c r="L237" s="1310" t="s">
        <v>2173</v>
      </c>
    </row>
    <row r="238" spans="1:12" ht="13.5">
      <c r="A238" s="1310" t="s">
        <v>2168</v>
      </c>
      <c r="B238" s="1310" t="s">
        <v>2169</v>
      </c>
      <c r="C238" s="1310" t="s">
        <v>2378</v>
      </c>
      <c r="D238" s="1310">
        <v>248</v>
      </c>
      <c r="E238" s="1311" t="s">
        <v>995</v>
      </c>
      <c r="F238" s="1310" t="s">
        <v>995</v>
      </c>
      <c r="G238" s="1310">
        <v>103114</v>
      </c>
      <c r="H238" s="1310" t="s">
        <v>2404</v>
      </c>
      <c r="I238" s="1310" t="s">
        <v>839</v>
      </c>
      <c r="J238" s="1310" t="s">
        <v>2172</v>
      </c>
      <c r="K238" s="1311">
        <v>268.95</v>
      </c>
      <c r="L238" s="1310" t="s">
        <v>2173</v>
      </c>
    </row>
    <row r="239" spans="1:12" ht="13.5">
      <c r="A239" s="1310" t="s">
        <v>2168</v>
      </c>
      <c r="B239" s="1310" t="s">
        <v>2169</v>
      </c>
      <c r="C239" s="1310" t="s">
        <v>2378</v>
      </c>
      <c r="D239" s="1310">
        <v>248</v>
      </c>
      <c r="E239" s="1311" t="s">
        <v>995</v>
      </c>
      <c r="F239" s="1310" t="s">
        <v>995</v>
      </c>
      <c r="G239" s="1310">
        <v>103115</v>
      </c>
      <c r="H239" s="1310" t="s">
        <v>2405</v>
      </c>
      <c r="I239" s="1310" t="s">
        <v>839</v>
      </c>
      <c r="J239" s="1310" t="s">
        <v>2172</v>
      </c>
      <c r="K239" s="1311">
        <v>302.55</v>
      </c>
      <c r="L239" s="1310" t="s">
        <v>2173</v>
      </c>
    </row>
    <row r="240" spans="1:12" ht="13.5">
      <c r="A240" s="1310" t="s">
        <v>2168</v>
      </c>
      <c r="B240" s="1310" t="s">
        <v>2169</v>
      </c>
      <c r="C240" s="1310" t="s">
        <v>2378</v>
      </c>
      <c r="D240" s="1310">
        <v>248</v>
      </c>
      <c r="E240" s="1311" t="s">
        <v>995</v>
      </c>
      <c r="F240" s="1310" t="s">
        <v>995</v>
      </c>
      <c r="G240" s="1310">
        <v>103116</v>
      </c>
      <c r="H240" s="1310" t="s">
        <v>2406</v>
      </c>
      <c r="I240" s="1310" t="s">
        <v>839</v>
      </c>
      <c r="J240" s="1310" t="s">
        <v>2172</v>
      </c>
      <c r="K240" s="1311">
        <v>367.7</v>
      </c>
      <c r="L240" s="1310" t="s">
        <v>2173</v>
      </c>
    </row>
    <row r="241" spans="1:12" ht="13.5">
      <c r="A241" s="1310" t="s">
        <v>2168</v>
      </c>
      <c r="B241" s="1310" t="s">
        <v>2169</v>
      </c>
      <c r="C241" s="1310" t="s">
        <v>2378</v>
      </c>
      <c r="D241" s="1310">
        <v>248</v>
      </c>
      <c r="E241" s="1311" t="s">
        <v>995</v>
      </c>
      <c r="F241" s="1310" t="s">
        <v>995</v>
      </c>
      <c r="G241" s="1310">
        <v>103117</v>
      </c>
      <c r="H241" s="1310" t="s">
        <v>2407</v>
      </c>
      <c r="I241" s="1310" t="s">
        <v>839</v>
      </c>
      <c r="J241" s="1310" t="s">
        <v>2172</v>
      </c>
      <c r="K241" s="1311">
        <v>401.29</v>
      </c>
      <c r="L241" s="1310" t="s">
        <v>2173</v>
      </c>
    </row>
    <row r="242" spans="1:12" ht="13.5">
      <c r="A242" s="1310" t="s">
        <v>2168</v>
      </c>
      <c r="B242" s="1310" t="s">
        <v>2169</v>
      </c>
      <c r="C242" s="1310" t="s">
        <v>2378</v>
      </c>
      <c r="D242" s="1310">
        <v>248</v>
      </c>
      <c r="E242" s="1311" t="s">
        <v>995</v>
      </c>
      <c r="F242" s="1310" t="s">
        <v>995</v>
      </c>
      <c r="G242" s="1310">
        <v>103118</v>
      </c>
      <c r="H242" s="1310" t="s">
        <v>2408</v>
      </c>
      <c r="I242" s="1310" t="s">
        <v>839</v>
      </c>
      <c r="J242" s="1310" t="s">
        <v>2172</v>
      </c>
      <c r="K242" s="1311">
        <v>466.46</v>
      </c>
      <c r="L242" s="1310" t="s">
        <v>2173</v>
      </c>
    </row>
    <row r="243" spans="1:12" ht="13.5">
      <c r="A243" s="1310" t="s">
        <v>2168</v>
      </c>
      <c r="B243" s="1310" t="s">
        <v>2169</v>
      </c>
      <c r="C243" s="1310" t="s">
        <v>2378</v>
      </c>
      <c r="D243" s="1310">
        <v>248</v>
      </c>
      <c r="E243" s="1311" t="s">
        <v>995</v>
      </c>
      <c r="F243" s="1310" t="s">
        <v>995</v>
      </c>
      <c r="G243" s="1310">
        <v>103119</v>
      </c>
      <c r="H243" s="1310" t="s">
        <v>2409</v>
      </c>
      <c r="I243" s="1310" t="s">
        <v>839</v>
      </c>
      <c r="J243" s="1310" t="s">
        <v>2172</v>
      </c>
      <c r="K243" s="1311">
        <v>500.06</v>
      </c>
      <c r="L243" s="1310" t="s">
        <v>2173</v>
      </c>
    </row>
    <row r="244" spans="1:12" ht="13.5">
      <c r="A244" s="1310" t="s">
        <v>2168</v>
      </c>
      <c r="B244" s="1310" t="s">
        <v>2169</v>
      </c>
      <c r="C244" s="1310" t="s">
        <v>2378</v>
      </c>
      <c r="D244" s="1310">
        <v>248</v>
      </c>
      <c r="E244" s="1311" t="s">
        <v>995</v>
      </c>
      <c r="F244" s="1310" t="s">
        <v>995</v>
      </c>
      <c r="G244" s="1310">
        <v>103120</v>
      </c>
      <c r="H244" s="1310" t="s">
        <v>2410</v>
      </c>
      <c r="I244" s="1310" t="s">
        <v>839</v>
      </c>
      <c r="J244" s="1310" t="s">
        <v>2172</v>
      </c>
      <c r="K244" s="1311">
        <v>598.82000000000005</v>
      </c>
      <c r="L244" s="1310" t="s">
        <v>2173</v>
      </c>
    </row>
    <row r="245" spans="1:12" ht="13.5">
      <c r="A245" s="1310" t="s">
        <v>2168</v>
      </c>
      <c r="B245" s="1310" t="s">
        <v>2169</v>
      </c>
      <c r="C245" s="1310" t="s">
        <v>2378</v>
      </c>
      <c r="D245" s="1310">
        <v>248</v>
      </c>
      <c r="E245" s="1311" t="s">
        <v>995</v>
      </c>
      <c r="F245" s="1310" t="s">
        <v>995</v>
      </c>
      <c r="G245" s="1310">
        <v>103121</v>
      </c>
      <c r="H245" s="1310" t="s">
        <v>2411</v>
      </c>
      <c r="I245" s="1310" t="s">
        <v>839</v>
      </c>
      <c r="J245" s="1310" t="s">
        <v>2172</v>
      </c>
      <c r="K245" s="1311">
        <v>44.03</v>
      </c>
      <c r="L245" s="1310" t="s">
        <v>2173</v>
      </c>
    </row>
    <row r="246" spans="1:12" ht="13.5">
      <c r="A246" s="1310" t="s">
        <v>2168</v>
      </c>
      <c r="B246" s="1310" t="s">
        <v>2169</v>
      </c>
      <c r="C246" s="1310" t="s">
        <v>2378</v>
      </c>
      <c r="D246" s="1310">
        <v>248</v>
      </c>
      <c r="E246" s="1311" t="s">
        <v>995</v>
      </c>
      <c r="F246" s="1310" t="s">
        <v>995</v>
      </c>
      <c r="G246" s="1310">
        <v>103122</v>
      </c>
      <c r="H246" s="1310" t="s">
        <v>2412</v>
      </c>
      <c r="I246" s="1310" t="s">
        <v>839</v>
      </c>
      <c r="J246" s="1310" t="s">
        <v>2172</v>
      </c>
      <c r="K246" s="1311">
        <v>54.11</v>
      </c>
      <c r="L246" s="1310" t="s">
        <v>2173</v>
      </c>
    </row>
    <row r="247" spans="1:12" ht="13.5">
      <c r="A247" s="1310" t="s">
        <v>2168</v>
      </c>
      <c r="B247" s="1310" t="s">
        <v>2169</v>
      </c>
      <c r="C247" s="1310" t="s">
        <v>2378</v>
      </c>
      <c r="D247" s="1310">
        <v>248</v>
      </c>
      <c r="E247" s="1311" t="s">
        <v>995</v>
      </c>
      <c r="F247" s="1310" t="s">
        <v>995</v>
      </c>
      <c r="G247" s="1310">
        <v>103123</v>
      </c>
      <c r="H247" s="1310" t="s">
        <v>2413</v>
      </c>
      <c r="I247" s="1310" t="s">
        <v>839</v>
      </c>
      <c r="J247" s="1310" t="s">
        <v>2172</v>
      </c>
      <c r="K247" s="1311">
        <v>79.3</v>
      </c>
      <c r="L247" s="1310" t="s">
        <v>2173</v>
      </c>
    </row>
    <row r="248" spans="1:12" ht="13.5">
      <c r="A248" s="1310" t="s">
        <v>2168</v>
      </c>
      <c r="B248" s="1310" t="s">
        <v>2169</v>
      </c>
      <c r="C248" s="1310" t="s">
        <v>2378</v>
      </c>
      <c r="D248" s="1310">
        <v>248</v>
      </c>
      <c r="E248" s="1311" t="s">
        <v>995</v>
      </c>
      <c r="F248" s="1310" t="s">
        <v>995</v>
      </c>
      <c r="G248" s="1310">
        <v>103124</v>
      </c>
      <c r="H248" s="1310" t="s">
        <v>2414</v>
      </c>
      <c r="I248" s="1310" t="s">
        <v>839</v>
      </c>
      <c r="J248" s="1310" t="s">
        <v>2172</v>
      </c>
      <c r="K248" s="1311">
        <v>104.5</v>
      </c>
      <c r="L248" s="1310" t="s">
        <v>2173</v>
      </c>
    </row>
    <row r="249" spans="1:12" ht="13.5">
      <c r="A249" s="1310" t="s">
        <v>2168</v>
      </c>
      <c r="B249" s="1310" t="s">
        <v>2169</v>
      </c>
      <c r="C249" s="1310" t="s">
        <v>2378</v>
      </c>
      <c r="D249" s="1310">
        <v>248</v>
      </c>
      <c r="E249" s="1311" t="s">
        <v>995</v>
      </c>
      <c r="F249" s="1310" t="s">
        <v>995</v>
      </c>
      <c r="G249" s="1310">
        <v>103125</v>
      </c>
      <c r="H249" s="1310" t="s">
        <v>2415</v>
      </c>
      <c r="I249" s="1310" t="s">
        <v>839</v>
      </c>
      <c r="J249" s="1310" t="s">
        <v>2172</v>
      </c>
      <c r="K249" s="1311">
        <v>177.05</v>
      </c>
      <c r="L249" s="1310" t="s">
        <v>2173</v>
      </c>
    </row>
    <row r="250" spans="1:12" ht="13.5">
      <c r="A250" s="1310" t="s">
        <v>2168</v>
      </c>
      <c r="B250" s="1310" t="s">
        <v>2169</v>
      </c>
      <c r="C250" s="1310" t="s">
        <v>2378</v>
      </c>
      <c r="D250" s="1310">
        <v>248</v>
      </c>
      <c r="E250" s="1311" t="s">
        <v>995</v>
      </c>
      <c r="F250" s="1310" t="s">
        <v>995</v>
      </c>
      <c r="G250" s="1310">
        <v>103126</v>
      </c>
      <c r="H250" s="1310" t="s">
        <v>2416</v>
      </c>
      <c r="I250" s="1310" t="s">
        <v>839</v>
      </c>
      <c r="J250" s="1310" t="s">
        <v>2172</v>
      </c>
      <c r="K250" s="1311">
        <v>202.24</v>
      </c>
      <c r="L250" s="1310" t="s">
        <v>2173</v>
      </c>
    </row>
    <row r="251" spans="1:12" ht="13.5">
      <c r="A251" s="1310" t="s">
        <v>2168</v>
      </c>
      <c r="B251" s="1310" t="s">
        <v>2169</v>
      </c>
      <c r="C251" s="1310" t="s">
        <v>2378</v>
      </c>
      <c r="D251" s="1310">
        <v>248</v>
      </c>
      <c r="E251" s="1311" t="s">
        <v>995</v>
      </c>
      <c r="F251" s="1310" t="s">
        <v>995</v>
      </c>
      <c r="G251" s="1310">
        <v>103127</v>
      </c>
      <c r="H251" s="1310" t="s">
        <v>2417</v>
      </c>
      <c r="I251" s="1310" t="s">
        <v>839</v>
      </c>
      <c r="J251" s="1310" t="s">
        <v>2172</v>
      </c>
      <c r="K251" s="1311">
        <v>274.8</v>
      </c>
      <c r="L251" s="1310" t="s">
        <v>2173</v>
      </c>
    </row>
    <row r="252" spans="1:12" ht="13.5">
      <c r="A252" s="1310" t="s">
        <v>2168</v>
      </c>
      <c r="B252" s="1310" t="s">
        <v>2169</v>
      </c>
      <c r="C252" s="1310" t="s">
        <v>2378</v>
      </c>
      <c r="D252" s="1310">
        <v>248</v>
      </c>
      <c r="E252" s="1311" t="s">
        <v>995</v>
      </c>
      <c r="F252" s="1310" t="s">
        <v>995</v>
      </c>
      <c r="G252" s="1310">
        <v>103128</v>
      </c>
      <c r="H252" s="1310" t="s">
        <v>2418</v>
      </c>
      <c r="I252" s="1310" t="s">
        <v>839</v>
      </c>
      <c r="J252" s="1310" t="s">
        <v>2172</v>
      </c>
      <c r="K252" s="1311">
        <v>299.99</v>
      </c>
      <c r="L252" s="1310" t="s">
        <v>2173</v>
      </c>
    </row>
    <row r="253" spans="1:12" ht="13.5">
      <c r="A253" s="1310" t="s">
        <v>2168</v>
      </c>
      <c r="B253" s="1310" t="s">
        <v>2169</v>
      </c>
      <c r="C253" s="1310" t="s">
        <v>2378</v>
      </c>
      <c r="D253" s="1310">
        <v>248</v>
      </c>
      <c r="E253" s="1311" t="s">
        <v>995</v>
      </c>
      <c r="F253" s="1310" t="s">
        <v>995</v>
      </c>
      <c r="G253" s="1310">
        <v>103129</v>
      </c>
      <c r="H253" s="1310" t="s">
        <v>2419</v>
      </c>
      <c r="I253" s="1310" t="s">
        <v>839</v>
      </c>
      <c r="J253" s="1310" t="s">
        <v>2172</v>
      </c>
      <c r="K253" s="1311">
        <v>372.54</v>
      </c>
      <c r="L253" s="1310" t="s">
        <v>2173</v>
      </c>
    </row>
    <row r="254" spans="1:12" ht="13.5">
      <c r="A254" s="1310" t="s">
        <v>2168</v>
      </c>
      <c r="B254" s="1310" t="s">
        <v>2169</v>
      </c>
      <c r="C254" s="1310" t="s">
        <v>2378</v>
      </c>
      <c r="D254" s="1310">
        <v>248</v>
      </c>
      <c r="E254" s="1311" t="s">
        <v>995</v>
      </c>
      <c r="F254" s="1310" t="s">
        <v>995</v>
      </c>
      <c r="G254" s="1310">
        <v>103130</v>
      </c>
      <c r="H254" s="1310" t="s">
        <v>2420</v>
      </c>
      <c r="I254" s="1310" t="s">
        <v>839</v>
      </c>
      <c r="J254" s="1310" t="s">
        <v>2172</v>
      </c>
      <c r="K254" s="1311">
        <v>397.72</v>
      </c>
      <c r="L254" s="1310" t="s">
        <v>2173</v>
      </c>
    </row>
    <row r="255" spans="1:12" ht="13.5">
      <c r="A255" s="1310" t="s">
        <v>2168</v>
      </c>
      <c r="B255" s="1310" t="s">
        <v>2169</v>
      </c>
      <c r="C255" s="1310" t="s">
        <v>2378</v>
      </c>
      <c r="D255" s="1310">
        <v>248</v>
      </c>
      <c r="E255" s="1311" t="s">
        <v>995</v>
      </c>
      <c r="F255" s="1310" t="s">
        <v>995</v>
      </c>
      <c r="G255" s="1310">
        <v>103131</v>
      </c>
      <c r="H255" s="1310" t="s">
        <v>2421</v>
      </c>
      <c r="I255" s="1310" t="s">
        <v>839</v>
      </c>
      <c r="J255" s="1310" t="s">
        <v>2172</v>
      </c>
      <c r="K255" s="1311">
        <v>448.12</v>
      </c>
      <c r="L255" s="1310" t="s">
        <v>2173</v>
      </c>
    </row>
    <row r="256" spans="1:12" ht="13.5">
      <c r="A256" s="1310" t="s">
        <v>2168</v>
      </c>
      <c r="B256" s="1310" t="s">
        <v>2169</v>
      </c>
      <c r="C256" s="1310" t="s">
        <v>2378</v>
      </c>
      <c r="D256" s="1310">
        <v>248</v>
      </c>
      <c r="E256" s="1311" t="s">
        <v>995</v>
      </c>
      <c r="F256" s="1310" t="s">
        <v>995</v>
      </c>
      <c r="G256" s="1310">
        <v>103132</v>
      </c>
      <c r="H256" s="1310" t="s">
        <v>2422</v>
      </c>
      <c r="I256" s="1310" t="s">
        <v>839</v>
      </c>
      <c r="J256" s="1310" t="s">
        <v>2172</v>
      </c>
      <c r="K256" s="1311">
        <v>545.85</v>
      </c>
      <c r="L256" s="1310" t="s">
        <v>2173</v>
      </c>
    </row>
    <row r="257" spans="1:12" ht="13.5">
      <c r="A257" s="1310" t="s">
        <v>2168</v>
      </c>
      <c r="B257" s="1310" t="s">
        <v>2169</v>
      </c>
      <c r="C257" s="1310" t="s">
        <v>2378</v>
      </c>
      <c r="D257" s="1310">
        <v>248</v>
      </c>
      <c r="E257" s="1311" t="s">
        <v>995</v>
      </c>
      <c r="F257" s="1310" t="s">
        <v>995</v>
      </c>
      <c r="G257" s="1310">
        <v>103133</v>
      </c>
      <c r="H257" s="1310" t="s">
        <v>2423</v>
      </c>
      <c r="I257" s="1310" t="s">
        <v>839</v>
      </c>
      <c r="J257" s="1310" t="s">
        <v>2172</v>
      </c>
      <c r="K257" s="1311">
        <v>596.25</v>
      </c>
      <c r="L257" s="1310" t="s">
        <v>2173</v>
      </c>
    </row>
    <row r="258" spans="1:12" ht="13.5">
      <c r="A258" s="1310" t="s">
        <v>2168</v>
      </c>
      <c r="B258" s="1310" t="s">
        <v>2169</v>
      </c>
      <c r="C258" s="1310" t="s">
        <v>2378</v>
      </c>
      <c r="D258" s="1310">
        <v>248</v>
      </c>
      <c r="E258" s="1311" t="s">
        <v>995</v>
      </c>
      <c r="F258" s="1310" t="s">
        <v>995</v>
      </c>
      <c r="G258" s="1310">
        <v>103134</v>
      </c>
      <c r="H258" s="1310" t="s">
        <v>2424</v>
      </c>
      <c r="I258" s="1310" t="s">
        <v>839</v>
      </c>
      <c r="J258" s="1310" t="s">
        <v>2172</v>
      </c>
      <c r="K258" s="1311">
        <v>693.99</v>
      </c>
      <c r="L258" s="1310" t="s">
        <v>2173</v>
      </c>
    </row>
    <row r="259" spans="1:12" ht="13.5">
      <c r="A259" s="1310" t="s">
        <v>2168</v>
      </c>
      <c r="B259" s="1310" t="s">
        <v>2169</v>
      </c>
      <c r="C259" s="1310" t="s">
        <v>2378</v>
      </c>
      <c r="D259" s="1310">
        <v>248</v>
      </c>
      <c r="E259" s="1311" t="s">
        <v>995</v>
      </c>
      <c r="F259" s="1310" t="s">
        <v>995</v>
      </c>
      <c r="G259" s="1310">
        <v>103135</v>
      </c>
      <c r="H259" s="1310" t="s">
        <v>2425</v>
      </c>
      <c r="I259" s="1310" t="s">
        <v>839</v>
      </c>
      <c r="J259" s="1310" t="s">
        <v>2172</v>
      </c>
      <c r="K259" s="1311">
        <v>744.39</v>
      </c>
      <c r="L259" s="1310" t="s">
        <v>2173</v>
      </c>
    </row>
    <row r="260" spans="1:12" ht="13.5">
      <c r="A260" s="1310" t="s">
        <v>2168</v>
      </c>
      <c r="B260" s="1310" t="s">
        <v>2169</v>
      </c>
      <c r="C260" s="1310" t="s">
        <v>2378</v>
      </c>
      <c r="D260" s="1310">
        <v>248</v>
      </c>
      <c r="E260" s="1311" t="s">
        <v>995</v>
      </c>
      <c r="F260" s="1310" t="s">
        <v>995</v>
      </c>
      <c r="G260" s="1310">
        <v>103136</v>
      </c>
      <c r="H260" s="1310" t="s">
        <v>2426</v>
      </c>
      <c r="I260" s="1310" t="s">
        <v>839</v>
      </c>
      <c r="J260" s="1310" t="s">
        <v>2172</v>
      </c>
      <c r="K260" s="1311">
        <v>892.52</v>
      </c>
      <c r="L260" s="1310" t="s">
        <v>2173</v>
      </c>
    </row>
    <row r="261" spans="1:12" ht="13.5">
      <c r="A261" s="1310" t="s">
        <v>2168</v>
      </c>
      <c r="B261" s="1310" t="s">
        <v>2169</v>
      </c>
      <c r="C261" s="1310" t="s">
        <v>2378</v>
      </c>
      <c r="D261" s="1310">
        <v>248</v>
      </c>
      <c r="E261" s="1311" t="s">
        <v>995</v>
      </c>
      <c r="F261" s="1310" t="s">
        <v>995</v>
      </c>
      <c r="G261" s="1310">
        <v>103137</v>
      </c>
      <c r="H261" s="1310" t="s">
        <v>2427</v>
      </c>
      <c r="I261" s="1310" t="s">
        <v>839</v>
      </c>
      <c r="J261" s="1310" t="s">
        <v>2172</v>
      </c>
      <c r="K261" s="1311">
        <v>22.29</v>
      </c>
      <c r="L261" s="1310" t="s">
        <v>2173</v>
      </c>
    </row>
    <row r="262" spans="1:12" ht="13.5">
      <c r="A262" s="1310" t="s">
        <v>2168</v>
      </c>
      <c r="B262" s="1310" t="s">
        <v>2169</v>
      </c>
      <c r="C262" s="1310" t="s">
        <v>2378</v>
      </c>
      <c r="D262" s="1310">
        <v>248</v>
      </c>
      <c r="E262" s="1311" t="s">
        <v>995</v>
      </c>
      <c r="F262" s="1310" t="s">
        <v>995</v>
      </c>
      <c r="G262" s="1310">
        <v>103138</v>
      </c>
      <c r="H262" s="1310" t="s">
        <v>2428</v>
      </c>
      <c r="I262" s="1310" t="s">
        <v>839</v>
      </c>
      <c r="J262" s="1310" t="s">
        <v>2172</v>
      </c>
      <c r="K262" s="1311">
        <v>25.64</v>
      </c>
      <c r="L262" s="1310" t="s">
        <v>2173</v>
      </c>
    </row>
    <row r="263" spans="1:12" ht="13.5">
      <c r="A263" s="1310" t="s">
        <v>2168</v>
      </c>
      <c r="B263" s="1310" t="s">
        <v>2169</v>
      </c>
      <c r="C263" s="1310" t="s">
        <v>2378</v>
      </c>
      <c r="D263" s="1310">
        <v>248</v>
      </c>
      <c r="E263" s="1311" t="s">
        <v>995</v>
      </c>
      <c r="F263" s="1310" t="s">
        <v>995</v>
      </c>
      <c r="G263" s="1310">
        <v>103139</v>
      </c>
      <c r="H263" s="1310" t="s">
        <v>2429</v>
      </c>
      <c r="I263" s="1310" t="s">
        <v>839</v>
      </c>
      <c r="J263" s="1310" t="s">
        <v>2172</v>
      </c>
      <c r="K263" s="1311">
        <v>34.06</v>
      </c>
      <c r="L263" s="1310" t="s">
        <v>2173</v>
      </c>
    </row>
    <row r="264" spans="1:12" ht="13.5">
      <c r="A264" s="1310" t="s">
        <v>2168</v>
      </c>
      <c r="B264" s="1310" t="s">
        <v>2169</v>
      </c>
      <c r="C264" s="1310" t="s">
        <v>2378</v>
      </c>
      <c r="D264" s="1310">
        <v>248</v>
      </c>
      <c r="E264" s="1311" t="s">
        <v>995</v>
      </c>
      <c r="F264" s="1310" t="s">
        <v>995</v>
      </c>
      <c r="G264" s="1310">
        <v>103140</v>
      </c>
      <c r="H264" s="1310" t="s">
        <v>2430</v>
      </c>
      <c r="I264" s="1310" t="s">
        <v>839</v>
      </c>
      <c r="J264" s="1310" t="s">
        <v>2172</v>
      </c>
      <c r="K264" s="1311">
        <v>42.44</v>
      </c>
      <c r="L264" s="1310" t="s">
        <v>2173</v>
      </c>
    </row>
    <row r="265" spans="1:12" ht="13.5">
      <c r="A265" s="1310" t="s">
        <v>2168</v>
      </c>
      <c r="B265" s="1310" t="s">
        <v>2169</v>
      </c>
      <c r="C265" s="1310" t="s">
        <v>2378</v>
      </c>
      <c r="D265" s="1310">
        <v>248</v>
      </c>
      <c r="E265" s="1311" t="s">
        <v>995</v>
      </c>
      <c r="F265" s="1310" t="s">
        <v>995</v>
      </c>
      <c r="G265" s="1310">
        <v>103141</v>
      </c>
      <c r="H265" s="1310" t="s">
        <v>2431</v>
      </c>
      <c r="I265" s="1310" t="s">
        <v>839</v>
      </c>
      <c r="J265" s="1310" t="s">
        <v>2172</v>
      </c>
      <c r="K265" s="1311">
        <v>66.63</v>
      </c>
      <c r="L265" s="1310" t="s">
        <v>2173</v>
      </c>
    </row>
    <row r="266" spans="1:12" ht="13.5">
      <c r="A266" s="1310" t="s">
        <v>2168</v>
      </c>
      <c r="B266" s="1310" t="s">
        <v>2169</v>
      </c>
      <c r="C266" s="1310" t="s">
        <v>2378</v>
      </c>
      <c r="D266" s="1310">
        <v>248</v>
      </c>
      <c r="E266" s="1311" t="s">
        <v>995</v>
      </c>
      <c r="F266" s="1310" t="s">
        <v>995</v>
      </c>
      <c r="G266" s="1310">
        <v>103142</v>
      </c>
      <c r="H266" s="1310" t="s">
        <v>2432</v>
      </c>
      <c r="I266" s="1310" t="s">
        <v>839</v>
      </c>
      <c r="J266" s="1310" t="s">
        <v>2172</v>
      </c>
      <c r="K266" s="1311">
        <v>75.02</v>
      </c>
      <c r="L266" s="1310" t="s">
        <v>2173</v>
      </c>
    </row>
    <row r="267" spans="1:12" ht="13.5">
      <c r="A267" s="1310" t="s">
        <v>2168</v>
      </c>
      <c r="B267" s="1310" t="s">
        <v>2169</v>
      </c>
      <c r="C267" s="1310" t="s">
        <v>2378</v>
      </c>
      <c r="D267" s="1310">
        <v>248</v>
      </c>
      <c r="E267" s="1311" t="s">
        <v>995</v>
      </c>
      <c r="F267" s="1310" t="s">
        <v>995</v>
      </c>
      <c r="G267" s="1310">
        <v>103143</v>
      </c>
      <c r="H267" s="1310" t="s">
        <v>2433</v>
      </c>
      <c r="I267" s="1310" t="s">
        <v>839</v>
      </c>
      <c r="J267" s="1310" t="s">
        <v>2172</v>
      </c>
      <c r="K267" s="1311">
        <v>99.21</v>
      </c>
      <c r="L267" s="1310" t="s">
        <v>2173</v>
      </c>
    </row>
    <row r="268" spans="1:12" ht="13.5">
      <c r="A268" s="1310" t="s">
        <v>2168</v>
      </c>
      <c r="B268" s="1310" t="s">
        <v>2169</v>
      </c>
      <c r="C268" s="1310" t="s">
        <v>2378</v>
      </c>
      <c r="D268" s="1310">
        <v>248</v>
      </c>
      <c r="E268" s="1311" t="s">
        <v>995</v>
      </c>
      <c r="F268" s="1310" t="s">
        <v>995</v>
      </c>
      <c r="G268" s="1310">
        <v>103144</v>
      </c>
      <c r="H268" s="1310" t="s">
        <v>2434</v>
      </c>
      <c r="I268" s="1310" t="s">
        <v>839</v>
      </c>
      <c r="J268" s="1310" t="s">
        <v>2172</v>
      </c>
      <c r="K268" s="1311">
        <v>107.6</v>
      </c>
      <c r="L268" s="1310" t="s">
        <v>2173</v>
      </c>
    </row>
    <row r="269" spans="1:12" ht="13.5">
      <c r="A269" s="1310" t="s">
        <v>2168</v>
      </c>
      <c r="B269" s="1310" t="s">
        <v>2169</v>
      </c>
      <c r="C269" s="1310" t="s">
        <v>2378</v>
      </c>
      <c r="D269" s="1310">
        <v>248</v>
      </c>
      <c r="E269" s="1311" t="s">
        <v>995</v>
      </c>
      <c r="F269" s="1310" t="s">
        <v>995</v>
      </c>
      <c r="G269" s="1310">
        <v>103145</v>
      </c>
      <c r="H269" s="1310" t="s">
        <v>2435</v>
      </c>
      <c r="I269" s="1310" t="s">
        <v>839</v>
      </c>
      <c r="J269" s="1310" t="s">
        <v>2172</v>
      </c>
      <c r="K269" s="1311">
        <v>131.79</v>
      </c>
      <c r="L269" s="1310" t="s">
        <v>2173</v>
      </c>
    </row>
    <row r="270" spans="1:12" ht="13.5">
      <c r="A270" s="1310" t="s">
        <v>2168</v>
      </c>
      <c r="B270" s="1310" t="s">
        <v>2169</v>
      </c>
      <c r="C270" s="1310" t="s">
        <v>2378</v>
      </c>
      <c r="D270" s="1310">
        <v>248</v>
      </c>
      <c r="E270" s="1311" t="s">
        <v>995</v>
      </c>
      <c r="F270" s="1310" t="s">
        <v>995</v>
      </c>
      <c r="G270" s="1310">
        <v>103146</v>
      </c>
      <c r="H270" s="1310" t="s">
        <v>2436</v>
      </c>
      <c r="I270" s="1310" t="s">
        <v>839</v>
      </c>
      <c r="J270" s="1310" t="s">
        <v>2172</v>
      </c>
      <c r="K270" s="1311">
        <v>140.18</v>
      </c>
      <c r="L270" s="1310" t="s">
        <v>2173</v>
      </c>
    </row>
    <row r="271" spans="1:12" ht="13.5">
      <c r="A271" s="1310" t="s">
        <v>2168</v>
      </c>
      <c r="B271" s="1310" t="s">
        <v>2169</v>
      </c>
      <c r="C271" s="1310" t="s">
        <v>2378</v>
      </c>
      <c r="D271" s="1310">
        <v>248</v>
      </c>
      <c r="E271" s="1311" t="s">
        <v>995</v>
      </c>
      <c r="F271" s="1310" t="s">
        <v>995</v>
      </c>
      <c r="G271" s="1310">
        <v>103147</v>
      </c>
      <c r="H271" s="1310" t="s">
        <v>2437</v>
      </c>
      <c r="I271" s="1310" t="s">
        <v>839</v>
      </c>
      <c r="J271" s="1310" t="s">
        <v>2172</v>
      </c>
      <c r="K271" s="1311">
        <v>156.97999999999999</v>
      </c>
      <c r="L271" s="1310" t="s">
        <v>2173</v>
      </c>
    </row>
    <row r="272" spans="1:12" ht="13.5">
      <c r="A272" s="1310" t="s">
        <v>2168</v>
      </c>
      <c r="B272" s="1310" t="s">
        <v>2169</v>
      </c>
      <c r="C272" s="1310" t="s">
        <v>2378</v>
      </c>
      <c r="D272" s="1310">
        <v>248</v>
      </c>
      <c r="E272" s="1311" t="s">
        <v>995</v>
      </c>
      <c r="F272" s="1310" t="s">
        <v>995</v>
      </c>
      <c r="G272" s="1310">
        <v>103148</v>
      </c>
      <c r="H272" s="1310" t="s">
        <v>2438</v>
      </c>
      <c r="I272" s="1310" t="s">
        <v>839</v>
      </c>
      <c r="J272" s="1310" t="s">
        <v>2172</v>
      </c>
      <c r="K272" s="1311">
        <v>189.56</v>
      </c>
      <c r="L272" s="1310" t="s">
        <v>2173</v>
      </c>
    </row>
    <row r="273" spans="1:12" ht="13.5">
      <c r="A273" s="1310" t="s">
        <v>2168</v>
      </c>
      <c r="B273" s="1310" t="s">
        <v>2169</v>
      </c>
      <c r="C273" s="1310" t="s">
        <v>2378</v>
      </c>
      <c r="D273" s="1310">
        <v>248</v>
      </c>
      <c r="E273" s="1311" t="s">
        <v>995</v>
      </c>
      <c r="F273" s="1310" t="s">
        <v>995</v>
      </c>
      <c r="G273" s="1310">
        <v>103149</v>
      </c>
      <c r="H273" s="1310" t="s">
        <v>2439</v>
      </c>
      <c r="I273" s="1310" t="s">
        <v>839</v>
      </c>
      <c r="J273" s="1310" t="s">
        <v>2172</v>
      </c>
      <c r="K273" s="1311">
        <v>206.35</v>
      </c>
      <c r="L273" s="1310" t="s">
        <v>2173</v>
      </c>
    </row>
    <row r="274" spans="1:12" ht="13.5">
      <c r="A274" s="1310" t="s">
        <v>2168</v>
      </c>
      <c r="B274" s="1310" t="s">
        <v>2169</v>
      </c>
      <c r="C274" s="1310" t="s">
        <v>2378</v>
      </c>
      <c r="D274" s="1310">
        <v>248</v>
      </c>
      <c r="E274" s="1311" t="s">
        <v>995</v>
      </c>
      <c r="F274" s="1310" t="s">
        <v>995</v>
      </c>
      <c r="G274" s="1310">
        <v>103150</v>
      </c>
      <c r="H274" s="1310" t="s">
        <v>2440</v>
      </c>
      <c r="I274" s="1310" t="s">
        <v>839</v>
      </c>
      <c r="J274" s="1310" t="s">
        <v>2172</v>
      </c>
      <c r="K274" s="1311">
        <v>238.89</v>
      </c>
      <c r="L274" s="1310" t="s">
        <v>2173</v>
      </c>
    </row>
    <row r="275" spans="1:12" ht="13.5">
      <c r="A275" s="1310" t="s">
        <v>2168</v>
      </c>
      <c r="B275" s="1310" t="s">
        <v>2169</v>
      </c>
      <c r="C275" s="1310" t="s">
        <v>2378</v>
      </c>
      <c r="D275" s="1310">
        <v>248</v>
      </c>
      <c r="E275" s="1311" t="s">
        <v>995</v>
      </c>
      <c r="F275" s="1310" t="s">
        <v>995</v>
      </c>
      <c r="G275" s="1310">
        <v>103151</v>
      </c>
      <c r="H275" s="1310" t="s">
        <v>2441</v>
      </c>
      <c r="I275" s="1310" t="s">
        <v>839</v>
      </c>
      <c r="J275" s="1310" t="s">
        <v>2172</v>
      </c>
      <c r="K275" s="1311">
        <v>255.74</v>
      </c>
      <c r="L275" s="1310" t="s">
        <v>2173</v>
      </c>
    </row>
    <row r="276" spans="1:12" ht="13.5">
      <c r="A276" s="1310" t="s">
        <v>2168</v>
      </c>
      <c r="B276" s="1310" t="s">
        <v>2169</v>
      </c>
      <c r="C276" s="1310" t="s">
        <v>2378</v>
      </c>
      <c r="D276" s="1310">
        <v>248</v>
      </c>
      <c r="E276" s="1311" t="s">
        <v>995</v>
      </c>
      <c r="F276" s="1310" t="s">
        <v>995</v>
      </c>
      <c r="G276" s="1310">
        <v>103152</v>
      </c>
      <c r="H276" s="1310" t="s">
        <v>2442</v>
      </c>
      <c r="I276" s="1310" t="s">
        <v>839</v>
      </c>
      <c r="J276" s="1310" t="s">
        <v>2172</v>
      </c>
      <c r="K276" s="1311">
        <v>305.11</v>
      </c>
      <c r="L276" s="1310" t="s">
        <v>2173</v>
      </c>
    </row>
    <row r="277" spans="1:12" ht="13.5">
      <c r="A277" s="1310" t="s">
        <v>2443</v>
      </c>
      <c r="B277" s="1310" t="s">
        <v>2444</v>
      </c>
      <c r="C277" s="1310" t="s">
        <v>2445</v>
      </c>
      <c r="D277" s="1310">
        <v>1</v>
      </c>
      <c r="E277" s="1311" t="s">
        <v>995</v>
      </c>
      <c r="F277" s="1310" t="s">
        <v>995</v>
      </c>
      <c r="G277" s="1310">
        <v>93206</v>
      </c>
      <c r="H277" s="1310" t="s">
        <v>2446</v>
      </c>
      <c r="I277" s="1310" t="s">
        <v>472</v>
      </c>
      <c r="J277" s="1310" t="s">
        <v>2172</v>
      </c>
      <c r="K277" s="1312">
        <v>1085.82</v>
      </c>
      <c r="L277" s="1310" t="s">
        <v>2173</v>
      </c>
    </row>
    <row r="278" spans="1:12" ht="13.5">
      <c r="A278" s="1310" t="s">
        <v>2443</v>
      </c>
      <c r="B278" s="1310" t="s">
        <v>2444</v>
      </c>
      <c r="C278" s="1310" t="s">
        <v>2445</v>
      </c>
      <c r="D278" s="1310">
        <v>1</v>
      </c>
      <c r="E278" s="1311" t="s">
        <v>995</v>
      </c>
      <c r="F278" s="1310" t="s">
        <v>995</v>
      </c>
      <c r="G278" s="1310">
        <v>93207</v>
      </c>
      <c r="H278" s="1310" t="s">
        <v>2447</v>
      </c>
      <c r="I278" s="1310" t="s">
        <v>472</v>
      </c>
      <c r="J278" s="1310" t="s">
        <v>2172</v>
      </c>
      <c r="K278" s="1312">
        <v>1109.7</v>
      </c>
      <c r="L278" s="1310" t="s">
        <v>2173</v>
      </c>
    </row>
    <row r="279" spans="1:12" ht="13.5">
      <c r="A279" s="1310" t="s">
        <v>2443</v>
      </c>
      <c r="B279" s="1310" t="s">
        <v>2444</v>
      </c>
      <c r="C279" s="1310" t="s">
        <v>2445</v>
      </c>
      <c r="D279" s="1310">
        <v>1</v>
      </c>
      <c r="E279" s="1311" t="s">
        <v>995</v>
      </c>
      <c r="F279" s="1310" t="s">
        <v>995</v>
      </c>
      <c r="G279" s="1310">
        <v>93208</v>
      </c>
      <c r="H279" s="1310" t="s">
        <v>2448</v>
      </c>
      <c r="I279" s="1310" t="s">
        <v>472</v>
      </c>
      <c r="J279" s="1310" t="s">
        <v>2172</v>
      </c>
      <c r="K279" s="1311">
        <v>921.66</v>
      </c>
      <c r="L279" s="1310" t="s">
        <v>2173</v>
      </c>
    </row>
    <row r="280" spans="1:12" ht="13.5">
      <c r="A280" s="1310" t="s">
        <v>2443</v>
      </c>
      <c r="B280" s="1310" t="s">
        <v>2444</v>
      </c>
      <c r="C280" s="1310" t="s">
        <v>2445</v>
      </c>
      <c r="D280" s="1310">
        <v>1</v>
      </c>
      <c r="E280" s="1311" t="s">
        <v>995</v>
      </c>
      <c r="F280" s="1310" t="s">
        <v>995</v>
      </c>
      <c r="G280" s="1310">
        <v>93209</v>
      </c>
      <c r="H280" s="1310" t="s">
        <v>2449</v>
      </c>
      <c r="I280" s="1310" t="s">
        <v>472</v>
      </c>
      <c r="J280" s="1310" t="s">
        <v>2172</v>
      </c>
      <c r="K280" s="1311">
        <v>915.09</v>
      </c>
      <c r="L280" s="1310" t="s">
        <v>2173</v>
      </c>
    </row>
    <row r="281" spans="1:12" ht="13.5">
      <c r="A281" s="1310" t="s">
        <v>2443</v>
      </c>
      <c r="B281" s="1310" t="s">
        <v>2444</v>
      </c>
      <c r="C281" s="1310" t="s">
        <v>2445</v>
      </c>
      <c r="D281" s="1310">
        <v>1</v>
      </c>
      <c r="E281" s="1311" t="s">
        <v>995</v>
      </c>
      <c r="F281" s="1310" t="s">
        <v>995</v>
      </c>
      <c r="G281" s="1310">
        <v>93210</v>
      </c>
      <c r="H281" s="1310" t="s">
        <v>2450</v>
      </c>
      <c r="I281" s="1310" t="s">
        <v>472</v>
      </c>
      <c r="J281" s="1310" t="s">
        <v>2172</v>
      </c>
      <c r="K281" s="1311">
        <v>590.97</v>
      </c>
      <c r="L281" s="1310" t="s">
        <v>2173</v>
      </c>
    </row>
    <row r="282" spans="1:12" ht="13.5">
      <c r="A282" s="1310" t="s">
        <v>2443</v>
      </c>
      <c r="B282" s="1310" t="s">
        <v>2444</v>
      </c>
      <c r="C282" s="1310" t="s">
        <v>2445</v>
      </c>
      <c r="D282" s="1310">
        <v>1</v>
      </c>
      <c r="E282" s="1311" t="s">
        <v>995</v>
      </c>
      <c r="F282" s="1310" t="s">
        <v>995</v>
      </c>
      <c r="G282" s="1310">
        <v>93211</v>
      </c>
      <c r="H282" s="1310" t="s">
        <v>2451</v>
      </c>
      <c r="I282" s="1310" t="s">
        <v>472</v>
      </c>
      <c r="J282" s="1310" t="s">
        <v>2172</v>
      </c>
      <c r="K282" s="1311">
        <v>574.02</v>
      </c>
      <c r="L282" s="1310" t="s">
        <v>2173</v>
      </c>
    </row>
    <row r="283" spans="1:12" ht="13.5">
      <c r="A283" s="1310" t="s">
        <v>2443</v>
      </c>
      <c r="B283" s="1310" t="s">
        <v>2444</v>
      </c>
      <c r="C283" s="1310" t="s">
        <v>2445</v>
      </c>
      <c r="D283" s="1310">
        <v>1</v>
      </c>
      <c r="E283" s="1311" t="s">
        <v>995</v>
      </c>
      <c r="F283" s="1310" t="s">
        <v>995</v>
      </c>
      <c r="G283" s="1310">
        <v>93212</v>
      </c>
      <c r="H283" s="1310" t="s">
        <v>2452</v>
      </c>
      <c r="I283" s="1310" t="s">
        <v>472</v>
      </c>
      <c r="J283" s="1310" t="s">
        <v>2172</v>
      </c>
      <c r="K283" s="1311">
        <v>985.05</v>
      </c>
      <c r="L283" s="1310" t="s">
        <v>2173</v>
      </c>
    </row>
    <row r="284" spans="1:12" ht="13.5">
      <c r="A284" s="1310" t="s">
        <v>2443</v>
      </c>
      <c r="B284" s="1310" t="s">
        <v>2444</v>
      </c>
      <c r="C284" s="1310" t="s">
        <v>2445</v>
      </c>
      <c r="D284" s="1310">
        <v>1</v>
      </c>
      <c r="E284" s="1311" t="s">
        <v>995</v>
      </c>
      <c r="F284" s="1310" t="s">
        <v>995</v>
      </c>
      <c r="G284" s="1310">
        <v>93213</v>
      </c>
      <c r="H284" s="1310" t="s">
        <v>2453</v>
      </c>
      <c r="I284" s="1310" t="s">
        <v>472</v>
      </c>
      <c r="J284" s="1310" t="s">
        <v>2172</v>
      </c>
      <c r="K284" s="1311">
        <v>964.35</v>
      </c>
      <c r="L284" s="1310" t="s">
        <v>2173</v>
      </c>
    </row>
    <row r="285" spans="1:12" ht="13.5">
      <c r="A285" s="1310" t="s">
        <v>2443</v>
      </c>
      <c r="B285" s="1310" t="s">
        <v>2444</v>
      </c>
      <c r="C285" s="1310" t="s">
        <v>2445</v>
      </c>
      <c r="D285" s="1310">
        <v>1</v>
      </c>
      <c r="E285" s="1311" t="s">
        <v>995</v>
      </c>
      <c r="F285" s="1310" t="s">
        <v>995</v>
      </c>
      <c r="G285" s="1310">
        <v>93214</v>
      </c>
      <c r="H285" s="1310" t="s">
        <v>838</v>
      </c>
      <c r="I285" s="1310" t="s">
        <v>839</v>
      </c>
      <c r="J285" s="1310" t="s">
        <v>2242</v>
      </c>
      <c r="K285" s="1312">
        <v>6327.4</v>
      </c>
      <c r="L285" s="1310" t="s">
        <v>2173</v>
      </c>
    </row>
    <row r="286" spans="1:12" ht="13.5">
      <c r="A286" s="1310" t="s">
        <v>2443</v>
      </c>
      <c r="B286" s="1310" t="s">
        <v>2444</v>
      </c>
      <c r="C286" s="1310" t="s">
        <v>2445</v>
      </c>
      <c r="D286" s="1310">
        <v>1</v>
      </c>
      <c r="E286" s="1311" t="s">
        <v>995</v>
      </c>
      <c r="F286" s="1310" t="s">
        <v>995</v>
      </c>
      <c r="G286" s="1310">
        <v>93243</v>
      </c>
      <c r="H286" s="1310" t="s">
        <v>2454</v>
      </c>
      <c r="I286" s="1310" t="s">
        <v>839</v>
      </c>
      <c r="J286" s="1310" t="s">
        <v>2242</v>
      </c>
      <c r="K286" s="1312">
        <v>9757.73</v>
      </c>
      <c r="L286" s="1310" t="s">
        <v>2173</v>
      </c>
    </row>
    <row r="287" spans="1:12" ht="13.5">
      <c r="A287" s="1310" t="s">
        <v>2443</v>
      </c>
      <c r="B287" s="1310" t="s">
        <v>2444</v>
      </c>
      <c r="C287" s="1310" t="s">
        <v>2445</v>
      </c>
      <c r="D287" s="1310">
        <v>1</v>
      </c>
      <c r="E287" s="1311" t="s">
        <v>995</v>
      </c>
      <c r="F287" s="1310" t="s">
        <v>995</v>
      </c>
      <c r="G287" s="1310">
        <v>93582</v>
      </c>
      <c r="H287" s="1310" t="s">
        <v>820</v>
      </c>
      <c r="I287" s="1310" t="s">
        <v>472</v>
      </c>
      <c r="J287" s="1310" t="s">
        <v>2172</v>
      </c>
      <c r="K287" s="1311">
        <v>277.77999999999997</v>
      </c>
      <c r="L287" s="1310" t="s">
        <v>2173</v>
      </c>
    </row>
    <row r="288" spans="1:12" ht="13.5">
      <c r="A288" s="1310" t="s">
        <v>2443</v>
      </c>
      <c r="B288" s="1310" t="s">
        <v>2444</v>
      </c>
      <c r="C288" s="1310" t="s">
        <v>2445</v>
      </c>
      <c r="D288" s="1310">
        <v>1</v>
      </c>
      <c r="E288" s="1311" t="s">
        <v>995</v>
      </c>
      <c r="F288" s="1310" t="s">
        <v>995</v>
      </c>
      <c r="G288" s="1310">
        <v>93583</v>
      </c>
      <c r="H288" s="1310" t="s">
        <v>809</v>
      </c>
      <c r="I288" s="1310" t="s">
        <v>472</v>
      </c>
      <c r="J288" s="1310" t="s">
        <v>2172</v>
      </c>
      <c r="K288" s="1311">
        <v>445.56</v>
      </c>
      <c r="L288" s="1310" t="s">
        <v>2173</v>
      </c>
    </row>
    <row r="289" spans="1:12" ht="13.5">
      <c r="A289" s="1310" t="s">
        <v>2443</v>
      </c>
      <c r="B289" s="1310" t="s">
        <v>2444</v>
      </c>
      <c r="C289" s="1310" t="s">
        <v>2445</v>
      </c>
      <c r="D289" s="1310">
        <v>1</v>
      </c>
      <c r="E289" s="1311" t="s">
        <v>995</v>
      </c>
      <c r="F289" s="1310" t="s">
        <v>995</v>
      </c>
      <c r="G289" s="1310">
        <v>93584</v>
      </c>
      <c r="H289" s="1310" t="s">
        <v>2455</v>
      </c>
      <c r="I289" s="1310" t="s">
        <v>472</v>
      </c>
      <c r="J289" s="1310" t="s">
        <v>2172</v>
      </c>
      <c r="K289" s="1311">
        <v>897.71</v>
      </c>
      <c r="L289" s="1310" t="s">
        <v>2173</v>
      </c>
    </row>
    <row r="290" spans="1:12" ht="13.5">
      <c r="A290" s="1310" t="s">
        <v>2443</v>
      </c>
      <c r="B290" s="1310" t="s">
        <v>2444</v>
      </c>
      <c r="C290" s="1310" t="s">
        <v>2445</v>
      </c>
      <c r="D290" s="1310">
        <v>1</v>
      </c>
      <c r="E290" s="1311" t="s">
        <v>995</v>
      </c>
      <c r="F290" s="1310" t="s">
        <v>995</v>
      </c>
      <c r="G290" s="1310">
        <v>93585</v>
      </c>
      <c r="H290" s="1310" t="s">
        <v>843</v>
      </c>
      <c r="I290" s="1310" t="s">
        <v>472</v>
      </c>
      <c r="J290" s="1310" t="s">
        <v>2172</v>
      </c>
      <c r="K290" s="1312">
        <v>1187.33</v>
      </c>
      <c r="L290" s="1310" t="s">
        <v>2173</v>
      </c>
    </row>
    <row r="291" spans="1:12" ht="13.5">
      <c r="A291" s="1310" t="s">
        <v>2443</v>
      </c>
      <c r="B291" s="1310" t="s">
        <v>2444</v>
      </c>
      <c r="C291" s="1310" t="s">
        <v>2445</v>
      </c>
      <c r="D291" s="1310">
        <v>1</v>
      </c>
      <c r="E291" s="1311" t="s">
        <v>995</v>
      </c>
      <c r="F291" s="1310" t="s">
        <v>995</v>
      </c>
      <c r="G291" s="1310">
        <v>98441</v>
      </c>
      <c r="H291" s="1310" t="s">
        <v>2456</v>
      </c>
      <c r="I291" s="1310" t="s">
        <v>472</v>
      </c>
      <c r="J291" s="1310" t="s">
        <v>2242</v>
      </c>
      <c r="K291" s="1311">
        <v>153.43</v>
      </c>
      <c r="L291" s="1310" t="s">
        <v>2173</v>
      </c>
    </row>
    <row r="292" spans="1:12" ht="13.5">
      <c r="A292" s="1310" t="s">
        <v>2443</v>
      </c>
      <c r="B292" s="1310" t="s">
        <v>2444</v>
      </c>
      <c r="C292" s="1310" t="s">
        <v>2445</v>
      </c>
      <c r="D292" s="1310">
        <v>1</v>
      </c>
      <c r="E292" s="1311" t="s">
        <v>995</v>
      </c>
      <c r="F292" s="1310" t="s">
        <v>995</v>
      </c>
      <c r="G292" s="1310">
        <v>98442</v>
      </c>
      <c r="H292" s="1310" t="s">
        <v>2457</v>
      </c>
      <c r="I292" s="1310" t="s">
        <v>472</v>
      </c>
      <c r="J292" s="1310" t="s">
        <v>2242</v>
      </c>
      <c r="K292" s="1311">
        <v>156.38999999999999</v>
      </c>
      <c r="L292" s="1310" t="s">
        <v>2173</v>
      </c>
    </row>
    <row r="293" spans="1:12" ht="13.5">
      <c r="A293" s="1310" t="s">
        <v>2443</v>
      </c>
      <c r="B293" s="1310" t="s">
        <v>2444</v>
      </c>
      <c r="C293" s="1310" t="s">
        <v>2445</v>
      </c>
      <c r="D293" s="1310">
        <v>1</v>
      </c>
      <c r="E293" s="1311" t="s">
        <v>995</v>
      </c>
      <c r="F293" s="1310" t="s">
        <v>995</v>
      </c>
      <c r="G293" s="1310">
        <v>98443</v>
      </c>
      <c r="H293" s="1310" t="s">
        <v>2458</v>
      </c>
      <c r="I293" s="1310" t="s">
        <v>472</v>
      </c>
      <c r="J293" s="1310" t="s">
        <v>2242</v>
      </c>
      <c r="K293" s="1311">
        <v>135.19999999999999</v>
      </c>
      <c r="L293" s="1310" t="s">
        <v>2173</v>
      </c>
    </row>
    <row r="294" spans="1:12" ht="13.5">
      <c r="A294" s="1310" t="s">
        <v>2443</v>
      </c>
      <c r="B294" s="1310" t="s">
        <v>2444</v>
      </c>
      <c r="C294" s="1310" t="s">
        <v>2445</v>
      </c>
      <c r="D294" s="1310">
        <v>1</v>
      </c>
      <c r="E294" s="1311" t="s">
        <v>995</v>
      </c>
      <c r="F294" s="1310" t="s">
        <v>995</v>
      </c>
      <c r="G294" s="1310">
        <v>98444</v>
      </c>
      <c r="H294" s="1310" t="s">
        <v>2459</v>
      </c>
      <c r="I294" s="1310" t="s">
        <v>472</v>
      </c>
      <c r="J294" s="1310" t="s">
        <v>2242</v>
      </c>
      <c r="K294" s="1311">
        <v>137.31</v>
      </c>
      <c r="L294" s="1310" t="s">
        <v>2173</v>
      </c>
    </row>
    <row r="295" spans="1:12" ht="13.5">
      <c r="A295" s="1310" t="s">
        <v>2443</v>
      </c>
      <c r="B295" s="1310" t="s">
        <v>2444</v>
      </c>
      <c r="C295" s="1310" t="s">
        <v>2445</v>
      </c>
      <c r="D295" s="1310">
        <v>1</v>
      </c>
      <c r="E295" s="1311" t="s">
        <v>995</v>
      </c>
      <c r="F295" s="1310" t="s">
        <v>995</v>
      </c>
      <c r="G295" s="1310">
        <v>98445</v>
      </c>
      <c r="H295" s="1310" t="s">
        <v>2460</v>
      </c>
      <c r="I295" s="1310" t="s">
        <v>472</v>
      </c>
      <c r="J295" s="1310" t="s">
        <v>2242</v>
      </c>
      <c r="K295" s="1311">
        <v>185.01</v>
      </c>
      <c r="L295" s="1310" t="s">
        <v>2173</v>
      </c>
    </row>
    <row r="296" spans="1:12" ht="13.5">
      <c r="A296" s="1310" t="s">
        <v>2443</v>
      </c>
      <c r="B296" s="1310" t="s">
        <v>2444</v>
      </c>
      <c r="C296" s="1310" t="s">
        <v>2445</v>
      </c>
      <c r="D296" s="1310">
        <v>1</v>
      </c>
      <c r="E296" s="1311" t="s">
        <v>995</v>
      </c>
      <c r="F296" s="1310" t="s">
        <v>995</v>
      </c>
      <c r="G296" s="1310">
        <v>98446</v>
      </c>
      <c r="H296" s="1310" t="s">
        <v>2461</v>
      </c>
      <c r="I296" s="1310" t="s">
        <v>472</v>
      </c>
      <c r="J296" s="1310" t="s">
        <v>2242</v>
      </c>
      <c r="K296" s="1311">
        <v>236.74</v>
      </c>
      <c r="L296" s="1310" t="s">
        <v>2173</v>
      </c>
    </row>
    <row r="297" spans="1:12" ht="13.5">
      <c r="A297" s="1310" t="s">
        <v>2443</v>
      </c>
      <c r="B297" s="1310" t="s">
        <v>2444</v>
      </c>
      <c r="C297" s="1310" t="s">
        <v>2445</v>
      </c>
      <c r="D297" s="1310">
        <v>1</v>
      </c>
      <c r="E297" s="1311" t="s">
        <v>995</v>
      </c>
      <c r="F297" s="1310" t="s">
        <v>995</v>
      </c>
      <c r="G297" s="1310">
        <v>98447</v>
      </c>
      <c r="H297" s="1310" t="s">
        <v>2462</v>
      </c>
      <c r="I297" s="1310" t="s">
        <v>472</v>
      </c>
      <c r="J297" s="1310" t="s">
        <v>2242</v>
      </c>
      <c r="K297" s="1311">
        <v>159.51</v>
      </c>
      <c r="L297" s="1310" t="s">
        <v>2173</v>
      </c>
    </row>
    <row r="298" spans="1:12" ht="13.5">
      <c r="A298" s="1310" t="s">
        <v>2443</v>
      </c>
      <c r="B298" s="1310" t="s">
        <v>2444</v>
      </c>
      <c r="C298" s="1310" t="s">
        <v>2445</v>
      </c>
      <c r="D298" s="1310">
        <v>1</v>
      </c>
      <c r="E298" s="1311" t="s">
        <v>995</v>
      </c>
      <c r="F298" s="1310" t="s">
        <v>995</v>
      </c>
      <c r="G298" s="1310">
        <v>98448</v>
      </c>
      <c r="H298" s="1310" t="s">
        <v>2463</v>
      </c>
      <c r="I298" s="1310" t="s">
        <v>472</v>
      </c>
      <c r="J298" s="1310" t="s">
        <v>2242</v>
      </c>
      <c r="K298" s="1311">
        <v>200.05</v>
      </c>
      <c r="L298" s="1310" t="s">
        <v>2173</v>
      </c>
    </row>
    <row r="299" spans="1:12" ht="13.5">
      <c r="A299" s="1310" t="s">
        <v>2443</v>
      </c>
      <c r="B299" s="1310" t="s">
        <v>2444</v>
      </c>
      <c r="C299" s="1310" t="s">
        <v>2445</v>
      </c>
      <c r="D299" s="1310">
        <v>1</v>
      </c>
      <c r="E299" s="1311" t="s">
        <v>995</v>
      </c>
      <c r="F299" s="1310" t="s">
        <v>995</v>
      </c>
      <c r="G299" s="1310">
        <v>98449</v>
      </c>
      <c r="H299" s="1310" t="s">
        <v>2464</v>
      </c>
      <c r="I299" s="1310" t="s">
        <v>472</v>
      </c>
      <c r="J299" s="1310" t="s">
        <v>2242</v>
      </c>
      <c r="K299" s="1311">
        <v>193.12</v>
      </c>
      <c r="L299" s="1310" t="s">
        <v>2173</v>
      </c>
    </row>
    <row r="300" spans="1:12" ht="13.5">
      <c r="A300" s="1310" t="s">
        <v>2443</v>
      </c>
      <c r="B300" s="1310" t="s">
        <v>2444</v>
      </c>
      <c r="C300" s="1310" t="s">
        <v>2445</v>
      </c>
      <c r="D300" s="1310">
        <v>1</v>
      </c>
      <c r="E300" s="1311" t="s">
        <v>995</v>
      </c>
      <c r="F300" s="1310" t="s">
        <v>995</v>
      </c>
      <c r="G300" s="1310">
        <v>98450</v>
      </c>
      <c r="H300" s="1310" t="s">
        <v>2465</v>
      </c>
      <c r="I300" s="1310" t="s">
        <v>472</v>
      </c>
      <c r="J300" s="1310" t="s">
        <v>2242</v>
      </c>
      <c r="K300" s="1311">
        <v>197.43</v>
      </c>
      <c r="L300" s="1310" t="s">
        <v>2173</v>
      </c>
    </row>
    <row r="301" spans="1:12" ht="13.5">
      <c r="A301" s="1310" t="s">
        <v>2443</v>
      </c>
      <c r="B301" s="1310" t="s">
        <v>2444</v>
      </c>
      <c r="C301" s="1310" t="s">
        <v>2445</v>
      </c>
      <c r="D301" s="1310">
        <v>1</v>
      </c>
      <c r="E301" s="1311" t="s">
        <v>995</v>
      </c>
      <c r="F301" s="1310" t="s">
        <v>995</v>
      </c>
      <c r="G301" s="1310">
        <v>98451</v>
      </c>
      <c r="H301" s="1310" t="s">
        <v>2466</v>
      </c>
      <c r="I301" s="1310" t="s">
        <v>472</v>
      </c>
      <c r="J301" s="1310" t="s">
        <v>2242</v>
      </c>
      <c r="K301" s="1311">
        <v>172.35</v>
      </c>
      <c r="L301" s="1310" t="s">
        <v>2173</v>
      </c>
    </row>
    <row r="302" spans="1:12" ht="13.5">
      <c r="A302" s="1310" t="s">
        <v>2443</v>
      </c>
      <c r="B302" s="1310" t="s">
        <v>2444</v>
      </c>
      <c r="C302" s="1310" t="s">
        <v>2445</v>
      </c>
      <c r="D302" s="1310">
        <v>1</v>
      </c>
      <c r="E302" s="1311" t="s">
        <v>995</v>
      </c>
      <c r="F302" s="1310" t="s">
        <v>995</v>
      </c>
      <c r="G302" s="1310">
        <v>98452</v>
      </c>
      <c r="H302" s="1310" t="s">
        <v>2467</v>
      </c>
      <c r="I302" s="1310" t="s">
        <v>472</v>
      </c>
      <c r="J302" s="1310" t="s">
        <v>2242</v>
      </c>
      <c r="K302" s="1311">
        <v>174.97</v>
      </c>
      <c r="L302" s="1310" t="s">
        <v>2173</v>
      </c>
    </row>
    <row r="303" spans="1:12" ht="13.5">
      <c r="A303" s="1310" t="s">
        <v>2443</v>
      </c>
      <c r="B303" s="1310" t="s">
        <v>2444</v>
      </c>
      <c r="C303" s="1310" t="s">
        <v>2445</v>
      </c>
      <c r="D303" s="1310">
        <v>1</v>
      </c>
      <c r="E303" s="1311" t="s">
        <v>995</v>
      </c>
      <c r="F303" s="1310" t="s">
        <v>995</v>
      </c>
      <c r="G303" s="1310">
        <v>98453</v>
      </c>
      <c r="H303" s="1310" t="s">
        <v>2468</v>
      </c>
      <c r="I303" s="1310" t="s">
        <v>472</v>
      </c>
      <c r="J303" s="1310" t="s">
        <v>2242</v>
      </c>
      <c r="K303" s="1311">
        <v>229.78</v>
      </c>
      <c r="L303" s="1310" t="s">
        <v>2173</v>
      </c>
    </row>
    <row r="304" spans="1:12" ht="13.5">
      <c r="A304" s="1310" t="s">
        <v>2443</v>
      </c>
      <c r="B304" s="1310" t="s">
        <v>2444</v>
      </c>
      <c r="C304" s="1310" t="s">
        <v>2445</v>
      </c>
      <c r="D304" s="1310">
        <v>1</v>
      </c>
      <c r="E304" s="1311" t="s">
        <v>995</v>
      </c>
      <c r="F304" s="1310" t="s">
        <v>995</v>
      </c>
      <c r="G304" s="1310">
        <v>98454</v>
      </c>
      <c r="H304" s="1310" t="s">
        <v>2469</v>
      </c>
      <c r="I304" s="1310" t="s">
        <v>472</v>
      </c>
      <c r="J304" s="1310" t="s">
        <v>2242</v>
      </c>
      <c r="K304" s="1311">
        <v>293.83999999999997</v>
      </c>
      <c r="L304" s="1310" t="s">
        <v>2173</v>
      </c>
    </row>
    <row r="305" spans="1:12" ht="13.5">
      <c r="A305" s="1310" t="s">
        <v>2443</v>
      </c>
      <c r="B305" s="1310" t="s">
        <v>2444</v>
      </c>
      <c r="C305" s="1310" t="s">
        <v>2445</v>
      </c>
      <c r="D305" s="1310">
        <v>1</v>
      </c>
      <c r="E305" s="1311" t="s">
        <v>995</v>
      </c>
      <c r="F305" s="1310" t="s">
        <v>995</v>
      </c>
      <c r="G305" s="1310">
        <v>98455</v>
      </c>
      <c r="H305" s="1310" t="s">
        <v>2470</v>
      </c>
      <c r="I305" s="1310" t="s">
        <v>472</v>
      </c>
      <c r="J305" s="1310" t="s">
        <v>2242</v>
      </c>
      <c r="K305" s="1311">
        <v>201.74</v>
      </c>
      <c r="L305" s="1310" t="s">
        <v>2173</v>
      </c>
    </row>
    <row r="306" spans="1:12" ht="13.5">
      <c r="A306" s="1310" t="s">
        <v>2443</v>
      </c>
      <c r="B306" s="1310" t="s">
        <v>2444</v>
      </c>
      <c r="C306" s="1310" t="s">
        <v>2445</v>
      </c>
      <c r="D306" s="1310">
        <v>1</v>
      </c>
      <c r="E306" s="1311" t="s">
        <v>995</v>
      </c>
      <c r="F306" s="1310" t="s">
        <v>995</v>
      </c>
      <c r="G306" s="1310">
        <v>98456</v>
      </c>
      <c r="H306" s="1310" t="s">
        <v>2471</v>
      </c>
      <c r="I306" s="1310" t="s">
        <v>472</v>
      </c>
      <c r="J306" s="1310" t="s">
        <v>2242</v>
      </c>
      <c r="K306" s="1311">
        <v>253.76</v>
      </c>
      <c r="L306" s="1310" t="s">
        <v>2173</v>
      </c>
    </row>
    <row r="307" spans="1:12" ht="13.5">
      <c r="A307" s="1310" t="s">
        <v>2443</v>
      </c>
      <c r="B307" s="1310" t="s">
        <v>2444</v>
      </c>
      <c r="C307" s="1310" t="s">
        <v>2445</v>
      </c>
      <c r="D307" s="1310">
        <v>1</v>
      </c>
      <c r="E307" s="1311" t="s">
        <v>995</v>
      </c>
      <c r="F307" s="1310" t="s">
        <v>995</v>
      </c>
      <c r="G307" s="1310">
        <v>98458</v>
      </c>
      <c r="H307" s="1310" t="s">
        <v>2472</v>
      </c>
      <c r="I307" s="1310" t="s">
        <v>472</v>
      </c>
      <c r="J307" s="1310" t="s">
        <v>2242</v>
      </c>
      <c r="K307" s="1311">
        <v>148.46</v>
      </c>
      <c r="L307" s="1310" t="s">
        <v>2173</v>
      </c>
    </row>
    <row r="308" spans="1:12" ht="13.5">
      <c r="A308" s="1310" t="s">
        <v>2443</v>
      </c>
      <c r="B308" s="1310" t="s">
        <v>2444</v>
      </c>
      <c r="C308" s="1310" t="s">
        <v>2445</v>
      </c>
      <c r="D308" s="1310">
        <v>1</v>
      </c>
      <c r="E308" s="1311" t="s">
        <v>995</v>
      </c>
      <c r="F308" s="1310" t="s">
        <v>995</v>
      </c>
      <c r="G308" s="1310">
        <v>98459</v>
      </c>
      <c r="H308" s="1310" t="s">
        <v>805</v>
      </c>
      <c r="I308" s="1310" t="s">
        <v>472</v>
      </c>
      <c r="J308" s="1310" t="s">
        <v>2172</v>
      </c>
      <c r="K308" s="1311">
        <v>130.58000000000001</v>
      </c>
      <c r="L308" s="1310" t="s">
        <v>2173</v>
      </c>
    </row>
    <row r="309" spans="1:12" ht="13.5">
      <c r="A309" s="1310" t="s">
        <v>2443</v>
      </c>
      <c r="B309" s="1310" t="s">
        <v>2444</v>
      </c>
      <c r="C309" s="1310" t="s">
        <v>2445</v>
      </c>
      <c r="D309" s="1310">
        <v>1</v>
      </c>
      <c r="E309" s="1311" t="s">
        <v>995</v>
      </c>
      <c r="F309" s="1310" t="s">
        <v>995</v>
      </c>
      <c r="G309" s="1310">
        <v>98460</v>
      </c>
      <c r="H309" s="1310" t="s">
        <v>2473</v>
      </c>
      <c r="I309" s="1310" t="s">
        <v>472</v>
      </c>
      <c r="J309" s="1310" t="s">
        <v>2242</v>
      </c>
      <c r="K309" s="1311">
        <v>188.1</v>
      </c>
      <c r="L309" s="1310" t="s">
        <v>2173</v>
      </c>
    </row>
    <row r="310" spans="1:12" ht="13.5">
      <c r="A310" s="1310" t="s">
        <v>2443</v>
      </c>
      <c r="B310" s="1310" t="s">
        <v>2444</v>
      </c>
      <c r="C310" s="1310" t="s">
        <v>2445</v>
      </c>
      <c r="D310" s="1310">
        <v>1</v>
      </c>
      <c r="E310" s="1311" t="s">
        <v>995</v>
      </c>
      <c r="F310" s="1310" t="s">
        <v>995</v>
      </c>
      <c r="G310" s="1310">
        <v>98461</v>
      </c>
      <c r="H310" s="1310" t="s">
        <v>2474</v>
      </c>
      <c r="I310" s="1310" t="s">
        <v>839</v>
      </c>
      <c r="J310" s="1310" t="s">
        <v>2242</v>
      </c>
      <c r="K310" s="1312">
        <v>5481.08</v>
      </c>
      <c r="L310" s="1310" t="s">
        <v>2173</v>
      </c>
    </row>
    <row r="311" spans="1:12" ht="13.5">
      <c r="A311" s="1310" t="s">
        <v>2443</v>
      </c>
      <c r="B311" s="1310" t="s">
        <v>2444</v>
      </c>
      <c r="C311" s="1310" t="s">
        <v>2445</v>
      </c>
      <c r="D311" s="1310">
        <v>1</v>
      </c>
      <c r="E311" s="1311" t="s">
        <v>995</v>
      </c>
      <c r="F311" s="1310" t="s">
        <v>995</v>
      </c>
      <c r="G311" s="1310">
        <v>98462</v>
      </c>
      <c r="H311" s="1310" t="s">
        <v>2475</v>
      </c>
      <c r="I311" s="1310" t="s">
        <v>839</v>
      </c>
      <c r="J311" s="1310" t="s">
        <v>2242</v>
      </c>
      <c r="K311" s="1312">
        <v>8300.1299999999992</v>
      </c>
      <c r="L311" s="1310" t="s">
        <v>2173</v>
      </c>
    </row>
    <row r="312" spans="1:12" ht="13.5">
      <c r="A312" s="1310" t="s">
        <v>2476</v>
      </c>
      <c r="B312" s="1310" t="s">
        <v>2477</v>
      </c>
      <c r="C312" s="1310" t="s">
        <v>2478</v>
      </c>
      <c r="D312" s="1310">
        <v>325</v>
      </c>
      <c r="E312" s="1311" t="s">
        <v>995</v>
      </c>
      <c r="F312" s="1310" t="s">
        <v>995</v>
      </c>
      <c r="G312" s="1310">
        <v>5631</v>
      </c>
      <c r="H312" s="1310" t="s">
        <v>2479</v>
      </c>
      <c r="I312" s="1310" t="s">
        <v>776</v>
      </c>
      <c r="J312" s="1310" t="s">
        <v>2172</v>
      </c>
      <c r="K312" s="1311">
        <v>154.53</v>
      </c>
      <c r="L312" s="1310" t="s">
        <v>2173</v>
      </c>
    </row>
    <row r="313" spans="1:12" ht="13.5">
      <c r="A313" s="1310" t="s">
        <v>2476</v>
      </c>
      <c r="B313" s="1310" t="s">
        <v>2477</v>
      </c>
      <c r="C313" s="1310" t="s">
        <v>2478</v>
      </c>
      <c r="D313" s="1310">
        <v>325</v>
      </c>
      <c r="E313" s="1311" t="s">
        <v>995</v>
      </c>
      <c r="F313" s="1310" t="s">
        <v>995</v>
      </c>
      <c r="G313" s="1310">
        <v>5678</v>
      </c>
      <c r="H313" s="1310" t="s">
        <v>2480</v>
      </c>
      <c r="I313" s="1310" t="s">
        <v>776</v>
      </c>
      <c r="J313" s="1310" t="s">
        <v>2172</v>
      </c>
      <c r="K313" s="1311">
        <v>109.75</v>
      </c>
      <c r="L313" s="1310" t="s">
        <v>2173</v>
      </c>
    </row>
    <row r="314" spans="1:12" ht="13.5">
      <c r="A314" s="1310" t="s">
        <v>2476</v>
      </c>
      <c r="B314" s="1310" t="s">
        <v>2477</v>
      </c>
      <c r="C314" s="1310" t="s">
        <v>2478</v>
      </c>
      <c r="D314" s="1310">
        <v>325</v>
      </c>
      <c r="E314" s="1311" t="s">
        <v>995</v>
      </c>
      <c r="F314" s="1310" t="s">
        <v>995</v>
      </c>
      <c r="G314" s="1310">
        <v>5680</v>
      </c>
      <c r="H314" s="1310" t="s">
        <v>2481</v>
      </c>
      <c r="I314" s="1310" t="s">
        <v>776</v>
      </c>
      <c r="J314" s="1310" t="s">
        <v>2172</v>
      </c>
      <c r="K314" s="1311">
        <v>101.61</v>
      </c>
      <c r="L314" s="1310" t="s">
        <v>2173</v>
      </c>
    </row>
    <row r="315" spans="1:12" ht="13.5">
      <c r="A315" s="1310" t="s">
        <v>2476</v>
      </c>
      <c r="B315" s="1310" t="s">
        <v>2477</v>
      </c>
      <c r="C315" s="1310" t="s">
        <v>2478</v>
      </c>
      <c r="D315" s="1310">
        <v>325</v>
      </c>
      <c r="E315" s="1311" t="s">
        <v>995</v>
      </c>
      <c r="F315" s="1310" t="s">
        <v>995</v>
      </c>
      <c r="G315" s="1310">
        <v>5684</v>
      </c>
      <c r="H315" s="1310" t="s">
        <v>2482</v>
      </c>
      <c r="I315" s="1310" t="s">
        <v>776</v>
      </c>
      <c r="J315" s="1310" t="s">
        <v>2172</v>
      </c>
      <c r="K315" s="1311">
        <v>120.45</v>
      </c>
      <c r="L315" s="1310" t="s">
        <v>2173</v>
      </c>
    </row>
    <row r="316" spans="1:12" ht="13.5">
      <c r="A316" s="1310" t="s">
        <v>2476</v>
      </c>
      <c r="B316" s="1310" t="s">
        <v>2477</v>
      </c>
      <c r="C316" s="1310" t="s">
        <v>2478</v>
      </c>
      <c r="D316" s="1310">
        <v>325</v>
      </c>
      <c r="E316" s="1311" t="s">
        <v>995</v>
      </c>
      <c r="F316" s="1310" t="s">
        <v>995</v>
      </c>
      <c r="G316" s="1310">
        <v>5689</v>
      </c>
      <c r="H316" s="1310" t="s">
        <v>2483</v>
      </c>
      <c r="I316" s="1310" t="s">
        <v>776</v>
      </c>
      <c r="J316" s="1310" t="s">
        <v>2172</v>
      </c>
      <c r="K316" s="1311">
        <v>7.08</v>
      </c>
      <c r="L316" s="1310" t="s">
        <v>2173</v>
      </c>
    </row>
    <row r="317" spans="1:12" ht="13.5">
      <c r="A317" s="1310" t="s">
        <v>2476</v>
      </c>
      <c r="B317" s="1310" t="s">
        <v>2477</v>
      </c>
      <c r="C317" s="1310" t="s">
        <v>2478</v>
      </c>
      <c r="D317" s="1310">
        <v>325</v>
      </c>
      <c r="E317" s="1311" t="s">
        <v>995</v>
      </c>
      <c r="F317" s="1310" t="s">
        <v>995</v>
      </c>
      <c r="G317" s="1310">
        <v>5795</v>
      </c>
      <c r="H317" s="1310" t="s">
        <v>2484</v>
      </c>
      <c r="I317" s="1310" t="s">
        <v>776</v>
      </c>
      <c r="J317" s="1310" t="s">
        <v>2172</v>
      </c>
      <c r="K317" s="1311">
        <v>22.24</v>
      </c>
      <c r="L317" s="1310" t="s">
        <v>2173</v>
      </c>
    </row>
    <row r="318" spans="1:12" ht="13.5">
      <c r="A318" s="1310" t="s">
        <v>2476</v>
      </c>
      <c r="B318" s="1310" t="s">
        <v>2477</v>
      </c>
      <c r="C318" s="1310" t="s">
        <v>2478</v>
      </c>
      <c r="D318" s="1310">
        <v>325</v>
      </c>
      <c r="E318" s="1311" t="s">
        <v>995</v>
      </c>
      <c r="F318" s="1310" t="s">
        <v>995</v>
      </c>
      <c r="G318" s="1310">
        <v>5811</v>
      </c>
      <c r="H318" s="1310" t="s">
        <v>2485</v>
      </c>
      <c r="I318" s="1310" t="s">
        <v>776</v>
      </c>
      <c r="J318" s="1310" t="s">
        <v>2172</v>
      </c>
      <c r="K318" s="1311">
        <v>155.80000000000001</v>
      </c>
      <c r="L318" s="1310" t="s">
        <v>2173</v>
      </c>
    </row>
    <row r="319" spans="1:12" ht="13.5">
      <c r="A319" s="1310" t="s">
        <v>2476</v>
      </c>
      <c r="B319" s="1310" t="s">
        <v>2477</v>
      </c>
      <c r="C319" s="1310" t="s">
        <v>2478</v>
      </c>
      <c r="D319" s="1310">
        <v>325</v>
      </c>
      <c r="E319" s="1311" t="s">
        <v>995</v>
      </c>
      <c r="F319" s="1310" t="s">
        <v>995</v>
      </c>
      <c r="G319" s="1310">
        <v>5823</v>
      </c>
      <c r="H319" s="1310" t="s">
        <v>2486</v>
      </c>
      <c r="I319" s="1310" t="s">
        <v>776</v>
      </c>
      <c r="J319" s="1310" t="s">
        <v>2172</v>
      </c>
      <c r="K319" s="1311">
        <v>180.5</v>
      </c>
      <c r="L319" s="1310" t="s">
        <v>2173</v>
      </c>
    </row>
    <row r="320" spans="1:12" ht="13.5">
      <c r="A320" s="1310" t="s">
        <v>2476</v>
      </c>
      <c r="B320" s="1310" t="s">
        <v>2477</v>
      </c>
      <c r="C320" s="1310" t="s">
        <v>2478</v>
      </c>
      <c r="D320" s="1310">
        <v>325</v>
      </c>
      <c r="E320" s="1311" t="s">
        <v>995</v>
      </c>
      <c r="F320" s="1310" t="s">
        <v>995</v>
      </c>
      <c r="G320" s="1310">
        <v>5824</v>
      </c>
      <c r="H320" s="1310" t="s">
        <v>2487</v>
      </c>
      <c r="I320" s="1310" t="s">
        <v>776</v>
      </c>
      <c r="J320" s="1310" t="s">
        <v>2172</v>
      </c>
      <c r="K320" s="1311">
        <v>147.84</v>
      </c>
      <c r="L320" s="1310" t="s">
        <v>2173</v>
      </c>
    </row>
    <row r="321" spans="1:12" ht="13.5">
      <c r="A321" s="1310" t="s">
        <v>2476</v>
      </c>
      <c r="B321" s="1310" t="s">
        <v>2477</v>
      </c>
      <c r="C321" s="1310" t="s">
        <v>2478</v>
      </c>
      <c r="D321" s="1310">
        <v>325</v>
      </c>
      <c r="E321" s="1311" t="s">
        <v>995</v>
      </c>
      <c r="F321" s="1310" t="s">
        <v>995</v>
      </c>
      <c r="G321" s="1310">
        <v>5835</v>
      </c>
      <c r="H321" s="1310" t="s">
        <v>2488</v>
      </c>
      <c r="I321" s="1310" t="s">
        <v>776</v>
      </c>
      <c r="J321" s="1310" t="s">
        <v>2172</v>
      </c>
      <c r="K321" s="1311">
        <v>344.22</v>
      </c>
      <c r="L321" s="1310" t="s">
        <v>2173</v>
      </c>
    </row>
    <row r="322" spans="1:12" ht="13.5">
      <c r="A322" s="1310" t="s">
        <v>2476</v>
      </c>
      <c r="B322" s="1310" t="s">
        <v>2477</v>
      </c>
      <c r="C322" s="1310" t="s">
        <v>2478</v>
      </c>
      <c r="D322" s="1310">
        <v>325</v>
      </c>
      <c r="E322" s="1311" t="s">
        <v>995</v>
      </c>
      <c r="F322" s="1310" t="s">
        <v>995</v>
      </c>
      <c r="G322" s="1310">
        <v>5839</v>
      </c>
      <c r="H322" s="1310" t="s">
        <v>2489</v>
      </c>
      <c r="I322" s="1310" t="s">
        <v>776</v>
      </c>
      <c r="J322" s="1310" t="s">
        <v>2172</v>
      </c>
      <c r="K322" s="1311">
        <v>10.64</v>
      </c>
      <c r="L322" s="1310" t="s">
        <v>2173</v>
      </c>
    </row>
    <row r="323" spans="1:12" ht="13.5">
      <c r="A323" s="1310" t="s">
        <v>2476</v>
      </c>
      <c r="B323" s="1310" t="s">
        <v>2477</v>
      </c>
      <c r="C323" s="1310" t="s">
        <v>2478</v>
      </c>
      <c r="D323" s="1310">
        <v>325</v>
      </c>
      <c r="E323" s="1311" t="s">
        <v>995</v>
      </c>
      <c r="F323" s="1310" t="s">
        <v>995</v>
      </c>
      <c r="G323" s="1310">
        <v>5843</v>
      </c>
      <c r="H323" s="1310" t="s">
        <v>2490</v>
      </c>
      <c r="I323" s="1310" t="s">
        <v>776</v>
      </c>
      <c r="J323" s="1310" t="s">
        <v>2172</v>
      </c>
      <c r="K323" s="1311">
        <v>190.75</v>
      </c>
      <c r="L323" s="1310" t="s">
        <v>2173</v>
      </c>
    </row>
    <row r="324" spans="1:12" ht="13.5">
      <c r="A324" s="1310" t="s">
        <v>2476</v>
      </c>
      <c r="B324" s="1310" t="s">
        <v>2477</v>
      </c>
      <c r="C324" s="1310" t="s">
        <v>2478</v>
      </c>
      <c r="D324" s="1310">
        <v>325</v>
      </c>
      <c r="E324" s="1311" t="s">
        <v>995</v>
      </c>
      <c r="F324" s="1310" t="s">
        <v>995</v>
      </c>
      <c r="G324" s="1310">
        <v>5847</v>
      </c>
      <c r="H324" s="1310" t="s">
        <v>2491</v>
      </c>
      <c r="I324" s="1310" t="s">
        <v>776</v>
      </c>
      <c r="J324" s="1310" t="s">
        <v>2172</v>
      </c>
      <c r="K324" s="1311">
        <v>197.55</v>
      </c>
      <c r="L324" s="1310" t="s">
        <v>2173</v>
      </c>
    </row>
    <row r="325" spans="1:12" ht="13.5">
      <c r="A325" s="1310" t="s">
        <v>2476</v>
      </c>
      <c r="B325" s="1310" t="s">
        <v>2477</v>
      </c>
      <c r="C325" s="1310" t="s">
        <v>2478</v>
      </c>
      <c r="D325" s="1310">
        <v>325</v>
      </c>
      <c r="E325" s="1311" t="s">
        <v>995</v>
      </c>
      <c r="F325" s="1310" t="s">
        <v>995</v>
      </c>
      <c r="G325" s="1310">
        <v>5851</v>
      </c>
      <c r="H325" s="1310" t="s">
        <v>2492</v>
      </c>
      <c r="I325" s="1310" t="s">
        <v>776</v>
      </c>
      <c r="J325" s="1310" t="s">
        <v>2172</v>
      </c>
      <c r="K325" s="1311">
        <v>188.15</v>
      </c>
      <c r="L325" s="1310" t="s">
        <v>2173</v>
      </c>
    </row>
    <row r="326" spans="1:12" ht="13.5">
      <c r="A326" s="1310" t="s">
        <v>2476</v>
      </c>
      <c r="B326" s="1310" t="s">
        <v>2477</v>
      </c>
      <c r="C326" s="1310" t="s">
        <v>2478</v>
      </c>
      <c r="D326" s="1310">
        <v>325</v>
      </c>
      <c r="E326" s="1311" t="s">
        <v>995</v>
      </c>
      <c r="F326" s="1310" t="s">
        <v>995</v>
      </c>
      <c r="G326" s="1310">
        <v>5855</v>
      </c>
      <c r="H326" s="1310" t="s">
        <v>2493</v>
      </c>
      <c r="I326" s="1310" t="s">
        <v>776</v>
      </c>
      <c r="J326" s="1310" t="s">
        <v>2172</v>
      </c>
      <c r="K326" s="1311">
        <v>501.81</v>
      </c>
      <c r="L326" s="1310" t="s">
        <v>2173</v>
      </c>
    </row>
    <row r="327" spans="1:12" ht="13.5">
      <c r="A327" s="1310" t="s">
        <v>2476</v>
      </c>
      <c r="B327" s="1310" t="s">
        <v>2477</v>
      </c>
      <c r="C327" s="1310" t="s">
        <v>2478</v>
      </c>
      <c r="D327" s="1310">
        <v>325</v>
      </c>
      <c r="E327" s="1311" t="s">
        <v>995</v>
      </c>
      <c r="F327" s="1310" t="s">
        <v>995</v>
      </c>
      <c r="G327" s="1310">
        <v>5863</v>
      </c>
      <c r="H327" s="1310" t="s">
        <v>2494</v>
      </c>
      <c r="I327" s="1310" t="s">
        <v>776</v>
      </c>
      <c r="J327" s="1310" t="s">
        <v>2172</v>
      </c>
      <c r="K327" s="1311">
        <v>16.93</v>
      </c>
      <c r="L327" s="1310" t="s">
        <v>2173</v>
      </c>
    </row>
    <row r="328" spans="1:12" ht="13.5">
      <c r="A328" s="1310" t="s">
        <v>2476</v>
      </c>
      <c r="B328" s="1310" t="s">
        <v>2477</v>
      </c>
      <c r="C328" s="1310" t="s">
        <v>2478</v>
      </c>
      <c r="D328" s="1310">
        <v>325</v>
      </c>
      <c r="E328" s="1311" t="s">
        <v>995</v>
      </c>
      <c r="F328" s="1310" t="s">
        <v>995</v>
      </c>
      <c r="G328" s="1310">
        <v>5867</v>
      </c>
      <c r="H328" s="1310" t="s">
        <v>2495</v>
      </c>
      <c r="I328" s="1310" t="s">
        <v>776</v>
      </c>
      <c r="J328" s="1310" t="s">
        <v>2172</v>
      </c>
      <c r="K328" s="1311">
        <v>120.67</v>
      </c>
      <c r="L328" s="1310" t="s">
        <v>2173</v>
      </c>
    </row>
    <row r="329" spans="1:12" ht="13.5">
      <c r="A329" s="1310" t="s">
        <v>2476</v>
      </c>
      <c r="B329" s="1310" t="s">
        <v>2477</v>
      </c>
      <c r="C329" s="1310" t="s">
        <v>2478</v>
      </c>
      <c r="D329" s="1310">
        <v>325</v>
      </c>
      <c r="E329" s="1311" t="s">
        <v>995</v>
      </c>
      <c r="F329" s="1310" t="s">
        <v>995</v>
      </c>
      <c r="G329" s="1310">
        <v>5875</v>
      </c>
      <c r="H329" s="1310" t="s">
        <v>2496</v>
      </c>
      <c r="I329" s="1310" t="s">
        <v>776</v>
      </c>
      <c r="J329" s="1310" t="s">
        <v>2172</v>
      </c>
      <c r="K329" s="1311">
        <v>101.69</v>
      </c>
      <c r="L329" s="1310" t="s">
        <v>2173</v>
      </c>
    </row>
    <row r="330" spans="1:12" ht="13.5">
      <c r="A330" s="1310" t="s">
        <v>2476</v>
      </c>
      <c r="B330" s="1310" t="s">
        <v>2477</v>
      </c>
      <c r="C330" s="1310" t="s">
        <v>2478</v>
      </c>
      <c r="D330" s="1310">
        <v>325</v>
      </c>
      <c r="E330" s="1311" t="s">
        <v>995</v>
      </c>
      <c r="F330" s="1310" t="s">
        <v>995</v>
      </c>
      <c r="G330" s="1310">
        <v>5879</v>
      </c>
      <c r="H330" s="1310" t="s">
        <v>2497</v>
      </c>
      <c r="I330" s="1310" t="s">
        <v>776</v>
      </c>
      <c r="J330" s="1310" t="s">
        <v>2172</v>
      </c>
      <c r="K330" s="1311">
        <v>104.93</v>
      </c>
      <c r="L330" s="1310" t="s">
        <v>2173</v>
      </c>
    </row>
    <row r="331" spans="1:12" ht="13.5">
      <c r="A331" s="1310" t="s">
        <v>2476</v>
      </c>
      <c r="B331" s="1310" t="s">
        <v>2477</v>
      </c>
      <c r="C331" s="1310" t="s">
        <v>2478</v>
      </c>
      <c r="D331" s="1310">
        <v>325</v>
      </c>
      <c r="E331" s="1311" t="s">
        <v>995</v>
      </c>
      <c r="F331" s="1310" t="s">
        <v>995</v>
      </c>
      <c r="G331" s="1310">
        <v>5882</v>
      </c>
      <c r="H331" s="1310" t="s">
        <v>2498</v>
      </c>
      <c r="I331" s="1310" t="s">
        <v>776</v>
      </c>
      <c r="J331" s="1310" t="s">
        <v>2172</v>
      </c>
      <c r="K331" s="1311">
        <v>106.26</v>
      </c>
      <c r="L331" s="1310" t="s">
        <v>2173</v>
      </c>
    </row>
    <row r="332" spans="1:12" ht="13.5">
      <c r="A332" s="1310" t="s">
        <v>2476</v>
      </c>
      <c r="B332" s="1310" t="s">
        <v>2477</v>
      </c>
      <c r="C332" s="1310" t="s">
        <v>2478</v>
      </c>
      <c r="D332" s="1310">
        <v>325</v>
      </c>
      <c r="E332" s="1311" t="s">
        <v>995</v>
      </c>
      <c r="F332" s="1310" t="s">
        <v>995</v>
      </c>
      <c r="G332" s="1310">
        <v>5890</v>
      </c>
      <c r="H332" s="1310" t="s">
        <v>2499</v>
      </c>
      <c r="I332" s="1310" t="s">
        <v>776</v>
      </c>
      <c r="J332" s="1310" t="s">
        <v>2172</v>
      </c>
      <c r="K332" s="1311">
        <v>148.94999999999999</v>
      </c>
      <c r="L332" s="1310" t="s">
        <v>2173</v>
      </c>
    </row>
    <row r="333" spans="1:12" ht="13.5">
      <c r="A333" s="1310" t="s">
        <v>2476</v>
      </c>
      <c r="B333" s="1310" t="s">
        <v>2477</v>
      </c>
      <c r="C333" s="1310" t="s">
        <v>2478</v>
      </c>
      <c r="D333" s="1310">
        <v>325</v>
      </c>
      <c r="E333" s="1311" t="s">
        <v>995</v>
      </c>
      <c r="F333" s="1310" t="s">
        <v>995</v>
      </c>
      <c r="G333" s="1310">
        <v>5894</v>
      </c>
      <c r="H333" s="1310" t="s">
        <v>2500</v>
      </c>
      <c r="I333" s="1310" t="s">
        <v>776</v>
      </c>
      <c r="J333" s="1310" t="s">
        <v>2172</v>
      </c>
      <c r="K333" s="1311">
        <v>144.88999999999999</v>
      </c>
      <c r="L333" s="1310" t="s">
        <v>2173</v>
      </c>
    </row>
    <row r="334" spans="1:12" ht="13.5">
      <c r="A334" s="1310" t="s">
        <v>2476</v>
      </c>
      <c r="B334" s="1310" t="s">
        <v>2477</v>
      </c>
      <c r="C334" s="1310" t="s">
        <v>2478</v>
      </c>
      <c r="D334" s="1310">
        <v>325</v>
      </c>
      <c r="E334" s="1311" t="s">
        <v>995</v>
      </c>
      <c r="F334" s="1310" t="s">
        <v>995</v>
      </c>
      <c r="G334" s="1310">
        <v>5901</v>
      </c>
      <c r="H334" s="1310" t="s">
        <v>775</v>
      </c>
      <c r="I334" s="1310" t="s">
        <v>776</v>
      </c>
      <c r="J334" s="1310" t="s">
        <v>2172</v>
      </c>
      <c r="K334" s="1311">
        <v>230.38</v>
      </c>
      <c r="L334" s="1310" t="s">
        <v>2173</v>
      </c>
    </row>
    <row r="335" spans="1:12" ht="13.5">
      <c r="A335" s="1310" t="s">
        <v>2476</v>
      </c>
      <c r="B335" s="1310" t="s">
        <v>2477</v>
      </c>
      <c r="C335" s="1310" t="s">
        <v>2478</v>
      </c>
      <c r="D335" s="1310">
        <v>325</v>
      </c>
      <c r="E335" s="1311" t="s">
        <v>995</v>
      </c>
      <c r="F335" s="1310" t="s">
        <v>995</v>
      </c>
      <c r="G335" s="1310">
        <v>5909</v>
      </c>
      <c r="H335" s="1310" t="s">
        <v>2501</v>
      </c>
      <c r="I335" s="1310" t="s">
        <v>776</v>
      </c>
      <c r="J335" s="1310" t="s">
        <v>2172</v>
      </c>
      <c r="K335" s="1311">
        <v>29.4</v>
      </c>
      <c r="L335" s="1310" t="s">
        <v>2173</v>
      </c>
    </row>
    <row r="336" spans="1:12" ht="13.5">
      <c r="A336" s="1310" t="s">
        <v>2476</v>
      </c>
      <c r="B336" s="1310" t="s">
        <v>2477</v>
      </c>
      <c r="C336" s="1310" t="s">
        <v>2478</v>
      </c>
      <c r="D336" s="1310">
        <v>325</v>
      </c>
      <c r="E336" s="1311" t="s">
        <v>995</v>
      </c>
      <c r="F336" s="1310" t="s">
        <v>995</v>
      </c>
      <c r="G336" s="1310">
        <v>5921</v>
      </c>
      <c r="H336" s="1310" t="s">
        <v>2502</v>
      </c>
      <c r="I336" s="1310" t="s">
        <v>776</v>
      </c>
      <c r="J336" s="1310" t="s">
        <v>2172</v>
      </c>
      <c r="K336" s="1311">
        <v>5.55</v>
      </c>
      <c r="L336" s="1310" t="s">
        <v>2173</v>
      </c>
    </row>
    <row r="337" spans="1:12" ht="13.5">
      <c r="A337" s="1310" t="s">
        <v>2476</v>
      </c>
      <c r="B337" s="1310" t="s">
        <v>2477</v>
      </c>
      <c r="C337" s="1310" t="s">
        <v>2478</v>
      </c>
      <c r="D337" s="1310">
        <v>325</v>
      </c>
      <c r="E337" s="1311" t="s">
        <v>995</v>
      </c>
      <c r="F337" s="1310" t="s">
        <v>995</v>
      </c>
      <c r="G337" s="1310">
        <v>5928</v>
      </c>
      <c r="H337" s="1310" t="s">
        <v>2503</v>
      </c>
      <c r="I337" s="1310" t="s">
        <v>776</v>
      </c>
      <c r="J337" s="1310" t="s">
        <v>2172</v>
      </c>
      <c r="K337" s="1311">
        <v>189.92</v>
      </c>
      <c r="L337" s="1310" t="s">
        <v>2173</v>
      </c>
    </row>
    <row r="338" spans="1:12" ht="13.5">
      <c r="A338" s="1310" t="s">
        <v>2476</v>
      </c>
      <c r="B338" s="1310" t="s">
        <v>2477</v>
      </c>
      <c r="C338" s="1310" t="s">
        <v>2478</v>
      </c>
      <c r="D338" s="1310">
        <v>325</v>
      </c>
      <c r="E338" s="1311" t="s">
        <v>995</v>
      </c>
      <c r="F338" s="1310" t="s">
        <v>995</v>
      </c>
      <c r="G338" s="1310">
        <v>5932</v>
      </c>
      <c r="H338" s="1310" t="s">
        <v>2504</v>
      </c>
      <c r="I338" s="1310" t="s">
        <v>776</v>
      </c>
      <c r="J338" s="1310" t="s">
        <v>2172</v>
      </c>
      <c r="K338" s="1311">
        <v>191.59</v>
      </c>
      <c r="L338" s="1310" t="s">
        <v>2173</v>
      </c>
    </row>
    <row r="339" spans="1:12" ht="13.5">
      <c r="A339" s="1310" t="s">
        <v>2476</v>
      </c>
      <c r="B339" s="1310" t="s">
        <v>2477</v>
      </c>
      <c r="C339" s="1310" t="s">
        <v>2478</v>
      </c>
      <c r="D339" s="1310">
        <v>325</v>
      </c>
      <c r="E339" s="1311" t="s">
        <v>995</v>
      </c>
      <c r="F339" s="1310" t="s">
        <v>995</v>
      </c>
      <c r="G339" s="1310">
        <v>5940</v>
      </c>
      <c r="H339" s="1310" t="s">
        <v>2505</v>
      </c>
      <c r="I339" s="1310" t="s">
        <v>776</v>
      </c>
      <c r="J339" s="1310" t="s">
        <v>2172</v>
      </c>
      <c r="K339" s="1311">
        <v>154.4</v>
      </c>
      <c r="L339" s="1310" t="s">
        <v>2173</v>
      </c>
    </row>
    <row r="340" spans="1:12" ht="13.5">
      <c r="A340" s="1310" t="s">
        <v>2476</v>
      </c>
      <c r="B340" s="1310" t="s">
        <v>2477</v>
      </c>
      <c r="C340" s="1310" t="s">
        <v>2478</v>
      </c>
      <c r="D340" s="1310">
        <v>325</v>
      </c>
      <c r="E340" s="1311" t="s">
        <v>995</v>
      </c>
      <c r="F340" s="1310" t="s">
        <v>995</v>
      </c>
      <c r="G340" s="1310">
        <v>5944</v>
      </c>
      <c r="H340" s="1310" t="s">
        <v>2506</v>
      </c>
      <c r="I340" s="1310" t="s">
        <v>776</v>
      </c>
      <c r="J340" s="1310" t="s">
        <v>2172</v>
      </c>
      <c r="K340" s="1311">
        <v>173.78</v>
      </c>
      <c r="L340" s="1310" t="s">
        <v>2173</v>
      </c>
    </row>
    <row r="341" spans="1:12" ht="13.5">
      <c r="A341" s="1310" t="s">
        <v>2476</v>
      </c>
      <c r="B341" s="1310" t="s">
        <v>2477</v>
      </c>
      <c r="C341" s="1310" t="s">
        <v>2478</v>
      </c>
      <c r="D341" s="1310">
        <v>325</v>
      </c>
      <c r="E341" s="1311" t="s">
        <v>995</v>
      </c>
      <c r="F341" s="1310" t="s">
        <v>995</v>
      </c>
      <c r="G341" s="1310">
        <v>5953</v>
      </c>
      <c r="H341" s="1310" t="s">
        <v>2507</v>
      </c>
      <c r="I341" s="1310" t="s">
        <v>776</v>
      </c>
      <c r="J341" s="1310" t="s">
        <v>2172</v>
      </c>
      <c r="K341" s="1311">
        <v>45.9</v>
      </c>
      <c r="L341" s="1310" t="s">
        <v>2173</v>
      </c>
    </row>
    <row r="342" spans="1:12" ht="13.5">
      <c r="A342" s="1310" t="s">
        <v>2476</v>
      </c>
      <c r="B342" s="1310" t="s">
        <v>2477</v>
      </c>
      <c r="C342" s="1310" t="s">
        <v>2478</v>
      </c>
      <c r="D342" s="1310">
        <v>325</v>
      </c>
      <c r="E342" s="1311" t="s">
        <v>995</v>
      </c>
      <c r="F342" s="1310" t="s">
        <v>995</v>
      </c>
      <c r="G342" s="1310">
        <v>6259</v>
      </c>
      <c r="H342" s="1310" t="s">
        <v>2508</v>
      </c>
      <c r="I342" s="1310" t="s">
        <v>776</v>
      </c>
      <c r="J342" s="1310" t="s">
        <v>2172</v>
      </c>
      <c r="K342" s="1311">
        <v>190.49</v>
      </c>
      <c r="L342" s="1310" t="s">
        <v>2173</v>
      </c>
    </row>
    <row r="343" spans="1:12" ht="13.5">
      <c r="A343" s="1310" t="s">
        <v>2476</v>
      </c>
      <c r="B343" s="1310" t="s">
        <v>2477</v>
      </c>
      <c r="C343" s="1310" t="s">
        <v>2478</v>
      </c>
      <c r="D343" s="1310">
        <v>325</v>
      </c>
      <c r="E343" s="1311" t="s">
        <v>995</v>
      </c>
      <c r="F343" s="1310" t="s">
        <v>995</v>
      </c>
      <c r="G343" s="1310">
        <v>6879</v>
      </c>
      <c r="H343" s="1310" t="s">
        <v>2509</v>
      </c>
      <c r="I343" s="1310" t="s">
        <v>776</v>
      </c>
      <c r="J343" s="1310" t="s">
        <v>2172</v>
      </c>
      <c r="K343" s="1311">
        <v>157.87</v>
      </c>
      <c r="L343" s="1310" t="s">
        <v>2173</v>
      </c>
    </row>
    <row r="344" spans="1:12" ht="13.5">
      <c r="A344" s="1310" t="s">
        <v>2476</v>
      </c>
      <c r="B344" s="1310" t="s">
        <v>2477</v>
      </c>
      <c r="C344" s="1310" t="s">
        <v>2478</v>
      </c>
      <c r="D344" s="1310">
        <v>325</v>
      </c>
      <c r="E344" s="1311" t="s">
        <v>995</v>
      </c>
      <c r="F344" s="1310" t="s">
        <v>995</v>
      </c>
      <c r="G344" s="1310">
        <v>7030</v>
      </c>
      <c r="H344" s="1310" t="s">
        <v>2510</v>
      </c>
      <c r="I344" s="1310" t="s">
        <v>776</v>
      </c>
      <c r="J344" s="1310" t="s">
        <v>2172</v>
      </c>
      <c r="K344" s="1311">
        <v>186.37</v>
      </c>
      <c r="L344" s="1310" t="s">
        <v>2173</v>
      </c>
    </row>
    <row r="345" spans="1:12" ht="13.5">
      <c r="A345" s="1310" t="s">
        <v>2476</v>
      </c>
      <c r="B345" s="1310" t="s">
        <v>2477</v>
      </c>
      <c r="C345" s="1310" t="s">
        <v>2478</v>
      </c>
      <c r="D345" s="1310">
        <v>325</v>
      </c>
      <c r="E345" s="1311" t="s">
        <v>995</v>
      </c>
      <c r="F345" s="1310" t="s">
        <v>995</v>
      </c>
      <c r="G345" s="1310">
        <v>7042</v>
      </c>
      <c r="H345" s="1310" t="s">
        <v>2511</v>
      </c>
      <c r="I345" s="1310" t="s">
        <v>776</v>
      </c>
      <c r="J345" s="1310" t="s">
        <v>2242</v>
      </c>
      <c r="K345" s="1311">
        <v>11.2</v>
      </c>
      <c r="L345" s="1310" t="s">
        <v>2173</v>
      </c>
    </row>
    <row r="346" spans="1:12" ht="13.5">
      <c r="A346" s="1310" t="s">
        <v>2476</v>
      </c>
      <c r="B346" s="1310" t="s">
        <v>2477</v>
      </c>
      <c r="C346" s="1310" t="s">
        <v>2478</v>
      </c>
      <c r="D346" s="1310">
        <v>325</v>
      </c>
      <c r="E346" s="1311" t="s">
        <v>995</v>
      </c>
      <c r="F346" s="1310" t="s">
        <v>995</v>
      </c>
      <c r="G346" s="1310">
        <v>7049</v>
      </c>
      <c r="H346" s="1310" t="s">
        <v>2512</v>
      </c>
      <c r="I346" s="1310" t="s">
        <v>776</v>
      </c>
      <c r="J346" s="1310" t="s">
        <v>2172</v>
      </c>
      <c r="K346" s="1311">
        <v>167.79</v>
      </c>
      <c r="L346" s="1310" t="s">
        <v>2173</v>
      </c>
    </row>
    <row r="347" spans="1:12" ht="13.5">
      <c r="A347" s="1310" t="s">
        <v>2476</v>
      </c>
      <c r="B347" s="1310" t="s">
        <v>2477</v>
      </c>
      <c r="C347" s="1310" t="s">
        <v>2478</v>
      </c>
      <c r="D347" s="1310">
        <v>325</v>
      </c>
      <c r="E347" s="1311" t="s">
        <v>995</v>
      </c>
      <c r="F347" s="1310" t="s">
        <v>995</v>
      </c>
      <c r="G347" s="1310">
        <v>67826</v>
      </c>
      <c r="H347" s="1310" t="s">
        <v>2513</v>
      </c>
      <c r="I347" s="1310" t="s">
        <v>776</v>
      </c>
      <c r="J347" s="1310" t="s">
        <v>2172</v>
      </c>
      <c r="K347" s="1311">
        <v>137.47999999999999</v>
      </c>
      <c r="L347" s="1310" t="s">
        <v>2173</v>
      </c>
    </row>
    <row r="348" spans="1:12" ht="13.5">
      <c r="A348" s="1310" t="s">
        <v>2476</v>
      </c>
      <c r="B348" s="1310" t="s">
        <v>2477</v>
      </c>
      <c r="C348" s="1310" t="s">
        <v>2478</v>
      </c>
      <c r="D348" s="1310">
        <v>325</v>
      </c>
      <c r="E348" s="1311" t="s">
        <v>995</v>
      </c>
      <c r="F348" s="1310" t="s">
        <v>995</v>
      </c>
      <c r="G348" s="1310">
        <v>73417</v>
      </c>
      <c r="H348" s="1310" t="s">
        <v>2514</v>
      </c>
      <c r="I348" s="1310" t="s">
        <v>776</v>
      </c>
      <c r="J348" s="1310" t="s">
        <v>2172</v>
      </c>
      <c r="K348" s="1311">
        <v>150.69999999999999</v>
      </c>
      <c r="L348" s="1310" t="s">
        <v>2173</v>
      </c>
    </row>
    <row r="349" spans="1:12" ht="13.5">
      <c r="A349" s="1310" t="s">
        <v>2476</v>
      </c>
      <c r="B349" s="1310" t="s">
        <v>2477</v>
      </c>
      <c r="C349" s="1310" t="s">
        <v>2478</v>
      </c>
      <c r="D349" s="1310">
        <v>325</v>
      </c>
      <c r="E349" s="1311" t="s">
        <v>995</v>
      </c>
      <c r="F349" s="1310" t="s">
        <v>995</v>
      </c>
      <c r="G349" s="1310">
        <v>73436</v>
      </c>
      <c r="H349" s="1310" t="s">
        <v>2515</v>
      </c>
      <c r="I349" s="1310" t="s">
        <v>776</v>
      </c>
      <c r="J349" s="1310" t="s">
        <v>2172</v>
      </c>
      <c r="K349" s="1311">
        <v>160.05000000000001</v>
      </c>
      <c r="L349" s="1310" t="s">
        <v>2173</v>
      </c>
    </row>
    <row r="350" spans="1:12" ht="13.5">
      <c r="A350" s="1310" t="s">
        <v>2476</v>
      </c>
      <c r="B350" s="1310" t="s">
        <v>2477</v>
      </c>
      <c r="C350" s="1310" t="s">
        <v>2478</v>
      </c>
      <c r="D350" s="1310">
        <v>325</v>
      </c>
      <c r="E350" s="1311" t="s">
        <v>995</v>
      </c>
      <c r="F350" s="1310" t="s">
        <v>995</v>
      </c>
      <c r="G350" s="1310">
        <v>73467</v>
      </c>
      <c r="H350" s="1310" t="s">
        <v>2516</v>
      </c>
      <c r="I350" s="1310" t="s">
        <v>776</v>
      </c>
      <c r="J350" s="1310" t="s">
        <v>2172</v>
      </c>
      <c r="K350" s="1311">
        <v>126.39</v>
      </c>
      <c r="L350" s="1310" t="s">
        <v>2173</v>
      </c>
    </row>
    <row r="351" spans="1:12" ht="13.5">
      <c r="A351" s="1310" t="s">
        <v>2476</v>
      </c>
      <c r="B351" s="1310" t="s">
        <v>2477</v>
      </c>
      <c r="C351" s="1310" t="s">
        <v>2478</v>
      </c>
      <c r="D351" s="1310">
        <v>325</v>
      </c>
      <c r="E351" s="1311" t="s">
        <v>995</v>
      </c>
      <c r="F351" s="1310" t="s">
        <v>995</v>
      </c>
      <c r="G351" s="1310">
        <v>73536</v>
      </c>
      <c r="H351" s="1310" t="s">
        <v>2517</v>
      </c>
      <c r="I351" s="1310" t="s">
        <v>776</v>
      </c>
      <c r="J351" s="1310" t="s">
        <v>2242</v>
      </c>
      <c r="K351" s="1311">
        <v>9.5</v>
      </c>
      <c r="L351" s="1310" t="s">
        <v>2173</v>
      </c>
    </row>
    <row r="352" spans="1:12" ht="13.5">
      <c r="A352" s="1310" t="s">
        <v>2476</v>
      </c>
      <c r="B352" s="1310" t="s">
        <v>2477</v>
      </c>
      <c r="C352" s="1310" t="s">
        <v>2478</v>
      </c>
      <c r="D352" s="1310">
        <v>325</v>
      </c>
      <c r="E352" s="1311" t="s">
        <v>995</v>
      </c>
      <c r="F352" s="1310" t="s">
        <v>995</v>
      </c>
      <c r="G352" s="1310">
        <v>83362</v>
      </c>
      <c r="H352" s="1310" t="s">
        <v>2518</v>
      </c>
      <c r="I352" s="1310" t="s">
        <v>776</v>
      </c>
      <c r="J352" s="1310" t="s">
        <v>2172</v>
      </c>
      <c r="K352" s="1311">
        <v>231.32</v>
      </c>
      <c r="L352" s="1310" t="s">
        <v>2173</v>
      </c>
    </row>
    <row r="353" spans="1:12" ht="13.5">
      <c r="A353" s="1310" t="s">
        <v>2476</v>
      </c>
      <c r="B353" s="1310" t="s">
        <v>2477</v>
      </c>
      <c r="C353" s="1310" t="s">
        <v>2478</v>
      </c>
      <c r="D353" s="1310">
        <v>325</v>
      </c>
      <c r="E353" s="1311" t="s">
        <v>995</v>
      </c>
      <c r="F353" s="1310" t="s">
        <v>995</v>
      </c>
      <c r="G353" s="1310">
        <v>83765</v>
      </c>
      <c r="H353" s="1310" t="s">
        <v>2519</v>
      </c>
      <c r="I353" s="1310" t="s">
        <v>776</v>
      </c>
      <c r="J353" s="1310" t="s">
        <v>2172</v>
      </c>
      <c r="K353" s="1311">
        <v>86.93</v>
      </c>
      <c r="L353" s="1310" t="s">
        <v>2173</v>
      </c>
    </row>
    <row r="354" spans="1:12" ht="13.5">
      <c r="A354" s="1310" t="s">
        <v>2476</v>
      </c>
      <c r="B354" s="1310" t="s">
        <v>2477</v>
      </c>
      <c r="C354" s="1310" t="s">
        <v>2478</v>
      </c>
      <c r="D354" s="1310">
        <v>325</v>
      </c>
      <c r="E354" s="1311" t="s">
        <v>995</v>
      </c>
      <c r="F354" s="1310" t="s">
        <v>995</v>
      </c>
      <c r="G354" s="1310">
        <v>87445</v>
      </c>
      <c r="H354" s="1310" t="s">
        <v>2520</v>
      </c>
      <c r="I354" s="1310" t="s">
        <v>776</v>
      </c>
      <c r="J354" s="1310" t="s">
        <v>2172</v>
      </c>
      <c r="K354" s="1311">
        <v>4.29</v>
      </c>
      <c r="L354" s="1310" t="s">
        <v>2173</v>
      </c>
    </row>
    <row r="355" spans="1:12" ht="13.5">
      <c r="A355" s="1310" t="s">
        <v>2476</v>
      </c>
      <c r="B355" s="1310" t="s">
        <v>2477</v>
      </c>
      <c r="C355" s="1310" t="s">
        <v>2478</v>
      </c>
      <c r="D355" s="1310">
        <v>325</v>
      </c>
      <c r="E355" s="1311" t="s">
        <v>995</v>
      </c>
      <c r="F355" s="1310" t="s">
        <v>995</v>
      </c>
      <c r="G355" s="1310">
        <v>88386</v>
      </c>
      <c r="H355" s="1310" t="s">
        <v>2521</v>
      </c>
      <c r="I355" s="1310" t="s">
        <v>776</v>
      </c>
      <c r="J355" s="1310" t="s">
        <v>2172</v>
      </c>
      <c r="K355" s="1311">
        <v>4.43</v>
      </c>
      <c r="L355" s="1310" t="s">
        <v>2173</v>
      </c>
    </row>
    <row r="356" spans="1:12" ht="13.5">
      <c r="A356" s="1310" t="s">
        <v>2476</v>
      </c>
      <c r="B356" s="1310" t="s">
        <v>2477</v>
      </c>
      <c r="C356" s="1310" t="s">
        <v>2478</v>
      </c>
      <c r="D356" s="1310">
        <v>325</v>
      </c>
      <c r="E356" s="1311" t="s">
        <v>995</v>
      </c>
      <c r="F356" s="1310" t="s">
        <v>995</v>
      </c>
      <c r="G356" s="1310">
        <v>88393</v>
      </c>
      <c r="H356" s="1310" t="s">
        <v>2522</v>
      </c>
      <c r="I356" s="1310" t="s">
        <v>776</v>
      </c>
      <c r="J356" s="1310" t="s">
        <v>2172</v>
      </c>
      <c r="K356" s="1311">
        <v>6.02</v>
      </c>
      <c r="L356" s="1310" t="s">
        <v>2173</v>
      </c>
    </row>
    <row r="357" spans="1:12" ht="13.5">
      <c r="A357" s="1310" t="s">
        <v>2476</v>
      </c>
      <c r="B357" s="1310" t="s">
        <v>2477</v>
      </c>
      <c r="C357" s="1310" t="s">
        <v>2478</v>
      </c>
      <c r="D357" s="1310">
        <v>325</v>
      </c>
      <c r="E357" s="1311" t="s">
        <v>995</v>
      </c>
      <c r="F357" s="1310" t="s">
        <v>995</v>
      </c>
      <c r="G357" s="1310">
        <v>88399</v>
      </c>
      <c r="H357" s="1310" t="s">
        <v>2523</v>
      </c>
      <c r="I357" s="1310" t="s">
        <v>776</v>
      </c>
      <c r="J357" s="1310" t="s">
        <v>2172</v>
      </c>
      <c r="K357" s="1311">
        <v>3.35</v>
      </c>
      <c r="L357" s="1310" t="s">
        <v>2173</v>
      </c>
    </row>
    <row r="358" spans="1:12" ht="13.5">
      <c r="A358" s="1310" t="s">
        <v>2476</v>
      </c>
      <c r="B358" s="1310" t="s">
        <v>2477</v>
      </c>
      <c r="C358" s="1310" t="s">
        <v>2478</v>
      </c>
      <c r="D358" s="1310">
        <v>325</v>
      </c>
      <c r="E358" s="1311" t="s">
        <v>995</v>
      </c>
      <c r="F358" s="1310" t="s">
        <v>995</v>
      </c>
      <c r="G358" s="1310">
        <v>88418</v>
      </c>
      <c r="H358" s="1310" t="s">
        <v>2524</v>
      </c>
      <c r="I358" s="1310" t="s">
        <v>776</v>
      </c>
      <c r="J358" s="1310" t="s">
        <v>2172</v>
      </c>
      <c r="K358" s="1311">
        <v>15.32</v>
      </c>
      <c r="L358" s="1310" t="s">
        <v>2173</v>
      </c>
    </row>
    <row r="359" spans="1:12" ht="13.5">
      <c r="A359" s="1310" t="s">
        <v>2476</v>
      </c>
      <c r="B359" s="1310" t="s">
        <v>2477</v>
      </c>
      <c r="C359" s="1310" t="s">
        <v>2478</v>
      </c>
      <c r="D359" s="1310">
        <v>325</v>
      </c>
      <c r="E359" s="1311" t="s">
        <v>995</v>
      </c>
      <c r="F359" s="1310" t="s">
        <v>995</v>
      </c>
      <c r="G359" s="1310">
        <v>88433</v>
      </c>
      <c r="H359" s="1310" t="s">
        <v>2525</v>
      </c>
      <c r="I359" s="1310" t="s">
        <v>776</v>
      </c>
      <c r="J359" s="1310" t="s">
        <v>2172</v>
      </c>
      <c r="K359" s="1311">
        <v>19.13</v>
      </c>
      <c r="L359" s="1310" t="s">
        <v>2173</v>
      </c>
    </row>
    <row r="360" spans="1:12" ht="13.5">
      <c r="A360" s="1310" t="s">
        <v>2476</v>
      </c>
      <c r="B360" s="1310" t="s">
        <v>2477</v>
      </c>
      <c r="C360" s="1310" t="s">
        <v>2478</v>
      </c>
      <c r="D360" s="1310">
        <v>325</v>
      </c>
      <c r="E360" s="1311" t="s">
        <v>995</v>
      </c>
      <c r="F360" s="1310" t="s">
        <v>995</v>
      </c>
      <c r="G360" s="1310">
        <v>88830</v>
      </c>
      <c r="H360" s="1310" t="s">
        <v>2526</v>
      </c>
      <c r="I360" s="1310" t="s">
        <v>776</v>
      </c>
      <c r="J360" s="1310" t="s">
        <v>2172</v>
      </c>
      <c r="K360" s="1311">
        <v>1.61</v>
      </c>
      <c r="L360" s="1310" t="s">
        <v>2173</v>
      </c>
    </row>
    <row r="361" spans="1:12" ht="13.5">
      <c r="A361" s="1310" t="s">
        <v>2476</v>
      </c>
      <c r="B361" s="1310" t="s">
        <v>2477</v>
      </c>
      <c r="C361" s="1310" t="s">
        <v>2478</v>
      </c>
      <c r="D361" s="1310">
        <v>325</v>
      </c>
      <c r="E361" s="1311" t="s">
        <v>995</v>
      </c>
      <c r="F361" s="1310" t="s">
        <v>995</v>
      </c>
      <c r="G361" s="1310">
        <v>88843</v>
      </c>
      <c r="H361" s="1310" t="s">
        <v>2527</v>
      </c>
      <c r="I361" s="1310" t="s">
        <v>776</v>
      </c>
      <c r="J361" s="1310" t="s">
        <v>2172</v>
      </c>
      <c r="K361" s="1311">
        <v>157.41999999999999</v>
      </c>
      <c r="L361" s="1310" t="s">
        <v>2173</v>
      </c>
    </row>
    <row r="362" spans="1:12" ht="13.5">
      <c r="A362" s="1310" t="s">
        <v>2476</v>
      </c>
      <c r="B362" s="1310" t="s">
        <v>2477</v>
      </c>
      <c r="C362" s="1310" t="s">
        <v>2478</v>
      </c>
      <c r="D362" s="1310">
        <v>325</v>
      </c>
      <c r="E362" s="1311" t="s">
        <v>995</v>
      </c>
      <c r="F362" s="1310" t="s">
        <v>995</v>
      </c>
      <c r="G362" s="1310">
        <v>88907</v>
      </c>
      <c r="H362" s="1310" t="s">
        <v>2528</v>
      </c>
      <c r="I362" s="1310" t="s">
        <v>776</v>
      </c>
      <c r="J362" s="1310" t="s">
        <v>2172</v>
      </c>
      <c r="K362" s="1311">
        <v>183.9</v>
      </c>
      <c r="L362" s="1310" t="s">
        <v>2173</v>
      </c>
    </row>
    <row r="363" spans="1:12" ht="13.5">
      <c r="A363" s="1310" t="s">
        <v>2476</v>
      </c>
      <c r="B363" s="1310" t="s">
        <v>2477</v>
      </c>
      <c r="C363" s="1310" t="s">
        <v>2478</v>
      </c>
      <c r="D363" s="1310">
        <v>325</v>
      </c>
      <c r="E363" s="1311" t="s">
        <v>995</v>
      </c>
      <c r="F363" s="1310" t="s">
        <v>995</v>
      </c>
      <c r="G363" s="1310">
        <v>89021</v>
      </c>
      <c r="H363" s="1310" t="s">
        <v>2529</v>
      </c>
      <c r="I363" s="1310" t="s">
        <v>776</v>
      </c>
      <c r="J363" s="1310" t="s">
        <v>2172</v>
      </c>
      <c r="K363" s="1311">
        <v>2.1</v>
      </c>
      <c r="L363" s="1310" t="s">
        <v>2173</v>
      </c>
    </row>
    <row r="364" spans="1:12" ht="13.5">
      <c r="A364" s="1310" t="s">
        <v>2476</v>
      </c>
      <c r="B364" s="1310" t="s">
        <v>2477</v>
      </c>
      <c r="C364" s="1310" t="s">
        <v>2478</v>
      </c>
      <c r="D364" s="1310">
        <v>325</v>
      </c>
      <c r="E364" s="1311" t="s">
        <v>995</v>
      </c>
      <c r="F364" s="1310" t="s">
        <v>995</v>
      </c>
      <c r="G364" s="1310">
        <v>89028</v>
      </c>
      <c r="H364" s="1310" t="s">
        <v>2530</v>
      </c>
      <c r="I364" s="1310" t="s">
        <v>776</v>
      </c>
      <c r="J364" s="1310" t="s">
        <v>2172</v>
      </c>
      <c r="K364" s="1311">
        <v>171.78</v>
      </c>
      <c r="L364" s="1310" t="s">
        <v>2173</v>
      </c>
    </row>
    <row r="365" spans="1:12" ht="13.5">
      <c r="A365" s="1310" t="s">
        <v>2476</v>
      </c>
      <c r="B365" s="1310" t="s">
        <v>2477</v>
      </c>
      <c r="C365" s="1310" t="s">
        <v>2478</v>
      </c>
      <c r="D365" s="1310">
        <v>325</v>
      </c>
      <c r="E365" s="1311" t="s">
        <v>995</v>
      </c>
      <c r="F365" s="1310" t="s">
        <v>995</v>
      </c>
      <c r="G365" s="1310">
        <v>89032</v>
      </c>
      <c r="H365" s="1310" t="s">
        <v>2531</v>
      </c>
      <c r="I365" s="1310" t="s">
        <v>776</v>
      </c>
      <c r="J365" s="1310" t="s">
        <v>2172</v>
      </c>
      <c r="K365" s="1311">
        <v>141.5</v>
      </c>
      <c r="L365" s="1310" t="s">
        <v>2173</v>
      </c>
    </row>
    <row r="366" spans="1:12" ht="13.5">
      <c r="A366" s="1310" t="s">
        <v>2476</v>
      </c>
      <c r="B366" s="1310" t="s">
        <v>2477</v>
      </c>
      <c r="C366" s="1310" t="s">
        <v>2478</v>
      </c>
      <c r="D366" s="1310">
        <v>325</v>
      </c>
      <c r="E366" s="1311" t="s">
        <v>995</v>
      </c>
      <c r="F366" s="1310" t="s">
        <v>995</v>
      </c>
      <c r="G366" s="1310">
        <v>89035</v>
      </c>
      <c r="H366" s="1310" t="s">
        <v>2532</v>
      </c>
      <c r="I366" s="1310" t="s">
        <v>776</v>
      </c>
      <c r="J366" s="1310" t="s">
        <v>2172</v>
      </c>
      <c r="K366" s="1311">
        <v>139.82</v>
      </c>
      <c r="L366" s="1310" t="s">
        <v>2173</v>
      </c>
    </row>
    <row r="367" spans="1:12" ht="13.5">
      <c r="A367" s="1310" t="s">
        <v>2476</v>
      </c>
      <c r="B367" s="1310" t="s">
        <v>2477</v>
      </c>
      <c r="C367" s="1310" t="s">
        <v>2478</v>
      </c>
      <c r="D367" s="1310">
        <v>325</v>
      </c>
      <c r="E367" s="1311" t="s">
        <v>995</v>
      </c>
      <c r="F367" s="1310" t="s">
        <v>995</v>
      </c>
      <c r="G367" s="1310">
        <v>89225</v>
      </c>
      <c r="H367" s="1310" t="s">
        <v>2533</v>
      </c>
      <c r="I367" s="1310" t="s">
        <v>776</v>
      </c>
      <c r="J367" s="1310" t="s">
        <v>2172</v>
      </c>
      <c r="K367" s="1311">
        <v>4.6100000000000003</v>
      </c>
      <c r="L367" s="1310" t="s">
        <v>2173</v>
      </c>
    </row>
    <row r="368" spans="1:12" ht="13.5">
      <c r="A368" s="1310" t="s">
        <v>2476</v>
      </c>
      <c r="B368" s="1310" t="s">
        <v>2477</v>
      </c>
      <c r="C368" s="1310" t="s">
        <v>2478</v>
      </c>
      <c r="D368" s="1310">
        <v>325</v>
      </c>
      <c r="E368" s="1311" t="s">
        <v>995</v>
      </c>
      <c r="F368" s="1310" t="s">
        <v>995</v>
      </c>
      <c r="G368" s="1310">
        <v>89234</v>
      </c>
      <c r="H368" s="1310" t="s">
        <v>2534</v>
      </c>
      <c r="I368" s="1310" t="s">
        <v>776</v>
      </c>
      <c r="J368" s="1310" t="s">
        <v>2172</v>
      </c>
      <c r="K368" s="1311">
        <v>525.16</v>
      </c>
      <c r="L368" s="1310" t="s">
        <v>2173</v>
      </c>
    </row>
    <row r="369" spans="1:12" ht="13.5">
      <c r="A369" s="1310" t="s">
        <v>2476</v>
      </c>
      <c r="B369" s="1310" t="s">
        <v>2477</v>
      </c>
      <c r="C369" s="1310" t="s">
        <v>2478</v>
      </c>
      <c r="D369" s="1310">
        <v>325</v>
      </c>
      <c r="E369" s="1311" t="s">
        <v>995</v>
      </c>
      <c r="F369" s="1310" t="s">
        <v>995</v>
      </c>
      <c r="G369" s="1310">
        <v>89242</v>
      </c>
      <c r="H369" s="1310" t="s">
        <v>2535</v>
      </c>
      <c r="I369" s="1310" t="s">
        <v>776</v>
      </c>
      <c r="J369" s="1310" t="s">
        <v>2172</v>
      </c>
      <c r="K369" s="1312">
        <v>1238.46</v>
      </c>
      <c r="L369" s="1310" t="s">
        <v>2173</v>
      </c>
    </row>
    <row r="370" spans="1:12" ht="13.5">
      <c r="A370" s="1310" t="s">
        <v>2476</v>
      </c>
      <c r="B370" s="1310" t="s">
        <v>2477</v>
      </c>
      <c r="C370" s="1310" t="s">
        <v>2478</v>
      </c>
      <c r="D370" s="1310">
        <v>325</v>
      </c>
      <c r="E370" s="1311" t="s">
        <v>995</v>
      </c>
      <c r="F370" s="1310" t="s">
        <v>995</v>
      </c>
      <c r="G370" s="1310">
        <v>89250</v>
      </c>
      <c r="H370" s="1310" t="s">
        <v>2536</v>
      </c>
      <c r="I370" s="1310" t="s">
        <v>776</v>
      </c>
      <c r="J370" s="1310" t="s">
        <v>2172</v>
      </c>
      <c r="K370" s="1312">
        <v>1073.2</v>
      </c>
      <c r="L370" s="1310" t="s">
        <v>2173</v>
      </c>
    </row>
    <row r="371" spans="1:12" ht="13.5">
      <c r="A371" s="1310" t="s">
        <v>2476</v>
      </c>
      <c r="B371" s="1310" t="s">
        <v>2477</v>
      </c>
      <c r="C371" s="1310" t="s">
        <v>2478</v>
      </c>
      <c r="D371" s="1310">
        <v>325</v>
      </c>
      <c r="E371" s="1311" t="s">
        <v>995</v>
      </c>
      <c r="F371" s="1310" t="s">
        <v>995</v>
      </c>
      <c r="G371" s="1310">
        <v>89257</v>
      </c>
      <c r="H371" s="1310" t="s">
        <v>2537</v>
      </c>
      <c r="I371" s="1310" t="s">
        <v>776</v>
      </c>
      <c r="J371" s="1310" t="s">
        <v>2172</v>
      </c>
      <c r="K371" s="1311">
        <v>295.51</v>
      </c>
      <c r="L371" s="1310" t="s">
        <v>2173</v>
      </c>
    </row>
    <row r="372" spans="1:12" ht="13.5">
      <c r="A372" s="1310" t="s">
        <v>2476</v>
      </c>
      <c r="B372" s="1310" t="s">
        <v>2477</v>
      </c>
      <c r="C372" s="1310" t="s">
        <v>2478</v>
      </c>
      <c r="D372" s="1310">
        <v>325</v>
      </c>
      <c r="E372" s="1311" t="s">
        <v>995</v>
      </c>
      <c r="F372" s="1310" t="s">
        <v>995</v>
      </c>
      <c r="G372" s="1310">
        <v>89272</v>
      </c>
      <c r="H372" s="1310" t="s">
        <v>2538</v>
      </c>
      <c r="I372" s="1310" t="s">
        <v>776</v>
      </c>
      <c r="J372" s="1310" t="s">
        <v>2172</v>
      </c>
      <c r="K372" s="1311">
        <v>163.16</v>
      </c>
      <c r="L372" s="1310" t="s">
        <v>2173</v>
      </c>
    </row>
    <row r="373" spans="1:12" ht="13.5">
      <c r="A373" s="1310" t="s">
        <v>2476</v>
      </c>
      <c r="B373" s="1310" t="s">
        <v>2477</v>
      </c>
      <c r="C373" s="1310" t="s">
        <v>2478</v>
      </c>
      <c r="D373" s="1310">
        <v>325</v>
      </c>
      <c r="E373" s="1311" t="s">
        <v>995</v>
      </c>
      <c r="F373" s="1310" t="s">
        <v>995</v>
      </c>
      <c r="G373" s="1310">
        <v>89278</v>
      </c>
      <c r="H373" s="1310" t="s">
        <v>2539</v>
      </c>
      <c r="I373" s="1310" t="s">
        <v>776</v>
      </c>
      <c r="J373" s="1310" t="s">
        <v>2172</v>
      </c>
      <c r="K373" s="1311">
        <v>10.07</v>
      </c>
      <c r="L373" s="1310" t="s">
        <v>2173</v>
      </c>
    </row>
    <row r="374" spans="1:12" ht="13.5">
      <c r="A374" s="1310" t="s">
        <v>2476</v>
      </c>
      <c r="B374" s="1310" t="s">
        <v>2477</v>
      </c>
      <c r="C374" s="1310" t="s">
        <v>2478</v>
      </c>
      <c r="D374" s="1310">
        <v>325</v>
      </c>
      <c r="E374" s="1311" t="s">
        <v>995</v>
      </c>
      <c r="F374" s="1310" t="s">
        <v>995</v>
      </c>
      <c r="G374" s="1310">
        <v>89843</v>
      </c>
      <c r="H374" s="1310" t="s">
        <v>2540</v>
      </c>
      <c r="I374" s="1310" t="s">
        <v>776</v>
      </c>
      <c r="J374" s="1310" t="s">
        <v>2172</v>
      </c>
      <c r="K374" s="1311">
        <v>165.82</v>
      </c>
      <c r="L374" s="1310" t="s">
        <v>2173</v>
      </c>
    </row>
    <row r="375" spans="1:12" ht="13.5">
      <c r="A375" s="1310" t="s">
        <v>2476</v>
      </c>
      <c r="B375" s="1310" t="s">
        <v>2477</v>
      </c>
      <c r="C375" s="1310" t="s">
        <v>2478</v>
      </c>
      <c r="D375" s="1310">
        <v>325</v>
      </c>
      <c r="E375" s="1311" t="s">
        <v>995</v>
      </c>
      <c r="F375" s="1310" t="s">
        <v>995</v>
      </c>
      <c r="G375" s="1310">
        <v>89876</v>
      </c>
      <c r="H375" s="1310" t="s">
        <v>2541</v>
      </c>
      <c r="I375" s="1310" t="s">
        <v>776</v>
      </c>
      <c r="J375" s="1310" t="s">
        <v>2172</v>
      </c>
      <c r="K375" s="1311">
        <v>250.17</v>
      </c>
      <c r="L375" s="1310" t="s">
        <v>2173</v>
      </c>
    </row>
    <row r="376" spans="1:12" ht="13.5">
      <c r="A376" s="1310" t="s">
        <v>2476</v>
      </c>
      <c r="B376" s="1310" t="s">
        <v>2477</v>
      </c>
      <c r="C376" s="1310" t="s">
        <v>2478</v>
      </c>
      <c r="D376" s="1310">
        <v>325</v>
      </c>
      <c r="E376" s="1311" t="s">
        <v>995</v>
      </c>
      <c r="F376" s="1310" t="s">
        <v>995</v>
      </c>
      <c r="G376" s="1310">
        <v>89883</v>
      </c>
      <c r="H376" s="1310" t="s">
        <v>2542</v>
      </c>
      <c r="I376" s="1310" t="s">
        <v>776</v>
      </c>
      <c r="J376" s="1310" t="s">
        <v>2172</v>
      </c>
      <c r="K376" s="1311">
        <v>277.07</v>
      </c>
      <c r="L376" s="1310" t="s">
        <v>2173</v>
      </c>
    </row>
    <row r="377" spans="1:12" ht="13.5">
      <c r="A377" s="1310" t="s">
        <v>2476</v>
      </c>
      <c r="B377" s="1310" t="s">
        <v>2477</v>
      </c>
      <c r="C377" s="1310" t="s">
        <v>2478</v>
      </c>
      <c r="D377" s="1310">
        <v>325</v>
      </c>
      <c r="E377" s="1311" t="s">
        <v>995</v>
      </c>
      <c r="F377" s="1310" t="s">
        <v>995</v>
      </c>
      <c r="G377" s="1310">
        <v>90586</v>
      </c>
      <c r="H377" s="1310" t="s">
        <v>2543</v>
      </c>
      <c r="I377" s="1310" t="s">
        <v>776</v>
      </c>
      <c r="J377" s="1310" t="s">
        <v>2172</v>
      </c>
      <c r="K377" s="1311">
        <v>1.58</v>
      </c>
      <c r="L377" s="1310" t="s">
        <v>2173</v>
      </c>
    </row>
    <row r="378" spans="1:12" ht="13.5">
      <c r="A378" s="1310" t="s">
        <v>2476</v>
      </c>
      <c r="B378" s="1310" t="s">
        <v>2477</v>
      </c>
      <c r="C378" s="1310" t="s">
        <v>2478</v>
      </c>
      <c r="D378" s="1310">
        <v>325</v>
      </c>
      <c r="E378" s="1311" t="s">
        <v>995</v>
      </c>
      <c r="F378" s="1310" t="s">
        <v>995</v>
      </c>
      <c r="G378" s="1310">
        <v>90625</v>
      </c>
      <c r="H378" s="1310" t="s">
        <v>2544</v>
      </c>
      <c r="I378" s="1310" t="s">
        <v>776</v>
      </c>
      <c r="J378" s="1310" t="s">
        <v>2172</v>
      </c>
      <c r="K378" s="1311">
        <v>6.76</v>
      </c>
      <c r="L378" s="1310" t="s">
        <v>2173</v>
      </c>
    </row>
    <row r="379" spans="1:12" ht="13.5">
      <c r="A379" s="1310" t="s">
        <v>2476</v>
      </c>
      <c r="B379" s="1310" t="s">
        <v>2477</v>
      </c>
      <c r="C379" s="1310" t="s">
        <v>2478</v>
      </c>
      <c r="D379" s="1310">
        <v>325</v>
      </c>
      <c r="E379" s="1311" t="s">
        <v>995</v>
      </c>
      <c r="F379" s="1310" t="s">
        <v>995</v>
      </c>
      <c r="G379" s="1310">
        <v>90631</v>
      </c>
      <c r="H379" s="1310" t="s">
        <v>2545</v>
      </c>
      <c r="I379" s="1310" t="s">
        <v>776</v>
      </c>
      <c r="J379" s="1310" t="s">
        <v>2172</v>
      </c>
      <c r="K379" s="1311">
        <v>110.26</v>
      </c>
      <c r="L379" s="1310" t="s">
        <v>2173</v>
      </c>
    </row>
    <row r="380" spans="1:12" ht="13.5">
      <c r="A380" s="1310" t="s">
        <v>2476</v>
      </c>
      <c r="B380" s="1310" t="s">
        <v>2477</v>
      </c>
      <c r="C380" s="1310" t="s">
        <v>2478</v>
      </c>
      <c r="D380" s="1310">
        <v>325</v>
      </c>
      <c r="E380" s="1311" t="s">
        <v>995</v>
      </c>
      <c r="F380" s="1310" t="s">
        <v>995</v>
      </c>
      <c r="G380" s="1310">
        <v>90637</v>
      </c>
      <c r="H380" s="1310" t="s">
        <v>2546</v>
      </c>
      <c r="I380" s="1310" t="s">
        <v>776</v>
      </c>
      <c r="J380" s="1310" t="s">
        <v>2172</v>
      </c>
      <c r="K380" s="1311">
        <v>13.79</v>
      </c>
      <c r="L380" s="1310" t="s">
        <v>2173</v>
      </c>
    </row>
    <row r="381" spans="1:12" ht="13.5">
      <c r="A381" s="1310" t="s">
        <v>2476</v>
      </c>
      <c r="B381" s="1310" t="s">
        <v>2477</v>
      </c>
      <c r="C381" s="1310" t="s">
        <v>2478</v>
      </c>
      <c r="D381" s="1310">
        <v>325</v>
      </c>
      <c r="E381" s="1311" t="s">
        <v>995</v>
      </c>
      <c r="F381" s="1310" t="s">
        <v>995</v>
      </c>
      <c r="G381" s="1310">
        <v>90643</v>
      </c>
      <c r="H381" s="1310" t="s">
        <v>2547</v>
      </c>
      <c r="I381" s="1310" t="s">
        <v>776</v>
      </c>
      <c r="J381" s="1310" t="s">
        <v>2172</v>
      </c>
      <c r="K381" s="1311">
        <v>20.75</v>
      </c>
      <c r="L381" s="1310" t="s">
        <v>2173</v>
      </c>
    </row>
    <row r="382" spans="1:12" ht="13.5">
      <c r="A382" s="1310" t="s">
        <v>2476</v>
      </c>
      <c r="B382" s="1310" t="s">
        <v>2477</v>
      </c>
      <c r="C382" s="1310" t="s">
        <v>2478</v>
      </c>
      <c r="D382" s="1310">
        <v>325</v>
      </c>
      <c r="E382" s="1311" t="s">
        <v>995</v>
      </c>
      <c r="F382" s="1310" t="s">
        <v>995</v>
      </c>
      <c r="G382" s="1310">
        <v>90650</v>
      </c>
      <c r="H382" s="1310" t="s">
        <v>2548</v>
      </c>
      <c r="I382" s="1310" t="s">
        <v>776</v>
      </c>
      <c r="J382" s="1310" t="s">
        <v>2242</v>
      </c>
      <c r="K382" s="1311">
        <v>9.3000000000000007</v>
      </c>
      <c r="L382" s="1310" t="s">
        <v>2173</v>
      </c>
    </row>
    <row r="383" spans="1:12" ht="13.5">
      <c r="A383" s="1310" t="s">
        <v>2476</v>
      </c>
      <c r="B383" s="1310" t="s">
        <v>2477</v>
      </c>
      <c r="C383" s="1310" t="s">
        <v>2478</v>
      </c>
      <c r="D383" s="1310">
        <v>325</v>
      </c>
      <c r="E383" s="1311" t="s">
        <v>995</v>
      </c>
      <c r="F383" s="1310" t="s">
        <v>995</v>
      </c>
      <c r="G383" s="1310">
        <v>90656</v>
      </c>
      <c r="H383" s="1310" t="s">
        <v>2549</v>
      </c>
      <c r="I383" s="1310" t="s">
        <v>776</v>
      </c>
      <c r="J383" s="1310" t="s">
        <v>2172</v>
      </c>
      <c r="K383" s="1311">
        <v>13.65</v>
      </c>
      <c r="L383" s="1310" t="s">
        <v>2173</v>
      </c>
    </row>
    <row r="384" spans="1:12" ht="13.5">
      <c r="A384" s="1310" t="s">
        <v>2476</v>
      </c>
      <c r="B384" s="1310" t="s">
        <v>2477</v>
      </c>
      <c r="C384" s="1310" t="s">
        <v>2478</v>
      </c>
      <c r="D384" s="1310">
        <v>325</v>
      </c>
      <c r="E384" s="1311" t="s">
        <v>995</v>
      </c>
      <c r="F384" s="1310" t="s">
        <v>995</v>
      </c>
      <c r="G384" s="1310">
        <v>90662</v>
      </c>
      <c r="H384" s="1310" t="s">
        <v>2550</v>
      </c>
      <c r="I384" s="1310" t="s">
        <v>776</v>
      </c>
      <c r="J384" s="1310" t="s">
        <v>2172</v>
      </c>
      <c r="K384" s="1311">
        <v>14.28</v>
      </c>
      <c r="L384" s="1310" t="s">
        <v>2173</v>
      </c>
    </row>
    <row r="385" spans="1:12" ht="13.5">
      <c r="A385" s="1310" t="s">
        <v>2476</v>
      </c>
      <c r="B385" s="1310" t="s">
        <v>2477</v>
      </c>
      <c r="C385" s="1310" t="s">
        <v>2478</v>
      </c>
      <c r="D385" s="1310">
        <v>325</v>
      </c>
      <c r="E385" s="1311" t="s">
        <v>995</v>
      </c>
      <c r="F385" s="1310" t="s">
        <v>995</v>
      </c>
      <c r="G385" s="1310">
        <v>90668</v>
      </c>
      <c r="H385" s="1310" t="s">
        <v>2551</v>
      </c>
      <c r="I385" s="1310" t="s">
        <v>776</v>
      </c>
      <c r="J385" s="1310" t="s">
        <v>2172</v>
      </c>
      <c r="K385" s="1311">
        <v>24.26</v>
      </c>
      <c r="L385" s="1310" t="s">
        <v>2173</v>
      </c>
    </row>
    <row r="386" spans="1:12" ht="13.5">
      <c r="A386" s="1310" t="s">
        <v>2476</v>
      </c>
      <c r="B386" s="1310" t="s">
        <v>2477</v>
      </c>
      <c r="C386" s="1310" t="s">
        <v>2478</v>
      </c>
      <c r="D386" s="1310">
        <v>325</v>
      </c>
      <c r="E386" s="1311" t="s">
        <v>995</v>
      </c>
      <c r="F386" s="1310" t="s">
        <v>995</v>
      </c>
      <c r="G386" s="1310">
        <v>90674</v>
      </c>
      <c r="H386" s="1310" t="s">
        <v>2552</v>
      </c>
      <c r="I386" s="1310" t="s">
        <v>776</v>
      </c>
      <c r="J386" s="1310" t="s">
        <v>2172</v>
      </c>
      <c r="K386" s="1311">
        <v>489.39</v>
      </c>
      <c r="L386" s="1310" t="s">
        <v>2173</v>
      </c>
    </row>
    <row r="387" spans="1:12" ht="13.5">
      <c r="A387" s="1310" t="s">
        <v>2476</v>
      </c>
      <c r="B387" s="1310" t="s">
        <v>2477</v>
      </c>
      <c r="C387" s="1310" t="s">
        <v>2478</v>
      </c>
      <c r="D387" s="1310">
        <v>325</v>
      </c>
      <c r="E387" s="1311" t="s">
        <v>995</v>
      </c>
      <c r="F387" s="1310" t="s">
        <v>995</v>
      </c>
      <c r="G387" s="1310">
        <v>90680</v>
      </c>
      <c r="H387" s="1310" t="s">
        <v>2553</v>
      </c>
      <c r="I387" s="1310" t="s">
        <v>776</v>
      </c>
      <c r="J387" s="1310" t="s">
        <v>2172</v>
      </c>
      <c r="K387" s="1311">
        <v>294.04000000000002</v>
      </c>
      <c r="L387" s="1310" t="s">
        <v>2173</v>
      </c>
    </row>
    <row r="388" spans="1:12" ht="13.5">
      <c r="A388" s="1310" t="s">
        <v>2476</v>
      </c>
      <c r="B388" s="1310" t="s">
        <v>2477</v>
      </c>
      <c r="C388" s="1310" t="s">
        <v>2478</v>
      </c>
      <c r="D388" s="1310">
        <v>325</v>
      </c>
      <c r="E388" s="1311" t="s">
        <v>995</v>
      </c>
      <c r="F388" s="1310" t="s">
        <v>995</v>
      </c>
      <c r="G388" s="1310">
        <v>90686</v>
      </c>
      <c r="H388" s="1310" t="s">
        <v>2554</v>
      </c>
      <c r="I388" s="1310" t="s">
        <v>776</v>
      </c>
      <c r="J388" s="1310" t="s">
        <v>2172</v>
      </c>
      <c r="K388" s="1311">
        <v>131.28</v>
      </c>
      <c r="L388" s="1310" t="s">
        <v>2173</v>
      </c>
    </row>
    <row r="389" spans="1:12" ht="13.5">
      <c r="A389" s="1310" t="s">
        <v>2476</v>
      </c>
      <c r="B389" s="1310" t="s">
        <v>2477</v>
      </c>
      <c r="C389" s="1310" t="s">
        <v>2478</v>
      </c>
      <c r="D389" s="1310">
        <v>325</v>
      </c>
      <c r="E389" s="1311" t="s">
        <v>995</v>
      </c>
      <c r="F389" s="1310" t="s">
        <v>995</v>
      </c>
      <c r="G389" s="1310">
        <v>90692</v>
      </c>
      <c r="H389" s="1310" t="s">
        <v>2555</v>
      </c>
      <c r="I389" s="1310" t="s">
        <v>776</v>
      </c>
      <c r="J389" s="1310" t="s">
        <v>2172</v>
      </c>
      <c r="K389" s="1311">
        <v>98.05</v>
      </c>
      <c r="L389" s="1310" t="s">
        <v>2173</v>
      </c>
    </row>
    <row r="390" spans="1:12" ht="13.5">
      <c r="A390" s="1310" t="s">
        <v>2476</v>
      </c>
      <c r="B390" s="1310" t="s">
        <v>2477</v>
      </c>
      <c r="C390" s="1310" t="s">
        <v>2478</v>
      </c>
      <c r="D390" s="1310">
        <v>325</v>
      </c>
      <c r="E390" s="1311" t="s">
        <v>995</v>
      </c>
      <c r="F390" s="1310" t="s">
        <v>995</v>
      </c>
      <c r="G390" s="1310">
        <v>90964</v>
      </c>
      <c r="H390" s="1310" t="s">
        <v>2556</v>
      </c>
      <c r="I390" s="1310" t="s">
        <v>776</v>
      </c>
      <c r="J390" s="1310" t="s">
        <v>2172</v>
      </c>
      <c r="K390" s="1311">
        <v>22.97</v>
      </c>
      <c r="L390" s="1310" t="s">
        <v>2173</v>
      </c>
    </row>
    <row r="391" spans="1:12" ht="13.5">
      <c r="A391" s="1310" t="s">
        <v>2476</v>
      </c>
      <c r="B391" s="1310" t="s">
        <v>2477</v>
      </c>
      <c r="C391" s="1310" t="s">
        <v>2478</v>
      </c>
      <c r="D391" s="1310">
        <v>325</v>
      </c>
      <c r="E391" s="1311" t="s">
        <v>995</v>
      </c>
      <c r="F391" s="1310" t="s">
        <v>995</v>
      </c>
      <c r="G391" s="1310">
        <v>90972</v>
      </c>
      <c r="H391" s="1310" t="s">
        <v>2557</v>
      </c>
      <c r="I391" s="1310" t="s">
        <v>776</v>
      </c>
      <c r="J391" s="1310" t="s">
        <v>2172</v>
      </c>
      <c r="K391" s="1311">
        <v>59.47</v>
      </c>
      <c r="L391" s="1310" t="s">
        <v>2173</v>
      </c>
    </row>
    <row r="392" spans="1:12" ht="13.5">
      <c r="A392" s="1310" t="s">
        <v>2476</v>
      </c>
      <c r="B392" s="1310" t="s">
        <v>2477</v>
      </c>
      <c r="C392" s="1310" t="s">
        <v>2478</v>
      </c>
      <c r="D392" s="1310">
        <v>325</v>
      </c>
      <c r="E392" s="1311" t="s">
        <v>995</v>
      </c>
      <c r="F392" s="1310" t="s">
        <v>995</v>
      </c>
      <c r="G392" s="1310">
        <v>90979</v>
      </c>
      <c r="H392" s="1310" t="s">
        <v>2558</v>
      </c>
      <c r="I392" s="1310" t="s">
        <v>776</v>
      </c>
      <c r="J392" s="1310" t="s">
        <v>2172</v>
      </c>
      <c r="K392" s="1311">
        <v>153.68</v>
      </c>
      <c r="L392" s="1310" t="s">
        <v>2173</v>
      </c>
    </row>
    <row r="393" spans="1:12" ht="13.5">
      <c r="A393" s="1310" t="s">
        <v>2476</v>
      </c>
      <c r="B393" s="1310" t="s">
        <v>2477</v>
      </c>
      <c r="C393" s="1310" t="s">
        <v>2478</v>
      </c>
      <c r="D393" s="1310">
        <v>325</v>
      </c>
      <c r="E393" s="1311" t="s">
        <v>995</v>
      </c>
      <c r="F393" s="1310" t="s">
        <v>995</v>
      </c>
      <c r="G393" s="1310">
        <v>90991</v>
      </c>
      <c r="H393" s="1310" t="s">
        <v>2559</v>
      </c>
      <c r="I393" s="1310" t="s">
        <v>776</v>
      </c>
      <c r="J393" s="1310" t="s">
        <v>2172</v>
      </c>
      <c r="K393" s="1311">
        <v>150.36000000000001</v>
      </c>
      <c r="L393" s="1310" t="s">
        <v>2173</v>
      </c>
    </row>
    <row r="394" spans="1:12" ht="13.5">
      <c r="A394" s="1310" t="s">
        <v>2476</v>
      </c>
      <c r="B394" s="1310" t="s">
        <v>2477</v>
      </c>
      <c r="C394" s="1310" t="s">
        <v>2478</v>
      </c>
      <c r="D394" s="1310">
        <v>325</v>
      </c>
      <c r="E394" s="1311" t="s">
        <v>995</v>
      </c>
      <c r="F394" s="1310" t="s">
        <v>995</v>
      </c>
      <c r="G394" s="1310">
        <v>90999</v>
      </c>
      <c r="H394" s="1310" t="s">
        <v>2560</v>
      </c>
      <c r="I394" s="1310" t="s">
        <v>776</v>
      </c>
      <c r="J394" s="1310" t="s">
        <v>2172</v>
      </c>
      <c r="K394" s="1311">
        <v>78.87</v>
      </c>
      <c r="L394" s="1310" t="s">
        <v>2173</v>
      </c>
    </row>
    <row r="395" spans="1:12" ht="13.5">
      <c r="A395" s="1310" t="s">
        <v>2476</v>
      </c>
      <c r="B395" s="1310" t="s">
        <v>2477</v>
      </c>
      <c r="C395" s="1310" t="s">
        <v>2478</v>
      </c>
      <c r="D395" s="1310">
        <v>325</v>
      </c>
      <c r="E395" s="1311" t="s">
        <v>995</v>
      </c>
      <c r="F395" s="1310" t="s">
        <v>995</v>
      </c>
      <c r="G395" s="1310">
        <v>91031</v>
      </c>
      <c r="H395" s="1310" t="s">
        <v>2561</v>
      </c>
      <c r="I395" s="1310" t="s">
        <v>776</v>
      </c>
      <c r="J395" s="1310" t="s">
        <v>2172</v>
      </c>
      <c r="K395" s="1311">
        <v>182.92</v>
      </c>
      <c r="L395" s="1310" t="s">
        <v>2173</v>
      </c>
    </row>
    <row r="396" spans="1:12" ht="13.5">
      <c r="A396" s="1310" t="s">
        <v>2476</v>
      </c>
      <c r="B396" s="1310" t="s">
        <v>2477</v>
      </c>
      <c r="C396" s="1310" t="s">
        <v>2478</v>
      </c>
      <c r="D396" s="1310">
        <v>325</v>
      </c>
      <c r="E396" s="1311" t="s">
        <v>995</v>
      </c>
      <c r="F396" s="1310" t="s">
        <v>995</v>
      </c>
      <c r="G396" s="1310">
        <v>91277</v>
      </c>
      <c r="H396" s="1310" t="s">
        <v>2562</v>
      </c>
      <c r="I396" s="1310" t="s">
        <v>776</v>
      </c>
      <c r="J396" s="1310" t="s">
        <v>2172</v>
      </c>
      <c r="K396" s="1311">
        <v>10.14</v>
      </c>
      <c r="L396" s="1310" t="s">
        <v>2173</v>
      </c>
    </row>
    <row r="397" spans="1:12" ht="13.5">
      <c r="A397" s="1310" t="s">
        <v>2476</v>
      </c>
      <c r="B397" s="1310" t="s">
        <v>2477</v>
      </c>
      <c r="C397" s="1310" t="s">
        <v>2478</v>
      </c>
      <c r="D397" s="1310">
        <v>325</v>
      </c>
      <c r="E397" s="1311" t="s">
        <v>995</v>
      </c>
      <c r="F397" s="1310" t="s">
        <v>995</v>
      </c>
      <c r="G397" s="1310">
        <v>91283</v>
      </c>
      <c r="H397" s="1310" t="s">
        <v>2563</v>
      </c>
      <c r="I397" s="1310" t="s">
        <v>776</v>
      </c>
      <c r="J397" s="1310" t="s">
        <v>2242</v>
      </c>
      <c r="K397" s="1311">
        <v>23.12</v>
      </c>
      <c r="L397" s="1310" t="s">
        <v>2173</v>
      </c>
    </row>
    <row r="398" spans="1:12" ht="13.5">
      <c r="A398" s="1310" t="s">
        <v>2476</v>
      </c>
      <c r="B398" s="1310" t="s">
        <v>2477</v>
      </c>
      <c r="C398" s="1310" t="s">
        <v>2478</v>
      </c>
      <c r="D398" s="1310">
        <v>325</v>
      </c>
      <c r="E398" s="1311" t="s">
        <v>995</v>
      </c>
      <c r="F398" s="1310" t="s">
        <v>995</v>
      </c>
      <c r="G398" s="1310">
        <v>91386</v>
      </c>
      <c r="H398" s="1310" t="s">
        <v>2564</v>
      </c>
      <c r="I398" s="1310" t="s">
        <v>776</v>
      </c>
      <c r="J398" s="1310" t="s">
        <v>2172</v>
      </c>
      <c r="K398" s="1311">
        <v>195.57</v>
      </c>
      <c r="L398" s="1310" t="s">
        <v>2173</v>
      </c>
    </row>
    <row r="399" spans="1:12" ht="13.5">
      <c r="A399" s="1310" t="s">
        <v>2476</v>
      </c>
      <c r="B399" s="1310" t="s">
        <v>2477</v>
      </c>
      <c r="C399" s="1310" t="s">
        <v>2478</v>
      </c>
      <c r="D399" s="1310">
        <v>325</v>
      </c>
      <c r="E399" s="1311" t="s">
        <v>995</v>
      </c>
      <c r="F399" s="1310" t="s">
        <v>995</v>
      </c>
      <c r="G399" s="1310">
        <v>91533</v>
      </c>
      <c r="H399" s="1310" t="s">
        <v>2565</v>
      </c>
      <c r="I399" s="1310" t="s">
        <v>776</v>
      </c>
      <c r="J399" s="1310" t="s">
        <v>2172</v>
      </c>
      <c r="K399" s="1311">
        <v>26.84</v>
      </c>
      <c r="L399" s="1310" t="s">
        <v>2173</v>
      </c>
    </row>
    <row r="400" spans="1:12" ht="13.5">
      <c r="A400" s="1310" t="s">
        <v>2476</v>
      </c>
      <c r="B400" s="1310" t="s">
        <v>2477</v>
      </c>
      <c r="C400" s="1310" t="s">
        <v>2478</v>
      </c>
      <c r="D400" s="1310">
        <v>325</v>
      </c>
      <c r="E400" s="1311" t="s">
        <v>995</v>
      </c>
      <c r="F400" s="1310" t="s">
        <v>995</v>
      </c>
      <c r="G400" s="1310">
        <v>91634</v>
      </c>
      <c r="H400" s="1310" t="s">
        <v>2566</v>
      </c>
      <c r="I400" s="1310" t="s">
        <v>776</v>
      </c>
      <c r="J400" s="1310" t="s">
        <v>2172</v>
      </c>
      <c r="K400" s="1311">
        <v>166.82</v>
      </c>
      <c r="L400" s="1310" t="s">
        <v>2173</v>
      </c>
    </row>
    <row r="401" spans="1:12" ht="13.5">
      <c r="A401" s="1310" t="s">
        <v>2476</v>
      </c>
      <c r="B401" s="1310" t="s">
        <v>2477</v>
      </c>
      <c r="C401" s="1310" t="s">
        <v>2478</v>
      </c>
      <c r="D401" s="1310">
        <v>325</v>
      </c>
      <c r="E401" s="1311" t="s">
        <v>995</v>
      </c>
      <c r="F401" s="1310" t="s">
        <v>995</v>
      </c>
      <c r="G401" s="1310">
        <v>91645</v>
      </c>
      <c r="H401" s="1310" t="s">
        <v>2567</v>
      </c>
      <c r="I401" s="1310" t="s">
        <v>776</v>
      </c>
      <c r="J401" s="1310" t="s">
        <v>2172</v>
      </c>
      <c r="K401" s="1311">
        <v>361.12</v>
      </c>
      <c r="L401" s="1310" t="s">
        <v>2173</v>
      </c>
    </row>
    <row r="402" spans="1:12" ht="13.5">
      <c r="A402" s="1310" t="s">
        <v>2476</v>
      </c>
      <c r="B402" s="1310" t="s">
        <v>2477</v>
      </c>
      <c r="C402" s="1310" t="s">
        <v>2478</v>
      </c>
      <c r="D402" s="1310">
        <v>325</v>
      </c>
      <c r="E402" s="1311" t="s">
        <v>995</v>
      </c>
      <c r="F402" s="1310" t="s">
        <v>995</v>
      </c>
      <c r="G402" s="1310">
        <v>91692</v>
      </c>
      <c r="H402" s="1310" t="s">
        <v>2568</v>
      </c>
      <c r="I402" s="1310" t="s">
        <v>776</v>
      </c>
      <c r="J402" s="1310" t="s">
        <v>2242</v>
      </c>
      <c r="K402" s="1311">
        <v>21.22</v>
      </c>
      <c r="L402" s="1310" t="s">
        <v>2173</v>
      </c>
    </row>
    <row r="403" spans="1:12" ht="13.5">
      <c r="A403" s="1310" t="s">
        <v>2476</v>
      </c>
      <c r="B403" s="1310" t="s">
        <v>2477</v>
      </c>
      <c r="C403" s="1310" t="s">
        <v>2478</v>
      </c>
      <c r="D403" s="1310">
        <v>325</v>
      </c>
      <c r="E403" s="1311" t="s">
        <v>995</v>
      </c>
      <c r="F403" s="1310" t="s">
        <v>995</v>
      </c>
      <c r="G403" s="1310">
        <v>92043</v>
      </c>
      <c r="H403" s="1310" t="s">
        <v>2569</v>
      </c>
      <c r="I403" s="1310" t="s">
        <v>776</v>
      </c>
      <c r="J403" s="1310" t="s">
        <v>2172</v>
      </c>
      <c r="K403" s="1311">
        <v>11.88</v>
      </c>
      <c r="L403" s="1310" t="s">
        <v>2173</v>
      </c>
    </row>
    <row r="404" spans="1:12" ht="13.5">
      <c r="A404" s="1310" t="s">
        <v>2476</v>
      </c>
      <c r="B404" s="1310" t="s">
        <v>2477</v>
      </c>
      <c r="C404" s="1310" t="s">
        <v>2478</v>
      </c>
      <c r="D404" s="1310">
        <v>325</v>
      </c>
      <c r="E404" s="1311" t="s">
        <v>995</v>
      </c>
      <c r="F404" s="1310" t="s">
        <v>995</v>
      </c>
      <c r="G404" s="1310">
        <v>92106</v>
      </c>
      <c r="H404" s="1310" t="s">
        <v>2570</v>
      </c>
      <c r="I404" s="1310" t="s">
        <v>776</v>
      </c>
      <c r="J404" s="1310" t="s">
        <v>2172</v>
      </c>
      <c r="K404" s="1311">
        <v>237.99</v>
      </c>
      <c r="L404" s="1310" t="s">
        <v>2173</v>
      </c>
    </row>
    <row r="405" spans="1:12" ht="13.5">
      <c r="A405" s="1310" t="s">
        <v>2476</v>
      </c>
      <c r="B405" s="1310" t="s">
        <v>2477</v>
      </c>
      <c r="C405" s="1310" t="s">
        <v>2478</v>
      </c>
      <c r="D405" s="1310">
        <v>325</v>
      </c>
      <c r="E405" s="1311" t="s">
        <v>995</v>
      </c>
      <c r="F405" s="1310" t="s">
        <v>995</v>
      </c>
      <c r="G405" s="1310">
        <v>92112</v>
      </c>
      <c r="H405" s="1310" t="s">
        <v>2571</v>
      </c>
      <c r="I405" s="1310" t="s">
        <v>776</v>
      </c>
      <c r="J405" s="1310" t="s">
        <v>2172</v>
      </c>
      <c r="K405" s="1311">
        <v>2.75</v>
      </c>
      <c r="L405" s="1310" t="s">
        <v>2173</v>
      </c>
    </row>
    <row r="406" spans="1:12" ht="13.5">
      <c r="A406" s="1310" t="s">
        <v>2476</v>
      </c>
      <c r="B406" s="1310" t="s">
        <v>2477</v>
      </c>
      <c r="C406" s="1310" t="s">
        <v>2478</v>
      </c>
      <c r="D406" s="1310">
        <v>325</v>
      </c>
      <c r="E406" s="1311" t="s">
        <v>995</v>
      </c>
      <c r="F406" s="1310" t="s">
        <v>995</v>
      </c>
      <c r="G406" s="1310">
        <v>92118</v>
      </c>
      <c r="H406" s="1310" t="s">
        <v>2572</v>
      </c>
      <c r="I406" s="1310" t="s">
        <v>776</v>
      </c>
      <c r="J406" s="1310" t="s">
        <v>2172</v>
      </c>
      <c r="K406" s="1311">
        <v>0.24</v>
      </c>
      <c r="L406" s="1310" t="s">
        <v>2173</v>
      </c>
    </row>
    <row r="407" spans="1:12" ht="13.5">
      <c r="A407" s="1310" t="s">
        <v>2476</v>
      </c>
      <c r="B407" s="1310" t="s">
        <v>2477</v>
      </c>
      <c r="C407" s="1310" t="s">
        <v>2478</v>
      </c>
      <c r="D407" s="1310">
        <v>325</v>
      </c>
      <c r="E407" s="1311" t="s">
        <v>995</v>
      </c>
      <c r="F407" s="1310" t="s">
        <v>995</v>
      </c>
      <c r="G407" s="1310">
        <v>92138</v>
      </c>
      <c r="H407" s="1310" t="s">
        <v>2573</v>
      </c>
      <c r="I407" s="1310" t="s">
        <v>776</v>
      </c>
      <c r="J407" s="1310" t="s">
        <v>2242</v>
      </c>
      <c r="K407" s="1311">
        <v>76.010000000000005</v>
      </c>
      <c r="L407" s="1310" t="s">
        <v>2173</v>
      </c>
    </row>
    <row r="408" spans="1:12" ht="13.5">
      <c r="A408" s="1310" t="s">
        <v>2476</v>
      </c>
      <c r="B408" s="1310" t="s">
        <v>2477</v>
      </c>
      <c r="C408" s="1310" t="s">
        <v>2478</v>
      </c>
      <c r="D408" s="1310">
        <v>325</v>
      </c>
      <c r="E408" s="1311" t="s">
        <v>995</v>
      </c>
      <c r="F408" s="1310" t="s">
        <v>995</v>
      </c>
      <c r="G408" s="1310">
        <v>92145</v>
      </c>
      <c r="H408" s="1310" t="s">
        <v>2574</v>
      </c>
      <c r="I408" s="1310" t="s">
        <v>776</v>
      </c>
      <c r="J408" s="1310" t="s">
        <v>2242</v>
      </c>
      <c r="K408" s="1311">
        <v>68.819999999999993</v>
      </c>
      <c r="L408" s="1310" t="s">
        <v>2173</v>
      </c>
    </row>
    <row r="409" spans="1:12" ht="13.5">
      <c r="A409" s="1310" t="s">
        <v>2476</v>
      </c>
      <c r="B409" s="1310" t="s">
        <v>2477</v>
      </c>
      <c r="C409" s="1310" t="s">
        <v>2478</v>
      </c>
      <c r="D409" s="1310">
        <v>325</v>
      </c>
      <c r="E409" s="1311" t="s">
        <v>995</v>
      </c>
      <c r="F409" s="1310" t="s">
        <v>995</v>
      </c>
      <c r="G409" s="1310">
        <v>92242</v>
      </c>
      <c r="H409" s="1310" t="s">
        <v>2575</v>
      </c>
      <c r="I409" s="1310" t="s">
        <v>776</v>
      </c>
      <c r="J409" s="1310" t="s">
        <v>2172</v>
      </c>
      <c r="K409" s="1311">
        <v>315.5</v>
      </c>
      <c r="L409" s="1310" t="s">
        <v>2173</v>
      </c>
    </row>
    <row r="410" spans="1:12" ht="13.5">
      <c r="A410" s="1310" t="s">
        <v>2476</v>
      </c>
      <c r="B410" s="1310" t="s">
        <v>2477</v>
      </c>
      <c r="C410" s="1310" t="s">
        <v>2478</v>
      </c>
      <c r="D410" s="1310">
        <v>325</v>
      </c>
      <c r="E410" s="1311" t="s">
        <v>995</v>
      </c>
      <c r="F410" s="1310" t="s">
        <v>995</v>
      </c>
      <c r="G410" s="1310">
        <v>92716</v>
      </c>
      <c r="H410" s="1310" t="s">
        <v>2576</v>
      </c>
      <c r="I410" s="1310" t="s">
        <v>776</v>
      </c>
      <c r="J410" s="1310" t="s">
        <v>2172</v>
      </c>
      <c r="K410" s="1311">
        <v>19.010000000000002</v>
      </c>
      <c r="L410" s="1310" t="s">
        <v>2173</v>
      </c>
    </row>
    <row r="411" spans="1:12" ht="13.5">
      <c r="A411" s="1310" t="s">
        <v>2476</v>
      </c>
      <c r="B411" s="1310" t="s">
        <v>2477</v>
      </c>
      <c r="C411" s="1310" t="s">
        <v>2478</v>
      </c>
      <c r="D411" s="1310">
        <v>325</v>
      </c>
      <c r="E411" s="1311" t="s">
        <v>995</v>
      </c>
      <c r="F411" s="1310" t="s">
        <v>995</v>
      </c>
      <c r="G411" s="1310">
        <v>92960</v>
      </c>
      <c r="H411" s="1310" t="s">
        <v>2577</v>
      </c>
      <c r="I411" s="1310" t="s">
        <v>776</v>
      </c>
      <c r="J411" s="1310" t="s">
        <v>2172</v>
      </c>
      <c r="K411" s="1311">
        <v>16.260000000000002</v>
      </c>
      <c r="L411" s="1310" t="s">
        <v>2173</v>
      </c>
    </row>
    <row r="412" spans="1:12" ht="13.5">
      <c r="A412" s="1310" t="s">
        <v>2476</v>
      </c>
      <c r="B412" s="1310" t="s">
        <v>2477</v>
      </c>
      <c r="C412" s="1310" t="s">
        <v>2478</v>
      </c>
      <c r="D412" s="1310">
        <v>325</v>
      </c>
      <c r="E412" s="1311" t="s">
        <v>995</v>
      </c>
      <c r="F412" s="1310" t="s">
        <v>995</v>
      </c>
      <c r="G412" s="1310">
        <v>92966</v>
      </c>
      <c r="H412" s="1310" t="s">
        <v>2578</v>
      </c>
      <c r="I412" s="1310" t="s">
        <v>776</v>
      </c>
      <c r="J412" s="1310" t="s">
        <v>2172</v>
      </c>
      <c r="K412" s="1311">
        <v>22.34</v>
      </c>
      <c r="L412" s="1310" t="s">
        <v>2173</v>
      </c>
    </row>
    <row r="413" spans="1:12" ht="13.5">
      <c r="A413" s="1310" t="s">
        <v>2476</v>
      </c>
      <c r="B413" s="1310" t="s">
        <v>2477</v>
      </c>
      <c r="C413" s="1310" t="s">
        <v>2478</v>
      </c>
      <c r="D413" s="1310">
        <v>325</v>
      </c>
      <c r="E413" s="1311" t="s">
        <v>995</v>
      </c>
      <c r="F413" s="1310" t="s">
        <v>995</v>
      </c>
      <c r="G413" s="1310">
        <v>93224</v>
      </c>
      <c r="H413" s="1310" t="s">
        <v>2579</v>
      </c>
      <c r="I413" s="1310" t="s">
        <v>776</v>
      </c>
      <c r="J413" s="1310" t="s">
        <v>2172</v>
      </c>
      <c r="K413" s="1311">
        <v>726.83</v>
      </c>
      <c r="L413" s="1310" t="s">
        <v>2173</v>
      </c>
    </row>
    <row r="414" spans="1:12" ht="13.5">
      <c r="A414" s="1310" t="s">
        <v>2476</v>
      </c>
      <c r="B414" s="1310" t="s">
        <v>2477</v>
      </c>
      <c r="C414" s="1310" t="s">
        <v>2478</v>
      </c>
      <c r="D414" s="1310">
        <v>325</v>
      </c>
      <c r="E414" s="1311" t="s">
        <v>995</v>
      </c>
      <c r="F414" s="1310" t="s">
        <v>995</v>
      </c>
      <c r="G414" s="1310">
        <v>93233</v>
      </c>
      <c r="H414" s="1310" t="s">
        <v>2580</v>
      </c>
      <c r="I414" s="1310" t="s">
        <v>776</v>
      </c>
      <c r="J414" s="1310" t="s">
        <v>2172</v>
      </c>
      <c r="K414" s="1311">
        <v>9.93</v>
      </c>
      <c r="L414" s="1310" t="s">
        <v>2173</v>
      </c>
    </row>
    <row r="415" spans="1:12" ht="13.5">
      <c r="A415" s="1310" t="s">
        <v>2476</v>
      </c>
      <c r="B415" s="1310" t="s">
        <v>2477</v>
      </c>
      <c r="C415" s="1310" t="s">
        <v>2478</v>
      </c>
      <c r="D415" s="1310">
        <v>325</v>
      </c>
      <c r="E415" s="1311" t="s">
        <v>995</v>
      </c>
      <c r="F415" s="1310" t="s">
        <v>995</v>
      </c>
      <c r="G415" s="1310">
        <v>93272</v>
      </c>
      <c r="H415" s="1310" t="s">
        <v>2581</v>
      </c>
      <c r="I415" s="1310" t="s">
        <v>776</v>
      </c>
      <c r="J415" s="1310" t="s">
        <v>2172</v>
      </c>
      <c r="K415" s="1311">
        <v>111.81</v>
      </c>
      <c r="L415" s="1310" t="s">
        <v>2173</v>
      </c>
    </row>
    <row r="416" spans="1:12" ht="13.5">
      <c r="A416" s="1310" t="s">
        <v>2476</v>
      </c>
      <c r="B416" s="1310" t="s">
        <v>2477</v>
      </c>
      <c r="C416" s="1310" t="s">
        <v>2478</v>
      </c>
      <c r="D416" s="1310">
        <v>325</v>
      </c>
      <c r="E416" s="1311" t="s">
        <v>995</v>
      </c>
      <c r="F416" s="1310" t="s">
        <v>995</v>
      </c>
      <c r="G416" s="1310">
        <v>93281</v>
      </c>
      <c r="H416" s="1310" t="s">
        <v>2582</v>
      </c>
      <c r="I416" s="1310" t="s">
        <v>776</v>
      </c>
      <c r="J416" s="1310" t="s">
        <v>2172</v>
      </c>
      <c r="K416" s="1311">
        <v>19.88</v>
      </c>
      <c r="L416" s="1310" t="s">
        <v>2173</v>
      </c>
    </row>
    <row r="417" spans="1:12" ht="13.5">
      <c r="A417" s="1310" t="s">
        <v>2476</v>
      </c>
      <c r="B417" s="1310" t="s">
        <v>2477</v>
      </c>
      <c r="C417" s="1310" t="s">
        <v>2478</v>
      </c>
      <c r="D417" s="1310">
        <v>325</v>
      </c>
      <c r="E417" s="1311" t="s">
        <v>995</v>
      </c>
      <c r="F417" s="1310" t="s">
        <v>995</v>
      </c>
      <c r="G417" s="1310">
        <v>93287</v>
      </c>
      <c r="H417" s="1310" t="s">
        <v>2583</v>
      </c>
      <c r="I417" s="1310" t="s">
        <v>776</v>
      </c>
      <c r="J417" s="1310" t="s">
        <v>2172</v>
      </c>
      <c r="K417" s="1311">
        <v>422.96</v>
      </c>
      <c r="L417" s="1310" t="s">
        <v>2173</v>
      </c>
    </row>
    <row r="418" spans="1:12" ht="13.5">
      <c r="A418" s="1310" t="s">
        <v>2476</v>
      </c>
      <c r="B418" s="1310" t="s">
        <v>2477</v>
      </c>
      <c r="C418" s="1310" t="s">
        <v>2478</v>
      </c>
      <c r="D418" s="1310">
        <v>325</v>
      </c>
      <c r="E418" s="1311" t="s">
        <v>995</v>
      </c>
      <c r="F418" s="1310" t="s">
        <v>995</v>
      </c>
      <c r="G418" s="1310">
        <v>93402</v>
      </c>
      <c r="H418" s="1310" t="s">
        <v>2584</v>
      </c>
      <c r="I418" s="1310" t="s">
        <v>776</v>
      </c>
      <c r="J418" s="1310" t="s">
        <v>2172</v>
      </c>
      <c r="K418" s="1311">
        <v>186.23</v>
      </c>
      <c r="L418" s="1310" t="s">
        <v>2173</v>
      </c>
    </row>
    <row r="419" spans="1:12" ht="13.5">
      <c r="A419" s="1310" t="s">
        <v>2476</v>
      </c>
      <c r="B419" s="1310" t="s">
        <v>2477</v>
      </c>
      <c r="C419" s="1310" t="s">
        <v>2478</v>
      </c>
      <c r="D419" s="1310">
        <v>325</v>
      </c>
      <c r="E419" s="1311" t="s">
        <v>995</v>
      </c>
      <c r="F419" s="1310" t="s">
        <v>995</v>
      </c>
      <c r="G419" s="1310">
        <v>93408</v>
      </c>
      <c r="H419" s="1310" t="s">
        <v>2585</v>
      </c>
      <c r="I419" s="1310" t="s">
        <v>776</v>
      </c>
      <c r="J419" s="1310" t="s">
        <v>2172</v>
      </c>
      <c r="K419" s="1311">
        <v>73.97</v>
      </c>
      <c r="L419" s="1310" t="s">
        <v>2173</v>
      </c>
    </row>
    <row r="420" spans="1:12" ht="13.5">
      <c r="A420" s="1310" t="s">
        <v>2476</v>
      </c>
      <c r="B420" s="1310" t="s">
        <v>2477</v>
      </c>
      <c r="C420" s="1310" t="s">
        <v>2478</v>
      </c>
      <c r="D420" s="1310">
        <v>325</v>
      </c>
      <c r="E420" s="1311" t="s">
        <v>995</v>
      </c>
      <c r="F420" s="1310" t="s">
        <v>995</v>
      </c>
      <c r="G420" s="1310">
        <v>93415</v>
      </c>
      <c r="H420" s="1310" t="s">
        <v>2586</v>
      </c>
      <c r="I420" s="1310" t="s">
        <v>776</v>
      </c>
      <c r="J420" s="1310" t="s">
        <v>2172</v>
      </c>
      <c r="K420" s="1311">
        <v>16.170000000000002</v>
      </c>
      <c r="L420" s="1310" t="s">
        <v>2173</v>
      </c>
    </row>
    <row r="421" spans="1:12" ht="13.5">
      <c r="A421" s="1310" t="s">
        <v>2476</v>
      </c>
      <c r="B421" s="1310" t="s">
        <v>2477</v>
      </c>
      <c r="C421" s="1310" t="s">
        <v>2478</v>
      </c>
      <c r="D421" s="1310">
        <v>325</v>
      </c>
      <c r="E421" s="1311" t="s">
        <v>995</v>
      </c>
      <c r="F421" s="1310" t="s">
        <v>995</v>
      </c>
      <c r="G421" s="1310">
        <v>93421</v>
      </c>
      <c r="H421" s="1310" t="s">
        <v>2587</v>
      </c>
      <c r="I421" s="1310" t="s">
        <v>776</v>
      </c>
      <c r="J421" s="1310" t="s">
        <v>2172</v>
      </c>
      <c r="K421" s="1311">
        <v>59.36</v>
      </c>
      <c r="L421" s="1310" t="s">
        <v>2173</v>
      </c>
    </row>
    <row r="422" spans="1:12" ht="13.5">
      <c r="A422" s="1310" t="s">
        <v>2476</v>
      </c>
      <c r="B422" s="1310" t="s">
        <v>2477</v>
      </c>
      <c r="C422" s="1310" t="s">
        <v>2478</v>
      </c>
      <c r="D422" s="1310">
        <v>325</v>
      </c>
      <c r="E422" s="1311" t="s">
        <v>995</v>
      </c>
      <c r="F422" s="1310" t="s">
        <v>995</v>
      </c>
      <c r="G422" s="1310">
        <v>93427</v>
      </c>
      <c r="H422" s="1310" t="s">
        <v>2588</v>
      </c>
      <c r="I422" s="1310" t="s">
        <v>776</v>
      </c>
      <c r="J422" s="1310" t="s">
        <v>2172</v>
      </c>
      <c r="K422" s="1311">
        <v>136.24</v>
      </c>
      <c r="L422" s="1310" t="s">
        <v>2173</v>
      </c>
    </row>
    <row r="423" spans="1:12" ht="13.5">
      <c r="A423" s="1310" t="s">
        <v>2476</v>
      </c>
      <c r="B423" s="1310" t="s">
        <v>2477</v>
      </c>
      <c r="C423" s="1310" t="s">
        <v>2478</v>
      </c>
      <c r="D423" s="1310">
        <v>325</v>
      </c>
      <c r="E423" s="1311" t="s">
        <v>995</v>
      </c>
      <c r="F423" s="1310" t="s">
        <v>995</v>
      </c>
      <c r="G423" s="1310">
        <v>93433</v>
      </c>
      <c r="H423" s="1310" t="s">
        <v>2589</v>
      </c>
      <c r="I423" s="1310" t="s">
        <v>776</v>
      </c>
      <c r="J423" s="1310" t="s">
        <v>2172</v>
      </c>
      <c r="K423" s="1312">
        <v>2654.37</v>
      </c>
      <c r="L423" s="1310" t="s">
        <v>2173</v>
      </c>
    </row>
    <row r="424" spans="1:12" ht="13.5">
      <c r="A424" s="1310" t="s">
        <v>2476</v>
      </c>
      <c r="B424" s="1310" t="s">
        <v>2477</v>
      </c>
      <c r="C424" s="1310" t="s">
        <v>2478</v>
      </c>
      <c r="D424" s="1310">
        <v>325</v>
      </c>
      <c r="E424" s="1311" t="s">
        <v>995</v>
      </c>
      <c r="F424" s="1310" t="s">
        <v>995</v>
      </c>
      <c r="G424" s="1310">
        <v>93439</v>
      </c>
      <c r="H424" s="1310" t="s">
        <v>2590</v>
      </c>
      <c r="I424" s="1310" t="s">
        <v>776</v>
      </c>
      <c r="J424" s="1310" t="s">
        <v>2172</v>
      </c>
      <c r="K424" s="1311">
        <v>130.02000000000001</v>
      </c>
      <c r="L424" s="1310" t="s">
        <v>2173</v>
      </c>
    </row>
    <row r="425" spans="1:12" ht="13.5">
      <c r="A425" s="1310" t="s">
        <v>2476</v>
      </c>
      <c r="B425" s="1310" t="s">
        <v>2477</v>
      </c>
      <c r="C425" s="1310" t="s">
        <v>2478</v>
      </c>
      <c r="D425" s="1310">
        <v>325</v>
      </c>
      <c r="E425" s="1311" t="s">
        <v>995</v>
      </c>
      <c r="F425" s="1310" t="s">
        <v>995</v>
      </c>
      <c r="G425" s="1310">
        <v>95121</v>
      </c>
      <c r="H425" s="1310" t="s">
        <v>2591</v>
      </c>
      <c r="I425" s="1310" t="s">
        <v>776</v>
      </c>
      <c r="J425" s="1310" t="s">
        <v>2172</v>
      </c>
      <c r="K425" s="1311">
        <v>260.55</v>
      </c>
      <c r="L425" s="1310" t="s">
        <v>2173</v>
      </c>
    </row>
    <row r="426" spans="1:12" ht="13.5">
      <c r="A426" s="1310" t="s">
        <v>2476</v>
      </c>
      <c r="B426" s="1310" t="s">
        <v>2477</v>
      </c>
      <c r="C426" s="1310" t="s">
        <v>2478</v>
      </c>
      <c r="D426" s="1310">
        <v>325</v>
      </c>
      <c r="E426" s="1311" t="s">
        <v>995</v>
      </c>
      <c r="F426" s="1310" t="s">
        <v>995</v>
      </c>
      <c r="G426" s="1310">
        <v>95127</v>
      </c>
      <c r="H426" s="1310" t="s">
        <v>2592</v>
      </c>
      <c r="I426" s="1310" t="s">
        <v>776</v>
      </c>
      <c r="J426" s="1310" t="s">
        <v>2172</v>
      </c>
      <c r="K426" s="1311">
        <v>174.36</v>
      </c>
      <c r="L426" s="1310" t="s">
        <v>2173</v>
      </c>
    </row>
    <row r="427" spans="1:12" ht="13.5">
      <c r="A427" s="1310" t="s">
        <v>2476</v>
      </c>
      <c r="B427" s="1310" t="s">
        <v>2477</v>
      </c>
      <c r="C427" s="1310" t="s">
        <v>2478</v>
      </c>
      <c r="D427" s="1310">
        <v>325</v>
      </c>
      <c r="E427" s="1311" t="s">
        <v>995</v>
      </c>
      <c r="F427" s="1310" t="s">
        <v>995</v>
      </c>
      <c r="G427" s="1310">
        <v>95133</v>
      </c>
      <c r="H427" s="1310" t="s">
        <v>2593</v>
      </c>
      <c r="I427" s="1310" t="s">
        <v>776</v>
      </c>
      <c r="J427" s="1310" t="s">
        <v>2172</v>
      </c>
      <c r="K427" s="1311">
        <v>138.78</v>
      </c>
      <c r="L427" s="1310" t="s">
        <v>2173</v>
      </c>
    </row>
    <row r="428" spans="1:12" ht="13.5">
      <c r="A428" s="1310" t="s">
        <v>2476</v>
      </c>
      <c r="B428" s="1310" t="s">
        <v>2477</v>
      </c>
      <c r="C428" s="1310" t="s">
        <v>2478</v>
      </c>
      <c r="D428" s="1310">
        <v>325</v>
      </c>
      <c r="E428" s="1311" t="s">
        <v>995</v>
      </c>
      <c r="F428" s="1310" t="s">
        <v>995</v>
      </c>
      <c r="G428" s="1310">
        <v>95139</v>
      </c>
      <c r="H428" s="1310" t="s">
        <v>2594</v>
      </c>
      <c r="I428" s="1310" t="s">
        <v>776</v>
      </c>
      <c r="J428" s="1310" t="s">
        <v>2172</v>
      </c>
      <c r="K428" s="1311">
        <v>0.06</v>
      </c>
      <c r="L428" s="1310" t="s">
        <v>2173</v>
      </c>
    </row>
    <row r="429" spans="1:12" ht="13.5">
      <c r="A429" s="1310" t="s">
        <v>2476</v>
      </c>
      <c r="B429" s="1310" t="s">
        <v>2477</v>
      </c>
      <c r="C429" s="1310" t="s">
        <v>2478</v>
      </c>
      <c r="D429" s="1310">
        <v>325</v>
      </c>
      <c r="E429" s="1311" t="s">
        <v>995</v>
      </c>
      <c r="F429" s="1310" t="s">
        <v>995</v>
      </c>
      <c r="G429" s="1310">
        <v>95212</v>
      </c>
      <c r="H429" s="1310" t="s">
        <v>2595</v>
      </c>
      <c r="I429" s="1310" t="s">
        <v>776</v>
      </c>
      <c r="J429" s="1310" t="s">
        <v>2172</v>
      </c>
      <c r="K429" s="1311">
        <v>123.23</v>
      </c>
      <c r="L429" s="1310" t="s">
        <v>2173</v>
      </c>
    </row>
    <row r="430" spans="1:12" ht="13.5">
      <c r="A430" s="1310" t="s">
        <v>2476</v>
      </c>
      <c r="B430" s="1310" t="s">
        <v>2477</v>
      </c>
      <c r="C430" s="1310" t="s">
        <v>2478</v>
      </c>
      <c r="D430" s="1310">
        <v>325</v>
      </c>
      <c r="E430" s="1311" t="s">
        <v>995</v>
      </c>
      <c r="F430" s="1310" t="s">
        <v>995</v>
      </c>
      <c r="G430" s="1310">
        <v>95258</v>
      </c>
      <c r="H430" s="1310" t="s">
        <v>2596</v>
      </c>
      <c r="I430" s="1310" t="s">
        <v>776</v>
      </c>
      <c r="J430" s="1310" t="s">
        <v>2172</v>
      </c>
      <c r="K430" s="1311">
        <v>21.87</v>
      </c>
      <c r="L430" s="1310" t="s">
        <v>2173</v>
      </c>
    </row>
    <row r="431" spans="1:12" ht="13.5">
      <c r="A431" s="1310" t="s">
        <v>2476</v>
      </c>
      <c r="B431" s="1310" t="s">
        <v>2477</v>
      </c>
      <c r="C431" s="1310" t="s">
        <v>2478</v>
      </c>
      <c r="D431" s="1310">
        <v>325</v>
      </c>
      <c r="E431" s="1311" t="s">
        <v>995</v>
      </c>
      <c r="F431" s="1310" t="s">
        <v>995</v>
      </c>
      <c r="G431" s="1310">
        <v>95264</v>
      </c>
      <c r="H431" s="1310" t="s">
        <v>2597</v>
      </c>
      <c r="I431" s="1310" t="s">
        <v>776</v>
      </c>
      <c r="J431" s="1310" t="s">
        <v>2172</v>
      </c>
      <c r="K431" s="1311">
        <v>6.87</v>
      </c>
      <c r="L431" s="1310" t="s">
        <v>2173</v>
      </c>
    </row>
    <row r="432" spans="1:12" ht="13.5">
      <c r="A432" s="1310" t="s">
        <v>2476</v>
      </c>
      <c r="B432" s="1310" t="s">
        <v>2477</v>
      </c>
      <c r="C432" s="1310" t="s">
        <v>2478</v>
      </c>
      <c r="D432" s="1310">
        <v>325</v>
      </c>
      <c r="E432" s="1311" t="s">
        <v>995</v>
      </c>
      <c r="F432" s="1310" t="s">
        <v>995</v>
      </c>
      <c r="G432" s="1310">
        <v>95270</v>
      </c>
      <c r="H432" s="1310" t="s">
        <v>2598</v>
      </c>
      <c r="I432" s="1310" t="s">
        <v>776</v>
      </c>
      <c r="J432" s="1310" t="s">
        <v>2172</v>
      </c>
      <c r="K432" s="1311">
        <v>10.029999999999999</v>
      </c>
      <c r="L432" s="1310" t="s">
        <v>2173</v>
      </c>
    </row>
    <row r="433" spans="1:12" ht="13.5">
      <c r="A433" s="1310" t="s">
        <v>2476</v>
      </c>
      <c r="B433" s="1310" t="s">
        <v>2477</v>
      </c>
      <c r="C433" s="1310" t="s">
        <v>2478</v>
      </c>
      <c r="D433" s="1310">
        <v>325</v>
      </c>
      <c r="E433" s="1311" t="s">
        <v>995</v>
      </c>
      <c r="F433" s="1310" t="s">
        <v>995</v>
      </c>
      <c r="G433" s="1310">
        <v>95276</v>
      </c>
      <c r="H433" s="1310" t="s">
        <v>2599</v>
      </c>
      <c r="I433" s="1310" t="s">
        <v>776</v>
      </c>
      <c r="J433" s="1310" t="s">
        <v>2172</v>
      </c>
      <c r="K433" s="1311">
        <v>2.77</v>
      </c>
      <c r="L433" s="1310" t="s">
        <v>2173</v>
      </c>
    </row>
    <row r="434" spans="1:12" ht="13.5">
      <c r="A434" s="1310" t="s">
        <v>2476</v>
      </c>
      <c r="B434" s="1310" t="s">
        <v>2477</v>
      </c>
      <c r="C434" s="1310" t="s">
        <v>2478</v>
      </c>
      <c r="D434" s="1310">
        <v>325</v>
      </c>
      <c r="E434" s="1311" t="s">
        <v>995</v>
      </c>
      <c r="F434" s="1310" t="s">
        <v>995</v>
      </c>
      <c r="G434" s="1310">
        <v>95282</v>
      </c>
      <c r="H434" s="1310" t="s">
        <v>2600</v>
      </c>
      <c r="I434" s="1310" t="s">
        <v>776</v>
      </c>
      <c r="J434" s="1310" t="s">
        <v>2172</v>
      </c>
      <c r="K434" s="1311">
        <v>10.01</v>
      </c>
      <c r="L434" s="1310" t="s">
        <v>2173</v>
      </c>
    </row>
    <row r="435" spans="1:12" ht="13.5">
      <c r="A435" s="1310" t="s">
        <v>2476</v>
      </c>
      <c r="B435" s="1310" t="s">
        <v>2477</v>
      </c>
      <c r="C435" s="1310" t="s">
        <v>2478</v>
      </c>
      <c r="D435" s="1310">
        <v>325</v>
      </c>
      <c r="E435" s="1311" t="s">
        <v>995</v>
      </c>
      <c r="F435" s="1310" t="s">
        <v>995</v>
      </c>
      <c r="G435" s="1310">
        <v>95620</v>
      </c>
      <c r="H435" s="1310" t="s">
        <v>2601</v>
      </c>
      <c r="I435" s="1310" t="s">
        <v>776</v>
      </c>
      <c r="J435" s="1310" t="s">
        <v>2172</v>
      </c>
      <c r="K435" s="1311">
        <v>21.35</v>
      </c>
      <c r="L435" s="1310" t="s">
        <v>2173</v>
      </c>
    </row>
    <row r="436" spans="1:12" ht="13.5">
      <c r="A436" s="1310" t="s">
        <v>2476</v>
      </c>
      <c r="B436" s="1310" t="s">
        <v>2477</v>
      </c>
      <c r="C436" s="1310" t="s">
        <v>2478</v>
      </c>
      <c r="D436" s="1310">
        <v>325</v>
      </c>
      <c r="E436" s="1311" t="s">
        <v>995</v>
      </c>
      <c r="F436" s="1310" t="s">
        <v>995</v>
      </c>
      <c r="G436" s="1310">
        <v>95631</v>
      </c>
      <c r="H436" s="1310" t="s">
        <v>2602</v>
      </c>
      <c r="I436" s="1310" t="s">
        <v>776</v>
      </c>
      <c r="J436" s="1310" t="s">
        <v>2172</v>
      </c>
      <c r="K436" s="1311">
        <v>173.94</v>
      </c>
      <c r="L436" s="1310" t="s">
        <v>2173</v>
      </c>
    </row>
    <row r="437" spans="1:12" ht="13.5">
      <c r="A437" s="1310" t="s">
        <v>2476</v>
      </c>
      <c r="B437" s="1310" t="s">
        <v>2477</v>
      </c>
      <c r="C437" s="1310" t="s">
        <v>2478</v>
      </c>
      <c r="D437" s="1310">
        <v>325</v>
      </c>
      <c r="E437" s="1311" t="s">
        <v>995</v>
      </c>
      <c r="F437" s="1310" t="s">
        <v>995</v>
      </c>
      <c r="G437" s="1310">
        <v>95702</v>
      </c>
      <c r="H437" s="1310" t="s">
        <v>2603</v>
      </c>
      <c r="I437" s="1310" t="s">
        <v>776</v>
      </c>
      <c r="J437" s="1310" t="s">
        <v>2172</v>
      </c>
      <c r="K437" s="1311">
        <v>30.71</v>
      </c>
      <c r="L437" s="1310" t="s">
        <v>2173</v>
      </c>
    </row>
    <row r="438" spans="1:12" ht="13.5">
      <c r="A438" s="1310" t="s">
        <v>2476</v>
      </c>
      <c r="B438" s="1310" t="s">
        <v>2477</v>
      </c>
      <c r="C438" s="1310" t="s">
        <v>2478</v>
      </c>
      <c r="D438" s="1310">
        <v>325</v>
      </c>
      <c r="E438" s="1311" t="s">
        <v>995</v>
      </c>
      <c r="F438" s="1310" t="s">
        <v>995</v>
      </c>
      <c r="G438" s="1310">
        <v>95708</v>
      </c>
      <c r="H438" s="1310" t="s">
        <v>2604</v>
      </c>
      <c r="I438" s="1310" t="s">
        <v>776</v>
      </c>
      <c r="J438" s="1310" t="s">
        <v>2172</v>
      </c>
      <c r="K438" s="1311">
        <v>123.95</v>
      </c>
      <c r="L438" s="1310" t="s">
        <v>2173</v>
      </c>
    </row>
    <row r="439" spans="1:12" ht="13.5">
      <c r="A439" s="1310" t="s">
        <v>2476</v>
      </c>
      <c r="B439" s="1310" t="s">
        <v>2477</v>
      </c>
      <c r="C439" s="1310" t="s">
        <v>2478</v>
      </c>
      <c r="D439" s="1310">
        <v>325</v>
      </c>
      <c r="E439" s="1311" t="s">
        <v>995</v>
      </c>
      <c r="F439" s="1310" t="s">
        <v>995</v>
      </c>
      <c r="G439" s="1310">
        <v>95714</v>
      </c>
      <c r="H439" s="1310" t="s">
        <v>2605</v>
      </c>
      <c r="I439" s="1310" t="s">
        <v>776</v>
      </c>
      <c r="J439" s="1310" t="s">
        <v>2172</v>
      </c>
      <c r="K439" s="1311">
        <v>188.7</v>
      </c>
      <c r="L439" s="1310" t="s">
        <v>2173</v>
      </c>
    </row>
    <row r="440" spans="1:12" ht="13.5">
      <c r="A440" s="1310" t="s">
        <v>2476</v>
      </c>
      <c r="B440" s="1310" t="s">
        <v>2477</v>
      </c>
      <c r="C440" s="1310" t="s">
        <v>2478</v>
      </c>
      <c r="D440" s="1310">
        <v>325</v>
      </c>
      <c r="E440" s="1311" t="s">
        <v>995</v>
      </c>
      <c r="F440" s="1310" t="s">
        <v>995</v>
      </c>
      <c r="G440" s="1310">
        <v>95720</v>
      </c>
      <c r="H440" s="1310" t="s">
        <v>2606</v>
      </c>
      <c r="I440" s="1310" t="s">
        <v>776</v>
      </c>
      <c r="J440" s="1310" t="s">
        <v>2172</v>
      </c>
      <c r="K440" s="1311">
        <v>185.19</v>
      </c>
      <c r="L440" s="1310" t="s">
        <v>2173</v>
      </c>
    </row>
    <row r="441" spans="1:12" ht="13.5">
      <c r="A441" s="1310" t="s">
        <v>2476</v>
      </c>
      <c r="B441" s="1310" t="s">
        <v>2477</v>
      </c>
      <c r="C441" s="1310" t="s">
        <v>2478</v>
      </c>
      <c r="D441" s="1310">
        <v>325</v>
      </c>
      <c r="E441" s="1311" t="s">
        <v>995</v>
      </c>
      <c r="F441" s="1310" t="s">
        <v>995</v>
      </c>
      <c r="G441" s="1310">
        <v>95872</v>
      </c>
      <c r="H441" s="1310" t="s">
        <v>2607</v>
      </c>
      <c r="I441" s="1310" t="s">
        <v>776</v>
      </c>
      <c r="J441" s="1310" t="s">
        <v>2172</v>
      </c>
      <c r="K441" s="1311">
        <v>231.24</v>
      </c>
      <c r="L441" s="1310" t="s">
        <v>2173</v>
      </c>
    </row>
    <row r="442" spans="1:12" ht="13.5">
      <c r="A442" s="1310" t="s">
        <v>2476</v>
      </c>
      <c r="B442" s="1310" t="s">
        <v>2477</v>
      </c>
      <c r="C442" s="1310" t="s">
        <v>2478</v>
      </c>
      <c r="D442" s="1310">
        <v>325</v>
      </c>
      <c r="E442" s="1311" t="s">
        <v>995</v>
      </c>
      <c r="F442" s="1310" t="s">
        <v>995</v>
      </c>
      <c r="G442" s="1310">
        <v>96013</v>
      </c>
      <c r="H442" s="1310" t="s">
        <v>2608</v>
      </c>
      <c r="I442" s="1310" t="s">
        <v>776</v>
      </c>
      <c r="J442" s="1310" t="s">
        <v>2172</v>
      </c>
      <c r="K442" s="1311">
        <v>200.24</v>
      </c>
      <c r="L442" s="1310" t="s">
        <v>2173</v>
      </c>
    </row>
    <row r="443" spans="1:12" ht="13.5">
      <c r="A443" s="1310" t="s">
        <v>2476</v>
      </c>
      <c r="B443" s="1310" t="s">
        <v>2477</v>
      </c>
      <c r="C443" s="1310" t="s">
        <v>2478</v>
      </c>
      <c r="D443" s="1310">
        <v>325</v>
      </c>
      <c r="E443" s="1311" t="s">
        <v>995</v>
      </c>
      <c r="F443" s="1310" t="s">
        <v>995</v>
      </c>
      <c r="G443" s="1310">
        <v>96020</v>
      </c>
      <c r="H443" s="1310" t="s">
        <v>2609</v>
      </c>
      <c r="I443" s="1310" t="s">
        <v>776</v>
      </c>
      <c r="J443" s="1310" t="s">
        <v>2172</v>
      </c>
      <c r="K443" s="1311">
        <v>199.69</v>
      </c>
      <c r="L443" s="1310" t="s">
        <v>2173</v>
      </c>
    </row>
    <row r="444" spans="1:12" ht="13.5">
      <c r="A444" s="1310" t="s">
        <v>2476</v>
      </c>
      <c r="B444" s="1310" t="s">
        <v>2477</v>
      </c>
      <c r="C444" s="1310" t="s">
        <v>2478</v>
      </c>
      <c r="D444" s="1310">
        <v>325</v>
      </c>
      <c r="E444" s="1311" t="s">
        <v>995</v>
      </c>
      <c r="F444" s="1310" t="s">
        <v>995</v>
      </c>
      <c r="G444" s="1310">
        <v>96028</v>
      </c>
      <c r="H444" s="1310" t="s">
        <v>2610</v>
      </c>
      <c r="I444" s="1310" t="s">
        <v>776</v>
      </c>
      <c r="J444" s="1310" t="s">
        <v>2172</v>
      </c>
      <c r="K444" s="1311">
        <v>148.76</v>
      </c>
      <c r="L444" s="1310" t="s">
        <v>2173</v>
      </c>
    </row>
    <row r="445" spans="1:12" ht="13.5">
      <c r="A445" s="1310" t="s">
        <v>2476</v>
      </c>
      <c r="B445" s="1310" t="s">
        <v>2477</v>
      </c>
      <c r="C445" s="1310" t="s">
        <v>2478</v>
      </c>
      <c r="D445" s="1310">
        <v>325</v>
      </c>
      <c r="E445" s="1311" t="s">
        <v>995</v>
      </c>
      <c r="F445" s="1310" t="s">
        <v>995</v>
      </c>
      <c r="G445" s="1310">
        <v>96035</v>
      </c>
      <c r="H445" s="1310" t="s">
        <v>2611</v>
      </c>
      <c r="I445" s="1310" t="s">
        <v>776</v>
      </c>
      <c r="J445" s="1310" t="s">
        <v>2172</v>
      </c>
      <c r="K445" s="1311">
        <v>206.22</v>
      </c>
      <c r="L445" s="1310" t="s">
        <v>2173</v>
      </c>
    </row>
    <row r="446" spans="1:12" ht="13.5">
      <c r="A446" s="1310" t="s">
        <v>2476</v>
      </c>
      <c r="B446" s="1310" t="s">
        <v>2477</v>
      </c>
      <c r="C446" s="1310" t="s">
        <v>2478</v>
      </c>
      <c r="D446" s="1310">
        <v>325</v>
      </c>
      <c r="E446" s="1311" t="s">
        <v>995</v>
      </c>
      <c r="F446" s="1310" t="s">
        <v>995</v>
      </c>
      <c r="G446" s="1310">
        <v>96157</v>
      </c>
      <c r="H446" s="1310" t="s">
        <v>2612</v>
      </c>
      <c r="I446" s="1310" t="s">
        <v>776</v>
      </c>
      <c r="J446" s="1310" t="s">
        <v>2172</v>
      </c>
      <c r="K446" s="1311">
        <v>149.31</v>
      </c>
      <c r="L446" s="1310" t="s">
        <v>2173</v>
      </c>
    </row>
    <row r="447" spans="1:12" ht="13.5">
      <c r="A447" s="1310" t="s">
        <v>2476</v>
      </c>
      <c r="B447" s="1310" t="s">
        <v>2477</v>
      </c>
      <c r="C447" s="1310" t="s">
        <v>2478</v>
      </c>
      <c r="D447" s="1310">
        <v>325</v>
      </c>
      <c r="E447" s="1311" t="s">
        <v>995</v>
      </c>
      <c r="F447" s="1310" t="s">
        <v>995</v>
      </c>
      <c r="G447" s="1310">
        <v>96158</v>
      </c>
      <c r="H447" s="1310" t="s">
        <v>2613</v>
      </c>
      <c r="I447" s="1310" t="s">
        <v>776</v>
      </c>
      <c r="J447" s="1310" t="s">
        <v>2172</v>
      </c>
      <c r="K447" s="1311">
        <v>113.04</v>
      </c>
      <c r="L447" s="1310" t="s">
        <v>2173</v>
      </c>
    </row>
    <row r="448" spans="1:12" ht="13.5">
      <c r="A448" s="1310" t="s">
        <v>2476</v>
      </c>
      <c r="B448" s="1310" t="s">
        <v>2477</v>
      </c>
      <c r="C448" s="1310" t="s">
        <v>2478</v>
      </c>
      <c r="D448" s="1310">
        <v>325</v>
      </c>
      <c r="E448" s="1311" t="s">
        <v>995</v>
      </c>
      <c r="F448" s="1310" t="s">
        <v>995</v>
      </c>
      <c r="G448" s="1310">
        <v>96245</v>
      </c>
      <c r="H448" s="1310" t="s">
        <v>2614</v>
      </c>
      <c r="I448" s="1310" t="s">
        <v>776</v>
      </c>
      <c r="J448" s="1310" t="s">
        <v>2172</v>
      </c>
      <c r="K448" s="1311">
        <v>75.260000000000005</v>
      </c>
      <c r="L448" s="1310" t="s">
        <v>2173</v>
      </c>
    </row>
    <row r="449" spans="1:12" ht="13.5">
      <c r="A449" s="1310" t="s">
        <v>2476</v>
      </c>
      <c r="B449" s="1310" t="s">
        <v>2477</v>
      </c>
      <c r="C449" s="1310" t="s">
        <v>2478</v>
      </c>
      <c r="D449" s="1310">
        <v>325</v>
      </c>
      <c r="E449" s="1311" t="s">
        <v>995</v>
      </c>
      <c r="F449" s="1310" t="s">
        <v>995</v>
      </c>
      <c r="G449" s="1310">
        <v>96463</v>
      </c>
      <c r="H449" s="1310" t="s">
        <v>2615</v>
      </c>
      <c r="I449" s="1310" t="s">
        <v>776</v>
      </c>
      <c r="J449" s="1310" t="s">
        <v>2172</v>
      </c>
      <c r="K449" s="1311">
        <v>162.79</v>
      </c>
      <c r="L449" s="1310" t="s">
        <v>2173</v>
      </c>
    </row>
    <row r="450" spans="1:12" ht="13.5">
      <c r="A450" s="1310" t="s">
        <v>2476</v>
      </c>
      <c r="B450" s="1310" t="s">
        <v>2477</v>
      </c>
      <c r="C450" s="1310" t="s">
        <v>2478</v>
      </c>
      <c r="D450" s="1310">
        <v>325</v>
      </c>
      <c r="E450" s="1311" t="s">
        <v>995</v>
      </c>
      <c r="F450" s="1310" t="s">
        <v>995</v>
      </c>
      <c r="G450" s="1310">
        <v>98764</v>
      </c>
      <c r="H450" s="1310" t="s">
        <v>2616</v>
      </c>
      <c r="I450" s="1310" t="s">
        <v>776</v>
      </c>
      <c r="J450" s="1310" t="s">
        <v>2172</v>
      </c>
      <c r="K450" s="1311">
        <v>3.69</v>
      </c>
      <c r="L450" s="1310" t="s">
        <v>2173</v>
      </c>
    </row>
    <row r="451" spans="1:12" ht="13.5">
      <c r="A451" s="1310" t="s">
        <v>2476</v>
      </c>
      <c r="B451" s="1310" t="s">
        <v>2477</v>
      </c>
      <c r="C451" s="1310" t="s">
        <v>2478</v>
      </c>
      <c r="D451" s="1310">
        <v>325</v>
      </c>
      <c r="E451" s="1311" t="s">
        <v>995</v>
      </c>
      <c r="F451" s="1310" t="s">
        <v>995</v>
      </c>
      <c r="G451" s="1310">
        <v>99833</v>
      </c>
      <c r="H451" s="1310" t="s">
        <v>2617</v>
      </c>
      <c r="I451" s="1310" t="s">
        <v>776</v>
      </c>
      <c r="J451" s="1310" t="s">
        <v>2172</v>
      </c>
      <c r="K451" s="1311">
        <v>1.29</v>
      </c>
      <c r="L451" s="1310" t="s">
        <v>2173</v>
      </c>
    </row>
    <row r="452" spans="1:12" ht="13.5">
      <c r="A452" s="1310" t="s">
        <v>2476</v>
      </c>
      <c r="B452" s="1310" t="s">
        <v>2477</v>
      </c>
      <c r="C452" s="1310" t="s">
        <v>2478</v>
      </c>
      <c r="D452" s="1310">
        <v>325</v>
      </c>
      <c r="E452" s="1311" t="s">
        <v>995</v>
      </c>
      <c r="F452" s="1310" t="s">
        <v>995</v>
      </c>
      <c r="G452" s="1310">
        <v>100641</v>
      </c>
      <c r="H452" s="1310" t="s">
        <v>2618</v>
      </c>
      <c r="I452" s="1310" t="s">
        <v>776</v>
      </c>
      <c r="J452" s="1310" t="s">
        <v>2172</v>
      </c>
      <c r="K452" s="1311">
        <v>534.4</v>
      </c>
      <c r="L452" s="1310" t="s">
        <v>2173</v>
      </c>
    </row>
    <row r="453" spans="1:12" ht="13.5">
      <c r="A453" s="1310" t="s">
        <v>2476</v>
      </c>
      <c r="B453" s="1310" t="s">
        <v>2477</v>
      </c>
      <c r="C453" s="1310" t="s">
        <v>2478</v>
      </c>
      <c r="D453" s="1310">
        <v>325</v>
      </c>
      <c r="E453" s="1311" t="s">
        <v>995</v>
      </c>
      <c r="F453" s="1310" t="s">
        <v>995</v>
      </c>
      <c r="G453" s="1310">
        <v>100647</v>
      </c>
      <c r="H453" s="1310" t="s">
        <v>2619</v>
      </c>
      <c r="I453" s="1310" t="s">
        <v>776</v>
      </c>
      <c r="J453" s="1310" t="s">
        <v>2172</v>
      </c>
      <c r="K453" s="1312">
        <v>1154.17</v>
      </c>
      <c r="L453" s="1310" t="s">
        <v>2173</v>
      </c>
    </row>
    <row r="454" spans="1:12" ht="13.5">
      <c r="A454" s="1310" t="s">
        <v>2476</v>
      </c>
      <c r="B454" s="1310" t="s">
        <v>2477</v>
      </c>
      <c r="C454" s="1310" t="s">
        <v>2478</v>
      </c>
      <c r="D454" s="1310">
        <v>325</v>
      </c>
      <c r="E454" s="1311" t="s">
        <v>995</v>
      </c>
      <c r="F454" s="1310" t="s">
        <v>995</v>
      </c>
      <c r="G454" s="1310">
        <v>102275</v>
      </c>
      <c r="H454" s="1310" t="s">
        <v>2620</v>
      </c>
      <c r="I454" s="1310" t="s">
        <v>776</v>
      </c>
      <c r="J454" s="1310" t="s">
        <v>2172</v>
      </c>
      <c r="K454" s="1311">
        <v>21.67</v>
      </c>
      <c r="L454" s="1310" t="s">
        <v>2173</v>
      </c>
    </row>
    <row r="455" spans="1:12" ht="13.5">
      <c r="A455" s="1310" t="s">
        <v>2476</v>
      </c>
      <c r="B455" s="1310" t="s">
        <v>2477</v>
      </c>
      <c r="C455" s="1310" t="s">
        <v>2621</v>
      </c>
      <c r="D455" s="1310">
        <v>327</v>
      </c>
      <c r="E455" s="1311" t="s">
        <v>995</v>
      </c>
      <c r="F455" s="1310" t="s">
        <v>995</v>
      </c>
      <c r="G455" s="1310">
        <v>5632</v>
      </c>
      <c r="H455" s="1310" t="s">
        <v>2622</v>
      </c>
      <c r="I455" s="1310" t="s">
        <v>1089</v>
      </c>
      <c r="J455" s="1310" t="s">
        <v>2172</v>
      </c>
      <c r="K455" s="1311">
        <v>61.05</v>
      </c>
      <c r="L455" s="1310" t="s">
        <v>2173</v>
      </c>
    </row>
    <row r="456" spans="1:12" ht="13.5">
      <c r="A456" s="1310" t="s">
        <v>2476</v>
      </c>
      <c r="B456" s="1310" t="s">
        <v>2477</v>
      </c>
      <c r="C456" s="1310" t="s">
        <v>2621</v>
      </c>
      <c r="D456" s="1310">
        <v>327</v>
      </c>
      <c r="E456" s="1311" t="s">
        <v>995</v>
      </c>
      <c r="F456" s="1310" t="s">
        <v>995</v>
      </c>
      <c r="G456" s="1310">
        <v>5679</v>
      </c>
      <c r="H456" s="1310" t="s">
        <v>2623</v>
      </c>
      <c r="I456" s="1310" t="s">
        <v>1089</v>
      </c>
      <c r="J456" s="1310" t="s">
        <v>2172</v>
      </c>
      <c r="K456" s="1311">
        <v>43.94</v>
      </c>
      <c r="L456" s="1310" t="s">
        <v>2173</v>
      </c>
    </row>
    <row r="457" spans="1:12" ht="13.5">
      <c r="A457" s="1310" t="s">
        <v>2476</v>
      </c>
      <c r="B457" s="1310" t="s">
        <v>2477</v>
      </c>
      <c r="C457" s="1310" t="s">
        <v>2621</v>
      </c>
      <c r="D457" s="1310">
        <v>327</v>
      </c>
      <c r="E457" s="1311" t="s">
        <v>995</v>
      </c>
      <c r="F457" s="1310" t="s">
        <v>995</v>
      </c>
      <c r="G457" s="1310">
        <v>5681</v>
      </c>
      <c r="H457" s="1310" t="s">
        <v>2624</v>
      </c>
      <c r="I457" s="1310" t="s">
        <v>1089</v>
      </c>
      <c r="J457" s="1310" t="s">
        <v>2172</v>
      </c>
      <c r="K457" s="1311">
        <v>41.61</v>
      </c>
      <c r="L457" s="1310" t="s">
        <v>2173</v>
      </c>
    </row>
    <row r="458" spans="1:12" ht="13.5">
      <c r="A458" s="1310" t="s">
        <v>2476</v>
      </c>
      <c r="B458" s="1310" t="s">
        <v>2477</v>
      </c>
      <c r="C458" s="1310" t="s">
        <v>2621</v>
      </c>
      <c r="D458" s="1310">
        <v>327</v>
      </c>
      <c r="E458" s="1311" t="s">
        <v>995</v>
      </c>
      <c r="F458" s="1310" t="s">
        <v>995</v>
      </c>
      <c r="G458" s="1310">
        <v>5685</v>
      </c>
      <c r="H458" s="1310" t="s">
        <v>2625</v>
      </c>
      <c r="I458" s="1310" t="s">
        <v>1089</v>
      </c>
      <c r="J458" s="1310" t="s">
        <v>2172</v>
      </c>
      <c r="K458" s="1311">
        <v>45.43</v>
      </c>
      <c r="L458" s="1310" t="s">
        <v>2173</v>
      </c>
    </row>
    <row r="459" spans="1:12" ht="13.5">
      <c r="A459" s="1310" t="s">
        <v>2476</v>
      </c>
      <c r="B459" s="1310" t="s">
        <v>2477</v>
      </c>
      <c r="C459" s="1310" t="s">
        <v>2621</v>
      </c>
      <c r="D459" s="1310">
        <v>327</v>
      </c>
      <c r="E459" s="1311" t="s">
        <v>995</v>
      </c>
      <c r="F459" s="1310" t="s">
        <v>995</v>
      </c>
      <c r="G459" s="1310">
        <v>5690</v>
      </c>
      <c r="H459" s="1310" t="s">
        <v>2626</v>
      </c>
      <c r="I459" s="1310" t="s">
        <v>1089</v>
      </c>
      <c r="J459" s="1310" t="s">
        <v>2172</v>
      </c>
      <c r="K459" s="1311">
        <v>4.4000000000000004</v>
      </c>
      <c r="L459" s="1310" t="s">
        <v>2173</v>
      </c>
    </row>
    <row r="460" spans="1:12" ht="13.5">
      <c r="A460" s="1310" t="s">
        <v>2476</v>
      </c>
      <c r="B460" s="1310" t="s">
        <v>2477</v>
      </c>
      <c r="C460" s="1310" t="s">
        <v>2621</v>
      </c>
      <c r="D460" s="1310">
        <v>327</v>
      </c>
      <c r="E460" s="1311" t="s">
        <v>995</v>
      </c>
      <c r="F460" s="1310" t="s">
        <v>995</v>
      </c>
      <c r="G460" s="1310">
        <v>5806</v>
      </c>
      <c r="H460" s="1310" t="s">
        <v>2627</v>
      </c>
      <c r="I460" s="1310" t="s">
        <v>1089</v>
      </c>
      <c r="J460" s="1310" t="s">
        <v>2242</v>
      </c>
      <c r="K460" s="1311">
        <v>0.25</v>
      </c>
      <c r="L460" s="1310" t="s">
        <v>2173</v>
      </c>
    </row>
    <row r="461" spans="1:12" ht="13.5">
      <c r="A461" s="1310" t="s">
        <v>2476</v>
      </c>
      <c r="B461" s="1310" t="s">
        <v>2477</v>
      </c>
      <c r="C461" s="1310" t="s">
        <v>2621</v>
      </c>
      <c r="D461" s="1310">
        <v>327</v>
      </c>
      <c r="E461" s="1311" t="s">
        <v>995</v>
      </c>
      <c r="F461" s="1310" t="s">
        <v>995</v>
      </c>
      <c r="G461" s="1310">
        <v>5826</v>
      </c>
      <c r="H461" s="1310" t="s">
        <v>2628</v>
      </c>
      <c r="I461" s="1310" t="s">
        <v>1089</v>
      </c>
      <c r="J461" s="1310" t="s">
        <v>2172</v>
      </c>
      <c r="K461" s="1311">
        <v>33.979999999999997</v>
      </c>
      <c r="L461" s="1310" t="s">
        <v>2173</v>
      </c>
    </row>
    <row r="462" spans="1:12" ht="13.5">
      <c r="A462" s="1310" t="s">
        <v>2476</v>
      </c>
      <c r="B462" s="1310" t="s">
        <v>2477</v>
      </c>
      <c r="C462" s="1310" t="s">
        <v>2621</v>
      </c>
      <c r="D462" s="1310">
        <v>327</v>
      </c>
      <c r="E462" s="1311" t="s">
        <v>995</v>
      </c>
      <c r="F462" s="1310" t="s">
        <v>995</v>
      </c>
      <c r="G462" s="1310">
        <v>5829</v>
      </c>
      <c r="H462" s="1310" t="s">
        <v>2629</v>
      </c>
      <c r="I462" s="1310" t="s">
        <v>1089</v>
      </c>
      <c r="J462" s="1310" t="s">
        <v>2172</v>
      </c>
      <c r="K462" s="1311">
        <v>127.18</v>
      </c>
      <c r="L462" s="1310" t="s">
        <v>2173</v>
      </c>
    </row>
    <row r="463" spans="1:12" ht="13.5">
      <c r="A463" s="1310" t="s">
        <v>2476</v>
      </c>
      <c r="B463" s="1310" t="s">
        <v>2477</v>
      </c>
      <c r="C463" s="1310" t="s">
        <v>2621</v>
      </c>
      <c r="D463" s="1310">
        <v>327</v>
      </c>
      <c r="E463" s="1311" t="s">
        <v>995</v>
      </c>
      <c r="F463" s="1310" t="s">
        <v>995</v>
      </c>
      <c r="G463" s="1310">
        <v>5837</v>
      </c>
      <c r="H463" s="1310" t="s">
        <v>2630</v>
      </c>
      <c r="I463" s="1310" t="s">
        <v>1089</v>
      </c>
      <c r="J463" s="1310" t="s">
        <v>2172</v>
      </c>
      <c r="K463" s="1311">
        <v>128.34</v>
      </c>
      <c r="L463" s="1310" t="s">
        <v>2173</v>
      </c>
    </row>
    <row r="464" spans="1:12" ht="13.5">
      <c r="A464" s="1310" t="s">
        <v>2476</v>
      </c>
      <c r="B464" s="1310" t="s">
        <v>2477</v>
      </c>
      <c r="C464" s="1310" t="s">
        <v>2621</v>
      </c>
      <c r="D464" s="1310">
        <v>327</v>
      </c>
      <c r="E464" s="1311" t="s">
        <v>995</v>
      </c>
      <c r="F464" s="1310" t="s">
        <v>995</v>
      </c>
      <c r="G464" s="1310">
        <v>5841</v>
      </c>
      <c r="H464" s="1310" t="s">
        <v>2631</v>
      </c>
      <c r="I464" s="1310" t="s">
        <v>1089</v>
      </c>
      <c r="J464" s="1310" t="s">
        <v>2172</v>
      </c>
      <c r="K464" s="1311">
        <v>5.0599999999999996</v>
      </c>
      <c r="L464" s="1310" t="s">
        <v>2173</v>
      </c>
    </row>
    <row r="465" spans="1:12" ht="13.5">
      <c r="A465" s="1310" t="s">
        <v>2476</v>
      </c>
      <c r="B465" s="1310" t="s">
        <v>2477</v>
      </c>
      <c r="C465" s="1310" t="s">
        <v>2621</v>
      </c>
      <c r="D465" s="1310">
        <v>327</v>
      </c>
      <c r="E465" s="1311" t="s">
        <v>995</v>
      </c>
      <c r="F465" s="1310" t="s">
        <v>995</v>
      </c>
      <c r="G465" s="1310">
        <v>5845</v>
      </c>
      <c r="H465" s="1310" t="s">
        <v>2632</v>
      </c>
      <c r="I465" s="1310" t="s">
        <v>1089</v>
      </c>
      <c r="J465" s="1310" t="s">
        <v>2172</v>
      </c>
      <c r="K465" s="1311">
        <v>36.369999999999997</v>
      </c>
      <c r="L465" s="1310" t="s">
        <v>2173</v>
      </c>
    </row>
    <row r="466" spans="1:12" ht="13.5">
      <c r="A466" s="1310" t="s">
        <v>2476</v>
      </c>
      <c r="B466" s="1310" t="s">
        <v>2477</v>
      </c>
      <c r="C466" s="1310" t="s">
        <v>2621</v>
      </c>
      <c r="D466" s="1310">
        <v>327</v>
      </c>
      <c r="E466" s="1311" t="s">
        <v>995</v>
      </c>
      <c r="F466" s="1310" t="s">
        <v>995</v>
      </c>
      <c r="G466" s="1310">
        <v>5849</v>
      </c>
      <c r="H466" s="1310" t="s">
        <v>2633</v>
      </c>
      <c r="I466" s="1310" t="s">
        <v>1089</v>
      </c>
      <c r="J466" s="1310" t="s">
        <v>2172</v>
      </c>
      <c r="K466" s="1311">
        <v>56.85</v>
      </c>
      <c r="L466" s="1310" t="s">
        <v>2173</v>
      </c>
    </row>
    <row r="467" spans="1:12" ht="13.5">
      <c r="A467" s="1310" t="s">
        <v>2476</v>
      </c>
      <c r="B467" s="1310" t="s">
        <v>2477</v>
      </c>
      <c r="C467" s="1310" t="s">
        <v>2621</v>
      </c>
      <c r="D467" s="1310">
        <v>327</v>
      </c>
      <c r="E467" s="1311" t="s">
        <v>995</v>
      </c>
      <c r="F467" s="1310" t="s">
        <v>995</v>
      </c>
      <c r="G467" s="1310">
        <v>5853</v>
      </c>
      <c r="H467" s="1310" t="s">
        <v>2634</v>
      </c>
      <c r="I467" s="1310" t="s">
        <v>1089</v>
      </c>
      <c r="J467" s="1310" t="s">
        <v>2172</v>
      </c>
      <c r="K467" s="1311">
        <v>57.1</v>
      </c>
      <c r="L467" s="1310" t="s">
        <v>2173</v>
      </c>
    </row>
    <row r="468" spans="1:12" ht="13.5">
      <c r="A468" s="1310" t="s">
        <v>2476</v>
      </c>
      <c r="B468" s="1310" t="s">
        <v>2477</v>
      </c>
      <c r="C468" s="1310" t="s">
        <v>2621</v>
      </c>
      <c r="D468" s="1310">
        <v>327</v>
      </c>
      <c r="E468" s="1311" t="s">
        <v>995</v>
      </c>
      <c r="F468" s="1310" t="s">
        <v>995</v>
      </c>
      <c r="G468" s="1310">
        <v>5857</v>
      </c>
      <c r="H468" s="1310" t="s">
        <v>2635</v>
      </c>
      <c r="I468" s="1310" t="s">
        <v>1089</v>
      </c>
      <c r="J468" s="1310" t="s">
        <v>2172</v>
      </c>
      <c r="K468" s="1311">
        <v>144.65</v>
      </c>
      <c r="L468" s="1310" t="s">
        <v>2173</v>
      </c>
    </row>
    <row r="469" spans="1:12" ht="13.5">
      <c r="A469" s="1310" t="s">
        <v>2476</v>
      </c>
      <c r="B469" s="1310" t="s">
        <v>2477</v>
      </c>
      <c r="C469" s="1310" t="s">
        <v>2621</v>
      </c>
      <c r="D469" s="1310">
        <v>327</v>
      </c>
      <c r="E469" s="1311" t="s">
        <v>995</v>
      </c>
      <c r="F469" s="1310" t="s">
        <v>995</v>
      </c>
      <c r="G469" s="1310">
        <v>5865</v>
      </c>
      <c r="H469" s="1310" t="s">
        <v>2636</v>
      </c>
      <c r="I469" s="1310" t="s">
        <v>1089</v>
      </c>
      <c r="J469" s="1310" t="s">
        <v>2172</v>
      </c>
      <c r="K469" s="1311">
        <v>8.06</v>
      </c>
      <c r="L469" s="1310" t="s">
        <v>2173</v>
      </c>
    </row>
    <row r="470" spans="1:12" ht="13.5">
      <c r="A470" s="1310" t="s">
        <v>2476</v>
      </c>
      <c r="B470" s="1310" t="s">
        <v>2477</v>
      </c>
      <c r="C470" s="1310" t="s">
        <v>2621</v>
      </c>
      <c r="D470" s="1310">
        <v>327</v>
      </c>
      <c r="E470" s="1311" t="s">
        <v>995</v>
      </c>
      <c r="F470" s="1310" t="s">
        <v>995</v>
      </c>
      <c r="G470" s="1310">
        <v>5869</v>
      </c>
      <c r="H470" s="1310" t="s">
        <v>2637</v>
      </c>
      <c r="I470" s="1310" t="s">
        <v>1089</v>
      </c>
      <c r="J470" s="1310" t="s">
        <v>2172</v>
      </c>
      <c r="K470" s="1311">
        <v>51.52</v>
      </c>
      <c r="L470" s="1310" t="s">
        <v>2173</v>
      </c>
    </row>
    <row r="471" spans="1:12" ht="13.5">
      <c r="A471" s="1310" t="s">
        <v>2476</v>
      </c>
      <c r="B471" s="1310" t="s">
        <v>2477</v>
      </c>
      <c r="C471" s="1310" t="s">
        <v>2621</v>
      </c>
      <c r="D471" s="1310">
        <v>327</v>
      </c>
      <c r="E471" s="1311" t="s">
        <v>995</v>
      </c>
      <c r="F471" s="1310" t="s">
        <v>995</v>
      </c>
      <c r="G471" s="1310">
        <v>5877</v>
      </c>
      <c r="H471" s="1310" t="s">
        <v>2638</v>
      </c>
      <c r="I471" s="1310" t="s">
        <v>1089</v>
      </c>
      <c r="J471" s="1310" t="s">
        <v>2172</v>
      </c>
      <c r="K471" s="1311">
        <v>43.2</v>
      </c>
      <c r="L471" s="1310" t="s">
        <v>2173</v>
      </c>
    </row>
    <row r="472" spans="1:12" ht="13.5">
      <c r="A472" s="1310" t="s">
        <v>2476</v>
      </c>
      <c r="B472" s="1310" t="s">
        <v>2477</v>
      </c>
      <c r="C472" s="1310" t="s">
        <v>2621</v>
      </c>
      <c r="D472" s="1310">
        <v>327</v>
      </c>
      <c r="E472" s="1311" t="s">
        <v>995</v>
      </c>
      <c r="F472" s="1310" t="s">
        <v>995</v>
      </c>
      <c r="G472" s="1310">
        <v>5881</v>
      </c>
      <c r="H472" s="1310" t="s">
        <v>2639</v>
      </c>
      <c r="I472" s="1310" t="s">
        <v>1089</v>
      </c>
      <c r="J472" s="1310" t="s">
        <v>2172</v>
      </c>
      <c r="K472" s="1311">
        <v>55.22</v>
      </c>
      <c r="L472" s="1310" t="s">
        <v>2173</v>
      </c>
    </row>
    <row r="473" spans="1:12" ht="13.5">
      <c r="A473" s="1310" t="s">
        <v>2476</v>
      </c>
      <c r="B473" s="1310" t="s">
        <v>2477</v>
      </c>
      <c r="C473" s="1310" t="s">
        <v>2621</v>
      </c>
      <c r="D473" s="1310">
        <v>327</v>
      </c>
      <c r="E473" s="1311" t="s">
        <v>995</v>
      </c>
      <c r="F473" s="1310" t="s">
        <v>995</v>
      </c>
      <c r="G473" s="1310">
        <v>5884</v>
      </c>
      <c r="H473" s="1310" t="s">
        <v>2640</v>
      </c>
      <c r="I473" s="1310" t="s">
        <v>1089</v>
      </c>
      <c r="J473" s="1310" t="s">
        <v>2172</v>
      </c>
      <c r="K473" s="1311">
        <v>43.74</v>
      </c>
      <c r="L473" s="1310" t="s">
        <v>2173</v>
      </c>
    </row>
    <row r="474" spans="1:12" ht="13.5">
      <c r="A474" s="1310" t="s">
        <v>2476</v>
      </c>
      <c r="B474" s="1310" t="s">
        <v>2477</v>
      </c>
      <c r="C474" s="1310" t="s">
        <v>2621</v>
      </c>
      <c r="D474" s="1310">
        <v>327</v>
      </c>
      <c r="E474" s="1311" t="s">
        <v>995</v>
      </c>
      <c r="F474" s="1310" t="s">
        <v>995</v>
      </c>
      <c r="G474" s="1310">
        <v>5892</v>
      </c>
      <c r="H474" s="1310" t="s">
        <v>2641</v>
      </c>
      <c r="I474" s="1310" t="s">
        <v>1089</v>
      </c>
      <c r="J474" s="1310" t="s">
        <v>2172</v>
      </c>
      <c r="K474" s="1311">
        <v>35.25</v>
      </c>
      <c r="L474" s="1310" t="s">
        <v>2173</v>
      </c>
    </row>
    <row r="475" spans="1:12" ht="13.5">
      <c r="A475" s="1310" t="s">
        <v>2476</v>
      </c>
      <c r="B475" s="1310" t="s">
        <v>2477</v>
      </c>
      <c r="C475" s="1310" t="s">
        <v>2621</v>
      </c>
      <c r="D475" s="1310">
        <v>327</v>
      </c>
      <c r="E475" s="1311" t="s">
        <v>995</v>
      </c>
      <c r="F475" s="1310" t="s">
        <v>995</v>
      </c>
      <c r="G475" s="1310">
        <v>5896</v>
      </c>
      <c r="H475" s="1310" t="s">
        <v>2642</v>
      </c>
      <c r="I475" s="1310" t="s">
        <v>1089</v>
      </c>
      <c r="J475" s="1310" t="s">
        <v>2172</v>
      </c>
      <c r="K475" s="1311">
        <v>32.79</v>
      </c>
      <c r="L475" s="1310" t="s">
        <v>2173</v>
      </c>
    </row>
    <row r="476" spans="1:12" ht="13.5">
      <c r="A476" s="1310" t="s">
        <v>2476</v>
      </c>
      <c r="B476" s="1310" t="s">
        <v>2477</v>
      </c>
      <c r="C476" s="1310" t="s">
        <v>2621</v>
      </c>
      <c r="D476" s="1310">
        <v>327</v>
      </c>
      <c r="E476" s="1311" t="s">
        <v>995</v>
      </c>
      <c r="F476" s="1310" t="s">
        <v>995</v>
      </c>
      <c r="G476" s="1310">
        <v>5903</v>
      </c>
      <c r="H476" s="1310" t="s">
        <v>2643</v>
      </c>
      <c r="I476" s="1310" t="s">
        <v>1089</v>
      </c>
      <c r="J476" s="1310" t="s">
        <v>2172</v>
      </c>
      <c r="K476" s="1311">
        <v>42.91</v>
      </c>
      <c r="L476" s="1310" t="s">
        <v>2173</v>
      </c>
    </row>
    <row r="477" spans="1:12" ht="13.5">
      <c r="A477" s="1310" t="s">
        <v>2476</v>
      </c>
      <c r="B477" s="1310" t="s">
        <v>2477</v>
      </c>
      <c r="C477" s="1310" t="s">
        <v>2621</v>
      </c>
      <c r="D477" s="1310">
        <v>327</v>
      </c>
      <c r="E477" s="1311" t="s">
        <v>995</v>
      </c>
      <c r="F477" s="1310" t="s">
        <v>995</v>
      </c>
      <c r="G477" s="1310">
        <v>5911</v>
      </c>
      <c r="H477" s="1310" t="s">
        <v>2644</v>
      </c>
      <c r="I477" s="1310" t="s">
        <v>1089</v>
      </c>
      <c r="J477" s="1310" t="s">
        <v>2172</v>
      </c>
      <c r="K477" s="1311">
        <v>22.05</v>
      </c>
      <c r="L477" s="1310" t="s">
        <v>2173</v>
      </c>
    </row>
    <row r="478" spans="1:12" ht="13.5">
      <c r="A478" s="1310" t="s">
        <v>2476</v>
      </c>
      <c r="B478" s="1310" t="s">
        <v>2477</v>
      </c>
      <c r="C478" s="1310" t="s">
        <v>2621</v>
      </c>
      <c r="D478" s="1310">
        <v>327</v>
      </c>
      <c r="E478" s="1311" t="s">
        <v>995</v>
      </c>
      <c r="F478" s="1310" t="s">
        <v>995</v>
      </c>
      <c r="G478" s="1310">
        <v>5923</v>
      </c>
      <c r="H478" s="1310" t="s">
        <v>2645</v>
      </c>
      <c r="I478" s="1310" t="s">
        <v>1089</v>
      </c>
      <c r="J478" s="1310" t="s">
        <v>2172</v>
      </c>
      <c r="K478" s="1311">
        <v>3.45</v>
      </c>
      <c r="L478" s="1310" t="s">
        <v>2173</v>
      </c>
    </row>
    <row r="479" spans="1:12" ht="13.5">
      <c r="A479" s="1310" t="s">
        <v>2476</v>
      </c>
      <c r="B479" s="1310" t="s">
        <v>2477</v>
      </c>
      <c r="C479" s="1310" t="s">
        <v>2621</v>
      </c>
      <c r="D479" s="1310">
        <v>327</v>
      </c>
      <c r="E479" s="1311" t="s">
        <v>995</v>
      </c>
      <c r="F479" s="1310" t="s">
        <v>995</v>
      </c>
      <c r="G479" s="1310">
        <v>5930</v>
      </c>
      <c r="H479" s="1310" t="s">
        <v>2646</v>
      </c>
      <c r="I479" s="1310" t="s">
        <v>1089</v>
      </c>
      <c r="J479" s="1310" t="s">
        <v>2172</v>
      </c>
      <c r="K479" s="1311">
        <v>36.979999999999997</v>
      </c>
      <c r="L479" s="1310" t="s">
        <v>2173</v>
      </c>
    </row>
    <row r="480" spans="1:12" ht="13.5">
      <c r="A480" s="1310" t="s">
        <v>2476</v>
      </c>
      <c r="B480" s="1310" t="s">
        <v>2477</v>
      </c>
      <c r="C480" s="1310" t="s">
        <v>2621</v>
      </c>
      <c r="D480" s="1310">
        <v>327</v>
      </c>
      <c r="E480" s="1311" t="s">
        <v>995</v>
      </c>
      <c r="F480" s="1310" t="s">
        <v>995</v>
      </c>
      <c r="G480" s="1310">
        <v>5934</v>
      </c>
      <c r="H480" s="1310" t="s">
        <v>2647</v>
      </c>
      <c r="I480" s="1310" t="s">
        <v>1089</v>
      </c>
      <c r="J480" s="1310" t="s">
        <v>2172</v>
      </c>
      <c r="K480" s="1311">
        <v>67.37</v>
      </c>
      <c r="L480" s="1310" t="s">
        <v>2173</v>
      </c>
    </row>
    <row r="481" spans="1:12" ht="13.5">
      <c r="A481" s="1310" t="s">
        <v>2476</v>
      </c>
      <c r="B481" s="1310" t="s">
        <v>2477</v>
      </c>
      <c r="C481" s="1310" t="s">
        <v>2621</v>
      </c>
      <c r="D481" s="1310">
        <v>327</v>
      </c>
      <c r="E481" s="1311" t="s">
        <v>995</v>
      </c>
      <c r="F481" s="1310" t="s">
        <v>995</v>
      </c>
      <c r="G481" s="1310">
        <v>5942</v>
      </c>
      <c r="H481" s="1310" t="s">
        <v>2648</v>
      </c>
      <c r="I481" s="1310" t="s">
        <v>1089</v>
      </c>
      <c r="J481" s="1310" t="s">
        <v>2172</v>
      </c>
      <c r="K481" s="1311">
        <v>53.82</v>
      </c>
      <c r="L481" s="1310" t="s">
        <v>2173</v>
      </c>
    </row>
    <row r="482" spans="1:12" ht="13.5">
      <c r="A482" s="1310" t="s">
        <v>2476</v>
      </c>
      <c r="B482" s="1310" t="s">
        <v>2477</v>
      </c>
      <c r="C482" s="1310" t="s">
        <v>2621</v>
      </c>
      <c r="D482" s="1310">
        <v>327</v>
      </c>
      <c r="E482" s="1311" t="s">
        <v>995</v>
      </c>
      <c r="F482" s="1310" t="s">
        <v>995</v>
      </c>
      <c r="G482" s="1310">
        <v>5946</v>
      </c>
      <c r="H482" s="1310" t="s">
        <v>2649</v>
      </c>
      <c r="I482" s="1310" t="s">
        <v>1089</v>
      </c>
      <c r="J482" s="1310" t="s">
        <v>2172</v>
      </c>
      <c r="K482" s="1311">
        <v>66.709999999999994</v>
      </c>
      <c r="L482" s="1310" t="s">
        <v>2173</v>
      </c>
    </row>
    <row r="483" spans="1:12" ht="13.5">
      <c r="A483" s="1310" t="s">
        <v>2476</v>
      </c>
      <c r="B483" s="1310" t="s">
        <v>2477</v>
      </c>
      <c r="C483" s="1310" t="s">
        <v>2621</v>
      </c>
      <c r="D483" s="1310">
        <v>327</v>
      </c>
      <c r="E483" s="1311" t="s">
        <v>995</v>
      </c>
      <c r="F483" s="1310" t="s">
        <v>995</v>
      </c>
      <c r="G483" s="1310">
        <v>5952</v>
      </c>
      <c r="H483" s="1310" t="s">
        <v>2650</v>
      </c>
      <c r="I483" s="1310" t="s">
        <v>1089</v>
      </c>
      <c r="J483" s="1310" t="s">
        <v>2172</v>
      </c>
      <c r="K483" s="1311">
        <v>20.52</v>
      </c>
      <c r="L483" s="1310" t="s">
        <v>2173</v>
      </c>
    </row>
    <row r="484" spans="1:12" ht="13.5">
      <c r="A484" s="1310" t="s">
        <v>2476</v>
      </c>
      <c r="B484" s="1310" t="s">
        <v>2477</v>
      </c>
      <c r="C484" s="1310" t="s">
        <v>2621</v>
      </c>
      <c r="D484" s="1310">
        <v>327</v>
      </c>
      <c r="E484" s="1311" t="s">
        <v>995</v>
      </c>
      <c r="F484" s="1310" t="s">
        <v>995</v>
      </c>
      <c r="G484" s="1310">
        <v>5954</v>
      </c>
      <c r="H484" s="1310" t="s">
        <v>2651</v>
      </c>
      <c r="I484" s="1310" t="s">
        <v>1089</v>
      </c>
      <c r="J484" s="1310" t="s">
        <v>2172</v>
      </c>
      <c r="K484" s="1311">
        <v>3.92</v>
      </c>
      <c r="L484" s="1310" t="s">
        <v>2173</v>
      </c>
    </row>
    <row r="485" spans="1:12" ht="13.5">
      <c r="A485" s="1310" t="s">
        <v>2476</v>
      </c>
      <c r="B485" s="1310" t="s">
        <v>2477</v>
      </c>
      <c r="C485" s="1310" t="s">
        <v>2621</v>
      </c>
      <c r="D485" s="1310">
        <v>327</v>
      </c>
      <c r="E485" s="1311" t="s">
        <v>995</v>
      </c>
      <c r="F485" s="1310" t="s">
        <v>995</v>
      </c>
      <c r="G485" s="1310">
        <v>5961</v>
      </c>
      <c r="H485" s="1310" t="s">
        <v>2652</v>
      </c>
      <c r="I485" s="1310" t="s">
        <v>1089</v>
      </c>
      <c r="J485" s="1310" t="s">
        <v>2172</v>
      </c>
      <c r="K485" s="1311">
        <v>41.34</v>
      </c>
      <c r="L485" s="1310" t="s">
        <v>2173</v>
      </c>
    </row>
    <row r="486" spans="1:12" ht="13.5">
      <c r="A486" s="1310" t="s">
        <v>2476</v>
      </c>
      <c r="B486" s="1310" t="s">
        <v>2477</v>
      </c>
      <c r="C486" s="1310" t="s">
        <v>2621</v>
      </c>
      <c r="D486" s="1310">
        <v>327</v>
      </c>
      <c r="E486" s="1311" t="s">
        <v>995</v>
      </c>
      <c r="F486" s="1310" t="s">
        <v>995</v>
      </c>
      <c r="G486" s="1310">
        <v>6260</v>
      </c>
      <c r="H486" s="1310" t="s">
        <v>2653</v>
      </c>
      <c r="I486" s="1310" t="s">
        <v>1089</v>
      </c>
      <c r="J486" s="1310" t="s">
        <v>2172</v>
      </c>
      <c r="K486" s="1311">
        <v>37.81</v>
      </c>
      <c r="L486" s="1310" t="s">
        <v>2173</v>
      </c>
    </row>
    <row r="487" spans="1:12" ht="13.5">
      <c r="A487" s="1310" t="s">
        <v>2476</v>
      </c>
      <c r="B487" s="1310" t="s">
        <v>2477</v>
      </c>
      <c r="C487" s="1310" t="s">
        <v>2621</v>
      </c>
      <c r="D487" s="1310">
        <v>327</v>
      </c>
      <c r="E487" s="1311" t="s">
        <v>995</v>
      </c>
      <c r="F487" s="1310" t="s">
        <v>995</v>
      </c>
      <c r="G487" s="1310">
        <v>6880</v>
      </c>
      <c r="H487" s="1310" t="s">
        <v>2654</v>
      </c>
      <c r="I487" s="1310" t="s">
        <v>1089</v>
      </c>
      <c r="J487" s="1310" t="s">
        <v>2172</v>
      </c>
      <c r="K487" s="1311">
        <v>60.47</v>
      </c>
      <c r="L487" s="1310" t="s">
        <v>2173</v>
      </c>
    </row>
    <row r="488" spans="1:12" ht="13.5">
      <c r="A488" s="1310" t="s">
        <v>2476</v>
      </c>
      <c r="B488" s="1310" t="s">
        <v>2477</v>
      </c>
      <c r="C488" s="1310" t="s">
        <v>2621</v>
      </c>
      <c r="D488" s="1310">
        <v>327</v>
      </c>
      <c r="E488" s="1311" t="s">
        <v>995</v>
      </c>
      <c r="F488" s="1310" t="s">
        <v>995</v>
      </c>
      <c r="G488" s="1310">
        <v>7031</v>
      </c>
      <c r="H488" s="1310" t="s">
        <v>2655</v>
      </c>
      <c r="I488" s="1310" t="s">
        <v>1089</v>
      </c>
      <c r="J488" s="1310" t="s">
        <v>2172</v>
      </c>
      <c r="K488" s="1311">
        <v>6</v>
      </c>
      <c r="L488" s="1310" t="s">
        <v>2173</v>
      </c>
    </row>
    <row r="489" spans="1:12" ht="13.5">
      <c r="A489" s="1310" t="s">
        <v>2476</v>
      </c>
      <c r="B489" s="1310" t="s">
        <v>2477</v>
      </c>
      <c r="C489" s="1310" t="s">
        <v>2621</v>
      </c>
      <c r="D489" s="1310">
        <v>327</v>
      </c>
      <c r="E489" s="1311" t="s">
        <v>995</v>
      </c>
      <c r="F489" s="1310" t="s">
        <v>995</v>
      </c>
      <c r="G489" s="1310">
        <v>7043</v>
      </c>
      <c r="H489" s="1310" t="s">
        <v>2656</v>
      </c>
      <c r="I489" s="1310" t="s">
        <v>1089</v>
      </c>
      <c r="J489" s="1310" t="s">
        <v>2242</v>
      </c>
      <c r="K489" s="1311">
        <v>0.31</v>
      </c>
      <c r="L489" s="1310" t="s">
        <v>2173</v>
      </c>
    </row>
    <row r="490" spans="1:12" ht="13.5">
      <c r="A490" s="1310" t="s">
        <v>2476</v>
      </c>
      <c r="B490" s="1310" t="s">
        <v>2477</v>
      </c>
      <c r="C490" s="1310" t="s">
        <v>2621</v>
      </c>
      <c r="D490" s="1310">
        <v>327</v>
      </c>
      <c r="E490" s="1311" t="s">
        <v>995</v>
      </c>
      <c r="F490" s="1310" t="s">
        <v>995</v>
      </c>
      <c r="G490" s="1310">
        <v>7050</v>
      </c>
      <c r="H490" s="1310" t="s">
        <v>2657</v>
      </c>
      <c r="I490" s="1310" t="s">
        <v>1089</v>
      </c>
      <c r="J490" s="1310" t="s">
        <v>2172</v>
      </c>
      <c r="K490" s="1311">
        <v>55.75</v>
      </c>
      <c r="L490" s="1310" t="s">
        <v>2173</v>
      </c>
    </row>
    <row r="491" spans="1:12" ht="13.5">
      <c r="A491" s="1310" t="s">
        <v>2476</v>
      </c>
      <c r="B491" s="1310" t="s">
        <v>2477</v>
      </c>
      <c r="C491" s="1310" t="s">
        <v>2621</v>
      </c>
      <c r="D491" s="1310">
        <v>327</v>
      </c>
      <c r="E491" s="1311" t="s">
        <v>995</v>
      </c>
      <c r="F491" s="1310" t="s">
        <v>995</v>
      </c>
      <c r="G491" s="1310">
        <v>67827</v>
      </c>
      <c r="H491" s="1310" t="s">
        <v>2658</v>
      </c>
      <c r="I491" s="1310" t="s">
        <v>1089</v>
      </c>
      <c r="J491" s="1310" t="s">
        <v>2172</v>
      </c>
      <c r="K491" s="1311">
        <v>40.33</v>
      </c>
      <c r="L491" s="1310" t="s">
        <v>2173</v>
      </c>
    </row>
    <row r="492" spans="1:12" ht="13.5">
      <c r="A492" s="1310" t="s">
        <v>2476</v>
      </c>
      <c r="B492" s="1310" t="s">
        <v>2477</v>
      </c>
      <c r="C492" s="1310" t="s">
        <v>2621</v>
      </c>
      <c r="D492" s="1310">
        <v>327</v>
      </c>
      <c r="E492" s="1311" t="s">
        <v>995</v>
      </c>
      <c r="F492" s="1310" t="s">
        <v>995</v>
      </c>
      <c r="G492" s="1310">
        <v>73395</v>
      </c>
      <c r="H492" s="1310" t="s">
        <v>2659</v>
      </c>
      <c r="I492" s="1310" t="s">
        <v>1089</v>
      </c>
      <c r="J492" s="1310" t="s">
        <v>2172</v>
      </c>
      <c r="K492" s="1311">
        <v>5.24</v>
      </c>
      <c r="L492" s="1310" t="s">
        <v>2173</v>
      </c>
    </row>
    <row r="493" spans="1:12" ht="13.5">
      <c r="A493" s="1310" t="s">
        <v>2476</v>
      </c>
      <c r="B493" s="1310" t="s">
        <v>2477</v>
      </c>
      <c r="C493" s="1310" t="s">
        <v>2621</v>
      </c>
      <c r="D493" s="1310">
        <v>327</v>
      </c>
      <c r="E493" s="1311" t="s">
        <v>995</v>
      </c>
      <c r="F493" s="1310" t="s">
        <v>995</v>
      </c>
      <c r="G493" s="1310">
        <v>83766</v>
      </c>
      <c r="H493" s="1310" t="s">
        <v>2660</v>
      </c>
      <c r="I493" s="1310" t="s">
        <v>1089</v>
      </c>
      <c r="J493" s="1310" t="s">
        <v>2172</v>
      </c>
      <c r="K493" s="1311">
        <v>34.979999999999997</v>
      </c>
      <c r="L493" s="1310" t="s">
        <v>2173</v>
      </c>
    </row>
    <row r="494" spans="1:12" ht="13.5">
      <c r="A494" s="1310" t="s">
        <v>2476</v>
      </c>
      <c r="B494" s="1310" t="s">
        <v>2477</v>
      </c>
      <c r="C494" s="1310" t="s">
        <v>2621</v>
      </c>
      <c r="D494" s="1310">
        <v>327</v>
      </c>
      <c r="E494" s="1311" t="s">
        <v>995</v>
      </c>
      <c r="F494" s="1310" t="s">
        <v>995</v>
      </c>
      <c r="G494" s="1310">
        <v>84013</v>
      </c>
      <c r="H494" s="1310" t="s">
        <v>2661</v>
      </c>
      <c r="I494" s="1310" t="s">
        <v>1089</v>
      </c>
      <c r="J494" s="1310" t="s">
        <v>2172</v>
      </c>
      <c r="K494" s="1311">
        <v>59.29</v>
      </c>
      <c r="L494" s="1310" t="s">
        <v>2173</v>
      </c>
    </row>
    <row r="495" spans="1:12" ht="13.5">
      <c r="A495" s="1310" t="s">
        <v>2476</v>
      </c>
      <c r="B495" s="1310" t="s">
        <v>2477</v>
      </c>
      <c r="C495" s="1310" t="s">
        <v>2621</v>
      </c>
      <c r="D495" s="1310">
        <v>327</v>
      </c>
      <c r="E495" s="1311" t="s">
        <v>995</v>
      </c>
      <c r="F495" s="1310" t="s">
        <v>995</v>
      </c>
      <c r="G495" s="1310">
        <v>87446</v>
      </c>
      <c r="H495" s="1310" t="s">
        <v>2662</v>
      </c>
      <c r="I495" s="1310" t="s">
        <v>1089</v>
      </c>
      <c r="J495" s="1310" t="s">
        <v>2172</v>
      </c>
      <c r="K495" s="1311">
        <v>0.49</v>
      </c>
      <c r="L495" s="1310" t="s">
        <v>2173</v>
      </c>
    </row>
    <row r="496" spans="1:12" ht="13.5">
      <c r="A496" s="1310" t="s">
        <v>2476</v>
      </c>
      <c r="B496" s="1310" t="s">
        <v>2477</v>
      </c>
      <c r="C496" s="1310" t="s">
        <v>2621</v>
      </c>
      <c r="D496" s="1310">
        <v>327</v>
      </c>
      <c r="E496" s="1311" t="s">
        <v>995</v>
      </c>
      <c r="F496" s="1310" t="s">
        <v>995</v>
      </c>
      <c r="G496" s="1310">
        <v>88392</v>
      </c>
      <c r="H496" s="1310" t="s">
        <v>2663</v>
      </c>
      <c r="I496" s="1310" t="s">
        <v>1089</v>
      </c>
      <c r="J496" s="1310" t="s">
        <v>2172</v>
      </c>
      <c r="K496" s="1311">
        <v>0.95</v>
      </c>
      <c r="L496" s="1310" t="s">
        <v>2173</v>
      </c>
    </row>
    <row r="497" spans="1:12" ht="13.5">
      <c r="A497" s="1310" t="s">
        <v>2476</v>
      </c>
      <c r="B497" s="1310" t="s">
        <v>2477</v>
      </c>
      <c r="C497" s="1310" t="s">
        <v>2621</v>
      </c>
      <c r="D497" s="1310">
        <v>327</v>
      </c>
      <c r="E497" s="1311" t="s">
        <v>995</v>
      </c>
      <c r="F497" s="1310" t="s">
        <v>995</v>
      </c>
      <c r="G497" s="1310">
        <v>88398</v>
      </c>
      <c r="H497" s="1310" t="s">
        <v>2664</v>
      </c>
      <c r="I497" s="1310" t="s">
        <v>1089</v>
      </c>
      <c r="J497" s="1310" t="s">
        <v>2172</v>
      </c>
      <c r="K497" s="1311">
        <v>1.1399999999999999</v>
      </c>
      <c r="L497" s="1310" t="s">
        <v>2173</v>
      </c>
    </row>
    <row r="498" spans="1:12" ht="13.5">
      <c r="A498" s="1310" t="s">
        <v>2476</v>
      </c>
      <c r="B498" s="1310" t="s">
        <v>2477</v>
      </c>
      <c r="C498" s="1310" t="s">
        <v>2621</v>
      </c>
      <c r="D498" s="1310">
        <v>327</v>
      </c>
      <c r="E498" s="1311" t="s">
        <v>995</v>
      </c>
      <c r="F498" s="1310" t="s">
        <v>995</v>
      </c>
      <c r="G498" s="1310">
        <v>88404</v>
      </c>
      <c r="H498" s="1310" t="s">
        <v>2665</v>
      </c>
      <c r="I498" s="1310" t="s">
        <v>1089</v>
      </c>
      <c r="J498" s="1310" t="s">
        <v>2172</v>
      </c>
      <c r="K498" s="1311">
        <v>0.9</v>
      </c>
      <c r="L498" s="1310" t="s">
        <v>2173</v>
      </c>
    </row>
    <row r="499" spans="1:12" ht="13.5">
      <c r="A499" s="1310" t="s">
        <v>2476</v>
      </c>
      <c r="B499" s="1310" t="s">
        <v>2477</v>
      </c>
      <c r="C499" s="1310" t="s">
        <v>2621</v>
      </c>
      <c r="D499" s="1310">
        <v>327</v>
      </c>
      <c r="E499" s="1311" t="s">
        <v>995</v>
      </c>
      <c r="F499" s="1310" t="s">
        <v>995</v>
      </c>
      <c r="G499" s="1310">
        <v>88430</v>
      </c>
      <c r="H499" s="1310" t="s">
        <v>2666</v>
      </c>
      <c r="I499" s="1310" t="s">
        <v>1089</v>
      </c>
      <c r="J499" s="1310" t="s">
        <v>2172</v>
      </c>
      <c r="K499" s="1311">
        <v>5.89</v>
      </c>
      <c r="L499" s="1310" t="s">
        <v>2173</v>
      </c>
    </row>
    <row r="500" spans="1:12" ht="13.5">
      <c r="A500" s="1310" t="s">
        <v>2476</v>
      </c>
      <c r="B500" s="1310" t="s">
        <v>2477</v>
      </c>
      <c r="C500" s="1310" t="s">
        <v>2621</v>
      </c>
      <c r="D500" s="1310">
        <v>327</v>
      </c>
      <c r="E500" s="1311" t="s">
        <v>995</v>
      </c>
      <c r="F500" s="1310" t="s">
        <v>995</v>
      </c>
      <c r="G500" s="1310">
        <v>88438</v>
      </c>
      <c r="H500" s="1310" t="s">
        <v>2667</v>
      </c>
      <c r="I500" s="1310" t="s">
        <v>1089</v>
      </c>
      <c r="J500" s="1310" t="s">
        <v>2172</v>
      </c>
      <c r="K500" s="1311">
        <v>7.82</v>
      </c>
      <c r="L500" s="1310" t="s">
        <v>2173</v>
      </c>
    </row>
    <row r="501" spans="1:12" ht="13.5">
      <c r="A501" s="1310" t="s">
        <v>2476</v>
      </c>
      <c r="B501" s="1310" t="s">
        <v>2477</v>
      </c>
      <c r="C501" s="1310" t="s">
        <v>2621</v>
      </c>
      <c r="D501" s="1310">
        <v>327</v>
      </c>
      <c r="E501" s="1311" t="s">
        <v>995</v>
      </c>
      <c r="F501" s="1310" t="s">
        <v>995</v>
      </c>
      <c r="G501" s="1310">
        <v>88831</v>
      </c>
      <c r="H501" s="1310" t="s">
        <v>2668</v>
      </c>
      <c r="I501" s="1310" t="s">
        <v>1089</v>
      </c>
      <c r="J501" s="1310" t="s">
        <v>2172</v>
      </c>
      <c r="K501" s="1311">
        <v>0.35</v>
      </c>
      <c r="L501" s="1310" t="s">
        <v>2173</v>
      </c>
    </row>
    <row r="502" spans="1:12" ht="13.5">
      <c r="A502" s="1310" t="s">
        <v>2476</v>
      </c>
      <c r="B502" s="1310" t="s">
        <v>2477</v>
      </c>
      <c r="C502" s="1310" t="s">
        <v>2621</v>
      </c>
      <c r="D502" s="1310">
        <v>327</v>
      </c>
      <c r="E502" s="1311" t="s">
        <v>995</v>
      </c>
      <c r="F502" s="1310" t="s">
        <v>995</v>
      </c>
      <c r="G502" s="1310">
        <v>88844</v>
      </c>
      <c r="H502" s="1310" t="s">
        <v>2669</v>
      </c>
      <c r="I502" s="1310" t="s">
        <v>1089</v>
      </c>
      <c r="J502" s="1310" t="s">
        <v>2172</v>
      </c>
      <c r="K502" s="1311">
        <v>49.67</v>
      </c>
      <c r="L502" s="1310" t="s">
        <v>2173</v>
      </c>
    </row>
    <row r="503" spans="1:12" ht="13.5">
      <c r="A503" s="1310" t="s">
        <v>2476</v>
      </c>
      <c r="B503" s="1310" t="s">
        <v>2477</v>
      </c>
      <c r="C503" s="1310" t="s">
        <v>2621</v>
      </c>
      <c r="D503" s="1310">
        <v>327</v>
      </c>
      <c r="E503" s="1311" t="s">
        <v>995</v>
      </c>
      <c r="F503" s="1310" t="s">
        <v>995</v>
      </c>
      <c r="G503" s="1310">
        <v>88908</v>
      </c>
      <c r="H503" s="1310" t="s">
        <v>2670</v>
      </c>
      <c r="I503" s="1310" t="s">
        <v>1089</v>
      </c>
      <c r="J503" s="1310" t="s">
        <v>2172</v>
      </c>
      <c r="K503" s="1311">
        <v>65.34</v>
      </c>
      <c r="L503" s="1310" t="s">
        <v>2173</v>
      </c>
    </row>
    <row r="504" spans="1:12" ht="13.5">
      <c r="A504" s="1310" t="s">
        <v>2476</v>
      </c>
      <c r="B504" s="1310" t="s">
        <v>2477</v>
      </c>
      <c r="C504" s="1310" t="s">
        <v>2621</v>
      </c>
      <c r="D504" s="1310">
        <v>327</v>
      </c>
      <c r="E504" s="1311" t="s">
        <v>995</v>
      </c>
      <c r="F504" s="1310" t="s">
        <v>995</v>
      </c>
      <c r="G504" s="1310">
        <v>89022</v>
      </c>
      <c r="H504" s="1310" t="s">
        <v>2671</v>
      </c>
      <c r="I504" s="1310" t="s">
        <v>1089</v>
      </c>
      <c r="J504" s="1310" t="s">
        <v>2172</v>
      </c>
      <c r="K504" s="1311">
        <v>0.31</v>
      </c>
      <c r="L504" s="1310" t="s">
        <v>2173</v>
      </c>
    </row>
    <row r="505" spans="1:12" ht="13.5">
      <c r="A505" s="1310" t="s">
        <v>2476</v>
      </c>
      <c r="B505" s="1310" t="s">
        <v>2477</v>
      </c>
      <c r="C505" s="1310" t="s">
        <v>2621</v>
      </c>
      <c r="D505" s="1310">
        <v>327</v>
      </c>
      <c r="E505" s="1311" t="s">
        <v>995</v>
      </c>
      <c r="F505" s="1310" t="s">
        <v>995</v>
      </c>
      <c r="G505" s="1310">
        <v>89027</v>
      </c>
      <c r="H505" s="1310" t="s">
        <v>2672</v>
      </c>
      <c r="I505" s="1310" t="s">
        <v>1089</v>
      </c>
      <c r="J505" s="1310" t="s">
        <v>2172</v>
      </c>
      <c r="K505" s="1311">
        <v>4.87</v>
      </c>
      <c r="L505" s="1310" t="s">
        <v>2173</v>
      </c>
    </row>
    <row r="506" spans="1:12" ht="13.5">
      <c r="A506" s="1310" t="s">
        <v>2476</v>
      </c>
      <c r="B506" s="1310" t="s">
        <v>2477</v>
      </c>
      <c r="C506" s="1310" t="s">
        <v>2621</v>
      </c>
      <c r="D506" s="1310">
        <v>327</v>
      </c>
      <c r="E506" s="1311" t="s">
        <v>995</v>
      </c>
      <c r="F506" s="1310" t="s">
        <v>995</v>
      </c>
      <c r="G506" s="1310">
        <v>89031</v>
      </c>
      <c r="H506" s="1310" t="s">
        <v>2673</v>
      </c>
      <c r="I506" s="1310" t="s">
        <v>1089</v>
      </c>
      <c r="J506" s="1310" t="s">
        <v>2172</v>
      </c>
      <c r="K506" s="1311">
        <v>48.29</v>
      </c>
      <c r="L506" s="1310" t="s">
        <v>2173</v>
      </c>
    </row>
    <row r="507" spans="1:12" ht="13.5">
      <c r="A507" s="1310" t="s">
        <v>2476</v>
      </c>
      <c r="B507" s="1310" t="s">
        <v>2477</v>
      </c>
      <c r="C507" s="1310" t="s">
        <v>2621</v>
      </c>
      <c r="D507" s="1310">
        <v>327</v>
      </c>
      <c r="E507" s="1311" t="s">
        <v>995</v>
      </c>
      <c r="F507" s="1310" t="s">
        <v>995</v>
      </c>
      <c r="G507" s="1310">
        <v>89036</v>
      </c>
      <c r="H507" s="1310" t="s">
        <v>2674</v>
      </c>
      <c r="I507" s="1310" t="s">
        <v>1089</v>
      </c>
      <c r="J507" s="1310" t="s">
        <v>2172</v>
      </c>
      <c r="K507" s="1311">
        <v>31.63</v>
      </c>
      <c r="L507" s="1310" t="s">
        <v>2173</v>
      </c>
    </row>
    <row r="508" spans="1:12" ht="13.5">
      <c r="A508" s="1310" t="s">
        <v>2476</v>
      </c>
      <c r="B508" s="1310" t="s">
        <v>2477</v>
      </c>
      <c r="C508" s="1310" t="s">
        <v>2621</v>
      </c>
      <c r="D508" s="1310">
        <v>327</v>
      </c>
      <c r="E508" s="1311" t="s">
        <v>995</v>
      </c>
      <c r="F508" s="1310" t="s">
        <v>995</v>
      </c>
      <c r="G508" s="1310">
        <v>89218</v>
      </c>
      <c r="H508" s="1310" t="s">
        <v>2675</v>
      </c>
      <c r="I508" s="1310" t="s">
        <v>1089</v>
      </c>
      <c r="J508" s="1310" t="s">
        <v>2172</v>
      </c>
      <c r="K508" s="1311">
        <v>68.75</v>
      </c>
      <c r="L508" s="1310" t="s">
        <v>2173</v>
      </c>
    </row>
    <row r="509" spans="1:12" ht="13.5">
      <c r="A509" s="1310" t="s">
        <v>2476</v>
      </c>
      <c r="B509" s="1310" t="s">
        <v>2477</v>
      </c>
      <c r="C509" s="1310" t="s">
        <v>2621</v>
      </c>
      <c r="D509" s="1310">
        <v>327</v>
      </c>
      <c r="E509" s="1311" t="s">
        <v>995</v>
      </c>
      <c r="F509" s="1310" t="s">
        <v>995</v>
      </c>
      <c r="G509" s="1310">
        <v>89226</v>
      </c>
      <c r="H509" s="1310" t="s">
        <v>2676</v>
      </c>
      <c r="I509" s="1310" t="s">
        <v>1089</v>
      </c>
      <c r="J509" s="1310" t="s">
        <v>2172</v>
      </c>
      <c r="K509" s="1311">
        <v>1.46</v>
      </c>
      <c r="L509" s="1310" t="s">
        <v>2173</v>
      </c>
    </row>
    <row r="510" spans="1:12" ht="13.5">
      <c r="A510" s="1310" t="s">
        <v>2476</v>
      </c>
      <c r="B510" s="1310" t="s">
        <v>2477</v>
      </c>
      <c r="C510" s="1310" t="s">
        <v>2621</v>
      </c>
      <c r="D510" s="1310">
        <v>327</v>
      </c>
      <c r="E510" s="1311" t="s">
        <v>995</v>
      </c>
      <c r="F510" s="1310" t="s">
        <v>995</v>
      </c>
      <c r="G510" s="1310">
        <v>89235</v>
      </c>
      <c r="H510" s="1310" t="s">
        <v>2677</v>
      </c>
      <c r="I510" s="1310" t="s">
        <v>1089</v>
      </c>
      <c r="J510" s="1310" t="s">
        <v>2172</v>
      </c>
      <c r="K510" s="1311">
        <v>167.6</v>
      </c>
      <c r="L510" s="1310" t="s">
        <v>2173</v>
      </c>
    </row>
    <row r="511" spans="1:12" ht="13.5">
      <c r="A511" s="1310" t="s">
        <v>2476</v>
      </c>
      <c r="B511" s="1310" t="s">
        <v>2477</v>
      </c>
      <c r="C511" s="1310" t="s">
        <v>2621</v>
      </c>
      <c r="D511" s="1310">
        <v>327</v>
      </c>
      <c r="E511" s="1311" t="s">
        <v>995</v>
      </c>
      <c r="F511" s="1310" t="s">
        <v>995</v>
      </c>
      <c r="G511" s="1310">
        <v>89243</v>
      </c>
      <c r="H511" s="1310" t="s">
        <v>2678</v>
      </c>
      <c r="I511" s="1310" t="s">
        <v>1089</v>
      </c>
      <c r="J511" s="1310" t="s">
        <v>2172</v>
      </c>
      <c r="K511" s="1311">
        <v>362.01</v>
      </c>
      <c r="L511" s="1310" t="s">
        <v>2173</v>
      </c>
    </row>
    <row r="512" spans="1:12" ht="13.5">
      <c r="A512" s="1310" t="s">
        <v>2476</v>
      </c>
      <c r="B512" s="1310" t="s">
        <v>2477</v>
      </c>
      <c r="C512" s="1310" t="s">
        <v>2621</v>
      </c>
      <c r="D512" s="1310">
        <v>327</v>
      </c>
      <c r="E512" s="1311" t="s">
        <v>995</v>
      </c>
      <c r="F512" s="1310" t="s">
        <v>995</v>
      </c>
      <c r="G512" s="1310">
        <v>89251</v>
      </c>
      <c r="H512" s="1310" t="s">
        <v>2679</v>
      </c>
      <c r="I512" s="1310" t="s">
        <v>1089</v>
      </c>
      <c r="J512" s="1310" t="s">
        <v>2172</v>
      </c>
      <c r="K512" s="1311">
        <v>317.45999999999998</v>
      </c>
      <c r="L512" s="1310" t="s">
        <v>2173</v>
      </c>
    </row>
    <row r="513" spans="1:12" ht="13.5">
      <c r="A513" s="1310" t="s">
        <v>2476</v>
      </c>
      <c r="B513" s="1310" t="s">
        <v>2477</v>
      </c>
      <c r="C513" s="1310" t="s">
        <v>2621</v>
      </c>
      <c r="D513" s="1310">
        <v>327</v>
      </c>
      <c r="E513" s="1311" t="s">
        <v>995</v>
      </c>
      <c r="F513" s="1310" t="s">
        <v>995</v>
      </c>
      <c r="G513" s="1310">
        <v>89258</v>
      </c>
      <c r="H513" s="1310" t="s">
        <v>2680</v>
      </c>
      <c r="I513" s="1310" t="s">
        <v>1089</v>
      </c>
      <c r="J513" s="1310" t="s">
        <v>2172</v>
      </c>
      <c r="K513" s="1311">
        <v>109.16</v>
      </c>
      <c r="L513" s="1310" t="s">
        <v>2173</v>
      </c>
    </row>
    <row r="514" spans="1:12" ht="13.5">
      <c r="A514" s="1310" t="s">
        <v>2476</v>
      </c>
      <c r="B514" s="1310" t="s">
        <v>2477</v>
      </c>
      <c r="C514" s="1310" t="s">
        <v>2621</v>
      </c>
      <c r="D514" s="1310">
        <v>327</v>
      </c>
      <c r="E514" s="1311" t="s">
        <v>995</v>
      </c>
      <c r="F514" s="1310" t="s">
        <v>995</v>
      </c>
      <c r="G514" s="1310">
        <v>89273</v>
      </c>
      <c r="H514" s="1310" t="s">
        <v>2681</v>
      </c>
      <c r="I514" s="1310" t="s">
        <v>1089</v>
      </c>
      <c r="J514" s="1310" t="s">
        <v>2172</v>
      </c>
      <c r="K514" s="1311">
        <v>71.73</v>
      </c>
      <c r="L514" s="1310" t="s">
        <v>2173</v>
      </c>
    </row>
    <row r="515" spans="1:12" ht="13.5">
      <c r="A515" s="1310" t="s">
        <v>2476</v>
      </c>
      <c r="B515" s="1310" t="s">
        <v>2477</v>
      </c>
      <c r="C515" s="1310" t="s">
        <v>2621</v>
      </c>
      <c r="D515" s="1310">
        <v>327</v>
      </c>
      <c r="E515" s="1311" t="s">
        <v>995</v>
      </c>
      <c r="F515" s="1310" t="s">
        <v>995</v>
      </c>
      <c r="G515" s="1310">
        <v>89279</v>
      </c>
      <c r="H515" s="1310" t="s">
        <v>2682</v>
      </c>
      <c r="I515" s="1310" t="s">
        <v>1089</v>
      </c>
      <c r="J515" s="1310" t="s">
        <v>2172</v>
      </c>
      <c r="K515" s="1311">
        <v>1.79</v>
      </c>
      <c r="L515" s="1310" t="s">
        <v>2173</v>
      </c>
    </row>
    <row r="516" spans="1:12" ht="13.5">
      <c r="A516" s="1310" t="s">
        <v>2476</v>
      </c>
      <c r="B516" s="1310" t="s">
        <v>2477</v>
      </c>
      <c r="C516" s="1310" t="s">
        <v>2621</v>
      </c>
      <c r="D516" s="1310">
        <v>327</v>
      </c>
      <c r="E516" s="1311" t="s">
        <v>995</v>
      </c>
      <c r="F516" s="1310" t="s">
        <v>995</v>
      </c>
      <c r="G516" s="1310">
        <v>89877</v>
      </c>
      <c r="H516" s="1310" t="s">
        <v>2683</v>
      </c>
      <c r="I516" s="1310" t="s">
        <v>1089</v>
      </c>
      <c r="J516" s="1310" t="s">
        <v>2172</v>
      </c>
      <c r="K516" s="1311">
        <v>55.15</v>
      </c>
      <c r="L516" s="1310" t="s">
        <v>2173</v>
      </c>
    </row>
    <row r="517" spans="1:12" ht="13.5">
      <c r="A517" s="1310" t="s">
        <v>2476</v>
      </c>
      <c r="B517" s="1310" t="s">
        <v>2477</v>
      </c>
      <c r="C517" s="1310" t="s">
        <v>2621</v>
      </c>
      <c r="D517" s="1310">
        <v>327</v>
      </c>
      <c r="E517" s="1311" t="s">
        <v>995</v>
      </c>
      <c r="F517" s="1310" t="s">
        <v>995</v>
      </c>
      <c r="G517" s="1310">
        <v>89884</v>
      </c>
      <c r="H517" s="1310" t="s">
        <v>2684</v>
      </c>
      <c r="I517" s="1310" t="s">
        <v>1089</v>
      </c>
      <c r="J517" s="1310" t="s">
        <v>2172</v>
      </c>
      <c r="K517" s="1311">
        <v>57.25</v>
      </c>
      <c r="L517" s="1310" t="s">
        <v>2173</v>
      </c>
    </row>
    <row r="518" spans="1:12" ht="13.5">
      <c r="A518" s="1310" t="s">
        <v>2476</v>
      </c>
      <c r="B518" s="1310" t="s">
        <v>2477</v>
      </c>
      <c r="C518" s="1310" t="s">
        <v>2621</v>
      </c>
      <c r="D518" s="1310">
        <v>327</v>
      </c>
      <c r="E518" s="1311" t="s">
        <v>995</v>
      </c>
      <c r="F518" s="1310" t="s">
        <v>995</v>
      </c>
      <c r="G518" s="1310">
        <v>90587</v>
      </c>
      <c r="H518" s="1310" t="s">
        <v>2685</v>
      </c>
      <c r="I518" s="1310" t="s">
        <v>1089</v>
      </c>
      <c r="J518" s="1310" t="s">
        <v>2172</v>
      </c>
      <c r="K518" s="1311">
        <v>0.36</v>
      </c>
      <c r="L518" s="1310" t="s">
        <v>2173</v>
      </c>
    </row>
    <row r="519" spans="1:12" ht="13.5">
      <c r="A519" s="1310" t="s">
        <v>2476</v>
      </c>
      <c r="B519" s="1310" t="s">
        <v>2477</v>
      </c>
      <c r="C519" s="1310" t="s">
        <v>2621</v>
      </c>
      <c r="D519" s="1310">
        <v>327</v>
      </c>
      <c r="E519" s="1311" t="s">
        <v>995</v>
      </c>
      <c r="F519" s="1310" t="s">
        <v>995</v>
      </c>
      <c r="G519" s="1310">
        <v>90626</v>
      </c>
      <c r="H519" s="1310" t="s">
        <v>2686</v>
      </c>
      <c r="I519" s="1310" t="s">
        <v>1089</v>
      </c>
      <c r="J519" s="1310" t="s">
        <v>2172</v>
      </c>
      <c r="K519" s="1311">
        <v>2.0499999999999998</v>
      </c>
      <c r="L519" s="1310" t="s">
        <v>2173</v>
      </c>
    </row>
    <row r="520" spans="1:12" ht="13.5">
      <c r="A520" s="1310" t="s">
        <v>2476</v>
      </c>
      <c r="B520" s="1310" t="s">
        <v>2477</v>
      </c>
      <c r="C520" s="1310" t="s">
        <v>2621</v>
      </c>
      <c r="D520" s="1310">
        <v>327</v>
      </c>
      <c r="E520" s="1311" t="s">
        <v>995</v>
      </c>
      <c r="F520" s="1310" t="s">
        <v>995</v>
      </c>
      <c r="G520" s="1310">
        <v>90632</v>
      </c>
      <c r="H520" s="1310" t="s">
        <v>2687</v>
      </c>
      <c r="I520" s="1310" t="s">
        <v>1089</v>
      </c>
      <c r="J520" s="1310" t="s">
        <v>2172</v>
      </c>
      <c r="K520" s="1311">
        <v>57.71</v>
      </c>
      <c r="L520" s="1310" t="s">
        <v>2173</v>
      </c>
    </row>
    <row r="521" spans="1:12" ht="13.5">
      <c r="A521" s="1310" t="s">
        <v>2476</v>
      </c>
      <c r="B521" s="1310" t="s">
        <v>2477</v>
      </c>
      <c r="C521" s="1310" t="s">
        <v>2621</v>
      </c>
      <c r="D521" s="1310">
        <v>327</v>
      </c>
      <c r="E521" s="1311" t="s">
        <v>995</v>
      </c>
      <c r="F521" s="1310" t="s">
        <v>995</v>
      </c>
      <c r="G521" s="1310">
        <v>90638</v>
      </c>
      <c r="H521" s="1310" t="s">
        <v>2688</v>
      </c>
      <c r="I521" s="1310" t="s">
        <v>1089</v>
      </c>
      <c r="J521" s="1310" t="s">
        <v>2172</v>
      </c>
      <c r="K521" s="1311">
        <v>4.53</v>
      </c>
      <c r="L521" s="1310" t="s">
        <v>2173</v>
      </c>
    </row>
    <row r="522" spans="1:12" ht="13.5">
      <c r="A522" s="1310" t="s">
        <v>2476</v>
      </c>
      <c r="B522" s="1310" t="s">
        <v>2477</v>
      </c>
      <c r="C522" s="1310" t="s">
        <v>2621</v>
      </c>
      <c r="D522" s="1310">
        <v>327</v>
      </c>
      <c r="E522" s="1311" t="s">
        <v>995</v>
      </c>
      <c r="F522" s="1310" t="s">
        <v>995</v>
      </c>
      <c r="G522" s="1310">
        <v>90644</v>
      </c>
      <c r="H522" s="1310" t="s">
        <v>2689</v>
      </c>
      <c r="I522" s="1310" t="s">
        <v>1089</v>
      </c>
      <c r="J522" s="1310" t="s">
        <v>2172</v>
      </c>
      <c r="K522" s="1311">
        <v>6.77</v>
      </c>
      <c r="L522" s="1310" t="s">
        <v>2173</v>
      </c>
    </row>
    <row r="523" spans="1:12" ht="13.5">
      <c r="A523" s="1310" t="s">
        <v>2476</v>
      </c>
      <c r="B523" s="1310" t="s">
        <v>2477</v>
      </c>
      <c r="C523" s="1310" t="s">
        <v>2621</v>
      </c>
      <c r="D523" s="1310">
        <v>327</v>
      </c>
      <c r="E523" s="1311" t="s">
        <v>995</v>
      </c>
      <c r="F523" s="1310" t="s">
        <v>995</v>
      </c>
      <c r="G523" s="1310">
        <v>90651</v>
      </c>
      <c r="H523" s="1310" t="s">
        <v>2690</v>
      </c>
      <c r="I523" s="1310" t="s">
        <v>1089</v>
      </c>
      <c r="J523" s="1310" t="s">
        <v>2242</v>
      </c>
      <c r="K523" s="1311">
        <v>0.9</v>
      </c>
      <c r="L523" s="1310" t="s">
        <v>2173</v>
      </c>
    </row>
    <row r="524" spans="1:12" ht="13.5">
      <c r="A524" s="1310" t="s">
        <v>2476</v>
      </c>
      <c r="B524" s="1310" t="s">
        <v>2477</v>
      </c>
      <c r="C524" s="1310" t="s">
        <v>2621</v>
      </c>
      <c r="D524" s="1310">
        <v>327</v>
      </c>
      <c r="E524" s="1311" t="s">
        <v>995</v>
      </c>
      <c r="F524" s="1310" t="s">
        <v>995</v>
      </c>
      <c r="G524" s="1310">
        <v>90657</v>
      </c>
      <c r="H524" s="1310" t="s">
        <v>2691</v>
      </c>
      <c r="I524" s="1310" t="s">
        <v>1089</v>
      </c>
      <c r="J524" s="1310" t="s">
        <v>2172</v>
      </c>
      <c r="K524" s="1311">
        <v>4.4000000000000004</v>
      </c>
      <c r="L524" s="1310" t="s">
        <v>2173</v>
      </c>
    </row>
    <row r="525" spans="1:12" ht="13.5">
      <c r="A525" s="1310" t="s">
        <v>2476</v>
      </c>
      <c r="B525" s="1310" t="s">
        <v>2477</v>
      </c>
      <c r="C525" s="1310" t="s">
        <v>2621</v>
      </c>
      <c r="D525" s="1310">
        <v>327</v>
      </c>
      <c r="E525" s="1311" t="s">
        <v>995</v>
      </c>
      <c r="F525" s="1310" t="s">
        <v>995</v>
      </c>
      <c r="G525" s="1310">
        <v>90663</v>
      </c>
      <c r="H525" s="1310" t="s">
        <v>2692</v>
      </c>
      <c r="I525" s="1310" t="s">
        <v>1089</v>
      </c>
      <c r="J525" s="1310" t="s">
        <v>2172</v>
      </c>
      <c r="K525" s="1311">
        <v>4.72</v>
      </c>
      <c r="L525" s="1310" t="s">
        <v>2173</v>
      </c>
    </row>
    <row r="526" spans="1:12" ht="13.5">
      <c r="A526" s="1310" t="s">
        <v>2476</v>
      </c>
      <c r="B526" s="1310" t="s">
        <v>2477</v>
      </c>
      <c r="C526" s="1310" t="s">
        <v>2621</v>
      </c>
      <c r="D526" s="1310">
        <v>327</v>
      </c>
      <c r="E526" s="1311" t="s">
        <v>995</v>
      </c>
      <c r="F526" s="1310" t="s">
        <v>995</v>
      </c>
      <c r="G526" s="1310">
        <v>90669</v>
      </c>
      <c r="H526" s="1310" t="s">
        <v>2693</v>
      </c>
      <c r="I526" s="1310" t="s">
        <v>1089</v>
      </c>
      <c r="J526" s="1310" t="s">
        <v>2172</v>
      </c>
      <c r="K526" s="1311">
        <v>6.22</v>
      </c>
      <c r="L526" s="1310" t="s">
        <v>2173</v>
      </c>
    </row>
    <row r="527" spans="1:12" ht="13.5">
      <c r="A527" s="1310" t="s">
        <v>2476</v>
      </c>
      <c r="B527" s="1310" t="s">
        <v>2477</v>
      </c>
      <c r="C527" s="1310" t="s">
        <v>2621</v>
      </c>
      <c r="D527" s="1310">
        <v>327</v>
      </c>
      <c r="E527" s="1311" t="s">
        <v>995</v>
      </c>
      <c r="F527" s="1310" t="s">
        <v>995</v>
      </c>
      <c r="G527" s="1310">
        <v>90675</v>
      </c>
      <c r="H527" s="1310" t="s">
        <v>2694</v>
      </c>
      <c r="I527" s="1310" t="s">
        <v>1089</v>
      </c>
      <c r="J527" s="1310" t="s">
        <v>2172</v>
      </c>
      <c r="K527" s="1311">
        <v>197.38</v>
      </c>
      <c r="L527" s="1310" t="s">
        <v>2173</v>
      </c>
    </row>
    <row r="528" spans="1:12" ht="13.5">
      <c r="A528" s="1310" t="s">
        <v>2476</v>
      </c>
      <c r="B528" s="1310" t="s">
        <v>2477</v>
      </c>
      <c r="C528" s="1310" t="s">
        <v>2621</v>
      </c>
      <c r="D528" s="1310">
        <v>327</v>
      </c>
      <c r="E528" s="1311" t="s">
        <v>995</v>
      </c>
      <c r="F528" s="1310" t="s">
        <v>995</v>
      </c>
      <c r="G528" s="1310">
        <v>90681</v>
      </c>
      <c r="H528" s="1310" t="s">
        <v>2695</v>
      </c>
      <c r="I528" s="1310" t="s">
        <v>1089</v>
      </c>
      <c r="J528" s="1310" t="s">
        <v>2172</v>
      </c>
      <c r="K528" s="1311">
        <v>117.29</v>
      </c>
      <c r="L528" s="1310" t="s">
        <v>2173</v>
      </c>
    </row>
    <row r="529" spans="1:12" ht="13.5">
      <c r="A529" s="1310" t="s">
        <v>2476</v>
      </c>
      <c r="B529" s="1310" t="s">
        <v>2477</v>
      </c>
      <c r="C529" s="1310" t="s">
        <v>2621</v>
      </c>
      <c r="D529" s="1310">
        <v>327</v>
      </c>
      <c r="E529" s="1311" t="s">
        <v>995</v>
      </c>
      <c r="F529" s="1310" t="s">
        <v>995</v>
      </c>
      <c r="G529" s="1310">
        <v>90687</v>
      </c>
      <c r="H529" s="1310" t="s">
        <v>2696</v>
      </c>
      <c r="I529" s="1310" t="s">
        <v>1089</v>
      </c>
      <c r="J529" s="1310" t="s">
        <v>2172</v>
      </c>
      <c r="K529" s="1311">
        <v>53.53</v>
      </c>
      <c r="L529" s="1310" t="s">
        <v>2173</v>
      </c>
    </row>
    <row r="530" spans="1:12" ht="13.5">
      <c r="A530" s="1310" t="s">
        <v>2476</v>
      </c>
      <c r="B530" s="1310" t="s">
        <v>2477</v>
      </c>
      <c r="C530" s="1310" t="s">
        <v>2621</v>
      </c>
      <c r="D530" s="1310">
        <v>327</v>
      </c>
      <c r="E530" s="1311" t="s">
        <v>995</v>
      </c>
      <c r="F530" s="1310" t="s">
        <v>995</v>
      </c>
      <c r="G530" s="1310">
        <v>90693</v>
      </c>
      <c r="H530" s="1310" t="s">
        <v>2697</v>
      </c>
      <c r="I530" s="1310" t="s">
        <v>1089</v>
      </c>
      <c r="J530" s="1310" t="s">
        <v>2172</v>
      </c>
      <c r="K530" s="1311">
        <v>37.21</v>
      </c>
      <c r="L530" s="1310" t="s">
        <v>2173</v>
      </c>
    </row>
    <row r="531" spans="1:12" ht="13.5">
      <c r="A531" s="1310" t="s">
        <v>2476</v>
      </c>
      <c r="B531" s="1310" t="s">
        <v>2477</v>
      </c>
      <c r="C531" s="1310" t="s">
        <v>2621</v>
      </c>
      <c r="D531" s="1310">
        <v>327</v>
      </c>
      <c r="E531" s="1311" t="s">
        <v>995</v>
      </c>
      <c r="F531" s="1310" t="s">
        <v>995</v>
      </c>
      <c r="G531" s="1310">
        <v>90965</v>
      </c>
      <c r="H531" s="1310" t="s">
        <v>2698</v>
      </c>
      <c r="I531" s="1310" t="s">
        <v>1089</v>
      </c>
      <c r="J531" s="1310" t="s">
        <v>2172</v>
      </c>
      <c r="K531" s="1311">
        <v>5.25</v>
      </c>
      <c r="L531" s="1310" t="s">
        <v>2173</v>
      </c>
    </row>
    <row r="532" spans="1:12" ht="13.5">
      <c r="A532" s="1310" t="s">
        <v>2476</v>
      </c>
      <c r="B532" s="1310" t="s">
        <v>2477</v>
      </c>
      <c r="C532" s="1310" t="s">
        <v>2621</v>
      </c>
      <c r="D532" s="1310">
        <v>327</v>
      </c>
      <c r="E532" s="1311" t="s">
        <v>995</v>
      </c>
      <c r="F532" s="1310" t="s">
        <v>995</v>
      </c>
      <c r="G532" s="1310">
        <v>90973</v>
      </c>
      <c r="H532" s="1310" t="s">
        <v>2699</v>
      </c>
      <c r="I532" s="1310" t="s">
        <v>1089</v>
      </c>
      <c r="J532" s="1310" t="s">
        <v>2172</v>
      </c>
      <c r="K532" s="1311">
        <v>5.26</v>
      </c>
      <c r="L532" s="1310" t="s">
        <v>2173</v>
      </c>
    </row>
    <row r="533" spans="1:12" ht="13.5">
      <c r="A533" s="1310" t="s">
        <v>2476</v>
      </c>
      <c r="B533" s="1310" t="s">
        <v>2477</v>
      </c>
      <c r="C533" s="1310" t="s">
        <v>2621</v>
      </c>
      <c r="D533" s="1310">
        <v>327</v>
      </c>
      <c r="E533" s="1311" t="s">
        <v>995</v>
      </c>
      <c r="F533" s="1310" t="s">
        <v>995</v>
      </c>
      <c r="G533" s="1310">
        <v>90982</v>
      </c>
      <c r="H533" s="1310" t="s">
        <v>2700</v>
      </c>
      <c r="I533" s="1310" t="s">
        <v>1089</v>
      </c>
      <c r="J533" s="1310" t="s">
        <v>2172</v>
      </c>
      <c r="K533" s="1311">
        <v>13.37</v>
      </c>
      <c r="L533" s="1310" t="s">
        <v>2173</v>
      </c>
    </row>
    <row r="534" spans="1:12" ht="13.5">
      <c r="A534" s="1310" t="s">
        <v>2476</v>
      </c>
      <c r="B534" s="1310" t="s">
        <v>2477</v>
      </c>
      <c r="C534" s="1310" t="s">
        <v>2621</v>
      </c>
      <c r="D534" s="1310">
        <v>327</v>
      </c>
      <c r="E534" s="1311" t="s">
        <v>995</v>
      </c>
      <c r="F534" s="1310" t="s">
        <v>995</v>
      </c>
      <c r="G534" s="1310">
        <v>91001</v>
      </c>
      <c r="H534" s="1310" t="s">
        <v>2701</v>
      </c>
      <c r="I534" s="1310" t="s">
        <v>1089</v>
      </c>
      <c r="J534" s="1310" t="s">
        <v>2172</v>
      </c>
      <c r="K534" s="1311">
        <v>6.24</v>
      </c>
      <c r="L534" s="1310" t="s">
        <v>2173</v>
      </c>
    </row>
    <row r="535" spans="1:12" ht="13.5">
      <c r="A535" s="1310" t="s">
        <v>2476</v>
      </c>
      <c r="B535" s="1310" t="s">
        <v>2477</v>
      </c>
      <c r="C535" s="1310" t="s">
        <v>2621</v>
      </c>
      <c r="D535" s="1310">
        <v>327</v>
      </c>
      <c r="E535" s="1311" t="s">
        <v>995</v>
      </c>
      <c r="F535" s="1310" t="s">
        <v>995</v>
      </c>
      <c r="G535" s="1310">
        <v>91032</v>
      </c>
      <c r="H535" s="1310" t="s">
        <v>2702</v>
      </c>
      <c r="I535" s="1310" t="s">
        <v>1089</v>
      </c>
      <c r="J535" s="1310" t="s">
        <v>2172</v>
      </c>
      <c r="K535" s="1311">
        <v>39.85</v>
      </c>
      <c r="L535" s="1310" t="s">
        <v>2173</v>
      </c>
    </row>
    <row r="536" spans="1:12" ht="13.5">
      <c r="A536" s="1310" t="s">
        <v>2476</v>
      </c>
      <c r="B536" s="1310" t="s">
        <v>2477</v>
      </c>
      <c r="C536" s="1310" t="s">
        <v>2621</v>
      </c>
      <c r="D536" s="1310">
        <v>327</v>
      </c>
      <c r="E536" s="1311" t="s">
        <v>995</v>
      </c>
      <c r="F536" s="1310" t="s">
        <v>995</v>
      </c>
      <c r="G536" s="1310">
        <v>91278</v>
      </c>
      <c r="H536" s="1310" t="s">
        <v>2703</v>
      </c>
      <c r="I536" s="1310" t="s">
        <v>1089</v>
      </c>
      <c r="J536" s="1310" t="s">
        <v>2172</v>
      </c>
      <c r="K536" s="1311">
        <v>0.54</v>
      </c>
      <c r="L536" s="1310" t="s">
        <v>2173</v>
      </c>
    </row>
    <row r="537" spans="1:12" ht="13.5">
      <c r="A537" s="1310" t="s">
        <v>2476</v>
      </c>
      <c r="B537" s="1310" t="s">
        <v>2477</v>
      </c>
      <c r="C537" s="1310" t="s">
        <v>2621</v>
      </c>
      <c r="D537" s="1310">
        <v>327</v>
      </c>
      <c r="E537" s="1311" t="s">
        <v>995</v>
      </c>
      <c r="F537" s="1310" t="s">
        <v>995</v>
      </c>
      <c r="G537" s="1310">
        <v>91285</v>
      </c>
      <c r="H537" s="1310" t="s">
        <v>2704</v>
      </c>
      <c r="I537" s="1310" t="s">
        <v>1089</v>
      </c>
      <c r="J537" s="1310" t="s">
        <v>2242</v>
      </c>
      <c r="K537" s="1311">
        <v>0.75</v>
      </c>
      <c r="L537" s="1310" t="s">
        <v>2173</v>
      </c>
    </row>
    <row r="538" spans="1:12" ht="13.5">
      <c r="A538" s="1310" t="s">
        <v>2476</v>
      </c>
      <c r="B538" s="1310" t="s">
        <v>2477</v>
      </c>
      <c r="C538" s="1310" t="s">
        <v>2621</v>
      </c>
      <c r="D538" s="1310">
        <v>327</v>
      </c>
      <c r="E538" s="1311" t="s">
        <v>995</v>
      </c>
      <c r="F538" s="1310" t="s">
        <v>995</v>
      </c>
      <c r="G538" s="1310">
        <v>91387</v>
      </c>
      <c r="H538" s="1310" t="s">
        <v>2705</v>
      </c>
      <c r="I538" s="1310" t="s">
        <v>1089</v>
      </c>
      <c r="J538" s="1310" t="s">
        <v>2172</v>
      </c>
      <c r="K538" s="1311">
        <v>44.31</v>
      </c>
      <c r="L538" s="1310" t="s">
        <v>2173</v>
      </c>
    </row>
    <row r="539" spans="1:12" ht="13.5">
      <c r="A539" s="1310" t="s">
        <v>2476</v>
      </c>
      <c r="B539" s="1310" t="s">
        <v>2477</v>
      </c>
      <c r="C539" s="1310" t="s">
        <v>2621</v>
      </c>
      <c r="D539" s="1310">
        <v>327</v>
      </c>
      <c r="E539" s="1311" t="s">
        <v>995</v>
      </c>
      <c r="F539" s="1310" t="s">
        <v>995</v>
      </c>
      <c r="G539" s="1310">
        <v>91395</v>
      </c>
      <c r="H539" s="1310" t="s">
        <v>2706</v>
      </c>
      <c r="I539" s="1310" t="s">
        <v>1089</v>
      </c>
      <c r="J539" s="1310" t="s">
        <v>2172</v>
      </c>
      <c r="K539" s="1311">
        <v>36.64</v>
      </c>
      <c r="L539" s="1310" t="s">
        <v>2173</v>
      </c>
    </row>
    <row r="540" spans="1:12" ht="13.5">
      <c r="A540" s="1310" t="s">
        <v>2476</v>
      </c>
      <c r="B540" s="1310" t="s">
        <v>2477</v>
      </c>
      <c r="C540" s="1310" t="s">
        <v>2621</v>
      </c>
      <c r="D540" s="1310">
        <v>327</v>
      </c>
      <c r="E540" s="1311" t="s">
        <v>995</v>
      </c>
      <c r="F540" s="1310" t="s">
        <v>995</v>
      </c>
      <c r="G540" s="1310">
        <v>91486</v>
      </c>
      <c r="H540" s="1310" t="s">
        <v>2707</v>
      </c>
      <c r="I540" s="1310" t="s">
        <v>1089</v>
      </c>
      <c r="J540" s="1310" t="s">
        <v>2172</v>
      </c>
      <c r="K540" s="1311">
        <v>44.67</v>
      </c>
      <c r="L540" s="1310" t="s">
        <v>2173</v>
      </c>
    </row>
    <row r="541" spans="1:12" ht="13.5">
      <c r="A541" s="1310" t="s">
        <v>2476</v>
      </c>
      <c r="B541" s="1310" t="s">
        <v>2477</v>
      </c>
      <c r="C541" s="1310" t="s">
        <v>2621</v>
      </c>
      <c r="D541" s="1310">
        <v>327</v>
      </c>
      <c r="E541" s="1311" t="s">
        <v>995</v>
      </c>
      <c r="F541" s="1310" t="s">
        <v>995</v>
      </c>
      <c r="G541" s="1310">
        <v>91534</v>
      </c>
      <c r="H541" s="1310" t="s">
        <v>2708</v>
      </c>
      <c r="I541" s="1310" t="s">
        <v>1089</v>
      </c>
      <c r="J541" s="1310" t="s">
        <v>2172</v>
      </c>
      <c r="K541" s="1311">
        <v>19.43</v>
      </c>
      <c r="L541" s="1310" t="s">
        <v>2173</v>
      </c>
    </row>
    <row r="542" spans="1:12" ht="13.5">
      <c r="A542" s="1310" t="s">
        <v>2476</v>
      </c>
      <c r="B542" s="1310" t="s">
        <v>2477</v>
      </c>
      <c r="C542" s="1310" t="s">
        <v>2621</v>
      </c>
      <c r="D542" s="1310">
        <v>327</v>
      </c>
      <c r="E542" s="1311" t="s">
        <v>995</v>
      </c>
      <c r="F542" s="1310" t="s">
        <v>995</v>
      </c>
      <c r="G542" s="1310">
        <v>91635</v>
      </c>
      <c r="H542" s="1310" t="s">
        <v>2709</v>
      </c>
      <c r="I542" s="1310" t="s">
        <v>1089</v>
      </c>
      <c r="J542" s="1310" t="s">
        <v>2172</v>
      </c>
      <c r="K542" s="1311">
        <v>35.479999999999997</v>
      </c>
      <c r="L542" s="1310" t="s">
        <v>2173</v>
      </c>
    </row>
    <row r="543" spans="1:12" ht="13.5">
      <c r="A543" s="1310" t="s">
        <v>2476</v>
      </c>
      <c r="B543" s="1310" t="s">
        <v>2477</v>
      </c>
      <c r="C543" s="1310" t="s">
        <v>2621</v>
      </c>
      <c r="D543" s="1310">
        <v>327</v>
      </c>
      <c r="E543" s="1311" t="s">
        <v>995</v>
      </c>
      <c r="F543" s="1310" t="s">
        <v>995</v>
      </c>
      <c r="G543" s="1310">
        <v>91646</v>
      </c>
      <c r="H543" s="1310" t="s">
        <v>2710</v>
      </c>
      <c r="I543" s="1310" t="s">
        <v>1089</v>
      </c>
      <c r="J543" s="1310" t="s">
        <v>2172</v>
      </c>
      <c r="K543" s="1311">
        <v>63.67</v>
      </c>
      <c r="L543" s="1310" t="s">
        <v>2173</v>
      </c>
    </row>
    <row r="544" spans="1:12" ht="13.5">
      <c r="A544" s="1310" t="s">
        <v>2476</v>
      </c>
      <c r="B544" s="1310" t="s">
        <v>2477</v>
      </c>
      <c r="C544" s="1310" t="s">
        <v>2621</v>
      </c>
      <c r="D544" s="1310">
        <v>327</v>
      </c>
      <c r="E544" s="1311" t="s">
        <v>995</v>
      </c>
      <c r="F544" s="1310" t="s">
        <v>995</v>
      </c>
      <c r="G544" s="1310">
        <v>91693</v>
      </c>
      <c r="H544" s="1310" t="s">
        <v>2711</v>
      </c>
      <c r="I544" s="1310" t="s">
        <v>1089</v>
      </c>
      <c r="J544" s="1310" t="s">
        <v>2242</v>
      </c>
      <c r="K544" s="1311">
        <v>18.73</v>
      </c>
      <c r="L544" s="1310" t="s">
        <v>2173</v>
      </c>
    </row>
    <row r="545" spans="1:12" ht="13.5">
      <c r="A545" s="1310" t="s">
        <v>2476</v>
      </c>
      <c r="B545" s="1310" t="s">
        <v>2477</v>
      </c>
      <c r="C545" s="1310" t="s">
        <v>2621</v>
      </c>
      <c r="D545" s="1310">
        <v>327</v>
      </c>
      <c r="E545" s="1311" t="s">
        <v>995</v>
      </c>
      <c r="F545" s="1310" t="s">
        <v>995</v>
      </c>
      <c r="G545" s="1310">
        <v>92044</v>
      </c>
      <c r="H545" s="1310" t="s">
        <v>2712</v>
      </c>
      <c r="I545" s="1310" t="s">
        <v>1089</v>
      </c>
      <c r="J545" s="1310" t="s">
        <v>2172</v>
      </c>
      <c r="K545" s="1311">
        <v>6.77</v>
      </c>
      <c r="L545" s="1310" t="s">
        <v>2173</v>
      </c>
    </row>
    <row r="546" spans="1:12" ht="13.5">
      <c r="A546" s="1310" t="s">
        <v>2476</v>
      </c>
      <c r="B546" s="1310" t="s">
        <v>2477</v>
      </c>
      <c r="C546" s="1310" t="s">
        <v>2621</v>
      </c>
      <c r="D546" s="1310">
        <v>327</v>
      </c>
      <c r="E546" s="1311" t="s">
        <v>995</v>
      </c>
      <c r="F546" s="1310" t="s">
        <v>995</v>
      </c>
      <c r="G546" s="1310">
        <v>92107</v>
      </c>
      <c r="H546" s="1310" t="s">
        <v>2713</v>
      </c>
      <c r="I546" s="1310" t="s">
        <v>1089</v>
      </c>
      <c r="J546" s="1310" t="s">
        <v>2172</v>
      </c>
      <c r="K546" s="1311">
        <v>46.01</v>
      </c>
      <c r="L546" s="1310" t="s">
        <v>2173</v>
      </c>
    </row>
    <row r="547" spans="1:12" ht="13.5">
      <c r="A547" s="1310" t="s">
        <v>2476</v>
      </c>
      <c r="B547" s="1310" t="s">
        <v>2477</v>
      </c>
      <c r="C547" s="1310" t="s">
        <v>2621</v>
      </c>
      <c r="D547" s="1310">
        <v>327</v>
      </c>
      <c r="E547" s="1311" t="s">
        <v>995</v>
      </c>
      <c r="F547" s="1310" t="s">
        <v>995</v>
      </c>
      <c r="G547" s="1310">
        <v>92113</v>
      </c>
      <c r="H547" s="1310" t="s">
        <v>2714</v>
      </c>
      <c r="I547" s="1310" t="s">
        <v>1089</v>
      </c>
      <c r="J547" s="1310" t="s">
        <v>2172</v>
      </c>
      <c r="K547" s="1311">
        <v>1.05</v>
      </c>
      <c r="L547" s="1310" t="s">
        <v>2173</v>
      </c>
    </row>
    <row r="548" spans="1:12" ht="13.5">
      <c r="A548" s="1310" t="s">
        <v>2476</v>
      </c>
      <c r="B548" s="1310" t="s">
        <v>2477</v>
      </c>
      <c r="C548" s="1310" t="s">
        <v>2621</v>
      </c>
      <c r="D548" s="1310">
        <v>327</v>
      </c>
      <c r="E548" s="1311" t="s">
        <v>995</v>
      </c>
      <c r="F548" s="1310" t="s">
        <v>995</v>
      </c>
      <c r="G548" s="1310">
        <v>92119</v>
      </c>
      <c r="H548" s="1310" t="s">
        <v>2715</v>
      </c>
      <c r="I548" s="1310" t="s">
        <v>1089</v>
      </c>
      <c r="J548" s="1310" t="s">
        <v>2172</v>
      </c>
      <c r="K548" s="1311">
        <v>0.11</v>
      </c>
      <c r="L548" s="1310" t="s">
        <v>2173</v>
      </c>
    </row>
    <row r="549" spans="1:12" ht="13.5">
      <c r="A549" s="1310" t="s">
        <v>2476</v>
      </c>
      <c r="B549" s="1310" t="s">
        <v>2477</v>
      </c>
      <c r="C549" s="1310" t="s">
        <v>2621</v>
      </c>
      <c r="D549" s="1310">
        <v>327</v>
      </c>
      <c r="E549" s="1311" t="s">
        <v>995</v>
      </c>
      <c r="F549" s="1310" t="s">
        <v>995</v>
      </c>
      <c r="G549" s="1310">
        <v>92139</v>
      </c>
      <c r="H549" s="1310" t="s">
        <v>2716</v>
      </c>
      <c r="I549" s="1310" t="s">
        <v>1089</v>
      </c>
      <c r="J549" s="1310" t="s">
        <v>2242</v>
      </c>
      <c r="K549" s="1311">
        <v>31.31</v>
      </c>
      <c r="L549" s="1310" t="s">
        <v>2173</v>
      </c>
    </row>
    <row r="550" spans="1:12" ht="13.5">
      <c r="A550" s="1310" t="s">
        <v>2476</v>
      </c>
      <c r="B550" s="1310" t="s">
        <v>2477</v>
      </c>
      <c r="C550" s="1310" t="s">
        <v>2621</v>
      </c>
      <c r="D550" s="1310">
        <v>327</v>
      </c>
      <c r="E550" s="1311" t="s">
        <v>995</v>
      </c>
      <c r="F550" s="1310" t="s">
        <v>995</v>
      </c>
      <c r="G550" s="1310">
        <v>92146</v>
      </c>
      <c r="H550" s="1310" t="s">
        <v>2717</v>
      </c>
      <c r="I550" s="1310" t="s">
        <v>1089</v>
      </c>
      <c r="J550" s="1310" t="s">
        <v>2242</v>
      </c>
      <c r="K550" s="1311">
        <v>22.43</v>
      </c>
      <c r="L550" s="1310" t="s">
        <v>2173</v>
      </c>
    </row>
    <row r="551" spans="1:12" ht="13.5">
      <c r="A551" s="1310" t="s">
        <v>2476</v>
      </c>
      <c r="B551" s="1310" t="s">
        <v>2477</v>
      </c>
      <c r="C551" s="1310" t="s">
        <v>2621</v>
      </c>
      <c r="D551" s="1310">
        <v>327</v>
      </c>
      <c r="E551" s="1311" t="s">
        <v>995</v>
      </c>
      <c r="F551" s="1310" t="s">
        <v>995</v>
      </c>
      <c r="G551" s="1310">
        <v>92243</v>
      </c>
      <c r="H551" s="1310" t="s">
        <v>2718</v>
      </c>
      <c r="I551" s="1310" t="s">
        <v>1089</v>
      </c>
      <c r="J551" s="1310" t="s">
        <v>2172</v>
      </c>
      <c r="K551" s="1311">
        <v>53.22</v>
      </c>
      <c r="L551" s="1310" t="s">
        <v>2173</v>
      </c>
    </row>
    <row r="552" spans="1:12" ht="13.5">
      <c r="A552" s="1310" t="s">
        <v>2476</v>
      </c>
      <c r="B552" s="1310" t="s">
        <v>2477</v>
      </c>
      <c r="C552" s="1310" t="s">
        <v>2621</v>
      </c>
      <c r="D552" s="1310">
        <v>327</v>
      </c>
      <c r="E552" s="1311" t="s">
        <v>995</v>
      </c>
      <c r="F552" s="1310" t="s">
        <v>995</v>
      </c>
      <c r="G552" s="1310">
        <v>92717</v>
      </c>
      <c r="H552" s="1310" t="s">
        <v>2719</v>
      </c>
      <c r="I552" s="1310" t="s">
        <v>1089</v>
      </c>
      <c r="J552" s="1310" t="s">
        <v>2172</v>
      </c>
      <c r="K552" s="1311">
        <v>0.2</v>
      </c>
      <c r="L552" s="1310" t="s">
        <v>2173</v>
      </c>
    </row>
    <row r="553" spans="1:12" ht="13.5">
      <c r="A553" s="1310" t="s">
        <v>2476</v>
      </c>
      <c r="B553" s="1310" t="s">
        <v>2477</v>
      </c>
      <c r="C553" s="1310" t="s">
        <v>2621</v>
      </c>
      <c r="D553" s="1310">
        <v>327</v>
      </c>
      <c r="E553" s="1311" t="s">
        <v>995</v>
      </c>
      <c r="F553" s="1310" t="s">
        <v>995</v>
      </c>
      <c r="G553" s="1310">
        <v>92961</v>
      </c>
      <c r="H553" s="1310" t="s">
        <v>2720</v>
      </c>
      <c r="I553" s="1310" t="s">
        <v>1089</v>
      </c>
      <c r="J553" s="1310" t="s">
        <v>2172</v>
      </c>
      <c r="K553" s="1311">
        <v>4.4800000000000004</v>
      </c>
      <c r="L553" s="1310" t="s">
        <v>2173</v>
      </c>
    </row>
    <row r="554" spans="1:12" ht="13.5">
      <c r="A554" s="1310" t="s">
        <v>2476</v>
      </c>
      <c r="B554" s="1310" t="s">
        <v>2477</v>
      </c>
      <c r="C554" s="1310" t="s">
        <v>2621</v>
      </c>
      <c r="D554" s="1310">
        <v>327</v>
      </c>
      <c r="E554" s="1311" t="s">
        <v>995</v>
      </c>
      <c r="F554" s="1310" t="s">
        <v>995</v>
      </c>
      <c r="G554" s="1310">
        <v>92967</v>
      </c>
      <c r="H554" s="1310" t="s">
        <v>2721</v>
      </c>
      <c r="I554" s="1310" t="s">
        <v>1089</v>
      </c>
      <c r="J554" s="1310" t="s">
        <v>2172</v>
      </c>
      <c r="K554" s="1311">
        <v>20.56</v>
      </c>
      <c r="L554" s="1310" t="s">
        <v>2173</v>
      </c>
    </row>
    <row r="555" spans="1:12" ht="13.5">
      <c r="A555" s="1310" t="s">
        <v>2476</v>
      </c>
      <c r="B555" s="1310" t="s">
        <v>2477</v>
      </c>
      <c r="C555" s="1310" t="s">
        <v>2621</v>
      </c>
      <c r="D555" s="1310">
        <v>327</v>
      </c>
      <c r="E555" s="1311" t="s">
        <v>995</v>
      </c>
      <c r="F555" s="1310" t="s">
        <v>995</v>
      </c>
      <c r="G555" s="1310">
        <v>93225</v>
      </c>
      <c r="H555" s="1310" t="s">
        <v>2722</v>
      </c>
      <c r="I555" s="1310" t="s">
        <v>1089</v>
      </c>
      <c r="J555" s="1310" t="s">
        <v>2172</v>
      </c>
      <c r="K555" s="1311">
        <v>296.57</v>
      </c>
      <c r="L555" s="1310" t="s">
        <v>2173</v>
      </c>
    </row>
    <row r="556" spans="1:12" ht="13.5">
      <c r="A556" s="1310" t="s">
        <v>2476</v>
      </c>
      <c r="B556" s="1310" t="s">
        <v>2477</v>
      </c>
      <c r="C556" s="1310" t="s">
        <v>2621</v>
      </c>
      <c r="D556" s="1310">
        <v>327</v>
      </c>
      <c r="E556" s="1311" t="s">
        <v>995</v>
      </c>
      <c r="F556" s="1310" t="s">
        <v>995</v>
      </c>
      <c r="G556" s="1310">
        <v>93234</v>
      </c>
      <c r="H556" s="1310" t="s">
        <v>2723</v>
      </c>
      <c r="I556" s="1310" t="s">
        <v>1089</v>
      </c>
      <c r="J556" s="1310" t="s">
        <v>2172</v>
      </c>
      <c r="K556" s="1311">
        <v>0.44</v>
      </c>
      <c r="L556" s="1310" t="s">
        <v>2173</v>
      </c>
    </row>
    <row r="557" spans="1:12" ht="13.5">
      <c r="A557" s="1310" t="s">
        <v>2476</v>
      </c>
      <c r="B557" s="1310" t="s">
        <v>2477</v>
      </c>
      <c r="C557" s="1310" t="s">
        <v>2621</v>
      </c>
      <c r="D557" s="1310">
        <v>327</v>
      </c>
      <c r="E557" s="1311" t="s">
        <v>995</v>
      </c>
      <c r="F557" s="1310" t="s">
        <v>995</v>
      </c>
      <c r="G557" s="1310">
        <v>93244</v>
      </c>
      <c r="H557" s="1310" t="s">
        <v>2724</v>
      </c>
      <c r="I557" s="1310" t="s">
        <v>1089</v>
      </c>
      <c r="J557" s="1310" t="s">
        <v>2172</v>
      </c>
      <c r="K557" s="1311">
        <v>46.48</v>
      </c>
      <c r="L557" s="1310" t="s">
        <v>2173</v>
      </c>
    </row>
    <row r="558" spans="1:12" ht="13.5">
      <c r="A558" s="1310" t="s">
        <v>2476</v>
      </c>
      <c r="B558" s="1310" t="s">
        <v>2477</v>
      </c>
      <c r="C558" s="1310" t="s">
        <v>2621</v>
      </c>
      <c r="D558" s="1310">
        <v>327</v>
      </c>
      <c r="E558" s="1311" t="s">
        <v>995</v>
      </c>
      <c r="F558" s="1310" t="s">
        <v>995</v>
      </c>
      <c r="G558" s="1310">
        <v>93274</v>
      </c>
      <c r="H558" s="1310" t="s">
        <v>2725</v>
      </c>
      <c r="I558" s="1310" t="s">
        <v>1089</v>
      </c>
      <c r="J558" s="1310" t="s">
        <v>2172</v>
      </c>
      <c r="K558" s="1311">
        <v>62.13</v>
      </c>
      <c r="L558" s="1310" t="s">
        <v>2173</v>
      </c>
    </row>
    <row r="559" spans="1:12" ht="13.5">
      <c r="A559" s="1310" t="s">
        <v>2476</v>
      </c>
      <c r="B559" s="1310" t="s">
        <v>2477</v>
      </c>
      <c r="C559" s="1310" t="s">
        <v>2621</v>
      </c>
      <c r="D559" s="1310">
        <v>327</v>
      </c>
      <c r="E559" s="1311" t="s">
        <v>995</v>
      </c>
      <c r="F559" s="1310" t="s">
        <v>995</v>
      </c>
      <c r="G559" s="1310">
        <v>93282</v>
      </c>
      <c r="H559" s="1310" t="s">
        <v>2726</v>
      </c>
      <c r="I559" s="1310" t="s">
        <v>1089</v>
      </c>
      <c r="J559" s="1310" t="s">
        <v>2172</v>
      </c>
      <c r="K559" s="1311">
        <v>19</v>
      </c>
      <c r="L559" s="1310" t="s">
        <v>2173</v>
      </c>
    </row>
    <row r="560" spans="1:12" ht="13.5">
      <c r="A560" s="1310" t="s">
        <v>2476</v>
      </c>
      <c r="B560" s="1310" t="s">
        <v>2477</v>
      </c>
      <c r="C560" s="1310" t="s">
        <v>2621</v>
      </c>
      <c r="D560" s="1310">
        <v>327</v>
      </c>
      <c r="E560" s="1311" t="s">
        <v>995</v>
      </c>
      <c r="F560" s="1310" t="s">
        <v>995</v>
      </c>
      <c r="G560" s="1310">
        <v>93288</v>
      </c>
      <c r="H560" s="1310" t="s">
        <v>2727</v>
      </c>
      <c r="I560" s="1310" t="s">
        <v>1089</v>
      </c>
      <c r="J560" s="1310" t="s">
        <v>2172</v>
      </c>
      <c r="K560" s="1311">
        <v>121.54</v>
      </c>
      <c r="L560" s="1310" t="s">
        <v>2173</v>
      </c>
    </row>
    <row r="561" spans="1:12" ht="13.5">
      <c r="A561" s="1310" t="s">
        <v>2476</v>
      </c>
      <c r="B561" s="1310" t="s">
        <v>2477</v>
      </c>
      <c r="C561" s="1310" t="s">
        <v>2621</v>
      </c>
      <c r="D561" s="1310">
        <v>327</v>
      </c>
      <c r="E561" s="1311" t="s">
        <v>995</v>
      </c>
      <c r="F561" s="1310" t="s">
        <v>995</v>
      </c>
      <c r="G561" s="1310">
        <v>93403</v>
      </c>
      <c r="H561" s="1310" t="s">
        <v>2728</v>
      </c>
      <c r="I561" s="1310" t="s">
        <v>1089</v>
      </c>
      <c r="J561" s="1310" t="s">
        <v>2172</v>
      </c>
      <c r="K561" s="1311">
        <v>35.479999999999997</v>
      </c>
      <c r="L561" s="1310" t="s">
        <v>2173</v>
      </c>
    </row>
    <row r="562" spans="1:12" ht="13.5">
      <c r="A562" s="1310" t="s">
        <v>2476</v>
      </c>
      <c r="B562" s="1310" t="s">
        <v>2477</v>
      </c>
      <c r="C562" s="1310" t="s">
        <v>2621</v>
      </c>
      <c r="D562" s="1310">
        <v>327</v>
      </c>
      <c r="E562" s="1311" t="s">
        <v>995</v>
      </c>
      <c r="F562" s="1310" t="s">
        <v>995</v>
      </c>
      <c r="G562" s="1310">
        <v>93409</v>
      </c>
      <c r="H562" s="1310" t="s">
        <v>2729</v>
      </c>
      <c r="I562" s="1310" t="s">
        <v>1089</v>
      </c>
      <c r="J562" s="1310" t="s">
        <v>2172</v>
      </c>
      <c r="K562" s="1311">
        <v>28.18</v>
      </c>
      <c r="L562" s="1310" t="s">
        <v>2173</v>
      </c>
    </row>
    <row r="563" spans="1:12" ht="13.5">
      <c r="A563" s="1310" t="s">
        <v>2476</v>
      </c>
      <c r="B563" s="1310" t="s">
        <v>2477</v>
      </c>
      <c r="C563" s="1310" t="s">
        <v>2621</v>
      </c>
      <c r="D563" s="1310">
        <v>327</v>
      </c>
      <c r="E563" s="1311" t="s">
        <v>995</v>
      </c>
      <c r="F563" s="1310" t="s">
        <v>995</v>
      </c>
      <c r="G563" s="1310">
        <v>93416</v>
      </c>
      <c r="H563" s="1310" t="s">
        <v>2730</v>
      </c>
      <c r="I563" s="1310" t="s">
        <v>1089</v>
      </c>
      <c r="J563" s="1310" t="s">
        <v>2172</v>
      </c>
      <c r="K563" s="1311">
        <v>0.24</v>
      </c>
      <c r="L563" s="1310" t="s">
        <v>2173</v>
      </c>
    </row>
    <row r="564" spans="1:12" ht="13.5">
      <c r="A564" s="1310" t="s">
        <v>2476</v>
      </c>
      <c r="B564" s="1310" t="s">
        <v>2477</v>
      </c>
      <c r="C564" s="1310" t="s">
        <v>2621</v>
      </c>
      <c r="D564" s="1310">
        <v>327</v>
      </c>
      <c r="E564" s="1311" t="s">
        <v>995</v>
      </c>
      <c r="F564" s="1310" t="s">
        <v>995</v>
      </c>
      <c r="G564" s="1310">
        <v>93422</v>
      </c>
      <c r="H564" s="1310" t="s">
        <v>2731</v>
      </c>
      <c r="I564" s="1310" t="s">
        <v>1089</v>
      </c>
      <c r="J564" s="1310" t="s">
        <v>2172</v>
      </c>
      <c r="K564" s="1311">
        <v>3.29</v>
      </c>
      <c r="L564" s="1310" t="s">
        <v>2173</v>
      </c>
    </row>
    <row r="565" spans="1:12" ht="13.5">
      <c r="A565" s="1310" t="s">
        <v>2476</v>
      </c>
      <c r="B565" s="1310" t="s">
        <v>2477</v>
      </c>
      <c r="C565" s="1310" t="s">
        <v>2621</v>
      </c>
      <c r="D565" s="1310">
        <v>327</v>
      </c>
      <c r="E565" s="1311" t="s">
        <v>995</v>
      </c>
      <c r="F565" s="1310" t="s">
        <v>995</v>
      </c>
      <c r="G565" s="1310">
        <v>93428</v>
      </c>
      <c r="H565" s="1310" t="s">
        <v>2732</v>
      </c>
      <c r="I565" s="1310" t="s">
        <v>1089</v>
      </c>
      <c r="J565" s="1310" t="s">
        <v>2172</v>
      </c>
      <c r="K565" s="1311">
        <v>4.66</v>
      </c>
      <c r="L565" s="1310" t="s">
        <v>2173</v>
      </c>
    </row>
    <row r="566" spans="1:12" ht="13.5">
      <c r="A566" s="1310" t="s">
        <v>2476</v>
      </c>
      <c r="B566" s="1310" t="s">
        <v>2477</v>
      </c>
      <c r="C566" s="1310" t="s">
        <v>2621</v>
      </c>
      <c r="D566" s="1310">
        <v>327</v>
      </c>
      <c r="E566" s="1311" t="s">
        <v>995</v>
      </c>
      <c r="F566" s="1310" t="s">
        <v>995</v>
      </c>
      <c r="G566" s="1310">
        <v>93434</v>
      </c>
      <c r="H566" s="1310" t="s">
        <v>2733</v>
      </c>
      <c r="I566" s="1310" t="s">
        <v>1089</v>
      </c>
      <c r="J566" s="1310" t="s">
        <v>2172</v>
      </c>
      <c r="K566" s="1311">
        <v>204.37</v>
      </c>
      <c r="L566" s="1310" t="s">
        <v>2173</v>
      </c>
    </row>
    <row r="567" spans="1:12" ht="13.5">
      <c r="A567" s="1310" t="s">
        <v>2476</v>
      </c>
      <c r="B567" s="1310" t="s">
        <v>2477</v>
      </c>
      <c r="C567" s="1310" t="s">
        <v>2621</v>
      </c>
      <c r="D567" s="1310">
        <v>327</v>
      </c>
      <c r="E567" s="1311" t="s">
        <v>995</v>
      </c>
      <c r="F567" s="1310" t="s">
        <v>995</v>
      </c>
      <c r="G567" s="1310">
        <v>93440</v>
      </c>
      <c r="H567" s="1310" t="s">
        <v>2734</v>
      </c>
      <c r="I567" s="1310" t="s">
        <v>1089</v>
      </c>
      <c r="J567" s="1310" t="s">
        <v>2172</v>
      </c>
      <c r="K567" s="1311">
        <v>96.49</v>
      </c>
      <c r="L567" s="1310" t="s">
        <v>2173</v>
      </c>
    </row>
    <row r="568" spans="1:12" ht="13.5">
      <c r="A568" s="1310" t="s">
        <v>2476</v>
      </c>
      <c r="B568" s="1310" t="s">
        <v>2477</v>
      </c>
      <c r="C568" s="1310" t="s">
        <v>2621</v>
      </c>
      <c r="D568" s="1310">
        <v>327</v>
      </c>
      <c r="E568" s="1311" t="s">
        <v>995</v>
      </c>
      <c r="F568" s="1310" t="s">
        <v>995</v>
      </c>
      <c r="G568" s="1310">
        <v>95122</v>
      </c>
      <c r="H568" s="1310" t="s">
        <v>2735</v>
      </c>
      <c r="I568" s="1310" t="s">
        <v>1089</v>
      </c>
      <c r="J568" s="1310" t="s">
        <v>2172</v>
      </c>
      <c r="K568" s="1311">
        <v>149.06</v>
      </c>
      <c r="L568" s="1310" t="s">
        <v>2173</v>
      </c>
    </row>
    <row r="569" spans="1:12" ht="13.5">
      <c r="A569" s="1310" t="s">
        <v>2476</v>
      </c>
      <c r="B569" s="1310" t="s">
        <v>2477</v>
      </c>
      <c r="C569" s="1310" t="s">
        <v>2621</v>
      </c>
      <c r="D569" s="1310">
        <v>327</v>
      </c>
      <c r="E569" s="1311" t="s">
        <v>995</v>
      </c>
      <c r="F569" s="1310" t="s">
        <v>995</v>
      </c>
      <c r="G569" s="1310">
        <v>95128</v>
      </c>
      <c r="H569" s="1310" t="s">
        <v>2736</v>
      </c>
      <c r="I569" s="1310" t="s">
        <v>1089</v>
      </c>
      <c r="J569" s="1310" t="s">
        <v>2172</v>
      </c>
      <c r="K569" s="1311">
        <v>38.22</v>
      </c>
      <c r="L569" s="1310" t="s">
        <v>2173</v>
      </c>
    </row>
    <row r="570" spans="1:12" ht="13.5">
      <c r="A570" s="1310" t="s">
        <v>2476</v>
      </c>
      <c r="B570" s="1310" t="s">
        <v>2477</v>
      </c>
      <c r="C570" s="1310" t="s">
        <v>2621</v>
      </c>
      <c r="D570" s="1310">
        <v>327</v>
      </c>
      <c r="E570" s="1311" t="s">
        <v>995</v>
      </c>
      <c r="F570" s="1310" t="s">
        <v>995</v>
      </c>
      <c r="G570" s="1310">
        <v>95140</v>
      </c>
      <c r="H570" s="1310" t="s">
        <v>2737</v>
      </c>
      <c r="I570" s="1310" t="s">
        <v>1089</v>
      </c>
      <c r="J570" s="1310" t="s">
        <v>2172</v>
      </c>
      <c r="K570" s="1311">
        <v>0.04</v>
      </c>
      <c r="L570" s="1310" t="s">
        <v>2173</v>
      </c>
    </row>
    <row r="571" spans="1:12" ht="13.5">
      <c r="A571" s="1310" t="s">
        <v>2476</v>
      </c>
      <c r="B571" s="1310" t="s">
        <v>2477</v>
      </c>
      <c r="C571" s="1310" t="s">
        <v>2621</v>
      </c>
      <c r="D571" s="1310">
        <v>327</v>
      </c>
      <c r="E571" s="1311" t="s">
        <v>995</v>
      </c>
      <c r="F571" s="1310" t="s">
        <v>995</v>
      </c>
      <c r="G571" s="1310">
        <v>95213</v>
      </c>
      <c r="H571" s="1310" t="s">
        <v>2738</v>
      </c>
      <c r="I571" s="1310" t="s">
        <v>1089</v>
      </c>
      <c r="J571" s="1310" t="s">
        <v>2172</v>
      </c>
      <c r="K571" s="1311">
        <v>67.900000000000006</v>
      </c>
      <c r="L571" s="1310" t="s">
        <v>2173</v>
      </c>
    </row>
    <row r="572" spans="1:12" ht="13.5">
      <c r="A572" s="1310" t="s">
        <v>2476</v>
      </c>
      <c r="B572" s="1310" t="s">
        <v>2477</v>
      </c>
      <c r="C572" s="1310" t="s">
        <v>2621</v>
      </c>
      <c r="D572" s="1310">
        <v>327</v>
      </c>
      <c r="E572" s="1311" t="s">
        <v>995</v>
      </c>
      <c r="F572" s="1310" t="s">
        <v>995</v>
      </c>
      <c r="G572" s="1310">
        <v>95259</v>
      </c>
      <c r="H572" s="1310" t="s">
        <v>2739</v>
      </c>
      <c r="I572" s="1310" t="s">
        <v>1089</v>
      </c>
      <c r="J572" s="1310" t="s">
        <v>2172</v>
      </c>
      <c r="K572" s="1311">
        <v>20.34</v>
      </c>
      <c r="L572" s="1310" t="s">
        <v>2173</v>
      </c>
    </row>
    <row r="573" spans="1:12" ht="13.5">
      <c r="A573" s="1310" t="s">
        <v>2476</v>
      </c>
      <c r="B573" s="1310" t="s">
        <v>2477</v>
      </c>
      <c r="C573" s="1310" t="s">
        <v>2621</v>
      </c>
      <c r="D573" s="1310">
        <v>327</v>
      </c>
      <c r="E573" s="1311" t="s">
        <v>995</v>
      </c>
      <c r="F573" s="1310" t="s">
        <v>995</v>
      </c>
      <c r="G573" s="1310">
        <v>95265</v>
      </c>
      <c r="H573" s="1310" t="s">
        <v>2740</v>
      </c>
      <c r="I573" s="1310" t="s">
        <v>1089</v>
      </c>
      <c r="J573" s="1310" t="s">
        <v>2172</v>
      </c>
      <c r="K573" s="1311">
        <v>0.71</v>
      </c>
      <c r="L573" s="1310" t="s">
        <v>2173</v>
      </c>
    </row>
    <row r="574" spans="1:12" ht="13.5">
      <c r="A574" s="1310" t="s">
        <v>2476</v>
      </c>
      <c r="B574" s="1310" t="s">
        <v>2477</v>
      </c>
      <c r="C574" s="1310" t="s">
        <v>2621</v>
      </c>
      <c r="D574" s="1310">
        <v>327</v>
      </c>
      <c r="E574" s="1311" t="s">
        <v>995</v>
      </c>
      <c r="F574" s="1310" t="s">
        <v>995</v>
      </c>
      <c r="G574" s="1310">
        <v>95271</v>
      </c>
      <c r="H574" s="1310" t="s">
        <v>2741</v>
      </c>
      <c r="I574" s="1310" t="s">
        <v>1089</v>
      </c>
      <c r="J574" s="1310" t="s">
        <v>2172</v>
      </c>
      <c r="K574" s="1311">
        <v>0.48</v>
      </c>
      <c r="L574" s="1310" t="s">
        <v>2173</v>
      </c>
    </row>
    <row r="575" spans="1:12" ht="13.5">
      <c r="A575" s="1310" t="s">
        <v>2476</v>
      </c>
      <c r="B575" s="1310" t="s">
        <v>2477</v>
      </c>
      <c r="C575" s="1310" t="s">
        <v>2621</v>
      </c>
      <c r="D575" s="1310">
        <v>327</v>
      </c>
      <c r="E575" s="1311" t="s">
        <v>995</v>
      </c>
      <c r="F575" s="1310" t="s">
        <v>995</v>
      </c>
      <c r="G575" s="1310">
        <v>95277</v>
      </c>
      <c r="H575" s="1310" t="s">
        <v>2742</v>
      </c>
      <c r="I575" s="1310" t="s">
        <v>1089</v>
      </c>
      <c r="J575" s="1310" t="s">
        <v>2172</v>
      </c>
      <c r="K575" s="1311">
        <v>0.48</v>
      </c>
      <c r="L575" s="1310" t="s">
        <v>2173</v>
      </c>
    </row>
    <row r="576" spans="1:12" ht="13.5">
      <c r="A576" s="1310" t="s">
        <v>2476</v>
      </c>
      <c r="B576" s="1310" t="s">
        <v>2477</v>
      </c>
      <c r="C576" s="1310" t="s">
        <v>2621</v>
      </c>
      <c r="D576" s="1310">
        <v>327</v>
      </c>
      <c r="E576" s="1311" t="s">
        <v>995</v>
      </c>
      <c r="F576" s="1310" t="s">
        <v>995</v>
      </c>
      <c r="G576" s="1310">
        <v>95283</v>
      </c>
      <c r="H576" s="1310" t="s">
        <v>2743</v>
      </c>
      <c r="I576" s="1310" t="s">
        <v>1089</v>
      </c>
      <c r="J576" s="1310" t="s">
        <v>2172</v>
      </c>
      <c r="K576" s="1311">
        <v>0.52</v>
      </c>
      <c r="L576" s="1310" t="s">
        <v>2173</v>
      </c>
    </row>
    <row r="577" spans="1:12" ht="13.5">
      <c r="A577" s="1310" t="s">
        <v>2476</v>
      </c>
      <c r="B577" s="1310" t="s">
        <v>2477</v>
      </c>
      <c r="C577" s="1310" t="s">
        <v>2621</v>
      </c>
      <c r="D577" s="1310">
        <v>327</v>
      </c>
      <c r="E577" s="1311" t="s">
        <v>995</v>
      </c>
      <c r="F577" s="1310" t="s">
        <v>995</v>
      </c>
      <c r="G577" s="1310">
        <v>95621</v>
      </c>
      <c r="H577" s="1310" t="s">
        <v>2744</v>
      </c>
      <c r="I577" s="1310" t="s">
        <v>1089</v>
      </c>
      <c r="J577" s="1310" t="s">
        <v>2172</v>
      </c>
      <c r="K577" s="1311">
        <v>20.09</v>
      </c>
      <c r="L577" s="1310" t="s">
        <v>2173</v>
      </c>
    </row>
    <row r="578" spans="1:12" ht="13.5">
      <c r="A578" s="1310" t="s">
        <v>2476</v>
      </c>
      <c r="B578" s="1310" t="s">
        <v>2477</v>
      </c>
      <c r="C578" s="1310" t="s">
        <v>2621</v>
      </c>
      <c r="D578" s="1310">
        <v>327</v>
      </c>
      <c r="E578" s="1311" t="s">
        <v>995</v>
      </c>
      <c r="F578" s="1310" t="s">
        <v>995</v>
      </c>
      <c r="G578" s="1310">
        <v>95632</v>
      </c>
      <c r="H578" s="1310" t="s">
        <v>2745</v>
      </c>
      <c r="I578" s="1310" t="s">
        <v>1089</v>
      </c>
      <c r="J578" s="1310" t="s">
        <v>2172</v>
      </c>
      <c r="K578" s="1311">
        <v>58.68</v>
      </c>
      <c r="L578" s="1310" t="s">
        <v>2173</v>
      </c>
    </row>
    <row r="579" spans="1:12" ht="13.5">
      <c r="A579" s="1310" t="s">
        <v>2476</v>
      </c>
      <c r="B579" s="1310" t="s">
        <v>2477</v>
      </c>
      <c r="C579" s="1310" t="s">
        <v>2621</v>
      </c>
      <c r="D579" s="1310">
        <v>327</v>
      </c>
      <c r="E579" s="1311" t="s">
        <v>995</v>
      </c>
      <c r="F579" s="1310" t="s">
        <v>995</v>
      </c>
      <c r="G579" s="1310">
        <v>95703</v>
      </c>
      <c r="H579" s="1310" t="s">
        <v>2746</v>
      </c>
      <c r="I579" s="1310" t="s">
        <v>1089</v>
      </c>
      <c r="J579" s="1310" t="s">
        <v>2172</v>
      </c>
      <c r="K579" s="1311">
        <v>23.2</v>
      </c>
      <c r="L579" s="1310" t="s">
        <v>2173</v>
      </c>
    </row>
    <row r="580" spans="1:12" ht="13.5">
      <c r="A580" s="1310" t="s">
        <v>2476</v>
      </c>
      <c r="B580" s="1310" t="s">
        <v>2477</v>
      </c>
      <c r="C580" s="1310" t="s">
        <v>2621</v>
      </c>
      <c r="D580" s="1310">
        <v>327</v>
      </c>
      <c r="E580" s="1311" t="s">
        <v>995</v>
      </c>
      <c r="F580" s="1310" t="s">
        <v>995</v>
      </c>
      <c r="G580" s="1310">
        <v>95709</v>
      </c>
      <c r="H580" s="1310" t="s">
        <v>2747</v>
      </c>
      <c r="I580" s="1310" t="s">
        <v>1089</v>
      </c>
      <c r="J580" s="1310" t="s">
        <v>2172</v>
      </c>
      <c r="K580" s="1311">
        <v>56.08</v>
      </c>
      <c r="L580" s="1310" t="s">
        <v>2173</v>
      </c>
    </row>
    <row r="581" spans="1:12" ht="13.5">
      <c r="A581" s="1310" t="s">
        <v>2476</v>
      </c>
      <c r="B581" s="1310" t="s">
        <v>2477</v>
      </c>
      <c r="C581" s="1310" t="s">
        <v>2621</v>
      </c>
      <c r="D581" s="1310">
        <v>327</v>
      </c>
      <c r="E581" s="1311" t="s">
        <v>995</v>
      </c>
      <c r="F581" s="1310" t="s">
        <v>995</v>
      </c>
      <c r="G581" s="1310">
        <v>95715</v>
      </c>
      <c r="H581" s="1310" t="s">
        <v>2748</v>
      </c>
      <c r="I581" s="1310" t="s">
        <v>1089</v>
      </c>
      <c r="J581" s="1310" t="s">
        <v>2172</v>
      </c>
      <c r="K581" s="1311">
        <v>67.62</v>
      </c>
      <c r="L581" s="1310" t="s">
        <v>2173</v>
      </c>
    </row>
    <row r="582" spans="1:12" ht="13.5">
      <c r="A582" s="1310" t="s">
        <v>2476</v>
      </c>
      <c r="B582" s="1310" t="s">
        <v>2477</v>
      </c>
      <c r="C582" s="1310" t="s">
        <v>2621</v>
      </c>
      <c r="D582" s="1310">
        <v>327</v>
      </c>
      <c r="E582" s="1311" t="s">
        <v>995</v>
      </c>
      <c r="F582" s="1310" t="s">
        <v>995</v>
      </c>
      <c r="G582" s="1310">
        <v>95721</v>
      </c>
      <c r="H582" s="1310" t="s">
        <v>2749</v>
      </c>
      <c r="I582" s="1310" t="s">
        <v>1089</v>
      </c>
      <c r="J582" s="1310" t="s">
        <v>2172</v>
      </c>
      <c r="K582" s="1311">
        <v>65.95</v>
      </c>
      <c r="L582" s="1310" t="s">
        <v>2173</v>
      </c>
    </row>
    <row r="583" spans="1:12" ht="13.5">
      <c r="A583" s="1310" t="s">
        <v>2476</v>
      </c>
      <c r="B583" s="1310" t="s">
        <v>2477</v>
      </c>
      <c r="C583" s="1310" t="s">
        <v>2621</v>
      </c>
      <c r="D583" s="1310">
        <v>327</v>
      </c>
      <c r="E583" s="1311" t="s">
        <v>995</v>
      </c>
      <c r="F583" s="1310" t="s">
        <v>995</v>
      </c>
      <c r="G583" s="1310">
        <v>95873</v>
      </c>
      <c r="H583" s="1310" t="s">
        <v>2750</v>
      </c>
      <c r="I583" s="1310" t="s">
        <v>1089</v>
      </c>
      <c r="J583" s="1310" t="s">
        <v>2172</v>
      </c>
      <c r="K583" s="1311">
        <v>7.45</v>
      </c>
      <c r="L583" s="1310" t="s">
        <v>2173</v>
      </c>
    </row>
    <row r="584" spans="1:12" ht="13.5">
      <c r="A584" s="1310" t="s">
        <v>2476</v>
      </c>
      <c r="B584" s="1310" t="s">
        <v>2477</v>
      </c>
      <c r="C584" s="1310" t="s">
        <v>2621</v>
      </c>
      <c r="D584" s="1310">
        <v>327</v>
      </c>
      <c r="E584" s="1311" t="s">
        <v>995</v>
      </c>
      <c r="F584" s="1310" t="s">
        <v>995</v>
      </c>
      <c r="G584" s="1310">
        <v>96014</v>
      </c>
      <c r="H584" s="1310" t="s">
        <v>2751</v>
      </c>
      <c r="I584" s="1310" t="s">
        <v>1089</v>
      </c>
      <c r="J584" s="1310" t="s">
        <v>2172</v>
      </c>
      <c r="K584" s="1311">
        <v>41.21</v>
      </c>
      <c r="L584" s="1310" t="s">
        <v>2173</v>
      </c>
    </row>
    <row r="585" spans="1:12" ht="13.5">
      <c r="A585" s="1310" t="s">
        <v>2476</v>
      </c>
      <c r="B585" s="1310" t="s">
        <v>2477</v>
      </c>
      <c r="C585" s="1310" t="s">
        <v>2621</v>
      </c>
      <c r="D585" s="1310">
        <v>327</v>
      </c>
      <c r="E585" s="1311" t="s">
        <v>995</v>
      </c>
      <c r="F585" s="1310" t="s">
        <v>995</v>
      </c>
      <c r="G585" s="1310">
        <v>96021</v>
      </c>
      <c r="H585" s="1310" t="s">
        <v>2752</v>
      </c>
      <c r="I585" s="1310" t="s">
        <v>1089</v>
      </c>
      <c r="J585" s="1310" t="s">
        <v>2172</v>
      </c>
      <c r="K585" s="1311">
        <v>40.93</v>
      </c>
      <c r="L585" s="1310" t="s">
        <v>2173</v>
      </c>
    </row>
    <row r="586" spans="1:12" ht="13.5">
      <c r="A586" s="1310" t="s">
        <v>2476</v>
      </c>
      <c r="B586" s="1310" t="s">
        <v>2477</v>
      </c>
      <c r="C586" s="1310" t="s">
        <v>2621</v>
      </c>
      <c r="D586" s="1310">
        <v>327</v>
      </c>
      <c r="E586" s="1311" t="s">
        <v>995</v>
      </c>
      <c r="F586" s="1310" t="s">
        <v>995</v>
      </c>
      <c r="G586" s="1310">
        <v>96029</v>
      </c>
      <c r="H586" s="1310" t="s">
        <v>2753</v>
      </c>
      <c r="I586" s="1310" t="s">
        <v>1089</v>
      </c>
      <c r="J586" s="1310" t="s">
        <v>2172</v>
      </c>
      <c r="K586" s="1311">
        <v>36.19</v>
      </c>
      <c r="L586" s="1310" t="s">
        <v>2173</v>
      </c>
    </row>
    <row r="587" spans="1:12" ht="13.5">
      <c r="A587" s="1310" t="s">
        <v>2476</v>
      </c>
      <c r="B587" s="1310" t="s">
        <v>2477</v>
      </c>
      <c r="C587" s="1310" t="s">
        <v>2621</v>
      </c>
      <c r="D587" s="1310">
        <v>327</v>
      </c>
      <c r="E587" s="1311" t="s">
        <v>995</v>
      </c>
      <c r="F587" s="1310" t="s">
        <v>995</v>
      </c>
      <c r="G587" s="1310">
        <v>96036</v>
      </c>
      <c r="H587" s="1310" t="s">
        <v>2754</v>
      </c>
      <c r="I587" s="1310" t="s">
        <v>1089</v>
      </c>
      <c r="J587" s="1310" t="s">
        <v>2172</v>
      </c>
      <c r="K587" s="1311">
        <v>48.58</v>
      </c>
      <c r="L587" s="1310" t="s">
        <v>2173</v>
      </c>
    </row>
    <row r="588" spans="1:12" ht="13.5">
      <c r="A588" s="1310" t="s">
        <v>2476</v>
      </c>
      <c r="B588" s="1310" t="s">
        <v>2477</v>
      </c>
      <c r="C588" s="1310" t="s">
        <v>2621</v>
      </c>
      <c r="D588" s="1310">
        <v>327</v>
      </c>
      <c r="E588" s="1311" t="s">
        <v>995</v>
      </c>
      <c r="F588" s="1310" t="s">
        <v>995</v>
      </c>
      <c r="G588" s="1310">
        <v>96155</v>
      </c>
      <c r="H588" s="1310" t="s">
        <v>2755</v>
      </c>
      <c r="I588" s="1310" t="s">
        <v>1089</v>
      </c>
      <c r="J588" s="1310" t="s">
        <v>2172</v>
      </c>
      <c r="K588" s="1311">
        <v>36.47</v>
      </c>
      <c r="L588" s="1310" t="s">
        <v>2173</v>
      </c>
    </row>
    <row r="589" spans="1:12" ht="13.5">
      <c r="A589" s="1310" t="s">
        <v>2476</v>
      </c>
      <c r="B589" s="1310" t="s">
        <v>2477</v>
      </c>
      <c r="C589" s="1310" t="s">
        <v>2621</v>
      </c>
      <c r="D589" s="1310">
        <v>327</v>
      </c>
      <c r="E589" s="1311" t="s">
        <v>995</v>
      </c>
      <c r="F589" s="1310" t="s">
        <v>995</v>
      </c>
      <c r="G589" s="1310">
        <v>96156</v>
      </c>
      <c r="H589" s="1310" t="s">
        <v>2756</v>
      </c>
      <c r="I589" s="1310" t="s">
        <v>1089</v>
      </c>
      <c r="J589" s="1310" t="s">
        <v>2172</v>
      </c>
      <c r="K589" s="1311">
        <v>44.23</v>
      </c>
      <c r="L589" s="1310" t="s">
        <v>2173</v>
      </c>
    </row>
    <row r="590" spans="1:12" ht="13.5">
      <c r="A590" s="1310" t="s">
        <v>2476</v>
      </c>
      <c r="B590" s="1310" t="s">
        <v>2477</v>
      </c>
      <c r="C590" s="1310" t="s">
        <v>2621</v>
      </c>
      <c r="D590" s="1310">
        <v>327</v>
      </c>
      <c r="E590" s="1311" t="s">
        <v>995</v>
      </c>
      <c r="F590" s="1310" t="s">
        <v>995</v>
      </c>
      <c r="G590" s="1310">
        <v>96159</v>
      </c>
      <c r="H590" s="1310" t="s">
        <v>2757</v>
      </c>
      <c r="I590" s="1310" t="s">
        <v>1089</v>
      </c>
      <c r="J590" s="1310" t="s">
        <v>2172</v>
      </c>
      <c r="K590" s="1311">
        <v>56.72</v>
      </c>
      <c r="L590" s="1310" t="s">
        <v>2173</v>
      </c>
    </row>
    <row r="591" spans="1:12" ht="13.5">
      <c r="A591" s="1310" t="s">
        <v>2476</v>
      </c>
      <c r="B591" s="1310" t="s">
        <v>2477</v>
      </c>
      <c r="C591" s="1310" t="s">
        <v>2621</v>
      </c>
      <c r="D591" s="1310">
        <v>327</v>
      </c>
      <c r="E591" s="1311" t="s">
        <v>995</v>
      </c>
      <c r="F591" s="1310" t="s">
        <v>995</v>
      </c>
      <c r="G591" s="1310">
        <v>96246</v>
      </c>
      <c r="H591" s="1310" t="s">
        <v>2758</v>
      </c>
      <c r="I591" s="1310" t="s">
        <v>1089</v>
      </c>
      <c r="J591" s="1310" t="s">
        <v>2172</v>
      </c>
      <c r="K591" s="1311">
        <v>41.2</v>
      </c>
      <c r="L591" s="1310" t="s">
        <v>2173</v>
      </c>
    </row>
    <row r="592" spans="1:12" ht="13.5">
      <c r="A592" s="1310" t="s">
        <v>2476</v>
      </c>
      <c r="B592" s="1310" t="s">
        <v>2477</v>
      </c>
      <c r="C592" s="1310" t="s">
        <v>2621</v>
      </c>
      <c r="D592" s="1310">
        <v>327</v>
      </c>
      <c r="E592" s="1311" t="s">
        <v>995</v>
      </c>
      <c r="F592" s="1310" t="s">
        <v>995</v>
      </c>
      <c r="G592" s="1310">
        <v>96464</v>
      </c>
      <c r="H592" s="1310" t="s">
        <v>2759</v>
      </c>
      <c r="I592" s="1310" t="s">
        <v>1089</v>
      </c>
      <c r="J592" s="1310" t="s">
        <v>2172</v>
      </c>
      <c r="K592" s="1311">
        <v>63.04</v>
      </c>
      <c r="L592" s="1310" t="s">
        <v>2173</v>
      </c>
    </row>
    <row r="593" spans="1:12" ht="13.5">
      <c r="A593" s="1310" t="s">
        <v>2476</v>
      </c>
      <c r="B593" s="1310" t="s">
        <v>2477</v>
      </c>
      <c r="C593" s="1310" t="s">
        <v>2621</v>
      </c>
      <c r="D593" s="1310">
        <v>327</v>
      </c>
      <c r="E593" s="1311" t="s">
        <v>995</v>
      </c>
      <c r="F593" s="1310" t="s">
        <v>995</v>
      </c>
      <c r="G593" s="1310">
        <v>98765</v>
      </c>
      <c r="H593" s="1310" t="s">
        <v>2760</v>
      </c>
      <c r="I593" s="1310" t="s">
        <v>1089</v>
      </c>
      <c r="J593" s="1310" t="s">
        <v>2172</v>
      </c>
      <c r="K593" s="1311">
        <v>0.08</v>
      </c>
      <c r="L593" s="1310" t="s">
        <v>2173</v>
      </c>
    </row>
    <row r="594" spans="1:12" ht="13.5">
      <c r="A594" s="1310" t="s">
        <v>2476</v>
      </c>
      <c r="B594" s="1310" t="s">
        <v>2477</v>
      </c>
      <c r="C594" s="1310" t="s">
        <v>2621</v>
      </c>
      <c r="D594" s="1310">
        <v>327</v>
      </c>
      <c r="E594" s="1311" t="s">
        <v>995</v>
      </c>
      <c r="F594" s="1310" t="s">
        <v>995</v>
      </c>
      <c r="G594" s="1310">
        <v>99834</v>
      </c>
      <c r="H594" s="1310" t="s">
        <v>2761</v>
      </c>
      <c r="I594" s="1310" t="s">
        <v>1089</v>
      </c>
      <c r="J594" s="1310" t="s">
        <v>2172</v>
      </c>
      <c r="K594" s="1311">
        <v>0.16</v>
      </c>
      <c r="L594" s="1310" t="s">
        <v>2173</v>
      </c>
    </row>
    <row r="595" spans="1:12" ht="13.5">
      <c r="A595" s="1310" t="s">
        <v>2476</v>
      </c>
      <c r="B595" s="1310" t="s">
        <v>2477</v>
      </c>
      <c r="C595" s="1310" t="s">
        <v>2621</v>
      </c>
      <c r="D595" s="1310">
        <v>327</v>
      </c>
      <c r="E595" s="1311" t="s">
        <v>995</v>
      </c>
      <c r="F595" s="1310" t="s">
        <v>995</v>
      </c>
      <c r="G595" s="1310">
        <v>100642</v>
      </c>
      <c r="H595" s="1310" t="s">
        <v>2762</v>
      </c>
      <c r="I595" s="1310" t="s">
        <v>1089</v>
      </c>
      <c r="J595" s="1310" t="s">
        <v>2172</v>
      </c>
      <c r="K595" s="1311">
        <v>160.01</v>
      </c>
      <c r="L595" s="1310" t="s">
        <v>2173</v>
      </c>
    </row>
    <row r="596" spans="1:12" ht="13.5">
      <c r="A596" s="1310" t="s">
        <v>2476</v>
      </c>
      <c r="B596" s="1310" t="s">
        <v>2477</v>
      </c>
      <c r="C596" s="1310" t="s">
        <v>2621</v>
      </c>
      <c r="D596" s="1310">
        <v>327</v>
      </c>
      <c r="E596" s="1311" t="s">
        <v>995</v>
      </c>
      <c r="F596" s="1310" t="s">
        <v>995</v>
      </c>
      <c r="G596" s="1310">
        <v>100648</v>
      </c>
      <c r="H596" s="1310" t="s">
        <v>2763</v>
      </c>
      <c r="I596" s="1310" t="s">
        <v>1089</v>
      </c>
      <c r="J596" s="1310" t="s">
        <v>2172</v>
      </c>
      <c r="K596" s="1311">
        <v>389.12</v>
      </c>
      <c r="L596" s="1310" t="s">
        <v>2173</v>
      </c>
    </row>
    <row r="597" spans="1:12" ht="13.5">
      <c r="A597" s="1310" t="s">
        <v>2476</v>
      </c>
      <c r="B597" s="1310" t="s">
        <v>2477</v>
      </c>
      <c r="C597" s="1310" t="s">
        <v>2621</v>
      </c>
      <c r="D597" s="1310">
        <v>327</v>
      </c>
      <c r="E597" s="1311" t="s">
        <v>995</v>
      </c>
      <c r="F597" s="1310" t="s">
        <v>995</v>
      </c>
      <c r="G597" s="1310">
        <v>102274</v>
      </c>
      <c r="H597" s="1310" t="s">
        <v>2764</v>
      </c>
      <c r="I597" s="1310" t="s">
        <v>1089</v>
      </c>
      <c r="J597" s="1310" t="s">
        <v>2172</v>
      </c>
      <c r="K597" s="1311">
        <v>19.899999999999999</v>
      </c>
      <c r="L597" s="1310" t="s">
        <v>2173</v>
      </c>
    </row>
    <row r="598" spans="1:12" ht="13.5">
      <c r="A598" s="1310" t="s">
        <v>2476</v>
      </c>
      <c r="B598" s="1310" t="s">
        <v>2477</v>
      </c>
      <c r="C598" s="1310" t="s">
        <v>2765</v>
      </c>
      <c r="D598" s="1310">
        <v>329</v>
      </c>
      <c r="E598" s="1311" t="s">
        <v>995</v>
      </c>
      <c r="F598" s="1310" t="s">
        <v>995</v>
      </c>
      <c r="G598" s="1310">
        <v>5089</v>
      </c>
      <c r="H598" s="1310" t="s">
        <v>2766</v>
      </c>
      <c r="I598" s="1310" t="s">
        <v>994</v>
      </c>
      <c r="J598" s="1310" t="s">
        <v>2172</v>
      </c>
      <c r="K598" s="1311">
        <v>30.55</v>
      </c>
      <c r="L598" s="1310" t="s">
        <v>2173</v>
      </c>
    </row>
    <row r="599" spans="1:12" ht="13.5">
      <c r="A599" s="1310" t="s">
        <v>2476</v>
      </c>
      <c r="B599" s="1310" t="s">
        <v>2477</v>
      </c>
      <c r="C599" s="1310" t="s">
        <v>2765</v>
      </c>
      <c r="D599" s="1310">
        <v>329</v>
      </c>
      <c r="E599" s="1311" t="s">
        <v>995</v>
      </c>
      <c r="F599" s="1310" t="s">
        <v>995</v>
      </c>
      <c r="G599" s="1310">
        <v>5627</v>
      </c>
      <c r="H599" s="1310" t="s">
        <v>2767</v>
      </c>
      <c r="I599" s="1310" t="s">
        <v>994</v>
      </c>
      <c r="J599" s="1310" t="s">
        <v>2172</v>
      </c>
      <c r="K599" s="1311">
        <v>33.6</v>
      </c>
      <c r="L599" s="1310" t="s">
        <v>2173</v>
      </c>
    </row>
    <row r="600" spans="1:12" ht="13.5">
      <c r="A600" s="1310" t="s">
        <v>2476</v>
      </c>
      <c r="B600" s="1310" t="s">
        <v>2477</v>
      </c>
      <c r="C600" s="1310" t="s">
        <v>2765</v>
      </c>
      <c r="D600" s="1310">
        <v>329</v>
      </c>
      <c r="E600" s="1311" t="s">
        <v>995</v>
      </c>
      <c r="F600" s="1310" t="s">
        <v>995</v>
      </c>
      <c r="G600" s="1310">
        <v>5628</v>
      </c>
      <c r="H600" s="1310" t="s">
        <v>2768</v>
      </c>
      <c r="I600" s="1310" t="s">
        <v>994</v>
      </c>
      <c r="J600" s="1310" t="s">
        <v>2172</v>
      </c>
      <c r="K600" s="1311">
        <v>4.5599999999999996</v>
      </c>
      <c r="L600" s="1310" t="s">
        <v>2173</v>
      </c>
    </row>
    <row r="601" spans="1:12" ht="13.5">
      <c r="A601" s="1310" t="s">
        <v>2476</v>
      </c>
      <c r="B601" s="1310" t="s">
        <v>2477</v>
      </c>
      <c r="C601" s="1310" t="s">
        <v>2765</v>
      </c>
      <c r="D601" s="1310">
        <v>329</v>
      </c>
      <c r="E601" s="1311" t="s">
        <v>995</v>
      </c>
      <c r="F601" s="1310" t="s">
        <v>995</v>
      </c>
      <c r="G601" s="1310">
        <v>5629</v>
      </c>
      <c r="H601" s="1310" t="s">
        <v>2769</v>
      </c>
      <c r="I601" s="1310" t="s">
        <v>994</v>
      </c>
      <c r="J601" s="1310" t="s">
        <v>2172</v>
      </c>
      <c r="K601" s="1311">
        <v>42</v>
      </c>
      <c r="L601" s="1310" t="s">
        <v>2173</v>
      </c>
    </row>
    <row r="602" spans="1:12" ht="13.5">
      <c r="A602" s="1310" t="s">
        <v>2476</v>
      </c>
      <c r="B602" s="1310" t="s">
        <v>2477</v>
      </c>
      <c r="C602" s="1310" t="s">
        <v>2765</v>
      </c>
      <c r="D602" s="1310">
        <v>329</v>
      </c>
      <c r="E602" s="1311" t="s">
        <v>995</v>
      </c>
      <c r="F602" s="1310" t="s">
        <v>995</v>
      </c>
      <c r="G602" s="1310">
        <v>5630</v>
      </c>
      <c r="H602" s="1310" t="s">
        <v>2770</v>
      </c>
      <c r="I602" s="1310" t="s">
        <v>994</v>
      </c>
      <c r="J602" s="1310" t="s">
        <v>2771</v>
      </c>
      <c r="K602" s="1311">
        <v>51.48</v>
      </c>
      <c r="L602" s="1310" t="s">
        <v>2173</v>
      </c>
    </row>
    <row r="603" spans="1:12" ht="13.5">
      <c r="A603" s="1310" t="s">
        <v>2476</v>
      </c>
      <c r="B603" s="1310" t="s">
        <v>2477</v>
      </c>
      <c r="C603" s="1310" t="s">
        <v>2765</v>
      </c>
      <c r="D603" s="1310">
        <v>329</v>
      </c>
      <c r="E603" s="1311" t="s">
        <v>995</v>
      </c>
      <c r="F603" s="1310" t="s">
        <v>995</v>
      </c>
      <c r="G603" s="1310">
        <v>5658</v>
      </c>
      <c r="H603" s="1310" t="s">
        <v>2772</v>
      </c>
      <c r="I603" s="1310" t="s">
        <v>994</v>
      </c>
      <c r="J603" s="1310" t="s">
        <v>2172</v>
      </c>
      <c r="K603" s="1311">
        <v>2.68</v>
      </c>
      <c r="L603" s="1310" t="s">
        <v>2173</v>
      </c>
    </row>
    <row r="604" spans="1:12" ht="13.5">
      <c r="A604" s="1310" t="s">
        <v>2476</v>
      </c>
      <c r="B604" s="1310" t="s">
        <v>2477</v>
      </c>
      <c r="C604" s="1310" t="s">
        <v>2765</v>
      </c>
      <c r="D604" s="1310">
        <v>329</v>
      </c>
      <c r="E604" s="1311" t="s">
        <v>995</v>
      </c>
      <c r="F604" s="1310" t="s">
        <v>995</v>
      </c>
      <c r="G604" s="1310">
        <v>5664</v>
      </c>
      <c r="H604" s="1310" t="s">
        <v>2773</v>
      </c>
      <c r="I604" s="1310" t="s">
        <v>994</v>
      </c>
      <c r="J604" s="1310" t="s">
        <v>2172</v>
      </c>
      <c r="K604" s="1311">
        <v>23.18</v>
      </c>
      <c r="L604" s="1310" t="s">
        <v>2173</v>
      </c>
    </row>
    <row r="605" spans="1:12" ht="13.5">
      <c r="A605" s="1310" t="s">
        <v>2476</v>
      </c>
      <c r="B605" s="1310" t="s">
        <v>2477</v>
      </c>
      <c r="C605" s="1310" t="s">
        <v>2765</v>
      </c>
      <c r="D605" s="1310">
        <v>329</v>
      </c>
      <c r="E605" s="1311" t="s">
        <v>995</v>
      </c>
      <c r="F605" s="1310" t="s">
        <v>995</v>
      </c>
      <c r="G605" s="1310">
        <v>5667</v>
      </c>
      <c r="H605" s="1310" t="s">
        <v>2774</v>
      </c>
      <c r="I605" s="1310" t="s">
        <v>994</v>
      </c>
      <c r="J605" s="1310" t="s">
        <v>2172</v>
      </c>
      <c r="K605" s="1311">
        <v>20.62</v>
      </c>
      <c r="L605" s="1310" t="s">
        <v>2173</v>
      </c>
    </row>
    <row r="606" spans="1:12" ht="13.5">
      <c r="A606" s="1310" t="s">
        <v>2476</v>
      </c>
      <c r="B606" s="1310" t="s">
        <v>2477</v>
      </c>
      <c r="C606" s="1310" t="s">
        <v>2765</v>
      </c>
      <c r="D606" s="1310">
        <v>329</v>
      </c>
      <c r="E606" s="1311" t="s">
        <v>995</v>
      </c>
      <c r="F606" s="1310" t="s">
        <v>995</v>
      </c>
      <c r="G606" s="1310">
        <v>5668</v>
      </c>
      <c r="H606" s="1310" t="s">
        <v>2775</v>
      </c>
      <c r="I606" s="1310" t="s">
        <v>994</v>
      </c>
      <c r="J606" s="1310" t="s">
        <v>2771</v>
      </c>
      <c r="K606" s="1311">
        <v>39.380000000000003</v>
      </c>
      <c r="L606" s="1310" t="s">
        <v>2173</v>
      </c>
    </row>
    <row r="607" spans="1:12" ht="13.5">
      <c r="A607" s="1310" t="s">
        <v>2476</v>
      </c>
      <c r="B607" s="1310" t="s">
        <v>2477</v>
      </c>
      <c r="C607" s="1310" t="s">
        <v>2765</v>
      </c>
      <c r="D607" s="1310">
        <v>329</v>
      </c>
      <c r="E607" s="1311" t="s">
        <v>995</v>
      </c>
      <c r="F607" s="1310" t="s">
        <v>995</v>
      </c>
      <c r="G607" s="1310">
        <v>5674</v>
      </c>
      <c r="H607" s="1310" t="s">
        <v>2776</v>
      </c>
      <c r="I607" s="1310" t="s">
        <v>994</v>
      </c>
      <c r="J607" s="1310" t="s">
        <v>2172</v>
      </c>
      <c r="K607" s="1311">
        <v>29.38</v>
      </c>
      <c r="L607" s="1310" t="s">
        <v>2173</v>
      </c>
    </row>
    <row r="608" spans="1:12" ht="13.5">
      <c r="A608" s="1310" t="s">
        <v>2476</v>
      </c>
      <c r="B608" s="1310" t="s">
        <v>2477</v>
      </c>
      <c r="C608" s="1310" t="s">
        <v>2765</v>
      </c>
      <c r="D608" s="1310">
        <v>329</v>
      </c>
      <c r="E608" s="1311" t="s">
        <v>995</v>
      </c>
      <c r="F608" s="1310" t="s">
        <v>995</v>
      </c>
      <c r="G608" s="1310">
        <v>5692</v>
      </c>
      <c r="H608" s="1310" t="s">
        <v>2777</v>
      </c>
      <c r="I608" s="1310" t="s">
        <v>994</v>
      </c>
      <c r="J608" s="1310" t="s">
        <v>2242</v>
      </c>
      <c r="K608" s="1311">
        <v>0.25</v>
      </c>
      <c r="L608" s="1310" t="s">
        <v>2173</v>
      </c>
    </row>
    <row r="609" spans="1:12" ht="13.5">
      <c r="A609" s="1310" t="s">
        <v>2476</v>
      </c>
      <c r="B609" s="1310" t="s">
        <v>2477</v>
      </c>
      <c r="C609" s="1310" t="s">
        <v>2765</v>
      </c>
      <c r="D609" s="1310">
        <v>329</v>
      </c>
      <c r="E609" s="1311" t="s">
        <v>995</v>
      </c>
      <c r="F609" s="1310" t="s">
        <v>995</v>
      </c>
      <c r="G609" s="1310">
        <v>5693</v>
      </c>
      <c r="H609" s="1310" t="s">
        <v>2778</v>
      </c>
      <c r="I609" s="1310" t="s">
        <v>994</v>
      </c>
      <c r="J609" s="1310" t="s">
        <v>2771</v>
      </c>
      <c r="K609" s="1311">
        <v>9</v>
      </c>
      <c r="L609" s="1310" t="s">
        <v>2173</v>
      </c>
    </row>
    <row r="610" spans="1:12" ht="13.5">
      <c r="A610" s="1310" t="s">
        <v>2476</v>
      </c>
      <c r="B610" s="1310" t="s">
        <v>2477</v>
      </c>
      <c r="C610" s="1310" t="s">
        <v>2765</v>
      </c>
      <c r="D610" s="1310">
        <v>329</v>
      </c>
      <c r="E610" s="1311" t="s">
        <v>995</v>
      </c>
      <c r="F610" s="1310" t="s">
        <v>995</v>
      </c>
      <c r="G610" s="1310">
        <v>5695</v>
      </c>
      <c r="H610" s="1310" t="s">
        <v>2779</v>
      </c>
      <c r="I610" s="1310" t="s">
        <v>994</v>
      </c>
      <c r="J610" s="1310" t="s">
        <v>2172</v>
      </c>
      <c r="K610" s="1311">
        <v>33.54</v>
      </c>
      <c r="L610" s="1310" t="s">
        <v>2173</v>
      </c>
    </row>
    <row r="611" spans="1:12" ht="13.5">
      <c r="A611" s="1310" t="s">
        <v>2476</v>
      </c>
      <c r="B611" s="1310" t="s">
        <v>2477</v>
      </c>
      <c r="C611" s="1310" t="s">
        <v>2765</v>
      </c>
      <c r="D611" s="1310">
        <v>329</v>
      </c>
      <c r="E611" s="1311" t="s">
        <v>995</v>
      </c>
      <c r="F611" s="1310" t="s">
        <v>995</v>
      </c>
      <c r="G611" s="1310">
        <v>5703</v>
      </c>
      <c r="H611" s="1310" t="s">
        <v>2780</v>
      </c>
      <c r="I611" s="1310" t="s">
        <v>994</v>
      </c>
      <c r="J611" s="1310" t="s">
        <v>2242</v>
      </c>
      <c r="K611" s="1311">
        <v>18.32</v>
      </c>
      <c r="L611" s="1310" t="s">
        <v>2173</v>
      </c>
    </row>
    <row r="612" spans="1:12" ht="13.5">
      <c r="A612" s="1310" t="s">
        <v>2476</v>
      </c>
      <c r="B612" s="1310" t="s">
        <v>2477</v>
      </c>
      <c r="C612" s="1310" t="s">
        <v>2765</v>
      </c>
      <c r="D612" s="1310">
        <v>329</v>
      </c>
      <c r="E612" s="1311" t="s">
        <v>995</v>
      </c>
      <c r="F612" s="1310" t="s">
        <v>995</v>
      </c>
      <c r="G612" s="1310">
        <v>5705</v>
      </c>
      <c r="H612" s="1310" t="s">
        <v>2781</v>
      </c>
      <c r="I612" s="1310" t="s">
        <v>994</v>
      </c>
      <c r="J612" s="1310" t="s">
        <v>2172</v>
      </c>
      <c r="K612" s="1311">
        <v>20.8</v>
      </c>
      <c r="L612" s="1310" t="s">
        <v>2173</v>
      </c>
    </row>
    <row r="613" spans="1:12" ht="13.5">
      <c r="A613" s="1310" t="s">
        <v>2476</v>
      </c>
      <c r="B613" s="1310" t="s">
        <v>2477</v>
      </c>
      <c r="C613" s="1310" t="s">
        <v>2765</v>
      </c>
      <c r="D613" s="1310">
        <v>329</v>
      </c>
      <c r="E613" s="1311" t="s">
        <v>995</v>
      </c>
      <c r="F613" s="1310" t="s">
        <v>995</v>
      </c>
      <c r="G613" s="1310">
        <v>5707</v>
      </c>
      <c r="H613" s="1310" t="s">
        <v>2782</v>
      </c>
      <c r="I613" s="1310" t="s">
        <v>994</v>
      </c>
      <c r="J613" s="1310" t="s">
        <v>2172</v>
      </c>
      <c r="K613" s="1311">
        <v>62.41</v>
      </c>
      <c r="L613" s="1310" t="s">
        <v>2173</v>
      </c>
    </row>
    <row r="614" spans="1:12" ht="13.5">
      <c r="A614" s="1310" t="s">
        <v>2476</v>
      </c>
      <c r="B614" s="1310" t="s">
        <v>2477</v>
      </c>
      <c r="C614" s="1310" t="s">
        <v>2765</v>
      </c>
      <c r="D614" s="1310">
        <v>329</v>
      </c>
      <c r="E614" s="1311" t="s">
        <v>995</v>
      </c>
      <c r="F614" s="1310" t="s">
        <v>995</v>
      </c>
      <c r="G614" s="1310">
        <v>5710</v>
      </c>
      <c r="H614" s="1310" t="s">
        <v>2783</v>
      </c>
      <c r="I614" s="1310" t="s">
        <v>994</v>
      </c>
      <c r="J614" s="1310" t="s">
        <v>2172</v>
      </c>
      <c r="K614" s="1311">
        <v>144.76</v>
      </c>
      <c r="L614" s="1310" t="s">
        <v>2173</v>
      </c>
    </row>
    <row r="615" spans="1:12" ht="13.5">
      <c r="A615" s="1310" t="s">
        <v>2476</v>
      </c>
      <c r="B615" s="1310" t="s">
        <v>2477</v>
      </c>
      <c r="C615" s="1310" t="s">
        <v>2765</v>
      </c>
      <c r="D615" s="1310">
        <v>329</v>
      </c>
      <c r="E615" s="1311" t="s">
        <v>995</v>
      </c>
      <c r="F615" s="1310" t="s">
        <v>995</v>
      </c>
      <c r="G615" s="1310">
        <v>5711</v>
      </c>
      <c r="H615" s="1310" t="s">
        <v>2784</v>
      </c>
      <c r="I615" s="1310" t="s">
        <v>994</v>
      </c>
      <c r="J615" s="1310" t="s">
        <v>2771</v>
      </c>
      <c r="K615" s="1311">
        <v>71.12</v>
      </c>
      <c r="L615" s="1310" t="s">
        <v>2173</v>
      </c>
    </row>
    <row r="616" spans="1:12" ht="13.5">
      <c r="A616" s="1310" t="s">
        <v>2476</v>
      </c>
      <c r="B616" s="1310" t="s">
        <v>2477</v>
      </c>
      <c r="C616" s="1310" t="s">
        <v>2765</v>
      </c>
      <c r="D616" s="1310">
        <v>329</v>
      </c>
      <c r="E616" s="1311" t="s">
        <v>995</v>
      </c>
      <c r="F616" s="1310" t="s">
        <v>995</v>
      </c>
      <c r="G616" s="1310">
        <v>5714</v>
      </c>
      <c r="H616" s="1310" t="s">
        <v>2785</v>
      </c>
      <c r="I616" s="1310" t="s">
        <v>994</v>
      </c>
      <c r="J616" s="1310" t="s">
        <v>2172</v>
      </c>
      <c r="K616" s="1311">
        <v>12.5</v>
      </c>
      <c r="L616" s="1310" t="s">
        <v>2173</v>
      </c>
    </row>
    <row r="617" spans="1:12" ht="13.5">
      <c r="A617" s="1310" t="s">
        <v>2476</v>
      </c>
      <c r="B617" s="1310" t="s">
        <v>2477</v>
      </c>
      <c r="C617" s="1310" t="s">
        <v>2765</v>
      </c>
      <c r="D617" s="1310">
        <v>329</v>
      </c>
      <c r="E617" s="1311" t="s">
        <v>995</v>
      </c>
      <c r="F617" s="1310" t="s">
        <v>995</v>
      </c>
      <c r="G617" s="1310">
        <v>5715</v>
      </c>
      <c r="H617" s="1310" t="s">
        <v>2786</v>
      </c>
      <c r="I617" s="1310" t="s">
        <v>994</v>
      </c>
      <c r="J617" s="1310" t="s">
        <v>2771</v>
      </c>
      <c r="K617" s="1311">
        <v>95.69</v>
      </c>
      <c r="L617" s="1310" t="s">
        <v>2173</v>
      </c>
    </row>
    <row r="618" spans="1:12" ht="13.5">
      <c r="A618" s="1310" t="s">
        <v>2476</v>
      </c>
      <c r="B618" s="1310" t="s">
        <v>2477</v>
      </c>
      <c r="C618" s="1310" t="s">
        <v>2765</v>
      </c>
      <c r="D618" s="1310">
        <v>329</v>
      </c>
      <c r="E618" s="1311" t="s">
        <v>995</v>
      </c>
      <c r="F618" s="1310" t="s">
        <v>995</v>
      </c>
      <c r="G618" s="1310">
        <v>5718</v>
      </c>
      <c r="H618" s="1310" t="s">
        <v>2787</v>
      </c>
      <c r="I618" s="1310" t="s">
        <v>994</v>
      </c>
      <c r="J618" s="1310" t="s">
        <v>2771</v>
      </c>
      <c r="K618" s="1311">
        <v>84.89</v>
      </c>
      <c r="L618" s="1310" t="s">
        <v>2173</v>
      </c>
    </row>
    <row r="619" spans="1:12" ht="13.5">
      <c r="A619" s="1310" t="s">
        <v>2476</v>
      </c>
      <c r="B619" s="1310" t="s">
        <v>2477</v>
      </c>
      <c r="C619" s="1310" t="s">
        <v>2765</v>
      </c>
      <c r="D619" s="1310">
        <v>329</v>
      </c>
      <c r="E619" s="1311" t="s">
        <v>995</v>
      </c>
      <c r="F619" s="1310" t="s">
        <v>995</v>
      </c>
      <c r="G619" s="1310">
        <v>5721</v>
      </c>
      <c r="H619" s="1310" t="s">
        <v>2788</v>
      </c>
      <c r="I619" s="1310" t="s">
        <v>994</v>
      </c>
      <c r="J619" s="1310" t="s">
        <v>2771</v>
      </c>
      <c r="K619" s="1311">
        <v>74.900000000000006</v>
      </c>
      <c r="L619" s="1310" t="s">
        <v>2173</v>
      </c>
    </row>
    <row r="620" spans="1:12" ht="13.5">
      <c r="A620" s="1310" t="s">
        <v>2476</v>
      </c>
      <c r="B620" s="1310" t="s">
        <v>2477</v>
      </c>
      <c r="C620" s="1310" t="s">
        <v>2765</v>
      </c>
      <c r="D620" s="1310">
        <v>329</v>
      </c>
      <c r="E620" s="1311" t="s">
        <v>995</v>
      </c>
      <c r="F620" s="1310" t="s">
        <v>995</v>
      </c>
      <c r="G620" s="1310">
        <v>5722</v>
      </c>
      <c r="H620" s="1310" t="s">
        <v>2789</v>
      </c>
      <c r="I620" s="1310" t="s">
        <v>994</v>
      </c>
      <c r="J620" s="1310" t="s">
        <v>2771</v>
      </c>
      <c r="K620" s="1311">
        <v>173.22</v>
      </c>
      <c r="L620" s="1310" t="s">
        <v>2173</v>
      </c>
    </row>
    <row r="621" spans="1:12" ht="13.5">
      <c r="A621" s="1310" t="s">
        <v>2476</v>
      </c>
      <c r="B621" s="1310" t="s">
        <v>2477</v>
      </c>
      <c r="C621" s="1310" t="s">
        <v>2765</v>
      </c>
      <c r="D621" s="1310">
        <v>329</v>
      </c>
      <c r="E621" s="1311" t="s">
        <v>995</v>
      </c>
      <c r="F621" s="1310" t="s">
        <v>995</v>
      </c>
      <c r="G621" s="1310">
        <v>5724</v>
      </c>
      <c r="H621" s="1310" t="s">
        <v>2790</v>
      </c>
      <c r="I621" s="1310" t="s">
        <v>994</v>
      </c>
      <c r="J621" s="1310" t="s">
        <v>2172</v>
      </c>
      <c r="K621" s="1311">
        <v>43.31</v>
      </c>
      <c r="L621" s="1310" t="s">
        <v>2173</v>
      </c>
    </row>
    <row r="622" spans="1:12" ht="13.5">
      <c r="A622" s="1310" t="s">
        <v>2476</v>
      </c>
      <c r="B622" s="1310" t="s">
        <v>2477</v>
      </c>
      <c r="C622" s="1310" t="s">
        <v>2765</v>
      </c>
      <c r="D622" s="1310">
        <v>329</v>
      </c>
      <c r="E622" s="1311" t="s">
        <v>995</v>
      </c>
      <c r="F622" s="1310" t="s">
        <v>995</v>
      </c>
      <c r="G622" s="1310">
        <v>5727</v>
      </c>
      <c r="H622" s="1310" t="s">
        <v>2791</v>
      </c>
      <c r="I622" s="1310" t="s">
        <v>994</v>
      </c>
      <c r="J622" s="1310" t="s">
        <v>2172</v>
      </c>
      <c r="K622" s="1311">
        <v>8.8699999999999992</v>
      </c>
      <c r="L622" s="1310" t="s">
        <v>2173</v>
      </c>
    </row>
    <row r="623" spans="1:12" ht="13.5">
      <c r="A623" s="1310" t="s">
        <v>2476</v>
      </c>
      <c r="B623" s="1310" t="s">
        <v>2477</v>
      </c>
      <c r="C623" s="1310" t="s">
        <v>2765</v>
      </c>
      <c r="D623" s="1310">
        <v>329</v>
      </c>
      <c r="E623" s="1311" t="s">
        <v>995</v>
      </c>
      <c r="F623" s="1310" t="s">
        <v>995</v>
      </c>
      <c r="G623" s="1310">
        <v>5729</v>
      </c>
      <c r="H623" s="1310" t="s">
        <v>2792</v>
      </c>
      <c r="I623" s="1310" t="s">
        <v>994</v>
      </c>
      <c r="J623" s="1310" t="s">
        <v>2172</v>
      </c>
      <c r="K623" s="1311">
        <v>36.08</v>
      </c>
      <c r="L623" s="1310" t="s">
        <v>2173</v>
      </c>
    </row>
    <row r="624" spans="1:12" ht="13.5">
      <c r="A624" s="1310" t="s">
        <v>2476</v>
      </c>
      <c r="B624" s="1310" t="s">
        <v>2477</v>
      </c>
      <c r="C624" s="1310" t="s">
        <v>2765</v>
      </c>
      <c r="D624" s="1310">
        <v>329</v>
      </c>
      <c r="E624" s="1311" t="s">
        <v>995</v>
      </c>
      <c r="F624" s="1310" t="s">
        <v>995</v>
      </c>
      <c r="G624" s="1310">
        <v>5730</v>
      </c>
      <c r="H624" s="1310" t="s">
        <v>2793</v>
      </c>
      <c r="I624" s="1310" t="s">
        <v>994</v>
      </c>
      <c r="J624" s="1310" t="s">
        <v>2771</v>
      </c>
      <c r="K624" s="1311">
        <v>33.07</v>
      </c>
      <c r="L624" s="1310" t="s">
        <v>2173</v>
      </c>
    </row>
    <row r="625" spans="1:12" ht="13.5">
      <c r="A625" s="1310" t="s">
        <v>2476</v>
      </c>
      <c r="B625" s="1310" t="s">
        <v>2477</v>
      </c>
      <c r="C625" s="1310" t="s">
        <v>2765</v>
      </c>
      <c r="D625" s="1310">
        <v>329</v>
      </c>
      <c r="E625" s="1311" t="s">
        <v>995</v>
      </c>
      <c r="F625" s="1310" t="s">
        <v>995</v>
      </c>
      <c r="G625" s="1310">
        <v>5735</v>
      </c>
      <c r="H625" s="1310" t="s">
        <v>2794</v>
      </c>
      <c r="I625" s="1310" t="s">
        <v>994</v>
      </c>
      <c r="J625" s="1310" t="s">
        <v>2172</v>
      </c>
      <c r="K625" s="1311">
        <v>22.36</v>
      </c>
      <c r="L625" s="1310" t="s">
        <v>2173</v>
      </c>
    </row>
    <row r="626" spans="1:12" ht="13.5">
      <c r="A626" s="1310" t="s">
        <v>2476</v>
      </c>
      <c r="B626" s="1310" t="s">
        <v>2477</v>
      </c>
      <c r="C626" s="1310" t="s">
        <v>2765</v>
      </c>
      <c r="D626" s="1310">
        <v>329</v>
      </c>
      <c r="E626" s="1311" t="s">
        <v>995</v>
      </c>
      <c r="F626" s="1310" t="s">
        <v>995</v>
      </c>
      <c r="G626" s="1310">
        <v>5736</v>
      </c>
      <c r="H626" s="1310" t="s">
        <v>2795</v>
      </c>
      <c r="I626" s="1310" t="s">
        <v>994</v>
      </c>
      <c r="J626" s="1310" t="s">
        <v>2771</v>
      </c>
      <c r="K626" s="1311">
        <v>36.130000000000003</v>
      </c>
      <c r="L626" s="1310" t="s">
        <v>2173</v>
      </c>
    </row>
    <row r="627" spans="1:12" ht="13.5">
      <c r="A627" s="1310" t="s">
        <v>2476</v>
      </c>
      <c r="B627" s="1310" t="s">
        <v>2477</v>
      </c>
      <c r="C627" s="1310" t="s">
        <v>2765</v>
      </c>
      <c r="D627" s="1310">
        <v>329</v>
      </c>
      <c r="E627" s="1311" t="s">
        <v>995</v>
      </c>
      <c r="F627" s="1310" t="s">
        <v>995</v>
      </c>
      <c r="G627" s="1310">
        <v>5738</v>
      </c>
      <c r="H627" s="1310" t="s">
        <v>2796</v>
      </c>
      <c r="I627" s="1310" t="s">
        <v>994</v>
      </c>
      <c r="J627" s="1310" t="s">
        <v>2172</v>
      </c>
      <c r="K627" s="1311">
        <v>32.08</v>
      </c>
      <c r="L627" s="1310" t="s">
        <v>2173</v>
      </c>
    </row>
    <row r="628" spans="1:12" ht="13.5">
      <c r="A628" s="1310" t="s">
        <v>2476</v>
      </c>
      <c r="B628" s="1310" t="s">
        <v>2477</v>
      </c>
      <c r="C628" s="1310" t="s">
        <v>2765</v>
      </c>
      <c r="D628" s="1310">
        <v>329</v>
      </c>
      <c r="E628" s="1311" t="s">
        <v>995</v>
      </c>
      <c r="F628" s="1310" t="s">
        <v>995</v>
      </c>
      <c r="G628" s="1310">
        <v>5739</v>
      </c>
      <c r="H628" s="1310" t="s">
        <v>2797</v>
      </c>
      <c r="I628" s="1310" t="s">
        <v>994</v>
      </c>
      <c r="J628" s="1310" t="s">
        <v>2172</v>
      </c>
      <c r="K628" s="1311">
        <v>40.15</v>
      </c>
      <c r="L628" s="1310" t="s">
        <v>2173</v>
      </c>
    </row>
    <row r="629" spans="1:12" ht="13.5">
      <c r="A629" s="1310" t="s">
        <v>2476</v>
      </c>
      <c r="B629" s="1310" t="s">
        <v>2477</v>
      </c>
      <c r="C629" s="1310" t="s">
        <v>2765</v>
      </c>
      <c r="D629" s="1310">
        <v>329</v>
      </c>
      <c r="E629" s="1311" t="s">
        <v>995</v>
      </c>
      <c r="F629" s="1310" t="s">
        <v>995</v>
      </c>
      <c r="G629" s="1310">
        <v>5741</v>
      </c>
      <c r="H629" s="1310" t="s">
        <v>2798</v>
      </c>
      <c r="I629" s="1310" t="s">
        <v>994</v>
      </c>
      <c r="J629" s="1310" t="s">
        <v>2172</v>
      </c>
      <c r="K629" s="1311">
        <v>40.49</v>
      </c>
      <c r="L629" s="1310" t="s">
        <v>2173</v>
      </c>
    </row>
    <row r="630" spans="1:12" ht="13.5">
      <c r="A630" s="1310" t="s">
        <v>2476</v>
      </c>
      <c r="B630" s="1310" t="s">
        <v>2477</v>
      </c>
      <c r="C630" s="1310" t="s">
        <v>2765</v>
      </c>
      <c r="D630" s="1310">
        <v>329</v>
      </c>
      <c r="E630" s="1311" t="s">
        <v>995</v>
      </c>
      <c r="F630" s="1310" t="s">
        <v>995</v>
      </c>
      <c r="G630" s="1310">
        <v>5742</v>
      </c>
      <c r="H630" s="1310" t="s">
        <v>2799</v>
      </c>
      <c r="I630" s="1310" t="s">
        <v>994</v>
      </c>
      <c r="J630" s="1310" t="s">
        <v>2771</v>
      </c>
      <c r="K630" s="1311">
        <v>22.03</v>
      </c>
      <c r="L630" s="1310" t="s">
        <v>2173</v>
      </c>
    </row>
    <row r="631" spans="1:12" ht="13.5">
      <c r="A631" s="1310" t="s">
        <v>2476</v>
      </c>
      <c r="B631" s="1310" t="s">
        <v>2477</v>
      </c>
      <c r="C631" s="1310" t="s">
        <v>2765</v>
      </c>
      <c r="D631" s="1310">
        <v>329</v>
      </c>
      <c r="E631" s="1311" t="s">
        <v>995</v>
      </c>
      <c r="F631" s="1310" t="s">
        <v>995</v>
      </c>
      <c r="G631" s="1310">
        <v>5747</v>
      </c>
      <c r="H631" s="1310" t="s">
        <v>2800</v>
      </c>
      <c r="I631" s="1310" t="s">
        <v>994</v>
      </c>
      <c r="J631" s="1310" t="s">
        <v>2771</v>
      </c>
      <c r="K631" s="1311">
        <v>126.33</v>
      </c>
      <c r="L631" s="1310" t="s">
        <v>2173</v>
      </c>
    </row>
    <row r="632" spans="1:12" ht="13.5">
      <c r="A632" s="1310" t="s">
        <v>2476</v>
      </c>
      <c r="B632" s="1310" t="s">
        <v>2477</v>
      </c>
      <c r="C632" s="1310" t="s">
        <v>2765</v>
      </c>
      <c r="D632" s="1310">
        <v>329</v>
      </c>
      <c r="E632" s="1311" t="s">
        <v>995</v>
      </c>
      <c r="F632" s="1310" t="s">
        <v>995</v>
      </c>
      <c r="G632" s="1310">
        <v>5751</v>
      </c>
      <c r="H632" s="1310" t="s">
        <v>2801</v>
      </c>
      <c r="I632" s="1310" t="s">
        <v>994</v>
      </c>
      <c r="J632" s="1310" t="s">
        <v>2172</v>
      </c>
      <c r="K632" s="1311">
        <v>22.6</v>
      </c>
      <c r="L632" s="1310" t="s">
        <v>2173</v>
      </c>
    </row>
    <row r="633" spans="1:12" ht="13.5">
      <c r="A633" s="1310" t="s">
        <v>2476</v>
      </c>
      <c r="B633" s="1310" t="s">
        <v>2477</v>
      </c>
      <c r="C633" s="1310" t="s">
        <v>2765</v>
      </c>
      <c r="D633" s="1310">
        <v>329</v>
      </c>
      <c r="E633" s="1311" t="s">
        <v>995</v>
      </c>
      <c r="F633" s="1310" t="s">
        <v>995</v>
      </c>
      <c r="G633" s="1310">
        <v>5754</v>
      </c>
      <c r="H633" s="1310" t="s">
        <v>2802</v>
      </c>
      <c r="I633" s="1310" t="s">
        <v>994</v>
      </c>
      <c r="J633" s="1310" t="s">
        <v>2172</v>
      </c>
      <c r="K633" s="1311">
        <v>19.04</v>
      </c>
      <c r="L633" s="1310" t="s">
        <v>2173</v>
      </c>
    </row>
    <row r="634" spans="1:12" ht="13.5">
      <c r="A634" s="1310" t="s">
        <v>2476</v>
      </c>
      <c r="B634" s="1310" t="s">
        <v>2477</v>
      </c>
      <c r="C634" s="1310" t="s">
        <v>2765</v>
      </c>
      <c r="D634" s="1310">
        <v>329</v>
      </c>
      <c r="E634" s="1311" t="s">
        <v>995</v>
      </c>
      <c r="F634" s="1310" t="s">
        <v>995</v>
      </c>
      <c r="G634" s="1310">
        <v>5763</v>
      </c>
      <c r="H634" s="1310" t="s">
        <v>2803</v>
      </c>
      <c r="I634" s="1310" t="s">
        <v>994</v>
      </c>
      <c r="J634" s="1310" t="s">
        <v>2172</v>
      </c>
      <c r="K634" s="1311">
        <v>33.75</v>
      </c>
      <c r="L634" s="1310" t="s">
        <v>2173</v>
      </c>
    </row>
    <row r="635" spans="1:12" ht="13.5">
      <c r="A635" s="1310" t="s">
        <v>2476</v>
      </c>
      <c r="B635" s="1310" t="s">
        <v>2477</v>
      </c>
      <c r="C635" s="1310" t="s">
        <v>2765</v>
      </c>
      <c r="D635" s="1310">
        <v>329</v>
      </c>
      <c r="E635" s="1311" t="s">
        <v>995</v>
      </c>
      <c r="F635" s="1310" t="s">
        <v>995</v>
      </c>
      <c r="G635" s="1310">
        <v>5765</v>
      </c>
      <c r="H635" s="1310" t="s">
        <v>2804</v>
      </c>
      <c r="I635" s="1310" t="s">
        <v>994</v>
      </c>
      <c r="J635" s="1310" t="s">
        <v>2172</v>
      </c>
      <c r="K635" s="1311">
        <v>2.85</v>
      </c>
      <c r="L635" s="1310" t="s">
        <v>2173</v>
      </c>
    </row>
    <row r="636" spans="1:12" ht="13.5">
      <c r="A636" s="1310" t="s">
        <v>2476</v>
      </c>
      <c r="B636" s="1310" t="s">
        <v>2477</v>
      </c>
      <c r="C636" s="1310" t="s">
        <v>2765</v>
      </c>
      <c r="D636" s="1310">
        <v>329</v>
      </c>
      <c r="E636" s="1311" t="s">
        <v>995</v>
      </c>
      <c r="F636" s="1310" t="s">
        <v>995</v>
      </c>
      <c r="G636" s="1310">
        <v>5766</v>
      </c>
      <c r="H636" s="1310" t="s">
        <v>2805</v>
      </c>
      <c r="I636" s="1310" t="s">
        <v>994</v>
      </c>
      <c r="J636" s="1310" t="s">
        <v>2771</v>
      </c>
      <c r="K636" s="1311">
        <v>4.5</v>
      </c>
      <c r="L636" s="1310" t="s">
        <v>2173</v>
      </c>
    </row>
    <row r="637" spans="1:12" ht="13.5">
      <c r="A637" s="1310" t="s">
        <v>2476</v>
      </c>
      <c r="B637" s="1310" t="s">
        <v>2477</v>
      </c>
      <c r="C637" s="1310" t="s">
        <v>2765</v>
      </c>
      <c r="D637" s="1310">
        <v>329</v>
      </c>
      <c r="E637" s="1311" t="s">
        <v>995</v>
      </c>
      <c r="F637" s="1310" t="s">
        <v>995</v>
      </c>
      <c r="G637" s="1310">
        <v>5779</v>
      </c>
      <c r="H637" s="1310" t="s">
        <v>2806</v>
      </c>
      <c r="I637" s="1310" t="s">
        <v>994</v>
      </c>
      <c r="J637" s="1310" t="s">
        <v>2172</v>
      </c>
      <c r="K637" s="1311">
        <v>57.35</v>
      </c>
      <c r="L637" s="1310" t="s">
        <v>2173</v>
      </c>
    </row>
    <row r="638" spans="1:12" ht="13.5">
      <c r="A638" s="1310" t="s">
        <v>2476</v>
      </c>
      <c r="B638" s="1310" t="s">
        <v>2477</v>
      </c>
      <c r="C638" s="1310" t="s">
        <v>2765</v>
      </c>
      <c r="D638" s="1310">
        <v>329</v>
      </c>
      <c r="E638" s="1311" t="s">
        <v>995</v>
      </c>
      <c r="F638" s="1310" t="s">
        <v>995</v>
      </c>
      <c r="G638" s="1310">
        <v>5787</v>
      </c>
      <c r="H638" s="1310" t="s">
        <v>2807</v>
      </c>
      <c r="I638" s="1310" t="s">
        <v>994</v>
      </c>
      <c r="J638" s="1310" t="s">
        <v>2771</v>
      </c>
      <c r="K638" s="1311">
        <v>56.21</v>
      </c>
      <c r="L638" s="1310" t="s">
        <v>2173</v>
      </c>
    </row>
    <row r="639" spans="1:12" ht="13.5">
      <c r="A639" s="1310" t="s">
        <v>2476</v>
      </c>
      <c r="B639" s="1310" t="s">
        <v>2477</v>
      </c>
      <c r="C639" s="1310" t="s">
        <v>2765</v>
      </c>
      <c r="D639" s="1310">
        <v>329</v>
      </c>
      <c r="E639" s="1311" t="s">
        <v>995</v>
      </c>
      <c r="F639" s="1310" t="s">
        <v>995</v>
      </c>
      <c r="G639" s="1310">
        <v>5797</v>
      </c>
      <c r="H639" s="1310" t="s">
        <v>2808</v>
      </c>
      <c r="I639" s="1310" t="s">
        <v>994</v>
      </c>
      <c r="J639" s="1310" t="s">
        <v>2172</v>
      </c>
      <c r="K639" s="1311">
        <v>4.32</v>
      </c>
      <c r="L639" s="1310" t="s">
        <v>2173</v>
      </c>
    </row>
    <row r="640" spans="1:12" ht="13.5">
      <c r="A640" s="1310" t="s">
        <v>2476</v>
      </c>
      <c r="B640" s="1310" t="s">
        <v>2477</v>
      </c>
      <c r="C640" s="1310" t="s">
        <v>2765</v>
      </c>
      <c r="D640" s="1310">
        <v>329</v>
      </c>
      <c r="E640" s="1311" t="s">
        <v>995</v>
      </c>
      <c r="F640" s="1310" t="s">
        <v>995</v>
      </c>
      <c r="G640" s="1310">
        <v>5800</v>
      </c>
      <c r="H640" s="1310" t="s">
        <v>2809</v>
      </c>
      <c r="I640" s="1310" t="s">
        <v>994</v>
      </c>
      <c r="J640" s="1310" t="s">
        <v>2172</v>
      </c>
      <c r="K640" s="1311">
        <v>0.31</v>
      </c>
      <c r="L640" s="1310" t="s">
        <v>2173</v>
      </c>
    </row>
    <row r="641" spans="1:12" ht="13.5">
      <c r="A641" s="1310" t="s">
        <v>2476</v>
      </c>
      <c r="B641" s="1310" t="s">
        <v>2477</v>
      </c>
      <c r="C641" s="1310" t="s">
        <v>2765</v>
      </c>
      <c r="D641" s="1310">
        <v>329</v>
      </c>
      <c r="E641" s="1311" t="s">
        <v>995</v>
      </c>
      <c r="F641" s="1310" t="s">
        <v>995</v>
      </c>
      <c r="G641" s="1310">
        <v>7032</v>
      </c>
      <c r="H641" s="1310" t="s">
        <v>2810</v>
      </c>
      <c r="I641" s="1310" t="s">
        <v>994</v>
      </c>
      <c r="J641" s="1310" t="s">
        <v>2172</v>
      </c>
      <c r="K641" s="1311">
        <v>5.15</v>
      </c>
      <c r="L641" s="1310" t="s">
        <v>2173</v>
      </c>
    </row>
    <row r="642" spans="1:12" ht="13.5">
      <c r="A642" s="1310" t="s">
        <v>2476</v>
      </c>
      <c r="B642" s="1310" t="s">
        <v>2477</v>
      </c>
      <c r="C642" s="1310" t="s">
        <v>2765</v>
      </c>
      <c r="D642" s="1310">
        <v>329</v>
      </c>
      <c r="E642" s="1311" t="s">
        <v>995</v>
      </c>
      <c r="F642" s="1310" t="s">
        <v>995</v>
      </c>
      <c r="G642" s="1310">
        <v>7033</v>
      </c>
      <c r="H642" s="1310" t="s">
        <v>2811</v>
      </c>
      <c r="I642" s="1310" t="s">
        <v>994</v>
      </c>
      <c r="J642" s="1310" t="s">
        <v>2172</v>
      </c>
      <c r="K642" s="1311">
        <v>0.85</v>
      </c>
      <c r="L642" s="1310" t="s">
        <v>2173</v>
      </c>
    </row>
    <row r="643" spans="1:12" ht="13.5">
      <c r="A643" s="1310" t="s">
        <v>2476</v>
      </c>
      <c r="B643" s="1310" t="s">
        <v>2477</v>
      </c>
      <c r="C643" s="1310" t="s">
        <v>2765</v>
      </c>
      <c r="D643" s="1310">
        <v>329</v>
      </c>
      <c r="E643" s="1311" t="s">
        <v>995</v>
      </c>
      <c r="F643" s="1310" t="s">
        <v>995</v>
      </c>
      <c r="G643" s="1310">
        <v>7034</v>
      </c>
      <c r="H643" s="1310" t="s">
        <v>2812</v>
      </c>
      <c r="I643" s="1310" t="s">
        <v>994</v>
      </c>
      <c r="J643" s="1310" t="s">
        <v>2172</v>
      </c>
      <c r="K643" s="1311">
        <v>9.65</v>
      </c>
      <c r="L643" s="1310" t="s">
        <v>2173</v>
      </c>
    </row>
    <row r="644" spans="1:12" ht="13.5">
      <c r="A644" s="1310" t="s">
        <v>2476</v>
      </c>
      <c r="B644" s="1310" t="s">
        <v>2477</v>
      </c>
      <c r="C644" s="1310" t="s">
        <v>2765</v>
      </c>
      <c r="D644" s="1310">
        <v>329</v>
      </c>
      <c r="E644" s="1311" t="s">
        <v>995</v>
      </c>
      <c r="F644" s="1310" t="s">
        <v>995</v>
      </c>
      <c r="G644" s="1310">
        <v>7035</v>
      </c>
      <c r="H644" s="1310" t="s">
        <v>2813</v>
      </c>
      <c r="I644" s="1310" t="s">
        <v>994</v>
      </c>
      <c r="J644" s="1310" t="s">
        <v>2771</v>
      </c>
      <c r="K644" s="1311">
        <v>170.72</v>
      </c>
      <c r="L644" s="1310" t="s">
        <v>2173</v>
      </c>
    </row>
    <row r="645" spans="1:12" ht="13.5">
      <c r="A645" s="1310" t="s">
        <v>2476</v>
      </c>
      <c r="B645" s="1310" t="s">
        <v>2477</v>
      </c>
      <c r="C645" s="1310" t="s">
        <v>2765</v>
      </c>
      <c r="D645" s="1310">
        <v>329</v>
      </c>
      <c r="E645" s="1311" t="s">
        <v>995</v>
      </c>
      <c r="F645" s="1310" t="s">
        <v>995</v>
      </c>
      <c r="G645" s="1310">
        <v>7038</v>
      </c>
      <c r="H645" s="1310" t="s">
        <v>2814</v>
      </c>
      <c r="I645" s="1310" t="s">
        <v>994</v>
      </c>
      <c r="J645" s="1310" t="s">
        <v>2172</v>
      </c>
      <c r="K645" s="1311">
        <v>36.69</v>
      </c>
      <c r="L645" s="1310" t="s">
        <v>2173</v>
      </c>
    </row>
    <row r="646" spans="1:12" ht="13.5">
      <c r="A646" s="1310" t="s">
        <v>2476</v>
      </c>
      <c r="B646" s="1310" t="s">
        <v>2477</v>
      </c>
      <c r="C646" s="1310" t="s">
        <v>2765</v>
      </c>
      <c r="D646" s="1310">
        <v>329</v>
      </c>
      <c r="E646" s="1311" t="s">
        <v>995</v>
      </c>
      <c r="F646" s="1310" t="s">
        <v>995</v>
      </c>
      <c r="G646" s="1310">
        <v>7039</v>
      </c>
      <c r="H646" s="1310" t="s">
        <v>2815</v>
      </c>
      <c r="I646" s="1310" t="s">
        <v>994</v>
      </c>
      <c r="J646" s="1310" t="s">
        <v>2172</v>
      </c>
      <c r="K646" s="1311">
        <v>5.09</v>
      </c>
      <c r="L646" s="1310" t="s">
        <v>2173</v>
      </c>
    </row>
    <row r="647" spans="1:12" ht="13.5">
      <c r="A647" s="1310" t="s">
        <v>2476</v>
      </c>
      <c r="B647" s="1310" t="s">
        <v>2477</v>
      </c>
      <c r="C647" s="1310" t="s">
        <v>2765</v>
      </c>
      <c r="D647" s="1310">
        <v>329</v>
      </c>
      <c r="E647" s="1311" t="s">
        <v>995</v>
      </c>
      <c r="F647" s="1310" t="s">
        <v>995</v>
      </c>
      <c r="G647" s="1310">
        <v>7040</v>
      </c>
      <c r="H647" s="1310" t="s">
        <v>2816</v>
      </c>
      <c r="I647" s="1310" t="s">
        <v>994</v>
      </c>
      <c r="J647" s="1310" t="s">
        <v>2172</v>
      </c>
      <c r="K647" s="1311">
        <v>45.92</v>
      </c>
      <c r="L647" s="1310" t="s">
        <v>2173</v>
      </c>
    </row>
    <row r="648" spans="1:12" ht="13.5">
      <c r="A648" s="1310" t="s">
        <v>2476</v>
      </c>
      <c r="B648" s="1310" t="s">
        <v>2477</v>
      </c>
      <c r="C648" s="1310" t="s">
        <v>2765</v>
      </c>
      <c r="D648" s="1310">
        <v>329</v>
      </c>
      <c r="E648" s="1311" t="s">
        <v>995</v>
      </c>
      <c r="F648" s="1310" t="s">
        <v>995</v>
      </c>
      <c r="G648" s="1310">
        <v>7044</v>
      </c>
      <c r="H648" s="1310" t="s">
        <v>2817</v>
      </c>
      <c r="I648" s="1310" t="s">
        <v>994</v>
      </c>
      <c r="J648" s="1310" t="s">
        <v>2242</v>
      </c>
      <c r="K648" s="1311">
        <v>0.28000000000000003</v>
      </c>
      <c r="L648" s="1310" t="s">
        <v>2173</v>
      </c>
    </row>
    <row r="649" spans="1:12" ht="13.5">
      <c r="A649" s="1310" t="s">
        <v>2476</v>
      </c>
      <c r="B649" s="1310" t="s">
        <v>2477</v>
      </c>
      <c r="C649" s="1310" t="s">
        <v>2765</v>
      </c>
      <c r="D649" s="1310">
        <v>329</v>
      </c>
      <c r="E649" s="1311" t="s">
        <v>995</v>
      </c>
      <c r="F649" s="1310" t="s">
        <v>995</v>
      </c>
      <c r="G649" s="1310">
        <v>7045</v>
      </c>
      <c r="H649" s="1310" t="s">
        <v>2818</v>
      </c>
      <c r="I649" s="1310" t="s">
        <v>994</v>
      </c>
      <c r="J649" s="1310" t="s">
        <v>2242</v>
      </c>
      <c r="K649" s="1311">
        <v>0.03</v>
      </c>
      <c r="L649" s="1310" t="s">
        <v>2173</v>
      </c>
    </row>
    <row r="650" spans="1:12" ht="13.5">
      <c r="A650" s="1310" t="s">
        <v>2476</v>
      </c>
      <c r="B650" s="1310" t="s">
        <v>2477</v>
      </c>
      <c r="C650" s="1310" t="s">
        <v>2765</v>
      </c>
      <c r="D650" s="1310">
        <v>329</v>
      </c>
      <c r="E650" s="1311" t="s">
        <v>995</v>
      </c>
      <c r="F650" s="1310" t="s">
        <v>995</v>
      </c>
      <c r="G650" s="1310">
        <v>7046</v>
      </c>
      <c r="H650" s="1310" t="s">
        <v>2819</v>
      </c>
      <c r="I650" s="1310" t="s">
        <v>994</v>
      </c>
      <c r="J650" s="1310" t="s">
        <v>2242</v>
      </c>
      <c r="K650" s="1311">
        <v>0.31</v>
      </c>
      <c r="L650" s="1310" t="s">
        <v>2173</v>
      </c>
    </row>
    <row r="651" spans="1:12" ht="13.5">
      <c r="A651" s="1310" t="s">
        <v>2476</v>
      </c>
      <c r="B651" s="1310" t="s">
        <v>2477</v>
      </c>
      <c r="C651" s="1310" t="s">
        <v>2765</v>
      </c>
      <c r="D651" s="1310">
        <v>329</v>
      </c>
      <c r="E651" s="1311" t="s">
        <v>995</v>
      </c>
      <c r="F651" s="1310" t="s">
        <v>995</v>
      </c>
      <c r="G651" s="1310">
        <v>7047</v>
      </c>
      <c r="H651" s="1310" t="s">
        <v>2820</v>
      </c>
      <c r="I651" s="1310" t="s">
        <v>994</v>
      </c>
      <c r="J651" s="1310" t="s">
        <v>2771</v>
      </c>
      <c r="K651" s="1311">
        <v>10.58</v>
      </c>
      <c r="L651" s="1310" t="s">
        <v>2173</v>
      </c>
    </row>
    <row r="652" spans="1:12" ht="13.5">
      <c r="A652" s="1310" t="s">
        <v>2476</v>
      </c>
      <c r="B652" s="1310" t="s">
        <v>2477</v>
      </c>
      <c r="C652" s="1310" t="s">
        <v>2765</v>
      </c>
      <c r="D652" s="1310">
        <v>329</v>
      </c>
      <c r="E652" s="1311" t="s">
        <v>995</v>
      </c>
      <c r="F652" s="1310" t="s">
        <v>995</v>
      </c>
      <c r="G652" s="1310">
        <v>7051</v>
      </c>
      <c r="H652" s="1310" t="s">
        <v>2821</v>
      </c>
      <c r="I652" s="1310" t="s">
        <v>994</v>
      </c>
      <c r="J652" s="1310" t="s">
        <v>2172</v>
      </c>
      <c r="K652" s="1311">
        <v>32.549999999999997</v>
      </c>
      <c r="L652" s="1310" t="s">
        <v>2173</v>
      </c>
    </row>
    <row r="653" spans="1:12" ht="13.5">
      <c r="A653" s="1310" t="s">
        <v>2476</v>
      </c>
      <c r="B653" s="1310" t="s">
        <v>2477</v>
      </c>
      <c r="C653" s="1310" t="s">
        <v>2765</v>
      </c>
      <c r="D653" s="1310">
        <v>329</v>
      </c>
      <c r="E653" s="1311" t="s">
        <v>995</v>
      </c>
      <c r="F653" s="1310" t="s">
        <v>995</v>
      </c>
      <c r="G653" s="1310">
        <v>7052</v>
      </c>
      <c r="H653" s="1310" t="s">
        <v>2822</v>
      </c>
      <c r="I653" s="1310" t="s">
        <v>994</v>
      </c>
      <c r="J653" s="1310" t="s">
        <v>2172</v>
      </c>
      <c r="K653" s="1311">
        <v>4.51</v>
      </c>
      <c r="L653" s="1310" t="s">
        <v>2173</v>
      </c>
    </row>
    <row r="654" spans="1:12" ht="13.5">
      <c r="A654" s="1310" t="s">
        <v>2476</v>
      </c>
      <c r="B654" s="1310" t="s">
        <v>2477</v>
      </c>
      <c r="C654" s="1310" t="s">
        <v>2765</v>
      </c>
      <c r="D654" s="1310">
        <v>329</v>
      </c>
      <c r="E654" s="1311" t="s">
        <v>995</v>
      </c>
      <c r="F654" s="1310" t="s">
        <v>995</v>
      </c>
      <c r="G654" s="1310">
        <v>7053</v>
      </c>
      <c r="H654" s="1310" t="s">
        <v>2823</v>
      </c>
      <c r="I654" s="1310" t="s">
        <v>994</v>
      </c>
      <c r="J654" s="1310" t="s">
        <v>2172</v>
      </c>
      <c r="K654" s="1311">
        <v>40.729999999999997</v>
      </c>
      <c r="L654" s="1310" t="s">
        <v>2173</v>
      </c>
    </row>
    <row r="655" spans="1:12" ht="13.5">
      <c r="A655" s="1310" t="s">
        <v>2476</v>
      </c>
      <c r="B655" s="1310" t="s">
        <v>2477</v>
      </c>
      <c r="C655" s="1310" t="s">
        <v>2765</v>
      </c>
      <c r="D655" s="1310">
        <v>329</v>
      </c>
      <c r="E655" s="1311" t="s">
        <v>995</v>
      </c>
      <c r="F655" s="1310" t="s">
        <v>995</v>
      </c>
      <c r="G655" s="1310">
        <v>7054</v>
      </c>
      <c r="H655" s="1310" t="s">
        <v>2824</v>
      </c>
      <c r="I655" s="1310" t="s">
        <v>994</v>
      </c>
      <c r="J655" s="1310" t="s">
        <v>2771</v>
      </c>
      <c r="K655" s="1311">
        <v>71.31</v>
      </c>
      <c r="L655" s="1310" t="s">
        <v>2173</v>
      </c>
    </row>
    <row r="656" spans="1:12" ht="13.5">
      <c r="A656" s="1310" t="s">
        <v>2476</v>
      </c>
      <c r="B656" s="1310" t="s">
        <v>2477</v>
      </c>
      <c r="C656" s="1310" t="s">
        <v>2765</v>
      </c>
      <c r="D656" s="1310">
        <v>329</v>
      </c>
      <c r="E656" s="1311" t="s">
        <v>995</v>
      </c>
      <c r="F656" s="1310" t="s">
        <v>995</v>
      </c>
      <c r="G656" s="1310">
        <v>7058</v>
      </c>
      <c r="H656" s="1310" t="s">
        <v>2825</v>
      </c>
      <c r="I656" s="1310" t="s">
        <v>994</v>
      </c>
      <c r="J656" s="1310" t="s">
        <v>2172</v>
      </c>
      <c r="K656" s="1311">
        <v>17.09</v>
      </c>
      <c r="L656" s="1310" t="s">
        <v>2173</v>
      </c>
    </row>
    <row r="657" spans="1:12" ht="13.5">
      <c r="A657" s="1310" t="s">
        <v>2476</v>
      </c>
      <c r="B657" s="1310" t="s">
        <v>2477</v>
      </c>
      <c r="C657" s="1310" t="s">
        <v>2765</v>
      </c>
      <c r="D657" s="1310">
        <v>329</v>
      </c>
      <c r="E657" s="1311" t="s">
        <v>995</v>
      </c>
      <c r="F657" s="1310" t="s">
        <v>995</v>
      </c>
      <c r="G657" s="1310">
        <v>7059</v>
      </c>
      <c r="H657" s="1310" t="s">
        <v>2826</v>
      </c>
      <c r="I657" s="1310" t="s">
        <v>994</v>
      </c>
      <c r="J657" s="1310" t="s">
        <v>2172</v>
      </c>
      <c r="K657" s="1311">
        <v>3.15</v>
      </c>
      <c r="L657" s="1310" t="s">
        <v>2173</v>
      </c>
    </row>
    <row r="658" spans="1:12" ht="13.5">
      <c r="A658" s="1310" t="s">
        <v>2476</v>
      </c>
      <c r="B658" s="1310" t="s">
        <v>2477</v>
      </c>
      <c r="C658" s="1310" t="s">
        <v>2765</v>
      </c>
      <c r="D658" s="1310">
        <v>329</v>
      </c>
      <c r="E658" s="1311" t="s">
        <v>995</v>
      </c>
      <c r="F658" s="1310" t="s">
        <v>995</v>
      </c>
      <c r="G658" s="1310">
        <v>7060</v>
      </c>
      <c r="H658" s="1310" t="s">
        <v>2827</v>
      </c>
      <c r="I658" s="1310" t="s">
        <v>994</v>
      </c>
      <c r="J658" s="1310" t="s">
        <v>2172</v>
      </c>
      <c r="K658" s="1311">
        <v>32.049999999999997</v>
      </c>
      <c r="L658" s="1310" t="s">
        <v>2173</v>
      </c>
    </row>
    <row r="659" spans="1:12" ht="13.5">
      <c r="A659" s="1310" t="s">
        <v>2476</v>
      </c>
      <c r="B659" s="1310" t="s">
        <v>2477</v>
      </c>
      <c r="C659" s="1310" t="s">
        <v>2765</v>
      </c>
      <c r="D659" s="1310">
        <v>329</v>
      </c>
      <c r="E659" s="1311" t="s">
        <v>995</v>
      </c>
      <c r="F659" s="1310" t="s">
        <v>995</v>
      </c>
      <c r="G659" s="1310">
        <v>7061</v>
      </c>
      <c r="H659" s="1310" t="s">
        <v>2828</v>
      </c>
      <c r="I659" s="1310" t="s">
        <v>994</v>
      </c>
      <c r="J659" s="1310" t="s">
        <v>2771</v>
      </c>
      <c r="K659" s="1311">
        <v>65.099999999999994</v>
      </c>
      <c r="L659" s="1310" t="s">
        <v>2173</v>
      </c>
    </row>
    <row r="660" spans="1:12" ht="13.5">
      <c r="A660" s="1310" t="s">
        <v>2476</v>
      </c>
      <c r="B660" s="1310" t="s">
        <v>2477</v>
      </c>
      <c r="C660" s="1310" t="s">
        <v>2765</v>
      </c>
      <c r="D660" s="1310">
        <v>329</v>
      </c>
      <c r="E660" s="1311" t="s">
        <v>995</v>
      </c>
      <c r="F660" s="1310" t="s">
        <v>995</v>
      </c>
      <c r="G660" s="1310">
        <v>7063</v>
      </c>
      <c r="H660" s="1310" t="s">
        <v>2829</v>
      </c>
      <c r="I660" s="1310" t="s">
        <v>994</v>
      </c>
      <c r="J660" s="1310" t="s">
        <v>2172</v>
      </c>
      <c r="K660" s="1311">
        <v>15.59</v>
      </c>
      <c r="L660" s="1310" t="s">
        <v>2173</v>
      </c>
    </row>
    <row r="661" spans="1:12" ht="13.5">
      <c r="A661" s="1310" t="s">
        <v>2476</v>
      </c>
      <c r="B661" s="1310" t="s">
        <v>2477</v>
      </c>
      <c r="C661" s="1310" t="s">
        <v>2765</v>
      </c>
      <c r="D661" s="1310">
        <v>329</v>
      </c>
      <c r="E661" s="1311" t="s">
        <v>995</v>
      </c>
      <c r="F661" s="1310" t="s">
        <v>995</v>
      </c>
      <c r="G661" s="1310">
        <v>7064</v>
      </c>
      <c r="H661" s="1310" t="s">
        <v>2830</v>
      </c>
      <c r="I661" s="1310" t="s">
        <v>994</v>
      </c>
      <c r="J661" s="1310" t="s">
        <v>2172</v>
      </c>
      <c r="K661" s="1311">
        <v>2.16</v>
      </c>
      <c r="L661" s="1310" t="s">
        <v>2173</v>
      </c>
    </row>
    <row r="662" spans="1:12" ht="13.5">
      <c r="A662" s="1310" t="s">
        <v>2476</v>
      </c>
      <c r="B662" s="1310" t="s">
        <v>2477</v>
      </c>
      <c r="C662" s="1310" t="s">
        <v>2765</v>
      </c>
      <c r="D662" s="1310">
        <v>329</v>
      </c>
      <c r="E662" s="1311" t="s">
        <v>995</v>
      </c>
      <c r="F662" s="1310" t="s">
        <v>995</v>
      </c>
      <c r="G662" s="1310">
        <v>7065</v>
      </c>
      <c r="H662" s="1310" t="s">
        <v>2831</v>
      </c>
      <c r="I662" s="1310" t="s">
        <v>994</v>
      </c>
      <c r="J662" s="1310" t="s">
        <v>2172</v>
      </c>
      <c r="K662" s="1311">
        <v>17.059999999999999</v>
      </c>
      <c r="L662" s="1310" t="s">
        <v>2173</v>
      </c>
    </row>
    <row r="663" spans="1:12" ht="13.5">
      <c r="A663" s="1310" t="s">
        <v>2476</v>
      </c>
      <c r="B663" s="1310" t="s">
        <v>2477</v>
      </c>
      <c r="C663" s="1310" t="s">
        <v>2765</v>
      </c>
      <c r="D663" s="1310">
        <v>329</v>
      </c>
      <c r="E663" s="1311" t="s">
        <v>995</v>
      </c>
      <c r="F663" s="1310" t="s">
        <v>995</v>
      </c>
      <c r="G663" s="1310">
        <v>7066</v>
      </c>
      <c r="H663" s="1310" t="s">
        <v>2832</v>
      </c>
      <c r="I663" s="1310" t="s">
        <v>994</v>
      </c>
      <c r="J663" s="1310" t="s">
        <v>2771</v>
      </c>
      <c r="K663" s="1311">
        <v>137.32</v>
      </c>
      <c r="L663" s="1310" t="s">
        <v>2173</v>
      </c>
    </row>
    <row r="664" spans="1:12" ht="13.5">
      <c r="A664" s="1310" t="s">
        <v>2476</v>
      </c>
      <c r="B664" s="1310" t="s">
        <v>2477</v>
      </c>
      <c r="C664" s="1310" t="s">
        <v>2765</v>
      </c>
      <c r="D664" s="1310">
        <v>329</v>
      </c>
      <c r="E664" s="1311" t="s">
        <v>995</v>
      </c>
      <c r="F664" s="1310" t="s">
        <v>995</v>
      </c>
      <c r="G664" s="1310">
        <v>53786</v>
      </c>
      <c r="H664" s="1310" t="s">
        <v>2833</v>
      </c>
      <c r="I664" s="1310" t="s">
        <v>994</v>
      </c>
      <c r="J664" s="1310" t="s">
        <v>2771</v>
      </c>
      <c r="K664" s="1311">
        <v>42.63</v>
      </c>
      <c r="L664" s="1310" t="s">
        <v>2173</v>
      </c>
    </row>
    <row r="665" spans="1:12" ht="13.5">
      <c r="A665" s="1310" t="s">
        <v>2476</v>
      </c>
      <c r="B665" s="1310" t="s">
        <v>2477</v>
      </c>
      <c r="C665" s="1310" t="s">
        <v>2765</v>
      </c>
      <c r="D665" s="1310">
        <v>329</v>
      </c>
      <c r="E665" s="1311" t="s">
        <v>995</v>
      </c>
      <c r="F665" s="1310" t="s">
        <v>995</v>
      </c>
      <c r="G665" s="1310">
        <v>53788</v>
      </c>
      <c r="H665" s="1310" t="s">
        <v>2834</v>
      </c>
      <c r="I665" s="1310" t="s">
        <v>994</v>
      </c>
      <c r="J665" s="1310" t="s">
        <v>2771</v>
      </c>
      <c r="K665" s="1311">
        <v>45.64</v>
      </c>
      <c r="L665" s="1310" t="s">
        <v>2173</v>
      </c>
    </row>
    <row r="666" spans="1:12" ht="13.5">
      <c r="A666" s="1310" t="s">
        <v>2476</v>
      </c>
      <c r="B666" s="1310" t="s">
        <v>2477</v>
      </c>
      <c r="C666" s="1310" t="s">
        <v>2765</v>
      </c>
      <c r="D666" s="1310">
        <v>329</v>
      </c>
      <c r="E666" s="1311" t="s">
        <v>995</v>
      </c>
      <c r="F666" s="1310" t="s">
        <v>995</v>
      </c>
      <c r="G666" s="1310">
        <v>53792</v>
      </c>
      <c r="H666" s="1310" t="s">
        <v>2835</v>
      </c>
      <c r="I666" s="1310" t="s">
        <v>994</v>
      </c>
      <c r="J666" s="1310" t="s">
        <v>2771</v>
      </c>
      <c r="K666" s="1311">
        <v>80.92</v>
      </c>
      <c r="L666" s="1310" t="s">
        <v>2173</v>
      </c>
    </row>
    <row r="667" spans="1:12" ht="13.5">
      <c r="A667" s="1310" t="s">
        <v>2476</v>
      </c>
      <c r="B667" s="1310" t="s">
        <v>2477</v>
      </c>
      <c r="C667" s="1310" t="s">
        <v>2765</v>
      </c>
      <c r="D667" s="1310">
        <v>329</v>
      </c>
      <c r="E667" s="1311" t="s">
        <v>995</v>
      </c>
      <c r="F667" s="1310" t="s">
        <v>995</v>
      </c>
      <c r="G667" s="1310">
        <v>53794</v>
      </c>
      <c r="H667" s="1310" t="s">
        <v>2836</v>
      </c>
      <c r="I667" s="1310" t="s">
        <v>994</v>
      </c>
      <c r="J667" s="1310" t="s">
        <v>2172</v>
      </c>
      <c r="K667" s="1311">
        <v>35</v>
      </c>
      <c r="L667" s="1310" t="s">
        <v>2173</v>
      </c>
    </row>
    <row r="668" spans="1:12" ht="13.5">
      <c r="A668" s="1310" t="s">
        <v>2476</v>
      </c>
      <c r="B668" s="1310" t="s">
        <v>2477</v>
      </c>
      <c r="C668" s="1310" t="s">
        <v>2765</v>
      </c>
      <c r="D668" s="1310">
        <v>329</v>
      </c>
      <c r="E668" s="1311" t="s">
        <v>995</v>
      </c>
      <c r="F668" s="1310" t="s">
        <v>995</v>
      </c>
      <c r="G668" s="1310">
        <v>53797</v>
      </c>
      <c r="H668" s="1310" t="s">
        <v>2837</v>
      </c>
      <c r="I668" s="1310" t="s">
        <v>994</v>
      </c>
      <c r="J668" s="1310" t="s">
        <v>2771</v>
      </c>
      <c r="K668" s="1311">
        <v>93.06</v>
      </c>
      <c r="L668" s="1310" t="s">
        <v>2173</v>
      </c>
    </row>
    <row r="669" spans="1:12" ht="13.5">
      <c r="A669" s="1310" t="s">
        <v>2476</v>
      </c>
      <c r="B669" s="1310" t="s">
        <v>2477</v>
      </c>
      <c r="C669" s="1310" t="s">
        <v>2765</v>
      </c>
      <c r="D669" s="1310">
        <v>329</v>
      </c>
      <c r="E669" s="1311" t="s">
        <v>995</v>
      </c>
      <c r="F669" s="1310" t="s">
        <v>995</v>
      </c>
      <c r="G669" s="1310">
        <v>53804</v>
      </c>
      <c r="H669" s="1310" t="s">
        <v>2838</v>
      </c>
      <c r="I669" s="1310" t="s">
        <v>994</v>
      </c>
      <c r="J669" s="1310" t="s">
        <v>2172</v>
      </c>
      <c r="K669" s="1311">
        <v>5.58</v>
      </c>
      <c r="L669" s="1310" t="s">
        <v>2173</v>
      </c>
    </row>
    <row r="670" spans="1:12" ht="13.5">
      <c r="A670" s="1310" t="s">
        <v>2476</v>
      </c>
      <c r="B670" s="1310" t="s">
        <v>2477</v>
      </c>
      <c r="C670" s="1310" t="s">
        <v>2765</v>
      </c>
      <c r="D670" s="1310">
        <v>329</v>
      </c>
      <c r="E670" s="1311" t="s">
        <v>995</v>
      </c>
      <c r="F670" s="1310" t="s">
        <v>995</v>
      </c>
      <c r="G670" s="1310">
        <v>53806</v>
      </c>
      <c r="H670" s="1310" t="s">
        <v>2839</v>
      </c>
      <c r="I670" s="1310" t="s">
        <v>994</v>
      </c>
      <c r="J670" s="1310" t="s">
        <v>2172</v>
      </c>
      <c r="K670" s="1311">
        <v>55.81</v>
      </c>
      <c r="L670" s="1310" t="s">
        <v>2173</v>
      </c>
    </row>
    <row r="671" spans="1:12" ht="13.5">
      <c r="A671" s="1310" t="s">
        <v>2476</v>
      </c>
      <c r="B671" s="1310" t="s">
        <v>2477</v>
      </c>
      <c r="C671" s="1310" t="s">
        <v>2765</v>
      </c>
      <c r="D671" s="1310">
        <v>329</v>
      </c>
      <c r="E671" s="1311" t="s">
        <v>995</v>
      </c>
      <c r="F671" s="1310" t="s">
        <v>995</v>
      </c>
      <c r="G671" s="1310">
        <v>53810</v>
      </c>
      <c r="H671" s="1310" t="s">
        <v>2840</v>
      </c>
      <c r="I671" s="1310" t="s">
        <v>994</v>
      </c>
      <c r="J671" s="1310" t="s">
        <v>2172</v>
      </c>
      <c r="K671" s="1311">
        <v>56.15</v>
      </c>
      <c r="L671" s="1310" t="s">
        <v>2173</v>
      </c>
    </row>
    <row r="672" spans="1:12" ht="13.5">
      <c r="A672" s="1310" t="s">
        <v>2476</v>
      </c>
      <c r="B672" s="1310" t="s">
        <v>2477</v>
      </c>
      <c r="C672" s="1310" t="s">
        <v>2765</v>
      </c>
      <c r="D672" s="1310">
        <v>329</v>
      </c>
      <c r="E672" s="1311" t="s">
        <v>995</v>
      </c>
      <c r="F672" s="1310" t="s">
        <v>995</v>
      </c>
      <c r="G672" s="1310">
        <v>53814</v>
      </c>
      <c r="H672" s="1310" t="s">
        <v>2841</v>
      </c>
      <c r="I672" s="1310" t="s">
        <v>994</v>
      </c>
      <c r="J672" s="1310" t="s">
        <v>2172</v>
      </c>
      <c r="K672" s="1311">
        <v>183.94</v>
      </c>
      <c r="L672" s="1310" t="s">
        <v>2173</v>
      </c>
    </row>
    <row r="673" spans="1:12" ht="13.5">
      <c r="A673" s="1310" t="s">
        <v>2476</v>
      </c>
      <c r="B673" s="1310" t="s">
        <v>2477</v>
      </c>
      <c r="C673" s="1310" t="s">
        <v>2765</v>
      </c>
      <c r="D673" s="1310">
        <v>329</v>
      </c>
      <c r="E673" s="1311" t="s">
        <v>995</v>
      </c>
      <c r="F673" s="1310" t="s">
        <v>995</v>
      </c>
      <c r="G673" s="1310">
        <v>53817</v>
      </c>
      <c r="H673" s="1310" t="s">
        <v>2842</v>
      </c>
      <c r="I673" s="1310" t="s">
        <v>994</v>
      </c>
      <c r="J673" s="1310" t="s">
        <v>2771</v>
      </c>
      <c r="K673" s="1311">
        <v>49.9</v>
      </c>
      <c r="L673" s="1310" t="s">
        <v>2173</v>
      </c>
    </row>
    <row r="674" spans="1:12" ht="13.5">
      <c r="A674" s="1310" t="s">
        <v>2476</v>
      </c>
      <c r="B674" s="1310" t="s">
        <v>2477</v>
      </c>
      <c r="C674" s="1310" t="s">
        <v>2765</v>
      </c>
      <c r="D674" s="1310">
        <v>329</v>
      </c>
      <c r="E674" s="1311" t="s">
        <v>995</v>
      </c>
      <c r="F674" s="1310" t="s">
        <v>995</v>
      </c>
      <c r="G674" s="1310">
        <v>53818</v>
      </c>
      <c r="H674" s="1310" t="s">
        <v>2843</v>
      </c>
      <c r="I674" s="1310" t="s">
        <v>994</v>
      </c>
      <c r="J674" s="1310" t="s">
        <v>2172</v>
      </c>
      <c r="K674" s="1311">
        <v>7.08</v>
      </c>
      <c r="L674" s="1310" t="s">
        <v>2173</v>
      </c>
    </row>
    <row r="675" spans="1:12" ht="13.5">
      <c r="A675" s="1310" t="s">
        <v>2476</v>
      </c>
      <c r="B675" s="1310" t="s">
        <v>2477</v>
      </c>
      <c r="C675" s="1310" t="s">
        <v>2765</v>
      </c>
      <c r="D675" s="1310">
        <v>329</v>
      </c>
      <c r="E675" s="1311" t="s">
        <v>995</v>
      </c>
      <c r="F675" s="1310" t="s">
        <v>995</v>
      </c>
      <c r="G675" s="1310">
        <v>53827</v>
      </c>
      <c r="H675" s="1310" t="s">
        <v>2844</v>
      </c>
      <c r="I675" s="1310" t="s">
        <v>994</v>
      </c>
      <c r="J675" s="1310" t="s">
        <v>2771</v>
      </c>
      <c r="K675" s="1311">
        <v>91.1</v>
      </c>
      <c r="L675" s="1310" t="s">
        <v>2173</v>
      </c>
    </row>
    <row r="676" spans="1:12" ht="13.5">
      <c r="A676" s="1310" t="s">
        <v>2476</v>
      </c>
      <c r="B676" s="1310" t="s">
        <v>2477</v>
      </c>
      <c r="C676" s="1310" t="s">
        <v>2765</v>
      </c>
      <c r="D676" s="1310">
        <v>329</v>
      </c>
      <c r="E676" s="1311" t="s">
        <v>995</v>
      </c>
      <c r="F676" s="1310" t="s">
        <v>995</v>
      </c>
      <c r="G676" s="1310">
        <v>53829</v>
      </c>
      <c r="H676" s="1310" t="s">
        <v>2845</v>
      </c>
      <c r="I676" s="1310" t="s">
        <v>994</v>
      </c>
      <c r="J676" s="1310" t="s">
        <v>2771</v>
      </c>
      <c r="K676" s="1311">
        <v>93.06</v>
      </c>
      <c r="L676" s="1310" t="s">
        <v>2173</v>
      </c>
    </row>
    <row r="677" spans="1:12" ht="13.5">
      <c r="A677" s="1310" t="s">
        <v>2476</v>
      </c>
      <c r="B677" s="1310" t="s">
        <v>2477</v>
      </c>
      <c r="C677" s="1310" t="s">
        <v>2765</v>
      </c>
      <c r="D677" s="1310">
        <v>329</v>
      </c>
      <c r="E677" s="1311" t="s">
        <v>995</v>
      </c>
      <c r="F677" s="1310" t="s">
        <v>995</v>
      </c>
      <c r="G677" s="1310">
        <v>53831</v>
      </c>
      <c r="H677" s="1310" t="s">
        <v>2846</v>
      </c>
      <c r="I677" s="1310" t="s">
        <v>994</v>
      </c>
      <c r="J677" s="1310" t="s">
        <v>2771</v>
      </c>
      <c r="K677" s="1311">
        <v>153.72</v>
      </c>
      <c r="L677" s="1310" t="s">
        <v>2173</v>
      </c>
    </row>
    <row r="678" spans="1:12" ht="13.5">
      <c r="A678" s="1310" t="s">
        <v>2476</v>
      </c>
      <c r="B678" s="1310" t="s">
        <v>2477</v>
      </c>
      <c r="C678" s="1310" t="s">
        <v>2765</v>
      </c>
      <c r="D678" s="1310">
        <v>329</v>
      </c>
      <c r="E678" s="1311" t="s">
        <v>995</v>
      </c>
      <c r="F678" s="1310" t="s">
        <v>995</v>
      </c>
      <c r="G678" s="1310">
        <v>53840</v>
      </c>
      <c r="H678" s="1310" t="s">
        <v>2847</v>
      </c>
      <c r="I678" s="1310" t="s">
        <v>994</v>
      </c>
      <c r="J678" s="1310" t="s">
        <v>2172</v>
      </c>
      <c r="K678" s="1311">
        <v>3.03</v>
      </c>
      <c r="L678" s="1310" t="s">
        <v>2173</v>
      </c>
    </row>
    <row r="679" spans="1:12" ht="13.5">
      <c r="A679" s="1310" t="s">
        <v>2476</v>
      </c>
      <c r="B679" s="1310" t="s">
        <v>2477</v>
      </c>
      <c r="C679" s="1310" t="s">
        <v>2765</v>
      </c>
      <c r="D679" s="1310">
        <v>329</v>
      </c>
      <c r="E679" s="1311" t="s">
        <v>995</v>
      </c>
      <c r="F679" s="1310" t="s">
        <v>995</v>
      </c>
      <c r="G679" s="1310">
        <v>53841</v>
      </c>
      <c r="H679" s="1310" t="s">
        <v>2848</v>
      </c>
      <c r="I679" s="1310" t="s">
        <v>994</v>
      </c>
      <c r="J679" s="1310" t="s">
        <v>2172</v>
      </c>
      <c r="K679" s="1311">
        <v>2.1</v>
      </c>
      <c r="L679" s="1310" t="s">
        <v>2173</v>
      </c>
    </row>
    <row r="680" spans="1:12" ht="13.5">
      <c r="A680" s="1310" t="s">
        <v>2476</v>
      </c>
      <c r="B680" s="1310" t="s">
        <v>2477</v>
      </c>
      <c r="C680" s="1310" t="s">
        <v>2765</v>
      </c>
      <c r="D680" s="1310">
        <v>329</v>
      </c>
      <c r="E680" s="1311" t="s">
        <v>995</v>
      </c>
      <c r="F680" s="1310" t="s">
        <v>995</v>
      </c>
      <c r="G680" s="1310">
        <v>53849</v>
      </c>
      <c r="H680" s="1310" t="s">
        <v>2849</v>
      </c>
      <c r="I680" s="1310" t="s">
        <v>994</v>
      </c>
      <c r="J680" s="1310" t="s">
        <v>2771</v>
      </c>
      <c r="K680" s="1311">
        <v>66.87</v>
      </c>
      <c r="L680" s="1310" t="s">
        <v>2173</v>
      </c>
    </row>
    <row r="681" spans="1:12" ht="13.5">
      <c r="A681" s="1310" t="s">
        <v>2476</v>
      </c>
      <c r="B681" s="1310" t="s">
        <v>2477</v>
      </c>
      <c r="C681" s="1310" t="s">
        <v>2765</v>
      </c>
      <c r="D681" s="1310">
        <v>329</v>
      </c>
      <c r="E681" s="1311" t="s">
        <v>995</v>
      </c>
      <c r="F681" s="1310" t="s">
        <v>995</v>
      </c>
      <c r="G681" s="1310">
        <v>53857</v>
      </c>
      <c r="H681" s="1310" t="s">
        <v>2850</v>
      </c>
      <c r="I681" s="1310" t="s">
        <v>994</v>
      </c>
      <c r="J681" s="1310" t="s">
        <v>2172</v>
      </c>
      <c r="K681" s="1311">
        <v>36.68</v>
      </c>
      <c r="L681" s="1310" t="s">
        <v>2173</v>
      </c>
    </row>
    <row r="682" spans="1:12" ht="13.5">
      <c r="A682" s="1310" t="s">
        <v>2476</v>
      </c>
      <c r="B682" s="1310" t="s">
        <v>2477</v>
      </c>
      <c r="C682" s="1310" t="s">
        <v>2765</v>
      </c>
      <c r="D682" s="1310">
        <v>329</v>
      </c>
      <c r="E682" s="1311" t="s">
        <v>995</v>
      </c>
      <c r="F682" s="1310" t="s">
        <v>995</v>
      </c>
      <c r="G682" s="1310">
        <v>53858</v>
      </c>
      <c r="H682" s="1310" t="s">
        <v>2851</v>
      </c>
      <c r="I682" s="1310" t="s">
        <v>994</v>
      </c>
      <c r="J682" s="1310" t="s">
        <v>2771</v>
      </c>
      <c r="K682" s="1311">
        <v>63.9</v>
      </c>
      <c r="L682" s="1310" t="s">
        <v>2173</v>
      </c>
    </row>
    <row r="683" spans="1:12" ht="13.5">
      <c r="A683" s="1310" t="s">
        <v>2476</v>
      </c>
      <c r="B683" s="1310" t="s">
        <v>2477</v>
      </c>
      <c r="C683" s="1310" t="s">
        <v>2765</v>
      </c>
      <c r="D683" s="1310">
        <v>329</v>
      </c>
      <c r="E683" s="1311" t="s">
        <v>995</v>
      </c>
      <c r="F683" s="1310" t="s">
        <v>995</v>
      </c>
      <c r="G683" s="1310">
        <v>53861</v>
      </c>
      <c r="H683" s="1310" t="s">
        <v>2852</v>
      </c>
      <c r="I683" s="1310" t="s">
        <v>994</v>
      </c>
      <c r="J683" s="1310" t="s">
        <v>2172</v>
      </c>
      <c r="K683" s="1311">
        <v>50.86</v>
      </c>
      <c r="L683" s="1310" t="s">
        <v>2173</v>
      </c>
    </row>
    <row r="684" spans="1:12" ht="13.5">
      <c r="A684" s="1310" t="s">
        <v>2476</v>
      </c>
      <c r="B684" s="1310" t="s">
        <v>2477</v>
      </c>
      <c r="C684" s="1310" t="s">
        <v>2765</v>
      </c>
      <c r="D684" s="1310">
        <v>329</v>
      </c>
      <c r="E684" s="1311" t="s">
        <v>995</v>
      </c>
      <c r="F684" s="1310" t="s">
        <v>995</v>
      </c>
      <c r="G684" s="1310">
        <v>53863</v>
      </c>
      <c r="H684" s="1310" t="s">
        <v>2853</v>
      </c>
      <c r="I684" s="1310" t="s">
        <v>994</v>
      </c>
      <c r="J684" s="1310" t="s">
        <v>2172</v>
      </c>
      <c r="K684" s="1311">
        <v>1.72</v>
      </c>
      <c r="L684" s="1310" t="s">
        <v>2173</v>
      </c>
    </row>
    <row r="685" spans="1:12" ht="13.5">
      <c r="A685" s="1310" t="s">
        <v>2476</v>
      </c>
      <c r="B685" s="1310" t="s">
        <v>2477</v>
      </c>
      <c r="C685" s="1310" t="s">
        <v>2765</v>
      </c>
      <c r="D685" s="1310">
        <v>329</v>
      </c>
      <c r="E685" s="1311" t="s">
        <v>995</v>
      </c>
      <c r="F685" s="1310" t="s">
        <v>995</v>
      </c>
      <c r="G685" s="1310">
        <v>53865</v>
      </c>
      <c r="H685" s="1310" t="s">
        <v>2854</v>
      </c>
      <c r="I685" s="1310" t="s">
        <v>994</v>
      </c>
      <c r="J685" s="1310" t="s">
        <v>2771</v>
      </c>
      <c r="K685" s="1311">
        <v>37.659999999999997</v>
      </c>
      <c r="L685" s="1310" t="s">
        <v>2173</v>
      </c>
    </row>
    <row r="686" spans="1:12" ht="13.5">
      <c r="A686" s="1310" t="s">
        <v>2476</v>
      </c>
      <c r="B686" s="1310" t="s">
        <v>2477</v>
      </c>
      <c r="C686" s="1310" t="s">
        <v>2765</v>
      </c>
      <c r="D686" s="1310">
        <v>329</v>
      </c>
      <c r="E686" s="1311" t="s">
        <v>995</v>
      </c>
      <c r="F686" s="1310" t="s">
        <v>995</v>
      </c>
      <c r="G686" s="1310">
        <v>53866</v>
      </c>
      <c r="H686" s="1310" t="s">
        <v>2855</v>
      </c>
      <c r="I686" s="1310" t="s">
        <v>994</v>
      </c>
      <c r="J686" s="1310" t="s">
        <v>2771</v>
      </c>
      <c r="K686" s="1311">
        <v>1.48</v>
      </c>
      <c r="L686" s="1310" t="s">
        <v>2173</v>
      </c>
    </row>
    <row r="687" spans="1:12" ht="13.5">
      <c r="A687" s="1310" t="s">
        <v>2476</v>
      </c>
      <c r="B687" s="1310" t="s">
        <v>2477</v>
      </c>
      <c r="C687" s="1310" t="s">
        <v>2765</v>
      </c>
      <c r="D687" s="1310">
        <v>329</v>
      </c>
      <c r="E687" s="1311" t="s">
        <v>995</v>
      </c>
      <c r="F687" s="1310" t="s">
        <v>995</v>
      </c>
      <c r="G687" s="1310">
        <v>53882</v>
      </c>
      <c r="H687" s="1310" t="s">
        <v>2856</v>
      </c>
      <c r="I687" s="1310" t="s">
        <v>994</v>
      </c>
      <c r="J687" s="1310" t="s">
        <v>2172</v>
      </c>
      <c r="K687" s="1311">
        <v>26.35</v>
      </c>
      <c r="L687" s="1310" t="s">
        <v>2173</v>
      </c>
    </row>
    <row r="688" spans="1:12" ht="13.5">
      <c r="A688" s="1310" t="s">
        <v>2476</v>
      </c>
      <c r="B688" s="1310" t="s">
        <v>2477</v>
      </c>
      <c r="C688" s="1310" t="s">
        <v>2765</v>
      </c>
      <c r="D688" s="1310">
        <v>329</v>
      </c>
      <c r="E688" s="1311" t="s">
        <v>995</v>
      </c>
      <c r="F688" s="1310" t="s">
        <v>995</v>
      </c>
      <c r="G688" s="1310">
        <v>55263</v>
      </c>
      <c r="H688" s="1310" t="s">
        <v>2857</v>
      </c>
      <c r="I688" s="1310" t="s">
        <v>994</v>
      </c>
      <c r="J688" s="1310" t="s">
        <v>2771</v>
      </c>
      <c r="K688" s="1311">
        <v>51.48</v>
      </c>
      <c r="L688" s="1310" t="s">
        <v>2173</v>
      </c>
    </row>
    <row r="689" spans="1:12" ht="13.5">
      <c r="A689" s="1310" t="s">
        <v>2476</v>
      </c>
      <c r="B689" s="1310" t="s">
        <v>2477</v>
      </c>
      <c r="C689" s="1310" t="s">
        <v>2765</v>
      </c>
      <c r="D689" s="1310">
        <v>329</v>
      </c>
      <c r="E689" s="1311" t="s">
        <v>995</v>
      </c>
      <c r="F689" s="1310" t="s">
        <v>995</v>
      </c>
      <c r="G689" s="1310">
        <v>73303</v>
      </c>
      <c r="H689" s="1310" t="s">
        <v>2858</v>
      </c>
      <c r="I689" s="1310" t="s">
        <v>994</v>
      </c>
      <c r="J689" s="1310" t="s">
        <v>2172</v>
      </c>
      <c r="K689" s="1311">
        <v>4.4400000000000004</v>
      </c>
      <c r="L689" s="1310" t="s">
        <v>2173</v>
      </c>
    </row>
    <row r="690" spans="1:12" ht="13.5">
      <c r="A690" s="1310" t="s">
        <v>2476</v>
      </c>
      <c r="B690" s="1310" t="s">
        <v>2477</v>
      </c>
      <c r="C690" s="1310" t="s">
        <v>2765</v>
      </c>
      <c r="D690" s="1310">
        <v>329</v>
      </c>
      <c r="E690" s="1311" t="s">
        <v>995</v>
      </c>
      <c r="F690" s="1310" t="s">
        <v>995</v>
      </c>
      <c r="G690" s="1310">
        <v>73307</v>
      </c>
      <c r="H690" s="1310" t="s">
        <v>2859</v>
      </c>
      <c r="I690" s="1310" t="s">
        <v>994</v>
      </c>
      <c r="J690" s="1310" t="s">
        <v>2172</v>
      </c>
      <c r="K690" s="1311">
        <v>3.96</v>
      </c>
      <c r="L690" s="1310" t="s">
        <v>2173</v>
      </c>
    </row>
    <row r="691" spans="1:12" ht="13.5">
      <c r="A691" s="1310" t="s">
        <v>2476</v>
      </c>
      <c r="B691" s="1310" t="s">
        <v>2477</v>
      </c>
      <c r="C691" s="1310" t="s">
        <v>2765</v>
      </c>
      <c r="D691" s="1310">
        <v>329</v>
      </c>
      <c r="E691" s="1311" t="s">
        <v>995</v>
      </c>
      <c r="F691" s="1310" t="s">
        <v>995</v>
      </c>
      <c r="G691" s="1310">
        <v>73309</v>
      </c>
      <c r="H691" s="1310" t="s">
        <v>2860</v>
      </c>
      <c r="I691" s="1310" t="s">
        <v>994</v>
      </c>
      <c r="J691" s="1310" t="s">
        <v>2172</v>
      </c>
      <c r="K691" s="1311">
        <v>24.41</v>
      </c>
      <c r="L691" s="1310" t="s">
        <v>2173</v>
      </c>
    </row>
    <row r="692" spans="1:12" ht="13.5">
      <c r="A692" s="1310" t="s">
        <v>2476</v>
      </c>
      <c r="B692" s="1310" t="s">
        <v>2477</v>
      </c>
      <c r="C692" s="1310" t="s">
        <v>2765</v>
      </c>
      <c r="D692" s="1310">
        <v>329</v>
      </c>
      <c r="E692" s="1311" t="s">
        <v>995</v>
      </c>
      <c r="F692" s="1310" t="s">
        <v>995</v>
      </c>
      <c r="G692" s="1310">
        <v>73311</v>
      </c>
      <c r="H692" s="1310" t="s">
        <v>2861</v>
      </c>
      <c r="I692" s="1310" t="s">
        <v>994</v>
      </c>
      <c r="J692" s="1310" t="s">
        <v>2771</v>
      </c>
      <c r="K692" s="1311">
        <v>142.30000000000001</v>
      </c>
      <c r="L692" s="1310" t="s">
        <v>2173</v>
      </c>
    </row>
    <row r="693" spans="1:12" ht="13.5">
      <c r="A693" s="1310" t="s">
        <v>2476</v>
      </c>
      <c r="B693" s="1310" t="s">
        <v>2477</v>
      </c>
      <c r="C693" s="1310" t="s">
        <v>2765</v>
      </c>
      <c r="D693" s="1310">
        <v>329</v>
      </c>
      <c r="E693" s="1311" t="s">
        <v>995</v>
      </c>
      <c r="F693" s="1310" t="s">
        <v>995</v>
      </c>
      <c r="G693" s="1310">
        <v>73313</v>
      </c>
      <c r="H693" s="1310" t="s">
        <v>2862</v>
      </c>
      <c r="I693" s="1310" t="s">
        <v>994</v>
      </c>
      <c r="J693" s="1310" t="s">
        <v>2172</v>
      </c>
      <c r="K693" s="1311">
        <v>3.38</v>
      </c>
      <c r="L693" s="1310" t="s">
        <v>2173</v>
      </c>
    </row>
    <row r="694" spans="1:12" ht="13.5">
      <c r="A694" s="1310" t="s">
        <v>2476</v>
      </c>
      <c r="B694" s="1310" t="s">
        <v>2477</v>
      </c>
      <c r="C694" s="1310" t="s">
        <v>2765</v>
      </c>
      <c r="D694" s="1310">
        <v>329</v>
      </c>
      <c r="E694" s="1311" t="s">
        <v>995</v>
      </c>
      <c r="F694" s="1310" t="s">
        <v>995</v>
      </c>
      <c r="G694" s="1310">
        <v>73315</v>
      </c>
      <c r="H694" s="1310" t="s">
        <v>2863</v>
      </c>
      <c r="I694" s="1310" t="s">
        <v>994</v>
      </c>
      <c r="J694" s="1310" t="s">
        <v>2771</v>
      </c>
      <c r="K694" s="1311">
        <v>45.64</v>
      </c>
      <c r="L694" s="1310" t="s">
        <v>2173</v>
      </c>
    </row>
    <row r="695" spans="1:12" ht="13.5">
      <c r="A695" s="1310" t="s">
        <v>2476</v>
      </c>
      <c r="B695" s="1310" t="s">
        <v>2477</v>
      </c>
      <c r="C695" s="1310" t="s">
        <v>2765</v>
      </c>
      <c r="D695" s="1310">
        <v>329</v>
      </c>
      <c r="E695" s="1311" t="s">
        <v>995</v>
      </c>
      <c r="F695" s="1310" t="s">
        <v>995</v>
      </c>
      <c r="G695" s="1310">
        <v>73335</v>
      </c>
      <c r="H695" s="1310" t="s">
        <v>2864</v>
      </c>
      <c r="I695" s="1310" t="s">
        <v>994</v>
      </c>
      <c r="J695" s="1310" t="s">
        <v>2172</v>
      </c>
      <c r="K695" s="1311">
        <v>24.65</v>
      </c>
      <c r="L695" s="1310" t="s">
        <v>2173</v>
      </c>
    </row>
    <row r="696" spans="1:12" ht="13.5">
      <c r="A696" s="1310" t="s">
        <v>2476</v>
      </c>
      <c r="B696" s="1310" t="s">
        <v>2477</v>
      </c>
      <c r="C696" s="1310" t="s">
        <v>2765</v>
      </c>
      <c r="D696" s="1310">
        <v>329</v>
      </c>
      <c r="E696" s="1311" t="s">
        <v>995</v>
      </c>
      <c r="F696" s="1310" t="s">
        <v>995</v>
      </c>
      <c r="G696" s="1310">
        <v>73340</v>
      </c>
      <c r="H696" s="1310" t="s">
        <v>2865</v>
      </c>
      <c r="I696" s="1310" t="s">
        <v>994</v>
      </c>
      <c r="J696" s="1310" t="s">
        <v>2771</v>
      </c>
      <c r="K696" s="1311">
        <v>65.099999999999994</v>
      </c>
      <c r="L696" s="1310" t="s">
        <v>2173</v>
      </c>
    </row>
    <row r="697" spans="1:12" ht="13.5">
      <c r="A697" s="1310" t="s">
        <v>2476</v>
      </c>
      <c r="B697" s="1310" t="s">
        <v>2477</v>
      </c>
      <c r="C697" s="1310" t="s">
        <v>2765</v>
      </c>
      <c r="D697" s="1310">
        <v>329</v>
      </c>
      <c r="E697" s="1311" t="s">
        <v>995</v>
      </c>
      <c r="F697" s="1310" t="s">
        <v>995</v>
      </c>
      <c r="G697" s="1310">
        <v>83361</v>
      </c>
      <c r="H697" s="1310" t="s">
        <v>2866</v>
      </c>
      <c r="I697" s="1310" t="s">
        <v>994</v>
      </c>
      <c r="J697" s="1310" t="s">
        <v>2172</v>
      </c>
      <c r="K697" s="1311">
        <v>15.2</v>
      </c>
      <c r="L697" s="1310" t="s">
        <v>2173</v>
      </c>
    </row>
    <row r="698" spans="1:12" ht="13.5">
      <c r="A698" s="1310" t="s">
        <v>2476</v>
      </c>
      <c r="B698" s="1310" t="s">
        <v>2477</v>
      </c>
      <c r="C698" s="1310" t="s">
        <v>2765</v>
      </c>
      <c r="D698" s="1310">
        <v>329</v>
      </c>
      <c r="E698" s="1311" t="s">
        <v>995</v>
      </c>
      <c r="F698" s="1310" t="s">
        <v>995</v>
      </c>
      <c r="G698" s="1310">
        <v>83761</v>
      </c>
      <c r="H698" s="1310" t="s">
        <v>2867</v>
      </c>
      <c r="I698" s="1310" t="s">
        <v>994</v>
      </c>
      <c r="J698" s="1310" t="s">
        <v>2172</v>
      </c>
      <c r="K698" s="1311">
        <v>9.48</v>
      </c>
      <c r="L698" s="1310" t="s">
        <v>2173</v>
      </c>
    </row>
    <row r="699" spans="1:12" ht="13.5">
      <c r="A699" s="1310" t="s">
        <v>2476</v>
      </c>
      <c r="B699" s="1310" t="s">
        <v>2477</v>
      </c>
      <c r="C699" s="1310" t="s">
        <v>2765</v>
      </c>
      <c r="D699" s="1310">
        <v>329</v>
      </c>
      <c r="E699" s="1311" t="s">
        <v>995</v>
      </c>
      <c r="F699" s="1310" t="s">
        <v>995</v>
      </c>
      <c r="G699" s="1310">
        <v>83762</v>
      </c>
      <c r="H699" s="1310" t="s">
        <v>2868</v>
      </c>
      <c r="I699" s="1310" t="s">
        <v>994</v>
      </c>
      <c r="J699" s="1310" t="s">
        <v>2172</v>
      </c>
      <c r="K699" s="1311">
        <v>11.85</v>
      </c>
      <c r="L699" s="1310" t="s">
        <v>2173</v>
      </c>
    </row>
    <row r="700" spans="1:12" ht="13.5">
      <c r="A700" s="1310" t="s">
        <v>2476</v>
      </c>
      <c r="B700" s="1310" t="s">
        <v>2477</v>
      </c>
      <c r="C700" s="1310" t="s">
        <v>2765</v>
      </c>
      <c r="D700" s="1310">
        <v>329</v>
      </c>
      <c r="E700" s="1311" t="s">
        <v>995</v>
      </c>
      <c r="F700" s="1310" t="s">
        <v>995</v>
      </c>
      <c r="G700" s="1310">
        <v>83763</v>
      </c>
      <c r="H700" s="1310" t="s">
        <v>2869</v>
      </c>
      <c r="I700" s="1310" t="s">
        <v>994</v>
      </c>
      <c r="J700" s="1310" t="s">
        <v>2771</v>
      </c>
      <c r="K700" s="1311">
        <v>40.1</v>
      </c>
      <c r="L700" s="1310" t="s">
        <v>2173</v>
      </c>
    </row>
    <row r="701" spans="1:12" ht="13.5">
      <c r="A701" s="1310" t="s">
        <v>2476</v>
      </c>
      <c r="B701" s="1310" t="s">
        <v>2477</v>
      </c>
      <c r="C701" s="1310" t="s">
        <v>2765</v>
      </c>
      <c r="D701" s="1310">
        <v>329</v>
      </c>
      <c r="E701" s="1311" t="s">
        <v>995</v>
      </c>
      <c r="F701" s="1310" t="s">
        <v>995</v>
      </c>
      <c r="G701" s="1310">
        <v>83764</v>
      </c>
      <c r="H701" s="1310" t="s">
        <v>2870</v>
      </c>
      <c r="I701" s="1310" t="s">
        <v>994</v>
      </c>
      <c r="J701" s="1310" t="s">
        <v>2172</v>
      </c>
      <c r="K701" s="1311">
        <v>1.06</v>
      </c>
      <c r="L701" s="1310" t="s">
        <v>2173</v>
      </c>
    </row>
    <row r="702" spans="1:12" ht="13.5">
      <c r="A702" s="1310" t="s">
        <v>2476</v>
      </c>
      <c r="B702" s="1310" t="s">
        <v>2477</v>
      </c>
      <c r="C702" s="1310" t="s">
        <v>2765</v>
      </c>
      <c r="D702" s="1310">
        <v>329</v>
      </c>
      <c r="E702" s="1311" t="s">
        <v>995</v>
      </c>
      <c r="F702" s="1310" t="s">
        <v>995</v>
      </c>
      <c r="G702" s="1310">
        <v>87026</v>
      </c>
      <c r="H702" s="1310" t="s">
        <v>2871</v>
      </c>
      <c r="I702" s="1310" t="s">
        <v>994</v>
      </c>
      <c r="J702" s="1310" t="s">
        <v>2172</v>
      </c>
      <c r="K702" s="1311">
        <v>0.42</v>
      </c>
      <c r="L702" s="1310" t="s">
        <v>2173</v>
      </c>
    </row>
    <row r="703" spans="1:12" ht="13.5">
      <c r="A703" s="1310" t="s">
        <v>2476</v>
      </c>
      <c r="B703" s="1310" t="s">
        <v>2477</v>
      </c>
      <c r="C703" s="1310" t="s">
        <v>2765</v>
      </c>
      <c r="D703" s="1310">
        <v>329</v>
      </c>
      <c r="E703" s="1311" t="s">
        <v>995</v>
      </c>
      <c r="F703" s="1310" t="s">
        <v>995</v>
      </c>
      <c r="G703" s="1310">
        <v>87441</v>
      </c>
      <c r="H703" s="1310" t="s">
        <v>2872</v>
      </c>
      <c r="I703" s="1310" t="s">
        <v>994</v>
      </c>
      <c r="J703" s="1310" t="s">
        <v>2172</v>
      </c>
      <c r="K703" s="1311">
        <v>0.44</v>
      </c>
      <c r="L703" s="1310" t="s">
        <v>2173</v>
      </c>
    </row>
    <row r="704" spans="1:12" ht="13.5">
      <c r="A704" s="1310" t="s">
        <v>2476</v>
      </c>
      <c r="B704" s="1310" t="s">
        <v>2477</v>
      </c>
      <c r="C704" s="1310" t="s">
        <v>2765</v>
      </c>
      <c r="D704" s="1310">
        <v>329</v>
      </c>
      <c r="E704" s="1311" t="s">
        <v>995</v>
      </c>
      <c r="F704" s="1310" t="s">
        <v>995</v>
      </c>
      <c r="G704" s="1310">
        <v>87442</v>
      </c>
      <c r="H704" s="1310" t="s">
        <v>2873</v>
      </c>
      <c r="I704" s="1310" t="s">
        <v>994</v>
      </c>
      <c r="J704" s="1310" t="s">
        <v>2172</v>
      </c>
      <c r="K704" s="1311">
        <v>0.05</v>
      </c>
      <c r="L704" s="1310" t="s">
        <v>2173</v>
      </c>
    </row>
    <row r="705" spans="1:12" ht="13.5">
      <c r="A705" s="1310" t="s">
        <v>2476</v>
      </c>
      <c r="B705" s="1310" t="s">
        <v>2477</v>
      </c>
      <c r="C705" s="1310" t="s">
        <v>2765</v>
      </c>
      <c r="D705" s="1310">
        <v>329</v>
      </c>
      <c r="E705" s="1311" t="s">
        <v>995</v>
      </c>
      <c r="F705" s="1310" t="s">
        <v>995</v>
      </c>
      <c r="G705" s="1310">
        <v>87443</v>
      </c>
      <c r="H705" s="1310" t="s">
        <v>2874</v>
      </c>
      <c r="I705" s="1310" t="s">
        <v>994</v>
      </c>
      <c r="J705" s="1310" t="s">
        <v>2172</v>
      </c>
      <c r="K705" s="1311">
        <v>0.41</v>
      </c>
      <c r="L705" s="1310" t="s">
        <v>2173</v>
      </c>
    </row>
    <row r="706" spans="1:12" ht="13.5">
      <c r="A706" s="1310" t="s">
        <v>2476</v>
      </c>
      <c r="B706" s="1310" t="s">
        <v>2477</v>
      </c>
      <c r="C706" s="1310" t="s">
        <v>2765</v>
      </c>
      <c r="D706" s="1310">
        <v>329</v>
      </c>
      <c r="E706" s="1311" t="s">
        <v>995</v>
      </c>
      <c r="F706" s="1310" t="s">
        <v>995</v>
      </c>
      <c r="G706" s="1310">
        <v>87444</v>
      </c>
      <c r="H706" s="1310" t="s">
        <v>2875</v>
      </c>
      <c r="I706" s="1310" t="s">
        <v>994</v>
      </c>
      <c r="J706" s="1310" t="s">
        <v>2771</v>
      </c>
      <c r="K706" s="1311">
        <v>3.39</v>
      </c>
      <c r="L706" s="1310" t="s">
        <v>2173</v>
      </c>
    </row>
    <row r="707" spans="1:12" ht="13.5">
      <c r="A707" s="1310" t="s">
        <v>2476</v>
      </c>
      <c r="B707" s="1310" t="s">
        <v>2477</v>
      </c>
      <c r="C707" s="1310" t="s">
        <v>2765</v>
      </c>
      <c r="D707" s="1310">
        <v>329</v>
      </c>
      <c r="E707" s="1311" t="s">
        <v>995</v>
      </c>
      <c r="F707" s="1310" t="s">
        <v>995</v>
      </c>
      <c r="G707" s="1310">
        <v>88387</v>
      </c>
      <c r="H707" s="1310" t="s">
        <v>2876</v>
      </c>
      <c r="I707" s="1310" t="s">
        <v>994</v>
      </c>
      <c r="J707" s="1310" t="s">
        <v>2172</v>
      </c>
      <c r="K707" s="1311">
        <v>0.85</v>
      </c>
      <c r="L707" s="1310" t="s">
        <v>2173</v>
      </c>
    </row>
    <row r="708" spans="1:12" ht="13.5">
      <c r="A708" s="1310" t="s">
        <v>2476</v>
      </c>
      <c r="B708" s="1310" t="s">
        <v>2477</v>
      </c>
      <c r="C708" s="1310" t="s">
        <v>2765</v>
      </c>
      <c r="D708" s="1310">
        <v>329</v>
      </c>
      <c r="E708" s="1311" t="s">
        <v>995</v>
      </c>
      <c r="F708" s="1310" t="s">
        <v>995</v>
      </c>
      <c r="G708" s="1310">
        <v>88389</v>
      </c>
      <c r="H708" s="1310" t="s">
        <v>2877</v>
      </c>
      <c r="I708" s="1310" t="s">
        <v>994</v>
      </c>
      <c r="J708" s="1310" t="s">
        <v>2172</v>
      </c>
      <c r="K708" s="1311">
        <v>0.1</v>
      </c>
      <c r="L708" s="1310" t="s">
        <v>2173</v>
      </c>
    </row>
    <row r="709" spans="1:12" ht="13.5">
      <c r="A709" s="1310" t="s">
        <v>2476</v>
      </c>
      <c r="B709" s="1310" t="s">
        <v>2477</v>
      </c>
      <c r="C709" s="1310" t="s">
        <v>2765</v>
      </c>
      <c r="D709" s="1310">
        <v>329</v>
      </c>
      <c r="E709" s="1311" t="s">
        <v>995</v>
      </c>
      <c r="F709" s="1310" t="s">
        <v>995</v>
      </c>
      <c r="G709" s="1310">
        <v>88390</v>
      </c>
      <c r="H709" s="1310" t="s">
        <v>2878</v>
      </c>
      <c r="I709" s="1310" t="s">
        <v>994</v>
      </c>
      <c r="J709" s="1310" t="s">
        <v>2172</v>
      </c>
      <c r="K709" s="1311">
        <v>1.07</v>
      </c>
      <c r="L709" s="1310" t="s">
        <v>2173</v>
      </c>
    </row>
    <row r="710" spans="1:12" ht="13.5">
      <c r="A710" s="1310" t="s">
        <v>2476</v>
      </c>
      <c r="B710" s="1310" t="s">
        <v>2477</v>
      </c>
      <c r="C710" s="1310" t="s">
        <v>2765</v>
      </c>
      <c r="D710" s="1310">
        <v>329</v>
      </c>
      <c r="E710" s="1311" t="s">
        <v>995</v>
      </c>
      <c r="F710" s="1310" t="s">
        <v>995</v>
      </c>
      <c r="G710" s="1310">
        <v>88391</v>
      </c>
      <c r="H710" s="1310" t="s">
        <v>2879</v>
      </c>
      <c r="I710" s="1310" t="s">
        <v>994</v>
      </c>
      <c r="J710" s="1310" t="s">
        <v>2242</v>
      </c>
      <c r="K710" s="1311">
        <v>2.41</v>
      </c>
      <c r="L710" s="1310" t="s">
        <v>2173</v>
      </c>
    </row>
    <row r="711" spans="1:12" ht="13.5">
      <c r="A711" s="1310" t="s">
        <v>2476</v>
      </c>
      <c r="B711" s="1310" t="s">
        <v>2477</v>
      </c>
      <c r="C711" s="1310" t="s">
        <v>2765</v>
      </c>
      <c r="D711" s="1310">
        <v>329</v>
      </c>
      <c r="E711" s="1311" t="s">
        <v>995</v>
      </c>
      <c r="F711" s="1310" t="s">
        <v>995</v>
      </c>
      <c r="G711" s="1310">
        <v>88394</v>
      </c>
      <c r="H711" s="1310" t="s">
        <v>2880</v>
      </c>
      <c r="I711" s="1310" t="s">
        <v>994</v>
      </c>
      <c r="J711" s="1310" t="s">
        <v>2172</v>
      </c>
      <c r="K711" s="1311">
        <v>1.02</v>
      </c>
      <c r="L711" s="1310" t="s">
        <v>2173</v>
      </c>
    </row>
    <row r="712" spans="1:12" ht="13.5">
      <c r="A712" s="1310" t="s">
        <v>2476</v>
      </c>
      <c r="B712" s="1310" t="s">
        <v>2477</v>
      </c>
      <c r="C712" s="1310" t="s">
        <v>2765</v>
      </c>
      <c r="D712" s="1310">
        <v>329</v>
      </c>
      <c r="E712" s="1311" t="s">
        <v>995</v>
      </c>
      <c r="F712" s="1310" t="s">
        <v>995</v>
      </c>
      <c r="G712" s="1310">
        <v>88395</v>
      </c>
      <c r="H712" s="1310" t="s">
        <v>2881</v>
      </c>
      <c r="I712" s="1310" t="s">
        <v>994</v>
      </c>
      <c r="J712" s="1310" t="s">
        <v>2172</v>
      </c>
      <c r="K712" s="1311">
        <v>0.12</v>
      </c>
      <c r="L712" s="1310" t="s">
        <v>2173</v>
      </c>
    </row>
    <row r="713" spans="1:12" ht="13.5">
      <c r="A713" s="1310" t="s">
        <v>2476</v>
      </c>
      <c r="B713" s="1310" t="s">
        <v>2477</v>
      </c>
      <c r="C713" s="1310" t="s">
        <v>2765</v>
      </c>
      <c r="D713" s="1310">
        <v>329</v>
      </c>
      <c r="E713" s="1311" t="s">
        <v>995</v>
      </c>
      <c r="F713" s="1310" t="s">
        <v>995</v>
      </c>
      <c r="G713" s="1310">
        <v>88396</v>
      </c>
      <c r="H713" s="1310" t="s">
        <v>2882</v>
      </c>
      <c r="I713" s="1310" t="s">
        <v>994</v>
      </c>
      <c r="J713" s="1310" t="s">
        <v>2172</v>
      </c>
      <c r="K713" s="1311">
        <v>1.27</v>
      </c>
      <c r="L713" s="1310" t="s">
        <v>2173</v>
      </c>
    </row>
    <row r="714" spans="1:12" ht="13.5">
      <c r="A714" s="1310" t="s">
        <v>2476</v>
      </c>
      <c r="B714" s="1310" t="s">
        <v>2477</v>
      </c>
      <c r="C714" s="1310" t="s">
        <v>2765</v>
      </c>
      <c r="D714" s="1310">
        <v>329</v>
      </c>
      <c r="E714" s="1311" t="s">
        <v>995</v>
      </c>
      <c r="F714" s="1310" t="s">
        <v>995</v>
      </c>
      <c r="G714" s="1310">
        <v>88397</v>
      </c>
      <c r="H714" s="1310" t="s">
        <v>2883</v>
      </c>
      <c r="I714" s="1310" t="s">
        <v>994</v>
      </c>
      <c r="J714" s="1310" t="s">
        <v>2242</v>
      </c>
      <c r="K714" s="1311">
        <v>3.61</v>
      </c>
      <c r="L714" s="1310" t="s">
        <v>2173</v>
      </c>
    </row>
    <row r="715" spans="1:12" ht="13.5">
      <c r="A715" s="1310" t="s">
        <v>2476</v>
      </c>
      <c r="B715" s="1310" t="s">
        <v>2477</v>
      </c>
      <c r="C715" s="1310" t="s">
        <v>2765</v>
      </c>
      <c r="D715" s="1310">
        <v>329</v>
      </c>
      <c r="E715" s="1311" t="s">
        <v>995</v>
      </c>
      <c r="F715" s="1310" t="s">
        <v>995</v>
      </c>
      <c r="G715" s="1310">
        <v>88400</v>
      </c>
      <c r="H715" s="1310" t="s">
        <v>2884</v>
      </c>
      <c r="I715" s="1310" t="s">
        <v>994</v>
      </c>
      <c r="J715" s="1310" t="s">
        <v>2172</v>
      </c>
      <c r="K715" s="1311">
        <v>0.81</v>
      </c>
      <c r="L715" s="1310" t="s">
        <v>2173</v>
      </c>
    </row>
    <row r="716" spans="1:12" ht="13.5">
      <c r="A716" s="1310" t="s">
        <v>2476</v>
      </c>
      <c r="B716" s="1310" t="s">
        <v>2477</v>
      </c>
      <c r="C716" s="1310" t="s">
        <v>2765</v>
      </c>
      <c r="D716" s="1310">
        <v>329</v>
      </c>
      <c r="E716" s="1311" t="s">
        <v>995</v>
      </c>
      <c r="F716" s="1310" t="s">
        <v>995</v>
      </c>
      <c r="G716" s="1310">
        <v>88401</v>
      </c>
      <c r="H716" s="1310" t="s">
        <v>2885</v>
      </c>
      <c r="I716" s="1310" t="s">
        <v>994</v>
      </c>
      <c r="J716" s="1310" t="s">
        <v>2172</v>
      </c>
      <c r="K716" s="1311">
        <v>0.09</v>
      </c>
      <c r="L716" s="1310" t="s">
        <v>2173</v>
      </c>
    </row>
    <row r="717" spans="1:12" ht="13.5">
      <c r="A717" s="1310" t="s">
        <v>2476</v>
      </c>
      <c r="B717" s="1310" t="s">
        <v>2477</v>
      </c>
      <c r="C717" s="1310" t="s">
        <v>2765</v>
      </c>
      <c r="D717" s="1310">
        <v>329</v>
      </c>
      <c r="E717" s="1311" t="s">
        <v>995</v>
      </c>
      <c r="F717" s="1310" t="s">
        <v>995</v>
      </c>
      <c r="G717" s="1310">
        <v>88402</v>
      </c>
      <c r="H717" s="1310" t="s">
        <v>2886</v>
      </c>
      <c r="I717" s="1310" t="s">
        <v>994</v>
      </c>
      <c r="J717" s="1310" t="s">
        <v>2172</v>
      </c>
      <c r="K717" s="1311">
        <v>1.01</v>
      </c>
      <c r="L717" s="1310" t="s">
        <v>2173</v>
      </c>
    </row>
    <row r="718" spans="1:12" ht="13.5">
      <c r="A718" s="1310" t="s">
        <v>2476</v>
      </c>
      <c r="B718" s="1310" t="s">
        <v>2477</v>
      </c>
      <c r="C718" s="1310" t="s">
        <v>2765</v>
      </c>
      <c r="D718" s="1310">
        <v>329</v>
      </c>
      <c r="E718" s="1311" t="s">
        <v>995</v>
      </c>
      <c r="F718" s="1310" t="s">
        <v>995</v>
      </c>
      <c r="G718" s="1310">
        <v>88403</v>
      </c>
      <c r="H718" s="1310" t="s">
        <v>2887</v>
      </c>
      <c r="I718" s="1310" t="s">
        <v>994</v>
      </c>
      <c r="J718" s="1310" t="s">
        <v>2242</v>
      </c>
      <c r="K718" s="1311">
        <v>1.44</v>
      </c>
      <c r="L718" s="1310" t="s">
        <v>2173</v>
      </c>
    </row>
    <row r="719" spans="1:12" ht="13.5">
      <c r="A719" s="1310" t="s">
        <v>2476</v>
      </c>
      <c r="B719" s="1310" t="s">
        <v>2477</v>
      </c>
      <c r="C719" s="1310" t="s">
        <v>2765</v>
      </c>
      <c r="D719" s="1310">
        <v>329</v>
      </c>
      <c r="E719" s="1311" t="s">
        <v>995</v>
      </c>
      <c r="F719" s="1310" t="s">
        <v>995</v>
      </c>
      <c r="G719" s="1310">
        <v>88419</v>
      </c>
      <c r="H719" s="1310" t="s">
        <v>2888</v>
      </c>
      <c r="I719" s="1310" t="s">
        <v>994</v>
      </c>
      <c r="J719" s="1310" t="s">
        <v>2172</v>
      </c>
      <c r="K719" s="1311">
        <v>5.27</v>
      </c>
      <c r="L719" s="1310" t="s">
        <v>2173</v>
      </c>
    </row>
    <row r="720" spans="1:12" ht="13.5">
      <c r="A720" s="1310" t="s">
        <v>2476</v>
      </c>
      <c r="B720" s="1310" t="s">
        <v>2477</v>
      </c>
      <c r="C720" s="1310" t="s">
        <v>2765</v>
      </c>
      <c r="D720" s="1310">
        <v>329</v>
      </c>
      <c r="E720" s="1311" t="s">
        <v>995</v>
      </c>
      <c r="F720" s="1310" t="s">
        <v>995</v>
      </c>
      <c r="G720" s="1310">
        <v>88422</v>
      </c>
      <c r="H720" s="1310" t="s">
        <v>2889</v>
      </c>
      <c r="I720" s="1310" t="s">
        <v>994</v>
      </c>
      <c r="J720" s="1310" t="s">
        <v>2172</v>
      </c>
      <c r="K720" s="1311">
        <v>0.62</v>
      </c>
      <c r="L720" s="1310" t="s">
        <v>2173</v>
      </c>
    </row>
    <row r="721" spans="1:12" ht="13.5">
      <c r="A721" s="1310" t="s">
        <v>2476</v>
      </c>
      <c r="B721" s="1310" t="s">
        <v>2477</v>
      </c>
      <c r="C721" s="1310" t="s">
        <v>2765</v>
      </c>
      <c r="D721" s="1310">
        <v>329</v>
      </c>
      <c r="E721" s="1311" t="s">
        <v>995</v>
      </c>
      <c r="F721" s="1310" t="s">
        <v>995</v>
      </c>
      <c r="G721" s="1310">
        <v>88425</v>
      </c>
      <c r="H721" s="1310" t="s">
        <v>2890</v>
      </c>
      <c r="I721" s="1310" t="s">
        <v>994</v>
      </c>
      <c r="J721" s="1310" t="s">
        <v>2172</v>
      </c>
      <c r="K721" s="1311">
        <v>5.77</v>
      </c>
      <c r="L721" s="1310" t="s">
        <v>2173</v>
      </c>
    </row>
    <row r="722" spans="1:12" ht="13.5">
      <c r="A722" s="1310" t="s">
        <v>2476</v>
      </c>
      <c r="B722" s="1310" t="s">
        <v>2477</v>
      </c>
      <c r="C722" s="1310" t="s">
        <v>2765</v>
      </c>
      <c r="D722" s="1310">
        <v>329</v>
      </c>
      <c r="E722" s="1311" t="s">
        <v>995</v>
      </c>
      <c r="F722" s="1310" t="s">
        <v>995</v>
      </c>
      <c r="G722" s="1310">
        <v>88427</v>
      </c>
      <c r="H722" s="1310" t="s">
        <v>2891</v>
      </c>
      <c r="I722" s="1310" t="s">
        <v>994</v>
      </c>
      <c r="J722" s="1310" t="s">
        <v>2242</v>
      </c>
      <c r="K722" s="1311">
        <v>3.66</v>
      </c>
      <c r="L722" s="1310" t="s">
        <v>2173</v>
      </c>
    </row>
    <row r="723" spans="1:12" ht="13.5">
      <c r="A723" s="1310" t="s">
        <v>2476</v>
      </c>
      <c r="B723" s="1310" t="s">
        <v>2477</v>
      </c>
      <c r="C723" s="1310" t="s">
        <v>2765</v>
      </c>
      <c r="D723" s="1310">
        <v>329</v>
      </c>
      <c r="E723" s="1311" t="s">
        <v>995</v>
      </c>
      <c r="F723" s="1310" t="s">
        <v>995</v>
      </c>
      <c r="G723" s="1310">
        <v>88434</v>
      </c>
      <c r="H723" s="1310" t="s">
        <v>2892</v>
      </c>
      <c r="I723" s="1310" t="s">
        <v>994</v>
      </c>
      <c r="J723" s="1310" t="s">
        <v>2172</v>
      </c>
      <c r="K723" s="1311">
        <v>6.99</v>
      </c>
      <c r="L723" s="1310" t="s">
        <v>2173</v>
      </c>
    </row>
    <row r="724" spans="1:12" ht="13.5">
      <c r="A724" s="1310" t="s">
        <v>2476</v>
      </c>
      <c r="B724" s="1310" t="s">
        <v>2477</v>
      </c>
      <c r="C724" s="1310" t="s">
        <v>2765</v>
      </c>
      <c r="D724" s="1310">
        <v>329</v>
      </c>
      <c r="E724" s="1311" t="s">
        <v>995</v>
      </c>
      <c r="F724" s="1310" t="s">
        <v>995</v>
      </c>
      <c r="G724" s="1310">
        <v>88435</v>
      </c>
      <c r="H724" s="1310" t="s">
        <v>2893</v>
      </c>
      <c r="I724" s="1310" t="s">
        <v>994</v>
      </c>
      <c r="J724" s="1310" t="s">
        <v>2172</v>
      </c>
      <c r="K724" s="1311">
        <v>0.83</v>
      </c>
      <c r="L724" s="1310" t="s">
        <v>2173</v>
      </c>
    </row>
    <row r="725" spans="1:12" ht="13.5">
      <c r="A725" s="1310" t="s">
        <v>2476</v>
      </c>
      <c r="B725" s="1310" t="s">
        <v>2477</v>
      </c>
      <c r="C725" s="1310" t="s">
        <v>2765</v>
      </c>
      <c r="D725" s="1310">
        <v>329</v>
      </c>
      <c r="E725" s="1311" t="s">
        <v>995</v>
      </c>
      <c r="F725" s="1310" t="s">
        <v>995</v>
      </c>
      <c r="G725" s="1310">
        <v>88436</v>
      </c>
      <c r="H725" s="1310" t="s">
        <v>2894</v>
      </c>
      <c r="I725" s="1310" t="s">
        <v>994</v>
      </c>
      <c r="J725" s="1310" t="s">
        <v>2172</v>
      </c>
      <c r="K725" s="1311">
        <v>7.65</v>
      </c>
      <c r="L725" s="1310" t="s">
        <v>2173</v>
      </c>
    </row>
    <row r="726" spans="1:12" ht="13.5">
      <c r="A726" s="1310" t="s">
        <v>2476</v>
      </c>
      <c r="B726" s="1310" t="s">
        <v>2477</v>
      </c>
      <c r="C726" s="1310" t="s">
        <v>2765</v>
      </c>
      <c r="D726" s="1310">
        <v>329</v>
      </c>
      <c r="E726" s="1311" t="s">
        <v>995</v>
      </c>
      <c r="F726" s="1310" t="s">
        <v>995</v>
      </c>
      <c r="G726" s="1310">
        <v>88437</v>
      </c>
      <c r="H726" s="1310" t="s">
        <v>2895</v>
      </c>
      <c r="I726" s="1310" t="s">
        <v>994</v>
      </c>
      <c r="J726" s="1310" t="s">
        <v>2242</v>
      </c>
      <c r="K726" s="1311">
        <v>3.66</v>
      </c>
      <c r="L726" s="1310" t="s">
        <v>2173</v>
      </c>
    </row>
    <row r="727" spans="1:12" ht="13.5">
      <c r="A727" s="1310" t="s">
        <v>2476</v>
      </c>
      <c r="B727" s="1310" t="s">
        <v>2477</v>
      </c>
      <c r="C727" s="1310" t="s">
        <v>2765</v>
      </c>
      <c r="D727" s="1310">
        <v>329</v>
      </c>
      <c r="E727" s="1311" t="s">
        <v>995</v>
      </c>
      <c r="F727" s="1310" t="s">
        <v>995</v>
      </c>
      <c r="G727" s="1310">
        <v>88569</v>
      </c>
      <c r="H727" s="1310" t="s">
        <v>2896</v>
      </c>
      <c r="I727" s="1310" t="s">
        <v>994</v>
      </c>
      <c r="J727" s="1310" t="s">
        <v>2172</v>
      </c>
      <c r="K727" s="1311">
        <v>3.65</v>
      </c>
      <c r="L727" s="1310" t="s">
        <v>2173</v>
      </c>
    </row>
    <row r="728" spans="1:12" ht="13.5">
      <c r="A728" s="1310" t="s">
        <v>2476</v>
      </c>
      <c r="B728" s="1310" t="s">
        <v>2477</v>
      </c>
      <c r="C728" s="1310" t="s">
        <v>2765</v>
      </c>
      <c r="D728" s="1310">
        <v>329</v>
      </c>
      <c r="E728" s="1311" t="s">
        <v>995</v>
      </c>
      <c r="F728" s="1310" t="s">
        <v>995</v>
      </c>
      <c r="G728" s="1310">
        <v>88570</v>
      </c>
      <c r="H728" s="1310" t="s">
        <v>2897</v>
      </c>
      <c r="I728" s="1310" t="s">
        <v>994</v>
      </c>
      <c r="J728" s="1310" t="s">
        <v>2172</v>
      </c>
      <c r="K728" s="1311">
        <v>0.79</v>
      </c>
      <c r="L728" s="1310" t="s">
        <v>2173</v>
      </c>
    </row>
    <row r="729" spans="1:12" ht="13.5">
      <c r="A729" s="1310" t="s">
        <v>2476</v>
      </c>
      <c r="B729" s="1310" t="s">
        <v>2477</v>
      </c>
      <c r="C729" s="1310" t="s">
        <v>2765</v>
      </c>
      <c r="D729" s="1310">
        <v>329</v>
      </c>
      <c r="E729" s="1311" t="s">
        <v>995</v>
      </c>
      <c r="F729" s="1310" t="s">
        <v>995</v>
      </c>
      <c r="G729" s="1310">
        <v>88826</v>
      </c>
      <c r="H729" s="1310" t="s">
        <v>2898</v>
      </c>
      <c r="I729" s="1310" t="s">
        <v>994</v>
      </c>
      <c r="J729" s="1310" t="s">
        <v>2172</v>
      </c>
      <c r="K729" s="1311">
        <v>0.32</v>
      </c>
      <c r="L729" s="1310" t="s">
        <v>2173</v>
      </c>
    </row>
    <row r="730" spans="1:12" ht="13.5">
      <c r="A730" s="1310" t="s">
        <v>2476</v>
      </c>
      <c r="B730" s="1310" t="s">
        <v>2477</v>
      </c>
      <c r="C730" s="1310" t="s">
        <v>2765</v>
      </c>
      <c r="D730" s="1310">
        <v>329</v>
      </c>
      <c r="E730" s="1311" t="s">
        <v>995</v>
      </c>
      <c r="F730" s="1310" t="s">
        <v>995</v>
      </c>
      <c r="G730" s="1310">
        <v>88827</v>
      </c>
      <c r="H730" s="1310" t="s">
        <v>2899</v>
      </c>
      <c r="I730" s="1310" t="s">
        <v>994</v>
      </c>
      <c r="J730" s="1310" t="s">
        <v>2172</v>
      </c>
      <c r="K730" s="1311">
        <v>0.03</v>
      </c>
      <c r="L730" s="1310" t="s">
        <v>2173</v>
      </c>
    </row>
    <row r="731" spans="1:12" ht="13.5">
      <c r="A731" s="1310" t="s">
        <v>2476</v>
      </c>
      <c r="B731" s="1310" t="s">
        <v>2477</v>
      </c>
      <c r="C731" s="1310" t="s">
        <v>2765</v>
      </c>
      <c r="D731" s="1310">
        <v>329</v>
      </c>
      <c r="E731" s="1311" t="s">
        <v>995</v>
      </c>
      <c r="F731" s="1310" t="s">
        <v>995</v>
      </c>
      <c r="G731" s="1310">
        <v>88828</v>
      </c>
      <c r="H731" s="1310" t="s">
        <v>2900</v>
      </c>
      <c r="I731" s="1310" t="s">
        <v>994</v>
      </c>
      <c r="J731" s="1310" t="s">
        <v>2172</v>
      </c>
      <c r="K731" s="1311">
        <v>0.3</v>
      </c>
      <c r="L731" s="1310" t="s">
        <v>2173</v>
      </c>
    </row>
    <row r="732" spans="1:12" ht="13.5">
      <c r="A732" s="1310" t="s">
        <v>2476</v>
      </c>
      <c r="B732" s="1310" t="s">
        <v>2477</v>
      </c>
      <c r="C732" s="1310" t="s">
        <v>2765</v>
      </c>
      <c r="D732" s="1310">
        <v>329</v>
      </c>
      <c r="E732" s="1311" t="s">
        <v>995</v>
      </c>
      <c r="F732" s="1310" t="s">
        <v>995</v>
      </c>
      <c r="G732" s="1310">
        <v>88829</v>
      </c>
      <c r="H732" s="1310" t="s">
        <v>2901</v>
      </c>
      <c r="I732" s="1310" t="s">
        <v>994</v>
      </c>
      <c r="J732" s="1310" t="s">
        <v>2242</v>
      </c>
      <c r="K732" s="1311">
        <v>0.96</v>
      </c>
      <c r="L732" s="1310" t="s">
        <v>2173</v>
      </c>
    </row>
    <row r="733" spans="1:12" ht="13.5">
      <c r="A733" s="1310" t="s">
        <v>2476</v>
      </c>
      <c r="B733" s="1310" t="s">
        <v>2477</v>
      </c>
      <c r="C733" s="1310" t="s">
        <v>2765</v>
      </c>
      <c r="D733" s="1310">
        <v>329</v>
      </c>
      <c r="E733" s="1311" t="s">
        <v>995</v>
      </c>
      <c r="F733" s="1310" t="s">
        <v>995</v>
      </c>
      <c r="G733" s="1310">
        <v>88832</v>
      </c>
      <c r="H733" s="1310" t="s">
        <v>2902</v>
      </c>
      <c r="I733" s="1310" t="s">
        <v>994</v>
      </c>
      <c r="J733" s="1310" t="s">
        <v>2172</v>
      </c>
      <c r="K733" s="1311">
        <v>32.049999999999997</v>
      </c>
      <c r="L733" s="1310" t="s">
        <v>2173</v>
      </c>
    </row>
    <row r="734" spans="1:12" ht="13.5">
      <c r="A734" s="1310" t="s">
        <v>2476</v>
      </c>
      <c r="B734" s="1310" t="s">
        <v>2477</v>
      </c>
      <c r="C734" s="1310" t="s">
        <v>2765</v>
      </c>
      <c r="D734" s="1310">
        <v>329</v>
      </c>
      <c r="E734" s="1311" t="s">
        <v>995</v>
      </c>
      <c r="F734" s="1310" t="s">
        <v>995</v>
      </c>
      <c r="G734" s="1310">
        <v>88834</v>
      </c>
      <c r="H734" s="1310" t="s">
        <v>2903</v>
      </c>
      <c r="I734" s="1310" t="s">
        <v>994</v>
      </c>
      <c r="J734" s="1310" t="s">
        <v>2172</v>
      </c>
      <c r="K734" s="1311">
        <v>4.3499999999999996</v>
      </c>
      <c r="L734" s="1310" t="s">
        <v>2173</v>
      </c>
    </row>
    <row r="735" spans="1:12" ht="13.5">
      <c r="A735" s="1310" t="s">
        <v>2476</v>
      </c>
      <c r="B735" s="1310" t="s">
        <v>2477</v>
      </c>
      <c r="C735" s="1310" t="s">
        <v>2765</v>
      </c>
      <c r="D735" s="1310">
        <v>329</v>
      </c>
      <c r="E735" s="1311" t="s">
        <v>995</v>
      </c>
      <c r="F735" s="1310" t="s">
        <v>995</v>
      </c>
      <c r="G735" s="1310">
        <v>88835</v>
      </c>
      <c r="H735" s="1310" t="s">
        <v>2904</v>
      </c>
      <c r="I735" s="1310" t="s">
        <v>994</v>
      </c>
      <c r="J735" s="1310" t="s">
        <v>2172</v>
      </c>
      <c r="K735" s="1311">
        <v>40.07</v>
      </c>
      <c r="L735" s="1310" t="s">
        <v>2173</v>
      </c>
    </row>
    <row r="736" spans="1:12" ht="13.5">
      <c r="A736" s="1310" t="s">
        <v>2476</v>
      </c>
      <c r="B736" s="1310" t="s">
        <v>2477</v>
      </c>
      <c r="C736" s="1310" t="s">
        <v>2765</v>
      </c>
      <c r="D736" s="1310">
        <v>329</v>
      </c>
      <c r="E736" s="1311" t="s">
        <v>995</v>
      </c>
      <c r="F736" s="1310" t="s">
        <v>995</v>
      </c>
      <c r="G736" s="1310">
        <v>88836</v>
      </c>
      <c r="H736" s="1310" t="s">
        <v>2905</v>
      </c>
      <c r="I736" s="1310" t="s">
        <v>994</v>
      </c>
      <c r="J736" s="1310" t="s">
        <v>2771</v>
      </c>
      <c r="K736" s="1311">
        <v>51</v>
      </c>
      <c r="L736" s="1310" t="s">
        <v>2173</v>
      </c>
    </row>
    <row r="737" spans="1:12" ht="13.5">
      <c r="A737" s="1310" t="s">
        <v>2476</v>
      </c>
      <c r="B737" s="1310" t="s">
        <v>2477</v>
      </c>
      <c r="C737" s="1310" t="s">
        <v>2765</v>
      </c>
      <c r="D737" s="1310">
        <v>329</v>
      </c>
      <c r="E737" s="1311" t="s">
        <v>995</v>
      </c>
      <c r="F737" s="1310" t="s">
        <v>995</v>
      </c>
      <c r="G737" s="1310">
        <v>88839</v>
      </c>
      <c r="H737" s="1310" t="s">
        <v>2906</v>
      </c>
      <c r="I737" s="1310" t="s">
        <v>994</v>
      </c>
      <c r="J737" s="1310" t="s">
        <v>2172</v>
      </c>
      <c r="K737" s="1311">
        <v>25.35</v>
      </c>
      <c r="L737" s="1310" t="s">
        <v>2173</v>
      </c>
    </row>
    <row r="738" spans="1:12" ht="13.5">
      <c r="A738" s="1310" t="s">
        <v>2476</v>
      </c>
      <c r="B738" s="1310" t="s">
        <v>2477</v>
      </c>
      <c r="C738" s="1310" t="s">
        <v>2765</v>
      </c>
      <c r="D738" s="1310">
        <v>329</v>
      </c>
      <c r="E738" s="1311" t="s">
        <v>995</v>
      </c>
      <c r="F738" s="1310" t="s">
        <v>995</v>
      </c>
      <c r="G738" s="1310">
        <v>88840</v>
      </c>
      <c r="H738" s="1310" t="s">
        <v>2907</v>
      </c>
      <c r="I738" s="1310" t="s">
        <v>994</v>
      </c>
      <c r="J738" s="1310" t="s">
        <v>2172</v>
      </c>
      <c r="K738" s="1311">
        <v>5.7</v>
      </c>
      <c r="L738" s="1310" t="s">
        <v>2173</v>
      </c>
    </row>
    <row r="739" spans="1:12" ht="13.5">
      <c r="A739" s="1310" t="s">
        <v>2476</v>
      </c>
      <c r="B739" s="1310" t="s">
        <v>2477</v>
      </c>
      <c r="C739" s="1310" t="s">
        <v>2765</v>
      </c>
      <c r="D739" s="1310">
        <v>329</v>
      </c>
      <c r="E739" s="1311" t="s">
        <v>995</v>
      </c>
      <c r="F739" s="1310" t="s">
        <v>995</v>
      </c>
      <c r="G739" s="1310">
        <v>88841</v>
      </c>
      <c r="H739" s="1310" t="s">
        <v>2908</v>
      </c>
      <c r="I739" s="1310" t="s">
        <v>994</v>
      </c>
      <c r="J739" s="1310" t="s">
        <v>2172</v>
      </c>
      <c r="K739" s="1311">
        <v>45.33</v>
      </c>
      <c r="L739" s="1310" t="s">
        <v>2173</v>
      </c>
    </row>
    <row r="740" spans="1:12" ht="13.5">
      <c r="A740" s="1310" t="s">
        <v>2476</v>
      </c>
      <c r="B740" s="1310" t="s">
        <v>2477</v>
      </c>
      <c r="C740" s="1310" t="s">
        <v>2765</v>
      </c>
      <c r="D740" s="1310">
        <v>329</v>
      </c>
      <c r="E740" s="1311" t="s">
        <v>995</v>
      </c>
      <c r="F740" s="1310" t="s">
        <v>995</v>
      </c>
      <c r="G740" s="1310">
        <v>88842</v>
      </c>
      <c r="H740" s="1310" t="s">
        <v>2909</v>
      </c>
      <c r="I740" s="1310" t="s">
        <v>994</v>
      </c>
      <c r="J740" s="1310" t="s">
        <v>2771</v>
      </c>
      <c r="K740" s="1311">
        <v>62.42</v>
      </c>
      <c r="L740" s="1310" t="s">
        <v>2173</v>
      </c>
    </row>
    <row r="741" spans="1:12" ht="13.5">
      <c r="A741" s="1310" t="s">
        <v>2476</v>
      </c>
      <c r="B741" s="1310" t="s">
        <v>2477</v>
      </c>
      <c r="C741" s="1310" t="s">
        <v>2765</v>
      </c>
      <c r="D741" s="1310">
        <v>329</v>
      </c>
      <c r="E741" s="1311" t="s">
        <v>995</v>
      </c>
      <c r="F741" s="1310" t="s">
        <v>995</v>
      </c>
      <c r="G741" s="1310">
        <v>88847</v>
      </c>
      <c r="H741" s="1310" t="s">
        <v>2910</v>
      </c>
      <c r="I741" s="1310" t="s">
        <v>994</v>
      </c>
      <c r="J741" s="1310" t="s">
        <v>2172</v>
      </c>
      <c r="K741" s="1311">
        <v>21.6</v>
      </c>
      <c r="L741" s="1310" t="s">
        <v>2173</v>
      </c>
    </row>
    <row r="742" spans="1:12" ht="13.5">
      <c r="A742" s="1310" t="s">
        <v>2476</v>
      </c>
      <c r="B742" s="1310" t="s">
        <v>2477</v>
      </c>
      <c r="C742" s="1310" t="s">
        <v>2765</v>
      </c>
      <c r="D742" s="1310">
        <v>329</v>
      </c>
      <c r="E742" s="1311" t="s">
        <v>995</v>
      </c>
      <c r="F742" s="1310" t="s">
        <v>995</v>
      </c>
      <c r="G742" s="1310">
        <v>88848</v>
      </c>
      <c r="H742" s="1310" t="s">
        <v>2911</v>
      </c>
      <c r="I742" s="1310" t="s">
        <v>994</v>
      </c>
      <c r="J742" s="1310" t="s">
        <v>2172</v>
      </c>
      <c r="K742" s="1311">
        <v>4.53</v>
      </c>
      <c r="L742" s="1310" t="s">
        <v>2173</v>
      </c>
    </row>
    <row r="743" spans="1:12" ht="13.5">
      <c r="A743" s="1310" t="s">
        <v>2476</v>
      </c>
      <c r="B743" s="1310" t="s">
        <v>2477</v>
      </c>
      <c r="C743" s="1310" t="s">
        <v>2765</v>
      </c>
      <c r="D743" s="1310">
        <v>329</v>
      </c>
      <c r="E743" s="1311" t="s">
        <v>995</v>
      </c>
      <c r="F743" s="1310" t="s">
        <v>995</v>
      </c>
      <c r="G743" s="1310">
        <v>88853</v>
      </c>
      <c r="H743" s="1310" t="s">
        <v>2912</v>
      </c>
      <c r="I743" s="1310" t="s">
        <v>994</v>
      </c>
      <c r="J743" s="1310" t="s">
        <v>2242</v>
      </c>
      <c r="K743" s="1311">
        <v>0.23</v>
      </c>
      <c r="L743" s="1310" t="s">
        <v>2173</v>
      </c>
    </row>
    <row r="744" spans="1:12" ht="13.5">
      <c r="A744" s="1310" t="s">
        <v>2476</v>
      </c>
      <c r="B744" s="1310" t="s">
        <v>2477</v>
      </c>
      <c r="C744" s="1310" t="s">
        <v>2765</v>
      </c>
      <c r="D744" s="1310">
        <v>329</v>
      </c>
      <c r="E744" s="1311" t="s">
        <v>995</v>
      </c>
      <c r="F744" s="1310" t="s">
        <v>995</v>
      </c>
      <c r="G744" s="1310">
        <v>88854</v>
      </c>
      <c r="H744" s="1310" t="s">
        <v>2913</v>
      </c>
      <c r="I744" s="1310" t="s">
        <v>994</v>
      </c>
      <c r="J744" s="1310" t="s">
        <v>2242</v>
      </c>
      <c r="K744" s="1311">
        <v>0.02</v>
      </c>
      <c r="L744" s="1310" t="s">
        <v>2173</v>
      </c>
    </row>
    <row r="745" spans="1:12" ht="13.5">
      <c r="A745" s="1310" t="s">
        <v>2476</v>
      </c>
      <c r="B745" s="1310" t="s">
        <v>2477</v>
      </c>
      <c r="C745" s="1310" t="s">
        <v>2765</v>
      </c>
      <c r="D745" s="1310">
        <v>329</v>
      </c>
      <c r="E745" s="1311" t="s">
        <v>995</v>
      </c>
      <c r="F745" s="1310" t="s">
        <v>995</v>
      </c>
      <c r="G745" s="1310">
        <v>88855</v>
      </c>
      <c r="H745" s="1310" t="s">
        <v>2914</v>
      </c>
      <c r="I745" s="1310" t="s">
        <v>994</v>
      </c>
      <c r="J745" s="1310" t="s">
        <v>2172</v>
      </c>
      <c r="K745" s="1311">
        <v>3.86</v>
      </c>
      <c r="L745" s="1310" t="s">
        <v>2173</v>
      </c>
    </row>
    <row r="746" spans="1:12" ht="13.5">
      <c r="A746" s="1310" t="s">
        <v>2476</v>
      </c>
      <c r="B746" s="1310" t="s">
        <v>2477</v>
      </c>
      <c r="C746" s="1310" t="s">
        <v>2765</v>
      </c>
      <c r="D746" s="1310">
        <v>329</v>
      </c>
      <c r="E746" s="1311" t="s">
        <v>995</v>
      </c>
      <c r="F746" s="1310" t="s">
        <v>995</v>
      </c>
      <c r="G746" s="1310">
        <v>88856</v>
      </c>
      <c r="H746" s="1310" t="s">
        <v>2915</v>
      </c>
      <c r="I746" s="1310" t="s">
        <v>994</v>
      </c>
      <c r="J746" s="1310" t="s">
        <v>2172</v>
      </c>
      <c r="K746" s="1311">
        <v>0.54</v>
      </c>
      <c r="L746" s="1310" t="s">
        <v>2173</v>
      </c>
    </row>
    <row r="747" spans="1:12" ht="13.5">
      <c r="A747" s="1310" t="s">
        <v>2476</v>
      </c>
      <c r="B747" s="1310" t="s">
        <v>2477</v>
      </c>
      <c r="C747" s="1310" t="s">
        <v>2765</v>
      </c>
      <c r="D747" s="1310">
        <v>329</v>
      </c>
      <c r="E747" s="1311" t="s">
        <v>995</v>
      </c>
      <c r="F747" s="1310" t="s">
        <v>995</v>
      </c>
      <c r="G747" s="1310">
        <v>88857</v>
      </c>
      <c r="H747" s="1310" t="s">
        <v>2916</v>
      </c>
      <c r="I747" s="1310" t="s">
        <v>994</v>
      </c>
      <c r="J747" s="1310" t="s">
        <v>2172</v>
      </c>
      <c r="K747" s="1311">
        <v>18.54</v>
      </c>
      <c r="L747" s="1310" t="s">
        <v>2173</v>
      </c>
    </row>
    <row r="748" spans="1:12" ht="13.5">
      <c r="A748" s="1310" t="s">
        <v>2476</v>
      </c>
      <c r="B748" s="1310" t="s">
        <v>2477</v>
      </c>
      <c r="C748" s="1310" t="s">
        <v>2765</v>
      </c>
      <c r="D748" s="1310">
        <v>329</v>
      </c>
      <c r="E748" s="1311" t="s">
        <v>995</v>
      </c>
      <c r="F748" s="1310" t="s">
        <v>995</v>
      </c>
      <c r="G748" s="1310">
        <v>88858</v>
      </c>
      <c r="H748" s="1310" t="s">
        <v>2917</v>
      </c>
      <c r="I748" s="1310" t="s">
        <v>994</v>
      </c>
      <c r="J748" s="1310" t="s">
        <v>2172</v>
      </c>
      <c r="K748" s="1311">
        <v>2.5099999999999998</v>
      </c>
      <c r="L748" s="1310" t="s">
        <v>2173</v>
      </c>
    </row>
    <row r="749" spans="1:12" ht="13.5">
      <c r="A749" s="1310" t="s">
        <v>2476</v>
      </c>
      <c r="B749" s="1310" t="s">
        <v>2477</v>
      </c>
      <c r="C749" s="1310" t="s">
        <v>2765</v>
      </c>
      <c r="D749" s="1310">
        <v>329</v>
      </c>
      <c r="E749" s="1311" t="s">
        <v>995</v>
      </c>
      <c r="F749" s="1310" t="s">
        <v>995</v>
      </c>
      <c r="G749" s="1310">
        <v>88859</v>
      </c>
      <c r="H749" s="1310" t="s">
        <v>2918</v>
      </c>
      <c r="I749" s="1310" t="s">
        <v>994</v>
      </c>
      <c r="J749" s="1310" t="s">
        <v>2172</v>
      </c>
      <c r="K749" s="1311">
        <v>16.489999999999998</v>
      </c>
      <c r="L749" s="1310" t="s">
        <v>2173</v>
      </c>
    </row>
    <row r="750" spans="1:12" ht="13.5">
      <c r="A750" s="1310" t="s">
        <v>2476</v>
      </c>
      <c r="B750" s="1310" t="s">
        <v>2477</v>
      </c>
      <c r="C750" s="1310" t="s">
        <v>2765</v>
      </c>
      <c r="D750" s="1310">
        <v>329</v>
      </c>
      <c r="E750" s="1311" t="s">
        <v>995</v>
      </c>
      <c r="F750" s="1310" t="s">
        <v>995</v>
      </c>
      <c r="G750" s="1310">
        <v>88860</v>
      </c>
      <c r="H750" s="1310" t="s">
        <v>2919</v>
      </c>
      <c r="I750" s="1310" t="s">
        <v>994</v>
      </c>
      <c r="J750" s="1310" t="s">
        <v>2172</v>
      </c>
      <c r="K750" s="1311">
        <v>2.23</v>
      </c>
      <c r="L750" s="1310" t="s">
        <v>2173</v>
      </c>
    </row>
    <row r="751" spans="1:12" ht="13.5">
      <c r="A751" s="1310" t="s">
        <v>2476</v>
      </c>
      <c r="B751" s="1310" t="s">
        <v>2477</v>
      </c>
      <c r="C751" s="1310" t="s">
        <v>2765</v>
      </c>
      <c r="D751" s="1310">
        <v>329</v>
      </c>
      <c r="E751" s="1311" t="s">
        <v>995</v>
      </c>
      <c r="F751" s="1310" t="s">
        <v>995</v>
      </c>
      <c r="G751" s="1310">
        <v>88900</v>
      </c>
      <c r="H751" s="1310" t="s">
        <v>2920</v>
      </c>
      <c r="I751" s="1310" t="s">
        <v>994</v>
      </c>
      <c r="J751" s="1310" t="s">
        <v>2172</v>
      </c>
      <c r="K751" s="1311">
        <v>37.380000000000003</v>
      </c>
      <c r="L751" s="1310" t="s">
        <v>2173</v>
      </c>
    </row>
    <row r="752" spans="1:12" ht="13.5">
      <c r="A752" s="1310" t="s">
        <v>2476</v>
      </c>
      <c r="B752" s="1310" t="s">
        <v>2477</v>
      </c>
      <c r="C752" s="1310" t="s">
        <v>2765</v>
      </c>
      <c r="D752" s="1310">
        <v>329</v>
      </c>
      <c r="E752" s="1311" t="s">
        <v>995</v>
      </c>
      <c r="F752" s="1310" t="s">
        <v>995</v>
      </c>
      <c r="G752" s="1310">
        <v>88902</v>
      </c>
      <c r="H752" s="1310" t="s">
        <v>2921</v>
      </c>
      <c r="I752" s="1310" t="s">
        <v>994</v>
      </c>
      <c r="J752" s="1310" t="s">
        <v>2172</v>
      </c>
      <c r="K752" s="1311">
        <v>5.07</v>
      </c>
      <c r="L752" s="1310" t="s">
        <v>2173</v>
      </c>
    </row>
    <row r="753" spans="1:12" ht="13.5">
      <c r="A753" s="1310" t="s">
        <v>2476</v>
      </c>
      <c r="B753" s="1310" t="s">
        <v>2477</v>
      </c>
      <c r="C753" s="1310" t="s">
        <v>2765</v>
      </c>
      <c r="D753" s="1310">
        <v>329</v>
      </c>
      <c r="E753" s="1311" t="s">
        <v>995</v>
      </c>
      <c r="F753" s="1310" t="s">
        <v>995</v>
      </c>
      <c r="G753" s="1310">
        <v>88903</v>
      </c>
      <c r="H753" s="1310" t="s">
        <v>2922</v>
      </c>
      <c r="I753" s="1310" t="s">
        <v>994</v>
      </c>
      <c r="J753" s="1310" t="s">
        <v>2172</v>
      </c>
      <c r="K753" s="1311">
        <v>46.72</v>
      </c>
      <c r="L753" s="1310" t="s">
        <v>2173</v>
      </c>
    </row>
    <row r="754" spans="1:12" ht="13.5">
      <c r="A754" s="1310" t="s">
        <v>2476</v>
      </c>
      <c r="B754" s="1310" t="s">
        <v>2477</v>
      </c>
      <c r="C754" s="1310" t="s">
        <v>2765</v>
      </c>
      <c r="D754" s="1310">
        <v>329</v>
      </c>
      <c r="E754" s="1311" t="s">
        <v>995</v>
      </c>
      <c r="F754" s="1310" t="s">
        <v>995</v>
      </c>
      <c r="G754" s="1310">
        <v>88904</v>
      </c>
      <c r="H754" s="1310" t="s">
        <v>2923</v>
      </c>
      <c r="I754" s="1310" t="s">
        <v>994</v>
      </c>
      <c r="J754" s="1310" t="s">
        <v>2771</v>
      </c>
      <c r="K754" s="1311">
        <v>71.84</v>
      </c>
      <c r="L754" s="1310" t="s">
        <v>2173</v>
      </c>
    </row>
    <row r="755" spans="1:12" ht="13.5">
      <c r="A755" s="1310" t="s">
        <v>2476</v>
      </c>
      <c r="B755" s="1310" t="s">
        <v>2477</v>
      </c>
      <c r="C755" s="1310" t="s">
        <v>2765</v>
      </c>
      <c r="D755" s="1310">
        <v>329</v>
      </c>
      <c r="E755" s="1311" t="s">
        <v>995</v>
      </c>
      <c r="F755" s="1310" t="s">
        <v>995</v>
      </c>
      <c r="G755" s="1310">
        <v>89009</v>
      </c>
      <c r="H755" s="1310" t="s">
        <v>2924</v>
      </c>
      <c r="I755" s="1310" t="s">
        <v>994</v>
      </c>
      <c r="J755" s="1310" t="s">
        <v>2172</v>
      </c>
      <c r="K755" s="1311">
        <v>31.41</v>
      </c>
      <c r="L755" s="1310" t="s">
        <v>2173</v>
      </c>
    </row>
    <row r="756" spans="1:12" ht="13.5">
      <c r="A756" s="1310" t="s">
        <v>2476</v>
      </c>
      <c r="B756" s="1310" t="s">
        <v>2477</v>
      </c>
      <c r="C756" s="1310" t="s">
        <v>2765</v>
      </c>
      <c r="D756" s="1310">
        <v>329</v>
      </c>
      <c r="E756" s="1311" t="s">
        <v>995</v>
      </c>
      <c r="F756" s="1310" t="s">
        <v>995</v>
      </c>
      <c r="G756" s="1310">
        <v>89010</v>
      </c>
      <c r="H756" s="1310" t="s">
        <v>2925</v>
      </c>
      <c r="I756" s="1310" t="s">
        <v>994</v>
      </c>
      <c r="J756" s="1310" t="s">
        <v>2172</v>
      </c>
      <c r="K756" s="1311">
        <v>7.07</v>
      </c>
      <c r="L756" s="1310" t="s">
        <v>2173</v>
      </c>
    </row>
    <row r="757" spans="1:12" ht="13.5">
      <c r="A757" s="1310" t="s">
        <v>2476</v>
      </c>
      <c r="B757" s="1310" t="s">
        <v>2477</v>
      </c>
      <c r="C757" s="1310" t="s">
        <v>2765</v>
      </c>
      <c r="D757" s="1310">
        <v>329</v>
      </c>
      <c r="E757" s="1311" t="s">
        <v>995</v>
      </c>
      <c r="F757" s="1310" t="s">
        <v>995</v>
      </c>
      <c r="G757" s="1310">
        <v>89011</v>
      </c>
      <c r="H757" s="1310" t="s">
        <v>2926</v>
      </c>
      <c r="I757" s="1310" t="s">
        <v>994</v>
      </c>
      <c r="J757" s="1310" t="s">
        <v>2172</v>
      </c>
      <c r="K757" s="1311">
        <v>17.89</v>
      </c>
      <c r="L757" s="1310" t="s">
        <v>2173</v>
      </c>
    </row>
    <row r="758" spans="1:12" ht="13.5">
      <c r="A758" s="1310" t="s">
        <v>2476</v>
      </c>
      <c r="B758" s="1310" t="s">
        <v>2477</v>
      </c>
      <c r="C758" s="1310" t="s">
        <v>2765</v>
      </c>
      <c r="D758" s="1310">
        <v>329</v>
      </c>
      <c r="E758" s="1311" t="s">
        <v>995</v>
      </c>
      <c r="F758" s="1310" t="s">
        <v>995</v>
      </c>
      <c r="G758" s="1310">
        <v>89012</v>
      </c>
      <c r="H758" s="1310" t="s">
        <v>2927</v>
      </c>
      <c r="I758" s="1310" t="s">
        <v>994</v>
      </c>
      <c r="J758" s="1310" t="s">
        <v>2172</v>
      </c>
      <c r="K758" s="1311">
        <v>2.42</v>
      </c>
      <c r="L758" s="1310" t="s">
        <v>2173</v>
      </c>
    </row>
    <row r="759" spans="1:12" ht="13.5">
      <c r="A759" s="1310" t="s">
        <v>2476</v>
      </c>
      <c r="B759" s="1310" t="s">
        <v>2477</v>
      </c>
      <c r="C759" s="1310" t="s">
        <v>2765</v>
      </c>
      <c r="D759" s="1310">
        <v>329</v>
      </c>
      <c r="E759" s="1311" t="s">
        <v>995</v>
      </c>
      <c r="F759" s="1310" t="s">
        <v>995</v>
      </c>
      <c r="G759" s="1310">
        <v>89013</v>
      </c>
      <c r="H759" s="1310" t="s">
        <v>2928</v>
      </c>
      <c r="I759" s="1310" t="s">
        <v>994</v>
      </c>
      <c r="J759" s="1310" t="s">
        <v>2172</v>
      </c>
      <c r="K759" s="1311">
        <v>102.88</v>
      </c>
      <c r="L759" s="1310" t="s">
        <v>2173</v>
      </c>
    </row>
    <row r="760" spans="1:12" ht="13.5">
      <c r="A760" s="1310" t="s">
        <v>2476</v>
      </c>
      <c r="B760" s="1310" t="s">
        <v>2477</v>
      </c>
      <c r="C760" s="1310" t="s">
        <v>2765</v>
      </c>
      <c r="D760" s="1310">
        <v>329</v>
      </c>
      <c r="E760" s="1311" t="s">
        <v>995</v>
      </c>
      <c r="F760" s="1310" t="s">
        <v>995</v>
      </c>
      <c r="G760" s="1310">
        <v>89014</v>
      </c>
      <c r="H760" s="1310" t="s">
        <v>2929</v>
      </c>
      <c r="I760" s="1310" t="s">
        <v>994</v>
      </c>
      <c r="J760" s="1310" t="s">
        <v>2172</v>
      </c>
      <c r="K760" s="1311">
        <v>23.15</v>
      </c>
      <c r="L760" s="1310" t="s">
        <v>2173</v>
      </c>
    </row>
    <row r="761" spans="1:12" ht="13.5">
      <c r="A761" s="1310" t="s">
        <v>2476</v>
      </c>
      <c r="B761" s="1310" t="s">
        <v>2477</v>
      </c>
      <c r="C761" s="1310" t="s">
        <v>2765</v>
      </c>
      <c r="D761" s="1310">
        <v>329</v>
      </c>
      <c r="E761" s="1311" t="s">
        <v>995</v>
      </c>
      <c r="F761" s="1310" t="s">
        <v>995</v>
      </c>
      <c r="G761" s="1310">
        <v>89015</v>
      </c>
      <c r="H761" s="1310" t="s">
        <v>2930</v>
      </c>
      <c r="I761" s="1310" t="s">
        <v>994</v>
      </c>
      <c r="J761" s="1310" t="s">
        <v>2172</v>
      </c>
      <c r="K761" s="1311">
        <v>4.46</v>
      </c>
      <c r="L761" s="1310" t="s">
        <v>2173</v>
      </c>
    </row>
    <row r="762" spans="1:12" ht="13.5">
      <c r="A762" s="1310" t="s">
        <v>2476</v>
      </c>
      <c r="B762" s="1310" t="s">
        <v>2477</v>
      </c>
      <c r="C762" s="1310" t="s">
        <v>2765</v>
      </c>
      <c r="D762" s="1310">
        <v>329</v>
      </c>
      <c r="E762" s="1311" t="s">
        <v>995</v>
      </c>
      <c r="F762" s="1310" t="s">
        <v>995</v>
      </c>
      <c r="G762" s="1310">
        <v>89016</v>
      </c>
      <c r="H762" s="1310" t="s">
        <v>2931</v>
      </c>
      <c r="I762" s="1310" t="s">
        <v>994</v>
      </c>
      <c r="J762" s="1310" t="s">
        <v>2172</v>
      </c>
      <c r="K762" s="1311">
        <v>0.6</v>
      </c>
      <c r="L762" s="1310" t="s">
        <v>2173</v>
      </c>
    </row>
    <row r="763" spans="1:12" ht="13.5">
      <c r="A763" s="1310" t="s">
        <v>2476</v>
      </c>
      <c r="B763" s="1310" t="s">
        <v>2477</v>
      </c>
      <c r="C763" s="1310" t="s">
        <v>2765</v>
      </c>
      <c r="D763" s="1310">
        <v>329</v>
      </c>
      <c r="E763" s="1311" t="s">
        <v>995</v>
      </c>
      <c r="F763" s="1310" t="s">
        <v>995</v>
      </c>
      <c r="G763" s="1310">
        <v>89017</v>
      </c>
      <c r="H763" s="1310" t="s">
        <v>2932</v>
      </c>
      <c r="I763" s="1310" t="s">
        <v>994</v>
      </c>
      <c r="J763" s="1310" t="s">
        <v>2172</v>
      </c>
      <c r="K763" s="1311">
        <v>31.21</v>
      </c>
      <c r="L763" s="1310" t="s">
        <v>2173</v>
      </c>
    </row>
    <row r="764" spans="1:12" ht="13.5">
      <c r="A764" s="1310" t="s">
        <v>2476</v>
      </c>
      <c r="B764" s="1310" t="s">
        <v>2477</v>
      </c>
      <c r="C764" s="1310" t="s">
        <v>2765</v>
      </c>
      <c r="D764" s="1310">
        <v>329</v>
      </c>
      <c r="E764" s="1311" t="s">
        <v>995</v>
      </c>
      <c r="F764" s="1310" t="s">
        <v>995</v>
      </c>
      <c r="G764" s="1310">
        <v>89018</v>
      </c>
      <c r="H764" s="1310" t="s">
        <v>2933</v>
      </c>
      <c r="I764" s="1310" t="s">
        <v>994</v>
      </c>
      <c r="J764" s="1310" t="s">
        <v>2172</v>
      </c>
      <c r="K764" s="1311">
        <v>7.02</v>
      </c>
      <c r="L764" s="1310" t="s">
        <v>2173</v>
      </c>
    </row>
    <row r="765" spans="1:12" ht="13.5">
      <c r="A765" s="1310" t="s">
        <v>2476</v>
      </c>
      <c r="B765" s="1310" t="s">
        <v>2477</v>
      </c>
      <c r="C765" s="1310" t="s">
        <v>2765</v>
      </c>
      <c r="D765" s="1310">
        <v>329</v>
      </c>
      <c r="E765" s="1311" t="s">
        <v>995</v>
      </c>
      <c r="F765" s="1310" t="s">
        <v>995</v>
      </c>
      <c r="G765" s="1310">
        <v>89019</v>
      </c>
      <c r="H765" s="1310" t="s">
        <v>2934</v>
      </c>
      <c r="I765" s="1310" t="s">
        <v>994</v>
      </c>
      <c r="J765" s="1310" t="s">
        <v>2172</v>
      </c>
      <c r="K765" s="1311">
        <v>0.28000000000000003</v>
      </c>
      <c r="L765" s="1310" t="s">
        <v>2173</v>
      </c>
    </row>
    <row r="766" spans="1:12" ht="13.5">
      <c r="A766" s="1310" t="s">
        <v>2476</v>
      </c>
      <c r="B766" s="1310" t="s">
        <v>2477</v>
      </c>
      <c r="C766" s="1310" t="s">
        <v>2765</v>
      </c>
      <c r="D766" s="1310">
        <v>329</v>
      </c>
      <c r="E766" s="1311" t="s">
        <v>995</v>
      </c>
      <c r="F766" s="1310" t="s">
        <v>995</v>
      </c>
      <c r="G766" s="1310">
        <v>89020</v>
      </c>
      <c r="H766" s="1310" t="s">
        <v>2935</v>
      </c>
      <c r="I766" s="1310" t="s">
        <v>994</v>
      </c>
      <c r="J766" s="1310" t="s">
        <v>2172</v>
      </c>
      <c r="K766" s="1311">
        <v>0.03</v>
      </c>
      <c r="L766" s="1310" t="s">
        <v>2173</v>
      </c>
    </row>
    <row r="767" spans="1:12" ht="13.5">
      <c r="A767" s="1310" t="s">
        <v>2476</v>
      </c>
      <c r="B767" s="1310" t="s">
        <v>2477</v>
      </c>
      <c r="C767" s="1310" t="s">
        <v>2765</v>
      </c>
      <c r="D767" s="1310">
        <v>329</v>
      </c>
      <c r="E767" s="1311" t="s">
        <v>995</v>
      </c>
      <c r="F767" s="1310" t="s">
        <v>995</v>
      </c>
      <c r="G767" s="1310">
        <v>89023</v>
      </c>
      <c r="H767" s="1310" t="s">
        <v>2936</v>
      </c>
      <c r="I767" s="1310" t="s">
        <v>994</v>
      </c>
      <c r="J767" s="1310" t="s">
        <v>2172</v>
      </c>
      <c r="K767" s="1311">
        <v>4.18</v>
      </c>
      <c r="L767" s="1310" t="s">
        <v>2173</v>
      </c>
    </row>
    <row r="768" spans="1:12" ht="13.5">
      <c r="A768" s="1310" t="s">
        <v>2476</v>
      </c>
      <c r="B768" s="1310" t="s">
        <v>2477</v>
      </c>
      <c r="C768" s="1310" t="s">
        <v>2765</v>
      </c>
      <c r="D768" s="1310">
        <v>329</v>
      </c>
      <c r="E768" s="1311" t="s">
        <v>995</v>
      </c>
      <c r="F768" s="1310" t="s">
        <v>995</v>
      </c>
      <c r="G768" s="1310">
        <v>89024</v>
      </c>
      <c r="H768" s="1310" t="s">
        <v>2937</v>
      </c>
      <c r="I768" s="1310" t="s">
        <v>994</v>
      </c>
      <c r="J768" s="1310" t="s">
        <v>2172</v>
      </c>
      <c r="K768" s="1311">
        <v>0.69</v>
      </c>
      <c r="L768" s="1310" t="s">
        <v>2173</v>
      </c>
    </row>
    <row r="769" spans="1:12" ht="13.5">
      <c r="A769" s="1310" t="s">
        <v>2476</v>
      </c>
      <c r="B769" s="1310" t="s">
        <v>2477</v>
      </c>
      <c r="C769" s="1310" t="s">
        <v>2765</v>
      </c>
      <c r="D769" s="1310">
        <v>329</v>
      </c>
      <c r="E769" s="1311" t="s">
        <v>995</v>
      </c>
      <c r="F769" s="1310" t="s">
        <v>995</v>
      </c>
      <c r="G769" s="1310">
        <v>89025</v>
      </c>
      <c r="H769" s="1310" t="s">
        <v>2938</v>
      </c>
      <c r="I769" s="1310" t="s">
        <v>994</v>
      </c>
      <c r="J769" s="1310" t="s">
        <v>2172</v>
      </c>
      <c r="K769" s="1311">
        <v>7.84</v>
      </c>
      <c r="L769" s="1310" t="s">
        <v>2173</v>
      </c>
    </row>
    <row r="770" spans="1:12" ht="13.5">
      <c r="A770" s="1310" t="s">
        <v>2476</v>
      </c>
      <c r="B770" s="1310" t="s">
        <v>2477</v>
      </c>
      <c r="C770" s="1310" t="s">
        <v>2765</v>
      </c>
      <c r="D770" s="1310">
        <v>329</v>
      </c>
      <c r="E770" s="1311" t="s">
        <v>995</v>
      </c>
      <c r="F770" s="1310" t="s">
        <v>995</v>
      </c>
      <c r="G770" s="1310">
        <v>89026</v>
      </c>
      <c r="H770" s="1310" t="s">
        <v>2939</v>
      </c>
      <c r="I770" s="1310" t="s">
        <v>994</v>
      </c>
      <c r="J770" s="1310" t="s">
        <v>2771</v>
      </c>
      <c r="K770" s="1311">
        <v>159.07</v>
      </c>
      <c r="L770" s="1310" t="s">
        <v>2173</v>
      </c>
    </row>
    <row r="771" spans="1:12" ht="13.5">
      <c r="A771" s="1310" t="s">
        <v>2476</v>
      </c>
      <c r="B771" s="1310" t="s">
        <v>2477</v>
      </c>
      <c r="C771" s="1310" t="s">
        <v>2765</v>
      </c>
      <c r="D771" s="1310">
        <v>329</v>
      </c>
      <c r="E771" s="1311" t="s">
        <v>995</v>
      </c>
      <c r="F771" s="1310" t="s">
        <v>995</v>
      </c>
      <c r="G771" s="1310">
        <v>89029</v>
      </c>
      <c r="H771" s="1310" t="s">
        <v>2940</v>
      </c>
      <c r="I771" s="1310" t="s">
        <v>994</v>
      </c>
      <c r="J771" s="1310" t="s">
        <v>2172</v>
      </c>
      <c r="K771" s="1311">
        <v>24.22</v>
      </c>
      <c r="L771" s="1310" t="s">
        <v>2173</v>
      </c>
    </row>
    <row r="772" spans="1:12" ht="13.5">
      <c r="A772" s="1310" t="s">
        <v>2476</v>
      </c>
      <c r="B772" s="1310" t="s">
        <v>2477</v>
      </c>
      <c r="C772" s="1310" t="s">
        <v>2765</v>
      </c>
      <c r="D772" s="1310">
        <v>329</v>
      </c>
      <c r="E772" s="1311" t="s">
        <v>995</v>
      </c>
      <c r="F772" s="1310" t="s">
        <v>995</v>
      </c>
      <c r="G772" s="1310">
        <v>89030</v>
      </c>
      <c r="H772" s="1310" t="s">
        <v>2941</v>
      </c>
      <c r="I772" s="1310" t="s">
        <v>994</v>
      </c>
      <c r="J772" s="1310" t="s">
        <v>2172</v>
      </c>
      <c r="K772" s="1311">
        <v>5.45</v>
      </c>
      <c r="L772" s="1310" t="s">
        <v>2173</v>
      </c>
    </row>
    <row r="773" spans="1:12" ht="13.5">
      <c r="A773" s="1310" t="s">
        <v>2476</v>
      </c>
      <c r="B773" s="1310" t="s">
        <v>2477</v>
      </c>
      <c r="C773" s="1310" t="s">
        <v>2765</v>
      </c>
      <c r="D773" s="1310">
        <v>329</v>
      </c>
      <c r="E773" s="1311" t="s">
        <v>995</v>
      </c>
      <c r="F773" s="1310" t="s">
        <v>995</v>
      </c>
      <c r="G773" s="1310">
        <v>89033</v>
      </c>
      <c r="H773" s="1310" t="s">
        <v>2942</v>
      </c>
      <c r="I773" s="1310" t="s">
        <v>994</v>
      </c>
      <c r="J773" s="1310" t="s">
        <v>2172</v>
      </c>
      <c r="K773" s="1311">
        <v>11.43</v>
      </c>
      <c r="L773" s="1310" t="s">
        <v>2173</v>
      </c>
    </row>
    <row r="774" spans="1:12" ht="13.5">
      <c r="A774" s="1310" t="s">
        <v>2476</v>
      </c>
      <c r="B774" s="1310" t="s">
        <v>2477</v>
      </c>
      <c r="C774" s="1310" t="s">
        <v>2765</v>
      </c>
      <c r="D774" s="1310">
        <v>329</v>
      </c>
      <c r="E774" s="1311" t="s">
        <v>995</v>
      </c>
      <c r="F774" s="1310" t="s">
        <v>995</v>
      </c>
      <c r="G774" s="1310">
        <v>89034</v>
      </c>
      <c r="H774" s="1310" t="s">
        <v>2943</v>
      </c>
      <c r="I774" s="1310" t="s">
        <v>994</v>
      </c>
      <c r="J774" s="1310" t="s">
        <v>2172</v>
      </c>
      <c r="K774" s="1311">
        <v>1.58</v>
      </c>
      <c r="L774" s="1310" t="s">
        <v>2173</v>
      </c>
    </row>
    <row r="775" spans="1:12" ht="13.5">
      <c r="A775" s="1310" t="s">
        <v>2476</v>
      </c>
      <c r="B775" s="1310" t="s">
        <v>2477</v>
      </c>
      <c r="C775" s="1310" t="s">
        <v>2765</v>
      </c>
      <c r="D775" s="1310">
        <v>329</v>
      </c>
      <c r="E775" s="1311" t="s">
        <v>995</v>
      </c>
      <c r="F775" s="1310" t="s">
        <v>995</v>
      </c>
      <c r="G775" s="1310">
        <v>89128</v>
      </c>
      <c r="H775" s="1310" t="s">
        <v>2944</v>
      </c>
      <c r="I775" s="1310" t="s">
        <v>994</v>
      </c>
      <c r="J775" s="1310" t="s">
        <v>2172</v>
      </c>
      <c r="K775" s="1311">
        <v>29.34</v>
      </c>
      <c r="L775" s="1310" t="s">
        <v>2173</v>
      </c>
    </row>
    <row r="776" spans="1:12" ht="13.5">
      <c r="A776" s="1310" t="s">
        <v>2476</v>
      </c>
      <c r="B776" s="1310" t="s">
        <v>2477</v>
      </c>
      <c r="C776" s="1310" t="s">
        <v>2765</v>
      </c>
      <c r="D776" s="1310">
        <v>329</v>
      </c>
      <c r="E776" s="1311" t="s">
        <v>995</v>
      </c>
      <c r="F776" s="1310" t="s">
        <v>995</v>
      </c>
      <c r="G776" s="1310">
        <v>89129</v>
      </c>
      <c r="H776" s="1310" t="s">
        <v>2945</v>
      </c>
      <c r="I776" s="1310" t="s">
        <v>994</v>
      </c>
      <c r="J776" s="1310" t="s">
        <v>2172</v>
      </c>
      <c r="K776" s="1311">
        <v>3.98</v>
      </c>
      <c r="L776" s="1310" t="s">
        <v>2173</v>
      </c>
    </row>
    <row r="777" spans="1:12" ht="13.5">
      <c r="A777" s="1310" t="s">
        <v>2476</v>
      </c>
      <c r="B777" s="1310" t="s">
        <v>2477</v>
      </c>
      <c r="C777" s="1310" t="s">
        <v>2765</v>
      </c>
      <c r="D777" s="1310">
        <v>329</v>
      </c>
      <c r="E777" s="1311" t="s">
        <v>995</v>
      </c>
      <c r="F777" s="1310" t="s">
        <v>995</v>
      </c>
      <c r="G777" s="1310">
        <v>89130</v>
      </c>
      <c r="H777" s="1310" t="s">
        <v>2946</v>
      </c>
      <c r="I777" s="1310" t="s">
        <v>994</v>
      </c>
      <c r="J777" s="1310" t="s">
        <v>2172</v>
      </c>
      <c r="K777" s="1311">
        <v>40.69</v>
      </c>
      <c r="L777" s="1310" t="s">
        <v>2173</v>
      </c>
    </row>
    <row r="778" spans="1:12" ht="13.5">
      <c r="A778" s="1310" t="s">
        <v>2476</v>
      </c>
      <c r="B778" s="1310" t="s">
        <v>2477</v>
      </c>
      <c r="C778" s="1310" t="s">
        <v>2765</v>
      </c>
      <c r="D778" s="1310">
        <v>329</v>
      </c>
      <c r="E778" s="1311" t="s">
        <v>995</v>
      </c>
      <c r="F778" s="1310" t="s">
        <v>995</v>
      </c>
      <c r="G778" s="1310">
        <v>89131</v>
      </c>
      <c r="H778" s="1310" t="s">
        <v>2947</v>
      </c>
      <c r="I778" s="1310" t="s">
        <v>994</v>
      </c>
      <c r="J778" s="1310" t="s">
        <v>2172</v>
      </c>
      <c r="K778" s="1311">
        <v>5.52</v>
      </c>
      <c r="L778" s="1310" t="s">
        <v>2173</v>
      </c>
    </row>
    <row r="779" spans="1:12" ht="13.5">
      <c r="A779" s="1310" t="s">
        <v>2476</v>
      </c>
      <c r="B779" s="1310" t="s">
        <v>2477</v>
      </c>
      <c r="C779" s="1310" t="s">
        <v>2765</v>
      </c>
      <c r="D779" s="1310">
        <v>329</v>
      </c>
      <c r="E779" s="1311" t="s">
        <v>995</v>
      </c>
      <c r="F779" s="1310" t="s">
        <v>995</v>
      </c>
      <c r="G779" s="1310">
        <v>89210</v>
      </c>
      <c r="H779" s="1310" t="s">
        <v>2948</v>
      </c>
      <c r="I779" s="1310" t="s">
        <v>994</v>
      </c>
      <c r="J779" s="1310" t="s">
        <v>2172</v>
      </c>
      <c r="K779" s="1311">
        <v>23.48</v>
      </c>
      <c r="L779" s="1310" t="s">
        <v>2173</v>
      </c>
    </row>
    <row r="780" spans="1:12" ht="13.5">
      <c r="A780" s="1310" t="s">
        <v>2476</v>
      </c>
      <c r="B780" s="1310" t="s">
        <v>2477</v>
      </c>
      <c r="C780" s="1310" t="s">
        <v>2765</v>
      </c>
      <c r="D780" s="1310">
        <v>329</v>
      </c>
      <c r="E780" s="1311" t="s">
        <v>995</v>
      </c>
      <c r="F780" s="1310" t="s">
        <v>995</v>
      </c>
      <c r="G780" s="1310">
        <v>89211</v>
      </c>
      <c r="H780" s="1310" t="s">
        <v>2949</v>
      </c>
      <c r="I780" s="1310" t="s">
        <v>994</v>
      </c>
      <c r="J780" s="1310" t="s">
        <v>2172</v>
      </c>
      <c r="K780" s="1311">
        <v>3.26</v>
      </c>
      <c r="L780" s="1310" t="s">
        <v>2173</v>
      </c>
    </row>
    <row r="781" spans="1:12" ht="13.5">
      <c r="A781" s="1310" t="s">
        <v>2476</v>
      </c>
      <c r="B781" s="1310" t="s">
        <v>2477</v>
      </c>
      <c r="C781" s="1310" t="s">
        <v>2765</v>
      </c>
      <c r="D781" s="1310">
        <v>329</v>
      </c>
      <c r="E781" s="1311" t="s">
        <v>995</v>
      </c>
      <c r="F781" s="1310" t="s">
        <v>995</v>
      </c>
      <c r="G781" s="1310">
        <v>89212</v>
      </c>
      <c r="H781" s="1310" t="s">
        <v>2950</v>
      </c>
      <c r="I781" s="1310" t="s">
        <v>994</v>
      </c>
      <c r="J781" s="1310" t="s">
        <v>2172</v>
      </c>
      <c r="K781" s="1311">
        <v>24.39</v>
      </c>
      <c r="L781" s="1310" t="s">
        <v>2173</v>
      </c>
    </row>
    <row r="782" spans="1:12" ht="13.5">
      <c r="A782" s="1310" t="s">
        <v>2476</v>
      </c>
      <c r="B782" s="1310" t="s">
        <v>2477</v>
      </c>
      <c r="C782" s="1310" t="s">
        <v>2765</v>
      </c>
      <c r="D782" s="1310">
        <v>329</v>
      </c>
      <c r="E782" s="1311" t="s">
        <v>995</v>
      </c>
      <c r="F782" s="1310" t="s">
        <v>995</v>
      </c>
      <c r="G782" s="1310">
        <v>89213</v>
      </c>
      <c r="H782" s="1310" t="s">
        <v>2951</v>
      </c>
      <c r="I782" s="1310" t="s">
        <v>994</v>
      </c>
      <c r="J782" s="1310" t="s">
        <v>2172</v>
      </c>
      <c r="K782" s="1311">
        <v>3.84</v>
      </c>
      <c r="L782" s="1310" t="s">
        <v>2173</v>
      </c>
    </row>
    <row r="783" spans="1:12" ht="13.5">
      <c r="A783" s="1310" t="s">
        <v>2476</v>
      </c>
      <c r="B783" s="1310" t="s">
        <v>2477</v>
      </c>
      <c r="C783" s="1310" t="s">
        <v>2765</v>
      </c>
      <c r="D783" s="1310">
        <v>329</v>
      </c>
      <c r="E783" s="1311" t="s">
        <v>995</v>
      </c>
      <c r="F783" s="1310" t="s">
        <v>995</v>
      </c>
      <c r="G783" s="1310">
        <v>89214</v>
      </c>
      <c r="H783" s="1310" t="s">
        <v>2952</v>
      </c>
      <c r="I783" s="1310" t="s">
        <v>994</v>
      </c>
      <c r="J783" s="1310" t="s">
        <v>2172</v>
      </c>
      <c r="K783" s="1311">
        <v>22.89</v>
      </c>
      <c r="L783" s="1310" t="s">
        <v>2173</v>
      </c>
    </row>
    <row r="784" spans="1:12" ht="13.5">
      <c r="A784" s="1310" t="s">
        <v>2476</v>
      </c>
      <c r="B784" s="1310" t="s">
        <v>2477</v>
      </c>
      <c r="C784" s="1310" t="s">
        <v>2765</v>
      </c>
      <c r="D784" s="1310">
        <v>329</v>
      </c>
      <c r="E784" s="1311" t="s">
        <v>995</v>
      </c>
      <c r="F784" s="1310" t="s">
        <v>995</v>
      </c>
      <c r="G784" s="1310">
        <v>89215</v>
      </c>
      <c r="H784" s="1310" t="s">
        <v>2953</v>
      </c>
      <c r="I784" s="1310" t="s">
        <v>994</v>
      </c>
      <c r="J784" s="1310" t="s">
        <v>2771</v>
      </c>
      <c r="K784" s="1311">
        <v>74.180000000000007</v>
      </c>
      <c r="L784" s="1310" t="s">
        <v>2173</v>
      </c>
    </row>
    <row r="785" spans="1:12" ht="13.5">
      <c r="A785" s="1310" t="s">
        <v>2476</v>
      </c>
      <c r="B785" s="1310" t="s">
        <v>2477</v>
      </c>
      <c r="C785" s="1310" t="s">
        <v>2765</v>
      </c>
      <c r="D785" s="1310">
        <v>329</v>
      </c>
      <c r="E785" s="1311" t="s">
        <v>995</v>
      </c>
      <c r="F785" s="1310" t="s">
        <v>995</v>
      </c>
      <c r="G785" s="1310">
        <v>89221</v>
      </c>
      <c r="H785" s="1310" t="s">
        <v>2954</v>
      </c>
      <c r="I785" s="1310" t="s">
        <v>994</v>
      </c>
      <c r="J785" s="1310" t="s">
        <v>2172</v>
      </c>
      <c r="K785" s="1311">
        <v>1.31</v>
      </c>
      <c r="L785" s="1310" t="s">
        <v>2173</v>
      </c>
    </row>
    <row r="786" spans="1:12" ht="13.5">
      <c r="A786" s="1310" t="s">
        <v>2476</v>
      </c>
      <c r="B786" s="1310" t="s">
        <v>2477</v>
      </c>
      <c r="C786" s="1310" t="s">
        <v>2765</v>
      </c>
      <c r="D786" s="1310">
        <v>329</v>
      </c>
      <c r="E786" s="1311" t="s">
        <v>995</v>
      </c>
      <c r="F786" s="1310" t="s">
        <v>995</v>
      </c>
      <c r="G786" s="1310">
        <v>89222</v>
      </c>
      <c r="H786" s="1310" t="s">
        <v>2955</v>
      </c>
      <c r="I786" s="1310" t="s">
        <v>994</v>
      </c>
      <c r="J786" s="1310" t="s">
        <v>2172</v>
      </c>
      <c r="K786" s="1311">
        <v>0.15</v>
      </c>
      <c r="L786" s="1310" t="s">
        <v>2173</v>
      </c>
    </row>
    <row r="787" spans="1:12" ht="13.5">
      <c r="A787" s="1310" t="s">
        <v>2476</v>
      </c>
      <c r="B787" s="1310" t="s">
        <v>2477</v>
      </c>
      <c r="C787" s="1310" t="s">
        <v>2765</v>
      </c>
      <c r="D787" s="1310">
        <v>329</v>
      </c>
      <c r="E787" s="1311" t="s">
        <v>995</v>
      </c>
      <c r="F787" s="1310" t="s">
        <v>995</v>
      </c>
      <c r="G787" s="1310">
        <v>89223</v>
      </c>
      <c r="H787" s="1310" t="s">
        <v>2956</v>
      </c>
      <c r="I787" s="1310" t="s">
        <v>994</v>
      </c>
      <c r="J787" s="1310" t="s">
        <v>2172</v>
      </c>
      <c r="K787" s="1311">
        <v>1.23</v>
      </c>
      <c r="L787" s="1310" t="s">
        <v>2173</v>
      </c>
    </row>
    <row r="788" spans="1:12" ht="13.5">
      <c r="A788" s="1310" t="s">
        <v>2476</v>
      </c>
      <c r="B788" s="1310" t="s">
        <v>2477</v>
      </c>
      <c r="C788" s="1310" t="s">
        <v>2765</v>
      </c>
      <c r="D788" s="1310">
        <v>329</v>
      </c>
      <c r="E788" s="1311" t="s">
        <v>995</v>
      </c>
      <c r="F788" s="1310" t="s">
        <v>995</v>
      </c>
      <c r="G788" s="1310">
        <v>89224</v>
      </c>
      <c r="H788" s="1310" t="s">
        <v>2957</v>
      </c>
      <c r="I788" s="1310" t="s">
        <v>994</v>
      </c>
      <c r="J788" s="1310" t="s">
        <v>2242</v>
      </c>
      <c r="K788" s="1311">
        <v>1.92</v>
      </c>
      <c r="L788" s="1310" t="s">
        <v>2173</v>
      </c>
    </row>
    <row r="789" spans="1:12" ht="13.5">
      <c r="A789" s="1310" t="s">
        <v>2476</v>
      </c>
      <c r="B789" s="1310" t="s">
        <v>2477</v>
      </c>
      <c r="C789" s="1310" t="s">
        <v>2765</v>
      </c>
      <c r="D789" s="1310">
        <v>329</v>
      </c>
      <c r="E789" s="1311" t="s">
        <v>995</v>
      </c>
      <c r="F789" s="1310" t="s">
        <v>995</v>
      </c>
      <c r="G789" s="1310">
        <v>89228</v>
      </c>
      <c r="H789" s="1310" t="s">
        <v>2958</v>
      </c>
      <c r="I789" s="1310" t="s">
        <v>994</v>
      </c>
      <c r="J789" s="1310" t="s">
        <v>2172</v>
      </c>
      <c r="K789" s="1311">
        <v>35.68</v>
      </c>
      <c r="L789" s="1310" t="s">
        <v>2173</v>
      </c>
    </row>
    <row r="790" spans="1:12" ht="13.5">
      <c r="A790" s="1310" t="s">
        <v>2476</v>
      </c>
      <c r="B790" s="1310" t="s">
        <v>2477</v>
      </c>
      <c r="C790" s="1310" t="s">
        <v>2765</v>
      </c>
      <c r="D790" s="1310">
        <v>329</v>
      </c>
      <c r="E790" s="1311" t="s">
        <v>995</v>
      </c>
      <c r="F790" s="1310" t="s">
        <v>995</v>
      </c>
      <c r="G790" s="1310">
        <v>89229</v>
      </c>
      <c r="H790" s="1310" t="s">
        <v>2959</v>
      </c>
      <c r="I790" s="1310" t="s">
        <v>994</v>
      </c>
      <c r="J790" s="1310" t="s">
        <v>2172</v>
      </c>
      <c r="K790" s="1311">
        <v>6.42</v>
      </c>
      <c r="L790" s="1310" t="s">
        <v>2173</v>
      </c>
    </row>
    <row r="791" spans="1:12" ht="13.5">
      <c r="A791" s="1310" t="s">
        <v>2476</v>
      </c>
      <c r="B791" s="1310" t="s">
        <v>2477</v>
      </c>
      <c r="C791" s="1310" t="s">
        <v>2765</v>
      </c>
      <c r="D791" s="1310">
        <v>329</v>
      </c>
      <c r="E791" s="1311" t="s">
        <v>995</v>
      </c>
      <c r="F791" s="1310" t="s">
        <v>995</v>
      </c>
      <c r="G791" s="1310">
        <v>89230</v>
      </c>
      <c r="H791" s="1310" t="s">
        <v>2960</v>
      </c>
      <c r="I791" s="1310" t="s">
        <v>994</v>
      </c>
      <c r="J791" s="1310" t="s">
        <v>2172</v>
      </c>
      <c r="K791" s="1311">
        <v>125.61</v>
      </c>
      <c r="L791" s="1310" t="s">
        <v>2173</v>
      </c>
    </row>
    <row r="792" spans="1:12" ht="13.5">
      <c r="A792" s="1310" t="s">
        <v>2476</v>
      </c>
      <c r="B792" s="1310" t="s">
        <v>2477</v>
      </c>
      <c r="C792" s="1310" t="s">
        <v>2765</v>
      </c>
      <c r="D792" s="1310">
        <v>329</v>
      </c>
      <c r="E792" s="1311" t="s">
        <v>995</v>
      </c>
      <c r="F792" s="1310" t="s">
        <v>995</v>
      </c>
      <c r="G792" s="1310">
        <v>89231</v>
      </c>
      <c r="H792" s="1310" t="s">
        <v>2961</v>
      </c>
      <c r="I792" s="1310" t="s">
        <v>994</v>
      </c>
      <c r="J792" s="1310" t="s">
        <v>2172</v>
      </c>
      <c r="K792" s="1311">
        <v>19.899999999999999</v>
      </c>
      <c r="L792" s="1310" t="s">
        <v>2173</v>
      </c>
    </row>
    <row r="793" spans="1:12" ht="13.5">
      <c r="A793" s="1310" t="s">
        <v>2476</v>
      </c>
      <c r="B793" s="1310" t="s">
        <v>2477</v>
      </c>
      <c r="C793" s="1310" t="s">
        <v>2765</v>
      </c>
      <c r="D793" s="1310">
        <v>329</v>
      </c>
      <c r="E793" s="1311" t="s">
        <v>995</v>
      </c>
      <c r="F793" s="1310" t="s">
        <v>995</v>
      </c>
      <c r="G793" s="1310">
        <v>89232</v>
      </c>
      <c r="H793" s="1310" t="s">
        <v>2962</v>
      </c>
      <c r="I793" s="1310" t="s">
        <v>994</v>
      </c>
      <c r="J793" s="1310" t="s">
        <v>2172</v>
      </c>
      <c r="K793" s="1311">
        <v>224.06</v>
      </c>
      <c r="L793" s="1310" t="s">
        <v>2173</v>
      </c>
    </row>
    <row r="794" spans="1:12" ht="13.5">
      <c r="A794" s="1310" t="s">
        <v>2476</v>
      </c>
      <c r="B794" s="1310" t="s">
        <v>2477</v>
      </c>
      <c r="C794" s="1310" t="s">
        <v>2765</v>
      </c>
      <c r="D794" s="1310">
        <v>329</v>
      </c>
      <c r="E794" s="1311" t="s">
        <v>995</v>
      </c>
      <c r="F794" s="1310" t="s">
        <v>995</v>
      </c>
      <c r="G794" s="1310">
        <v>89233</v>
      </c>
      <c r="H794" s="1310" t="s">
        <v>2963</v>
      </c>
      <c r="I794" s="1310" t="s">
        <v>994</v>
      </c>
      <c r="J794" s="1310" t="s">
        <v>2771</v>
      </c>
      <c r="K794" s="1311">
        <v>133.5</v>
      </c>
      <c r="L794" s="1310" t="s">
        <v>2173</v>
      </c>
    </row>
    <row r="795" spans="1:12" ht="13.5">
      <c r="A795" s="1310" t="s">
        <v>2476</v>
      </c>
      <c r="B795" s="1310" t="s">
        <v>2477</v>
      </c>
      <c r="C795" s="1310" t="s">
        <v>2765</v>
      </c>
      <c r="D795" s="1310">
        <v>329</v>
      </c>
      <c r="E795" s="1311" t="s">
        <v>995</v>
      </c>
      <c r="F795" s="1310" t="s">
        <v>995</v>
      </c>
      <c r="G795" s="1310">
        <v>89236</v>
      </c>
      <c r="H795" s="1310" t="s">
        <v>2964</v>
      </c>
      <c r="I795" s="1310" t="s">
        <v>994</v>
      </c>
      <c r="J795" s="1310" t="s">
        <v>2172</v>
      </c>
      <c r="K795" s="1311">
        <v>293.43</v>
      </c>
      <c r="L795" s="1310" t="s">
        <v>2173</v>
      </c>
    </row>
    <row r="796" spans="1:12" ht="13.5">
      <c r="A796" s="1310" t="s">
        <v>2476</v>
      </c>
      <c r="B796" s="1310" t="s">
        <v>2477</v>
      </c>
      <c r="C796" s="1310" t="s">
        <v>2765</v>
      </c>
      <c r="D796" s="1310">
        <v>329</v>
      </c>
      <c r="E796" s="1311" t="s">
        <v>995</v>
      </c>
      <c r="F796" s="1310" t="s">
        <v>995</v>
      </c>
      <c r="G796" s="1310">
        <v>89237</v>
      </c>
      <c r="H796" s="1310" t="s">
        <v>2965</v>
      </c>
      <c r="I796" s="1310" t="s">
        <v>994</v>
      </c>
      <c r="J796" s="1310" t="s">
        <v>2172</v>
      </c>
      <c r="K796" s="1311">
        <v>46.49</v>
      </c>
      <c r="L796" s="1310" t="s">
        <v>2173</v>
      </c>
    </row>
    <row r="797" spans="1:12" ht="13.5">
      <c r="A797" s="1310" t="s">
        <v>2476</v>
      </c>
      <c r="B797" s="1310" t="s">
        <v>2477</v>
      </c>
      <c r="C797" s="1310" t="s">
        <v>2765</v>
      </c>
      <c r="D797" s="1310">
        <v>329</v>
      </c>
      <c r="E797" s="1311" t="s">
        <v>995</v>
      </c>
      <c r="F797" s="1310" t="s">
        <v>995</v>
      </c>
      <c r="G797" s="1310">
        <v>89238</v>
      </c>
      <c r="H797" s="1310" t="s">
        <v>2966</v>
      </c>
      <c r="I797" s="1310" t="s">
        <v>994</v>
      </c>
      <c r="J797" s="1310" t="s">
        <v>2172</v>
      </c>
      <c r="K797" s="1311">
        <v>523.4</v>
      </c>
      <c r="L797" s="1310" t="s">
        <v>2173</v>
      </c>
    </row>
    <row r="798" spans="1:12" ht="13.5">
      <c r="A798" s="1310" t="s">
        <v>2476</v>
      </c>
      <c r="B798" s="1310" t="s">
        <v>2477</v>
      </c>
      <c r="C798" s="1310" t="s">
        <v>2765</v>
      </c>
      <c r="D798" s="1310">
        <v>329</v>
      </c>
      <c r="E798" s="1311" t="s">
        <v>995</v>
      </c>
      <c r="F798" s="1310" t="s">
        <v>995</v>
      </c>
      <c r="G798" s="1310">
        <v>89239</v>
      </c>
      <c r="H798" s="1310" t="s">
        <v>2967</v>
      </c>
      <c r="I798" s="1310" t="s">
        <v>994</v>
      </c>
      <c r="J798" s="1310" t="s">
        <v>2771</v>
      </c>
      <c r="K798" s="1311">
        <v>353.05</v>
      </c>
      <c r="L798" s="1310" t="s">
        <v>2173</v>
      </c>
    </row>
    <row r="799" spans="1:12" ht="13.5">
      <c r="A799" s="1310" t="s">
        <v>2476</v>
      </c>
      <c r="B799" s="1310" t="s">
        <v>2477</v>
      </c>
      <c r="C799" s="1310" t="s">
        <v>2765</v>
      </c>
      <c r="D799" s="1310">
        <v>329</v>
      </c>
      <c r="E799" s="1311" t="s">
        <v>995</v>
      </c>
      <c r="F799" s="1310" t="s">
        <v>995</v>
      </c>
      <c r="G799" s="1310">
        <v>89240</v>
      </c>
      <c r="H799" s="1310" t="s">
        <v>2968</v>
      </c>
      <c r="I799" s="1310" t="s">
        <v>994</v>
      </c>
      <c r="J799" s="1310" t="s">
        <v>2172</v>
      </c>
      <c r="K799" s="1311">
        <v>90.05</v>
      </c>
      <c r="L799" s="1310" t="s">
        <v>2173</v>
      </c>
    </row>
    <row r="800" spans="1:12" ht="13.5">
      <c r="A800" s="1310" t="s">
        <v>2476</v>
      </c>
      <c r="B800" s="1310" t="s">
        <v>2477</v>
      </c>
      <c r="C800" s="1310" t="s">
        <v>2765</v>
      </c>
      <c r="D800" s="1310">
        <v>329</v>
      </c>
      <c r="E800" s="1311" t="s">
        <v>995</v>
      </c>
      <c r="F800" s="1310" t="s">
        <v>995</v>
      </c>
      <c r="G800" s="1310">
        <v>89241</v>
      </c>
      <c r="H800" s="1310" t="s">
        <v>2969</v>
      </c>
      <c r="I800" s="1310" t="s">
        <v>994</v>
      </c>
      <c r="J800" s="1310" t="s">
        <v>2172</v>
      </c>
      <c r="K800" s="1311">
        <v>16.2</v>
      </c>
      <c r="L800" s="1310" t="s">
        <v>2173</v>
      </c>
    </row>
    <row r="801" spans="1:12" ht="13.5">
      <c r="A801" s="1310" t="s">
        <v>2476</v>
      </c>
      <c r="B801" s="1310" t="s">
        <v>2477</v>
      </c>
      <c r="C801" s="1310" t="s">
        <v>2765</v>
      </c>
      <c r="D801" s="1310">
        <v>329</v>
      </c>
      <c r="E801" s="1311" t="s">
        <v>995</v>
      </c>
      <c r="F801" s="1310" t="s">
        <v>995</v>
      </c>
      <c r="G801" s="1310">
        <v>89246</v>
      </c>
      <c r="H801" s="1310" t="s">
        <v>2970</v>
      </c>
      <c r="I801" s="1310" t="s">
        <v>994</v>
      </c>
      <c r="J801" s="1310" t="s">
        <v>2172</v>
      </c>
      <c r="K801" s="1311">
        <v>254.97</v>
      </c>
      <c r="L801" s="1310" t="s">
        <v>2173</v>
      </c>
    </row>
    <row r="802" spans="1:12" ht="13.5">
      <c r="A802" s="1310" t="s">
        <v>2476</v>
      </c>
      <c r="B802" s="1310" t="s">
        <v>2477</v>
      </c>
      <c r="C802" s="1310" t="s">
        <v>2765</v>
      </c>
      <c r="D802" s="1310">
        <v>329</v>
      </c>
      <c r="E802" s="1311" t="s">
        <v>995</v>
      </c>
      <c r="F802" s="1310" t="s">
        <v>995</v>
      </c>
      <c r="G802" s="1310">
        <v>89247</v>
      </c>
      <c r="H802" s="1310" t="s">
        <v>2971</v>
      </c>
      <c r="I802" s="1310" t="s">
        <v>994</v>
      </c>
      <c r="J802" s="1310" t="s">
        <v>2172</v>
      </c>
      <c r="K802" s="1311">
        <v>40.4</v>
      </c>
      <c r="L802" s="1310" t="s">
        <v>2173</v>
      </c>
    </row>
    <row r="803" spans="1:12" ht="13.5">
      <c r="A803" s="1310" t="s">
        <v>2476</v>
      </c>
      <c r="B803" s="1310" t="s">
        <v>2477</v>
      </c>
      <c r="C803" s="1310" t="s">
        <v>2765</v>
      </c>
      <c r="D803" s="1310">
        <v>329</v>
      </c>
      <c r="E803" s="1311" t="s">
        <v>995</v>
      </c>
      <c r="F803" s="1310" t="s">
        <v>995</v>
      </c>
      <c r="G803" s="1310">
        <v>89248</v>
      </c>
      <c r="H803" s="1310" t="s">
        <v>2972</v>
      </c>
      <c r="I803" s="1310" t="s">
        <v>994</v>
      </c>
      <c r="J803" s="1310" t="s">
        <v>2172</v>
      </c>
      <c r="K803" s="1311">
        <v>454.8</v>
      </c>
      <c r="L803" s="1310" t="s">
        <v>2173</v>
      </c>
    </row>
    <row r="804" spans="1:12" ht="13.5">
      <c r="A804" s="1310" t="s">
        <v>2476</v>
      </c>
      <c r="B804" s="1310" t="s">
        <v>2477</v>
      </c>
      <c r="C804" s="1310" t="s">
        <v>2765</v>
      </c>
      <c r="D804" s="1310">
        <v>329</v>
      </c>
      <c r="E804" s="1311" t="s">
        <v>995</v>
      </c>
      <c r="F804" s="1310" t="s">
        <v>995</v>
      </c>
      <c r="G804" s="1310">
        <v>89249</v>
      </c>
      <c r="H804" s="1310" t="s">
        <v>2973</v>
      </c>
      <c r="I804" s="1310" t="s">
        <v>994</v>
      </c>
      <c r="J804" s="1310" t="s">
        <v>2771</v>
      </c>
      <c r="K804" s="1311">
        <v>300.94</v>
      </c>
      <c r="L804" s="1310" t="s">
        <v>2173</v>
      </c>
    </row>
    <row r="805" spans="1:12" ht="13.5">
      <c r="A805" s="1310" t="s">
        <v>2476</v>
      </c>
      <c r="B805" s="1310" t="s">
        <v>2477</v>
      </c>
      <c r="C805" s="1310" t="s">
        <v>2765</v>
      </c>
      <c r="D805" s="1310">
        <v>329</v>
      </c>
      <c r="E805" s="1311" t="s">
        <v>995</v>
      </c>
      <c r="F805" s="1310" t="s">
        <v>995</v>
      </c>
      <c r="G805" s="1310">
        <v>89253</v>
      </c>
      <c r="H805" s="1310" t="s">
        <v>2974</v>
      </c>
      <c r="I805" s="1310" t="s">
        <v>994</v>
      </c>
      <c r="J805" s="1310" t="s">
        <v>2172</v>
      </c>
      <c r="K805" s="1311">
        <v>73.790000000000006</v>
      </c>
      <c r="L805" s="1310" t="s">
        <v>2173</v>
      </c>
    </row>
    <row r="806" spans="1:12" ht="13.5">
      <c r="A806" s="1310" t="s">
        <v>2476</v>
      </c>
      <c r="B806" s="1310" t="s">
        <v>2477</v>
      </c>
      <c r="C806" s="1310" t="s">
        <v>2765</v>
      </c>
      <c r="D806" s="1310">
        <v>329</v>
      </c>
      <c r="E806" s="1311" t="s">
        <v>995</v>
      </c>
      <c r="F806" s="1310" t="s">
        <v>995</v>
      </c>
      <c r="G806" s="1310">
        <v>89254</v>
      </c>
      <c r="H806" s="1310" t="s">
        <v>2975</v>
      </c>
      <c r="I806" s="1310" t="s">
        <v>994</v>
      </c>
      <c r="J806" s="1310" t="s">
        <v>2172</v>
      </c>
      <c r="K806" s="1311">
        <v>13.28</v>
      </c>
      <c r="L806" s="1310" t="s">
        <v>2173</v>
      </c>
    </row>
    <row r="807" spans="1:12" ht="13.5">
      <c r="A807" s="1310" t="s">
        <v>2476</v>
      </c>
      <c r="B807" s="1310" t="s">
        <v>2477</v>
      </c>
      <c r="C807" s="1310" t="s">
        <v>2765</v>
      </c>
      <c r="D807" s="1310">
        <v>329</v>
      </c>
      <c r="E807" s="1311" t="s">
        <v>995</v>
      </c>
      <c r="F807" s="1310" t="s">
        <v>995</v>
      </c>
      <c r="G807" s="1310">
        <v>89255</v>
      </c>
      <c r="H807" s="1310" t="s">
        <v>2976</v>
      </c>
      <c r="I807" s="1310" t="s">
        <v>994</v>
      </c>
      <c r="J807" s="1310" t="s">
        <v>2172</v>
      </c>
      <c r="K807" s="1311">
        <v>118.62</v>
      </c>
      <c r="L807" s="1310" t="s">
        <v>2173</v>
      </c>
    </row>
    <row r="808" spans="1:12" ht="13.5">
      <c r="A808" s="1310" t="s">
        <v>2476</v>
      </c>
      <c r="B808" s="1310" t="s">
        <v>2477</v>
      </c>
      <c r="C808" s="1310" t="s">
        <v>2765</v>
      </c>
      <c r="D808" s="1310">
        <v>329</v>
      </c>
      <c r="E808" s="1311" t="s">
        <v>995</v>
      </c>
      <c r="F808" s="1310" t="s">
        <v>995</v>
      </c>
      <c r="G808" s="1310">
        <v>89256</v>
      </c>
      <c r="H808" s="1310" t="s">
        <v>2977</v>
      </c>
      <c r="I808" s="1310" t="s">
        <v>994</v>
      </c>
      <c r="J808" s="1310" t="s">
        <v>2771</v>
      </c>
      <c r="K808" s="1311">
        <v>67.73</v>
      </c>
      <c r="L808" s="1310" t="s">
        <v>2173</v>
      </c>
    </row>
    <row r="809" spans="1:12" ht="13.5">
      <c r="A809" s="1310" t="s">
        <v>2476</v>
      </c>
      <c r="B809" s="1310" t="s">
        <v>2477</v>
      </c>
      <c r="C809" s="1310" t="s">
        <v>2765</v>
      </c>
      <c r="D809" s="1310">
        <v>329</v>
      </c>
      <c r="E809" s="1311" t="s">
        <v>995</v>
      </c>
      <c r="F809" s="1310" t="s">
        <v>995</v>
      </c>
      <c r="G809" s="1310">
        <v>89259</v>
      </c>
      <c r="H809" s="1310" t="s">
        <v>2978</v>
      </c>
      <c r="I809" s="1310" t="s">
        <v>994</v>
      </c>
      <c r="J809" s="1310" t="s">
        <v>2172</v>
      </c>
      <c r="K809" s="1311">
        <v>14.2</v>
      </c>
      <c r="L809" s="1310" t="s">
        <v>2173</v>
      </c>
    </row>
    <row r="810" spans="1:12" ht="13.5">
      <c r="A810" s="1310" t="s">
        <v>2476</v>
      </c>
      <c r="B810" s="1310" t="s">
        <v>2477</v>
      </c>
      <c r="C810" s="1310" t="s">
        <v>2765</v>
      </c>
      <c r="D810" s="1310">
        <v>329</v>
      </c>
      <c r="E810" s="1311" t="s">
        <v>995</v>
      </c>
      <c r="F810" s="1310" t="s">
        <v>995</v>
      </c>
      <c r="G810" s="1310">
        <v>89260</v>
      </c>
      <c r="H810" s="1310" t="s">
        <v>2979</v>
      </c>
      <c r="I810" s="1310" t="s">
        <v>994</v>
      </c>
      <c r="J810" s="1310" t="s">
        <v>2172</v>
      </c>
      <c r="K810" s="1311">
        <v>2.97</v>
      </c>
      <c r="L810" s="1310" t="s">
        <v>2173</v>
      </c>
    </row>
    <row r="811" spans="1:12" ht="13.5">
      <c r="A811" s="1310" t="s">
        <v>2476</v>
      </c>
      <c r="B811" s="1310" t="s">
        <v>2477</v>
      </c>
      <c r="C811" s="1310" t="s">
        <v>2765</v>
      </c>
      <c r="D811" s="1310">
        <v>329</v>
      </c>
      <c r="E811" s="1311" t="s">
        <v>995</v>
      </c>
      <c r="F811" s="1310" t="s">
        <v>995</v>
      </c>
      <c r="G811" s="1310">
        <v>89262</v>
      </c>
      <c r="H811" s="1310" t="s">
        <v>2980</v>
      </c>
      <c r="I811" s="1310" t="s">
        <v>994</v>
      </c>
      <c r="J811" s="1310" t="s">
        <v>2172</v>
      </c>
      <c r="K811" s="1311">
        <v>26.61</v>
      </c>
      <c r="L811" s="1310" t="s">
        <v>2173</v>
      </c>
    </row>
    <row r="812" spans="1:12" ht="13.5">
      <c r="A812" s="1310" t="s">
        <v>2476</v>
      </c>
      <c r="B812" s="1310" t="s">
        <v>2477</v>
      </c>
      <c r="C812" s="1310" t="s">
        <v>2765</v>
      </c>
      <c r="D812" s="1310">
        <v>329</v>
      </c>
      <c r="E812" s="1311" t="s">
        <v>995</v>
      </c>
      <c r="F812" s="1310" t="s">
        <v>995</v>
      </c>
      <c r="G812" s="1310">
        <v>89264</v>
      </c>
      <c r="H812" s="1310" t="s">
        <v>2981</v>
      </c>
      <c r="I812" s="1310" t="s">
        <v>994</v>
      </c>
      <c r="J812" s="1310" t="s">
        <v>2172</v>
      </c>
      <c r="K812" s="1311">
        <v>11.09</v>
      </c>
      <c r="L812" s="1310" t="s">
        <v>2173</v>
      </c>
    </row>
    <row r="813" spans="1:12" ht="13.5">
      <c r="A813" s="1310" t="s">
        <v>2476</v>
      </c>
      <c r="B813" s="1310" t="s">
        <v>2477</v>
      </c>
      <c r="C813" s="1310" t="s">
        <v>2765</v>
      </c>
      <c r="D813" s="1310">
        <v>329</v>
      </c>
      <c r="E813" s="1311" t="s">
        <v>995</v>
      </c>
      <c r="F813" s="1310" t="s">
        <v>995</v>
      </c>
      <c r="G813" s="1310">
        <v>89265</v>
      </c>
      <c r="H813" s="1310" t="s">
        <v>2982</v>
      </c>
      <c r="I813" s="1310" t="s">
        <v>994</v>
      </c>
      <c r="J813" s="1310" t="s">
        <v>2172</v>
      </c>
      <c r="K813" s="1311">
        <v>2.3199999999999998</v>
      </c>
      <c r="L813" s="1310" t="s">
        <v>2173</v>
      </c>
    </row>
    <row r="814" spans="1:12" ht="13.5">
      <c r="A814" s="1310" t="s">
        <v>2476</v>
      </c>
      <c r="B814" s="1310" t="s">
        <v>2477</v>
      </c>
      <c r="C814" s="1310" t="s">
        <v>2765</v>
      </c>
      <c r="D814" s="1310">
        <v>329</v>
      </c>
      <c r="E814" s="1311" t="s">
        <v>995</v>
      </c>
      <c r="F814" s="1310" t="s">
        <v>995</v>
      </c>
      <c r="G814" s="1310">
        <v>89266</v>
      </c>
      <c r="H814" s="1310" t="s">
        <v>2983</v>
      </c>
      <c r="I814" s="1310" t="s">
        <v>994</v>
      </c>
      <c r="J814" s="1310" t="s">
        <v>2172</v>
      </c>
      <c r="K814" s="1311">
        <v>0.89</v>
      </c>
      <c r="L814" s="1310" t="s">
        <v>2173</v>
      </c>
    </row>
    <row r="815" spans="1:12" ht="13.5">
      <c r="A815" s="1310" t="s">
        <v>2476</v>
      </c>
      <c r="B815" s="1310" t="s">
        <v>2477</v>
      </c>
      <c r="C815" s="1310" t="s">
        <v>2765</v>
      </c>
      <c r="D815" s="1310">
        <v>329</v>
      </c>
      <c r="E815" s="1311" t="s">
        <v>995</v>
      </c>
      <c r="F815" s="1310" t="s">
        <v>995</v>
      </c>
      <c r="G815" s="1310">
        <v>89267</v>
      </c>
      <c r="H815" s="1310" t="s">
        <v>2984</v>
      </c>
      <c r="I815" s="1310" t="s">
        <v>994</v>
      </c>
      <c r="J815" s="1310" t="s">
        <v>2172</v>
      </c>
      <c r="K815" s="1311">
        <v>42.45</v>
      </c>
      <c r="L815" s="1310" t="s">
        <v>2173</v>
      </c>
    </row>
    <row r="816" spans="1:12" ht="13.5">
      <c r="A816" s="1310" t="s">
        <v>2476</v>
      </c>
      <c r="B816" s="1310" t="s">
        <v>2477</v>
      </c>
      <c r="C816" s="1310" t="s">
        <v>2765</v>
      </c>
      <c r="D816" s="1310">
        <v>329</v>
      </c>
      <c r="E816" s="1311" t="s">
        <v>995</v>
      </c>
      <c r="F816" s="1310" t="s">
        <v>995</v>
      </c>
      <c r="G816" s="1310">
        <v>89268</v>
      </c>
      <c r="H816" s="1310" t="s">
        <v>2985</v>
      </c>
      <c r="I816" s="1310" t="s">
        <v>994</v>
      </c>
      <c r="J816" s="1310" t="s">
        <v>2172</v>
      </c>
      <c r="K816" s="1311">
        <v>7.64</v>
      </c>
      <c r="L816" s="1310" t="s">
        <v>2173</v>
      </c>
    </row>
    <row r="817" spans="1:12" ht="13.5">
      <c r="A817" s="1310" t="s">
        <v>2476</v>
      </c>
      <c r="B817" s="1310" t="s">
        <v>2477</v>
      </c>
      <c r="C817" s="1310" t="s">
        <v>2765</v>
      </c>
      <c r="D817" s="1310">
        <v>329</v>
      </c>
      <c r="E817" s="1311" t="s">
        <v>995</v>
      </c>
      <c r="F817" s="1310" t="s">
        <v>995</v>
      </c>
      <c r="G817" s="1310">
        <v>89269</v>
      </c>
      <c r="H817" s="1310" t="s">
        <v>2986</v>
      </c>
      <c r="I817" s="1310" t="s">
        <v>994</v>
      </c>
      <c r="J817" s="1310" t="s">
        <v>2172</v>
      </c>
      <c r="K817" s="1311">
        <v>2.97</v>
      </c>
      <c r="L817" s="1310" t="s">
        <v>2173</v>
      </c>
    </row>
    <row r="818" spans="1:12" ht="13.5">
      <c r="A818" s="1310" t="s">
        <v>2476</v>
      </c>
      <c r="B818" s="1310" t="s">
        <v>2477</v>
      </c>
      <c r="C818" s="1310" t="s">
        <v>2765</v>
      </c>
      <c r="D818" s="1310">
        <v>329</v>
      </c>
      <c r="E818" s="1311" t="s">
        <v>995</v>
      </c>
      <c r="F818" s="1310" t="s">
        <v>995</v>
      </c>
      <c r="G818" s="1310">
        <v>89270</v>
      </c>
      <c r="H818" s="1310" t="s">
        <v>2987</v>
      </c>
      <c r="I818" s="1310" t="s">
        <v>994</v>
      </c>
      <c r="J818" s="1310" t="s">
        <v>2172</v>
      </c>
      <c r="K818" s="1311">
        <v>68.25</v>
      </c>
      <c r="L818" s="1310" t="s">
        <v>2173</v>
      </c>
    </row>
    <row r="819" spans="1:12" ht="13.5">
      <c r="A819" s="1310" t="s">
        <v>2476</v>
      </c>
      <c r="B819" s="1310" t="s">
        <v>2477</v>
      </c>
      <c r="C819" s="1310" t="s">
        <v>2765</v>
      </c>
      <c r="D819" s="1310">
        <v>329</v>
      </c>
      <c r="E819" s="1311" t="s">
        <v>995</v>
      </c>
      <c r="F819" s="1310" t="s">
        <v>995</v>
      </c>
      <c r="G819" s="1310">
        <v>89271</v>
      </c>
      <c r="H819" s="1310" t="s">
        <v>2988</v>
      </c>
      <c r="I819" s="1310" t="s">
        <v>994</v>
      </c>
      <c r="J819" s="1310" t="s">
        <v>2771</v>
      </c>
      <c r="K819" s="1311">
        <v>23.18</v>
      </c>
      <c r="L819" s="1310" t="s">
        <v>2173</v>
      </c>
    </row>
    <row r="820" spans="1:12" ht="13.5">
      <c r="A820" s="1310" t="s">
        <v>2476</v>
      </c>
      <c r="B820" s="1310" t="s">
        <v>2477</v>
      </c>
      <c r="C820" s="1310" t="s">
        <v>2765</v>
      </c>
      <c r="D820" s="1310">
        <v>329</v>
      </c>
      <c r="E820" s="1311" t="s">
        <v>995</v>
      </c>
      <c r="F820" s="1310" t="s">
        <v>995</v>
      </c>
      <c r="G820" s="1310">
        <v>89274</v>
      </c>
      <c r="H820" s="1310" t="s">
        <v>2989</v>
      </c>
      <c r="I820" s="1310" t="s">
        <v>994</v>
      </c>
      <c r="J820" s="1310" t="s">
        <v>2172</v>
      </c>
      <c r="K820" s="1311">
        <v>1.6</v>
      </c>
      <c r="L820" s="1310" t="s">
        <v>2173</v>
      </c>
    </row>
    <row r="821" spans="1:12" ht="13.5">
      <c r="A821" s="1310" t="s">
        <v>2476</v>
      </c>
      <c r="B821" s="1310" t="s">
        <v>2477</v>
      </c>
      <c r="C821" s="1310" t="s">
        <v>2765</v>
      </c>
      <c r="D821" s="1310">
        <v>329</v>
      </c>
      <c r="E821" s="1311" t="s">
        <v>995</v>
      </c>
      <c r="F821" s="1310" t="s">
        <v>995</v>
      </c>
      <c r="G821" s="1310">
        <v>89275</v>
      </c>
      <c r="H821" s="1310" t="s">
        <v>2990</v>
      </c>
      <c r="I821" s="1310" t="s">
        <v>994</v>
      </c>
      <c r="J821" s="1310" t="s">
        <v>2172</v>
      </c>
      <c r="K821" s="1311">
        <v>0.19</v>
      </c>
      <c r="L821" s="1310" t="s">
        <v>2173</v>
      </c>
    </row>
    <row r="822" spans="1:12" ht="13.5">
      <c r="A822" s="1310" t="s">
        <v>2476</v>
      </c>
      <c r="B822" s="1310" t="s">
        <v>2477</v>
      </c>
      <c r="C822" s="1310" t="s">
        <v>2765</v>
      </c>
      <c r="D822" s="1310">
        <v>329</v>
      </c>
      <c r="E822" s="1311" t="s">
        <v>995</v>
      </c>
      <c r="F822" s="1310" t="s">
        <v>995</v>
      </c>
      <c r="G822" s="1310">
        <v>89276</v>
      </c>
      <c r="H822" s="1310" t="s">
        <v>2991</v>
      </c>
      <c r="I822" s="1310" t="s">
        <v>994</v>
      </c>
      <c r="J822" s="1310" t="s">
        <v>2172</v>
      </c>
      <c r="K822" s="1311">
        <v>1.5</v>
      </c>
      <c r="L822" s="1310" t="s">
        <v>2173</v>
      </c>
    </row>
    <row r="823" spans="1:12" ht="13.5">
      <c r="A823" s="1310" t="s">
        <v>2476</v>
      </c>
      <c r="B823" s="1310" t="s">
        <v>2477</v>
      </c>
      <c r="C823" s="1310" t="s">
        <v>2765</v>
      </c>
      <c r="D823" s="1310">
        <v>329</v>
      </c>
      <c r="E823" s="1311" t="s">
        <v>995</v>
      </c>
      <c r="F823" s="1310" t="s">
        <v>995</v>
      </c>
      <c r="G823" s="1310">
        <v>89277</v>
      </c>
      <c r="H823" s="1310" t="s">
        <v>2992</v>
      </c>
      <c r="I823" s="1310" t="s">
        <v>994</v>
      </c>
      <c r="J823" s="1310" t="s">
        <v>2771</v>
      </c>
      <c r="K823" s="1311">
        <v>6.78</v>
      </c>
      <c r="L823" s="1310" t="s">
        <v>2173</v>
      </c>
    </row>
    <row r="824" spans="1:12" ht="13.5">
      <c r="A824" s="1310" t="s">
        <v>2476</v>
      </c>
      <c r="B824" s="1310" t="s">
        <v>2477</v>
      </c>
      <c r="C824" s="1310" t="s">
        <v>2765</v>
      </c>
      <c r="D824" s="1310">
        <v>329</v>
      </c>
      <c r="E824" s="1311" t="s">
        <v>995</v>
      </c>
      <c r="F824" s="1310" t="s">
        <v>995</v>
      </c>
      <c r="G824" s="1310">
        <v>89280</v>
      </c>
      <c r="H824" s="1310" t="s">
        <v>2993</v>
      </c>
      <c r="I824" s="1310" t="s">
        <v>994</v>
      </c>
      <c r="J824" s="1310" t="s">
        <v>2172</v>
      </c>
      <c r="K824" s="1311">
        <v>28.83</v>
      </c>
      <c r="L824" s="1310" t="s">
        <v>2173</v>
      </c>
    </row>
    <row r="825" spans="1:12" ht="13.5">
      <c r="A825" s="1310" t="s">
        <v>2476</v>
      </c>
      <c r="B825" s="1310" t="s">
        <v>2477</v>
      </c>
      <c r="C825" s="1310" t="s">
        <v>2765</v>
      </c>
      <c r="D825" s="1310">
        <v>329</v>
      </c>
      <c r="E825" s="1311" t="s">
        <v>995</v>
      </c>
      <c r="F825" s="1310" t="s">
        <v>995</v>
      </c>
      <c r="G825" s="1310">
        <v>89281</v>
      </c>
      <c r="H825" s="1310" t="s">
        <v>2994</v>
      </c>
      <c r="I825" s="1310" t="s">
        <v>994</v>
      </c>
      <c r="J825" s="1310" t="s">
        <v>2172</v>
      </c>
      <c r="K825" s="1311">
        <v>4</v>
      </c>
      <c r="L825" s="1310" t="s">
        <v>2173</v>
      </c>
    </row>
    <row r="826" spans="1:12" ht="13.5">
      <c r="A826" s="1310" t="s">
        <v>2476</v>
      </c>
      <c r="B826" s="1310" t="s">
        <v>2477</v>
      </c>
      <c r="C826" s="1310" t="s">
        <v>2765</v>
      </c>
      <c r="D826" s="1310">
        <v>329</v>
      </c>
      <c r="E826" s="1311" t="s">
        <v>995</v>
      </c>
      <c r="F826" s="1310" t="s">
        <v>995</v>
      </c>
      <c r="G826" s="1310">
        <v>89870</v>
      </c>
      <c r="H826" s="1310" t="s">
        <v>2995</v>
      </c>
      <c r="I826" s="1310" t="s">
        <v>994</v>
      </c>
      <c r="J826" s="1310" t="s">
        <v>2172</v>
      </c>
      <c r="K826" s="1311">
        <v>28.88</v>
      </c>
      <c r="L826" s="1310" t="s">
        <v>2173</v>
      </c>
    </row>
    <row r="827" spans="1:12" ht="13.5">
      <c r="A827" s="1310" t="s">
        <v>2476</v>
      </c>
      <c r="B827" s="1310" t="s">
        <v>2477</v>
      </c>
      <c r="C827" s="1310" t="s">
        <v>2765</v>
      </c>
      <c r="D827" s="1310">
        <v>329</v>
      </c>
      <c r="E827" s="1311" t="s">
        <v>995</v>
      </c>
      <c r="F827" s="1310" t="s">
        <v>995</v>
      </c>
      <c r="G827" s="1310">
        <v>89871</v>
      </c>
      <c r="H827" s="1310" t="s">
        <v>2996</v>
      </c>
      <c r="I827" s="1310" t="s">
        <v>994</v>
      </c>
      <c r="J827" s="1310" t="s">
        <v>2172</v>
      </c>
      <c r="K827" s="1311">
        <v>5.33</v>
      </c>
      <c r="L827" s="1310" t="s">
        <v>2173</v>
      </c>
    </row>
    <row r="828" spans="1:12" ht="13.5">
      <c r="A828" s="1310" t="s">
        <v>2476</v>
      </c>
      <c r="B828" s="1310" t="s">
        <v>2477</v>
      </c>
      <c r="C828" s="1310" t="s">
        <v>2765</v>
      </c>
      <c r="D828" s="1310">
        <v>329</v>
      </c>
      <c r="E828" s="1311" t="s">
        <v>995</v>
      </c>
      <c r="F828" s="1310" t="s">
        <v>995</v>
      </c>
      <c r="G828" s="1310">
        <v>89872</v>
      </c>
      <c r="H828" s="1310" t="s">
        <v>2997</v>
      </c>
      <c r="I828" s="1310" t="s">
        <v>994</v>
      </c>
      <c r="J828" s="1310" t="s">
        <v>2172</v>
      </c>
      <c r="K828" s="1311">
        <v>2.08</v>
      </c>
      <c r="L828" s="1310" t="s">
        <v>2173</v>
      </c>
    </row>
    <row r="829" spans="1:12" ht="13.5">
      <c r="A829" s="1310" t="s">
        <v>2476</v>
      </c>
      <c r="B829" s="1310" t="s">
        <v>2477</v>
      </c>
      <c r="C829" s="1310" t="s">
        <v>2765</v>
      </c>
      <c r="D829" s="1310">
        <v>329</v>
      </c>
      <c r="E829" s="1311" t="s">
        <v>995</v>
      </c>
      <c r="F829" s="1310" t="s">
        <v>995</v>
      </c>
      <c r="G829" s="1310">
        <v>89873</v>
      </c>
      <c r="H829" s="1310" t="s">
        <v>2998</v>
      </c>
      <c r="I829" s="1310" t="s">
        <v>994</v>
      </c>
      <c r="J829" s="1310" t="s">
        <v>2172</v>
      </c>
      <c r="K829" s="1311">
        <v>54.16</v>
      </c>
      <c r="L829" s="1310" t="s">
        <v>2173</v>
      </c>
    </row>
    <row r="830" spans="1:12" ht="13.5">
      <c r="A830" s="1310" t="s">
        <v>2476</v>
      </c>
      <c r="B830" s="1310" t="s">
        <v>2477</v>
      </c>
      <c r="C830" s="1310" t="s">
        <v>2765</v>
      </c>
      <c r="D830" s="1310">
        <v>329</v>
      </c>
      <c r="E830" s="1311" t="s">
        <v>995</v>
      </c>
      <c r="F830" s="1310" t="s">
        <v>995</v>
      </c>
      <c r="G830" s="1310">
        <v>89874</v>
      </c>
      <c r="H830" s="1310" t="s">
        <v>2999</v>
      </c>
      <c r="I830" s="1310" t="s">
        <v>994</v>
      </c>
      <c r="J830" s="1310" t="s">
        <v>2771</v>
      </c>
      <c r="K830" s="1311">
        <v>140.86000000000001</v>
      </c>
      <c r="L830" s="1310" t="s">
        <v>2173</v>
      </c>
    </row>
    <row r="831" spans="1:12" ht="13.5">
      <c r="A831" s="1310" t="s">
        <v>2476</v>
      </c>
      <c r="B831" s="1310" t="s">
        <v>2477</v>
      </c>
      <c r="C831" s="1310" t="s">
        <v>2765</v>
      </c>
      <c r="D831" s="1310">
        <v>329</v>
      </c>
      <c r="E831" s="1311" t="s">
        <v>995</v>
      </c>
      <c r="F831" s="1310" t="s">
        <v>995</v>
      </c>
      <c r="G831" s="1310">
        <v>89878</v>
      </c>
      <c r="H831" s="1310" t="s">
        <v>3000</v>
      </c>
      <c r="I831" s="1310" t="s">
        <v>994</v>
      </c>
      <c r="J831" s="1310" t="s">
        <v>2172</v>
      </c>
      <c r="K831" s="1311">
        <v>30.55</v>
      </c>
      <c r="L831" s="1310" t="s">
        <v>2173</v>
      </c>
    </row>
    <row r="832" spans="1:12" ht="13.5">
      <c r="A832" s="1310" t="s">
        <v>2476</v>
      </c>
      <c r="B832" s="1310" t="s">
        <v>2477</v>
      </c>
      <c r="C832" s="1310" t="s">
        <v>2765</v>
      </c>
      <c r="D832" s="1310">
        <v>329</v>
      </c>
      <c r="E832" s="1311" t="s">
        <v>995</v>
      </c>
      <c r="F832" s="1310" t="s">
        <v>995</v>
      </c>
      <c r="G832" s="1310">
        <v>89879</v>
      </c>
      <c r="H832" s="1310" t="s">
        <v>3001</v>
      </c>
      <c r="I832" s="1310" t="s">
        <v>994</v>
      </c>
      <c r="J832" s="1310" t="s">
        <v>2172</v>
      </c>
      <c r="K832" s="1311">
        <v>5.64</v>
      </c>
      <c r="L832" s="1310" t="s">
        <v>2173</v>
      </c>
    </row>
    <row r="833" spans="1:12" ht="13.5">
      <c r="A833" s="1310" t="s">
        <v>2476</v>
      </c>
      <c r="B833" s="1310" t="s">
        <v>2477</v>
      </c>
      <c r="C833" s="1310" t="s">
        <v>2765</v>
      </c>
      <c r="D833" s="1310">
        <v>329</v>
      </c>
      <c r="E833" s="1311" t="s">
        <v>995</v>
      </c>
      <c r="F833" s="1310" t="s">
        <v>995</v>
      </c>
      <c r="G833" s="1310">
        <v>89880</v>
      </c>
      <c r="H833" s="1310" t="s">
        <v>3002</v>
      </c>
      <c r="I833" s="1310" t="s">
        <v>994</v>
      </c>
      <c r="J833" s="1310" t="s">
        <v>2172</v>
      </c>
      <c r="K833" s="1311">
        <v>2.2000000000000002</v>
      </c>
      <c r="L833" s="1310" t="s">
        <v>2173</v>
      </c>
    </row>
    <row r="834" spans="1:12" ht="13.5">
      <c r="A834" s="1310" t="s">
        <v>2476</v>
      </c>
      <c r="B834" s="1310" t="s">
        <v>2477</v>
      </c>
      <c r="C834" s="1310" t="s">
        <v>2765</v>
      </c>
      <c r="D834" s="1310">
        <v>329</v>
      </c>
      <c r="E834" s="1311" t="s">
        <v>995</v>
      </c>
      <c r="F834" s="1310" t="s">
        <v>995</v>
      </c>
      <c r="G834" s="1310">
        <v>89881</v>
      </c>
      <c r="H834" s="1310" t="s">
        <v>3003</v>
      </c>
      <c r="I834" s="1310" t="s">
        <v>994</v>
      </c>
      <c r="J834" s="1310" t="s">
        <v>2172</v>
      </c>
      <c r="K834" s="1311">
        <v>57.3</v>
      </c>
      <c r="L834" s="1310" t="s">
        <v>2173</v>
      </c>
    </row>
    <row r="835" spans="1:12" ht="13.5">
      <c r="A835" s="1310" t="s">
        <v>2476</v>
      </c>
      <c r="B835" s="1310" t="s">
        <v>2477</v>
      </c>
      <c r="C835" s="1310" t="s">
        <v>2765</v>
      </c>
      <c r="D835" s="1310">
        <v>329</v>
      </c>
      <c r="E835" s="1311" t="s">
        <v>995</v>
      </c>
      <c r="F835" s="1310" t="s">
        <v>995</v>
      </c>
      <c r="G835" s="1310">
        <v>89882</v>
      </c>
      <c r="H835" s="1310" t="s">
        <v>3004</v>
      </c>
      <c r="I835" s="1310" t="s">
        <v>994</v>
      </c>
      <c r="J835" s="1310" t="s">
        <v>2771</v>
      </c>
      <c r="K835" s="1311">
        <v>162.52000000000001</v>
      </c>
      <c r="L835" s="1310" t="s">
        <v>2173</v>
      </c>
    </row>
    <row r="836" spans="1:12" ht="13.5">
      <c r="A836" s="1310" t="s">
        <v>2476</v>
      </c>
      <c r="B836" s="1310" t="s">
        <v>2477</v>
      </c>
      <c r="C836" s="1310" t="s">
        <v>2765</v>
      </c>
      <c r="D836" s="1310">
        <v>329</v>
      </c>
      <c r="E836" s="1311" t="s">
        <v>995</v>
      </c>
      <c r="F836" s="1310" t="s">
        <v>995</v>
      </c>
      <c r="G836" s="1310">
        <v>90582</v>
      </c>
      <c r="H836" s="1310" t="s">
        <v>3005</v>
      </c>
      <c r="I836" s="1310" t="s">
        <v>994</v>
      </c>
      <c r="J836" s="1310" t="s">
        <v>2172</v>
      </c>
      <c r="K836" s="1311">
        <v>0.33</v>
      </c>
      <c r="L836" s="1310" t="s">
        <v>2173</v>
      </c>
    </row>
    <row r="837" spans="1:12" ht="13.5">
      <c r="A837" s="1310" t="s">
        <v>2476</v>
      </c>
      <c r="B837" s="1310" t="s">
        <v>2477</v>
      </c>
      <c r="C837" s="1310" t="s">
        <v>2765</v>
      </c>
      <c r="D837" s="1310">
        <v>329</v>
      </c>
      <c r="E837" s="1311" t="s">
        <v>995</v>
      </c>
      <c r="F837" s="1310" t="s">
        <v>995</v>
      </c>
      <c r="G837" s="1310">
        <v>90583</v>
      </c>
      <c r="H837" s="1310" t="s">
        <v>3006</v>
      </c>
      <c r="I837" s="1310" t="s">
        <v>994</v>
      </c>
      <c r="J837" s="1310" t="s">
        <v>2172</v>
      </c>
      <c r="K837" s="1311">
        <v>0.03</v>
      </c>
      <c r="L837" s="1310" t="s">
        <v>2173</v>
      </c>
    </row>
    <row r="838" spans="1:12" ht="13.5">
      <c r="A838" s="1310" t="s">
        <v>2476</v>
      </c>
      <c r="B838" s="1310" t="s">
        <v>2477</v>
      </c>
      <c r="C838" s="1310" t="s">
        <v>2765</v>
      </c>
      <c r="D838" s="1310">
        <v>329</v>
      </c>
      <c r="E838" s="1311" t="s">
        <v>995</v>
      </c>
      <c r="F838" s="1310" t="s">
        <v>995</v>
      </c>
      <c r="G838" s="1310">
        <v>90584</v>
      </c>
      <c r="H838" s="1310" t="s">
        <v>3007</v>
      </c>
      <c r="I838" s="1310" t="s">
        <v>994</v>
      </c>
      <c r="J838" s="1310" t="s">
        <v>2172</v>
      </c>
      <c r="K838" s="1311">
        <v>0.26</v>
      </c>
      <c r="L838" s="1310" t="s">
        <v>2173</v>
      </c>
    </row>
    <row r="839" spans="1:12" ht="13.5">
      <c r="A839" s="1310" t="s">
        <v>2476</v>
      </c>
      <c r="B839" s="1310" t="s">
        <v>2477</v>
      </c>
      <c r="C839" s="1310" t="s">
        <v>2765</v>
      </c>
      <c r="D839" s="1310">
        <v>329</v>
      </c>
      <c r="E839" s="1311" t="s">
        <v>995</v>
      </c>
      <c r="F839" s="1310" t="s">
        <v>995</v>
      </c>
      <c r="G839" s="1310">
        <v>90585</v>
      </c>
      <c r="H839" s="1310" t="s">
        <v>3008</v>
      </c>
      <c r="I839" s="1310" t="s">
        <v>994</v>
      </c>
      <c r="J839" s="1310" t="s">
        <v>2242</v>
      </c>
      <c r="K839" s="1311">
        <v>0.96</v>
      </c>
      <c r="L839" s="1310" t="s">
        <v>2173</v>
      </c>
    </row>
    <row r="840" spans="1:12" ht="13.5">
      <c r="A840" s="1310" t="s">
        <v>2476</v>
      </c>
      <c r="B840" s="1310" t="s">
        <v>2477</v>
      </c>
      <c r="C840" s="1310" t="s">
        <v>2765</v>
      </c>
      <c r="D840" s="1310">
        <v>329</v>
      </c>
      <c r="E840" s="1311" t="s">
        <v>995</v>
      </c>
      <c r="F840" s="1310" t="s">
        <v>995</v>
      </c>
      <c r="G840" s="1310">
        <v>90621</v>
      </c>
      <c r="H840" s="1310" t="s">
        <v>3009</v>
      </c>
      <c r="I840" s="1310" t="s">
        <v>994</v>
      </c>
      <c r="J840" s="1310" t="s">
        <v>2172</v>
      </c>
      <c r="K840" s="1311">
        <v>1.84</v>
      </c>
      <c r="L840" s="1310" t="s">
        <v>2173</v>
      </c>
    </row>
    <row r="841" spans="1:12" ht="13.5">
      <c r="A841" s="1310" t="s">
        <v>2476</v>
      </c>
      <c r="B841" s="1310" t="s">
        <v>2477</v>
      </c>
      <c r="C841" s="1310" t="s">
        <v>2765</v>
      </c>
      <c r="D841" s="1310">
        <v>329</v>
      </c>
      <c r="E841" s="1311" t="s">
        <v>995</v>
      </c>
      <c r="F841" s="1310" t="s">
        <v>995</v>
      </c>
      <c r="G841" s="1310">
        <v>90622</v>
      </c>
      <c r="H841" s="1310" t="s">
        <v>3010</v>
      </c>
      <c r="I841" s="1310" t="s">
        <v>994</v>
      </c>
      <c r="J841" s="1310" t="s">
        <v>2172</v>
      </c>
      <c r="K841" s="1311">
        <v>0.21</v>
      </c>
      <c r="L841" s="1310" t="s">
        <v>2173</v>
      </c>
    </row>
    <row r="842" spans="1:12" ht="13.5">
      <c r="A842" s="1310" t="s">
        <v>2476</v>
      </c>
      <c r="B842" s="1310" t="s">
        <v>2477</v>
      </c>
      <c r="C842" s="1310" t="s">
        <v>2765</v>
      </c>
      <c r="D842" s="1310">
        <v>329</v>
      </c>
      <c r="E842" s="1311" t="s">
        <v>995</v>
      </c>
      <c r="F842" s="1310" t="s">
        <v>995</v>
      </c>
      <c r="G842" s="1310">
        <v>90623</v>
      </c>
      <c r="H842" s="1310" t="s">
        <v>3011</v>
      </c>
      <c r="I842" s="1310" t="s">
        <v>994</v>
      </c>
      <c r="J842" s="1310" t="s">
        <v>2172</v>
      </c>
      <c r="K842" s="1311">
        <v>2.2999999999999998</v>
      </c>
      <c r="L842" s="1310" t="s">
        <v>2173</v>
      </c>
    </row>
    <row r="843" spans="1:12" ht="13.5">
      <c r="A843" s="1310" t="s">
        <v>2476</v>
      </c>
      <c r="B843" s="1310" t="s">
        <v>2477</v>
      </c>
      <c r="C843" s="1310" t="s">
        <v>2765</v>
      </c>
      <c r="D843" s="1310">
        <v>329</v>
      </c>
      <c r="E843" s="1311" t="s">
        <v>995</v>
      </c>
      <c r="F843" s="1310" t="s">
        <v>995</v>
      </c>
      <c r="G843" s="1310">
        <v>90624</v>
      </c>
      <c r="H843" s="1310" t="s">
        <v>3012</v>
      </c>
      <c r="I843" s="1310" t="s">
        <v>994</v>
      </c>
      <c r="J843" s="1310" t="s">
        <v>2242</v>
      </c>
      <c r="K843" s="1311">
        <v>2.41</v>
      </c>
      <c r="L843" s="1310" t="s">
        <v>2173</v>
      </c>
    </row>
    <row r="844" spans="1:12" ht="13.5">
      <c r="A844" s="1310" t="s">
        <v>2476</v>
      </c>
      <c r="B844" s="1310" t="s">
        <v>2477</v>
      </c>
      <c r="C844" s="1310" t="s">
        <v>2765</v>
      </c>
      <c r="D844" s="1310">
        <v>329</v>
      </c>
      <c r="E844" s="1311" t="s">
        <v>995</v>
      </c>
      <c r="F844" s="1310" t="s">
        <v>995</v>
      </c>
      <c r="G844" s="1310">
        <v>90627</v>
      </c>
      <c r="H844" s="1310" t="s">
        <v>3013</v>
      </c>
      <c r="I844" s="1310" t="s">
        <v>994</v>
      </c>
      <c r="J844" s="1310" t="s">
        <v>2172</v>
      </c>
      <c r="K844" s="1311">
        <v>34.200000000000003</v>
      </c>
      <c r="L844" s="1310" t="s">
        <v>2173</v>
      </c>
    </row>
    <row r="845" spans="1:12" ht="13.5">
      <c r="A845" s="1310" t="s">
        <v>2476</v>
      </c>
      <c r="B845" s="1310" t="s">
        <v>2477</v>
      </c>
      <c r="C845" s="1310" t="s">
        <v>2765</v>
      </c>
      <c r="D845" s="1310">
        <v>329</v>
      </c>
      <c r="E845" s="1311" t="s">
        <v>995</v>
      </c>
      <c r="F845" s="1310" t="s">
        <v>995</v>
      </c>
      <c r="G845" s="1310">
        <v>90628</v>
      </c>
      <c r="H845" s="1310" t="s">
        <v>3014</v>
      </c>
      <c r="I845" s="1310" t="s">
        <v>994</v>
      </c>
      <c r="J845" s="1310" t="s">
        <v>2172</v>
      </c>
      <c r="K845" s="1311">
        <v>4.87</v>
      </c>
      <c r="L845" s="1310" t="s">
        <v>2173</v>
      </c>
    </row>
    <row r="846" spans="1:12" ht="13.5">
      <c r="A846" s="1310" t="s">
        <v>2476</v>
      </c>
      <c r="B846" s="1310" t="s">
        <v>2477</v>
      </c>
      <c r="C846" s="1310" t="s">
        <v>2765</v>
      </c>
      <c r="D846" s="1310">
        <v>329</v>
      </c>
      <c r="E846" s="1311" t="s">
        <v>995</v>
      </c>
      <c r="F846" s="1310" t="s">
        <v>995</v>
      </c>
      <c r="G846" s="1310">
        <v>90629</v>
      </c>
      <c r="H846" s="1310" t="s">
        <v>3015</v>
      </c>
      <c r="I846" s="1310" t="s">
        <v>994</v>
      </c>
      <c r="J846" s="1310" t="s">
        <v>2172</v>
      </c>
      <c r="K846" s="1311">
        <v>42.79</v>
      </c>
      <c r="L846" s="1310" t="s">
        <v>2173</v>
      </c>
    </row>
    <row r="847" spans="1:12" ht="13.5">
      <c r="A847" s="1310" t="s">
        <v>2476</v>
      </c>
      <c r="B847" s="1310" t="s">
        <v>2477</v>
      </c>
      <c r="C847" s="1310" t="s">
        <v>2765</v>
      </c>
      <c r="D847" s="1310">
        <v>329</v>
      </c>
      <c r="E847" s="1311" t="s">
        <v>995</v>
      </c>
      <c r="F847" s="1310" t="s">
        <v>995</v>
      </c>
      <c r="G847" s="1310">
        <v>90630</v>
      </c>
      <c r="H847" s="1310" t="s">
        <v>3016</v>
      </c>
      <c r="I847" s="1310" t="s">
        <v>994</v>
      </c>
      <c r="J847" s="1310" t="s">
        <v>2242</v>
      </c>
      <c r="K847" s="1311">
        <v>9.76</v>
      </c>
      <c r="L847" s="1310" t="s">
        <v>2173</v>
      </c>
    </row>
    <row r="848" spans="1:12" ht="13.5">
      <c r="A848" s="1310" t="s">
        <v>2476</v>
      </c>
      <c r="B848" s="1310" t="s">
        <v>2477</v>
      </c>
      <c r="C848" s="1310" t="s">
        <v>2765</v>
      </c>
      <c r="D848" s="1310">
        <v>329</v>
      </c>
      <c r="E848" s="1311" t="s">
        <v>995</v>
      </c>
      <c r="F848" s="1310" t="s">
        <v>995</v>
      </c>
      <c r="G848" s="1310">
        <v>90633</v>
      </c>
      <c r="H848" s="1310" t="s">
        <v>3017</v>
      </c>
      <c r="I848" s="1310" t="s">
        <v>994</v>
      </c>
      <c r="J848" s="1310" t="s">
        <v>2172</v>
      </c>
      <c r="K848" s="1311">
        <v>4.05</v>
      </c>
      <c r="L848" s="1310" t="s">
        <v>2173</v>
      </c>
    </row>
    <row r="849" spans="1:12" ht="13.5">
      <c r="A849" s="1310" t="s">
        <v>2476</v>
      </c>
      <c r="B849" s="1310" t="s">
        <v>2477</v>
      </c>
      <c r="C849" s="1310" t="s">
        <v>2765</v>
      </c>
      <c r="D849" s="1310">
        <v>329</v>
      </c>
      <c r="E849" s="1311" t="s">
        <v>995</v>
      </c>
      <c r="F849" s="1310" t="s">
        <v>995</v>
      </c>
      <c r="G849" s="1310">
        <v>90634</v>
      </c>
      <c r="H849" s="1310" t="s">
        <v>3018</v>
      </c>
      <c r="I849" s="1310" t="s">
        <v>994</v>
      </c>
      <c r="J849" s="1310" t="s">
        <v>2172</v>
      </c>
      <c r="K849" s="1311">
        <v>0.48</v>
      </c>
      <c r="L849" s="1310" t="s">
        <v>2173</v>
      </c>
    </row>
    <row r="850" spans="1:12" ht="13.5">
      <c r="A850" s="1310" t="s">
        <v>2476</v>
      </c>
      <c r="B850" s="1310" t="s">
        <v>2477</v>
      </c>
      <c r="C850" s="1310" t="s">
        <v>2765</v>
      </c>
      <c r="D850" s="1310">
        <v>329</v>
      </c>
      <c r="E850" s="1311" t="s">
        <v>995</v>
      </c>
      <c r="F850" s="1310" t="s">
        <v>995</v>
      </c>
      <c r="G850" s="1310">
        <v>90635</v>
      </c>
      <c r="H850" s="1310" t="s">
        <v>3019</v>
      </c>
      <c r="I850" s="1310" t="s">
        <v>994</v>
      </c>
      <c r="J850" s="1310" t="s">
        <v>2172</v>
      </c>
      <c r="K850" s="1311">
        <v>4.4400000000000004</v>
      </c>
      <c r="L850" s="1310" t="s">
        <v>2173</v>
      </c>
    </row>
    <row r="851" spans="1:12" ht="13.5">
      <c r="A851" s="1310" t="s">
        <v>2476</v>
      </c>
      <c r="B851" s="1310" t="s">
        <v>2477</v>
      </c>
      <c r="C851" s="1310" t="s">
        <v>2765</v>
      </c>
      <c r="D851" s="1310">
        <v>329</v>
      </c>
      <c r="E851" s="1311" t="s">
        <v>995</v>
      </c>
      <c r="F851" s="1310" t="s">
        <v>995</v>
      </c>
      <c r="G851" s="1310">
        <v>90636</v>
      </c>
      <c r="H851" s="1310" t="s">
        <v>3020</v>
      </c>
      <c r="I851" s="1310" t="s">
        <v>994</v>
      </c>
      <c r="J851" s="1310" t="s">
        <v>2242</v>
      </c>
      <c r="K851" s="1311">
        <v>4.82</v>
      </c>
      <c r="L851" s="1310" t="s">
        <v>2173</v>
      </c>
    </row>
    <row r="852" spans="1:12" ht="13.5">
      <c r="A852" s="1310" t="s">
        <v>2476</v>
      </c>
      <c r="B852" s="1310" t="s">
        <v>2477</v>
      </c>
      <c r="C852" s="1310" t="s">
        <v>2765</v>
      </c>
      <c r="D852" s="1310">
        <v>329</v>
      </c>
      <c r="E852" s="1311" t="s">
        <v>995</v>
      </c>
      <c r="F852" s="1310" t="s">
        <v>995</v>
      </c>
      <c r="G852" s="1310">
        <v>90639</v>
      </c>
      <c r="H852" s="1310" t="s">
        <v>3021</v>
      </c>
      <c r="I852" s="1310" t="s">
        <v>994</v>
      </c>
      <c r="J852" s="1310" t="s">
        <v>2172</v>
      </c>
      <c r="K852" s="1311">
        <v>6.06</v>
      </c>
      <c r="L852" s="1310" t="s">
        <v>2173</v>
      </c>
    </row>
    <row r="853" spans="1:12" ht="13.5">
      <c r="A853" s="1310" t="s">
        <v>2476</v>
      </c>
      <c r="B853" s="1310" t="s">
        <v>2477</v>
      </c>
      <c r="C853" s="1310" t="s">
        <v>2765</v>
      </c>
      <c r="D853" s="1310">
        <v>329</v>
      </c>
      <c r="E853" s="1311" t="s">
        <v>995</v>
      </c>
      <c r="F853" s="1310" t="s">
        <v>995</v>
      </c>
      <c r="G853" s="1310">
        <v>90640</v>
      </c>
      <c r="H853" s="1310" t="s">
        <v>3022</v>
      </c>
      <c r="I853" s="1310" t="s">
        <v>994</v>
      </c>
      <c r="J853" s="1310" t="s">
        <v>2172</v>
      </c>
      <c r="K853" s="1311">
        <v>0.71</v>
      </c>
      <c r="L853" s="1310" t="s">
        <v>2173</v>
      </c>
    </row>
    <row r="854" spans="1:12" ht="13.5">
      <c r="A854" s="1310" t="s">
        <v>2476</v>
      </c>
      <c r="B854" s="1310" t="s">
        <v>2477</v>
      </c>
      <c r="C854" s="1310" t="s">
        <v>2765</v>
      </c>
      <c r="D854" s="1310">
        <v>329</v>
      </c>
      <c r="E854" s="1311" t="s">
        <v>995</v>
      </c>
      <c r="F854" s="1310" t="s">
        <v>995</v>
      </c>
      <c r="G854" s="1310">
        <v>90641</v>
      </c>
      <c r="H854" s="1310" t="s">
        <v>3023</v>
      </c>
      <c r="I854" s="1310" t="s">
        <v>994</v>
      </c>
      <c r="J854" s="1310" t="s">
        <v>2172</v>
      </c>
      <c r="K854" s="1311">
        <v>6.62</v>
      </c>
      <c r="L854" s="1310" t="s">
        <v>2173</v>
      </c>
    </row>
    <row r="855" spans="1:12" ht="13.5">
      <c r="A855" s="1310" t="s">
        <v>2476</v>
      </c>
      <c r="B855" s="1310" t="s">
        <v>2477</v>
      </c>
      <c r="C855" s="1310" t="s">
        <v>2765</v>
      </c>
      <c r="D855" s="1310">
        <v>329</v>
      </c>
      <c r="E855" s="1311" t="s">
        <v>995</v>
      </c>
      <c r="F855" s="1310" t="s">
        <v>995</v>
      </c>
      <c r="G855" s="1310">
        <v>90642</v>
      </c>
      <c r="H855" s="1310" t="s">
        <v>3024</v>
      </c>
      <c r="I855" s="1310" t="s">
        <v>994</v>
      </c>
      <c r="J855" s="1310" t="s">
        <v>2771</v>
      </c>
      <c r="K855" s="1311">
        <v>7.36</v>
      </c>
      <c r="L855" s="1310" t="s">
        <v>2173</v>
      </c>
    </row>
    <row r="856" spans="1:12" ht="13.5">
      <c r="A856" s="1310" t="s">
        <v>2476</v>
      </c>
      <c r="B856" s="1310" t="s">
        <v>2477</v>
      </c>
      <c r="C856" s="1310" t="s">
        <v>2765</v>
      </c>
      <c r="D856" s="1310">
        <v>329</v>
      </c>
      <c r="E856" s="1311" t="s">
        <v>995</v>
      </c>
      <c r="F856" s="1310" t="s">
        <v>995</v>
      </c>
      <c r="G856" s="1310">
        <v>90646</v>
      </c>
      <c r="H856" s="1310" t="s">
        <v>3025</v>
      </c>
      <c r="I856" s="1310" t="s">
        <v>994</v>
      </c>
      <c r="J856" s="1310" t="s">
        <v>2242</v>
      </c>
      <c r="K856" s="1311">
        <v>0.81</v>
      </c>
      <c r="L856" s="1310" t="s">
        <v>2173</v>
      </c>
    </row>
    <row r="857" spans="1:12" ht="13.5">
      <c r="A857" s="1310" t="s">
        <v>2476</v>
      </c>
      <c r="B857" s="1310" t="s">
        <v>2477</v>
      </c>
      <c r="C857" s="1310" t="s">
        <v>2765</v>
      </c>
      <c r="D857" s="1310">
        <v>329</v>
      </c>
      <c r="E857" s="1311" t="s">
        <v>995</v>
      </c>
      <c r="F857" s="1310" t="s">
        <v>995</v>
      </c>
      <c r="G857" s="1310">
        <v>90647</v>
      </c>
      <c r="H857" s="1310" t="s">
        <v>3026</v>
      </c>
      <c r="I857" s="1310" t="s">
        <v>994</v>
      </c>
      <c r="J857" s="1310" t="s">
        <v>2242</v>
      </c>
      <c r="K857" s="1311">
        <v>0.09</v>
      </c>
      <c r="L857" s="1310" t="s">
        <v>2173</v>
      </c>
    </row>
    <row r="858" spans="1:12" ht="13.5">
      <c r="A858" s="1310" t="s">
        <v>2476</v>
      </c>
      <c r="B858" s="1310" t="s">
        <v>2477</v>
      </c>
      <c r="C858" s="1310" t="s">
        <v>2765</v>
      </c>
      <c r="D858" s="1310">
        <v>329</v>
      </c>
      <c r="E858" s="1311" t="s">
        <v>995</v>
      </c>
      <c r="F858" s="1310" t="s">
        <v>995</v>
      </c>
      <c r="G858" s="1310">
        <v>90648</v>
      </c>
      <c r="H858" s="1310" t="s">
        <v>3027</v>
      </c>
      <c r="I858" s="1310" t="s">
        <v>994</v>
      </c>
      <c r="J858" s="1310" t="s">
        <v>2242</v>
      </c>
      <c r="K858" s="1311">
        <v>0.89</v>
      </c>
      <c r="L858" s="1310" t="s">
        <v>2173</v>
      </c>
    </row>
    <row r="859" spans="1:12" ht="13.5">
      <c r="A859" s="1310" t="s">
        <v>2476</v>
      </c>
      <c r="B859" s="1310" t="s">
        <v>2477</v>
      </c>
      <c r="C859" s="1310" t="s">
        <v>2765</v>
      </c>
      <c r="D859" s="1310">
        <v>329</v>
      </c>
      <c r="E859" s="1311" t="s">
        <v>995</v>
      </c>
      <c r="F859" s="1310" t="s">
        <v>995</v>
      </c>
      <c r="G859" s="1310">
        <v>90649</v>
      </c>
      <c r="H859" s="1310" t="s">
        <v>3028</v>
      </c>
      <c r="I859" s="1310" t="s">
        <v>994</v>
      </c>
      <c r="J859" s="1310" t="s">
        <v>2771</v>
      </c>
      <c r="K859" s="1311">
        <v>7.51</v>
      </c>
      <c r="L859" s="1310" t="s">
        <v>2173</v>
      </c>
    </row>
    <row r="860" spans="1:12" ht="13.5">
      <c r="A860" s="1310" t="s">
        <v>2476</v>
      </c>
      <c r="B860" s="1310" t="s">
        <v>2477</v>
      </c>
      <c r="C860" s="1310" t="s">
        <v>2765</v>
      </c>
      <c r="D860" s="1310">
        <v>329</v>
      </c>
      <c r="E860" s="1311" t="s">
        <v>995</v>
      </c>
      <c r="F860" s="1310" t="s">
        <v>995</v>
      </c>
      <c r="G860" s="1310">
        <v>90652</v>
      </c>
      <c r="H860" s="1310" t="s">
        <v>3029</v>
      </c>
      <c r="I860" s="1310" t="s">
        <v>994</v>
      </c>
      <c r="J860" s="1310" t="s">
        <v>2172</v>
      </c>
      <c r="K860" s="1311">
        <v>3.94</v>
      </c>
      <c r="L860" s="1310" t="s">
        <v>2173</v>
      </c>
    </row>
    <row r="861" spans="1:12" ht="13.5">
      <c r="A861" s="1310" t="s">
        <v>2476</v>
      </c>
      <c r="B861" s="1310" t="s">
        <v>2477</v>
      </c>
      <c r="C861" s="1310" t="s">
        <v>2765</v>
      </c>
      <c r="D861" s="1310">
        <v>329</v>
      </c>
      <c r="E861" s="1311" t="s">
        <v>995</v>
      </c>
      <c r="F861" s="1310" t="s">
        <v>995</v>
      </c>
      <c r="G861" s="1310">
        <v>90653</v>
      </c>
      <c r="H861" s="1310" t="s">
        <v>3030</v>
      </c>
      <c r="I861" s="1310" t="s">
        <v>994</v>
      </c>
      <c r="J861" s="1310" t="s">
        <v>2172</v>
      </c>
      <c r="K861" s="1311">
        <v>0.46</v>
      </c>
      <c r="L861" s="1310" t="s">
        <v>2173</v>
      </c>
    </row>
    <row r="862" spans="1:12" ht="13.5">
      <c r="A862" s="1310" t="s">
        <v>2476</v>
      </c>
      <c r="B862" s="1310" t="s">
        <v>2477</v>
      </c>
      <c r="C862" s="1310" t="s">
        <v>2765</v>
      </c>
      <c r="D862" s="1310">
        <v>329</v>
      </c>
      <c r="E862" s="1311" t="s">
        <v>995</v>
      </c>
      <c r="F862" s="1310" t="s">
        <v>995</v>
      </c>
      <c r="G862" s="1310">
        <v>90654</v>
      </c>
      <c r="H862" s="1310" t="s">
        <v>3031</v>
      </c>
      <c r="I862" s="1310" t="s">
        <v>994</v>
      </c>
      <c r="J862" s="1310" t="s">
        <v>2172</v>
      </c>
      <c r="K862" s="1311">
        <v>4.3099999999999996</v>
      </c>
      <c r="L862" s="1310" t="s">
        <v>2173</v>
      </c>
    </row>
    <row r="863" spans="1:12" ht="13.5">
      <c r="A863" s="1310" t="s">
        <v>2476</v>
      </c>
      <c r="B863" s="1310" t="s">
        <v>2477</v>
      </c>
      <c r="C863" s="1310" t="s">
        <v>2765</v>
      </c>
      <c r="D863" s="1310">
        <v>329</v>
      </c>
      <c r="E863" s="1311" t="s">
        <v>995</v>
      </c>
      <c r="F863" s="1310" t="s">
        <v>995</v>
      </c>
      <c r="G863" s="1310">
        <v>90655</v>
      </c>
      <c r="H863" s="1310" t="s">
        <v>3032</v>
      </c>
      <c r="I863" s="1310" t="s">
        <v>994</v>
      </c>
      <c r="J863" s="1310" t="s">
        <v>2771</v>
      </c>
      <c r="K863" s="1311">
        <v>4.9400000000000004</v>
      </c>
      <c r="L863" s="1310" t="s">
        <v>2173</v>
      </c>
    </row>
    <row r="864" spans="1:12" ht="13.5">
      <c r="A864" s="1310" t="s">
        <v>2476</v>
      </c>
      <c r="B864" s="1310" t="s">
        <v>2477</v>
      </c>
      <c r="C864" s="1310" t="s">
        <v>2765</v>
      </c>
      <c r="D864" s="1310">
        <v>329</v>
      </c>
      <c r="E864" s="1311" t="s">
        <v>995</v>
      </c>
      <c r="F864" s="1310" t="s">
        <v>995</v>
      </c>
      <c r="G864" s="1310">
        <v>90658</v>
      </c>
      <c r="H864" s="1310" t="s">
        <v>3033</v>
      </c>
      <c r="I864" s="1310" t="s">
        <v>994</v>
      </c>
      <c r="J864" s="1310" t="s">
        <v>2172</v>
      </c>
      <c r="K864" s="1311">
        <v>4.22</v>
      </c>
      <c r="L864" s="1310" t="s">
        <v>2173</v>
      </c>
    </row>
    <row r="865" spans="1:12" ht="13.5">
      <c r="A865" s="1310" t="s">
        <v>2476</v>
      </c>
      <c r="B865" s="1310" t="s">
        <v>2477</v>
      </c>
      <c r="C865" s="1310" t="s">
        <v>2765</v>
      </c>
      <c r="D865" s="1310">
        <v>329</v>
      </c>
      <c r="E865" s="1311" t="s">
        <v>995</v>
      </c>
      <c r="F865" s="1310" t="s">
        <v>995</v>
      </c>
      <c r="G865" s="1310">
        <v>90659</v>
      </c>
      <c r="H865" s="1310" t="s">
        <v>3034</v>
      </c>
      <c r="I865" s="1310" t="s">
        <v>994</v>
      </c>
      <c r="J865" s="1310" t="s">
        <v>2172</v>
      </c>
      <c r="K865" s="1311">
        <v>0.5</v>
      </c>
      <c r="L865" s="1310" t="s">
        <v>2173</v>
      </c>
    </row>
    <row r="866" spans="1:12" ht="13.5">
      <c r="A866" s="1310" t="s">
        <v>2476</v>
      </c>
      <c r="B866" s="1310" t="s">
        <v>2477</v>
      </c>
      <c r="C866" s="1310" t="s">
        <v>2765</v>
      </c>
      <c r="D866" s="1310">
        <v>329</v>
      </c>
      <c r="E866" s="1311" t="s">
        <v>995</v>
      </c>
      <c r="F866" s="1310" t="s">
        <v>995</v>
      </c>
      <c r="G866" s="1310">
        <v>90660</v>
      </c>
      <c r="H866" s="1310" t="s">
        <v>3035</v>
      </c>
      <c r="I866" s="1310" t="s">
        <v>994</v>
      </c>
      <c r="J866" s="1310" t="s">
        <v>2172</v>
      </c>
      <c r="K866" s="1311">
        <v>4.62</v>
      </c>
      <c r="L866" s="1310" t="s">
        <v>2173</v>
      </c>
    </row>
    <row r="867" spans="1:12" ht="13.5">
      <c r="A867" s="1310" t="s">
        <v>2476</v>
      </c>
      <c r="B867" s="1310" t="s">
        <v>2477</v>
      </c>
      <c r="C867" s="1310" t="s">
        <v>2765</v>
      </c>
      <c r="D867" s="1310">
        <v>329</v>
      </c>
      <c r="E867" s="1311" t="s">
        <v>995</v>
      </c>
      <c r="F867" s="1310" t="s">
        <v>995</v>
      </c>
      <c r="G867" s="1310">
        <v>90661</v>
      </c>
      <c r="H867" s="1310" t="s">
        <v>3036</v>
      </c>
      <c r="I867" s="1310" t="s">
        <v>994</v>
      </c>
      <c r="J867" s="1310" t="s">
        <v>2771</v>
      </c>
      <c r="K867" s="1311">
        <v>4.9400000000000004</v>
      </c>
      <c r="L867" s="1310" t="s">
        <v>2173</v>
      </c>
    </row>
    <row r="868" spans="1:12" ht="13.5">
      <c r="A868" s="1310" t="s">
        <v>2476</v>
      </c>
      <c r="B868" s="1310" t="s">
        <v>2477</v>
      </c>
      <c r="C868" s="1310" t="s">
        <v>2765</v>
      </c>
      <c r="D868" s="1310">
        <v>329</v>
      </c>
      <c r="E868" s="1311" t="s">
        <v>995</v>
      </c>
      <c r="F868" s="1310" t="s">
        <v>995</v>
      </c>
      <c r="G868" s="1310">
        <v>90664</v>
      </c>
      <c r="H868" s="1310" t="s">
        <v>3037</v>
      </c>
      <c r="I868" s="1310" t="s">
        <v>994</v>
      </c>
      <c r="J868" s="1310" t="s">
        <v>2172</v>
      </c>
      <c r="K868" s="1311">
        <v>5.58</v>
      </c>
      <c r="L868" s="1310" t="s">
        <v>2173</v>
      </c>
    </row>
    <row r="869" spans="1:12" ht="13.5">
      <c r="A869" s="1310" t="s">
        <v>2476</v>
      </c>
      <c r="B869" s="1310" t="s">
        <v>2477</v>
      </c>
      <c r="C869" s="1310" t="s">
        <v>2765</v>
      </c>
      <c r="D869" s="1310">
        <v>329</v>
      </c>
      <c r="E869" s="1311" t="s">
        <v>995</v>
      </c>
      <c r="F869" s="1310" t="s">
        <v>995</v>
      </c>
      <c r="G869" s="1310">
        <v>90665</v>
      </c>
      <c r="H869" s="1310" t="s">
        <v>3038</v>
      </c>
      <c r="I869" s="1310" t="s">
        <v>994</v>
      </c>
      <c r="J869" s="1310" t="s">
        <v>2172</v>
      </c>
      <c r="K869" s="1311">
        <v>0.64</v>
      </c>
      <c r="L869" s="1310" t="s">
        <v>2173</v>
      </c>
    </row>
    <row r="870" spans="1:12" ht="13.5">
      <c r="A870" s="1310" t="s">
        <v>2476</v>
      </c>
      <c r="B870" s="1310" t="s">
        <v>2477</v>
      </c>
      <c r="C870" s="1310" t="s">
        <v>2765</v>
      </c>
      <c r="D870" s="1310">
        <v>329</v>
      </c>
      <c r="E870" s="1311" t="s">
        <v>995</v>
      </c>
      <c r="F870" s="1310" t="s">
        <v>995</v>
      </c>
      <c r="G870" s="1310">
        <v>90666</v>
      </c>
      <c r="H870" s="1310" t="s">
        <v>3039</v>
      </c>
      <c r="I870" s="1310" t="s">
        <v>994</v>
      </c>
      <c r="J870" s="1310" t="s">
        <v>2172</v>
      </c>
      <c r="K870" s="1311">
        <v>6.09</v>
      </c>
      <c r="L870" s="1310" t="s">
        <v>2173</v>
      </c>
    </row>
    <row r="871" spans="1:12" ht="13.5">
      <c r="A871" s="1310" t="s">
        <v>2476</v>
      </c>
      <c r="B871" s="1310" t="s">
        <v>2477</v>
      </c>
      <c r="C871" s="1310" t="s">
        <v>2765</v>
      </c>
      <c r="D871" s="1310">
        <v>329</v>
      </c>
      <c r="E871" s="1311" t="s">
        <v>995</v>
      </c>
      <c r="F871" s="1310" t="s">
        <v>995</v>
      </c>
      <c r="G871" s="1310">
        <v>90667</v>
      </c>
      <c r="H871" s="1310" t="s">
        <v>3040</v>
      </c>
      <c r="I871" s="1310" t="s">
        <v>994</v>
      </c>
      <c r="J871" s="1310" t="s">
        <v>2771</v>
      </c>
      <c r="K871" s="1311">
        <v>11.95</v>
      </c>
      <c r="L871" s="1310" t="s">
        <v>2173</v>
      </c>
    </row>
    <row r="872" spans="1:12" ht="13.5">
      <c r="A872" s="1310" t="s">
        <v>2476</v>
      </c>
      <c r="B872" s="1310" t="s">
        <v>2477</v>
      </c>
      <c r="C872" s="1310" t="s">
        <v>2765</v>
      </c>
      <c r="D872" s="1310">
        <v>329</v>
      </c>
      <c r="E872" s="1311" t="s">
        <v>995</v>
      </c>
      <c r="F872" s="1310" t="s">
        <v>995</v>
      </c>
      <c r="G872" s="1310">
        <v>90670</v>
      </c>
      <c r="H872" s="1310" t="s">
        <v>3041</v>
      </c>
      <c r="I872" s="1310" t="s">
        <v>994</v>
      </c>
      <c r="J872" s="1310" t="s">
        <v>2172</v>
      </c>
      <c r="K872" s="1311">
        <v>156.94999999999999</v>
      </c>
      <c r="L872" s="1310" t="s">
        <v>2173</v>
      </c>
    </row>
    <row r="873" spans="1:12" ht="13.5">
      <c r="A873" s="1310" t="s">
        <v>2476</v>
      </c>
      <c r="B873" s="1310" t="s">
        <v>2477</v>
      </c>
      <c r="C873" s="1310" t="s">
        <v>2765</v>
      </c>
      <c r="D873" s="1310">
        <v>329</v>
      </c>
      <c r="E873" s="1311" t="s">
        <v>995</v>
      </c>
      <c r="F873" s="1310" t="s">
        <v>995</v>
      </c>
      <c r="G873" s="1310">
        <v>90671</v>
      </c>
      <c r="H873" s="1310" t="s">
        <v>3042</v>
      </c>
      <c r="I873" s="1310" t="s">
        <v>994</v>
      </c>
      <c r="J873" s="1310" t="s">
        <v>2172</v>
      </c>
      <c r="K873" s="1311">
        <v>21.79</v>
      </c>
      <c r="L873" s="1310" t="s">
        <v>2173</v>
      </c>
    </row>
    <row r="874" spans="1:12" ht="13.5">
      <c r="A874" s="1310" t="s">
        <v>2476</v>
      </c>
      <c r="B874" s="1310" t="s">
        <v>2477</v>
      </c>
      <c r="C874" s="1310" t="s">
        <v>2765</v>
      </c>
      <c r="D874" s="1310">
        <v>329</v>
      </c>
      <c r="E874" s="1311" t="s">
        <v>995</v>
      </c>
      <c r="F874" s="1310" t="s">
        <v>995</v>
      </c>
      <c r="G874" s="1310">
        <v>90672</v>
      </c>
      <c r="H874" s="1310" t="s">
        <v>3043</v>
      </c>
      <c r="I874" s="1310" t="s">
        <v>994</v>
      </c>
      <c r="J874" s="1310" t="s">
        <v>2172</v>
      </c>
      <c r="K874" s="1311">
        <v>196.41</v>
      </c>
      <c r="L874" s="1310" t="s">
        <v>2173</v>
      </c>
    </row>
    <row r="875" spans="1:12" ht="13.5">
      <c r="A875" s="1310" t="s">
        <v>2476</v>
      </c>
      <c r="B875" s="1310" t="s">
        <v>2477</v>
      </c>
      <c r="C875" s="1310" t="s">
        <v>2765</v>
      </c>
      <c r="D875" s="1310">
        <v>329</v>
      </c>
      <c r="E875" s="1311" t="s">
        <v>995</v>
      </c>
      <c r="F875" s="1310" t="s">
        <v>995</v>
      </c>
      <c r="G875" s="1310">
        <v>90673</v>
      </c>
      <c r="H875" s="1310" t="s">
        <v>3044</v>
      </c>
      <c r="I875" s="1310" t="s">
        <v>994</v>
      </c>
      <c r="J875" s="1310" t="s">
        <v>2771</v>
      </c>
      <c r="K875" s="1311">
        <v>95.6</v>
      </c>
      <c r="L875" s="1310" t="s">
        <v>2173</v>
      </c>
    </row>
    <row r="876" spans="1:12" ht="13.5">
      <c r="A876" s="1310" t="s">
        <v>2476</v>
      </c>
      <c r="B876" s="1310" t="s">
        <v>2477</v>
      </c>
      <c r="C876" s="1310" t="s">
        <v>2765</v>
      </c>
      <c r="D876" s="1310">
        <v>329</v>
      </c>
      <c r="E876" s="1311" t="s">
        <v>995</v>
      </c>
      <c r="F876" s="1310" t="s">
        <v>995</v>
      </c>
      <c r="G876" s="1310">
        <v>90676</v>
      </c>
      <c r="H876" s="1310" t="s">
        <v>3045</v>
      </c>
      <c r="I876" s="1310" t="s">
        <v>994</v>
      </c>
      <c r="J876" s="1310" t="s">
        <v>2172</v>
      </c>
      <c r="K876" s="1311">
        <v>82.69</v>
      </c>
      <c r="L876" s="1310" t="s">
        <v>2173</v>
      </c>
    </row>
    <row r="877" spans="1:12" ht="13.5">
      <c r="A877" s="1310" t="s">
        <v>2476</v>
      </c>
      <c r="B877" s="1310" t="s">
        <v>2477</v>
      </c>
      <c r="C877" s="1310" t="s">
        <v>2765</v>
      </c>
      <c r="D877" s="1310">
        <v>329</v>
      </c>
      <c r="E877" s="1311" t="s">
        <v>995</v>
      </c>
      <c r="F877" s="1310" t="s">
        <v>995</v>
      </c>
      <c r="G877" s="1310">
        <v>90677</v>
      </c>
      <c r="H877" s="1310" t="s">
        <v>3046</v>
      </c>
      <c r="I877" s="1310" t="s">
        <v>994</v>
      </c>
      <c r="J877" s="1310" t="s">
        <v>2172</v>
      </c>
      <c r="K877" s="1311">
        <v>11.47</v>
      </c>
      <c r="L877" s="1310" t="s">
        <v>2173</v>
      </c>
    </row>
    <row r="878" spans="1:12" ht="13.5">
      <c r="A878" s="1310" t="s">
        <v>2476</v>
      </c>
      <c r="B878" s="1310" t="s">
        <v>2477</v>
      </c>
      <c r="C878" s="1310" t="s">
        <v>2765</v>
      </c>
      <c r="D878" s="1310">
        <v>329</v>
      </c>
      <c r="E878" s="1311" t="s">
        <v>995</v>
      </c>
      <c r="F878" s="1310" t="s">
        <v>995</v>
      </c>
      <c r="G878" s="1310">
        <v>90678</v>
      </c>
      <c r="H878" s="1310" t="s">
        <v>3047</v>
      </c>
      <c r="I878" s="1310" t="s">
        <v>994</v>
      </c>
      <c r="J878" s="1310" t="s">
        <v>2172</v>
      </c>
      <c r="K878" s="1311">
        <v>103.48</v>
      </c>
      <c r="L878" s="1310" t="s">
        <v>2173</v>
      </c>
    </row>
    <row r="879" spans="1:12" ht="13.5">
      <c r="A879" s="1310" t="s">
        <v>2476</v>
      </c>
      <c r="B879" s="1310" t="s">
        <v>2477</v>
      </c>
      <c r="C879" s="1310" t="s">
        <v>2765</v>
      </c>
      <c r="D879" s="1310">
        <v>329</v>
      </c>
      <c r="E879" s="1311" t="s">
        <v>995</v>
      </c>
      <c r="F879" s="1310" t="s">
        <v>995</v>
      </c>
      <c r="G879" s="1310">
        <v>90679</v>
      </c>
      <c r="H879" s="1310" t="s">
        <v>3048</v>
      </c>
      <c r="I879" s="1310" t="s">
        <v>994</v>
      </c>
      <c r="J879" s="1310" t="s">
        <v>2771</v>
      </c>
      <c r="K879" s="1311">
        <v>73.27</v>
      </c>
      <c r="L879" s="1310" t="s">
        <v>2173</v>
      </c>
    </row>
    <row r="880" spans="1:12" ht="13.5">
      <c r="A880" s="1310" t="s">
        <v>2476</v>
      </c>
      <c r="B880" s="1310" t="s">
        <v>2477</v>
      </c>
      <c r="C880" s="1310" t="s">
        <v>2765</v>
      </c>
      <c r="D880" s="1310">
        <v>329</v>
      </c>
      <c r="E880" s="1311" t="s">
        <v>995</v>
      </c>
      <c r="F880" s="1310" t="s">
        <v>995</v>
      </c>
      <c r="G880" s="1310">
        <v>90682</v>
      </c>
      <c r="H880" s="1310" t="s">
        <v>3049</v>
      </c>
      <c r="I880" s="1310" t="s">
        <v>994</v>
      </c>
      <c r="J880" s="1310" t="s">
        <v>2172</v>
      </c>
      <c r="K880" s="1311">
        <v>29.53</v>
      </c>
      <c r="L880" s="1310" t="s">
        <v>2173</v>
      </c>
    </row>
    <row r="881" spans="1:12" ht="13.5">
      <c r="A881" s="1310" t="s">
        <v>2476</v>
      </c>
      <c r="B881" s="1310" t="s">
        <v>2477</v>
      </c>
      <c r="C881" s="1310" t="s">
        <v>2765</v>
      </c>
      <c r="D881" s="1310">
        <v>329</v>
      </c>
      <c r="E881" s="1311" t="s">
        <v>995</v>
      </c>
      <c r="F881" s="1310" t="s">
        <v>995</v>
      </c>
      <c r="G881" s="1310">
        <v>90683</v>
      </c>
      <c r="H881" s="1310" t="s">
        <v>3050</v>
      </c>
      <c r="I881" s="1310" t="s">
        <v>994</v>
      </c>
      <c r="J881" s="1310" t="s">
        <v>2172</v>
      </c>
      <c r="K881" s="1311">
        <v>3.5</v>
      </c>
      <c r="L881" s="1310" t="s">
        <v>2173</v>
      </c>
    </row>
    <row r="882" spans="1:12" ht="13.5">
      <c r="A882" s="1310" t="s">
        <v>2476</v>
      </c>
      <c r="B882" s="1310" t="s">
        <v>2477</v>
      </c>
      <c r="C882" s="1310" t="s">
        <v>2765</v>
      </c>
      <c r="D882" s="1310">
        <v>329</v>
      </c>
      <c r="E882" s="1311" t="s">
        <v>995</v>
      </c>
      <c r="F882" s="1310" t="s">
        <v>995</v>
      </c>
      <c r="G882" s="1310">
        <v>90684</v>
      </c>
      <c r="H882" s="1310" t="s">
        <v>3051</v>
      </c>
      <c r="I882" s="1310" t="s">
        <v>994</v>
      </c>
      <c r="J882" s="1310" t="s">
        <v>2172</v>
      </c>
      <c r="K882" s="1311">
        <v>32.299999999999997</v>
      </c>
      <c r="L882" s="1310" t="s">
        <v>2173</v>
      </c>
    </row>
    <row r="883" spans="1:12" ht="13.5">
      <c r="A883" s="1310" t="s">
        <v>2476</v>
      </c>
      <c r="B883" s="1310" t="s">
        <v>2477</v>
      </c>
      <c r="C883" s="1310" t="s">
        <v>2765</v>
      </c>
      <c r="D883" s="1310">
        <v>329</v>
      </c>
      <c r="E883" s="1311" t="s">
        <v>995</v>
      </c>
      <c r="F883" s="1310" t="s">
        <v>995</v>
      </c>
      <c r="G883" s="1310">
        <v>90685</v>
      </c>
      <c r="H883" s="1310" t="s">
        <v>3052</v>
      </c>
      <c r="I883" s="1310" t="s">
        <v>994</v>
      </c>
      <c r="J883" s="1310" t="s">
        <v>2771</v>
      </c>
      <c r="K883" s="1311">
        <v>45.45</v>
      </c>
      <c r="L883" s="1310" t="s">
        <v>2173</v>
      </c>
    </row>
    <row r="884" spans="1:12" ht="13.5">
      <c r="A884" s="1310" t="s">
        <v>2476</v>
      </c>
      <c r="B884" s="1310" t="s">
        <v>2477</v>
      </c>
      <c r="C884" s="1310" t="s">
        <v>2765</v>
      </c>
      <c r="D884" s="1310">
        <v>329</v>
      </c>
      <c r="E884" s="1311" t="s">
        <v>995</v>
      </c>
      <c r="F884" s="1310" t="s">
        <v>995</v>
      </c>
      <c r="G884" s="1310">
        <v>90688</v>
      </c>
      <c r="H884" s="1310" t="s">
        <v>3053</v>
      </c>
      <c r="I884" s="1310" t="s">
        <v>994</v>
      </c>
      <c r="J884" s="1310" t="s">
        <v>2172</v>
      </c>
      <c r="K884" s="1311">
        <v>15.18</v>
      </c>
      <c r="L884" s="1310" t="s">
        <v>2173</v>
      </c>
    </row>
    <row r="885" spans="1:12" ht="13.5">
      <c r="A885" s="1310" t="s">
        <v>2476</v>
      </c>
      <c r="B885" s="1310" t="s">
        <v>2477</v>
      </c>
      <c r="C885" s="1310" t="s">
        <v>2765</v>
      </c>
      <c r="D885" s="1310">
        <v>329</v>
      </c>
      <c r="E885" s="1311" t="s">
        <v>995</v>
      </c>
      <c r="F885" s="1310" t="s">
        <v>995</v>
      </c>
      <c r="G885" s="1310">
        <v>90689</v>
      </c>
      <c r="H885" s="1310" t="s">
        <v>3054</v>
      </c>
      <c r="I885" s="1310" t="s">
        <v>994</v>
      </c>
      <c r="J885" s="1310" t="s">
        <v>2172</v>
      </c>
      <c r="K885" s="1311">
        <v>1.53</v>
      </c>
      <c r="L885" s="1310" t="s">
        <v>2173</v>
      </c>
    </row>
    <row r="886" spans="1:12" ht="13.5">
      <c r="A886" s="1310" t="s">
        <v>2476</v>
      </c>
      <c r="B886" s="1310" t="s">
        <v>2477</v>
      </c>
      <c r="C886" s="1310" t="s">
        <v>2765</v>
      </c>
      <c r="D886" s="1310">
        <v>329</v>
      </c>
      <c r="E886" s="1311" t="s">
        <v>995</v>
      </c>
      <c r="F886" s="1310" t="s">
        <v>995</v>
      </c>
      <c r="G886" s="1310">
        <v>90690</v>
      </c>
      <c r="H886" s="1310" t="s">
        <v>3055</v>
      </c>
      <c r="I886" s="1310" t="s">
        <v>994</v>
      </c>
      <c r="J886" s="1310" t="s">
        <v>2172</v>
      </c>
      <c r="K886" s="1311">
        <v>18.97</v>
      </c>
      <c r="L886" s="1310" t="s">
        <v>2173</v>
      </c>
    </row>
    <row r="887" spans="1:12" ht="13.5">
      <c r="A887" s="1310" t="s">
        <v>2476</v>
      </c>
      <c r="B887" s="1310" t="s">
        <v>2477</v>
      </c>
      <c r="C887" s="1310" t="s">
        <v>2765</v>
      </c>
      <c r="D887" s="1310">
        <v>329</v>
      </c>
      <c r="E887" s="1311" t="s">
        <v>995</v>
      </c>
      <c r="F887" s="1310" t="s">
        <v>995</v>
      </c>
      <c r="G887" s="1310">
        <v>90691</v>
      </c>
      <c r="H887" s="1310" t="s">
        <v>3056</v>
      </c>
      <c r="I887" s="1310" t="s">
        <v>994</v>
      </c>
      <c r="J887" s="1310" t="s">
        <v>2771</v>
      </c>
      <c r="K887" s="1311">
        <v>41.87</v>
      </c>
      <c r="L887" s="1310" t="s">
        <v>2173</v>
      </c>
    </row>
    <row r="888" spans="1:12" ht="13.5">
      <c r="A888" s="1310" t="s">
        <v>2476</v>
      </c>
      <c r="B888" s="1310" t="s">
        <v>2477</v>
      </c>
      <c r="C888" s="1310" t="s">
        <v>2765</v>
      </c>
      <c r="D888" s="1310">
        <v>329</v>
      </c>
      <c r="E888" s="1311" t="s">
        <v>995</v>
      </c>
      <c r="F888" s="1310" t="s">
        <v>995</v>
      </c>
      <c r="G888" s="1310">
        <v>90957</v>
      </c>
      <c r="H888" s="1310" t="s">
        <v>3057</v>
      </c>
      <c r="I888" s="1310" t="s">
        <v>994</v>
      </c>
      <c r="J888" s="1310" t="s">
        <v>2172</v>
      </c>
      <c r="K888" s="1311">
        <v>3.45</v>
      </c>
      <c r="L888" s="1310" t="s">
        <v>2173</v>
      </c>
    </row>
    <row r="889" spans="1:12" ht="13.5">
      <c r="A889" s="1310" t="s">
        <v>2476</v>
      </c>
      <c r="B889" s="1310" t="s">
        <v>2477</v>
      </c>
      <c r="C889" s="1310" t="s">
        <v>2765</v>
      </c>
      <c r="D889" s="1310">
        <v>329</v>
      </c>
      <c r="E889" s="1311" t="s">
        <v>995</v>
      </c>
      <c r="F889" s="1310" t="s">
        <v>995</v>
      </c>
      <c r="G889" s="1310">
        <v>90958</v>
      </c>
      <c r="H889" s="1310" t="s">
        <v>3058</v>
      </c>
      <c r="I889" s="1310" t="s">
        <v>994</v>
      </c>
      <c r="J889" s="1310" t="s">
        <v>2172</v>
      </c>
      <c r="K889" s="1311">
        <v>0.47</v>
      </c>
      <c r="L889" s="1310" t="s">
        <v>2173</v>
      </c>
    </row>
    <row r="890" spans="1:12" ht="13.5">
      <c r="A890" s="1310" t="s">
        <v>2476</v>
      </c>
      <c r="B890" s="1310" t="s">
        <v>2477</v>
      </c>
      <c r="C890" s="1310" t="s">
        <v>2765</v>
      </c>
      <c r="D890" s="1310">
        <v>329</v>
      </c>
      <c r="E890" s="1311" t="s">
        <v>995</v>
      </c>
      <c r="F890" s="1310" t="s">
        <v>995</v>
      </c>
      <c r="G890" s="1310">
        <v>90960</v>
      </c>
      <c r="H890" s="1310" t="s">
        <v>3059</v>
      </c>
      <c r="I890" s="1310" t="s">
        <v>994</v>
      </c>
      <c r="J890" s="1310" t="s">
        <v>2172</v>
      </c>
      <c r="K890" s="1311">
        <v>4.6100000000000003</v>
      </c>
      <c r="L890" s="1310" t="s">
        <v>2173</v>
      </c>
    </row>
    <row r="891" spans="1:12" ht="13.5">
      <c r="A891" s="1310" t="s">
        <v>2476</v>
      </c>
      <c r="B891" s="1310" t="s">
        <v>2477</v>
      </c>
      <c r="C891" s="1310" t="s">
        <v>2765</v>
      </c>
      <c r="D891" s="1310">
        <v>329</v>
      </c>
      <c r="E891" s="1311" t="s">
        <v>995</v>
      </c>
      <c r="F891" s="1310" t="s">
        <v>995</v>
      </c>
      <c r="G891" s="1310">
        <v>90961</v>
      </c>
      <c r="H891" s="1310" t="s">
        <v>3060</v>
      </c>
      <c r="I891" s="1310" t="s">
        <v>994</v>
      </c>
      <c r="J891" s="1310" t="s">
        <v>2172</v>
      </c>
      <c r="K891" s="1311">
        <v>0.64</v>
      </c>
      <c r="L891" s="1310" t="s">
        <v>2173</v>
      </c>
    </row>
    <row r="892" spans="1:12" ht="13.5">
      <c r="A892" s="1310" t="s">
        <v>2476</v>
      </c>
      <c r="B892" s="1310" t="s">
        <v>2477</v>
      </c>
      <c r="C892" s="1310" t="s">
        <v>2765</v>
      </c>
      <c r="D892" s="1310">
        <v>329</v>
      </c>
      <c r="E892" s="1311" t="s">
        <v>995</v>
      </c>
      <c r="F892" s="1310" t="s">
        <v>995</v>
      </c>
      <c r="G892" s="1310">
        <v>90962</v>
      </c>
      <c r="H892" s="1310" t="s">
        <v>3061</v>
      </c>
      <c r="I892" s="1310" t="s">
        <v>994</v>
      </c>
      <c r="J892" s="1310" t="s">
        <v>2172</v>
      </c>
      <c r="K892" s="1311">
        <v>5.77</v>
      </c>
      <c r="L892" s="1310" t="s">
        <v>2173</v>
      </c>
    </row>
    <row r="893" spans="1:12" ht="13.5">
      <c r="A893" s="1310" t="s">
        <v>2476</v>
      </c>
      <c r="B893" s="1310" t="s">
        <v>2477</v>
      </c>
      <c r="C893" s="1310" t="s">
        <v>2765</v>
      </c>
      <c r="D893" s="1310">
        <v>329</v>
      </c>
      <c r="E893" s="1311" t="s">
        <v>995</v>
      </c>
      <c r="F893" s="1310" t="s">
        <v>995</v>
      </c>
      <c r="G893" s="1310">
        <v>90963</v>
      </c>
      <c r="H893" s="1310" t="s">
        <v>3062</v>
      </c>
      <c r="I893" s="1310" t="s">
        <v>994</v>
      </c>
      <c r="J893" s="1310" t="s">
        <v>2771</v>
      </c>
      <c r="K893" s="1311">
        <v>11.95</v>
      </c>
      <c r="L893" s="1310" t="s">
        <v>2173</v>
      </c>
    </row>
    <row r="894" spans="1:12" ht="13.5">
      <c r="A894" s="1310" t="s">
        <v>2476</v>
      </c>
      <c r="B894" s="1310" t="s">
        <v>2477</v>
      </c>
      <c r="C894" s="1310" t="s">
        <v>2765</v>
      </c>
      <c r="D894" s="1310">
        <v>329</v>
      </c>
      <c r="E894" s="1311" t="s">
        <v>995</v>
      </c>
      <c r="F894" s="1310" t="s">
        <v>995</v>
      </c>
      <c r="G894" s="1310">
        <v>90968</v>
      </c>
      <c r="H894" s="1310" t="s">
        <v>3063</v>
      </c>
      <c r="I894" s="1310" t="s">
        <v>994</v>
      </c>
      <c r="J894" s="1310" t="s">
        <v>2172</v>
      </c>
      <c r="K894" s="1311">
        <v>4.62</v>
      </c>
      <c r="L894" s="1310" t="s">
        <v>2173</v>
      </c>
    </row>
    <row r="895" spans="1:12" ht="13.5">
      <c r="A895" s="1310" t="s">
        <v>2476</v>
      </c>
      <c r="B895" s="1310" t="s">
        <v>2477</v>
      </c>
      <c r="C895" s="1310" t="s">
        <v>2765</v>
      </c>
      <c r="D895" s="1310">
        <v>329</v>
      </c>
      <c r="E895" s="1311" t="s">
        <v>995</v>
      </c>
      <c r="F895" s="1310" t="s">
        <v>995</v>
      </c>
      <c r="G895" s="1310">
        <v>90969</v>
      </c>
      <c r="H895" s="1310" t="s">
        <v>3064</v>
      </c>
      <c r="I895" s="1310" t="s">
        <v>994</v>
      </c>
      <c r="J895" s="1310" t="s">
        <v>2172</v>
      </c>
      <c r="K895" s="1311">
        <v>0.64</v>
      </c>
      <c r="L895" s="1310" t="s">
        <v>2173</v>
      </c>
    </row>
    <row r="896" spans="1:12" ht="13.5">
      <c r="A896" s="1310" t="s">
        <v>2476</v>
      </c>
      <c r="B896" s="1310" t="s">
        <v>2477</v>
      </c>
      <c r="C896" s="1310" t="s">
        <v>2765</v>
      </c>
      <c r="D896" s="1310">
        <v>329</v>
      </c>
      <c r="E896" s="1311" t="s">
        <v>995</v>
      </c>
      <c r="F896" s="1310" t="s">
        <v>995</v>
      </c>
      <c r="G896" s="1310">
        <v>90970</v>
      </c>
      <c r="H896" s="1310" t="s">
        <v>3065</v>
      </c>
      <c r="I896" s="1310" t="s">
        <v>994</v>
      </c>
      <c r="J896" s="1310" t="s">
        <v>2172</v>
      </c>
      <c r="K896" s="1311">
        <v>5.79</v>
      </c>
      <c r="L896" s="1310" t="s">
        <v>2173</v>
      </c>
    </row>
    <row r="897" spans="1:12" ht="13.5">
      <c r="A897" s="1310" t="s">
        <v>2476</v>
      </c>
      <c r="B897" s="1310" t="s">
        <v>2477</v>
      </c>
      <c r="C897" s="1310" t="s">
        <v>2765</v>
      </c>
      <c r="D897" s="1310">
        <v>329</v>
      </c>
      <c r="E897" s="1311" t="s">
        <v>995</v>
      </c>
      <c r="F897" s="1310" t="s">
        <v>995</v>
      </c>
      <c r="G897" s="1310">
        <v>90971</v>
      </c>
      <c r="H897" s="1310" t="s">
        <v>3066</v>
      </c>
      <c r="I897" s="1310" t="s">
        <v>994</v>
      </c>
      <c r="J897" s="1310" t="s">
        <v>2771</v>
      </c>
      <c r="K897" s="1311">
        <v>48.42</v>
      </c>
      <c r="L897" s="1310" t="s">
        <v>2173</v>
      </c>
    </row>
    <row r="898" spans="1:12" ht="13.5">
      <c r="A898" s="1310" t="s">
        <v>2476</v>
      </c>
      <c r="B898" s="1310" t="s">
        <v>2477</v>
      </c>
      <c r="C898" s="1310" t="s">
        <v>2765</v>
      </c>
      <c r="D898" s="1310">
        <v>329</v>
      </c>
      <c r="E898" s="1311" t="s">
        <v>995</v>
      </c>
      <c r="F898" s="1310" t="s">
        <v>995</v>
      </c>
      <c r="G898" s="1310">
        <v>90975</v>
      </c>
      <c r="H898" s="1310" t="s">
        <v>3067</v>
      </c>
      <c r="I898" s="1310" t="s">
        <v>994</v>
      </c>
      <c r="J898" s="1310" t="s">
        <v>2172</v>
      </c>
      <c r="K898" s="1311">
        <v>11.74</v>
      </c>
      <c r="L898" s="1310" t="s">
        <v>2173</v>
      </c>
    </row>
    <row r="899" spans="1:12" ht="13.5">
      <c r="A899" s="1310" t="s">
        <v>2476</v>
      </c>
      <c r="B899" s="1310" t="s">
        <v>2477</v>
      </c>
      <c r="C899" s="1310" t="s">
        <v>2765</v>
      </c>
      <c r="D899" s="1310">
        <v>329</v>
      </c>
      <c r="E899" s="1311" t="s">
        <v>995</v>
      </c>
      <c r="F899" s="1310" t="s">
        <v>995</v>
      </c>
      <c r="G899" s="1310">
        <v>90976</v>
      </c>
      <c r="H899" s="1310" t="s">
        <v>3068</v>
      </c>
      <c r="I899" s="1310" t="s">
        <v>994</v>
      </c>
      <c r="J899" s="1310" t="s">
        <v>2172</v>
      </c>
      <c r="K899" s="1311">
        <v>1.63</v>
      </c>
      <c r="L899" s="1310" t="s">
        <v>2173</v>
      </c>
    </row>
    <row r="900" spans="1:12" ht="13.5">
      <c r="A900" s="1310" t="s">
        <v>2476</v>
      </c>
      <c r="B900" s="1310" t="s">
        <v>2477</v>
      </c>
      <c r="C900" s="1310" t="s">
        <v>2765</v>
      </c>
      <c r="D900" s="1310">
        <v>329</v>
      </c>
      <c r="E900" s="1311" t="s">
        <v>995</v>
      </c>
      <c r="F900" s="1310" t="s">
        <v>995</v>
      </c>
      <c r="G900" s="1310">
        <v>90977</v>
      </c>
      <c r="H900" s="1310" t="s">
        <v>3069</v>
      </c>
      <c r="I900" s="1310" t="s">
        <v>994</v>
      </c>
      <c r="J900" s="1310" t="s">
        <v>2172</v>
      </c>
      <c r="K900" s="1311">
        <v>14.7</v>
      </c>
      <c r="L900" s="1310" t="s">
        <v>2173</v>
      </c>
    </row>
    <row r="901" spans="1:12" ht="13.5">
      <c r="A901" s="1310" t="s">
        <v>2476</v>
      </c>
      <c r="B901" s="1310" t="s">
        <v>2477</v>
      </c>
      <c r="C901" s="1310" t="s">
        <v>2765</v>
      </c>
      <c r="D901" s="1310">
        <v>329</v>
      </c>
      <c r="E901" s="1311" t="s">
        <v>995</v>
      </c>
      <c r="F901" s="1310" t="s">
        <v>995</v>
      </c>
      <c r="G901" s="1310">
        <v>90978</v>
      </c>
      <c r="H901" s="1310" t="s">
        <v>3070</v>
      </c>
      <c r="I901" s="1310" t="s">
        <v>994</v>
      </c>
      <c r="J901" s="1310" t="s">
        <v>2771</v>
      </c>
      <c r="K901" s="1311">
        <v>125.61</v>
      </c>
      <c r="L901" s="1310" t="s">
        <v>2173</v>
      </c>
    </row>
    <row r="902" spans="1:12" ht="13.5">
      <c r="A902" s="1310" t="s">
        <v>2476</v>
      </c>
      <c r="B902" s="1310" t="s">
        <v>2477</v>
      </c>
      <c r="C902" s="1310" t="s">
        <v>2765</v>
      </c>
      <c r="D902" s="1310">
        <v>329</v>
      </c>
      <c r="E902" s="1311" t="s">
        <v>995</v>
      </c>
      <c r="F902" s="1310" t="s">
        <v>995</v>
      </c>
      <c r="G902" s="1310">
        <v>90992</v>
      </c>
      <c r="H902" s="1310" t="s">
        <v>3071</v>
      </c>
      <c r="I902" s="1310" t="s">
        <v>994</v>
      </c>
      <c r="J902" s="1310" t="s">
        <v>2172</v>
      </c>
      <c r="K902" s="1311">
        <v>5.48</v>
      </c>
      <c r="L902" s="1310" t="s">
        <v>2173</v>
      </c>
    </row>
    <row r="903" spans="1:12" ht="13.5">
      <c r="A903" s="1310" t="s">
        <v>2476</v>
      </c>
      <c r="B903" s="1310" t="s">
        <v>2477</v>
      </c>
      <c r="C903" s="1310" t="s">
        <v>2765</v>
      </c>
      <c r="D903" s="1310">
        <v>329</v>
      </c>
      <c r="E903" s="1311" t="s">
        <v>995</v>
      </c>
      <c r="F903" s="1310" t="s">
        <v>995</v>
      </c>
      <c r="G903" s="1310">
        <v>90993</v>
      </c>
      <c r="H903" s="1310" t="s">
        <v>3072</v>
      </c>
      <c r="I903" s="1310" t="s">
        <v>994</v>
      </c>
      <c r="J903" s="1310" t="s">
        <v>2172</v>
      </c>
      <c r="K903" s="1311">
        <v>0.76</v>
      </c>
      <c r="L903" s="1310" t="s">
        <v>2173</v>
      </c>
    </row>
    <row r="904" spans="1:12" ht="13.5">
      <c r="A904" s="1310" t="s">
        <v>2476</v>
      </c>
      <c r="B904" s="1310" t="s">
        <v>2477</v>
      </c>
      <c r="C904" s="1310" t="s">
        <v>2765</v>
      </c>
      <c r="D904" s="1310">
        <v>329</v>
      </c>
      <c r="E904" s="1311" t="s">
        <v>995</v>
      </c>
      <c r="F904" s="1310" t="s">
        <v>995</v>
      </c>
      <c r="G904" s="1310">
        <v>90994</v>
      </c>
      <c r="H904" s="1310" t="s">
        <v>3073</v>
      </c>
      <c r="I904" s="1310" t="s">
        <v>994</v>
      </c>
      <c r="J904" s="1310" t="s">
        <v>2172</v>
      </c>
      <c r="K904" s="1311">
        <v>6.86</v>
      </c>
      <c r="L904" s="1310" t="s">
        <v>2173</v>
      </c>
    </row>
    <row r="905" spans="1:12" ht="13.5">
      <c r="A905" s="1310" t="s">
        <v>2476</v>
      </c>
      <c r="B905" s="1310" t="s">
        <v>2477</v>
      </c>
      <c r="C905" s="1310" t="s">
        <v>2765</v>
      </c>
      <c r="D905" s="1310">
        <v>329</v>
      </c>
      <c r="E905" s="1311" t="s">
        <v>995</v>
      </c>
      <c r="F905" s="1310" t="s">
        <v>995</v>
      </c>
      <c r="G905" s="1310">
        <v>90995</v>
      </c>
      <c r="H905" s="1310" t="s">
        <v>3074</v>
      </c>
      <c r="I905" s="1310" t="s">
        <v>994</v>
      </c>
      <c r="J905" s="1310" t="s">
        <v>2771</v>
      </c>
      <c r="K905" s="1311">
        <v>65.77</v>
      </c>
      <c r="L905" s="1310" t="s">
        <v>2173</v>
      </c>
    </row>
    <row r="906" spans="1:12" ht="13.5">
      <c r="A906" s="1310" t="s">
        <v>2476</v>
      </c>
      <c r="B906" s="1310" t="s">
        <v>2477</v>
      </c>
      <c r="C906" s="1310" t="s">
        <v>2765</v>
      </c>
      <c r="D906" s="1310">
        <v>329</v>
      </c>
      <c r="E906" s="1311" t="s">
        <v>995</v>
      </c>
      <c r="F906" s="1310" t="s">
        <v>995</v>
      </c>
      <c r="G906" s="1310">
        <v>91021</v>
      </c>
      <c r="H906" s="1310" t="s">
        <v>3075</v>
      </c>
      <c r="I906" s="1310" t="s">
        <v>994</v>
      </c>
      <c r="J906" s="1310" t="s">
        <v>2172</v>
      </c>
      <c r="K906" s="1311">
        <v>4.49</v>
      </c>
      <c r="L906" s="1310" t="s">
        <v>2173</v>
      </c>
    </row>
    <row r="907" spans="1:12" ht="13.5">
      <c r="A907" s="1310" t="s">
        <v>2476</v>
      </c>
      <c r="B907" s="1310" t="s">
        <v>2477</v>
      </c>
      <c r="C907" s="1310" t="s">
        <v>2765</v>
      </c>
      <c r="D907" s="1310">
        <v>329</v>
      </c>
      <c r="E907" s="1311" t="s">
        <v>995</v>
      </c>
      <c r="F907" s="1310" t="s">
        <v>995</v>
      </c>
      <c r="G907" s="1310">
        <v>91026</v>
      </c>
      <c r="H907" s="1310" t="s">
        <v>3076</v>
      </c>
      <c r="I907" s="1310" t="s">
        <v>994</v>
      </c>
      <c r="J907" s="1310" t="s">
        <v>2172</v>
      </c>
      <c r="K907" s="1311">
        <v>15.63</v>
      </c>
      <c r="L907" s="1310" t="s">
        <v>2173</v>
      </c>
    </row>
    <row r="908" spans="1:12" ht="13.5">
      <c r="A908" s="1310" t="s">
        <v>2476</v>
      </c>
      <c r="B908" s="1310" t="s">
        <v>2477</v>
      </c>
      <c r="C908" s="1310" t="s">
        <v>2765</v>
      </c>
      <c r="D908" s="1310">
        <v>329</v>
      </c>
      <c r="E908" s="1311" t="s">
        <v>995</v>
      </c>
      <c r="F908" s="1310" t="s">
        <v>995</v>
      </c>
      <c r="G908" s="1310">
        <v>91027</v>
      </c>
      <c r="H908" s="1310" t="s">
        <v>3077</v>
      </c>
      <c r="I908" s="1310" t="s">
        <v>994</v>
      </c>
      <c r="J908" s="1310" t="s">
        <v>2172</v>
      </c>
      <c r="K908" s="1311">
        <v>3.27</v>
      </c>
      <c r="L908" s="1310" t="s">
        <v>2173</v>
      </c>
    </row>
    <row r="909" spans="1:12" ht="13.5">
      <c r="A909" s="1310" t="s">
        <v>2476</v>
      </c>
      <c r="B909" s="1310" t="s">
        <v>2477</v>
      </c>
      <c r="C909" s="1310" t="s">
        <v>2765</v>
      </c>
      <c r="D909" s="1310">
        <v>329</v>
      </c>
      <c r="E909" s="1311" t="s">
        <v>995</v>
      </c>
      <c r="F909" s="1310" t="s">
        <v>995</v>
      </c>
      <c r="G909" s="1310">
        <v>91028</v>
      </c>
      <c r="H909" s="1310" t="s">
        <v>3078</v>
      </c>
      <c r="I909" s="1310" t="s">
        <v>994</v>
      </c>
      <c r="J909" s="1310" t="s">
        <v>2172</v>
      </c>
      <c r="K909" s="1311">
        <v>1.27</v>
      </c>
      <c r="L909" s="1310" t="s">
        <v>2173</v>
      </c>
    </row>
    <row r="910" spans="1:12" ht="13.5">
      <c r="A910" s="1310" t="s">
        <v>2476</v>
      </c>
      <c r="B910" s="1310" t="s">
        <v>2477</v>
      </c>
      <c r="C910" s="1310" t="s">
        <v>2765</v>
      </c>
      <c r="D910" s="1310">
        <v>329</v>
      </c>
      <c r="E910" s="1311" t="s">
        <v>995</v>
      </c>
      <c r="F910" s="1310" t="s">
        <v>995</v>
      </c>
      <c r="G910" s="1310">
        <v>91029</v>
      </c>
      <c r="H910" s="1310" t="s">
        <v>3079</v>
      </c>
      <c r="I910" s="1310" t="s">
        <v>994</v>
      </c>
      <c r="J910" s="1310" t="s">
        <v>2172</v>
      </c>
      <c r="K910" s="1311">
        <v>29.31</v>
      </c>
      <c r="L910" s="1310" t="s">
        <v>2173</v>
      </c>
    </row>
    <row r="911" spans="1:12" ht="13.5">
      <c r="A911" s="1310" t="s">
        <v>2476</v>
      </c>
      <c r="B911" s="1310" t="s">
        <v>2477</v>
      </c>
      <c r="C911" s="1310" t="s">
        <v>2765</v>
      </c>
      <c r="D911" s="1310">
        <v>329</v>
      </c>
      <c r="E911" s="1311" t="s">
        <v>995</v>
      </c>
      <c r="F911" s="1310" t="s">
        <v>995</v>
      </c>
      <c r="G911" s="1310">
        <v>91030</v>
      </c>
      <c r="H911" s="1310" t="s">
        <v>3080</v>
      </c>
      <c r="I911" s="1310" t="s">
        <v>994</v>
      </c>
      <c r="J911" s="1310" t="s">
        <v>2771</v>
      </c>
      <c r="K911" s="1311">
        <v>113.76</v>
      </c>
      <c r="L911" s="1310" t="s">
        <v>2173</v>
      </c>
    </row>
    <row r="912" spans="1:12" ht="13.5">
      <c r="A912" s="1310" t="s">
        <v>2476</v>
      </c>
      <c r="B912" s="1310" t="s">
        <v>2477</v>
      </c>
      <c r="C912" s="1310" t="s">
        <v>2765</v>
      </c>
      <c r="D912" s="1310">
        <v>329</v>
      </c>
      <c r="E912" s="1311" t="s">
        <v>995</v>
      </c>
      <c r="F912" s="1310" t="s">
        <v>995</v>
      </c>
      <c r="G912" s="1310">
        <v>91273</v>
      </c>
      <c r="H912" s="1310" t="s">
        <v>3081</v>
      </c>
      <c r="I912" s="1310" t="s">
        <v>994</v>
      </c>
      <c r="J912" s="1310" t="s">
        <v>2172</v>
      </c>
      <c r="K912" s="1311">
        <v>0.48</v>
      </c>
      <c r="L912" s="1310" t="s">
        <v>2173</v>
      </c>
    </row>
    <row r="913" spans="1:12" ht="13.5">
      <c r="A913" s="1310" t="s">
        <v>2476</v>
      </c>
      <c r="B913" s="1310" t="s">
        <v>2477</v>
      </c>
      <c r="C913" s="1310" t="s">
        <v>2765</v>
      </c>
      <c r="D913" s="1310">
        <v>329</v>
      </c>
      <c r="E913" s="1311" t="s">
        <v>995</v>
      </c>
      <c r="F913" s="1310" t="s">
        <v>995</v>
      </c>
      <c r="G913" s="1310">
        <v>91274</v>
      </c>
      <c r="H913" s="1310" t="s">
        <v>3082</v>
      </c>
      <c r="I913" s="1310" t="s">
        <v>994</v>
      </c>
      <c r="J913" s="1310" t="s">
        <v>2172</v>
      </c>
      <c r="K913" s="1311">
        <v>0.06</v>
      </c>
      <c r="L913" s="1310" t="s">
        <v>2173</v>
      </c>
    </row>
    <row r="914" spans="1:12" ht="13.5">
      <c r="A914" s="1310" t="s">
        <v>2476</v>
      </c>
      <c r="B914" s="1310" t="s">
        <v>2477</v>
      </c>
      <c r="C914" s="1310" t="s">
        <v>2765</v>
      </c>
      <c r="D914" s="1310">
        <v>329</v>
      </c>
      <c r="E914" s="1311" t="s">
        <v>995</v>
      </c>
      <c r="F914" s="1310" t="s">
        <v>995</v>
      </c>
      <c r="G914" s="1310">
        <v>91275</v>
      </c>
      <c r="H914" s="1310" t="s">
        <v>3083</v>
      </c>
      <c r="I914" s="1310" t="s">
        <v>994</v>
      </c>
      <c r="J914" s="1310" t="s">
        <v>2172</v>
      </c>
      <c r="K914" s="1311">
        <v>0.6</v>
      </c>
      <c r="L914" s="1310" t="s">
        <v>2173</v>
      </c>
    </row>
    <row r="915" spans="1:12" ht="13.5">
      <c r="A915" s="1310" t="s">
        <v>2476</v>
      </c>
      <c r="B915" s="1310" t="s">
        <v>2477</v>
      </c>
      <c r="C915" s="1310" t="s">
        <v>2765</v>
      </c>
      <c r="D915" s="1310">
        <v>329</v>
      </c>
      <c r="E915" s="1311" t="s">
        <v>995</v>
      </c>
      <c r="F915" s="1310" t="s">
        <v>995</v>
      </c>
      <c r="G915" s="1310">
        <v>91276</v>
      </c>
      <c r="H915" s="1310" t="s">
        <v>3084</v>
      </c>
      <c r="I915" s="1310" t="s">
        <v>994</v>
      </c>
      <c r="J915" s="1310" t="s">
        <v>2771</v>
      </c>
      <c r="K915" s="1311">
        <v>9</v>
      </c>
      <c r="L915" s="1310" t="s">
        <v>2173</v>
      </c>
    </row>
    <row r="916" spans="1:12" ht="13.5">
      <c r="A916" s="1310" t="s">
        <v>2476</v>
      </c>
      <c r="B916" s="1310" t="s">
        <v>2477</v>
      </c>
      <c r="C916" s="1310" t="s">
        <v>2765</v>
      </c>
      <c r="D916" s="1310">
        <v>329</v>
      </c>
      <c r="E916" s="1311" t="s">
        <v>995</v>
      </c>
      <c r="F916" s="1310" t="s">
        <v>995</v>
      </c>
      <c r="G916" s="1310">
        <v>91279</v>
      </c>
      <c r="H916" s="1310" t="s">
        <v>3085</v>
      </c>
      <c r="I916" s="1310" t="s">
        <v>994</v>
      </c>
      <c r="J916" s="1310" t="s">
        <v>2242</v>
      </c>
      <c r="K916" s="1311">
        <v>0.68</v>
      </c>
      <c r="L916" s="1310" t="s">
        <v>2173</v>
      </c>
    </row>
    <row r="917" spans="1:12" ht="13.5">
      <c r="A917" s="1310" t="s">
        <v>2476</v>
      </c>
      <c r="B917" s="1310" t="s">
        <v>2477</v>
      </c>
      <c r="C917" s="1310" t="s">
        <v>2765</v>
      </c>
      <c r="D917" s="1310">
        <v>329</v>
      </c>
      <c r="E917" s="1311" t="s">
        <v>995</v>
      </c>
      <c r="F917" s="1310" t="s">
        <v>995</v>
      </c>
      <c r="G917" s="1310">
        <v>91280</v>
      </c>
      <c r="H917" s="1310" t="s">
        <v>3086</v>
      </c>
      <c r="I917" s="1310" t="s">
        <v>994</v>
      </c>
      <c r="J917" s="1310" t="s">
        <v>2242</v>
      </c>
      <c r="K917" s="1311">
        <v>7.0000000000000007E-2</v>
      </c>
      <c r="L917" s="1310" t="s">
        <v>2173</v>
      </c>
    </row>
    <row r="918" spans="1:12" ht="13.5">
      <c r="A918" s="1310" t="s">
        <v>2476</v>
      </c>
      <c r="B918" s="1310" t="s">
        <v>2477</v>
      </c>
      <c r="C918" s="1310" t="s">
        <v>2765</v>
      </c>
      <c r="D918" s="1310">
        <v>329</v>
      </c>
      <c r="E918" s="1311" t="s">
        <v>995</v>
      </c>
      <c r="F918" s="1310" t="s">
        <v>995</v>
      </c>
      <c r="G918" s="1310">
        <v>91281</v>
      </c>
      <c r="H918" s="1310" t="s">
        <v>3087</v>
      </c>
      <c r="I918" s="1310" t="s">
        <v>994</v>
      </c>
      <c r="J918" s="1310" t="s">
        <v>2242</v>
      </c>
      <c r="K918" s="1311">
        <v>0.85</v>
      </c>
      <c r="L918" s="1310" t="s">
        <v>2173</v>
      </c>
    </row>
    <row r="919" spans="1:12" ht="13.5">
      <c r="A919" s="1310" t="s">
        <v>2476</v>
      </c>
      <c r="B919" s="1310" t="s">
        <v>2477</v>
      </c>
      <c r="C919" s="1310" t="s">
        <v>2765</v>
      </c>
      <c r="D919" s="1310">
        <v>329</v>
      </c>
      <c r="E919" s="1311" t="s">
        <v>995</v>
      </c>
      <c r="F919" s="1310" t="s">
        <v>995</v>
      </c>
      <c r="G919" s="1310">
        <v>91282</v>
      </c>
      <c r="H919" s="1310" t="s">
        <v>3088</v>
      </c>
      <c r="I919" s="1310" t="s">
        <v>994</v>
      </c>
      <c r="J919" s="1310" t="s">
        <v>2771</v>
      </c>
      <c r="K919" s="1311">
        <v>21.52</v>
      </c>
      <c r="L919" s="1310" t="s">
        <v>2173</v>
      </c>
    </row>
    <row r="920" spans="1:12" ht="13.5">
      <c r="A920" s="1310" t="s">
        <v>2476</v>
      </c>
      <c r="B920" s="1310" t="s">
        <v>2477</v>
      </c>
      <c r="C920" s="1310" t="s">
        <v>2765</v>
      </c>
      <c r="D920" s="1310">
        <v>329</v>
      </c>
      <c r="E920" s="1311" t="s">
        <v>995</v>
      </c>
      <c r="F920" s="1310" t="s">
        <v>995</v>
      </c>
      <c r="G920" s="1310">
        <v>91354</v>
      </c>
      <c r="H920" s="1310" t="s">
        <v>3089</v>
      </c>
      <c r="I920" s="1310" t="s">
        <v>994</v>
      </c>
      <c r="J920" s="1310" t="s">
        <v>2172</v>
      </c>
      <c r="K920" s="1311">
        <v>12.06</v>
      </c>
      <c r="L920" s="1310" t="s">
        <v>2173</v>
      </c>
    </row>
    <row r="921" spans="1:12" ht="13.5">
      <c r="A921" s="1310" t="s">
        <v>2476</v>
      </c>
      <c r="B921" s="1310" t="s">
        <v>2477</v>
      </c>
      <c r="C921" s="1310" t="s">
        <v>2765</v>
      </c>
      <c r="D921" s="1310">
        <v>329</v>
      </c>
      <c r="E921" s="1311" t="s">
        <v>995</v>
      </c>
      <c r="F921" s="1310" t="s">
        <v>995</v>
      </c>
      <c r="G921" s="1310">
        <v>91355</v>
      </c>
      <c r="H921" s="1310" t="s">
        <v>3090</v>
      </c>
      <c r="I921" s="1310" t="s">
        <v>994</v>
      </c>
      <c r="J921" s="1310" t="s">
        <v>2172</v>
      </c>
      <c r="K921" s="1311">
        <v>2.5299999999999998</v>
      </c>
      <c r="L921" s="1310" t="s">
        <v>2173</v>
      </c>
    </row>
    <row r="922" spans="1:12" ht="13.5">
      <c r="A922" s="1310" t="s">
        <v>2476</v>
      </c>
      <c r="B922" s="1310" t="s">
        <v>2477</v>
      </c>
      <c r="C922" s="1310" t="s">
        <v>2765</v>
      </c>
      <c r="D922" s="1310">
        <v>329</v>
      </c>
      <c r="E922" s="1311" t="s">
        <v>995</v>
      </c>
      <c r="F922" s="1310" t="s">
        <v>995</v>
      </c>
      <c r="G922" s="1310">
        <v>91356</v>
      </c>
      <c r="H922" s="1310" t="s">
        <v>3091</v>
      </c>
      <c r="I922" s="1310" t="s">
        <v>994</v>
      </c>
      <c r="J922" s="1310" t="s">
        <v>2172</v>
      </c>
      <c r="K922" s="1311">
        <v>0.98</v>
      </c>
      <c r="L922" s="1310" t="s">
        <v>2173</v>
      </c>
    </row>
    <row r="923" spans="1:12" ht="13.5">
      <c r="A923" s="1310" t="s">
        <v>2476</v>
      </c>
      <c r="B923" s="1310" t="s">
        <v>2477</v>
      </c>
      <c r="C923" s="1310" t="s">
        <v>2765</v>
      </c>
      <c r="D923" s="1310">
        <v>329</v>
      </c>
      <c r="E923" s="1311" t="s">
        <v>995</v>
      </c>
      <c r="F923" s="1310" t="s">
        <v>995</v>
      </c>
      <c r="G923" s="1310">
        <v>91359</v>
      </c>
      <c r="H923" s="1310" t="s">
        <v>3092</v>
      </c>
      <c r="I923" s="1310" t="s">
        <v>994</v>
      </c>
      <c r="J923" s="1310" t="s">
        <v>2172</v>
      </c>
      <c r="K923" s="1311">
        <v>14.05</v>
      </c>
      <c r="L923" s="1310" t="s">
        <v>2173</v>
      </c>
    </row>
    <row r="924" spans="1:12" ht="13.5">
      <c r="A924" s="1310" t="s">
        <v>2476</v>
      </c>
      <c r="B924" s="1310" t="s">
        <v>2477</v>
      </c>
      <c r="C924" s="1310" t="s">
        <v>2765</v>
      </c>
      <c r="D924" s="1310">
        <v>329</v>
      </c>
      <c r="E924" s="1311" t="s">
        <v>995</v>
      </c>
      <c r="F924" s="1310" t="s">
        <v>995</v>
      </c>
      <c r="G924" s="1310">
        <v>91360</v>
      </c>
      <c r="H924" s="1310" t="s">
        <v>3093</v>
      </c>
      <c r="I924" s="1310" t="s">
        <v>994</v>
      </c>
      <c r="J924" s="1310" t="s">
        <v>2172</v>
      </c>
      <c r="K924" s="1311">
        <v>2.94</v>
      </c>
      <c r="L924" s="1310" t="s">
        <v>2173</v>
      </c>
    </row>
    <row r="925" spans="1:12" ht="13.5">
      <c r="A925" s="1310" t="s">
        <v>2476</v>
      </c>
      <c r="B925" s="1310" t="s">
        <v>2477</v>
      </c>
      <c r="C925" s="1310" t="s">
        <v>2765</v>
      </c>
      <c r="D925" s="1310">
        <v>329</v>
      </c>
      <c r="E925" s="1311" t="s">
        <v>995</v>
      </c>
      <c r="F925" s="1310" t="s">
        <v>995</v>
      </c>
      <c r="G925" s="1310">
        <v>91361</v>
      </c>
      <c r="H925" s="1310" t="s">
        <v>3094</v>
      </c>
      <c r="I925" s="1310" t="s">
        <v>994</v>
      </c>
      <c r="J925" s="1310" t="s">
        <v>2172</v>
      </c>
      <c r="K925" s="1311">
        <v>1.1399999999999999</v>
      </c>
      <c r="L925" s="1310" t="s">
        <v>2173</v>
      </c>
    </row>
    <row r="926" spans="1:12" ht="13.5">
      <c r="A926" s="1310" t="s">
        <v>2476</v>
      </c>
      <c r="B926" s="1310" t="s">
        <v>2477</v>
      </c>
      <c r="C926" s="1310" t="s">
        <v>2765</v>
      </c>
      <c r="D926" s="1310">
        <v>329</v>
      </c>
      <c r="E926" s="1311" t="s">
        <v>995</v>
      </c>
      <c r="F926" s="1310" t="s">
        <v>995</v>
      </c>
      <c r="G926" s="1310">
        <v>91367</v>
      </c>
      <c r="H926" s="1310" t="s">
        <v>3095</v>
      </c>
      <c r="I926" s="1310" t="s">
        <v>994</v>
      </c>
      <c r="J926" s="1310" t="s">
        <v>2172</v>
      </c>
      <c r="K926" s="1311">
        <v>17.89</v>
      </c>
      <c r="L926" s="1310" t="s">
        <v>2173</v>
      </c>
    </row>
    <row r="927" spans="1:12" ht="13.5">
      <c r="A927" s="1310" t="s">
        <v>2476</v>
      </c>
      <c r="B927" s="1310" t="s">
        <v>2477</v>
      </c>
      <c r="C927" s="1310" t="s">
        <v>2765</v>
      </c>
      <c r="D927" s="1310">
        <v>329</v>
      </c>
      <c r="E927" s="1311" t="s">
        <v>995</v>
      </c>
      <c r="F927" s="1310" t="s">
        <v>995</v>
      </c>
      <c r="G927" s="1310">
        <v>91368</v>
      </c>
      <c r="H927" s="1310" t="s">
        <v>3096</v>
      </c>
      <c r="I927" s="1310" t="s">
        <v>994</v>
      </c>
      <c r="J927" s="1310" t="s">
        <v>2172</v>
      </c>
      <c r="K927" s="1311">
        <v>3.3</v>
      </c>
      <c r="L927" s="1310" t="s">
        <v>2173</v>
      </c>
    </row>
    <row r="928" spans="1:12" ht="13.5">
      <c r="A928" s="1310" t="s">
        <v>2476</v>
      </c>
      <c r="B928" s="1310" t="s">
        <v>2477</v>
      </c>
      <c r="C928" s="1310" t="s">
        <v>2765</v>
      </c>
      <c r="D928" s="1310">
        <v>329</v>
      </c>
      <c r="E928" s="1311" t="s">
        <v>995</v>
      </c>
      <c r="F928" s="1310" t="s">
        <v>995</v>
      </c>
      <c r="G928" s="1310">
        <v>91369</v>
      </c>
      <c r="H928" s="1310" t="s">
        <v>3097</v>
      </c>
      <c r="I928" s="1310" t="s">
        <v>994</v>
      </c>
      <c r="J928" s="1310" t="s">
        <v>2172</v>
      </c>
      <c r="K928" s="1311">
        <v>1.29</v>
      </c>
      <c r="L928" s="1310" t="s">
        <v>2173</v>
      </c>
    </row>
    <row r="929" spans="1:12" ht="13.5">
      <c r="A929" s="1310" t="s">
        <v>2476</v>
      </c>
      <c r="B929" s="1310" t="s">
        <v>2477</v>
      </c>
      <c r="C929" s="1310" t="s">
        <v>2765</v>
      </c>
      <c r="D929" s="1310">
        <v>329</v>
      </c>
      <c r="E929" s="1311" t="s">
        <v>995</v>
      </c>
      <c r="F929" s="1310" t="s">
        <v>995</v>
      </c>
      <c r="G929" s="1310">
        <v>91375</v>
      </c>
      <c r="H929" s="1310" t="s">
        <v>3098</v>
      </c>
      <c r="I929" s="1310" t="s">
        <v>994</v>
      </c>
      <c r="J929" s="1310" t="s">
        <v>2172</v>
      </c>
      <c r="K929" s="1311">
        <v>10.16</v>
      </c>
      <c r="L929" s="1310" t="s">
        <v>2173</v>
      </c>
    </row>
    <row r="930" spans="1:12" ht="13.5">
      <c r="A930" s="1310" t="s">
        <v>2476</v>
      </c>
      <c r="B930" s="1310" t="s">
        <v>2477</v>
      </c>
      <c r="C930" s="1310" t="s">
        <v>2765</v>
      </c>
      <c r="D930" s="1310">
        <v>329</v>
      </c>
      <c r="E930" s="1311" t="s">
        <v>995</v>
      </c>
      <c r="F930" s="1310" t="s">
        <v>995</v>
      </c>
      <c r="G930" s="1310">
        <v>91376</v>
      </c>
      <c r="H930" s="1310" t="s">
        <v>3099</v>
      </c>
      <c r="I930" s="1310" t="s">
        <v>994</v>
      </c>
      <c r="J930" s="1310" t="s">
        <v>2172</v>
      </c>
      <c r="K930" s="1311">
        <v>2.13</v>
      </c>
      <c r="L930" s="1310" t="s">
        <v>2173</v>
      </c>
    </row>
    <row r="931" spans="1:12" ht="13.5">
      <c r="A931" s="1310" t="s">
        <v>2476</v>
      </c>
      <c r="B931" s="1310" t="s">
        <v>2477</v>
      </c>
      <c r="C931" s="1310" t="s">
        <v>2765</v>
      </c>
      <c r="D931" s="1310">
        <v>329</v>
      </c>
      <c r="E931" s="1311" t="s">
        <v>995</v>
      </c>
      <c r="F931" s="1310" t="s">
        <v>995</v>
      </c>
      <c r="G931" s="1310">
        <v>91377</v>
      </c>
      <c r="H931" s="1310" t="s">
        <v>3100</v>
      </c>
      <c r="I931" s="1310" t="s">
        <v>994</v>
      </c>
      <c r="J931" s="1310" t="s">
        <v>2172</v>
      </c>
      <c r="K931" s="1311">
        <v>0.82</v>
      </c>
      <c r="L931" s="1310" t="s">
        <v>2173</v>
      </c>
    </row>
    <row r="932" spans="1:12" ht="13.5">
      <c r="A932" s="1310" t="s">
        <v>2476</v>
      </c>
      <c r="B932" s="1310" t="s">
        <v>2477</v>
      </c>
      <c r="C932" s="1310" t="s">
        <v>2765</v>
      </c>
      <c r="D932" s="1310">
        <v>329</v>
      </c>
      <c r="E932" s="1311" t="s">
        <v>995</v>
      </c>
      <c r="F932" s="1310" t="s">
        <v>995</v>
      </c>
      <c r="G932" s="1310">
        <v>91380</v>
      </c>
      <c r="H932" s="1310" t="s">
        <v>3101</v>
      </c>
      <c r="I932" s="1310" t="s">
        <v>994</v>
      </c>
      <c r="J932" s="1310" t="s">
        <v>2172</v>
      </c>
      <c r="K932" s="1311">
        <v>20.25</v>
      </c>
      <c r="L932" s="1310" t="s">
        <v>2173</v>
      </c>
    </row>
    <row r="933" spans="1:12" ht="13.5">
      <c r="A933" s="1310" t="s">
        <v>2476</v>
      </c>
      <c r="B933" s="1310" t="s">
        <v>2477</v>
      </c>
      <c r="C933" s="1310" t="s">
        <v>2765</v>
      </c>
      <c r="D933" s="1310">
        <v>329</v>
      </c>
      <c r="E933" s="1311" t="s">
        <v>995</v>
      </c>
      <c r="F933" s="1310" t="s">
        <v>995</v>
      </c>
      <c r="G933" s="1310">
        <v>91381</v>
      </c>
      <c r="H933" s="1310" t="s">
        <v>3102</v>
      </c>
      <c r="I933" s="1310" t="s">
        <v>994</v>
      </c>
      <c r="J933" s="1310" t="s">
        <v>2172</v>
      </c>
      <c r="K933" s="1311">
        <v>3.74</v>
      </c>
      <c r="L933" s="1310" t="s">
        <v>2173</v>
      </c>
    </row>
    <row r="934" spans="1:12" ht="13.5">
      <c r="A934" s="1310" t="s">
        <v>2476</v>
      </c>
      <c r="B934" s="1310" t="s">
        <v>2477</v>
      </c>
      <c r="C934" s="1310" t="s">
        <v>2765</v>
      </c>
      <c r="D934" s="1310">
        <v>329</v>
      </c>
      <c r="E934" s="1311" t="s">
        <v>995</v>
      </c>
      <c r="F934" s="1310" t="s">
        <v>995</v>
      </c>
      <c r="G934" s="1310">
        <v>91382</v>
      </c>
      <c r="H934" s="1310" t="s">
        <v>3103</v>
      </c>
      <c r="I934" s="1310" t="s">
        <v>994</v>
      </c>
      <c r="J934" s="1310" t="s">
        <v>2172</v>
      </c>
      <c r="K934" s="1311">
        <v>1.46</v>
      </c>
      <c r="L934" s="1310" t="s">
        <v>2173</v>
      </c>
    </row>
    <row r="935" spans="1:12" ht="13.5">
      <c r="A935" s="1310" t="s">
        <v>2476</v>
      </c>
      <c r="B935" s="1310" t="s">
        <v>2477</v>
      </c>
      <c r="C935" s="1310" t="s">
        <v>2765</v>
      </c>
      <c r="D935" s="1310">
        <v>329</v>
      </c>
      <c r="E935" s="1311" t="s">
        <v>995</v>
      </c>
      <c r="F935" s="1310" t="s">
        <v>995</v>
      </c>
      <c r="G935" s="1310">
        <v>91383</v>
      </c>
      <c r="H935" s="1310" t="s">
        <v>3104</v>
      </c>
      <c r="I935" s="1310" t="s">
        <v>994</v>
      </c>
      <c r="J935" s="1310" t="s">
        <v>2172</v>
      </c>
      <c r="K935" s="1311">
        <v>37.979999999999997</v>
      </c>
      <c r="L935" s="1310" t="s">
        <v>2173</v>
      </c>
    </row>
    <row r="936" spans="1:12" ht="13.5">
      <c r="A936" s="1310" t="s">
        <v>2476</v>
      </c>
      <c r="B936" s="1310" t="s">
        <v>2477</v>
      </c>
      <c r="C936" s="1310" t="s">
        <v>2765</v>
      </c>
      <c r="D936" s="1310">
        <v>329</v>
      </c>
      <c r="E936" s="1311" t="s">
        <v>995</v>
      </c>
      <c r="F936" s="1310" t="s">
        <v>995</v>
      </c>
      <c r="G936" s="1310">
        <v>91384</v>
      </c>
      <c r="H936" s="1310" t="s">
        <v>3105</v>
      </c>
      <c r="I936" s="1310" t="s">
        <v>994</v>
      </c>
      <c r="J936" s="1310" t="s">
        <v>2771</v>
      </c>
      <c r="K936" s="1311">
        <v>113.28</v>
      </c>
      <c r="L936" s="1310" t="s">
        <v>2173</v>
      </c>
    </row>
    <row r="937" spans="1:12" ht="13.5">
      <c r="A937" s="1310" t="s">
        <v>2476</v>
      </c>
      <c r="B937" s="1310" t="s">
        <v>2477</v>
      </c>
      <c r="C937" s="1310" t="s">
        <v>2765</v>
      </c>
      <c r="D937" s="1310">
        <v>329</v>
      </c>
      <c r="E937" s="1311" t="s">
        <v>995</v>
      </c>
      <c r="F937" s="1310" t="s">
        <v>995</v>
      </c>
      <c r="G937" s="1310">
        <v>91390</v>
      </c>
      <c r="H937" s="1310" t="s">
        <v>3106</v>
      </c>
      <c r="I937" s="1310" t="s">
        <v>994</v>
      </c>
      <c r="J937" s="1310" t="s">
        <v>2172</v>
      </c>
      <c r="K937" s="1311">
        <v>13.14</v>
      </c>
      <c r="L937" s="1310" t="s">
        <v>2173</v>
      </c>
    </row>
    <row r="938" spans="1:12" ht="13.5">
      <c r="A938" s="1310" t="s">
        <v>2476</v>
      </c>
      <c r="B938" s="1310" t="s">
        <v>2477</v>
      </c>
      <c r="C938" s="1310" t="s">
        <v>2765</v>
      </c>
      <c r="D938" s="1310">
        <v>329</v>
      </c>
      <c r="E938" s="1311" t="s">
        <v>995</v>
      </c>
      <c r="F938" s="1310" t="s">
        <v>995</v>
      </c>
      <c r="G938" s="1310">
        <v>91391</v>
      </c>
      <c r="H938" s="1310" t="s">
        <v>3107</v>
      </c>
      <c r="I938" s="1310" t="s">
        <v>994</v>
      </c>
      <c r="J938" s="1310" t="s">
        <v>2172</v>
      </c>
      <c r="K938" s="1311">
        <v>2.75</v>
      </c>
      <c r="L938" s="1310" t="s">
        <v>2173</v>
      </c>
    </row>
    <row r="939" spans="1:12" ht="13.5">
      <c r="A939" s="1310" t="s">
        <v>2476</v>
      </c>
      <c r="B939" s="1310" t="s">
        <v>2477</v>
      </c>
      <c r="C939" s="1310" t="s">
        <v>2765</v>
      </c>
      <c r="D939" s="1310">
        <v>329</v>
      </c>
      <c r="E939" s="1311" t="s">
        <v>995</v>
      </c>
      <c r="F939" s="1310" t="s">
        <v>995</v>
      </c>
      <c r="G939" s="1310">
        <v>91392</v>
      </c>
      <c r="H939" s="1310" t="s">
        <v>3108</v>
      </c>
      <c r="I939" s="1310" t="s">
        <v>994</v>
      </c>
      <c r="J939" s="1310" t="s">
        <v>2172</v>
      </c>
      <c r="K939" s="1311">
        <v>1.07</v>
      </c>
      <c r="L939" s="1310" t="s">
        <v>2173</v>
      </c>
    </row>
    <row r="940" spans="1:12" ht="13.5">
      <c r="A940" s="1310" t="s">
        <v>2476</v>
      </c>
      <c r="B940" s="1310" t="s">
        <v>2477</v>
      </c>
      <c r="C940" s="1310" t="s">
        <v>2765</v>
      </c>
      <c r="D940" s="1310">
        <v>329</v>
      </c>
      <c r="E940" s="1311" t="s">
        <v>995</v>
      </c>
      <c r="F940" s="1310" t="s">
        <v>995</v>
      </c>
      <c r="G940" s="1310">
        <v>91396</v>
      </c>
      <c r="H940" s="1310" t="s">
        <v>3109</v>
      </c>
      <c r="I940" s="1310" t="s">
        <v>994</v>
      </c>
      <c r="J940" s="1310" t="s">
        <v>2172</v>
      </c>
      <c r="K940" s="1311">
        <v>18</v>
      </c>
      <c r="L940" s="1310" t="s">
        <v>2173</v>
      </c>
    </row>
    <row r="941" spans="1:12" ht="13.5">
      <c r="A941" s="1310" t="s">
        <v>2476</v>
      </c>
      <c r="B941" s="1310" t="s">
        <v>2477</v>
      </c>
      <c r="C941" s="1310" t="s">
        <v>2765</v>
      </c>
      <c r="D941" s="1310">
        <v>329</v>
      </c>
      <c r="E941" s="1311" t="s">
        <v>995</v>
      </c>
      <c r="F941" s="1310" t="s">
        <v>995</v>
      </c>
      <c r="G941" s="1310">
        <v>91397</v>
      </c>
      <c r="H941" s="1310" t="s">
        <v>3110</v>
      </c>
      <c r="I941" s="1310" t="s">
        <v>994</v>
      </c>
      <c r="J941" s="1310" t="s">
        <v>2172</v>
      </c>
      <c r="K941" s="1311">
        <v>3.77</v>
      </c>
      <c r="L941" s="1310" t="s">
        <v>2173</v>
      </c>
    </row>
    <row r="942" spans="1:12" ht="13.5">
      <c r="A942" s="1310" t="s">
        <v>2476</v>
      </c>
      <c r="B942" s="1310" t="s">
        <v>2477</v>
      </c>
      <c r="C942" s="1310" t="s">
        <v>2765</v>
      </c>
      <c r="D942" s="1310">
        <v>329</v>
      </c>
      <c r="E942" s="1311" t="s">
        <v>995</v>
      </c>
      <c r="F942" s="1310" t="s">
        <v>995</v>
      </c>
      <c r="G942" s="1310">
        <v>91398</v>
      </c>
      <c r="H942" s="1310" t="s">
        <v>3111</v>
      </c>
      <c r="I942" s="1310" t="s">
        <v>994</v>
      </c>
      <c r="J942" s="1310" t="s">
        <v>2172</v>
      </c>
      <c r="K942" s="1311">
        <v>1.46</v>
      </c>
      <c r="L942" s="1310" t="s">
        <v>2173</v>
      </c>
    </row>
    <row r="943" spans="1:12" ht="13.5">
      <c r="A943" s="1310" t="s">
        <v>2476</v>
      </c>
      <c r="B943" s="1310" t="s">
        <v>2477</v>
      </c>
      <c r="C943" s="1310" t="s">
        <v>2765</v>
      </c>
      <c r="D943" s="1310">
        <v>329</v>
      </c>
      <c r="E943" s="1311" t="s">
        <v>995</v>
      </c>
      <c r="F943" s="1310" t="s">
        <v>995</v>
      </c>
      <c r="G943" s="1310">
        <v>91402</v>
      </c>
      <c r="H943" s="1310" t="s">
        <v>3112</v>
      </c>
      <c r="I943" s="1310" t="s">
        <v>994</v>
      </c>
      <c r="J943" s="1310" t="s">
        <v>2172</v>
      </c>
      <c r="K943" s="1311">
        <v>1.23</v>
      </c>
      <c r="L943" s="1310" t="s">
        <v>2173</v>
      </c>
    </row>
    <row r="944" spans="1:12" ht="13.5">
      <c r="A944" s="1310" t="s">
        <v>2476</v>
      </c>
      <c r="B944" s="1310" t="s">
        <v>2477</v>
      </c>
      <c r="C944" s="1310" t="s">
        <v>2765</v>
      </c>
      <c r="D944" s="1310">
        <v>329</v>
      </c>
      <c r="E944" s="1311" t="s">
        <v>995</v>
      </c>
      <c r="F944" s="1310" t="s">
        <v>995</v>
      </c>
      <c r="G944" s="1310">
        <v>91466</v>
      </c>
      <c r="H944" s="1310" t="s">
        <v>3113</v>
      </c>
      <c r="I944" s="1310" t="s">
        <v>994</v>
      </c>
      <c r="J944" s="1310" t="s">
        <v>2172</v>
      </c>
      <c r="K944" s="1311">
        <v>1.1399999999999999</v>
      </c>
      <c r="L944" s="1310" t="s">
        <v>2173</v>
      </c>
    </row>
    <row r="945" spans="1:12" ht="13.5">
      <c r="A945" s="1310" t="s">
        <v>2476</v>
      </c>
      <c r="B945" s="1310" t="s">
        <v>2477</v>
      </c>
      <c r="C945" s="1310" t="s">
        <v>2765</v>
      </c>
      <c r="D945" s="1310">
        <v>329</v>
      </c>
      <c r="E945" s="1311" t="s">
        <v>995</v>
      </c>
      <c r="F945" s="1310" t="s">
        <v>995</v>
      </c>
      <c r="G945" s="1310">
        <v>91467</v>
      </c>
      <c r="H945" s="1310" t="s">
        <v>3114</v>
      </c>
      <c r="I945" s="1310" t="s">
        <v>994</v>
      </c>
      <c r="J945" s="1310" t="s">
        <v>2771</v>
      </c>
      <c r="K945" s="1311">
        <v>126.33</v>
      </c>
      <c r="L945" s="1310" t="s">
        <v>2173</v>
      </c>
    </row>
    <row r="946" spans="1:12" ht="13.5">
      <c r="A946" s="1310" t="s">
        <v>2476</v>
      </c>
      <c r="B946" s="1310" t="s">
        <v>2477</v>
      </c>
      <c r="C946" s="1310" t="s">
        <v>2765</v>
      </c>
      <c r="D946" s="1310">
        <v>329</v>
      </c>
      <c r="E946" s="1311" t="s">
        <v>995</v>
      </c>
      <c r="F946" s="1310" t="s">
        <v>995</v>
      </c>
      <c r="G946" s="1310">
        <v>91468</v>
      </c>
      <c r="H946" s="1310" t="s">
        <v>3115</v>
      </c>
      <c r="I946" s="1310" t="s">
        <v>994</v>
      </c>
      <c r="J946" s="1310" t="s">
        <v>2172</v>
      </c>
      <c r="K946" s="1311">
        <v>19.46</v>
      </c>
      <c r="L946" s="1310" t="s">
        <v>2173</v>
      </c>
    </row>
    <row r="947" spans="1:12" ht="13.5">
      <c r="A947" s="1310" t="s">
        <v>2476</v>
      </c>
      <c r="B947" s="1310" t="s">
        <v>2477</v>
      </c>
      <c r="C947" s="1310" t="s">
        <v>2765</v>
      </c>
      <c r="D947" s="1310">
        <v>329</v>
      </c>
      <c r="E947" s="1311" t="s">
        <v>995</v>
      </c>
      <c r="F947" s="1310" t="s">
        <v>995</v>
      </c>
      <c r="G947" s="1310">
        <v>91469</v>
      </c>
      <c r="H947" s="1310" t="s">
        <v>3116</v>
      </c>
      <c r="I947" s="1310" t="s">
        <v>994</v>
      </c>
      <c r="J947" s="1310" t="s">
        <v>2172</v>
      </c>
      <c r="K947" s="1311">
        <v>4.2</v>
      </c>
      <c r="L947" s="1310" t="s">
        <v>2173</v>
      </c>
    </row>
    <row r="948" spans="1:12" ht="13.5">
      <c r="A948" s="1310" t="s">
        <v>2476</v>
      </c>
      <c r="B948" s="1310" t="s">
        <v>2477</v>
      </c>
      <c r="C948" s="1310" t="s">
        <v>2765</v>
      </c>
      <c r="D948" s="1310">
        <v>329</v>
      </c>
      <c r="E948" s="1311" t="s">
        <v>995</v>
      </c>
      <c r="F948" s="1310" t="s">
        <v>995</v>
      </c>
      <c r="G948" s="1310">
        <v>91484</v>
      </c>
      <c r="H948" s="1310" t="s">
        <v>3117</v>
      </c>
      <c r="I948" s="1310" t="s">
        <v>994</v>
      </c>
      <c r="J948" s="1310" t="s">
        <v>2172</v>
      </c>
      <c r="K948" s="1311">
        <v>1.33</v>
      </c>
      <c r="L948" s="1310" t="s">
        <v>2173</v>
      </c>
    </row>
    <row r="949" spans="1:12" ht="13.5">
      <c r="A949" s="1310" t="s">
        <v>2476</v>
      </c>
      <c r="B949" s="1310" t="s">
        <v>2477</v>
      </c>
      <c r="C949" s="1310" t="s">
        <v>2765</v>
      </c>
      <c r="D949" s="1310">
        <v>329</v>
      </c>
      <c r="E949" s="1311" t="s">
        <v>995</v>
      </c>
      <c r="F949" s="1310" t="s">
        <v>995</v>
      </c>
      <c r="G949" s="1310">
        <v>91485</v>
      </c>
      <c r="H949" s="1310" t="s">
        <v>3118</v>
      </c>
      <c r="I949" s="1310" t="s">
        <v>994</v>
      </c>
      <c r="J949" s="1310" t="s">
        <v>2771</v>
      </c>
      <c r="K949" s="1311">
        <v>171.45</v>
      </c>
      <c r="L949" s="1310" t="s">
        <v>2173</v>
      </c>
    </row>
    <row r="950" spans="1:12" ht="13.5">
      <c r="A950" s="1310" t="s">
        <v>2476</v>
      </c>
      <c r="B950" s="1310" t="s">
        <v>2477</v>
      </c>
      <c r="C950" s="1310" t="s">
        <v>2765</v>
      </c>
      <c r="D950" s="1310">
        <v>329</v>
      </c>
      <c r="E950" s="1311" t="s">
        <v>995</v>
      </c>
      <c r="F950" s="1310" t="s">
        <v>995</v>
      </c>
      <c r="G950" s="1310">
        <v>91529</v>
      </c>
      <c r="H950" s="1310" t="s">
        <v>3119</v>
      </c>
      <c r="I950" s="1310" t="s">
        <v>994</v>
      </c>
      <c r="J950" s="1310" t="s">
        <v>2172</v>
      </c>
      <c r="K950" s="1311">
        <v>0.7</v>
      </c>
      <c r="L950" s="1310" t="s">
        <v>2173</v>
      </c>
    </row>
    <row r="951" spans="1:12" ht="13.5">
      <c r="A951" s="1310" t="s">
        <v>2476</v>
      </c>
      <c r="B951" s="1310" t="s">
        <v>2477</v>
      </c>
      <c r="C951" s="1310" t="s">
        <v>2765</v>
      </c>
      <c r="D951" s="1310">
        <v>329</v>
      </c>
      <c r="E951" s="1311" t="s">
        <v>995</v>
      </c>
      <c r="F951" s="1310" t="s">
        <v>995</v>
      </c>
      <c r="G951" s="1310">
        <v>91530</v>
      </c>
      <c r="H951" s="1310" t="s">
        <v>3120</v>
      </c>
      <c r="I951" s="1310" t="s">
        <v>994</v>
      </c>
      <c r="J951" s="1310" t="s">
        <v>2172</v>
      </c>
      <c r="K951" s="1311">
        <v>0.09</v>
      </c>
      <c r="L951" s="1310" t="s">
        <v>2173</v>
      </c>
    </row>
    <row r="952" spans="1:12" ht="13.5">
      <c r="A952" s="1310" t="s">
        <v>2476</v>
      </c>
      <c r="B952" s="1310" t="s">
        <v>2477</v>
      </c>
      <c r="C952" s="1310" t="s">
        <v>2765</v>
      </c>
      <c r="D952" s="1310">
        <v>329</v>
      </c>
      <c r="E952" s="1311" t="s">
        <v>995</v>
      </c>
      <c r="F952" s="1310" t="s">
        <v>995</v>
      </c>
      <c r="G952" s="1310">
        <v>91531</v>
      </c>
      <c r="H952" s="1310" t="s">
        <v>3121</v>
      </c>
      <c r="I952" s="1310" t="s">
        <v>994</v>
      </c>
      <c r="J952" s="1310" t="s">
        <v>2172</v>
      </c>
      <c r="K952" s="1311">
        <v>0.88</v>
      </c>
      <c r="L952" s="1310" t="s">
        <v>2173</v>
      </c>
    </row>
    <row r="953" spans="1:12" ht="13.5">
      <c r="A953" s="1310" t="s">
        <v>2476</v>
      </c>
      <c r="B953" s="1310" t="s">
        <v>2477</v>
      </c>
      <c r="C953" s="1310" t="s">
        <v>2765</v>
      </c>
      <c r="D953" s="1310">
        <v>329</v>
      </c>
      <c r="E953" s="1311" t="s">
        <v>995</v>
      </c>
      <c r="F953" s="1310" t="s">
        <v>995</v>
      </c>
      <c r="G953" s="1310">
        <v>91532</v>
      </c>
      <c r="H953" s="1310" t="s">
        <v>3122</v>
      </c>
      <c r="I953" s="1310" t="s">
        <v>994</v>
      </c>
      <c r="J953" s="1310" t="s">
        <v>2771</v>
      </c>
      <c r="K953" s="1311">
        <v>6.53</v>
      </c>
      <c r="L953" s="1310" t="s">
        <v>2173</v>
      </c>
    </row>
    <row r="954" spans="1:12" ht="13.5">
      <c r="A954" s="1310" t="s">
        <v>2476</v>
      </c>
      <c r="B954" s="1310" t="s">
        <v>2477</v>
      </c>
      <c r="C954" s="1310" t="s">
        <v>2765</v>
      </c>
      <c r="D954" s="1310">
        <v>329</v>
      </c>
      <c r="E954" s="1311" t="s">
        <v>995</v>
      </c>
      <c r="F954" s="1310" t="s">
        <v>995</v>
      </c>
      <c r="G954" s="1310">
        <v>91629</v>
      </c>
      <c r="H954" s="1310" t="s">
        <v>3123</v>
      </c>
      <c r="I954" s="1310" t="s">
        <v>994</v>
      </c>
      <c r="J954" s="1310" t="s">
        <v>2172</v>
      </c>
      <c r="K954" s="1311">
        <v>13.03</v>
      </c>
      <c r="L954" s="1310" t="s">
        <v>2173</v>
      </c>
    </row>
    <row r="955" spans="1:12" ht="13.5">
      <c r="A955" s="1310" t="s">
        <v>2476</v>
      </c>
      <c r="B955" s="1310" t="s">
        <v>2477</v>
      </c>
      <c r="C955" s="1310" t="s">
        <v>2765</v>
      </c>
      <c r="D955" s="1310">
        <v>329</v>
      </c>
      <c r="E955" s="1311" t="s">
        <v>995</v>
      </c>
      <c r="F955" s="1310" t="s">
        <v>995</v>
      </c>
      <c r="G955" s="1310">
        <v>91630</v>
      </c>
      <c r="H955" s="1310" t="s">
        <v>3124</v>
      </c>
      <c r="I955" s="1310" t="s">
        <v>994</v>
      </c>
      <c r="J955" s="1310" t="s">
        <v>2172</v>
      </c>
      <c r="K955" s="1311">
        <v>2.73</v>
      </c>
      <c r="L955" s="1310" t="s">
        <v>2173</v>
      </c>
    </row>
    <row r="956" spans="1:12" ht="13.5">
      <c r="A956" s="1310" t="s">
        <v>2476</v>
      </c>
      <c r="B956" s="1310" t="s">
        <v>2477</v>
      </c>
      <c r="C956" s="1310" t="s">
        <v>2765</v>
      </c>
      <c r="D956" s="1310">
        <v>329</v>
      </c>
      <c r="E956" s="1311" t="s">
        <v>995</v>
      </c>
      <c r="F956" s="1310" t="s">
        <v>995</v>
      </c>
      <c r="G956" s="1310">
        <v>91631</v>
      </c>
      <c r="H956" s="1310" t="s">
        <v>3125</v>
      </c>
      <c r="I956" s="1310" t="s">
        <v>994</v>
      </c>
      <c r="J956" s="1310" t="s">
        <v>2172</v>
      </c>
      <c r="K956" s="1311">
        <v>1.05</v>
      </c>
      <c r="L956" s="1310" t="s">
        <v>2173</v>
      </c>
    </row>
    <row r="957" spans="1:12" ht="13.5">
      <c r="A957" s="1310" t="s">
        <v>2476</v>
      </c>
      <c r="B957" s="1310" t="s">
        <v>2477</v>
      </c>
      <c r="C957" s="1310" t="s">
        <v>2765</v>
      </c>
      <c r="D957" s="1310">
        <v>329</v>
      </c>
      <c r="E957" s="1311" t="s">
        <v>995</v>
      </c>
      <c r="F957" s="1310" t="s">
        <v>995</v>
      </c>
      <c r="G957" s="1310">
        <v>91632</v>
      </c>
      <c r="H957" s="1310" t="s">
        <v>3126</v>
      </c>
      <c r="I957" s="1310" t="s">
        <v>994</v>
      </c>
      <c r="J957" s="1310" t="s">
        <v>2172</v>
      </c>
      <c r="K957" s="1311">
        <v>24.42</v>
      </c>
      <c r="L957" s="1310" t="s">
        <v>2173</v>
      </c>
    </row>
    <row r="958" spans="1:12" ht="13.5">
      <c r="A958" s="1310" t="s">
        <v>2476</v>
      </c>
      <c r="B958" s="1310" t="s">
        <v>2477</v>
      </c>
      <c r="C958" s="1310" t="s">
        <v>2765</v>
      </c>
      <c r="D958" s="1310">
        <v>329</v>
      </c>
      <c r="E958" s="1311" t="s">
        <v>995</v>
      </c>
      <c r="F958" s="1310" t="s">
        <v>995</v>
      </c>
      <c r="G958" s="1310">
        <v>91633</v>
      </c>
      <c r="H958" s="1310" t="s">
        <v>3127</v>
      </c>
      <c r="I958" s="1310" t="s">
        <v>994</v>
      </c>
      <c r="J958" s="1310" t="s">
        <v>2771</v>
      </c>
      <c r="K958" s="1311">
        <v>106.92</v>
      </c>
      <c r="L958" s="1310" t="s">
        <v>2173</v>
      </c>
    </row>
    <row r="959" spans="1:12" ht="13.5">
      <c r="A959" s="1310" t="s">
        <v>2476</v>
      </c>
      <c r="B959" s="1310" t="s">
        <v>2477</v>
      </c>
      <c r="C959" s="1310" t="s">
        <v>2765</v>
      </c>
      <c r="D959" s="1310">
        <v>329</v>
      </c>
      <c r="E959" s="1311" t="s">
        <v>995</v>
      </c>
      <c r="F959" s="1310" t="s">
        <v>995</v>
      </c>
      <c r="G959" s="1310">
        <v>91640</v>
      </c>
      <c r="H959" s="1310" t="s">
        <v>3128</v>
      </c>
      <c r="I959" s="1310" t="s">
        <v>994</v>
      </c>
      <c r="J959" s="1310" t="s">
        <v>2172</v>
      </c>
      <c r="K959" s="1311">
        <v>30.32</v>
      </c>
      <c r="L959" s="1310" t="s">
        <v>2173</v>
      </c>
    </row>
    <row r="960" spans="1:12" ht="13.5">
      <c r="A960" s="1310" t="s">
        <v>2476</v>
      </c>
      <c r="B960" s="1310" t="s">
        <v>2477</v>
      </c>
      <c r="C960" s="1310" t="s">
        <v>2765</v>
      </c>
      <c r="D960" s="1310">
        <v>329</v>
      </c>
      <c r="E960" s="1311" t="s">
        <v>995</v>
      </c>
      <c r="F960" s="1310" t="s">
        <v>995</v>
      </c>
      <c r="G960" s="1310">
        <v>91641</v>
      </c>
      <c r="H960" s="1310" t="s">
        <v>3129</v>
      </c>
      <c r="I960" s="1310" t="s">
        <v>994</v>
      </c>
      <c r="J960" s="1310" t="s">
        <v>2172</v>
      </c>
      <c r="K960" s="1311">
        <v>6.36</v>
      </c>
      <c r="L960" s="1310" t="s">
        <v>2173</v>
      </c>
    </row>
    <row r="961" spans="1:12" ht="13.5">
      <c r="A961" s="1310" t="s">
        <v>2476</v>
      </c>
      <c r="B961" s="1310" t="s">
        <v>2477</v>
      </c>
      <c r="C961" s="1310" t="s">
        <v>2765</v>
      </c>
      <c r="D961" s="1310">
        <v>329</v>
      </c>
      <c r="E961" s="1311" t="s">
        <v>995</v>
      </c>
      <c r="F961" s="1310" t="s">
        <v>995</v>
      </c>
      <c r="G961" s="1310">
        <v>91642</v>
      </c>
      <c r="H961" s="1310" t="s">
        <v>3130</v>
      </c>
      <c r="I961" s="1310" t="s">
        <v>994</v>
      </c>
      <c r="J961" s="1310" t="s">
        <v>2172</v>
      </c>
      <c r="K961" s="1311">
        <v>2.4700000000000002</v>
      </c>
      <c r="L961" s="1310" t="s">
        <v>2173</v>
      </c>
    </row>
    <row r="962" spans="1:12" ht="13.5">
      <c r="A962" s="1310" t="s">
        <v>2476</v>
      </c>
      <c r="B962" s="1310" t="s">
        <v>2477</v>
      </c>
      <c r="C962" s="1310" t="s">
        <v>2765</v>
      </c>
      <c r="D962" s="1310">
        <v>329</v>
      </c>
      <c r="E962" s="1311" t="s">
        <v>995</v>
      </c>
      <c r="F962" s="1310" t="s">
        <v>995</v>
      </c>
      <c r="G962" s="1310">
        <v>91643</v>
      </c>
      <c r="H962" s="1310" t="s">
        <v>3131</v>
      </c>
      <c r="I962" s="1310" t="s">
        <v>994</v>
      </c>
      <c r="J962" s="1310" t="s">
        <v>2172</v>
      </c>
      <c r="K962" s="1311">
        <v>56.83</v>
      </c>
      <c r="L962" s="1310" t="s">
        <v>2173</v>
      </c>
    </row>
    <row r="963" spans="1:12" ht="13.5">
      <c r="A963" s="1310" t="s">
        <v>2476</v>
      </c>
      <c r="B963" s="1310" t="s">
        <v>2477</v>
      </c>
      <c r="C963" s="1310" t="s">
        <v>2765</v>
      </c>
      <c r="D963" s="1310">
        <v>329</v>
      </c>
      <c r="E963" s="1311" t="s">
        <v>995</v>
      </c>
      <c r="F963" s="1310" t="s">
        <v>995</v>
      </c>
      <c r="G963" s="1310">
        <v>91644</v>
      </c>
      <c r="H963" s="1310" t="s">
        <v>3132</v>
      </c>
      <c r="I963" s="1310" t="s">
        <v>994</v>
      </c>
      <c r="J963" s="1310" t="s">
        <v>2771</v>
      </c>
      <c r="K963" s="1311">
        <v>240.62</v>
      </c>
      <c r="L963" s="1310" t="s">
        <v>2173</v>
      </c>
    </row>
    <row r="964" spans="1:12" ht="13.5">
      <c r="A964" s="1310" t="s">
        <v>2476</v>
      </c>
      <c r="B964" s="1310" t="s">
        <v>2477</v>
      </c>
      <c r="C964" s="1310" t="s">
        <v>2765</v>
      </c>
      <c r="D964" s="1310">
        <v>329</v>
      </c>
      <c r="E964" s="1311" t="s">
        <v>995</v>
      </c>
      <c r="F964" s="1310" t="s">
        <v>995</v>
      </c>
      <c r="G964" s="1310">
        <v>91688</v>
      </c>
      <c r="H964" s="1310" t="s">
        <v>3133</v>
      </c>
      <c r="I964" s="1310" t="s">
        <v>994</v>
      </c>
      <c r="J964" s="1310" t="s">
        <v>2242</v>
      </c>
      <c r="K964" s="1311">
        <v>0.08</v>
      </c>
      <c r="L964" s="1310" t="s">
        <v>2173</v>
      </c>
    </row>
    <row r="965" spans="1:12" ht="13.5">
      <c r="A965" s="1310" t="s">
        <v>2476</v>
      </c>
      <c r="B965" s="1310" t="s">
        <v>2477</v>
      </c>
      <c r="C965" s="1310" t="s">
        <v>2765</v>
      </c>
      <c r="D965" s="1310">
        <v>329</v>
      </c>
      <c r="E965" s="1311" t="s">
        <v>995</v>
      </c>
      <c r="F965" s="1310" t="s">
        <v>995</v>
      </c>
      <c r="G965" s="1310">
        <v>91689</v>
      </c>
      <c r="H965" s="1310" t="s">
        <v>3134</v>
      </c>
      <c r="I965" s="1310" t="s">
        <v>994</v>
      </c>
      <c r="J965" s="1310" t="s">
        <v>2242</v>
      </c>
      <c r="K965" s="1311">
        <v>0.01</v>
      </c>
      <c r="L965" s="1310" t="s">
        <v>2173</v>
      </c>
    </row>
    <row r="966" spans="1:12" ht="13.5">
      <c r="A966" s="1310" t="s">
        <v>2476</v>
      </c>
      <c r="B966" s="1310" t="s">
        <v>2477</v>
      </c>
      <c r="C966" s="1310" t="s">
        <v>2765</v>
      </c>
      <c r="D966" s="1310">
        <v>329</v>
      </c>
      <c r="E966" s="1311" t="s">
        <v>995</v>
      </c>
      <c r="F966" s="1310" t="s">
        <v>995</v>
      </c>
      <c r="G966" s="1310">
        <v>91690</v>
      </c>
      <c r="H966" s="1310" t="s">
        <v>3135</v>
      </c>
      <c r="I966" s="1310" t="s">
        <v>994</v>
      </c>
      <c r="J966" s="1310" t="s">
        <v>2242</v>
      </c>
      <c r="K966" s="1311">
        <v>0.05</v>
      </c>
      <c r="L966" s="1310" t="s">
        <v>2173</v>
      </c>
    </row>
    <row r="967" spans="1:12" ht="13.5">
      <c r="A967" s="1310" t="s">
        <v>2476</v>
      </c>
      <c r="B967" s="1310" t="s">
        <v>2477</v>
      </c>
      <c r="C967" s="1310" t="s">
        <v>2765</v>
      </c>
      <c r="D967" s="1310">
        <v>329</v>
      </c>
      <c r="E967" s="1311" t="s">
        <v>995</v>
      </c>
      <c r="F967" s="1310" t="s">
        <v>995</v>
      </c>
      <c r="G967" s="1310">
        <v>91691</v>
      </c>
      <c r="H967" s="1310" t="s">
        <v>3136</v>
      </c>
      <c r="I967" s="1310" t="s">
        <v>994</v>
      </c>
      <c r="J967" s="1310" t="s">
        <v>2242</v>
      </c>
      <c r="K967" s="1311">
        <v>2.44</v>
      </c>
      <c r="L967" s="1310" t="s">
        <v>2173</v>
      </c>
    </row>
    <row r="968" spans="1:12" ht="13.5">
      <c r="A968" s="1310" t="s">
        <v>2476</v>
      </c>
      <c r="B968" s="1310" t="s">
        <v>2477</v>
      </c>
      <c r="C968" s="1310" t="s">
        <v>2765</v>
      </c>
      <c r="D968" s="1310">
        <v>329</v>
      </c>
      <c r="E968" s="1311" t="s">
        <v>995</v>
      </c>
      <c r="F968" s="1310" t="s">
        <v>995</v>
      </c>
      <c r="G968" s="1310">
        <v>92040</v>
      </c>
      <c r="H968" s="1310" t="s">
        <v>3137</v>
      </c>
      <c r="I968" s="1310" t="s">
        <v>994</v>
      </c>
      <c r="J968" s="1310" t="s">
        <v>2172</v>
      </c>
      <c r="K968" s="1311">
        <v>6.13</v>
      </c>
      <c r="L968" s="1310" t="s">
        <v>2173</v>
      </c>
    </row>
    <row r="969" spans="1:12" ht="13.5">
      <c r="A969" s="1310" t="s">
        <v>2476</v>
      </c>
      <c r="B969" s="1310" t="s">
        <v>2477</v>
      </c>
      <c r="C969" s="1310" t="s">
        <v>2765</v>
      </c>
      <c r="D969" s="1310">
        <v>329</v>
      </c>
      <c r="E969" s="1311" t="s">
        <v>995</v>
      </c>
      <c r="F969" s="1310" t="s">
        <v>995</v>
      </c>
      <c r="G969" s="1310">
        <v>92041</v>
      </c>
      <c r="H969" s="1310" t="s">
        <v>3138</v>
      </c>
      <c r="I969" s="1310" t="s">
        <v>994</v>
      </c>
      <c r="J969" s="1310" t="s">
        <v>2172</v>
      </c>
      <c r="K969" s="1311">
        <v>0.64</v>
      </c>
      <c r="L969" s="1310" t="s">
        <v>2173</v>
      </c>
    </row>
    <row r="970" spans="1:12" ht="13.5">
      <c r="A970" s="1310" t="s">
        <v>2476</v>
      </c>
      <c r="B970" s="1310" t="s">
        <v>2477</v>
      </c>
      <c r="C970" s="1310" t="s">
        <v>2765</v>
      </c>
      <c r="D970" s="1310">
        <v>329</v>
      </c>
      <c r="E970" s="1311" t="s">
        <v>995</v>
      </c>
      <c r="F970" s="1310" t="s">
        <v>995</v>
      </c>
      <c r="G970" s="1310">
        <v>92042</v>
      </c>
      <c r="H970" s="1310" t="s">
        <v>3139</v>
      </c>
      <c r="I970" s="1310" t="s">
        <v>994</v>
      </c>
      <c r="J970" s="1310" t="s">
        <v>2172</v>
      </c>
      <c r="K970" s="1311">
        <v>5.1100000000000003</v>
      </c>
      <c r="L970" s="1310" t="s">
        <v>2173</v>
      </c>
    </row>
    <row r="971" spans="1:12" ht="13.5">
      <c r="A971" s="1310" t="s">
        <v>2476</v>
      </c>
      <c r="B971" s="1310" t="s">
        <v>2477</v>
      </c>
      <c r="C971" s="1310" t="s">
        <v>2765</v>
      </c>
      <c r="D971" s="1310">
        <v>329</v>
      </c>
      <c r="E971" s="1311" t="s">
        <v>995</v>
      </c>
      <c r="F971" s="1310" t="s">
        <v>995</v>
      </c>
      <c r="G971" s="1310">
        <v>92101</v>
      </c>
      <c r="H971" s="1310" t="s">
        <v>3140</v>
      </c>
      <c r="I971" s="1310" t="s">
        <v>994</v>
      </c>
      <c r="J971" s="1310" t="s">
        <v>2172</v>
      </c>
      <c r="K971" s="1311">
        <v>20.399999999999999</v>
      </c>
      <c r="L971" s="1310" t="s">
        <v>2173</v>
      </c>
    </row>
    <row r="972" spans="1:12" ht="13.5">
      <c r="A972" s="1310" t="s">
        <v>2476</v>
      </c>
      <c r="B972" s="1310" t="s">
        <v>2477</v>
      </c>
      <c r="C972" s="1310" t="s">
        <v>2765</v>
      </c>
      <c r="D972" s="1310">
        <v>329</v>
      </c>
      <c r="E972" s="1311" t="s">
        <v>995</v>
      </c>
      <c r="F972" s="1310" t="s">
        <v>995</v>
      </c>
      <c r="G972" s="1310">
        <v>92102</v>
      </c>
      <c r="H972" s="1310" t="s">
        <v>3141</v>
      </c>
      <c r="I972" s="1310" t="s">
        <v>994</v>
      </c>
      <c r="J972" s="1310" t="s">
        <v>2172</v>
      </c>
      <c r="K972" s="1311">
        <v>4.2699999999999996</v>
      </c>
      <c r="L972" s="1310" t="s">
        <v>2173</v>
      </c>
    </row>
    <row r="973" spans="1:12" ht="13.5">
      <c r="A973" s="1310" t="s">
        <v>2476</v>
      </c>
      <c r="B973" s="1310" t="s">
        <v>2477</v>
      </c>
      <c r="C973" s="1310" t="s">
        <v>2765</v>
      </c>
      <c r="D973" s="1310">
        <v>329</v>
      </c>
      <c r="E973" s="1311" t="s">
        <v>995</v>
      </c>
      <c r="F973" s="1310" t="s">
        <v>995</v>
      </c>
      <c r="G973" s="1310">
        <v>92103</v>
      </c>
      <c r="H973" s="1310" t="s">
        <v>3142</v>
      </c>
      <c r="I973" s="1310" t="s">
        <v>994</v>
      </c>
      <c r="J973" s="1310" t="s">
        <v>2172</v>
      </c>
      <c r="K973" s="1311">
        <v>1.66</v>
      </c>
      <c r="L973" s="1310" t="s">
        <v>2173</v>
      </c>
    </row>
    <row r="974" spans="1:12" ht="13.5">
      <c r="A974" s="1310" t="s">
        <v>2476</v>
      </c>
      <c r="B974" s="1310" t="s">
        <v>2477</v>
      </c>
      <c r="C974" s="1310" t="s">
        <v>2765</v>
      </c>
      <c r="D974" s="1310">
        <v>329</v>
      </c>
      <c r="E974" s="1311" t="s">
        <v>995</v>
      </c>
      <c r="F974" s="1310" t="s">
        <v>995</v>
      </c>
      <c r="G974" s="1310">
        <v>92104</v>
      </c>
      <c r="H974" s="1310" t="s">
        <v>3143</v>
      </c>
      <c r="I974" s="1310" t="s">
        <v>994</v>
      </c>
      <c r="J974" s="1310" t="s">
        <v>2172</v>
      </c>
      <c r="K974" s="1311">
        <v>38.26</v>
      </c>
      <c r="L974" s="1310" t="s">
        <v>2173</v>
      </c>
    </row>
    <row r="975" spans="1:12" ht="13.5">
      <c r="A975" s="1310" t="s">
        <v>2476</v>
      </c>
      <c r="B975" s="1310" t="s">
        <v>2477</v>
      </c>
      <c r="C975" s="1310" t="s">
        <v>2765</v>
      </c>
      <c r="D975" s="1310">
        <v>329</v>
      </c>
      <c r="E975" s="1311" t="s">
        <v>995</v>
      </c>
      <c r="F975" s="1310" t="s">
        <v>995</v>
      </c>
      <c r="G975" s="1310">
        <v>92105</v>
      </c>
      <c r="H975" s="1310" t="s">
        <v>3144</v>
      </c>
      <c r="I975" s="1310" t="s">
        <v>994</v>
      </c>
      <c r="J975" s="1310" t="s">
        <v>2771</v>
      </c>
      <c r="K975" s="1311">
        <v>153.72</v>
      </c>
      <c r="L975" s="1310" t="s">
        <v>2173</v>
      </c>
    </row>
    <row r="976" spans="1:12" ht="13.5">
      <c r="A976" s="1310" t="s">
        <v>2476</v>
      </c>
      <c r="B976" s="1310" t="s">
        <v>2477</v>
      </c>
      <c r="C976" s="1310" t="s">
        <v>2765</v>
      </c>
      <c r="D976" s="1310">
        <v>329</v>
      </c>
      <c r="E976" s="1311" t="s">
        <v>995</v>
      </c>
      <c r="F976" s="1310" t="s">
        <v>995</v>
      </c>
      <c r="G976" s="1310">
        <v>92108</v>
      </c>
      <c r="H976" s="1310" t="s">
        <v>3145</v>
      </c>
      <c r="I976" s="1310" t="s">
        <v>994</v>
      </c>
      <c r="J976" s="1310" t="s">
        <v>2172</v>
      </c>
      <c r="K976" s="1311">
        <v>0.94</v>
      </c>
      <c r="L976" s="1310" t="s">
        <v>2173</v>
      </c>
    </row>
    <row r="977" spans="1:12" ht="13.5">
      <c r="A977" s="1310" t="s">
        <v>2476</v>
      </c>
      <c r="B977" s="1310" t="s">
        <v>2477</v>
      </c>
      <c r="C977" s="1310" t="s">
        <v>2765</v>
      </c>
      <c r="D977" s="1310">
        <v>329</v>
      </c>
      <c r="E977" s="1311" t="s">
        <v>995</v>
      </c>
      <c r="F977" s="1310" t="s">
        <v>995</v>
      </c>
      <c r="G977" s="1310">
        <v>92109</v>
      </c>
      <c r="H977" s="1310" t="s">
        <v>3146</v>
      </c>
      <c r="I977" s="1310" t="s">
        <v>994</v>
      </c>
      <c r="J977" s="1310" t="s">
        <v>2172</v>
      </c>
      <c r="K977" s="1311">
        <v>0.11</v>
      </c>
      <c r="L977" s="1310" t="s">
        <v>2173</v>
      </c>
    </row>
    <row r="978" spans="1:12" ht="13.5">
      <c r="A978" s="1310" t="s">
        <v>2476</v>
      </c>
      <c r="B978" s="1310" t="s">
        <v>2477</v>
      </c>
      <c r="C978" s="1310" t="s">
        <v>2765</v>
      </c>
      <c r="D978" s="1310">
        <v>329</v>
      </c>
      <c r="E978" s="1311" t="s">
        <v>995</v>
      </c>
      <c r="F978" s="1310" t="s">
        <v>995</v>
      </c>
      <c r="G978" s="1310">
        <v>92110</v>
      </c>
      <c r="H978" s="1310" t="s">
        <v>3147</v>
      </c>
      <c r="I978" s="1310" t="s">
        <v>994</v>
      </c>
      <c r="J978" s="1310" t="s">
        <v>2172</v>
      </c>
      <c r="K978" s="1311">
        <v>0.74</v>
      </c>
      <c r="L978" s="1310" t="s">
        <v>2173</v>
      </c>
    </row>
    <row r="979" spans="1:12" ht="13.5">
      <c r="A979" s="1310" t="s">
        <v>2476</v>
      </c>
      <c r="B979" s="1310" t="s">
        <v>2477</v>
      </c>
      <c r="C979" s="1310" t="s">
        <v>2765</v>
      </c>
      <c r="D979" s="1310">
        <v>329</v>
      </c>
      <c r="E979" s="1311" t="s">
        <v>995</v>
      </c>
      <c r="F979" s="1310" t="s">
        <v>995</v>
      </c>
      <c r="G979" s="1310">
        <v>92111</v>
      </c>
      <c r="H979" s="1310" t="s">
        <v>3148</v>
      </c>
      <c r="I979" s="1310" t="s">
        <v>994</v>
      </c>
      <c r="J979" s="1310" t="s">
        <v>2242</v>
      </c>
      <c r="K979" s="1311">
        <v>0.96</v>
      </c>
      <c r="L979" s="1310" t="s">
        <v>2173</v>
      </c>
    </row>
    <row r="980" spans="1:12" ht="13.5">
      <c r="A980" s="1310" t="s">
        <v>2476</v>
      </c>
      <c r="B980" s="1310" t="s">
        <v>2477</v>
      </c>
      <c r="C980" s="1310" t="s">
        <v>2765</v>
      </c>
      <c r="D980" s="1310">
        <v>329</v>
      </c>
      <c r="E980" s="1311" t="s">
        <v>995</v>
      </c>
      <c r="F980" s="1310" t="s">
        <v>995</v>
      </c>
      <c r="G980" s="1310">
        <v>92114</v>
      </c>
      <c r="H980" s="1310" t="s">
        <v>3149</v>
      </c>
      <c r="I980" s="1310" t="s">
        <v>994</v>
      </c>
      <c r="J980" s="1310" t="s">
        <v>2172</v>
      </c>
      <c r="K980" s="1311">
        <v>0.1</v>
      </c>
      <c r="L980" s="1310" t="s">
        <v>2173</v>
      </c>
    </row>
    <row r="981" spans="1:12" ht="13.5">
      <c r="A981" s="1310" t="s">
        <v>2476</v>
      </c>
      <c r="B981" s="1310" t="s">
        <v>2477</v>
      </c>
      <c r="C981" s="1310" t="s">
        <v>2765</v>
      </c>
      <c r="D981" s="1310">
        <v>329</v>
      </c>
      <c r="E981" s="1311" t="s">
        <v>995</v>
      </c>
      <c r="F981" s="1310" t="s">
        <v>995</v>
      </c>
      <c r="G981" s="1310">
        <v>92115</v>
      </c>
      <c r="H981" s="1310" t="s">
        <v>3150</v>
      </c>
      <c r="I981" s="1310" t="s">
        <v>994</v>
      </c>
      <c r="J981" s="1310" t="s">
        <v>2172</v>
      </c>
      <c r="K981" s="1311">
        <v>0.01</v>
      </c>
      <c r="L981" s="1310" t="s">
        <v>2173</v>
      </c>
    </row>
    <row r="982" spans="1:12" ht="13.5">
      <c r="A982" s="1310" t="s">
        <v>2476</v>
      </c>
      <c r="B982" s="1310" t="s">
        <v>2477</v>
      </c>
      <c r="C982" s="1310" t="s">
        <v>2765</v>
      </c>
      <c r="D982" s="1310">
        <v>329</v>
      </c>
      <c r="E982" s="1311" t="s">
        <v>995</v>
      </c>
      <c r="F982" s="1310" t="s">
        <v>995</v>
      </c>
      <c r="G982" s="1310">
        <v>92116</v>
      </c>
      <c r="H982" s="1310" t="s">
        <v>3151</v>
      </c>
      <c r="I982" s="1310" t="s">
        <v>994</v>
      </c>
      <c r="J982" s="1310" t="s">
        <v>2172</v>
      </c>
      <c r="K982" s="1311">
        <v>0.13</v>
      </c>
      <c r="L982" s="1310" t="s">
        <v>2173</v>
      </c>
    </row>
    <row r="983" spans="1:12" ht="13.5">
      <c r="A983" s="1310" t="s">
        <v>2476</v>
      </c>
      <c r="B983" s="1310" t="s">
        <v>2477</v>
      </c>
      <c r="C983" s="1310" t="s">
        <v>2765</v>
      </c>
      <c r="D983" s="1310">
        <v>329</v>
      </c>
      <c r="E983" s="1311" t="s">
        <v>995</v>
      </c>
      <c r="F983" s="1310" t="s">
        <v>995</v>
      </c>
      <c r="G983" s="1310">
        <v>92133</v>
      </c>
      <c r="H983" s="1310" t="s">
        <v>3152</v>
      </c>
      <c r="I983" s="1310" t="s">
        <v>994</v>
      </c>
      <c r="J983" s="1310" t="s">
        <v>2771</v>
      </c>
      <c r="K983" s="1311">
        <v>10.45</v>
      </c>
      <c r="L983" s="1310" t="s">
        <v>2173</v>
      </c>
    </row>
    <row r="984" spans="1:12" ht="13.5">
      <c r="A984" s="1310" t="s">
        <v>2476</v>
      </c>
      <c r="B984" s="1310" t="s">
        <v>2477</v>
      </c>
      <c r="C984" s="1310" t="s">
        <v>2765</v>
      </c>
      <c r="D984" s="1310">
        <v>329</v>
      </c>
      <c r="E984" s="1311" t="s">
        <v>995</v>
      </c>
      <c r="F984" s="1310" t="s">
        <v>995</v>
      </c>
      <c r="G984" s="1310">
        <v>92134</v>
      </c>
      <c r="H984" s="1310" t="s">
        <v>3153</v>
      </c>
      <c r="I984" s="1310" t="s">
        <v>994</v>
      </c>
      <c r="J984" s="1310" t="s">
        <v>2771</v>
      </c>
      <c r="K984" s="1311">
        <v>1.65</v>
      </c>
      <c r="L984" s="1310" t="s">
        <v>2173</v>
      </c>
    </row>
    <row r="985" spans="1:12" ht="13.5">
      <c r="A985" s="1310" t="s">
        <v>2476</v>
      </c>
      <c r="B985" s="1310" t="s">
        <v>2477</v>
      </c>
      <c r="C985" s="1310" t="s">
        <v>2765</v>
      </c>
      <c r="D985" s="1310">
        <v>329</v>
      </c>
      <c r="E985" s="1311" t="s">
        <v>995</v>
      </c>
      <c r="F985" s="1310" t="s">
        <v>995</v>
      </c>
      <c r="G985" s="1310">
        <v>92135</v>
      </c>
      <c r="H985" s="1310" t="s">
        <v>3154</v>
      </c>
      <c r="I985" s="1310" t="s">
        <v>994</v>
      </c>
      <c r="J985" s="1310" t="s">
        <v>2771</v>
      </c>
      <c r="K985" s="1311">
        <v>0.65</v>
      </c>
      <c r="L985" s="1310" t="s">
        <v>2173</v>
      </c>
    </row>
    <row r="986" spans="1:12" ht="13.5">
      <c r="A986" s="1310" t="s">
        <v>2476</v>
      </c>
      <c r="B986" s="1310" t="s">
        <v>2477</v>
      </c>
      <c r="C986" s="1310" t="s">
        <v>2765</v>
      </c>
      <c r="D986" s="1310">
        <v>329</v>
      </c>
      <c r="E986" s="1311" t="s">
        <v>995</v>
      </c>
      <c r="F986" s="1310" t="s">
        <v>995</v>
      </c>
      <c r="G986" s="1310">
        <v>92136</v>
      </c>
      <c r="H986" s="1310" t="s">
        <v>3155</v>
      </c>
      <c r="I986" s="1310" t="s">
        <v>994</v>
      </c>
      <c r="J986" s="1310" t="s">
        <v>2771</v>
      </c>
      <c r="K986" s="1311">
        <v>13.06</v>
      </c>
      <c r="L986" s="1310" t="s">
        <v>2173</v>
      </c>
    </row>
    <row r="987" spans="1:12" ht="13.5">
      <c r="A987" s="1310" t="s">
        <v>2476</v>
      </c>
      <c r="B987" s="1310" t="s">
        <v>2477</v>
      </c>
      <c r="C987" s="1310" t="s">
        <v>2765</v>
      </c>
      <c r="D987" s="1310">
        <v>329</v>
      </c>
      <c r="E987" s="1311" t="s">
        <v>995</v>
      </c>
      <c r="F987" s="1310" t="s">
        <v>995</v>
      </c>
      <c r="G987" s="1310">
        <v>92137</v>
      </c>
      <c r="H987" s="1310" t="s">
        <v>3156</v>
      </c>
      <c r="I987" s="1310" t="s">
        <v>994</v>
      </c>
      <c r="J987" s="1310" t="s">
        <v>2771</v>
      </c>
      <c r="K987" s="1311">
        <v>31.64</v>
      </c>
      <c r="L987" s="1310" t="s">
        <v>2173</v>
      </c>
    </row>
    <row r="988" spans="1:12" ht="13.5">
      <c r="A988" s="1310" t="s">
        <v>2476</v>
      </c>
      <c r="B988" s="1310" t="s">
        <v>2477</v>
      </c>
      <c r="C988" s="1310" t="s">
        <v>2765</v>
      </c>
      <c r="D988" s="1310">
        <v>329</v>
      </c>
      <c r="E988" s="1311" t="s">
        <v>995</v>
      </c>
      <c r="F988" s="1310" t="s">
        <v>995</v>
      </c>
      <c r="G988" s="1310">
        <v>92140</v>
      </c>
      <c r="H988" s="1310" t="s">
        <v>3157</v>
      </c>
      <c r="I988" s="1310" t="s">
        <v>994</v>
      </c>
      <c r="J988" s="1310" t="s">
        <v>2242</v>
      </c>
      <c r="K988" s="1311">
        <v>3.18</v>
      </c>
      <c r="L988" s="1310" t="s">
        <v>2173</v>
      </c>
    </row>
    <row r="989" spans="1:12" ht="13.5">
      <c r="A989" s="1310" t="s">
        <v>2476</v>
      </c>
      <c r="B989" s="1310" t="s">
        <v>2477</v>
      </c>
      <c r="C989" s="1310" t="s">
        <v>2765</v>
      </c>
      <c r="D989" s="1310">
        <v>329</v>
      </c>
      <c r="E989" s="1311" t="s">
        <v>995</v>
      </c>
      <c r="F989" s="1310" t="s">
        <v>995</v>
      </c>
      <c r="G989" s="1310">
        <v>92141</v>
      </c>
      <c r="H989" s="1310" t="s">
        <v>3158</v>
      </c>
      <c r="I989" s="1310" t="s">
        <v>994</v>
      </c>
      <c r="J989" s="1310" t="s">
        <v>2242</v>
      </c>
      <c r="K989" s="1311">
        <v>0.5</v>
      </c>
      <c r="L989" s="1310" t="s">
        <v>2173</v>
      </c>
    </row>
    <row r="990" spans="1:12" ht="13.5">
      <c r="A990" s="1310" t="s">
        <v>2476</v>
      </c>
      <c r="B990" s="1310" t="s">
        <v>2477</v>
      </c>
      <c r="C990" s="1310" t="s">
        <v>2765</v>
      </c>
      <c r="D990" s="1310">
        <v>329</v>
      </c>
      <c r="E990" s="1311" t="s">
        <v>995</v>
      </c>
      <c r="F990" s="1310" t="s">
        <v>995</v>
      </c>
      <c r="G990" s="1310">
        <v>92142</v>
      </c>
      <c r="H990" s="1310" t="s">
        <v>3159</v>
      </c>
      <c r="I990" s="1310" t="s">
        <v>994</v>
      </c>
      <c r="J990" s="1310" t="s">
        <v>2242</v>
      </c>
      <c r="K990" s="1311">
        <v>0.19</v>
      </c>
      <c r="L990" s="1310" t="s">
        <v>2173</v>
      </c>
    </row>
    <row r="991" spans="1:12" ht="13.5">
      <c r="A991" s="1310" t="s">
        <v>2476</v>
      </c>
      <c r="B991" s="1310" t="s">
        <v>2477</v>
      </c>
      <c r="C991" s="1310" t="s">
        <v>2765</v>
      </c>
      <c r="D991" s="1310">
        <v>329</v>
      </c>
      <c r="E991" s="1311" t="s">
        <v>995</v>
      </c>
      <c r="F991" s="1310" t="s">
        <v>995</v>
      </c>
      <c r="G991" s="1310">
        <v>92143</v>
      </c>
      <c r="H991" s="1310" t="s">
        <v>3160</v>
      </c>
      <c r="I991" s="1310" t="s">
        <v>994</v>
      </c>
      <c r="J991" s="1310" t="s">
        <v>2242</v>
      </c>
      <c r="K991" s="1311">
        <v>3.98</v>
      </c>
      <c r="L991" s="1310" t="s">
        <v>2173</v>
      </c>
    </row>
    <row r="992" spans="1:12" ht="13.5">
      <c r="A992" s="1310" t="s">
        <v>2476</v>
      </c>
      <c r="B992" s="1310" t="s">
        <v>2477</v>
      </c>
      <c r="C992" s="1310" t="s">
        <v>2765</v>
      </c>
      <c r="D992" s="1310">
        <v>329</v>
      </c>
      <c r="E992" s="1311" t="s">
        <v>995</v>
      </c>
      <c r="F992" s="1310" t="s">
        <v>995</v>
      </c>
      <c r="G992" s="1310">
        <v>92144</v>
      </c>
      <c r="H992" s="1310" t="s">
        <v>3161</v>
      </c>
      <c r="I992" s="1310" t="s">
        <v>994</v>
      </c>
      <c r="J992" s="1310" t="s">
        <v>2771</v>
      </c>
      <c r="K992" s="1311">
        <v>42.41</v>
      </c>
      <c r="L992" s="1310" t="s">
        <v>2173</v>
      </c>
    </row>
    <row r="993" spans="1:12" ht="13.5">
      <c r="A993" s="1310" t="s">
        <v>2476</v>
      </c>
      <c r="B993" s="1310" t="s">
        <v>2477</v>
      </c>
      <c r="C993" s="1310" t="s">
        <v>2765</v>
      </c>
      <c r="D993" s="1310">
        <v>329</v>
      </c>
      <c r="E993" s="1311" t="s">
        <v>995</v>
      </c>
      <c r="F993" s="1310" t="s">
        <v>995</v>
      </c>
      <c r="G993" s="1310">
        <v>92237</v>
      </c>
      <c r="H993" s="1310" t="s">
        <v>3162</v>
      </c>
      <c r="I993" s="1310" t="s">
        <v>994</v>
      </c>
      <c r="J993" s="1310" t="s">
        <v>2172</v>
      </c>
      <c r="K993" s="1311">
        <v>22.23</v>
      </c>
      <c r="L993" s="1310" t="s">
        <v>2173</v>
      </c>
    </row>
    <row r="994" spans="1:12" ht="13.5">
      <c r="A994" s="1310" t="s">
        <v>2476</v>
      </c>
      <c r="B994" s="1310" t="s">
        <v>2477</v>
      </c>
      <c r="C994" s="1310" t="s">
        <v>2765</v>
      </c>
      <c r="D994" s="1310">
        <v>329</v>
      </c>
      <c r="E994" s="1311" t="s">
        <v>995</v>
      </c>
      <c r="F994" s="1310" t="s">
        <v>995</v>
      </c>
      <c r="G994" s="1310">
        <v>92238</v>
      </c>
      <c r="H994" s="1310" t="s">
        <v>3163</v>
      </c>
      <c r="I994" s="1310" t="s">
        <v>994</v>
      </c>
      <c r="J994" s="1310" t="s">
        <v>2172</v>
      </c>
      <c r="K994" s="1311">
        <v>4.66</v>
      </c>
      <c r="L994" s="1310" t="s">
        <v>2173</v>
      </c>
    </row>
    <row r="995" spans="1:12" ht="13.5">
      <c r="A995" s="1310" t="s">
        <v>2476</v>
      </c>
      <c r="B995" s="1310" t="s">
        <v>2477</v>
      </c>
      <c r="C995" s="1310" t="s">
        <v>2765</v>
      </c>
      <c r="D995" s="1310">
        <v>329</v>
      </c>
      <c r="E995" s="1311" t="s">
        <v>995</v>
      </c>
      <c r="F995" s="1310" t="s">
        <v>995</v>
      </c>
      <c r="G995" s="1310">
        <v>92239</v>
      </c>
      <c r="H995" s="1310" t="s">
        <v>3164</v>
      </c>
      <c r="I995" s="1310" t="s">
        <v>994</v>
      </c>
      <c r="J995" s="1310" t="s">
        <v>2172</v>
      </c>
      <c r="K995" s="1311">
        <v>1.81</v>
      </c>
      <c r="L995" s="1310" t="s">
        <v>2173</v>
      </c>
    </row>
    <row r="996" spans="1:12" ht="13.5">
      <c r="A996" s="1310" t="s">
        <v>2476</v>
      </c>
      <c r="B996" s="1310" t="s">
        <v>2477</v>
      </c>
      <c r="C996" s="1310" t="s">
        <v>2765</v>
      </c>
      <c r="D996" s="1310">
        <v>329</v>
      </c>
      <c r="E996" s="1311" t="s">
        <v>995</v>
      </c>
      <c r="F996" s="1310" t="s">
        <v>995</v>
      </c>
      <c r="G996" s="1310">
        <v>92240</v>
      </c>
      <c r="H996" s="1310" t="s">
        <v>3165</v>
      </c>
      <c r="I996" s="1310" t="s">
        <v>994</v>
      </c>
      <c r="J996" s="1310" t="s">
        <v>2172</v>
      </c>
      <c r="K996" s="1311">
        <v>41.69</v>
      </c>
      <c r="L996" s="1310" t="s">
        <v>2173</v>
      </c>
    </row>
    <row r="997" spans="1:12" ht="13.5">
      <c r="A997" s="1310" t="s">
        <v>2476</v>
      </c>
      <c r="B997" s="1310" t="s">
        <v>2477</v>
      </c>
      <c r="C997" s="1310" t="s">
        <v>2765</v>
      </c>
      <c r="D997" s="1310">
        <v>329</v>
      </c>
      <c r="E997" s="1311" t="s">
        <v>995</v>
      </c>
      <c r="F997" s="1310" t="s">
        <v>995</v>
      </c>
      <c r="G997" s="1310">
        <v>92241</v>
      </c>
      <c r="H997" s="1310" t="s">
        <v>3166</v>
      </c>
      <c r="I997" s="1310" t="s">
        <v>994</v>
      </c>
      <c r="J997" s="1310" t="s">
        <v>2771</v>
      </c>
      <c r="K997" s="1311">
        <v>220.59</v>
      </c>
      <c r="L997" s="1310" t="s">
        <v>2173</v>
      </c>
    </row>
    <row r="998" spans="1:12" ht="13.5">
      <c r="A998" s="1310" t="s">
        <v>2476</v>
      </c>
      <c r="B998" s="1310" t="s">
        <v>2477</v>
      </c>
      <c r="C998" s="1310" t="s">
        <v>2765</v>
      </c>
      <c r="D998" s="1310">
        <v>329</v>
      </c>
      <c r="E998" s="1311" t="s">
        <v>995</v>
      </c>
      <c r="F998" s="1310" t="s">
        <v>995</v>
      </c>
      <c r="G998" s="1310">
        <v>92712</v>
      </c>
      <c r="H998" s="1310" t="s">
        <v>3167</v>
      </c>
      <c r="I998" s="1310" t="s">
        <v>994</v>
      </c>
      <c r="J998" s="1310" t="s">
        <v>2172</v>
      </c>
      <c r="K998" s="1311">
        <v>0.18</v>
      </c>
      <c r="L998" s="1310" t="s">
        <v>2173</v>
      </c>
    </row>
    <row r="999" spans="1:12" ht="13.5">
      <c r="A999" s="1310" t="s">
        <v>2476</v>
      </c>
      <c r="B999" s="1310" t="s">
        <v>2477</v>
      </c>
      <c r="C999" s="1310" t="s">
        <v>2765</v>
      </c>
      <c r="D999" s="1310">
        <v>329</v>
      </c>
      <c r="E999" s="1311" t="s">
        <v>995</v>
      </c>
      <c r="F999" s="1310" t="s">
        <v>995</v>
      </c>
      <c r="G999" s="1310">
        <v>92713</v>
      </c>
      <c r="H999" s="1310" t="s">
        <v>3168</v>
      </c>
      <c r="I999" s="1310" t="s">
        <v>994</v>
      </c>
      <c r="J999" s="1310" t="s">
        <v>2172</v>
      </c>
      <c r="K999" s="1311">
        <v>0.02</v>
      </c>
      <c r="L999" s="1310" t="s">
        <v>2173</v>
      </c>
    </row>
    <row r="1000" spans="1:12" ht="13.5">
      <c r="A1000" s="1310" t="s">
        <v>2476</v>
      </c>
      <c r="B1000" s="1310" t="s">
        <v>2477</v>
      </c>
      <c r="C1000" s="1310" t="s">
        <v>2765</v>
      </c>
      <c r="D1000" s="1310">
        <v>329</v>
      </c>
      <c r="E1000" s="1311" t="s">
        <v>995</v>
      </c>
      <c r="F1000" s="1310" t="s">
        <v>995</v>
      </c>
      <c r="G1000" s="1310">
        <v>92714</v>
      </c>
      <c r="H1000" s="1310" t="s">
        <v>3169</v>
      </c>
      <c r="I1000" s="1310" t="s">
        <v>994</v>
      </c>
      <c r="J1000" s="1310" t="s">
        <v>2172</v>
      </c>
      <c r="K1000" s="1311">
        <v>0.23</v>
      </c>
      <c r="L1000" s="1310" t="s">
        <v>2173</v>
      </c>
    </row>
    <row r="1001" spans="1:12" ht="13.5">
      <c r="A1001" s="1310" t="s">
        <v>2476</v>
      </c>
      <c r="B1001" s="1310" t="s">
        <v>2477</v>
      </c>
      <c r="C1001" s="1310" t="s">
        <v>2765</v>
      </c>
      <c r="D1001" s="1310">
        <v>329</v>
      </c>
      <c r="E1001" s="1311" t="s">
        <v>995</v>
      </c>
      <c r="F1001" s="1310" t="s">
        <v>995</v>
      </c>
      <c r="G1001" s="1310">
        <v>92715</v>
      </c>
      <c r="H1001" s="1310" t="s">
        <v>3170</v>
      </c>
      <c r="I1001" s="1310" t="s">
        <v>994</v>
      </c>
      <c r="J1001" s="1310" t="s">
        <v>2242</v>
      </c>
      <c r="K1001" s="1311">
        <v>18.579999999999998</v>
      </c>
      <c r="L1001" s="1310" t="s">
        <v>2173</v>
      </c>
    </row>
    <row r="1002" spans="1:12" ht="13.5">
      <c r="A1002" s="1310" t="s">
        <v>2476</v>
      </c>
      <c r="B1002" s="1310" t="s">
        <v>2477</v>
      </c>
      <c r="C1002" s="1310" t="s">
        <v>2765</v>
      </c>
      <c r="D1002" s="1310">
        <v>329</v>
      </c>
      <c r="E1002" s="1311" t="s">
        <v>995</v>
      </c>
      <c r="F1002" s="1310" t="s">
        <v>995</v>
      </c>
      <c r="G1002" s="1310">
        <v>92956</v>
      </c>
      <c r="H1002" s="1310" t="s">
        <v>3171</v>
      </c>
      <c r="I1002" s="1310" t="s">
        <v>994</v>
      </c>
      <c r="J1002" s="1310" t="s">
        <v>2172</v>
      </c>
      <c r="K1002" s="1311">
        <v>4.01</v>
      </c>
      <c r="L1002" s="1310" t="s">
        <v>2173</v>
      </c>
    </row>
    <row r="1003" spans="1:12" ht="13.5">
      <c r="A1003" s="1310" t="s">
        <v>2476</v>
      </c>
      <c r="B1003" s="1310" t="s">
        <v>2477</v>
      </c>
      <c r="C1003" s="1310" t="s">
        <v>2765</v>
      </c>
      <c r="D1003" s="1310">
        <v>329</v>
      </c>
      <c r="E1003" s="1311" t="s">
        <v>995</v>
      </c>
      <c r="F1003" s="1310" t="s">
        <v>995</v>
      </c>
      <c r="G1003" s="1310">
        <v>92957</v>
      </c>
      <c r="H1003" s="1310" t="s">
        <v>3172</v>
      </c>
      <c r="I1003" s="1310" t="s">
        <v>994</v>
      </c>
      <c r="J1003" s="1310" t="s">
        <v>2172</v>
      </c>
      <c r="K1003" s="1311">
        <v>0.47</v>
      </c>
      <c r="L1003" s="1310" t="s">
        <v>2173</v>
      </c>
    </row>
    <row r="1004" spans="1:12" ht="13.5">
      <c r="A1004" s="1310" t="s">
        <v>2476</v>
      </c>
      <c r="B1004" s="1310" t="s">
        <v>2477</v>
      </c>
      <c r="C1004" s="1310" t="s">
        <v>2765</v>
      </c>
      <c r="D1004" s="1310">
        <v>329</v>
      </c>
      <c r="E1004" s="1311" t="s">
        <v>995</v>
      </c>
      <c r="F1004" s="1310" t="s">
        <v>995</v>
      </c>
      <c r="G1004" s="1310">
        <v>92958</v>
      </c>
      <c r="H1004" s="1310" t="s">
        <v>3173</v>
      </c>
      <c r="I1004" s="1310" t="s">
        <v>994</v>
      </c>
      <c r="J1004" s="1310" t="s">
        <v>2172</v>
      </c>
      <c r="K1004" s="1311">
        <v>4.38</v>
      </c>
      <c r="L1004" s="1310" t="s">
        <v>2173</v>
      </c>
    </row>
    <row r="1005" spans="1:12" ht="13.5">
      <c r="A1005" s="1310" t="s">
        <v>2476</v>
      </c>
      <c r="B1005" s="1310" t="s">
        <v>2477</v>
      </c>
      <c r="C1005" s="1310" t="s">
        <v>2765</v>
      </c>
      <c r="D1005" s="1310">
        <v>329</v>
      </c>
      <c r="E1005" s="1311" t="s">
        <v>995</v>
      </c>
      <c r="F1005" s="1310" t="s">
        <v>995</v>
      </c>
      <c r="G1005" s="1310">
        <v>92959</v>
      </c>
      <c r="H1005" s="1310" t="s">
        <v>3174</v>
      </c>
      <c r="I1005" s="1310" t="s">
        <v>994</v>
      </c>
      <c r="J1005" s="1310" t="s">
        <v>2771</v>
      </c>
      <c r="K1005" s="1311">
        <v>7.4</v>
      </c>
      <c r="L1005" s="1310" t="s">
        <v>2173</v>
      </c>
    </row>
    <row r="1006" spans="1:12" ht="13.5">
      <c r="A1006" s="1310" t="s">
        <v>2476</v>
      </c>
      <c r="B1006" s="1310" t="s">
        <v>2477</v>
      </c>
      <c r="C1006" s="1310" t="s">
        <v>2765</v>
      </c>
      <c r="D1006" s="1310">
        <v>329</v>
      </c>
      <c r="E1006" s="1311" t="s">
        <v>995</v>
      </c>
      <c r="F1006" s="1310" t="s">
        <v>995</v>
      </c>
      <c r="G1006" s="1310">
        <v>92963</v>
      </c>
      <c r="H1006" s="1310" t="s">
        <v>3175</v>
      </c>
      <c r="I1006" s="1310" t="s">
        <v>994</v>
      </c>
      <c r="J1006" s="1310" t="s">
        <v>2172</v>
      </c>
      <c r="K1006" s="1311">
        <v>1.42</v>
      </c>
      <c r="L1006" s="1310" t="s">
        <v>2173</v>
      </c>
    </row>
    <row r="1007" spans="1:12" ht="13.5">
      <c r="A1007" s="1310" t="s">
        <v>2476</v>
      </c>
      <c r="B1007" s="1310" t="s">
        <v>2477</v>
      </c>
      <c r="C1007" s="1310" t="s">
        <v>2765</v>
      </c>
      <c r="D1007" s="1310">
        <v>329</v>
      </c>
      <c r="E1007" s="1311" t="s">
        <v>995</v>
      </c>
      <c r="F1007" s="1310" t="s">
        <v>995</v>
      </c>
      <c r="G1007" s="1310">
        <v>92964</v>
      </c>
      <c r="H1007" s="1310" t="s">
        <v>3176</v>
      </c>
      <c r="I1007" s="1310" t="s">
        <v>994</v>
      </c>
      <c r="J1007" s="1310" t="s">
        <v>2172</v>
      </c>
      <c r="K1007" s="1311">
        <v>0.16</v>
      </c>
      <c r="L1007" s="1310" t="s">
        <v>2173</v>
      </c>
    </row>
    <row r="1008" spans="1:12" ht="13.5">
      <c r="A1008" s="1310" t="s">
        <v>2476</v>
      </c>
      <c r="B1008" s="1310" t="s">
        <v>2477</v>
      </c>
      <c r="C1008" s="1310" t="s">
        <v>2765</v>
      </c>
      <c r="D1008" s="1310">
        <v>329</v>
      </c>
      <c r="E1008" s="1311" t="s">
        <v>995</v>
      </c>
      <c r="F1008" s="1310" t="s">
        <v>995</v>
      </c>
      <c r="G1008" s="1310">
        <v>92965</v>
      </c>
      <c r="H1008" s="1310" t="s">
        <v>3177</v>
      </c>
      <c r="I1008" s="1310" t="s">
        <v>994</v>
      </c>
      <c r="J1008" s="1310" t="s">
        <v>2172</v>
      </c>
      <c r="K1008" s="1311">
        <v>1.78</v>
      </c>
      <c r="L1008" s="1310" t="s">
        <v>2173</v>
      </c>
    </row>
    <row r="1009" spans="1:12" ht="13.5">
      <c r="A1009" s="1310" t="s">
        <v>2476</v>
      </c>
      <c r="B1009" s="1310" t="s">
        <v>2477</v>
      </c>
      <c r="C1009" s="1310" t="s">
        <v>2765</v>
      </c>
      <c r="D1009" s="1310">
        <v>329</v>
      </c>
      <c r="E1009" s="1311" t="s">
        <v>995</v>
      </c>
      <c r="F1009" s="1310" t="s">
        <v>995</v>
      </c>
      <c r="G1009" s="1310">
        <v>93220</v>
      </c>
      <c r="H1009" s="1310" t="s">
        <v>3178</v>
      </c>
      <c r="I1009" s="1310" t="s">
        <v>994</v>
      </c>
      <c r="J1009" s="1310" t="s">
        <v>2172</v>
      </c>
      <c r="K1009" s="1311">
        <v>244.05</v>
      </c>
      <c r="L1009" s="1310" t="s">
        <v>2173</v>
      </c>
    </row>
    <row r="1010" spans="1:12" ht="13.5">
      <c r="A1010" s="1310" t="s">
        <v>2476</v>
      </c>
      <c r="B1010" s="1310" t="s">
        <v>2477</v>
      </c>
      <c r="C1010" s="1310" t="s">
        <v>2765</v>
      </c>
      <c r="D1010" s="1310">
        <v>329</v>
      </c>
      <c r="E1010" s="1311" t="s">
        <v>995</v>
      </c>
      <c r="F1010" s="1310" t="s">
        <v>995</v>
      </c>
      <c r="G1010" s="1310">
        <v>93221</v>
      </c>
      <c r="H1010" s="1310" t="s">
        <v>3179</v>
      </c>
      <c r="I1010" s="1310" t="s">
        <v>994</v>
      </c>
      <c r="J1010" s="1310" t="s">
        <v>2172</v>
      </c>
      <c r="K1010" s="1311">
        <v>33.880000000000003</v>
      </c>
      <c r="L1010" s="1310" t="s">
        <v>2173</v>
      </c>
    </row>
    <row r="1011" spans="1:12" ht="13.5">
      <c r="A1011" s="1310" t="s">
        <v>2476</v>
      </c>
      <c r="B1011" s="1310" t="s">
        <v>2477</v>
      </c>
      <c r="C1011" s="1310" t="s">
        <v>2765</v>
      </c>
      <c r="D1011" s="1310">
        <v>329</v>
      </c>
      <c r="E1011" s="1311" t="s">
        <v>995</v>
      </c>
      <c r="F1011" s="1310" t="s">
        <v>995</v>
      </c>
      <c r="G1011" s="1310">
        <v>93222</v>
      </c>
      <c r="H1011" s="1310" t="s">
        <v>3180</v>
      </c>
      <c r="I1011" s="1310" t="s">
        <v>994</v>
      </c>
      <c r="J1011" s="1310" t="s">
        <v>2172</v>
      </c>
      <c r="K1011" s="1311">
        <v>305.41000000000003</v>
      </c>
      <c r="L1011" s="1310" t="s">
        <v>2173</v>
      </c>
    </row>
    <row r="1012" spans="1:12" ht="13.5">
      <c r="A1012" s="1310" t="s">
        <v>2476</v>
      </c>
      <c r="B1012" s="1310" t="s">
        <v>2477</v>
      </c>
      <c r="C1012" s="1310" t="s">
        <v>2765</v>
      </c>
      <c r="D1012" s="1310">
        <v>329</v>
      </c>
      <c r="E1012" s="1311" t="s">
        <v>995</v>
      </c>
      <c r="F1012" s="1310" t="s">
        <v>995</v>
      </c>
      <c r="G1012" s="1310">
        <v>93223</v>
      </c>
      <c r="H1012" s="1310" t="s">
        <v>3181</v>
      </c>
      <c r="I1012" s="1310" t="s">
        <v>994</v>
      </c>
      <c r="J1012" s="1310" t="s">
        <v>2771</v>
      </c>
      <c r="K1012" s="1311">
        <v>124.85</v>
      </c>
      <c r="L1012" s="1310" t="s">
        <v>2173</v>
      </c>
    </row>
    <row r="1013" spans="1:12" ht="13.5">
      <c r="A1013" s="1310" t="s">
        <v>2476</v>
      </c>
      <c r="B1013" s="1310" t="s">
        <v>2477</v>
      </c>
      <c r="C1013" s="1310" t="s">
        <v>2765</v>
      </c>
      <c r="D1013" s="1310">
        <v>329</v>
      </c>
      <c r="E1013" s="1311" t="s">
        <v>995</v>
      </c>
      <c r="F1013" s="1310" t="s">
        <v>995</v>
      </c>
      <c r="G1013" s="1310">
        <v>93229</v>
      </c>
      <c r="H1013" s="1310" t="s">
        <v>3182</v>
      </c>
      <c r="I1013" s="1310" t="s">
        <v>994</v>
      </c>
      <c r="J1013" s="1310" t="s">
        <v>2172</v>
      </c>
      <c r="K1013" s="1311">
        <v>0.4</v>
      </c>
      <c r="L1013" s="1310" t="s">
        <v>2173</v>
      </c>
    </row>
    <row r="1014" spans="1:12" ht="13.5">
      <c r="A1014" s="1310" t="s">
        <v>2476</v>
      </c>
      <c r="B1014" s="1310" t="s">
        <v>2477</v>
      </c>
      <c r="C1014" s="1310" t="s">
        <v>2765</v>
      </c>
      <c r="D1014" s="1310">
        <v>329</v>
      </c>
      <c r="E1014" s="1311" t="s">
        <v>995</v>
      </c>
      <c r="F1014" s="1310" t="s">
        <v>995</v>
      </c>
      <c r="G1014" s="1310">
        <v>93230</v>
      </c>
      <c r="H1014" s="1310" t="s">
        <v>3183</v>
      </c>
      <c r="I1014" s="1310" t="s">
        <v>994</v>
      </c>
      <c r="J1014" s="1310" t="s">
        <v>2172</v>
      </c>
      <c r="K1014" s="1311">
        <v>0.04</v>
      </c>
      <c r="L1014" s="1310" t="s">
        <v>2173</v>
      </c>
    </row>
    <row r="1015" spans="1:12" ht="13.5">
      <c r="A1015" s="1310" t="s">
        <v>2476</v>
      </c>
      <c r="B1015" s="1310" t="s">
        <v>2477</v>
      </c>
      <c r="C1015" s="1310" t="s">
        <v>2765</v>
      </c>
      <c r="D1015" s="1310">
        <v>329</v>
      </c>
      <c r="E1015" s="1311" t="s">
        <v>995</v>
      </c>
      <c r="F1015" s="1310" t="s">
        <v>995</v>
      </c>
      <c r="G1015" s="1310">
        <v>93231</v>
      </c>
      <c r="H1015" s="1310" t="s">
        <v>3184</v>
      </c>
      <c r="I1015" s="1310" t="s">
        <v>994</v>
      </c>
      <c r="J1015" s="1310" t="s">
        <v>2172</v>
      </c>
      <c r="K1015" s="1311">
        <v>0.37</v>
      </c>
      <c r="L1015" s="1310" t="s">
        <v>2173</v>
      </c>
    </row>
    <row r="1016" spans="1:12" ht="13.5">
      <c r="A1016" s="1310" t="s">
        <v>2476</v>
      </c>
      <c r="B1016" s="1310" t="s">
        <v>2477</v>
      </c>
      <c r="C1016" s="1310" t="s">
        <v>2765</v>
      </c>
      <c r="D1016" s="1310">
        <v>329</v>
      </c>
      <c r="E1016" s="1311" t="s">
        <v>995</v>
      </c>
      <c r="F1016" s="1310" t="s">
        <v>995</v>
      </c>
      <c r="G1016" s="1310">
        <v>93232</v>
      </c>
      <c r="H1016" s="1310" t="s">
        <v>3185</v>
      </c>
      <c r="I1016" s="1310" t="s">
        <v>994</v>
      </c>
      <c r="J1016" s="1310" t="s">
        <v>2771</v>
      </c>
      <c r="K1016" s="1311">
        <v>9.1199999999999992</v>
      </c>
      <c r="L1016" s="1310" t="s">
        <v>2173</v>
      </c>
    </row>
    <row r="1017" spans="1:12" ht="13.5">
      <c r="A1017" s="1310" t="s">
        <v>2476</v>
      </c>
      <c r="B1017" s="1310" t="s">
        <v>2477</v>
      </c>
      <c r="C1017" s="1310" t="s">
        <v>2765</v>
      </c>
      <c r="D1017" s="1310">
        <v>329</v>
      </c>
      <c r="E1017" s="1311" t="s">
        <v>995</v>
      </c>
      <c r="F1017" s="1310" t="s">
        <v>995</v>
      </c>
      <c r="G1017" s="1310">
        <v>93235</v>
      </c>
      <c r="H1017" s="1310" t="s">
        <v>3186</v>
      </c>
      <c r="I1017" s="1310" t="s">
        <v>994</v>
      </c>
      <c r="J1017" s="1310" t="s">
        <v>2172</v>
      </c>
      <c r="K1017" s="1311">
        <v>0.8</v>
      </c>
      <c r="L1017" s="1310" t="s">
        <v>2173</v>
      </c>
    </row>
    <row r="1018" spans="1:12" ht="13.5">
      <c r="A1018" s="1310" t="s">
        <v>2476</v>
      </c>
      <c r="B1018" s="1310" t="s">
        <v>2477</v>
      </c>
      <c r="C1018" s="1310" t="s">
        <v>2765</v>
      </c>
      <c r="D1018" s="1310">
        <v>329</v>
      </c>
      <c r="E1018" s="1311" t="s">
        <v>995</v>
      </c>
      <c r="F1018" s="1310" t="s">
        <v>995</v>
      </c>
      <c r="G1018" s="1310">
        <v>93238</v>
      </c>
      <c r="H1018" s="1310" t="s">
        <v>3187</v>
      </c>
      <c r="I1018" s="1310" t="s">
        <v>994</v>
      </c>
      <c r="J1018" s="1310" t="s">
        <v>2172</v>
      </c>
      <c r="K1018" s="1311">
        <v>0.98</v>
      </c>
      <c r="L1018" s="1310" t="s">
        <v>2173</v>
      </c>
    </row>
    <row r="1019" spans="1:12" ht="13.5">
      <c r="A1019" s="1310" t="s">
        <v>2476</v>
      </c>
      <c r="B1019" s="1310" t="s">
        <v>2477</v>
      </c>
      <c r="C1019" s="1310" t="s">
        <v>2765</v>
      </c>
      <c r="D1019" s="1310">
        <v>329</v>
      </c>
      <c r="E1019" s="1311" t="s">
        <v>995</v>
      </c>
      <c r="F1019" s="1310" t="s">
        <v>995</v>
      </c>
      <c r="G1019" s="1310">
        <v>93239</v>
      </c>
      <c r="H1019" s="1310" t="s">
        <v>3188</v>
      </c>
      <c r="I1019" s="1310" t="s">
        <v>994</v>
      </c>
      <c r="J1019" s="1310" t="s">
        <v>2172</v>
      </c>
      <c r="K1019" s="1311">
        <v>4.45</v>
      </c>
      <c r="L1019" s="1310" t="s">
        <v>2173</v>
      </c>
    </row>
    <row r="1020" spans="1:12" ht="13.5">
      <c r="A1020" s="1310" t="s">
        <v>2476</v>
      </c>
      <c r="B1020" s="1310" t="s">
        <v>2477</v>
      </c>
      <c r="C1020" s="1310" t="s">
        <v>2765</v>
      </c>
      <c r="D1020" s="1310">
        <v>329</v>
      </c>
      <c r="E1020" s="1311" t="s">
        <v>995</v>
      </c>
      <c r="F1020" s="1310" t="s">
        <v>995</v>
      </c>
      <c r="G1020" s="1310">
        <v>93240</v>
      </c>
      <c r="H1020" s="1310" t="s">
        <v>3189</v>
      </c>
      <c r="I1020" s="1310" t="s">
        <v>994</v>
      </c>
      <c r="J1020" s="1310" t="s">
        <v>2771</v>
      </c>
      <c r="K1020" s="1311">
        <v>9.56</v>
      </c>
      <c r="L1020" s="1310" t="s">
        <v>2173</v>
      </c>
    </row>
    <row r="1021" spans="1:12" ht="13.5">
      <c r="A1021" s="1310" t="s">
        <v>2476</v>
      </c>
      <c r="B1021" s="1310" t="s">
        <v>2477</v>
      </c>
      <c r="C1021" s="1310" t="s">
        <v>2765</v>
      </c>
      <c r="D1021" s="1310">
        <v>329</v>
      </c>
      <c r="E1021" s="1311" t="s">
        <v>995</v>
      </c>
      <c r="F1021" s="1310" t="s">
        <v>995</v>
      </c>
      <c r="G1021" s="1310">
        <v>93267</v>
      </c>
      <c r="H1021" s="1310" t="s">
        <v>3190</v>
      </c>
      <c r="I1021" s="1310" t="s">
        <v>994</v>
      </c>
      <c r="J1021" s="1310" t="s">
        <v>2172</v>
      </c>
      <c r="K1021" s="1311">
        <v>38.85</v>
      </c>
      <c r="L1021" s="1310" t="s">
        <v>2173</v>
      </c>
    </row>
    <row r="1022" spans="1:12" ht="13.5">
      <c r="A1022" s="1310" t="s">
        <v>2476</v>
      </c>
      <c r="B1022" s="1310" t="s">
        <v>2477</v>
      </c>
      <c r="C1022" s="1310" t="s">
        <v>2765</v>
      </c>
      <c r="D1022" s="1310">
        <v>329</v>
      </c>
      <c r="E1022" s="1311" t="s">
        <v>995</v>
      </c>
      <c r="F1022" s="1310" t="s">
        <v>995</v>
      </c>
      <c r="G1022" s="1310">
        <v>93269</v>
      </c>
      <c r="H1022" s="1310" t="s">
        <v>3191</v>
      </c>
      <c r="I1022" s="1310" t="s">
        <v>994</v>
      </c>
      <c r="J1022" s="1310" t="s">
        <v>2172</v>
      </c>
      <c r="K1022" s="1311">
        <v>4.6100000000000003</v>
      </c>
      <c r="L1022" s="1310" t="s">
        <v>2173</v>
      </c>
    </row>
    <row r="1023" spans="1:12" ht="13.5">
      <c r="A1023" s="1310" t="s">
        <v>2476</v>
      </c>
      <c r="B1023" s="1310" t="s">
        <v>2477</v>
      </c>
      <c r="C1023" s="1310" t="s">
        <v>2765</v>
      </c>
      <c r="D1023" s="1310">
        <v>329</v>
      </c>
      <c r="E1023" s="1311" t="s">
        <v>995</v>
      </c>
      <c r="F1023" s="1310" t="s">
        <v>995</v>
      </c>
      <c r="G1023" s="1310">
        <v>93270</v>
      </c>
      <c r="H1023" s="1310" t="s">
        <v>3192</v>
      </c>
      <c r="I1023" s="1310" t="s">
        <v>994</v>
      </c>
      <c r="J1023" s="1310" t="s">
        <v>2172</v>
      </c>
      <c r="K1023" s="1311">
        <v>42.49</v>
      </c>
      <c r="L1023" s="1310" t="s">
        <v>2173</v>
      </c>
    </row>
    <row r="1024" spans="1:12" ht="13.5">
      <c r="A1024" s="1310" t="s">
        <v>2476</v>
      </c>
      <c r="B1024" s="1310" t="s">
        <v>2477</v>
      </c>
      <c r="C1024" s="1310" t="s">
        <v>2765</v>
      </c>
      <c r="D1024" s="1310">
        <v>329</v>
      </c>
      <c r="E1024" s="1311" t="s">
        <v>995</v>
      </c>
      <c r="F1024" s="1310" t="s">
        <v>995</v>
      </c>
      <c r="G1024" s="1310">
        <v>93271</v>
      </c>
      <c r="H1024" s="1310" t="s">
        <v>3193</v>
      </c>
      <c r="I1024" s="1310" t="s">
        <v>994</v>
      </c>
      <c r="J1024" s="1310" t="s">
        <v>2242</v>
      </c>
      <c r="K1024" s="1311">
        <v>7.19</v>
      </c>
      <c r="L1024" s="1310" t="s">
        <v>2173</v>
      </c>
    </row>
    <row r="1025" spans="1:12" ht="13.5">
      <c r="A1025" s="1310" t="s">
        <v>2476</v>
      </c>
      <c r="B1025" s="1310" t="s">
        <v>2477</v>
      </c>
      <c r="C1025" s="1310" t="s">
        <v>2765</v>
      </c>
      <c r="D1025" s="1310">
        <v>329</v>
      </c>
      <c r="E1025" s="1311" t="s">
        <v>995</v>
      </c>
      <c r="F1025" s="1310" t="s">
        <v>995</v>
      </c>
      <c r="G1025" s="1310">
        <v>93277</v>
      </c>
      <c r="H1025" s="1310" t="s">
        <v>3194</v>
      </c>
      <c r="I1025" s="1310" t="s">
        <v>994</v>
      </c>
      <c r="J1025" s="1310" t="s">
        <v>2172</v>
      </c>
      <c r="K1025" s="1311">
        <v>0.3</v>
      </c>
      <c r="L1025" s="1310" t="s">
        <v>2173</v>
      </c>
    </row>
    <row r="1026" spans="1:12" ht="13.5">
      <c r="A1026" s="1310" t="s">
        <v>2476</v>
      </c>
      <c r="B1026" s="1310" t="s">
        <v>2477</v>
      </c>
      <c r="C1026" s="1310" t="s">
        <v>2765</v>
      </c>
      <c r="D1026" s="1310">
        <v>329</v>
      </c>
      <c r="E1026" s="1311" t="s">
        <v>995</v>
      </c>
      <c r="F1026" s="1310" t="s">
        <v>995</v>
      </c>
      <c r="G1026" s="1310">
        <v>93278</v>
      </c>
      <c r="H1026" s="1310" t="s">
        <v>3195</v>
      </c>
      <c r="I1026" s="1310" t="s">
        <v>994</v>
      </c>
      <c r="J1026" s="1310" t="s">
        <v>2172</v>
      </c>
      <c r="K1026" s="1311">
        <v>0.03</v>
      </c>
      <c r="L1026" s="1310" t="s">
        <v>2173</v>
      </c>
    </row>
    <row r="1027" spans="1:12" ht="13.5">
      <c r="A1027" s="1310" t="s">
        <v>2476</v>
      </c>
      <c r="B1027" s="1310" t="s">
        <v>2477</v>
      </c>
      <c r="C1027" s="1310" t="s">
        <v>2765</v>
      </c>
      <c r="D1027" s="1310">
        <v>329</v>
      </c>
      <c r="E1027" s="1311" t="s">
        <v>995</v>
      </c>
      <c r="F1027" s="1310" t="s">
        <v>995</v>
      </c>
      <c r="G1027" s="1310">
        <v>93279</v>
      </c>
      <c r="H1027" s="1310" t="s">
        <v>3196</v>
      </c>
      <c r="I1027" s="1310" t="s">
        <v>994</v>
      </c>
      <c r="J1027" s="1310" t="s">
        <v>2172</v>
      </c>
      <c r="K1027" s="1311">
        <v>0.28000000000000003</v>
      </c>
      <c r="L1027" s="1310" t="s">
        <v>2173</v>
      </c>
    </row>
    <row r="1028" spans="1:12" ht="13.5">
      <c r="A1028" s="1310" t="s">
        <v>2476</v>
      </c>
      <c r="B1028" s="1310" t="s">
        <v>2477</v>
      </c>
      <c r="C1028" s="1310" t="s">
        <v>2765</v>
      </c>
      <c r="D1028" s="1310">
        <v>329</v>
      </c>
      <c r="E1028" s="1311" t="s">
        <v>995</v>
      </c>
      <c r="F1028" s="1310" t="s">
        <v>995</v>
      </c>
      <c r="G1028" s="1310">
        <v>93280</v>
      </c>
      <c r="H1028" s="1310" t="s">
        <v>3197</v>
      </c>
      <c r="I1028" s="1310" t="s">
        <v>994</v>
      </c>
      <c r="J1028" s="1310" t="s">
        <v>2242</v>
      </c>
      <c r="K1028" s="1311">
        <v>0.6</v>
      </c>
      <c r="L1028" s="1310" t="s">
        <v>2173</v>
      </c>
    </row>
    <row r="1029" spans="1:12" ht="13.5">
      <c r="A1029" s="1310" t="s">
        <v>2476</v>
      </c>
      <c r="B1029" s="1310" t="s">
        <v>2477</v>
      </c>
      <c r="C1029" s="1310" t="s">
        <v>2765</v>
      </c>
      <c r="D1029" s="1310">
        <v>329</v>
      </c>
      <c r="E1029" s="1311" t="s">
        <v>995</v>
      </c>
      <c r="F1029" s="1310" t="s">
        <v>995</v>
      </c>
      <c r="G1029" s="1310">
        <v>93283</v>
      </c>
      <c r="H1029" s="1310" t="s">
        <v>3198</v>
      </c>
      <c r="I1029" s="1310" t="s">
        <v>994</v>
      </c>
      <c r="J1029" s="1310" t="s">
        <v>2172</v>
      </c>
      <c r="K1029" s="1311">
        <v>81.650000000000006</v>
      </c>
      <c r="L1029" s="1310" t="s">
        <v>2173</v>
      </c>
    </row>
    <row r="1030" spans="1:12" ht="13.5">
      <c r="A1030" s="1310" t="s">
        <v>2476</v>
      </c>
      <c r="B1030" s="1310" t="s">
        <v>2477</v>
      </c>
      <c r="C1030" s="1310" t="s">
        <v>2765</v>
      </c>
      <c r="D1030" s="1310">
        <v>329</v>
      </c>
      <c r="E1030" s="1311" t="s">
        <v>995</v>
      </c>
      <c r="F1030" s="1310" t="s">
        <v>995</v>
      </c>
      <c r="G1030" s="1310">
        <v>93284</v>
      </c>
      <c r="H1030" s="1310" t="s">
        <v>3199</v>
      </c>
      <c r="I1030" s="1310" t="s">
        <v>994</v>
      </c>
      <c r="J1030" s="1310" t="s">
        <v>2172</v>
      </c>
      <c r="K1030" s="1311">
        <v>15.51</v>
      </c>
      <c r="L1030" s="1310" t="s">
        <v>2173</v>
      </c>
    </row>
    <row r="1031" spans="1:12" ht="13.5">
      <c r="A1031" s="1310" t="s">
        <v>2476</v>
      </c>
      <c r="B1031" s="1310" t="s">
        <v>2477</v>
      </c>
      <c r="C1031" s="1310" t="s">
        <v>2765</v>
      </c>
      <c r="D1031" s="1310">
        <v>329</v>
      </c>
      <c r="E1031" s="1311" t="s">
        <v>995</v>
      </c>
      <c r="F1031" s="1310" t="s">
        <v>995</v>
      </c>
      <c r="G1031" s="1310">
        <v>93285</v>
      </c>
      <c r="H1031" s="1310" t="s">
        <v>3200</v>
      </c>
      <c r="I1031" s="1310" t="s">
        <v>994</v>
      </c>
      <c r="J1031" s="1310" t="s">
        <v>2172</v>
      </c>
      <c r="K1031" s="1311">
        <v>131.25</v>
      </c>
      <c r="L1031" s="1310" t="s">
        <v>2173</v>
      </c>
    </row>
    <row r="1032" spans="1:12" ht="13.5">
      <c r="A1032" s="1310" t="s">
        <v>2476</v>
      </c>
      <c r="B1032" s="1310" t="s">
        <v>2477</v>
      </c>
      <c r="C1032" s="1310" t="s">
        <v>2765</v>
      </c>
      <c r="D1032" s="1310">
        <v>329</v>
      </c>
      <c r="E1032" s="1311" t="s">
        <v>995</v>
      </c>
      <c r="F1032" s="1310" t="s">
        <v>995</v>
      </c>
      <c r="G1032" s="1310">
        <v>93286</v>
      </c>
      <c r="H1032" s="1310" t="s">
        <v>3201</v>
      </c>
      <c r="I1032" s="1310" t="s">
        <v>994</v>
      </c>
      <c r="J1032" s="1310" t="s">
        <v>2242</v>
      </c>
      <c r="K1032" s="1311">
        <v>170.17</v>
      </c>
      <c r="L1032" s="1310" t="s">
        <v>2173</v>
      </c>
    </row>
    <row r="1033" spans="1:12" ht="13.5">
      <c r="A1033" s="1310" t="s">
        <v>2476</v>
      </c>
      <c r="B1033" s="1310" t="s">
        <v>2477</v>
      </c>
      <c r="C1033" s="1310" t="s">
        <v>2765</v>
      </c>
      <c r="D1033" s="1310">
        <v>329</v>
      </c>
      <c r="E1033" s="1311" t="s">
        <v>995</v>
      </c>
      <c r="F1033" s="1310" t="s">
        <v>995</v>
      </c>
      <c r="G1033" s="1310">
        <v>93296</v>
      </c>
      <c r="H1033" s="1310" t="s">
        <v>3202</v>
      </c>
      <c r="I1033" s="1310" t="s">
        <v>994</v>
      </c>
      <c r="J1033" s="1310" t="s">
        <v>2172</v>
      </c>
      <c r="K1033" s="1311">
        <v>5.71</v>
      </c>
      <c r="L1033" s="1310" t="s">
        <v>2173</v>
      </c>
    </row>
    <row r="1034" spans="1:12" ht="13.5">
      <c r="A1034" s="1310" t="s">
        <v>2476</v>
      </c>
      <c r="B1034" s="1310" t="s">
        <v>2477</v>
      </c>
      <c r="C1034" s="1310" t="s">
        <v>2765</v>
      </c>
      <c r="D1034" s="1310">
        <v>329</v>
      </c>
      <c r="E1034" s="1311" t="s">
        <v>995</v>
      </c>
      <c r="F1034" s="1310" t="s">
        <v>995</v>
      </c>
      <c r="G1034" s="1310">
        <v>93397</v>
      </c>
      <c r="H1034" s="1310" t="s">
        <v>3203</v>
      </c>
      <c r="I1034" s="1310" t="s">
        <v>994</v>
      </c>
      <c r="J1034" s="1310" t="s">
        <v>2172</v>
      </c>
      <c r="K1034" s="1311">
        <v>13.03</v>
      </c>
      <c r="L1034" s="1310" t="s">
        <v>2173</v>
      </c>
    </row>
    <row r="1035" spans="1:12" ht="13.5">
      <c r="A1035" s="1310" t="s">
        <v>2476</v>
      </c>
      <c r="B1035" s="1310" t="s">
        <v>2477</v>
      </c>
      <c r="C1035" s="1310" t="s">
        <v>2765</v>
      </c>
      <c r="D1035" s="1310">
        <v>329</v>
      </c>
      <c r="E1035" s="1311" t="s">
        <v>995</v>
      </c>
      <c r="F1035" s="1310" t="s">
        <v>995</v>
      </c>
      <c r="G1035" s="1310">
        <v>93398</v>
      </c>
      <c r="H1035" s="1310" t="s">
        <v>3204</v>
      </c>
      <c r="I1035" s="1310" t="s">
        <v>994</v>
      </c>
      <c r="J1035" s="1310" t="s">
        <v>2172</v>
      </c>
      <c r="K1035" s="1311">
        <v>2.73</v>
      </c>
      <c r="L1035" s="1310" t="s">
        <v>2173</v>
      </c>
    </row>
    <row r="1036" spans="1:12" ht="13.5">
      <c r="A1036" s="1310" t="s">
        <v>2476</v>
      </c>
      <c r="B1036" s="1310" t="s">
        <v>2477</v>
      </c>
      <c r="C1036" s="1310" t="s">
        <v>2765</v>
      </c>
      <c r="D1036" s="1310">
        <v>329</v>
      </c>
      <c r="E1036" s="1311" t="s">
        <v>995</v>
      </c>
      <c r="F1036" s="1310" t="s">
        <v>995</v>
      </c>
      <c r="G1036" s="1310">
        <v>93399</v>
      </c>
      <c r="H1036" s="1310" t="s">
        <v>3205</v>
      </c>
      <c r="I1036" s="1310" t="s">
        <v>994</v>
      </c>
      <c r="J1036" s="1310" t="s">
        <v>2172</v>
      </c>
      <c r="K1036" s="1311">
        <v>1.05</v>
      </c>
      <c r="L1036" s="1310" t="s">
        <v>2173</v>
      </c>
    </row>
    <row r="1037" spans="1:12" ht="13.5">
      <c r="A1037" s="1310" t="s">
        <v>2476</v>
      </c>
      <c r="B1037" s="1310" t="s">
        <v>2477</v>
      </c>
      <c r="C1037" s="1310" t="s">
        <v>2765</v>
      </c>
      <c r="D1037" s="1310">
        <v>329</v>
      </c>
      <c r="E1037" s="1311" t="s">
        <v>995</v>
      </c>
      <c r="F1037" s="1310" t="s">
        <v>995</v>
      </c>
      <c r="G1037" s="1310">
        <v>93400</v>
      </c>
      <c r="H1037" s="1310" t="s">
        <v>3206</v>
      </c>
      <c r="I1037" s="1310" t="s">
        <v>994</v>
      </c>
      <c r="J1037" s="1310" t="s">
        <v>2172</v>
      </c>
      <c r="K1037" s="1311">
        <v>24.42</v>
      </c>
      <c r="L1037" s="1310" t="s">
        <v>2173</v>
      </c>
    </row>
    <row r="1038" spans="1:12" ht="13.5">
      <c r="A1038" s="1310" t="s">
        <v>2476</v>
      </c>
      <c r="B1038" s="1310" t="s">
        <v>2477</v>
      </c>
      <c r="C1038" s="1310" t="s">
        <v>2765</v>
      </c>
      <c r="D1038" s="1310">
        <v>329</v>
      </c>
      <c r="E1038" s="1311" t="s">
        <v>995</v>
      </c>
      <c r="F1038" s="1310" t="s">
        <v>995</v>
      </c>
      <c r="G1038" s="1310">
        <v>93401</v>
      </c>
      <c r="H1038" s="1310" t="s">
        <v>3207</v>
      </c>
      <c r="I1038" s="1310" t="s">
        <v>994</v>
      </c>
      <c r="J1038" s="1310" t="s">
        <v>2771</v>
      </c>
      <c r="K1038" s="1311">
        <v>126.33</v>
      </c>
      <c r="L1038" s="1310" t="s">
        <v>2173</v>
      </c>
    </row>
    <row r="1039" spans="1:12" ht="13.5">
      <c r="A1039" s="1310" t="s">
        <v>2476</v>
      </c>
      <c r="B1039" s="1310" t="s">
        <v>2477</v>
      </c>
      <c r="C1039" s="1310" t="s">
        <v>2765</v>
      </c>
      <c r="D1039" s="1310">
        <v>329</v>
      </c>
      <c r="E1039" s="1311" t="s">
        <v>995</v>
      </c>
      <c r="F1039" s="1310" t="s">
        <v>995</v>
      </c>
      <c r="G1039" s="1310">
        <v>93404</v>
      </c>
      <c r="H1039" s="1310" t="s">
        <v>3208</v>
      </c>
      <c r="I1039" s="1310" t="s">
        <v>994</v>
      </c>
      <c r="J1039" s="1310" t="s">
        <v>2172</v>
      </c>
      <c r="K1039" s="1311">
        <v>6.5</v>
      </c>
      <c r="L1039" s="1310" t="s">
        <v>2173</v>
      </c>
    </row>
    <row r="1040" spans="1:12" ht="13.5">
      <c r="A1040" s="1310" t="s">
        <v>2476</v>
      </c>
      <c r="B1040" s="1310" t="s">
        <v>2477</v>
      </c>
      <c r="C1040" s="1310" t="s">
        <v>2765</v>
      </c>
      <c r="D1040" s="1310">
        <v>329</v>
      </c>
      <c r="E1040" s="1311" t="s">
        <v>995</v>
      </c>
      <c r="F1040" s="1310" t="s">
        <v>995</v>
      </c>
      <c r="G1040" s="1310">
        <v>93405</v>
      </c>
      <c r="H1040" s="1310" t="s">
        <v>3209</v>
      </c>
      <c r="I1040" s="1310" t="s">
        <v>994</v>
      </c>
      <c r="J1040" s="1310" t="s">
        <v>2172</v>
      </c>
      <c r="K1040" s="1311">
        <v>0.65</v>
      </c>
      <c r="L1040" s="1310" t="s">
        <v>2173</v>
      </c>
    </row>
    <row r="1041" spans="1:12" ht="13.5">
      <c r="A1041" s="1310" t="s">
        <v>2476</v>
      </c>
      <c r="B1041" s="1310" t="s">
        <v>2477</v>
      </c>
      <c r="C1041" s="1310" t="s">
        <v>2765</v>
      </c>
      <c r="D1041" s="1310">
        <v>329</v>
      </c>
      <c r="E1041" s="1311" t="s">
        <v>995</v>
      </c>
      <c r="F1041" s="1310" t="s">
        <v>995</v>
      </c>
      <c r="G1041" s="1310">
        <v>93406</v>
      </c>
      <c r="H1041" s="1310" t="s">
        <v>3210</v>
      </c>
      <c r="I1041" s="1310" t="s">
        <v>994</v>
      </c>
      <c r="J1041" s="1310" t="s">
        <v>2172</v>
      </c>
      <c r="K1041" s="1311">
        <v>8.1300000000000008</v>
      </c>
      <c r="L1041" s="1310" t="s">
        <v>2173</v>
      </c>
    </row>
    <row r="1042" spans="1:12" ht="13.5">
      <c r="A1042" s="1310" t="s">
        <v>2476</v>
      </c>
      <c r="B1042" s="1310" t="s">
        <v>2477</v>
      </c>
      <c r="C1042" s="1310" t="s">
        <v>2765</v>
      </c>
      <c r="D1042" s="1310">
        <v>329</v>
      </c>
      <c r="E1042" s="1311" t="s">
        <v>995</v>
      </c>
      <c r="F1042" s="1310" t="s">
        <v>995</v>
      </c>
      <c r="G1042" s="1310">
        <v>93407</v>
      </c>
      <c r="H1042" s="1310" t="s">
        <v>3211</v>
      </c>
      <c r="I1042" s="1310" t="s">
        <v>994</v>
      </c>
      <c r="J1042" s="1310" t="s">
        <v>2771</v>
      </c>
      <c r="K1042" s="1311">
        <v>37.659999999999997</v>
      </c>
      <c r="L1042" s="1310" t="s">
        <v>2173</v>
      </c>
    </row>
    <row r="1043" spans="1:12" ht="13.5">
      <c r="A1043" s="1310" t="s">
        <v>2476</v>
      </c>
      <c r="B1043" s="1310" t="s">
        <v>2477</v>
      </c>
      <c r="C1043" s="1310" t="s">
        <v>2765</v>
      </c>
      <c r="D1043" s="1310">
        <v>329</v>
      </c>
      <c r="E1043" s="1311" t="s">
        <v>995</v>
      </c>
      <c r="F1043" s="1310" t="s">
        <v>995</v>
      </c>
      <c r="G1043" s="1310">
        <v>93411</v>
      </c>
      <c r="H1043" s="1310" t="s">
        <v>3212</v>
      </c>
      <c r="I1043" s="1310" t="s">
        <v>994</v>
      </c>
      <c r="J1043" s="1310" t="s">
        <v>2172</v>
      </c>
      <c r="K1043" s="1311">
        <v>0.21</v>
      </c>
      <c r="L1043" s="1310" t="s">
        <v>2173</v>
      </c>
    </row>
    <row r="1044" spans="1:12" ht="13.5">
      <c r="A1044" s="1310" t="s">
        <v>2476</v>
      </c>
      <c r="B1044" s="1310" t="s">
        <v>2477</v>
      </c>
      <c r="C1044" s="1310" t="s">
        <v>2765</v>
      </c>
      <c r="D1044" s="1310">
        <v>329</v>
      </c>
      <c r="E1044" s="1311" t="s">
        <v>995</v>
      </c>
      <c r="F1044" s="1310" t="s">
        <v>995</v>
      </c>
      <c r="G1044" s="1310">
        <v>93412</v>
      </c>
      <c r="H1044" s="1310" t="s">
        <v>3213</v>
      </c>
      <c r="I1044" s="1310" t="s">
        <v>994</v>
      </c>
      <c r="J1044" s="1310" t="s">
        <v>2172</v>
      </c>
      <c r="K1044" s="1311">
        <v>0.03</v>
      </c>
      <c r="L1044" s="1310" t="s">
        <v>2173</v>
      </c>
    </row>
    <row r="1045" spans="1:12" ht="13.5">
      <c r="A1045" s="1310" t="s">
        <v>2476</v>
      </c>
      <c r="B1045" s="1310" t="s">
        <v>2477</v>
      </c>
      <c r="C1045" s="1310" t="s">
        <v>2765</v>
      </c>
      <c r="D1045" s="1310">
        <v>329</v>
      </c>
      <c r="E1045" s="1311" t="s">
        <v>995</v>
      </c>
      <c r="F1045" s="1310" t="s">
        <v>995</v>
      </c>
      <c r="G1045" s="1310">
        <v>93413</v>
      </c>
      <c r="H1045" s="1310" t="s">
        <v>3214</v>
      </c>
      <c r="I1045" s="1310" t="s">
        <v>994</v>
      </c>
      <c r="J1045" s="1310" t="s">
        <v>2172</v>
      </c>
      <c r="K1045" s="1311">
        <v>0.19</v>
      </c>
      <c r="L1045" s="1310" t="s">
        <v>2173</v>
      </c>
    </row>
    <row r="1046" spans="1:12" ht="13.5">
      <c r="A1046" s="1310" t="s">
        <v>2476</v>
      </c>
      <c r="B1046" s="1310" t="s">
        <v>2477</v>
      </c>
      <c r="C1046" s="1310" t="s">
        <v>2765</v>
      </c>
      <c r="D1046" s="1310">
        <v>329</v>
      </c>
      <c r="E1046" s="1311" t="s">
        <v>995</v>
      </c>
      <c r="F1046" s="1310" t="s">
        <v>995</v>
      </c>
      <c r="G1046" s="1310">
        <v>93414</v>
      </c>
      <c r="H1046" s="1310" t="s">
        <v>3215</v>
      </c>
      <c r="I1046" s="1310" t="s">
        <v>994</v>
      </c>
      <c r="J1046" s="1310" t="s">
        <v>2771</v>
      </c>
      <c r="K1046" s="1311">
        <v>15.74</v>
      </c>
      <c r="L1046" s="1310" t="s">
        <v>2173</v>
      </c>
    </row>
    <row r="1047" spans="1:12" ht="13.5">
      <c r="A1047" s="1310" t="s">
        <v>2476</v>
      </c>
      <c r="B1047" s="1310" t="s">
        <v>2477</v>
      </c>
      <c r="C1047" s="1310" t="s">
        <v>2765</v>
      </c>
      <c r="D1047" s="1310">
        <v>329</v>
      </c>
      <c r="E1047" s="1311" t="s">
        <v>995</v>
      </c>
      <c r="F1047" s="1310" t="s">
        <v>995</v>
      </c>
      <c r="G1047" s="1310">
        <v>93417</v>
      </c>
      <c r="H1047" s="1310" t="s">
        <v>3216</v>
      </c>
      <c r="I1047" s="1310" t="s">
        <v>994</v>
      </c>
      <c r="J1047" s="1310" t="s">
        <v>2172</v>
      </c>
      <c r="K1047" s="1311">
        <v>2.79</v>
      </c>
      <c r="L1047" s="1310" t="s">
        <v>2173</v>
      </c>
    </row>
    <row r="1048" spans="1:12" ht="13.5">
      <c r="A1048" s="1310" t="s">
        <v>2476</v>
      </c>
      <c r="B1048" s="1310" t="s">
        <v>2477</v>
      </c>
      <c r="C1048" s="1310" t="s">
        <v>2765</v>
      </c>
      <c r="D1048" s="1310">
        <v>329</v>
      </c>
      <c r="E1048" s="1311" t="s">
        <v>995</v>
      </c>
      <c r="F1048" s="1310" t="s">
        <v>995</v>
      </c>
      <c r="G1048" s="1310">
        <v>93418</v>
      </c>
      <c r="H1048" s="1310" t="s">
        <v>3217</v>
      </c>
      <c r="I1048" s="1310" t="s">
        <v>994</v>
      </c>
      <c r="J1048" s="1310" t="s">
        <v>2172</v>
      </c>
      <c r="K1048" s="1311">
        <v>0.5</v>
      </c>
      <c r="L1048" s="1310" t="s">
        <v>2173</v>
      </c>
    </row>
    <row r="1049" spans="1:12" ht="13.5">
      <c r="A1049" s="1310" t="s">
        <v>2476</v>
      </c>
      <c r="B1049" s="1310" t="s">
        <v>2477</v>
      </c>
      <c r="C1049" s="1310" t="s">
        <v>2765</v>
      </c>
      <c r="D1049" s="1310">
        <v>329</v>
      </c>
      <c r="E1049" s="1311" t="s">
        <v>995</v>
      </c>
      <c r="F1049" s="1310" t="s">
        <v>995</v>
      </c>
      <c r="G1049" s="1310">
        <v>93419</v>
      </c>
      <c r="H1049" s="1310" t="s">
        <v>3218</v>
      </c>
      <c r="I1049" s="1310" t="s">
        <v>994</v>
      </c>
      <c r="J1049" s="1310" t="s">
        <v>2172</v>
      </c>
      <c r="K1049" s="1311">
        <v>2.4900000000000002</v>
      </c>
      <c r="L1049" s="1310" t="s">
        <v>2173</v>
      </c>
    </row>
    <row r="1050" spans="1:12" ht="13.5">
      <c r="A1050" s="1310" t="s">
        <v>2476</v>
      </c>
      <c r="B1050" s="1310" t="s">
        <v>2477</v>
      </c>
      <c r="C1050" s="1310" t="s">
        <v>2765</v>
      </c>
      <c r="D1050" s="1310">
        <v>329</v>
      </c>
      <c r="E1050" s="1311" t="s">
        <v>995</v>
      </c>
      <c r="F1050" s="1310" t="s">
        <v>995</v>
      </c>
      <c r="G1050" s="1310">
        <v>93420</v>
      </c>
      <c r="H1050" s="1310" t="s">
        <v>3219</v>
      </c>
      <c r="I1050" s="1310" t="s">
        <v>994</v>
      </c>
      <c r="J1050" s="1310" t="s">
        <v>2771</v>
      </c>
      <c r="K1050" s="1311">
        <v>53.58</v>
      </c>
      <c r="L1050" s="1310" t="s">
        <v>2173</v>
      </c>
    </row>
    <row r="1051" spans="1:12" ht="13.5">
      <c r="A1051" s="1310" t="s">
        <v>2476</v>
      </c>
      <c r="B1051" s="1310" t="s">
        <v>2477</v>
      </c>
      <c r="C1051" s="1310" t="s">
        <v>2765</v>
      </c>
      <c r="D1051" s="1310">
        <v>329</v>
      </c>
      <c r="E1051" s="1311" t="s">
        <v>995</v>
      </c>
      <c r="F1051" s="1310" t="s">
        <v>995</v>
      </c>
      <c r="G1051" s="1310">
        <v>93423</v>
      </c>
      <c r="H1051" s="1310" t="s">
        <v>3220</v>
      </c>
      <c r="I1051" s="1310" t="s">
        <v>994</v>
      </c>
      <c r="J1051" s="1310" t="s">
        <v>2172</v>
      </c>
      <c r="K1051" s="1311">
        <v>3.95</v>
      </c>
      <c r="L1051" s="1310" t="s">
        <v>2173</v>
      </c>
    </row>
    <row r="1052" spans="1:12" ht="13.5">
      <c r="A1052" s="1310" t="s">
        <v>2476</v>
      </c>
      <c r="B1052" s="1310" t="s">
        <v>2477</v>
      </c>
      <c r="C1052" s="1310" t="s">
        <v>2765</v>
      </c>
      <c r="D1052" s="1310">
        <v>329</v>
      </c>
      <c r="E1052" s="1311" t="s">
        <v>995</v>
      </c>
      <c r="F1052" s="1310" t="s">
        <v>995</v>
      </c>
      <c r="G1052" s="1310">
        <v>93424</v>
      </c>
      <c r="H1052" s="1310" t="s">
        <v>3221</v>
      </c>
      <c r="I1052" s="1310" t="s">
        <v>994</v>
      </c>
      <c r="J1052" s="1310" t="s">
        <v>2172</v>
      </c>
      <c r="K1052" s="1311">
        <v>0.71</v>
      </c>
      <c r="L1052" s="1310" t="s">
        <v>2173</v>
      </c>
    </row>
    <row r="1053" spans="1:12" ht="13.5">
      <c r="A1053" s="1310" t="s">
        <v>2476</v>
      </c>
      <c r="B1053" s="1310" t="s">
        <v>2477</v>
      </c>
      <c r="C1053" s="1310" t="s">
        <v>2765</v>
      </c>
      <c r="D1053" s="1310">
        <v>329</v>
      </c>
      <c r="E1053" s="1311" t="s">
        <v>995</v>
      </c>
      <c r="F1053" s="1310" t="s">
        <v>995</v>
      </c>
      <c r="G1053" s="1310">
        <v>93425</v>
      </c>
      <c r="H1053" s="1310" t="s">
        <v>3222</v>
      </c>
      <c r="I1053" s="1310" t="s">
        <v>994</v>
      </c>
      <c r="J1053" s="1310" t="s">
        <v>2172</v>
      </c>
      <c r="K1053" s="1311">
        <v>3.53</v>
      </c>
      <c r="L1053" s="1310" t="s">
        <v>2173</v>
      </c>
    </row>
    <row r="1054" spans="1:12" ht="13.5">
      <c r="A1054" s="1310" t="s">
        <v>2476</v>
      </c>
      <c r="B1054" s="1310" t="s">
        <v>2477</v>
      </c>
      <c r="C1054" s="1310" t="s">
        <v>2765</v>
      </c>
      <c r="D1054" s="1310">
        <v>329</v>
      </c>
      <c r="E1054" s="1311" t="s">
        <v>995</v>
      </c>
      <c r="F1054" s="1310" t="s">
        <v>995</v>
      </c>
      <c r="G1054" s="1310">
        <v>93426</v>
      </c>
      <c r="H1054" s="1310" t="s">
        <v>3223</v>
      </c>
      <c r="I1054" s="1310" t="s">
        <v>994</v>
      </c>
      <c r="J1054" s="1310" t="s">
        <v>2771</v>
      </c>
      <c r="K1054" s="1311">
        <v>128.05000000000001</v>
      </c>
      <c r="L1054" s="1310" t="s">
        <v>2173</v>
      </c>
    </row>
    <row r="1055" spans="1:12" ht="13.5">
      <c r="A1055" s="1310" t="s">
        <v>2476</v>
      </c>
      <c r="B1055" s="1310" t="s">
        <v>2477</v>
      </c>
      <c r="C1055" s="1310" t="s">
        <v>2765</v>
      </c>
      <c r="D1055" s="1310">
        <v>329</v>
      </c>
      <c r="E1055" s="1311" t="s">
        <v>995</v>
      </c>
      <c r="F1055" s="1310" t="s">
        <v>995</v>
      </c>
      <c r="G1055" s="1310">
        <v>93429</v>
      </c>
      <c r="H1055" s="1310" t="s">
        <v>3224</v>
      </c>
      <c r="I1055" s="1310" t="s">
        <v>994</v>
      </c>
      <c r="J1055" s="1310" t="s">
        <v>2172</v>
      </c>
      <c r="K1055" s="1311">
        <v>96.8</v>
      </c>
      <c r="L1055" s="1310" t="s">
        <v>2173</v>
      </c>
    </row>
    <row r="1056" spans="1:12" ht="13.5">
      <c r="A1056" s="1310" t="s">
        <v>2476</v>
      </c>
      <c r="B1056" s="1310" t="s">
        <v>2477</v>
      </c>
      <c r="C1056" s="1310" t="s">
        <v>2765</v>
      </c>
      <c r="D1056" s="1310">
        <v>329</v>
      </c>
      <c r="E1056" s="1311" t="s">
        <v>995</v>
      </c>
      <c r="F1056" s="1310" t="s">
        <v>995</v>
      </c>
      <c r="G1056" s="1310">
        <v>93430</v>
      </c>
      <c r="H1056" s="1310" t="s">
        <v>3225</v>
      </c>
      <c r="I1056" s="1310" t="s">
        <v>994</v>
      </c>
      <c r="J1056" s="1310" t="s">
        <v>2172</v>
      </c>
      <c r="K1056" s="1311">
        <v>17.420000000000002</v>
      </c>
      <c r="L1056" s="1310" t="s">
        <v>2173</v>
      </c>
    </row>
    <row r="1057" spans="1:12" ht="13.5">
      <c r="A1057" s="1310" t="s">
        <v>2476</v>
      </c>
      <c r="B1057" s="1310" t="s">
        <v>2477</v>
      </c>
      <c r="C1057" s="1310" t="s">
        <v>2765</v>
      </c>
      <c r="D1057" s="1310">
        <v>329</v>
      </c>
      <c r="E1057" s="1311" t="s">
        <v>995</v>
      </c>
      <c r="F1057" s="1310" t="s">
        <v>995</v>
      </c>
      <c r="G1057" s="1310">
        <v>93431</v>
      </c>
      <c r="H1057" s="1310" t="s">
        <v>3226</v>
      </c>
      <c r="I1057" s="1310" t="s">
        <v>994</v>
      </c>
      <c r="J1057" s="1310" t="s">
        <v>2172</v>
      </c>
      <c r="K1057" s="1311">
        <v>155.6</v>
      </c>
      <c r="L1057" s="1310" t="s">
        <v>2173</v>
      </c>
    </row>
    <row r="1058" spans="1:12" ht="13.5">
      <c r="A1058" s="1310" t="s">
        <v>2476</v>
      </c>
      <c r="B1058" s="1310" t="s">
        <v>2477</v>
      </c>
      <c r="C1058" s="1310" t="s">
        <v>2765</v>
      </c>
      <c r="D1058" s="1310">
        <v>329</v>
      </c>
      <c r="E1058" s="1311" t="s">
        <v>995</v>
      </c>
      <c r="F1058" s="1310" t="s">
        <v>995</v>
      </c>
      <c r="G1058" s="1310">
        <v>93432</v>
      </c>
      <c r="H1058" s="1310" t="s">
        <v>3227</v>
      </c>
      <c r="I1058" s="1310" t="s">
        <v>994</v>
      </c>
      <c r="J1058" s="1310" t="s">
        <v>2771</v>
      </c>
      <c r="K1058" s="1312">
        <v>2294.4</v>
      </c>
      <c r="L1058" s="1310" t="s">
        <v>2173</v>
      </c>
    </row>
    <row r="1059" spans="1:12" ht="13.5">
      <c r="A1059" s="1310" t="s">
        <v>2476</v>
      </c>
      <c r="B1059" s="1310" t="s">
        <v>2477</v>
      </c>
      <c r="C1059" s="1310" t="s">
        <v>2765</v>
      </c>
      <c r="D1059" s="1310">
        <v>329</v>
      </c>
      <c r="E1059" s="1311" t="s">
        <v>995</v>
      </c>
      <c r="F1059" s="1310" t="s">
        <v>995</v>
      </c>
      <c r="G1059" s="1310">
        <v>93435</v>
      </c>
      <c r="H1059" s="1310" t="s">
        <v>3228</v>
      </c>
      <c r="I1059" s="1310" t="s">
        <v>994</v>
      </c>
      <c r="J1059" s="1310" t="s">
        <v>2172</v>
      </c>
      <c r="K1059" s="1311">
        <v>5.24</v>
      </c>
      <c r="L1059" s="1310" t="s">
        <v>2173</v>
      </c>
    </row>
    <row r="1060" spans="1:12" ht="13.5">
      <c r="A1060" s="1310" t="s">
        <v>2476</v>
      </c>
      <c r="B1060" s="1310" t="s">
        <v>2477</v>
      </c>
      <c r="C1060" s="1310" t="s">
        <v>2765</v>
      </c>
      <c r="D1060" s="1310">
        <v>329</v>
      </c>
      <c r="E1060" s="1311" t="s">
        <v>995</v>
      </c>
      <c r="F1060" s="1310" t="s">
        <v>995</v>
      </c>
      <c r="G1060" s="1310">
        <v>93436</v>
      </c>
      <c r="H1060" s="1310" t="s">
        <v>3229</v>
      </c>
      <c r="I1060" s="1310" t="s">
        <v>994</v>
      </c>
      <c r="J1060" s="1310" t="s">
        <v>2172</v>
      </c>
      <c r="K1060" s="1311">
        <v>1.1000000000000001</v>
      </c>
      <c r="L1060" s="1310" t="s">
        <v>2173</v>
      </c>
    </row>
    <row r="1061" spans="1:12" ht="13.5">
      <c r="A1061" s="1310" t="s">
        <v>2476</v>
      </c>
      <c r="B1061" s="1310" t="s">
        <v>2477</v>
      </c>
      <c r="C1061" s="1310" t="s">
        <v>2765</v>
      </c>
      <c r="D1061" s="1310">
        <v>329</v>
      </c>
      <c r="E1061" s="1311" t="s">
        <v>995</v>
      </c>
      <c r="F1061" s="1310" t="s">
        <v>995</v>
      </c>
      <c r="G1061" s="1310">
        <v>93437</v>
      </c>
      <c r="H1061" s="1310" t="s">
        <v>3230</v>
      </c>
      <c r="I1061" s="1310" t="s">
        <v>994</v>
      </c>
      <c r="J1061" s="1310" t="s">
        <v>2172</v>
      </c>
      <c r="K1061" s="1311">
        <v>9.82</v>
      </c>
      <c r="L1061" s="1310" t="s">
        <v>2173</v>
      </c>
    </row>
    <row r="1062" spans="1:12" ht="13.5">
      <c r="A1062" s="1310" t="s">
        <v>2476</v>
      </c>
      <c r="B1062" s="1310" t="s">
        <v>2477</v>
      </c>
      <c r="C1062" s="1310" t="s">
        <v>2765</v>
      </c>
      <c r="D1062" s="1310">
        <v>329</v>
      </c>
      <c r="E1062" s="1311" t="s">
        <v>995</v>
      </c>
      <c r="F1062" s="1310" t="s">
        <v>995</v>
      </c>
      <c r="G1062" s="1310">
        <v>93438</v>
      </c>
      <c r="H1062" s="1310" t="s">
        <v>3231</v>
      </c>
      <c r="I1062" s="1310" t="s">
        <v>994</v>
      </c>
      <c r="J1062" s="1310" t="s">
        <v>2771</v>
      </c>
      <c r="K1062" s="1311">
        <v>23.71</v>
      </c>
      <c r="L1062" s="1310" t="s">
        <v>2173</v>
      </c>
    </row>
    <row r="1063" spans="1:12" ht="13.5">
      <c r="A1063" s="1310" t="s">
        <v>2476</v>
      </c>
      <c r="B1063" s="1310" t="s">
        <v>2477</v>
      </c>
      <c r="C1063" s="1310" t="s">
        <v>2765</v>
      </c>
      <c r="D1063" s="1310">
        <v>329</v>
      </c>
      <c r="E1063" s="1311" t="s">
        <v>995</v>
      </c>
      <c r="F1063" s="1310" t="s">
        <v>995</v>
      </c>
      <c r="G1063" s="1310">
        <v>95114</v>
      </c>
      <c r="H1063" s="1310" t="s">
        <v>3232</v>
      </c>
      <c r="I1063" s="1310" t="s">
        <v>994</v>
      </c>
      <c r="J1063" s="1310" t="s">
        <v>2172</v>
      </c>
      <c r="K1063" s="1311">
        <v>1.38</v>
      </c>
      <c r="L1063" s="1310" t="s">
        <v>2173</v>
      </c>
    </row>
    <row r="1064" spans="1:12" ht="13.5">
      <c r="A1064" s="1310" t="s">
        <v>2476</v>
      </c>
      <c r="B1064" s="1310" t="s">
        <v>2477</v>
      </c>
      <c r="C1064" s="1310" t="s">
        <v>2765</v>
      </c>
      <c r="D1064" s="1310">
        <v>329</v>
      </c>
      <c r="E1064" s="1311" t="s">
        <v>995</v>
      </c>
      <c r="F1064" s="1310" t="s">
        <v>995</v>
      </c>
      <c r="G1064" s="1310">
        <v>95115</v>
      </c>
      <c r="H1064" s="1310" t="s">
        <v>3233</v>
      </c>
      <c r="I1064" s="1310" t="s">
        <v>994</v>
      </c>
      <c r="J1064" s="1310" t="s">
        <v>2172</v>
      </c>
      <c r="K1064" s="1311">
        <v>0.16</v>
      </c>
      <c r="L1064" s="1310" t="s">
        <v>2173</v>
      </c>
    </row>
    <row r="1065" spans="1:12" ht="13.5">
      <c r="A1065" s="1310" t="s">
        <v>2476</v>
      </c>
      <c r="B1065" s="1310" t="s">
        <v>2477</v>
      </c>
      <c r="C1065" s="1310" t="s">
        <v>2765</v>
      </c>
      <c r="D1065" s="1310">
        <v>329</v>
      </c>
      <c r="E1065" s="1311" t="s">
        <v>995</v>
      </c>
      <c r="F1065" s="1310" t="s">
        <v>995</v>
      </c>
      <c r="G1065" s="1310">
        <v>95116</v>
      </c>
      <c r="H1065" s="1310" t="s">
        <v>3234</v>
      </c>
      <c r="I1065" s="1310" t="s">
        <v>994</v>
      </c>
      <c r="J1065" s="1310" t="s">
        <v>2172</v>
      </c>
      <c r="K1065" s="1311">
        <v>31.99</v>
      </c>
      <c r="L1065" s="1310" t="s">
        <v>2173</v>
      </c>
    </row>
    <row r="1066" spans="1:12" ht="13.5">
      <c r="A1066" s="1310" t="s">
        <v>2476</v>
      </c>
      <c r="B1066" s="1310" t="s">
        <v>2477</v>
      </c>
      <c r="C1066" s="1310" t="s">
        <v>2765</v>
      </c>
      <c r="D1066" s="1310">
        <v>329</v>
      </c>
      <c r="E1066" s="1311" t="s">
        <v>995</v>
      </c>
      <c r="F1066" s="1310" t="s">
        <v>995</v>
      </c>
      <c r="G1066" s="1310">
        <v>95117</v>
      </c>
      <c r="H1066" s="1310" t="s">
        <v>3235</v>
      </c>
      <c r="I1066" s="1310" t="s">
        <v>994</v>
      </c>
      <c r="J1066" s="1310" t="s">
        <v>2172</v>
      </c>
      <c r="K1066" s="1311">
        <v>5.04</v>
      </c>
      <c r="L1066" s="1310" t="s">
        <v>2173</v>
      </c>
    </row>
    <row r="1067" spans="1:12" ht="13.5">
      <c r="A1067" s="1310" t="s">
        <v>2476</v>
      </c>
      <c r="B1067" s="1310" t="s">
        <v>2477</v>
      </c>
      <c r="C1067" s="1310" t="s">
        <v>2765</v>
      </c>
      <c r="D1067" s="1310">
        <v>329</v>
      </c>
      <c r="E1067" s="1311" t="s">
        <v>995</v>
      </c>
      <c r="F1067" s="1310" t="s">
        <v>995</v>
      </c>
      <c r="G1067" s="1310">
        <v>95118</v>
      </c>
      <c r="H1067" s="1310" t="s">
        <v>3236</v>
      </c>
      <c r="I1067" s="1310" t="s">
        <v>994</v>
      </c>
      <c r="J1067" s="1310" t="s">
        <v>2172</v>
      </c>
      <c r="K1067" s="1311">
        <v>49.93</v>
      </c>
      <c r="L1067" s="1310" t="s">
        <v>2173</v>
      </c>
    </row>
    <row r="1068" spans="1:12" ht="13.5">
      <c r="A1068" s="1310" t="s">
        <v>2476</v>
      </c>
      <c r="B1068" s="1310" t="s">
        <v>2477</v>
      </c>
      <c r="C1068" s="1310" t="s">
        <v>2765</v>
      </c>
      <c r="D1068" s="1310">
        <v>329</v>
      </c>
      <c r="E1068" s="1311" t="s">
        <v>995</v>
      </c>
      <c r="F1068" s="1310" t="s">
        <v>995</v>
      </c>
      <c r="G1068" s="1310">
        <v>95119</v>
      </c>
      <c r="H1068" s="1310" t="s">
        <v>3237</v>
      </c>
      <c r="I1068" s="1310" t="s">
        <v>994</v>
      </c>
      <c r="J1068" s="1310" t="s">
        <v>2172</v>
      </c>
      <c r="K1068" s="1311">
        <v>8.98</v>
      </c>
      <c r="L1068" s="1310" t="s">
        <v>2173</v>
      </c>
    </row>
    <row r="1069" spans="1:12" ht="13.5">
      <c r="A1069" s="1310" t="s">
        <v>2476</v>
      </c>
      <c r="B1069" s="1310" t="s">
        <v>2477</v>
      </c>
      <c r="C1069" s="1310" t="s">
        <v>2765</v>
      </c>
      <c r="D1069" s="1310">
        <v>329</v>
      </c>
      <c r="E1069" s="1311" t="s">
        <v>995</v>
      </c>
      <c r="F1069" s="1310" t="s">
        <v>995</v>
      </c>
      <c r="G1069" s="1310">
        <v>95120</v>
      </c>
      <c r="H1069" s="1310" t="s">
        <v>3238</v>
      </c>
      <c r="I1069" s="1310" t="s">
        <v>994</v>
      </c>
      <c r="J1069" s="1310" t="s">
        <v>2242</v>
      </c>
      <c r="K1069" s="1311">
        <v>49.08</v>
      </c>
      <c r="L1069" s="1310" t="s">
        <v>2173</v>
      </c>
    </row>
    <row r="1070" spans="1:12" ht="13.5">
      <c r="A1070" s="1310" t="s">
        <v>2476</v>
      </c>
      <c r="B1070" s="1310" t="s">
        <v>2477</v>
      </c>
      <c r="C1070" s="1310" t="s">
        <v>2765</v>
      </c>
      <c r="D1070" s="1310">
        <v>329</v>
      </c>
      <c r="E1070" s="1311" t="s">
        <v>995</v>
      </c>
      <c r="F1070" s="1310" t="s">
        <v>995</v>
      </c>
      <c r="G1070" s="1310">
        <v>95123</v>
      </c>
      <c r="H1070" s="1310" t="s">
        <v>3239</v>
      </c>
      <c r="I1070" s="1310" t="s">
        <v>994</v>
      </c>
      <c r="J1070" s="1310" t="s">
        <v>2172</v>
      </c>
      <c r="K1070" s="1311">
        <v>16.920000000000002</v>
      </c>
      <c r="L1070" s="1310" t="s">
        <v>2173</v>
      </c>
    </row>
    <row r="1071" spans="1:12" ht="13.5">
      <c r="A1071" s="1310" t="s">
        <v>2476</v>
      </c>
      <c r="B1071" s="1310" t="s">
        <v>2477</v>
      </c>
      <c r="C1071" s="1310" t="s">
        <v>2765</v>
      </c>
      <c r="D1071" s="1310">
        <v>329</v>
      </c>
      <c r="E1071" s="1311" t="s">
        <v>995</v>
      </c>
      <c r="F1071" s="1310" t="s">
        <v>995</v>
      </c>
      <c r="G1071" s="1310">
        <v>95124</v>
      </c>
      <c r="H1071" s="1310" t="s">
        <v>3240</v>
      </c>
      <c r="I1071" s="1310" t="s">
        <v>994</v>
      </c>
      <c r="J1071" s="1310" t="s">
        <v>2172</v>
      </c>
      <c r="K1071" s="1311">
        <v>2.66</v>
      </c>
      <c r="L1071" s="1310" t="s">
        <v>2173</v>
      </c>
    </row>
    <row r="1072" spans="1:12" ht="13.5">
      <c r="A1072" s="1310" t="s">
        <v>2476</v>
      </c>
      <c r="B1072" s="1310" t="s">
        <v>2477</v>
      </c>
      <c r="C1072" s="1310" t="s">
        <v>2765</v>
      </c>
      <c r="D1072" s="1310">
        <v>329</v>
      </c>
      <c r="E1072" s="1311" t="s">
        <v>995</v>
      </c>
      <c r="F1072" s="1310" t="s">
        <v>995</v>
      </c>
      <c r="G1072" s="1310">
        <v>95125</v>
      </c>
      <c r="H1072" s="1310" t="s">
        <v>3241</v>
      </c>
      <c r="I1072" s="1310" t="s">
        <v>994</v>
      </c>
      <c r="J1072" s="1310" t="s">
        <v>2172</v>
      </c>
      <c r="K1072" s="1311">
        <v>18.510000000000002</v>
      </c>
      <c r="L1072" s="1310" t="s">
        <v>2173</v>
      </c>
    </row>
    <row r="1073" spans="1:12" ht="13.5">
      <c r="A1073" s="1310" t="s">
        <v>2476</v>
      </c>
      <c r="B1073" s="1310" t="s">
        <v>2477</v>
      </c>
      <c r="C1073" s="1310" t="s">
        <v>2765</v>
      </c>
      <c r="D1073" s="1310">
        <v>329</v>
      </c>
      <c r="E1073" s="1311" t="s">
        <v>995</v>
      </c>
      <c r="F1073" s="1310" t="s">
        <v>995</v>
      </c>
      <c r="G1073" s="1310">
        <v>95126</v>
      </c>
      <c r="H1073" s="1310" t="s">
        <v>3242</v>
      </c>
      <c r="I1073" s="1310" t="s">
        <v>994</v>
      </c>
      <c r="J1073" s="1310" t="s">
        <v>2771</v>
      </c>
      <c r="K1073" s="1311">
        <v>117.63</v>
      </c>
      <c r="L1073" s="1310" t="s">
        <v>2173</v>
      </c>
    </row>
    <row r="1074" spans="1:12" ht="13.5">
      <c r="A1074" s="1310" t="s">
        <v>2476</v>
      </c>
      <c r="B1074" s="1310" t="s">
        <v>2477</v>
      </c>
      <c r="C1074" s="1310" t="s">
        <v>2765</v>
      </c>
      <c r="D1074" s="1310">
        <v>329</v>
      </c>
      <c r="E1074" s="1311" t="s">
        <v>995</v>
      </c>
      <c r="F1074" s="1310" t="s">
        <v>995</v>
      </c>
      <c r="G1074" s="1310">
        <v>95129</v>
      </c>
      <c r="H1074" s="1310" t="s">
        <v>3243</v>
      </c>
      <c r="I1074" s="1310" t="s">
        <v>994</v>
      </c>
      <c r="J1074" s="1310" t="s">
        <v>2172</v>
      </c>
      <c r="K1074" s="1311">
        <v>30.02</v>
      </c>
      <c r="L1074" s="1310" t="s">
        <v>2173</v>
      </c>
    </row>
    <row r="1075" spans="1:12" ht="13.5">
      <c r="A1075" s="1310" t="s">
        <v>2476</v>
      </c>
      <c r="B1075" s="1310" t="s">
        <v>2477</v>
      </c>
      <c r="C1075" s="1310" t="s">
        <v>2765</v>
      </c>
      <c r="D1075" s="1310">
        <v>329</v>
      </c>
      <c r="E1075" s="1311" t="s">
        <v>995</v>
      </c>
      <c r="F1075" s="1310" t="s">
        <v>995</v>
      </c>
      <c r="G1075" s="1310">
        <v>95130</v>
      </c>
      <c r="H1075" s="1310" t="s">
        <v>3244</v>
      </c>
      <c r="I1075" s="1310" t="s">
        <v>994</v>
      </c>
      <c r="J1075" s="1310" t="s">
        <v>2172</v>
      </c>
      <c r="K1075" s="1311">
        <v>5.4</v>
      </c>
      <c r="L1075" s="1310" t="s">
        <v>2173</v>
      </c>
    </row>
    <row r="1076" spans="1:12" ht="13.5">
      <c r="A1076" s="1310" t="s">
        <v>2476</v>
      </c>
      <c r="B1076" s="1310" t="s">
        <v>2477</v>
      </c>
      <c r="C1076" s="1310" t="s">
        <v>2765</v>
      </c>
      <c r="D1076" s="1310">
        <v>329</v>
      </c>
      <c r="E1076" s="1311" t="s">
        <v>995</v>
      </c>
      <c r="F1076" s="1310" t="s">
        <v>995</v>
      </c>
      <c r="G1076" s="1310">
        <v>95131</v>
      </c>
      <c r="H1076" s="1310" t="s">
        <v>3245</v>
      </c>
      <c r="I1076" s="1310" t="s">
        <v>994</v>
      </c>
      <c r="J1076" s="1310" t="s">
        <v>2172</v>
      </c>
      <c r="K1076" s="1311">
        <v>56.3</v>
      </c>
      <c r="L1076" s="1310" t="s">
        <v>2173</v>
      </c>
    </row>
    <row r="1077" spans="1:12" ht="13.5">
      <c r="A1077" s="1310" t="s">
        <v>2476</v>
      </c>
      <c r="B1077" s="1310" t="s">
        <v>2477</v>
      </c>
      <c r="C1077" s="1310" t="s">
        <v>2765</v>
      </c>
      <c r="D1077" s="1310">
        <v>329</v>
      </c>
      <c r="E1077" s="1311" t="s">
        <v>995</v>
      </c>
      <c r="F1077" s="1310" t="s">
        <v>995</v>
      </c>
      <c r="G1077" s="1310">
        <v>95132</v>
      </c>
      <c r="H1077" s="1310" t="s">
        <v>3246</v>
      </c>
      <c r="I1077" s="1310" t="s">
        <v>994</v>
      </c>
      <c r="J1077" s="1310" t="s">
        <v>2771</v>
      </c>
      <c r="K1077" s="1311">
        <v>25.76</v>
      </c>
      <c r="L1077" s="1310" t="s">
        <v>2173</v>
      </c>
    </row>
    <row r="1078" spans="1:12" ht="13.5">
      <c r="A1078" s="1310" t="s">
        <v>2476</v>
      </c>
      <c r="B1078" s="1310" t="s">
        <v>2477</v>
      </c>
      <c r="C1078" s="1310" t="s">
        <v>2765</v>
      </c>
      <c r="D1078" s="1310">
        <v>329</v>
      </c>
      <c r="E1078" s="1311" t="s">
        <v>995</v>
      </c>
      <c r="F1078" s="1310" t="s">
        <v>995</v>
      </c>
      <c r="G1078" s="1310">
        <v>95136</v>
      </c>
      <c r="H1078" s="1310" t="s">
        <v>3247</v>
      </c>
      <c r="I1078" s="1310" t="s">
        <v>994</v>
      </c>
      <c r="J1078" s="1310" t="s">
        <v>2172</v>
      </c>
      <c r="K1078" s="1311">
        <v>0.03</v>
      </c>
      <c r="L1078" s="1310" t="s">
        <v>2173</v>
      </c>
    </row>
    <row r="1079" spans="1:12" ht="13.5">
      <c r="A1079" s="1310" t="s">
        <v>2476</v>
      </c>
      <c r="B1079" s="1310" t="s">
        <v>2477</v>
      </c>
      <c r="C1079" s="1310" t="s">
        <v>2765</v>
      </c>
      <c r="D1079" s="1310">
        <v>329</v>
      </c>
      <c r="E1079" s="1311" t="s">
        <v>995</v>
      </c>
      <c r="F1079" s="1310" t="s">
        <v>995</v>
      </c>
      <c r="G1079" s="1310">
        <v>95137</v>
      </c>
      <c r="H1079" s="1310" t="s">
        <v>3248</v>
      </c>
      <c r="I1079" s="1310" t="s">
        <v>994</v>
      </c>
      <c r="J1079" s="1310" t="s">
        <v>2172</v>
      </c>
      <c r="K1079" s="1311">
        <v>0.01</v>
      </c>
      <c r="L1079" s="1310" t="s">
        <v>2173</v>
      </c>
    </row>
    <row r="1080" spans="1:12" ht="13.5">
      <c r="A1080" s="1310" t="s">
        <v>2476</v>
      </c>
      <c r="B1080" s="1310" t="s">
        <v>2477</v>
      </c>
      <c r="C1080" s="1310" t="s">
        <v>2765</v>
      </c>
      <c r="D1080" s="1310">
        <v>329</v>
      </c>
      <c r="E1080" s="1311" t="s">
        <v>995</v>
      </c>
      <c r="F1080" s="1310" t="s">
        <v>995</v>
      </c>
      <c r="G1080" s="1310">
        <v>95138</v>
      </c>
      <c r="H1080" s="1310" t="s">
        <v>3249</v>
      </c>
      <c r="I1080" s="1310" t="s">
        <v>994</v>
      </c>
      <c r="J1080" s="1310" t="s">
        <v>2172</v>
      </c>
      <c r="K1080" s="1311">
        <v>0.02</v>
      </c>
      <c r="L1080" s="1310" t="s">
        <v>2173</v>
      </c>
    </row>
    <row r="1081" spans="1:12" ht="13.5">
      <c r="A1081" s="1310" t="s">
        <v>2476</v>
      </c>
      <c r="B1081" s="1310" t="s">
        <v>2477</v>
      </c>
      <c r="C1081" s="1310" t="s">
        <v>2765</v>
      </c>
      <c r="D1081" s="1310">
        <v>329</v>
      </c>
      <c r="E1081" s="1311" t="s">
        <v>995</v>
      </c>
      <c r="F1081" s="1310" t="s">
        <v>995</v>
      </c>
      <c r="G1081" s="1310">
        <v>95208</v>
      </c>
      <c r="H1081" s="1310" t="s">
        <v>3250</v>
      </c>
      <c r="I1081" s="1310" t="s">
        <v>994</v>
      </c>
      <c r="J1081" s="1310" t="s">
        <v>2172</v>
      </c>
      <c r="K1081" s="1311">
        <v>44.01</v>
      </c>
      <c r="L1081" s="1310" t="s">
        <v>2173</v>
      </c>
    </row>
    <row r="1082" spans="1:12" ht="13.5">
      <c r="A1082" s="1310" t="s">
        <v>2476</v>
      </c>
      <c r="B1082" s="1310" t="s">
        <v>2477</v>
      </c>
      <c r="C1082" s="1310" t="s">
        <v>2765</v>
      </c>
      <c r="D1082" s="1310">
        <v>329</v>
      </c>
      <c r="E1082" s="1311" t="s">
        <v>995</v>
      </c>
      <c r="F1082" s="1310" t="s">
        <v>995</v>
      </c>
      <c r="G1082" s="1310">
        <v>95209</v>
      </c>
      <c r="H1082" s="1310" t="s">
        <v>3251</v>
      </c>
      <c r="I1082" s="1310" t="s">
        <v>994</v>
      </c>
      <c r="J1082" s="1310" t="s">
        <v>2172</v>
      </c>
      <c r="K1082" s="1311">
        <v>5.22</v>
      </c>
      <c r="L1082" s="1310" t="s">
        <v>2173</v>
      </c>
    </row>
    <row r="1083" spans="1:12" ht="13.5">
      <c r="A1083" s="1310" t="s">
        <v>2476</v>
      </c>
      <c r="B1083" s="1310" t="s">
        <v>2477</v>
      </c>
      <c r="C1083" s="1310" t="s">
        <v>2765</v>
      </c>
      <c r="D1083" s="1310">
        <v>329</v>
      </c>
      <c r="E1083" s="1311" t="s">
        <v>995</v>
      </c>
      <c r="F1083" s="1310" t="s">
        <v>995</v>
      </c>
      <c r="G1083" s="1310">
        <v>95210</v>
      </c>
      <c r="H1083" s="1310" t="s">
        <v>3252</v>
      </c>
      <c r="I1083" s="1310" t="s">
        <v>994</v>
      </c>
      <c r="J1083" s="1310" t="s">
        <v>2172</v>
      </c>
      <c r="K1083" s="1311">
        <v>48.14</v>
      </c>
      <c r="L1083" s="1310" t="s">
        <v>2173</v>
      </c>
    </row>
    <row r="1084" spans="1:12" ht="13.5">
      <c r="A1084" s="1310" t="s">
        <v>2476</v>
      </c>
      <c r="B1084" s="1310" t="s">
        <v>2477</v>
      </c>
      <c r="C1084" s="1310" t="s">
        <v>2765</v>
      </c>
      <c r="D1084" s="1310">
        <v>329</v>
      </c>
      <c r="E1084" s="1311" t="s">
        <v>995</v>
      </c>
      <c r="F1084" s="1310" t="s">
        <v>995</v>
      </c>
      <c r="G1084" s="1310">
        <v>95211</v>
      </c>
      <c r="H1084" s="1310" t="s">
        <v>3253</v>
      </c>
      <c r="I1084" s="1310" t="s">
        <v>994</v>
      </c>
      <c r="J1084" s="1310" t="s">
        <v>2242</v>
      </c>
      <c r="K1084" s="1311">
        <v>7.19</v>
      </c>
      <c r="L1084" s="1310" t="s">
        <v>2173</v>
      </c>
    </row>
    <row r="1085" spans="1:12" ht="13.5">
      <c r="A1085" s="1310" t="s">
        <v>2476</v>
      </c>
      <c r="B1085" s="1310" t="s">
        <v>2477</v>
      </c>
      <c r="C1085" s="1310" t="s">
        <v>2765</v>
      </c>
      <c r="D1085" s="1310">
        <v>329</v>
      </c>
      <c r="E1085" s="1311" t="s">
        <v>995</v>
      </c>
      <c r="F1085" s="1310" t="s">
        <v>995</v>
      </c>
      <c r="G1085" s="1310">
        <v>95217</v>
      </c>
      <c r="H1085" s="1310" t="s">
        <v>3254</v>
      </c>
      <c r="I1085" s="1310" t="s">
        <v>994</v>
      </c>
      <c r="J1085" s="1310" t="s">
        <v>2242</v>
      </c>
      <c r="K1085" s="1311">
        <v>0.48</v>
      </c>
      <c r="L1085" s="1310" t="s">
        <v>2173</v>
      </c>
    </row>
    <row r="1086" spans="1:12" ht="13.5">
      <c r="A1086" s="1310" t="s">
        <v>2476</v>
      </c>
      <c r="B1086" s="1310" t="s">
        <v>2477</v>
      </c>
      <c r="C1086" s="1310" t="s">
        <v>2765</v>
      </c>
      <c r="D1086" s="1310">
        <v>329</v>
      </c>
      <c r="E1086" s="1311" t="s">
        <v>995</v>
      </c>
      <c r="F1086" s="1310" t="s">
        <v>995</v>
      </c>
      <c r="G1086" s="1310">
        <v>95255</v>
      </c>
      <c r="H1086" s="1310" t="s">
        <v>3255</v>
      </c>
      <c r="I1086" s="1310" t="s">
        <v>994</v>
      </c>
      <c r="J1086" s="1310" t="s">
        <v>2172</v>
      </c>
      <c r="K1086" s="1311">
        <v>1.22</v>
      </c>
      <c r="L1086" s="1310" t="s">
        <v>2173</v>
      </c>
    </row>
    <row r="1087" spans="1:12" ht="13.5">
      <c r="A1087" s="1310" t="s">
        <v>2476</v>
      </c>
      <c r="B1087" s="1310" t="s">
        <v>2477</v>
      </c>
      <c r="C1087" s="1310" t="s">
        <v>2765</v>
      </c>
      <c r="D1087" s="1310">
        <v>329</v>
      </c>
      <c r="E1087" s="1311" t="s">
        <v>995</v>
      </c>
      <c r="F1087" s="1310" t="s">
        <v>995</v>
      </c>
      <c r="G1087" s="1310">
        <v>95256</v>
      </c>
      <c r="H1087" s="1310" t="s">
        <v>3256</v>
      </c>
      <c r="I1087" s="1310" t="s">
        <v>994</v>
      </c>
      <c r="J1087" s="1310" t="s">
        <v>2172</v>
      </c>
      <c r="K1087" s="1311">
        <v>0.14000000000000001</v>
      </c>
      <c r="L1087" s="1310" t="s">
        <v>2173</v>
      </c>
    </row>
    <row r="1088" spans="1:12" ht="13.5">
      <c r="A1088" s="1310" t="s">
        <v>2476</v>
      </c>
      <c r="B1088" s="1310" t="s">
        <v>2477</v>
      </c>
      <c r="C1088" s="1310" t="s">
        <v>2765</v>
      </c>
      <c r="D1088" s="1310">
        <v>329</v>
      </c>
      <c r="E1088" s="1311" t="s">
        <v>995</v>
      </c>
      <c r="F1088" s="1310" t="s">
        <v>995</v>
      </c>
      <c r="G1088" s="1310">
        <v>95257</v>
      </c>
      <c r="H1088" s="1310" t="s">
        <v>3257</v>
      </c>
      <c r="I1088" s="1310" t="s">
        <v>994</v>
      </c>
      <c r="J1088" s="1310" t="s">
        <v>2172</v>
      </c>
      <c r="K1088" s="1311">
        <v>1.53</v>
      </c>
      <c r="L1088" s="1310" t="s">
        <v>2173</v>
      </c>
    </row>
    <row r="1089" spans="1:12" ht="13.5">
      <c r="A1089" s="1310" t="s">
        <v>2476</v>
      </c>
      <c r="B1089" s="1310" t="s">
        <v>2477</v>
      </c>
      <c r="C1089" s="1310" t="s">
        <v>2765</v>
      </c>
      <c r="D1089" s="1310">
        <v>329</v>
      </c>
      <c r="E1089" s="1311" t="s">
        <v>995</v>
      </c>
      <c r="F1089" s="1310" t="s">
        <v>995</v>
      </c>
      <c r="G1089" s="1310">
        <v>95260</v>
      </c>
      <c r="H1089" s="1310" t="s">
        <v>3258</v>
      </c>
      <c r="I1089" s="1310" t="s">
        <v>994</v>
      </c>
      <c r="J1089" s="1310" t="s">
        <v>2172</v>
      </c>
      <c r="K1089" s="1311">
        <v>0.56999999999999995</v>
      </c>
      <c r="L1089" s="1310" t="s">
        <v>2173</v>
      </c>
    </row>
    <row r="1090" spans="1:12" ht="13.5">
      <c r="A1090" s="1310" t="s">
        <v>2476</v>
      </c>
      <c r="B1090" s="1310" t="s">
        <v>2477</v>
      </c>
      <c r="C1090" s="1310" t="s">
        <v>2765</v>
      </c>
      <c r="D1090" s="1310">
        <v>329</v>
      </c>
      <c r="E1090" s="1311" t="s">
        <v>995</v>
      </c>
      <c r="F1090" s="1310" t="s">
        <v>995</v>
      </c>
      <c r="G1090" s="1310">
        <v>95261</v>
      </c>
      <c r="H1090" s="1310" t="s">
        <v>3259</v>
      </c>
      <c r="I1090" s="1310" t="s">
        <v>994</v>
      </c>
      <c r="J1090" s="1310" t="s">
        <v>2172</v>
      </c>
      <c r="K1090" s="1311">
        <v>0.14000000000000001</v>
      </c>
      <c r="L1090" s="1310" t="s">
        <v>2173</v>
      </c>
    </row>
    <row r="1091" spans="1:12" ht="13.5">
      <c r="A1091" s="1310" t="s">
        <v>2476</v>
      </c>
      <c r="B1091" s="1310" t="s">
        <v>2477</v>
      </c>
      <c r="C1091" s="1310" t="s">
        <v>2765</v>
      </c>
      <c r="D1091" s="1310">
        <v>329</v>
      </c>
      <c r="E1091" s="1311" t="s">
        <v>995</v>
      </c>
      <c r="F1091" s="1310" t="s">
        <v>995</v>
      </c>
      <c r="G1091" s="1310">
        <v>95262</v>
      </c>
      <c r="H1091" s="1310" t="s">
        <v>3260</v>
      </c>
      <c r="I1091" s="1310" t="s">
        <v>994</v>
      </c>
      <c r="J1091" s="1310" t="s">
        <v>2172</v>
      </c>
      <c r="K1091" s="1311">
        <v>1.28</v>
      </c>
      <c r="L1091" s="1310" t="s">
        <v>2173</v>
      </c>
    </row>
    <row r="1092" spans="1:12" ht="13.5">
      <c r="A1092" s="1310" t="s">
        <v>2476</v>
      </c>
      <c r="B1092" s="1310" t="s">
        <v>2477</v>
      </c>
      <c r="C1092" s="1310" t="s">
        <v>2765</v>
      </c>
      <c r="D1092" s="1310">
        <v>329</v>
      </c>
      <c r="E1092" s="1311" t="s">
        <v>995</v>
      </c>
      <c r="F1092" s="1310" t="s">
        <v>995</v>
      </c>
      <c r="G1092" s="1310">
        <v>95263</v>
      </c>
      <c r="H1092" s="1310" t="s">
        <v>3261</v>
      </c>
      <c r="I1092" s="1310" t="s">
        <v>994</v>
      </c>
      <c r="J1092" s="1310" t="s">
        <v>2771</v>
      </c>
      <c r="K1092" s="1311">
        <v>4.88</v>
      </c>
      <c r="L1092" s="1310" t="s">
        <v>2173</v>
      </c>
    </row>
    <row r="1093" spans="1:12" ht="13.5">
      <c r="A1093" s="1310" t="s">
        <v>2476</v>
      </c>
      <c r="B1093" s="1310" t="s">
        <v>2477</v>
      </c>
      <c r="C1093" s="1310" t="s">
        <v>2765</v>
      </c>
      <c r="D1093" s="1310">
        <v>329</v>
      </c>
      <c r="E1093" s="1311" t="s">
        <v>995</v>
      </c>
      <c r="F1093" s="1310" t="s">
        <v>995</v>
      </c>
      <c r="G1093" s="1310">
        <v>95266</v>
      </c>
      <c r="H1093" s="1310" t="s">
        <v>3262</v>
      </c>
      <c r="I1093" s="1310" t="s">
        <v>994</v>
      </c>
      <c r="J1093" s="1310" t="s">
        <v>2172</v>
      </c>
      <c r="K1093" s="1311">
        <v>0.44</v>
      </c>
      <c r="L1093" s="1310" t="s">
        <v>2173</v>
      </c>
    </row>
    <row r="1094" spans="1:12" ht="13.5">
      <c r="A1094" s="1310" t="s">
        <v>2476</v>
      </c>
      <c r="B1094" s="1310" t="s">
        <v>2477</v>
      </c>
      <c r="C1094" s="1310" t="s">
        <v>2765</v>
      </c>
      <c r="D1094" s="1310">
        <v>329</v>
      </c>
      <c r="E1094" s="1311" t="s">
        <v>995</v>
      </c>
      <c r="F1094" s="1310" t="s">
        <v>995</v>
      </c>
      <c r="G1094" s="1310">
        <v>95267</v>
      </c>
      <c r="H1094" s="1310" t="s">
        <v>3263</v>
      </c>
      <c r="I1094" s="1310" t="s">
        <v>994</v>
      </c>
      <c r="J1094" s="1310" t="s">
        <v>2172</v>
      </c>
      <c r="K1094" s="1311">
        <v>0.04</v>
      </c>
      <c r="L1094" s="1310" t="s">
        <v>2173</v>
      </c>
    </row>
    <row r="1095" spans="1:12" ht="13.5">
      <c r="A1095" s="1310" t="s">
        <v>2476</v>
      </c>
      <c r="B1095" s="1310" t="s">
        <v>2477</v>
      </c>
      <c r="C1095" s="1310" t="s">
        <v>2765</v>
      </c>
      <c r="D1095" s="1310">
        <v>329</v>
      </c>
      <c r="E1095" s="1311" t="s">
        <v>995</v>
      </c>
      <c r="F1095" s="1310" t="s">
        <v>995</v>
      </c>
      <c r="G1095" s="1310">
        <v>95268</v>
      </c>
      <c r="H1095" s="1310" t="s">
        <v>3264</v>
      </c>
      <c r="I1095" s="1310" t="s">
        <v>994</v>
      </c>
      <c r="J1095" s="1310" t="s">
        <v>2172</v>
      </c>
      <c r="K1095" s="1311">
        <v>0.43</v>
      </c>
      <c r="L1095" s="1310" t="s">
        <v>2173</v>
      </c>
    </row>
    <row r="1096" spans="1:12" ht="13.5">
      <c r="A1096" s="1310" t="s">
        <v>2476</v>
      </c>
      <c r="B1096" s="1310" t="s">
        <v>2477</v>
      </c>
      <c r="C1096" s="1310" t="s">
        <v>2765</v>
      </c>
      <c r="D1096" s="1310">
        <v>329</v>
      </c>
      <c r="E1096" s="1311" t="s">
        <v>995</v>
      </c>
      <c r="F1096" s="1310" t="s">
        <v>995</v>
      </c>
      <c r="G1096" s="1310">
        <v>95269</v>
      </c>
      <c r="H1096" s="1310" t="s">
        <v>3265</v>
      </c>
      <c r="I1096" s="1310" t="s">
        <v>994</v>
      </c>
      <c r="J1096" s="1310" t="s">
        <v>2771</v>
      </c>
      <c r="K1096" s="1311">
        <v>9.1199999999999992</v>
      </c>
      <c r="L1096" s="1310" t="s">
        <v>2173</v>
      </c>
    </row>
    <row r="1097" spans="1:12" ht="13.5">
      <c r="A1097" s="1310" t="s">
        <v>2476</v>
      </c>
      <c r="B1097" s="1310" t="s">
        <v>2477</v>
      </c>
      <c r="C1097" s="1310" t="s">
        <v>2765</v>
      </c>
      <c r="D1097" s="1310">
        <v>329</v>
      </c>
      <c r="E1097" s="1311" t="s">
        <v>995</v>
      </c>
      <c r="F1097" s="1310" t="s">
        <v>995</v>
      </c>
      <c r="G1097" s="1310">
        <v>95272</v>
      </c>
      <c r="H1097" s="1310" t="s">
        <v>3266</v>
      </c>
      <c r="I1097" s="1310" t="s">
        <v>994</v>
      </c>
      <c r="J1097" s="1310" t="s">
        <v>2172</v>
      </c>
      <c r="K1097" s="1311">
        <v>0.43</v>
      </c>
      <c r="L1097" s="1310" t="s">
        <v>2173</v>
      </c>
    </row>
    <row r="1098" spans="1:12" ht="13.5">
      <c r="A1098" s="1310" t="s">
        <v>2476</v>
      </c>
      <c r="B1098" s="1310" t="s">
        <v>2477</v>
      </c>
      <c r="C1098" s="1310" t="s">
        <v>2765</v>
      </c>
      <c r="D1098" s="1310">
        <v>329</v>
      </c>
      <c r="E1098" s="1311" t="s">
        <v>995</v>
      </c>
      <c r="F1098" s="1310" t="s">
        <v>995</v>
      </c>
      <c r="G1098" s="1310">
        <v>95273</v>
      </c>
      <c r="H1098" s="1310" t="s">
        <v>3267</v>
      </c>
      <c r="I1098" s="1310" t="s">
        <v>994</v>
      </c>
      <c r="J1098" s="1310" t="s">
        <v>2172</v>
      </c>
      <c r="K1098" s="1311">
        <v>0.05</v>
      </c>
      <c r="L1098" s="1310" t="s">
        <v>2173</v>
      </c>
    </row>
    <row r="1099" spans="1:12" ht="13.5">
      <c r="A1099" s="1310" t="s">
        <v>2476</v>
      </c>
      <c r="B1099" s="1310" t="s">
        <v>2477</v>
      </c>
      <c r="C1099" s="1310" t="s">
        <v>2765</v>
      </c>
      <c r="D1099" s="1310">
        <v>329</v>
      </c>
      <c r="E1099" s="1311" t="s">
        <v>995</v>
      </c>
      <c r="F1099" s="1310" t="s">
        <v>995</v>
      </c>
      <c r="G1099" s="1310">
        <v>95274</v>
      </c>
      <c r="H1099" s="1310" t="s">
        <v>3268</v>
      </c>
      <c r="I1099" s="1310" t="s">
        <v>994</v>
      </c>
      <c r="J1099" s="1310" t="s">
        <v>2172</v>
      </c>
      <c r="K1099" s="1311">
        <v>0.34</v>
      </c>
      <c r="L1099" s="1310" t="s">
        <v>2173</v>
      </c>
    </row>
    <row r="1100" spans="1:12" ht="13.5">
      <c r="A1100" s="1310" t="s">
        <v>2476</v>
      </c>
      <c r="B1100" s="1310" t="s">
        <v>2477</v>
      </c>
      <c r="C1100" s="1310" t="s">
        <v>2765</v>
      </c>
      <c r="D1100" s="1310">
        <v>329</v>
      </c>
      <c r="E1100" s="1311" t="s">
        <v>995</v>
      </c>
      <c r="F1100" s="1310" t="s">
        <v>995</v>
      </c>
      <c r="G1100" s="1310">
        <v>95275</v>
      </c>
      <c r="H1100" s="1310" t="s">
        <v>3269</v>
      </c>
      <c r="I1100" s="1310" t="s">
        <v>994</v>
      </c>
      <c r="J1100" s="1310" t="s">
        <v>2242</v>
      </c>
      <c r="K1100" s="1311">
        <v>1.95</v>
      </c>
      <c r="L1100" s="1310" t="s">
        <v>2173</v>
      </c>
    </row>
    <row r="1101" spans="1:12" ht="13.5">
      <c r="A1101" s="1310" t="s">
        <v>2476</v>
      </c>
      <c r="B1101" s="1310" t="s">
        <v>2477</v>
      </c>
      <c r="C1101" s="1310" t="s">
        <v>2765</v>
      </c>
      <c r="D1101" s="1310">
        <v>329</v>
      </c>
      <c r="E1101" s="1311" t="s">
        <v>995</v>
      </c>
      <c r="F1101" s="1310" t="s">
        <v>995</v>
      </c>
      <c r="G1101" s="1310">
        <v>95278</v>
      </c>
      <c r="H1101" s="1310" t="s">
        <v>3270</v>
      </c>
      <c r="I1101" s="1310" t="s">
        <v>994</v>
      </c>
      <c r="J1101" s="1310" t="s">
        <v>2172</v>
      </c>
      <c r="K1101" s="1311">
        <v>0.47</v>
      </c>
      <c r="L1101" s="1310" t="s">
        <v>2173</v>
      </c>
    </row>
    <row r="1102" spans="1:12" ht="13.5">
      <c r="A1102" s="1310" t="s">
        <v>2476</v>
      </c>
      <c r="B1102" s="1310" t="s">
        <v>2477</v>
      </c>
      <c r="C1102" s="1310" t="s">
        <v>2765</v>
      </c>
      <c r="D1102" s="1310">
        <v>329</v>
      </c>
      <c r="E1102" s="1311" t="s">
        <v>995</v>
      </c>
      <c r="F1102" s="1310" t="s">
        <v>995</v>
      </c>
      <c r="G1102" s="1310">
        <v>95279</v>
      </c>
      <c r="H1102" s="1310" t="s">
        <v>3271</v>
      </c>
      <c r="I1102" s="1310" t="s">
        <v>994</v>
      </c>
      <c r="J1102" s="1310" t="s">
        <v>2172</v>
      </c>
      <c r="K1102" s="1311">
        <v>0.05</v>
      </c>
      <c r="L1102" s="1310" t="s">
        <v>2173</v>
      </c>
    </row>
    <row r="1103" spans="1:12" ht="13.5">
      <c r="A1103" s="1310" t="s">
        <v>2476</v>
      </c>
      <c r="B1103" s="1310" t="s">
        <v>2477</v>
      </c>
      <c r="C1103" s="1310" t="s">
        <v>2765</v>
      </c>
      <c r="D1103" s="1310">
        <v>329</v>
      </c>
      <c r="E1103" s="1311" t="s">
        <v>995</v>
      </c>
      <c r="F1103" s="1310" t="s">
        <v>995</v>
      </c>
      <c r="G1103" s="1310">
        <v>95280</v>
      </c>
      <c r="H1103" s="1310" t="s">
        <v>3272</v>
      </c>
      <c r="I1103" s="1310" t="s">
        <v>994</v>
      </c>
      <c r="J1103" s="1310" t="s">
        <v>2172</v>
      </c>
      <c r="K1103" s="1311">
        <v>0.37</v>
      </c>
      <c r="L1103" s="1310" t="s">
        <v>2173</v>
      </c>
    </row>
    <row r="1104" spans="1:12" ht="13.5">
      <c r="A1104" s="1310" t="s">
        <v>2476</v>
      </c>
      <c r="B1104" s="1310" t="s">
        <v>2477</v>
      </c>
      <c r="C1104" s="1310" t="s">
        <v>2765</v>
      </c>
      <c r="D1104" s="1310">
        <v>329</v>
      </c>
      <c r="E1104" s="1311" t="s">
        <v>995</v>
      </c>
      <c r="F1104" s="1310" t="s">
        <v>995</v>
      </c>
      <c r="G1104" s="1310">
        <v>95281</v>
      </c>
      <c r="H1104" s="1310" t="s">
        <v>3273</v>
      </c>
      <c r="I1104" s="1310" t="s">
        <v>994</v>
      </c>
      <c r="J1104" s="1310" t="s">
        <v>2771</v>
      </c>
      <c r="K1104" s="1311">
        <v>9.1199999999999992</v>
      </c>
      <c r="L1104" s="1310" t="s">
        <v>2173</v>
      </c>
    </row>
    <row r="1105" spans="1:12" ht="13.5">
      <c r="A1105" s="1310" t="s">
        <v>2476</v>
      </c>
      <c r="B1105" s="1310" t="s">
        <v>2477</v>
      </c>
      <c r="C1105" s="1310" t="s">
        <v>2765</v>
      </c>
      <c r="D1105" s="1310">
        <v>329</v>
      </c>
      <c r="E1105" s="1311" t="s">
        <v>995</v>
      </c>
      <c r="F1105" s="1310" t="s">
        <v>995</v>
      </c>
      <c r="G1105" s="1310">
        <v>95617</v>
      </c>
      <c r="H1105" s="1310" t="s">
        <v>3274</v>
      </c>
      <c r="I1105" s="1310" t="s">
        <v>994</v>
      </c>
      <c r="J1105" s="1310" t="s">
        <v>2172</v>
      </c>
      <c r="K1105" s="1311">
        <v>1</v>
      </c>
      <c r="L1105" s="1310" t="s">
        <v>2173</v>
      </c>
    </row>
    <row r="1106" spans="1:12" ht="13.5">
      <c r="A1106" s="1310" t="s">
        <v>2476</v>
      </c>
      <c r="B1106" s="1310" t="s">
        <v>2477</v>
      </c>
      <c r="C1106" s="1310" t="s">
        <v>2765</v>
      </c>
      <c r="D1106" s="1310">
        <v>329</v>
      </c>
      <c r="E1106" s="1311" t="s">
        <v>995</v>
      </c>
      <c r="F1106" s="1310" t="s">
        <v>995</v>
      </c>
      <c r="G1106" s="1310">
        <v>95618</v>
      </c>
      <c r="H1106" s="1310" t="s">
        <v>3275</v>
      </c>
      <c r="I1106" s="1310" t="s">
        <v>994</v>
      </c>
      <c r="J1106" s="1310" t="s">
        <v>2172</v>
      </c>
      <c r="K1106" s="1311">
        <v>0.11</v>
      </c>
      <c r="L1106" s="1310" t="s">
        <v>2173</v>
      </c>
    </row>
    <row r="1107" spans="1:12" ht="13.5">
      <c r="A1107" s="1310" t="s">
        <v>2476</v>
      </c>
      <c r="B1107" s="1310" t="s">
        <v>2477</v>
      </c>
      <c r="C1107" s="1310" t="s">
        <v>2765</v>
      </c>
      <c r="D1107" s="1310">
        <v>329</v>
      </c>
      <c r="E1107" s="1311" t="s">
        <v>995</v>
      </c>
      <c r="F1107" s="1310" t="s">
        <v>995</v>
      </c>
      <c r="G1107" s="1310">
        <v>95619</v>
      </c>
      <c r="H1107" s="1310" t="s">
        <v>3276</v>
      </c>
      <c r="I1107" s="1310" t="s">
        <v>994</v>
      </c>
      <c r="J1107" s="1310" t="s">
        <v>2172</v>
      </c>
      <c r="K1107" s="1311">
        <v>1.26</v>
      </c>
      <c r="L1107" s="1310" t="s">
        <v>2173</v>
      </c>
    </row>
    <row r="1108" spans="1:12" ht="13.5">
      <c r="A1108" s="1310" t="s">
        <v>2476</v>
      </c>
      <c r="B1108" s="1310" t="s">
        <v>2477</v>
      </c>
      <c r="C1108" s="1310" t="s">
        <v>2765</v>
      </c>
      <c r="D1108" s="1310">
        <v>329</v>
      </c>
      <c r="E1108" s="1311" t="s">
        <v>995</v>
      </c>
      <c r="F1108" s="1310" t="s">
        <v>995</v>
      </c>
      <c r="G1108" s="1310">
        <v>95627</v>
      </c>
      <c r="H1108" s="1310" t="s">
        <v>3277</v>
      </c>
      <c r="I1108" s="1310" t="s">
        <v>994</v>
      </c>
      <c r="J1108" s="1310" t="s">
        <v>2172</v>
      </c>
      <c r="K1108" s="1311">
        <v>35.119999999999997</v>
      </c>
      <c r="L1108" s="1310" t="s">
        <v>2173</v>
      </c>
    </row>
    <row r="1109" spans="1:12" ht="13.5">
      <c r="A1109" s="1310" t="s">
        <v>2476</v>
      </c>
      <c r="B1109" s="1310" t="s">
        <v>2477</v>
      </c>
      <c r="C1109" s="1310" t="s">
        <v>2765</v>
      </c>
      <c r="D1109" s="1310">
        <v>329</v>
      </c>
      <c r="E1109" s="1311" t="s">
        <v>995</v>
      </c>
      <c r="F1109" s="1310" t="s">
        <v>995</v>
      </c>
      <c r="G1109" s="1310">
        <v>95628</v>
      </c>
      <c r="H1109" s="1310" t="s">
        <v>3278</v>
      </c>
      <c r="I1109" s="1310" t="s">
        <v>994</v>
      </c>
      <c r="J1109" s="1310" t="s">
        <v>2172</v>
      </c>
      <c r="K1109" s="1311">
        <v>4.87</v>
      </c>
      <c r="L1109" s="1310" t="s">
        <v>2173</v>
      </c>
    </row>
    <row r="1110" spans="1:12" ht="13.5">
      <c r="A1110" s="1310" t="s">
        <v>2476</v>
      </c>
      <c r="B1110" s="1310" t="s">
        <v>2477</v>
      </c>
      <c r="C1110" s="1310" t="s">
        <v>2765</v>
      </c>
      <c r="D1110" s="1310">
        <v>329</v>
      </c>
      <c r="E1110" s="1311" t="s">
        <v>995</v>
      </c>
      <c r="F1110" s="1310" t="s">
        <v>995</v>
      </c>
      <c r="G1110" s="1310">
        <v>95629</v>
      </c>
      <c r="H1110" s="1310" t="s">
        <v>3279</v>
      </c>
      <c r="I1110" s="1310" t="s">
        <v>994</v>
      </c>
      <c r="J1110" s="1310" t="s">
        <v>2172</v>
      </c>
      <c r="K1110" s="1311">
        <v>43.95</v>
      </c>
      <c r="L1110" s="1310" t="s">
        <v>2173</v>
      </c>
    </row>
    <row r="1111" spans="1:12" ht="13.5">
      <c r="A1111" s="1310" t="s">
        <v>2476</v>
      </c>
      <c r="B1111" s="1310" t="s">
        <v>2477</v>
      </c>
      <c r="C1111" s="1310" t="s">
        <v>2765</v>
      </c>
      <c r="D1111" s="1310">
        <v>329</v>
      </c>
      <c r="E1111" s="1311" t="s">
        <v>995</v>
      </c>
      <c r="F1111" s="1310" t="s">
        <v>995</v>
      </c>
      <c r="G1111" s="1310">
        <v>95630</v>
      </c>
      <c r="H1111" s="1310" t="s">
        <v>3280</v>
      </c>
      <c r="I1111" s="1310" t="s">
        <v>994</v>
      </c>
      <c r="J1111" s="1310" t="s">
        <v>2771</v>
      </c>
      <c r="K1111" s="1311">
        <v>71.31</v>
      </c>
      <c r="L1111" s="1310" t="s">
        <v>2173</v>
      </c>
    </row>
    <row r="1112" spans="1:12" ht="13.5">
      <c r="A1112" s="1310" t="s">
        <v>2476</v>
      </c>
      <c r="B1112" s="1310" t="s">
        <v>2477</v>
      </c>
      <c r="C1112" s="1310" t="s">
        <v>2765</v>
      </c>
      <c r="D1112" s="1310">
        <v>329</v>
      </c>
      <c r="E1112" s="1311" t="s">
        <v>995</v>
      </c>
      <c r="F1112" s="1310" t="s">
        <v>995</v>
      </c>
      <c r="G1112" s="1310">
        <v>95698</v>
      </c>
      <c r="H1112" s="1310" t="s">
        <v>3281</v>
      </c>
      <c r="I1112" s="1310" t="s">
        <v>994</v>
      </c>
      <c r="J1112" s="1310" t="s">
        <v>2172</v>
      </c>
      <c r="K1112" s="1311">
        <v>4.08</v>
      </c>
      <c r="L1112" s="1310" t="s">
        <v>2173</v>
      </c>
    </row>
    <row r="1113" spans="1:12" ht="13.5">
      <c r="A1113" s="1310" t="s">
        <v>2476</v>
      </c>
      <c r="B1113" s="1310" t="s">
        <v>2477</v>
      </c>
      <c r="C1113" s="1310" t="s">
        <v>2765</v>
      </c>
      <c r="D1113" s="1310">
        <v>329</v>
      </c>
      <c r="E1113" s="1311" t="s">
        <v>995</v>
      </c>
      <c r="F1113" s="1310" t="s">
        <v>995</v>
      </c>
      <c r="G1113" s="1310">
        <v>95699</v>
      </c>
      <c r="H1113" s="1310" t="s">
        <v>3282</v>
      </c>
      <c r="I1113" s="1310" t="s">
        <v>994</v>
      </c>
      <c r="J1113" s="1310" t="s">
        <v>2172</v>
      </c>
      <c r="K1113" s="1311">
        <v>0.48</v>
      </c>
      <c r="L1113" s="1310" t="s">
        <v>2173</v>
      </c>
    </row>
    <row r="1114" spans="1:12" ht="13.5">
      <c r="A1114" s="1310" t="s">
        <v>2476</v>
      </c>
      <c r="B1114" s="1310" t="s">
        <v>2477</v>
      </c>
      <c r="C1114" s="1310" t="s">
        <v>2765</v>
      </c>
      <c r="D1114" s="1310">
        <v>329</v>
      </c>
      <c r="E1114" s="1311" t="s">
        <v>995</v>
      </c>
      <c r="F1114" s="1310" t="s">
        <v>995</v>
      </c>
      <c r="G1114" s="1310">
        <v>95700</v>
      </c>
      <c r="H1114" s="1310" t="s">
        <v>3283</v>
      </c>
      <c r="I1114" s="1310" t="s">
        <v>994</v>
      </c>
      <c r="J1114" s="1310" t="s">
        <v>2172</v>
      </c>
      <c r="K1114" s="1311">
        <v>5.0999999999999996</v>
      </c>
      <c r="L1114" s="1310" t="s">
        <v>2173</v>
      </c>
    </row>
    <row r="1115" spans="1:12" ht="13.5">
      <c r="A1115" s="1310" t="s">
        <v>2476</v>
      </c>
      <c r="B1115" s="1310" t="s">
        <v>2477</v>
      </c>
      <c r="C1115" s="1310" t="s">
        <v>2765</v>
      </c>
      <c r="D1115" s="1310">
        <v>329</v>
      </c>
      <c r="E1115" s="1311" t="s">
        <v>995</v>
      </c>
      <c r="F1115" s="1310" t="s">
        <v>995</v>
      </c>
      <c r="G1115" s="1310">
        <v>95701</v>
      </c>
      <c r="H1115" s="1310" t="s">
        <v>3284</v>
      </c>
      <c r="I1115" s="1310" t="s">
        <v>994</v>
      </c>
      <c r="J1115" s="1310" t="s">
        <v>2242</v>
      </c>
      <c r="K1115" s="1311">
        <v>2.41</v>
      </c>
      <c r="L1115" s="1310" t="s">
        <v>2173</v>
      </c>
    </row>
    <row r="1116" spans="1:12" ht="13.5">
      <c r="A1116" s="1310" t="s">
        <v>2476</v>
      </c>
      <c r="B1116" s="1310" t="s">
        <v>2477</v>
      </c>
      <c r="C1116" s="1310" t="s">
        <v>2765</v>
      </c>
      <c r="D1116" s="1310">
        <v>329</v>
      </c>
      <c r="E1116" s="1311" t="s">
        <v>995</v>
      </c>
      <c r="F1116" s="1310" t="s">
        <v>995</v>
      </c>
      <c r="G1116" s="1310">
        <v>95704</v>
      </c>
      <c r="H1116" s="1310" t="s">
        <v>3285</v>
      </c>
      <c r="I1116" s="1310" t="s">
        <v>994</v>
      </c>
      <c r="J1116" s="1310" t="s">
        <v>2172</v>
      </c>
      <c r="K1116" s="1311">
        <v>32.770000000000003</v>
      </c>
      <c r="L1116" s="1310" t="s">
        <v>2173</v>
      </c>
    </row>
    <row r="1117" spans="1:12" ht="13.5">
      <c r="A1117" s="1310" t="s">
        <v>2476</v>
      </c>
      <c r="B1117" s="1310" t="s">
        <v>2477</v>
      </c>
      <c r="C1117" s="1310" t="s">
        <v>2765</v>
      </c>
      <c r="D1117" s="1310">
        <v>329</v>
      </c>
      <c r="E1117" s="1311" t="s">
        <v>995</v>
      </c>
      <c r="F1117" s="1310" t="s">
        <v>995</v>
      </c>
      <c r="G1117" s="1310">
        <v>95705</v>
      </c>
      <c r="H1117" s="1310" t="s">
        <v>3286</v>
      </c>
      <c r="I1117" s="1310" t="s">
        <v>994</v>
      </c>
      <c r="J1117" s="1310" t="s">
        <v>2172</v>
      </c>
      <c r="K1117" s="1311">
        <v>4.67</v>
      </c>
      <c r="L1117" s="1310" t="s">
        <v>2173</v>
      </c>
    </row>
    <row r="1118" spans="1:12" ht="13.5">
      <c r="A1118" s="1310" t="s">
        <v>2476</v>
      </c>
      <c r="B1118" s="1310" t="s">
        <v>2477</v>
      </c>
      <c r="C1118" s="1310" t="s">
        <v>2765</v>
      </c>
      <c r="D1118" s="1310">
        <v>329</v>
      </c>
      <c r="E1118" s="1311" t="s">
        <v>995</v>
      </c>
      <c r="F1118" s="1310" t="s">
        <v>995</v>
      </c>
      <c r="G1118" s="1310">
        <v>95706</v>
      </c>
      <c r="H1118" s="1310" t="s">
        <v>3287</v>
      </c>
      <c r="I1118" s="1310" t="s">
        <v>994</v>
      </c>
      <c r="J1118" s="1310" t="s">
        <v>2172</v>
      </c>
      <c r="K1118" s="1311">
        <v>41.02</v>
      </c>
      <c r="L1118" s="1310" t="s">
        <v>2173</v>
      </c>
    </row>
    <row r="1119" spans="1:12" ht="13.5">
      <c r="A1119" s="1310" t="s">
        <v>2476</v>
      </c>
      <c r="B1119" s="1310" t="s">
        <v>2477</v>
      </c>
      <c r="C1119" s="1310" t="s">
        <v>2765</v>
      </c>
      <c r="D1119" s="1310">
        <v>329</v>
      </c>
      <c r="E1119" s="1311" t="s">
        <v>995</v>
      </c>
      <c r="F1119" s="1310" t="s">
        <v>995</v>
      </c>
      <c r="G1119" s="1310">
        <v>95707</v>
      </c>
      <c r="H1119" s="1310" t="s">
        <v>3288</v>
      </c>
      <c r="I1119" s="1310" t="s">
        <v>994</v>
      </c>
      <c r="J1119" s="1310" t="s">
        <v>2242</v>
      </c>
      <c r="K1119" s="1311">
        <v>26.85</v>
      </c>
      <c r="L1119" s="1310" t="s">
        <v>2173</v>
      </c>
    </row>
    <row r="1120" spans="1:12" ht="13.5">
      <c r="A1120" s="1310" t="s">
        <v>2476</v>
      </c>
      <c r="B1120" s="1310" t="s">
        <v>2477</v>
      </c>
      <c r="C1120" s="1310" t="s">
        <v>2765</v>
      </c>
      <c r="D1120" s="1310">
        <v>329</v>
      </c>
      <c r="E1120" s="1311" t="s">
        <v>995</v>
      </c>
      <c r="F1120" s="1310" t="s">
        <v>995</v>
      </c>
      <c r="G1120" s="1310">
        <v>95710</v>
      </c>
      <c r="H1120" s="1310" t="s">
        <v>3289</v>
      </c>
      <c r="I1120" s="1310" t="s">
        <v>994</v>
      </c>
      <c r="J1120" s="1310" t="s">
        <v>2172</v>
      </c>
      <c r="K1120" s="1311">
        <v>39.39</v>
      </c>
      <c r="L1120" s="1310" t="s">
        <v>2173</v>
      </c>
    </row>
    <row r="1121" spans="1:12" ht="13.5">
      <c r="A1121" s="1310" t="s">
        <v>2476</v>
      </c>
      <c r="B1121" s="1310" t="s">
        <v>2477</v>
      </c>
      <c r="C1121" s="1310" t="s">
        <v>2765</v>
      </c>
      <c r="D1121" s="1310">
        <v>329</v>
      </c>
      <c r="E1121" s="1311" t="s">
        <v>995</v>
      </c>
      <c r="F1121" s="1310" t="s">
        <v>995</v>
      </c>
      <c r="G1121" s="1310">
        <v>95711</v>
      </c>
      <c r="H1121" s="1310" t="s">
        <v>3290</v>
      </c>
      <c r="I1121" s="1310" t="s">
        <v>994</v>
      </c>
      <c r="J1121" s="1310" t="s">
        <v>2172</v>
      </c>
      <c r="K1121" s="1311">
        <v>5.34</v>
      </c>
      <c r="L1121" s="1310" t="s">
        <v>2173</v>
      </c>
    </row>
    <row r="1122" spans="1:12" ht="13.5">
      <c r="A1122" s="1310" t="s">
        <v>2476</v>
      </c>
      <c r="B1122" s="1310" t="s">
        <v>2477</v>
      </c>
      <c r="C1122" s="1310" t="s">
        <v>2765</v>
      </c>
      <c r="D1122" s="1310">
        <v>329</v>
      </c>
      <c r="E1122" s="1311" t="s">
        <v>995</v>
      </c>
      <c r="F1122" s="1310" t="s">
        <v>995</v>
      </c>
      <c r="G1122" s="1310">
        <v>95712</v>
      </c>
      <c r="H1122" s="1310" t="s">
        <v>3291</v>
      </c>
      <c r="I1122" s="1310" t="s">
        <v>994</v>
      </c>
      <c r="J1122" s="1310" t="s">
        <v>2172</v>
      </c>
      <c r="K1122" s="1311">
        <v>49.24</v>
      </c>
      <c r="L1122" s="1310" t="s">
        <v>2173</v>
      </c>
    </row>
    <row r="1123" spans="1:12" ht="13.5">
      <c r="A1123" s="1310" t="s">
        <v>2476</v>
      </c>
      <c r="B1123" s="1310" t="s">
        <v>2477</v>
      </c>
      <c r="C1123" s="1310" t="s">
        <v>2765</v>
      </c>
      <c r="D1123" s="1310">
        <v>329</v>
      </c>
      <c r="E1123" s="1311" t="s">
        <v>995</v>
      </c>
      <c r="F1123" s="1310" t="s">
        <v>995</v>
      </c>
      <c r="G1123" s="1310">
        <v>95713</v>
      </c>
      <c r="H1123" s="1310" t="s">
        <v>3292</v>
      </c>
      <c r="I1123" s="1310" t="s">
        <v>994</v>
      </c>
      <c r="J1123" s="1310" t="s">
        <v>2771</v>
      </c>
      <c r="K1123" s="1311">
        <v>71.84</v>
      </c>
      <c r="L1123" s="1310" t="s">
        <v>2173</v>
      </c>
    </row>
    <row r="1124" spans="1:12" ht="13.5">
      <c r="A1124" s="1310" t="s">
        <v>2476</v>
      </c>
      <c r="B1124" s="1310" t="s">
        <v>2477</v>
      </c>
      <c r="C1124" s="1310" t="s">
        <v>2765</v>
      </c>
      <c r="D1124" s="1310">
        <v>329</v>
      </c>
      <c r="E1124" s="1311" t="s">
        <v>995</v>
      </c>
      <c r="F1124" s="1310" t="s">
        <v>995</v>
      </c>
      <c r="G1124" s="1310">
        <v>95716</v>
      </c>
      <c r="H1124" s="1310" t="s">
        <v>3293</v>
      </c>
      <c r="I1124" s="1310" t="s">
        <v>994</v>
      </c>
      <c r="J1124" s="1310" t="s">
        <v>2172</v>
      </c>
      <c r="K1124" s="1311">
        <v>37.92</v>
      </c>
      <c r="L1124" s="1310" t="s">
        <v>2173</v>
      </c>
    </row>
    <row r="1125" spans="1:12" ht="13.5">
      <c r="A1125" s="1310" t="s">
        <v>2476</v>
      </c>
      <c r="B1125" s="1310" t="s">
        <v>2477</v>
      </c>
      <c r="C1125" s="1310" t="s">
        <v>2765</v>
      </c>
      <c r="D1125" s="1310">
        <v>329</v>
      </c>
      <c r="E1125" s="1311" t="s">
        <v>995</v>
      </c>
      <c r="F1125" s="1310" t="s">
        <v>995</v>
      </c>
      <c r="G1125" s="1310">
        <v>95717</v>
      </c>
      <c r="H1125" s="1310" t="s">
        <v>3294</v>
      </c>
      <c r="I1125" s="1310" t="s">
        <v>994</v>
      </c>
      <c r="J1125" s="1310" t="s">
        <v>2172</v>
      </c>
      <c r="K1125" s="1311">
        <v>5.14</v>
      </c>
      <c r="L1125" s="1310" t="s">
        <v>2173</v>
      </c>
    </row>
    <row r="1126" spans="1:12" ht="13.5">
      <c r="A1126" s="1310" t="s">
        <v>2476</v>
      </c>
      <c r="B1126" s="1310" t="s">
        <v>2477</v>
      </c>
      <c r="C1126" s="1310" t="s">
        <v>2765</v>
      </c>
      <c r="D1126" s="1310">
        <v>329</v>
      </c>
      <c r="E1126" s="1311" t="s">
        <v>995</v>
      </c>
      <c r="F1126" s="1310" t="s">
        <v>995</v>
      </c>
      <c r="G1126" s="1310">
        <v>95718</v>
      </c>
      <c r="H1126" s="1310" t="s">
        <v>3295</v>
      </c>
      <c r="I1126" s="1310" t="s">
        <v>994</v>
      </c>
      <c r="J1126" s="1310" t="s">
        <v>2172</v>
      </c>
      <c r="K1126" s="1311">
        <v>47.4</v>
      </c>
      <c r="L1126" s="1310" t="s">
        <v>2173</v>
      </c>
    </row>
    <row r="1127" spans="1:12" ht="13.5">
      <c r="A1127" s="1310" t="s">
        <v>2476</v>
      </c>
      <c r="B1127" s="1310" t="s">
        <v>2477</v>
      </c>
      <c r="C1127" s="1310" t="s">
        <v>2765</v>
      </c>
      <c r="D1127" s="1310">
        <v>329</v>
      </c>
      <c r="E1127" s="1311" t="s">
        <v>995</v>
      </c>
      <c r="F1127" s="1310" t="s">
        <v>995</v>
      </c>
      <c r="G1127" s="1310">
        <v>95719</v>
      </c>
      <c r="H1127" s="1310" t="s">
        <v>3296</v>
      </c>
      <c r="I1127" s="1310" t="s">
        <v>994</v>
      </c>
      <c r="J1127" s="1310" t="s">
        <v>2771</v>
      </c>
      <c r="K1127" s="1311">
        <v>71.84</v>
      </c>
      <c r="L1127" s="1310" t="s">
        <v>2173</v>
      </c>
    </row>
    <row r="1128" spans="1:12" ht="13.5">
      <c r="A1128" s="1310" t="s">
        <v>2476</v>
      </c>
      <c r="B1128" s="1310" t="s">
        <v>2477</v>
      </c>
      <c r="C1128" s="1310" t="s">
        <v>2765</v>
      </c>
      <c r="D1128" s="1310">
        <v>329</v>
      </c>
      <c r="E1128" s="1311" t="s">
        <v>995</v>
      </c>
      <c r="F1128" s="1310" t="s">
        <v>995</v>
      </c>
      <c r="G1128" s="1310">
        <v>95869</v>
      </c>
      <c r="H1128" s="1310" t="s">
        <v>3297</v>
      </c>
      <c r="I1128" s="1310" t="s">
        <v>994</v>
      </c>
      <c r="J1128" s="1310" t="s">
        <v>2172</v>
      </c>
      <c r="K1128" s="1311">
        <v>1.1299999999999999</v>
      </c>
      <c r="L1128" s="1310" t="s">
        <v>2173</v>
      </c>
    </row>
    <row r="1129" spans="1:12" ht="13.5">
      <c r="A1129" s="1310" t="s">
        <v>2476</v>
      </c>
      <c r="B1129" s="1310" t="s">
        <v>2477</v>
      </c>
      <c r="C1129" s="1310" t="s">
        <v>2765</v>
      </c>
      <c r="D1129" s="1310">
        <v>329</v>
      </c>
      <c r="E1129" s="1311" t="s">
        <v>995</v>
      </c>
      <c r="F1129" s="1310" t="s">
        <v>995</v>
      </c>
      <c r="G1129" s="1310">
        <v>95870</v>
      </c>
      <c r="H1129" s="1310" t="s">
        <v>3298</v>
      </c>
      <c r="I1129" s="1310" t="s">
        <v>994</v>
      </c>
      <c r="J1129" s="1310" t="s">
        <v>2172</v>
      </c>
      <c r="K1129" s="1311">
        <v>5.64</v>
      </c>
      <c r="L1129" s="1310" t="s">
        <v>2173</v>
      </c>
    </row>
    <row r="1130" spans="1:12" ht="13.5">
      <c r="A1130" s="1310" t="s">
        <v>2476</v>
      </c>
      <c r="B1130" s="1310" t="s">
        <v>2477</v>
      </c>
      <c r="C1130" s="1310" t="s">
        <v>2765</v>
      </c>
      <c r="D1130" s="1310">
        <v>329</v>
      </c>
      <c r="E1130" s="1311" t="s">
        <v>995</v>
      </c>
      <c r="F1130" s="1310" t="s">
        <v>995</v>
      </c>
      <c r="G1130" s="1310">
        <v>95871</v>
      </c>
      <c r="H1130" s="1310" t="s">
        <v>3299</v>
      </c>
      <c r="I1130" s="1310" t="s">
        <v>994</v>
      </c>
      <c r="J1130" s="1310" t="s">
        <v>2771</v>
      </c>
      <c r="K1130" s="1311">
        <v>218.15</v>
      </c>
      <c r="L1130" s="1310" t="s">
        <v>2173</v>
      </c>
    </row>
    <row r="1131" spans="1:12" ht="13.5">
      <c r="A1131" s="1310" t="s">
        <v>2476</v>
      </c>
      <c r="B1131" s="1310" t="s">
        <v>2477</v>
      </c>
      <c r="C1131" s="1310" t="s">
        <v>2765</v>
      </c>
      <c r="D1131" s="1310">
        <v>329</v>
      </c>
      <c r="E1131" s="1311" t="s">
        <v>995</v>
      </c>
      <c r="F1131" s="1310" t="s">
        <v>995</v>
      </c>
      <c r="G1131" s="1310">
        <v>95874</v>
      </c>
      <c r="H1131" s="1310" t="s">
        <v>3300</v>
      </c>
      <c r="I1131" s="1310" t="s">
        <v>994</v>
      </c>
      <c r="J1131" s="1310" t="s">
        <v>2172</v>
      </c>
      <c r="K1131" s="1311">
        <v>6.32</v>
      </c>
      <c r="L1131" s="1310" t="s">
        <v>2173</v>
      </c>
    </row>
    <row r="1132" spans="1:12" ht="13.5">
      <c r="A1132" s="1310" t="s">
        <v>2476</v>
      </c>
      <c r="B1132" s="1310" t="s">
        <v>2477</v>
      </c>
      <c r="C1132" s="1310" t="s">
        <v>2765</v>
      </c>
      <c r="D1132" s="1310">
        <v>329</v>
      </c>
      <c r="E1132" s="1311" t="s">
        <v>995</v>
      </c>
      <c r="F1132" s="1310" t="s">
        <v>995</v>
      </c>
      <c r="G1132" s="1310">
        <v>96008</v>
      </c>
      <c r="H1132" s="1310" t="s">
        <v>3301</v>
      </c>
      <c r="I1132" s="1310" t="s">
        <v>994</v>
      </c>
      <c r="J1132" s="1310" t="s">
        <v>2172</v>
      </c>
      <c r="K1132" s="1311">
        <v>19.84</v>
      </c>
      <c r="L1132" s="1310" t="s">
        <v>2173</v>
      </c>
    </row>
    <row r="1133" spans="1:12" ht="13.5">
      <c r="A1133" s="1310" t="s">
        <v>2476</v>
      </c>
      <c r="B1133" s="1310" t="s">
        <v>2477</v>
      </c>
      <c r="C1133" s="1310" t="s">
        <v>2765</v>
      </c>
      <c r="D1133" s="1310">
        <v>329</v>
      </c>
      <c r="E1133" s="1311" t="s">
        <v>995</v>
      </c>
      <c r="F1133" s="1310" t="s">
        <v>995</v>
      </c>
      <c r="G1133" s="1310">
        <v>96009</v>
      </c>
      <c r="H1133" s="1310" t="s">
        <v>3302</v>
      </c>
      <c r="I1133" s="1310" t="s">
        <v>994</v>
      </c>
      <c r="J1133" s="1310" t="s">
        <v>2172</v>
      </c>
      <c r="K1133" s="1311">
        <v>2.75</v>
      </c>
      <c r="L1133" s="1310" t="s">
        <v>2173</v>
      </c>
    </row>
    <row r="1134" spans="1:12" ht="13.5">
      <c r="A1134" s="1310" t="s">
        <v>2476</v>
      </c>
      <c r="B1134" s="1310" t="s">
        <v>2477</v>
      </c>
      <c r="C1134" s="1310" t="s">
        <v>2765</v>
      </c>
      <c r="D1134" s="1310">
        <v>329</v>
      </c>
      <c r="E1134" s="1311" t="s">
        <v>995</v>
      </c>
      <c r="F1134" s="1310" t="s">
        <v>995</v>
      </c>
      <c r="G1134" s="1310">
        <v>96011</v>
      </c>
      <c r="H1134" s="1310" t="s">
        <v>3303</v>
      </c>
      <c r="I1134" s="1310" t="s">
        <v>994</v>
      </c>
      <c r="J1134" s="1310" t="s">
        <v>2172</v>
      </c>
      <c r="K1134" s="1311">
        <v>21.71</v>
      </c>
      <c r="L1134" s="1310" t="s">
        <v>2173</v>
      </c>
    </row>
    <row r="1135" spans="1:12" ht="13.5">
      <c r="A1135" s="1310" t="s">
        <v>2476</v>
      </c>
      <c r="B1135" s="1310" t="s">
        <v>2477</v>
      </c>
      <c r="C1135" s="1310" t="s">
        <v>2765</v>
      </c>
      <c r="D1135" s="1310">
        <v>329</v>
      </c>
      <c r="E1135" s="1311" t="s">
        <v>995</v>
      </c>
      <c r="F1135" s="1310" t="s">
        <v>995</v>
      </c>
      <c r="G1135" s="1310">
        <v>96012</v>
      </c>
      <c r="H1135" s="1310" t="s">
        <v>3304</v>
      </c>
      <c r="I1135" s="1310" t="s">
        <v>994</v>
      </c>
      <c r="J1135" s="1310" t="s">
        <v>2771</v>
      </c>
      <c r="K1135" s="1311">
        <v>137.32</v>
      </c>
      <c r="L1135" s="1310" t="s">
        <v>2173</v>
      </c>
    </row>
    <row r="1136" spans="1:12" ht="13.5">
      <c r="A1136" s="1310" t="s">
        <v>2476</v>
      </c>
      <c r="B1136" s="1310" t="s">
        <v>2477</v>
      </c>
      <c r="C1136" s="1310" t="s">
        <v>2765</v>
      </c>
      <c r="D1136" s="1310">
        <v>329</v>
      </c>
      <c r="E1136" s="1311" t="s">
        <v>995</v>
      </c>
      <c r="F1136" s="1310" t="s">
        <v>995</v>
      </c>
      <c r="G1136" s="1310">
        <v>96015</v>
      </c>
      <c r="H1136" s="1310" t="s">
        <v>3305</v>
      </c>
      <c r="I1136" s="1310" t="s">
        <v>994</v>
      </c>
      <c r="J1136" s="1310" t="s">
        <v>2172</v>
      </c>
      <c r="K1136" s="1311">
        <v>19.600000000000001</v>
      </c>
      <c r="L1136" s="1310" t="s">
        <v>2173</v>
      </c>
    </row>
    <row r="1137" spans="1:12" ht="13.5">
      <c r="A1137" s="1310" t="s">
        <v>2476</v>
      </c>
      <c r="B1137" s="1310" t="s">
        <v>2477</v>
      </c>
      <c r="C1137" s="1310" t="s">
        <v>2765</v>
      </c>
      <c r="D1137" s="1310">
        <v>329</v>
      </c>
      <c r="E1137" s="1311" t="s">
        <v>995</v>
      </c>
      <c r="F1137" s="1310" t="s">
        <v>995</v>
      </c>
      <c r="G1137" s="1310">
        <v>96016</v>
      </c>
      <c r="H1137" s="1310" t="s">
        <v>3306</v>
      </c>
      <c r="I1137" s="1310" t="s">
        <v>994</v>
      </c>
      <c r="J1137" s="1310" t="s">
        <v>2172</v>
      </c>
      <c r="K1137" s="1311">
        <v>2.71</v>
      </c>
      <c r="L1137" s="1310" t="s">
        <v>2173</v>
      </c>
    </row>
    <row r="1138" spans="1:12" ht="13.5">
      <c r="A1138" s="1310" t="s">
        <v>2476</v>
      </c>
      <c r="B1138" s="1310" t="s">
        <v>2477</v>
      </c>
      <c r="C1138" s="1310" t="s">
        <v>2765</v>
      </c>
      <c r="D1138" s="1310">
        <v>329</v>
      </c>
      <c r="E1138" s="1311" t="s">
        <v>995</v>
      </c>
      <c r="F1138" s="1310" t="s">
        <v>995</v>
      </c>
      <c r="G1138" s="1310">
        <v>96018</v>
      </c>
      <c r="H1138" s="1310" t="s">
        <v>3307</v>
      </c>
      <c r="I1138" s="1310" t="s">
        <v>994</v>
      </c>
      <c r="J1138" s="1310" t="s">
        <v>2172</v>
      </c>
      <c r="K1138" s="1311">
        <v>21.44</v>
      </c>
      <c r="L1138" s="1310" t="s">
        <v>2173</v>
      </c>
    </row>
    <row r="1139" spans="1:12" ht="13.5">
      <c r="A1139" s="1310" t="s">
        <v>2476</v>
      </c>
      <c r="B1139" s="1310" t="s">
        <v>2477</v>
      </c>
      <c r="C1139" s="1310" t="s">
        <v>2765</v>
      </c>
      <c r="D1139" s="1310">
        <v>329</v>
      </c>
      <c r="E1139" s="1311" t="s">
        <v>995</v>
      </c>
      <c r="F1139" s="1310" t="s">
        <v>995</v>
      </c>
      <c r="G1139" s="1310">
        <v>96019</v>
      </c>
      <c r="H1139" s="1310" t="s">
        <v>3308</v>
      </c>
      <c r="I1139" s="1310" t="s">
        <v>994</v>
      </c>
      <c r="J1139" s="1310" t="s">
        <v>2771</v>
      </c>
      <c r="K1139" s="1311">
        <v>137.32</v>
      </c>
      <c r="L1139" s="1310" t="s">
        <v>2173</v>
      </c>
    </row>
    <row r="1140" spans="1:12" ht="13.5">
      <c r="A1140" s="1310" t="s">
        <v>2476</v>
      </c>
      <c r="B1140" s="1310" t="s">
        <v>2477</v>
      </c>
      <c r="C1140" s="1310" t="s">
        <v>2765</v>
      </c>
      <c r="D1140" s="1310">
        <v>329</v>
      </c>
      <c r="E1140" s="1311" t="s">
        <v>995</v>
      </c>
      <c r="F1140" s="1310" t="s">
        <v>995</v>
      </c>
      <c r="G1140" s="1310">
        <v>96023</v>
      </c>
      <c r="H1140" s="1310" t="s">
        <v>3309</v>
      </c>
      <c r="I1140" s="1310" t="s">
        <v>994</v>
      </c>
      <c r="J1140" s="1310" t="s">
        <v>2172</v>
      </c>
      <c r="K1140" s="1311">
        <v>15.44</v>
      </c>
      <c r="L1140" s="1310" t="s">
        <v>2173</v>
      </c>
    </row>
    <row r="1141" spans="1:12" ht="13.5">
      <c r="A1141" s="1310" t="s">
        <v>2476</v>
      </c>
      <c r="B1141" s="1310" t="s">
        <v>2477</v>
      </c>
      <c r="C1141" s="1310" t="s">
        <v>2765</v>
      </c>
      <c r="D1141" s="1310">
        <v>329</v>
      </c>
      <c r="E1141" s="1311" t="s">
        <v>995</v>
      </c>
      <c r="F1141" s="1310" t="s">
        <v>995</v>
      </c>
      <c r="G1141" s="1310">
        <v>96024</v>
      </c>
      <c r="H1141" s="1310" t="s">
        <v>3310</v>
      </c>
      <c r="I1141" s="1310" t="s">
        <v>994</v>
      </c>
      <c r="J1141" s="1310" t="s">
        <v>2172</v>
      </c>
      <c r="K1141" s="1311">
        <v>2.13</v>
      </c>
      <c r="L1141" s="1310" t="s">
        <v>2173</v>
      </c>
    </row>
    <row r="1142" spans="1:12" ht="13.5">
      <c r="A1142" s="1310" t="s">
        <v>2476</v>
      </c>
      <c r="B1142" s="1310" t="s">
        <v>2477</v>
      </c>
      <c r="C1142" s="1310" t="s">
        <v>2765</v>
      </c>
      <c r="D1142" s="1310">
        <v>329</v>
      </c>
      <c r="E1142" s="1311" t="s">
        <v>995</v>
      </c>
      <c r="F1142" s="1310" t="s">
        <v>995</v>
      </c>
      <c r="G1142" s="1310">
        <v>96026</v>
      </c>
      <c r="H1142" s="1310" t="s">
        <v>3311</v>
      </c>
      <c r="I1142" s="1310" t="s">
        <v>994</v>
      </c>
      <c r="J1142" s="1310" t="s">
        <v>2172</v>
      </c>
      <c r="K1142" s="1311">
        <v>16.88</v>
      </c>
      <c r="L1142" s="1310" t="s">
        <v>2173</v>
      </c>
    </row>
    <row r="1143" spans="1:12" ht="13.5">
      <c r="A1143" s="1310" t="s">
        <v>2476</v>
      </c>
      <c r="B1143" s="1310" t="s">
        <v>2477</v>
      </c>
      <c r="C1143" s="1310" t="s">
        <v>2765</v>
      </c>
      <c r="D1143" s="1310">
        <v>329</v>
      </c>
      <c r="E1143" s="1311" t="s">
        <v>995</v>
      </c>
      <c r="F1143" s="1310" t="s">
        <v>995</v>
      </c>
      <c r="G1143" s="1310">
        <v>96027</v>
      </c>
      <c r="H1143" s="1310" t="s">
        <v>3312</v>
      </c>
      <c r="I1143" s="1310" t="s">
        <v>994</v>
      </c>
      <c r="J1143" s="1310" t="s">
        <v>2771</v>
      </c>
      <c r="K1143" s="1311">
        <v>95.69</v>
      </c>
      <c r="L1143" s="1310" t="s">
        <v>2173</v>
      </c>
    </row>
    <row r="1144" spans="1:12" ht="13.5">
      <c r="A1144" s="1310" t="s">
        <v>2476</v>
      </c>
      <c r="B1144" s="1310" t="s">
        <v>2477</v>
      </c>
      <c r="C1144" s="1310" t="s">
        <v>2765</v>
      </c>
      <c r="D1144" s="1310">
        <v>329</v>
      </c>
      <c r="E1144" s="1311" t="s">
        <v>995</v>
      </c>
      <c r="F1144" s="1310" t="s">
        <v>995</v>
      </c>
      <c r="G1144" s="1310">
        <v>96030</v>
      </c>
      <c r="H1144" s="1310" t="s">
        <v>3313</v>
      </c>
      <c r="I1144" s="1310" t="s">
        <v>994</v>
      </c>
      <c r="J1144" s="1310" t="s">
        <v>2172</v>
      </c>
      <c r="K1144" s="1311">
        <v>23.65</v>
      </c>
      <c r="L1144" s="1310" t="s">
        <v>2173</v>
      </c>
    </row>
    <row r="1145" spans="1:12" ht="13.5">
      <c r="A1145" s="1310" t="s">
        <v>2476</v>
      </c>
      <c r="B1145" s="1310" t="s">
        <v>2477</v>
      </c>
      <c r="C1145" s="1310" t="s">
        <v>2765</v>
      </c>
      <c r="D1145" s="1310">
        <v>329</v>
      </c>
      <c r="E1145" s="1311" t="s">
        <v>995</v>
      </c>
      <c r="F1145" s="1310" t="s">
        <v>995</v>
      </c>
      <c r="G1145" s="1310">
        <v>96031</v>
      </c>
      <c r="H1145" s="1310" t="s">
        <v>3314</v>
      </c>
      <c r="I1145" s="1310" t="s">
        <v>994</v>
      </c>
      <c r="J1145" s="1310" t="s">
        <v>2172</v>
      </c>
      <c r="K1145" s="1311">
        <v>4.37</v>
      </c>
      <c r="L1145" s="1310" t="s">
        <v>2173</v>
      </c>
    </row>
    <row r="1146" spans="1:12" ht="13.5">
      <c r="A1146" s="1310" t="s">
        <v>2476</v>
      </c>
      <c r="B1146" s="1310" t="s">
        <v>2477</v>
      </c>
      <c r="C1146" s="1310" t="s">
        <v>2765</v>
      </c>
      <c r="D1146" s="1310">
        <v>329</v>
      </c>
      <c r="E1146" s="1311" t="s">
        <v>995</v>
      </c>
      <c r="F1146" s="1310" t="s">
        <v>995</v>
      </c>
      <c r="G1146" s="1310">
        <v>96032</v>
      </c>
      <c r="H1146" s="1310" t="s">
        <v>3315</v>
      </c>
      <c r="I1146" s="1310" t="s">
        <v>994</v>
      </c>
      <c r="J1146" s="1310" t="s">
        <v>2172</v>
      </c>
      <c r="K1146" s="1311">
        <v>1.7</v>
      </c>
      <c r="L1146" s="1310" t="s">
        <v>2173</v>
      </c>
    </row>
    <row r="1147" spans="1:12" ht="13.5">
      <c r="A1147" s="1310" t="s">
        <v>2476</v>
      </c>
      <c r="B1147" s="1310" t="s">
        <v>2477</v>
      </c>
      <c r="C1147" s="1310" t="s">
        <v>2765</v>
      </c>
      <c r="D1147" s="1310">
        <v>329</v>
      </c>
      <c r="E1147" s="1311" t="s">
        <v>995</v>
      </c>
      <c r="F1147" s="1310" t="s">
        <v>995</v>
      </c>
      <c r="G1147" s="1310">
        <v>96033</v>
      </c>
      <c r="H1147" s="1310" t="s">
        <v>3316</v>
      </c>
      <c r="I1147" s="1310" t="s">
        <v>994</v>
      </c>
      <c r="J1147" s="1310" t="s">
        <v>2172</v>
      </c>
      <c r="K1147" s="1311">
        <v>44.36</v>
      </c>
      <c r="L1147" s="1310" t="s">
        <v>2173</v>
      </c>
    </row>
    <row r="1148" spans="1:12" ht="13.5">
      <c r="A1148" s="1310" t="s">
        <v>2476</v>
      </c>
      <c r="B1148" s="1310" t="s">
        <v>2477</v>
      </c>
      <c r="C1148" s="1310" t="s">
        <v>2765</v>
      </c>
      <c r="D1148" s="1310">
        <v>329</v>
      </c>
      <c r="E1148" s="1311" t="s">
        <v>995</v>
      </c>
      <c r="F1148" s="1310" t="s">
        <v>995</v>
      </c>
      <c r="G1148" s="1310">
        <v>96034</v>
      </c>
      <c r="H1148" s="1310" t="s">
        <v>3317</v>
      </c>
      <c r="I1148" s="1310" t="s">
        <v>994</v>
      </c>
      <c r="J1148" s="1310" t="s">
        <v>2771</v>
      </c>
      <c r="K1148" s="1311">
        <v>113.28</v>
      </c>
      <c r="L1148" s="1310" t="s">
        <v>2173</v>
      </c>
    </row>
    <row r="1149" spans="1:12" ht="13.5">
      <c r="A1149" s="1310" t="s">
        <v>2476</v>
      </c>
      <c r="B1149" s="1310" t="s">
        <v>2477</v>
      </c>
      <c r="C1149" s="1310" t="s">
        <v>2765</v>
      </c>
      <c r="D1149" s="1310">
        <v>329</v>
      </c>
      <c r="E1149" s="1311" t="s">
        <v>995</v>
      </c>
      <c r="F1149" s="1310" t="s">
        <v>995</v>
      </c>
      <c r="G1149" s="1310">
        <v>96053</v>
      </c>
      <c r="H1149" s="1310" t="s">
        <v>3318</v>
      </c>
      <c r="I1149" s="1310" t="s">
        <v>994</v>
      </c>
      <c r="J1149" s="1310" t="s">
        <v>2172</v>
      </c>
      <c r="K1149" s="1311">
        <v>15.68</v>
      </c>
      <c r="L1149" s="1310" t="s">
        <v>2173</v>
      </c>
    </row>
    <row r="1150" spans="1:12" ht="13.5">
      <c r="A1150" s="1310" t="s">
        <v>2476</v>
      </c>
      <c r="B1150" s="1310" t="s">
        <v>2477</v>
      </c>
      <c r="C1150" s="1310" t="s">
        <v>2765</v>
      </c>
      <c r="D1150" s="1310">
        <v>329</v>
      </c>
      <c r="E1150" s="1311" t="s">
        <v>995</v>
      </c>
      <c r="F1150" s="1310" t="s">
        <v>995</v>
      </c>
      <c r="G1150" s="1310">
        <v>96054</v>
      </c>
      <c r="H1150" s="1310" t="s">
        <v>3319</v>
      </c>
      <c r="I1150" s="1310" t="s">
        <v>994</v>
      </c>
      <c r="J1150" s="1310" t="s">
        <v>2172</v>
      </c>
      <c r="K1150" s="1311">
        <v>21.56</v>
      </c>
      <c r="L1150" s="1310" t="s">
        <v>2173</v>
      </c>
    </row>
    <row r="1151" spans="1:12" ht="13.5">
      <c r="A1151" s="1310" t="s">
        <v>2476</v>
      </c>
      <c r="B1151" s="1310" t="s">
        <v>2477</v>
      </c>
      <c r="C1151" s="1310" t="s">
        <v>2765</v>
      </c>
      <c r="D1151" s="1310">
        <v>329</v>
      </c>
      <c r="E1151" s="1311" t="s">
        <v>995</v>
      </c>
      <c r="F1151" s="1310" t="s">
        <v>995</v>
      </c>
      <c r="G1151" s="1310">
        <v>96055</v>
      </c>
      <c r="H1151" s="1310" t="s">
        <v>3320</v>
      </c>
      <c r="I1151" s="1310" t="s">
        <v>994</v>
      </c>
      <c r="J1151" s="1310" t="s">
        <v>2172</v>
      </c>
      <c r="K1151" s="1311">
        <v>2.17</v>
      </c>
      <c r="L1151" s="1310" t="s">
        <v>2173</v>
      </c>
    </row>
    <row r="1152" spans="1:12" ht="13.5">
      <c r="A1152" s="1310" t="s">
        <v>2476</v>
      </c>
      <c r="B1152" s="1310" t="s">
        <v>2477</v>
      </c>
      <c r="C1152" s="1310" t="s">
        <v>2765</v>
      </c>
      <c r="D1152" s="1310">
        <v>329</v>
      </c>
      <c r="E1152" s="1311" t="s">
        <v>995</v>
      </c>
      <c r="F1152" s="1310" t="s">
        <v>995</v>
      </c>
      <c r="G1152" s="1310">
        <v>96056</v>
      </c>
      <c r="H1152" s="1310" t="s">
        <v>3321</v>
      </c>
      <c r="I1152" s="1310" t="s">
        <v>994</v>
      </c>
      <c r="J1152" s="1310" t="s">
        <v>2172</v>
      </c>
      <c r="K1152" s="1311">
        <v>17.149999999999999</v>
      </c>
      <c r="L1152" s="1310" t="s">
        <v>2173</v>
      </c>
    </row>
    <row r="1153" spans="1:12" ht="13.5">
      <c r="A1153" s="1310" t="s">
        <v>2476</v>
      </c>
      <c r="B1153" s="1310" t="s">
        <v>2477</v>
      </c>
      <c r="C1153" s="1310" t="s">
        <v>2765</v>
      </c>
      <c r="D1153" s="1310">
        <v>329</v>
      </c>
      <c r="E1153" s="1311" t="s">
        <v>995</v>
      </c>
      <c r="F1153" s="1310" t="s">
        <v>995</v>
      </c>
      <c r="G1153" s="1310">
        <v>96057</v>
      </c>
      <c r="H1153" s="1310" t="s">
        <v>3322</v>
      </c>
      <c r="I1153" s="1310" t="s">
        <v>994</v>
      </c>
      <c r="J1153" s="1310" t="s">
        <v>2771</v>
      </c>
      <c r="K1153" s="1311">
        <v>95.69</v>
      </c>
      <c r="L1153" s="1310" t="s">
        <v>2173</v>
      </c>
    </row>
    <row r="1154" spans="1:12" ht="13.5">
      <c r="A1154" s="1310" t="s">
        <v>2476</v>
      </c>
      <c r="B1154" s="1310" t="s">
        <v>2477</v>
      </c>
      <c r="C1154" s="1310" t="s">
        <v>2765</v>
      </c>
      <c r="D1154" s="1310">
        <v>329</v>
      </c>
      <c r="E1154" s="1311" t="s">
        <v>995</v>
      </c>
      <c r="F1154" s="1310" t="s">
        <v>995</v>
      </c>
      <c r="G1154" s="1310">
        <v>96060</v>
      </c>
      <c r="H1154" s="1310" t="s">
        <v>3323</v>
      </c>
      <c r="I1154" s="1310" t="s">
        <v>994</v>
      </c>
      <c r="J1154" s="1310" t="s">
        <v>2172</v>
      </c>
      <c r="K1154" s="1311">
        <v>2.17</v>
      </c>
      <c r="L1154" s="1310" t="s">
        <v>2173</v>
      </c>
    </row>
    <row r="1155" spans="1:12" ht="13.5">
      <c r="A1155" s="1310" t="s">
        <v>2476</v>
      </c>
      <c r="B1155" s="1310" t="s">
        <v>2477</v>
      </c>
      <c r="C1155" s="1310" t="s">
        <v>2765</v>
      </c>
      <c r="D1155" s="1310">
        <v>329</v>
      </c>
      <c r="E1155" s="1311" t="s">
        <v>995</v>
      </c>
      <c r="F1155" s="1310" t="s">
        <v>995</v>
      </c>
      <c r="G1155" s="1310">
        <v>96061</v>
      </c>
      <c r="H1155" s="1310" t="s">
        <v>3324</v>
      </c>
      <c r="I1155" s="1310" t="s">
        <v>994</v>
      </c>
      <c r="J1155" s="1310" t="s">
        <v>2172</v>
      </c>
      <c r="K1155" s="1311">
        <v>26.94</v>
      </c>
      <c r="L1155" s="1310" t="s">
        <v>2173</v>
      </c>
    </row>
    <row r="1156" spans="1:12" ht="13.5">
      <c r="A1156" s="1310" t="s">
        <v>2476</v>
      </c>
      <c r="B1156" s="1310" t="s">
        <v>2477</v>
      </c>
      <c r="C1156" s="1310" t="s">
        <v>2765</v>
      </c>
      <c r="D1156" s="1310">
        <v>329</v>
      </c>
      <c r="E1156" s="1311" t="s">
        <v>995</v>
      </c>
      <c r="F1156" s="1310" t="s">
        <v>995</v>
      </c>
      <c r="G1156" s="1310">
        <v>96062</v>
      </c>
      <c r="H1156" s="1310" t="s">
        <v>3325</v>
      </c>
      <c r="I1156" s="1310" t="s">
        <v>994</v>
      </c>
      <c r="J1156" s="1310" t="s">
        <v>2771</v>
      </c>
      <c r="K1156" s="1311">
        <v>41.87</v>
      </c>
      <c r="L1156" s="1310" t="s">
        <v>2173</v>
      </c>
    </row>
    <row r="1157" spans="1:12" ht="13.5">
      <c r="A1157" s="1310" t="s">
        <v>2476</v>
      </c>
      <c r="B1157" s="1310" t="s">
        <v>2477</v>
      </c>
      <c r="C1157" s="1310" t="s">
        <v>2765</v>
      </c>
      <c r="D1157" s="1310">
        <v>329</v>
      </c>
      <c r="E1157" s="1311" t="s">
        <v>995</v>
      </c>
      <c r="F1157" s="1310" t="s">
        <v>995</v>
      </c>
      <c r="G1157" s="1310">
        <v>96241</v>
      </c>
      <c r="H1157" s="1310" t="s">
        <v>3326</v>
      </c>
      <c r="I1157" s="1310" t="s">
        <v>994</v>
      </c>
      <c r="J1157" s="1310" t="s">
        <v>2172</v>
      </c>
      <c r="K1157" s="1311">
        <v>16.13</v>
      </c>
      <c r="L1157" s="1310" t="s">
        <v>2173</v>
      </c>
    </row>
    <row r="1158" spans="1:12" ht="13.5">
      <c r="A1158" s="1310" t="s">
        <v>2476</v>
      </c>
      <c r="B1158" s="1310" t="s">
        <v>2477</v>
      </c>
      <c r="C1158" s="1310" t="s">
        <v>2765</v>
      </c>
      <c r="D1158" s="1310">
        <v>329</v>
      </c>
      <c r="E1158" s="1311" t="s">
        <v>995</v>
      </c>
      <c r="F1158" s="1310" t="s">
        <v>995</v>
      </c>
      <c r="G1158" s="1310">
        <v>96242</v>
      </c>
      <c r="H1158" s="1310" t="s">
        <v>3327</v>
      </c>
      <c r="I1158" s="1310" t="s">
        <v>994</v>
      </c>
      <c r="J1158" s="1310" t="s">
        <v>2172</v>
      </c>
      <c r="K1158" s="1311">
        <v>2.1800000000000002</v>
      </c>
      <c r="L1158" s="1310" t="s">
        <v>2173</v>
      </c>
    </row>
    <row r="1159" spans="1:12" ht="13.5">
      <c r="A1159" s="1310" t="s">
        <v>2476</v>
      </c>
      <c r="B1159" s="1310" t="s">
        <v>2477</v>
      </c>
      <c r="C1159" s="1310" t="s">
        <v>2765</v>
      </c>
      <c r="D1159" s="1310">
        <v>329</v>
      </c>
      <c r="E1159" s="1311" t="s">
        <v>995</v>
      </c>
      <c r="F1159" s="1310" t="s">
        <v>995</v>
      </c>
      <c r="G1159" s="1310">
        <v>96243</v>
      </c>
      <c r="H1159" s="1310" t="s">
        <v>3328</v>
      </c>
      <c r="I1159" s="1310" t="s">
        <v>994</v>
      </c>
      <c r="J1159" s="1310" t="s">
        <v>2172</v>
      </c>
      <c r="K1159" s="1311">
        <v>20.16</v>
      </c>
      <c r="L1159" s="1310" t="s">
        <v>2173</v>
      </c>
    </row>
    <row r="1160" spans="1:12" ht="13.5">
      <c r="A1160" s="1310" t="s">
        <v>2476</v>
      </c>
      <c r="B1160" s="1310" t="s">
        <v>2477</v>
      </c>
      <c r="C1160" s="1310" t="s">
        <v>2765</v>
      </c>
      <c r="D1160" s="1310">
        <v>329</v>
      </c>
      <c r="E1160" s="1311" t="s">
        <v>995</v>
      </c>
      <c r="F1160" s="1310" t="s">
        <v>995</v>
      </c>
      <c r="G1160" s="1310">
        <v>96244</v>
      </c>
      <c r="H1160" s="1310" t="s">
        <v>3329</v>
      </c>
      <c r="I1160" s="1310" t="s">
        <v>994</v>
      </c>
      <c r="J1160" s="1310" t="s">
        <v>2771</v>
      </c>
      <c r="K1160" s="1311">
        <v>13.9</v>
      </c>
      <c r="L1160" s="1310" t="s">
        <v>2173</v>
      </c>
    </row>
    <row r="1161" spans="1:12" ht="13.5">
      <c r="A1161" s="1310" t="s">
        <v>2476</v>
      </c>
      <c r="B1161" s="1310" t="s">
        <v>2477</v>
      </c>
      <c r="C1161" s="1310" t="s">
        <v>2765</v>
      </c>
      <c r="D1161" s="1310">
        <v>329</v>
      </c>
      <c r="E1161" s="1311" t="s">
        <v>995</v>
      </c>
      <c r="F1161" s="1310" t="s">
        <v>995</v>
      </c>
      <c r="G1161" s="1310">
        <v>96301</v>
      </c>
      <c r="H1161" s="1310" t="s">
        <v>3330</v>
      </c>
      <c r="I1161" s="1310" t="s">
        <v>994</v>
      </c>
      <c r="J1161" s="1310" t="s">
        <v>2771</v>
      </c>
      <c r="K1161" s="1311">
        <v>39.24</v>
      </c>
      <c r="L1161" s="1310" t="s">
        <v>2173</v>
      </c>
    </row>
    <row r="1162" spans="1:12" ht="13.5">
      <c r="A1162" s="1310" t="s">
        <v>2476</v>
      </c>
      <c r="B1162" s="1310" t="s">
        <v>2477</v>
      </c>
      <c r="C1162" s="1310" t="s">
        <v>2765</v>
      </c>
      <c r="D1162" s="1310">
        <v>329</v>
      </c>
      <c r="E1162" s="1311" t="s">
        <v>995</v>
      </c>
      <c r="F1162" s="1310" t="s">
        <v>995</v>
      </c>
      <c r="G1162" s="1310">
        <v>96457</v>
      </c>
      <c r="H1162" s="1310" t="s">
        <v>3331</v>
      </c>
      <c r="I1162" s="1310" t="s">
        <v>994</v>
      </c>
      <c r="J1162" s="1310" t="s">
        <v>2771</v>
      </c>
      <c r="K1162" s="1311">
        <v>51</v>
      </c>
      <c r="L1162" s="1310" t="s">
        <v>2173</v>
      </c>
    </row>
    <row r="1163" spans="1:12" ht="13.5">
      <c r="A1163" s="1310" t="s">
        <v>2476</v>
      </c>
      <c r="B1163" s="1310" t="s">
        <v>2477</v>
      </c>
      <c r="C1163" s="1310" t="s">
        <v>2765</v>
      </c>
      <c r="D1163" s="1310">
        <v>329</v>
      </c>
      <c r="E1163" s="1311" t="s">
        <v>995</v>
      </c>
      <c r="F1163" s="1310" t="s">
        <v>995</v>
      </c>
      <c r="G1163" s="1310">
        <v>96458</v>
      </c>
      <c r="H1163" s="1310" t="s">
        <v>3332</v>
      </c>
      <c r="I1163" s="1310" t="s">
        <v>994</v>
      </c>
      <c r="J1163" s="1310" t="s">
        <v>2172</v>
      </c>
      <c r="K1163" s="1311">
        <v>48.75</v>
      </c>
      <c r="L1163" s="1310" t="s">
        <v>2173</v>
      </c>
    </row>
    <row r="1164" spans="1:12" ht="13.5">
      <c r="A1164" s="1310" t="s">
        <v>2476</v>
      </c>
      <c r="B1164" s="1310" t="s">
        <v>2477</v>
      </c>
      <c r="C1164" s="1310" t="s">
        <v>2765</v>
      </c>
      <c r="D1164" s="1310">
        <v>329</v>
      </c>
      <c r="E1164" s="1311" t="s">
        <v>995</v>
      </c>
      <c r="F1164" s="1310" t="s">
        <v>995</v>
      </c>
      <c r="G1164" s="1310">
        <v>96459</v>
      </c>
      <c r="H1164" s="1310" t="s">
        <v>3333</v>
      </c>
      <c r="I1164" s="1310" t="s">
        <v>994</v>
      </c>
      <c r="J1164" s="1310" t="s">
        <v>2172</v>
      </c>
      <c r="K1164" s="1311">
        <v>5.4</v>
      </c>
      <c r="L1164" s="1310" t="s">
        <v>2173</v>
      </c>
    </row>
    <row r="1165" spans="1:12" ht="13.5">
      <c r="A1165" s="1310" t="s">
        <v>2476</v>
      </c>
      <c r="B1165" s="1310" t="s">
        <v>2477</v>
      </c>
      <c r="C1165" s="1310" t="s">
        <v>2765</v>
      </c>
      <c r="D1165" s="1310">
        <v>329</v>
      </c>
      <c r="E1165" s="1311" t="s">
        <v>995</v>
      </c>
      <c r="F1165" s="1310" t="s">
        <v>995</v>
      </c>
      <c r="G1165" s="1310">
        <v>96460</v>
      </c>
      <c r="H1165" s="1310" t="s">
        <v>3334</v>
      </c>
      <c r="I1165" s="1310" t="s">
        <v>994</v>
      </c>
      <c r="J1165" s="1310" t="s">
        <v>2172</v>
      </c>
      <c r="K1165" s="1311">
        <v>38.950000000000003</v>
      </c>
      <c r="L1165" s="1310" t="s">
        <v>2173</v>
      </c>
    </row>
    <row r="1166" spans="1:12" ht="13.5">
      <c r="A1166" s="1310" t="s">
        <v>2476</v>
      </c>
      <c r="B1166" s="1310" t="s">
        <v>2477</v>
      </c>
      <c r="C1166" s="1310" t="s">
        <v>2765</v>
      </c>
      <c r="D1166" s="1310">
        <v>329</v>
      </c>
      <c r="E1166" s="1311" t="s">
        <v>995</v>
      </c>
      <c r="F1166" s="1310" t="s">
        <v>995</v>
      </c>
      <c r="G1166" s="1310">
        <v>98760</v>
      </c>
      <c r="H1166" s="1310" t="s">
        <v>3335</v>
      </c>
      <c r="I1166" s="1310" t="s">
        <v>994</v>
      </c>
      <c r="J1166" s="1310" t="s">
        <v>2172</v>
      </c>
      <c r="K1166" s="1311">
        <v>7.0000000000000007E-2</v>
      </c>
      <c r="L1166" s="1310" t="s">
        <v>2173</v>
      </c>
    </row>
    <row r="1167" spans="1:12" ht="13.5">
      <c r="A1167" s="1310" t="s">
        <v>2476</v>
      </c>
      <c r="B1167" s="1310" t="s">
        <v>2477</v>
      </c>
      <c r="C1167" s="1310" t="s">
        <v>2765</v>
      </c>
      <c r="D1167" s="1310">
        <v>329</v>
      </c>
      <c r="E1167" s="1311" t="s">
        <v>995</v>
      </c>
      <c r="F1167" s="1310" t="s">
        <v>995</v>
      </c>
      <c r="G1167" s="1310">
        <v>98761</v>
      </c>
      <c r="H1167" s="1310" t="s">
        <v>3336</v>
      </c>
      <c r="I1167" s="1310" t="s">
        <v>994</v>
      </c>
      <c r="J1167" s="1310" t="s">
        <v>2172</v>
      </c>
      <c r="K1167" s="1311">
        <v>0.01</v>
      </c>
      <c r="L1167" s="1310" t="s">
        <v>2173</v>
      </c>
    </row>
    <row r="1168" spans="1:12" ht="13.5">
      <c r="A1168" s="1310" t="s">
        <v>2476</v>
      </c>
      <c r="B1168" s="1310" t="s">
        <v>2477</v>
      </c>
      <c r="C1168" s="1310" t="s">
        <v>2765</v>
      </c>
      <c r="D1168" s="1310">
        <v>329</v>
      </c>
      <c r="E1168" s="1311" t="s">
        <v>995</v>
      </c>
      <c r="F1168" s="1310" t="s">
        <v>995</v>
      </c>
      <c r="G1168" s="1310">
        <v>98762</v>
      </c>
      <c r="H1168" s="1310" t="s">
        <v>3337</v>
      </c>
      <c r="I1168" s="1310" t="s">
        <v>994</v>
      </c>
      <c r="J1168" s="1310" t="s">
        <v>2172</v>
      </c>
      <c r="K1168" s="1311">
        <v>0.08</v>
      </c>
      <c r="L1168" s="1310" t="s">
        <v>2173</v>
      </c>
    </row>
    <row r="1169" spans="1:12" ht="13.5">
      <c r="A1169" s="1310" t="s">
        <v>2476</v>
      </c>
      <c r="B1169" s="1310" t="s">
        <v>2477</v>
      </c>
      <c r="C1169" s="1310" t="s">
        <v>2765</v>
      </c>
      <c r="D1169" s="1310">
        <v>329</v>
      </c>
      <c r="E1169" s="1311" t="s">
        <v>995</v>
      </c>
      <c r="F1169" s="1310" t="s">
        <v>995</v>
      </c>
      <c r="G1169" s="1310">
        <v>98763</v>
      </c>
      <c r="H1169" s="1310" t="s">
        <v>3338</v>
      </c>
      <c r="I1169" s="1310" t="s">
        <v>994</v>
      </c>
      <c r="J1169" s="1310" t="s">
        <v>2242</v>
      </c>
      <c r="K1169" s="1311">
        <v>3.53</v>
      </c>
      <c r="L1169" s="1310" t="s">
        <v>2173</v>
      </c>
    </row>
    <row r="1170" spans="1:12" ht="13.5">
      <c r="A1170" s="1310" t="s">
        <v>2476</v>
      </c>
      <c r="B1170" s="1310" t="s">
        <v>2477</v>
      </c>
      <c r="C1170" s="1310" t="s">
        <v>2765</v>
      </c>
      <c r="D1170" s="1310">
        <v>329</v>
      </c>
      <c r="E1170" s="1311" t="s">
        <v>995</v>
      </c>
      <c r="F1170" s="1310" t="s">
        <v>995</v>
      </c>
      <c r="G1170" s="1310">
        <v>99829</v>
      </c>
      <c r="H1170" s="1310" t="s">
        <v>3339</v>
      </c>
      <c r="I1170" s="1310" t="s">
        <v>994</v>
      </c>
      <c r="J1170" s="1310" t="s">
        <v>2172</v>
      </c>
      <c r="K1170" s="1311">
        <v>0.15</v>
      </c>
      <c r="L1170" s="1310" t="s">
        <v>2173</v>
      </c>
    </row>
    <row r="1171" spans="1:12" ht="13.5">
      <c r="A1171" s="1310" t="s">
        <v>2476</v>
      </c>
      <c r="B1171" s="1310" t="s">
        <v>2477</v>
      </c>
      <c r="C1171" s="1310" t="s">
        <v>2765</v>
      </c>
      <c r="D1171" s="1310">
        <v>329</v>
      </c>
      <c r="E1171" s="1311" t="s">
        <v>995</v>
      </c>
      <c r="F1171" s="1310" t="s">
        <v>995</v>
      </c>
      <c r="G1171" s="1310">
        <v>99830</v>
      </c>
      <c r="H1171" s="1310" t="s">
        <v>3340</v>
      </c>
      <c r="I1171" s="1310" t="s">
        <v>994</v>
      </c>
      <c r="J1171" s="1310" t="s">
        <v>2172</v>
      </c>
      <c r="K1171" s="1311">
        <v>0.01</v>
      </c>
      <c r="L1171" s="1310" t="s">
        <v>2173</v>
      </c>
    </row>
    <row r="1172" spans="1:12" ht="13.5">
      <c r="A1172" s="1310" t="s">
        <v>2476</v>
      </c>
      <c r="B1172" s="1310" t="s">
        <v>2477</v>
      </c>
      <c r="C1172" s="1310" t="s">
        <v>2765</v>
      </c>
      <c r="D1172" s="1310">
        <v>329</v>
      </c>
      <c r="E1172" s="1311" t="s">
        <v>995</v>
      </c>
      <c r="F1172" s="1310" t="s">
        <v>995</v>
      </c>
      <c r="G1172" s="1310">
        <v>99831</v>
      </c>
      <c r="H1172" s="1310" t="s">
        <v>3341</v>
      </c>
      <c r="I1172" s="1310" t="s">
        <v>994</v>
      </c>
      <c r="J1172" s="1310" t="s">
        <v>2172</v>
      </c>
      <c r="K1172" s="1311">
        <v>0.22</v>
      </c>
      <c r="L1172" s="1310" t="s">
        <v>2173</v>
      </c>
    </row>
    <row r="1173" spans="1:12" ht="13.5">
      <c r="A1173" s="1310" t="s">
        <v>2476</v>
      </c>
      <c r="B1173" s="1310" t="s">
        <v>2477</v>
      </c>
      <c r="C1173" s="1310" t="s">
        <v>2765</v>
      </c>
      <c r="D1173" s="1310">
        <v>329</v>
      </c>
      <c r="E1173" s="1311" t="s">
        <v>995</v>
      </c>
      <c r="F1173" s="1310" t="s">
        <v>995</v>
      </c>
      <c r="G1173" s="1310">
        <v>99832</v>
      </c>
      <c r="H1173" s="1310" t="s">
        <v>3342</v>
      </c>
      <c r="I1173" s="1310" t="s">
        <v>994</v>
      </c>
      <c r="J1173" s="1310" t="s">
        <v>2242</v>
      </c>
      <c r="K1173" s="1311">
        <v>0.91</v>
      </c>
      <c r="L1173" s="1310" t="s">
        <v>2173</v>
      </c>
    </row>
    <row r="1174" spans="1:12" ht="13.5">
      <c r="A1174" s="1310" t="s">
        <v>2476</v>
      </c>
      <c r="B1174" s="1310" t="s">
        <v>2477</v>
      </c>
      <c r="C1174" s="1310" t="s">
        <v>2765</v>
      </c>
      <c r="D1174" s="1310">
        <v>329</v>
      </c>
      <c r="E1174" s="1311" t="s">
        <v>995</v>
      </c>
      <c r="F1174" s="1310" t="s">
        <v>995</v>
      </c>
      <c r="G1174" s="1310">
        <v>100637</v>
      </c>
      <c r="H1174" s="1310" t="s">
        <v>3343</v>
      </c>
      <c r="I1174" s="1310" t="s">
        <v>994</v>
      </c>
      <c r="J1174" s="1310" t="s">
        <v>2172</v>
      </c>
      <c r="K1174" s="1311">
        <v>118.9</v>
      </c>
      <c r="L1174" s="1310" t="s">
        <v>2173</v>
      </c>
    </row>
    <row r="1175" spans="1:12" ht="13.5">
      <c r="A1175" s="1310" t="s">
        <v>2476</v>
      </c>
      <c r="B1175" s="1310" t="s">
        <v>2477</v>
      </c>
      <c r="C1175" s="1310" t="s">
        <v>2765</v>
      </c>
      <c r="D1175" s="1310">
        <v>329</v>
      </c>
      <c r="E1175" s="1311" t="s">
        <v>995</v>
      </c>
      <c r="F1175" s="1310" t="s">
        <v>995</v>
      </c>
      <c r="G1175" s="1310">
        <v>100638</v>
      </c>
      <c r="H1175" s="1310" t="s">
        <v>3344</v>
      </c>
      <c r="I1175" s="1310" t="s">
        <v>994</v>
      </c>
      <c r="J1175" s="1310" t="s">
        <v>2172</v>
      </c>
      <c r="K1175" s="1311">
        <v>21.4</v>
      </c>
      <c r="L1175" s="1310" t="s">
        <v>2173</v>
      </c>
    </row>
    <row r="1176" spans="1:12" ht="13.5">
      <c r="A1176" s="1310" t="s">
        <v>2476</v>
      </c>
      <c r="B1176" s="1310" t="s">
        <v>2477</v>
      </c>
      <c r="C1176" s="1310" t="s">
        <v>2765</v>
      </c>
      <c r="D1176" s="1310">
        <v>329</v>
      </c>
      <c r="E1176" s="1311" t="s">
        <v>995</v>
      </c>
      <c r="F1176" s="1310" t="s">
        <v>995</v>
      </c>
      <c r="G1176" s="1310">
        <v>100639</v>
      </c>
      <c r="H1176" s="1310" t="s">
        <v>3345</v>
      </c>
      <c r="I1176" s="1310" t="s">
        <v>994</v>
      </c>
      <c r="J1176" s="1310" t="s">
        <v>2172</v>
      </c>
      <c r="K1176" s="1311">
        <v>191.13</v>
      </c>
      <c r="L1176" s="1310" t="s">
        <v>2173</v>
      </c>
    </row>
    <row r="1177" spans="1:12" ht="13.5">
      <c r="A1177" s="1310" t="s">
        <v>2476</v>
      </c>
      <c r="B1177" s="1310" t="s">
        <v>2477</v>
      </c>
      <c r="C1177" s="1310" t="s">
        <v>2765</v>
      </c>
      <c r="D1177" s="1310">
        <v>329</v>
      </c>
      <c r="E1177" s="1311" t="s">
        <v>995</v>
      </c>
      <c r="F1177" s="1310" t="s">
        <v>995</v>
      </c>
      <c r="G1177" s="1310">
        <v>100640</v>
      </c>
      <c r="H1177" s="1310" t="s">
        <v>3346</v>
      </c>
      <c r="I1177" s="1310" t="s">
        <v>994</v>
      </c>
      <c r="J1177" s="1310" t="s">
        <v>2242</v>
      </c>
      <c r="K1177" s="1311">
        <v>183.26</v>
      </c>
      <c r="L1177" s="1310" t="s">
        <v>2173</v>
      </c>
    </row>
    <row r="1178" spans="1:12" ht="13.5">
      <c r="A1178" s="1310" t="s">
        <v>2476</v>
      </c>
      <c r="B1178" s="1310" t="s">
        <v>2477</v>
      </c>
      <c r="C1178" s="1310" t="s">
        <v>2765</v>
      </c>
      <c r="D1178" s="1310">
        <v>329</v>
      </c>
      <c r="E1178" s="1311" t="s">
        <v>995</v>
      </c>
      <c r="F1178" s="1310" t="s">
        <v>995</v>
      </c>
      <c r="G1178" s="1310">
        <v>100643</v>
      </c>
      <c r="H1178" s="1310" t="s">
        <v>3347</v>
      </c>
      <c r="I1178" s="1310" t="s">
        <v>994</v>
      </c>
      <c r="J1178" s="1310" t="s">
        <v>2172</v>
      </c>
      <c r="K1178" s="1311">
        <v>313.06</v>
      </c>
      <c r="L1178" s="1310" t="s">
        <v>2173</v>
      </c>
    </row>
    <row r="1179" spans="1:12" ht="13.5">
      <c r="A1179" s="1310" t="s">
        <v>2476</v>
      </c>
      <c r="B1179" s="1310" t="s">
        <v>2477</v>
      </c>
      <c r="C1179" s="1310" t="s">
        <v>2765</v>
      </c>
      <c r="D1179" s="1310">
        <v>329</v>
      </c>
      <c r="E1179" s="1311" t="s">
        <v>995</v>
      </c>
      <c r="F1179" s="1310" t="s">
        <v>995</v>
      </c>
      <c r="G1179" s="1310">
        <v>100644</v>
      </c>
      <c r="H1179" s="1310" t="s">
        <v>3348</v>
      </c>
      <c r="I1179" s="1310" t="s">
        <v>994</v>
      </c>
      <c r="J1179" s="1310" t="s">
        <v>2172</v>
      </c>
      <c r="K1179" s="1311">
        <v>56.35</v>
      </c>
      <c r="L1179" s="1310" t="s">
        <v>2173</v>
      </c>
    </row>
    <row r="1180" spans="1:12" ht="13.5">
      <c r="A1180" s="1310" t="s">
        <v>2476</v>
      </c>
      <c r="B1180" s="1310" t="s">
        <v>2477</v>
      </c>
      <c r="C1180" s="1310" t="s">
        <v>2765</v>
      </c>
      <c r="D1180" s="1310">
        <v>329</v>
      </c>
      <c r="E1180" s="1311" t="s">
        <v>995</v>
      </c>
      <c r="F1180" s="1310" t="s">
        <v>995</v>
      </c>
      <c r="G1180" s="1310">
        <v>100645</v>
      </c>
      <c r="H1180" s="1310" t="s">
        <v>3349</v>
      </c>
      <c r="I1180" s="1310" t="s">
        <v>994</v>
      </c>
      <c r="J1180" s="1310" t="s">
        <v>2172</v>
      </c>
      <c r="K1180" s="1311">
        <v>503.25</v>
      </c>
      <c r="L1180" s="1310" t="s">
        <v>2173</v>
      </c>
    </row>
    <row r="1181" spans="1:12" ht="13.5">
      <c r="A1181" s="1310" t="s">
        <v>2476</v>
      </c>
      <c r="B1181" s="1310" t="s">
        <v>2477</v>
      </c>
      <c r="C1181" s="1310" t="s">
        <v>2765</v>
      </c>
      <c r="D1181" s="1310">
        <v>329</v>
      </c>
      <c r="E1181" s="1311" t="s">
        <v>995</v>
      </c>
      <c r="F1181" s="1310" t="s">
        <v>995</v>
      </c>
      <c r="G1181" s="1310">
        <v>100646</v>
      </c>
      <c r="H1181" s="1310" t="s">
        <v>3350</v>
      </c>
      <c r="I1181" s="1310" t="s">
        <v>994</v>
      </c>
      <c r="J1181" s="1310" t="s">
        <v>2242</v>
      </c>
      <c r="K1181" s="1311">
        <v>261.8</v>
      </c>
      <c r="L1181" s="1310" t="s">
        <v>2173</v>
      </c>
    </row>
    <row r="1182" spans="1:12" ht="13.5">
      <c r="A1182" s="1310" t="s">
        <v>2476</v>
      </c>
      <c r="B1182" s="1310" t="s">
        <v>2477</v>
      </c>
      <c r="C1182" s="1310" t="s">
        <v>2765</v>
      </c>
      <c r="D1182" s="1310">
        <v>329</v>
      </c>
      <c r="E1182" s="1311" t="s">
        <v>995</v>
      </c>
      <c r="F1182" s="1310" t="s">
        <v>995</v>
      </c>
      <c r="G1182" s="1310">
        <v>102270</v>
      </c>
      <c r="H1182" s="1310" t="s">
        <v>3351</v>
      </c>
      <c r="I1182" s="1310" t="s">
        <v>994</v>
      </c>
      <c r="J1182" s="1310" t="s">
        <v>2172</v>
      </c>
      <c r="K1182" s="1311">
        <v>0.72</v>
      </c>
      <c r="L1182" s="1310" t="s">
        <v>2173</v>
      </c>
    </row>
    <row r="1183" spans="1:12" ht="13.5">
      <c r="A1183" s="1310" t="s">
        <v>2476</v>
      </c>
      <c r="B1183" s="1310" t="s">
        <v>2477</v>
      </c>
      <c r="C1183" s="1310" t="s">
        <v>2765</v>
      </c>
      <c r="D1183" s="1310">
        <v>329</v>
      </c>
      <c r="E1183" s="1311" t="s">
        <v>995</v>
      </c>
      <c r="F1183" s="1310" t="s">
        <v>995</v>
      </c>
      <c r="G1183" s="1310">
        <v>102271</v>
      </c>
      <c r="H1183" s="1310" t="s">
        <v>3352</v>
      </c>
      <c r="I1183" s="1310" t="s">
        <v>994</v>
      </c>
      <c r="J1183" s="1310" t="s">
        <v>2172</v>
      </c>
      <c r="K1183" s="1311">
        <v>0.2</v>
      </c>
      <c r="L1183" s="1310" t="s">
        <v>2173</v>
      </c>
    </row>
    <row r="1184" spans="1:12" ht="13.5">
      <c r="A1184" s="1310" t="s">
        <v>2476</v>
      </c>
      <c r="B1184" s="1310" t="s">
        <v>2477</v>
      </c>
      <c r="C1184" s="1310" t="s">
        <v>2765</v>
      </c>
      <c r="D1184" s="1310">
        <v>329</v>
      </c>
      <c r="E1184" s="1311" t="s">
        <v>995</v>
      </c>
      <c r="F1184" s="1310" t="s">
        <v>995</v>
      </c>
      <c r="G1184" s="1310">
        <v>102272</v>
      </c>
      <c r="H1184" s="1310" t="s">
        <v>3353</v>
      </c>
      <c r="I1184" s="1310" t="s">
        <v>994</v>
      </c>
      <c r="J1184" s="1310" t="s">
        <v>2172</v>
      </c>
      <c r="K1184" s="1311">
        <v>0.47</v>
      </c>
      <c r="L1184" s="1310" t="s">
        <v>2173</v>
      </c>
    </row>
    <row r="1185" spans="1:12" ht="13.5">
      <c r="A1185" s="1310" t="s">
        <v>2476</v>
      </c>
      <c r="B1185" s="1310" t="s">
        <v>2477</v>
      </c>
      <c r="C1185" s="1310" t="s">
        <v>2765</v>
      </c>
      <c r="D1185" s="1310">
        <v>329</v>
      </c>
      <c r="E1185" s="1311" t="s">
        <v>995</v>
      </c>
      <c r="F1185" s="1310" t="s">
        <v>995</v>
      </c>
      <c r="G1185" s="1310">
        <v>102273</v>
      </c>
      <c r="H1185" s="1310" t="s">
        <v>3354</v>
      </c>
      <c r="I1185" s="1310" t="s">
        <v>994</v>
      </c>
      <c r="J1185" s="1310" t="s">
        <v>2242</v>
      </c>
      <c r="K1185" s="1311">
        <v>1.3</v>
      </c>
      <c r="L1185" s="1310" t="s">
        <v>2173</v>
      </c>
    </row>
    <row r="1186" spans="1:12" ht="13.5">
      <c r="A1186" s="1310" t="s">
        <v>3355</v>
      </c>
      <c r="B1186" s="1310" t="s">
        <v>3356</v>
      </c>
      <c r="C1186" s="1310" t="s">
        <v>3357</v>
      </c>
      <c r="D1186" s="1310">
        <v>73</v>
      </c>
      <c r="E1186" s="1311" t="s">
        <v>995</v>
      </c>
      <c r="F1186" s="1310" t="s">
        <v>995</v>
      </c>
      <c r="G1186" s="1310">
        <v>92259</v>
      </c>
      <c r="H1186" s="1310" t="s">
        <v>3358</v>
      </c>
      <c r="I1186" s="1310" t="s">
        <v>839</v>
      </c>
      <c r="J1186" s="1310" t="s">
        <v>2172</v>
      </c>
      <c r="K1186" s="1311">
        <v>486.23</v>
      </c>
      <c r="L1186" s="1310" t="s">
        <v>2173</v>
      </c>
    </row>
    <row r="1187" spans="1:12" ht="13.5">
      <c r="A1187" s="1310" t="s">
        <v>3355</v>
      </c>
      <c r="B1187" s="1310" t="s">
        <v>3356</v>
      </c>
      <c r="C1187" s="1310" t="s">
        <v>3357</v>
      </c>
      <c r="D1187" s="1310">
        <v>73</v>
      </c>
      <c r="E1187" s="1311" t="s">
        <v>995</v>
      </c>
      <c r="F1187" s="1310" t="s">
        <v>995</v>
      </c>
      <c r="G1187" s="1310">
        <v>92260</v>
      </c>
      <c r="H1187" s="1310" t="s">
        <v>3359</v>
      </c>
      <c r="I1187" s="1310" t="s">
        <v>839</v>
      </c>
      <c r="J1187" s="1310" t="s">
        <v>2172</v>
      </c>
      <c r="K1187" s="1311">
        <v>542.77</v>
      </c>
      <c r="L1187" s="1310" t="s">
        <v>2173</v>
      </c>
    </row>
    <row r="1188" spans="1:12" ht="13.5">
      <c r="A1188" s="1310" t="s">
        <v>3355</v>
      </c>
      <c r="B1188" s="1310" t="s">
        <v>3356</v>
      </c>
      <c r="C1188" s="1310" t="s">
        <v>3357</v>
      </c>
      <c r="D1188" s="1310">
        <v>73</v>
      </c>
      <c r="E1188" s="1311" t="s">
        <v>995</v>
      </c>
      <c r="F1188" s="1310" t="s">
        <v>995</v>
      </c>
      <c r="G1188" s="1310">
        <v>92261</v>
      </c>
      <c r="H1188" s="1310" t="s">
        <v>3360</v>
      </c>
      <c r="I1188" s="1310" t="s">
        <v>839</v>
      </c>
      <c r="J1188" s="1310" t="s">
        <v>2172</v>
      </c>
      <c r="K1188" s="1311">
        <v>597.59</v>
      </c>
      <c r="L1188" s="1310" t="s">
        <v>2173</v>
      </c>
    </row>
    <row r="1189" spans="1:12" ht="13.5">
      <c r="A1189" s="1310" t="s">
        <v>3355</v>
      </c>
      <c r="B1189" s="1310" t="s">
        <v>3356</v>
      </c>
      <c r="C1189" s="1310" t="s">
        <v>3357</v>
      </c>
      <c r="D1189" s="1310">
        <v>73</v>
      </c>
      <c r="E1189" s="1311" t="s">
        <v>995</v>
      </c>
      <c r="F1189" s="1310" t="s">
        <v>995</v>
      </c>
      <c r="G1189" s="1310">
        <v>92262</v>
      </c>
      <c r="H1189" s="1310" t="s">
        <v>3361</v>
      </c>
      <c r="I1189" s="1310" t="s">
        <v>839</v>
      </c>
      <c r="J1189" s="1310" t="s">
        <v>2172</v>
      </c>
      <c r="K1189" s="1311">
        <v>685.84</v>
      </c>
      <c r="L1189" s="1310" t="s">
        <v>2173</v>
      </c>
    </row>
    <row r="1190" spans="1:12" ht="13.5">
      <c r="A1190" s="1310" t="s">
        <v>3355</v>
      </c>
      <c r="B1190" s="1310" t="s">
        <v>3356</v>
      </c>
      <c r="C1190" s="1310" t="s">
        <v>3357</v>
      </c>
      <c r="D1190" s="1310">
        <v>73</v>
      </c>
      <c r="E1190" s="1311" t="s">
        <v>995</v>
      </c>
      <c r="F1190" s="1310" t="s">
        <v>995</v>
      </c>
      <c r="G1190" s="1310">
        <v>92539</v>
      </c>
      <c r="H1190" s="1310" t="s">
        <v>3362</v>
      </c>
      <c r="I1190" s="1310" t="s">
        <v>472</v>
      </c>
      <c r="J1190" s="1310" t="s">
        <v>2172</v>
      </c>
      <c r="K1190" s="1311">
        <v>81.150000000000006</v>
      </c>
      <c r="L1190" s="1310" t="s">
        <v>2173</v>
      </c>
    </row>
    <row r="1191" spans="1:12" ht="13.5">
      <c r="A1191" s="1310" t="s">
        <v>3355</v>
      </c>
      <c r="B1191" s="1310" t="s">
        <v>3356</v>
      </c>
      <c r="C1191" s="1310" t="s">
        <v>3357</v>
      </c>
      <c r="D1191" s="1310">
        <v>73</v>
      </c>
      <c r="E1191" s="1311" t="s">
        <v>995</v>
      </c>
      <c r="F1191" s="1310" t="s">
        <v>995</v>
      </c>
      <c r="G1191" s="1310">
        <v>92540</v>
      </c>
      <c r="H1191" s="1310" t="s">
        <v>3363</v>
      </c>
      <c r="I1191" s="1310" t="s">
        <v>472</v>
      </c>
      <c r="J1191" s="1310" t="s">
        <v>2172</v>
      </c>
      <c r="K1191" s="1311">
        <v>89.71</v>
      </c>
      <c r="L1191" s="1310" t="s">
        <v>2173</v>
      </c>
    </row>
    <row r="1192" spans="1:12" ht="13.5">
      <c r="A1192" s="1310" t="s">
        <v>3355</v>
      </c>
      <c r="B1192" s="1310" t="s">
        <v>3356</v>
      </c>
      <c r="C1192" s="1310" t="s">
        <v>3357</v>
      </c>
      <c r="D1192" s="1310">
        <v>73</v>
      </c>
      <c r="E1192" s="1311" t="s">
        <v>995</v>
      </c>
      <c r="F1192" s="1310" t="s">
        <v>995</v>
      </c>
      <c r="G1192" s="1310">
        <v>92541</v>
      </c>
      <c r="H1192" s="1310" t="s">
        <v>3364</v>
      </c>
      <c r="I1192" s="1310" t="s">
        <v>472</v>
      </c>
      <c r="J1192" s="1310" t="s">
        <v>2172</v>
      </c>
      <c r="K1192" s="1311">
        <v>87.75</v>
      </c>
      <c r="L1192" s="1310" t="s">
        <v>2173</v>
      </c>
    </row>
    <row r="1193" spans="1:12" ht="13.5">
      <c r="A1193" s="1310" t="s">
        <v>3355</v>
      </c>
      <c r="B1193" s="1310" t="s">
        <v>3356</v>
      </c>
      <c r="C1193" s="1310" t="s">
        <v>3357</v>
      </c>
      <c r="D1193" s="1310">
        <v>73</v>
      </c>
      <c r="E1193" s="1311" t="s">
        <v>995</v>
      </c>
      <c r="F1193" s="1310" t="s">
        <v>995</v>
      </c>
      <c r="G1193" s="1310">
        <v>92542</v>
      </c>
      <c r="H1193" s="1310" t="s">
        <v>3365</v>
      </c>
      <c r="I1193" s="1310" t="s">
        <v>472</v>
      </c>
      <c r="J1193" s="1310" t="s">
        <v>2172</v>
      </c>
      <c r="K1193" s="1311">
        <v>105.46</v>
      </c>
      <c r="L1193" s="1310" t="s">
        <v>2173</v>
      </c>
    </row>
    <row r="1194" spans="1:12" ht="13.5">
      <c r="A1194" s="1310" t="s">
        <v>3355</v>
      </c>
      <c r="B1194" s="1310" t="s">
        <v>3356</v>
      </c>
      <c r="C1194" s="1310" t="s">
        <v>3357</v>
      </c>
      <c r="D1194" s="1310">
        <v>73</v>
      </c>
      <c r="E1194" s="1311" t="s">
        <v>995</v>
      </c>
      <c r="F1194" s="1310" t="s">
        <v>995</v>
      </c>
      <c r="G1194" s="1310">
        <v>92543</v>
      </c>
      <c r="H1194" s="1310" t="s">
        <v>3366</v>
      </c>
      <c r="I1194" s="1310" t="s">
        <v>472</v>
      </c>
      <c r="J1194" s="1310" t="s">
        <v>2172</v>
      </c>
      <c r="K1194" s="1311">
        <v>24.81</v>
      </c>
      <c r="L1194" s="1310" t="s">
        <v>2173</v>
      </c>
    </row>
    <row r="1195" spans="1:12" ht="13.5">
      <c r="A1195" s="1310" t="s">
        <v>3355</v>
      </c>
      <c r="B1195" s="1310" t="s">
        <v>3356</v>
      </c>
      <c r="C1195" s="1310" t="s">
        <v>3357</v>
      </c>
      <c r="D1195" s="1310">
        <v>73</v>
      </c>
      <c r="E1195" s="1311" t="s">
        <v>995</v>
      </c>
      <c r="F1195" s="1310" t="s">
        <v>995</v>
      </c>
      <c r="G1195" s="1310">
        <v>92544</v>
      </c>
      <c r="H1195" s="1310" t="s">
        <v>3367</v>
      </c>
      <c r="I1195" s="1310" t="s">
        <v>472</v>
      </c>
      <c r="J1195" s="1310" t="s">
        <v>2172</v>
      </c>
      <c r="K1195" s="1311">
        <v>19.73</v>
      </c>
      <c r="L1195" s="1310" t="s">
        <v>2173</v>
      </c>
    </row>
    <row r="1196" spans="1:12" ht="13.5">
      <c r="A1196" s="1310" t="s">
        <v>3355</v>
      </c>
      <c r="B1196" s="1310" t="s">
        <v>3356</v>
      </c>
      <c r="C1196" s="1310" t="s">
        <v>3357</v>
      </c>
      <c r="D1196" s="1310">
        <v>73</v>
      </c>
      <c r="E1196" s="1311" t="s">
        <v>995</v>
      </c>
      <c r="F1196" s="1310" t="s">
        <v>995</v>
      </c>
      <c r="G1196" s="1310">
        <v>92545</v>
      </c>
      <c r="H1196" s="1310" t="s">
        <v>3368</v>
      </c>
      <c r="I1196" s="1310" t="s">
        <v>839</v>
      </c>
      <c r="J1196" s="1310" t="s">
        <v>2172</v>
      </c>
      <c r="K1196" s="1312">
        <v>1049.4100000000001</v>
      </c>
      <c r="L1196" s="1310" t="s">
        <v>2173</v>
      </c>
    </row>
    <row r="1197" spans="1:12" ht="13.5">
      <c r="A1197" s="1310" t="s">
        <v>3355</v>
      </c>
      <c r="B1197" s="1310" t="s">
        <v>3356</v>
      </c>
      <c r="C1197" s="1310" t="s">
        <v>3357</v>
      </c>
      <c r="D1197" s="1310">
        <v>73</v>
      </c>
      <c r="E1197" s="1311" t="s">
        <v>995</v>
      </c>
      <c r="F1197" s="1310" t="s">
        <v>995</v>
      </c>
      <c r="G1197" s="1310">
        <v>92546</v>
      </c>
      <c r="H1197" s="1310" t="s">
        <v>3369</v>
      </c>
      <c r="I1197" s="1310" t="s">
        <v>839</v>
      </c>
      <c r="J1197" s="1310" t="s">
        <v>2172</v>
      </c>
      <c r="K1197" s="1312">
        <v>1283.08</v>
      </c>
      <c r="L1197" s="1310" t="s">
        <v>2173</v>
      </c>
    </row>
    <row r="1198" spans="1:12" ht="13.5">
      <c r="A1198" s="1310" t="s">
        <v>3355</v>
      </c>
      <c r="B1198" s="1310" t="s">
        <v>3356</v>
      </c>
      <c r="C1198" s="1310" t="s">
        <v>3357</v>
      </c>
      <c r="D1198" s="1310">
        <v>73</v>
      </c>
      <c r="E1198" s="1311" t="s">
        <v>995</v>
      </c>
      <c r="F1198" s="1310" t="s">
        <v>995</v>
      </c>
      <c r="G1198" s="1310">
        <v>92547</v>
      </c>
      <c r="H1198" s="1310" t="s">
        <v>3370</v>
      </c>
      <c r="I1198" s="1310" t="s">
        <v>839</v>
      </c>
      <c r="J1198" s="1310" t="s">
        <v>2172</v>
      </c>
      <c r="K1198" s="1312">
        <v>1363.67</v>
      </c>
      <c r="L1198" s="1310" t="s">
        <v>2173</v>
      </c>
    </row>
    <row r="1199" spans="1:12" ht="13.5">
      <c r="A1199" s="1310" t="s">
        <v>3355</v>
      </c>
      <c r="B1199" s="1310" t="s">
        <v>3356</v>
      </c>
      <c r="C1199" s="1310" t="s">
        <v>3357</v>
      </c>
      <c r="D1199" s="1310">
        <v>73</v>
      </c>
      <c r="E1199" s="1311" t="s">
        <v>995</v>
      </c>
      <c r="F1199" s="1310" t="s">
        <v>995</v>
      </c>
      <c r="G1199" s="1310">
        <v>92548</v>
      </c>
      <c r="H1199" s="1310" t="s">
        <v>3371</v>
      </c>
      <c r="I1199" s="1310" t="s">
        <v>839</v>
      </c>
      <c r="J1199" s="1310" t="s">
        <v>2172</v>
      </c>
      <c r="K1199" s="1312">
        <v>1516.44</v>
      </c>
      <c r="L1199" s="1310" t="s">
        <v>2173</v>
      </c>
    </row>
    <row r="1200" spans="1:12" ht="13.5">
      <c r="A1200" s="1310" t="s">
        <v>3355</v>
      </c>
      <c r="B1200" s="1310" t="s">
        <v>3356</v>
      </c>
      <c r="C1200" s="1310" t="s">
        <v>3357</v>
      </c>
      <c r="D1200" s="1310">
        <v>73</v>
      </c>
      <c r="E1200" s="1311" t="s">
        <v>995</v>
      </c>
      <c r="F1200" s="1310" t="s">
        <v>995</v>
      </c>
      <c r="G1200" s="1310">
        <v>92549</v>
      </c>
      <c r="H1200" s="1310" t="s">
        <v>3372</v>
      </c>
      <c r="I1200" s="1310" t="s">
        <v>839</v>
      </c>
      <c r="J1200" s="1310" t="s">
        <v>2172</v>
      </c>
      <c r="K1200" s="1312">
        <v>1875.66</v>
      </c>
      <c r="L1200" s="1310" t="s">
        <v>2173</v>
      </c>
    </row>
    <row r="1201" spans="1:12" ht="13.5">
      <c r="A1201" s="1310" t="s">
        <v>3355</v>
      </c>
      <c r="B1201" s="1310" t="s">
        <v>3356</v>
      </c>
      <c r="C1201" s="1310" t="s">
        <v>3357</v>
      </c>
      <c r="D1201" s="1310">
        <v>73</v>
      </c>
      <c r="E1201" s="1311" t="s">
        <v>995</v>
      </c>
      <c r="F1201" s="1310" t="s">
        <v>995</v>
      </c>
      <c r="G1201" s="1310">
        <v>92550</v>
      </c>
      <c r="H1201" s="1310" t="s">
        <v>3373</v>
      </c>
      <c r="I1201" s="1310" t="s">
        <v>839</v>
      </c>
      <c r="J1201" s="1310" t="s">
        <v>2172</v>
      </c>
      <c r="K1201" s="1312">
        <v>2353.98</v>
      </c>
      <c r="L1201" s="1310" t="s">
        <v>2173</v>
      </c>
    </row>
    <row r="1202" spans="1:12" ht="13.5">
      <c r="A1202" s="1310" t="s">
        <v>3355</v>
      </c>
      <c r="B1202" s="1310" t="s">
        <v>3356</v>
      </c>
      <c r="C1202" s="1310" t="s">
        <v>3357</v>
      </c>
      <c r="D1202" s="1310">
        <v>73</v>
      </c>
      <c r="E1202" s="1311" t="s">
        <v>995</v>
      </c>
      <c r="F1202" s="1310" t="s">
        <v>995</v>
      </c>
      <c r="G1202" s="1310">
        <v>92551</v>
      </c>
      <c r="H1202" s="1310" t="s">
        <v>3374</v>
      </c>
      <c r="I1202" s="1310" t="s">
        <v>839</v>
      </c>
      <c r="J1202" s="1310" t="s">
        <v>2172</v>
      </c>
      <c r="K1202" s="1312">
        <v>2457.4899999999998</v>
      </c>
      <c r="L1202" s="1310" t="s">
        <v>2173</v>
      </c>
    </row>
    <row r="1203" spans="1:12" ht="13.5">
      <c r="A1203" s="1310" t="s">
        <v>3355</v>
      </c>
      <c r="B1203" s="1310" t="s">
        <v>3356</v>
      </c>
      <c r="C1203" s="1310" t="s">
        <v>3357</v>
      </c>
      <c r="D1203" s="1310">
        <v>73</v>
      </c>
      <c r="E1203" s="1311" t="s">
        <v>995</v>
      </c>
      <c r="F1203" s="1310" t="s">
        <v>995</v>
      </c>
      <c r="G1203" s="1310">
        <v>92552</v>
      </c>
      <c r="H1203" s="1310" t="s">
        <v>3375</v>
      </c>
      <c r="I1203" s="1310" t="s">
        <v>839</v>
      </c>
      <c r="J1203" s="1310" t="s">
        <v>2172</v>
      </c>
      <c r="K1203" s="1312">
        <v>2664.92</v>
      </c>
      <c r="L1203" s="1310" t="s">
        <v>2173</v>
      </c>
    </row>
    <row r="1204" spans="1:12" ht="13.5">
      <c r="A1204" s="1310" t="s">
        <v>3355</v>
      </c>
      <c r="B1204" s="1310" t="s">
        <v>3356</v>
      </c>
      <c r="C1204" s="1310" t="s">
        <v>3357</v>
      </c>
      <c r="D1204" s="1310">
        <v>73</v>
      </c>
      <c r="E1204" s="1311" t="s">
        <v>995</v>
      </c>
      <c r="F1204" s="1310" t="s">
        <v>995</v>
      </c>
      <c r="G1204" s="1310">
        <v>92553</v>
      </c>
      <c r="H1204" s="1310" t="s">
        <v>3376</v>
      </c>
      <c r="I1204" s="1310" t="s">
        <v>839</v>
      </c>
      <c r="J1204" s="1310" t="s">
        <v>2172</v>
      </c>
      <c r="K1204" s="1312">
        <v>3035.34</v>
      </c>
      <c r="L1204" s="1310" t="s">
        <v>2173</v>
      </c>
    </row>
    <row r="1205" spans="1:12" ht="13.5">
      <c r="A1205" s="1310" t="s">
        <v>3355</v>
      </c>
      <c r="B1205" s="1310" t="s">
        <v>3356</v>
      </c>
      <c r="C1205" s="1310" t="s">
        <v>3357</v>
      </c>
      <c r="D1205" s="1310">
        <v>73</v>
      </c>
      <c r="E1205" s="1311" t="s">
        <v>995</v>
      </c>
      <c r="F1205" s="1310" t="s">
        <v>995</v>
      </c>
      <c r="G1205" s="1310">
        <v>92554</v>
      </c>
      <c r="H1205" s="1310" t="s">
        <v>3377</v>
      </c>
      <c r="I1205" s="1310" t="s">
        <v>839</v>
      </c>
      <c r="J1205" s="1310" t="s">
        <v>2172</v>
      </c>
      <c r="K1205" s="1312">
        <v>3153.99</v>
      </c>
      <c r="L1205" s="1310" t="s">
        <v>2173</v>
      </c>
    </row>
    <row r="1206" spans="1:12" ht="13.5">
      <c r="A1206" s="1310" t="s">
        <v>3355</v>
      </c>
      <c r="B1206" s="1310" t="s">
        <v>3356</v>
      </c>
      <c r="C1206" s="1310" t="s">
        <v>3357</v>
      </c>
      <c r="D1206" s="1310">
        <v>73</v>
      </c>
      <c r="E1206" s="1311" t="s">
        <v>995</v>
      </c>
      <c r="F1206" s="1310" t="s">
        <v>995</v>
      </c>
      <c r="G1206" s="1310">
        <v>92555</v>
      </c>
      <c r="H1206" s="1310" t="s">
        <v>3378</v>
      </c>
      <c r="I1206" s="1310" t="s">
        <v>839</v>
      </c>
      <c r="J1206" s="1310" t="s">
        <v>2172</v>
      </c>
      <c r="K1206" s="1312">
        <v>1033.76</v>
      </c>
      <c r="L1206" s="1310" t="s">
        <v>2173</v>
      </c>
    </row>
    <row r="1207" spans="1:12" ht="13.5">
      <c r="A1207" s="1310" t="s">
        <v>3355</v>
      </c>
      <c r="B1207" s="1310" t="s">
        <v>3356</v>
      </c>
      <c r="C1207" s="1310" t="s">
        <v>3357</v>
      </c>
      <c r="D1207" s="1310">
        <v>73</v>
      </c>
      <c r="E1207" s="1311" t="s">
        <v>995</v>
      </c>
      <c r="F1207" s="1310" t="s">
        <v>995</v>
      </c>
      <c r="G1207" s="1310">
        <v>92556</v>
      </c>
      <c r="H1207" s="1310" t="s">
        <v>3379</v>
      </c>
      <c r="I1207" s="1310" t="s">
        <v>839</v>
      </c>
      <c r="J1207" s="1310" t="s">
        <v>2172</v>
      </c>
      <c r="K1207" s="1312">
        <v>1255.6600000000001</v>
      </c>
      <c r="L1207" s="1310" t="s">
        <v>2173</v>
      </c>
    </row>
    <row r="1208" spans="1:12" ht="13.5">
      <c r="A1208" s="1310" t="s">
        <v>3355</v>
      </c>
      <c r="B1208" s="1310" t="s">
        <v>3356</v>
      </c>
      <c r="C1208" s="1310" t="s">
        <v>3357</v>
      </c>
      <c r="D1208" s="1310">
        <v>73</v>
      </c>
      <c r="E1208" s="1311" t="s">
        <v>995</v>
      </c>
      <c r="F1208" s="1310" t="s">
        <v>995</v>
      </c>
      <c r="G1208" s="1310">
        <v>92557</v>
      </c>
      <c r="H1208" s="1310" t="s">
        <v>3380</v>
      </c>
      <c r="I1208" s="1310" t="s">
        <v>839</v>
      </c>
      <c r="J1208" s="1310" t="s">
        <v>2172</v>
      </c>
      <c r="K1208" s="1312">
        <v>1336.24</v>
      </c>
      <c r="L1208" s="1310" t="s">
        <v>2173</v>
      </c>
    </row>
    <row r="1209" spans="1:12" ht="13.5">
      <c r="A1209" s="1310" t="s">
        <v>3355</v>
      </c>
      <c r="B1209" s="1310" t="s">
        <v>3356</v>
      </c>
      <c r="C1209" s="1310" t="s">
        <v>3357</v>
      </c>
      <c r="D1209" s="1310">
        <v>73</v>
      </c>
      <c r="E1209" s="1311" t="s">
        <v>995</v>
      </c>
      <c r="F1209" s="1310" t="s">
        <v>995</v>
      </c>
      <c r="G1209" s="1310">
        <v>92558</v>
      </c>
      <c r="H1209" s="1310" t="s">
        <v>3381</v>
      </c>
      <c r="I1209" s="1310" t="s">
        <v>839</v>
      </c>
      <c r="J1209" s="1310" t="s">
        <v>2172</v>
      </c>
      <c r="K1209" s="1312">
        <v>1500.79</v>
      </c>
      <c r="L1209" s="1310" t="s">
        <v>2173</v>
      </c>
    </row>
    <row r="1210" spans="1:12" ht="13.5">
      <c r="A1210" s="1310" t="s">
        <v>3355</v>
      </c>
      <c r="B1210" s="1310" t="s">
        <v>3356</v>
      </c>
      <c r="C1210" s="1310" t="s">
        <v>3357</v>
      </c>
      <c r="D1210" s="1310">
        <v>73</v>
      </c>
      <c r="E1210" s="1311" t="s">
        <v>995</v>
      </c>
      <c r="F1210" s="1310" t="s">
        <v>995</v>
      </c>
      <c r="G1210" s="1310">
        <v>92559</v>
      </c>
      <c r="H1210" s="1310" t="s">
        <v>3382</v>
      </c>
      <c r="I1210" s="1310" t="s">
        <v>839</v>
      </c>
      <c r="J1210" s="1310" t="s">
        <v>2172</v>
      </c>
      <c r="K1210" s="1312">
        <v>1846.52</v>
      </c>
      <c r="L1210" s="1310" t="s">
        <v>2173</v>
      </c>
    </row>
    <row r="1211" spans="1:12" ht="13.5">
      <c r="A1211" s="1310" t="s">
        <v>3355</v>
      </c>
      <c r="B1211" s="1310" t="s">
        <v>3356</v>
      </c>
      <c r="C1211" s="1310" t="s">
        <v>3357</v>
      </c>
      <c r="D1211" s="1310">
        <v>73</v>
      </c>
      <c r="E1211" s="1311" t="s">
        <v>995</v>
      </c>
      <c r="F1211" s="1310" t="s">
        <v>995</v>
      </c>
      <c r="G1211" s="1310">
        <v>92560</v>
      </c>
      <c r="H1211" s="1310" t="s">
        <v>3383</v>
      </c>
      <c r="I1211" s="1310" t="s">
        <v>839</v>
      </c>
      <c r="J1211" s="1310" t="s">
        <v>2172</v>
      </c>
      <c r="K1211" s="1312">
        <v>2314.29</v>
      </c>
      <c r="L1211" s="1310" t="s">
        <v>2173</v>
      </c>
    </row>
    <row r="1212" spans="1:12" ht="13.5">
      <c r="A1212" s="1310" t="s">
        <v>3355</v>
      </c>
      <c r="B1212" s="1310" t="s">
        <v>3356</v>
      </c>
      <c r="C1212" s="1310" t="s">
        <v>3357</v>
      </c>
      <c r="D1212" s="1310">
        <v>73</v>
      </c>
      <c r="E1212" s="1311" t="s">
        <v>995</v>
      </c>
      <c r="F1212" s="1310" t="s">
        <v>995</v>
      </c>
      <c r="G1212" s="1310">
        <v>92561</v>
      </c>
      <c r="H1212" s="1310" t="s">
        <v>3384</v>
      </c>
      <c r="I1212" s="1310" t="s">
        <v>839</v>
      </c>
      <c r="J1212" s="1310" t="s">
        <v>2172</v>
      </c>
      <c r="K1212" s="1312">
        <v>2418.88</v>
      </c>
      <c r="L1212" s="1310" t="s">
        <v>2173</v>
      </c>
    </row>
    <row r="1213" spans="1:12" ht="13.5">
      <c r="A1213" s="1310" t="s">
        <v>3355</v>
      </c>
      <c r="B1213" s="1310" t="s">
        <v>3356</v>
      </c>
      <c r="C1213" s="1310" t="s">
        <v>3357</v>
      </c>
      <c r="D1213" s="1310">
        <v>73</v>
      </c>
      <c r="E1213" s="1311" t="s">
        <v>995</v>
      </c>
      <c r="F1213" s="1310" t="s">
        <v>995</v>
      </c>
      <c r="G1213" s="1310">
        <v>92562</v>
      </c>
      <c r="H1213" s="1310" t="s">
        <v>3385</v>
      </c>
      <c r="I1213" s="1310" t="s">
        <v>839</v>
      </c>
      <c r="J1213" s="1310" t="s">
        <v>2172</v>
      </c>
      <c r="K1213" s="1312">
        <v>2598.89</v>
      </c>
      <c r="L1213" s="1310" t="s">
        <v>2173</v>
      </c>
    </row>
    <row r="1214" spans="1:12" ht="13.5">
      <c r="A1214" s="1310" t="s">
        <v>3355</v>
      </c>
      <c r="B1214" s="1310" t="s">
        <v>3356</v>
      </c>
      <c r="C1214" s="1310" t="s">
        <v>3357</v>
      </c>
      <c r="D1214" s="1310">
        <v>73</v>
      </c>
      <c r="E1214" s="1311" t="s">
        <v>995</v>
      </c>
      <c r="F1214" s="1310" t="s">
        <v>995</v>
      </c>
      <c r="G1214" s="1310">
        <v>92563</v>
      </c>
      <c r="H1214" s="1310" t="s">
        <v>3386</v>
      </c>
      <c r="I1214" s="1310" t="s">
        <v>839</v>
      </c>
      <c r="J1214" s="1310" t="s">
        <v>2172</v>
      </c>
      <c r="K1214" s="1312">
        <v>2958.13</v>
      </c>
      <c r="L1214" s="1310" t="s">
        <v>2173</v>
      </c>
    </row>
    <row r="1215" spans="1:12" ht="13.5">
      <c r="A1215" s="1310" t="s">
        <v>3355</v>
      </c>
      <c r="B1215" s="1310" t="s">
        <v>3356</v>
      </c>
      <c r="C1215" s="1310" t="s">
        <v>3357</v>
      </c>
      <c r="D1215" s="1310">
        <v>73</v>
      </c>
      <c r="E1215" s="1311" t="s">
        <v>995</v>
      </c>
      <c r="F1215" s="1310" t="s">
        <v>995</v>
      </c>
      <c r="G1215" s="1310">
        <v>92564</v>
      </c>
      <c r="H1215" s="1310" t="s">
        <v>3387</v>
      </c>
      <c r="I1215" s="1310" t="s">
        <v>839</v>
      </c>
      <c r="J1215" s="1310" t="s">
        <v>2172</v>
      </c>
      <c r="K1215" s="1312">
        <v>3059.42</v>
      </c>
      <c r="L1215" s="1310" t="s">
        <v>2173</v>
      </c>
    </row>
    <row r="1216" spans="1:12" ht="13.5">
      <c r="A1216" s="1310" t="s">
        <v>3355</v>
      </c>
      <c r="B1216" s="1310" t="s">
        <v>3356</v>
      </c>
      <c r="C1216" s="1310" t="s">
        <v>3357</v>
      </c>
      <c r="D1216" s="1310">
        <v>73</v>
      </c>
      <c r="E1216" s="1311" t="s">
        <v>995</v>
      </c>
      <c r="F1216" s="1310" t="s">
        <v>995</v>
      </c>
      <c r="G1216" s="1310">
        <v>92565</v>
      </c>
      <c r="H1216" s="1310" t="s">
        <v>3388</v>
      </c>
      <c r="I1216" s="1310" t="s">
        <v>472</v>
      </c>
      <c r="J1216" s="1310" t="s">
        <v>2172</v>
      </c>
      <c r="K1216" s="1311">
        <v>39.71</v>
      </c>
      <c r="L1216" s="1310" t="s">
        <v>2173</v>
      </c>
    </row>
    <row r="1217" spans="1:12" ht="13.5">
      <c r="A1217" s="1310" t="s">
        <v>3355</v>
      </c>
      <c r="B1217" s="1310" t="s">
        <v>3356</v>
      </c>
      <c r="C1217" s="1310" t="s">
        <v>3357</v>
      </c>
      <c r="D1217" s="1310">
        <v>73</v>
      </c>
      <c r="E1217" s="1311" t="s">
        <v>995</v>
      </c>
      <c r="F1217" s="1310" t="s">
        <v>995</v>
      </c>
      <c r="G1217" s="1310">
        <v>92566</v>
      </c>
      <c r="H1217" s="1310" t="s">
        <v>3389</v>
      </c>
      <c r="I1217" s="1310" t="s">
        <v>472</v>
      </c>
      <c r="J1217" s="1310" t="s">
        <v>2172</v>
      </c>
      <c r="K1217" s="1311">
        <v>25.24</v>
      </c>
      <c r="L1217" s="1310" t="s">
        <v>2173</v>
      </c>
    </row>
    <row r="1218" spans="1:12" ht="13.5">
      <c r="A1218" s="1310" t="s">
        <v>3355</v>
      </c>
      <c r="B1218" s="1310" t="s">
        <v>3356</v>
      </c>
      <c r="C1218" s="1310" t="s">
        <v>3357</v>
      </c>
      <c r="D1218" s="1310">
        <v>73</v>
      </c>
      <c r="E1218" s="1311" t="s">
        <v>995</v>
      </c>
      <c r="F1218" s="1310" t="s">
        <v>995</v>
      </c>
      <c r="G1218" s="1310">
        <v>92567</v>
      </c>
      <c r="H1218" s="1310" t="s">
        <v>3390</v>
      </c>
      <c r="I1218" s="1310" t="s">
        <v>472</v>
      </c>
      <c r="J1218" s="1310" t="s">
        <v>2172</v>
      </c>
      <c r="K1218" s="1311">
        <v>36.119999999999997</v>
      </c>
      <c r="L1218" s="1310" t="s">
        <v>2173</v>
      </c>
    </row>
    <row r="1219" spans="1:12" ht="13.5">
      <c r="A1219" s="1310" t="s">
        <v>3355</v>
      </c>
      <c r="B1219" s="1310" t="s">
        <v>3356</v>
      </c>
      <c r="C1219" s="1310" t="s">
        <v>3357</v>
      </c>
      <c r="D1219" s="1310">
        <v>73</v>
      </c>
      <c r="E1219" s="1311" t="s">
        <v>995</v>
      </c>
      <c r="F1219" s="1310" t="s">
        <v>995</v>
      </c>
      <c r="G1219" s="1310">
        <v>100379</v>
      </c>
      <c r="H1219" s="1310" t="s">
        <v>3391</v>
      </c>
      <c r="I1219" s="1310" t="s">
        <v>472</v>
      </c>
      <c r="J1219" s="1310" t="s">
        <v>2172</v>
      </c>
      <c r="K1219" s="1311">
        <v>39.71</v>
      </c>
      <c r="L1219" s="1310" t="s">
        <v>2173</v>
      </c>
    </row>
    <row r="1220" spans="1:12" ht="13.5">
      <c r="A1220" s="1310" t="s">
        <v>3355</v>
      </c>
      <c r="B1220" s="1310" t="s">
        <v>3356</v>
      </c>
      <c r="C1220" s="1310" t="s">
        <v>3357</v>
      </c>
      <c r="D1220" s="1310">
        <v>73</v>
      </c>
      <c r="E1220" s="1311" t="s">
        <v>995</v>
      </c>
      <c r="F1220" s="1310" t="s">
        <v>995</v>
      </c>
      <c r="G1220" s="1310">
        <v>100380</v>
      </c>
      <c r="H1220" s="1310" t="s">
        <v>3392</v>
      </c>
      <c r="I1220" s="1310" t="s">
        <v>472</v>
      </c>
      <c r="J1220" s="1310" t="s">
        <v>2172</v>
      </c>
      <c r="K1220" s="1311">
        <v>51.58</v>
      </c>
      <c r="L1220" s="1310" t="s">
        <v>2173</v>
      </c>
    </row>
    <row r="1221" spans="1:12" ht="13.5">
      <c r="A1221" s="1310" t="s">
        <v>3355</v>
      </c>
      <c r="B1221" s="1310" t="s">
        <v>3356</v>
      </c>
      <c r="C1221" s="1310" t="s">
        <v>3357</v>
      </c>
      <c r="D1221" s="1310">
        <v>73</v>
      </c>
      <c r="E1221" s="1311" t="s">
        <v>995</v>
      </c>
      <c r="F1221" s="1310" t="s">
        <v>995</v>
      </c>
      <c r="G1221" s="1310">
        <v>100381</v>
      </c>
      <c r="H1221" s="1310" t="s">
        <v>3393</v>
      </c>
      <c r="I1221" s="1310" t="s">
        <v>472</v>
      </c>
      <c r="J1221" s="1310" t="s">
        <v>2172</v>
      </c>
      <c r="K1221" s="1311">
        <v>57.18</v>
      </c>
      <c r="L1221" s="1310" t="s">
        <v>2173</v>
      </c>
    </row>
    <row r="1222" spans="1:12" ht="13.5">
      <c r="A1222" s="1310" t="s">
        <v>3355</v>
      </c>
      <c r="B1222" s="1310" t="s">
        <v>3356</v>
      </c>
      <c r="C1222" s="1310" t="s">
        <v>3357</v>
      </c>
      <c r="D1222" s="1310">
        <v>73</v>
      </c>
      <c r="E1222" s="1311" t="s">
        <v>995</v>
      </c>
      <c r="F1222" s="1310" t="s">
        <v>995</v>
      </c>
      <c r="G1222" s="1310">
        <v>100383</v>
      </c>
      <c r="H1222" s="1310" t="s">
        <v>3394</v>
      </c>
      <c r="I1222" s="1310" t="s">
        <v>472</v>
      </c>
      <c r="J1222" s="1310" t="s">
        <v>2172</v>
      </c>
      <c r="K1222" s="1311">
        <v>27.28</v>
      </c>
      <c r="L1222" s="1310" t="s">
        <v>2173</v>
      </c>
    </row>
    <row r="1223" spans="1:12" ht="13.5">
      <c r="A1223" s="1310" t="s">
        <v>3355</v>
      </c>
      <c r="B1223" s="1310" t="s">
        <v>3356</v>
      </c>
      <c r="C1223" s="1310" t="s">
        <v>3357</v>
      </c>
      <c r="D1223" s="1310">
        <v>73</v>
      </c>
      <c r="E1223" s="1311" t="s">
        <v>995</v>
      </c>
      <c r="F1223" s="1310" t="s">
        <v>995</v>
      </c>
      <c r="G1223" s="1310">
        <v>100384</v>
      </c>
      <c r="H1223" s="1310" t="s">
        <v>3395</v>
      </c>
      <c r="I1223" s="1310" t="s">
        <v>472</v>
      </c>
      <c r="J1223" s="1310" t="s">
        <v>2172</v>
      </c>
      <c r="K1223" s="1311">
        <v>28.38</v>
      </c>
      <c r="L1223" s="1310" t="s">
        <v>2173</v>
      </c>
    </row>
    <row r="1224" spans="1:12" ht="13.5">
      <c r="A1224" s="1310" t="s">
        <v>3355</v>
      </c>
      <c r="B1224" s="1310" t="s">
        <v>3356</v>
      </c>
      <c r="C1224" s="1310" t="s">
        <v>3357</v>
      </c>
      <c r="D1224" s="1310">
        <v>73</v>
      </c>
      <c r="E1224" s="1311" t="s">
        <v>995</v>
      </c>
      <c r="F1224" s="1310" t="s">
        <v>995</v>
      </c>
      <c r="G1224" s="1310">
        <v>100385</v>
      </c>
      <c r="H1224" s="1310" t="s">
        <v>3396</v>
      </c>
      <c r="I1224" s="1310" t="s">
        <v>472</v>
      </c>
      <c r="J1224" s="1310" t="s">
        <v>2172</v>
      </c>
      <c r="K1224" s="1311">
        <v>36.119999999999997</v>
      </c>
      <c r="L1224" s="1310" t="s">
        <v>2173</v>
      </c>
    </row>
    <row r="1225" spans="1:12" ht="13.5">
      <c r="A1225" s="1310" t="s">
        <v>3355</v>
      </c>
      <c r="B1225" s="1310" t="s">
        <v>3356</v>
      </c>
      <c r="C1225" s="1310" t="s">
        <v>3357</v>
      </c>
      <c r="D1225" s="1310">
        <v>73</v>
      </c>
      <c r="E1225" s="1311" t="s">
        <v>995</v>
      </c>
      <c r="F1225" s="1310" t="s">
        <v>995</v>
      </c>
      <c r="G1225" s="1310">
        <v>100386</v>
      </c>
      <c r="H1225" s="1310" t="s">
        <v>3397</v>
      </c>
      <c r="I1225" s="1310" t="s">
        <v>472</v>
      </c>
      <c r="J1225" s="1310" t="s">
        <v>2172</v>
      </c>
      <c r="K1225" s="1311">
        <v>45.74</v>
      </c>
      <c r="L1225" s="1310" t="s">
        <v>2173</v>
      </c>
    </row>
    <row r="1226" spans="1:12" ht="13.5">
      <c r="A1226" s="1310" t="s">
        <v>3355</v>
      </c>
      <c r="B1226" s="1310" t="s">
        <v>3356</v>
      </c>
      <c r="C1226" s="1310" t="s">
        <v>3357</v>
      </c>
      <c r="D1226" s="1310">
        <v>73</v>
      </c>
      <c r="E1226" s="1311" t="s">
        <v>995</v>
      </c>
      <c r="F1226" s="1310" t="s">
        <v>995</v>
      </c>
      <c r="G1226" s="1310">
        <v>100387</v>
      </c>
      <c r="H1226" s="1310" t="s">
        <v>3398</v>
      </c>
      <c r="I1226" s="1310" t="s">
        <v>472</v>
      </c>
      <c r="J1226" s="1310" t="s">
        <v>2172</v>
      </c>
      <c r="K1226" s="1311">
        <v>55.67</v>
      </c>
      <c r="L1226" s="1310" t="s">
        <v>2173</v>
      </c>
    </row>
    <row r="1227" spans="1:12" ht="13.5">
      <c r="A1227" s="1310" t="s">
        <v>3355</v>
      </c>
      <c r="B1227" s="1310" t="s">
        <v>3356</v>
      </c>
      <c r="C1227" s="1310" t="s">
        <v>3357</v>
      </c>
      <c r="D1227" s="1310">
        <v>73</v>
      </c>
      <c r="E1227" s="1311" t="s">
        <v>995</v>
      </c>
      <c r="F1227" s="1310" t="s">
        <v>995</v>
      </c>
      <c r="G1227" s="1310">
        <v>100388</v>
      </c>
      <c r="H1227" s="1310" t="s">
        <v>3399</v>
      </c>
      <c r="I1227" s="1310" t="s">
        <v>472</v>
      </c>
      <c r="J1227" s="1310" t="s">
        <v>2172</v>
      </c>
      <c r="K1227" s="1311">
        <v>19.2</v>
      </c>
      <c r="L1227" s="1310" t="s">
        <v>2173</v>
      </c>
    </row>
    <row r="1228" spans="1:12" ht="13.5">
      <c r="A1228" s="1310" t="s">
        <v>3355</v>
      </c>
      <c r="B1228" s="1310" t="s">
        <v>3356</v>
      </c>
      <c r="C1228" s="1310" t="s">
        <v>3357</v>
      </c>
      <c r="D1228" s="1310">
        <v>73</v>
      </c>
      <c r="E1228" s="1311" t="s">
        <v>995</v>
      </c>
      <c r="F1228" s="1310" t="s">
        <v>995</v>
      </c>
      <c r="G1228" s="1310">
        <v>100389</v>
      </c>
      <c r="H1228" s="1310" t="s">
        <v>3400</v>
      </c>
      <c r="I1228" s="1310" t="s">
        <v>472</v>
      </c>
      <c r="J1228" s="1310" t="s">
        <v>2172</v>
      </c>
      <c r="K1228" s="1311">
        <v>16.760000000000002</v>
      </c>
      <c r="L1228" s="1310" t="s">
        <v>2173</v>
      </c>
    </row>
    <row r="1229" spans="1:12" ht="13.5">
      <c r="A1229" s="1310" t="s">
        <v>3355</v>
      </c>
      <c r="B1229" s="1310" t="s">
        <v>3356</v>
      </c>
      <c r="C1229" s="1310" t="s">
        <v>3357</v>
      </c>
      <c r="D1229" s="1310">
        <v>73</v>
      </c>
      <c r="E1229" s="1311" t="s">
        <v>995</v>
      </c>
      <c r="F1229" s="1310" t="s">
        <v>995</v>
      </c>
      <c r="G1229" s="1310">
        <v>100390</v>
      </c>
      <c r="H1229" s="1310" t="s">
        <v>3401</v>
      </c>
      <c r="I1229" s="1310" t="s">
        <v>472</v>
      </c>
      <c r="J1229" s="1310" t="s">
        <v>2172</v>
      </c>
      <c r="K1229" s="1311">
        <v>22.55</v>
      </c>
      <c r="L1229" s="1310" t="s">
        <v>2173</v>
      </c>
    </row>
    <row r="1230" spans="1:12" ht="13.5">
      <c r="A1230" s="1310" t="s">
        <v>3355</v>
      </c>
      <c r="B1230" s="1310" t="s">
        <v>3356</v>
      </c>
      <c r="C1230" s="1310" t="s">
        <v>3357</v>
      </c>
      <c r="D1230" s="1310">
        <v>73</v>
      </c>
      <c r="E1230" s="1311" t="s">
        <v>995</v>
      </c>
      <c r="F1230" s="1310" t="s">
        <v>995</v>
      </c>
      <c r="G1230" s="1310">
        <v>100391</v>
      </c>
      <c r="H1230" s="1310" t="s">
        <v>3402</v>
      </c>
      <c r="I1230" s="1310" t="s">
        <v>472</v>
      </c>
      <c r="J1230" s="1310" t="s">
        <v>2172</v>
      </c>
      <c r="K1230" s="1311">
        <v>19.07</v>
      </c>
      <c r="L1230" s="1310" t="s">
        <v>2173</v>
      </c>
    </row>
    <row r="1231" spans="1:12" ht="13.5">
      <c r="A1231" s="1310" t="s">
        <v>3355</v>
      </c>
      <c r="B1231" s="1310" t="s">
        <v>3356</v>
      </c>
      <c r="C1231" s="1310" t="s">
        <v>3357</v>
      </c>
      <c r="D1231" s="1310">
        <v>73</v>
      </c>
      <c r="E1231" s="1311" t="s">
        <v>995</v>
      </c>
      <c r="F1231" s="1310" t="s">
        <v>995</v>
      </c>
      <c r="G1231" s="1310">
        <v>100392</v>
      </c>
      <c r="H1231" s="1310" t="s">
        <v>3403</v>
      </c>
      <c r="I1231" s="1310" t="s">
        <v>472</v>
      </c>
      <c r="J1231" s="1310" t="s">
        <v>2172</v>
      </c>
      <c r="K1231" s="1311">
        <v>15.16</v>
      </c>
      <c r="L1231" s="1310" t="s">
        <v>2173</v>
      </c>
    </row>
    <row r="1232" spans="1:12" ht="13.5">
      <c r="A1232" s="1310" t="s">
        <v>3355</v>
      </c>
      <c r="B1232" s="1310" t="s">
        <v>3356</v>
      </c>
      <c r="C1232" s="1310" t="s">
        <v>3357</v>
      </c>
      <c r="D1232" s="1310">
        <v>73</v>
      </c>
      <c r="E1232" s="1311" t="s">
        <v>995</v>
      </c>
      <c r="F1232" s="1310" t="s">
        <v>995</v>
      </c>
      <c r="G1232" s="1310">
        <v>100393</v>
      </c>
      <c r="H1232" s="1310" t="s">
        <v>3404</v>
      </c>
      <c r="I1232" s="1310" t="s">
        <v>472</v>
      </c>
      <c r="J1232" s="1310" t="s">
        <v>2172</v>
      </c>
      <c r="K1232" s="1311">
        <v>19.309999999999999</v>
      </c>
      <c r="L1232" s="1310" t="s">
        <v>2173</v>
      </c>
    </row>
    <row r="1233" spans="1:12" ht="13.5">
      <c r="A1233" s="1310" t="s">
        <v>3355</v>
      </c>
      <c r="B1233" s="1310" t="s">
        <v>3356</v>
      </c>
      <c r="C1233" s="1310" t="s">
        <v>3357</v>
      </c>
      <c r="D1233" s="1310">
        <v>73</v>
      </c>
      <c r="E1233" s="1311" t="s">
        <v>995</v>
      </c>
      <c r="F1233" s="1310" t="s">
        <v>995</v>
      </c>
      <c r="G1233" s="1310">
        <v>100394</v>
      </c>
      <c r="H1233" s="1310" t="s">
        <v>3405</v>
      </c>
      <c r="I1233" s="1310" t="s">
        <v>472</v>
      </c>
      <c r="J1233" s="1310" t="s">
        <v>2172</v>
      </c>
      <c r="K1233" s="1311">
        <v>17.79</v>
      </c>
      <c r="L1233" s="1310" t="s">
        <v>2173</v>
      </c>
    </row>
    <row r="1234" spans="1:12" ht="13.5">
      <c r="A1234" s="1310" t="s">
        <v>3355</v>
      </c>
      <c r="B1234" s="1310" t="s">
        <v>3356</v>
      </c>
      <c r="C1234" s="1310" t="s">
        <v>3357</v>
      </c>
      <c r="D1234" s="1310">
        <v>73</v>
      </c>
      <c r="E1234" s="1311" t="s">
        <v>995</v>
      </c>
      <c r="F1234" s="1310" t="s">
        <v>995</v>
      </c>
      <c r="G1234" s="1310">
        <v>100395</v>
      </c>
      <c r="H1234" s="1310" t="s">
        <v>3406</v>
      </c>
      <c r="I1234" s="1310" t="s">
        <v>472</v>
      </c>
      <c r="J1234" s="1310" t="s">
        <v>2172</v>
      </c>
      <c r="K1234" s="1311">
        <v>22.68</v>
      </c>
      <c r="L1234" s="1310" t="s">
        <v>2173</v>
      </c>
    </row>
    <row r="1235" spans="1:12" ht="13.5">
      <c r="A1235" s="1310" t="s">
        <v>3355</v>
      </c>
      <c r="B1235" s="1310" t="s">
        <v>3356</v>
      </c>
      <c r="C1235" s="1310" t="s">
        <v>3407</v>
      </c>
      <c r="D1235" s="1310">
        <v>74</v>
      </c>
      <c r="E1235" s="1311" t="s">
        <v>995</v>
      </c>
      <c r="F1235" s="1310" t="s">
        <v>995</v>
      </c>
      <c r="G1235" s="1310">
        <v>94189</v>
      </c>
      <c r="H1235" s="1310" t="s">
        <v>3408</v>
      </c>
      <c r="I1235" s="1310" t="s">
        <v>472</v>
      </c>
      <c r="J1235" s="1310" t="s">
        <v>2172</v>
      </c>
      <c r="K1235" s="1311">
        <v>35.57</v>
      </c>
      <c r="L1235" s="1310" t="s">
        <v>2173</v>
      </c>
    </row>
    <row r="1236" spans="1:12" ht="13.5">
      <c r="A1236" s="1310" t="s">
        <v>3355</v>
      </c>
      <c r="B1236" s="1310" t="s">
        <v>3356</v>
      </c>
      <c r="C1236" s="1310" t="s">
        <v>3407</v>
      </c>
      <c r="D1236" s="1310">
        <v>74</v>
      </c>
      <c r="E1236" s="1311" t="s">
        <v>995</v>
      </c>
      <c r="F1236" s="1310" t="s">
        <v>995</v>
      </c>
      <c r="G1236" s="1310">
        <v>94192</v>
      </c>
      <c r="H1236" s="1310" t="s">
        <v>3409</v>
      </c>
      <c r="I1236" s="1310" t="s">
        <v>472</v>
      </c>
      <c r="J1236" s="1310" t="s">
        <v>2172</v>
      </c>
      <c r="K1236" s="1311">
        <v>37.880000000000003</v>
      </c>
      <c r="L1236" s="1310" t="s">
        <v>2173</v>
      </c>
    </row>
    <row r="1237" spans="1:12" ht="13.5">
      <c r="A1237" s="1310" t="s">
        <v>3355</v>
      </c>
      <c r="B1237" s="1310" t="s">
        <v>3356</v>
      </c>
      <c r="C1237" s="1310" t="s">
        <v>3407</v>
      </c>
      <c r="D1237" s="1310">
        <v>74</v>
      </c>
      <c r="E1237" s="1311" t="s">
        <v>995</v>
      </c>
      <c r="F1237" s="1310" t="s">
        <v>995</v>
      </c>
      <c r="G1237" s="1310">
        <v>94195</v>
      </c>
      <c r="H1237" s="1310" t="s">
        <v>3410</v>
      </c>
      <c r="I1237" s="1310" t="s">
        <v>472</v>
      </c>
      <c r="J1237" s="1310" t="s">
        <v>2172</v>
      </c>
      <c r="K1237" s="1311">
        <v>33.53</v>
      </c>
      <c r="L1237" s="1310" t="s">
        <v>2173</v>
      </c>
    </row>
    <row r="1238" spans="1:12" ht="13.5">
      <c r="A1238" s="1310" t="s">
        <v>3355</v>
      </c>
      <c r="B1238" s="1310" t="s">
        <v>3356</v>
      </c>
      <c r="C1238" s="1310" t="s">
        <v>3407</v>
      </c>
      <c r="D1238" s="1310">
        <v>74</v>
      </c>
      <c r="E1238" s="1311" t="s">
        <v>995</v>
      </c>
      <c r="F1238" s="1310" t="s">
        <v>995</v>
      </c>
      <c r="G1238" s="1310">
        <v>94198</v>
      </c>
      <c r="H1238" s="1310" t="s">
        <v>3411</v>
      </c>
      <c r="I1238" s="1310" t="s">
        <v>472</v>
      </c>
      <c r="J1238" s="1310" t="s">
        <v>2172</v>
      </c>
      <c r="K1238" s="1311">
        <v>36.590000000000003</v>
      </c>
      <c r="L1238" s="1310" t="s">
        <v>2173</v>
      </c>
    </row>
    <row r="1239" spans="1:12" ht="13.5">
      <c r="A1239" s="1310" t="s">
        <v>3355</v>
      </c>
      <c r="B1239" s="1310" t="s">
        <v>3356</v>
      </c>
      <c r="C1239" s="1310" t="s">
        <v>3407</v>
      </c>
      <c r="D1239" s="1310">
        <v>74</v>
      </c>
      <c r="E1239" s="1311" t="s">
        <v>995</v>
      </c>
      <c r="F1239" s="1310" t="s">
        <v>995</v>
      </c>
      <c r="G1239" s="1310">
        <v>94201</v>
      </c>
      <c r="H1239" s="1310" t="s">
        <v>3412</v>
      </c>
      <c r="I1239" s="1310" t="s">
        <v>472</v>
      </c>
      <c r="J1239" s="1310" t="s">
        <v>2172</v>
      </c>
      <c r="K1239" s="1311">
        <v>47.7</v>
      </c>
      <c r="L1239" s="1310" t="s">
        <v>2173</v>
      </c>
    </row>
    <row r="1240" spans="1:12" ht="13.5">
      <c r="A1240" s="1310" t="s">
        <v>3355</v>
      </c>
      <c r="B1240" s="1310" t="s">
        <v>3356</v>
      </c>
      <c r="C1240" s="1310" t="s">
        <v>3407</v>
      </c>
      <c r="D1240" s="1310">
        <v>74</v>
      </c>
      <c r="E1240" s="1311" t="s">
        <v>995</v>
      </c>
      <c r="F1240" s="1310" t="s">
        <v>995</v>
      </c>
      <c r="G1240" s="1310">
        <v>94204</v>
      </c>
      <c r="H1240" s="1310" t="s">
        <v>3413</v>
      </c>
      <c r="I1240" s="1310" t="s">
        <v>472</v>
      </c>
      <c r="J1240" s="1310" t="s">
        <v>2172</v>
      </c>
      <c r="K1240" s="1311">
        <v>52.91</v>
      </c>
      <c r="L1240" s="1310" t="s">
        <v>2173</v>
      </c>
    </row>
    <row r="1241" spans="1:12" ht="13.5">
      <c r="A1241" s="1310" t="s">
        <v>3355</v>
      </c>
      <c r="B1241" s="1310" t="s">
        <v>3356</v>
      </c>
      <c r="C1241" s="1310" t="s">
        <v>3407</v>
      </c>
      <c r="D1241" s="1310">
        <v>74</v>
      </c>
      <c r="E1241" s="1311" t="s">
        <v>995</v>
      </c>
      <c r="F1241" s="1310" t="s">
        <v>995</v>
      </c>
      <c r="G1241" s="1310">
        <v>94224</v>
      </c>
      <c r="H1241" s="1310" t="s">
        <v>3414</v>
      </c>
      <c r="I1241" s="1310" t="s">
        <v>253</v>
      </c>
      <c r="J1241" s="1310" t="s">
        <v>2172</v>
      </c>
      <c r="K1241" s="1311">
        <v>23.01</v>
      </c>
      <c r="L1241" s="1310" t="s">
        <v>2173</v>
      </c>
    </row>
    <row r="1242" spans="1:12" ht="13.5">
      <c r="A1242" s="1310" t="s">
        <v>3355</v>
      </c>
      <c r="B1242" s="1310" t="s">
        <v>3356</v>
      </c>
      <c r="C1242" s="1310" t="s">
        <v>3407</v>
      </c>
      <c r="D1242" s="1310">
        <v>74</v>
      </c>
      <c r="E1242" s="1311" t="s">
        <v>995</v>
      </c>
      <c r="F1242" s="1310" t="s">
        <v>995</v>
      </c>
      <c r="G1242" s="1310">
        <v>94226</v>
      </c>
      <c r="H1242" s="1310" t="s">
        <v>3415</v>
      </c>
      <c r="I1242" s="1310" t="s">
        <v>472</v>
      </c>
      <c r="J1242" s="1310" t="s">
        <v>2172</v>
      </c>
      <c r="K1242" s="1311">
        <v>16.53</v>
      </c>
      <c r="L1242" s="1310" t="s">
        <v>2173</v>
      </c>
    </row>
    <row r="1243" spans="1:12" ht="13.5">
      <c r="A1243" s="1310" t="s">
        <v>3355</v>
      </c>
      <c r="B1243" s="1310" t="s">
        <v>3356</v>
      </c>
      <c r="C1243" s="1310" t="s">
        <v>3407</v>
      </c>
      <c r="D1243" s="1310">
        <v>74</v>
      </c>
      <c r="E1243" s="1311" t="s">
        <v>995</v>
      </c>
      <c r="F1243" s="1310" t="s">
        <v>995</v>
      </c>
      <c r="G1243" s="1310">
        <v>94232</v>
      </c>
      <c r="H1243" s="1310" t="s">
        <v>3416</v>
      </c>
      <c r="I1243" s="1310" t="s">
        <v>839</v>
      </c>
      <c r="J1243" s="1310" t="s">
        <v>2242</v>
      </c>
      <c r="K1243" s="1311">
        <v>2.73</v>
      </c>
      <c r="L1243" s="1310" t="s">
        <v>2173</v>
      </c>
    </row>
    <row r="1244" spans="1:12" ht="13.5">
      <c r="A1244" s="1310" t="s">
        <v>3355</v>
      </c>
      <c r="B1244" s="1310" t="s">
        <v>3356</v>
      </c>
      <c r="C1244" s="1310" t="s">
        <v>3407</v>
      </c>
      <c r="D1244" s="1310">
        <v>74</v>
      </c>
      <c r="E1244" s="1311" t="s">
        <v>995</v>
      </c>
      <c r="F1244" s="1310" t="s">
        <v>995</v>
      </c>
      <c r="G1244" s="1310">
        <v>94440</v>
      </c>
      <c r="H1244" s="1310" t="s">
        <v>3417</v>
      </c>
      <c r="I1244" s="1310" t="s">
        <v>472</v>
      </c>
      <c r="J1244" s="1310" t="s">
        <v>2172</v>
      </c>
      <c r="K1244" s="1311">
        <v>33.53</v>
      </c>
      <c r="L1244" s="1310" t="s">
        <v>2173</v>
      </c>
    </row>
    <row r="1245" spans="1:12" ht="13.5">
      <c r="A1245" s="1310" t="s">
        <v>3355</v>
      </c>
      <c r="B1245" s="1310" t="s">
        <v>3356</v>
      </c>
      <c r="C1245" s="1310" t="s">
        <v>3407</v>
      </c>
      <c r="D1245" s="1310">
        <v>74</v>
      </c>
      <c r="E1245" s="1311" t="s">
        <v>995</v>
      </c>
      <c r="F1245" s="1310" t="s">
        <v>995</v>
      </c>
      <c r="G1245" s="1310">
        <v>94441</v>
      </c>
      <c r="H1245" s="1310" t="s">
        <v>3418</v>
      </c>
      <c r="I1245" s="1310" t="s">
        <v>472</v>
      </c>
      <c r="J1245" s="1310" t="s">
        <v>2172</v>
      </c>
      <c r="K1245" s="1311">
        <v>36.590000000000003</v>
      </c>
      <c r="L1245" s="1310" t="s">
        <v>2173</v>
      </c>
    </row>
    <row r="1246" spans="1:12" ht="13.5">
      <c r="A1246" s="1310" t="s">
        <v>3355</v>
      </c>
      <c r="B1246" s="1310" t="s">
        <v>3356</v>
      </c>
      <c r="C1246" s="1310" t="s">
        <v>3407</v>
      </c>
      <c r="D1246" s="1310">
        <v>74</v>
      </c>
      <c r="E1246" s="1311" t="s">
        <v>995</v>
      </c>
      <c r="F1246" s="1310" t="s">
        <v>995</v>
      </c>
      <c r="G1246" s="1310">
        <v>94442</v>
      </c>
      <c r="H1246" s="1310" t="s">
        <v>3419</v>
      </c>
      <c r="I1246" s="1310" t="s">
        <v>472</v>
      </c>
      <c r="J1246" s="1310" t="s">
        <v>2172</v>
      </c>
      <c r="K1246" s="1311">
        <v>33.53</v>
      </c>
      <c r="L1246" s="1310" t="s">
        <v>2173</v>
      </c>
    </row>
    <row r="1247" spans="1:12" ht="13.5">
      <c r="A1247" s="1310" t="s">
        <v>3355</v>
      </c>
      <c r="B1247" s="1310" t="s">
        <v>3356</v>
      </c>
      <c r="C1247" s="1310" t="s">
        <v>3407</v>
      </c>
      <c r="D1247" s="1310">
        <v>74</v>
      </c>
      <c r="E1247" s="1311" t="s">
        <v>995</v>
      </c>
      <c r="F1247" s="1310" t="s">
        <v>995</v>
      </c>
      <c r="G1247" s="1310">
        <v>94443</v>
      </c>
      <c r="H1247" s="1310" t="s">
        <v>3420</v>
      </c>
      <c r="I1247" s="1310" t="s">
        <v>472</v>
      </c>
      <c r="J1247" s="1310" t="s">
        <v>2172</v>
      </c>
      <c r="K1247" s="1311">
        <v>36.590000000000003</v>
      </c>
      <c r="L1247" s="1310" t="s">
        <v>2173</v>
      </c>
    </row>
    <row r="1248" spans="1:12" ht="13.5">
      <c r="A1248" s="1310" t="s">
        <v>3355</v>
      </c>
      <c r="B1248" s="1310" t="s">
        <v>3356</v>
      </c>
      <c r="C1248" s="1310" t="s">
        <v>3407</v>
      </c>
      <c r="D1248" s="1310">
        <v>74</v>
      </c>
      <c r="E1248" s="1311" t="s">
        <v>995</v>
      </c>
      <c r="F1248" s="1310" t="s">
        <v>995</v>
      </c>
      <c r="G1248" s="1310">
        <v>94445</v>
      </c>
      <c r="H1248" s="1310" t="s">
        <v>3421</v>
      </c>
      <c r="I1248" s="1310" t="s">
        <v>472</v>
      </c>
      <c r="J1248" s="1310" t="s">
        <v>2172</v>
      </c>
      <c r="K1248" s="1311">
        <v>47.7</v>
      </c>
      <c r="L1248" s="1310" t="s">
        <v>2173</v>
      </c>
    </row>
    <row r="1249" spans="1:12" ht="13.5">
      <c r="A1249" s="1310" t="s">
        <v>3355</v>
      </c>
      <c r="B1249" s="1310" t="s">
        <v>3356</v>
      </c>
      <c r="C1249" s="1310" t="s">
        <v>3407</v>
      </c>
      <c r="D1249" s="1310">
        <v>74</v>
      </c>
      <c r="E1249" s="1311" t="s">
        <v>995</v>
      </c>
      <c r="F1249" s="1310" t="s">
        <v>995</v>
      </c>
      <c r="G1249" s="1310">
        <v>94446</v>
      </c>
      <c r="H1249" s="1310" t="s">
        <v>3422</v>
      </c>
      <c r="I1249" s="1310" t="s">
        <v>472</v>
      </c>
      <c r="J1249" s="1310" t="s">
        <v>2172</v>
      </c>
      <c r="K1249" s="1311">
        <v>52.91</v>
      </c>
      <c r="L1249" s="1310" t="s">
        <v>2173</v>
      </c>
    </row>
    <row r="1250" spans="1:12" ht="13.5">
      <c r="A1250" s="1310" t="s">
        <v>3355</v>
      </c>
      <c r="B1250" s="1310" t="s">
        <v>3356</v>
      </c>
      <c r="C1250" s="1310" t="s">
        <v>3407</v>
      </c>
      <c r="D1250" s="1310">
        <v>74</v>
      </c>
      <c r="E1250" s="1311" t="s">
        <v>995</v>
      </c>
      <c r="F1250" s="1310" t="s">
        <v>995</v>
      </c>
      <c r="G1250" s="1310">
        <v>94447</v>
      </c>
      <c r="H1250" s="1310" t="s">
        <v>3423</v>
      </c>
      <c r="I1250" s="1310" t="s">
        <v>472</v>
      </c>
      <c r="J1250" s="1310" t="s">
        <v>2172</v>
      </c>
      <c r="K1250" s="1311">
        <v>47.7</v>
      </c>
      <c r="L1250" s="1310" t="s">
        <v>2173</v>
      </c>
    </row>
    <row r="1251" spans="1:12" ht="13.5">
      <c r="A1251" s="1310" t="s">
        <v>3355</v>
      </c>
      <c r="B1251" s="1310" t="s">
        <v>3356</v>
      </c>
      <c r="C1251" s="1310" t="s">
        <v>3407</v>
      </c>
      <c r="D1251" s="1310">
        <v>74</v>
      </c>
      <c r="E1251" s="1311" t="s">
        <v>995</v>
      </c>
      <c r="F1251" s="1310" t="s">
        <v>995</v>
      </c>
      <c r="G1251" s="1310">
        <v>94448</v>
      </c>
      <c r="H1251" s="1310" t="s">
        <v>3424</v>
      </c>
      <c r="I1251" s="1310" t="s">
        <v>472</v>
      </c>
      <c r="J1251" s="1310" t="s">
        <v>2172</v>
      </c>
      <c r="K1251" s="1311">
        <v>52.91</v>
      </c>
      <c r="L1251" s="1310" t="s">
        <v>2173</v>
      </c>
    </row>
    <row r="1252" spans="1:12" ht="13.5">
      <c r="A1252" s="1310" t="s">
        <v>3355</v>
      </c>
      <c r="B1252" s="1310" t="s">
        <v>3356</v>
      </c>
      <c r="C1252" s="1310" t="s">
        <v>3425</v>
      </c>
      <c r="D1252" s="1310">
        <v>75</v>
      </c>
      <c r="E1252" s="1311" t="s">
        <v>995</v>
      </c>
      <c r="F1252" s="1310" t="s">
        <v>995</v>
      </c>
      <c r="G1252" s="1310">
        <v>94207</v>
      </c>
      <c r="H1252" s="1310" t="s">
        <v>3426</v>
      </c>
      <c r="I1252" s="1310" t="s">
        <v>472</v>
      </c>
      <c r="J1252" s="1310" t="s">
        <v>2172</v>
      </c>
      <c r="K1252" s="1311">
        <v>49.36</v>
      </c>
      <c r="L1252" s="1310" t="s">
        <v>2173</v>
      </c>
    </row>
    <row r="1253" spans="1:12" ht="13.5">
      <c r="A1253" s="1310" t="s">
        <v>3355</v>
      </c>
      <c r="B1253" s="1310" t="s">
        <v>3356</v>
      </c>
      <c r="C1253" s="1310" t="s">
        <v>3425</v>
      </c>
      <c r="D1253" s="1310">
        <v>75</v>
      </c>
      <c r="E1253" s="1311" t="s">
        <v>995</v>
      </c>
      <c r="F1253" s="1310" t="s">
        <v>995</v>
      </c>
      <c r="G1253" s="1310">
        <v>94210</v>
      </c>
      <c r="H1253" s="1310" t="s">
        <v>3427</v>
      </c>
      <c r="I1253" s="1310" t="s">
        <v>472</v>
      </c>
      <c r="J1253" s="1310" t="s">
        <v>2172</v>
      </c>
      <c r="K1253" s="1311">
        <v>52.38</v>
      </c>
      <c r="L1253" s="1310" t="s">
        <v>2173</v>
      </c>
    </row>
    <row r="1254" spans="1:12" ht="13.5">
      <c r="A1254" s="1310" t="s">
        <v>3355</v>
      </c>
      <c r="B1254" s="1310" t="s">
        <v>3356</v>
      </c>
      <c r="C1254" s="1310" t="s">
        <v>3425</v>
      </c>
      <c r="D1254" s="1310">
        <v>75</v>
      </c>
      <c r="E1254" s="1311" t="s">
        <v>995</v>
      </c>
      <c r="F1254" s="1310" t="s">
        <v>995</v>
      </c>
      <c r="G1254" s="1310">
        <v>94218</v>
      </c>
      <c r="H1254" s="1310" t="s">
        <v>3428</v>
      </c>
      <c r="I1254" s="1310" t="s">
        <v>472</v>
      </c>
      <c r="J1254" s="1310" t="s">
        <v>2172</v>
      </c>
      <c r="K1254" s="1311">
        <v>107.61</v>
      </c>
      <c r="L1254" s="1310" t="s">
        <v>2173</v>
      </c>
    </row>
    <row r="1255" spans="1:12" ht="13.5">
      <c r="A1255" s="1310" t="s">
        <v>3355</v>
      </c>
      <c r="B1255" s="1310" t="s">
        <v>3356</v>
      </c>
      <c r="C1255" s="1310" t="s">
        <v>3429</v>
      </c>
      <c r="D1255" s="1310">
        <v>76</v>
      </c>
      <c r="E1255" s="1311" t="s">
        <v>995</v>
      </c>
      <c r="F1255" s="1310" t="s">
        <v>995</v>
      </c>
      <c r="G1255" s="1310">
        <v>94213</v>
      </c>
      <c r="H1255" s="1310" t="s">
        <v>3430</v>
      </c>
      <c r="I1255" s="1310" t="s">
        <v>472</v>
      </c>
      <c r="J1255" s="1310" t="s">
        <v>2172</v>
      </c>
      <c r="K1255" s="1311">
        <v>95.61</v>
      </c>
      <c r="L1255" s="1310" t="s">
        <v>2173</v>
      </c>
    </row>
    <row r="1256" spans="1:12" ht="13.5">
      <c r="A1256" s="1310" t="s">
        <v>3355</v>
      </c>
      <c r="B1256" s="1310" t="s">
        <v>3356</v>
      </c>
      <c r="C1256" s="1310" t="s">
        <v>3429</v>
      </c>
      <c r="D1256" s="1310">
        <v>76</v>
      </c>
      <c r="E1256" s="1311" t="s">
        <v>995</v>
      </c>
      <c r="F1256" s="1310" t="s">
        <v>995</v>
      </c>
      <c r="G1256" s="1310">
        <v>94216</v>
      </c>
      <c r="H1256" s="1310" t="s">
        <v>3431</v>
      </c>
      <c r="I1256" s="1310" t="s">
        <v>472</v>
      </c>
      <c r="J1256" s="1310" t="s">
        <v>2172</v>
      </c>
      <c r="K1256" s="1311">
        <v>283.64999999999998</v>
      </c>
      <c r="L1256" s="1310" t="s">
        <v>2173</v>
      </c>
    </row>
    <row r="1257" spans="1:12" ht="13.5">
      <c r="A1257" s="1310" t="s">
        <v>3355</v>
      </c>
      <c r="B1257" s="1310" t="s">
        <v>3356</v>
      </c>
      <c r="C1257" s="1310" t="s">
        <v>3432</v>
      </c>
      <c r="D1257" s="1310">
        <v>79</v>
      </c>
      <c r="E1257" s="1311" t="s">
        <v>995</v>
      </c>
      <c r="F1257" s="1310" t="s">
        <v>995</v>
      </c>
      <c r="G1257" s="1310">
        <v>94219</v>
      </c>
      <c r="H1257" s="1310" t="s">
        <v>3433</v>
      </c>
      <c r="I1257" s="1310" t="s">
        <v>253</v>
      </c>
      <c r="J1257" s="1310" t="s">
        <v>2172</v>
      </c>
      <c r="K1257" s="1311">
        <v>29.67</v>
      </c>
      <c r="L1257" s="1310" t="s">
        <v>2173</v>
      </c>
    </row>
    <row r="1258" spans="1:12" ht="13.5">
      <c r="A1258" s="1310" t="s">
        <v>3355</v>
      </c>
      <c r="B1258" s="1310" t="s">
        <v>3356</v>
      </c>
      <c r="C1258" s="1310" t="s">
        <v>3432</v>
      </c>
      <c r="D1258" s="1310">
        <v>79</v>
      </c>
      <c r="E1258" s="1311" t="s">
        <v>995</v>
      </c>
      <c r="F1258" s="1310" t="s">
        <v>995</v>
      </c>
      <c r="G1258" s="1310">
        <v>94220</v>
      </c>
      <c r="H1258" s="1310" t="s">
        <v>3434</v>
      </c>
      <c r="I1258" s="1310" t="s">
        <v>253</v>
      </c>
      <c r="J1258" s="1310" t="s">
        <v>2172</v>
      </c>
      <c r="K1258" s="1311">
        <v>49.02</v>
      </c>
      <c r="L1258" s="1310" t="s">
        <v>2173</v>
      </c>
    </row>
    <row r="1259" spans="1:12" ht="13.5">
      <c r="A1259" s="1310" t="s">
        <v>3355</v>
      </c>
      <c r="B1259" s="1310" t="s">
        <v>3356</v>
      </c>
      <c r="C1259" s="1310" t="s">
        <v>3432</v>
      </c>
      <c r="D1259" s="1310">
        <v>79</v>
      </c>
      <c r="E1259" s="1311" t="s">
        <v>995</v>
      </c>
      <c r="F1259" s="1310" t="s">
        <v>995</v>
      </c>
      <c r="G1259" s="1310">
        <v>94221</v>
      </c>
      <c r="H1259" s="1310" t="s">
        <v>3435</v>
      </c>
      <c r="I1259" s="1310" t="s">
        <v>253</v>
      </c>
      <c r="J1259" s="1310" t="s">
        <v>2172</v>
      </c>
      <c r="K1259" s="1311">
        <v>23.62</v>
      </c>
      <c r="L1259" s="1310" t="s">
        <v>2173</v>
      </c>
    </row>
    <row r="1260" spans="1:12" ht="13.5">
      <c r="A1260" s="1310" t="s">
        <v>3355</v>
      </c>
      <c r="B1260" s="1310" t="s">
        <v>3356</v>
      </c>
      <c r="C1260" s="1310" t="s">
        <v>3432</v>
      </c>
      <c r="D1260" s="1310">
        <v>79</v>
      </c>
      <c r="E1260" s="1311" t="s">
        <v>995</v>
      </c>
      <c r="F1260" s="1310" t="s">
        <v>995</v>
      </c>
      <c r="G1260" s="1310">
        <v>94222</v>
      </c>
      <c r="H1260" s="1310" t="s">
        <v>3436</v>
      </c>
      <c r="I1260" s="1310" t="s">
        <v>253</v>
      </c>
      <c r="J1260" s="1310" t="s">
        <v>2172</v>
      </c>
      <c r="K1260" s="1311">
        <v>42.97</v>
      </c>
      <c r="L1260" s="1310" t="s">
        <v>2173</v>
      </c>
    </row>
    <row r="1261" spans="1:12" ht="13.5">
      <c r="A1261" s="1310" t="s">
        <v>3355</v>
      </c>
      <c r="B1261" s="1310" t="s">
        <v>3356</v>
      </c>
      <c r="C1261" s="1310" t="s">
        <v>3437</v>
      </c>
      <c r="D1261" s="1310">
        <v>80</v>
      </c>
      <c r="E1261" s="1311" t="s">
        <v>995</v>
      </c>
      <c r="F1261" s="1310" t="s">
        <v>995</v>
      </c>
      <c r="G1261" s="1310">
        <v>94223</v>
      </c>
      <c r="H1261" s="1310" t="s">
        <v>3438</v>
      </c>
      <c r="I1261" s="1310" t="s">
        <v>253</v>
      </c>
      <c r="J1261" s="1310" t="s">
        <v>2172</v>
      </c>
      <c r="K1261" s="1311">
        <v>65.3</v>
      </c>
      <c r="L1261" s="1310" t="s">
        <v>2173</v>
      </c>
    </row>
    <row r="1262" spans="1:12" ht="13.5">
      <c r="A1262" s="1310" t="s">
        <v>3355</v>
      </c>
      <c r="B1262" s="1310" t="s">
        <v>3356</v>
      </c>
      <c r="C1262" s="1310" t="s">
        <v>3437</v>
      </c>
      <c r="D1262" s="1310">
        <v>80</v>
      </c>
      <c r="E1262" s="1311" t="s">
        <v>995</v>
      </c>
      <c r="F1262" s="1310" t="s">
        <v>995</v>
      </c>
      <c r="G1262" s="1310">
        <v>94451</v>
      </c>
      <c r="H1262" s="1310" t="s">
        <v>3439</v>
      </c>
      <c r="I1262" s="1310" t="s">
        <v>253</v>
      </c>
      <c r="J1262" s="1310" t="s">
        <v>2172</v>
      </c>
      <c r="K1262" s="1311">
        <v>144.4</v>
      </c>
      <c r="L1262" s="1310" t="s">
        <v>2173</v>
      </c>
    </row>
    <row r="1263" spans="1:12" ht="13.5">
      <c r="A1263" s="1310" t="s">
        <v>3355</v>
      </c>
      <c r="B1263" s="1310" t="s">
        <v>3356</v>
      </c>
      <c r="C1263" s="1310" t="s">
        <v>3437</v>
      </c>
      <c r="D1263" s="1310">
        <v>80</v>
      </c>
      <c r="E1263" s="1311" t="s">
        <v>995</v>
      </c>
      <c r="F1263" s="1310" t="s">
        <v>995</v>
      </c>
      <c r="G1263" s="1310">
        <v>100325</v>
      </c>
      <c r="H1263" s="1310" t="s">
        <v>3440</v>
      </c>
      <c r="I1263" s="1310" t="s">
        <v>253</v>
      </c>
      <c r="J1263" s="1310" t="s">
        <v>2172</v>
      </c>
      <c r="K1263" s="1311">
        <v>63.03</v>
      </c>
      <c r="L1263" s="1310" t="s">
        <v>2173</v>
      </c>
    </row>
    <row r="1264" spans="1:12" ht="13.5">
      <c r="A1264" s="1310" t="s">
        <v>3355</v>
      </c>
      <c r="B1264" s="1310" t="s">
        <v>3356</v>
      </c>
      <c r="C1264" s="1310" t="s">
        <v>3437</v>
      </c>
      <c r="D1264" s="1310">
        <v>80</v>
      </c>
      <c r="E1264" s="1311" t="s">
        <v>995</v>
      </c>
      <c r="F1264" s="1310" t="s">
        <v>995</v>
      </c>
      <c r="G1264" s="1310">
        <v>100327</v>
      </c>
      <c r="H1264" s="1310" t="s">
        <v>3441</v>
      </c>
      <c r="I1264" s="1310" t="s">
        <v>253</v>
      </c>
      <c r="J1264" s="1310" t="s">
        <v>2172</v>
      </c>
      <c r="K1264" s="1311">
        <v>77.040000000000006</v>
      </c>
      <c r="L1264" s="1310" t="s">
        <v>2173</v>
      </c>
    </row>
    <row r="1265" spans="1:12" ht="13.5">
      <c r="A1265" s="1310" t="s">
        <v>3355</v>
      </c>
      <c r="B1265" s="1310" t="s">
        <v>3356</v>
      </c>
      <c r="C1265" s="1310" t="s">
        <v>3437</v>
      </c>
      <c r="D1265" s="1310">
        <v>80</v>
      </c>
      <c r="E1265" s="1311" t="s">
        <v>995</v>
      </c>
      <c r="F1265" s="1310" t="s">
        <v>995</v>
      </c>
      <c r="G1265" s="1310">
        <v>100328</v>
      </c>
      <c r="H1265" s="1310" t="s">
        <v>3442</v>
      </c>
      <c r="I1265" s="1310" t="s">
        <v>472</v>
      </c>
      <c r="J1265" s="1310" t="s">
        <v>2172</v>
      </c>
      <c r="K1265" s="1311">
        <v>12.58</v>
      </c>
      <c r="L1265" s="1310" t="s">
        <v>2173</v>
      </c>
    </row>
    <row r="1266" spans="1:12" ht="13.5">
      <c r="A1266" s="1310" t="s">
        <v>3355</v>
      </c>
      <c r="B1266" s="1310" t="s">
        <v>3356</v>
      </c>
      <c r="C1266" s="1310" t="s">
        <v>3437</v>
      </c>
      <c r="D1266" s="1310">
        <v>80</v>
      </c>
      <c r="E1266" s="1311" t="s">
        <v>995</v>
      </c>
      <c r="F1266" s="1310" t="s">
        <v>995</v>
      </c>
      <c r="G1266" s="1310">
        <v>100329</v>
      </c>
      <c r="H1266" s="1310" t="s">
        <v>3443</v>
      </c>
      <c r="I1266" s="1310" t="s">
        <v>472</v>
      </c>
      <c r="J1266" s="1310" t="s">
        <v>2172</v>
      </c>
      <c r="K1266" s="1311">
        <v>15.65</v>
      </c>
      <c r="L1266" s="1310" t="s">
        <v>2173</v>
      </c>
    </row>
    <row r="1267" spans="1:12" ht="13.5">
      <c r="A1267" s="1310" t="s">
        <v>3355</v>
      </c>
      <c r="B1267" s="1310" t="s">
        <v>3356</v>
      </c>
      <c r="C1267" s="1310" t="s">
        <v>3437</v>
      </c>
      <c r="D1267" s="1310">
        <v>80</v>
      </c>
      <c r="E1267" s="1311" t="s">
        <v>995</v>
      </c>
      <c r="F1267" s="1310" t="s">
        <v>995</v>
      </c>
      <c r="G1267" s="1310">
        <v>100330</v>
      </c>
      <c r="H1267" s="1310" t="s">
        <v>3444</v>
      </c>
      <c r="I1267" s="1310" t="s">
        <v>472</v>
      </c>
      <c r="J1267" s="1310" t="s">
        <v>2172</v>
      </c>
      <c r="K1267" s="1311">
        <v>17.079999999999998</v>
      </c>
      <c r="L1267" s="1310" t="s">
        <v>2173</v>
      </c>
    </row>
    <row r="1268" spans="1:12" ht="13.5">
      <c r="A1268" s="1310" t="s">
        <v>3355</v>
      </c>
      <c r="B1268" s="1310" t="s">
        <v>3356</v>
      </c>
      <c r="C1268" s="1310" t="s">
        <v>3437</v>
      </c>
      <c r="D1268" s="1310">
        <v>80</v>
      </c>
      <c r="E1268" s="1311" t="s">
        <v>995</v>
      </c>
      <c r="F1268" s="1310" t="s">
        <v>995</v>
      </c>
      <c r="G1268" s="1310">
        <v>100331</v>
      </c>
      <c r="H1268" s="1310" t="s">
        <v>3445</v>
      </c>
      <c r="I1268" s="1310" t="s">
        <v>472</v>
      </c>
      <c r="J1268" s="1310" t="s">
        <v>2172</v>
      </c>
      <c r="K1268" s="1311">
        <v>22.32</v>
      </c>
      <c r="L1268" s="1310" t="s">
        <v>2173</v>
      </c>
    </row>
    <row r="1269" spans="1:12" ht="13.5">
      <c r="A1269" s="1310" t="s">
        <v>3355</v>
      </c>
      <c r="B1269" s="1310" t="s">
        <v>3356</v>
      </c>
      <c r="C1269" s="1310" t="s">
        <v>3446</v>
      </c>
      <c r="D1269" s="1310">
        <v>83</v>
      </c>
      <c r="E1269" s="1311" t="s">
        <v>995</v>
      </c>
      <c r="F1269" s="1310" t="s">
        <v>995</v>
      </c>
      <c r="G1269" s="1310">
        <v>100434</v>
      </c>
      <c r="H1269" s="1310" t="s">
        <v>3447</v>
      </c>
      <c r="I1269" s="1310" t="s">
        <v>253</v>
      </c>
      <c r="J1269" s="1310" t="s">
        <v>2172</v>
      </c>
      <c r="K1269" s="1311">
        <v>67.569999999999993</v>
      </c>
      <c r="L1269" s="1310" t="s">
        <v>2173</v>
      </c>
    </row>
    <row r="1270" spans="1:12" ht="13.5">
      <c r="A1270" s="1310" t="s">
        <v>3355</v>
      </c>
      <c r="B1270" s="1310" t="s">
        <v>3356</v>
      </c>
      <c r="C1270" s="1310" t="s">
        <v>3446</v>
      </c>
      <c r="D1270" s="1310">
        <v>83</v>
      </c>
      <c r="E1270" s="1311" t="s">
        <v>995</v>
      </c>
      <c r="F1270" s="1310" t="s">
        <v>995</v>
      </c>
      <c r="G1270" s="1310">
        <v>100435</v>
      </c>
      <c r="H1270" s="1310" t="s">
        <v>3448</v>
      </c>
      <c r="I1270" s="1310" t="s">
        <v>253</v>
      </c>
      <c r="J1270" s="1310" t="s">
        <v>2172</v>
      </c>
      <c r="K1270" s="1311">
        <v>32.020000000000003</v>
      </c>
      <c r="L1270" s="1310" t="s">
        <v>2173</v>
      </c>
    </row>
    <row r="1271" spans="1:12" ht="13.5">
      <c r="A1271" s="1310" t="s">
        <v>3355</v>
      </c>
      <c r="B1271" s="1310" t="s">
        <v>3356</v>
      </c>
      <c r="C1271" s="1310" t="s">
        <v>3449</v>
      </c>
      <c r="D1271" s="1310">
        <v>84</v>
      </c>
      <c r="E1271" s="1311" t="s">
        <v>995</v>
      </c>
      <c r="F1271" s="1310" t="s">
        <v>995</v>
      </c>
      <c r="G1271" s="1310">
        <v>94227</v>
      </c>
      <c r="H1271" s="1310" t="s">
        <v>3450</v>
      </c>
      <c r="I1271" s="1310" t="s">
        <v>253</v>
      </c>
      <c r="J1271" s="1310" t="s">
        <v>2172</v>
      </c>
      <c r="K1271" s="1311">
        <v>89.01</v>
      </c>
      <c r="L1271" s="1310" t="s">
        <v>2173</v>
      </c>
    </row>
    <row r="1272" spans="1:12" ht="13.5">
      <c r="A1272" s="1310" t="s">
        <v>3355</v>
      </c>
      <c r="B1272" s="1310" t="s">
        <v>3356</v>
      </c>
      <c r="C1272" s="1310" t="s">
        <v>3449</v>
      </c>
      <c r="D1272" s="1310">
        <v>84</v>
      </c>
      <c r="E1272" s="1311" t="s">
        <v>995</v>
      </c>
      <c r="F1272" s="1310" t="s">
        <v>995</v>
      </c>
      <c r="G1272" s="1310">
        <v>94228</v>
      </c>
      <c r="H1272" s="1310" t="s">
        <v>3451</v>
      </c>
      <c r="I1272" s="1310" t="s">
        <v>253</v>
      </c>
      <c r="J1272" s="1310" t="s">
        <v>2172</v>
      </c>
      <c r="K1272" s="1311">
        <v>118.66</v>
      </c>
      <c r="L1272" s="1310" t="s">
        <v>2173</v>
      </c>
    </row>
    <row r="1273" spans="1:12" ht="13.5">
      <c r="A1273" s="1310" t="s">
        <v>3355</v>
      </c>
      <c r="B1273" s="1310" t="s">
        <v>3356</v>
      </c>
      <c r="C1273" s="1310" t="s">
        <v>3449</v>
      </c>
      <c r="D1273" s="1310">
        <v>84</v>
      </c>
      <c r="E1273" s="1311" t="s">
        <v>995</v>
      </c>
      <c r="F1273" s="1310" t="s">
        <v>995</v>
      </c>
      <c r="G1273" s="1310">
        <v>94229</v>
      </c>
      <c r="H1273" s="1310" t="s">
        <v>3452</v>
      </c>
      <c r="I1273" s="1310" t="s">
        <v>253</v>
      </c>
      <c r="J1273" s="1310" t="s">
        <v>2172</v>
      </c>
      <c r="K1273" s="1311">
        <v>230.43</v>
      </c>
      <c r="L1273" s="1310" t="s">
        <v>2173</v>
      </c>
    </row>
    <row r="1274" spans="1:12" ht="13.5">
      <c r="A1274" s="1310" t="s">
        <v>3355</v>
      </c>
      <c r="B1274" s="1310" t="s">
        <v>3356</v>
      </c>
      <c r="C1274" s="1310" t="s">
        <v>3453</v>
      </c>
      <c r="D1274" s="1310">
        <v>86</v>
      </c>
      <c r="E1274" s="1311" t="s">
        <v>995</v>
      </c>
      <c r="F1274" s="1310" t="s">
        <v>995</v>
      </c>
      <c r="G1274" s="1310">
        <v>94231</v>
      </c>
      <c r="H1274" s="1310" t="s">
        <v>3454</v>
      </c>
      <c r="I1274" s="1310" t="s">
        <v>253</v>
      </c>
      <c r="J1274" s="1310" t="s">
        <v>2172</v>
      </c>
      <c r="K1274" s="1311">
        <v>69.86</v>
      </c>
      <c r="L1274" s="1310" t="s">
        <v>2173</v>
      </c>
    </row>
    <row r="1275" spans="1:12" ht="13.5">
      <c r="A1275" s="1310" t="s">
        <v>3355</v>
      </c>
      <c r="B1275" s="1310" t="s">
        <v>3356</v>
      </c>
      <c r="C1275" s="1310" t="s">
        <v>3455</v>
      </c>
      <c r="D1275" s="1310">
        <v>252</v>
      </c>
      <c r="E1275" s="1311" t="s">
        <v>995</v>
      </c>
      <c r="F1275" s="1310" t="s">
        <v>995</v>
      </c>
      <c r="G1275" s="1310">
        <v>94449</v>
      </c>
      <c r="H1275" s="1310" t="s">
        <v>3456</v>
      </c>
      <c r="I1275" s="1310" t="s">
        <v>472</v>
      </c>
      <c r="J1275" s="1310" t="s">
        <v>2172</v>
      </c>
      <c r="K1275" s="1311">
        <v>58.53</v>
      </c>
      <c r="L1275" s="1310" t="s">
        <v>2173</v>
      </c>
    </row>
    <row r="1276" spans="1:12" ht="13.5">
      <c r="A1276" s="1310" t="s">
        <v>3355</v>
      </c>
      <c r="B1276" s="1310" t="s">
        <v>3356</v>
      </c>
      <c r="C1276" s="1310" t="s">
        <v>3457</v>
      </c>
      <c r="D1276" s="1310">
        <v>291</v>
      </c>
      <c r="E1276" s="1311" t="s">
        <v>995</v>
      </c>
      <c r="F1276" s="1310" t="s">
        <v>995</v>
      </c>
      <c r="G1276" s="1310">
        <v>92255</v>
      </c>
      <c r="H1276" s="1310" t="s">
        <v>3458</v>
      </c>
      <c r="I1276" s="1310" t="s">
        <v>839</v>
      </c>
      <c r="J1276" s="1310" t="s">
        <v>2172</v>
      </c>
      <c r="K1276" s="1311">
        <v>159.36000000000001</v>
      </c>
      <c r="L1276" s="1310" t="s">
        <v>2173</v>
      </c>
    </row>
    <row r="1277" spans="1:12" ht="13.5">
      <c r="A1277" s="1310" t="s">
        <v>3355</v>
      </c>
      <c r="B1277" s="1310" t="s">
        <v>3356</v>
      </c>
      <c r="C1277" s="1310" t="s">
        <v>3457</v>
      </c>
      <c r="D1277" s="1310">
        <v>291</v>
      </c>
      <c r="E1277" s="1311" t="s">
        <v>995</v>
      </c>
      <c r="F1277" s="1310" t="s">
        <v>995</v>
      </c>
      <c r="G1277" s="1310">
        <v>92256</v>
      </c>
      <c r="H1277" s="1310" t="s">
        <v>3459</v>
      </c>
      <c r="I1277" s="1310" t="s">
        <v>839</v>
      </c>
      <c r="J1277" s="1310" t="s">
        <v>2172</v>
      </c>
      <c r="K1277" s="1311">
        <v>192.64</v>
      </c>
      <c r="L1277" s="1310" t="s">
        <v>2173</v>
      </c>
    </row>
    <row r="1278" spans="1:12" ht="13.5">
      <c r="A1278" s="1310" t="s">
        <v>3355</v>
      </c>
      <c r="B1278" s="1310" t="s">
        <v>3356</v>
      </c>
      <c r="C1278" s="1310" t="s">
        <v>3457</v>
      </c>
      <c r="D1278" s="1310">
        <v>291</v>
      </c>
      <c r="E1278" s="1311" t="s">
        <v>995</v>
      </c>
      <c r="F1278" s="1310" t="s">
        <v>995</v>
      </c>
      <c r="G1278" s="1310">
        <v>92257</v>
      </c>
      <c r="H1278" s="1310" t="s">
        <v>3460</v>
      </c>
      <c r="I1278" s="1310" t="s">
        <v>839</v>
      </c>
      <c r="J1278" s="1310" t="s">
        <v>2172</v>
      </c>
      <c r="K1278" s="1311">
        <v>225.61</v>
      </c>
      <c r="L1278" s="1310" t="s">
        <v>2173</v>
      </c>
    </row>
    <row r="1279" spans="1:12" ht="13.5">
      <c r="A1279" s="1310" t="s">
        <v>3355</v>
      </c>
      <c r="B1279" s="1310" t="s">
        <v>3356</v>
      </c>
      <c r="C1279" s="1310" t="s">
        <v>3457</v>
      </c>
      <c r="D1279" s="1310">
        <v>291</v>
      </c>
      <c r="E1279" s="1311" t="s">
        <v>995</v>
      </c>
      <c r="F1279" s="1310" t="s">
        <v>995</v>
      </c>
      <c r="G1279" s="1310">
        <v>92258</v>
      </c>
      <c r="H1279" s="1310" t="s">
        <v>3461</v>
      </c>
      <c r="I1279" s="1310" t="s">
        <v>839</v>
      </c>
      <c r="J1279" s="1310" t="s">
        <v>2172</v>
      </c>
      <c r="K1279" s="1311">
        <v>278.64</v>
      </c>
      <c r="L1279" s="1310" t="s">
        <v>2173</v>
      </c>
    </row>
    <row r="1280" spans="1:12" ht="13.5">
      <c r="A1280" s="1310" t="s">
        <v>3355</v>
      </c>
      <c r="B1280" s="1310" t="s">
        <v>3356</v>
      </c>
      <c r="C1280" s="1310" t="s">
        <v>3457</v>
      </c>
      <c r="D1280" s="1310">
        <v>291</v>
      </c>
      <c r="E1280" s="1311" t="s">
        <v>995</v>
      </c>
      <c r="F1280" s="1310" t="s">
        <v>995</v>
      </c>
      <c r="G1280" s="1310">
        <v>92568</v>
      </c>
      <c r="H1280" s="1310" t="s">
        <v>3462</v>
      </c>
      <c r="I1280" s="1310" t="s">
        <v>472</v>
      </c>
      <c r="J1280" s="1310" t="s">
        <v>2172</v>
      </c>
      <c r="K1280" s="1311">
        <v>153.91</v>
      </c>
      <c r="L1280" s="1310" t="s">
        <v>2173</v>
      </c>
    </row>
    <row r="1281" spans="1:12" ht="13.5">
      <c r="A1281" s="1310" t="s">
        <v>3355</v>
      </c>
      <c r="B1281" s="1310" t="s">
        <v>3356</v>
      </c>
      <c r="C1281" s="1310" t="s">
        <v>3457</v>
      </c>
      <c r="D1281" s="1310">
        <v>291</v>
      </c>
      <c r="E1281" s="1311" t="s">
        <v>995</v>
      </c>
      <c r="F1281" s="1310" t="s">
        <v>995</v>
      </c>
      <c r="G1281" s="1310">
        <v>92569</v>
      </c>
      <c r="H1281" s="1310" t="s">
        <v>3463</v>
      </c>
      <c r="I1281" s="1310" t="s">
        <v>472</v>
      </c>
      <c r="J1281" s="1310" t="s">
        <v>2172</v>
      </c>
      <c r="K1281" s="1311">
        <v>85.55</v>
      </c>
      <c r="L1281" s="1310" t="s">
        <v>2173</v>
      </c>
    </row>
    <row r="1282" spans="1:12" ht="13.5">
      <c r="A1282" s="1310" t="s">
        <v>3355</v>
      </c>
      <c r="B1282" s="1310" t="s">
        <v>3356</v>
      </c>
      <c r="C1282" s="1310" t="s">
        <v>3457</v>
      </c>
      <c r="D1282" s="1310">
        <v>291</v>
      </c>
      <c r="E1282" s="1311" t="s">
        <v>995</v>
      </c>
      <c r="F1282" s="1310" t="s">
        <v>995</v>
      </c>
      <c r="G1282" s="1310">
        <v>92570</v>
      </c>
      <c r="H1282" s="1310" t="s">
        <v>3464</v>
      </c>
      <c r="I1282" s="1310" t="s">
        <v>472</v>
      </c>
      <c r="J1282" s="1310" t="s">
        <v>2172</v>
      </c>
      <c r="K1282" s="1311">
        <v>53.89</v>
      </c>
      <c r="L1282" s="1310" t="s">
        <v>2173</v>
      </c>
    </row>
    <row r="1283" spans="1:12" ht="13.5">
      <c r="A1283" s="1310" t="s">
        <v>3355</v>
      </c>
      <c r="B1283" s="1310" t="s">
        <v>3356</v>
      </c>
      <c r="C1283" s="1310" t="s">
        <v>3457</v>
      </c>
      <c r="D1283" s="1310">
        <v>291</v>
      </c>
      <c r="E1283" s="1311" t="s">
        <v>995</v>
      </c>
      <c r="F1283" s="1310" t="s">
        <v>995</v>
      </c>
      <c r="G1283" s="1310">
        <v>92571</v>
      </c>
      <c r="H1283" s="1310" t="s">
        <v>3465</v>
      </c>
      <c r="I1283" s="1310" t="s">
        <v>472</v>
      </c>
      <c r="J1283" s="1310" t="s">
        <v>2172</v>
      </c>
      <c r="K1283" s="1311">
        <v>160.84</v>
      </c>
      <c r="L1283" s="1310" t="s">
        <v>2173</v>
      </c>
    </row>
    <row r="1284" spans="1:12" ht="13.5">
      <c r="A1284" s="1310" t="s">
        <v>3355</v>
      </c>
      <c r="B1284" s="1310" t="s">
        <v>3356</v>
      </c>
      <c r="C1284" s="1310" t="s">
        <v>3457</v>
      </c>
      <c r="D1284" s="1310">
        <v>291</v>
      </c>
      <c r="E1284" s="1311" t="s">
        <v>995</v>
      </c>
      <c r="F1284" s="1310" t="s">
        <v>995</v>
      </c>
      <c r="G1284" s="1310">
        <v>92572</v>
      </c>
      <c r="H1284" s="1310" t="s">
        <v>3466</v>
      </c>
      <c r="I1284" s="1310" t="s">
        <v>472</v>
      </c>
      <c r="J1284" s="1310" t="s">
        <v>2172</v>
      </c>
      <c r="K1284" s="1311">
        <v>96.35</v>
      </c>
      <c r="L1284" s="1310" t="s">
        <v>2173</v>
      </c>
    </row>
    <row r="1285" spans="1:12" ht="13.5">
      <c r="A1285" s="1310" t="s">
        <v>3355</v>
      </c>
      <c r="B1285" s="1310" t="s">
        <v>3356</v>
      </c>
      <c r="C1285" s="1310" t="s">
        <v>3457</v>
      </c>
      <c r="D1285" s="1310">
        <v>291</v>
      </c>
      <c r="E1285" s="1311" t="s">
        <v>995</v>
      </c>
      <c r="F1285" s="1310" t="s">
        <v>995</v>
      </c>
      <c r="G1285" s="1310">
        <v>92573</v>
      </c>
      <c r="H1285" s="1310" t="s">
        <v>3467</v>
      </c>
      <c r="I1285" s="1310" t="s">
        <v>472</v>
      </c>
      <c r="J1285" s="1310" t="s">
        <v>2172</v>
      </c>
      <c r="K1285" s="1311">
        <v>56.75</v>
      </c>
      <c r="L1285" s="1310" t="s">
        <v>2173</v>
      </c>
    </row>
    <row r="1286" spans="1:12" ht="13.5">
      <c r="A1286" s="1310" t="s">
        <v>3355</v>
      </c>
      <c r="B1286" s="1310" t="s">
        <v>3356</v>
      </c>
      <c r="C1286" s="1310" t="s">
        <v>3457</v>
      </c>
      <c r="D1286" s="1310">
        <v>291</v>
      </c>
      <c r="E1286" s="1311" t="s">
        <v>995</v>
      </c>
      <c r="F1286" s="1310" t="s">
        <v>995</v>
      </c>
      <c r="G1286" s="1310">
        <v>92574</v>
      </c>
      <c r="H1286" s="1310" t="s">
        <v>3468</v>
      </c>
      <c r="I1286" s="1310" t="s">
        <v>472</v>
      </c>
      <c r="J1286" s="1310" t="s">
        <v>2172</v>
      </c>
      <c r="K1286" s="1311">
        <v>156.01</v>
      </c>
      <c r="L1286" s="1310" t="s">
        <v>2173</v>
      </c>
    </row>
    <row r="1287" spans="1:12" ht="13.5">
      <c r="A1287" s="1310" t="s">
        <v>3355</v>
      </c>
      <c r="B1287" s="1310" t="s">
        <v>3356</v>
      </c>
      <c r="C1287" s="1310" t="s">
        <v>3457</v>
      </c>
      <c r="D1287" s="1310">
        <v>291</v>
      </c>
      <c r="E1287" s="1311" t="s">
        <v>995</v>
      </c>
      <c r="F1287" s="1310" t="s">
        <v>995</v>
      </c>
      <c r="G1287" s="1310">
        <v>92575</v>
      </c>
      <c r="H1287" s="1310" t="s">
        <v>3469</v>
      </c>
      <c r="I1287" s="1310" t="s">
        <v>472</v>
      </c>
      <c r="J1287" s="1310" t="s">
        <v>2172</v>
      </c>
      <c r="K1287" s="1311">
        <v>78.099999999999994</v>
      </c>
      <c r="L1287" s="1310" t="s">
        <v>2173</v>
      </c>
    </row>
    <row r="1288" spans="1:12" ht="13.5">
      <c r="A1288" s="1310" t="s">
        <v>3355</v>
      </c>
      <c r="B1288" s="1310" t="s">
        <v>3356</v>
      </c>
      <c r="C1288" s="1310" t="s">
        <v>3457</v>
      </c>
      <c r="D1288" s="1310">
        <v>291</v>
      </c>
      <c r="E1288" s="1311" t="s">
        <v>995</v>
      </c>
      <c r="F1288" s="1310" t="s">
        <v>995</v>
      </c>
      <c r="G1288" s="1310">
        <v>92576</v>
      </c>
      <c r="H1288" s="1310" t="s">
        <v>3470</v>
      </c>
      <c r="I1288" s="1310" t="s">
        <v>472</v>
      </c>
      <c r="J1288" s="1310" t="s">
        <v>2172</v>
      </c>
      <c r="K1288" s="1311">
        <v>42.38</v>
      </c>
      <c r="L1288" s="1310" t="s">
        <v>2173</v>
      </c>
    </row>
    <row r="1289" spans="1:12" ht="13.5">
      <c r="A1289" s="1310" t="s">
        <v>3355</v>
      </c>
      <c r="B1289" s="1310" t="s">
        <v>3356</v>
      </c>
      <c r="C1289" s="1310" t="s">
        <v>3457</v>
      </c>
      <c r="D1289" s="1310">
        <v>291</v>
      </c>
      <c r="E1289" s="1311" t="s">
        <v>995</v>
      </c>
      <c r="F1289" s="1310" t="s">
        <v>995</v>
      </c>
      <c r="G1289" s="1310">
        <v>92577</v>
      </c>
      <c r="H1289" s="1310" t="s">
        <v>3471</v>
      </c>
      <c r="I1289" s="1310" t="s">
        <v>472</v>
      </c>
      <c r="J1289" s="1310" t="s">
        <v>2172</v>
      </c>
      <c r="K1289" s="1311">
        <v>163.54</v>
      </c>
      <c r="L1289" s="1310" t="s">
        <v>2173</v>
      </c>
    </row>
    <row r="1290" spans="1:12" ht="13.5">
      <c r="A1290" s="1310" t="s">
        <v>3355</v>
      </c>
      <c r="B1290" s="1310" t="s">
        <v>3356</v>
      </c>
      <c r="C1290" s="1310" t="s">
        <v>3457</v>
      </c>
      <c r="D1290" s="1310">
        <v>291</v>
      </c>
      <c r="E1290" s="1311" t="s">
        <v>995</v>
      </c>
      <c r="F1290" s="1310" t="s">
        <v>995</v>
      </c>
      <c r="G1290" s="1310">
        <v>92578</v>
      </c>
      <c r="H1290" s="1310" t="s">
        <v>3472</v>
      </c>
      <c r="I1290" s="1310" t="s">
        <v>472</v>
      </c>
      <c r="J1290" s="1310" t="s">
        <v>2172</v>
      </c>
      <c r="K1290" s="1311">
        <v>82.25</v>
      </c>
      <c r="L1290" s="1310" t="s">
        <v>2173</v>
      </c>
    </row>
    <row r="1291" spans="1:12" ht="13.5">
      <c r="A1291" s="1310" t="s">
        <v>3355</v>
      </c>
      <c r="B1291" s="1310" t="s">
        <v>3356</v>
      </c>
      <c r="C1291" s="1310" t="s">
        <v>3457</v>
      </c>
      <c r="D1291" s="1310">
        <v>291</v>
      </c>
      <c r="E1291" s="1311" t="s">
        <v>995</v>
      </c>
      <c r="F1291" s="1310" t="s">
        <v>995</v>
      </c>
      <c r="G1291" s="1310">
        <v>92579</v>
      </c>
      <c r="H1291" s="1310" t="s">
        <v>3473</v>
      </c>
      <c r="I1291" s="1310" t="s">
        <v>472</v>
      </c>
      <c r="J1291" s="1310" t="s">
        <v>2172</v>
      </c>
      <c r="K1291" s="1311">
        <v>44.68</v>
      </c>
      <c r="L1291" s="1310" t="s">
        <v>2173</v>
      </c>
    </row>
    <row r="1292" spans="1:12" ht="13.5">
      <c r="A1292" s="1310" t="s">
        <v>3355</v>
      </c>
      <c r="B1292" s="1310" t="s">
        <v>3356</v>
      </c>
      <c r="C1292" s="1310" t="s">
        <v>3457</v>
      </c>
      <c r="D1292" s="1310">
        <v>291</v>
      </c>
      <c r="E1292" s="1311" t="s">
        <v>995</v>
      </c>
      <c r="F1292" s="1310" t="s">
        <v>995</v>
      </c>
      <c r="G1292" s="1310">
        <v>92580</v>
      </c>
      <c r="H1292" s="1310" t="s">
        <v>3474</v>
      </c>
      <c r="I1292" s="1310" t="s">
        <v>472</v>
      </c>
      <c r="J1292" s="1310" t="s">
        <v>2172</v>
      </c>
      <c r="K1292" s="1311">
        <v>55.47</v>
      </c>
      <c r="L1292" s="1310" t="s">
        <v>2173</v>
      </c>
    </row>
    <row r="1293" spans="1:12" ht="13.5">
      <c r="A1293" s="1310" t="s">
        <v>3355</v>
      </c>
      <c r="B1293" s="1310" t="s">
        <v>3356</v>
      </c>
      <c r="C1293" s="1310" t="s">
        <v>3457</v>
      </c>
      <c r="D1293" s="1310">
        <v>291</v>
      </c>
      <c r="E1293" s="1311" t="s">
        <v>995</v>
      </c>
      <c r="F1293" s="1310" t="s">
        <v>995</v>
      </c>
      <c r="G1293" s="1310">
        <v>92581</v>
      </c>
      <c r="H1293" s="1310" t="s">
        <v>3475</v>
      </c>
      <c r="I1293" s="1310" t="s">
        <v>472</v>
      </c>
      <c r="J1293" s="1310" t="s">
        <v>2172</v>
      </c>
      <c r="K1293" s="1311">
        <v>58.32</v>
      </c>
      <c r="L1293" s="1310" t="s">
        <v>2173</v>
      </c>
    </row>
    <row r="1294" spans="1:12" ht="13.5">
      <c r="A1294" s="1310" t="s">
        <v>3355</v>
      </c>
      <c r="B1294" s="1310" t="s">
        <v>3356</v>
      </c>
      <c r="C1294" s="1310" t="s">
        <v>3457</v>
      </c>
      <c r="D1294" s="1310">
        <v>291</v>
      </c>
      <c r="E1294" s="1311" t="s">
        <v>995</v>
      </c>
      <c r="F1294" s="1310" t="s">
        <v>995</v>
      </c>
      <c r="G1294" s="1310">
        <v>92582</v>
      </c>
      <c r="H1294" s="1310" t="s">
        <v>3476</v>
      </c>
      <c r="I1294" s="1310" t="s">
        <v>839</v>
      </c>
      <c r="J1294" s="1310" t="s">
        <v>2172</v>
      </c>
      <c r="K1294" s="1311">
        <v>779.26</v>
      </c>
      <c r="L1294" s="1310" t="s">
        <v>2173</v>
      </c>
    </row>
    <row r="1295" spans="1:12" ht="13.5">
      <c r="A1295" s="1310" t="s">
        <v>3355</v>
      </c>
      <c r="B1295" s="1310" t="s">
        <v>3356</v>
      </c>
      <c r="C1295" s="1310" t="s">
        <v>3457</v>
      </c>
      <c r="D1295" s="1310">
        <v>291</v>
      </c>
      <c r="E1295" s="1311" t="s">
        <v>995</v>
      </c>
      <c r="F1295" s="1310" t="s">
        <v>995</v>
      </c>
      <c r="G1295" s="1310">
        <v>92584</v>
      </c>
      <c r="H1295" s="1310" t="s">
        <v>3477</v>
      </c>
      <c r="I1295" s="1310" t="s">
        <v>839</v>
      </c>
      <c r="J1295" s="1310" t="s">
        <v>2172</v>
      </c>
      <c r="K1295" s="1311">
        <v>929.25</v>
      </c>
      <c r="L1295" s="1310" t="s">
        <v>2173</v>
      </c>
    </row>
    <row r="1296" spans="1:12" ht="13.5">
      <c r="A1296" s="1310" t="s">
        <v>3355</v>
      </c>
      <c r="B1296" s="1310" t="s">
        <v>3356</v>
      </c>
      <c r="C1296" s="1310" t="s">
        <v>3457</v>
      </c>
      <c r="D1296" s="1310">
        <v>291</v>
      </c>
      <c r="E1296" s="1311" t="s">
        <v>995</v>
      </c>
      <c r="F1296" s="1310" t="s">
        <v>995</v>
      </c>
      <c r="G1296" s="1310">
        <v>92586</v>
      </c>
      <c r="H1296" s="1310" t="s">
        <v>3478</v>
      </c>
      <c r="I1296" s="1310" t="s">
        <v>839</v>
      </c>
      <c r="J1296" s="1310" t="s">
        <v>2172</v>
      </c>
      <c r="K1296" s="1312">
        <v>1079.25</v>
      </c>
      <c r="L1296" s="1310" t="s">
        <v>2173</v>
      </c>
    </row>
    <row r="1297" spans="1:12" ht="13.5">
      <c r="A1297" s="1310" t="s">
        <v>3355</v>
      </c>
      <c r="B1297" s="1310" t="s">
        <v>3356</v>
      </c>
      <c r="C1297" s="1310" t="s">
        <v>3457</v>
      </c>
      <c r="D1297" s="1310">
        <v>291</v>
      </c>
      <c r="E1297" s="1311" t="s">
        <v>995</v>
      </c>
      <c r="F1297" s="1310" t="s">
        <v>995</v>
      </c>
      <c r="G1297" s="1310">
        <v>92588</v>
      </c>
      <c r="H1297" s="1310" t="s">
        <v>3479</v>
      </c>
      <c r="I1297" s="1310" t="s">
        <v>839</v>
      </c>
      <c r="J1297" s="1310" t="s">
        <v>2172</v>
      </c>
      <c r="K1297" s="1312">
        <v>1357.65</v>
      </c>
      <c r="L1297" s="1310" t="s">
        <v>2173</v>
      </c>
    </row>
    <row r="1298" spans="1:12" ht="13.5">
      <c r="A1298" s="1310" t="s">
        <v>3355</v>
      </c>
      <c r="B1298" s="1310" t="s">
        <v>3356</v>
      </c>
      <c r="C1298" s="1310" t="s">
        <v>3457</v>
      </c>
      <c r="D1298" s="1310">
        <v>291</v>
      </c>
      <c r="E1298" s="1311" t="s">
        <v>995</v>
      </c>
      <c r="F1298" s="1310" t="s">
        <v>995</v>
      </c>
      <c r="G1298" s="1310">
        <v>92590</v>
      </c>
      <c r="H1298" s="1310" t="s">
        <v>3480</v>
      </c>
      <c r="I1298" s="1310" t="s">
        <v>839</v>
      </c>
      <c r="J1298" s="1310" t="s">
        <v>2172</v>
      </c>
      <c r="K1298" s="1312">
        <v>1507.64</v>
      </c>
      <c r="L1298" s="1310" t="s">
        <v>2173</v>
      </c>
    </row>
    <row r="1299" spans="1:12" ht="13.5">
      <c r="A1299" s="1310" t="s">
        <v>3355</v>
      </c>
      <c r="B1299" s="1310" t="s">
        <v>3356</v>
      </c>
      <c r="C1299" s="1310" t="s">
        <v>3457</v>
      </c>
      <c r="D1299" s="1310">
        <v>291</v>
      </c>
      <c r="E1299" s="1311" t="s">
        <v>995</v>
      </c>
      <c r="F1299" s="1310" t="s">
        <v>995</v>
      </c>
      <c r="G1299" s="1310">
        <v>92592</v>
      </c>
      <c r="H1299" s="1310" t="s">
        <v>3481</v>
      </c>
      <c r="I1299" s="1310" t="s">
        <v>839</v>
      </c>
      <c r="J1299" s="1310" t="s">
        <v>2172</v>
      </c>
      <c r="K1299" s="1312">
        <v>1690.61</v>
      </c>
      <c r="L1299" s="1310" t="s">
        <v>2173</v>
      </c>
    </row>
    <row r="1300" spans="1:12" ht="13.5">
      <c r="A1300" s="1310" t="s">
        <v>3355</v>
      </c>
      <c r="B1300" s="1310" t="s">
        <v>3356</v>
      </c>
      <c r="C1300" s="1310" t="s">
        <v>3457</v>
      </c>
      <c r="D1300" s="1310">
        <v>291</v>
      </c>
      <c r="E1300" s="1311" t="s">
        <v>995</v>
      </c>
      <c r="F1300" s="1310" t="s">
        <v>995</v>
      </c>
      <c r="G1300" s="1310">
        <v>92593</v>
      </c>
      <c r="H1300" s="1310" t="s">
        <v>3482</v>
      </c>
      <c r="I1300" s="1310" t="s">
        <v>682</v>
      </c>
      <c r="J1300" s="1310" t="s">
        <v>2172</v>
      </c>
      <c r="K1300" s="1311">
        <v>12.82</v>
      </c>
      <c r="L1300" s="1310" t="s">
        <v>2173</v>
      </c>
    </row>
    <row r="1301" spans="1:12" ht="13.5">
      <c r="A1301" s="1310" t="s">
        <v>3355</v>
      </c>
      <c r="B1301" s="1310" t="s">
        <v>3356</v>
      </c>
      <c r="C1301" s="1310" t="s">
        <v>3457</v>
      </c>
      <c r="D1301" s="1310">
        <v>291</v>
      </c>
      <c r="E1301" s="1311" t="s">
        <v>995</v>
      </c>
      <c r="F1301" s="1310" t="s">
        <v>995</v>
      </c>
      <c r="G1301" s="1310">
        <v>92594</v>
      </c>
      <c r="H1301" s="1310" t="s">
        <v>3483</v>
      </c>
      <c r="I1301" s="1310" t="s">
        <v>839</v>
      </c>
      <c r="J1301" s="1310" t="s">
        <v>2172</v>
      </c>
      <c r="K1301" s="1312">
        <v>1973.68</v>
      </c>
      <c r="L1301" s="1310" t="s">
        <v>2173</v>
      </c>
    </row>
    <row r="1302" spans="1:12" ht="13.5">
      <c r="A1302" s="1310" t="s">
        <v>3355</v>
      </c>
      <c r="B1302" s="1310" t="s">
        <v>3356</v>
      </c>
      <c r="C1302" s="1310" t="s">
        <v>3457</v>
      </c>
      <c r="D1302" s="1310">
        <v>291</v>
      </c>
      <c r="E1302" s="1311" t="s">
        <v>995</v>
      </c>
      <c r="F1302" s="1310" t="s">
        <v>995</v>
      </c>
      <c r="G1302" s="1310">
        <v>92596</v>
      </c>
      <c r="H1302" s="1310" t="s">
        <v>3484</v>
      </c>
      <c r="I1302" s="1310" t="s">
        <v>839</v>
      </c>
      <c r="J1302" s="1310" t="s">
        <v>2172</v>
      </c>
      <c r="K1302" s="1312">
        <v>2183.14</v>
      </c>
      <c r="L1302" s="1310" t="s">
        <v>2173</v>
      </c>
    </row>
    <row r="1303" spans="1:12" ht="13.5">
      <c r="A1303" s="1310" t="s">
        <v>3355</v>
      </c>
      <c r="B1303" s="1310" t="s">
        <v>3356</v>
      </c>
      <c r="C1303" s="1310" t="s">
        <v>3457</v>
      </c>
      <c r="D1303" s="1310">
        <v>291</v>
      </c>
      <c r="E1303" s="1311" t="s">
        <v>995</v>
      </c>
      <c r="F1303" s="1310" t="s">
        <v>995</v>
      </c>
      <c r="G1303" s="1310">
        <v>92598</v>
      </c>
      <c r="H1303" s="1310" t="s">
        <v>3485</v>
      </c>
      <c r="I1303" s="1310" t="s">
        <v>839</v>
      </c>
      <c r="J1303" s="1310" t="s">
        <v>2172</v>
      </c>
      <c r="K1303" s="1312">
        <v>2333.13</v>
      </c>
      <c r="L1303" s="1310" t="s">
        <v>2173</v>
      </c>
    </row>
    <row r="1304" spans="1:12" ht="13.5">
      <c r="A1304" s="1310" t="s">
        <v>3355</v>
      </c>
      <c r="B1304" s="1310" t="s">
        <v>3356</v>
      </c>
      <c r="C1304" s="1310" t="s">
        <v>3457</v>
      </c>
      <c r="D1304" s="1310">
        <v>291</v>
      </c>
      <c r="E1304" s="1311" t="s">
        <v>995</v>
      </c>
      <c r="F1304" s="1310" t="s">
        <v>995</v>
      </c>
      <c r="G1304" s="1310">
        <v>92600</v>
      </c>
      <c r="H1304" s="1310" t="s">
        <v>3486</v>
      </c>
      <c r="I1304" s="1310" t="s">
        <v>839</v>
      </c>
      <c r="J1304" s="1310" t="s">
        <v>2172</v>
      </c>
      <c r="K1304" s="1312">
        <v>2521.0700000000002</v>
      </c>
      <c r="L1304" s="1310" t="s">
        <v>2173</v>
      </c>
    </row>
    <row r="1305" spans="1:12" ht="13.5">
      <c r="A1305" s="1310" t="s">
        <v>3355</v>
      </c>
      <c r="B1305" s="1310" t="s">
        <v>3356</v>
      </c>
      <c r="C1305" s="1310" t="s">
        <v>3457</v>
      </c>
      <c r="D1305" s="1310">
        <v>291</v>
      </c>
      <c r="E1305" s="1311" t="s">
        <v>995</v>
      </c>
      <c r="F1305" s="1310" t="s">
        <v>995</v>
      </c>
      <c r="G1305" s="1310">
        <v>92602</v>
      </c>
      <c r="H1305" s="1310" t="s">
        <v>3487</v>
      </c>
      <c r="I1305" s="1310" t="s">
        <v>839</v>
      </c>
      <c r="J1305" s="1310" t="s">
        <v>2172</v>
      </c>
      <c r="K1305" s="1311">
        <v>779.26</v>
      </c>
      <c r="L1305" s="1310" t="s">
        <v>2173</v>
      </c>
    </row>
    <row r="1306" spans="1:12" ht="13.5">
      <c r="A1306" s="1310" t="s">
        <v>3355</v>
      </c>
      <c r="B1306" s="1310" t="s">
        <v>3356</v>
      </c>
      <c r="C1306" s="1310" t="s">
        <v>3457</v>
      </c>
      <c r="D1306" s="1310">
        <v>291</v>
      </c>
      <c r="E1306" s="1311" t="s">
        <v>995</v>
      </c>
      <c r="F1306" s="1310" t="s">
        <v>995</v>
      </c>
      <c r="G1306" s="1310">
        <v>92604</v>
      </c>
      <c r="H1306" s="1310" t="s">
        <v>3488</v>
      </c>
      <c r="I1306" s="1310" t="s">
        <v>839</v>
      </c>
      <c r="J1306" s="1310" t="s">
        <v>2172</v>
      </c>
      <c r="K1306" s="1311">
        <v>891.3</v>
      </c>
      <c r="L1306" s="1310" t="s">
        <v>2173</v>
      </c>
    </row>
    <row r="1307" spans="1:12" ht="13.5">
      <c r="A1307" s="1310" t="s">
        <v>3355</v>
      </c>
      <c r="B1307" s="1310" t="s">
        <v>3356</v>
      </c>
      <c r="C1307" s="1310" t="s">
        <v>3457</v>
      </c>
      <c r="D1307" s="1310">
        <v>291</v>
      </c>
      <c r="E1307" s="1311" t="s">
        <v>995</v>
      </c>
      <c r="F1307" s="1310" t="s">
        <v>995</v>
      </c>
      <c r="G1307" s="1310">
        <v>92606</v>
      </c>
      <c r="H1307" s="1310" t="s">
        <v>3489</v>
      </c>
      <c r="I1307" s="1310" t="s">
        <v>839</v>
      </c>
      <c r="J1307" s="1310" t="s">
        <v>2172</v>
      </c>
      <c r="K1307" s="1312">
        <v>1041.29</v>
      </c>
      <c r="L1307" s="1310" t="s">
        <v>2173</v>
      </c>
    </row>
    <row r="1308" spans="1:12" ht="13.5">
      <c r="A1308" s="1310" t="s">
        <v>3355</v>
      </c>
      <c r="B1308" s="1310" t="s">
        <v>3356</v>
      </c>
      <c r="C1308" s="1310" t="s">
        <v>3457</v>
      </c>
      <c r="D1308" s="1310">
        <v>291</v>
      </c>
      <c r="E1308" s="1311" t="s">
        <v>995</v>
      </c>
      <c r="F1308" s="1310" t="s">
        <v>995</v>
      </c>
      <c r="G1308" s="1310">
        <v>92608</v>
      </c>
      <c r="H1308" s="1310" t="s">
        <v>3490</v>
      </c>
      <c r="I1308" s="1310" t="s">
        <v>839</v>
      </c>
      <c r="J1308" s="1310" t="s">
        <v>2172</v>
      </c>
      <c r="K1308" s="1312">
        <v>1281.74</v>
      </c>
      <c r="L1308" s="1310" t="s">
        <v>2173</v>
      </c>
    </row>
    <row r="1309" spans="1:12" ht="13.5">
      <c r="A1309" s="1310" t="s">
        <v>3355</v>
      </c>
      <c r="B1309" s="1310" t="s">
        <v>3356</v>
      </c>
      <c r="C1309" s="1310" t="s">
        <v>3457</v>
      </c>
      <c r="D1309" s="1310">
        <v>291</v>
      </c>
      <c r="E1309" s="1311" t="s">
        <v>995</v>
      </c>
      <c r="F1309" s="1310" t="s">
        <v>995</v>
      </c>
      <c r="G1309" s="1310">
        <v>92610</v>
      </c>
      <c r="H1309" s="1310" t="s">
        <v>3491</v>
      </c>
      <c r="I1309" s="1310" t="s">
        <v>839</v>
      </c>
      <c r="J1309" s="1310" t="s">
        <v>2172</v>
      </c>
      <c r="K1309" s="1312">
        <v>1431.73</v>
      </c>
      <c r="L1309" s="1310" t="s">
        <v>2173</v>
      </c>
    </row>
    <row r="1310" spans="1:12" ht="13.5">
      <c r="A1310" s="1310" t="s">
        <v>3355</v>
      </c>
      <c r="B1310" s="1310" t="s">
        <v>3356</v>
      </c>
      <c r="C1310" s="1310" t="s">
        <v>3457</v>
      </c>
      <c r="D1310" s="1310">
        <v>291</v>
      </c>
      <c r="E1310" s="1311" t="s">
        <v>995</v>
      </c>
      <c r="F1310" s="1310" t="s">
        <v>995</v>
      </c>
      <c r="G1310" s="1310">
        <v>92612</v>
      </c>
      <c r="H1310" s="1310" t="s">
        <v>3492</v>
      </c>
      <c r="I1310" s="1310" t="s">
        <v>839</v>
      </c>
      <c r="J1310" s="1310" t="s">
        <v>2172</v>
      </c>
      <c r="K1310" s="1312">
        <v>1614.7</v>
      </c>
      <c r="L1310" s="1310" t="s">
        <v>2173</v>
      </c>
    </row>
    <row r="1311" spans="1:12" ht="13.5">
      <c r="A1311" s="1310" t="s">
        <v>3355</v>
      </c>
      <c r="B1311" s="1310" t="s">
        <v>3356</v>
      </c>
      <c r="C1311" s="1310" t="s">
        <v>3457</v>
      </c>
      <c r="D1311" s="1310">
        <v>291</v>
      </c>
      <c r="E1311" s="1311" t="s">
        <v>995</v>
      </c>
      <c r="F1311" s="1310" t="s">
        <v>995</v>
      </c>
      <c r="G1311" s="1310">
        <v>92614</v>
      </c>
      <c r="H1311" s="1310" t="s">
        <v>3493</v>
      </c>
      <c r="I1311" s="1310" t="s">
        <v>839</v>
      </c>
      <c r="J1311" s="1310" t="s">
        <v>2172</v>
      </c>
      <c r="K1311" s="1312">
        <v>1821.87</v>
      </c>
      <c r="L1311" s="1310" t="s">
        <v>2173</v>
      </c>
    </row>
    <row r="1312" spans="1:12" ht="13.5">
      <c r="A1312" s="1310" t="s">
        <v>3355</v>
      </c>
      <c r="B1312" s="1310" t="s">
        <v>3356</v>
      </c>
      <c r="C1312" s="1310" t="s">
        <v>3457</v>
      </c>
      <c r="D1312" s="1310">
        <v>291</v>
      </c>
      <c r="E1312" s="1311" t="s">
        <v>995</v>
      </c>
      <c r="F1312" s="1310" t="s">
        <v>995</v>
      </c>
      <c r="G1312" s="1310">
        <v>92616</v>
      </c>
      <c r="H1312" s="1310" t="s">
        <v>3494</v>
      </c>
      <c r="I1312" s="1310" t="s">
        <v>839</v>
      </c>
      <c r="J1312" s="1310" t="s">
        <v>2172</v>
      </c>
      <c r="K1312" s="1312">
        <v>2069.27</v>
      </c>
      <c r="L1312" s="1310" t="s">
        <v>2173</v>
      </c>
    </row>
    <row r="1313" spans="1:12" ht="13.5">
      <c r="A1313" s="1310" t="s">
        <v>3355</v>
      </c>
      <c r="B1313" s="1310" t="s">
        <v>3356</v>
      </c>
      <c r="C1313" s="1310" t="s">
        <v>3457</v>
      </c>
      <c r="D1313" s="1310">
        <v>291</v>
      </c>
      <c r="E1313" s="1311" t="s">
        <v>995</v>
      </c>
      <c r="F1313" s="1310" t="s">
        <v>995</v>
      </c>
      <c r="G1313" s="1310">
        <v>92618</v>
      </c>
      <c r="H1313" s="1310" t="s">
        <v>3495</v>
      </c>
      <c r="I1313" s="1310" t="s">
        <v>839</v>
      </c>
      <c r="J1313" s="1310" t="s">
        <v>2172</v>
      </c>
      <c r="K1313" s="1312">
        <v>2219.27</v>
      </c>
      <c r="L1313" s="1310" t="s">
        <v>2173</v>
      </c>
    </row>
    <row r="1314" spans="1:12" ht="13.5">
      <c r="A1314" s="1310" t="s">
        <v>3355</v>
      </c>
      <c r="B1314" s="1310" t="s">
        <v>3356</v>
      </c>
      <c r="C1314" s="1310" t="s">
        <v>3457</v>
      </c>
      <c r="D1314" s="1310">
        <v>291</v>
      </c>
      <c r="E1314" s="1311" t="s">
        <v>995</v>
      </c>
      <c r="F1314" s="1310" t="s">
        <v>995</v>
      </c>
      <c r="G1314" s="1310">
        <v>92620</v>
      </c>
      <c r="H1314" s="1310" t="s">
        <v>3496</v>
      </c>
      <c r="I1314" s="1310" t="s">
        <v>839</v>
      </c>
      <c r="J1314" s="1310" t="s">
        <v>2172</v>
      </c>
      <c r="K1314" s="1312">
        <v>2369.25</v>
      </c>
      <c r="L1314" s="1310" t="s">
        <v>2173</v>
      </c>
    </row>
    <row r="1315" spans="1:12" ht="13.5">
      <c r="A1315" s="1310" t="s">
        <v>3355</v>
      </c>
      <c r="B1315" s="1310" t="s">
        <v>3356</v>
      </c>
      <c r="C1315" s="1310" t="s">
        <v>3457</v>
      </c>
      <c r="D1315" s="1310">
        <v>291</v>
      </c>
      <c r="E1315" s="1311" t="s">
        <v>995</v>
      </c>
      <c r="F1315" s="1310" t="s">
        <v>995</v>
      </c>
      <c r="G1315" s="1310">
        <v>100357</v>
      </c>
      <c r="H1315" s="1310" t="s">
        <v>3497</v>
      </c>
      <c r="I1315" s="1310" t="s">
        <v>839</v>
      </c>
      <c r="J1315" s="1310" t="s">
        <v>2172</v>
      </c>
      <c r="K1315" s="1312">
        <v>1093.1300000000001</v>
      </c>
      <c r="L1315" s="1310" t="s">
        <v>2173</v>
      </c>
    </row>
    <row r="1316" spans="1:12" ht="13.5">
      <c r="A1316" s="1310" t="s">
        <v>3355</v>
      </c>
      <c r="B1316" s="1310" t="s">
        <v>3356</v>
      </c>
      <c r="C1316" s="1310" t="s">
        <v>3457</v>
      </c>
      <c r="D1316" s="1310">
        <v>291</v>
      </c>
      <c r="E1316" s="1311" t="s">
        <v>995</v>
      </c>
      <c r="F1316" s="1310" t="s">
        <v>995</v>
      </c>
      <c r="G1316" s="1310">
        <v>100358</v>
      </c>
      <c r="H1316" s="1310" t="s">
        <v>3498</v>
      </c>
      <c r="I1316" s="1310" t="s">
        <v>839</v>
      </c>
      <c r="J1316" s="1310" t="s">
        <v>2172</v>
      </c>
      <c r="K1316" s="1312">
        <v>1457.91</v>
      </c>
      <c r="L1316" s="1310" t="s">
        <v>2173</v>
      </c>
    </row>
    <row r="1317" spans="1:12" ht="13.5">
      <c r="A1317" s="1310" t="s">
        <v>3355</v>
      </c>
      <c r="B1317" s="1310" t="s">
        <v>3356</v>
      </c>
      <c r="C1317" s="1310" t="s">
        <v>3457</v>
      </c>
      <c r="D1317" s="1310">
        <v>291</v>
      </c>
      <c r="E1317" s="1311" t="s">
        <v>995</v>
      </c>
      <c r="F1317" s="1310" t="s">
        <v>995</v>
      </c>
      <c r="G1317" s="1310">
        <v>100359</v>
      </c>
      <c r="H1317" s="1310" t="s">
        <v>3499</v>
      </c>
      <c r="I1317" s="1310" t="s">
        <v>839</v>
      </c>
      <c r="J1317" s="1310" t="s">
        <v>2172</v>
      </c>
      <c r="K1317" s="1312">
        <v>1540.15</v>
      </c>
      <c r="L1317" s="1310" t="s">
        <v>2173</v>
      </c>
    </row>
    <row r="1318" spans="1:12" ht="13.5">
      <c r="A1318" s="1310" t="s">
        <v>3355</v>
      </c>
      <c r="B1318" s="1310" t="s">
        <v>3356</v>
      </c>
      <c r="C1318" s="1310" t="s">
        <v>3457</v>
      </c>
      <c r="D1318" s="1310">
        <v>291</v>
      </c>
      <c r="E1318" s="1311" t="s">
        <v>995</v>
      </c>
      <c r="F1318" s="1310" t="s">
        <v>995</v>
      </c>
      <c r="G1318" s="1310">
        <v>100360</v>
      </c>
      <c r="H1318" s="1310" t="s">
        <v>3500</v>
      </c>
      <c r="I1318" s="1310" t="s">
        <v>839</v>
      </c>
      <c r="J1318" s="1310" t="s">
        <v>2172</v>
      </c>
      <c r="K1318" s="1312">
        <v>1709.16</v>
      </c>
      <c r="L1318" s="1310" t="s">
        <v>2173</v>
      </c>
    </row>
    <row r="1319" spans="1:12" ht="13.5">
      <c r="A1319" s="1310" t="s">
        <v>3355</v>
      </c>
      <c r="B1319" s="1310" t="s">
        <v>3356</v>
      </c>
      <c r="C1319" s="1310" t="s">
        <v>3457</v>
      </c>
      <c r="D1319" s="1310">
        <v>291</v>
      </c>
      <c r="E1319" s="1311" t="s">
        <v>995</v>
      </c>
      <c r="F1319" s="1310" t="s">
        <v>995</v>
      </c>
      <c r="G1319" s="1310">
        <v>100361</v>
      </c>
      <c r="H1319" s="1310" t="s">
        <v>3501</v>
      </c>
      <c r="I1319" s="1310" t="s">
        <v>839</v>
      </c>
      <c r="J1319" s="1310" t="s">
        <v>2172</v>
      </c>
      <c r="K1319" s="1312">
        <v>2108.65</v>
      </c>
      <c r="L1319" s="1310" t="s">
        <v>2173</v>
      </c>
    </row>
    <row r="1320" spans="1:12" ht="13.5">
      <c r="A1320" s="1310" t="s">
        <v>3355</v>
      </c>
      <c r="B1320" s="1310" t="s">
        <v>3356</v>
      </c>
      <c r="C1320" s="1310" t="s">
        <v>3457</v>
      </c>
      <c r="D1320" s="1310">
        <v>291</v>
      </c>
      <c r="E1320" s="1311" t="s">
        <v>995</v>
      </c>
      <c r="F1320" s="1310" t="s">
        <v>995</v>
      </c>
      <c r="G1320" s="1310">
        <v>100362</v>
      </c>
      <c r="H1320" s="1310" t="s">
        <v>3502</v>
      </c>
      <c r="I1320" s="1310" t="s">
        <v>839</v>
      </c>
      <c r="J1320" s="1310" t="s">
        <v>2172</v>
      </c>
      <c r="K1320" s="1312">
        <v>2900.18</v>
      </c>
      <c r="L1320" s="1310" t="s">
        <v>2173</v>
      </c>
    </row>
    <row r="1321" spans="1:12" ht="13.5">
      <c r="A1321" s="1310" t="s">
        <v>3355</v>
      </c>
      <c r="B1321" s="1310" t="s">
        <v>3356</v>
      </c>
      <c r="C1321" s="1310" t="s">
        <v>3457</v>
      </c>
      <c r="D1321" s="1310">
        <v>291</v>
      </c>
      <c r="E1321" s="1311" t="s">
        <v>995</v>
      </c>
      <c r="F1321" s="1310" t="s">
        <v>995</v>
      </c>
      <c r="G1321" s="1310">
        <v>100363</v>
      </c>
      <c r="H1321" s="1310" t="s">
        <v>3503</v>
      </c>
      <c r="I1321" s="1310" t="s">
        <v>839</v>
      </c>
      <c r="J1321" s="1310" t="s">
        <v>2172</v>
      </c>
      <c r="K1321" s="1312">
        <v>3001.31</v>
      </c>
      <c r="L1321" s="1310" t="s">
        <v>2173</v>
      </c>
    </row>
    <row r="1322" spans="1:12" ht="13.5">
      <c r="A1322" s="1310" t="s">
        <v>3355</v>
      </c>
      <c r="B1322" s="1310" t="s">
        <v>3356</v>
      </c>
      <c r="C1322" s="1310" t="s">
        <v>3457</v>
      </c>
      <c r="D1322" s="1310">
        <v>291</v>
      </c>
      <c r="E1322" s="1311" t="s">
        <v>995</v>
      </c>
      <c r="F1322" s="1310" t="s">
        <v>995</v>
      </c>
      <c r="G1322" s="1310">
        <v>100364</v>
      </c>
      <c r="H1322" s="1310" t="s">
        <v>3504</v>
      </c>
      <c r="I1322" s="1310" t="s">
        <v>839</v>
      </c>
      <c r="J1322" s="1310" t="s">
        <v>2172</v>
      </c>
      <c r="K1322" s="1312">
        <v>3251.74</v>
      </c>
      <c r="L1322" s="1310" t="s">
        <v>2173</v>
      </c>
    </row>
    <row r="1323" spans="1:12" ht="13.5">
      <c r="A1323" s="1310" t="s">
        <v>3355</v>
      </c>
      <c r="B1323" s="1310" t="s">
        <v>3356</v>
      </c>
      <c r="C1323" s="1310" t="s">
        <v>3457</v>
      </c>
      <c r="D1323" s="1310">
        <v>291</v>
      </c>
      <c r="E1323" s="1311" t="s">
        <v>995</v>
      </c>
      <c r="F1323" s="1310" t="s">
        <v>995</v>
      </c>
      <c r="G1323" s="1310">
        <v>100365</v>
      </c>
      <c r="H1323" s="1310" t="s">
        <v>3505</v>
      </c>
      <c r="I1323" s="1310" t="s">
        <v>839</v>
      </c>
      <c r="J1323" s="1310" t="s">
        <v>2172</v>
      </c>
      <c r="K1323" s="1312">
        <v>3712.56</v>
      </c>
      <c r="L1323" s="1310" t="s">
        <v>2173</v>
      </c>
    </row>
    <row r="1324" spans="1:12" ht="13.5">
      <c r="A1324" s="1310" t="s">
        <v>3355</v>
      </c>
      <c r="B1324" s="1310" t="s">
        <v>3356</v>
      </c>
      <c r="C1324" s="1310" t="s">
        <v>3457</v>
      </c>
      <c r="D1324" s="1310">
        <v>291</v>
      </c>
      <c r="E1324" s="1311" t="s">
        <v>995</v>
      </c>
      <c r="F1324" s="1310" t="s">
        <v>995</v>
      </c>
      <c r="G1324" s="1310">
        <v>100366</v>
      </c>
      <c r="H1324" s="1310" t="s">
        <v>3506</v>
      </c>
      <c r="I1324" s="1310" t="s">
        <v>839</v>
      </c>
      <c r="J1324" s="1310" t="s">
        <v>2172</v>
      </c>
      <c r="K1324" s="1312">
        <v>3982.1</v>
      </c>
      <c r="L1324" s="1310" t="s">
        <v>2173</v>
      </c>
    </row>
    <row r="1325" spans="1:12" ht="13.5">
      <c r="A1325" s="1310" t="s">
        <v>3355</v>
      </c>
      <c r="B1325" s="1310" t="s">
        <v>3356</v>
      </c>
      <c r="C1325" s="1310" t="s">
        <v>3457</v>
      </c>
      <c r="D1325" s="1310">
        <v>291</v>
      </c>
      <c r="E1325" s="1311" t="s">
        <v>995</v>
      </c>
      <c r="F1325" s="1310" t="s">
        <v>995</v>
      </c>
      <c r="G1325" s="1310">
        <v>100367</v>
      </c>
      <c r="H1325" s="1310" t="s">
        <v>3507</v>
      </c>
      <c r="I1325" s="1310" t="s">
        <v>839</v>
      </c>
      <c r="J1325" s="1310" t="s">
        <v>2172</v>
      </c>
      <c r="K1325" s="1312">
        <v>1061.83</v>
      </c>
      <c r="L1325" s="1310" t="s">
        <v>2173</v>
      </c>
    </row>
    <row r="1326" spans="1:12" ht="13.5">
      <c r="A1326" s="1310" t="s">
        <v>3355</v>
      </c>
      <c r="B1326" s="1310" t="s">
        <v>3356</v>
      </c>
      <c r="C1326" s="1310" t="s">
        <v>3457</v>
      </c>
      <c r="D1326" s="1310">
        <v>291</v>
      </c>
      <c r="E1326" s="1311" t="s">
        <v>995</v>
      </c>
      <c r="F1326" s="1310" t="s">
        <v>995</v>
      </c>
      <c r="G1326" s="1310">
        <v>100368</v>
      </c>
      <c r="H1326" s="1310" t="s">
        <v>3508</v>
      </c>
      <c r="I1326" s="1310" t="s">
        <v>839</v>
      </c>
      <c r="J1326" s="1310" t="s">
        <v>2172</v>
      </c>
      <c r="K1326" s="1312">
        <v>1419.3</v>
      </c>
      <c r="L1326" s="1310" t="s">
        <v>2173</v>
      </c>
    </row>
    <row r="1327" spans="1:12" ht="13.5">
      <c r="A1327" s="1310" t="s">
        <v>3355</v>
      </c>
      <c r="B1327" s="1310" t="s">
        <v>3356</v>
      </c>
      <c r="C1327" s="1310" t="s">
        <v>3457</v>
      </c>
      <c r="D1327" s="1310">
        <v>291</v>
      </c>
      <c r="E1327" s="1311" t="s">
        <v>995</v>
      </c>
      <c r="F1327" s="1310" t="s">
        <v>995</v>
      </c>
      <c r="G1327" s="1310">
        <v>100369</v>
      </c>
      <c r="H1327" s="1310" t="s">
        <v>3509</v>
      </c>
      <c r="I1327" s="1310" t="s">
        <v>839</v>
      </c>
      <c r="J1327" s="1310" t="s">
        <v>2172</v>
      </c>
      <c r="K1327" s="1312">
        <v>1501.55</v>
      </c>
      <c r="L1327" s="1310" t="s">
        <v>2173</v>
      </c>
    </row>
    <row r="1328" spans="1:12" ht="13.5">
      <c r="A1328" s="1310" t="s">
        <v>3355</v>
      </c>
      <c r="B1328" s="1310" t="s">
        <v>3356</v>
      </c>
      <c r="C1328" s="1310" t="s">
        <v>3457</v>
      </c>
      <c r="D1328" s="1310">
        <v>291</v>
      </c>
      <c r="E1328" s="1311" t="s">
        <v>995</v>
      </c>
      <c r="F1328" s="1310" t="s">
        <v>995</v>
      </c>
      <c r="G1328" s="1310">
        <v>100370</v>
      </c>
      <c r="H1328" s="1310" t="s">
        <v>3510</v>
      </c>
      <c r="I1328" s="1310" t="s">
        <v>839</v>
      </c>
      <c r="J1328" s="1310" t="s">
        <v>2172</v>
      </c>
      <c r="K1328" s="1312">
        <v>1790.17</v>
      </c>
      <c r="L1328" s="1310" t="s">
        <v>2173</v>
      </c>
    </row>
    <row r="1329" spans="1:12" ht="13.5">
      <c r="A1329" s="1310" t="s">
        <v>3355</v>
      </c>
      <c r="B1329" s="1310" t="s">
        <v>3356</v>
      </c>
      <c r="C1329" s="1310" t="s">
        <v>3457</v>
      </c>
      <c r="D1329" s="1310">
        <v>291</v>
      </c>
      <c r="E1329" s="1311" t="s">
        <v>995</v>
      </c>
      <c r="F1329" s="1310" t="s">
        <v>995</v>
      </c>
      <c r="G1329" s="1310">
        <v>100371</v>
      </c>
      <c r="H1329" s="1310" t="s">
        <v>3511</v>
      </c>
      <c r="I1329" s="1310" t="s">
        <v>839</v>
      </c>
      <c r="J1329" s="1310" t="s">
        <v>2172</v>
      </c>
      <c r="K1329" s="1312">
        <v>2005.7</v>
      </c>
      <c r="L1329" s="1310" t="s">
        <v>2173</v>
      </c>
    </row>
    <row r="1330" spans="1:12" ht="13.5">
      <c r="A1330" s="1310" t="s">
        <v>3355</v>
      </c>
      <c r="B1330" s="1310" t="s">
        <v>3356</v>
      </c>
      <c r="C1330" s="1310" t="s">
        <v>3457</v>
      </c>
      <c r="D1330" s="1310">
        <v>291</v>
      </c>
      <c r="E1330" s="1311" t="s">
        <v>995</v>
      </c>
      <c r="F1330" s="1310" t="s">
        <v>995</v>
      </c>
      <c r="G1330" s="1310">
        <v>100372</v>
      </c>
      <c r="H1330" s="1310" t="s">
        <v>3512</v>
      </c>
      <c r="I1330" s="1310" t="s">
        <v>839</v>
      </c>
      <c r="J1330" s="1310" t="s">
        <v>2172</v>
      </c>
      <c r="K1330" s="1312">
        <v>2723.77</v>
      </c>
      <c r="L1330" s="1310" t="s">
        <v>2173</v>
      </c>
    </row>
    <row r="1331" spans="1:12" ht="13.5">
      <c r="A1331" s="1310" t="s">
        <v>3355</v>
      </c>
      <c r="B1331" s="1310" t="s">
        <v>3356</v>
      </c>
      <c r="C1331" s="1310" t="s">
        <v>3457</v>
      </c>
      <c r="D1331" s="1310">
        <v>291</v>
      </c>
      <c r="E1331" s="1311" t="s">
        <v>995</v>
      </c>
      <c r="F1331" s="1310" t="s">
        <v>995</v>
      </c>
      <c r="G1331" s="1310">
        <v>100373</v>
      </c>
      <c r="H1331" s="1310" t="s">
        <v>3513</v>
      </c>
      <c r="I1331" s="1310" t="s">
        <v>839</v>
      </c>
      <c r="J1331" s="1310" t="s">
        <v>2172</v>
      </c>
      <c r="K1331" s="1312">
        <v>2823.36</v>
      </c>
      <c r="L1331" s="1310" t="s">
        <v>2173</v>
      </c>
    </row>
    <row r="1332" spans="1:12" ht="13.5">
      <c r="A1332" s="1310" t="s">
        <v>3355</v>
      </c>
      <c r="B1332" s="1310" t="s">
        <v>3356</v>
      </c>
      <c r="C1332" s="1310" t="s">
        <v>3457</v>
      </c>
      <c r="D1332" s="1310">
        <v>291</v>
      </c>
      <c r="E1332" s="1311" t="s">
        <v>995</v>
      </c>
      <c r="F1332" s="1310" t="s">
        <v>995</v>
      </c>
      <c r="G1332" s="1310">
        <v>100374</v>
      </c>
      <c r="H1332" s="1310" t="s">
        <v>3514</v>
      </c>
      <c r="I1332" s="1310" t="s">
        <v>839</v>
      </c>
      <c r="J1332" s="1310" t="s">
        <v>2172</v>
      </c>
      <c r="K1332" s="1312">
        <v>3016.8</v>
      </c>
      <c r="L1332" s="1310" t="s">
        <v>2173</v>
      </c>
    </row>
    <row r="1333" spans="1:12" ht="13.5">
      <c r="A1333" s="1310" t="s">
        <v>3355</v>
      </c>
      <c r="B1333" s="1310" t="s">
        <v>3356</v>
      </c>
      <c r="C1333" s="1310" t="s">
        <v>3457</v>
      </c>
      <c r="D1333" s="1310">
        <v>291</v>
      </c>
      <c r="E1333" s="1311" t="s">
        <v>995</v>
      </c>
      <c r="F1333" s="1310" t="s">
        <v>995</v>
      </c>
      <c r="G1333" s="1310">
        <v>100375</v>
      </c>
      <c r="H1333" s="1310" t="s">
        <v>3515</v>
      </c>
      <c r="I1333" s="1310" t="s">
        <v>839</v>
      </c>
      <c r="J1333" s="1310" t="s">
        <v>2172</v>
      </c>
      <c r="K1333" s="1312">
        <v>3363.14</v>
      </c>
      <c r="L1333" s="1310" t="s">
        <v>2173</v>
      </c>
    </row>
    <row r="1334" spans="1:12" ht="13.5">
      <c r="A1334" s="1310" t="s">
        <v>3355</v>
      </c>
      <c r="B1334" s="1310" t="s">
        <v>3356</v>
      </c>
      <c r="C1334" s="1310" t="s">
        <v>3457</v>
      </c>
      <c r="D1334" s="1310">
        <v>291</v>
      </c>
      <c r="E1334" s="1311" t="s">
        <v>995</v>
      </c>
      <c r="F1334" s="1310" t="s">
        <v>995</v>
      </c>
      <c r="G1334" s="1310">
        <v>100376</v>
      </c>
      <c r="H1334" s="1310" t="s">
        <v>3516</v>
      </c>
      <c r="I1334" s="1310" t="s">
        <v>839</v>
      </c>
      <c r="J1334" s="1310" t="s">
        <v>2172</v>
      </c>
      <c r="K1334" s="1312">
        <v>3287.98</v>
      </c>
      <c r="L1334" s="1310" t="s">
        <v>2173</v>
      </c>
    </row>
    <row r="1335" spans="1:12" ht="13.5">
      <c r="A1335" s="1310" t="s">
        <v>3355</v>
      </c>
      <c r="B1335" s="1310" t="s">
        <v>3356</v>
      </c>
      <c r="C1335" s="1310" t="s">
        <v>3457</v>
      </c>
      <c r="D1335" s="1310">
        <v>291</v>
      </c>
      <c r="E1335" s="1311" t="s">
        <v>995</v>
      </c>
      <c r="F1335" s="1310" t="s">
        <v>995</v>
      </c>
      <c r="G1335" s="1310">
        <v>100377</v>
      </c>
      <c r="H1335" s="1310" t="s">
        <v>3517</v>
      </c>
      <c r="I1335" s="1310" t="s">
        <v>682</v>
      </c>
      <c r="J1335" s="1310" t="s">
        <v>2172</v>
      </c>
      <c r="K1335" s="1311">
        <v>13.32</v>
      </c>
      <c r="L1335" s="1310" t="s">
        <v>2173</v>
      </c>
    </row>
    <row r="1336" spans="1:12" ht="13.5">
      <c r="A1336" s="1310" t="s">
        <v>3355</v>
      </c>
      <c r="B1336" s="1310" t="s">
        <v>3356</v>
      </c>
      <c r="C1336" s="1310" t="s">
        <v>3457</v>
      </c>
      <c r="D1336" s="1310">
        <v>291</v>
      </c>
      <c r="E1336" s="1311" t="s">
        <v>995</v>
      </c>
      <c r="F1336" s="1310" t="s">
        <v>995</v>
      </c>
      <c r="G1336" s="1310">
        <v>100378</v>
      </c>
      <c r="H1336" s="1310" t="s">
        <v>3518</v>
      </c>
      <c r="I1336" s="1310" t="s">
        <v>682</v>
      </c>
      <c r="J1336" s="1310" t="s">
        <v>2172</v>
      </c>
      <c r="K1336" s="1311">
        <v>12.55</v>
      </c>
      <c r="L1336" s="1310" t="s">
        <v>2173</v>
      </c>
    </row>
    <row r="1337" spans="1:12" ht="13.5">
      <c r="A1337" s="1310" t="s">
        <v>3355</v>
      </c>
      <c r="B1337" s="1310" t="s">
        <v>3356</v>
      </c>
      <c r="C1337" s="1310" t="s">
        <v>3457</v>
      </c>
      <c r="D1337" s="1310">
        <v>291</v>
      </c>
      <c r="E1337" s="1311" t="s">
        <v>995</v>
      </c>
      <c r="F1337" s="1310" t="s">
        <v>995</v>
      </c>
      <c r="G1337" s="1310">
        <v>100382</v>
      </c>
      <c r="H1337" s="1310" t="s">
        <v>3519</v>
      </c>
      <c r="I1337" s="1310" t="s">
        <v>472</v>
      </c>
      <c r="J1337" s="1310" t="s">
        <v>2172</v>
      </c>
      <c r="K1337" s="1311">
        <v>25.24</v>
      </c>
      <c r="L1337" s="1310" t="s">
        <v>2173</v>
      </c>
    </row>
    <row r="1338" spans="1:12" ht="13.5">
      <c r="A1338" s="1310" t="s">
        <v>3355</v>
      </c>
      <c r="B1338" s="1310" t="s">
        <v>3356</v>
      </c>
      <c r="C1338" s="1310" t="s">
        <v>3520</v>
      </c>
      <c r="D1338" s="1310">
        <v>302</v>
      </c>
      <c r="E1338" s="1311" t="s">
        <v>995</v>
      </c>
      <c r="F1338" s="1310" t="s">
        <v>995</v>
      </c>
      <c r="G1338" s="1310">
        <v>94444</v>
      </c>
      <c r="H1338" s="1310" t="s">
        <v>3521</v>
      </c>
      <c r="I1338" s="1310" t="s">
        <v>472</v>
      </c>
      <c r="J1338" s="1310" t="s">
        <v>2172</v>
      </c>
      <c r="K1338" s="1311">
        <v>603.45000000000005</v>
      </c>
      <c r="L1338" s="1310" t="s">
        <v>2173</v>
      </c>
    </row>
    <row r="1339" spans="1:12" ht="13.5">
      <c r="A1339" s="1310" t="s">
        <v>3522</v>
      </c>
      <c r="B1339" s="1310" t="s">
        <v>3523</v>
      </c>
      <c r="C1339" s="1310" t="s">
        <v>3524</v>
      </c>
      <c r="D1339" s="1310">
        <v>28</v>
      </c>
      <c r="E1339" s="1311" t="s">
        <v>995</v>
      </c>
      <c r="F1339" s="1310" t="s">
        <v>995</v>
      </c>
      <c r="G1339" s="1310">
        <v>102661</v>
      </c>
      <c r="H1339" s="1310" t="s">
        <v>3525</v>
      </c>
      <c r="I1339" s="1310" t="s">
        <v>253</v>
      </c>
      <c r="J1339" s="1310" t="s">
        <v>2172</v>
      </c>
      <c r="K1339" s="1311">
        <v>37.57</v>
      </c>
      <c r="L1339" s="1310" t="s">
        <v>2173</v>
      </c>
    </row>
    <row r="1340" spans="1:12" ht="13.5">
      <c r="A1340" s="1310" t="s">
        <v>3522</v>
      </c>
      <c r="B1340" s="1310" t="s">
        <v>3523</v>
      </c>
      <c r="C1340" s="1310" t="s">
        <v>3524</v>
      </c>
      <c r="D1340" s="1310">
        <v>28</v>
      </c>
      <c r="E1340" s="1311" t="s">
        <v>995</v>
      </c>
      <c r="F1340" s="1310" t="s">
        <v>995</v>
      </c>
      <c r="G1340" s="1310">
        <v>102663</v>
      </c>
      <c r="H1340" s="1310" t="s">
        <v>3526</v>
      </c>
      <c r="I1340" s="1310" t="s">
        <v>253</v>
      </c>
      <c r="J1340" s="1310" t="s">
        <v>2172</v>
      </c>
      <c r="K1340" s="1311">
        <v>54.94</v>
      </c>
      <c r="L1340" s="1310" t="s">
        <v>2173</v>
      </c>
    </row>
    <row r="1341" spans="1:12" ht="13.5">
      <c r="A1341" s="1310" t="s">
        <v>3522</v>
      </c>
      <c r="B1341" s="1310" t="s">
        <v>3523</v>
      </c>
      <c r="C1341" s="1310" t="s">
        <v>3524</v>
      </c>
      <c r="D1341" s="1310">
        <v>28</v>
      </c>
      <c r="E1341" s="1311" t="s">
        <v>995</v>
      </c>
      <c r="F1341" s="1310" t="s">
        <v>995</v>
      </c>
      <c r="G1341" s="1310">
        <v>102664</v>
      </c>
      <c r="H1341" s="1310" t="s">
        <v>3527</v>
      </c>
      <c r="I1341" s="1310" t="s">
        <v>253</v>
      </c>
      <c r="J1341" s="1310" t="s">
        <v>2172</v>
      </c>
      <c r="K1341" s="1311">
        <v>46.59</v>
      </c>
      <c r="L1341" s="1310" t="s">
        <v>2173</v>
      </c>
    </row>
    <row r="1342" spans="1:12" ht="13.5">
      <c r="A1342" s="1310" t="s">
        <v>3522</v>
      </c>
      <c r="B1342" s="1310" t="s">
        <v>3523</v>
      </c>
      <c r="C1342" s="1310" t="s">
        <v>3524</v>
      </c>
      <c r="D1342" s="1310">
        <v>28</v>
      </c>
      <c r="E1342" s="1311" t="s">
        <v>995</v>
      </c>
      <c r="F1342" s="1310" t="s">
        <v>995</v>
      </c>
      <c r="G1342" s="1310">
        <v>102665</v>
      </c>
      <c r="H1342" s="1310" t="s">
        <v>3528</v>
      </c>
      <c r="I1342" s="1310" t="s">
        <v>253</v>
      </c>
      <c r="J1342" s="1310" t="s">
        <v>2172</v>
      </c>
      <c r="K1342" s="1311">
        <v>29.38</v>
      </c>
      <c r="L1342" s="1310" t="s">
        <v>2173</v>
      </c>
    </row>
    <row r="1343" spans="1:12" ht="13.5">
      <c r="A1343" s="1310" t="s">
        <v>3522</v>
      </c>
      <c r="B1343" s="1310" t="s">
        <v>3523</v>
      </c>
      <c r="C1343" s="1310" t="s">
        <v>3524</v>
      </c>
      <c r="D1343" s="1310">
        <v>28</v>
      </c>
      <c r="E1343" s="1311" t="s">
        <v>995</v>
      </c>
      <c r="F1343" s="1310" t="s">
        <v>995</v>
      </c>
      <c r="G1343" s="1310">
        <v>102666</v>
      </c>
      <c r="H1343" s="1310" t="s">
        <v>3529</v>
      </c>
      <c r="I1343" s="1310" t="s">
        <v>253</v>
      </c>
      <c r="J1343" s="1310" t="s">
        <v>2172</v>
      </c>
      <c r="K1343" s="1311">
        <v>56.93</v>
      </c>
      <c r="L1343" s="1310" t="s">
        <v>2173</v>
      </c>
    </row>
    <row r="1344" spans="1:12" ht="13.5">
      <c r="A1344" s="1310" t="s">
        <v>3522</v>
      </c>
      <c r="B1344" s="1310" t="s">
        <v>3523</v>
      </c>
      <c r="C1344" s="1310" t="s">
        <v>3524</v>
      </c>
      <c r="D1344" s="1310">
        <v>28</v>
      </c>
      <c r="E1344" s="1311" t="s">
        <v>995</v>
      </c>
      <c r="F1344" s="1310" t="s">
        <v>995</v>
      </c>
      <c r="G1344" s="1310">
        <v>102669</v>
      </c>
      <c r="H1344" s="1310" t="s">
        <v>3530</v>
      </c>
      <c r="I1344" s="1310" t="s">
        <v>253</v>
      </c>
      <c r="J1344" s="1310" t="s">
        <v>2172</v>
      </c>
      <c r="K1344" s="1311">
        <v>73.97</v>
      </c>
      <c r="L1344" s="1310" t="s">
        <v>2173</v>
      </c>
    </row>
    <row r="1345" spans="1:12" ht="13.5">
      <c r="A1345" s="1310" t="s">
        <v>3522</v>
      </c>
      <c r="B1345" s="1310" t="s">
        <v>3523</v>
      </c>
      <c r="C1345" s="1310" t="s">
        <v>3524</v>
      </c>
      <c r="D1345" s="1310">
        <v>28</v>
      </c>
      <c r="E1345" s="1311" t="s">
        <v>995</v>
      </c>
      <c r="F1345" s="1310" t="s">
        <v>995</v>
      </c>
      <c r="G1345" s="1310">
        <v>102670</v>
      </c>
      <c r="H1345" s="1310" t="s">
        <v>3531</v>
      </c>
      <c r="I1345" s="1310" t="s">
        <v>253</v>
      </c>
      <c r="J1345" s="1310" t="s">
        <v>2172</v>
      </c>
      <c r="K1345" s="1311">
        <v>117.09</v>
      </c>
      <c r="L1345" s="1310" t="s">
        <v>2173</v>
      </c>
    </row>
    <row r="1346" spans="1:12" ht="13.5">
      <c r="A1346" s="1310" t="s">
        <v>3522</v>
      </c>
      <c r="B1346" s="1310" t="s">
        <v>3523</v>
      </c>
      <c r="C1346" s="1310" t="s">
        <v>3524</v>
      </c>
      <c r="D1346" s="1310">
        <v>28</v>
      </c>
      <c r="E1346" s="1311" t="s">
        <v>995</v>
      </c>
      <c r="F1346" s="1310" t="s">
        <v>995</v>
      </c>
      <c r="G1346" s="1310">
        <v>102673</v>
      </c>
      <c r="H1346" s="1310" t="s">
        <v>3532</v>
      </c>
      <c r="I1346" s="1310" t="s">
        <v>253</v>
      </c>
      <c r="J1346" s="1310" t="s">
        <v>2172</v>
      </c>
      <c r="K1346" s="1311">
        <v>154.57</v>
      </c>
      <c r="L1346" s="1310" t="s">
        <v>2173</v>
      </c>
    </row>
    <row r="1347" spans="1:12" ht="13.5">
      <c r="A1347" s="1310" t="s">
        <v>3522</v>
      </c>
      <c r="B1347" s="1310" t="s">
        <v>3523</v>
      </c>
      <c r="C1347" s="1310" t="s">
        <v>3524</v>
      </c>
      <c r="D1347" s="1310">
        <v>28</v>
      </c>
      <c r="E1347" s="1311" t="s">
        <v>995</v>
      </c>
      <c r="F1347" s="1310" t="s">
        <v>995</v>
      </c>
      <c r="G1347" s="1310">
        <v>102674</v>
      </c>
      <c r="H1347" s="1310" t="s">
        <v>3533</v>
      </c>
      <c r="I1347" s="1310" t="s">
        <v>253</v>
      </c>
      <c r="J1347" s="1310" t="s">
        <v>2172</v>
      </c>
      <c r="K1347" s="1311">
        <v>127.84</v>
      </c>
      <c r="L1347" s="1310" t="s">
        <v>2173</v>
      </c>
    </row>
    <row r="1348" spans="1:12" ht="13.5">
      <c r="A1348" s="1310" t="s">
        <v>3522</v>
      </c>
      <c r="B1348" s="1310" t="s">
        <v>3523</v>
      </c>
      <c r="C1348" s="1310" t="s">
        <v>3524</v>
      </c>
      <c r="D1348" s="1310">
        <v>28</v>
      </c>
      <c r="E1348" s="1311" t="s">
        <v>995</v>
      </c>
      <c r="F1348" s="1310" t="s">
        <v>995</v>
      </c>
      <c r="G1348" s="1310">
        <v>102677</v>
      </c>
      <c r="H1348" s="1310" t="s">
        <v>3534</v>
      </c>
      <c r="I1348" s="1310" t="s">
        <v>253</v>
      </c>
      <c r="J1348" s="1310" t="s">
        <v>2172</v>
      </c>
      <c r="K1348" s="1311">
        <v>149.54</v>
      </c>
      <c r="L1348" s="1310" t="s">
        <v>2173</v>
      </c>
    </row>
    <row r="1349" spans="1:12" ht="13.5">
      <c r="A1349" s="1310" t="s">
        <v>3522</v>
      </c>
      <c r="B1349" s="1310" t="s">
        <v>3523</v>
      </c>
      <c r="C1349" s="1310" t="s">
        <v>3524</v>
      </c>
      <c r="D1349" s="1310">
        <v>28</v>
      </c>
      <c r="E1349" s="1311" t="s">
        <v>995</v>
      </c>
      <c r="F1349" s="1310" t="s">
        <v>995</v>
      </c>
      <c r="G1349" s="1310">
        <v>102678</v>
      </c>
      <c r="H1349" s="1310" t="s">
        <v>3535</v>
      </c>
      <c r="I1349" s="1310" t="s">
        <v>253</v>
      </c>
      <c r="J1349" s="1310" t="s">
        <v>2172</v>
      </c>
      <c r="K1349" s="1311">
        <v>146.35</v>
      </c>
      <c r="L1349" s="1310" t="s">
        <v>2173</v>
      </c>
    </row>
    <row r="1350" spans="1:12" ht="13.5">
      <c r="A1350" s="1310" t="s">
        <v>3522</v>
      </c>
      <c r="B1350" s="1310" t="s">
        <v>3523</v>
      </c>
      <c r="C1350" s="1310" t="s">
        <v>3524</v>
      </c>
      <c r="D1350" s="1310">
        <v>28</v>
      </c>
      <c r="E1350" s="1311" t="s">
        <v>995</v>
      </c>
      <c r="F1350" s="1310" t="s">
        <v>995</v>
      </c>
      <c r="G1350" s="1310">
        <v>102679</v>
      </c>
      <c r="H1350" s="1310" t="s">
        <v>3536</v>
      </c>
      <c r="I1350" s="1310" t="s">
        <v>253</v>
      </c>
      <c r="J1350" s="1310" t="s">
        <v>2172</v>
      </c>
      <c r="K1350" s="1311">
        <v>161.57</v>
      </c>
      <c r="L1350" s="1310" t="s">
        <v>2173</v>
      </c>
    </row>
    <row r="1351" spans="1:12" ht="13.5">
      <c r="A1351" s="1310" t="s">
        <v>3522</v>
      </c>
      <c r="B1351" s="1310" t="s">
        <v>3523</v>
      </c>
      <c r="C1351" s="1310" t="s">
        <v>3524</v>
      </c>
      <c r="D1351" s="1310">
        <v>28</v>
      </c>
      <c r="E1351" s="1311" t="s">
        <v>995</v>
      </c>
      <c r="F1351" s="1310" t="s">
        <v>995</v>
      </c>
      <c r="G1351" s="1310">
        <v>102680</v>
      </c>
      <c r="H1351" s="1310" t="s">
        <v>3537</v>
      </c>
      <c r="I1351" s="1310" t="s">
        <v>253</v>
      </c>
      <c r="J1351" s="1310" t="s">
        <v>2172</v>
      </c>
      <c r="K1351" s="1311">
        <v>157.58000000000001</v>
      </c>
      <c r="L1351" s="1310" t="s">
        <v>2173</v>
      </c>
    </row>
    <row r="1352" spans="1:12" ht="13.5">
      <c r="A1352" s="1310" t="s">
        <v>3522</v>
      </c>
      <c r="B1352" s="1310" t="s">
        <v>3523</v>
      </c>
      <c r="C1352" s="1310" t="s">
        <v>3524</v>
      </c>
      <c r="D1352" s="1310">
        <v>28</v>
      </c>
      <c r="E1352" s="1311" t="s">
        <v>995</v>
      </c>
      <c r="F1352" s="1310" t="s">
        <v>995</v>
      </c>
      <c r="G1352" s="1310">
        <v>102683</v>
      </c>
      <c r="H1352" s="1310" t="s">
        <v>3538</v>
      </c>
      <c r="I1352" s="1310" t="s">
        <v>253</v>
      </c>
      <c r="J1352" s="1310" t="s">
        <v>2172</v>
      </c>
      <c r="K1352" s="1311">
        <v>182.89</v>
      </c>
      <c r="L1352" s="1310" t="s">
        <v>2173</v>
      </c>
    </row>
    <row r="1353" spans="1:12" ht="13.5">
      <c r="A1353" s="1310" t="s">
        <v>3522</v>
      </c>
      <c r="B1353" s="1310" t="s">
        <v>3523</v>
      </c>
      <c r="C1353" s="1310" t="s">
        <v>3524</v>
      </c>
      <c r="D1353" s="1310">
        <v>28</v>
      </c>
      <c r="E1353" s="1311" t="s">
        <v>995</v>
      </c>
      <c r="F1353" s="1310" t="s">
        <v>995</v>
      </c>
      <c r="G1353" s="1310">
        <v>102684</v>
      </c>
      <c r="H1353" s="1310" t="s">
        <v>3539</v>
      </c>
      <c r="I1353" s="1310" t="s">
        <v>253</v>
      </c>
      <c r="J1353" s="1310" t="s">
        <v>2172</v>
      </c>
      <c r="K1353" s="1311">
        <v>172.8</v>
      </c>
      <c r="L1353" s="1310" t="s">
        <v>2173</v>
      </c>
    </row>
    <row r="1354" spans="1:12" ht="13.5">
      <c r="A1354" s="1310" t="s">
        <v>3522</v>
      </c>
      <c r="B1354" s="1310" t="s">
        <v>3523</v>
      </c>
      <c r="C1354" s="1310" t="s">
        <v>3524</v>
      </c>
      <c r="D1354" s="1310">
        <v>28</v>
      </c>
      <c r="E1354" s="1311" t="s">
        <v>995</v>
      </c>
      <c r="F1354" s="1310" t="s">
        <v>995</v>
      </c>
      <c r="G1354" s="1310">
        <v>102687</v>
      </c>
      <c r="H1354" s="1310" t="s">
        <v>3540</v>
      </c>
      <c r="I1354" s="1310" t="s">
        <v>253</v>
      </c>
      <c r="J1354" s="1310" t="s">
        <v>2172</v>
      </c>
      <c r="K1354" s="1311">
        <v>194.15</v>
      </c>
      <c r="L1354" s="1310" t="s">
        <v>2173</v>
      </c>
    </row>
    <row r="1355" spans="1:12" ht="13.5">
      <c r="A1355" s="1310" t="s">
        <v>3522</v>
      </c>
      <c r="B1355" s="1310" t="s">
        <v>3523</v>
      </c>
      <c r="C1355" s="1310" t="s">
        <v>3524</v>
      </c>
      <c r="D1355" s="1310">
        <v>28</v>
      </c>
      <c r="E1355" s="1311" t="s">
        <v>995</v>
      </c>
      <c r="F1355" s="1310" t="s">
        <v>995</v>
      </c>
      <c r="G1355" s="1310">
        <v>102688</v>
      </c>
      <c r="H1355" s="1310" t="s">
        <v>3541</v>
      </c>
      <c r="I1355" s="1310" t="s">
        <v>253</v>
      </c>
      <c r="J1355" s="1310" t="s">
        <v>2172</v>
      </c>
      <c r="K1355" s="1311">
        <v>42.6</v>
      </c>
      <c r="L1355" s="1310" t="s">
        <v>2173</v>
      </c>
    </row>
    <row r="1356" spans="1:12" ht="13.5">
      <c r="A1356" s="1310" t="s">
        <v>3522</v>
      </c>
      <c r="B1356" s="1310" t="s">
        <v>3523</v>
      </c>
      <c r="C1356" s="1310" t="s">
        <v>3524</v>
      </c>
      <c r="D1356" s="1310">
        <v>28</v>
      </c>
      <c r="E1356" s="1311" t="s">
        <v>995</v>
      </c>
      <c r="F1356" s="1310" t="s">
        <v>995</v>
      </c>
      <c r="G1356" s="1310">
        <v>102690</v>
      </c>
      <c r="H1356" s="1310" t="s">
        <v>3542</v>
      </c>
      <c r="I1356" s="1310" t="s">
        <v>253</v>
      </c>
      <c r="J1356" s="1310" t="s">
        <v>2172</v>
      </c>
      <c r="K1356" s="1311">
        <v>61.96</v>
      </c>
      <c r="L1356" s="1310" t="s">
        <v>2173</v>
      </c>
    </row>
    <row r="1357" spans="1:12" ht="13.5">
      <c r="A1357" s="1310" t="s">
        <v>3522</v>
      </c>
      <c r="B1357" s="1310" t="s">
        <v>3523</v>
      </c>
      <c r="C1357" s="1310" t="s">
        <v>3524</v>
      </c>
      <c r="D1357" s="1310">
        <v>28</v>
      </c>
      <c r="E1357" s="1311" t="s">
        <v>995</v>
      </c>
      <c r="F1357" s="1310" t="s">
        <v>995</v>
      </c>
      <c r="G1357" s="1310">
        <v>102694</v>
      </c>
      <c r="H1357" s="1310" t="s">
        <v>3543</v>
      </c>
      <c r="I1357" s="1310" t="s">
        <v>253</v>
      </c>
      <c r="J1357" s="1310" t="s">
        <v>2172</v>
      </c>
      <c r="K1357" s="1311">
        <v>81.75</v>
      </c>
      <c r="L1357" s="1310" t="s">
        <v>2173</v>
      </c>
    </row>
    <row r="1358" spans="1:12" ht="13.5">
      <c r="A1358" s="1310" t="s">
        <v>3522</v>
      </c>
      <c r="B1358" s="1310" t="s">
        <v>3523</v>
      </c>
      <c r="C1358" s="1310" t="s">
        <v>3524</v>
      </c>
      <c r="D1358" s="1310">
        <v>28</v>
      </c>
      <c r="E1358" s="1311" t="s">
        <v>995</v>
      </c>
      <c r="F1358" s="1310" t="s">
        <v>995</v>
      </c>
      <c r="G1358" s="1310">
        <v>102697</v>
      </c>
      <c r="H1358" s="1310" t="s">
        <v>3544</v>
      </c>
      <c r="I1358" s="1310" t="s">
        <v>253</v>
      </c>
      <c r="J1358" s="1310" t="s">
        <v>2172</v>
      </c>
      <c r="K1358" s="1311">
        <v>110.85</v>
      </c>
      <c r="L1358" s="1310" t="s">
        <v>2173</v>
      </c>
    </row>
    <row r="1359" spans="1:12" ht="13.5">
      <c r="A1359" s="1310" t="s">
        <v>3522</v>
      </c>
      <c r="B1359" s="1310" t="s">
        <v>3523</v>
      </c>
      <c r="C1359" s="1310" t="s">
        <v>3524</v>
      </c>
      <c r="D1359" s="1310">
        <v>28</v>
      </c>
      <c r="E1359" s="1311" t="s">
        <v>995</v>
      </c>
      <c r="F1359" s="1310" t="s">
        <v>995</v>
      </c>
      <c r="G1359" s="1310">
        <v>102704</v>
      </c>
      <c r="H1359" s="1310" t="s">
        <v>3545</v>
      </c>
      <c r="I1359" s="1310" t="s">
        <v>253</v>
      </c>
      <c r="J1359" s="1310" t="s">
        <v>2172</v>
      </c>
      <c r="K1359" s="1311">
        <v>11.43</v>
      </c>
      <c r="L1359" s="1310" t="s">
        <v>2173</v>
      </c>
    </row>
    <row r="1360" spans="1:12" ht="13.5">
      <c r="A1360" s="1310" t="s">
        <v>3522</v>
      </c>
      <c r="B1360" s="1310" t="s">
        <v>3523</v>
      </c>
      <c r="C1360" s="1310" t="s">
        <v>3524</v>
      </c>
      <c r="D1360" s="1310">
        <v>28</v>
      </c>
      <c r="E1360" s="1311" t="s">
        <v>995</v>
      </c>
      <c r="F1360" s="1310" t="s">
        <v>995</v>
      </c>
      <c r="G1360" s="1310">
        <v>102706</v>
      </c>
      <c r="H1360" s="1310" t="s">
        <v>3546</v>
      </c>
      <c r="I1360" s="1310" t="s">
        <v>253</v>
      </c>
      <c r="J1360" s="1310" t="s">
        <v>2172</v>
      </c>
      <c r="K1360" s="1311">
        <v>13.2</v>
      </c>
      <c r="L1360" s="1310" t="s">
        <v>2173</v>
      </c>
    </row>
    <row r="1361" spans="1:12" ht="13.5">
      <c r="A1361" s="1310" t="s">
        <v>3522</v>
      </c>
      <c r="B1361" s="1310" t="s">
        <v>3523</v>
      </c>
      <c r="C1361" s="1310" t="s">
        <v>3524</v>
      </c>
      <c r="D1361" s="1310">
        <v>28</v>
      </c>
      <c r="E1361" s="1311" t="s">
        <v>995</v>
      </c>
      <c r="F1361" s="1310" t="s">
        <v>995</v>
      </c>
      <c r="G1361" s="1310">
        <v>102707</v>
      </c>
      <c r="H1361" s="1310" t="s">
        <v>3547</v>
      </c>
      <c r="I1361" s="1310" t="s">
        <v>253</v>
      </c>
      <c r="J1361" s="1310" t="s">
        <v>2242</v>
      </c>
      <c r="K1361" s="1311">
        <v>32.97</v>
      </c>
      <c r="L1361" s="1310" t="s">
        <v>2173</v>
      </c>
    </row>
    <row r="1362" spans="1:12" ht="13.5">
      <c r="A1362" s="1310" t="s">
        <v>3522</v>
      </c>
      <c r="B1362" s="1310" t="s">
        <v>3523</v>
      </c>
      <c r="C1362" s="1310" t="s">
        <v>3524</v>
      </c>
      <c r="D1362" s="1310">
        <v>28</v>
      </c>
      <c r="E1362" s="1311" t="s">
        <v>995</v>
      </c>
      <c r="F1362" s="1310" t="s">
        <v>995</v>
      </c>
      <c r="G1362" s="1310">
        <v>102708</v>
      </c>
      <c r="H1362" s="1310" t="s">
        <v>3548</v>
      </c>
      <c r="I1362" s="1310" t="s">
        <v>839</v>
      </c>
      <c r="J1362" s="1310" t="s">
        <v>2242</v>
      </c>
      <c r="K1362" s="1311">
        <v>20.64</v>
      </c>
      <c r="L1362" s="1310" t="s">
        <v>2173</v>
      </c>
    </row>
    <row r="1363" spans="1:12" ht="13.5">
      <c r="A1363" s="1310" t="s">
        <v>3522</v>
      </c>
      <c r="B1363" s="1310" t="s">
        <v>3523</v>
      </c>
      <c r="C1363" s="1310" t="s">
        <v>3524</v>
      </c>
      <c r="D1363" s="1310">
        <v>28</v>
      </c>
      <c r="E1363" s="1311" t="s">
        <v>995</v>
      </c>
      <c r="F1363" s="1310" t="s">
        <v>995</v>
      </c>
      <c r="G1363" s="1310">
        <v>102710</v>
      </c>
      <c r="H1363" s="1310" t="s">
        <v>3549</v>
      </c>
      <c r="I1363" s="1310" t="s">
        <v>839</v>
      </c>
      <c r="J1363" s="1310" t="s">
        <v>2242</v>
      </c>
      <c r="K1363" s="1311">
        <v>49.76</v>
      </c>
      <c r="L1363" s="1310" t="s">
        <v>2173</v>
      </c>
    </row>
    <row r="1364" spans="1:12" ht="13.5">
      <c r="A1364" s="1310" t="s">
        <v>3522</v>
      </c>
      <c r="B1364" s="1310" t="s">
        <v>3523</v>
      </c>
      <c r="C1364" s="1310" t="s">
        <v>3524</v>
      </c>
      <c r="D1364" s="1310">
        <v>28</v>
      </c>
      <c r="E1364" s="1311" t="s">
        <v>995</v>
      </c>
      <c r="F1364" s="1310" t="s">
        <v>995</v>
      </c>
      <c r="G1364" s="1310">
        <v>102711</v>
      </c>
      <c r="H1364" s="1310" t="s">
        <v>3550</v>
      </c>
      <c r="I1364" s="1310" t="s">
        <v>839</v>
      </c>
      <c r="J1364" s="1310" t="s">
        <v>2242</v>
      </c>
      <c r="K1364" s="1311">
        <v>66.56</v>
      </c>
      <c r="L1364" s="1310" t="s">
        <v>2173</v>
      </c>
    </row>
    <row r="1365" spans="1:12" ht="13.5">
      <c r="A1365" s="1310" t="s">
        <v>3522</v>
      </c>
      <c r="B1365" s="1310" t="s">
        <v>3523</v>
      </c>
      <c r="C1365" s="1310" t="s">
        <v>3524</v>
      </c>
      <c r="D1365" s="1310">
        <v>28</v>
      </c>
      <c r="E1365" s="1311" t="s">
        <v>995</v>
      </c>
      <c r="F1365" s="1310" t="s">
        <v>995</v>
      </c>
      <c r="G1365" s="1310">
        <v>102712</v>
      </c>
      <c r="H1365" s="1310" t="s">
        <v>3551</v>
      </c>
      <c r="I1365" s="1310" t="s">
        <v>472</v>
      </c>
      <c r="J1365" s="1310" t="s">
        <v>2242</v>
      </c>
      <c r="K1365" s="1311">
        <v>6.72</v>
      </c>
      <c r="L1365" s="1310" t="s">
        <v>2173</v>
      </c>
    </row>
    <row r="1366" spans="1:12" ht="13.5">
      <c r="A1366" s="1310" t="s">
        <v>3522</v>
      </c>
      <c r="B1366" s="1310" t="s">
        <v>3523</v>
      </c>
      <c r="C1366" s="1310" t="s">
        <v>3524</v>
      </c>
      <c r="D1366" s="1310">
        <v>28</v>
      </c>
      <c r="E1366" s="1311" t="s">
        <v>995</v>
      </c>
      <c r="F1366" s="1310" t="s">
        <v>995</v>
      </c>
      <c r="G1366" s="1310">
        <v>102713</v>
      </c>
      <c r="H1366" s="1310" t="s">
        <v>3552</v>
      </c>
      <c r="I1366" s="1310" t="s">
        <v>472</v>
      </c>
      <c r="J1366" s="1310" t="s">
        <v>2242</v>
      </c>
      <c r="K1366" s="1311">
        <v>9.23</v>
      </c>
      <c r="L1366" s="1310" t="s">
        <v>2173</v>
      </c>
    </row>
    <row r="1367" spans="1:12" ht="13.5">
      <c r="A1367" s="1310" t="s">
        <v>3522</v>
      </c>
      <c r="B1367" s="1310" t="s">
        <v>3523</v>
      </c>
      <c r="C1367" s="1310" t="s">
        <v>3524</v>
      </c>
      <c r="D1367" s="1310">
        <v>28</v>
      </c>
      <c r="E1367" s="1311" t="s">
        <v>995</v>
      </c>
      <c r="F1367" s="1310" t="s">
        <v>995</v>
      </c>
      <c r="G1367" s="1310">
        <v>102715</v>
      </c>
      <c r="H1367" s="1310" t="s">
        <v>3553</v>
      </c>
      <c r="I1367" s="1310" t="s">
        <v>472</v>
      </c>
      <c r="J1367" s="1310" t="s">
        <v>2242</v>
      </c>
      <c r="K1367" s="1311">
        <v>21.74</v>
      </c>
      <c r="L1367" s="1310" t="s">
        <v>2173</v>
      </c>
    </row>
    <row r="1368" spans="1:12" ht="13.5">
      <c r="A1368" s="1310" t="s">
        <v>3522</v>
      </c>
      <c r="B1368" s="1310" t="s">
        <v>3523</v>
      </c>
      <c r="C1368" s="1310" t="s">
        <v>3524</v>
      </c>
      <c r="D1368" s="1310">
        <v>28</v>
      </c>
      <c r="E1368" s="1311" t="s">
        <v>995</v>
      </c>
      <c r="F1368" s="1310" t="s">
        <v>995</v>
      </c>
      <c r="G1368" s="1310">
        <v>102716</v>
      </c>
      <c r="H1368" s="1310" t="s">
        <v>3554</v>
      </c>
      <c r="I1368" s="1310" t="s">
        <v>669</v>
      </c>
      <c r="J1368" s="1310" t="s">
        <v>2172</v>
      </c>
      <c r="K1368" s="1311">
        <v>154.06</v>
      </c>
      <c r="L1368" s="1310" t="s">
        <v>2173</v>
      </c>
    </row>
    <row r="1369" spans="1:12" ht="13.5">
      <c r="A1369" s="1310" t="s">
        <v>3522</v>
      </c>
      <c r="B1369" s="1310" t="s">
        <v>3523</v>
      </c>
      <c r="C1369" s="1310" t="s">
        <v>3524</v>
      </c>
      <c r="D1369" s="1310">
        <v>28</v>
      </c>
      <c r="E1369" s="1311" t="s">
        <v>995</v>
      </c>
      <c r="F1369" s="1310" t="s">
        <v>995</v>
      </c>
      <c r="G1369" s="1310">
        <v>102717</v>
      </c>
      <c r="H1369" s="1310" t="s">
        <v>3555</v>
      </c>
      <c r="I1369" s="1310" t="s">
        <v>669</v>
      </c>
      <c r="J1369" s="1310" t="s">
        <v>2172</v>
      </c>
      <c r="K1369" s="1311">
        <v>168.16</v>
      </c>
      <c r="L1369" s="1310" t="s">
        <v>2173</v>
      </c>
    </row>
    <row r="1370" spans="1:12" ht="13.5">
      <c r="A1370" s="1310" t="s">
        <v>3522</v>
      </c>
      <c r="B1370" s="1310" t="s">
        <v>3523</v>
      </c>
      <c r="C1370" s="1310" t="s">
        <v>3524</v>
      </c>
      <c r="D1370" s="1310">
        <v>28</v>
      </c>
      <c r="E1370" s="1311" t="s">
        <v>995</v>
      </c>
      <c r="F1370" s="1310" t="s">
        <v>995</v>
      </c>
      <c r="G1370" s="1310">
        <v>102718</v>
      </c>
      <c r="H1370" s="1310" t="s">
        <v>3556</v>
      </c>
      <c r="I1370" s="1310" t="s">
        <v>669</v>
      </c>
      <c r="J1370" s="1310" t="s">
        <v>2771</v>
      </c>
      <c r="K1370" s="1311">
        <v>164.12</v>
      </c>
      <c r="L1370" s="1310" t="s">
        <v>2173</v>
      </c>
    </row>
    <row r="1371" spans="1:12" ht="13.5">
      <c r="A1371" s="1310" t="s">
        <v>3522</v>
      </c>
      <c r="B1371" s="1310" t="s">
        <v>3523</v>
      </c>
      <c r="C1371" s="1310" t="s">
        <v>3524</v>
      </c>
      <c r="D1371" s="1310">
        <v>28</v>
      </c>
      <c r="E1371" s="1311" t="s">
        <v>995</v>
      </c>
      <c r="F1371" s="1310" t="s">
        <v>995</v>
      </c>
      <c r="G1371" s="1310">
        <v>102719</v>
      </c>
      <c r="H1371" s="1310" t="s">
        <v>3557</v>
      </c>
      <c r="I1371" s="1310" t="s">
        <v>669</v>
      </c>
      <c r="J1371" s="1310" t="s">
        <v>2771</v>
      </c>
      <c r="K1371" s="1311">
        <v>178.22</v>
      </c>
      <c r="L1371" s="1310" t="s">
        <v>2173</v>
      </c>
    </row>
    <row r="1372" spans="1:12" ht="13.5">
      <c r="A1372" s="1310" t="s">
        <v>3522</v>
      </c>
      <c r="B1372" s="1310" t="s">
        <v>3523</v>
      </c>
      <c r="C1372" s="1310" t="s">
        <v>3524</v>
      </c>
      <c r="D1372" s="1310">
        <v>28</v>
      </c>
      <c r="E1372" s="1311" t="s">
        <v>995</v>
      </c>
      <c r="F1372" s="1310" t="s">
        <v>995</v>
      </c>
      <c r="G1372" s="1310">
        <v>102722</v>
      </c>
      <c r="H1372" s="1310" t="s">
        <v>3558</v>
      </c>
      <c r="I1372" s="1310" t="s">
        <v>253</v>
      </c>
      <c r="J1372" s="1310" t="s">
        <v>2172</v>
      </c>
      <c r="K1372" s="1311">
        <v>48.41</v>
      </c>
      <c r="L1372" s="1310" t="s">
        <v>2173</v>
      </c>
    </row>
    <row r="1373" spans="1:12" ht="13.5">
      <c r="A1373" s="1310" t="s">
        <v>3522</v>
      </c>
      <c r="B1373" s="1310" t="s">
        <v>3523</v>
      </c>
      <c r="C1373" s="1310" t="s">
        <v>3524</v>
      </c>
      <c r="D1373" s="1310">
        <v>28</v>
      </c>
      <c r="E1373" s="1311" t="s">
        <v>995</v>
      </c>
      <c r="F1373" s="1310" t="s">
        <v>995</v>
      </c>
      <c r="G1373" s="1310">
        <v>102723</v>
      </c>
      <c r="H1373" s="1310" t="s">
        <v>3559</v>
      </c>
      <c r="I1373" s="1310" t="s">
        <v>253</v>
      </c>
      <c r="J1373" s="1310" t="s">
        <v>2172</v>
      </c>
      <c r="K1373" s="1311">
        <v>48.93</v>
      </c>
      <c r="L1373" s="1310" t="s">
        <v>2173</v>
      </c>
    </row>
    <row r="1374" spans="1:12" ht="13.5">
      <c r="A1374" s="1310" t="s">
        <v>3522</v>
      </c>
      <c r="B1374" s="1310" t="s">
        <v>3523</v>
      </c>
      <c r="C1374" s="1310" t="s">
        <v>3524</v>
      </c>
      <c r="D1374" s="1310">
        <v>28</v>
      </c>
      <c r="E1374" s="1311" t="s">
        <v>995</v>
      </c>
      <c r="F1374" s="1310" t="s">
        <v>995</v>
      </c>
      <c r="G1374" s="1310">
        <v>102724</v>
      </c>
      <c r="H1374" s="1310" t="s">
        <v>3560</v>
      </c>
      <c r="I1374" s="1310" t="s">
        <v>839</v>
      </c>
      <c r="J1374" s="1310" t="s">
        <v>2242</v>
      </c>
      <c r="K1374" s="1311">
        <v>26</v>
      </c>
      <c r="L1374" s="1310" t="s">
        <v>2173</v>
      </c>
    </row>
    <row r="1375" spans="1:12" ht="13.5">
      <c r="A1375" s="1310" t="s">
        <v>3522</v>
      </c>
      <c r="B1375" s="1310" t="s">
        <v>3523</v>
      </c>
      <c r="C1375" s="1310" t="s">
        <v>3524</v>
      </c>
      <c r="D1375" s="1310">
        <v>28</v>
      </c>
      <c r="E1375" s="1311" t="s">
        <v>995</v>
      </c>
      <c r="F1375" s="1310" t="s">
        <v>995</v>
      </c>
      <c r="G1375" s="1310">
        <v>102725</v>
      </c>
      <c r="H1375" s="1310" t="s">
        <v>3561</v>
      </c>
      <c r="I1375" s="1310" t="s">
        <v>839</v>
      </c>
      <c r="J1375" s="1310" t="s">
        <v>2242</v>
      </c>
      <c r="K1375" s="1311">
        <v>25.05</v>
      </c>
      <c r="L1375" s="1310" t="s">
        <v>2173</v>
      </c>
    </row>
    <row r="1376" spans="1:12" ht="13.5">
      <c r="A1376" s="1310" t="s">
        <v>3522</v>
      </c>
      <c r="B1376" s="1310" t="s">
        <v>3523</v>
      </c>
      <c r="C1376" s="1310" t="s">
        <v>3524</v>
      </c>
      <c r="D1376" s="1310">
        <v>28</v>
      </c>
      <c r="E1376" s="1311" t="s">
        <v>995</v>
      </c>
      <c r="F1376" s="1310" t="s">
        <v>995</v>
      </c>
      <c r="G1376" s="1310">
        <v>102726</v>
      </c>
      <c r="H1376" s="1310" t="s">
        <v>3562</v>
      </c>
      <c r="I1376" s="1310" t="s">
        <v>839</v>
      </c>
      <c r="J1376" s="1310" t="s">
        <v>2242</v>
      </c>
      <c r="K1376" s="1311">
        <v>22.98</v>
      </c>
      <c r="L1376" s="1310" t="s">
        <v>2173</v>
      </c>
    </row>
    <row r="1377" spans="1:12" ht="13.5">
      <c r="A1377" s="1310" t="s">
        <v>3522</v>
      </c>
      <c r="B1377" s="1310" t="s">
        <v>3523</v>
      </c>
      <c r="C1377" s="1310" t="s">
        <v>3563</v>
      </c>
      <c r="D1377" s="1310">
        <v>31</v>
      </c>
      <c r="E1377" s="1311" t="s">
        <v>995</v>
      </c>
      <c r="F1377" s="1310" t="s">
        <v>995</v>
      </c>
      <c r="G1377" s="1310">
        <v>92743</v>
      </c>
      <c r="H1377" s="1310" t="s">
        <v>768</v>
      </c>
      <c r="I1377" s="1310" t="s">
        <v>669</v>
      </c>
      <c r="J1377" s="1310" t="s">
        <v>2172</v>
      </c>
      <c r="K1377" s="1311">
        <v>600.5</v>
      </c>
      <c r="L1377" s="1310" t="s">
        <v>2173</v>
      </c>
    </row>
    <row r="1378" spans="1:12" ht="13.5">
      <c r="A1378" s="1310" t="s">
        <v>3522</v>
      </c>
      <c r="B1378" s="1310" t="s">
        <v>3523</v>
      </c>
      <c r="C1378" s="1310" t="s">
        <v>3563</v>
      </c>
      <c r="D1378" s="1310">
        <v>31</v>
      </c>
      <c r="E1378" s="1311" t="s">
        <v>995</v>
      </c>
      <c r="F1378" s="1310" t="s">
        <v>995</v>
      </c>
      <c r="G1378" s="1310">
        <v>92744</v>
      </c>
      <c r="H1378" s="1310" t="s">
        <v>3564</v>
      </c>
      <c r="I1378" s="1310" t="s">
        <v>669</v>
      </c>
      <c r="J1378" s="1310" t="s">
        <v>2172</v>
      </c>
      <c r="K1378" s="1311">
        <v>572.13</v>
      </c>
      <c r="L1378" s="1310" t="s">
        <v>2173</v>
      </c>
    </row>
    <row r="1379" spans="1:12" ht="13.5">
      <c r="A1379" s="1310" t="s">
        <v>3522</v>
      </c>
      <c r="B1379" s="1310" t="s">
        <v>3523</v>
      </c>
      <c r="C1379" s="1310" t="s">
        <v>3563</v>
      </c>
      <c r="D1379" s="1310">
        <v>31</v>
      </c>
      <c r="E1379" s="1311" t="s">
        <v>995</v>
      </c>
      <c r="F1379" s="1310" t="s">
        <v>995</v>
      </c>
      <c r="G1379" s="1310">
        <v>92745</v>
      </c>
      <c r="H1379" s="1310" t="s">
        <v>3565</v>
      </c>
      <c r="I1379" s="1310" t="s">
        <v>669</v>
      </c>
      <c r="J1379" s="1310" t="s">
        <v>2172</v>
      </c>
      <c r="K1379" s="1311">
        <v>726.32</v>
      </c>
      <c r="L1379" s="1310" t="s">
        <v>2173</v>
      </c>
    </row>
    <row r="1380" spans="1:12" ht="13.5">
      <c r="A1380" s="1310" t="s">
        <v>3522</v>
      </c>
      <c r="B1380" s="1310" t="s">
        <v>3523</v>
      </c>
      <c r="C1380" s="1310" t="s">
        <v>3563</v>
      </c>
      <c r="D1380" s="1310">
        <v>31</v>
      </c>
      <c r="E1380" s="1311" t="s">
        <v>995</v>
      </c>
      <c r="F1380" s="1310" t="s">
        <v>995</v>
      </c>
      <c r="G1380" s="1310">
        <v>92746</v>
      </c>
      <c r="H1380" s="1310" t="s">
        <v>3566</v>
      </c>
      <c r="I1380" s="1310" t="s">
        <v>669</v>
      </c>
      <c r="J1380" s="1310" t="s">
        <v>2172</v>
      </c>
      <c r="K1380" s="1311">
        <v>665.82</v>
      </c>
      <c r="L1380" s="1310" t="s">
        <v>2173</v>
      </c>
    </row>
    <row r="1381" spans="1:12" ht="13.5">
      <c r="A1381" s="1310" t="s">
        <v>3522</v>
      </c>
      <c r="B1381" s="1310" t="s">
        <v>3523</v>
      </c>
      <c r="C1381" s="1310" t="s">
        <v>3563</v>
      </c>
      <c r="D1381" s="1310">
        <v>31</v>
      </c>
      <c r="E1381" s="1311" t="s">
        <v>995</v>
      </c>
      <c r="F1381" s="1310" t="s">
        <v>995</v>
      </c>
      <c r="G1381" s="1310">
        <v>92747</v>
      </c>
      <c r="H1381" s="1310" t="s">
        <v>3567</v>
      </c>
      <c r="I1381" s="1310" t="s">
        <v>669</v>
      </c>
      <c r="J1381" s="1310" t="s">
        <v>2172</v>
      </c>
      <c r="K1381" s="1311">
        <v>797.62</v>
      </c>
      <c r="L1381" s="1310" t="s">
        <v>2173</v>
      </c>
    </row>
    <row r="1382" spans="1:12" ht="13.5">
      <c r="A1382" s="1310" t="s">
        <v>3522</v>
      </c>
      <c r="B1382" s="1310" t="s">
        <v>3523</v>
      </c>
      <c r="C1382" s="1310" t="s">
        <v>3563</v>
      </c>
      <c r="D1382" s="1310">
        <v>31</v>
      </c>
      <c r="E1382" s="1311" t="s">
        <v>995</v>
      </c>
      <c r="F1382" s="1310" t="s">
        <v>995</v>
      </c>
      <c r="G1382" s="1310">
        <v>92748</v>
      </c>
      <c r="H1382" s="1310" t="s">
        <v>3568</v>
      </c>
      <c r="I1382" s="1310" t="s">
        <v>669</v>
      </c>
      <c r="J1382" s="1310" t="s">
        <v>2172</v>
      </c>
      <c r="K1382" s="1311">
        <v>719.18</v>
      </c>
      <c r="L1382" s="1310" t="s">
        <v>2173</v>
      </c>
    </row>
    <row r="1383" spans="1:12" ht="13.5">
      <c r="A1383" s="1310" t="s">
        <v>3522</v>
      </c>
      <c r="B1383" s="1310" t="s">
        <v>3523</v>
      </c>
      <c r="C1383" s="1310" t="s">
        <v>3563</v>
      </c>
      <c r="D1383" s="1310">
        <v>31</v>
      </c>
      <c r="E1383" s="1311" t="s">
        <v>995</v>
      </c>
      <c r="F1383" s="1310" t="s">
        <v>995</v>
      </c>
      <c r="G1383" s="1310">
        <v>92749</v>
      </c>
      <c r="H1383" s="1310" t="s">
        <v>3569</v>
      </c>
      <c r="I1383" s="1310" t="s">
        <v>669</v>
      </c>
      <c r="J1383" s="1310" t="s">
        <v>2172</v>
      </c>
      <c r="K1383" s="1311">
        <v>823.29</v>
      </c>
      <c r="L1383" s="1310" t="s">
        <v>2173</v>
      </c>
    </row>
    <row r="1384" spans="1:12" ht="13.5">
      <c r="A1384" s="1310" t="s">
        <v>3522</v>
      </c>
      <c r="B1384" s="1310" t="s">
        <v>3523</v>
      </c>
      <c r="C1384" s="1310" t="s">
        <v>3563</v>
      </c>
      <c r="D1384" s="1310">
        <v>31</v>
      </c>
      <c r="E1384" s="1311" t="s">
        <v>995</v>
      </c>
      <c r="F1384" s="1310" t="s">
        <v>995</v>
      </c>
      <c r="G1384" s="1310">
        <v>92750</v>
      </c>
      <c r="H1384" s="1310" t="s">
        <v>3570</v>
      </c>
      <c r="I1384" s="1310" t="s">
        <v>669</v>
      </c>
      <c r="J1384" s="1310" t="s">
        <v>2172</v>
      </c>
      <c r="K1384" s="1312">
        <v>1357.2</v>
      </c>
      <c r="L1384" s="1310" t="s">
        <v>2173</v>
      </c>
    </row>
    <row r="1385" spans="1:12" ht="13.5">
      <c r="A1385" s="1310" t="s">
        <v>3522</v>
      </c>
      <c r="B1385" s="1310" t="s">
        <v>3523</v>
      </c>
      <c r="C1385" s="1310" t="s">
        <v>3563</v>
      </c>
      <c r="D1385" s="1310">
        <v>31</v>
      </c>
      <c r="E1385" s="1311" t="s">
        <v>995</v>
      </c>
      <c r="F1385" s="1310" t="s">
        <v>995</v>
      </c>
      <c r="G1385" s="1310">
        <v>92751</v>
      </c>
      <c r="H1385" s="1310" t="s">
        <v>3571</v>
      </c>
      <c r="I1385" s="1310" t="s">
        <v>669</v>
      </c>
      <c r="J1385" s="1310" t="s">
        <v>2172</v>
      </c>
      <c r="K1385" s="1312">
        <v>1666.94</v>
      </c>
      <c r="L1385" s="1310" t="s">
        <v>2173</v>
      </c>
    </row>
    <row r="1386" spans="1:12" ht="13.5">
      <c r="A1386" s="1310" t="s">
        <v>3522</v>
      </c>
      <c r="B1386" s="1310" t="s">
        <v>3523</v>
      </c>
      <c r="C1386" s="1310" t="s">
        <v>3563</v>
      </c>
      <c r="D1386" s="1310">
        <v>31</v>
      </c>
      <c r="E1386" s="1311" t="s">
        <v>995</v>
      </c>
      <c r="F1386" s="1310" t="s">
        <v>995</v>
      </c>
      <c r="G1386" s="1310">
        <v>92752</v>
      </c>
      <c r="H1386" s="1310" t="s">
        <v>3572</v>
      </c>
      <c r="I1386" s="1310" t="s">
        <v>669</v>
      </c>
      <c r="J1386" s="1310" t="s">
        <v>2172</v>
      </c>
      <c r="K1386" s="1312">
        <v>1975.4</v>
      </c>
      <c r="L1386" s="1310" t="s">
        <v>2173</v>
      </c>
    </row>
    <row r="1387" spans="1:12" ht="13.5">
      <c r="A1387" s="1310" t="s">
        <v>3522</v>
      </c>
      <c r="B1387" s="1310" t="s">
        <v>3523</v>
      </c>
      <c r="C1387" s="1310" t="s">
        <v>3563</v>
      </c>
      <c r="D1387" s="1310">
        <v>31</v>
      </c>
      <c r="E1387" s="1311" t="s">
        <v>995</v>
      </c>
      <c r="F1387" s="1310" t="s">
        <v>995</v>
      </c>
      <c r="G1387" s="1310">
        <v>92753</v>
      </c>
      <c r="H1387" s="1310" t="s">
        <v>3573</v>
      </c>
      <c r="I1387" s="1310" t="s">
        <v>669</v>
      </c>
      <c r="J1387" s="1310" t="s">
        <v>2172</v>
      </c>
      <c r="K1387" s="1311">
        <v>498.38</v>
      </c>
      <c r="L1387" s="1310" t="s">
        <v>2173</v>
      </c>
    </row>
    <row r="1388" spans="1:12" ht="13.5">
      <c r="A1388" s="1310" t="s">
        <v>3522</v>
      </c>
      <c r="B1388" s="1310" t="s">
        <v>3523</v>
      </c>
      <c r="C1388" s="1310" t="s">
        <v>3563</v>
      </c>
      <c r="D1388" s="1310">
        <v>31</v>
      </c>
      <c r="E1388" s="1311" t="s">
        <v>995</v>
      </c>
      <c r="F1388" s="1310" t="s">
        <v>995</v>
      </c>
      <c r="G1388" s="1310">
        <v>92754</v>
      </c>
      <c r="H1388" s="1310" t="s">
        <v>3574</v>
      </c>
      <c r="I1388" s="1310" t="s">
        <v>669</v>
      </c>
      <c r="J1388" s="1310" t="s">
        <v>2172</v>
      </c>
      <c r="K1388" s="1311">
        <v>454.29</v>
      </c>
      <c r="L1388" s="1310" t="s">
        <v>2173</v>
      </c>
    </row>
    <row r="1389" spans="1:12" ht="13.5">
      <c r="A1389" s="1310" t="s">
        <v>3522</v>
      </c>
      <c r="B1389" s="1310" t="s">
        <v>3523</v>
      </c>
      <c r="C1389" s="1310" t="s">
        <v>3563</v>
      </c>
      <c r="D1389" s="1310">
        <v>31</v>
      </c>
      <c r="E1389" s="1311" t="s">
        <v>995</v>
      </c>
      <c r="F1389" s="1310" t="s">
        <v>995</v>
      </c>
      <c r="G1389" s="1310">
        <v>92755</v>
      </c>
      <c r="H1389" s="1310" t="s">
        <v>3575</v>
      </c>
      <c r="I1389" s="1310" t="s">
        <v>472</v>
      </c>
      <c r="J1389" s="1310" t="s">
        <v>2172</v>
      </c>
      <c r="K1389" s="1311">
        <v>204.39</v>
      </c>
      <c r="L1389" s="1310" t="s">
        <v>2173</v>
      </c>
    </row>
    <row r="1390" spans="1:12" ht="13.5">
      <c r="A1390" s="1310" t="s">
        <v>3522</v>
      </c>
      <c r="B1390" s="1310" t="s">
        <v>3523</v>
      </c>
      <c r="C1390" s="1310" t="s">
        <v>3563</v>
      </c>
      <c r="D1390" s="1310">
        <v>31</v>
      </c>
      <c r="E1390" s="1311" t="s">
        <v>995</v>
      </c>
      <c r="F1390" s="1310" t="s">
        <v>995</v>
      </c>
      <c r="G1390" s="1310">
        <v>92756</v>
      </c>
      <c r="H1390" s="1310" t="s">
        <v>3576</v>
      </c>
      <c r="I1390" s="1310" t="s">
        <v>472</v>
      </c>
      <c r="J1390" s="1310" t="s">
        <v>2172</v>
      </c>
      <c r="K1390" s="1311">
        <v>234.91</v>
      </c>
      <c r="L1390" s="1310" t="s">
        <v>2173</v>
      </c>
    </row>
    <row r="1391" spans="1:12" ht="13.5">
      <c r="A1391" s="1310" t="s">
        <v>3522</v>
      </c>
      <c r="B1391" s="1310" t="s">
        <v>3523</v>
      </c>
      <c r="C1391" s="1310" t="s">
        <v>3563</v>
      </c>
      <c r="D1391" s="1310">
        <v>31</v>
      </c>
      <c r="E1391" s="1311" t="s">
        <v>995</v>
      </c>
      <c r="F1391" s="1310" t="s">
        <v>995</v>
      </c>
      <c r="G1391" s="1310">
        <v>92757</v>
      </c>
      <c r="H1391" s="1310" t="s">
        <v>739</v>
      </c>
      <c r="I1391" s="1310" t="s">
        <v>472</v>
      </c>
      <c r="J1391" s="1310" t="s">
        <v>2172</v>
      </c>
      <c r="K1391" s="1311">
        <v>271.75</v>
      </c>
      <c r="L1391" s="1310" t="s">
        <v>2173</v>
      </c>
    </row>
    <row r="1392" spans="1:12" ht="13.5">
      <c r="A1392" s="1310" t="s">
        <v>3522</v>
      </c>
      <c r="B1392" s="1310" t="s">
        <v>3523</v>
      </c>
      <c r="C1392" s="1310" t="s">
        <v>3563</v>
      </c>
      <c r="D1392" s="1310">
        <v>31</v>
      </c>
      <c r="E1392" s="1311" t="s">
        <v>995</v>
      </c>
      <c r="F1392" s="1310" t="s">
        <v>995</v>
      </c>
      <c r="G1392" s="1310">
        <v>92758</v>
      </c>
      <c r="H1392" s="1310" t="s">
        <v>3577</v>
      </c>
      <c r="I1392" s="1310" t="s">
        <v>669</v>
      </c>
      <c r="J1392" s="1310" t="s">
        <v>2172</v>
      </c>
      <c r="K1392" s="1311">
        <v>664.08</v>
      </c>
      <c r="L1392" s="1310" t="s">
        <v>2173</v>
      </c>
    </row>
    <row r="1393" spans="1:12" ht="13.5">
      <c r="A1393" s="1310" t="s">
        <v>3522</v>
      </c>
      <c r="B1393" s="1310" t="s">
        <v>3523</v>
      </c>
      <c r="C1393" s="1310" t="s">
        <v>3578</v>
      </c>
      <c r="D1393" s="1310">
        <v>32</v>
      </c>
      <c r="E1393" s="1311" t="s">
        <v>995</v>
      </c>
      <c r="F1393" s="1310" t="s">
        <v>995</v>
      </c>
      <c r="G1393" s="1310">
        <v>91069</v>
      </c>
      <c r="H1393" s="1310" t="s">
        <v>3579</v>
      </c>
      <c r="I1393" s="1310" t="s">
        <v>472</v>
      </c>
      <c r="J1393" s="1310" t="s">
        <v>2172</v>
      </c>
      <c r="K1393" s="1311">
        <v>121.11</v>
      </c>
      <c r="L1393" s="1310" t="s">
        <v>2173</v>
      </c>
    </row>
    <row r="1394" spans="1:12" ht="13.5">
      <c r="A1394" s="1310" t="s">
        <v>3522</v>
      </c>
      <c r="B1394" s="1310" t="s">
        <v>3523</v>
      </c>
      <c r="C1394" s="1310" t="s">
        <v>3578</v>
      </c>
      <c r="D1394" s="1310">
        <v>32</v>
      </c>
      <c r="E1394" s="1311" t="s">
        <v>995</v>
      </c>
      <c r="F1394" s="1310" t="s">
        <v>995</v>
      </c>
      <c r="G1394" s="1310">
        <v>91070</v>
      </c>
      <c r="H1394" s="1310" t="s">
        <v>3580</v>
      </c>
      <c r="I1394" s="1310" t="s">
        <v>472</v>
      </c>
      <c r="J1394" s="1310" t="s">
        <v>2172</v>
      </c>
      <c r="K1394" s="1311">
        <v>132.94</v>
      </c>
      <c r="L1394" s="1310" t="s">
        <v>2173</v>
      </c>
    </row>
    <row r="1395" spans="1:12" ht="13.5">
      <c r="A1395" s="1310" t="s">
        <v>3522</v>
      </c>
      <c r="B1395" s="1310" t="s">
        <v>3523</v>
      </c>
      <c r="C1395" s="1310" t="s">
        <v>3578</v>
      </c>
      <c r="D1395" s="1310">
        <v>32</v>
      </c>
      <c r="E1395" s="1311" t="s">
        <v>995</v>
      </c>
      <c r="F1395" s="1310" t="s">
        <v>995</v>
      </c>
      <c r="G1395" s="1310">
        <v>91071</v>
      </c>
      <c r="H1395" s="1310" t="s">
        <v>3581</v>
      </c>
      <c r="I1395" s="1310" t="s">
        <v>472</v>
      </c>
      <c r="J1395" s="1310" t="s">
        <v>2172</v>
      </c>
      <c r="K1395" s="1311">
        <v>157.55000000000001</v>
      </c>
      <c r="L1395" s="1310" t="s">
        <v>2173</v>
      </c>
    </row>
    <row r="1396" spans="1:12" ht="13.5">
      <c r="A1396" s="1310" t="s">
        <v>3522</v>
      </c>
      <c r="B1396" s="1310" t="s">
        <v>3523</v>
      </c>
      <c r="C1396" s="1310" t="s">
        <v>3578</v>
      </c>
      <c r="D1396" s="1310">
        <v>32</v>
      </c>
      <c r="E1396" s="1311" t="s">
        <v>995</v>
      </c>
      <c r="F1396" s="1310" t="s">
        <v>995</v>
      </c>
      <c r="G1396" s="1310">
        <v>91072</v>
      </c>
      <c r="H1396" s="1310" t="s">
        <v>3582</v>
      </c>
      <c r="I1396" s="1310" t="s">
        <v>472</v>
      </c>
      <c r="J1396" s="1310" t="s">
        <v>2172</v>
      </c>
      <c r="K1396" s="1311">
        <v>169.4</v>
      </c>
      <c r="L1396" s="1310" t="s">
        <v>2173</v>
      </c>
    </row>
    <row r="1397" spans="1:12" ht="13.5">
      <c r="A1397" s="1310" t="s">
        <v>3522</v>
      </c>
      <c r="B1397" s="1310" t="s">
        <v>3523</v>
      </c>
      <c r="C1397" s="1310" t="s">
        <v>3578</v>
      </c>
      <c r="D1397" s="1310">
        <v>32</v>
      </c>
      <c r="E1397" s="1311" t="s">
        <v>995</v>
      </c>
      <c r="F1397" s="1310" t="s">
        <v>995</v>
      </c>
      <c r="G1397" s="1310">
        <v>91073</v>
      </c>
      <c r="H1397" s="1310" t="s">
        <v>3583</v>
      </c>
      <c r="I1397" s="1310" t="s">
        <v>472</v>
      </c>
      <c r="J1397" s="1310" t="s">
        <v>2172</v>
      </c>
      <c r="K1397" s="1311">
        <v>133.31</v>
      </c>
      <c r="L1397" s="1310" t="s">
        <v>2173</v>
      </c>
    </row>
    <row r="1398" spans="1:12" ht="13.5">
      <c r="A1398" s="1310" t="s">
        <v>3522</v>
      </c>
      <c r="B1398" s="1310" t="s">
        <v>3523</v>
      </c>
      <c r="C1398" s="1310" t="s">
        <v>3578</v>
      </c>
      <c r="D1398" s="1310">
        <v>32</v>
      </c>
      <c r="E1398" s="1311" t="s">
        <v>995</v>
      </c>
      <c r="F1398" s="1310" t="s">
        <v>995</v>
      </c>
      <c r="G1398" s="1310">
        <v>91074</v>
      </c>
      <c r="H1398" s="1310" t="s">
        <v>3584</v>
      </c>
      <c r="I1398" s="1310" t="s">
        <v>472</v>
      </c>
      <c r="J1398" s="1310" t="s">
        <v>2172</v>
      </c>
      <c r="K1398" s="1311">
        <v>146.43</v>
      </c>
      <c r="L1398" s="1310" t="s">
        <v>2173</v>
      </c>
    </row>
    <row r="1399" spans="1:12" ht="13.5">
      <c r="A1399" s="1310" t="s">
        <v>3522</v>
      </c>
      <c r="B1399" s="1310" t="s">
        <v>3523</v>
      </c>
      <c r="C1399" s="1310" t="s">
        <v>3578</v>
      </c>
      <c r="D1399" s="1310">
        <v>32</v>
      </c>
      <c r="E1399" s="1311" t="s">
        <v>995</v>
      </c>
      <c r="F1399" s="1310" t="s">
        <v>995</v>
      </c>
      <c r="G1399" s="1310">
        <v>91075</v>
      </c>
      <c r="H1399" s="1310" t="s">
        <v>3585</v>
      </c>
      <c r="I1399" s="1310" t="s">
        <v>472</v>
      </c>
      <c r="J1399" s="1310" t="s">
        <v>2172</v>
      </c>
      <c r="K1399" s="1311">
        <v>172.06</v>
      </c>
      <c r="L1399" s="1310" t="s">
        <v>2173</v>
      </c>
    </row>
    <row r="1400" spans="1:12" ht="13.5">
      <c r="A1400" s="1310" t="s">
        <v>3522</v>
      </c>
      <c r="B1400" s="1310" t="s">
        <v>3523</v>
      </c>
      <c r="C1400" s="1310" t="s">
        <v>3578</v>
      </c>
      <c r="D1400" s="1310">
        <v>32</v>
      </c>
      <c r="E1400" s="1311" t="s">
        <v>995</v>
      </c>
      <c r="F1400" s="1310" t="s">
        <v>995</v>
      </c>
      <c r="G1400" s="1310">
        <v>91076</v>
      </c>
      <c r="H1400" s="1310" t="s">
        <v>3586</v>
      </c>
      <c r="I1400" s="1310" t="s">
        <v>472</v>
      </c>
      <c r="J1400" s="1310" t="s">
        <v>2172</v>
      </c>
      <c r="K1400" s="1311">
        <v>185.24</v>
      </c>
      <c r="L1400" s="1310" t="s">
        <v>2173</v>
      </c>
    </row>
    <row r="1401" spans="1:12" ht="13.5">
      <c r="A1401" s="1310" t="s">
        <v>3522</v>
      </c>
      <c r="B1401" s="1310" t="s">
        <v>3523</v>
      </c>
      <c r="C1401" s="1310" t="s">
        <v>3578</v>
      </c>
      <c r="D1401" s="1310">
        <v>32</v>
      </c>
      <c r="E1401" s="1311" t="s">
        <v>995</v>
      </c>
      <c r="F1401" s="1310" t="s">
        <v>995</v>
      </c>
      <c r="G1401" s="1310">
        <v>91077</v>
      </c>
      <c r="H1401" s="1310" t="s">
        <v>3587</v>
      </c>
      <c r="I1401" s="1310" t="s">
        <v>472</v>
      </c>
      <c r="J1401" s="1310" t="s">
        <v>2172</v>
      </c>
      <c r="K1401" s="1311">
        <v>118.61</v>
      </c>
      <c r="L1401" s="1310" t="s">
        <v>2173</v>
      </c>
    </row>
    <row r="1402" spans="1:12" ht="13.5">
      <c r="A1402" s="1310" t="s">
        <v>3522</v>
      </c>
      <c r="B1402" s="1310" t="s">
        <v>3523</v>
      </c>
      <c r="C1402" s="1310" t="s">
        <v>3578</v>
      </c>
      <c r="D1402" s="1310">
        <v>32</v>
      </c>
      <c r="E1402" s="1311" t="s">
        <v>995</v>
      </c>
      <c r="F1402" s="1310" t="s">
        <v>995</v>
      </c>
      <c r="G1402" s="1310">
        <v>91078</v>
      </c>
      <c r="H1402" s="1310" t="s">
        <v>3588</v>
      </c>
      <c r="I1402" s="1310" t="s">
        <v>472</v>
      </c>
      <c r="J1402" s="1310" t="s">
        <v>2172</v>
      </c>
      <c r="K1402" s="1311">
        <v>139.46</v>
      </c>
      <c r="L1402" s="1310" t="s">
        <v>2173</v>
      </c>
    </row>
    <row r="1403" spans="1:12" ht="13.5">
      <c r="A1403" s="1310" t="s">
        <v>3522</v>
      </c>
      <c r="B1403" s="1310" t="s">
        <v>3523</v>
      </c>
      <c r="C1403" s="1310" t="s">
        <v>3578</v>
      </c>
      <c r="D1403" s="1310">
        <v>32</v>
      </c>
      <c r="E1403" s="1311" t="s">
        <v>995</v>
      </c>
      <c r="F1403" s="1310" t="s">
        <v>995</v>
      </c>
      <c r="G1403" s="1310">
        <v>91079</v>
      </c>
      <c r="H1403" s="1310" t="s">
        <v>3589</v>
      </c>
      <c r="I1403" s="1310" t="s">
        <v>472</v>
      </c>
      <c r="J1403" s="1310" t="s">
        <v>2172</v>
      </c>
      <c r="K1403" s="1311">
        <v>124.07</v>
      </c>
      <c r="L1403" s="1310" t="s">
        <v>2173</v>
      </c>
    </row>
    <row r="1404" spans="1:12" ht="13.5">
      <c r="A1404" s="1310" t="s">
        <v>3522</v>
      </c>
      <c r="B1404" s="1310" t="s">
        <v>3523</v>
      </c>
      <c r="C1404" s="1310" t="s">
        <v>3578</v>
      </c>
      <c r="D1404" s="1310">
        <v>32</v>
      </c>
      <c r="E1404" s="1311" t="s">
        <v>995</v>
      </c>
      <c r="F1404" s="1310" t="s">
        <v>995</v>
      </c>
      <c r="G1404" s="1310">
        <v>91080</v>
      </c>
      <c r="H1404" s="1310" t="s">
        <v>3590</v>
      </c>
      <c r="I1404" s="1310" t="s">
        <v>472</v>
      </c>
      <c r="J1404" s="1310" t="s">
        <v>2172</v>
      </c>
      <c r="K1404" s="1311">
        <v>144.75</v>
      </c>
      <c r="L1404" s="1310" t="s">
        <v>2173</v>
      </c>
    </row>
    <row r="1405" spans="1:12" ht="13.5">
      <c r="A1405" s="1310" t="s">
        <v>3522</v>
      </c>
      <c r="B1405" s="1310" t="s">
        <v>3523</v>
      </c>
      <c r="C1405" s="1310" t="s">
        <v>3578</v>
      </c>
      <c r="D1405" s="1310">
        <v>32</v>
      </c>
      <c r="E1405" s="1311" t="s">
        <v>995</v>
      </c>
      <c r="F1405" s="1310" t="s">
        <v>995</v>
      </c>
      <c r="G1405" s="1310">
        <v>91081</v>
      </c>
      <c r="H1405" s="1310" t="s">
        <v>3591</v>
      </c>
      <c r="I1405" s="1310" t="s">
        <v>472</v>
      </c>
      <c r="J1405" s="1310" t="s">
        <v>2172</v>
      </c>
      <c r="K1405" s="1311">
        <v>132.33000000000001</v>
      </c>
      <c r="L1405" s="1310" t="s">
        <v>2173</v>
      </c>
    </row>
    <row r="1406" spans="1:12" ht="13.5">
      <c r="A1406" s="1310" t="s">
        <v>3522</v>
      </c>
      <c r="B1406" s="1310" t="s">
        <v>3523</v>
      </c>
      <c r="C1406" s="1310" t="s">
        <v>3578</v>
      </c>
      <c r="D1406" s="1310">
        <v>32</v>
      </c>
      <c r="E1406" s="1311" t="s">
        <v>995</v>
      </c>
      <c r="F1406" s="1310" t="s">
        <v>995</v>
      </c>
      <c r="G1406" s="1310">
        <v>91082</v>
      </c>
      <c r="H1406" s="1310" t="s">
        <v>3592</v>
      </c>
      <c r="I1406" s="1310" t="s">
        <v>472</v>
      </c>
      <c r="J1406" s="1310" t="s">
        <v>2172</v>
      </c>
      <c r="K1406" s="1311">
        <v>154.29</v>
      </c>
      <c r="L1406" s="1310" t="s">
        <v>2173</v>
      </c>
    </row>
    <row r="1407" spans="1:12" ht="13.5">
      <c r="A1407" s="1310" t="s">
        <v>3522</v>
      </c>
      <c r="B1407" s="1310" t="s">
        <v>3523</v>
      </c>
      <c r="C1407" s="1310" t="s">
        <v>3578</v>
      </c>
      <c r="D1407" s="1310">
        <v>32</v>
      </c>
      <c r="E1407" s="1311" t="s">
        <v>995</v>
      </c>
      <c r="F1407" s="1310" t="s">
        <v>995</v>
      </c>
      <c r="G1407" s="1310">
        <v>91083</v>
      </c>
      <c r="H1407" s="1310" t="s">
        <v>3593</v>
      </c>
      <c r="I1407" s="1310" t="s">
        <v>472</v>
      </c>
      <c r="J1407" s="1310" t="s">
        <v>2172</v>
      </c>
      <c r="K1407" s="1311">
        <v>141.87</v>
      </c>
      <c r="L1407" s="1310" t="s">
        <v>2173</v>
      </c>
    </row>
    <row r="1408" spans="1:12" ht="13.5">
      <c r="A1408" s="1310" t="s">
        <v>3522</v>
      </c>
      <c r="B1408" s="1310" t="s">
        <v>3523</v>
      </c>
      <c r="C1408" s="1310" t="s">
        <v>3578</v>
      </c>
      <c r="D1408" s="1310">
        <v>32</v>
      </c>
      <c r="E1408" s="1311" t="s">
        <v>995</v>
      </c>
      <c r="F1408" s="1310" t="s">
        <v>995</v>
      </c>
      <c r="G1408" s="1310">
        <v>91084</v>
      </c>
      <c r="H1408" s="1310" t="s">
        <v>3594</v>
      </c>
      <c r="I1408" s="1310" t="s">
        <v>472</v>
      </c>
      <c r="J1408" s="1310" t="s">
        <v>2172</v>
      </c>
      <c r="K1408" s="1311">
        <v>163.63999999999999</v>
      </c>
      <c r="L1408" s="1310" t="s">
        <v>2173</v>
      </c>
    </row>
    <row r="1409" spans="1:12" ht="13.5">
      <c r="A1409" s="1310" t="s">
        <v>3522</v>
      </c>
      <c r="B1409" s="1310" t="s">
        <v>3523</v>
      </c>
      <c r="C1409" s="1310" t="s">
        <v>3578</v>
      </c>
      <c r="D1409" s="1310">
        <v>32</v>
      </c>
      <c r="E1409" s="1311" t="s">
        <v>995</v>
      </c>
      <c r="F1409" s="1310" t="s">
        <v>995</v>
      </c>
      <c r="G1409" s="1310">
        <v>91086</v>
      </c>
      <c r="H1409" s="1310" t="s">
        <v>3595</v>
      </c>
      <c r="I1409" s="1310" t="s">
        <v>472</v>
      </c>
      <c r="J1409" s="1310" t="s">
        <v>2172</v>
      </c>
      <c r="K1409" s="1311">
        <v>130.83000000000001</v>
      </c>
      <c r="L1409" s="1310" t="s">
        <v>2173</v>
      </c>
    </row>
    <row r="1410" spans="1:12" ht="13.5">
      <c r="A1410" s="1310" t="s">
        <v>3522</v>
      </c>
      <c r="B1410" s="1310" t="s">
        <v>3523</v>
      </c>
      <c r="C1410" s="1310" t="s">
        <v>3578</v>
      </c>
      <c r="D1410" s="1310">
        <v>32</v>
      </c>
      <c r="E1410" s="1311" t="s">
        <v>995</v>
      </c>
      <c r="F1410" s="1310" t="s">
        <v>995</v>
      </c>
      <c r="G1410" s="1310">
        <v>91087</v>
      </c>
      <c r="H1410" s="1310" t="s">
        <v>3596</v>
      </c>
      <c r="I1410" s="1310" t="s">
        <v>472</v>
      </c>
      <c r="J1410" s="1310" t="s">
        <v>2172</v>
      </c>
      <c r="K1410" s="1311">
        <v>142.97</v>
      </c>
      <c r="L1410" s="1310" t="s">
        <v>2173</v>
      </c>
    </row>
    <row r="1411" spans="1:12" ht="13.5">
      <c r="A1411" s="1310" t="s">
        <v>3522</v>
      </c>
      <c r="B1411" s="1310" t="s">
        <v>3523</v>
      </c>
      <c r="C1411" s="1310" t="s">
        <v>3578</v>
      </c>
      <c r="D1411" s="1310">
        <v>32</v>
      </c>
      <c r="E1411" s="1311" t="s">
        <v>995</v>
      </c>
      <c r="F1411" s="1310" t="s">
        <v>995</v>
      </c>
      <c r="G1411" s="1310">
        <v>91088</v>
      </c>
      <c r="H1411" s="1310" t="s">
        <v>3597</v>
      </c>
      <c r="I1411" s="1310" t="s">
        <v>472</v>
      </c>
      <c r="J1411" s="1310" t="s">
        <v>2172</v>
      </c>
      <c r="K1411" s="1311">
        <v>168.7</v>
      </c>
      <c r="L1411" s="1310" t="s">
        <v>2173</v>
      </c>
    </row>
    <row r="1412" spans="1:12" ht="13.5">
      <c r="A1412" s="1310" t="s">
        <v>3522</v>
      </c>
      <c r="B1412" s="1310" t="s">
        <v>3523</v>
      </c>
      <c r="C1412" s="1310" t="s">
        <v>3578</v>
      </c>
      <c r="D1412" s="1310">
        <v>32</v>
      </c>
      <c r="E1412" s="1311" t="s">
        <v>995</v>
      </c>
      <c r="F1412" s="1310" t="s">
        <v>995</v>
      </c>
      <c r="G1412" s="1310">
        <v>91089</v>
      </c>
      <c r="H1412" s="1310" t="s">
        <v>3598</v>
      </c>
      <c r="I1412" s="1310" t="s">
        <v>472</v>
      </c>
      <c r="J1412" s="1310" t="s">
        <v>2172</v>
      </c>
      <c r="K1412" s="1311">
        <v>181.01</v>
      </c>
      <c r="L1412" s="1310" t="s">
        <v>2173</v>
      </c>
    </row>
    <row r="1413" spans="1:12" ht="13.5">
      <c r="A1413" s="1310" t="s">
        <v>3522</v>
      </c>
      <c r="B1413" s="1310" t="s">
        <v>3523</v>
      </c>
      <c r="C1413" s="1310" t="s">
        <v>3578</v>
      </c>
      <c r="D1413" s="1310">
        <v>32</v>
      </c>
      <c r="E1413" s="1311" t="s">
        <v>995</v>
      </c>
      <c r="F1413" s="1310" t="s">
        <v>995</v>
      </c>
      <c r="G1413" s="1310">
        <v>91090</v>
      </c>
      <c r="H1413" s="1310" t="s">
        <v>3599</v>
      </c>
      <c r="I1413" s="1310" t="s">
        <v>472</v>
      </c>
      <c r="J1413" s="1310" t="s">
        <v>2172</v>
      </c>
      <c r="K1413" s="1311">
        <v>141.24</v>
      </c>
      <c r="L1413" s="1310" t="s">
        <v>2173</v>
      </c>
    </row>
    <row r="1414" spans="1:12" ht="13.5">
      <c r="A1414" s="1310" t="s">
        <v>3522</v>
      </c>
      <c r="B1414" s="1310" t="s">
        <v>3523</v>
      </c>
      <c r="C1414" s="1310" t="s">
        <v>3578</v>
      </c>
      <c r="D1414" s="1310">
        <v>32</v>
      </c>
      <c r="E1414" s="1311" t="s">
        <v>995</v>
      </c>
      <c r="F1414" s="1310" t="s">
        <v>995</v>
      </c>
      <c r="G1414" s="1310">
        <v>91091</v>
      </c>
      <c r="H1414" s="1310" t="s">
        <v>3600</v>
      </c>
      <c r="I1414" s="1310" t="s">
        <v>472</v>
      </c>
      <c r="J1414" s="1310" t="s">
        <v>2172</v>
      </c>
      <c r="K1414" s="1311">
        <v>154.84</v>
      </c>
      <c r="L1414" s="1310" t="s">
        <v>2173</v>
      </c>
    </row>
    <row r="1415" spans="1:12" ht="13.5">
      <c r="A1415" s="1310" t="s">
        <v>3522</v>
      </c>
      <c r="B1415" s="1310" t="s">
        <v>3523</v>
      </c>
      <c r="C1415" s="1310" t="s">
        <v>3578</v>
      </c>
      <c r="D1415" s="1310">
        <v>32</v>
      </c>
      <c r="E1415" s="1311" t="s">
        <v>995</v>
      </c>
      <c r="F1415" s="1310" t="s">
        <v>995</v>
      </c>
      <c r="G1415" s="1310">
        <v>91092</v>
      </c>
      <c r="H1415" s="1310" t="s">
        <v>3601</v>
      </c>
      <c r="I1415" s="1310" t="s">
        <v>472</v>
      </c>
      <c r="J1415" s="1310" t="s">
        <v>2172</v>
      </c>
      <c r="K1415" s="1311">
        <v>180.97</v>
      </c>
      <c r="L1415" s="1310" t="s">
        <v>2173</v>
      </c>
    </row>
    <row r="1416" spans="1:12" ht="13.5">
      <c r="A1416" s="1310" t="s">
        <v>3522</v>
      </c>
      <c r="B1416" s="1310" t="s">
        <v>3523</v>
      </c>
      <c r="C1416" s="1310" t="s">
        <v>3578</v>
      </c>
      <c r="D1416" s="1310">
        <v>32</v>
      </c>
      <c r="E1416" s="1311" t="s">
        <v>995</v>
      </c>
      <c r="F1416" s="1310" t="s">
        <v>995</v>
      </c>
      <c r="G1416" s="1310">
        <v>91093</v>
      </c>
      <c r="H1416" s="1310" t="s">
        <v>3602</v>
      </c>
      <c r="I1416" s="1310" t="s">
        <v>472</v>
      </c>
      <c r="J1416" s="1310" t="s">
        <v>2172</v>
      </c>
      <c r="K1416" s="1311">
        <v>194.88</v>
      </c>
      <c r="L1416" s="1310" t="s">
        <v>2173</v>
      </c>
    </row>
    <row r="1417" spans="1:12" ht="13.5">
      <c r="A1417" s="1310" t="s">
        <v>3522</v>
      </c>
      <c r="B1417" s="1310" t="s">
        <v>3523</v>
      </c>
      <c r="C1417" s="1310" t="s">
        <v>3578</v>
      </c>
      <c r="D1417" s="1310">
        <v>32</v>
      </c>
      <c r="E1417" s="1311" t="s">
        <v>995</v>
      </c>
      <c r="F1417" s="1310" t="s">
        <v>995</v>
      </c>
      <c r="G1417" s="1310">
        <v>91094</v>
      </c>
      <c r="H1417" s="1310" t="s">
        <v>3603</v>
      </c>
      <c r="I1417" s="1310" t="s">
        <v>472</v>
      </c>
      <c r="J1417" s="1310" t="s">
        <v>2172</v>
      </c>
      <c r="K1417" s="1311">
        <v>124.14</v>
      </c>
      <c r="L1417" s="1310" t="s">
        <v>2173</v>
      </c>
    </row>
    <row r="1418" spans="1:12" ht="13.5">
      <c r="A1418" s="1310" t="s">
        <v>3522</v>
      </c>
      <c r="B1418" s="1310" t="s">
        <v>3523</v>
      </c>
      <c r="C1418" s="1310" t="s">
        <v>3578</v>
      </c>
      <c r="D1418" s="1310">
        <v>32</v>
      </c>
      <c r="E1418" s="1311" t="s">
        <v>995</v>
      </c>
      <c r="F1418" s="1310" t="s">
        <v>995</v>
      </c>
      <c r="G1418" s="1310">
        <v>91095</v>
      </c>
      <c r="H1418" s="1310" t="s">
        <v>3604</v>
      </c>
      <c r="I1418" s="1310" t="s">
        <v>472</v>
      </c>
      <c r="J1418" s="1310" t="s">
        <v>2172</v>
      </c>
      <c r="K1418" s="1311">
        <v>145.35</v>
      </c>
      <c r="L1418" s="1310" t="s">
        <v>2173</v>
      </c>
    </row>
    <row r="1419" spans="1:12" ht="13.5">
      <c r="A1419" s="1310" t="s">
        <v>3522</v>
      </c>
      <c r="B1419" s="1310" t="s">
        <v>3523</v>
      </c>
      <c r="C1419" s="1310" t="s">
        <v>3578</v>
      </c>
      <c r="D1419" s="1310">
        <v>32</v>
      </c>
      <c r="E1419" s="1311" t="s">
        <v>995</v>
      </c>
      <c r="F1419" s="1310" t="s">
        <v>995</v>
      </c>
      <c r="G1419" s="1310">
        <v>91096</v>
      </c>
      <c r="H1419" s="1310" t="s">
        <v>3605</v>
      </c>
      <c r="I1419" s="1310" t="s">
        <v>472</v>
      </c>
      <c r="J1419" s="1310" t="s">
        <v>2172</v>
      </c>
      <c r="K1419" s="1311">
        <v>127.07</v>
      </c>
      <c r="L1419" s="1310" t="s">
        <v>2173</v>
      </c>
    </row>
    <row r="1420" spans="1:12" ht="13.5">
      <c r="A1420" s="1310" t="s">
        <v>3522</v>
      </c>
      <c r="B1420" s="1310" t="s">
        <v>3523</v>
      </c>
      <c r="C1420" s="1310" t="s">
        <v>3578</v>
      </c>
      <c r="D1420" s="1310">
        <v>32</v>
      </c>
      <c r="E1420" s="1311" t="s">
        <v>995</v>
      </c>
      <c r="F1420" s="1310" t="s">
        <v>995</v>
      </c>
      <c r="G1420" s="1310">
        <v>91097</v>
      </c>
      <c r="H1420" s="1310" t="s">
        <v>3606</v>
      </c>
      <c r="I1420" s="1310" t="s">
        <v>472</v>
      </c>
      <c r="J1420" s="1310" t="s">
        <v>2172</v>
      </c>
      <c r="K1420" s="1311">
        <v>148.15</v>
      </c>
      <c r="L1420" s="1310" t="s">
        <v>2173</v>
      </c>
    </row>
    <row r="1421" spans="1:12" ht="13.5">
      <c r="A1421" s="1310" t="s">
        <v>3522</v>
      </c>
      <c r="B1421" s="1310" t="s">
        <v>3523</v>
      </c>
      <c r="C1421" s="1310" t="s">
        <v>3578</v>
      </c>
      <c r="D1421" s="1310">
        <v>32</v>
      </c>
      <c r="E1421" s="1311" t="s">
        <v>995</v>
      </c>
      <c r="F1421" s="1310" t="s">
        <v>995</v>
      </c>
      <c r="G1421" s="1310">
        <v>91098</v>
      </c>
      <c r="H1421" s="1310" t="s">
        <v>3607</v>
      </c>
      <c r="I1421" s="1310" t="s">
        <v>472</v>
      </c>
      <c r="J1421" s="1310" t="s">
        <v>2172</v>
      </c>
      <c r="K1421" s="1311">
        <v>137.66</v>
      </c>
      <c r="L1421" s="1310" t="s">
        <v>2173</v>
      </c>
    </row>
    <row r="1422" spans="1:12" ht="13.5">
      <c r="A1422" s="1310" t="s">
        <v>3522</v>
      </c>
      <c r="B1422" s="1310" t="s">
        <v>3523</v>
      </c>
      <c r="C1422" s="1310" t="s">
        <v>3578</v>
      </c>
      <c r="D1422" s="1310">
        <v>32</v>
      </c>
      <c r="E1422" s="1311" t="s">
        <v>995</v>
      </c>
      <c r="F1422" s="1310" t="s">
        <v>995</v>
      </c>
      <c r="G1422" s="1310">
        <v>91099</v>
      </c>
      <c r="H1422" s="1310" t="s">
        <v>3608</v>
      </c>
      <c r="I1422" s="1310" t="s">
        <v>472</v>
      </c>
      <c r="J1422" s="1310" t="s">
        <v>2172</v>
      </c>
      <c r="K1422" s="1311">
        <v>160.07</v>
      </c>
      <c r="L1422" s="1310" t="s">
        <v>2173</v>
      </c>
    </row>
    <row r="1423" spans="1:12" ht="13.5">
      <c r="A1423" s="1310" t="s">
        <v>3522</v>
      </c>
      <c r="B1423" s="1310" t="s">
        <v>3523</v>
      </c>
      <c r="C1423" s="1310" t="s">
        <v>3578</v>
      </c>
      <c r="D1423" s="1310">
        <v>32</v>
      </c>
      <c r="E1423" s="1311" t="s">
        <v>995</v>
      </c>
      <c r="F1423" s="1310" t="s">
        <v>995</v>
      </c>
      <c r="G1423" s="1310">
        <v>91100</v>
      </c>
      <c r="H1423" s="1310" t="s">
        <v>3609</v>
      </c>
      <c r="I1423" s="1310" t="s">
        <v>472</v>
      </c>
      <c r="J1423" s="1310" t="s">
        <v>2172</v>
      </c>
      <c r="K1423" s="1311">
        <v>145.43</v>
      </c>
      <c r="L1423" s="1310" t="s">
        <v>2173</v>
      </c>
    </row>
    <row r="1424" spans="1:12" ht="13.5">
      <c r="A1424" s="1310" t="s">
        <v>3522</v>
      </c>
      <c r="B1424" s="1310" t="s">
        <v>3523</v>
      </c>
      <c r="C1424" s="1310" t="s">
        <v>3578</v>
      </c>
      <c r="D1424" s="1310">
        <v>32</v>
      </c>
      <c r="E1424" s="1311" t="s">
        <v>995</v>
      </c>
      <c r="F1424" s="1310" t="s">
        <v>995</v>
      </c>
      <c r="G1424" s="1310">
        <v>91101</v>
      </c>
      <c r="H1424" s="1310" t="s">
        <v>3610</v>
      </c>
      <c r="I1424" s="1310" t="s">
        <v>472</v>
      </c>
      <c r="J1424" s="1310" t="s">
        <v>2172</v>
      </c>
      <c r="K1424" s="1311">
        <v>167.8</v>
      </c>
      <c r="L1424" s="1310" t="s">
        <v>2173</v>
      </c>
    </row>
    <row r="1425" spans="1:12" ht="13.5">
      <c r="A1425" s="1310" t="s">
        <v>3522</v>
      </c>
      <c r="B1425" s="1310" t="s">
        <v>3523</v>
      </c>
      <c r="C1425" s="1310" t="s">
        <v>3578</v>
      </c>
      <c r="D1425" s="1310">
        <v>32</v>
      </c>
      <c r="E1425" s="1311" t="s">
        <v>995</v>
      </c>
      <c r="F1425" s="1310" t="s">
        <v>995</v>
      </c>
      <c r="G1425" s="1310">
        <v>93952</v>
      </c>
      <c r="H1425" s="1310" t="s">
        <v>3611</v>
      </c>
      <c r="I1425" s="1310" t="s">
        <v>253</v>
      </c>
      <c r="J1425" s="1310" t="s">
        <v>2172</v>
      </c>
      <c r="K1425" s="1311">
        <v>191.35</v>
      </c>
      <c r="L1425" s="1310" t="s">
        <v>2173</v>
      </c>
    </row>
    <row r="1426" spans="1:12" ht="13.5">
      <c r="A1426" s="1310" t="s">
        <v>3522</v>
      </c>
      <c r="B1426" s="1310" t="s">
        <v>3523</v>
      </c>
      <c r="C1426" s="1310" t="s">
        <v>3578</v>
      </c>
      <c r="D1426" s="1310">
        <v>32</v>
      </c>
      <c r="E1426" s="1311" t="s">
        <v>995</v>
      </c>
      <c r="F1426" s="1310" t="s">
        <v>995</v>
      </c>
      <c r="G1426" s="1310">
        <v>93953</v>
      </c>
      <c r="H1426" s="1310" t="s">
        <v>3612</v>
      </c>
      <c r="I1426" s="1310" t="s">
        <v>253</v>
      </c>
      <c r="J1426" s="1310" t="s">
        <v>2172</v>
      </c>
      <c r="K1426" s="1311">
        <v>178.54</v>
      </c>
      <c r="L1426" s="1310" t="s">
        <v>2173</v>
      </c>
    </row>
    <row r="1427" spans="1:12" ht="13.5">
      <c r="A1427" s="1310" t="s">
        <v>3522</v>
      </c>
      <c r="B1427" s="1310" t="s">
        <v>3523</v>
      </c>
      <c r="C1427" s="1310" t="s">
        <v>3578</v>
      </c>
      <c r="D1427" s="1310">
        <v>32</v>
      </c>
      <c r="E1427" s="1311" t="s">
        <v>995</v>
      </c>
      <c r="F1427" s="1310" t="s">
        <v>995</v>
      </c>
      <c r="G1427" s="1310">
        <v>93954</v>
      </c>
      <c r="H1427" s="1310" t="s">
        <v>3613</v>
      </c>
      <c r="I1427" s="1310" t="s">
        <v>253</v>
      </c>
      <c r="J1427" s="1310" t="s">
        <v>2172</v>
      </c>
      <c r="K1427" s="1311">
        <v>170.88</v>
      </c>
      <c r="L1427" s="1310" t="s">
        <v>2173</v>
      </c>
    </row>
    <row r="1428" spans="1:12" ht="13.5">
      <c r="A1428" s="1310" t="s">
        <v>3522</v>
      </c>
      <c r="B1428" s="1310" t="s">
        <v>3523</v>
      </c>
      <c r="C1428" s="1310" t="s">
        <v>3578</v>
      </c>
      <c r="D1428" s="1310">
        <v>32</v>
      </c>
      <c r="E1428" s="1311" t="s">
        <v>995</v>
      </c>
      <c r="F1428" s="1310" t="s">
        <v>995</v>
      </c>
      <c r="G1428" s="1310">
        <v>93955</v>
      </c>
      <c r="H1428" s="1310" t="s">
        <v>3614</v>
      </c>
      <c r="I1428" s="1310" t="s">
        <v>253</v>
      </c>
      <c r="J1428" s="1310" t="s">
        <v>2172</v>
      </c>
      <c r="K1428" s="1311">
        <v>165.43</v>
      </c>
      <c r="L1428" s="1310" t="s">
        <v>2173</v>
      </c>
    </row>
    <row r="1429" spans="1:12" ht="13.5">
      <c r="A1429" s="1310" t="s">
        <v>3522</v>
      </c>
      <c r="B1429" s="1310" t="s">
        <v>3523</v>
      </c>
      <c r="C1429" s="1310" t="s">
        <v>3578</v>
      </c>
      <c r="D1429" s="1310">
        <v>32</v>
      </c>
      <c r="E1429" s="1311" t="s">
        <v>995</v>
      </c>
      <c r="F1429" s="1310" t="s">
        <v>995</v>
      </c>
      <c r="G1429" s="1310">
        <v>93956</v>
      </c>
      <c r="H1429" s="1310" t="s">
        <v>3615</v>
      </c>
      <c r="I1429" s="1310" t="s">
        <v>253</v>
      </c>
      <c r="J1429" s="1310" t="s">
        <v>2172</v>
      </c>
      <c r="K1429" s="1311">
        <v>161.13999999999999</v>
      </c>
      <c r="L1429" s="1310" t="s">
        <v>2173</v>
      </c>
    </row>
    <row r="1430" spans="1:12" ht="13.5">
      <c r="A1430" s="1310" t="s">
        <v>3522</v>
      </c>
      <c r="B1430" s="1310" t="s">
        <v>3523</v>
      </c>
      <c r="C1430" s="1310" t="s">
        <v>3578</v>
      </c>
      <c r="D1430" s="1310">
        <v>32</v>
      </c>
      <c r="E1430" s="1311" t="s">
        <v>995</v>
      </c>
      <c r="F1430" s="1310" t="s">
        <v>995</v>
      </c>
      <c r="G1430" s="1310">
        <v>93957</v>
      </c>
      <c r="H1430" s="1310" t="s">
        <v>3616</v>
      </c>
      <c r="I1430" s="1310" t="s">
        <v>253</v>
      </c>
      <c r="J1430" s="1310" t="s">
        <v>2172</v>
      </c>
      <c r="K1430" s="1311">
        <v>208.65</v>
      </c>
      <c r="L1430" s="1310" t="s">
        <v>2173</v>
      </c>
    </row>
    <row r="1431" spans="1:12" ht="13.5">
      <c r="A1431" s="1310" t="s">
        <v>3522</v>
      </c>
      <c r="B1431" s="1310" t="s">
        <v>3523</v>
      </c>
      <c r="C1431" s="1310" t="s">
        <v>3578</v>
      </c>
      <c r="D1431" s="1310">
        <v>32</v>
      </c>
      <c r="E1431" s="1311" t="s">
        <v>995</v>
      </c>
      <c r="F1431" s="1310" t="s">
        <v>995</v>
      </c>
      <c r="G1431" s="1310">
        <v>93958</v>
      </c>
      <c r="H1431" s="1310" t="s">
        <v>3617</v>
      </c>
      <c r="I1431" s="1310" t="s">
        <v>253</v>
      </c>
      <c r="J1431" s="1310" t="s">
        <v>2172</v>
      </c>
      <c r="K1431" s="1311">
        <v>195.01</v>
      </c>
      <c r="L1431" s="1310" t="s">
        <v>2173</v>
      </c>
    </row>
    <row r="1432" spans="1:12" ht="13.5">
      <c r="A1432" s="1310" t="s">
        <v>3522</v>
      </c>
      <c r="B1432" s="1310" t="s">
        <v>3523</v>
      </c>
      <c r="C1432" s="1310" t="s">
        <v>3578</v>
      </c>
      <c r="D1432" s="1310">
        <v>32</v>
      </c>
      <c r="E1432" s="1311" t="s">
        <v>995</v>
      </c>
      <c r="F1432" s="1310" t="s">
        <v>995</v>
      </c>
      <c r="G1432" s="1310">
        <v>93959</v>
      </c>
      <c r="H1432" s="1310" t="s">
        <v>3618</v>
      </c>
      <c r="I1432" s="1310" t="s">
        <v>253</v>
      </c>
      <c r="J1432" s="1310" t="s">
        <v>2172</v>
      </c>
      <c r="K1432" s="1311">
        <v>186.91</v>
      </c>
      <c r="L1432" s="1310" t="s">
        <v>2173</v>
      </c>
    </row>
    <row r="1433" spans="1:12" ht="13.5">
      <c r="A1433" s="1310" t="s">
        <v>3522</v>
      </c>
      <c r="B1433" s="1310" t="s">
        <v>3523</v>
      </c>
      <c r="C1433" s="1310" t="s">
        <v>3578</v>
      </c>
      <c r="D1433" s="1310">
        <v>32</v>
      </c>
      <c r="E1433" s="1311" t="s">
        <v>995</v>
      </c>
      <c r="F1433" s="1310" t="s">
        <v>995</v>
      </c>
      <c r="G1433" s="1310">
        <v>93960</v>
      </c>
      <c r="H1433" s="1310" t="s">
        <v>3619</v>
      </c>
      <c r="I1433" s="1310" t="s">
        <v>253</v>
      </c>
      <c r="J1433" s="1310" t="s">
        <v>2172</v>
      </c>
      <c r="K1433" s="1311">
        <v>181.22</v>
      </c>
      <c r="L1433" s="1310" t="s">
        <v>2173</v>
      </c>
    </row>
    <row r="1434" spans="1:12" ht="13.5">
      <c r="A1434" s="1310" t="s">
        <v>3522</v>
      </c>
      <c r="B1434" s="1310" t="s">
        <v>3523</v>
      </c>
      <c r="C1434" s="1310" t="s">
        <v>3578</v>
      </c>
      <c r="D1434" s="1310">
        <v>32</v>
      </c>
      <c r="E1434" s="1311" t="s">
        <v>995</v>
      </c>
      <c r="F1434" s="1310" t="s">
        <v>995</v>
      </c>
      <c r="G1434" s="1310">
        <v>93961</v>
      </c>
      <c r="H1434" s="1310" t="s">
        <v>3620</v>
      </c>
      <c r="I1434" s="1310" t="s">
        <v>253</v>
      </c>
      <c r="J1434" s="1310" t="s">
        <v>2172</v>
      </c>
      <c r="K1434" s="1311">
        <v>176.76</v>
      </c>
      <c r="L1434" s="1310" t="s">
        <v>2173</v>
      </c>
    </row>
    <row r="1435" spans="1:12" ht="13.5">
      <c r="A1435" s="1310" t="s">
        <v>3522</v>
      </c>
      <c r="B1435" s="1310" t="s">
        <v>3523</v>
      </c>
      <c r="C1435" s="1310" t="s">
        <v>3578</v>
      </c>
      <c r="D1435" s="1310">
        <v>32</v>
      </c>
      <c r="E1435" s="1311" t="s">
        <v>995</v>
      </c>
      <c r="F1435" s="1310" t="s">
        <v>995</v>
      </c>
      <c r="G1435" s="1310">
        <v>93962</v>
      </c>
      <c r="H1435" s="1310" t="s">
        <v>3621</v>
      </c>
      <c r="I1435" s="1310" t="s">
        <v>253</v>
      </c>
      <c r="J1435" s="1310" t="s">
        <v>2172</v>
      </c>
      <c r="K1435" s="1311">
        <v>180.47</v>
      </c>
      <c r="L1435" s="1310" t="s">
        <v>2173</v>
      </c>
    </row>
    <row r="1436" spans="1:12" ht="13.5">
      <c r="A1436" s="1310" t="s">
        <v>3522</v>
      </c>
      <c r="B1436" s="1310" t="s">
        <v>3523</v>
      </c>
      <c r="C1436" s="1310" t="s">
        <v>3578</v>
      </c>
      <c r="D1436" s="1310">
        <v>32</v>
      </c>
      <c r="E1436" s="1311" t="s">
        <v>995</v>
      </c>
      <c r="F1436" s="1310" t="s">
        <v>995</v>
      </c>
      <c r="G1436" s="1310">
        <v>93963</v>
      </c>
      <c r="H1436" s="1310" t="s">
        <v>3622</v>
      </c>
      <c r="I1436" s="1310" t="s">
        <v>253</v>
      </c>
      <c r="J1436" s="1310" t="s">
        <v>2172</v>
      </c>
      <c r="K1436" s="1311">
        <v>167.72</v>
      </c>
      <c r="L1436" s="1310" t="s">
        <v>2173</v>
      </c>
    </row>
    <row r="1437" spans="1:12" ht="13.5">
      <c r="A1437" s="1310" t="s">
        <v>3522</v>
      </c>
      <c r="B1437" s="1310" t="s">
        <v>3523</v>
      </c>
      <c r="C1437" s="1310" t="s">
        <v>3578</v>
      </c>
      <c r="D1437" s="1310">
        <v>32</v>
      </c>
      <c r="E1437" s="1311" t="s">
        <v>995</v>
      </c>
      <c r="F1437" s="1310" t="s">
        <v>995</v>
      </c>
      <c r="G1437" s="1310">
        <v>93964</v>
      </c>
      <c r="H1437" s="1310" t="s">
        <v>3623</v>
      </c>
      <c r="I1437" s="1310" t="s">
        <v>253</v>
      </c>
      <c r="J1437" s="1310" t="s">
        <v>2172</v>
      </c>
      <c r="K1437" s="1311">
        <v>160.06</v>
      </c>
      <c r="L1437" s="1310" t="s">
        <v>2173</v>
      </c>
    </row>
    <row r="1438" spans="1:12" ht="13.5">
      <c r="A1438" s="1310" t="s">
        <v>3522</v>
      </c>
      <c r="B1438" s="1310" t="s">
        <v>3523</v>
      </c>
      <c r="C1438" s="1310" t="s">
        <v>3578</v>
      </c>
      <c r="D1438" s="1310">
        <v>32</v>
      </c>
      <c r="E1438" s="1311" t="s">
        <v>995</v>
      </c>
      <c r="F1438" s="1310" t="s">
        <v>995</v>
      </c>
      <c r="G1438" s="1310">
        <v>93965</v>
      </c>
      <c r="H1438" s="1310" t="s">
        <v>3624</v>
      </c>
      <c r="I1438" s="1310" t="s">
        <v>253</v>
      </c>
      <c r="J1438" s="1310" t="s">
        <v>2172</v>
      </c>
      <c r="K1438" s="1311">
        <v>152.78</v>
      </c>
      <c r="L1438" s="1310" t="s">
        <v>2173</v>
      </c>
    </row>
    <row r="1439" spans="1:12" ht="13.5">
      <c r="A1439" s="1310" t="s">
        <v>3522</v>
      </c>
      <c r="B1439" s="1310" t="s">
        <v>3523</v>
      </c>
      <c r="C1439" s="1310" t="s">
        <v>3578</v>
      </c>
      <c r="D1439" s="1310">
        <v>32</v>
      </c>
      <c r="E1439" s="1311" t="s">
        <v>995</v>
      </c>
      <c r="F1439" s="1310" t="s">
        <v>995</v>
      </c>
      <c r="G1439" s="1310">
        <v>93966</v>
      </c>
      <c r="H1439" s="1310" t="s">
        <v>3625</v>
      </c>
      <c r="I1439" s="1310" t="s">
        <v>253</v>
      </c>
      <c r="J1439" s="1310" t="s">
        <v>2172</v>
      </c>
      <c r="K1439" s="1311">
        <v>150.4</v>
      </c>
      <c r="L1439" s="1310" t="s">
        <v>2173</v>
      </c>
    </row>
    <row r="1440" spans="1:12" ht="13.5">
      <c r="A1440" s="1310" t="s">
        <v>3522</v>
      </c>
      <c r="B1440" s="1310" t="s">
        <v>3523</v>
      </c>
      <c r="C1440" s="1310" t="s">
        <v>3578</v>
      </c>
      <c r="D1440" s="1310">
        <v>32</v>
      </c>
      <c r="E1440" s="1311" t="s">
        <v>995</v>
      </c>
      <c r="F1440" s="1310" t="s">
        <v>995</v>
      </c>
      <c r="G1440" s="1310">
        <v>93967</v>
      </c>
      <c r="H1440" s="1310" t="s">
        <v>3626</v>
      </c>
      <c r="I1440" s="1310" t="s">
        <v>253</v>
      </c>
      <c r="J1440" s="1310" t="s">
        <v>2172</v>
      </c>
      <c r="K1440" s="1311">
        <v>197.75</v>
      </c>
      <c r="L1440" s="1310" t="s">
        <v>2173</v>
      </c>
    </row>
    <row r="1441" spans="1:12" ht="13.5">
      <c r="A1441" s="1310" t="s">
        <v>3522</v>
      </c>
      <c r="B1441" s="1310" t="s">
        <v>3523</v>
      </c>
      <c r="C1441" s="1310" t="s">
        <v>3578</v>
      </c>
      <c r="D1441" s="1310">
        <v>32</v>
      </c>
      <c r="E1441" s="1311" t="s">
        <v>995</v>
      </c>
      <c r="F1441" s="1310" t="s">
        <v>995</v>
      </c>
      <c r="G1441" s="1310">
        <v>93968</v>
      </c>
      <c r="H1441" s="1310" t="s">
        <v>3627</v>
      </c>
      <c r="I1441" s="1310" t="s">
        <v>253</v>
      </c>
      <c r="J1441" s="1310" t="s">
        <v>2172</v>
      </c>
      <c r="K1441" s="1311">
        <v>184.16</v>
      </c>
      <c r="L1441" s="1310" t="s">
        <v>2173</v>
      </c>
    </row>
    <row r="1442" spans="1:12" ht="13.5">
      <c r="A1442" s="1310" t="s">
        <v>3522</v>
      </c>
      <c r="B1442" s="1310" t="s">
        <v>3523</v>
      </c>
      <c r="C1442" s="1310" t="s">
        <v>3578</v>
      </c>
      <c r="D1442" s="1310">
        <v>32</v>
      </c>
      <c r="E1442" s="1311" t="s">
        <v>995</v>
      </c>
      <c r="F1442" s="1310" t="s">
        <v>995</v>
      </c>
      <c r="G1442" s="1310">
        <v>93969</v>
      </c>
      <c r="H1442" s="1310" t="s">
        <v>3628</v>
      </c>
      <c r="I1442" s="1310" t="s">
        <v>253</v>
      </c>
      <c r="J1442" s="1310" t="s">
        <v>2172</v>
      </c>
      <c r="K1442" s="1311">
        <v>176.11</v>
      </c>
      <c r="L1442" s="1310" t="s">
        <v>2173</v>
      </c>
    </row>
    <row r="1443" spans="1:12" ht="13.5">
      <c r="A1443" s="1310" t="s">
        <v>3522</v>
      </c>
      <c r="B1443" s="1310" t="s">
        <v>3523</v>
      </c>
      <c r="C1443" s="1310" t="s">
        <v>3578</v>
      </c>
      <c r="D1443" s="1310">
        <v>32</v>
      </c>
      <c r="E1443" s="1311" t="s">
        <v>995</v>
      </c>
      <c r="F1443" s="1310" t="s">
        <v>995</v>
      </c>
      <c r="G1443" s="1310">
        <v>93970</v>
      </c>
      <c r="H1443" s="1310" t="s">
        <v>3629</v>
      </c>
      <c r="I1443" s="1310" t="s">
        <v>253</v>
      </c>
      <c r="J1443" s="1310" t="s">
        <v>2172</v>
      </c>
      <c r="K1443" s="1311">
        <v>170.46</v>
      </c>
      <c r="L1443" s="1310" t="s">
        <v>2173</v>
      </c>
    </row>
    <row r="1444" spans="1:12" ht="13.5">
      <c r="A1444" s="1310" t="s">
        <v>3522</v>
      </c>
      <c r="B1444" s="1310" t="s">
        <v>3523</v>
      </c>
      <c r="C1444" s="1310" t="s">
        <v>3578</v>
      </c>
      <c r="D1444" s="1310">
        <v>32</v>
      </c>
      <c r="E1444" s="1311" t="s">
        <v>995</v>
      </c>
      <c r="F1444" s="1310" t="s">
        <v>995</v>
      </c>
      <c r="G1444" s="1310">
        <v>93971</v>
      </c>
      <c r="H1444" s="1310" t="s">
        <v>3630</v>
      </c>
      <c r="I1444" s="1310" t="s">
        <v>253</v>
      </c>
      <c r="J1444" s="1310" t="s">
        <v>2172</v>
      </c>
      <c r="K1444" s="1311">
        <v>161.47</v>
      </c>
      <c r="L1444" s="1310" t="s">
        <v>2173</v>
      </c>
    </row>
    <row r="1445" spans="1:12" ht="13.5">
      <c r="A1445" s="1310" t="s">
        <v>3522</v>
      </c>
      <c r="B1445" s="1310" t="s">
        <v>3523</v>
      </c>
      <c r="C1445" s="1310" t="s">
        <v>3578</v>
      </c>
      <c r="D1445" s="1310">
        <v>32</v>
      </c>
      <c r="E1445" s="1311" t="s">
        <v>995</v>
      </c>
      <c r="F1445" s="1310" t="s">
        <v>995</v>
      </c>
      <c r="G1445" s="1310">
        <v>95108</v>
      </c>
      <c r="H1445" s="1310" t="s">
        <v>3631</v>
      </c>
      <c r="I1445" s="1310" t="s">
        <v>839</v>
      </c>
      <c r="J1445" s="1310" t="s">
        <v>2172</v>
      </c>
      <c r="K1445" s="1311">
        <v>27.89</v>
      </c>
      <c r="L1445" s="1310" t="s">
        <v>2173</v>
      </c>
    </row>
    <row r="1446" spans="1:12" ht="13.5">
      <c r="A1446" s="1310" t="s">
        <v>3522</v>
      </c>
      <c r="B1446" s="1310" t="s">
        <v>3523</v>
      </c>
      <c r="C1446" s="1310" t="s">
        <v>3578</v>
      </c>
      <c r="D1446" s="1310">
        <v>32</v>
      </c>
      <c r="E1446" s="1311" t="s">
        <v>995</v>
      </c>
      <c r="F1446" s="1310" t="s">
        <v>995</v>
      </c>
      <c r="G1446" s="1310">
        <v>100332</v>
      </c>
      <c r="H1446" s="1310" t="s">
        <v>3632</v>
      </c>
      <c r="I1446" s="1310" t="s">
        <v>472</v>
      </c>
      <c r="J1446" s="1310" t="s">
        <v>2172</v>
      </c>
      <c r="K1446" s="1311">
        <v>984.71</v>
      </c>
      <c r="L1446" s="1310" t="s">
        <v>2173</v>
      </c>
    </row>
    <row r="1447" spans="1:12" ht="13.5">
      <c r="A1447" s="1310" t="s">
        <v>3522</v>
      </c>
      <c r="B1447" s="1310" t="s">
        <v>3523</v>
      </c>
      <c r="C1447" s="1310" t="s">
        <v>3578</v>
      </c>
      <c r="D1447" s="1310">
        <v>32</v>
      </c>
      <c r="E1447" s="1311" t="s">
        <v>995</v>
      </c>
      <c r="F1447" s="1310" t="s">
        <v>995</v>
      </c>
      <c r="G1447" s="1310">
        <v>100333</v>
      </c>
      <c r="H1447" s="1310" t="s">
        <v>3633</v>
      </c>
      <c r="I1447" s="1310" t="s">
        <v>472</v>
      </c>
      <c r="J1447" s="1310" t="s">
        <v>2172</v>
      </c>
      <c r="K1447" s="1311">
        <v>593.29</v>
      </c>
      <c r="L1447" s="1310" t="s">
        <v>2173</v>
      </c>
    </row>
    <row r="1448" spans="1:12" ht="13.5">
      <c r="A1448" s="1310" t="s">
        <v>3522</v>
      </c>
      <c r="B1448" s="1310" t="s">
        <v>3523</v>
      </c>
      <c r="C1448" s="1310" t="s">
        <v>3578</v>
      </c>
      <c r="D1448" s="1310">
        <v>32</v>
      </c>
      <c r="E1448" s="1311" t="s">
        <v>995</v>
      </c>
      <c r="F1448" s="1310" t="s">
        <v>995</v>
      </c>
      <c r="G1448" s="1310">
        <v>100334</v>
      </c>
      <c r="H1448" s="1310" t="s">
        <v>3634</v>
      </c>
      <c r="I1448" s="1310" t="s">
        <v>472</v>
      </c>
      <c r="J1448" s="1310" t="s">
        <v>2172</v>
      </c>
      <c r="K1448" s="1311">
        <v>773.14</v>
      </c>
      <c r="L1448" s="1310" t="s">
        <v>2173</v>
      </c>
    </row>
    <row r="1449" spans="1:12" ht="13.5">
      <c r="A1449" s="1310" t="s">
        <v>3522</v>
      </c>
      <c r="B1449" s="1310" t="s">
        <v>3523</v>
      </c>
      <c r="C1449" s="1310" t="s">
        <v>3578</v>
      </c>
      <c r="D1449" s="1310">
        <v>32</v>
      </c>
      <c r="E1449" s="1311" t="s">
        <v>995</v>
      </c>
      <c r="F1449" s="1310" t="s">
        <v>995</v>
      </c>
      <c r="G1449" s="1310">
        <v>100335</v>
      </c>
      <c r="H1449" s="1310" t="s">
        <v>3635</v>
      </c>
      <c r="I1449" s="1310" t="s">
        <v>472</v>
      </c>
      <c r="J1449" s="1310" t="s">
        <v>2172</v>
      </c>
      <c r="K1449" s="1311">
        <v>479.58</v>
      </c>
      <c r="L1449" s="1310" t="s">
        <v>2173</v>
      </c>
    </row>
    <row r="1450" spans="1:12" ht="13.5">
      <c r="A1450" s="1310" t="s">
        <v>3522</v>
      </c>
      <c r="B1450" s="1310" t="s">
        <v>3523</v>
      </c>
      <c r="C1450" s="1310" t="s">
        <v>3578</v>
      </c>
      <c r="D1450" s="1310">
        <v>32</v>
      </c>
      <c r="E1450" s="1311" t="s">
        <v>995</v>
      </c>
      <c r="F1450" s="1310" t="s">
        <v>995</v>
      </c>
      <c r="G1450" s="1310">
        <v>100341</v>
      </c>
      <c r="H1450" s="1310" t="s">
        <v>3636</v>
      </c>
      <c r="I1450" s="1310" t="s">
        <v>472</v>
      </c>
      <c r="J1450" s="1310" t="s">
        <v>2242</v>
      </c>
      <c r="K1450" s="1311">
        <v>33.92</v>
      </c>
      <c r="L1450" s="1310" t="s">
        <v>2173</v>
      </c>
    </row>
    <row r="1451" spans="1:12" ht="13.5">
      <c r="A1451" s="1310" t="s">
        <v>3522</v>
      </c>
      <c r="B1451" s="1310" t="s">
        <v>3523</v>
      </c>
      <c r="C1451" s="1310" t="s">
        <v>3578</v>
      </c>
      <c r="D1451" s="1310">
        <v>32</v>
      </c>
      <c r="E1451" s="1311" t="s">
        <v>995</v>
      </c>
      <c r="F1451" s="1310" t="s">
        <v>995</v>
      </c>
      <c r="G1451" s="1310">
        <v>100342</v>
      </c>
      <c r="H1451" s="1310" t="s">
        <v>3637</v>
      </c>
      <c r="I1451" s="1310" t="s">
        <v>682</v>
      </c>
      <c r="J1451" s="1310" t="s">
        <v>2172</v>
      </c>
      <c r="K1451" s="1311">
        <v>18.16</v>
      </c>
      <c r="L1451" s="1310" t="s">
        <v>2173</v>
      </c>
    </row>
    <row r="1452" spans="1:12" ht="13.5">
      <c r="A1452" s="1310" t="s">
        <v>3522</v>
      </c>
      <c r="B1452" s="1310" t="s">
        <v>3523</v>
      </c>
      <c r="C1452" s="1310" t="s">
        <v>3578</v>
      </c>
      <c r="D1452" s="1310">
        <v>32</v>
      </c>
      <c r="E1452" s="1311" t="s">
        <v>995</v>
      </c>
      <c r="F1452" s="1310" t="s">
        <v>995</v>
      </c>
      <c r="G1452" s="1310">
        <v>100343</v>
      </c>
      <c r="H1452" s="1310" t="s">
        <v>3638</v>
      </c>
      <c r="I1452" s="1310" t="s">
        <v>682</v>
      </c>
      <c r="J1452" s="1310" t="s">
        <v>2172</v>
      </c>
      <c r="K1452" s="1311">
        <v>17.46</v>
      </c>
      <c r="L1452" s="1310" t="s">
        <v>2173</v>
      </c>
    </row>
    <row r="1453" spans="1:12" ht="13.5">
      <c r="A1453" s="1310" t="s">
        <v>3522</v>
      </c>
      <c r="B1453" s="1310" t="s">
        <v>3523</v>
      </c>
      <c r="C1453" s="1310" t="s">
        <v>3578</v>
      </c>
      <c r="D1453" s="1310">
        <v>32</v>
      </c>
      <c r="E1453" s="1311" t="s">
        <v>995</v>
      </c>
      <c r="F1453" s="1310" t="s">
        <v>995</v>
      </c>
      <c r="G1453" s="1310">
        <v>100344</v>
      </c>
      <c r="H1453" s="1310" t="s">
        <v>3639</v>
      </c>
      <c r="I1453" s="1310" t="s">
        <v>682</v>
      </c>
      <c r="J1453" s="1310" t="s">
        <v>2172</v>
      </c>
      <c r="K1453" s="1311">
        <v>15.8</v>
      </c>
      <c r="L1453" s="1310" t="s">
        <v>2173</v>
      </c>
    </row>
    <row r="1454" spans="1:12" ht="13.5">
      <c r="A1454" s="1310" t="s">
        <v>3522</v>
      </c>
      <c r="B1454" s="1310" t="s">
        <v>3523</v>
      </c>
      <c r="C1454" s="1310" t="s">
        <v>3578</v>
      </c>
      <c r="D1454" s="1310">
        <v>32</v>
      </c>
      <c r="E1454" s="1311" t="s">
        <v>995</v>
      </c>
      <c r="F1454" s="1310" t="s">
        <v>995</v>
      </c>
      <c r="G1454" s="1310">
        <v>100345</v>
      </c>
      <c r="H1454" s="1310" t="s">
        <v>3640</v>
      </c>
      <c r="I1454" s="1310" t="s">
        <v>682</v>
      </c>
      <c r="J1454" s="1310" t="s">
        <v>2172</v>
      </c>
      <c r="K1454" s="1311">
        <v>13.43</v>
      </c>
      <c r="L1454" s="1310" t="s">
        <v>2173</v>
      </c>
    </row>
    <row r="1455" spans="1:12" ht="13.5">
      <c r="A1455" s="1310" t="s">
        <v>3522</v>
      </c>
      <c r="B1455" s="1310" t="s">
        <v>3523</v>
      </c>
      <c r="C1455" s="1310" t="s">
        <v>3578</v>
      </c>
      <c r="D1455" s="1310">
        <v>32</v>
      </c>
      <c r="E1455" s="1311" t="s">
        <v>995</v>
      </c>
      <c r="F1455" s="1310" t="s">
        <v>995</v>
      </c>
      <c r="G1455" s="1310">
        <v>100346</v>
      </c>
      <c r="H1455" s="1310" t="s">
        <v>3641</v>
      </c>
      <c r="I1455" s="1310" t="s">
        <v>682</v>
      </c>
      <c r="J1455" s="1310" t="s">
        <v>2172</v>
      </c>
      <c r="K1455" s="1311">
        <v>12.92</v>
      </c>
      <c r="L1455" s="1310" t="s">
        <v>2173</v>
      </c>
    </row>
    <row r="1456" spans="1:12" ht="13.5">
      <c r="A1456" s="1310" t="s">
        <v>3522</v>
      </c>
      <c r="B1456" s="1310" t="s">
        <v>3523</v>
      </c>
      <c r="C1456" s="1310" t="s">
        <v>3578</v>
      </c>
      <c r="D1456" s="1310">
        <v>32</v>
      </c>
      <c r="E1456" s="1311" t="s">
        <v>995</v>
      </c>
      <c r="F1456" s="1310" t="s">
        <v>995</v>
      </c>
      <c r="G1456" s="1310">
        <v>100347</v>
      </c>
      <c r="H1456" s="1310" t="s">
        <v>3642</v>
      </c>
      <c r="I1456" s="1310" t="s">
        <v>682</v>
      </c>
      <c r="J1456" s="1310" t="s">
        <v>2172</v>
      </c>
      <c r="K1456" s="1311">
        <v>14.7</v>
      </c>
      <c r="L1456" s="1310" t="s">
        <v>2173</v>
      </c>
    </row>
    <row r="1457" spans="1:12" ht="13.5">
      <c r="A1457" s="1310" t="s">
        <v>3522</v>
      </c>
      <c r="B1457" s="1310" t="s">
        <v>3523</v>
      </c>
      <c r="C1457" s="1310" t="s">
        <v>3578</v>
      </c>
      <c r="D1457" s="1310">
        <v>32</v>
      </c>
      <c r="E1457" s="1311" t="s">
        <v>995</v>
      </c>
      <c r="F1457" s="1310" t="s">
        <v>995</v>
      </c>
      <c r="G1457" s="1310">
        <v>100348</v>
      </c>
      <c r="H1457" s="1310" t="s">
        <v>3643</v>
      </c>
      <c r="I1457" s="1310" t="s">
        <v>682</v>
      </c>
      <c r="J1457" s="1310" t="s">
        <v>2172</v>
      </c>
      <c r="K1457" s="1311">
        <v>14.45</v>
      </c>
      <c r="L1457" s="1310" t="s">
        <v>2173</v>
      </c>
    </row>
    <row r="1458" spans="1:12" ht="13.5">
      <c r="A1458" s="1310" t="s">
        <v>3522</v>
      </c>
      <c r="B1458" s="1310" t="s">
        <v>3523</v>
      </c>
      <c r="C1458" s="1310" t="s">
        <v>3578</v>
      </c>
      <c r="D1458" s="1310">
        <v>32</v>
      </c>
      <c r="E1458" s="1311" t="s">
        <v>995</v>
      </c>
      <c r="F1458" s="1310" t="s">
        <v>995</v>
      </c>
      <c r="G1458" s="1310">
        <v>100349</v>
      </c>
      <c r="H1458" s="1310" t="s">
        <v>3644</v>
      </c>
      <c r="I1458" s="1310" t="s">
        <v>669</v>
      </c>
      <c r="J1458" s="1310" t="s">
        <v>2172</v>
      </c>
      <c r="K1458" s="1311">
        <v>418.72</v>
      </c>
      <c r="L1458" s="1310" t="s">
        <v>2173</v>
      </c>
    </row>
    <row r="1459" spans="1:12" ht="13.5">
      <c r="A1459" s="1310" t="s">
        <v>3522</v>
      </c>
      <c r="B1459" s="1310" t="s">
        <v>3523</v>
      </c>
      <c r="C1459" s="1310" t="s">
        <v>3645</v>
      </c>
      <c r="D1459" s="1310">
        <v>35</v>
      </c>
      <c r="E1459" s="1311" t="s">
        <v>995</v>
      </c>
      <c r="F1459" s="1310" t="s">
        <v>995</v>
      </c>
      <c r="G1459" s="1310">
        <v>102989</v>
      </c>
      <c r="H1459" s="1310" t="s">
        <v>3646</v>
      </c>
      <c r="I1459" s="1310" t="s">
        <v>253</v>
      </c>
      <c r="J1459" s="1310" t="s">
        <v>2242</v>
      </c>
      <c r="K1459" s="1311">
        <v>29.14</v>
      </c>
      <c r="L1459" s="1310" t="s">
        <v>2173</v>
      </c>
    </row>
    <row r="1460" spans="1:12" ht="13.5">
      <c r="A1460" s="1310" t="s">
        <v>3522</v>
      </c>
      <c r="B1460" s="1310" t="s">
        <v>3523</v>
      </c>
      <c r="C1460" s="1310" t="s">
        <v>3645</v>
      </c>
      <c r="D1460" s="1310">
        <v>35</v>
      </c>
      <c r="E1460" s="1311" t="s">
        <v>995</v>
      </c>
      <c r="F1460" s="1310" t="s">
        <v>995</v>
      </c>
      <c r="G1460" s="1310">
        <v>102990</v>
      </c>
      <c r="H1460" s="1310" t="s">
        <v>3647</v>
      </c>
      <c r="I1460" s="1310" t="s">
        <v>253</v>
      </c>
      <c r="J1460" s="1310" t="s">
        <v>2242</v>
      </c>
      <c r="K1460" s="1311">
        <v>35.380000000000003</v>
      </c>
      <c r="L1460" s="1310" t="s">
        <v>2173</v>
      </c>
    </row>
    <row r="1461" spans="1:12" ht="13.5">
      <c r="A1461" s="1310" t="s">
        <v>3522</v>
      </c>
      <c r="B1461" s="1310" t="s">
        <v>3523</v>
      </c>
      <c r="C1461" s="1310" t="s">
        <v>3645</v>
      </c>
      <c r="D1461" s="1310">
        <v>35</v>
      </c>
      <c r="E1461" s="1311" t="s">
        <v>995</v>
      </c>
      <c r="F1461" s="1310" t="s">
        <v>995</v>
      </c>
      <c r="G1461" s="1310">
        <v>102991</v>
      </c>
      <c r="H1461" s="1310" t="s">
        <v>3648</v>
      </c>
      <c r="I1461" s="1310" t="s">
        <v>253</v>
      </c>
      <c r="J1461" s="1310" t="s">
        <v>2242</v>
      </c>
      <c r="K1461" s="1311">
        <v>45.78</v>
      </c>
      <c r="L1461" s="1310" t="s">
        <v>2173</v>
      </c>
    </row>
    <row r="1462" spans="1:12" ht="13.5">
      <c r="A1462" s="1310" t="s">
        <v>3522</v>
      </c>
      <c r="B1462" s="1310" t="s">
        <v>3523</v>
      </c>
      <c r="C1462" s="1310" t="s">
        <v>3645</v>
      </c>
      <c r="D1462" s="1310">
        <v>35</v>
      </c>
      <c r="E1462" s="1311" t="s">
        <v>995</v>
      </c>
      <c r="F1462" s="1310" t="s">
        <v>995</v>
      </c>
      <c r="G1462" s="1310">
        <v>102992</v>
      </c>
      <c r="H1462" s="1310" t="s">
        <v>3649</v>
      </c>
      <c r="I1462" s="1310" t="s">
        <v>253</v>
      </c>
      <c r="J1462" s="1310" t="s">
        <v>2242</v>
      </c>
      <c r="K1462" s="1311">
        <v>66.459999999999994</v>
      </c>
      <c r="L1462" s="1310" t="s">
        <v>2173</v>
      </c>
    </row>
    <row r="1463" spans="1:12" ht="13.5">
      <c r="A1463" s="1310" t="s">
        <v>3522</v>
      </c>
      <c r="B1463" s="1310" t="s">
        <v>3523</v>
      </c>
      <c r="C1463" s="1310" t="s">
        <v>3645</v>
      </c>
      <c r="D1463" s="1310">
        <v>35</v>
      </c>
      <c r="E1463" s="1311" t="s">
        <v>995</v>
      </c>
      <c r="F1463" s="1310" t="s">
        <v>995</v>
      </c>
      <c r="G1463" s="1310">
        <v>102993</v>
      </c>
      <c r="H1463" s="1310" t="s">
        <v>3650</v>
      </c>
      <c r="I1463" s="1310" t="s">
        <v>253</v>
      </c>
      <c r="J1463" s="1310" t="s">
        <v>2242</v>
      </c>
      <c r="K1463" s="1311">
        <v>86.63</v>
      </c>
      <c r="L1463" s="1310" t="s">
        <v>2173</v>
      </c>
    </row>
    <row r="1464" spans="1:12" ht="13.5">
      <c r="A1464" s="1310" t="s">
        <v>3522</v>
      </c>
      <c r="B1464" s="1310" t="s">
        <v>3523</v>
      </c>
      <c r="C1464" s="1310" t="s">
        <v>3645</v>
      </c>
      <c r="D1464" s="1310">
        <v>35</v>
      </c>
      <c r="E1464" s="1311" t="s">
        <v>995</v>
      </c>
      <c r="F1464" s="1310" t="s">
        <v>995</v>
      </c>
      <c r="G1464" s="1310">
        <v>102994</v>
      </c>
      <c r="H1464" s="1310" t="s">
        <v>3651</v>
      </c>
      <c r="I1464" s="1310" t="s">
        <v>253</v>
      </c>
      <c r="J1464" s="1310" t="s">
        <v>2242</v>
      </c>
      <c r="K1464" s="1311">
        <v>145.74</v>
      </c>
      <c r="L1464" s="1310" t="s">
        <v>2173</v>
      </c>
    </row>
    <row r="1465" spans="1:12" ht="13.5">
      <c r="A1465" s="1310" t="s">
        <v>3522</v>
      </c>
      <c r="B1465" s="1310" t="s">
        <v>3523</v>
      </c>
      <c r="C1465" s="1310" t="s">
        <v>3645</v>
      </c>
      <c r="D1465" s="1310">
        <v>35</v>
      </c>
      <c r="E1465" s="1311" t="s">
        <v>995</v>
      </c>
      <c r="F1465" s="1310" t="s">
        <v>995</v>
      </c>
      <c r="G1465" s="1310">
        <v>102995</v>
      </c>
      <c r="H1465" s="1310" t="s">
        <v>3652</v>
      </c>
      <c r="I1465" s="1310" t="s">
        <v>253</v>
      </c>
      <c r="J1465" s="1310" t="s">
        <v>2172</v>
      </c>
      <c r="K1465" s="1311">
        <v>46.42</v>
      </c>
      <c r="L1465" s="1310" t="s">
        <v>2173</v>
      </c>
    </row>
    <row r="1466" spans="1:12" ht="13.5">
      <c r="A1466" s="1310" t="s">
        <v>3522</v>
      </c>
      <c r="B1466" s="1310" t="s">
        <v>3523</v>
      </c>
      <c r="C1466" s="1310" t="s">
        <v>3645</v>
      </c>
      <c r="D1466" s="1310">
        <v>35</v>
      </c>
      <c r="E1466" s="1311" t="s">
        <v>995</v>
      </c>
      <c r="F1466" s="1310" t="s">
        <v>995</v>
      </c>
      <c r="G1466" s="1310">
        <v>102996</v>
      </c>
      <c r="H1466" s="1310" t="s">
        <v>3653</v>
      </c>
      <c r="I1466" s="1310" t="s">
        <v>253</v>
      </c>
      <c r="J1466" s="1310" t="s">
        <v>2172</v>
      </c>
      <c r="K1466" s="1311">
        <v>65.67</v>
      </c>
      <c r="L1466" s="1310" t="s">
        <v>2173</v>
      </c>
    </row>
    <row r="1467" spans="1:12" ht="13.5">
      <c r="A1467" s="1310" t="s">
        <v>3522</v>
      </c>
      <c r="B1467" s="1310" t="s">
        <v>3523</v>
      </c>
      <c r="C1467" s="1310" t="s">
        <v>3645</v>
      </c>
      <c r="D1467" s="1310">
        <v>35</v>
      </c>
      <c r="E1467" s="1311" t="s">
        <v>995</v>
      </c>
      <c r="F1467" s="1310" t="s">
        <v>995</v>
      </c>
      <c r="G1467" s="1310">
        <v>102997</v>
      </c>
      <c r="H1467" s="1310" t="s">
        <v>3654</v>
      </c>
      <c r="I1467" s="1310" t="s">
        <v>253</v>
      </c>
      <c r="J1467" s="1310" t="s">
        <v>2172</v>
      </c>
      <c r="K1467" s="1311">
        <v>87.81</v>
      </c>
      <c r="L1467" s="1310" t="s">
        <v>2173</v>
      </c>
    </row>
    <row r="1468" spans="1:12" ht="13.5">
      <c r="A1468" s="1310" t="s">
        <v>3522</v>
      </c>
      <c r="B1468" s="1310" t="s">
        <v>3523</v>
      </c>
      <c r="C1468" s="1310" t="s">
        <v>3645</v>
      </c>
      <c r="D1468" s="1310">
        <v>35</v>
      </c>
      <c r="E1468" s="1311" t="s">
        <v>995</v>
      </c>
      <c r="F1468" s="1310" t="s">
        <v>995</v>
      </c>
      <c r="G1468" s="1310">
        <v>102998</v>
      </c>
      <c r="H1468" s="1310" t="s">
        <v>3655</v>
      </c>
      <c r="I1468" s="1310" t="s">
        <v>253</v>
      </c>
      <c r="J1468" s="1310" t="s">
        <v>2172</v>
      </c>
      <c r="K1468" s="1311">
        <v>83.9</v>
      </c>
      <c r="L1468" s="1310" t="s">
        <v>2173</v>
      </c>
    </row>
    <row r="1469" spans="1:12" ht="13.5">
      <c r="A1469" s="1310" t="s">
        <v>3522</v>
      </c>
      <c r="B1469" s="1310" t="s">
        <v>3523</v>
      </c>
      <c r="C1469" s="1310" t="s">
        <v>3645</v>
      </c>
      <c r="D1469" s="1310">
        <v>35</v>
      </c>
      <c r="E1469" s="1311" t="s">
        <v>995</v>
      </c>
      <c r="F1469" s="1310" t="s">
        <v>995</v>
      </c>
      <c r="G1469" s="1310">
        <v>102999</v>
      </c>
      <c r="H1469" s="1310" t="s">
        <v>3656</v>
      </c>
      <c r="I1469" s="1310" t="s">
        <v>253</v>
      </c>
      <c r="J1469" s="1310" t="s">
        <v>2172</v>
      </c>
      <c r="K1469" s="1311">
        <v>106.18</v>
      </c>
      <c r="L1469" s="1310" t="s">
        <v>2173</v>
      </c>
    </row>
    <row r="1470" spans="1:12" ht="13.5">
      <c r="A1470" s="1310" t="s">
        <v>3522</v>
      </c>
      <c r="B1470" s="1310" t="s">
        <v>3523</v>
      </c>
      <c r="C1470" s="1310" t="s">
        <v>3645</v>
      </c>
      <c r="D1470" s="1310">
        <v>35</v>
      </c>
      <c r="E1470" s="1311" t="s">
        <v>995</v>
      </c>
      <c r="F1470" s="1310" t="s">
        <v>995</v>
      </c>
      <c r="G1470" s="1310">
        <v>103000</v>
      </c>
      <c r="H1470" s="1310" t="s">
        <v>3657</v>
      </c>
      <c r="I1470" s="1310" t="s">
        <v>253</v>
      </c>
      <c r="J1470" s="1310" t="s">
        <v>2172</v>
      </c>
      <c r="K1470" s="1311">
        <v>106.61</v>
      </c>
      <c r="L1470" s="1310" t="s">
        <v>2173</v>
      </c>
    </row>
    <row r="1471" spans="1:12" ht="13.5">
      <c r="A1471" s="1310" t="s">
        <v>3522</v>
      </c>
      <c r="B1471" s="1310" t="s">
        <v>3523</v>
      </c>
      <c r="C1471" s="1310" t="s">
        <v>3645</v>
      </c>
      <c r="D1471" s="1310">
        <v>35</v>
      </c>
      <c r="E1471" s="1311" t="s">
        <v>995</v>
      </c>
      <c r="F1471" s="1310" t="s">
        <v>995</v>
      </c>
      <c r="G1471" s="1310">
        <v>103001</v>
      </c>
      <c r="H1471" s="1310" t="s">
        <v>3658</v>
      </c>
      <c r="I1471" s="1310" t="s">
        <v>839</v>
      </c>
      <c r="J1471" s="1310" t="s">
        <v>2172</v>
      </c>
      <c r="K1471" s="1311">
        <v>245</v>
      </c>
      <c r="L1471" s="1310" t="s">
        <v>2173</v>
      </c>
    </row>
    <row r="1472" spans="1:12" ht="13.5">
      <c r="A1472" s="1310" t="s">
        <v>3522</v>
      </c>
      <c r="B1472" s="1310" t="s">
        <v>3523</v>
      </c>
      <c r="C1472" s="1310" t="s">
        <v>3645</v>
      </c>
      <c r="D1472" s="1310">
        <v>35</v>
      </c>
      <c r="E1472" s="1311" t="s">
        <v>995</v>
      </c>
      <c r="F1472" s="1310" t="s">
        <v>995</v>
      </c>
      <c r="G1472" s="1310">
        <v>103002</v>
      </c>
      <c r="H1472" s="1310" t="s">
        <v>3659</v>
      </c>
      <c r="I1472" s="1310" t="s">
        <v>839</v>
      </c>
      <c r="J1472" s="1310" t="s">
        <v>2172</v>
      </c>
      <c r="K1472" s="1311">
        <v>306.37</v>
      </c>
      <c r="L1472" s="1310" t="s">
        <v>2173</v>
      </c>
    </row>
    <row r="1473" spans="1:12" ht="13.5">
      <c r="A1473" s="1310" t="s">
        <v>3522</v>
      </c>
      <c r="B1473" s="1310" t="s">
        <v>3523</v>
      </c>
      <c r="C1473" s="1310" t="s">
        <v>3645</v>
      </c>
      <c r="D1473" s="1310">
        <v>35</v>
      </c>
      <c r="E1473" s="1311" t="s">
        <v>995</v>
      </c>
      <c r="F1473" s="1310" t="s">
        <v>995</v>
      </c>
      <c r="G1473" s="1310">
        <v>103003</v>
      </c>
      <c r="H1473" s="1310" t="s">
        <v>3660</v>
      </c>
      <c r="I1473" s="1310" t="s">
        <v>839</v>
      </c>
      <c r="J1473" s="1310" t="s">
        <v>2172</v>
      </c>
      <c r="K1473" s="1311">
        <v>429.19</v>
      </c>
      <c r="L1473" s="1310" t="s">
        <v>2173</v>
      </c>
    </row>
    <row r="1474" spans="1:12" ht="13.5">
      <c r="A1474" s="1310" t="s">
        <v>3522</v>
      </c>
      <c r="B1474" s="1310" t="s">
        <v>3523</v>
      </c>
      <c r="C1474" s="1310" t="s">
        <v>3645</v>
      </c>
      <c r="D1474" s="1310">
        <v>35</v>
      </c>
      <c r="E1474" s="1311" t="s">
        <v>995</v>
      </c>
      <c r="F1474" s="1310" t="s">
        <v>995</v>
      </c>
      <c r="G1474" s="1310">
        <v>103005</v>
      </c>
      <c r="H1474" s="1310" t="s">
        <v>3661</v>
      </c>
      <c r="I1474" s="1310" t="s">
        <v>839</v>
      </c>
      <c r="J1474" s="1310" t="s">
        <v>2172</v>
      </c>
      <c r="K1474" s="1311">
        <v>591.74</v>
      </c>
      <c r="L1474" s="1310" t="s">
        <v>2173</v>
      </c>
    </row>
    <row r="1475" spans="1:12" ht="13.5">
      <c r="A1475" s="1310" t="s">
        <v>3522</v>
      </c>
      <c r="B1475" s="1310" t="s">
        <v>3523</v>
      </c>
      <c r="C1475" s="1310" t="s">
        <v>3645</v>
      </c>
      <c r="D1475" s="1310">
        <v>35</v>
      </c>
      <c r="E1475" s="1311" t="s">
        <v>995</v>
      </c>
      <c r="F1475" s="1310" t="s">
        <v>995</v>
      </c>
      <c r="G1475" s="1310">
        <v>103006</v>
      </c>
      <c r="H1475" s="1310" t="s">
        <v>3662</v>
      </c>
      <c r="I1475" s="1310" t="s">
        <v>839</v>
      </c>
      <c r="J1475" s="1310" t="s">
        <v>2172</v>
      </c>
      <c r="K1475" s="1311">
        <v>805.88</v>
      </c>
      <c r="L1475" s="1310" t="s">
        <v>2173</v>
      </c>
    </row>
    <row r="1476" spans="1:12" ht="13.5">
      <c r="A1476" s="1310" t="s">
        <v>3522</v>
      </c>
      <c r="B1476" s="1310" t="s">
        <v>3523</v>
      </c>
      <c r="C1476" s="1310" t="s">
        <v>3645</v>
      </c>
      <c r="D1476" s="1310">
        <v>35</v>
      </c>
      <c r="E1476" s="1311" t="s">
        <v>995</v>
      </c>
      <c r="F1476" s="1310" t="s">
        <v>995</v>
      </c>
      <c r="G1476" s="1310">
        <v>103007</v>
      </c>
      <c r="H1476" s="1310" t="s">
        <v>3663</v>
      </c>
      <c r="I1476" s="1310" t="s">
        <v>839</v>
      </c>
      <c r="J1476" s="1310" t="s">
        <v>2172</v>
      </c>
      <c r="K1476" s="1312">
        <v>1069.71</v>
      </c>
      <c r="L1476" s="1310" t="s">
        <v>2173</v>
      </c>
    </row>
    <row r="1477" spans="1:12" ht="13.5">
      <c r="A1477" s="1310" t="s">
        <v>3522</v>
      </c>
      <c r="B1477" s="1310" t="s">
        <v>3523</v>
      </c>
      <c r="C1477" s="1310" t="s">
        <v>3664</v>
      </c>
      <c r="D1477" s="1310">
        <v>36</v>
      </c>
      <c r="E1477" s="1311" t="s">
        <v>995</v>
      </c>
      <c r="F1477" s="1310" t="s">
        <v>995</v>
      </c>
      <c r="G1477" s="1310">
        <v>97933</v>
      </c>
      <c r="H1477" s="1310" t="s">
        <v>3665</v>
      </c>
      <c r="I1477" s="1310" t="s">
        <v>839</v>
      </c>
      <c r="J1477" s="1310" t="s">
        <v>2172</v>
      </c>
      <c r="K1477" s="1311">
        <v>978.21</v>
      </c>
      <c r="L1477" s="1310" t="s">
        <v>2173</v>
      </c>
    </row>
    <row r="1478" spans="1:12" ht="13.5">
      <c r="A1478" s="1310" t="s">
        <v>3522</v>
      </c>
      <c r="B1478" s="1310" t="s">
        <v>3523</v>
      </c>
      <c r="C1478" s="1310" t="s">
        <v>3664</v>
      </c>
      <c r="D1478" s="1310">
        <v>36</v>
      </c>
      <c r="E1478" s="1311" t="s">
        <v>995</v>
      </c>
      <c r="F1478" s="1310" t="s">
        <v>995</v>
      </c>
      <c r="G1478" s="1310">
        <v>97934</v>
      </c>
      <c r="H1478" s="1310" t="s">
        <v>3666</v>
      </c>
      <c r="I1478" s="1310" t="s">
        <v>839</v>
      </c>
      <c r="J1478" s="1310" t="s">
        <v>2172</v>
      </c>
      <c r="K1478" s="1312">
        <v>2105.4499999999998</v>
      </c>
      <c r="L1478" s="1310" t="s">
        <v>2173</v>
      </c>
    </row>
    <row r="1479" spans="1:12" ht="13.5">
      <c r="A1479" s="1310" t="s">
        <v>3522</v>
      </c>
      <c r="B1479" s="1310" t="s">
        <v>3523</v>
      </c>
      <c r="C1479" s="1310" t="s">
        <v>3664</v>
      </c>
      <c r="D1479" s="1310">
        <v>36</v>
      </c>
      <c r="E1479" s="1311" t="s">
        <v>995</v>
      </c>
      <c r="F1479" s="1310" t="s">
        <v>995</v>
      </c>
      <c r="G1479" s="1310">
        <v>97935</v>
      </c>
      <c r="H1479" s="1310" t="s">
        <v>3667</v>
      </c>
      <c r="I1479" s="1310" t="s">
        <v>839</v>
      </c>
      <c r="J1479" s="1310" t="s">
        <v>2172</v>
      </c>
      <c r="K1479" s="1311">
        <v>789.55</v>
      </c>
      <c r="L1479" s="1310" t="s">
        <v>2173</v>
      </c>
    </row>
    <row r="1480" spans="1:12" ht="13.5">
      <c r="A1480" s="1310" t="s">
        <v>3522</v>
      </c>
      <c r="B1480" s="1310" t="s">
        <v>3523</v>
      </c>
      <c r="C1480" s="1310" t="s">
        <v>3664</v>
      </c>
      <c r="D1480" s="1310">
        <v>36</v>
      </c>
      <c r="E1480" s="1311" t="s">
        <v>995</v>
      </c>
      <c r="F1480" s="1310" t="s">
        <v>995</v>
      </c>
      <c r="G1480" s="1310">
        <v>97936</v>
      </c>
      <c r="H1480" s="1310" t="s">
        <v>3668</v>
      </c>
      <c r="I1480" s="1310" t="s">
        <v>839</v>
      </c>
      <c r="J1480" s="1310" t="s">
        <v>2172</v>
      </c>
      <c r="K1480" s="1312">
        <v>1781.68</v>
      </c>
      <c r="L1480" s="1310" t="s">
        <v>2173</v>
      </c>
    </row>
    <row r="1481" spans="1:12" ht="13.5">
      <c r="A1481" s="1310" t="s">
        <v>3522</v>
      </c>
      <c r="B1481" s="1310" t="s">
        <v>3523</v>
      </c>
      <c r="C1481" s="1310" t="s">
        <v>3664</v>
      </c>
      <c r="D1481" s="1310">
        <v>36</v>
      </c>
      <c r="E1481" s="1311" t="s">
        <v>995</v>
      </c>
      <c r="F1481" s="1310" t="s">
        <v>995</v>
      </c>
      <c r="G1481" s="1310">
        <v>97947</v>
      </c>
      <c r="H1481" s="1310" t="s">
        <v>3669</v>
      </c>
      <c r="I1481" s="1310" t="s">
        <v>839</v>
      </c>
      <c r="J1481" s="1310" t="s">
        <v>2172</v>
      </c>
      <c r="K1481" s="1312">
        <v>1678.91</v>
      </c>
      <c r="L1481" s="1310" t="s">
        <v>2173</v>
      </c>
    </row>
    <row r="1482" spans="1:12" ht="13.5">
      <c r="A1482" s="1310" t="s">
        <v>3522</v>
      </c>
      <c r="B1482" s="1310" t="s">
        <v>3523</v>
      </c>
      <c r="C1482" s="1310" t="s">
        <v>3664</v>
      </c>
      <c r="D1482" s="1310">
        <v>36</v>
      </c>
      <c r="E1482" s="1311" t="s">
        <v>995</v>
      </c>
      <c r="F1482" s="1310" t="s">
        <v>995</v>
      </c>
      <c r="G1482" s="1310">
        <v>97948</v>
      </c>
      <c r="H1482" s="1310" t="s">
        <v>3670</v>
      </c>
      <c r="I1482" s="1310" t="s">
        <v>839</v>
      </c>
      <c r="J1482" s="1310" t="s">
        <v>2172</v>
      </c>
      <c r="K1482" s="1312">
        <v>3095.52</v>
      </c>
      <c r="L1482" s="1310" t="s">
        <v>2173</v>
      </c>
    </row>
    <row r="1483" spans="1:12" ht="13.5">
      <c r="A1483" s="1310" t="s">
        <v>3522</v>
      </c>
      <c r="B1483" s="1310" t="s">
        <v>3523</v>
      </c>
      <c r="C1483" s="1310" t="s">
        <v>3664</v>
      </c>
      <c r="D1483" s="1310">
        <v>36</v>
      </c>
      <c r="E1483" s="1311" t="s">
        <v>995</v>
      </c>
      <c r="F1483" s="1310" t="s">
        <v>995</v>
      </c>
      <c r="G1483" s="1310">
        <v>97949</v>
      </c>
      <c r="H1483" s="1310" t="s">
        <v>3671</v>
      </c>
      <c r="I1483" s="1310" t="s">
        <v>839</v>
      </c>
      <c r="J1483" s="1310" t="s">
        <v>2172</v>
      </c>
      <c r="K1483" s="1312">
        <v>1683.62</v>
      </c>
      <c r="L1483" s="1310" t="s">
        <v>2173</v>
      </c>
    </row>
    <row r="1484" spans="1:12" ht="13.5">
      <c r="A1484" s="1310" t="s">
        <v>3522</v>
      </c>
      <c r="B1484" s="1310" t="s">
        <v>3523</v>
      </c>
      <c r="C1484" s="1310" t="s">
        <v>3664</v>
      </c>
      <c r="D1484" s="1310">
        <v>36</v>
      </c>
      <c r="E1484" s="1311" t="s">
        <v>995</v>
      </c>
      <c r="F1484" s="1310" t="s">
        <v>995</v>
      </c>
      <c r="G1484" s="1310">
        <v>97950</v>
      </c>
      <c r="H1484" s="1310" t="s">
        <v>3672</v>
      </c>
      <c r="I1484" s="1310" t="s">
        <v>839</v>
      </c>
      <c r="J1484" s="1310" t="s">
        <v>2172</v>
      </c>
      <c r="K1484" s="1312">
        <v>2966.61</v>
      </c>
      <c r="L1484" s="1310" t="s">
        <v>2173</v>
      </c>
    </row>
    <row r="1485" spans="1:12" ht="13.5">
      <c r="A1485" s="1310" t="s">
        <v>3522</v>
      </c>
      <c r="B1485" s="1310" t="s">
        <v>3523</v>
      </c>
      <c r="C1485" s="1310" t="s">
        <v>3664</v>
      </c>
      <c r="D1485" s="1310">
        <v>36</v>
      </c>
      <c r="E1485" s="1311" t="s">
        <v>995</v>
      </c>
      <c r="F1485" s="1310" t="s">
        <v>995</v>
      </c>
      <c r="G1485" s="1310">
        <v>97951</v>
      </c>
      <c r="H1485" s="1310" t="s">
        <v>3673</v>
      </c>
      <c r="I1485" s="1310" t="s">
        <v>839</v>
      </c>
      <c r="J1485" s="1310" t="s">
        <v>2172</v>
      </c>
      <c r="K1485" s="1312">
        <v>2690.65</v>
      </c>
      <c r="L1485" s="1310" t="s">
        <v>2173</v>
      </c>
    </row>
    <row r="1486" spans="1:12" ht="13.5">
      <c r="A1486" s="1310" t="s">
        <v>3522</v>
      </c>
      <c r="B1486" s="1310" t="s">
        <v>3523</v>
      </c>
      <c r="C1486" s="1310" t="s">
        <v>3664</v>
      </c>
      <c r="D1486" s="1310">
        <v>36</v>
      </c>
      <c r="E1486" s="1311" t="s">
        <v>995</v>
      </c>
      <c r="F1486" s="1310" t="s">
        <v>995</v>
      </c>
      <c r="G1486" s="1310">
        <v>97952</v>
      </c>
      <c r="H1486" s="1310" t="s">
        <v>3674</v>
      </c>
      <c r="I1486" s="1310" t="s">
        <v>839</v>
      </c>
      <c r="J1486" s="1310" t="s">
        <v>2172</v>
      </c>
      <c r="K1486" s="1312">
        <v>4648.22</v>
      </c>
      <c r="L1486" s="1310" t="s">
        <v>2173</v>
      </c>
    </row>
    <row r="1487" spans="1:12" ht="13.5">
      <c r="A1487" s="1310" t="s">
        <v>3522</v>
      </c>
      <c r="B1487" s="1310" t="s">
        <v>3523</v>
      </c>
      <c r="C1487" s="1310" t="s">
        <v>3664</v>
      </c>
      <c r="D1487" s="1310">
        <v>36</v>
      </c>
      <c r="E1487" s="1311" t="s">
        <v>995</v>
      </c>
      <c r="F1487" s="1310" t="s">
        <v>995</v>
      </c>
      <c r="G1487" s="1310">
        <v>97953</v>
      </c>
      <c r="H1487" s="1310" t="s">
        <v>3675</v>
      </c>
      <c r="I1487" s="1310" t="s">
        <v>839</v>
      </c>
      <c r="J1487" s="1310" t="s">
        <v>2172</v>
      </c>
      <c r="K1487" s="1312">
        <v>1207.75</v>
      </c>
      <c r="L1487" s="1310" t="s">
        <v>2173</v>
      </c>
    </row>
    <row r="1488" spans="1:12" ht="13.5">
      <c r="A1488" s="1310" t="s">
        <v>3522</v>
      </c>
      <c r="B1488" s="1310" t="s">
        <v>3523</v>
      </c>
      <c r="C1488" s="1310" t="s">
        <v>3664</v>
      </c>
      <c r="D1488" s="1310">
        <v>36</v>
      </c>
      <c r="E1488" s="1311" t="s">
        <v>995</v>
      </c>
      <c r="F1488" s="1310" t="s">
        <v>995</v>
      </c>
      <c r="G1488" s="1310">
        <v>97955</v>
      </c>
      <c r="H1488" s="1310" t="s">
        <v>3676</v>
      </c>
      <c r="I1488" s="1310" t="s">
        <v>839</v>
      </c>
      <c r="J1488" s="1310" t="s">
        <v>2172</v>
      </c>
      <c r="K1488" s="1312">
        <v>2627.75</v>
      </c>
      <c r="L1488" s="1310" t="s">
        <v>2173</v>
      </c>
    </row>
    <row r="1489" spans="1:12" ht="13.5">
      <c r="A1489" s="1310" t="s">
        <v>3522</v>
      </c>
      <c r="B1489" s="1310" t="s">
        <v>3523</v>
      </c>
      <c r="C1489" s="1310" t="s">
        <v>3664</v>
      </c>
      <c r="D1489" s="1310">
        <v>36</v>
      </c>
      <c r="E1489" s="1311" t="s">
        <v>995</v>
      </c>
      <c r="F1489" s="1310" t="s">
        <v>995</v>
      </c>
      <c r="G1489" s="1310">
        <v>97956</v>
      </c>
      <c r="H1489" s="1310" t="s">
        <v>3677</v>
      </c>
      <c r="I1489" s="1310" t="s">
        <v>839</v>
      </c>
      <c r="J1489" s="1310" t="s">
        <v>2172</v>
      </c>
      <c r="K1489" s="1312">
        <v>1275.1199999999999</v>
      </c>
      <c r="L1489" s="1310" t="s">
        <v>2173</v>
      </c>
    </row>
    <row r="1490" spans="1:12" ht="13.5">
      <c r="A1490" s="1310" t="s">
        <v>3522</v>
      </c>
      <c r="B1490" s="1310" t="s">
        <v>3523</v>
      </c>
      <c r="C1490" s="1310" t="s">
        <v>3664</v>
      </c>
      <c r="D1490" s="1310">
        <v>36</v>
      </c>
      <c r="E1490" s="1311" t="s">
        <v>995</v>
      </c>
      <c r="F1490" s="1310" t="s">
        <v>995</v>
      </c>
      <c r="G1490" s="1310">
        <v>97957</v>
      </c>
      <c r="H1490" s="1310" t="s">
        <v>3678</v>
      </c>
      <c r="I1490" s="1310" t="s">
        <v>839</v>
      </c>
      <c r="J1490" s="1310" t="s">
        <v>2172</v>
      </c>
      <c r="K1490" s="1312">
        <v>2299.59</v>
      </c>
      <c r="L1490" s="1310" t="s">
        <v>2173</v>
      </c>
    </row>
    <row r="1491" spans="1:12" ht="13.5">
      <c r="A1491" s="1310" t="s">
        <v>3522</v>
      </c>
      <c r="B1491" s="1310" t="s">
        <v>3523</v>
      </c>
      <c r="C1491" s="1310" t="s">
        <v>3664</v>
      </c>
      <c r="D1491" s="1310">
        <v>36</v>
      </c>
      <c r="E1491" s="1311" t="s">
        <v>995</v>
      </c>
      <c r="F1491" s="1310" t="s">
        <v>995</v>
      </c>
      <c r="G1491" s="1310">
        <v>97961</v>
      </c>
      <c r="H1491" s="1310" t="s">
        <v>3679</v>
      </c>
      <c r="I1491" s="1310" t="s">
        <v>839</v>
      </c>
      <c r="J1491" s="1310" t="s">
        <v>2172</v>
      </c>
      <c r="K1491" s="1312">
        <v>2095.5500000000002</v>
      </c>
      <c r="L1491" s="1310" t="s">
        <v>2173</v>
      </c>
    </row>
    <row r="1492" spans="1:12" ht="13.5">
      <c r="A1492" s="1310" t="s">
        <v>3522</v>
      </c>
      <c r="B1492" s="1310" t="s">
        <v>3523</v>
      </c>
      <c r="C1492" s="1310" t="s">
        <v>3664</v>
      </c>
      <c r="D1492" s="1310">
        <v>36</v>
      </c>
      <c r="E1492" s="1311" t="s">
        <v>995</v>
      </c>
      <c r="F1492" s="1310" t="s">
        <v>995</v>
      </c>
      <c r="G1492" s="1310">
        <v>97973</v>
      </c>
      <c r="H1492" s="1310" t="s">
        <v>3680</v>
      </c>
      <c r="I1492" s="1310" t="s">
        <v>839</v>
      </c>
      <c r="J1492" s="1310" t="s">
        <v>2172</v>
      </c>
      <c r="K1492" s="1312">
        <v>3955.4</v>
      </c>
      <c r="L1492" s="1310" t="s">
        <v>2173</v>
      </c>
    </row>
    <row r="1493" spans="1:12" ht="13.5">
      <c r="A1493" s="1310" t="s">
        <v>3522</v>
      </c>
      <c r="B1493" s="1310" t="s">
        <v>3523</v>
      </c>
      <c r="C1493" s="1310" t="s">
        <v>3664</v>
      </c>
      <c r="D1493" s="1310">
        <v>36</v>
      </c>
      <c r="E1493" s="1311" t="s">
        <v>995</v>
      </c>
      <c r="F1493" s="1310" t="s">
        <v>995</v>
      </c>
      <c r="G1493" s="1310">
        <v>97974</v>
      </c>
      <c r="H1493" s="1310" t="s">
        <v>3681</v>
      </c>
      <c r="I1493" s="1310" t="s">
        <v>839</v>
      </c>
      <c r="J1493" s="1310" t="s">
        <v>2172</v>
      </c>
      <c r="K1493" s="1311">
        <v>438.65</v>
      </c>
      <c r="L1493" s="1310" t="s">
        <v>2173</v>
      </c>
    </row>
    <row r="1494" spans="1:12" ht="13.5">
      <c r="A1494" s="1310" t="s">
        <v>3522</v>
      </c>
      <c r="B1494" s="1310" t="s">
        <v>3523</v>
      </c>
      <c r="C1494" s="1310" t="s">
        <v>3664</v>
      </c>
      <c r="D1494" s="1310">
        <v>36</v>
      </c>
      <c r="E1494" s="1311" t="s">
        <v>995</v>
      </c>
      <c r="F1494" s="1310" t="s">
        <v>995</v>
      </c>
      <c r="G1494" s="1310">
        <v>97975</v>
      </c>
      <c r="H1494" s="1310" t="s">
        <v>856</v>
      </c>
      <c r="I1494" s="1310" t="s">
        <v>839</v>
      </c>
      <c r="J1494" s="1310" t="s">
        <v>2172</v>
      </c>
      <c r="K1494" s="1311">
        <v>456.53</v>
      </c>
      <c r="L1494" s="1310" t="s">
        <v>2173</v>
      </c>
    </row>
    <row r="1495" spans="1:12" ht="13.5">
      <c r="A1495" s="1310" t="s">
        <v>3522</v>
      </c>
      <c r="B1495" s="1310" t="s">
        <v>3523</v>
      </c>
      <c r="C1495" s="1310" t="s">
        <v>3664</v>
      </c>
      <c r="D1495" s="1310">
        <v>36</v>
      </c>
      <c r="E1495" s="1311" t="s">
        <v>995</v>
      </c>
      <c r="F1495" s="1310" t="s">
        <v>995</v>
      </c>
      <c r="G1495" s="1310">
        <v>97976</v>
      </c>
      <c r="H1495" s="1310" t="s">
        <v>3682</v>
      </c>
      <c r="I1495" s="1310" t="s">
        <v>839</v>
      </c>
      <c r="J1495" s="1310" t="s">
        <v>2172</v>
      </c>
      <c r="K1495" s="1312">
        <v>1061.73</v>
      </c>
      <c r="L1495" s="1310" t="s">
        <v>2173</v>
      </c>
    </row>
    <row r="1496" spans="1:12" ht="13.5">
      <c r="A1496" s="1310" t="s">
        <v>3522</v>
      </c>
      <c r="B1496" s="1310" t="s">
        <v>3523</v>
      </c>
      <c r="C1496" s="1310" t="s">
        <v>3664</v>
      </c>
      <c r="D1496" s="1310">
        <v>36</v>
      </c>
      <c r="E1496" s="1311" t="s">
        <v>995</v>
      </c>
      <c r="F1496" s="1310" t="s">
        <v>995</v>
      </c>
      <c r="G1496" s="1310">
        <v>97977</v>
      </c>
      <c r="H1496" s="1310" t="s">
        <v>3683</v>
      </c>
      <c r="I1496" s="1310" t="s">
        <v>839</v>
      </c>
      <c r="J1496" s="1310" t="s">
        <v>2172</v>
      </c>
      <c r="K1496" s="1312">
        <v>1486.28</v>
      </c>
      <c r="L1496" s="1310" t="s">
        <v>2173</v>
      </c>
    </row>
    <row r="1497" spans="1:12" ht="13.5">
      <c r="A1497" s="1310" t="s">
        <v>3522</v>
      </c>
      <c r="B1497" s="1310" t="s">
        <v>3523</v>
      </c>
      <c r="C1497" s="1310" t="s">
        <v>3664</v>
      </c>
      <c r="D1497" s="1310">
        <v>36</v>
      </c>
      <c r="E1497" s="1311" t="s">
        <v>995</v>
      </c>
      <c r="F1497" s="1310" t="s">
        <v>995</v>
      </c>
      <c r="G1497" s="1310">
        <v>97978</v>
      </c>
      <c r="H1497" s="1310" t="s">
        <v>3684</v>
      </c>
      <c r="I1497" s="1310" t="s">
        <v>839</v>
      </c>
      <c r="J1497" s="1310" t="s">
        <v>2172</v>
      </c>
      <c r="K1497" s="1311">
        <v>862.41</v>
      </c>
      <c r="L1497" s="1310" t="s">
        <v>2173</v>
      </c>
    </row>
    <row r="1498" spans="1:12" ht="13.5">
      <c r="A1498" s="1310" t="s">
        <v>3522</v>
      </c>
      <c r="B1498" s="1310" t="s">
        <v>3523</v>
      </c>
      <c r="C1498" s="1310" t="s">
        <v>3664</v>
      </c>
      <c r="D1498" s="1310">
        <v>36</v>
      </c>
      <c r="E1498" s="1311" t="s">
        <v>995</v>
      </c>
      <c r="F1498" s="1310" t="s">
        <v>995</v>
      </c>
      <c r="G1498" s="1310">
        <v>97980</v>
      </c>
      <c r="H1498" s="1310" t="s">
        <v>3685</v>
      </c>
      <c r="I1498" s="1310" t="s">
        <v>839</v>
      </c>
      <c r="J1498" s="1310" t="s">
        <v>2172</v>
      </c>
      <c r="K1498" s="1312">
        <v>1967.93</v>
      </c>
      <c r="L1498" s="1310" t="s">
        <v>2173</v>
      </c>
    </row>
    <row r="1499" spans="1:12" ht="13.5">
      <c r="A1499" s="1310" t="s">
        <v>3522</v>
      </c>
      <c r="B1499" s="1310" t="s">
        <v>3523</v>
      </c>
      <c r="C1499" s="1310" t="s">
        <v>3664</v>
      </c>
      <c r="D1499" s="1310">
        <v>36</v>
      </c>
      <c r="E1499" s="1311" t="s">
        <v>995</v>
      </c>
      <c r="F1499" s="1310" t="s">
        <v>995</v>
      </c>
      <c r="G1499" s="1310">
        <v>97981</v>
      </c>
      <c r="H1499" s="1310" t="s">
        <v>3686</v>
      </c>
      <c r="I1499" s="1310" t="s">
        <v>253</v>
      </c>
      <c r="J1499" s="1310" t="s">
        <v>2172</v>
      </c>
      <c r="K1499" s="1312">
        <v>1105.18</v>
      </c>
      <c r="L1499" s="1310" t="s">
        <v>2173</v>
      </c>
    </row>
    <row r="1500" spans="1:12" ht="13.5">
      <c r="A1500" s="1310" t="s">
        <v>3522</v>
      </c>
      <c r="B1500" s="1310" t="s">
        <v>3523</v>
      </c>
      <c r="C1500" s="1310" t="s">
        <v>3664</v>
      </c>
      <c r="D1500" s="1310">
        <v>36</v>
      </c>
      <c r="E1500" s="1311" t="s">
        <v>995</v>
      </c>
      <c r="F1500" s="1310" t="s">
        <v>995</v>
      </c>
      <c r="G1500" s="1310">
        <v>97983</v>
      </c>
      <c r="H1500" s="1310" t="s">
        <v>3687</v>
      </c>
      <c r="I1500" s="1310" t="s">
        <v>253</v>
      </c>
      <c r="J1500" s="1310" t="s">
        <v>2172</v>
      </c>
      <c r="K1500" s="1311">
        <v>465.57</v>
      </c>
      <c r="L1500" s="1310" t="s">
        <v>2173</v>
      </c>
    </row>
    <row r="1501" spans="1:12" ht="13.5">
      <c r="A1501" s="1310" t="s">
        <v>3522</v>
      </c>
      <c r="B1501" s="1310" t="s">
        <v>3523</v>
      </c>
      <c r="C1501" s="1310" t="s">
        <v>3664</v>
      </c>
      <c r="D1501" s="1310">
        <v>36</v>
      </c>
      <c r="E1501" s="1311" t="s">
        <v>995</v>
      </c>
      <c r="F1501" s="1310" t="s">
        <v>995</v>
      </c>
      <c r="G1501" s="1310">
        <v>97985</v>
      </c>
      <c r="H1501" s="1310" t="s">
        <v>3688</v>
      </c>
      <c r="I1501" s="1310" t="s">
        <v>253</v>
      </c>
      <c r="J1501" s="1310" t="s">
        <v>2172</v>
      </c>
      <c r="K1501" s="1312">
        <v>1335.71</v>
      </c>
      <c r="L1501" s="1310" t="s">
        <v>2173</v>
      </c>
    </row>
    <row r="1502" spans="1:12" ht="13.5">
      <c r="A1502" s="1310" t="s">
        <v>3522</v>
      </c>
      <c r="B1502" s="1310" t="s">
        <v>3523</v>
      </c>
      <c r="C1502" s="1310" t="s">
        <v>3664</v>
      </c>
      <c r="D1502" s="1310">
        <v>36</v>
      </c>
      <c r="E1502" s="1311" t="s">
        <v>995</v>
      </c>
      <c r="F1502" s="1310" t="s">
        <v>995</v>
      </c>
      <c r="G1502" s="1310">
        <v>97987</v>
      </c>
      <c r="H1502" s="1310" t="s">
        <v>3689</v>
      </c>
      <c r="I1502" s="1310" t="s">
        <v>253</v>
      </c>
      <c r="J1502" s="1310" t="s">
        <v>2172</v>
      </c>
      <c r="K1502" s="1311">
        <v>621.17999999999995</v>
      </c>
      <c r="L1502" s="1310" t="s">
        <v>2173</v>
      </c>
    </row>
    <row r="1503" spans="1:12" ht="13.5">
      <c r="A1503" s="1310" t="s">
        <v>3522</v>
      </c>
      <c r="B1503" s="1310" t="s">
        <v>3523</v>
      </c>
      <c r="C1503" s="1310" t="s">
        <v>3664</v>
      </c>
      <c r="D1503" s="1310">
        <v>36</v>
      </c>
      <c r="E1503" s="1311" t="s">
        <v>995</v>
      </c>
      <c r="F1503" s="1310" t="s">
        <v>995</v>
      </c>
      <c r="G1503" s="1310">
        <v>97988</v>
      </c>
      <c r="H1503" s="1310" t="s">
        <v>3690</v>
      </c>
      <c r="I1503" s="1310" t="s">
        <v>839</v>
      </c>
      <c r="J1503" s="1310" t="s">
        <v>2172</v>
      </c>
      <c r="K1503" s="1312">
        <v>2919.13</v>
      </c>
      <c r="L1503" s="1310" t="s">
        <v>2173</v>
      </c>
    </row>
    <row r="1504" spans="1:12" ht="13.5">
      <c r="A1504" s="1310" t="s">
        <v>3522</v>
      </c>
      <c r="B1504" s="1310" t="s">
        <v>3523</v>
      </c>
      <c r="C1504" s="1310" t="s">
        <v>3664</v>
      </c>
      <c r="D1504" s="1310">
        <v>36</v>
      </c>
      <c r="E1504" s="1311" t="s">
        <v>995</v>
      </c>
      <c r="F1504" s="1310" t="s">
        <v>995</v>
      </c>
      <c r="G1504" s="1310">
        <v>97989</v>
      </c>
      <c r="H1504" s="1310" t="s">
        <v>3691</v>
      </c>
      <c r="I1504" s="1310" t="s">
        <v>253</v>
      </c>
      <c r="J1504" s="1310" t="s">
        <v>2172</v>
      </c>
      <c r="K1504" s="1312">
        <v>1566.28</v>
      </c>
      <c r="L1504" s="1310" t="s">
        <v>2173</v>
      </c>
    </row>
    <row r="1505" spans="1:12" ht="13.5">
      <c r="A1505" s="1310" t="s">
        <v>3522</v>
      </c>
      <c r="B1505" s="1310" t="s">
        <v>3523</v>
      </c>
      <c r="C1505" s="1310" t="s">
        <v>3664</v>
      </c>
      <c r="D1505" s="1310">
        <v>36</v>
      </c>
      <c r="E1505" s="1311" t="s">
        <v>995</v>
      </c>
      <c r="F1505" s="1310" t="s">
        <v>995</v>
      </c>
      <c r="G1505" s="1310">
        <v>97991</v>
      </c>
      <c r="H1505" s="1310" t="s">
        <v>3692</v>
      </c>
      <c r="I1505" s="1310" t="s">
        <v>253</v>
      </c>
      <c r="J1505" s="1310" t="s">
        <v>2172</v>
      </c>
      <c r="K1505" s="1311">
        <v>879.12</v>
      </c>
      <c r="L1505" s="1310" t="s">
        <v>2173</v>
      </c>
    </row>
    <row r="1506" spans="1:12" ht="13.5">
      <c r="A1506" s="1310" t="s">
        <v>3522</v>
      </c>
      <c r="B1506" s="1310" t="s">
        <v>3523</v>
      </c>
      <c r="C1506" s="1310" t="s">
        <v>3664</v>
      </c>
      <c r="D1506" s="1310">
        <v>36</v>
      </c>
      <c r="E1506" s="1311" t="s">
        <v>995</v>
      </c>
      <c r="F1506" s="1310" t="s">
        <v>995</v>
      </c>
      <c r="G1506" s="1310">
        <v>97992</v>
      </c>
      <c r="H1506" s="1310" t="s">
        <v>3693</v>
      </c>
      <c r="I1506" s="1310" t="s">
        <v>839</v>
      </c>
      <c r="J1506" s="1310" t="s">
        <v>2172</v>
      </c>
      <c r="K1506" s="1312">
        <v>3768.24</v>
      </c>
      <c r="L1506" s="1310" t="s">
        <v>2173</v>
      </c>
    </row>
    <row r="1507" spans="1:12" ht="13.5">
      <c r="A1507" s="1310" t="s">
        <v>3522</v>
      </c>
      <c r="B1507" s="1310" t="s">
        <v>3523</v>
      </c>
      <c r="C1507" s="1310" t="s">
        <v>3664</v>
      </c>
      <c r="D1507" s="1310">
        <v>36</v>
      </c>
      <c r="E1507" s="1311" t="s">
        <v>995</v>
      </c>
      <c r="F1507" s="1310" t="s">
        <v>995</v>
      </c>
      <c r="G1507" s="1310">
        <v>97993</v>
      </c>
      <c r="H1507" s="1310" t="s">
        <v>3694</v>
      </c>
      <c r="I1507" s="1310" t="s">
        <v>253</v>
      </c>
      <c r="J1507" s="1310" t="s">
        <v>2172</v>
      </c>
      <c r="K1507" s="1312">
        <v>1912.09</v>
      </c>
      <c r="L1507" s="1310" t="s">
        <v>2173</v>
      </c>
    </row>
    <row r="1508" spans="1:12" ht="13.5">
      <c r="A1508" s="1310" t="s">
        <v>3522</v>
      </c>
      <c r="B1508" s="1310" t="s">
        <v>3523</v>
      </c>
      <c r="C1508" s="1310" t="s">
        <v>3664</v>
      </c>
      <c r="D1508" s="1310">
        <v>36</v>
      </c>
      <c r="E1508" s="1311" t="s">
        <v>995</v>
      </c>
      <c r="F1508" s="1310" t="s">
        <v>995</v>
      </c>
      <c r="G1508" s="1310">
        <v>97994</v>
      </c>
      <c r="H1508" s="1310" t="s">
        <v>3695</v>
      </c>
      <c r="I1508" s="1310" t="s">
        <v>839</v>
      </c>
      <c r="J1508" s="1310" t="s">
        <v>2172</v>
      </c>
      <c r="K1508" s="1312">
        <v>2426.29</v>
      </c>
      <c r="L1508" s="1310" t="s">
        <v>2173</v>
      </c>
    </row>
    <row r="1509" spans="1:12" ht="13.5">
      <c r="A1509" s="1310" t="s">
        <v>3522</v>
      </c>
      <c r="B1509" s="1310" t="s">
        <v>3523</v>
      </c>
      <c r="C1509" s="1310" t="s">
        <v>3664</v>
      </c>
      <c r="D1509" s="1310">
        <v>36</v>
      </c>
      <c r="E1509" s="1311" t="s">
        <v>995</v>
      </c>
      <c r="F1509" s="1310" t="s">
        <v>995</v>
      </c>
      <c r="G1509" s="1310">
        <v>97995</v>
      </c>
      <c r="H1509" s="1310" t="s">
        <v>3696</v>
      </c>
      <c r="I1509" s="1310" t="s">
        <v>253</v>
      </c>
      <c r="J1509" s="1310" t="s">
        <v>2172</v>
      </c>
      <c r="K1509" s="1312">
        <v>1140.92</v>
      </c>
      <c r="L1509" s="1310" t="s">
        <v>2173</v>
      </c>
    </row>
    <row r="1510" spans="1:12" ht="13.5">
      <c r="A1510" s="1310" t="s">
        <v>3522</v>
      </c>
      <c r="B1510" s="1310" t="s">
        <v>3523</v>
      </c>
      <c r="C1510" s="1310" t="s">
        <v>3664</v>
      </c>
      <c r="D1510" s="1310">
        <v>36</v>
      </c>
      <c r="E1510" s="1311" t="s">
        <v>995</v>
      </c>
      <c r="F1510" s="1310" t="s">
        <v>995</v>
      </c>
      <c r="G1510" s="1310">
        <v>97996</v>
      </c>
      <c r="H1510" s="1310" t="s">
        <v>3697</v>
      </c>
      <c r="I1510" s="1310" t="s">
        <v>839</v>
      </c>
      <c r="J1510" s="1310" t="s">
        <v>2172</v>
      </c>
      <c r="K1510" s="1312">
        <v>3075.18</v>
      </c>
      <c r="L1510" s="1310" t="s">
        <v>2173</v>
      </c>
    </row>
    <row r="1511" spans="1:12" ht="13.5">
      <c r="A1511" s="1310" t="s">
        <v>3522</v>
      </c>
      <c r="B1511" s="1310" t="s">
        <v>3523</v>
      </c>
      <c r="C1511" s="1310" t="s">
        <v>3664</v>
      </c>
      <c r="D1511" s="1310">
        <v>36</v>
      </c>
      <c r="E1511" s="1311" t="s">
        <v>995</v>
      </c>
      <c r="F1511" s="1310" t="s">
        <v>995</v>
      </c>
      <c r="G1511" s="1310">
        <v>97997</v>
      </c>
      <c r="H1511" s="1310" t="s">
        <v>3698</v>
      </c>
      <c r="I1511" s="1310" t="s">
        <v>253</v>
      </c>
      <c r="J1511" s="1310" t="s">
        <v>2172</v>
      </c>
      <c r="K1511" s="1312">
        <v>1361.54</v>
      </c>
      <c r="L1511" s="1310" t="s">
        <v>2173</v>
      </c>
    </row>
    <row r="1512" spans="1:12" ht="13.5">
      <c r="A1512" s="1310" t="s">
        <v>3522</v>
      </c>
      <c r="B1512" s="1310" t="s">
        <v>3523</v>
      </c>
      <c r="C1512" s="1310" t="s">
        <v>3664</v>
      </c>
      <c r="D1512" s="1310">
        <v>36</v>
      </c>
      <c r="E1512" s="1311" t="s">
        <v>995</v>
      </c>
      <c r="F1512" s="1310" t="s">
        <v>995</v>
      </c>
      <c r="G1512" s="1310">
        <v>97999</v>
      </c>
      <c r="H1512" s="1310" t="s">
        <v>3699</v>
      </c>
      <c r="I1512" s="1310" t="s">
        <v>253</v>
      </c>
      <c r="J1512" s="1310" t="s">
        <v>2172</v>
      </c>
      <c r="K1512" s="1312">
        <v>1582.16</v>
      </c>
      <c r="L1512" s="1310" t="s">
        <v>2173</v>
      </c>
    </row>
    <row r="1513" spans="1:12" ht="13.5">
      <c r="A1513" s="1310" t="s">
        <v>3522</v>
      </c>
      <c r="B1513" s="1310" t="s">
        <v>3523</v>
      </c>
      <c r="C1513" s="1310" t="s">
        <v>3664</v>
      </c>
      <c r="D1513" s="1310">
        <v>36</v>
      </c>
      <c r="E1513" s="1311" t="s">
        <v>995</v>
      </c>
      <c r="F1513" s="1310" t="s">
        <v>995</v>
      </c>
      <c r="G1513" s="1310">
        <v>98001</v>
      </c>
      <c r="H1513" s="1310" t="s">
        <v>3700</v>
      </c>
      <c r="I1513" s="1310" t="s">
        <v>253</v>
      </c>
      <c r="J1513" s="1310" t="s">
        <v>2172</v>
      </c>
      <c r="K1513" s="1312">
        <v>1802.76</v>
      </c>
      <c r="L1513" s="1310" t="s">
        <v>2173</v>
      </c>
    </row>
    <row r="1514" spans="1:12" ht="13.5">
      <c r="A1514" s="1310" t="s">
        <v>3522</v>
      </c>
      <c r="B1514" s="1310" t="s">
        <v>3523</v>
      </c>
      <c r="C1514" s="1310" t="s">
        <v>3664</v>
      </c>
      <c r="D1514" s="1310">
        <v>36</v>
      </c>
      <c r="E1514" s="1311" t="s">
        <v>995</v>
      </c>
      <c r="F1514" s="1310" t="s">
        <v>995</v>
      </c>
      <c r="G1514" s="1310">
        <v>98002</v>
      </c>
      <c r="H1514" s="1310" t="s">
        <v>3701</v>
      </c>
      <c r="I1514" s="1310" t="s">
        <v>839</v>
      </c>
      <c r="J1514" s="1310" t="s">
        <v>2172</v>
      </c>
      <c r="K1514" s="1312">
        <v>5045.33</v>
      </c>
      <c r="L1514" s="1310" t="s">
        <v>2173</v>
      </c>
    </row>
    <row r="1515" spans="1:12" ht="13.5">
      <c r="A1515" s="1310" t="s">
        <v>3522</v>
      </c>
      <c r="B1515" s="1310" t="s">
        <v>3523</v>
      </c>
      <c r="C1515" s="1310" t="s">
        <v>3664</v>
      </c>
      <c r="D1515" s="1310">
        <v>36</v>
      </c>
      <c r="E1515" s="1311" t="s">
        <v>995</v>
      </c>
      <c r="F1515" s="1310" t="s">
        <v>995</v>
      </c>
      <c r="G1515" s="1310">
        <v>98003</v>
      </c>
      <c r="H1515" s="1310" t="s">
        <v>3702</v>
      </c>
      <c r="I1515" s="1310" t="s">
        <v>253</v>
      </c>
      <c r="J1515" s="1310" t="s">
        <v>2172</v>
      </c>
      <c r="K1515" s="1312">
        <v>2023.42</v>
      </c>
      <c r="L1515" s="1310" t="s">
        <v>2173</v>
      </c>
    </row>
    <row r="1516" spans="1:12" ht="13.5">
      <c r="A1516" s="1310" t="s">
        <v>3522</v>
      </c>
      <c r="B1516" s="1310" t="s">
        <v>3523</v>
      </c>
      <c r="C1516" s="1310" t="s">
        <v>3664</v>
      </c>
      <c r="D1516" s="1310">
        <v>36</v>
      </c>
      <c r="E1516" s="1311" t="s">
        <v>995</v>
      </c>
      <c r="F1516" s="1310" t="s">
        <v>995</v>
      </c>
      <c r="G1516" s="1310">
        <v>98005</v>
      </c>
      <c r="H1516" s="1310" t="s">
        <v>3703</v>
      </c>
      <c r="I1516" s="1310" t="s">
        <v>253</v>
      </c>
      <c r="J1516" s="1310" t="s">
        <v>2172</v>
      </c>
      <c r="K1516" s="1312">
        <v>2244.0500000000002</v>
      </c>
      <c r="L1516" s="1310" t="s">
        <v>2173</v>
      </c>
    </row>
    <row r="1517" spans="1:12" ht="13.5">
      <c r="A1517" s="1310" t="s">
        <v>3522</v>
      </c>
      <c r="B1517" s="1310" t="s">
        <v>3523</v>
      </c>
      <c r="C1517" s="1310" t="s">
        <v>3664</v>
      </c>
      <c r="D1517" s="1310">
        <v>36</v>
      </c>
      <c r="E1517" s="1311" t="s">
        <v>995</v>
      </c>
      <c r="F1517" s="1310" t="s">
        <v>995</v>
      </c>
      <c r="G1517" s="1310">
        <v>98006</v>
      </c>
      <c r="H1517" s="1310" t="s">
        <v>3704</v>
      </c>
      <c r="I1517" s="1310" t="s">
        <v>839</v>
      </c>
      <c r="J1517" s="1310" t="s">
        <v>2172</v>
      </c>
      <c r="K1517" s="1312">
        <v>6343.88</v>
      </c>
      <c r="L1517" s="1310" t="s">
        <v>2173</v>
      </c>
    </row>
    <row r="1518" spans="1:12" ht="13.5">
      <c r="A1518" s="1310" t="s">
        <v>3522</v>
      </c>
      <c r="B1518" s="1310" t="s">
        <v>3523</v>
      </c>
      <c r="C1518" s="1310" t="s">
        <v>3664</v>
      </c>
      <c r="D1518" s="1310">
        <v>36</v>
      </c>
      <c r="E1518" s="1311" t="s">
        <v>995</v>
      </c>
      <c r="F1518" s="1310" t="s">
        <v>995</v>
      </c>
      <c r="G1518" s="1310">
        <v>98007</v>
      </c>
      <c r="H1518" s="1310" t="s">
        <v>3705</v>
      </c>
      <c r="I1518" s="1310" t="s">
        <v>253</v>
      </c>
      <c r="J1518" s="1310" t="s">
        <v>2172</v>
      </c>
      <c r="K1518" s="1312">
        <v>2464.67</v>
      </c>
      <c r="L1518" s="1310" t="s">
        <v>2173</v>
      </c>
    </row>
    <row r="1519" spans="1:12" ht="13.5">
      <c r="A1519" s="1310" t="s">
        <v>3522</v>
      </c>
      <c r="B1519" s="1310" t="s">
        <v>3523</v>
      </c>
      <c r="C1519" s="1310" t="s">
        <v>3664</v>
      </c>
      <c r="D1519" s="1310">
        <v>36</v>
      </c>
      <c r="E1519" s="1311" t="s">
        <v>995</v>
      </c>
      <c r="F1519" s="1310" t="s">
        <v>995</v>
      </c>
      <c r="G1519" s="1310">
        <v>98008</v>
      </c>
      <c r="H1519" s="1310" t="s">
        <v>3706</v>
      </c>
      <c r="I1519" s="1310" t="s">
        <v>839</v>
      </c>
      <c r="J1519" s="1310" t="s">
        <v>2172</v>
      </c>
      <c r="K1519" s="1312">
        <v>3825.76</v>
      </c>
      <c r="L1519" s="1310" t="s">
        <v>2173</v>
      </c>
    </row>
    <row r="1520" spans="1:12" ht="13.5">
      <c r="A1520" s="1310" t="s">
        <v>3522</v>
      </c>
      <c r="B1520" s="1310" t="s">
        <v>3523</v>
      </c>
      <c r="C1520" s="1310" t="s">
        <v>3664</v>
      </c>
      <c r="D1520" s="1310">
        <v>36</v>
      </c>
      <c r="E1520" s="1311" t="s">
        <v>995</v>
      </c>
      <c r="F1520" s="1310" t="s">
        <v>995</v>
      </c>
      <c r="G1520" s="1310">
        <v>98009</v>
      </c>
      <c r="H1520" s="1310" t="s">
        <v>3707</v>
      </c>
      <c r="I1520" s="1310" t="s">
        <v>253</v>
      </c>
      <c r="J1520" s="1310" t="s">
        <v>2172</v>
      </c>
      <c r="K1520" s="1312">
        <v>1582.16</v>
      </c>
      <c r="L1520" s="1310" t="s">
        <v>2173</v>
      </c>
    </row>
    <row r="1521" spans="1:12" ht="13.5">
      <c r="A1521" s="1310" t="s">
        <v>3522</v>
      </c>
      <c r="B1521" s="1310" t="s">
        <v>3523</v>
      </c>
      <c r="C1521" s="1310" t="s">
        <v>3664</v>
      </c>
      <c r="D1521" s="1310">
        <v>36</v>
      </c>
      <c r="E1521" s="1311" t="s">
        <v>995</v>
      </c>
      <c r="F1521" s="1310" t="s">
        <v>995</v>
      </c>
      <c r="G1521" s="1310">
        <v>98010</v>
      </c>
      <c r="H1521" s="1310" t="s">
        <v>3708</v>
      </c>
      <c r="I1521" s="1310" t="s">
        <v>839</v>
      </c>
      <c r="J1521" s="1310" t="s">
        <v>2172</v>
      </c>
      <c r="K1521" s="1312">
        <v>4667.7299999999996</v>
      </c>
      <c r="L1521" s="1310" t="s">
        <v>2173</v>
      </c>
    </row>
    <row r="1522" spans="1:12" ht="13.5">
      <c r="A1522" s="1310" t="s">
        <v>3522</v>
      </c>
      <c r="B1522" s="1310" t="s">
        <v>3523</v>
      </c>
      <c r="C1522" s="1310" t="s">
        <v>3664</v>
      </c>
      <c r="D1522" s="1310">
        <v>36</v>
      </c>
      <c r="E1522" s="1311" t="s">
        <v>995</v>
      </c>
      <c r="F1522" s="1310" t="s">
        <v>995</v>
      </c>
      <c r="G1522" s="1310">
        <v>98011</v>
      </c>
      <c r="H1522" s="1310" t="s">
        <v>3709</v>
      </c>
      <c r="I1522" s="1310" t="s">
        <v>253</v>
      </c>
      <c r="J1522" s="1310" t="s">
        <v>2172</v>
      </c>
      <c r="K1522" s="1312">
        <v>1802.76</v>
      </c>
      <c r="L1522" s="1310" t="s">
        <v>2173</v>
      </c>
    </row>
    <row r="1523" spans="1:12" ht="13.5">
      <c r="A1523" s="1310" t="s">
        <v>3522</v>
      </c>
      <c r="B1523" s="1310" t="s">
        <v>3523</v>
      </c>
      <c r="C1523" s="1310" t="s">
        <v>3664</v>
      </c>
      <c r="D1523" s="1310">
        <v>36</v>
      </c>
      <c r="E1523" s="1311" t="s">
        <v>995</v>
      </c>
      <c r="F1523" s="1310" t="s">
        <v>995</v>
      </c>
      <c r="G1523" s="1310">
        <v>98012</v>
      </c>
      <c r="H1523" s="1310" t="s">
        <v>3710</v>
      </c>
      <c r="I1523" s="1310" t="s">
        <v>839</v>
      </c>
      <c r="J1523" s="1310" t="s">
        <v>2172</v>
      </c>
      <c r="K1523" s="1312">
        <v>5490.78</v>
      </c>
      <c r="L1523" s="1310" t="s">
        <v>2173</v>
      </c>
    </row>
    <row r="1524" spans="1:12" ht="13.5">
      <c r="A1524" s="1310" t="s">
        <v>3522</v>
      </c>
      <c r="B1524" s="1310" t="s">
        <v>3523</v>
      </c>
      <c r="C1524" s="1310" t="s">
        <v>3664</v>
      </c>
      <c r="D1524" s="1310">
        <v>36</v>
      </c>
      <c r="E1524" s="1311" t="s">
        <v>995</v>
      </c>
      <c r="F1524" s="1310" t="s">
        <v>995</v>
      </c>
      <c r="G1524" s="1310">
        <v>98013</v>
      </c>
      <c r="H1524" s="1310" t="s">
        <v>3711</v>
      </c>
      <c r="I1524" s="1310" t="s">
        <v>253</v>
      </c>
      <c r="J1524" s="1310" t="s">
        <v>2172</v>
      </c>
      <c r="K1524" s="1312">
        <v>2023.42</v>
      </c>
      <c r="L1524" s="1310" t="s">
        <v>2173</v>
      </c>
    </row>
    <row r="1525" spans="1:12" ht="13.5">
      <c r="A1525" s="1310" t="s">
        <v>3522</v>
      </c>
      <c r="B1525" s="1310" t="s">
        <v>3523</v>
      </c>
      <c r="C1525" s="1310" t="s">
        <v>3664</v>
      </c>
      <c r="D1525" s="1310">
        <v>36</v>
      </c>
      <c r="E1525" s="1311" t="s">
        <v>995</v>
      </c>
      <c r="F1525" s="1310" t="s">
        <v>995</v>
      </c>
      <c r="G1525" s="1310">
        <v>98014</v>
      </c>
      <c r="H1525" s="1310" t="s">
        <v>3712</v>
      </c>
      <c r="I1525" s="1310" t="s">
        <v>839</v>
      </c>
      <c r="J1525" s="1310" t="s">
        <v>2172</v>
      </c>
      <c r="K1525" s="1312">
        <v>6313.83</v>
      </c>
      <c r="L1525" s="1310" t="s">
        <v>2173</v>
      </c>
    </row>
    <row r="1526" spans="1:12" ht="13.5">
      <c r="A1526" s="1310" t="s">
        <v>3522</v>
      </c>
      <c r="B1526" s="1310" t="s">
        <v>3523</v>
      </c>
      <c r="C1526" s="1310" t="s">
        <v>3664</v>
      </c>
      <c r="D1526" s="1310">
        <v>36</v>
      </c>
      <c r="E1526" s="1311" t="s">
        <v>995</v>
      </c>
      <c r="F1526" s="1310" t="s">
        <v>995</v>
      </c>
      <c r="G1526" s="1310">
        <v>98015</v>
      </c>
      <c r="H1526" s="1310" t="s">
        <v>3713</v>
      </c>
      <c r="I1526" s="1310" t="s">
        <v>253</v>
      </c>
      <c r="J1526" s="1310" t="s">
        <v>2172</v>
      </c>
      <c r="K1526" s="1312">
        <v>2244.0500000000002</v>
      </c>
      <c r="L1526" s="1310" t="s">
        <v>2173</v>
      </c>
    </row>
    <row r="1527" spans="1:12" ht="13.5">
      <c r="A1527" s="1310" t="s">
        <v>3522</v>
      </c>
      <c r="B1527" s="1310" t="s">
        <v>3523</v>
      </c>
      <c r="C1527" s="1310" t="s">
        <v>3664</v>
      </c>
      <c r="D1527" s="1310">
        <v>36</v>
      </c>
      <c r="E1527" s="1311" t="s">
        <v>995</v>
      </c>
      <c r="F1527" s="1310" t="s">
        <v>995</v>
      </c>
      <c r="G1527" s="1310">
        <v>98016</v>
      </c>
      <c r="H1527" s="1310" t="s">
        <v>3714</v>
      </c>
      <c r="I1527" s="1310" t="s">
        <v>839</v>
      </c>
      <c r="J1527" s="1310" t="s">
        <v>2172</v>
      </c>
      <c r="K1527" s="1312">
        <v>7141.12</v>
      </c>
      <c r="L1527" s="1310" t="s">
        <v>2173</v>
      </c>
    </row>
    <row r="1528" spans="1:12" ht="13.5">
      <c r="A1528" s="1310" t="s">
        <v>3522</v>
      </c>
      <c r="B1528" s="1310" t="s">
        <v>3523</v>
      </c>
      <c r="C1528" s="1310" t="s">
        <v>3664</v>
      </c>
      <c r="D1528" s="1310">
        <v>36</v>
      </c>
      <c r="E1528" s="1311" t="s">
        <v>995</v>
      </c>
      <c r="F1528" s="1310" t="s">
        <v>995</v>
      </c>
      <c r="G1528" s="1310">
        <v>98017</v>
      </c>
      <c r="H1528" s="1310" t="s">
        <v>3715</v>
      </c>
      <c r="I1528" s="1310" t="s">
        <v>253</v>
      </c>
      <c r="J1528" s="1310" t="s">
        <v>2172</v>
      </c>
      <c r="K1528" s="1312">
        <v>2464.67</v>
      </c>
      <c r="L1528" s="1310" t="s">
        <v>2173</v>
      </c>
    </row>
    <row r="1529" spans="1:12" ht="13.5">
      <c r="A1529" s="1310" t="s">
        <v>3522</v>
      </c>
      <c r="B1529" s="1310" t="s">
        <v>3523</v>
      </c>
      <c r="C1529" s="1310" t="s">
        <v>3664</v>
      </c>
      <c r="D1529" s="1310">
        <v>36</v>
      </c>
      <c r="E1529" s="1311" t="s">
        <v>995</v>
      </c>
      <c r="F1529" s="1310" t="s">
        <v>995</v>
      </c>
      <c r="G1529" s="1310">
        <v>98018</v>
      </c>
      <c r="H1529" s="1310" t="s">
        <v>3716</v>
      </c>
      <c r="I1529" s="1310" t="s">
        <v>839</v>
      </c>
      <c r="J1529" s="1310" t="s">
        <v>2172</v>
      </c>
      <c r="K1529" s="1312">
        <v>7959.97</v>
      </c>
      <c r="L1529" s="1310" t="s">
        <v>2173</v>
      </c>
    </row>
    <row r="1530" spans="1:12" ht="13.5">
      <c r="A1530" s="1310" t="s">
        <v>3522</v>
      </c>
      <c r="B1530" s="1310" t="s">
        <v>3523</v>
      </c>
      <c r="C1530" s="1310" t="s">
        <v>3664</v>
      </c>
      <c r="D1530" s="1310">
        <v>36</v>
      </c>
      <c r="E1530" s="1311" t="s">
        <v>995</v>
      </c>
      <c r="F1530" s="1310" t="s">
        <v>995</v>
      </c>
      <c r="G1530" s="1310">
        <v>98019</v>
      </c>
      <c r="H1530" s="1310" t="s">
        <v>3717</v>
      </c>
      <c r="I1530" s="1310" t="s">
        <v>253</v>
      </c>
      <c r="J1530" s="1310" t="s">
        <v>2172</v>
      </c>
      <c r="K1530" s="1312">
        <v>2705.52</v>
      </c>
      <c r="L1530" s="1310" t="s">
        <v>2173</v>
      </c>
    </row>
    <row r="1531" spans="1:12" ht="13.5">
      <c r="A1531" s="1310" t="s">
        <v>3522</v>
      </c>
      <c r="B1531" s="1310" t="s">
        <v>3523</v>
      </c>
      <c r="C1531" s="1310" t="s">
        <v>3664</v>
      </c>
      <c r="D1531" s="1310">
        <v>36</v>
      </c>
      <c r="E1531" s="1311" t="s">
        <v>995</v>
      </c>
      <c r="F1531" s="1310" t="s">
        <v>995</v>
      </c>
      <c r="G1531" s="1310">
        <v>98020</v>
      </c>
      <c r="H1531" s="1310" t="s">
        <v>3718</v>
      </c>
      <c r="I1531" s="1310" t="s">
        <v>839</v>
      </c>
      <c r="J1531" s="1310" t="s">
        <v>2172</v>
      </c>
      <c r="K1531" s="1312">
        <v>5652.22</v>
      </c>
      <c r="L1531" s="1310" t="s">
        <v>2173</v>
      </c>
    </row>
    <row r="1532" spans="1:12" ht="13.5">
      <c r="A1532" s="1310" t="s">
        <v>3522</v>
      </c>
      <c r="B1532" s="1310" t="s">
        <v>3523</v>
      </c>
      <c r="C1532" s="1310" t="s">
        <v>3664</v>
      </c>
      <c r="D1532" s="1310">
        <v>36</v>
      </c>
      <c r="E1532" s="1311" t="s">
        <v>995</v>
      </c>
      <c r="F1532" s="1310" t="s">
        <v>995</v>
      </c>
      <c r="G1532" s="1310">
        <v>98021</v>
      </c>
      <c r="H1532" s="1310" t="s">
        <v>3719</v>
      </c>
      <c r="I1532" s="1310" t="s">
        <v>253</v>
      </c>
      <c r="J1532" s="1310" t="s">
        <v>2172</v>
      </c>
      <c r="K1532" s="1312">
        <v>2043.72</v>
      </c>
      <c r="L1532" s="1310" t="s">
        <v>2173</v>
      </c>
    </row>
    <row r="1533" spans="1:12" ht="13.5">
      <c r="A1533" s="1310" t="s">
        <v>3522</v>
      </c>
      <c r="B1533" s="1310" t="s">
        <v>3523</v>
      </c>
      <c r="C1533" s="1310" t="s">
        <v>3664</v>
      </c>
      <c r="D1533" s="1310">
        <v>36</v>
      </c>
      <c r="E1533" s="1311" t="s">
        <v>995</v>
      </c>
      <c r="F1533" s="1310" t="s">
        <v>995</v>
      </c>
      <c r="G1533" s="1310">
        <v>98022</v>
      </c>
      <c r="H1533" s="1310" t="s">
        <v>3720</v>
      </c>
      <c r="I1533" s="1310" t="s">
        <v>839</v>
      </c>
      <c r="J1533" s="1310" t="s">
        <v>2172</v>
      </c>
      <c r="K1533" s="1312">
        <v>6641.99</v>
      </c>
      <c r="L1533" s="1310" t="s">
        <v>2173</v>
      </c>
    </row>
    <row r="1534" spans="1:12" ht="13.5">
      <c r="A1534" s="1310" t="s">
        <v>3522</v>
      </c>
      <c r="B1534" s="1310" t="s">
        <v>3523</v>
      </c>
      <c r="C1534" s="1310" t="s">
        <v>3664</v>
      </c>
      <c r="D1534" s="1310">
        <v>36</v>
      </c>
      <c r="E1534" s="1311" t="s">
        <v>995</v>
      </c>
      <c r="F1534" s="1310" t="s">
        <v>995</v>
      </c>
      <c r="G1534" s="1310">
        <v>98023</v>
      </c>
      <c r="H1534" s="1310" t="s">
        <v>3721</v>
      </c>
      <c r="I1534" s="1310" t="s">
        <v>253</v>
      </c>
      <c r="J1534" s="1310" t="s">
        <v>2172</v>
      </c>
      <c r="K1534" s="1312">
        <v>2264.29</v>
      </c>
      <c r="L1534" s="1310" t="s">
        <v>2173</v>
      </c>
    </row>
    <row r="1535" spans="1:12" ht="13.5">
      <c r="A1535" s="1310" t="s">
        <v>3522</v>
      </c>
      <c r="B1535" s="1310" t="s">
        <v>3523</v>
      </c>
      <c r="C1535" s="1310" t="s">
        <v>3664</v>
      </c>
      <c r="D1535" s="1310">
        <v>36</v>
      </c>
      <c r="E1535" s="1311" t="s">
        <v>995</v>
      </c>
      <c r="F1535" s="1310" t="s">
        <v>995</v>
      </c>
      <c r="G1535" s="1310">
        <v>98024</v>
      </c>
      <c r="H1535" s="1310" t="s">
        <v>3722</v>
      </c>
      <c r="I1535" s="1310" t="s">
        <v>839</v>
      </c>
      <c r="J1535" s="1310" t="s">
        <v>2172</v>
      </c>
      <c r="K1535" s="1312">
        <v>7668.07</v>
      </c>
      <c r="L1535" s="1310" t="s">
        <v>2173</v>
      </c>
    </row>
    <row r="1536" spans="1:12" ht="13.5">
      <c r="A1536" s="1310" t="s">
        <v>3522</v>
      </c>
      <c r="B1536" s="1310" t="s">
        <v>3523</v>
      </c>
      <c r="C1536" s="1310" t="s">
        <v>3664</v>
      </c>
      <c r="D1536" s="1310">
        <v>36</v>
      </c>
      <c r="E1536" s="1311" t="s">
        <v>995</v>
      </c>
      <c r="F1536" s="1310" t="s">
        <v>995</v>
      </c>
      <c r="G1536" s="1310">
        <v>98025</v>
      </c>
      <c r="H1536" s="1310" t="s">
        <v>3723</v>
      </c>
      <c r="I1536" s="1310" t="s">
        <v>253</v>
      </c>
      <c r="J1536" s="1310" t="s">
        <v>2172</v>
      </c>
      <c r="K1536" s="1312">
        <v>2484.9699999999998</v>
      </c>
      <c r="L1536" s="1310" t="s">
        <v>2173</v>
      </c>
    </row>
    <row r="1537" spans="1:12" ht="13.5">
      <c r="A1537" s="1310" t="s">
        <v>3522</v>
      </c>
      <c r="B1537" s="1310" t="s">
        <v>3523</v>
      </c>
      <c r="C1537" s="1310" t="s">
        <v>3664</v>
      </c>
      <c r="D1537" s="1310">
        <v>36</v>
      </c>
      <c r="E1537" s="1311" t="s">
        <v>995</v>
      </c>
      <c r="F1537" s="1310" t="s">
        <v>995</v>
      </c>
      <c r="G1537" s="1310">
        <v>98026</v>
      </c>
      <c r="H1537" s="1310" t="s">
        <v>3724</v>
      </c>
      <c r="I1537" s="1310" t="s">
        <v>839</v>
      </c>
      <c r="J1537" s="1310" t="s">
        <v>2172</v>
      </c>
      <c r="K1537" s="1312">
        <v>8657.6299999999992</v>
      </c>
      <c r="L1537" s="1310" t="s">
        <v>2173</v>
      </c>
    </row>
    <row r="1538" spans="1:12" ht="13.5">
      <c r="A1538" s="1310" t="s">
        <v>3522</v>
      </c>
      <c r="B1538" s="1310" t="s">
        <v>3523</v>
      </c>
      <c r="C1538" s="1310" t="s">
        <v>3664</v>
      </c>
      <c r="D1538" s="1310">
        <v>36</v>
      </c>
      <c r="E1538" s="1311" t="s">
        <v>995</v>
      </c>
      <c r="F1538" s="1310" t="s">
        <v>995</v>
      </c>
      <c r="G1538" s="1310">
        <v>98027</v>
      </c>
      <c r="H1538" s="1310" t="s">
        <v>3725</v>
      </c>
      <c r="I1538" s="1310" t="s">
        <v>253</v>
      </c>
      <c r="J1538" s="1310" t="s">
        <v>2172</v>
      </c>
      <c r="K1538" s="1312">
        <v>2705.52</v>
      </c>
      <c r="L1538" s="1310" t="s">
        <v>2173</v>
      </c>
    </row>
    <row r="1539" spans="1:12" ht="13.5">
      <c r="A1539" s="1310" t="s">
        <v>3522</v>
      </c>
      <c r="B1539" s="1310" t="s">
        <v>3523</v>
      </c>
      <c r="C1539" s="1310" t="s">
        <v>3664</v>
      </c>
      <c r="D1539" s="1310">
        <v>36</v>
      </c>
      <c r="E1539" s="1311" t="s">
        <v>995</v>
      </c>
      <c r="F1539" s="1310" t="s">
        <v>995</v>
      </c>
      <c r="G1539" s="1310">
        <v>98028</v>
      </c>
      <c r="H1539" s="1310" t="s">
        <v>3726</v>
      </c>
      <c r="I1539" s="1310" t="s">
        <v>839</v>
      </c>
      <c r="J1539" s="1310" t="s">
        <v>2172</v>
      </c>
      <c r="K1539" s="1312">
        <v>9647.32</v>
      </c>
      <c r="L1539" s="1310" t="s">
        <v>2173</v>
      </c>
    </row>
    <row r="1540" spans="1:12" ht="13.5">
      <c r="A1540" s="1310" t="s">
        <v>3522</v>
      </c>
      <c r="B1540" s="1310" t="s">
        <v>3523</v>
      </c>
      <c r="C1540" s="1310" t="s">
        <v>3664</v>
      </c>
      <c r="D1540" s="1310">
        <v>36</v>
      </c>
      <c r="E1540" s="1311" t="s">
        <v>995</v>
      </c>
      <c r="F1540" s="1310" t="s">
        <v>995</v>
      </c>
      <c r="G1540" s="1310">
        <v>98029</v>
      </c>
      <c r="H1540" s="1310" t="s">
        <v>3727</v>
      </c>
      <c r="I1540" s="1310" t="s">
        <v>253</v>
      </c>
      <c r="J1540" s="1310" t="s">
        <v>2172</v>
      </c>
      <c r="K1540" s="1312">
        <v>2930.34</v>
      </c>
      <c r="L1540" s="1310" t="s">
        <v>2173</v>
      </c>
    </row>
    <row r="1541" spans="1:12" ht="13.5">
      <c r="A1541" s="1310" t="s">
        <v>3522</v>
      </c>
      <c r="B1541" s="1310" t="s">
        <v>3523</v>
      </c>
      <c r="C1541" s="1310" t="s">
        <v>3664</v>
      </c>
      <c r="D1541" s="1310">
        <v>36</v>
      </c>
      <c r="E1541" s="1311" t="s">
        <v>995</v>
      </c>
      <c r="F1541" s="1310" t="s">
        <v>995</v>
      </c>
      <c r="G1541" s="1310">
        <v>98030</v>
      </c>
      <c r="H1541" s="1310" t="s">
        <v>3728</v>
      </c>
      <c r="I1541" s="1310" t="s">
        <v>839</v>
      </c>
      <c r="J1541" s="1310" t="s">
        <v>2172</v>
      </c>
      <c r="K1541" s="1312">
        <v>7860.64</v>
      </c>
      <c r="L1541" s="1310" t="s">
        <v>2173</v>
      </c>
    </row>
    <row r="1542" spans="1:12" ht="13.5">
      <c r="A1542" s="1310" t="s">
        <v>3522</v>
      </c>
      <c r="B1542" s="1310" t="s">
        <v>3523</v>
      </c>
      <c r="C1542" s="1310" t="s">
        <v>3664</v>
      </c>
      <c r="D1542" s="1310">
        <v>36</v>
      </c>
      <c r="E1542" s="1311" t="s">
        <v>995</v>
      </c>
      <c r="F1542" s="1310" t="s">
        <v>995</v>
      </c>
      <c r="G1542" s="1310">
        <v>98031</v>
      </c>
      <c r="H1542" s="1310" t="s">
        <v>3729</v>
      </c>
      <c r="I1542" s="1310" t="s">
        <v>253</v>
      </c>
      <c r="J1542" s="1310" t="s">
        <v>2172</v>
      </c>
      <c r="K1542" s="1312">
        <v>2489.1999999999998</v>
      </c>
      <c r="L1542" s="1310" t="s">
        <v>2173</v>
      </c>
    </row>
    <row r="1543" spans="1:12" ht="13.5">
      <c r="A1543" s="1310" t="s">
        <v>3522</v>
      </c>
      <c r="B1543" s="1310" t="s">
        <v>3523</v>
      </c>
      <c r="C1543" s="1310" t="s">
        <v>3664</v>
      </c>
      <c r="D1543" s="1310">
        <v>36</v>
      </c>
      <c r="E1543" s="1311" t="s">
        <v>995</v>
      </c>
      <c r="F1543" s="1310" t="s">
        <v>995</v>
      </c>
      <c r="G1543" s="1310">
        <v>98032</v>
      </c>
      <c r="H1543" s="1310" t="s">
        <v>3730</v>
      </c>
      <c r="I1543" s="1310" t="s">
        <v>839</v>
      </c>
      <c r="J1543" s="1310" t="s">
        <v>2172</v>
      </c>
      <c r="K1543" s="1312">
        <v>9055.09</v>
      </c>
      <c r="L1543" s="1310" t="s">
        <v>2173</v>
      </c>
    </row>
    <row r="1544" spans="1:12" ht="13.5">
      <c r="A1544" s="1310" t="s">
        <v>3522</v>
      </c>
      <c r="B1544" s="1310" t="s">
        <v>3523</v>
      </c>
      <c r="C1544" s="1310" t="s">
        <v>3664</v>
      </c>
      <c r="D1544" s="1310">
        <v>36</v>
      </c>
      <c r="E1544" s="1311" t="s">
        <v>995</v>
      </c>
      <c r="F1544" s="1310" t="s">
        <v>995</v>
      </c>
      <c r="G1544" s="1310">
        <v>98033</v>
      </c>
      <c r="H1544" s="1310" t="s">
        <v>3731</v>
      </c>
      <c r="I1544" s="1310" t="s">
        <v>253</v>
      </c>
      <c r="J1544" s="1310" t="s">
        <v>2172</v>
      </c>
      <c r="K1544" s="1312">
        <v>2709.75</v>
      </c>
      <c r="L1544" s="1310" t="s">
        <v>2173</v>
      </c>
    </row>
    <row r="1545" spans="1:12" ht="13.5">
      <c r="A1545" s="1310" t="s">
        <v>3522</v>
      </c>
      <c r="B1545" s="1310" t="s">
        <v>3523</v>
      </c>
      <c r="C1545" s="1310" t="s">
        <v>3664</v>
      </c>
      <c r="D1545" s="1310">
        <v>36</v>
      </c>
      <c r="E1545" s="1311" t="s">
        <v>995</v>
      </c>
      <c r="F1545" s="1310" t="s">
        <v>995</v>
      </c>
      <c r="G1545" s="1310">
        <v>98034</v>
      </c>
      <c r="H1545" s="1310" t="s">
        <v>3732</v>
      </c>
      <c r="I1545" s="1310" t="s">
        <v>839</v>
      </c>
      <c r="J1545" s="1310" t="s">
        <v>2172</v>
      </c>
      <c r="K1545" s="1312">
        <v>10249.530000000001</v>
      </c>
      <c r="L1545" s="1310" t="s">
        <v>2173</v>
      </c>
    </row>
    <row r="1546" spans="1:12" ht="13.5">
      <c r="A1546" s="1310" t="s">
        <v>3522</v>
      </c>
      <c r="B1546" s="1310" t="s">
        <v>3523</v>
      </c>
      <c r="C1546" s="1310" t="s">
        <v>3664</v>
      </c>
      <c r="D1546" s="1310">
        <v>36</v>
      </c>
      <c r="E1546" s="1311" t="s">
        <v>995</v>
      </c>
      <c r="F1546" s="1310" t="s">
        <v>995</v>
      </c>
      <c r="G1546" s="1310">
        <v>98035</v>
      </c>
      <c r="H1546" s="1310" t="s">
        <v>3733</v>
      </c>
      <c r="I1546" s="1310" t="s">
        <v>253</v>
      </c>
      <c r="J1546" s="1310" t="s">
        <v>2172</v>
      </c>
      <c r="K1546" s="1312">
        <v>2930.34</v>
      </c>
      <c r="L1546" s="1310" t="s">
        <v>2173</v>
      </c>
    </row>
    <row r="1547" spans="1:12" ht="13.5">
      <c r="A1547" s="1310" t="s">
        <v>3522</v>
      </c>
      <c r="B1547" s="1310" t="s">
        <v>3523</v>
      </c>
      <c r="C1547" s="1310" t="s">
        <v>3664</v>
      </c>
      <c r="D1547" s="1310">
        <v>36</v>
      </c>
      <c r="E1547" s="1311" t="s">
        <v>995</v>
      </c>
      <c r="F1547" s="1310" t="s">
        <v>995</v>
      </c>
      <c r="G1547" s="1310">
        <v>98036</v>
      </c>
      <c r="H1547" s="1310" t="s">
        <v>3734</v>
      </c>
      <c r="I1547" s="1310" t="s">
        <v>839</v>
      </c>
      <c r="J1547" s="1310" t="s">
        <v>2172</v>
      </c>
      <c r="K1547" s="1312">
        <v>11443.97</v>
      </c>
      <c r="L1547" s="1310" t="s">
        <v>2173</v>
      </c>
    </row>
    <row r="1548" spans="1:12" ht="13.5">
      <c r="A1548" s="1310" t="s">
        <v>3522</v>
      </c>
      <c r="B1548" s="1310" t="s">
        <v>3523</v>
      </c>
      <c r="C1548" s="1310" t="s">
        <v>3664</v>
      </c>
      <c r="D1548" s="1310">
        <v>36</v>
      </c>
      <c r="E1548" s="1311" t="s">
        <v>995</v>
      </c>
      <c r="F1548" s="1310" t="s">
        <v>995</v>
      </c>
      <c r="G1548" s="1310">
        <v>98037</v>
      </c>
      <c r="H1548" s="1310" t="s">
        <v>3735</v>
      </c>
      <c r="I1548" s="1310" t="s">
        <v>253</v>
      </c>
      <c r="J1548" s="1310" t="s">
        <v>2172</v>
      </c>
      <c r="K1548" s="1312">
        <v>3155.16</v>
      </c>
      <c r="L1548" s="1310" t="s">
        <v>2173</v>
      </c>
    </row>
    <row r="1549" spans="1:12" ht="13.5">
      <c r="A1549" s="1310" t="s">
        <v>3522</v>
      </c>
      <c r="B1549" s="1310" t="s">
        <v>3523</v>
      </c>
      <c r="C1549" s="1310" t="s">
        <v>3664</v>
      </c>
      <c r="D1549" s="1310">
        <v>36</v>
      </c>
      <c r="E1549" s="1311" t="s">
        <v>995</v>
      </c>
      <c r="F1549" s="1310" t="s">
        <v>995</v>
      </c>
      <c r="G1549" s="1310">
        <v>98038</v>
      </c>
      <c r="H1549" s="1310" t="s">
        <v>3736</v>
      </c>
      <c r="I1549" s="1310" t="s">
        <v>839</v>
      </c>
      <c r="J1549" s="1310" t="s">
        <v>2172</v>
      </c>
      <c r="K1549" s="1312">
        <v>10469.08</v>
      </c>
      <c r="L1549" s="1310" t="s">
        <v>2173</v>
      </c>
    </row>
    <row r="1550" spans="1:12" ht="13.5">
      <c r="A1550" s="1310" t="s">
        <v>3522</v>
      </c>
      <c r="B1550" s="1310" t="s">
        <v>3523</v>
      </c>
      <c r="C1550" s="1310" t="s">
        <v>3664</v>
      </c>
      <c r="D1550" s="1310">
        <v>36</v>
      </c>
      <c r="E1550" s="1311" t="s">
        <v>995</v>
      </c>
      <c r="F1550" s="1310" t="s">
        <v>995</v>
      </c>
      <c r="G1550" s="1310">
        <v>98039</v>
      </c>
      <c r="H1550" s="1310" t="s">
        <v>3737</v>
      </c>
      <c r="I1550" s="1310" t="s">
        <v>253</v>
      </c>
      <c r="J1550" s="1310" t="s">
        <v>2172</v>
      </c>
      <c r="K1550" s="1312">
        <v>2934.57</v>
      </c>
      <c r="L1550" s="1310" t="s">
        <v>2173</v>
      </c>
    </row>
    <row r="1551" spans="1:12" ht="13.5">
      <c r="A1551" s="1310" t="s">
        <v>3522</v>
      </c>
      <c r="B1551" s="1310" t="s">
        <v>3523</v>
      </c>
      <c r="C1551" s="1310" t="s">
        <v>3664</v>
      </c>
      <c r="D1551" s="1310">
        <v>36</v>
      </c>
      <c r="E1551" s="1311" t="s">
        <v>995</v>
      </c>
      <c r="F1551" s="1310" t="s">
        <v>995</v>
      </c>
      <c r="G1551" s="1310">
        <v>98040</v>
      </c>
      <c r="H1551" s="1310" t="s">
        <v>3738</v>
      </c>
      <c r="I1551" s="1310" t="s">
        <v>839</v>
      </c>
      <c r="J1551" s="1310" t="s">
        <v>2172</v>
      </c>
      <c r="K1551" s="1312">
        <v>11844.55</v>
      </c>
      <c r="L1551" s="1310" t="s">
        <v>2173</v>
      </c>
    </row>
    <row r="1552" spans="1:12" ht="13.5">
      <c r="A1552" s="1310" t="s">
        <v>3522</v>
      </c>
      <c r="B1552" s="1310" t="s">
        <v>3523</v>
      </c>
      <c r="C1552" s="1310" t="s">
        <v>3664</v>
      </c>
      <c r="D1552" s="1310">
        <v>36</v>
      </c>
      <c r="E1552" s="1311" t="s">
        <v>995</v>
      </c>
      <c r="F1552" s="1310" t="s">
        <v>995</v>
      </c>
      <c r="G1552" s="1310">
        <v>98041</v>
      </c>
      <c r="H1552" s="1310" t="s">
        <v>3739</v>
      </c>
      <c r="I1552" s="1310" t="s">
        <v>253</v>
      </c>
      <c r="J1552" s="1310" t="s">
        <v>2172</v>
      </c>
      <c r="K1552" s="1312">
        <v>3155.16</v>
      </c>
      <c r="L1552" s="1310" t="s">
        <v>2173</v>
      </c>
    </row>
    <row r="1553" spans="1:12" ht="13.5">
      <c r="A1553" s="1310" t="s">
        <v>3522</v>
      </c>
      <c r="B1553" s="1310" t="s">
        <v>3523</v>
      </c>
      <c r="C1553" s="1310" t="s">
        <v>3664</v>
      </c>
      <c r="D1553" s="1310">
        <v>36</v>
      </c>
      <c r="E1553" s="1311" t="s">
        <v>995</v>
      </c>
      <c r="F1553" s="1310" t="s">
        <v>995</v>
      </c>
      <c r="G1553" s="1310">
        <v>98042</v>
      </c>
      <c r="H1553" s="1310" t="s">
        <v>3740</v>
      </c>
      <c r="I1553" s="1310" t="s">
        <v>839</v>
      </c>
      <c r="J1553" s="1310" t="s">
        <v>2172</v>
      </c>
      <c r="K1553" s="1312">
        <v>13220.02</v>
      </c>
      <c r="L1553" s="1310" t="s">
        <v>2173</v>
      </c>
    </row>
    <row r="1554" spans="1:12" ht="13.5">
      <c r="A1554" s="1310" t="s">
        <v>3522</v>
      </c>
      <c r="B1554" s="1310" t="s">
        <v>3523</v>
      </c>
      <c r="C1554" s="1310" t="s">
        <v>3664</v>
      </c>
      <c r="D1554" s="1310">
        <v>36</v>
      </c>
      <c r="E1554" s="1311" t="s">
        <v>995</v>
      </c>
      <c r="F1554" s="1310" t="s">
        <v>995</v>
      </c>
      <c r="G1554" s="1310">
        <v>98043</v>
      </c>
      <c r="H1554" s="1310" t="s">
        <v>3741</v>
      </c>
      <c r="I1554" s="1310" t="s">
        <v>253</v>
      </c>
      <c r="J1554" s="1310" t="s">
        <v>2172</v>
      </c>
      <c r="K1554" s="1312">
        <v>3380.02</v>
      </c>
      <c r="L1554" s="1310" t="s">
        <v>2173</v>
      </c>
    </row>
    <row r="1555" spans="1:12" ht="13.5">
      <c r="A1555" s="1310" t="s">
        <v>3522</v>
      </c>
      <c r="B1555" s="1310" t="s">
        <v>3523</v>
      </c>
      <c r="C1555" s="1310" t="s">
        <v>3664</v>
      </c>
      <c r="D1555" s="1310">
        <v>36</v>
      </c>
      <c r="E1555" s="1311" t="s">
        <v>995</v>
      </c>
      <c r="F1555" s="1310" t="s">
        <v>995</v>
      </c>
      <c r="G1555" s="1310">
        <v>98044</v>
      </c>
      <c r="H1555" s="1310" t="s">
        <v>3742</v>
      </c>
      <c r="I1555" s="1310" t="s">
        <v>839</v>
      </c>
      <c r="J1555" s="1310" t="s">
        <v>2172</v>
      </c>
      <c r="K1555" s="1312">
        <v>13431.53</v>
      </c>
      <c r="L1555" s="1310" t="s">
        <v>2173</v>
      </c>
    </row>
    <row r="1556" spans="1:12" ht="13.5">
      <c r="A1556" s="1310" t="s">
        <v>3522</v>
      </c>
      <c r="B1556" s="1310" t="s">
        <v>3523</v>
      </c>
      <c r="C1556" s="1310" t="s">
        <v>3664</v>
      </c>
      <c r="D1556" s="1310">
        <v>36</v>
      </c>
      <c r="E1556" s="1311" t="s">
        <v>995</v>
      </c>
      <c r="F1556" s="1310" t="s">
        <v>995</v>
      </c>
      <c r="G1556" s="1310">
        <v>98045</v>
      </c>
      <c r="H1556" s="1310" t="s">
        <v>3743</v>
      </c>
      <c r="I1556" s="1310" t="s">
        <v>253</v>
      </c>
      <c r="J1556" s="1310" t="s">
        <v>2172</v>
      </c>
      <c r="K1556" s="1312">
        <v>3380.02</v>
      </c>
      <c r="L1556" s="1310" t="s">
        <v>2173</v>
      </c>
    </row>
    <row r="1557" spans="1:12" ht="13.5">
      <c r="A1557" s="1310" t="s">
        <v>3522</v>
      </c>
      <c r="B1557" s="1310" t="s">
        <v>3523</v>
      </c>
      <c r="C1557" s="1310" t="s">
        <v>3664</v>
      </c>
      <c r="D1557" s="1310">
        <v>36</v>
      </c>
      <c r="E1557" s="1311" t="s">
        <v>995</v>
      </c>
      <c r="F1557" s="1310" t="s">
        <v>995</v>
      </c>
      <c r="G1557" s="1310">
        <v>98046</v>
      </c>
      <c r="H1557" s="1310" t="s">
        <v>3744</v>
      </c>
      <c r="I1557" s="1310" t="s">
        <v>839</v>
      </c>
      <c r="J1557" s="1310" t="s">
        <v>2172</v>
      </c>
      <c r="K1557" s="1312">
        <v>14995.99</v>
      </c>
      <c r="L1557" s="1310" t="s">
        <v>2173</v>
      </c>
    </row>
    <row r="1558" spans="1:12" ht="13.5">
      <c r="A1558" s="1310" t="s">
        <v>3522</v>
      </c>
      <c r="B1558" s="1310" t="s">
        <v>3523</v>
      </c>
      <c r="C1558" s="1310" t="s">
        <v>3664</v>
      </c>
      <c r="D1558" s="1310">
        <v>36</v>
      </c>
      <c r="E1558" s="1311" t="s">
        <v>995</v>
      </c>
      <c r="F1558" s="1310" t="s">
        <v>995</v>
      </c>
      <c r="G1558" s="1310">
        <v>98047</v>
      </c>
      <c r="H1558" s="1310" t="s">
        <v>3745</v>
      </c>
      <c r="I1558" s="1310" t="s">
        <v>253</v>
      </c>
      <c r="J1558" s="1310" t="s">
        <v>2172</v>
      </c>
      <c r="K1558" s="1312">
        <v>3604.87</v>
      </c>
      <c r="L1558" s="1310" t="s">
        <v>2173</v>
      </c>
    </row>
    <row r="1559" spans="1:12" ht="13.5">
      <c r="A1559" s="1310" t="s">
        <v>3522</v>
      </c>
      <c r="B1559" s="1310" t="s">
        <v>3523</v>
      </c>
      <c r="C1559" s="1310" t="s">
        <v>3664</v>
      </c>
      <c r="D1559" s="1310">
        <v>36</v>
      </c>
      <c r="E1559" s="1311" t="s">
        <v>995</v>
      </c>
      <c r="F1559" s="1310" t="s">
        <v>995</v>
      </c>
      <c r="G1559" s="1310">
        <v>98048</v>
      </c>
      <c r="H1559" s="1310" t="s">
        <v>3746</v>
      </c>
      <c r="I1559" s="1310" t="s">
        <v>839</v>
      </c>
      <c r="J1559" s="1310" t="s">
        <v>2172</v>
      </c>
      <c r="K1559" s="1312">
        <v>17473.84</v>
      </c>
      <c r="L1559" s="1310" t="s">
        <v>2173</v>
      </c>
    </row>
    <row r="1560" spans="1:12" ht="13.5">
      <c r="A1560" s="1310" t="s">
        <v>3522</v>
      </c>
      <c r="B1560" s="1310" t="s">
        <v>3523</v>
      </c>
      <c r="C1560" s="1310" t="s">
        <v>3664</v>
      </c>
      <c r="D1560" s="1310">
        <v>36</v>
      </c>
      <c r="E1560" s="1311" t="s">
        <v>995</v>
      </c>
      <c r="F1560" s="1310" t="s">
        <v>995</v>
      </c>
      <c r="G1560" s="1310">
        <v>98049</v>
      </c>
      <c r="H1560" s="1310" t="s">
        <v>3747</v>
      </c>
      <c r="I1560" s="1310" t="s">
        <v>253</v>
      </c>
      <c r="J1560" s="1310" t="s">
        <v>2172</v>
      </c>
      <c r="K1560" s="1312">
        <v>3788.34</v>
      </c>
      <c r="L1560" s="1310" t="s">
        <v>2173</v>
      </c>
    </row>
    <row r="1561" spans="1:12" ht="13.5">
      <c r="A1561" s="1310" t="s">
        <v>3522</v>
      </c>
      <c r="B1561" s="1310" t="s">
        <v>3523</v>
      </c>
      <c r="C1561" s="1310" t="s">
        <v>3664</v>
      </c>
      <c r="D1561" s="1310">
        <v>36</v>
      </c>
      <c r="E1561" s="1311" t="s">
        <v>995</v>
      </c>
      <c r="F1561" s="1310" t="s">
        <v>995</v>
      </c>
      <c r="G1561" s="1310">
        <v>98050</v>
      </c>
      <c r="H1561" s="1310" t="s">
        <v>3748</v>
      </c>
      <c r="I1561" s="1310" t="s">
        <v>253</v>
      </c>
      <c r="J1561" s="1310" t="s">
        <v>2172</v>
      </c>
      <c r="K1561" s="1311">
        <v>258.31</v>
      </c>
      <c r="L1561" s="1310" t="s">
        <v>2173</v>
      </c>
    </row>
    <row r="1562" spans="1:12" ht="13.5">
      <c r="A1562" s="1310" t="s">
        <v>3522</v>
      </c>
      <c r="B1562" s="1310" t="s">
        <v>3523</v>
      </c>
      <c r="C1562" s="1310" t="s">
        <v>3664</v>
      </c>
      <c r="D1562" s="1310">
        <v>36</v>
      </c>
      <c r="E1562" s="1311" t="s">
        <v>995</v>
      </c>
      <c r="F1562" s="1310" t="s">
        <v>995</v>
      </c>
      <c r="G1562" s="1310">
        <v>98051</v>
      </c>
      <c r="H1562" s="1310" t="s">
        <v>3749</v>
      </c>
      <c r="I1562" s="1310" t="s">
        <v>253</v>
      </c>
      <c r="J1562" s="1310" t="s">
        <v>2172</v>
      </c>
      <c r="K1562" s="1311">
        <v>882.07</v>
      </c>
      <c r="L1562" s="1310" t="s">
        <v>2173</v>
      </c>
    </row>
    <row r="1563" spans="1:12" ht="13.5">
      <c r="A1563" s="1310" t="s">
        <v>3522</v>
      </c>
      <c r="B1563" s="1310" t="s">
        <v>3523</v>
      </c>
      <c r="C1563" s="1310" t="s">
        <v>3664</v>
      </c>
      <c r="D1563" s="1310">
        <v>36</v>
      </c>
      <c r="E1563" s="1311" t="s">
        <v>995</v>
      </c>
      <c r="F1563" s="1310" t="s">
        <v>995</v>
      </c>
      <c r="G1563" s="1310">
        <v>98405</v>
      </c>
      <c r="H1563" s="1310" t="s">
        <v>3750</v>
      </c>
      <c r="I1563" s="1310" t="s">
        <v>839</v>
      </c>
      <c r="J1563" s="1310" t="s">
        <v>2172</v>
      </c>
      <c r="K1563" s="1312">
        <v>2441.4699999999998</v>
      </c>
      <c r="L1563" s="1310" t="s">
        <v>2173</v>
      </c>
    </row>
    <row r="1564" spans="1:12" ht="13.5">
      <c r="A1564" s="1310" t="s">
        <v>3522</v>
      </c>
      <c r="B1564" s="1310" t="s">
        <v>3523</v>
      </c>
      <c r="C1564" s="1310" t="s">
        <v>3664</v>
      </c>
      <c r="D1564" s="1310">
        <v>36</v>
      </c>
      <c r="E1564" s="1311" t="s">
        <v>995</v>
      </c>
      <c r="F1564" s="1310" t="s">
        <v>995</v>
      </c>
      <c r="G1564" s="1310">
        <v>98406</v>
      </c>
      <c r="H1564" s="1310" t="s">
        <v>3751</v>
      </c>
      <c r="I1564" s="1310" t="s">
        <v>839</v>
      </c>
      <c r="J1564" s="1310" t="s">
        <v>2172</v>
      </c>
      <c r="K1564" s="1312">
        <v>5697.13</v>
      </c>
      <c r="L1564" s="1310" t="s">
        <v>2173</v>
      </c>
    </row>
    <row r="1565" spans="1:12" ht="13.5">
      <c r="A1565" s="1310" t="s">
        <v>3522</v>
      </c>
      <c r="B1565" s="1310" t="s">
        <v>3523</v>
      </c>
      <c r="C1565" s="1310" t="s">
        <v>3664</v>
      </c>
      <c r="D1565" s="1310">
        <v>36</v>
      </c>
      <c r="E1565" s="1311" t="s">
        <v>995</v>
      </c>
      <c r="F1565" s="1310" t="s">
        <v>995</v>
      </c>
      <c r="G1565" s="1310">
        <v>98407</v>
      </c>
      <c r="H1565" s="1310" t="s">
        <v>3752</v>
      </c>
      <c r="I1565" s="1310" t="s">
        <v>839</v>
      </c>
      <c r="J1565" s="1310" t="s">
        <v>2172</v>
      </c>
      <c r="K1565" s="1312">
        <v>3723.94</v>
      </c>
      <c r="L1565" s="1310" t="s">
        <v>2173</v>
      </c>
    </row>
    <row r="1566" spans="1:12" ht="13.5">
      <c r="A1566" s="1310" t="s">
        <v>3522</v>
      </c>
      <c r="B1566" s="1310" t="s">
        <v>3523</v>
      </c>
      <c r="C1566" s="1310" t="s">
        <v>3664</v>
      </c>
      <c r="D1566" s="1310">
        <v>36</v>
      </c>
      <c r="E1566" s="1311" t="s">
        <v>995</v>
      </c>
      <c r="F1566" s="1310" t="s">
        <v>995</v>
      </c>
      <c r="G1566" s="1310">
        <v>98408</v>
      </c>
      <c r="H1566" s="1310" t="s">
        <v>3753</v>
      </c>
      <c r="I1566" s="1310" t="s">
        <v>839</v>
      </c>
      <c r="J1566" s="1310" t="s">
        <v>2172</v>
      </c>
      <c r="K1566" s="1312">
        <v>4372.78</v>
      </c>
      <c r="L1566" s="1310" t="s">
        <v>2173</v>
      </c>
    </row>
    <row r="1567" spans="1:12" ht="13.5">
      <c r="A1567" s="1310" t="s">
        <v>3522</v>
      </c>
      <c r="B1567" s="1310" t="s">
        <v>3523</v>
      </c>
      <c r="C1567" s="1310" t="s">
        <v>3664</v>
      </c>
      <c r="D1567" s="1310">
        <v>36</v>
      </c>
      <c r="E1567" s="1311" t="s">
        <v>995</v>
      </c>
      <c r="F1567" s="1310" t="s">
        <v>995</v>
      </c>
      <c r="G1567" s="1310">
        <v>98409</v>
      </c>
      <c r="H1567" s="1310" t="s">
        <v>3754</v>
      </c>
      <c r="I1567" s="1310" t="s">
        <v>253</v>
      </c>
      <c r="J1567" s="1310" t="s">
        <v>2172</v>
      </c>
      <c r="K1567" s="1311">
        <v>351.76</v>
      </c>
      <c r="L1567" s="1310" t="s">
        <v>2173</v>
      </c>
    </row>
    <row r="1568" spans="1:12" ht="13.5">
      <c r="A1568" s="1310" t="s">
        <v>3522</v>
      </c>
      <c r="B1568" s="1310" t="s">
        <v>3523</v>
      </c>
      <c r="C1568" s="1310" t="s">
        <v>3664</v>
      </c>
      <c r="D1568" s="1310">
        <v>36</v>
      </c>
      <c r="E1568" s="1311" t="s">
        <v>995</v>
      </c>
      <c r="F1568" s="1310" t="s">
        <v>995</v>
      </c>
      <c r="G1568" s="1310">
        <v>98410</v>
      </c>
      <c r="H1568" s="1310" t="s">
        <v>3755</v>
      </c>
      <c r="I1568" s="1310" t="s">
        <v>839</v>
      </c>
      <c r="J1568" s="1310" t="s">
        <v>2172</v>
      </c>
      <c r="K1568" s="1312">
        <v>1142.27</v>
      </c>
      <c r="L1568" s="1310" t="s">
        <v>2173</v>
      </c>
    </row>
    <row r="1569" spans="1:12" ht="13.5">
      <c r="A1569" s="1310" t="s">
        <v>3522</v>
      </c>
      <c r="B1569" s="1310" t="s">
        <v>3523</v>
      </c>
      <c r="C1569" s="1310" t="s">
        <v>3664</v>
      </c>
      <c r="D1569" s="1310">
        <v>36</v>
      </c>
      <c r="E1569" s="1311" t="s">
        <v>995</v>
      </c>
      <c r="F1569" s="1310" t="s">
        <v>995</v>
      </c>
      <c r="G1569" s="1310">
        <v>98414</v>
      </c>
      <c r="H1569" s="1310" t="s">
        <v>3756</v>
      </c>
      <c r="I1569" s="1310" t="s">
        <v>839</v>
      </c>
      <c r="J1569" s="1310" t="s">
        <v>2172</v>
      </c>
      <c r="K1569" s="1312">
        <v>1127.23</v>
      </c>
      <c r="L1569" s="1310" t="s">
        <v>2173</v>
      </c>
    </row>
    <row r="1570" spans="1:12" ht="13.5">
      <c r="A1570" s="1310" t="s">
        <v>3522</v>
      </c>
      <c r="B1570" s="1310" t="s">
        <v>3523</v>
      </c>
      <c r="C1570" s="1310" t="s">
        <v>3664</v>
      </c>
      <c r="D1570" s="1310">
        <v>36</v>
      </c>
      <c r="E1570" s="1311" t="s">
        <v>995</v>
      </c>
      <c r="F1570" s="1310" t="s">
        <v>995</v>
      </c>
      <c r="G1570" s="1310">
        <v>98415</v>
      </c>
      <c r="H1570" s="1310" t="s">
        <v>3757</v>
      </c>
      <c r="I1570" s="1310" t="s">
        <v>839</v>
      </c>
      <c r="J1570" s="1310" t="s">
        <v>2172</v>
      </c>
      <c r="K1570" s="1312">
        <v>1309.3</v>
      </c>
      <c r="L1570" s="1310" t="s">
        <v>2173</v>
      </c>
    </row>
    <row r="1571" spans="1:12" ht="13.5">
      <c r="A1571" s="1310" t="s">
        <v>3522</v>
      </c>
      <c r="B1571" s="1310" t="s">
        <v>3523</v>
      </c>
      <c r="C1571" s="1310" t="s">
        <v>3664</v>
      </c>
      <c r="D1571" s="1310">
        <v>36</v>
      </c>
      <c r="E1571" s="1311" t="s">
        <v>995</v>
      </c>
      <c r="F1571" s="1310" t="s">
        <v>995</v>
      </c>
      <c r="G1571" s="1310">
        <v>98416</v>
      </c>
      <c r="H1571" s="1310" t="s">
        <v>3758</v>
      </c>
      <c r="I1571" s="1310" t="s">
        <v>839</v>
      </c>
      <c r="J1571" s="1310" t="s">
        <v>2172</v>
      </c>
      <c r="K1571" s="1312">
        <v>1360.01</v>
      </c>
      <c r="L1571" s="1310" t="s">
        <v>2173</v>
      </c>
    </row>
    <row r="1572" spans="1:12" ht="13.5">
      <c r="A1572" s="1310" t="s">
        <v>3522</v>
      </c>
      <c r="B1572" s="1310" t="s">
        <v>3523</v>
      </c>
      <c r="C1572" s="1310" t="s">
        <v>3664</v>
      </c>
      <c r="D1572" s="1310">
        <v>36</v>
      </c>
      <c r="E1572" s="1311" t="s">
        <v>995</v>
      </c>
      <c r="F1572" s="1310" t="s">
        <v>995</v>
      </c>
      <c r="G1572" s="1310">
        <v>98417</v>
      </c>
      <c r="H1572" s="1310" t="s">
        <v>3759</v>
      </c>
      <c r="I1572" s="1310" t="s">
        <v>839</v>
      </c>
      <c r="J1572" s="1310" t="s">
        <v>2172</v>
      </c>
      <c r="K1572" s="1312">
        <v>1592.8</v>
      </c>
      <c r="L1572" s="1310" t="s">
        <v>2173</v>
      </c>
    </row>
    <row r="1573" spans="1:12" ht="13.5">
      <c r="A1573" s="1310" t="s">
        <v>3522</v>
      </c>
      <c r="B1573" s="1310" t="s">
        <v>3523</v>
      </c>
      <c r="C1573" s="1310" t="s">
        <v>3664</v>
      </c>
      <c r="D1573" s="1310">
        <v>36</v>
      </c>
      <c r="E1573" s="1311" t="s">
        <v>995</v>
      </c>
      <c r="F1573" s="1310" t="s">
        <v>995</v>
      </c>
      <c r="G1573" s="1310">
        <v>98418</v>
      </c>
      <c r="H1573" s="1310" t="s">
        <v>3760</v>
      </c>
      <c r="I1573" s="1310" t="s">
        <v>839</v>
      </c>
      <c r="J1573" s="1310" t="s">
        <v>2172</v>
      </c>
      <c r="K1573" s="1312">
        <v>1721.95</v>
      </c>
      <c r="L1573" s="1310" t="s">
        <v>2173</v>
      </c>
    </row>
    <row r="1574" spans="1:12" ht="13.5">
      <c r="A1574" s="1310" t="s">
        <v>3522</v>
      </c>
      <c r="B1574" s="1310" t="s">
        <v>3523</v>
      </c>
      <c r="C1574" s="1310" t="s">
        <v>3664</v>
      </c>
      <c r="D1574" s="1310">
        <v>36</v>
      </c>
      <c r="E1574" s="1311" t="s">
        <v>995</v>
      </c>
      <c r="F1574" s="1310" t="s">
        <v>995</v>
      </c>
      <c r="G1574" s="1310">
        <v>98419</v>
      </c>
      <c r="H1574" s="1310" t="s">
        <v>3761</v>
      </c>
      <c r="I1574" s="1310" t="s">
        <v>839</v>
      </c>
      <c r="J1574" s="1310" t="s">
        <v>2172</v>
      </c>
      <c r="K1574" s="1312">
        <v>1851.11</v>
      </c>
      <c r="L1574" s="1310" t="s">
        <v>2173</v>
      </c>
    </row>
    <row r="1575" spans="1:12" ht="13.5">
      <c r="A1575" s="1310" t="s">
        <v>3522</v>
      </c>
      <c r="B1575" s="1310" t="s">
        <v>3523</v>
      </c>
      <c r="C1575" s="1310" t="s">
        <v>3664</v>
      </c>
      <c r="D1575" s="1310">
        <v>36</v>
      </c>
      <c r="E1575" s="1311" t="s">
        <v>995</v>
      </c>
      <c r="F1575" s="1310" t="s">
        <v>995</v>
      </c>
      <c r="G1575" s="1310">
        <v>98420</v>
      </c>
      <c r="H1575" s="1310" t="s">
        <v>3762</v>
      </c>
      <c r="I1575" s="1310" t="s">
        <v>839</v>
      </c>
      <c r="J1575" s="1310" t="s">
        <v>2172</v>
      </c>
      <c r="K1575" s="1312">
        <v>1857.61</v>
      </c>
      <c r="L1575" s="1310" t="s">
        <v>2173</v>
      </c>
    </row>
    <row r="1576" spans="1:12" ht="13.5">
      <c r="A1576" s="1310" t="s">
        <v>3522</v>
      </c>
      <c r="B1576" s="1310" t="s">
        <v>3523</v>
      </c>
      <c r="C1576" s="1310" t="s">
        <v>3664</v>
      </c>
      <c r="D1576" s="1310">
        <v>36</v>
      </c>
      <c r="E1576" s="1311" t="s">
        <v>995</v>
      </c>
      <c r="F1576" s="1310" t="s">
        <v>995</v>
      </c>
      <c r="G1576" s="1310">
        <v>98421</v>
      </c>
      <c r="H1576" s="1310" t="s">
        <v>3763</v>
      </c>
      <c r="I1576" s="1310" t="s">
        <v>839</v>
      </c>
      <c r="J1576" s="1310" t="s">
        <v>2172</v>
      </c>
      <c r="K1576" s="1312">
        <v>2090.39</v>
      </c>
      <c r="L1576" s="1310" t="s">
        <v>2173</v>
      </c>
    </row>
    <row r="1577" spans="1:12" ht="13.5">
      <c r="A1577" s="1310" t="s">
        <v>3522</v>
      </c>
      <c r="B1577" s="1310" t="s">
        <v>3523</v>
      </c>
      <c r="C1577" s="1310" t="s">
        <v>3664</v>
      </c>
      <c r="D1577" s="1310">
        <v>36</v>
      </c>
      <c r="E1577" s="1311" t="s">
        <v>995</v>
      </c>
      <c r="F1577" s="1310" t="s">
        <v>995</v>
      </c>
      <c r="G1577" s="1310">
        <v>98422</v>
      </c>
      <c r="H1577" s="1310" t="s">
        <v>3764</v>
      </c>
      <c r="I1577" s="1310" t="s">
        <v>839</v>
      </c>
      <c r="J1577" s="1310" t="s">
        <v>2172</v>
      </c>
      <c r="K1577" s="1312">
        <v>2323.1799999999998</v>
      </c>
      <c r="L1577" s="1310" t="s">
        <v>2173</v>
      </c>
    </row>
    <row r="1578" spans="1:12" ht="13.5">
      <c r="A1578" s="1310" t="s">
        <v>3522</v>
      </c>
      <c r="B1578" s="1310" t="s">
        <v>3523</v>
      </c>
      <c r="C1578" s="1310" t="s">
        <v>3664</v>
      </c>
      <c r="D1578" s="1310">
        <v>36</v>
      </c>
      <c r="E1578" s="1311" t="s">
        <v>995</v>
      </c>
      <c r="F1578" s="1310" t="s">
        <v>995</v>
      </c>
      <c r="G1578" s="1310">
        <v>98423</v>
      </c>
      <c r="H1578" s="1310" t="s">
        <v>3765</v>
      </c>
      <c r="I1578" s="1310" t="s">
        <v>839</v>
      </c>
      <c r="J1578" s="1310" t="s">
        <v>2172</v>
      </c>
      <c r="K1578" s="1312">
        <v>2452.33</v>
      </c>
      <c r="L1578" s="1310" t="s">
        <v>2173</v>
      </c>
    </row>
    <row r="1579" spans="1:12" ht="13.5">
      <c r="A1579" s="1310" t="s">
        <v>3522</v>
      </c>
      <c r="B1579" s="1310" t="s">
        <v>3523</v>
      </c>
      <c r="C1579" s="1310" t="s">
        <v>3664</v>
      </c>
      <c r="D1579" s="1310">
        <v>36</v>
      </c>
      <c r="E1579" s="1311" t="s">
        <v>995</v>
      </c>
      <c r="F1579" s="1310" t="s">
        <v>995</v>
      </c>
      <c r="G1579" s="1310">
        <v>98424</v>
      </c>
      <c r="H1579" s="1310" t="s">
        <v>3766</v>
      </c>
      <c r="I1579" s="1310" t="s">
        <v>839</v>
      </c>
      <c r="J1579" s="1310" t="s">
        <v>2172</v>
      </c>
      <c r="K1579" s="1312">
        <v>2581.4899999999998</v>
      </c>
      <c r="L1579" s="1310" t="s">
        <v>2173</v>
      </c>
    </row>
    <row r="1580" spans="1:12" ht="13.5">
      <c r="A1580" s="1310" t="s">
        <v>3522</v>
      </c>
      <c r="B1580" s="1310" t="s">
        <v>3523</v>
      </c>
      <c r="C1580" s="1310" t="s">
        <v>3664</v>
      </c>
      <c r="D1580" s="1310">
        <v>36</v>
      </c>
      <c r="E1580" s="1311" t="s">
        <v>995</v>
      </c>
      <c r="F1580" s="1310" t="s">
        <v>995</v>
      </c>
      <c r="G1580" s="1310">
        <v>98425</v>
      </c>
      <c r="H1580" s="1310" t="s">
        <v>3767</v>
      </c>
      <c r="I1580" s="1310" t="s">
        <v>839</v>
      </c>
      <c r="J1580" s="1310" t="s">
        <v>2172</v>
      </c>
      <c r="K1580" s="1312">
        <v>2919.13</v>
      </c>
      <c r="L1580" s="1310" t="s">
        <v>2173</v>
      </c>
    </row>
    <row r="1581" spans="1:12" ht="13.5">
      <c r="A1581" s="1310" t="s">
        <v>3522</v>
      </c>
      <c r="B1581" s="1310" t="s">
        <v>3523</v>
      </c>
      <c r="C1581" s="1310" t="s">
        <v>3664</v>
      </c>
      <c r="D1581" s="1310">
        <v>36</v>
      </c>
      <c r="E1581" s="1311" t="s">
        <v>995</v>
      </c>
      <c r="F1581" s="1310" t="s">
        <v>995</v>
      </c>
      <c r="G1581" s="1310">
        <v>98426</v>
      </c>
      <c r="H1581" s="1310" t="s">
        <v>3768</v>
      </c>
      <c r="I1581" s="1310" t="s">
        <v>839</v>
      </c>
      <c r="J1581" s="1310" t="s">
        <v>2172</v>
      </c>
      <c r="K1581" s="1312">
        <v>3702.27</v>
      </c>
      <c r="L1581" s="1310" t="s">
        <v>2173</v>
      </c>
    </row>
    <row r="1582" spans="1:12" ht="13.5">
      <c r="A1582" s="1310" t="s">
        <v>3522</v>
      </c>
      <c r="B1582" s="1310" t="s">
        <v>3523</v>
      </c>
      <c r="C1582" s="1310" t="s">
        <v>3664</v>
      </c>
      <c r="D1582" s="1310">
        <v>36</v>
      </c>
      <c r="E1582" s="1311" t="s">
        <v>995</v>
      </c>
      <c r="F1582" s="1310" t="s">
        <v>995</v>
      </c>
      <c r="G1582" s="1310">
        <v>98427</v>
      </c>
      <c r="H1582" s="1310" t="s">
        <v>3769</v>
      </c>
      <c r="I1582" s="1310" t="s">
        <v>839</v>
      </c>
      <c r="J1582" s="1310" t="s">
        <v>2172</v>
      </c>
      <c r="K1582" s="1312">
        <v>4485.41</v>
      </c>
      <c r="L1582" s="1310" t="s">
        <v>2173</v>
      </c>
    </row>
    <row r="1583" spans="1:12" ht="13.5">
      <c r="A1583" s="1310" t="s">
        <v>3522</v>
      </c>
      <c r="B1583" s="1310" t="s">
        <v>3523</v>
      </c>
      <c r="C1583" s="1310" t="s">
        <v>3664</v>
      </c>
      <c r="D1583" s="1310">
        <v>36</v>
      </c>
      <c r="E1583" s="1311" t="s">
        <v>995</v>
      </c>
      <c r="F1583" s="1310" t="s">
        <v>995</v>
      </c>
      <c r="G1583" s="1310">
        <v>98428</v>
      </c>
      <c r="H1583" s="1310" t="s">
        <v>3770</v>
      </c>
      <c r="I1583" s="1310" t="s">
        <v>839</v>
      </c>
      <c r="J1583" s="1310" t="s">
        <v>2172</v>
      </c>
      <c r="K1583" s="1312">
        <v>4926.4399999999996</v>
      </c>
      <c r="L1583" s="1310" t="s">
        <v>2173</v>
      </c>
    </row>
    <row r="1584" spans="1:12" ht="13.5">
      <c r="A1584" s="1310" t="s">
        <v>3522</v>
      </c>
      <c r="B1584" s="1310" t="s">
        <v>3523</v>
      </c>
      <c r="C1584" s="1310" t="s">
        <v>3664</v>
      </c>
      <c r="D1584" s="1310">
        <v>36</v>
      </c>
      <c r="E1584" s="1311" t="s">
        <v>995</v>
      </c>
      <c r="F1584" s="1310" t="s">
        <v>995</v>
      </c>
      <c r="G1584" s="1310">
        <v>98429</v>
      </c>
      <c r="H1584" s="1310" t="s">
        <v>3771</v>
      </c>
      <c r="I1584" s="1310" t="s">
        <v>839</v>
      </c>
      <c r="J1584" s="1310" t="s">
        <v>2172</v>
      </c>
      <c r="K1584" s="1312">
        <v>5367.48</v>
      </c>
      <c r="L1584" s="1310" t="s">
        <v>2173</v>
      </c>
    </row>
    <row r="1585" spans="1:12" ht="13.5">
      <c r="A1585" s="1310" t="s">
        <v>3522</v>
      </c>
      <c r="B1585" s="1310" t="s">
        <v>3523</v>
      </c>
      <c r="C1585" s="1310" t="s">
        <v>3664</v>
      </c>
      <c r="D1585" s="1310">
        <v>36</v>
      </c>
      <c r="E1585" s="1311" t="s">
        <v>995</v>
      </c>
      <c r="F1585" s="1310" t="s">
        <v>995</v>
      </c>
      <c r="G1585" s="1310">
        <v>98430</v>
      </c>
      <c r="H1585" s="1310" t="s">
        <v>3772</v>
      </c>
      <c r="I1585" s="1310" t="s">
        <v>839</v>
      </c>
      <c r="J1585" s="1310" t="s">
        <v>2172</v>
      </c>
      <c r="K1585" s="1312">
        <v>3649.51</v>
      </c>
      <c r="L1585" s="1310" t="s">
        <v>2173</v>
      </c>
    </row>
    <row r="1586" spans="1:12" ht="13.5">
      <c r="A1586" s="1310" t="s">
        <v>3522</v>
      </c>
      <c r="B1586" s="1310" t="s">
        <v>3523</v>
      </c>
      <c r="C1586" s="1310" t="s">
        <v>3664</v>
      </c>
      <c r="D1586" s="1310">
        <v>36</v>
      </c>
      <c r="E1586" s="1311" t="s">
        <v>995</v>
      </c>
      <c r="F1586" s="1310" t="s">
        <v>995</v>
      </c>
      <c r="G1586" s="1310">
        <v>98431</v>
      </c>
      <c r="H1586" s="1310" t="s">
        <v>3773</v>
      </c>
      <c r="I1586" s="1310" t="s">
        <v>839</v>
      </c>
      <c r="J1586" s="1310" t="s">
        <v>2172</v>
      </c>
      <c r="K1586" s="1312">
        <v>4432.6499999999996</v>
      </c>
      <c r="L1586" s="1310" t="s">
        <v>2173</v>
      </c>
    </row>
    <row r="1587" spans="1:12" ht="13.5">
      <c r="A1587" s="1310" t="s">
        <v>3522</v>
      </c>
      <c r="B1587" s="1310" t="s">
        <v>3523</v>
      </c>
      <c r="C1587" s="1310" t="s">
        <v>3664</v>
      </c>
      <c r="D1587" s="1310">
        <v>36</v>
      </c>
      <c r="E1587" s="1311" t="s">
        <v>995</v>
      </c>
      <c r="F1587" s="1310" t="s">
        <v>995</v>
      </c>
      <c r="G1587" s="1310">
        <v>98432</v>
      </c>
      <c r="H1587" s="1310" t="s">
        <v>3774</v>
      </c>
      <c r="I1587" s="1310" t="s">
        <v>839</v>
      </c>
      <c r="J1587" s="1310" t="s">
        <v>2172</v>
      </c>
      <c r="K1587" s="1312">
        <v>5215.79</v>
      </c>
      <c r="L1587" s="1310" t="s">
        <v>2173</v>
      </c>
    </row>
    <row r="1588" spans="1:12" ht="13.5">
      <c r="A1588" s="1310" t="s">
        <v>3522</v>
      </c>
      <c r="B1588" s="1310" t="s">
        <v>3523</v>
      </c>
      <c r="C1588" s="1310" t="s">
        <v>3664</v>
      </c>
      <c r="D1588" s="1310">
        <v>36</v>
      </c>
      <c r="E1588" s="1311" t="s">
        <v>995</v>
      </c>
      <c r="F1588" s="1310" t="s">
        <v>995</v>
      </c>
      <c r="G1588" s="1310">
        <v>98433</v>
      </c>
      <c r="H1588" s="1310" t="s">
        <v>3775</v>
      </c>
      <c r="I1588" s="1310" t="s">
        <v>839</v>
      </c>
      <c r="J1588" s="1310" t="s">
        <v>2172</v>
      </c>
      <c r="K1588" s="1312">
        <v>5656.82</v>
      </c>
      <c r="L1588" s="1310" t="s">
        <v>2173</v>
      </c>
    </row>
    <row r="1589" spans="1:12" ht="13.5">
      <c r="A1589" s="1310" t="s">
        <v>3522</v>
      </c>
      <c r="B1589" s="1310" t="s">
        <v>3523</v>
      </c>
      <c r="C1589" s="1310" t="s">
        <v>3664</v>
      </c>
      <c r="D1589" s="1310">
        <v>36</v>
      </c>
      <c r="E1589" s="1311" t="s">
        <v>995</v>
      </c>
      <c r="F1589" s="1310" t="s">
        <v>995</v>
      </c>
      <c r="G1589" s="1310">
        <v>98434</v>
      </c>
      <c r="H1589" s="1310" t="s">
        <v>3776</v>
      </c>
      <c r="I1589" s="1310" t="s">
        <v>839</v>
      </c>
      <c r="J1589" s="1310" t="s">
        <v>2172</v>
      </c>
      <c r="K1589" s="1312">
        <v>6097.86</v>
      </c>
      <c r="L1589" s="1310" t="s">
        <v>2173</v>
      </c>
    </row>
    <row r="1590" spans="1:12" ht="13.5">
      <c r="A1590" s="1310" t="s">
        <v>3522</v>
      </c>
      <c r="B1590" s="1310" t="s">
        <v>3523</v>
      </c>
      <c r="C1590" s="1310" t="s">
        <v>3664</v>
      </c>
      <c r="D1590" s="1310">
        <v>36</v>
      </c>
      <c r="E1590" s="1311" t="s">
        <v>995</v>
      </c>
      <c r="F1590" s="1310" t="s">
        <v>995</v>
      </c>
      <c r="G1590" s="1310">
        <v>99240</v>
      </c>
      <c r="H1590" s="1310" t="s">
        <v>3777</v>
      </c>
      <c r="I1590" s="1310" t="s">
        <v>253</v>
      </c>
      <c r="J1590" s="1310" t="s">
        <v>2172</v>
      </c>
      <c r="K1590" s="1311">
        <v>617.75</v>
      </c>
      <c r="L1590" s="1310" t="s">
        <v>2173</v>
      </c>
    </row>
    <row r="1591" spans="1:12" ht="13.5">
      <c r="A1591" s="1310" t="s">
        <v>3522</v>
      </c>
      <c r="B1591" s="1310" t="s">
        <v>3523</v>
      </c>
      <c r="C1591" s="1310" t="s">
        <v>3664</v>
      </c>
      <c r="D1591" s="1310">
        <v>36</v>
      </c>
      <c r="E1591" s="1311" t="s">
        <v>995</v>
      </c>
      <c r="F1591" s="1310" t="s">
        <v>995</v>
      </c>
      <c r="G1591" s="1310">
        <v>99241</v>
      </c>
      <c r="H1591" s="1310" t="s">
        <v>3778</v>
      </c>
      <c r="I1591" s="1310" t="s">
        <v>253</v>
      </c>
      <c r="J1591" s="1310" t="s">
        <v>2172</v>
      </c>
      <c r="K1591" s="1312">
        <v>1510.14</v>
      </c>
      <c r="L1591" s="1310" t="s">
        <v>2173</v>
      </c>
    </row>
    <row r="1592" spans="1:12" ht="13.5">
      <c r="A1592" s="1310" t="s">
        <v>3522</v>
      </c>
      <c r="B1592" s="1310" t="s">
        <v>3523</v>
      </c>
      <c r="C1592" s="1310" t="s">
        <v>3664</v>
      </c>
      <c r="D1592" s="1310">
        <v>36</v>
      </c>
      <c r="E1592" s="1311" t="s">
        <v>995</v>
      </c>
      <c r="F1592" s="1310" t="s">
        <v>995</v>
      </c>
      <c r="G1592" s="1310">
        <v>99242</v>
      </c>
      <c r="H1592" s="1310" t="s">
        <v>3779</v>
      </c>
      <c r="I1592" s="1310" t="s">
        <v>839</v>
      </c>
      <c r="J1592" s="1310" t="s">
        <v>2172</v>
      </c>
      <c r="K1592" s="1312">
        <v>2821.2</v>
      </c>
      <c r="L1592" s="1310" t="s">
        <v>2173</v>
      </c>
    </row>
    <row r="1593" spans="1:12" ht="13.5">
      <c r="A1593" s="1310" t="s">
        <v>3522</v>
      </c>
      <c r="B1593" s="1310" t="s">
        <v>3523</v>
      </c>
      <c r="C1593" s="1310" t="s">
        <v>3664</v>
      </c>
      <c r="D1593" s="1310">
        <v>36</v>
      </c>
      <c r="E1593" s="1311" t="s">
        <v>995</v>
      </c>
      <c r="F1593" s="1310" t="s">
        <v>995</v>
      </c>
      <c r="G1593" s="1310">
        <v>99243</v>
      </c>
      <c r="H1593" s="1310" t="s">
        <v>3780</v>
      </c>
      <c r="I1593" s="1310" t="s">
        <v>253</v>
      </c>
      <c r="J1593" s="1310" t="s">
        <v>2172</v>
      </c>
      <c r="K1593" s="1312">
        <v>1473.53</v>
      </c>
      <c r="L1593" s="1310" t="s">
        <v>2173</v>
      </c>
    </row>
    <row r="1594" spans="1:12" ht="13.5">
      <c r="A1594" s="1310" t="s">
        <v>3522</v>
      </c>
      <c r="B1594" s="1310" t="s">
        <v>3523</v>
      </c>
      <c r="C1594" s="1310" t="s">
        <v>3664</v>
      </c>
      <c r="D1594" s="1310">
        <v>36</v>
      </c>
      <c r="E1594" s="1311" t="s">
        <v>995</v>
      </c>
      <c r="F1594" s="1310" t="s">
        <v>995</v>
      </c>
      <c r="G1594" s="1310">
        <v>99244</v>
      </c>
      <c r="H1594" s="1310" t="s">
        <v>3781</v>
      </c>
      <c r="I1594" s="1310" t="s">
        <v>839</v>
      </c>
      <c r="J1594" s="1310" t="s">
        <v>2172</v>
      </c>
      <c r="K1594" s="1312">
        <v>4550.0600000000004</v>
      </c>
      <c r="L1594" s="1310" t="s">
        <v>2173</v>
      </c>
    </row>
    <row r="1595" spans="1:12" ht="13.5">
      <c r="A1595" s="1310" t="s">
        <v>3522</v>
      </c>
      <c r="B1595" s="1310" t="s">
        <v>3523</v>
      </c>
      <c r="C1595" s="1310" t="s">
        <v>3664</v>
      </c>
      <c r="D1595" s="1310">
        <v>36</v>
      </c>
      <c r="E1595" s="1311" t="s">
        <v>995</v>
      </c>
      <c r="F1595" s="1310" t="s">
        <v>995</v>
      </c>
      <c r="G1595" s="1310">
        <v>99246</v>
      </c>
      <c r="H1595" s="1310" t="s">
        <v>3782</v>
      </c>
      <c r="I1595" s="1310" t="s">
        <v>253</v>
      </c>
      <c r="J1595" s="1310" t="s">
        <v>2172</v>
      </c>
      <c r="K1595" s="1311">
        <v>874.43</v>
      </c>
      <c r="L1595" s="1310" t="s">
        <v>2173</v>
      </c>
    </row>
    <row r="1596" spans="1:12" ht="13.5">
      <c r="A1596" s="1310" t="s">
        <v>3522</v>
      </c>
      <c r="B1596" s="1310" t="s">
        <v>3523</v>
      </c>
      <c r="C1596" s="1310" t="s">
        <v>3664</v>
      </c>
      <c r="D1596" s="1310">
        <v>36</v>
      </c>
      <c r="E1596" s="1311" t="s">
        <v>995</v>
      </c>
      <c r="F1596" s="1310" t="s">
        <v>995</v>
      </c>
      <c r="G1596" s="1310">
        <v>99247</v>
      </c>
      <c r="H1596" s="1310" t="s">
        <v>3783</v>
      </c>
      <c r="I1596" s="1310" t="s">
        <v>253</v>
      </c>
      <c r="J1596" s="1310" t="s">
        <v>2172</v>
      </c>
      <c r="K1596" s="1312">
        <v>1720.16</v>
      </c>
      <c r="L1596" s="1310" t="s">
        <v>2173</v>
      </c>
    </row>
    <row r="1597" spans="1:12" ht="13.5">
      <c r="A1597" s="1310" t="s">
        <v>3522</v>
      </c>
      <c r="B1597" s="1310" t="s">
        <v>3523</v>
      </c>
      <c r="C1597" s="1310" t="s">
        <v>3664</v>
      </c>
      <c r="D1597" s="1310">
        <v>36</v>
      </c>
      <c r="E1597" s="1311" t="s">
        <v>995</v>
      </c>
      <c r="F1597" s="1310" t="s">
        <v>995</v>
      </c>
      <c r="G1597" s="1310">
        <v>99248</v>
      </c>
      <c r="H1597" s="1310" t="s">
        <v>3784</v>
      </c>
      <c r="I1597" s="1310" t="s">
        <v>839</v>
      </c>
      <c r="J1597" s="1310" t="s">
        <v>2172</v>
      </c>
      <c r="K1597" s="1312">
        <v>4320.2</v>
      </c>
      <c r="L1597" s="1310" t="s">
        <v>2173</v>
      </c>
    </row>
    <row r="1598" spans="1:12" ht="13.5">
      <c r="A1598" s="1310" t="s">
        <v>3522</v>
      </c>
      <c r="B1598" s="1310" t="s">
        <v>3523</v>
      </c>
      <c r="C1598" s="1310" t="s">
        <v>3664</v>
      </c>
      <c r="D1598" s="1310">
        <v>36</v>
      </c>
      <c r="E1598" s="1311" t="s">
        <v>995</v>
      </c>
      <c r="F1598" s="1310" t="s">
        <v>995</v>
      </c>
      <c r="G1598" s="1310">
        <v>99249</v>
      </c>
      <c r="H1598" s="1310" t="s">
        <v>3785</v>
      </c>
      <c r="I1598" s="1310" t="s">
        <v>253</v>
      </c>
      <c r="J1598" s="1310" t="s">
        <v>2172</v>
      </c>
      <c r="K1598" s="1312">
        <v>1804.9</v>
      </c>
      <c r="L1598" s="1310" t="s">
        <v>2173</v>
      </c>
    </row>
    <row r="1599" spans="1:12" ht="13.5">
      <c r="A1599" s="1310" t="s">
        <v>3522</v>
      </c>
      <c r="B1599" s="1310" t="s">
        <v>3523</v>
      </c>
      <c r="C1599" s="1310" t="s">
        <v>3664</v>
      </c>
      <c r="D1599" s="1310">
        <v>36</v>
      </c>
      <c r="E1599" s="1311" t="s">
        <v>995</v>
      </c>
      <c r="F1599" s="1310" t="s">
        <v>995</v>
      </c>
      <c r="G1599" s="1310">
        <v>99252</v>
      </c>
      <c r="H1599" s="1310" t="s">
        <v>3786</v>
      </c>
      <c r="I1599" s="1310" t="s">
        <v>839</v>
      </c>
      <c r="J1599" s="1310" t="s">
        <v>2172</v>
      </c>
      <c r="K1599" s="1312">
        <v>2364.96</v>
      </c>
      <c r="L1599" s="1310" t="s">
        <v>2173</v>
      </c>
    </row>
    <row r="1600" spans="1:12" ht="13.5">
      <c r="A1600" s="1310" t="s">
        <v>3522</v>
      </c>
      <c r="B1600" s="1310" t="s">
        <v>3523</v>
      </c>
      <c r="C1600" s="1310" t="s">
        <v>3664</v>
      </c>
      <c r="D1600" s="1310">
        <v>36</v>
      </c>
      <c r="E1600" s="1311" t="s">
        <v>995</v>
      </c>
      <c r="F1600" s="1310" t="s">
        <v>995</v>
      </c>
      <c r="G1600" s="1310">
        <v>99254</v>
      </c>
      <c r="H1600" s="1310" t="s">
        <v>3787</v>
      </c>
      <c r="I1600" s="1310" t="s">
        <v>253</v>
      </c>
      <c r="J1600" s="1310" t="s">
        <v>2172</v>
      </c>
      <c r="K1600" s="1312">
        <v>1090.08</v>
      </c>
      <c r="L1600" s="1310" t="s">
        <v>2173</v>
      </c>
    </row>
    <row r="1601" spans="1:12" ht="13.5">
      <c r="A1601" s="1310" t="s">
        <v>3522</v>
      </c>
      <c r="B1601" s="1310" t="s">
        <v>3523</v>
      </c>
      <c r="C1601" s="1310" t="s">
        <v>3664</v>
      </c>
      <c r="D1601" s="1310">
        <v>36</v>
      </c>
      <c r="E1601" s="1311" t="s">
        <v>995</v>
      </c>
      <c r="F1601" s="1310" t="s">
        <v>995</v>
      </c>
      <c r="G1601" s="1310">
        <v>99256</v>
      </c>
      <c r="H1601" s="1310" t="s">
        <v>3788</v>
      </c>
      <c r="I1601" s="1310" t="s">
        <v>839</v>
      </c>
      <c r="J1601" s="1310" t="s">
        <v>2172</v>
      </c>
      <c r="K1601" s="1312">
        <v>5363.69</v>
      </c>
      <c r="L1601" s="1310" t="s">
        <v>2173</v>
      </c>
    </row>
    <row r="1602" spans="1:12" ht="13.5">
      <c r="A1602" s="1310" t="s">
        <v>3522</v>
      </c>
      <c r="B1602" s="1310" t="s">
        <v>3523</v>
      </c>
      <c r="C1602" s="1310" t="s">
        <v>3664</v>
      </c>
      <c r="D1602" s="1310">
        <v>36</v>
      </c>
      <c r="E1602" s="1311" t="s">
        <v>995</v>
      </c>
      <c r="F1602" s="1310" t="s">
        <v>995</v>
      </c>
      <c r="G1602" s="1310">
        <v>99259</v>
      </c>
      <c r="H1602" s="1310" t="s">
        <v>3789</v>
      </c>
      <c r="I1602" s="1310" t="s">
        <v>839</v>
      </c>
      <c r="J1602" s="1310" t="s">
        <v>2172</v>
      </c>
      <c r="K1602" s="1312">
        <v>2996.91</v>
      </c>
      <c r="L1602" s="1310" t="s">
        <v>2173</v>
      </c>
    </row>
    <row r="1603" spans="1:12" ht="13.5">
      <c r="A1603" s="1310" t="s">
        <v>3522</v>
      </c>
      <c r="B1603" s="1310" t="s">
        <v>3523</v>
      </c>
      <c r="C1603" s="1310" t="s">
        <v>3664</v>
      </c>
      <c r="D1603" s="1310">
        <v>36</v>
      </c>
      <c r="E1603" s="1311" t="s">
        <v>995</v>
      </c>
      <c r="F1603" s="1310" t="s">
        <v>995</v>
      </c>
      <c r="G1603" s="1310">
        <v>99261</v>
      </c>
      <c r="H1603" s="1310" t="s">
        <v>3790</v>
      </c>
      <c r="I1603" s="1310" t="s">
        <v>253</v>
      </c>
      <c r="J1603" s="1310" t="s">
        <v>2172</v>
      </c>
      <c r="K1603" s="1312">
        <v>1300.1099999999999</v>
      </c>
      <c r="L1603" s="1310" t="s">
        <v>2173</v>
      </c>
    </row>
    <row r="1604" spans="1:12" ht="13.5">
      <c r="A1604" s="1310" t="s">
        <v>3522</v>
      </c>
      <c r="B1604" s="1310" t="s">
        <v>3523</v>
      </c>
      <c r="C1604" s="1310" t="s">
        <v>3664</v>
      </c>
      <c r="D1604" s="1310">
        <v>36</v>
      </c>
      <c r="E1604" s="1311" t="s">
        <v>995</v>
      </c>
      <c r="F1604" s="1310" t="s">
        <v>995</v>
      </c>
      <c r="G1604" s="1310">
        <v>99263</v>
      </c>
      <c r="H1604" s="1310" t="s">
        <v>3791</v>
      </c>
      <c r="I1604" s="1310" t="s">
        <v>253</v>
      </c>
      <c r="J1604" s="1310" t="s">
        <v>2172</v>
      </c>
      <c r="K1604" s="1312">
        <v>1930.22</v>
      </c>
      <c r="L1604" s="1310" t="s">
        <v>2173</v>
      </c>
    </row>
    <row r="1605" spans="1:12" ht="13.5">
      <c r="A1605" s="1310" t="s">
        <v>3522</v>
      </c>
      <c r="B1605" s="1310" t="s">
        <v>3523</v>
      </c>
      <c r="C1605" s="1310" t="s">
        <v>3664</v>
      </c>
      <c r="D1605" s="1310">
        <v>36</v>
      </c>
      <c r="E1605" s="1311" t="s">
        <v>995</v>
      </c>
      <c r="F1605" s="1310" t="s">
        <v>995</v>
      </c>
      <c r="G1605" s="1310">
        <v>99265</v>
      </c>
      <c r="H1605" s="1310" t="s">
        <v>3792</v>
      </c>
      <c r="I1605" s="1310" t="s">
        <v>839</v>
      </c>
      <c r="J1605" s="1310" t="s">
        <v>2172</v>
      </c>
      <c r="K1605" s="1312">
        <v>3628.71</v>
      </c>
      <c r="L1605" s="1310" t="s">
        <v>2173</v>
      </c>
    </row>
    <row r="1606" spans="1:12" ht="13.5">
      <c r="A1606" s="1310" t="s">
        <v>3522</v>
      </c>
      <c r="B1606" s="1310" t="s">
        <v>3523</v>
      </c>
      <c r="C1606" s="1310" t="s">
        <v>3664</v>
      </c>
      <c r="D1606" s="1310">
        <v>36</v>
      </c>
      <c r="E1606" s="1311" t="s">
        <v>995</v>
      </c>
      <c r="F1606" s="1310" t="s">
        <v>995</v>
      </c>
      <c r="G1606" s="1310">
        <v>99266</v>
      </c>
      <c r="H1606" s="1310" t="s">
        <v>3793</v>
      </c>
      <c r="I1606" s="1310" t="s">
        <v>253</v>
      </c>
      <c r="J1606" s="1310" t="s">
        <v>2172</v>
      </c>
      <c r="K1606" s="1312">
        <v>1510.14</v>
      </c>
      <c r="L1606" s="1310" t="s">
        <v>2173</v>
      </c>
    </row>
    <row r="1607" spans="1:12" ht="13.5">
      <c r="A1607" s="1310" t="s">
        <v>3522</v>
      </c>
      <c r="B1607" s="1310" t="s">
        <v>3523</v>
      </c>
      <c r="C1607" s="1310" t="s">
        <v>3664</v>
      </c>
      <c r="D1607" s="1310">
        <v>36</v>
      </c>
      <c r="E1607" s="1311" t="s">
        <v>995</v>
      </c>
      <c r="F1607" s="1310" t="s">
        <v>995</v>
      </c>
      <c r="G1607" s="1310">
        <v>99267</v>
      </c>
      <c r="H1607" s="1310" t="s">
        <v>3794</v>
      </c>
      <c r="I1607" s="1310" t="s">
        <v>839</v>
      </c>
      <c r="J1607" s="1310" t="s">
        <v>2172</v>
      </c>
      <c r="K1607" s="1312">
        <v>4262.8900000000003</v>
      </c>
      <c r="L1607" s="1310" t="s">
        <v>2173</v>
      </c>
    </row>
    <row r="1608" spans="1:12" ht="13.5">
      <c r="A1608" s="1310" t="s">
        <v>3522</v>
      </c>
      <c r="B1608" s="1310" t="s">
        <v>3523</v>
      </c>
      <c r="C1608" s="1310" t="s">
        <v>3664</v>
      </c>
      <c r="D1608" s="1310">
        <v>36</v>
      </c>
      <c r="E1608" s="1311" t="s">
        <v>995</v>
      </c>
      <c r="F1608" s="1310" t="s">
        <v>995</v>
      </c>
      <c r="G1608" s="1310">
        <v>99268</v>
      </c>
      <c r="H1608" s="1310" t="s">
        <v>3795</v>
      </c>
      <c r="I1608" s="1310" t="s">
        <v>839</v>
      </c>
      <c r="J1608" s="1310" t="s">
        <v>2172</v>
      </c>
      <c r="K1608" s="1311">
        <v>434.27</v>
      </c>
      <c r="L1608" s="1310" t="s">
        <v>2173</v>
      </c>
    </row>
    <row r="1609" spans="1:12" ht="13.5">
      <c r="A1609" s="1310" t="s">
        <v>3522</v>
      </c>
      <c r="B1609" s="1310" t="s">
        <v>3523</v>
      </c>
      <c r="C1609" s="1310" t="s">
        <v>3664</v>
      </c>
      <c r="D1609" s="1310">
        <v>36</v>
      </c>
      <c r="E1609" s="1311" t="s">
        <v>995</v>
      </c>
      <c r="F1609" s="1310" t="s">
        <v>995</v>
      </c>
      <c r="G1609" s="1310">
        <v>99269</v>
      </c>
      <c r="H1609" s="1310" t="s">
        <v>3796</v>
      </c>
      <c r="I1609" s="1310" t="s">
        <v>253</v>
      </c>
      <c r="J1609" s="1310" t="s">
        <v>2172</v>
      </c>
      <c r="K1609" s="1312">
        <v>1720.16</v>
      </c>
      <c r="L1609" s="1310" t="s">
        <v>2173</v>
      </c>
    </row>
    <row r="1610" spans="1:12" ht="13.5">
      <c r="A1610" s="1310" t="s">
        <v>3522</v>
      </c>
      <c r="B1610" s="1310" t="s">
        <v>3523</v>
      </c>
      <c r="C1610" s="1310" t="s">
        <v>3664</v>
      </c>
      <c r="D1610" s="1310">
        <v>36</v>
      </c>
      <c r="E1610" s="1311" t="s">
        <v>995</v>
      </c>
      <c r="F1610" s="1310" t="s">
        <v>995</v>
      </c>
      <c r="G1610" s="1310">
        <v>99270</v>
      </c>
      <c r="H1610" s="1310" t="s">
        <v>3797</v>
      </c>
      <c r="I1610" s="1310" t="s">
        <v>839</v>
      </c>
      <c r="J1610" s="1310" t="s">
        <v>2172</v>
      </c>
      <c r="K1610" s="1311">
        <v>591.96</v>
      </c>
      <c r="L1610" s="1310" t="s">
        <v>2173</v>
      </c>
    </row>
    <row r="1611" spans="1:12" ht="13.5">
      <c r="A1611" s="1310" t="s">
        <v>3522</v>
      </c>
      <c r="B1611" s="1310" t="s">
        <v>3523</v>
      </c>
      <c r="C1611" s="1310" t="s">
        <v>3664</v>
      </c>
      <c r="D1611" s="1310">
        <v>36</v>
      </c>
      <c r="E1611" s="1311" t="s">
        <v>995</v>
      </c>
      <c r="F1611" s="1310" t="s">
        <v>995</v>
      </c>
      <c r="G1611" s="1310">
        <v>99271</v>
      </c>
      <c r="H1611" s="1310" t="s">
        <v>3798</v>
      </c>
      <c r="I1611" s="1310" t="s">
        <v>839</v>
      </c>
      <c r="J1611" s="1310" t="s">
        <v>2172</v>
      </c>
      <c r="K1611" s="1312">
        <v>6153.73</v>
      </c>
      <c r="L1611" s="1310" t="s">
        <v>2173</v>
      </c>
    </row>
    <row r="1612" spans="1:12" ht="13.5">
      <c r="A1612" s="1310" t="s">
        <v>3522</v>
      </c>
      <c r="B1612" s="1310" t="s">
        <v>3523</v>
      </c>
      <c r="C1612" s="1310" t="s">
        <v>3664</v>
      </c>
      <c r="D1612" s="1310">
        <v>36</v>
      </c>
      <c r="E1612" s="1311" t="s">
        <v>995</v>
      </c>
      <c r="F1612" s="1310" t="s">
        <v>995</v>
      </c>
      <c r="G1612" s="1310">
        <v>99272</v>
      </c>
      <c r="H1612" s="1310" t="s">
        <v>3799</v>
      </c>
      <c r="I1612" s="1310" t="s">
        <v>839</v>
      </c>
      <c r="J1612" s="1310" t="s">
        <v>2172</v>
      </c>
      <c r="K1612" s="1312">
        <v>1017.64</v>
      </c>
      <c r="L1612" s="1310" t="s">
        <v>2173</v>
      </c>
    </row>
    <row r="1613" spans="1:12" ht="13.5">
      <c r="A1613" s="1310" t="s">
        <v>3522</v>
      </c>
      <c r="B1613" s="1310" t="s">
        <v>3523</v>
      </c>
      <c r="C1613" s="1310" t="s">
        <v>3664</v>
      </c>
      <c r="D1613" s="1310">
        <v>36</v>
      </c>
      <c r="E1613" s="1311" t="s">
        <v>995</v>
      </c>
      <c r="F1613" s="1310" t="s">
        <v>995</v>
      </c>
      <c r="G1613" s="1310">
        <v>99273</v>
      </c>
      <c r="H1613" s="1310" t="s">
        <v>3800</v>
      </c>
      <c r="I1613" s="1310" t="s">
        <v>839</v>
      </c>
      <c r="J1613" s="1310" t="s">
        <v>2172</v>
      </c>
      <c r="K1613" s="1312">
        <v>1429.09</v>
      </c>
      <c r="L1613" s="1310" t="s">
        <v>2173</v>
      </c>
    </row>
    <row r="1614" spans="1:12" ht="13.5">
      <c r="A1614" s="1310" t="s">
        <v>3522</v>
      </c>
      <c r="B1614" s="1310" t="s">
        <v>3523</v>
      </c>
      <c r="C1614" s="1310" t="s">
        <v>3664</v>
      </c>
      <c r="D1614" s="1310">
        <v>36</v>
      </c>
      <c r="E1614" s="1311" t="s">
        <v>995</v>
      </c>
      <c r="F1614" s="1310" t="s">
        <v>995</v>
      </c>
      <c r="G1614" s="1310">
        <v>99274</v>
      </c>
      <c r="H1614" s="1310" t="s">
        <v>3801</v>
      </c>
      <c r="I1614" s="1310" t="s">
        <v>839</v>
      </c>
      <c r="J1614" s="1310" t="s">
        <v>2172</v>
      </c>
      <c r="K1614" s="1312">
        <v>4916.3</v>
      </c>
      <c r="L1614" s="1310" t="s">
        <v>2173</v>
      </c>
    </row>
    <row r="1615" spans="1:12" ht="13.5">
      <c r="A1615" s="1310" t="s">
        <v>3522</v>
      </c>
      <c r="B1615" s="1310" t="s">
        <v>3523</v>
      </c>
      <c r="C1615" s="1310" t="s">
        <v>3664</v>
      </c>
      <c r="D1615" s="1310">
        <v>36</v>
      </c>
      <c r="E1615" s="1311" t="s">
        <v>995</v>
      </c>
      <c r="F1615" s="1310" t="s">
        <v>995</v>
      </c>
      <c r="G1615" s="1310">
        <v>99275</v>
      </c>
      <c r="H1615" s="1310" t="s">
        <v>3802</v>
      </c>
      <c r="I1615" s="1310" t="s">
        <v>839</v>
      </c>
      <c r="J1615" s="1310" t="s">
        <v>2172</v>
      </c>
      <c r="K1615" s="1311">
        <v>853.81</v>
      </c>
      <c r="L1615" s="1310" t="s">
        <v>2173</v>
      </c>
    </row>
    <row r="1616" spans="1:12" ht="13.5">
      <c r="A1616" s="1310" t="s">
        <v>3522</v>
      </c>
      <c r="B1616" s="1310" t="s">
        <v>3523</v>
      </c>
      <c r="C1616" s="1310" t="s">
        <v>3664</v>
      </c>
      <c r="D1616" s="1310">
        <v>36</v>
      </c>
      <c r="E1616" s="1311" t="s">
        <v>995</v>
      </c>
      <c r="F1616" s="1310" t="s">
        <v>995</v>
      </c>
      <c r="G1616" s="1310">
        <v>99276</v>
      </c>
      <c r="H1616" s="1310" t="s">
        <v>3803</v>
      </c>
      <c r="I1616" s="1310" t="s">
        <v>253</v>
      </c>
      <c r="J1616" s="1310" t="s">
        <v>2172</v>
      </c>
      <c r="K1616" s="1312">
        <v>2140.25</v>
      </c>
      <c r="L1616" s="1310" t="s">
        <v>2173</v>
      </c>
    </row>
    <row r="1617" spans="1:12" ht="13.5">
      <c r="A1617" s="1310" t="s">
        <v>3522</v>
      </c>
      <c r="B1617" s="1310" t="s">
        <v>3523</v>
      </c>
      <c r="C1617" s="1310" t="s">
        <v>3664</v>
      </c>
      <c r="D1617" s="1310">
        <v>36</v>
      </c>
      <c r="E1617" s="1311" t="s">
        <v>995</v>
      </c>
      <c r="F1617" s="1310" t="s">
        <v>995</v>
      </c>
      <c r="G1617" s="1310">
        <v>99277</v>
      </c>
      <c r="H1617" s="1310" t="s">
        <v>3804</v>
      </c>
      <c r="I1617" s="1310" t="s">
        <v>253</v>
      </c>
      <c r="J1617" s="1310" t="s">
        <v>2172</v>
      </c>
      <c r="K1617" s="1312">
        <v>1930.22</v>
      </c>
      <c r="L1617" s="1310" t="s">
        <v>2173</v>
      </c>
    </row>
    <row r="1618" spans="1:12" ht="13.5">
      <c r="A1618" s="1310" t="s">
        <v>3522</v>
      </c>
      <c r="B1618" s="1310" t="s">
        <v>3523</v>
      </c>
      <c r="C1618" s="1310" t="s">
        <v>3664</v>
      </c>
      <c r="D1618" s="1310">
        <v>36</v>
      </c>
      <c r="E1618" s="1311" t="s">
        <v>995</v>
      </c>
      <c r="F1618" s="1310" t="s">
        <v>995</v>
      </c>
      <c r="G1618" s="1310">
        <v>99278</v>
      </c>
      <c r="H1618" s="1310" t="s">
        <v>3805</v>
      </c>
      <c r="I1618" s="1310" t="s">
        <v>253</v>
      </c>
      <c r="J1618" s="1310" t="s">
        <v>2172</v>
      </c>
      <c r="K1618" s="1311">
        <v>349.67</v>
      </c>
      <c r="L1618" s="1310" t="s">
        <v>2173</v>
      </c>
    </row>
    <row r="1619" spans="1:12" ht="13.5">
      <c r="A1619" s="1310" t="s">
        <v>3522</v>
      </c>
      <c r="B1619" s="1310" t="s">
        <v>3523</v>
      </c>
      <c r="C1619" s="1310" t="s">
        <v>3664</v>
      </c>
      <c r="D1619" s="1310">
        <v>36</v>
      </c>
      <c r="E1619" s="1311" t="s">
        <v>995</v>
      </c>
      <c r="F1619" s="1310" t="s">
        <v>995</v>
      </c>
      <c r="G1619" s="1310">
        <v>99279</v>
      </c>
      <c r="H1619" s="1310" t="s">
        <v>3806</v>
      </c>
      <c r="I1619" s="1310" t="s">
        <v>839</v>
      </c>
      <c r="J1619" s="1310" t="s">
        <v>2172</v>
      </c>
      <c r="K1619" s="1312">
        <v>5551.17</v>
      </c>
      <c r="L1619" s="1310" t="s">
        <v>2173</v>
      </c>
    </row>
    <row r="1620" spans="1:12" ht="13.5">
      <c r="A1620" s="1310" t="s">
        <v>3522</v>
      </c>
      <c r="B1620" s="1310" t="s">
        <v>3523</v>
      </c>
      <c r="C1620" s="1310" t="s">
        <v>3664</v>
      </c>
      <c r="D1620" s="1310">
        <v>36</v>
      </c>
      <c r="E1620" s="1311" t="s">
        <v>995</v>
      </c>
      <c r="F1620" s="1310" t="s">
        <v>995</v>
      </c>
      <c r="G1620" s="1310">
        <v>99280</v>
      </c>
      <c r="H1620" s="1310" t="s">
        <v>3807</v>
      </c>
      <c r="I1620" s="1310" t="s">
        <v>839</v>
      </c>
      <c r="J1620" s="1310" t="s">
        <v>2172</v>
      </c>
      <c r="K1620" s="1312">
        <v>1890.69</v>
      </c>
      <c r="L1620" s="1310" t="s">
        <v>2173</v>
      </c>
    </row>
    <row r="1621" spans="1:12" ht="13.5">
      <c r="A1621" s="1310" t="s">
        <v>3522</v>
      </c>
      <c r="B1621" s="1310" t="s">
        <v>3523</v>
      </c>
      <c r="C1621" s="1310" t="s">
        <v>3664</v>
      </c>
      <c r="D1621" s="1310">
        <v>36</v>
      </c>
      <c r="E1621" s="1311" t="s">
        <v>995</v>
      </c>
      <c r="F1621" s="1310" t="s">
        <v>995</v>
      </c>
      <c r="G1621" s="1310">
        <v>99281</v>
      </c>
      <c r="H1621" s="1310" t="s">
        <v>3808</v>
      </c>
      <c r="I1621" s="1310" t="s">
        <v>253</v>
      </c>
      <c r="J1621" s="1310" t="s">
        <v>2172</v>
      </c>
      <c r="K1621" s="1312">
        <v>2140.25</v>
      </c>
      <c r="L1621" s="1310" t="s">
        <v>2173</v>
      </c>
    </row>
    <row r="1622" spans="1:12" ht="13.5">
      <c r="A1622" s="1310" t="s">
        <v>3522</v>
      </c>
      <c r="B1622" s="1310" t="s">
        <v>3523</v>
      </c>
      <c r="C1622" s="1310" t="s">
        <v>3664</v>
      </c>
      <c r="D1622" s="1310">
        <v>36</v>
      </c>
      <c r="E1622" s="1311" t="s">
        <v>995</v>
      </c>
      <c r="F1622" s="1310" t="s">
        <v>995</v>
      </c>
      <c r="G1622" s="1310">
        <v>99282</v>
      </c>
      <c r="H1622" s="1310" t="s">
        <v>3809</v>
      </c>
      <c r="I1622" s="1310" t="s">
        <v>253</v>
      </c>
      <c r="J1622" s="1310" t="s">
        <v>2172</v>
      </c>
      <c r="K1622" s="1312">
        <v>2370.96</v>
      </c>
      <c r="L1622" s="1310" t="s">
        <v>2173</v>
      </c>
    </row>
    <row r="1623" spans="1:12" ht="13.5">
      <c r="A1623" s="1310" t="s">
        <v>3522</v>
      </c>
      <c r="B1623" s="1310" t="s">
        <v>3523</v>
      </c>
      <c r="C1623" s="1310" t="s">
        <v>3664</v>
      </c>
      <c r="D1623" s="1310">
        <v>36</v>
      </c>
      <c r="E1623" s="1311" t="s">
        <v>995</v>
      </c>
      <c r="F1623" s="1310" t="s">
        <v>995</v>
      </c>
      <c r="G1623" s="1310">
        <v>99283</v>
      </c>
      <c r="H1623" s="1310" t="s">
        <v>3810</v>
      </c>
      <c r="I1623" s="1310" t="s">
        <v>253</v>
      </c>
      <c r="J1623" s="1310" t="s">
        <v>2172</v>
      </c>
      <c r="K1623" s="1312">
        <v>1031.6600000000001</v>
      </c>
      <c r="L1623" s="1310" t="s">
        <v>2173</v>
      </c>
    </row>
    <row r="1624" spans="1:12" ht="13.5">
      <c r="A1624" s="1310" t="s">
        <v>3522</v>
      </c>
      <c r="B1624" s="1310" t="s">
        <v>3523</v>
      </c>
      <c r="C1624" s="1310" t="s">
        <v>3664</v>
      </c>
      <c r="D1624" s="1310">
        <v>36</v>
      </c>
      <c r="E1624" s="1311" t="s">
        <v>995</v>
      </c>
      <c r="F1624" s="1310" t="s">
        <v>995</v>
      </c>
      <c r="G1624" s="1310">
        <v>99284</v>
      </c>
      <c r="H1624" s="1310" t="s">
        <v>3811</v>
      </c>
      <c r="I1624" s="1310" t="s">
        <v>839</v>
      </c>
      <c r="J1624" s="1310" t="s">
        <v>2172</v>
      </c>
      <c r="K1624" s="1312">
        <v>6955.65</v>
      </c>
      <c r="L1624" s="1310" t="s">
        <v>2173</v>
      </c>
    </row>
    <row r="1625" spans="1:12" ht="13.5">
      <c r="A1625" s="1310" t="s">
        <v>3522</v>
      </c>
      <c r="B1625" s="1310" t="s">
        <v>3523</v>
      </c>
      <c r="C1625" s="1310" t="s">
        <v>3664</v>
      </c>
      <c r="D1625" s="1310">
        <v>36</v>
      </c>
      <c r="E1625" s="1311" t="s">
        <v>995</v>
      </c>
      <c r="F1625" s="1310" t="s">
        <v>995</v>
      </c>
      <c r="G1625" s="1310">
        <v>99285</v>
      </c>
      <c r="H1625" s="1310" t="s">
        <v>3812</v>
      </c>
      <c r="I1625" s="1310" t="s">
        <v>839</v>
      </c>
      <c r="J1625" s="1310" t="s">
        <v>2172</v>
      </c>
      <c r="K1625" s="1312">
        <v>1209.6199999999999</v>
      </c>
      <c r="L1625" s="1310" t="s">
        <v>2173</v>
      </c>
    </row>
    <row r="1626" spans="1:12" ht="13.5">
      <c r="A1626" s="1310" t="s">
        <v>3522</v>
      </c>
      <c r="B1626" s="1310" t="s">
        <v>3523</v>
      </c>
      <c r="C1626" s="1310" t="s">
        <v>3664</v>
      </c>
      <c r="D1626" s="1310">
        <v>36</v>
      </c>
      <c r="E1626" s="1311" t="s">
        <v>995</v>
      </c>
      <c r="F1626" s="1310" t="s">
        <v>995</v>
      </c>
      <c r="G1626" s="1310">
        <v>99286</v>
      </c>
      <c r="H1626" s="1310" t="s">
        <v>3813</v>
      </c>
      <c r="I1626" s="1310" t="s">
        <v>839</v>
      </c>
      <c r="J1626" s="1310" t="s">
        <v>2172</v>
      </c>
      <c r="K1626" s="1312">
        <v>6181</v>
      </c>
      <c r="L1626" s="1310" t="s">
        <v>2173</v>
      </c>
    </row>
    <row r="1627" spans="1:12" ht="13.5">
      <c r="A1627" s="1310" t="s">
        <v>3522</v>
      </c>
      <c r="B1627" s="1310" t="s">
        <v>3523</v>
      </c>
      <c r="C1627" s="1310" t="s">
        <v>3664</v>
      </c>
      <c r="D1627" s="1310">
        <v>36</v>
      </c>
      <c r="E1627" s="1311" t="s">
        <v>995</v>
      </c>
      <c r="F1627" s="1310" t="s">
        <v>995</v>
      </c>
      <c r="G1627" s="1310">
        <v>99287</v>
      </c>
      <c r="H1627" s="1310" t="s">
        <v>3814</v>
      </c>
      <c r="I1627" s="1310" t="s">
        <v>839</v>
      </c>
      <c r="J1627" s="1310" t="s">
        <v>2172</v>
      </c>
      <c r="K1627" s="1312">
        <v>8824.49</v>
      </c>
      <c r="L1627" s="1310" t="s">
        <v>2173</v>
      </c>
    </row>
    <row r="1628" spans="1:12" ht="13.5">
      <c r="A1628" s="1310" t="s">
        <v>3522</v>
      </c>
      <c r="B1628" s="1310" t="s">
        <v>3523</v>
      </c>
      <c r="C1628" s="1310" t="s">
        <v>3664</v>
      </c>
      <c r="D1628" s="1310">
        <v>36</v>
      </c>
      <c r="E1628" s="1311" t="s">
        <v>995</v>
      </c>
      <c r="F1628" s="1310" t="s">
        <v>995</v>
      </c>
      <c r="G1628" s="1310">
        <v>99288</v>
      </c>
      <c r="H1628" s="1310" t="s">
        <v>3815</v>
      </c>
      <c r="I1628" s="1310" t="s">
        <v>253</v>
      </c>
      <c r="J1628" s="1310" t="s">
        <v>2172</v>
      </c>
      <c r="K1628" s="1311">
        <v>532.1</v>
      </c>
      <c r="L1628" s="1310" t="s">
        <v>2173</v>
      </c>
    </row>
    <row r="1629" spans="1:12" ht="13.5">
      <c r="A1629" s="1310" t="s">
        <v>3522</v>
      </c>
      <c r="B1629" s="1310" t="s">
        <v>3523</v>
      </c>
      <c r="C1629" s="1310" t="s">
        <v>3664</v>
      </c>
      <c r="D1629" s="1310">
        <v>36</v>
      </c>
      <c r="E1629" s="1311" t="s">
        <v>995</v>
      </c>
      <c r="F1629" s="1310" t="s">
        <v>995</v>
      </c>
      <c r="G1629" s="1310">
        <v>99289</v>
      </c>
      <c r="H1629" s="1310" t="s">
        <v>3816</v>
      </c>
      <c r="I1629" s="1310" t="s">
        <v>253</v>
      </c>
      <c r="J1629" s="1310" t="s">
        <v>2172</v>
      </c>
      <c r="K1629" s="1312">
        <v>2310.29</v>
      </c>
      <c r="L1629" s="1310" t="s">
        <v>2173</v>
      </c>
    </row>
    <row r="1630" spans="1:12" ht="13.5">
      <c r="A1630" s="1310" t="s">
        <v>3522</v>
      </c>
      <c r="B1630" s="1310" t="s">
        <v>3523</v>
      </c>
      <c r="C1630" s="1310" t="s">
        <v>3664</v>
      </c>
      <c r="D1630" s="1310">
        <v>36</v>
      </c>
      <c r="E1630" s="1311" t="s">
        <v>995</v>
      </c>
      <c r="F1630" s="1310" t="s">
        <v>995</v>
      </c>
      <c r="G1630" s="1310">
        <v>99290</v>
      </c>
      <c r="H1630" s="1310" t="s">
        <v>3817</v>
      </c>
      <c r="I1630" s="1310" t="s">
        <v>839</v>
      </c>
      <c r="J1630" s="1310" t="s">
        <v>2172</v>
      </c>
      <c r="K1630" s="1312">
        <v>3729.32</v>
      </c>
      <c r="L1630" s="1310" t="s">
        <v>2173</v>
      </c>
    </row>
    <row r="1631" spans="1:12" ht="13.5">
      <c r="A1631" s="1310" t="s">
        <v>3522</v>
      </c>
      <c r="B1631" s="1310" t="s">
        <v>3523</v>
      </c>
      <c r="C1631" s="1310" t="s">
        <v>3664</v>
      </c>
      <c r="D1631" s="1310">
        <v>36</v>
      </c>
      <c r="E1631" s="1311" t="s">
        <v>995</v>
      </c>
      <c r="F1631" s="1310" t="s">
        <v>995</v>
      </c>
      <c r="G1631" s="1310">
        <v>99291</v>
      </c>
      <c r="H1631" s="1310" t="s">
        <v>3818</v>
      </c>
      <c r="I1631" s="1310" t="s">
        <v>253</v>
      </c>
      <c r="J1631" s="1310" t="s">
        <v>2172</v>
      </c>
      <c r="K1631" s="1312">
        <v>2350.29</v>
      </c>
      <c r="L1631" s="1310" t="s">
        <v>2173</v>
      </c>
    </row>
    <row r="1632" spans="1:12" ht="13.5">
      <c r="A1632" s="1310" t="s">
        <v>3522</v>
      </c>
      <c r="B1632" s="1310" t="s">
        <v>3523</v>
      </c>
      <c r="C1632" s="1310" t="s">
        <v>3664</v>
      </c>
      <c r="D1632" s="1310">
        <v>36</v>
      </c>
      <c r="E1632" s="1311" t="s">
        <v>995</v>
      </c>
      <c r="F1632" s="1310" t="s">
        <v>995</v>
      </c>
      <c r="G1632" s="1310">
        <v>99292</v>
      </c>
      <c r="H1632" s="1310" t="s">
        <v>3819</v>
      </c>
      <c r="I1632" s="1310" t="s">
        <v>839</v>
      </c>
      <c r="J1632" s="1310" t="s">
        <v>2172</v>
      </c>
      <c r="K1632" s="1312">
        <v>2353.41</v>
      </c>
      <c r="L1632" s="1310" t="s">
        <v>2173</v>
      </c>
    </row>
    <row r="1633" spans="1:12" ht="13.5">
      <c r="A1633" s="1310" t="s">
        <v>3522</v>
      </c>
      <c r="B1633" s="1310" t="s">
        <v>3523</v>
      </c>
      <c r="C1633" s="1310" t="s">
        <v>3664</v>
      </c>
      <c r="D1633" s="1310">
        <v>36</v>
      </c>
      <c r="E1633" s="1311" t="s">
        <v>995</v>
      </c>
      <c r="F1633" s="1310" t="s">
        <v>995</v>
      </c>
      <c r="G1633" s="1310">
        <v>99293</v>
      </c>
      <c r="H1633" s="1310" t="s">
        <v>3820</v>
      </c>
      <c r="I1633" s="1310" t="s">
        <v>253</v>
      </c>
      <c r="J1633" s="1310" t="s">
        <v>2172</v>
      </c>
      <c r="K1633" s="1312">
        <v>1252.57</v>
      </c>
      <c r="L1633" s="1310" t="s">
        <v>2173</v>
      </c>
    </row>
    <row r="1634" spans="1:12" ht="13.5">
      <c r="A1634" s="1310" t="s">
        <v>3522</v>
      </c>
      <c r="B1634" s="1310" t="s">
        <v>3523</v>
      </c>
      <c r="C1634" s="1310" t="s">
        <v>3664</v>
      </c>
      <c r="D1634" s="1310">
        <v>36</v>
      </c>
      <c r="E1634" s="1311" t="s">
        <v>995</v>
      </c>
      <c r="F1634" s="1310" t="s">
        <v>995</v>
      </c>
      <c r="G1634" s="1310">
        <v>99294</v>
      </c>
      <c r="H1634" s="1310" t="s">
        <v>3821</v>
      </c>
      <c r="I1634" s="1310" t="s">
        <v>839</v>
      </c>
      <c r="J1634" s="1310" t="s">
        <v>2172</v>
      </c>
      <c r="K1634" s="1312">
        <v>7692.75</v>
      </c>
      <c r="L1634" s="1310" t="s">
        <v>2173</v>
      </c>
    </row>
    <row r="1635" spans="1:12" ht="13.5">
      <c r="A1635" s="1310" t="s">
        <v>3522</v>
      </c>
      <c r="B1635" s="1310" t="s">
        <v>3523</v>
      </c>
      <c r="C1635" s="1310" t="s">
        <v>3664</v>
      </c>
      <c r="D1635" s="1310">
        <v>36</v>
      </c>
      <c r="E1635" s="1311" t="s">
        <v>995</v>
      </c>
      <c r="F1635" s="1310" t="s">
        <v>995</v>
      </c>
      <c r="G1635" s="1310">
        <v>99296</v>
      </c>
      <c r="H1635" s="1310" t="s">
        <v>3822</v>
      </c>
      <c r="I1635" s="1310" t="s">
        <v>253</v>
      </c>
      <c r="J1635" s="1310" t="s">
        <v>2172</v>
      </c>
      <c r="K1635" s="1312">
        <v>2580.9299999999998</v>
      </c>
      <c r="L1635" s="1310" t="s">
        <v>2173</v>
      </c>
    </row>
    <row r="1636" spans="1:12" ht="13.5">
      <c r="A1636" s="1310" t="s">
        <v>3522</v>
      </c>
      <c r="B1636" s="1310" t="s">
        <v>3523</v>
      </c>
      <c r="C1636" s="1310" t="s">
        <v>3664</v>
      </c>
      <c r="D1636" s="1310">
        <v>36</v>
      </c>
      <c r="E1636" s="1311" t="s">
        <v>995</v>
      </c>
      <c r="F1636" s="1310" t="s">
        <v>995</v>
      </c>
      <c r="G1636" s="1310">
        <v>99297</v>
      </c>
      <c r="H1636" s="1310" t="s">
        <v>3823</v>
      </c>
      <c r="I1636" s="1310" t="s">
        <v>253</v>
      </c>
      <c r="J1636" s="1310" t="s">
        <v>2172</v>
      </c>
      <c r="K1636" s="1312">
        <v>2577.37</v>
      </c>
      <c r="L1636" s="1310" t="s">
        <v>2173</v>
      </c>
    </row>
    <row r="1637" spans="1:12" ht="13.5">
      <c r="A1637" s="1310" t="s">
        <v>3522</v>
      </c>
      <c r="B1637" s="1310" t="s">
        <v>3523</v>
      </c>
      <c r="C1637" s="1310" t="s">
        <v>3664</v>
      </c>
      <c r="D1637" s="1310">
        <v>36</v>
      </c>
      <c r="E1637" s="1311" t="s">
        <v>995</v>
      </c>
      <c r="F1637" s="1310" t="s">
        <v>995</v>
      </c>
      <c r="G1637" s="1310">
        <v>99298</v>
      </c>
      <c r="H1637" s="1310" t="s">
        <v>3824</v>
      </c>
      <c r="I1637" s="1310" t="s">
        <v>839</v>
      </c>
      <c r="J1637" s="1310" t="s">
        <v>2172</v>
      </c>
      <c r="K1637" s="1312">
        <v>9987.75</v>
      </c>
      <c r="L1637" s="1310" t="s">
        <v>2173</v>
      </c>
    </row>
    <row r="1638" spans="1:12" ht="13.5">
      <c r="A1638" s="1310" t="s">
        <v>3522</v>
      </c>
      <c r="B1638" s="1310" t="s">
        <v>3523</v>
      </c>
      <c r="C1638" s="1310" t="s">
        <v>3664</v>
      </c>
      <c r="D1638" s="1310">
        <v>36</v>
      </c>
      <c r="E1638" s="1311" t="s">
        <v>995</v>
      </c>
      <c r="F1638" s="1310" t="s">
        <v>995</v>
      </c>
      <c r="G1638" s="1310">
        <v>99299</v>
      </c>
      <c r="H1638" s="1310" t="s">
        <v>3825</v>
      </c>
      <c r="I1638" s="1310" t="s">
        <v>253</v>
      </c>
      <c r="J1638" s="1310" t="s">
        <v>2172</v>
      </c>
      <c r="K1638" s="1312">
        <v>2790.92</v>
      </c>
      <c r="L1638" s="1310" t="s">
        <v>2173</v>
      </c>
    </row>
    <row r="1639" spans="1:12" ht="13.5">
      <c r="A1639" s="1310" t="s">
        <v>3522</v>
      </c>
      <c r="B1639" s="1310" t="s">
        <v>3523</v>
      </c>
      <c r="C1639" s="1310" t="s">
        <v>3664</v>
      </c>
      <c r="D1639" s="1310">
        <v>36</v>
      </c>
      <c r="E1639" s="1311" t="s">
        <v>995</v>
      </c>
      <c r="F1639" s="1310" t="s">
        <v>995</v>
      </c>
      <c r="G1639" s="1310">
        <v>99300</v>
      </c>
      <c r="H1639" s="1310" t="s">
        <v>3826</v>
      </c>
      <c r="I1639" s="1310" t="s">
        <v>839</v>
      </c>
      <c r="J1639" s="1310" t="s">
        <v>2172</v>
      </c>
      <c r="K1639" s="1312">
        <v>11151.18</v>
      </c>
      <c r="L1639" s="1310" t="s">
        <v>2173</v>
      </c>
    </row>
    <row r="1640" spans="1:12" ht="13.5">
      <c r="A1640" s="1310" t="s">
        <v>3522</v>
      </c>
      <c r="B1640" s="1310" t="s">
        <v>3523</v>
      </c>
      <c r="C1640" s="1310" t="s">
        <v>3664</v>
      </c>
      <c r="D1640" s="1310">
        <v>36</v>
      </c>
      <c r="E1640" s="1311" t="s">
        <v>995</v>
      </c>
      <c r="F1640" s="1310" t="s">
        <v>995</v>
      </c>
      <c r="G1640" s="1310">
        <v>99301</v>
      </c>
      <c r="H1640" s="1310" t="s">
        <v>3827</v>
      </c>
      <c r="I1640" s="1310" t="s">
        <v>839</v>
      </c>
      <c r="J1640" s="1310" t="s">
        <v>2172</v>
      </c>
      <c r="K1640" s="1312">
        <v>5514.34</v>
      </c>
      <c r="L1640" s="1310" t="s">
        <v>2173</v>
      </c>
    </row>
    <row r="1641" spans="1:12" ht="13.5">
      <c r="A1641" s="1310" t="s">
        <v>3522</v>
      </c>
      <c r="B1641" s="1310" t="s">
        <v>3523</v>
      </c>
      <c r="C1641" s="1310" t="s">
        <v>3664</v>
      </c>
      <c r="D1641" s="1310">
        <v>36</v>
      </c>
      <c r="E1641" s="1311" t="s">
        <v>995</v>
      </c>
      <c r="F1641" s="1310" t="s">
        <v>995</v>
      </c>
      <c r="G1641" s="1310">
        <v>99302</v>
      </c>
      <c r="H1641" s="1310" t="s">
        <v>3828</v>
      </c>
      <c r="I1641" s="1310" t="s">
        <v>253</v>
      </c>
      <c r="J1641" s="1310" t="s">
        <v>2172</v>
      </c>
      <c r="K1641" s="1312">
        <v>3004.5</v>
      </c>
      <c r="L1641" s="1310" t="s">
        <v>2173</v>
      </c>
    </row>
    <row r="1642" spans="1:12" ht="13.5">
      <c r="A1642" s="1310" t="s">
        <v>3522</v>
      </c>
      <c r="B1642" s="1310" t="s">
        <v>3523</v>
      </c>
      <c r="C1642" s="1310" t="s">
        <v>3664</v>
      </c>
      <c r="D1642" s="1310">
        <v>36</v>
      </c>
      <c r="E1642" s="1311" t="s">
        <v>995</v>
      </c>
      <c r="F1642" s="1310" t="s">
        <v>995</v>
      </c>
      <c r="G1642" s="1310">
        <v>99303</v>
      </c>
      <c r="H1642" s="1310" t="s">
        <v>3829</v>
      </c>
      <c r="I1642" s="1310" t="s">
        <v>839</v>
      </c>
      <c r="J1642" s="1310" t="s">
        <v>2172</v>
      </c>
      <c r="K1642" s="1312">
        <v>10201.370000000001</v>
      </c>
      <c r="L1642" s="1310" t="s">
        <v>2173</v>
      </c>
    </row>
    <row r="1643" spans="1:12" ht="13.5">
      <c r="A1643" s="1310" t="s">
        <v>3522</v>
      </c>
      <c r="B1643" s="1310" t="s">
        <v>3523</v>
      </c>
      <c r="C1643" s="1310" t="s">
        <v>3664</v>
      </c>
      <c r="D1643" s="1310">
        <v>36</v>
      </c>
      <c r="E1643" s="1311" t="s">
        <v>995</v>
      </c>
      <c r="F1643" s="1310" t="s">
        <v>995</v>
      </c>
      <c r="G1643" s="1310">
        <v>99304</v>
      </c>
      <c r="H1643" s="1310" t="s">
        <v>3830</v>
      </c>
      <c r="I1643" s="1310" t="s">
        <v>253</v>
      </c>
      <c r="J1643" s="1310" t="s">
        <v>2172</v>
      </c>
      <c r="K1643" s="1312">
        <v>2794.49</v>
      </c>
      <c r="L1643" s="1310" t="s">
        <v>2173</v>
      </c>
    </row>
    <row r="1644" spans="1:12" ht="13.5">
      <c r="A1644" s="1310" t="s">
        <v>3522</v>
      </c>
      <c r="B1644" s="1310" t="s">
        <v>3523</v>
      </c>
      <c r="C1644" s="1310" t="s">
        <v>3664</v>
      </c>
      <c r="D1644" s="1310">
        <v>36</v>
      </c>
      <c r="E1644" s="1311" t="s">
        <v>995</v>
      </c>
      <c r="F1644" s="1310" t="s">
        <v>995</v>
      </c>
      <c r="G1644" s="1310">
        <v>99305</v>
      </c>
      <c r="H1644" s="1310" t="s">
        <v>3831</v>
      </c>
      <c r="I1644" s="1310" t="s">
        <v>839</v>
      </c>
      <c r="J1644" s="1310" t="s">
        <v>2172</v>
      </c>
      <c r="K1644" s="1312">
        <v>11541.33</v>
      </c>
      <c r="L1644" s="1310" t="s">
        <v>2173</v>
      </c>
    </row>
    <row r="1645" spans="1:12" ht="13.5">
      <c r="A1645" s="1310" t="s">
        <v>3522</v>
      </c>
      <c r="B1645" s="1310" t="s">
        <v>3523</v>
      </c>
      <c r="C1645" s="1310" t="s">
        <v>3664</v>
      </c>
      <c r="D1645" s="1310">
        <v>36</v>
      </c>
      <c r="E1645" s="1311" t="s">
        <v>995</v>
      </c>
      <c r="F1645" s="1310" t="s">
        <v>995</v>
      </c>
      <c r="G1645" s="1310">
        <v>99306</v>
      </c>
      <c r="H1645" s="1310" t="s">
        <v>3832</v>
      </c>
      <c r="I1645" s="1310" t="s">
        <v>253</v>
      </c>
      <c r="J1645" s="1310" t="s">
        <v>2172</v>
      </c>
      <c r="K1645" s="1312">
        <v>3004.5</v>
      </c>
      <c r="L1645" s="1310" t="s">
        <v>2173</v>
      </c>
    </row>
    <row r="1646" spans="1:12" ht="13.5">
      <c r="A1646" s="1310" t="s">
        <v>3522</v>
      </c>
      <c r="B1646" s="1310" t="s">
        <v>3523</v>
      </c>
      <c r="C1646" s="1310" t="s">
        <v>3664</v>
      </c>
      <c r="D1646" s="1310">
        <v>36</v>
      </c>
      <c r="E1646" s="1311" t="s">
        <v>995</v>
      </c>
      <c r="F1646" s="1310" t="s">
        <v>995</v>
      </c>
      <c r="G1646" s="1310">
        <v>99307</v>
      </c>
      <c r="H1646" s="1310" t="s">
        <v>3833</v>
      </c>
      <c r="I1646" s="1310" t="s">
        <v>253</v>
      </c>
      <c r="J1646" s="1310" t="s">
        <v>2172</v>
      </c>
      <c r="K1646" s="1312">
        <v>2016.92</v>
      </c>
      <c r="L1646" s="1310" t="s">
        <v>2173</v>
      </c>
    </row>
    <row r="1647" spans="1:12" ht="13.5">
      <c r="A1647" s="1310" t="s">
        <v>3522</v>
      </c>
      <c r="B1647" s="1310" t="s">
        <v>3523</v>
      </c>
      <c r="C1647" s="1310" t="s">
        <v>3664</v>
      </c>
      <c r="D1647" s="1310">
        <v>36</v>
      </c>
      <c r="E1647" s="1311" t="s">
        <v>995</v>
      </c>
      <c r="F1647" s="1310" t="s">
        <v>995</v>
      </c>
      <c r="G1647" s="1310">
        <v>99308</v>
      </c>
      <c r="H1647" s="1310" t="s">
        <v>3834</v>
      </c>
      <c r="I1647" s="1310" t="s">
        <v>839</v>
      </c>
      <c r="J1647" s="1310" t="s">
        <v>2172</v>
      </c>
      <c r="K1647" s="1312">
        <v>12876.94</v>
      </c>
      <c r="L1647" s="1310" t="s">
        <v>2173</v>
      </c>
    </row>
    <row r="1648" spans="1:12" ht="13.5">
      <c r="A1648" s="1310" t="s">
        <v>3522</v>
      </c>
      <c r="B1648" s="1310" t="s">
        <v>3523</v>
      </c>
      <c r="C1648" s="1310" t="s">
        <v>3664</v>
      </c>
      <c r="D1648" s="1310">
        <v>36</v>
      </c>
      <c r="E1648" s="1311" t="s">
        <v>995</v>
      </c>
      <c r="F1648" s="1310" t="s">
        <v>995</v>
      </c>
      <c r="G1648" s="1310">
        <v>99309</v>
      </c>
      <c r="H1648" s="1310" t="s">
        <v>3835</v>
      </c>
      <c r="I1648" s="1310" t="s">
        <v>253</v>
      </c>
      <c r="J1648" s="1310" t="s">
        <v>2172</v>
      </c>
      <c r="K1648" s="1312">
        <v>3218.09</v>
      </c>
      <c r="L1648" s="1310" t="s">
        <v>2173</v>
      </c>
    </row>
    <row r="1649" spans="1:12" ht="13.5">
      <c r="A1649" s="1310" t="s">
        <v>3522</v>
      </c>
      <c r="B1649" s="1310" t="s">
        <v>3523</v>
      </c>
      <c r="C1649" s="1310" t="s">
        <v>3664</v>
      </c>
      <c r="D1649" s="1310">
        <v>36</v>
      </c>
      <c r="E1649" s="1311" t="s">
        <v>995</v>
      </c>
      <c r="F1649" s="1310" t="s">
        <v>995</v>
      </c>
      <c r="G1649" s="1310">
        <v>99310</v>
      </c>
      <c r="H1649" s="1310" t="s">
        <v>3836</v>
      </c>
      <c r="I1649" s="1310" t="s">
        <v>839</v>
      </c>
      <c r="J1649" s="1310" t="s">
        <v>2172</v>
      </c>
      <c r="K1649" s="1312">
        <v>13097.46</v>
      </c>
      <c r="L1649" s="1310" t="s">
        <v>2173</v>
      </c>
    </row>
    <row r="1650" spans="1:12" ht="13.5">
      <c r="A1650" s="1310" t="s">
        <v>3522</v>
      </c>
      <c r="B1650" s="1310" t="s">
        <v>3523</v>
      </c>
      <c r="C1650" s="1310" t="s">
        <v>3664</v>
      </c>
      <c r="D1650" s="1310">
        <v>36</v>
      </c>
      <c r="E1650" s="1311" t="s">
        <v>995</v>
      </c>
      <c r="F1650" s="1310" t="s">
        <v>995</v>
      </c>
      <c r="G1650" s="1310">
        <v>99311</v>
      </c>
      <c r="H1650" s="1310" t="s">
        <v>3837</v>
      </c>
      <c r="I1650" s="1310" t="s">
        <v>253</v>
      </c>
      <c r="J1650" s="1310" t="s">
        <v>2172</v>
      </c>
      <c r="K1650" s="1312">
        <v>3218.09</v>
      </c>
      <c r="L1650" s="1310" t="s">
        <v>2173</v>
      </c>
    </row>
    <row r="1651" spans="1:12" ht="13.5">
      <c r="A1651" s="1310" t="s">
        <v>3522</v>
      </c>
      <c r="B1651" s="1310" t="s">
        <v>3523</v>
      </c>
      <c r="C1651" s="1310" t="s">
        <v>3664</v>
      </c>
      <c r="D1651" s="1310">
        <v>36</v>
      </c>
      <c r="E1651" s="1311" t="s">
        <v>995</v>
      </c>
      <c r="F1651" s="1310" t="s">
        <v>995</v>
      </c>
      <c r="G1651" s="1310">
        <v>99312</v>
      </c>
      <c r="H1651" s="1310" t="s">
        <v>3838</v>
      </c>
      <c r="I1651" s="1310" t="s">
        <v>839</v>
      </c>
      <c r="J1651" s="1310" t="s">
        <v>2172</v>
      </c>
      <c r="K1651" s="1312">
        <v>6473.67</v>
      </c>
      <c r="L1651" s="1310" t="s">
        <v>2173</v>
      </c>
    </row>
    <row r="1652" spans="1:12" ht="13.5">
      <c r="A1652" s="1310" t="s">
        <v>3522</v>
      </c>
      <c r="B1652" s="1310" t="s">
        <v>3523</v>
      </c>
      <c r="C1652" s="1310" t="s">
        <v>3664</v>
      </c>
      <c r="D1652" s="1310">
        <v>36</v>
      </c>
      <c r="E1652" s="1311" t="s">
        <v>995</v>
      </c>
      <c r="F1652" s="1310" t="s">
        <v>995</v>
      </c>
      <c r="G1652" s="1310">
        <v>99313</v>
      </c>
      <c r="H1652" s="1310" t="s">
        <v>3839</v>
      </c>
      <c r="I1652" s="1310" t="s">
        <v>839</v>
      </c>
      <c r="J1652" s="1310" t="s">
        <v>2172</v>
      </c>
      <c r="K1652" s="1312">
        <v>14611.25</v>
      </c>
      <c r="L1652" s="1310" t="s">
        <v>2173</v>
      </c>
    </row>
    <row r="1653" spans="1:12" ht="13.5">
      <c r="A1653" s="1310" t="s">
        <v>3522</v>
      </c>
      <c r="B1653" s="1310" t="s">
        <v>3523</v>
      </c>
      <c r="C1653" s="1310" t="s">
        <v>3664</v>
      </c>
      <c r="D1653" s="1310">
        <v>36</v>
      </c>
      <c r="E1653" s="1311" t="s">
        <v>995</v>
      </c>
      <c r="F1653" s="1310" t="s">
        <v>995</v>
      </c>
      <c r="G1653" s="1310">
        <v>99314</v>
      </c>
      <c r="H1653" s="1310" t="s">
        <v>3840</v>
      </c>
      <c r="I1653" s="1310" t="s">
        <v>253</v>
      </c>
      <c r="J1653" s="1310" t="s">
        <v>2172</v>
      </c>
      <c r="K1653" s="1312">
        <v>3431.69</v>
      </c>
      <c r="L1653" s="1310" t="s">
        <v>2173</v>
      </c>
    </row>
    <row r="1654" spans="1:12" ht="13.5">
      <c r="A1654" s="1310" t="s">
        <v>3522</v>
      </c>
      <c r="B1654" s="1310" t="s">
        <v>3523</v>
      </c>
      <c r="C1654" s="1310" t="s">
        <v>3664</v>
      </c>
      <c r="D1654" s="1310">
        <v>36</v>
      </c>
      <c r="E1654" s="1311" t="s">
        <v>995</v>
      </c>
      <c r="F1654" s="1310" t="s">
        <v>995</v>
      </c>
      <c r="G1654" s="1310">
        <v>99315</v>
      </c>
      <c r="H1654" s="1310" t="s">
        <v>3841</v>
      </c>
      <c r="I1654" s="1310" t="s">
        <v>839</v>
      </c>
      <c r="J1654" s="1310" t="s">
        <v>2172</v>
      </c>
      <c r="K1654" s="1312">
        <v>16341.37</v>
      </c>
      <c r="L1654" s="1310" t="s">
        <v>2173</v>
      </c>
    </row>
    <row r="1655" spans="1:12" ht="13.5">
      <c r="A1655" s="1310" t="s">
        <v>3522</v>
      </c>
      <c r="B1655" s="1310" t="s">
        <v>3523</v>
      </c>
      <c r="C1655" s="1310" t="s">
        <v>3664</v>
      </c>
      <c r="D1655" s="1310">
        <v>36</v>
      </c>
      <c r="E1655" s="1311" t="s">
        <v>995</v>
      </c>
      <c r="F1655" s="1310" t="s">
        <v>995</v>
      </c>
      <c r="G1655" s="1310">
        <v>99317</v>
      </c>
      <c r="H1655" s="1310" t="s">
        <v>3842</v>
      </c>
      <c r="I1655" s="1310" t="s">
        <v>253</v>
      </c>
      <c r="J1655" s="1310" t="s">
        <v>2172</v>
      </c>
      <c r="K1655" s="1312">
        <v>2157.3200000000002</v>
      </c>
      <c r="L1655" s="1310" t="s">
        <v>2173</v>
      </c>
    </row>
    <row r="1656" spans="1:12" ht="13.5">
      <c r="A1656" s="1310" t="s">
        <v>3522</v>
      </c>
      <c r="B1656" s="1310" t="s">
        <v>3523</v>
      </c>
      <c r="C1656" s="1310" t="s">
        <v>3664</v>
      </c>
      <c r="D1656" s="1310">
        <v>36</v>
      </c>
      <c r="E1656" s="1311" t="s">
        <v>995</v>
      </c>
      <c r="F1656" s="1310" t="s">
        <v>995</v>
      </c>
      <c r="G1656" s="1310">
        <v>99318</v>
      </c>
      <c r="H1656" s="1310" t="s">
        <v>789</v>
      </c>
      <c r="I1656" s="1310" t="s">
        <v>253</v>
      </c>
      <c r="J1656" s="1310" t="s">
        <v>2172</v>
      </c>
      <c r="K1656" s="1311">
        <v>257.37</v>
      </c>
      <c r="L1656" s="1310" t="s">
        <v>2173</v>
      </c>
    </row>
    <row r="1657" spans="1:12" ht="13.5">
      <c r="A1657" s="1310" t="s">
        <v>3522</v>
      </c>
      <c r="B1657" s="1310" t="s">
        <v>3523</v>
      </c>
      <c r="C1657" s="1310" t="s">
        <v>3664</v>
      </c>
      <c r="D1657" s="1310">
        <v>36</v>
      </c>
      <c r="E1657" s="1311" t="s">
        <v>995</v>
      </c>
      <c r="F1657" s="1310" t="s">
        <v>995</v>
      </c>
      <c r="G1657" s="1310">
        <v>99319</v>
      </c>
      <c r="H1657" s="1310" t="s">
        <v>3843</v>
      </c>
      <c r="I1657" s="1310" t="s">
        <v>253</v>
      </c>
      <c r="J1657" s="1310" t="s">
        <v>2172</v>
      </c>
      <c r="K1657" s="1311">
        <v>820.57</v>
      </c>
      <c r="L1657" s="1310" t="s">
        <v>2173</v>
      </c>
    </row>
    <row r="1658" spans="1:12" ht="13.5">
      <c r="A1658" s="1310" t="s">
        <v>3522</v>
      </c>
      <c r="B1658" s="1310" t="s">
        <v>3523</v>
      </c>
      <c r="C1658" s="1310" t="s">
        <v>3664</v>
      </c>
      <c r="D1658" s="1310">
        <v>36</v>
      </c>
      <c r="E1658" s="1311" t="s">
        <v>995</v>
      </c>
      <c r="F1658" s="1310" t="s">
        <v>995</v>
      </c>
      <c r="G1658" s="1310">
        <v>99320</v>
      </c>
      <c r="H1658" s="1310" t="s">
        <v>3844</v>
      </c>
      <c r="I1658" s="1310" t="s">
        <v>839</v>
      </c>
      <c r="J1658" s="1310" t="s">
        <v>2172</v>
      </c>
      <c r="K1658" s="1312">
        <v>7474.74</v>
      </c>
      <c r="L1658" s="1310" t="s">
        <v>2173</v>
      </c>
    </row>
    <row r="1659" spans="1:12" ht="13.5">
      <c r="A1659" s="1310" t="s">
        <v>3522</v>
      </c>
      <c r="B1659" s="1310" t="s">
        <v>3523</v>
      </c>
      <c r="C1659" s="1310" t="s">
        <v>3664</v>
      </c>
      <c r="D1659" s="1310">
        <v>36</v>
      </c>
      <c r="E1659" s="1311" t="s">
        <v>995</v>
      </c>
      <c r="F1659" s="1310" t="s">
        <v>995</v>
      </c>
      <c r="G1659" s="1310">
        <v>99321</v>
      </c>
      <c r="H1659" s="1310" t="s">
        <v>3845</v>
      </c>
      <c r="I1659" s="1310" t="s">
        <v>253</v>
      </c>
      <c r="J1659" s="1310" t="s">
        <v>2172</v>
      </c>
      <c r="K1659" s="1312">
        <v>2367.4</v>
      </c>
      <c r="L1659" s="1310" t="s">
        <v>2173</v>
      </c>
    </row>
    <row r="1660" spans="1:12" ht="13.5">
      <c r="A1660" s="1310" t="s">
        <v>3522</v>
      </c>
      <c r="B1660" s="1310" t="s">
        <v>3523</v>
      </c>
      <c r="C1660" s="1310" t="s">
        <v>3664</v>
      </c>
      <c r="D1660" s="1310">
        <v>36</v>
      </c>
      <c r="E1660" s="1311" t="s">
        <v>995</v>
      </c>
      <c r="F1660" s="1310" t="s">
        <v>995</v>
      </c>
      <c r="G1660" s="1310">
        <v>99322</v>
      </c>
      <c r="H1660" s="1310" t="s">
        <v>3846</v>
      </c>
      <c r="I1660" s="1310" t="s">
        <v>839</v>
      </c>
      <c r="J1660" s="1310" t="s">
        <v>2172</v>
      </c>
      <c r="K1660" s="1312">
        <v>8439.31</v>
      </c>
      <c r="L1660" s="1310" t="s">
        <v>2173</v>
      </c>
    </row>
    <row r="1661" spans="1:12" ht="13.5">
      <c r="A1661" s="1310" t="s">
        <v>3522</v>
      </c>
      <c r="B1661" s="1310" t="s">
        <v>3523</v>
      </c>
      <c r="C1661" s="1310" t="s">
        <v>3664</v>
      </c>
      <c r="D1661" s="1310">
        <v>36</v>
      </c>
      <c r="E1661" s="1311" t="s">
        <v>995</v>
      </c>
      <c r="F1661" s="1310" t="s">
        <v>995</v>
      </c>
      <c r="G1661" s="1310">
        <v>99323</v>
      </c>
      <c r="H1661" s="1310" t="s">
        <v>3847</v>
      </c>
      <c r="I1661" s="1310" t="s">
        <v>253</v>
      </c>
      <c r="J1661" s="1310" t="s">
        <v>2172</v>
      </c>
      <c r="K1661" s="1312">
        <v>2577.37</v>
      </c>
      <c r="L1661" s="1310" t="s">
        <v>2173</v>
      </c>
    </row>
    <row r="1662" spans="1:12" ht="13.5">
      <c r="A1662" s="1310" t="s">
        <v>3522</v>
      </c>
      <c r="B1662" s="1310" t="s">
        <v>3523</v>
      </c>
      <c r="C1662" s="1310" t="s">
        <v>3664</v>
      </c>
      <c r="D1662" s="1310">
        <v>36</v>
      </c>
      <c r="E1662" s="1311" t="s">
        <v>995</v>
      </c>
      <c r="F1662" s="1310" t="s">
        <v>995</v>
      </c>
      <c r="G1662" s="1310">
        <v>99324</v>
      </c>
      <c r="H1662" s="1310" t="s">
        <v>3848</v>
      </c>
      <c r="I1662" s="1310" t="s">
        <v>839</v>
      </c>
      <c r="J1662" s="1310" t="s">
        <v>2172</v>
      </c>
      <c r="K1662" s="1312">
        <v>9404</v>
      </c>
      <c r="L1662" s="1310" t="s">
        <v>2173</v>
      </c>
    </row>
    <row r="1663" spans="1:12" ht="13.5">
      <c r="A1663" s="1310" t="s">
        <v>3522</v>
      </c>
      <c r="B1663" s="1310" t="s">
        <v>3523</v>
      </c>
      <c r="C1663" s="1310" t="s">
        <v>3664</v>
      </c>
      <c r="D1663" s="1310">
        <v>36</v>
      </c>
      <c r="E1663" s="1311" t="s">
        <v>995</v>
      </c>
      <c r="F1663" s="1310" t="s">
        <v>995</v>
      </c>
      <c r="G1663" s="1310">
        <v>99325</v>
      </c>
      <c r="H1663" s="1310" t="s">
        <v>3849</v>
      </c>
      <c r="I1663" s="1310" t="s">
        <v>253</v>
      </c>
      <c r="J1663" s="1310" t="s">
        <v>2172</v>
      </c>
      <c r="K1663" s="1312">
        <v>2790.92</v>
      </c>
      <c r="L1663" s="1310" t="s">
        <v>2173</v>
      </c>
    </row>
    <row r="1664" spans="1:12" ht="13.5">
      <c r="A1664" s="1310" t="s">
        <v>3522</v>
      </c>
      <c r="B1664" s="1310" t="s">
        <v>3523</v>
      </c>
      <c r="C1664" s="1310" t="s">
        <v>3664</v>
      </c>
      <c r="D1664" s="1310">
        <v>36</v>
      </c>
      <c r="E1664" s="1311" t="s">
        <v>995</v>
      </c>
      <c r="F1664" s="1310" t="s">
        <v>995</v>
      </c>
      <c r="G1664" s="1310">
        <v>99326</v>
      </c>
      <c r="H1664" s="1310" t="s">
        <v>3850</v>
      </c>
      <c r="I1664" s="1310" t="s">
        <v>839</v>
      </c>
      <c r="J1664" s="1310" t="s">
        <v>2172</v>
      </c>
      <c r="K1664" s="1312">
        <v>7660.88</v>
      </c>
      <c r="L1664" s="1310" t="s">
        <v>2173</v>
      </c>
    </row>
    <row r="1665" spans="1:12" ht="13.5">
      <c r="A1665" s="1310" t="s">
        <v>3522</v>
      </c>
      <c r="B1665" s="1310" t="s">
        <v>3523</v>
      </c>
      <c r="C1665" s="1310" t="s">
        <v>3664</v>
      </c>
      <c r="D1665" s="1310">
        <v>36</v>
      </c>
      <c r="E1665" s="1311" t="s">
        <v>995</v>
      </c>
      <c r="F1665" s="1310" t="s">
        <v>995</v>
      </c>
      <c r="G1665" s="1310">
        <v>99327</v>
      </c>
      <c r="H1665" s="1310" t="s">
        <v>3851</v>
      </c>
      <c r="I1665" s="1310" t="s">
        <v>253</v>
      </c>
      <c r="J1665" s="1310" t="s">
        <v>2172</v>
      </c>
      <c r="K1665" s="1312">
        <v>3610.4</v>
      </c>
      <c r="L1665" s="1310" t="s">
        <v>2173</v>
      </c>
    </row>
    <row r="1666" spans="1:12" ht="13.5">
      <c r="A1666" s="1310" t="s">
        <v>3522</v>
      </c>
      <c r="B1666" s="1310" t="s">
        <v>3523</v>
      </c>
      <c r="C1666" s="1310" t="s">
        <v>3664</v>
      </c>
      <c r="D1666" s="1310">
        <v>36</v>
      </c>
      <c r="E1666" s="1311" t="s">
        <v>995</v>
      </c>
      <c r="F1666" s="1310" t="s">
        <v>995</v>
      </c>
      <c r="G1666" s="1310">
        <v>101800</v>
      </c>
      <c r="H1666" s="1310" t="s">
        <v>3852</v>
      </c>
      <c r="I1666" s="1310" t="s">
        <v>839</v>
      </c>
      <c r="J1666" s="1310" t="s">
        <v>2172</v>
      </c>
      <c r="K1666" s="1312">
        <v>1400.55</v>
      </c>
      <c r="L1666" s="1310" t="s">
        <v>2173</v>
      </c>
    </row>
    <row r="1667" spans="1:12" ht="13.5">
      <c r="A1667" s="1310" t="s">
        <v>3522</v>
      </c>
      <c r="B1667" s="1310" t="s">
        <v>3523</v>
      </c>
      <c r="C1667" s="1310" t="s">
        <v>3664</v>
      </c>
      <c r="D1667" s="1310">
        <v>36</v>
      </c>
      <c r="E1667" s="1311" t="s">
        <v>995</v>
      </c>
      <c r="F1667" s="1310" t="s">
        <v>995</v>
      </c>
      <c r="G1667" s="1310">
        <v>101801</v>
      </c>
      <c r="H1667" s="1310" t="s">
        <v>3853</v>
      </c>
      <c r="I1667" s="1310" t="s">
        <v>839</v>
      </c>
      <c r="J1667" s="1310" t="s">
        <v>2172</v>
      </c>
      <c r="K1667" s="1312">
        <v>1070.48</v>
      </c>
      <c r="L1667" s="1310" t="s">
        <v>2173</v>
      </c>
    </row>
    <row r="1668" spans="1:12" ht="13.5">
      <c r="A1668" s="1310" t="s">
        <v>3522</v>
      </c>
      <c r="B1668" s="1310" t="s">
        <v>3523</v>
      </c>
      <c r="C1668" s="1310" t="s">
        <v>3664</v>
      </c>
      <c r="D1668" s="1310">
        <v>36</v>
      </c>
      <c r="E1668" s="1311" t="s">
        <v>995</v>
      </c>
      <c r="F1668" s="1310" t="s">
        <v>995</v>
      </c>
      <c r="G1668" s="1310">
        <v>101806</v>
      </c>
      <c r="H1668" s="1310" t="s">
        <v>3854</v>
      </c>
      <c r="I1668" s="1310" t="s">
        <v>839</v>
      </c>
      <c r="J1668" s="1310" t="s">
        <v>2172</v>
      </c>
      <c r="K1668" s="1311">
        <v>487.05</v>
      </c>
      <c r="L1668" s="1310" t="s">
        <v>2173</v>
      </c>
    </row>
    <row r="1669" spans="1:12" ht="13.5">
      <c r="A1669" s="1310" t="s">
        <v>3522</v>
      </c>
      <c r="B1669" s="1310" t="s">
        <v>3523</v>
      </c>
      <c r="C1669" s="1310" t="s">
        <v>3664</v>
      </c>
      <c r="D1669" s="1310">
        <v>36</v>
      </c>
      <c r="E1669" s="1311" t="s">
        <v>995</v>
      </c>
      <c r="F1669" s="1310" t="s">
        <v>995</v>
      </c>
      <c r="G1669" s="1310">
        <v>101807</v>
      </c>
      <c r="H1669" s="1310" t="s">
        <v>3855</v>
      </c>
      <c r="I1669" s="1310" t="s">
        <v>839</v>
      </c>
      <c r="J1669" s="1310" t="s">
        <v>2172</v>
      </c>
      <c r="K1669" s="1311">
        <v>424.14</v>
      </c>
      <c r="L1669" s="1310" t="s">
        <v>2173</v>
      </c>
    </row>
    <row r="1670" spans="1:12" ht="13.5">
      <c r="A1670" s="1310" t="s">
        <v>3522</v>
      </c>
      <c r="B1670" s="1310" t="s">
        <v>3523</v>
      </c>
      <c r="C1670" s="1310" t="s">
        <v>3664</v>
      </c>
      <c r="D1670" s="1310">
        <v>36</v>
      </c>
      <c r="E1670" s="1311" t="s">
        <v>995</v>
      </c>
      <c r="F1670" s="1310" t="s">
        <v>995</v>
      </c>
      <c r="G1670" s="1310">
        <v>101808</v>
      </c>
      <c r="H1670" s="1310" t="s">
        <v>3856</v>
      </c>
      <c r="I1670" s="1310" t="s">
        <v>839</v>
      </c>
      <c r="J1670" s="1310" t="s">
        <v>2172</v>
      </c>
      <c r="K1670" s="1311">
        <v>469.79</v>
      </c>
      <c r="L1670" s="1310" t="s">
        <v>2173</v>
      </c>
    </row>
    <row r="1671" spans="1:12" ht="13.5">
      <c r="A1671" s="1310" t="s">
        <v>3522</v>
      </c>
      <c r="B1671" s="1310" t="s">
        <v>3523</v>
      </c>
      <c r="C1671" s="1310" t="s">
        <v>3664</v>
      </c>
      <c r="D1671" s="1310">
        <v>36</v>
      </c>
      <c r="E1671" s="1311" t="s">
        <v>995</v>
      </c>
      <c r="F1671" s="1310" t="s">
        <v>995</v>
      </c>
      <c r="G1671" s="1310">
        <v>101809</v>
      </c>
      <c r="H1671" s="1310" t="s">
        <v>3857</v>
      </c>
      <c r="I1671" s="1310" t="s">
        <v>839</v>
      </c>
      <c r="J1671" s="1310" t="s">
        <v>2172</v>
      </c>
      <c r="K1671" s="1312">
        <v>2816.14</v>
      </c>
      <c r="L1671" s="1310" t="s">
        <v>2173</v>
      </c>
    </row>
    <row r="1672" spans="1:12" ht="13.5">
      <c r="A1672" s="1310" t="s">
        <v>3522</v>
      </c>
      <c r="B1672" s="1310" t="s">
        <v>3523</v>
      </c>
      <c r="C1672" s="1310" t="s">
        <v>3664</v>
      </c>
      <c r="D1672" s="1310">
        <v>36</v>
      </c>
      <c r="E1672" s="1311" t="s">
        <v>995</v>
      </c>
      <c r="F1672" s="1310" t="s">
        <v>995</v>
      </c>
      <c r="G1672" s="1310">
        <v>102139</v>
      </c>
      <c r="H1672" s="1310" t="s">
        <v>3858</v>
      </c>
      <c r="I1672" s="1310" t="s">
        <v>839</v>
      </c>
      <c r="J1672" s="1310" t="s">
        <v>2172</v>
      </c>
      <c r="K1672" s="1312">
        <v>1584</v>
      </c>
      <c r="L1672" s="1310" t="s">
        <v>2173</v>
      </c>
    </row>
    <row r="1673" spans="1:12" ht="13.5">
      <c r="A1673" s="1310" t="s">
        <v>3522</v>
      </c>
      <c r="B1673" s="1310" t="s">
        <v>3523</v>
      </c>
      <c r="C1673" s="1310" t="s">
        <v>3664</v>
      </c>
      <c r="D1673" s="1310">
        <v>36</v>
      </c>
      <c r="E1673" s="1311" t="s">
        <v>995</v>
      </c>
      <c r="F1673" s="1310" t="s">
        <v>995</v>
      </c>
      <c r="G1673" s="1310">
        <v>102141</v>
      </c>
      <c r="H1673" s="1310" t="s">
        <v>3859</v>
      </c>
      <c r="I1673" s="1310" t="s">
        <v>839</v>
      </c>
      <c r="J1673" s="1310" t="s">
        <v>2172</v>
      </c>
      <c r="K1673" s="1312">
        <v>2518.6799999999998</v>
      </c>
      <c r="L1673" s="1310" t="s">
        <v>2173</v>
      </c>
    </row>
    <row r="1674" spans="1:12" ht="13.5">
      <c r="A1674" s="1310" t="s">
        <v>3522</v>
      </c>
      <c r="B1674" s="1310" t="s">
        <v>3523</v>
      </c>
      <c r="C1674" s="1310" t="s">
        <v>3664</v>
      </c>
      <c r="D1674" s="1310">
        <v>36</v>
      </c>
      <c r="E1674" s="1311" t="s">
        <v>995</v>
      </c>
      <c r="F1674" s="1310" t="s">
        <v>995</v>
      </c>
      <c r="G1674" s="1310">
        <v>102142</v>
      </c>
      <c r="H1674" s="1310" t="s">
        <v>3860</v>
      </c>
      <c r="I1674" s="1310" t="s">
        <v>839</v>
      </c>
      <c r="J1674" s="1310" t="s">
        <v>2172</v>
      </c>
      <c r="K1674" s="1312">
        <v>2479.83</v>
      </c>
      <c r="L1674" s="1310" t="s">
        <v>2173</v>
      </c>
    </row>
    <row r="1675" spans="1:12" ht="13.5">
      <c r="A1675" s="1310" t="s">
        <v>3522</v>
      </c>
      <c r="B1675" s="1310" t="s">
        <v>3523</v>
      </c>
      <c r="C1675" s="1310" t="s">
        <v>3664</v>
      </c>
      <c r="D1675" s="1310">
        <v>36</v>
      </c>
      <c r="E1675" s="1311" t="s">
        <v>995</v>
      </c>
      <c r="F1675" s="1310" t="s">
        <v>995</v>
      </c>
      <c r="G1675" s="1310">
        <v>102457</v>
      </c>
      <c r="H1675" s="1310" t="s">
        <v>3861</v>
      </c>
      <c r="I1675" s="1310" t="s">
        <v>839</v>
      </c>
      <c r="J1675" s="1310" t="s">
        <v>2172</v>
      </c>
      <c r="K1675" s="1312">
        <v>1560.96</v>
      </c>
      <c r="L1675" s="1310" t="s">
        <v>2173</v>
      </c>
    </row>
    <row r="1676" spans="1:12" ht="13.5">
      <c r="A1676" s="1310" t="s">
        <v>3522</v>
      </c>
      <c r="B1676" s="1310" t="s">
        <v>3523</v>
      </c>
      <c r="C1676" s="1310" t="s">
        <v>3862</v>
      </c>
      <c r="D1676" s="1310">
        <v>37</v>
      </c>
      <c r="E1676" s="1311" t="s">
        <v>995</v>
      </c>
      <c r="F1676" s="1310" t="s">
        <v>995</v>
      </c>
      <c r="G1676" s="1310">
        <v>94263</v>
      </c>
      <c r="H1676" s="1310" t="s">
        <v>3863</v>
      </c>
      <c r="I1676" s="1310" t="s">
        <v>253</v>
      </c>
      <c r="J1676" s="1310" t="s">
        <v>2172</v>
      </c>
      <c r="K1676" s="1311">
        <v>26.44</v>
      </c>
      <c r="L1676" s="1310" t="s">
        <v>2173</v>
      </c>
    </row>
    <row r="1677" spans="1:12" ht="13.5">
      <c r="A1677" s="1310" t="s">
        <v>3522</v>
      </c>
      <c r="B1677" s="1310" t="s">
        <v>3523</v>
      </c>
      <c r="C1677" s="1310" t="s">
        <v>3862</v>
      </c>
      <c r="D1677" s="1310">
        <v>37</v>
      </c>
      <c r="E1677" s="1311" t="s">
        <v>995</v>
      </c>
      <c r="F1677" s="1310" t="s">
        <v>995</v>
      </c>
      <c r="G1677" s="1310">
        <v>94264</v>
      </c>
      <c r="H1677" s="1310" t="s">
        <v>3864</v>
      </c>
      <c r="I1677" s="1310" t="s">
        <v>253</v>
      </c>
      <c r="J1677" s="1310" t="s">
        <v>2172</v>
      </c>
      <c r="K1677" s="1311">
        <v>29.65</v>
      </c>
      <c r="L1677" s="1310" t="s">
        <v>2173</v>
      </c>
    </row>
    <row r="1678" spans="1:12" ht="13.5">
      <c r="A1678" s="1310" t="s">
        <v>3522</v>
      </c>
      <c r="B1678" s="1310" t="s">
        <v>3523</v>
      </c>
      <c r="C1678" s="1310" t="s">
        <v>3862</v>
      </c>
      <c r="D1678" s="1310">
        <v>37</v>
      </c>
      <c r="E1678" s="1311" t="s">
        <v>995</v>
      </c>
      <c r="F1678" s="1310" t="s">
        <v>995</v>
      </c>
      <c r="G1678" s="1310">
        <v>94265</v>
      </c>
      <c r="H1678" s="1310" t="s">
        <v>3865</v>
      </c>
      <c r="I1678" s="1310" t="s">
        <v>253</v>
      </c>
      <c r="J1678" s="1310" t="s">
        <v>2172</v>
      </c>
      <c r="K1678" s="1311">
        <v>33.74</v>
      </c>
      <c r="L1678" s="1310" t="s">
        <v>2173</v>
      </c>
    </row>
    <row r="1679" spans="1:12" ht="13.5">
      <c r="A1679" s="1310" t="s">
        <v>3522</v>
      </c>
      <c r="B1679" s="1310" t="s">
        <v>3523</v>
      </c>
      <c r="C1679" s="1310" t="s">
        <v>3862</v>
      </c>
      <c r="D1679" s="1310">
        <v>37</v>
      </c>
      <c r="E1679" s="1311" t="s">
        <v>995</v>
      </c>
      <c r="F1679" s="1310" t="s">
        <v>995</v>
      </c>
      <c r="G1679" s="1310">
        <v>94266</v>
      </c>
      <c r="H1679" s="1310" t="s">
        <v>3866</v>
      </c>
      <c r="I1679" s="1310" t="s">
        <v>253</v>
      </c>
      <c r="J1679" s="1310" t="s">
        <v>2172</v>
      </c>
      <c r="K1679" s="1311">
        <v>37.409999999999997</v>
      </c>
      <c r="L1679" s="1310" t="s">
        <v>2173</v>
      </c>
    </row>
    <row r="1680" spans="1:12" ht="13.5">
      <c r="A1680" s="1310" t="s">
        <v>3522</v>
      </c>
      <c r="B1680" s="1310" t="s">
        <v>3523</v>
      </c>
      <c r="C1680" s="1310" t="s">
        <v>3862</v>
      </c>
      <c r="D1680" s="1310">
        <v>37</v>
      </c>
      <c r="E1680" s="1311" t="s">
        <v>995</v>
      </c>
      <c r="F1680" s="1310" t="s">
        <v>995</v>
      </c>
      <c r="G1680" s="1310">
        <v>94267</v>
      </c>
      <c r="H1680" s="1310" t="s">
        <v>3867</v>
      </c>
      <c r="I1680" s="1310" t="s">
        <v>253</v>
      </c>
      <c r="J1680" s="1310" t="s">
        <v>2172</v>
      </c>
      <c r="K1680" s="1311">
        <v>39.950000000000003</v>
      </c>
      <c r="L1680" s="1310" t="s">
        <v>2173</v>
      </c>
    </row>
    <row r="1681" spans="1:12" ht="13.5">
      <c r="A1681" s="1310" t="s">
        <v>3522</v>
      </c>
      <c r="B1681" s="1310" t="s">
        <v>3523</v>
      </c>
      <c r="C1681" s="1310" t="s">
        <v>3862</v>
      </c>
      <c r="D1681" s="1310">
        <v>37</v>
      </c>
      <c r="E1681" s="1311" t="s">
        <v>995</v>
      </c>
      <c r="F1681" s="1310" t="s">
        <v>995</v>
      </c>
      <c r="G1681" s="1310">
        <v>94268</v>
      </c>
      <c r="H1681" s="1310" t="s">
        <v>3868</v>
      </c>
      <c r="I1681" s="1310" t="s">
        <v>253</v>
      </c>
      <c r="J1681" s="1310" t="s">
        <v>2172</v>
      </c>
      <c r="K1681" s="1311">
        <v>44</v>
      </c>
      <c r="L1681" s="1310" t="s">
        <v>2173</v>
      </c>
    </row>
    <row r="1682" spans="1:12" ht="13.5">
      <c r="A1682" s="1310" t="s">
        <v>3522</v>
      </c>
      <c r="B1682" s="1310" t="s">
        <v>3523</v>
      </c>
      <c r="C1682" s="1310" t="s">
        <v>3862</v>
      </c>
      <c r="D1682" s="1310">
        <v>37</v>
      </c>
      <c r="E1682" s="1311" t="s">
        <v>995</v>
      </c>
      <c r="F1682" s="1310" t="s">
        <v>995</v>
      </c>
      <c r="G1682" s="1310">
        <v>94269</v>
      </c>
      <c r="H1682" s="1310" t="s">
        <v>3869</v>
      </c>
      <c r="I1682" s="1310" t="s">
        <v>253</v>
      </c>
      <c r="J1682" s="1310" t="s">
        <v>2172</v>
      </c>
      <c r="K1682" s="1311">
        <v>56.14</v>
      </c>
      <c r="L1682" s="1310" t="s">
        <v>2173</v>
      </c>
    </row>
    <row r="1683" spans="1:12" ht="13.5">
      <c r="A1683" s="1310" t="s">
        <v>3522</v>
      </c>
      <c r="B1683" s="1310" t="s">
        <v>3523</v>
      </c>
      <c r="C1683" s="1310" t="s">
        <v>3862</v>
      </c>
      <c r="D1683" s="1310">
        <v>37</v>
      </c>
      <c r="E1683" s="1311" t="s">
        <v>995</v>
      </c>
      <c r="F1683" s="1310" t="s">
        <v>995</v>
      </c>
      <c r="G1683" s="1310">
        <v>94270</v>
      </c>
      <c r="H1683" s="1310" t="s">
        <v>3870</v>
      </c>
      <c r="I1683" s="1310" t="s">
        <v>253</v>
      </c>
      <c r="J1683" s="1310" t="s">
        <v>2172</v>
      </c>
      <c r="K1683" s="1311">
        <v>61.79</v>
      </c>
      <c r="L1683" s="1310" t="s">
        <v>2173</v>
      </c>
    </row>
    <row r="1684" spans="1:12" ht="13.5">
      <c r="A1684" s="1310" t="s">
        <v>3522</v>
      </c>
      <c r="B1684" s="1310" t="s">
        <v>3523</v>
      </c>
      <c r="C1684" s="1310" t="s">
        <v>3862</v>
      </c>
      <c r="D1684" s="1310">
        <v>37</v>
      </c>
      <c r="E1684" s="1311" t="s">
        <v>995</v>
      </c>
      <c r="F1684" s="1310" t="s">
        <v>995</v>
      </c>
      <c r="G1684" s="1310">
        <v>94271</v>
      </c>
      <c r="H1684" s="1310" t="s">
        <v>3871</v>
      </c>
      <c r="I1684" s="1310" t="s">
        <v>253</v>
      </c>
      <c r="J1684" s="1310" t="s">
        <v>2172</v>
      </c>
      <c r="K1684" s="1311">
        <v>68.290000000000006</v>
      </c>
      <c r="L1684" s="1310" t="s">
        <v>2173</v>
      </c>
    </row>
    <row r="1685" spans="1:12" ht="13.5">
      <c r="A1685" s="1310" t="s">
        <v>3522</v>
      </c>
      <c r="B1685" s="1310" t="s">
        <v>3523</v>
      </c>
      <c r="C1685" s="1310" t="s">
        <v>3862</v>
      </c>
      <c r="D1685" s="1310">
        <v>37</v>
      </c>
      <c r="E1685" s="1311" t="s">
        <v>995</v>
      </c>
      <c r="F1685" s="1310" t="s">
        <v>995</v>
      </c>
      <c r="G1685" s="1310">
        <v>94272</v>
      </c>
      <c r="H1685" s="1310" t="s">
        <v>3872</v>
      </c>
      <c r="I1685" s="1310" t="s">
        <v>253</v>
      </c>
      <c r="J1685" s="1310" t="s">
        <v>2172</v>
      </c>
      <c r="K1685" s="1311">
        <v>75.819999999999993</v>
      </c>
      <c r="L1685" s="1310" t="s">
        <v>2173</v>
      </c>
    </row>
    <row r="1686" spans="1:12" ht="13.5">
      <c r="A1686" s="1310" t="s">
        <v>3522</v>
      </c>
      <c r="B1686" s="1310" t="s">
        <v>3523</v>
      </c>
      <c r="C1686" s="1310" t="s">
        <v>3862</v>
      </c>
      <c r="D1686" s="1310">
        <v>37</v>
      </c>
      <c r="E1686" s="1311" t="s">
        <v>995</v>
      </c>
      <c r="F1686" s="1310" t="s">
        <v>995</v>
      </c>
      <c r="G1686" s="1310">
        <v>94273</v>
      </c>
      <c r="H1686" s="1310" t="s">
        <v>670</v>
      </c>
      <c r="I1686" s="1310" t="s">
        <v>253</v>
      </c>
      <c r="J1686" s="1310" t="s">
        <v>2242</v>
      </c>
      <c r="K1686" s="1311">
        <v>50.24</v>
      </c>
      <c r="L1686" s="1310" t="s">
        <v>2173</v>
      </c>
    </row>
    <row r="1687" spans="1:12" ht="13.5">
      <c r="A1687" s="1310" t="s">
        <v>3522</v>
      </c>
      <c r="B1687" s="1310" t="s">
        <v>3523</v>
      </c>
      <c r="C1687" s="1310" t="s">
        <v>3862</v>
      </c>
      <c r="D1687" s="1310">
        <v>37</v>
      </c>
      <c r="E1687" s="1311" t="s">
        <v>995</v>
      </c>
      <c r="F1687" s="1310" t="s">
        <v>995</v>
      </c>
      <c r="G1687" s="1310">
        <v>94274</v>
      </c>
      <c r="H1687" s="1310" t="s">
        <v>3873</v>
      </c>
      <c r="I1687" s="1310" t="s">
        <v>253</v>
      </c>
      <c r="J1687" s="1310" t="s">
        <v>2242</v>
      </c>
      <c r="K1687" s="1311">
        <v>53.94</v>
      </c>
      <c r="L1687" s="1310" t="s">
        <v>2173</v>
      </c>
    </row>
    <row r="1688" spans="1:12" ht="13.5">
      <c r="A1688" s="1310" t="s">
        <v>3522</v>
      </c>
      <c r="B1688" s="1310" t="s">
        <v>3523</v>
      </c>
      <c r="C1688" s="1310" t="s">
        <v>3862</v>
      </c>
      <c r="D1688" s="1310">
        <v>37</v>
      </c>
      <c r="E1688" s="1311" t="s">
        <v>995</v>
      </c>
      <c r="F1688" s="1310" t="s">
        <v>995</v>
      </c>
      <c r="G1688" s="1310">
        <v>94275</v>
      </c>
      <c r="H1688" s="1310" t="s">
        <v>3874</v>
      </c>
      <c r="I1688" s="1310" t="s">
        <v>253</v>
      </c>
      <c r="J1688" s="1310" t="s">
        <v>2242</v>
      </c>
      <c r="K1688" s="1311">
        <v>48.28</v>
      </c>
      <c r="L1688" s="1310" t="s">
        <v>2173</v>
      </c>
    </row>
    <row r="1689" spans="1:12" ht="13.5">
      <c r="A1689" s="1310" t="s">
        <v>3522</v>
      </c>
      <c r="B1689" s="1310" t="s">
        <v>3523</v>
      </c>
      <c r="C1689" s="1310" t="s">
        <v>3862</v>
      </c>
      <c r="D1689" s="1310">
        <v>37</v>
      </c>
      <c r="E1689" s="1311" t="s">
        <v>995</v>
      </c>
      <c r="F1689" s="1310" t="s">
        <v>995</v>
      </c>
      <c r="G1689" s="1310">
        <v>94276</v>
      </c>
      <c r="H1689" s="1310" t="s">
        <v>3875</v>
      </c>
      <c r="I1689" s="1310" t="s">
        <v>253</v>
      </c>
      <c r="J1689" s="1310" t="s">
        <v>2242</v>
      </c>
      <c r="K1689" s="1311">
        <v>51.98</v>
      </c>
      <c r="L1689" s="1310" t="s">
        <v>2173</v>
      </c>
    </row>
    <row r="1690" spans="1:12" ht="13.5">
      <c r="A1690" s="1310" t="s">
        <v>3522</v>
      </c>
      <c r="B1690" s="1310" t="s">
        <v>3523</v>
      </c>
      <c r="C1690" s="1310" t="s">
        <v>3862</v>
      </c>
      <c r="D1690" s="1310">
        <v>37</v>
      </c>
      <c r="E1690" s="1311" t="s">
        <v>995</v>
      </c>
      <c r="F1690" s="1310" t="s">
        <v>995</v>
      </c>
      <c r="G1690" s="1310">
        <v>94277</v>
      </c>
      <c r="H1690" s="1310" t="s">
        <v>3876</v>
      </c>
      <c r="I1690" s="1310" t="s">
        <v>253</v>
      </c>
      <c r="J1690" s="1310" t="s">
        <v>2242</v>
      </c>
      <c r="K1690" s="1311">
        <v>39.880000000000003</v>
      </c>
      <c r="L1690" s="1310" t="s">
        <v>2173</v>
      </c>
    </row>
    <row r="1691" spans="1:12" ht="13.5">
      <c r="A1691" s="1310" t="s">
        <v>3522</v>
      </c>
      <c r="B1691" s="1310" t="s">
        <v>3523</v>
      </c>
      <c r="C1691" s="1310" t="s">
        <v>3862</v>
      </c>
      <c r="D1691" s="1310">
        <v>37</v>
      </c>
      <c r="E1691" s="1311" t="s">
        <v>995</v>
      </c>
      <c r="F1691" s="1310" t="s">
        <v>995</v>
      </c>
      <c r="G1691" s="1310">
        <v>94278</v>
      </c>
      <c r="H1691" s="1310" t="s">
        <v>3877</v>
      </c>
      <c r="I1691" s="1310" t="s">
        <v>253</v>
      </c>
      <c r="J1691" s="1310" t="s">
        <v>2242</v>
      </c>
      <c r="K1691" s="1311">
        <v>43.58</v>
      </c>
      <c r="L1691" s="1310" t="s">
        <v>2173</v>
      </c>
    </row>
    <row r="1692" spans="1:12" ht="13.5">
      <c r="A1692" s="1310" t="s">
        <v>3522</v>
      </c>
      <c r="B1692" s="1310" t="s">
        <v>3523</v>
      </c>
      <c r="C1692" s="1310" t="s">
        <v>3862</v>
      </c>
      <c r="D1692" s="1310">
        <v>37</v>
      </c>
      <c r="E1692" s="1311" t="s">
        <v>995</v>
      </c>
      <c r="F1692" s="1310" t="s">
        <v>995</v>
      </c>
      <c r="G1692" s="1310">
        <v>94279</v>
      </c>
      <c r="H1692" s="1310" t="s">
        <v>3878</v>
      </c>
      <c r="I1692" s="1310" t="s">
        <v>253</v>
      </c>
      <c r="J1692" s="1310" t="s">
        <v>2242</v>
      </c>
      <c r="K1692" s="1311">
        <v>46.51</v>
      </c>
      <c r="L1692" s="1310" t="s">
        <v>2173</v>
      </c>
    </row>
    <row r="1693" spans="1:12" ht="13.5">
      <c r="A1693" s="1310" t="s">
        <v>3522</v>
      </c>
      <c r="B1693" s="1310" t="s">
        <v>3523</v>
      </c>
      <c r="C1693" s="1310" t="s">
        <v>3862</v>
      </c>
      <c r="D1693" s="1310">
        <v>37</v>
      </c>
      <c r="E1693" s="1311" t="s">
        <v>995</v>
      </c>
      <c r="F1693" s="1310" t="s">
        <v>995</v>
      </c>
      <c r="G1693" s="1310">
        <v>94280</v>
      </c>
      <c r="H1693" s="1310" t="s">
        <v>3879</v>
      </c>
      <c r="I1693" s="1310" t="s">
        <v>253</v>
      </c>
      <c r="J1693" s="1310" t="s">
        <v>2242</v>
      </c>
      <c r="K1693" s="1311">
        <v>50.2</v>
      </c>
      <c r="L1693" s="1310" t="s">
        <v>2173</v>
      </c>
    </row>
    <row r="1694" spans="1:12" ht="13.5">
      <c r="A1694" s="1310" t="s">
        <v>3522</v>
      </c>
      <c r="B1694" s="1310" t="s">
        <v>3523</v>
      </c>
      <c r="C1694" s="1310" t="s">
        <v>3862</v>
      </c>
      <c r="D1694" s="1310">
        <v>37</v>
      </c>
      <c r="E1694" s="1311" t="s">
        <v>995</v>
      </c>
      <c r="F1694" s="1310" t="s">
        <v>995</v>
      </c>
      <c r="G1694" s="1310">
        <v>94281</v>
      </c>
      <c r="H1694" s="1310" t="s">
        <v>3880</v>
      </c>
      <c r="I1694" s="1310" t="s">
        <v>253</v>
      </c>
      <c r="J1694" s="1310" t="s">
        <v>2242</v>
      </c>
      <c r="K1694" s="1311">
        <v>43.46</v>
      </c>
      <c r="L1694" s="1310" t="s">
        <v>2173</v>
      </c>
    </row>
    <row r="1695" spans="1:12" ht="13.5">
      <c r="A1695" s="1310" t="s">
        <v>3522</v>
      </c>
      <c r="B1695" s="1310" t="s">
        <v>3523</v>
      </c>
      <c r="C1695" s="1310" t="s">
        <v>3862</v>
      </c>
      <c r="D1695" s="1310">
        <v>37</v>
      </c>
      <c r="E1695" s="1311" t="s">
        <v>995</v>
      </c>
      <c r="F1695" s="1310" t="s">
        <v>995</v>
      </c>
      <c r="G1695" s="1310">
        <v>94282</v>
      </c>
      <c r="H1695" s="1310" t="s">
        <v>3881</v>
      </c>
      <c r="I1695" s="1310" t="s">
        <v>253</v>
      </c>
      <c r="J1695" s="1310" t="s">
        <v>2242</v>
      </c>
      <c r="K1695" s="1311">
        <v>54.71</v>
      </c>
      <c r="L1695" s="1310" t="s">
        <v>2173</v>
      </c>
    </row>
    <row r="1696" spans="1:12" ht="13.5">
      <c r="A1696" s="1310" t="s">
        <v>3522</v>
      </c>
      <c r="B1696" s="1310" t="s">
        <v>3523</v>
      </c>
      <c r="C1696" s="1310" t="s">
        <v>3862</v>
      </c>
      <c r="D1696" s="1310">
        <v>37</v>
      </c>
      <c r="E1696" s="1311" t="s">
        <v>995</v>
      </c>
      <c r="F1696" s="1310" t="s">
        <v>995</v>
      </c>
      <c r="G1696" s="1310">
        <v>94283</v>
      </c>
      <c r="H1696" s="1310" t="s">
        <v>3882</v>
      </c>
      <c r="I1696" s="1310" t="s">
        <v>253</v>
      </c>
      <c r="J1696" s="1310" t="s">
        <v>2242</v>
      </c>
      <c r="K1696" s="1311">
        <v>54.53</v>
      </c>
      <c r="L1696" s="1310" t="s">
        <v>2173</v>
      </c>
    </row>
    <row r="1697" spans="1:12" ht="13.5">
      <c r="A1697" s="1310" t="s">
        <v>3522</v>
      </c>
      <c r="B1697" s="1310" t="s">
        <v>3523</v>
      </c>
      <c r="C1697" s="1310" t="s">
        <v>3862</v>
      </c>
      <c r="D1697" s="1310">
        <v>37</v>
      </c>
      <c r="E1697" s="1311" t="s">
        <v>995</v>
      </c>
      <c r="F1697" s="1310" t="s">
        <v>995</v>
      </c>
      <c r="G1697" s="1310">
        <v>94284</v>
      </c>
      <c r="H1697" s="1310" t="s">
        <v>3883</v>
      </c>
      <c r="I1697" s="1310" t="s">
        <v>253</v>
      </c>
      <c r="J1697" s="1310" t="s">
        <v>2242</v>
      </c>
      <c r="K1697" s="1311">
        <v>65.78</v>
      </c>
      <c r="L1697" s="1310" t="s">
        <v>2173</v>
      </c>
    </row>
    <row r="1698" spans="1:12" ht="13.5">
      <c r="A1698" s="1310" t="s">
        <v>3522</v>
      </c>
      <c r="B1698" s="1310" t="s">
        <v>3523</v>
      </c>
      <c r="C1698" s="1310" t="s">
        <v>3862</v>
      </c>
      <c r="D1698" s="1310">
        <v>37</v>
      </c>
      <c r="E1698" s="1311" t="s">
        <v>995</v>
      </c>
      <c r="F1698" s="1310" t="s">
        <v>995</v>
      </c>
      <c r="G1698" s="1310">
        <v>94285</v>
      </c>
      <c r="H1698" s="1310" t="s">
        <v>3884</v>
      </c>
      <c r="I1698" s="1310" t="s">
        <v>253</v>
      </c>
      <c r="J1698" s="1310" t="s">
        <v>2242</v>
      </c>
      <c r="K1698" s="1311">
        <v>65.069999999999993</v>
      </c>
      <c r="L1698" s="1310" t="s">
        <v>2173</v>
      </c>
    </row>
    <row r="1699" spans="1:12" ht="13.5">
      <c r="A1699" s="1310" t="s">
        <v>3522</v>
      </c>
      <c r="B1699" s="1310" t="s">
        <v>3523</v>
      </c>
      <c r="C1699" s="1310" t="s">
        <v>3862</v>
      </c>
      <c r="D1699" s="1310">
        <v>37</v>
      </c>
      <c r="E1699" s="1311" t="s">
        <v>995</v>
      </c>
      <c r="F1699" s="1310" t="s">
        <v>995</v>
      </c>
      <c r="G1699" s="1310">
        <v>94286</v>
      </c>
      <c r="H1699" s="1310" t="s">
        <v>3885</v>
      </c>
      <c r="I1699" s="1310" t="s">
        <v>253</v>
      </c>
      <c r="J1699" s="1310" t="s">
        <v>2242</v>
      </c>
      <c r="K1699" s="1311">
        <v>76.31</v>
      </c>
      <c r="L1699" s="1310" t="s">
        <v>2173</v>
      </c>
    </row>
    <row r="1700" spans="1:12" ht="13.5">
      <c r="A1700" s="1310" t="s">
        <v>3522</v>
      </c>
      <c r="B1700" s="1310" t="s">
        <v>3523</v>
      </c>
      <c r="C1700" s="1310" t="s">
        <v>3862</v>
      </c>
      <c r="D1700" s="1310">
        <v>37</v>
      </c>
      <c r="E1700" s="1311" t="s">
        <v>995</v>
      </c>
      <c r="F1700" s="1310" t="s">
        <v>995</v>
      </c>
      <c r="G1700" s="1310">
        <v>94287</v>
      </c>
      <c r="H1700" s="1310" t="s">
        <v>3886</v>
      </c>
      <c r="I1700" s="1310" t="s">
        <v>253</v>
      </c>
      <c r="J1700" s="1310" t="s">
        <v>2242</v>
      </c>
      <c r="K1700" s="1311">
        <v>34.47</v>
      </c>
      <c r="L1700" s="1310" t="s">
        <v>2173</v>
      </c>
    </row>
    <row r="1701" spans="1:12" ht="13.5">
      <c r="A1701" s="1310" t="s">
        <v>3522</v>
      </c>
      <c r="B1701" s="1310" t="s">
        <v>3523</v>
      </c>
      <c r="C1701" s="1310" t="s">
        <v>3862</v>
      </c>
      <c r="D1701" s="1310">
        <v>37</v>
      </c>
      <c r="E1701" s="1311" t="s">
        <v>995</v>
      </c>
      <c r="F1701" s="1310" t="s">
        <v>995</v>
      </c>
      <c r="G1701" s="1310">
        <v>94288</v>
      </c>
      <c r="H1701" s="1310" t="s">
        <v>3887</v>
      </c>
      <c r="I1701" s="1310" t="s">
        <v>253</v>
      </c>
      <c r="J1701" s="1310" t="s">
        <v>2242</v>
      </c>
      <c r="K1701" s="1311">
        <v>44.3</v>
      </c>
      <c r="L1701" s="1310" t="s">
        <v>2173</v>
      </c>
    </row>
    <row r="1702" spans="1:12" ht="13.5">
      <c r="A1702" s="1310" t="s">
        <v>3522</v>
      </c>
      <c r="B1702" s="1310" t="s">
        <v>3523</v>
      </c>
      <c r="C1702" s="1310" t="s">
        <v>3862</v>
      </c>
      <c r="D1702" s="1310">
        <v>37</v>
      </c>
      <c r="E1702" s="1311" t="s">
        <v>995</v>
      </c>
      <c r="F1702" s="1310" t="s">
        <v>995</v>
      </c>
      <c r="G1702" s="1310">
        <v>94289</v>
      </c>
      <c r="H1702" s="1310" t="s">
        <v>3888</v>
      </c>
      <c r="I1702" s="1310" t="s">
        <v>253</v>
      </c>
      <c r="J1702" s="1310" t="s">
        <v>2242</v>
      </c>
      <c r="K1702" s="1311">
        <v>42.53</v>
      </c>
      <c r="L1702" s="1310" t="s">
        <v>2173</v>
      </c>
    </row>
    <row r="1703" spans="1:12" ht="13.5">
      <c r="A1703" s="1310" t="s">
        <v>3522</v>
      </c>
      <c r="B1703" s="1310" t="s">
        <v>3523</v>
      </c>
      <c r="C1703" s="1310" t="s">
        <v>3862</v>
      </c>
      <c r="D1703" s="1310">
        <v>37</v>
      </c>
      <c r="E1703" s="1311" t="s">
        <v>995</v>
      </c>
      <c r="F1703" s="1310" t="s">
        <v>995</v>
      </c>
      <c r="G1703" s="1310">
        <v>94290</v>
      </c>
      <c r="H1703" s="1310" t="s">
        <v>3889</v>
      </c>
      <c r="I1703" s="1310" t="s">
        <v>253</v>
      </c>
      <c r="J1703" s="1310" t="s">
        <v>2242</v>
      </c>
      <c r="K1703" s="1311">
        <v>52.38</v>
      </c>
      <c r="L1703" s="1310" t="s">
        <v>2173</v>
      </c>
    </row>
    <row r="1704" spans="1:12" ht="13.5">
      <c r="A1704" s="1310" t="s">
        <v>3522</v>
      </c>
      <c r="B1704" s="1310" t="s">
        <v>3523</v>
      </c>
      <c r="C1704" s="1310" t="s">
        <v>3862</v>
      </c>
      <c r="D1704" s="1310">
        <v>37</v>
      </c>
      <c r="E1704" s="1311" t="s">
        <v>995</v>
      </c>
      <c r="F1704" s="1310" t="s">
        <v>995</v>
      </c>
      <c r="G1704" s="1310">
        <v>94291</v>
      </c>
      <c r="H1704" s="1310" t="s">
        <v>3890</v>
      </c>
      <c r="I1704" s="1310" t="s">
        <v>253</v>
      </c>
      <c r="J1704" s="1310" t="s">
        <v>2242</v>
      </c>
      <c r="K1704" s="1311">
        <v>50.12</v>
      </c>
      <c r="L1704" s="1310" t="s">
        <v>2173</v>
      </c>
    </row>
    <row r="1705" spans="1:12" ht="13.5">
      <c r="A1705" s="1310" t="s">
        <v>3522</v>
      </c>
      <c r="B1705" s="1310" t="s">
        <v>3523</v>
      </c>
      <c r="C1705" s="1310" t="s">
        <v>3862</v>
      </c>
      <c r="D1705" s="1310">
        <v>37</v>
      </c>
      <c r="E1705" s="1311" t="s">
        <v>995</v>
      </c>
      <c r="F1705" s="1310" t="s">
        <v>995</v>
      </c>
      <c r="G1705" s="1310">
        <v>94292</v>
      </c>
      <c r="H1705" s="1310" t="s">
        <v>3891</v>
      </c>
      <c r="I1705" s="1310" t="s">
        <v>253</v>
      </c>
      <c r="J1705" s="1310" t="s">
        <v>2242</v>
      </c>
      <c r="K1705" s="1311">
        <v>59.96</v>
      </c>
      <c r="L1705" s="1310" t="s">
        <v>2173</v>
      </c>
    </row>
    <row r="1706" spans="1:12" ht="13.5">
      <c r="A1706" s="1310" t="s">
        <v>3522</v>
      </c>
      <c r="B1706" s="1310" t="s">
        <v>3523</v>
      </c>
      <c r="C1706" s="1310" t="s">
        <v>3862</v>
      </c>
      <c r="D1706" s="1310">
        <v>37</v>
      </c>
      <c r="E1706" s="1311" t="s">
        <v>995</v>
      </c>
      <c r="F1706" s="1310" t="s">
        <v>995</v>
      </c>
      <c r="G1706" s="1310">
        <v>94293</v>
      </c>
      <c r="H1706" s="1310" t="s">
        <v>3892</v>
      </c>
      <c r="I1706" s="1310" t="s">
        <v>253</v>
      </c>
      <c r="J1706" s="1310" t="s">
        <v>2242</v>
      </c>
      <c r="K1706" s="1311">
        <v>127.47</v>
      </c>
      <c r="L1706" s="1310" t="s">
        <v>2173</v>
      </c>
    </row>
    <row r="1707" spans="1:12" ht="13.5">
      <c r="A1707" s="1310" t="s">
        <v>3522</v>
      </c>
      <c r="B1707" s="1310" t="s">
        <v>3523</v>
      </c>
      <c r="C1707" s="1310" t="s">
        <v>3862</v>
      </c>
      <c r="D1707" s="1310">
        <v>37</v>
      </c>
      <c r="E1707" s="1311" t="s">
        <v>995</v>
      </c>
      <c r="F1707" s="1310" t="s">
        <v>995</v>
      </c>
      <c r="G1707" s="1310">
        <v>94294</v>
      </c>
      <c r="H1707" s="1310" t="s">
        <v>3893</v>
      </c>
      <c r="I1707" s="1310" t="s">
        <v>253</v>
      </c>
      <c r="J1707" s="1310" t="s">
        <v>2172</v>
      </c>
      <c r="K1707" s="1311">
        <v>8.18</v>
      </c>
      <c r="L1707" s="1310" t="s">
        <v>2173</v>
      </c>
    </row>
    <row r="1708" spans="1:12" ht="13.5">
      <c r="A1708" s="1310" t="s">
        <v>3522</v>
      </c>
      <c r="B1708" s="1310" t="s">
        <v>3523</v>
      </c>
      <c r="C1708" s="1310" t="s">
        <v>3894</v>
      </c>
      <c r="D1708" s="1310">
        <v>317</v>
      </c>
      <c r="E1708" s="1311" t="s">
        <v>995</v>
      </c>
      <c r="F1708" s="1310" t="s">
        <v>995</v>
      </c>
      <c r="G1708" s="1310">
        <v>102727</v>
      </c>
      <c r="H1708" s="1310" t="s">
        <v>3895</v>
      </c>
      <c r="I1708" s="1310" t="s">
        <v>472</v>
      </c>
      <c r="J1708" s="1310" t="s">
        <v>2242</v>
      </c>
      <c r="K1708" s="1311">
        <v>89.01</v>
      </c>
      <c r="L1708" s="1310" t="s">
        <v>2173</v>
      </c>
    </row>
    <row r="1709" spans="1:12" ht="13.5">
      <c r="A1709" s="1310" t="s">
        <v>3522</v>
      </c>
      <c r="B1709" s="1310" t="s">
        <v>3523</v>
      </c>
      <c r="C1709" s="1310" t="s">
        <v>3894</v>
      </c>
      <c r="D1709" s="1310">
        <v>317</v>
      </c>
      <c r="E1709" s="1311" t="s">
        <v>995</v>
      </c>
      <c r="F1709" s="1310" t="s">
        <v>995</v>
      </c>
      <c r="G1709" s="1310">
        <v>102728</v>
      </c>
      <c r="H1709" s="1310" t="s">
        <v>3896</v>
      </c>
      <c r="I1709" s="1310" t="s">
        <v>682</v>
      </c>
      <c r="J1709" s="1310" t="s">
        <v>2172</v>
      </c>
      <c r="K1709" s="1311">
        <v>18.5</v>
      </c>
      <c r="L1709" s="1310" t="s">
        <v>2173</v>
      </c>
    </row>
    <row r="1710" spans="1:12" ht="13.5">
      <c r="A1710" s="1310" t="s">
        <v>3522</v>
      </c>
      <c r="B1710" s="1310" t="s">
        <v>3523</v>
      </c>
      <c r="C1710" s="1310" t="s">
        <v>3894</v>
      </c>
      <c r="D1710" s="1310">
        <v>317</v>
      </c>
      <c r="E1710" s="1311" t="s">
        <v>995</v>
      </c>
      <c r="F1710" s="1310" t="s">
        <v>995</v>
      </c>
      <c r="G1710" s="1310">
        <v>102729</v>
      </c>
      <c r="H1710" s="1310" t="s">
        <v>3897</v>
      </c>
      <c r="I1710" s="1310" t="s">
        <v>682</v>
      </c>
      <c r="J1710" s="1310" t="s">
        <v>2172</v>
      </c>
      <c r="K1710" s="1311">
        <v>17.72</v>
      </c>
      <c r="L1710" s="1310" t="s">
        <v>2173</v>
      </c>
    </row>
    <row r="1711" spans="1:12" ht="13.5">
      <c r="A1711" s="1310" t="s">
        <v>3522</v>
      </c>
      <c r="B1711" s="1310" t="s">
        <v>3523</v>
      </c>
      <c r="C1711" s="1310" t="s">
        <v>3894</v>
      </c>
      <c r="D1711" s="1310">
        <v>317</v>
      </c>
      <c r="E1711" s="1311" t="s">
        <v>995</v>
      </c>
      <c r="F1711" s="1310" t="s">
        <v>995</v>
      </c>
      <c r="G1711" s="1310">
        <v>102730</v>
      </c>
      <c r="H1711" s="1310" t="s">
        <v>3898</v>
      </c>
      <c r="I1711" s="1310" t="s">
        <v>682</v>
      </c>
      <c r="J1711" s="1310" t="s">
        <v>2172</v>
      </c>
      <c r="K1711" s="1311">
        <v>16</v>
      </c>
      <c r="L1711" s="1310" t="s">
        <v>2173</v>
      </c>
    </row>
    <row r="1712" spans="1:12" ht="13.5">
      <c r="A1712" s="1310" t="s">
        <v>3522</v>
      </c>
      <c r="B1712" s="1310" t="s">
        <v>3523</v>
      </c>
      <c r="C1712" s="1310" t="s">
        <v>3894</v>
      </c>
      <c r="D1712" s="1310">
        <v>317</v>
      </c>
      <c r="E1712" s="1311" t="s">
        <v>995</v>
      </c>
      <c r="F1712" s="1310" t="s">
        <v>995</v>
      </c>
      <c r="G1712" s="1310">
        <v>102731</v>
      </c>
      <c r="H1712" s="1310" t="s">
        <v>3899</v>
      </c>
      <c r="I1712" s="1310" t="s">
        <v>682</v>
      </c>
      <c r="J1712" s="1310" t="s">
        <v>2172</v>
      </c>
      <c r="K1712" s="1311">
        <v>13.55</v>
      </c>
      <c r="L1712" s="1310" t="s">
        <v>2173</v>
      </c>
    </row>
    <row r="1713" spans="1:12" ht="13.5">
      <c r="A1713" s="1310" t="s">
        <v>3522</v>
      </c>
      <c r="B1713" s="1310" t="s">
        <v>3523</v>
      </c>
      <c r="C1713" s="1310" t="s">
        <v>3894</v>
      </c>
      <c r="D1713" s="1310">
        <v>317</v>
      </c>
      <c r="E1713" s="1311" t="s">
        <v>995</v>
      </c>
      <c r="F1713" s="1310" t="s">
        <v>995</v>
      </c>
      <c r="G1713" s="1310">
        <v>102732</v>
      </c>
      <c r="H1713" s="1310" t="s">
        <v>3900</v>
      </c>
      <c r="I1713" s="1310" t="s">
        <v>682</v>
      </c>
      <c r="J1713" s="1310" t="s">
        <v>2172</v>
      </c>
      <c r="K1713" s="1311">
        <v>13.01</v>
      </c>
      <c r="L1713" s="1310" t="s">
        <v>2173</v>
      </c>
    </row>
    <row r="1714" spans="1:12" ht="13.5">
      <c r="A1714" s="1310" t="s">
        <v>3522</v>
      </c>
      <c r="B1714" s="1310" t="s">
        <v>3523</v>
      </c>
      <c r="C1714" s="1310" t="s">
        <v>3894</v>
      </c>
      <c r="D1714" s="1310">
        <v>317</v>
      </c>
      <c r="E1714" s="1311" t="s">
        <v>995</v>
      </c>
      <c r="F1714" s="1310" t="s">
        <v>995</v>
      </c>
      <c r="G1714" s="1310">
        <v>102733</v>
      </c>
      <c r="H1714" s="1310" t="s">
        <v>3901</v>
      </c>
      <c r="I1714" s="1310" t="s">
        <v>682</v>
      </c>
      <c r="J1714" s="1310" t="s">
        <v>2172</v>
      </c>
      <c r="K1714" s="1311">
        <v>14.76</v>
      </c>
      <c r="L1714" s="1310" t="s">
        <v>2173</v>
      </c>
    </row>
    <row r="1715" spans="1:12" ht="13.5">
      <c r="A1715" s="1310" t="s">
        <v>3522</v>
      </c>
      <c r="B1715" s="1310" t="s">
        <v>3523</v>
      </c>
      <c r="C1715" s="1310" t="s">
        <v>3894</v>
      </c>
      <c r="D1715" s="1310">
        <v>317</v>
      </c>
      <c r="E1715" s="1311" t="s">
        <v>995</v>
      </c>
      <c r="F1715" s="1310" t="s">
        <v>995</v>
      </c>
      <c r="G1715" s="1310">
        <v>102734</v>
      </c>
      <c r="H1715" s="1310" t="s">
        <v>3902</v>
      </c>
      <c r="I1715" s="1310" t="s">
        <v>682</v>
      </c>
      <c r="J1715" s="1310" t="s">
        <v>2172</v>
      </c>
      <c r="K1715" s="1311">
        <v>17.440000000000001</v>
      </c>
      <c r="L1715" s="1310" t="s">
        <v>2173</v>
      </c>
    </row>
    <row r="1716" spans="1:12" ht="13.5">
      <c r="A1716" s="1310" t="s">
        <v>3522</v>
      </c>
      <c r="B1716" s="1310" t="s">
        <v>3523</v>
      </c>
      <c r="C1716" s="1310" t="s">
        <v>3894</v>
      </c>
      <c r="D1716" s="1310">
        <v>317</v>
      </c>
      <c r="E1716" s="1311" t="s">
        <v>995</v>
      </c>
      <c r="F1716" s="1310" t="s">
        <v>995</v>
      </c>
      <c r="G1716" s="1310">
        <v>102735</v>
      </c>
      <c r="H1716" s="1310" t="s">
        <v>3903</v>
      </c>
      <c r="I1716" s="1310" t="s">
        <v>682</v>
      </c>
      <c r="J1716" s="1310" t="s">
        <v>2172</v>
      </c>
      <c r="K1716" s="1311">
        <v>16.850000000000001</v>
      </c>
      <c r="L1716" s="1310" t="s">
        <v>2173</v>
      </c>
    </row>
    <row r="1717" spans="1:12" ht="13.5">
      <c r="A1717" s="1310" t="s">
        <v>3522</v>
      </c>
      <c r="B1717" s="1310" t="s">
        <v>3523</v>
      </c>
      <c r="C1717" s="1310" t="s">
        <v>3894</v>
      </c>
      <c r="D1717" s="1310">
        <v>317</v>
      </c>
      <c r="E1717" s="1311" t="s">
        <v>995</v>
      </c>
      <c r="F1717" s="1310" t="s">
        <v>995</v>
      </c>
      <c r="G1717" s="1310">
        <v>102736</v>
      </c>
      <c r="H1717" s="1310" t="s">
        <v>3904</v>
      </c>
      <c r="I1717" s="1310" t="s">
        <v>669</v>
      </c>
      <c r="J1717" s="1310" t="s">
        <v>2172</v>
      </c>
      <c r="K1717" s="1311">
        <v>408</v>
      </c>
      <c r="L1717" s="1310" t="s">
        <v>2173</v>
      </c>
    </row>
    <row r="1718" spans="1:12" ht="13.5">
      <c r="A1718" s="1310" t="s">
        <v>3522</v>
      </c>
      <c r="B1718" s="1310" t="s">
        <v>3523</v>
      </c>
      <c r="C1718" s="1310" t="s">
        <v>3894</v>
      </c>
      <c r="D1718" s="1310">
        <v>317</v>
      </c>
      <c r="E1718" s="1311" t="s">
        <v>995</v>
      </c>
      <c r="F1718" s="1310" t="s">
        <v>995</v>
      </c>
      <c r="G1718" s="1310">
        <v>102737</v>
      </c>
      <c r="H1718" s="1310" t="s">
        <v>3905</v>
      </c>
      <c r="I1718" s="1310" t="s">
        <v>839</v>
      </c>
      <c r="J1718" s="1310" t="s">
        <v>2172</v>
      </c>
      <c r="K1718" s="1312">
        <v>1053.3399999999999</v>
      </c>
      <c r="L1718" s="1310" t="s">
        <v>2173</v>
      </c>
    </row>
    <row r="1719" spans="1:12" ht="13.5">
      <c r="A1719" s="1310" t="s">
        <v>3522</v>
      </c>
      <c r="B1719" s="1310" t="s">
        <v>3523</v>
      </c>
      <c r="C1719" s="1310" t="s">
        <v>3894</v>
      </c>
      <c r="D1719" s="1310">
        <v>317</v>
      </c>
      <c r="E1719" s="1311" t="s">
        <v>995</v>
      </c>
      <c r="F1719" s="1310" t="s">
        <v>995</v>
      </c>
      <c r="G1719" s="1310">
        <v>102738</v>
      </c>
      <c r="H1719" s="1310" t="s">
        <v>3906</v>
      </c>
      <c r="I1719" s="1310" t="s">
        <v>839</v>
      </c>
      <c r="J1719" s="1310" t="s">
        <v>2172</v>
      </c>
      <c r="K1719" s="1312">
        <v>2169.0700000000002</v>
      </c>
      <c r="L1719" s="1310" t="s">
        <v>2173</v>
      </c>
    </row>
    <row r="1720" spans="1:12" ht="13.5">
      <c r="A1720" s="1310" t="s">
        <v>3522</v>
      </c>
      <c r="B1720" s="1310" t="s">
        <v>3523</v>
      </c>
      <c r="C1720" s="1310" t="s">
        <v>3894</v>
      </c>
      <c r="D1720" s="1310">
        <v>317</v>
      </c>
      <c r="E1720" s="1311" t="s">
        <v>995</v>
      </c>
      <c r="F1720" s="1310" t="s">
        <v>995</v>
      </c>
      <c r="G1720" s="1310">
        <v>102739</v>
      </c>
      <c r="H1720" s="1310" t="s">
        <v>3907</v>
      </c>
      <c r="I1720" s="1310" t="s">
        <v>839</v>
      </c>
      <c r="J1720" s="1310" t="s">
        <v>2172</v>
      </c>
      <c r="K1720" s="1312">
        <v>3645.23</v>
      </c>
      <c r="L1720" s="1310" t="s">
        <v>2173</v>
      </c>
    </row>
    <row r="1721" spans="1:12" ht="13.5">
      <c r="A1721" s="1310" t="s">
        <v>3522</v>
      </c>
      <c r="B1721" s="1310" t="s">
        <v>3523</v>
      </c>
      <c r="C1721" s="1310" t="s">
        <v>3894</v>
      </c>
      <c r="D1721" s="1310">
        <v>317</v>
      </c>
      <c r="E1721" s="1311" t="s">
        <v>995</v>
      </c>
      <c r="F1721" s="1310" t="s">
        <v>995</v>
      </c>
      <c r="G1721" s="1310">
        <v>102740</v>
      </c>
      <c r="H1721" s="1310" t="s">
        <v>3908</v>
      </c>
      <c r="I1721" s="1310" t="s">
        <v>839</v>
      </c>
      <c r="J1721" s="1310" t="s">
        <v>2172</v>
      </c>
      <c r="K1721" s="1312">
        <v>5480.45</v>
      </c>
      <c r="L1721" s="1310" t="s">
        <v>2173</v>
      </c>
    </row>
    <row r="1722" spans="1:12" ht="13.5">
      <c r="A1722" s="1310" t="s">
        <v>3522</v>
      </c>
      <c r="B1722" s="1310" t="s">
        <v>3523</v>
      </c>
      <c r="C1722" s="1310" t="s">
        <v>3894</v>
      </c>
      <c r="D1722" s="1310">
        <v>317</v>
      </c>
      <c r="E1722" s="1311" t="s">
        <v>995</v>
      </c>
      <c r="F1722" s="1310" t="s">
        <v>995</v>
      </c>
      <c r="G1722" s="1310">
        <v>102741</v>
      </c>
      <c r="H1722" s="1310" t="s">
        <v>3909</v>
      </c>
      <c r="I1722" s="1310" t="s">
        <v>839</v>
      </c>
      <c r="J1722" s="1310" t="s">
        <v>2172</v>
      </c>
      <c r="K1722" s="1312">
        <v>7713.21</v>
      </c>
      <c r="L1722" s="1310" t="s">
        <v>2173</v>
      </c>
    </row>
    <row r="1723" spans="1:12" ht="13.5">
      <c r="A1723" s="1310" t="s">
        <v>3522</v>
      </c>
      <c r="B1723" s="1310" t="s">
        <v>3523</v>
      </c>
      <c r="C1723" s="1310" t="s">
        <v>3894</v>
      </c>
      <c r="D1723" s="1310">
        <v>317</v>
      </c>
      <c r="E1723" s="1311" t="s">
        <v>995</v>
      </c>
      <c r="F1723" s="1310" t="s">
        <v>995</v>
      </c>
      <c r="G1723" s="1310">
        <v>102742</v>
      </c>
      <c r="H1723" s="1310" t="s">
        <v>3910</v>
      </c>
      <c r="I1723" s="1310" t="s">
        <v>839</v>
      </c>
      <c r="J1723" s="1310" t="s">
        <v>2172</v>
      </c>
      <c r="K1723" s="1312">
        <v>13391.77</v>
      </c>
      <c r="L1723" s="1310" t="s">
        <v>2173</v>
      </c>
    </row>
    <row r="1724" spans="1:12" ht="13.5">
      <c r="A1724" s="1310" t="s">
        <v>3522</v>
      </c>
      <c r="B1724" s="1310" t="s">
        <v>3523</v>
      </c>
      <c r="C1724" s="1310" t="s">
        <v>3894</v>
      </c>
      <c r="D1724" s="1310">
        <v>317</v>
      </c>
      <c r="E1724" s="1311" t="s">
        <v>995</v>
      </c>
      <c r="F1724" s="1310" t="s">
        <v>995</v>
      </c>
      <c r="G1724" s="1310">
        <v>102743</v>
      </c>
      <c r="H1724" s="1310" t="s">
        <v>3911</v>
      </c>
      <c r="I1724" s="1310" t="s">
        <v>839</v>
      </c>
      <c r="J1724" s="1310" t="s">
        <v>2172</v>
      </c>
      <c r="K1724" s="1312">
        <v>11590.5</v>
      </c>
      <c r="L1724" s="1310" t="s">
        <v>2173</v>
      </c>
    </row>
    <row r="1725" spans="1:12" ht="13.5">
      <c r="A1725" s="1310" t="s">
        <v>3522</v>
      </c>
      <c r="B1725" s="1310" t="s">
        <v>3523</v>
      </c>
      <c r="C1725" s="1310" t="s">
        <v>3894</v>
      </c>
      <c r="D1725" s="1310">
        <v>317</v>
      </c>
      <c r="E1725" s="1311" t="s">
        <v>995</v>
      </c>
      <c r="F1725" s="1310" t="s">
        <v>995</v>
      </c>
      <c r="G1725" s="1310">
        <v>102744</v>
      </c>
      <c r="H1725" s="1310" t="s">
        <v>3912</v>
      </c>
      <c r="I1725" s="1310" t="s">
        <v>839</v>
      </c>
      <c r="J1725" s="1310" t="s">
        <v>2172</v>
      </c>
      <c r="K1725" s="1312">
        <v>6625.96</v>
      </c>
      <c r="L1725" s="1310" t="s">
        <v>2173</v>
      </c>
    </row>
    <row r="1726" spans="1:12" ht="13.5">
      <c r="A1726" s="1310" t="s">
        <v>3522</v>
      </c>
      <c r="B1726" s="1310" t="s">
        <v>3523</v>
      </c>
      <c r="C1726" s="1310" t="s">
        <v>3894</v>
      </c>
      <c r="D1726" s="1310">
        <v>317</v>
      </c>
      <c r="E1726" s="1311" t="s">
        <v>995</v>
      </c>
      <c r="F1726" s="1310" t="s">
        <v>995</v>
      </c>
      <c r="G1726" s="1310">
        <v>102745</v>
      </c>
      <c r="H1726" s="1310" t="s">
        <v>3913</v>
      </c>
      <c r="I1726" s="1310" t="s">
        <v>839</v>
      </c>
      <c r="J1726" s="1310" t="s">
        <v>2172</v>
      </c>
      <c r="K1726" s="1312">
        <v>9339.7199999999993</v>
      </c>
      <c r="L1726" s="1310" t="s">
        <v>2173</v>
      </c>
    </row>
    <row r="1727" spans="1:12" ht="13.5">
      <c r="A1727" s="1310" t="s">
        <v>3522</v>
      </c>
      <c r="B1727" s="1310" t="s">
        <v>3523</v>
      </c>
      <c r="C1727" s="1310" t="s">
        <v>3894</v>
      </c>
      <c r="D1727" s="1310">
        <v>317</v>
      </c>
      <c r="E1727" s="1311" t="s">
        <v>995</v>
      </c>
      <c r="F1727" s="1310" t="s">
        <v>995</v>
      </c>
      <c r="G1727" s="1310">
        <v>102746</v>
      </c>
      <c r="H1727" s="1310" t="s">
        <v>3914</v>
      </c>
      <c r="I1727" s="1310" t="s">
        <v>839</v>
      </c>
      <c r="J1727" s="1310" t="s">
        <v>2172</v>
      </c>
      <c r="K1727" s="1312">
        <v>16237.24</v>
      </c>
      <c r="L1727" s="1310" t="s">
        <v>2173</v>
      </c>
    </row>
    <row r="1728" spans="1:12" ht="13.5">
      <c r="A1728" s="1310" t="s">
        <v>3522</v>
      </c>
      <c r="B1728" s="1310" t="s">
        <v>3523</v>
      </c>
      <c r="C1728" s="1310" t="s">
        <v>3894</v>
      </c>
      <c r="D1728" s="1310">
        <v>317</v>
      </c>
      <c r="E1728" s="1311" t="s">
        <v>995</v>
      </c>
      <c r="F1728" s="1310" t="s">
        <v>995</v>
      </c>
      <c r="G1728" s="1310">
        <v>102747</v>
      </c>
      <c r="H1728" s="1310" t="s">
        <v>3915</v>
      </c>
      <c r="I1728" s="1310" t="s">
        <v>839</v>
      </c>
      <c r="J1728" s="1310" t="s">
        <v>2172</v>
      </c>
      <c r="K1728" s="1312">
        <v>8229.17</v>
      </c>
      <c r="L1728" s="1310" t="s">
        <v>2173</v>
      </c>
    </row>
    <row r="1729" spans="1:12" ht="13.5">
      <c r="A1729" s="1310" t="s">
        <v>3522</v>
      </c>
      <c r="B1729" s="1310" t="s">
        <v>3523</v>
      </c>
      <c r="C1729" s="1310" t="s">
        <v>3894</v>
      </c>
      <c r="D1729" s="1310">
        <v>317</v>
      </c>
      <c r="E1729" s="1311" t="s">
        <v>995</v>
      </c>
      <c r="F1729" s="1310" t="s">
        <v>995</v>
      </c>
      <c r="G1729" s="1310">
        <v>102748</v>
      </c>
      <c r="H1729" s="1310" t="s">
        <v>3916</v>
      </c>
      <c r="I1729" s="1310" t="s">
        <v>839</v>
      </c>
      <c r="J1729" s="1310" t="s">
        <v>2172</v>
      </c>
      <c r="K1729" s="1312">
        <v>11547.89</v>
      </c>
      <c r="L1729" s="1310" t="s">
        <v>2173</v>
      </c>
    </row>
    <row r="1730" spans="1:12" ht="13.5">
      <c r="A1730" s="1310" t="s">
        <v>3522</v>
      </c>
      <c r="B1730" s="1310" t="s">
        <v>3523</v>
      </c>
      <c r="C1730" s="1310" t="s">
        <v>3894</v>
      </c>
      <c r="D1730" s="1310">
        <v>317</v>
      </c>
      <c r="E1730" s="1311" t="s">
        <v>995</v>
      </c>
      <c r="F1730" s="1310" t="s">
        <v>995</v>
      </c>
      <c r="G1730" s="1310">
        <v>102749</v>
      </c>
      <c r="H1730" s="1310" t="s">
        <v>3917</v>
      </c>
      <c r="I1730" s="1310" t="s">
        <v>839</v>
      </c>
      <c r="J1730" s="1310" t="s">
        <v>2172</v>
      </c>
      <c r="K1730" s="1312">
        <v>19881.240000000002</v>
      </c>
      <c r="L1730" s="1310" t="s">
        <v>2173</v>
      </c>
    </row>
    <row r="1731" spans="1:12" ht="13.5">
      <c r="A1731" s="1310" t="s">
        <v>3522</v>
      </c>
      <c r="B1731" s="1310" t="s">
        <v>3523</v>
      </c>
      <c r="C1731" s="1310" t="s">
        <v>3894</v>
      </c>
      <c r="D1731" s="1310">
        <v>317</v>
      </c>
      <c r="E1731" s="1311" t="s">
        <v>995</v>
      </c>
      <c r="F1731" s="1310" t="s">
        <v>995</v>
      </c>
      <c r="G1731" s="1310">
        <v>102750</v>
      </c>
      <c r="H1731" s="1310" t="s">
        <v>3918</v>
      </c>
      <c r="I1731" s="1310" t="s">
        <v>839</v>
      </c>
      <c r="J1731" s="1310" t="s">
        <v>2172</v>
      </c>
      <c r="K1731" s="1312">
        <v>2650.5</v>
      </c>
      <c r="L1731" s="1310" t="s">
        <v>2173</v>
      </c>
    </row>
    <row r="1732" spans="1:12" ht="13.5">
      <c r="A1732" s="1310" t="s">
        <v>3522</v>
      </c>
      <c r="B1732" s="1310" t="s">
        <v>3523</v>
      </c>
      <c r="C1732" s="1310" t="s">
        <v>3894</v>
      </c>
      <c r="D1732" s="1310">
        <v>317</v>
      </c>
      <c r="E1732" s="1311" t="s">
        <v>995</v>
      </c>
      <c r="F1732" s="1310" t="s">
        <v>995</v>
      </c>
      <c r="G1732" s="1310">
        <v>102751</v>
      </c>
      <c r="H1732" s="1310" t="s">
        <v>3919</v>
      </c>
      <c r="I1732" s="1310" t="s">
        <v>839</v>
      </c>
      <c r="J1732" s="1310" t="s">
        <v>2172</v>
      </c>
      <c r="K1732" s="1312">
        <v>4633.04</v>
      </c>
      <c r="L1732" s="1310" t="s">
        <v>2173</v>
      </c>
    </row>
    <row r="1733" spans="1:12" ht="13.5">
      <c r="A1733" s="1310" t="s">
        <v>3522</v>
      </c>
      <c r="B1733" s="1310" t="s">
        <v>3523</v>
      </c>
      <c r="C1733" s="1310" t="s">
        <v>3894</v>
      </c>
      <c r="D1733" s="1310">
        <v>317</v>
      </c>
      <c r="E1733" s="1311" t="s">
        <v>995</v>
      </c>
      <c r="F1733" s="1310" t="s">
        <v>995</v>
      </c>
      <c r="G1733" s="1310">
        <v>102752</v>
      </c>
      <c r="H1733" s="1310" t="s">
        <v>3920</v>
      </c>
      <c r="I1733" s="1310" t="s">
        <v>839</v>
      </c>
      <c r="J1733" s="1310" t="s">
        <v>2172</v>
      </c>
      <c r="K1733" s="1312">
        <v>7413.65</v>
      </c>
      <c r="L1733" s="1310" t="s">
        <v>2173</v>
      </c>
    </row>
    <row r="1734" spans="1:12" ht="13.5">
      <c r="A1734" s="1310" t="s">
        <v>3522</v>
      </c>
      <c r="B1734" s="1310" t="s">
        <v>3523</v>
      </c>
      <c r="C1734" s="1310" t="s">
        <v>3894</v>
      </c>
      <c r="D1734" s="1310">
        <v>317</v>
      </c>
      <c r="E1734" s="1311" t="s">
        <v>995</v>
      </c>
      <c r="F1734" s="1310" t="s">
        <v>995</v>
      </c>
      <c r="G1734" s="1310">
        <v>102753</v>
      </c>
      <c r="H1734" s="1310" t="s">
        <v>3921</v>
      </c>
      <c r="I1734" s="1310" t="s">
        <v>839</v>
      </c>
      <c r="J1734" s="1310" t="s">
        <v>2172</v>
      </c>
      <c r="K1734" s="1312">
        <v>11016.39</v>
      </c>
      <c r="L1734" s="1310" t="s">
        <v>2173</v>
      </c>
    </row>
    <row r="1735" spans="1:12" ht="13.5">
      <c r="A1735" s="1310" t="s">
        <v>3522</v>
      </c>
      <c r="B1735" s="1310" t="s">
        <v>3523</v>
      </c>
      <c r="C1735" s="1310" t="s">
        <v>3894</v>
      </c>
      <c r="D1735" s="1310">
        <v>317</v>
      </c>
      <c r="E1735" s="1311" t="s">
        <v>995</v>
      </c>
      <c r="F1735" s="1310" t="s">
        <v>995</v>
      </c>
      <c r="G1735" s="1310">
        <v>102754</v>
      </c>
      <c r="H1735" s="1310" t="s">
        <v>3922</v>
      </c>
      <c r="I1735" s="1310" t="s">
        <v>839</v>
      </c>
      <c r="J1735" s="1310" t="s">
        <v>2172</v>
      </c>
      <c r="K1735" s="1312">
        <v>21005.46</v>
      </c>
      <c r="L1735" s="1310" t="s">
        <v>2173</v>
      </c>
    </row>
    <row r="1736" spans="1:12" ht="13.5">
      <c r="A1736" s="1310" t="s">
        <v>3522</v>
      </c>
      <c r="B1736" s="1310" t="s">
        <v>3523</v>
      </c>
      <c r="C1736" s="1310" t="s">
        <v>3894</v>
      </c>
      <c r="D1736" s="1310">
        <v>317</v>
      </c>
      <c r="E1736" s="1311" t="s">
        <v>995</v>
      </c>
      <c r="F1736" s="1310" t="s">
        <v>995</v>
      </c>
      <c r="G1736" s="1310">
        <v>102755</v>
      </c>
      <c r="H1736" s="1310" t="s">
        <v>3923</v>
      </c>
      <c r="I1736" s="1310" t="s">
        <v>839</v>
      </c>
      <c r="J1736" s="1310" t="s">
        <v>2172</v>
      </c>
      <c r="K1736" s="1312">
        <v>10367.4</v>
      </c>
      <c r="L1736" s="1310" t="s">
        <v>2173</v>
      </c>
    </row>
    <row r="1737" spans="1:12" ht="13.5">
      <c r="A1737" s="1310" t="s">
        <v>3522</v>
      </c>
      <c r="B1737" s="1310" t="s">
        <v>3523</v>
      </c>
      <c r="C1737" s="1310" t="s">
        <v>3894</v>
      </c>
      <c r="D1737" s="1310">
        <v>317</v>
      </c>
      <c r="E1737" s="1311" t="s">
        <v>995</v>
      </c>
      <c r="F1737" s="1310" t="s">
        <v>995</v>
      </c>
      <c r="G1737" s="1310">
        <v>102756</v>
      </c>
      <c r="H1737" s="1310" t="s">
        <v>3924</v>
      </c>
      <c r="I1737" s="1310" t="s">
        <v>839</v>
      </c>
      <c r="J1737" s="1310" t="s">
        <v>2172</v>
      </c>
      <c r="K1737" s="1312">
        <v>15455.13</v>
      </c>
      <c r="L1737" s="1310" t="s">
        <v>2173</v>
      </c>
    </row>
    <row r="1738" spans="1:12" ht="13.5">
      <c r="A1738" s="1310" t="s">
        <v>3522</v>
      </c>
      <c r="B1738" s="1310" t="s">
        <v>3523</v>
      </c>
      <c r="C1738" s="1310" t="s">
        <v>3894</v>
      </c>
      <c r="D1738" s="1310">
        <v>317</v>
      </c>
      <c r="E1738" s="1311" t="s">
        <v>995</v>
      </c>
      <c r="F1738" s="1310" t="s">
        <v>995</v>
      </c>
      <c r="G1738" s="1310">
        <v>102757</v>
      </c>
      <c r="H1738" s="1310" t="s">
        <v>3925</v>
      </c>
      <c r="I1738" s="1310" t="s">
        <v>839</v>
      </c>
      <c r="J1738" s="1310" t="s">
        <v>2172</v>
      </c>
      <c r="K1738" s="1312">
        <v>28835.1</v>
      </c>
      <c r="L1738" s="1310" t="s">
        <v>2173</v>
      </c>
    </row>
    <row r="1739" spans="1:12" ht="13.5">
      <c r="A1739" s="1310" t="s">
        <v>3522</v>
      </c>
      <c r="B1739" s="1310" t="s">
        <v>3523</v>
      </c>
      <c r="C1739" s="1310" t="s">
        <v>3894</v>
      </c>
      <c r="D1739" s="1310">
        <v>317</v>
      </c>
      <c r="E1739" s="1311" t="s">
        <v>995</v>
      </c>
      <c r="F1739" s="1310" t="s">
        <v>995</v>
      </c>
      <c r="G1739" s="1310">
        <v>102758</v>
      </c>
      <c r="H1739" s="1310" t="s">
        <v>3926</v>
      </c>
      <c r="I1739" s="1310" t="s">
        <v>839</v>
      </c>
      <c r="J1739" s="1310" t="s">
        <v>2172</v>
      </c>
      <c r="K1739" s="1312">
        <v>13337.02</v>
      </c>
      <c r="L1739" s="1310" t="s">
        <v>2173</v>
      </c>
    </row>
    <row r="1740" spans="1:12" ht="13.5">
      <c r="A1740" s="1310" t="s">
        <v>3522</v>
      </c>
      <c r="B1740" s="1310" t="s">
        <v>3523</v>
      </c>
      <c r="C1740" s="1310" t="s">
        <v>3894</v>
      </c>
      <c r="D1740" s="1310">
        <v>317</v>
      </c>
      <c r="E1740" s="1311" t="s">
        <v>995</v>
      </c>
      <c r="F1740" s="1310" t="s">
        <v>995</v>
      </c>
      <c r="G1740" s="1310">
        <v>102759</v>
      </c>
      <c r="H1740" s="1310" t="s">
        <v>3927</v>
      </c>
      <c r="I1740" s="1310" t="s">
        <v>839</v>
      </c>
      <c r="J1740" s="1310" t="s">
        <v>2172</v>
      </c>
      <c r="K1740" s="1312">
        <v>19918.009999999998</v>
      </c>
      <c r="L1740" s="1310" t="s">
        <v>2173</v>
      </c>
    </row>
    <row r="1741" spans="1:12" ht="13.5">
      <c r="A1741" s="1310" t="s">
        <v>3522</v>
      </c>
      <c r="B1741" s="1310" t="s">
        <v>3523</v>
      </c>
      <c r="C1741" s="1310" t="s">
        <v>3894</v>
      </c>
      <c r="D1741" s="1310">
        <v>317</v>
      </c>
      <c r="E1741" s="1311" t="s">
        <v>995</v>
      </c>
      <c r="F1741" s="1310" t="s">
        <v>995</v>
      </c>
      <c r="G1741" s="1310">
        <v>102760</v>
      </c>
      <c r="H1741" s="1310" t="s">
        <v>3928</v>
      </c>
      <c r="I1741" s="1310" t="s">
        <v>839</v>
      </c>
      <c r="J1741" s="1310" t="s">
        <v>2172</v>
      </c>
      <c r="K1741" s="1312">
        <v>36817.360000000001</v>
      </c>
      <c r="L1741" s="1310" t="s">
        <v>2173</v>
      </c>
    </row>
    <row r="1742" spans="1:12" ht="13.5">
      <c r="A1742" s="1310" t="s">
        <v>3522</v>
      </c>
      <c r="B1742" s="1310" t="s">
        <v>3523</v>
      </c>
      <c r="C1742" s="1310" t="s">
        <v>3894</v>
      </c>
      <c r="D1742" s="1310">
        <v>317</v>
      </c>
      <c r="E1742" s="1311" t="s">
        <v>995</v>
      </c>
      <c r="F1742" s="1310" t="s">
        <v>995</v>
      </c>
      <c r="G1742" s="1310">
        <v>102761</v>
      </c>
      <c r="H1742" s="1310" t="s">
        <v>3929</v>
      </c>
      <c r="I1742" s="1310" t="s">
        <v>839</v>
      </c>
      <c r="J1742" s="1310" t="s">
        <v>2172</v>
      </c>
      <c r="K1742" s="1312">
        <v>12563.79</v>
      </c>
      <c r="L1742" s="1310" t="s">
        <v>2173</v>
      </c>
    </row>
    <row r="1743" spans="1:12" ht="13.5">
      <c r="A1743" s="1310" t="s">
        <v>3522</v>
      </c>
      <c r="B1743" s="1310" t="s">
        <v>3523</v>
      </c>
      <c r="C1743" s="1310" t="s">
        <v>3894</v>
      </c>
      <c r="D1743" s="1310">
        <v>317</v>
      </c>
      <c r="E1743" s="1311" t="s">
        <v>995</v>
      </c>
      <c r="F1743" s="1310" t="s">
        <v>995</v>
      </c>
      <c r="G1743" s="1310">
        <v>102762</v>
      </c>
      <c r="H1743" s="1310" t="s">
        <v>3930</v>
      </c>
      <c r="I1743" s="1310" t="s">
        <v>839</v>
      </c>
      <c r="J1743" s="1310" t="s">
        <v>2172</v>
      </c>
      <c r="K1743" s="1312">
        <v>19497.400000000001</v>
      </c>
      <c r="L1743" s="1310" t="s">
        <v>2173</v>
      </c>
    </row>
    <row r="1744" spans="1:12" ht="13.5">
      <c r="A1744" s="1310" t="s">
        <v>3522</v>
      </c>
      <c r="B1744" s="1310" t="s">
        <v>3523</v>
      </c>
      <c r="C1744" s="1310" t="s">
        <v>3894</v>
      </c>
      <c r="D1744" s="1310">
        <v>317</v>
      </c>
      <c r="E1744" s="1311" t="s">
        <v>995</v>
      </c>
      <c r="F1744" s="1310" t="s">
        <v>995</v>
      </c>
      <c r="G1744" s="1310">
        <v>102763</v>
      </c>
      <c r="H1744" s="1310" t="s">
        <v>3931</v>
      </c>
      <c r="I1744" s="1310" t="s">
        <v>839</v>
      </c>
      <c r="J1744" s="1310" t="s">
        <v>2172</v>
      </c>
      <c r="K1744" s="1312">
        <v>27312.79</v>
      </c>
      <c r="L1744" s="1310" t="s">
        <v>2173</v>
      </c>
    </row>
    <row r="1745" spans="1:12" ht="13.5">
      <c r="A1745" s="1310" t="s">
        <v>3522</v>
      </c>
      <c r="B1745" s="1310" t="s">
        <v>3523</v>
      </c>
      <c r="C1745" s="1310" t="s">
        <v>3894</v>
      </c>
      <c r="D1745" s="1310">
        <v>317</v>
      </c>
      <c r="E1745" s="1311" t="s">
        <v>995</v>
      </c>
      <c r="F1745" s="1310" t="s">
        <v>995</v>
      </c>
      <c r="G1745" s="1310">
        <v>102764</v>
      </c>
      <c r="H1745" s="1310" t="s">
        <v>3932</v>
      </c>
      <c r="I1745" s="1310" t="s">
        <v>839</v>
      </c>
      <c r="J1745" s="1310" t="s">
        <v>2172</v>
      </c>
      <c r="K1745" s="1312">
        <v>38795.879999999997</v>
      </c>
      <c r="L1745" s="1310" t="s">
        <v>2173</v>
      </c>
    </row>
    <row r="1746" spans="1:12" ht="13.5">
      <c r="A1746" s="1310" t="s">
        <v>3522</v>
      </c>
      <c r="B1746" s="1310" t="s">
        <v>3523</v>
      </c>
      <c r="C1746" s="1310" t="s">
        <v>3894</v>
      </c>
      <c r="D1746" s="1310">
        <v>317</v>
      </c>
      <c r="E1746" s="1311" t="s">
        <v>995</v>
      </c>
      <c r="F1746" s="1310" t="s">
        <v>995</v>
      </c>
      <c r="G1746" s="1310">
        <v>102765</v>
      </c>
      <c r="H1746" s="1310" t="s">
        <v>3933</v>
      </c>
      <c r="I1746" s="1310" t="s">
        <v>839</v>
      </c>
      <c r="J1746" s="1310" t="s">
        <v>2172</v>
      </c>
      <c r="K1746" s="1312">
        <v>15518.38</v>
      </c>
      <c r="L1746" s="1310" t="s">
        <v>2173</v>
      </c>
    </row>
    <row r="1747" spans="1:12" ht="13.5">
      <c r="A1747" s="1310" t="s">
        <v>3522</v>
      </c>
      <c r="B1747" s="1310" t="s">
        <v>3523</v>
      </c>
      <c r="C1747" s="1310" t="s">
        <v>3894</v>
      </c>
      <c r="D1747" s="1310">
        <v>317</v>
      </c>
      <c r="E1747" s="1311" t="s">
        <v>995</v>
      </c>
      <c r="F1747" s="1310" t="s">
        <v>995</v>
      </c>
      <c r="G1747" s="1310">
        <v>102766</v>
      </c>
      <c r="H1747" s="1310" t="s">
        <v>3934</v>
      </c>
      <c r="I1747" s="1310" t="s">
        <v>839</v>
      </c>
      <c r="J1747" s="1310" t="s">
        <v>2172</v>
      </c>
      <c r="K1747" s="1312">
        <v>23524.18</v>
      </c>
      <c r="L1747" s="1310" t="s">
        <v>2173</v>
      </c>
    </row>
    <row r="1748" spans="1:12" ht="13.5">
      <c r="A1748" s="1310" t="s">
        <v>3522</v>
      </c>
      <c r="B1748" s="1310" t="s">
        <v>3523</v>
      </c>
      <c r="C1748" s="1310" t="s">
        <v>3894</v>
      </c>
      <c r="D1748" s="1310">
        <v>317</v>
      </c>
      <c r="E1748" s="1311" t="s">
        <v>995</v>
      </c>
      <c r="F1748" s="1310" t="s">
        <v>995</v>
      </c>
      <c r="G1748" s="1310">
        <v>102767</v>
      </c>
      <c r="H1748" s="1310" t="s">
        <v>3935</v>
      </c>
      <c r="I1748" s="1310" t="s">
        <v>839</v>
      </c>
      <c r="J1748" s="1310" t="s">
        <v>2172</v>
      </c>
      <c r="K1748" s="1312">
        <v>33326.9</v>
      </c>
      <c r="L1748" s="1310" t="s">
        <v>2173</v>
      </c>
    </row>
    <row r="1749" spans="1:12" ht="13.5">
      <c r="A1749" s="1310" t="s">
        <v>3522</v>
      </c>
      <c r="B1749" s="1310" t="s">
        <v>3523</v>
      </c>
      <c r="C1749" s="1310" t="s">
        <v>3894</v>
      </c>
      <c r="D1749" s="1310">
        <v>317</v>
      </c>
      <c r="E1749" s="1311" t="s">
        <v>995</v>
      </c>
      <c r="F1749" s="1310" t="s">
        <v>995</v>
      </c>
      <c r="G1749" s="1310">
        <v>102768</v>
      </c>
      <c r="H1749" s="1310" t="s">
        <v>3936</v>
      </c>
      <c r="I1749" s="1310" t="s">
        <v>839</v>
      </c>
      <c r="J1749" s="1310" t="s">
        <v>2172</v>
      </c>
      <c r="K1749" s="1312">
        <v>46980.34</v>
      </c>
      <c r="L1749" s="1310" t="s">
        <v>2173</v>
      </c>
    </row>
    <row r="1750" spans="1:12" ht="13.5">
      <c r="A1750" s="1310" t="s">
        <v>3522</v>
      </c>
      <c r="B1750" s="1310" t="s">
        <v>3523</v>
      </c>
      <c r="C1750" s="1310" t="s">
        <v>3894</v>
      </c>
      <c r="D1750" s="1310">
        <v>317</v>
      </c>
      <c r="E1750" s="1311" t="s">
        <v>995</v>
      </c>
      <c r="F1750" s="1310" t="s">
        <v>995</v>
      </c>
      <c r="G1750" s="1310">
        <v>102769</v>
      </c>
      <c r="H1750" s="1310" t="s">
        <v>3937</v>
      </c>
      <c r="I1750" s="1310" t="s">
        <v>839</v>
      </c>
      <c r="J1750" s="1310" t="s">
        <v>2172</v>
      </c>
      <c r="K1750" s="1312">
        <v>17871.03</v>
      </c>
      <c r="L1750" s="1310" t="s">
        <v>2173</v>
      </c>
    </row>
    <row r="1751" spans="1:12" ht="13.5">
      <c r="A1751" s="1310" t="s">
        <v>3522</v>
      </c>
      <c r="B1751" s="1310" t="s">
        <v>3523</v>
      </c>
      <c r="C1751" s="1310" t="s">
        <v>3894</v>
      </c>
      <c r="D1751" s="1310">
        <v>317</v>
      </c>
      <c r="E1751" s="1311" t="s">
        <v>995</v>
      </c>
      <c r="F1751" s="1310" t="s">
        <v>995</v>
      </c>
      <c r="G1751" s="1310">
        <v>102770</v>
      </c>
      <c r="H1751" s="1310" t="s">
        <v>3938</v>
      </c>
      <c r="I1751" s="1310" t="s">
        <v>839</v>
      </c>
      <c r="J1751" s="1310" t="s">
        <v>2172</v>
      </c>
      <c r="K1751" s="1312">
        <v>27623.08</v>
      </c>
      <c r="L1751" s="1310" t="s">
        <v>2173</v>
      </c>
    </row>
    <row r="1752" spans="1:12" ht="13.5">
      <c r="A1752" s="1310" t="s">
        <v>3522</v>
      </c>
      <c r="B1752" s="1310" t="s">
        <v>3523</v>
      </c>
      <c r="C1752" s="1310" t="s">
        <v>3894</v>
      </c>
      <c r="D1752" s="1310">
        <v>317</v>
      </c>
      <c r="E1752" s="1311" t="s">
        <v>995</v>
      </c>
      <c r="F1752" s="1310" t="s">
        <v>995</v>
      </c>
      <c r="G1752" s="1310">
        <v>102771</v>
      </c>
      <c r="H1752" s="1310" t="s">
        <v>3939</v>
      </c>
      <c r="I1752" s="1310" t="s">
        <v>839</v>
      </c>
      <c r="J1752" s="1310" t="s">
        <v>2172</v>
      </c>
      <c r="K1752" s="1312">
        <v>39107.82</v>
      </c>
      <c r="L1752" s="1310" t="s">
        <v>2173</v>
      </c>
    </row>
    <row r="1753" spans="1:12" ht="13.5">
      <c r="A1753" s="1310" t="s">
        <v>3522</v>
      </c>
      <c r="B1753" s="1310" t="s">
        <v>3523</v>
      </c>
      <c r="C1753" s="1310" t="s">
        <v>3894</v>
      </c>
      <c r="D1753" s="1310">
        <v>317</v>
      </c>
      <c r="E1753" s="1311" t="s">
        <v>995</v>
      </c>
      <c r="F1753" s="1310" t="s">
        <v>995</v>
      </c>
      <c r="G1753" s="1310">
        <v>102772</v>
      </c>
      <c r="H1753" s="1310" t="s">
        <v>3940</v>
      </c>
      <c r="I1753" s="1310" t="s">
        <v>839</v>
      </c>
      <c r="J1753" s="1310" t="s">
        <v>2172</v>
      </c>
      <c r="K1753" s="1312">
        <v>55812.22</v>
      </c>
      <c r="L1753" s="1310" t="s">
        <v>2173</v>
      </c>
    </row>
    <row r="1754" spans="1:12" ht="13.5">
      <c r="A1754" s="1310" t="s">
        <v>3522</v>
      </c>
      <c r="B1754" s="1310" t="s">
        <v>3523</v>
      </c>
      <c r="C1754" s="1310" t="s">
        <v>3894</v>
      </c>
      <c r="D1754" s="1310">
        <v>317</v>
      </c>
      <c r="E1754" s="1311" t="s">
        <v>995</v>
      </c>
      <c r="F1754" s="1310" t="s">
        <v>995</v>
      </c>
      <c r="G1754" s="1310">
        <v>102773</v>
      </c>
      <c r="H1754" s="1310" t="s">
        <v>3941</v>
      </c>
      <c r="I1754" s="1310" t="s">
        <v>839</v>
      </c>
      <c r="J1754" s="1310" t="s">
        <v>2172</v>
      </c>
      <c r="K1754" s="1312">
        <v>7153.1</v>
      </c>
      <c r="L1754" s="1310" t="s">
        <v>2173</v>
      </c>
    </row>
    <row r="1755" spans="1:12" ht="13.5">
      <c r="A1755" s="1310" t="s">
        <v>3522</v>
      </c>
      <c r="B1755" s="1310" t="s">
        <v>3523</v>
      </c>
      <c r="C1755" s="1310" t="s">
        <v>3894</v>
      </c>
      <c r="D1755" s="1310">
        <v>317</v>
      </c>
      <c r="E1755" s="1311" t="s">
        <v>995</v>
      </c>
      <c r="F1755" s="1310" t="s">
        <v>995</v>
      </c>
      <c r="G1755" s="1310">
        <v>102774</v>
      </c>
      <c r="H1755" s="1310" t="s">
        <v>3942</v>
      </c>
      <c r="I1755" s="1310" t="s">
        <v>839</v>
      </c>
      <c r="J1755" s="1310" t="s">
        <v>2172</v>
      </c>
      <c r="K1755" s="1312">
        <v>7153.1</v>
      </c>
      <c r="L1755" s="1310" t="s">
        <v>2173</v>
      </c>
    </row>
    <row r="1756" spans="1:12" ht="13.5">
      <c r="A1756" s="1310" t="s">
        <v>3522</v>
      </c>
      <c r="B1756" s="1310" t="s">
        <v>3523</v>
      </c>
      <c r="C1756" s="1310" t="s">
        <v>3894</v>
      </c>
      <c r="D1756" s="1310">
        <v>317</v>
      </c>
      <c r="E1756" s="1311" t="s">
        <v>995</v>
      </c>
      <c r="F1756" s="1310" t="s">
        <v>995</v>
      </c>
      <c r="G1756" s="1310">
        <v>102775</v>
      </c>
      <c r="H1756" s="1310" t="s">
        <v>3943</v>
      </c>
      <c r="I1756" s="1310" t="s">
        <v>839</v>
      </c>
      <c r="J1756" s="1310" t="s">
        <v>2172</v>
      </c>
      <c r="K1756" s="1312">
        <v>10756.1</v>
      </c>
      <c r="L1756" s="1310" t="s">
        <v>2173</v>
      </c>
    </row>
    <row r="1757" spans="1:12" ht="13.5">
      <c r="A1757" s="1310" t="s">
        <v>3522</v>
      </c>
      <c r="B1757" s="1310" t="s">
        <v>3523</v>
      </c>
      <c r="C1757" s="1310" t="s">
        <v>3894</v>
      </c>
      <c r="D1757" s="1310">
        <v>317</v>
      </c>
      <c r="E1757" s="1311" t="s">
        <v>995</v>
      </c>
      <c r="F1757" s="1310" t="s">
        <v>995</v>
      </c>
      <c r="G1757" s="1310">
        <v>102776</v>
      </c>
      <c r="H1757" s="1310" t="s">
        <v>3944</v>
      </c>
      <c r="I1757" s="1310" t="s">
        <v>839</v>
      </c>
      <c r="J1757" s="1310" t="s">
        <v>2172</v>
      </c>
      <c r="K1757" s="1312">
        <v>10756.1</v>
      </c>
      <c r="L1757" s="1310" t="s">
        <v>2173</v>
      </c>
    </row>
    <row r="1758" spans="1:12" ht="13.5">
      <c r="A1758" s="1310" t="s">
        <v>3522</v>
      </c>
      <c r="B1758" s="1310" t="s">
        <v>3523</v>
      </c>
      <c r="C1758" s="1310" t="s">
        <v>3894</v>
      </c>
      <c r="D1758" s="1310">
        <v>317</v>
      </c>
      <c r="E1758" s="1311" t="s">
        <v>995</v>
      </c>
      <c r="F1758" s="1310" t="s">
        <v>995</v>
      </c>
      <c r="G1758" s="1310">
        <v>102777</v>
      </c>
      <c r="H1758" s="1310" t="s">
        <v>3945</v>
      </c>
      <c r="I1758" s="1310" t="s">
        <v>839</v>
      </c>
      <c r="J1758" s="1310" t="s">
        <v>2172</v>
      </c>
      <c r="K1758" s="1312">
        <v>16330.17</v>
      </c>
      <c r="L1758" s="1310" t="s">
        <v>2173</v>
      </c>
    </row>
    <row r="1759" spans="1:12" ht="13.5">
      <c r="A1759" s="1310" t="s">
        <v>3522</v>
      </c>
      <c r="B1759" s="1310" t="s">
        <v>3523</v>
      </c>
      <c r="C1759" s="1310" t="s">
        <v>3894</v>
      </c>
      <c r="D1759" s="1310">
        <v>317</v>
      </c>
      <c r="E1759" s="1311" t="s">
        <v>995</v>
      </c>
      <c r="F1759" s="1310" t="s">
        <v>995</v>
      </c>
      <c r="G1759" s="1310">
        <v>102778</v>
      </c>
      <c r="H1759" s="1310" t="s">
        <v>3946</v>
      </c>
      <c r="I1759" s="1310" t="s">
        <v>839</v>
      </c>
      <c r="J1759" s="1310" t="s">
        <v>2172</v>
      </c>
      <c r="K1759" s="1312">
        <v>24444.84</v>
      </c>
      <c r="L1759" s="1310" t="s">
        <v>2173</v>
      </c>
    </row>
    <row r="1760" spans="1:12" ht="13.5">
      <c r="A1760" s="1310" t="s">
        <v>3522</v>
      </c>
      <c r="B1760" s="1310" t="s">
        <v>3523</v>
      </c>
      <c r="C1760" s="1310" t="s">
        <v>3894</v>
      </c>
      <c r="D1760" s="1310">
        <v>317</v>
      </c>
      <c r="E1760" s="1311" t="s">
        <v>995</v>
      </c>
      <c r="F1760" s="1310" t="s">
        <v>995</v>
      </c>
      <c r="G1760" s="1310">
        <v>102779</v>
      </c>
      <c r="H1760" s="1310" t="s">
        <v>3947</v>
      </c>
      <c r="I1760" s="1310" t="s">
        <v>839</v>
      </c>
      <c r="J1760" s="1310" t="s">
        <v>2172</v>
      </c>
      <c r="K1760" s="1312">
        <v>7153.1</v>
      </c>
      <c r="L1760" s="1310" t="s">
        <v>2173</v>
      </c>
    </row>
    <row r="1761" spans="1:12" ht="13.5">
      <c r="A1761" s="1310" t="s">
        <v>3522</v>
      </c>
      <c r="B1761" s="1310" t="s">
        <v>3523</v>
      </c>
      <c r="C1761" s="1310" t="s">
        <v>3894</v>
      </c>
      <c r="D1761" s="1310">
        <v>317</v>
      </c>
      <c r="E1761" s="1311" t="s">
        <v>995</v>
      </c>
      <c r="F1761" s="1310" t="s">
        <v>995</v>
      </c>
      <c r="G1761" s="1310">
        <v>102780</v>
      </c>
      <c r="H1761" s="1310" t="s">
        <v>3948</v>
      </c>
      <c r="I1761" s="1310" t="s">
        <v>839</v>
      </c>
      <c r="J1761" s="1310" t="s">
        <v>2172</v>
      </c>
      <c r="K1761" s="1312">
        <v>8223.42</v>
      </c>
      <c r="L1761" s="1310" t="s">
        <v>2173</v>
      </c>
    </row>
    <row r="1762" spans="1:12" ht="13.5">
      <c r="A1762" s="1310" t="s">
        <v>3522</v>
      </c>
      <c r="B1762" s="1310" t="s">
        <v>3523</v>
      </c>
      <c r="C1762" s="1310" t="s">
        <v>3894</v>
      </c>
      <c r="D1762" s="1310">
        <v>317</v>
      </c>
      <c r="E1762" s="1311" t="s">
        <v>995</v>
      </c>
      <c r="F1762" s="1310" t="s">
        <v>995</v>
      </c>
      <c r="G1762" s="1310">
        <v>102781</v>
      </c>
      <c r="H1762" s="1310" t="s">
        <v>3949</v>
      </c>
      <c r="I1762" s="1310" t="s">
        <v>839</v>
      </c>
      <c r="J1762" s="1310" t="s">
        <v>2172</v>
      </c>
      <c r="K1762" s="1312">
        <v>12276.79</v>
      </c>
      <c r="L1762" s="1310" t="s">
        <v>2173</v>
      </c>
    </row>
    <row r="1763" spans="1:12" ht="13.5">
      <c r="A1763" s="1310" t="s">
        <v>3522</v>
      </c>
      <c r="B1763" s="1310" t="s">
        <v>3523</v>
      </c>
      <c r="C1763" s="1310" t="s">
        <v>3894</v>
      </c>
      <c r="D1763" s="1310">
        <v>317</v>
      </c>
      <c r="E1763" s="1311" t="s">
        <v>995</v>
      </c>
      <c r="F1763" s="1310" t="s">
        <v>995</v>
      </c>
      <c r="G1763" s="1310">
        <v>102782</v>
      </c>
      <c r="H1763" s="1310" t="s">
        <v>3950</v>
      </c>
      <c r="I1763" s="1310" t="s">
        <v>839</v>
      </c>
      <c r="J1763" s="1310" t="s">
        <v>2172</v>
      </c>
      <c r="K1763" s="1312">
        <v>13684.01</v>
      </c>
      <c r="L1763" s="1310" t="s">
        <v>2173</v>
      </c>
    </row>
    <row r="1764" spans="1:12" ht="13.5">
      <c r="A1764" s="1310" t="s">
        <v>3522</v>
      </c>
      <c r="B1764" s="1310" t="s">
        <v>3523</v>
      </c>
      <c r="C1764" s="1310" t="s">
        <v>3894</v>
      </c>
      <c r="D1764" s="1310">
        <v>317</v>
      </c>
      <c r="E1764" s="1311" t="s">
        <v>995</v>
      </c>
      <c r="F1764" s="1310" t="s">
        <v>995</v>
      </c>
      <c r="G1764" s="1310">
        <v>102783</v>
      </c>
      <c r="H1764" s="1310" t="s">
        <v>3951</v>
      </c>
      <c r="I1764" s="1310" t="s">
        <v>839</v>
      </c>
      <c r="J1764" s="1310" t="s">
        <v>2172</v>
      </c>
      <c r="K1764" s="1312">
        <v>18187.759999999998</v>
      </c>
      <c r="L1764" s="1310" t="s">
        <v>2173</v>
      </c>
    </row>
    <row r="1765" spans="1:12" ht="13.5">
      <c r="A1765" s="1310" t="s">
        <v>3522</v>
      </c>
      <c r="B1765" s="1310" t="s">
        <v>3523</v>
      </c>
      <c r="C1765" s="1310" t="s">
        <v>3894</v>
      </c>
      <c r="D1765" s="1310">
        <v>317</v>
      </c>
      <c r="E1765" s="1311" t="s">
        <v>995</v>
      </c>
      <c r="F1765" s="1310" t="s">
        <v>995</v>
      </c>
      <c r="G1765" s="1310">
        <v>102784</v>
      </c>
      <c r="H1765" s="1310" t="s">
        <v>3952</v>
      </c>
      <c r="I1765" s="1310" t="s">
        <v>839</v>
      </c>
      <c r="J1765" s="1310" t="s">
        <v>2172</v>
      </c>
      <c r="K1765" s="1312">
        <v>28502.17</v>
      </c>
      <c r="L1765" s="1310" t="s">
        <v>2173</v>
      </c>
    </row>
    <row r="1766" spans="1:12" ht="13.5">
      <c r="A1766" s="1310" t="s">
        <v>3522</v>
      </c>
      <c r="B1766" s="1310" t="s">
        <v>3523</v>
      </c>
      <c r="C1766" s="1310" t="s">
        <v>3894</v>
      </c>
      <c r="D1766" s="1310">
        <v>317</v>
      </c>
      <c r="E1766" s="1311" t="s">
        <v>995</v>
      </c>
      <c r="F1766" s="1310" t="s">
        <v>995</v>
      </c>
      <c r="G1766" s="1310">
        <v>102785</v>
      </c>
      <c r="H1766" s="1310" t="s">
        <v>3953</v>
      </c>
      <c r="I1766" s="1310" t="s">
        <v>839</v>
      </c>
      <c r="J1766" s="1310" t="s">
        <v>2172</v>
      </c>
      <c r="K1766" s="1312">
        <v>8223.42</v>
      </c>
      <c r="L1766" s="1310" t="s">
        <v>2173</v>
      </c>
    </row>
    <row r="1767" spans="1:12" ht="13.5">
      <c r="A1767" s="1310" t="s">
        <v>3522</v>
      </c>
      <c r="B1767" s="1310" t="s">
        <v>3523</v>
      </c>
      <c r="C1767" s="1310" t="s">
        <v>3894</v>
      </c>
      <c r="D1767" s="1310">
        <v>317</v>
      </c>
      <c r="E1767" s="1311" t="s">
        <v>995</v>
      </c>
      <c r="F1767" s="1310" t="s">
        <v>995</v>
      </c>
      <c r="G1767" s="1310">
        <v>102786</v>
      </c>
      <c r="H1767" s="1310" t="s">
        <v>3954</v>
      </c>
      <c r="I1767" s="1310" t="s">
        <v>839</v>
      </c>
      <c r="J1767" s="1310" t="s">
        <v>2172</v>
      </c>
      <c r="K1767" s="1312">
        <v>9180.26</v>
      </c>
      <c r="L1767" s="1310" t="s">
        <v>2173</v>
      </c>
    </row>
    <row r="1768" spans="1:12" ht="13.5">
      <c r="A1768" s="1310" t="s">
        <v>3522</v>
      </c>
      <c r="B1768" s="1310" t="s">
        <v>3523</v>
      </c>
      <c r="C1768" s="1310" t="s">
        <v>3894</v>
      </c>
      <c r="D1768" s="1310">
        <v>317</v>
      </c>
      <c r="E1768" s="1311" t="s">
        <v>995</v>
      </c>
      <c r="F1768" s="1310" t="s">
        <v>995</v>
      </c>
      <c r="G1768" s="1310">
        <v>102787</v>
      </c>
      <c r="H1768" s="1310" t="s">
        <v>3955</v>
      </c>
      <c r="I1768" s="1310" t="s">
        <v>839</v>
      </c>
      <c r="J1768" s="1310" t="s">
        <v>2172</v>
      </c>
      <c r="K1768" s="1312">
        <v>13684.01</v>
      </c>
      <c r="L1768" s="1310" t="s">
        <v>2173</v>
      </c>
    </row>
    <row r="1769" spans="1:12" ht="13.5">
      <c r="A1769" s="1310" t="s">
        <v>3522</v>
      </c>
      <c r="B1769" s="1310" t="s">
        <v>3523</v>
      </c>
      <c r="C1769" s="1310" t="s">
        <v>3894</v>
      </c>
      <c r="D1769" s="1310">
        <v>317</v>
      </c>
      <c r="E1769" s="1311" t="s">
        <v>995</v>
      </c>
      <c r="F1769" s="1310" t="s">
        <v>995</v>
      </c>
      <c r="G1769" s="1310">
        <v>102788</v>
      </c>
      <c r="H1769" s="1310" t="s">
        <v>3956</v>
      </c>
      <c r="I1769" s="1310" t="s">
        <v>839</v>
      </c>
      <c r="J1769" s="1310" t="s">
        <v>2172</v>
      </c>
      <c r="K1769" s="1312">
        <v>15069.94</v>
      </c>
      <c r="L1769" s="1310" t="s">
        <v>2173</v>
      </c>
    </row>
    <row r="1770" spans="1:12" ht="13.5">
      <c r="A1770" s="1310" t="s">
        <v>3522</v>
      </c>
      <c r="B1770" s="1310" t="s">
        <v>3523</v>
      </c>
      <c r="C1770" s="1310" t="s">
        <v>3894</v>
      </c>
      <c r="D1770" s="1310">
        <v>317</v>
      </c>
      <c r="E1770" s="1311" t="s">
        <v>995</v>
      </c>
      <c r="F1770" s="1310" t="s">
        <v>995</v>
      </c>
      <c r="G1770" s="1310">
        <v>102789</v>
      </c>
      <c r="H1770" s="1310" t="s">
        <v>3957</v>
      </c>
      <c r="I1770" s="1310" t="s">
        <v>839</v>
      </c>
      <c r="J1770" s="1310" t="s">
        <v>2172</v>
      </c>
      <c r="K1770" s="1312">
        <v>19917.68</v>
      </c>
      <c r="L1770" s="1310" t="s">
        <v>2173</v>
      </c>
    </row>
    <row r="1771" spans="1:12" ht="13.5">
      <c r="A1771" s="1310" t="s">
        <v>3522</v>
      </c>
      <c r="B1771" s="1310" t="s">
        <v>3523</v>
      </c>
      <c r="C1771" s="1310" t="s">
        <v>3894</v>
      </c>
      <c r="D1771" s="1310">
        <v>317</v>
      </c>
      <c r="E1771" s="1311" t="s">
        <v>995</v>
      </c>
      <c r="F1771" s="1310" t="s">
        <v>995</v>
      </c>
      <c r="G1771" s="1310">
        <v>102790</v>
      </c>
      <c r="H1771" s="1310" t="s">
        <v>3958</v>
      </c>
      <c r="I1771" s="1310" t="s">
        <v>839</v>
      </c>
      <c r="J1771" s="1310" t="s">
        <v>2172</v>
      </c>
      <c r="K1771" s="1312">
        <v>32914.129999999997</v>
      </c>
      <c r="L1771" s="1310" t="s">
        <v>2173</v>
      </c>
    </row>
    <row r="1772" spans="1:12" ht="13.5">
      <c r="A1772" s="1310" t="s">
        <v>3522</v>
      </c>
      <c r="B1772" s="1310" t="s">
        <v>3523</v>
      </c>
      <c r="C1772" s="1310" t="s">
        <v>3894</v>
      </c>
      <c r="D1772" s="1310">
        <v>317</v>
      </c>
      <c r="E1772" s="1311" t="s">
        <v>995</v>
      </c>
      <c r="F1772" s="1310" t="s">
        <v>995</v>
      </c>
      <c r="G1772" s="1310">
        <v>102791</v>
      </c>
      <c r="H1772" s="1310" t="s">
        <v>3959</v>
      </c>
      <c r="I1772" s="1310" t="s">
        <v>839</v>
      </c>
      <c r="J1772" s="1310" t="s">
        <v>2172</v>
      </c>
      <c r="K1772" s="1312">
        <v>26371.64</v>
      </c>
      <c r="L1772" s="1310" t="s">
        <v>2173</v>
      </c>
    </row>
    <row r="1773" spans="1:12" ht="13.5">
      <c r="A1773" s="1310" t="s">
        <v>3522</v>
      </c>
      <c r="B1773" s="1310" t="s">
        <v>3523</v>
      </c>
      <c r="C1773" s="1310" t="s">
        <v>3894</v>
      </c>
      <c r="D1773" s="1310">
        <v>317</v>
      </c>
      <c r="E1773" s="1311" t="s">
        <v>995</v>
      </c>
      <c r="F1773" s="1310" t="s">
        <v>995</v>
      </c>
      <c r="G1773" s="1310">
        <v>102792</v>
      </c>
      <c r="H1773" s="1310" t="s">
        <v>3960</v>
      </c>
      <c r="I1773" s="1310" t="s">
        <v>839</v>
      </c>
      <c r="J1773" s="1310" t="s">
        <v>2172</v>
      </c>
      <c r="K1773" s="1312">
        <v>43026.879999999997</v>
      </c>
      <c r="L1773" s="1310" t="s">
        <v>2173</v>
      </c>
    </row>
    <row r="1774" spans="1:12" ht="13.5">
      <c r="A1774" s="1310" t="s">
        <v>3522</v>
      </c>
      <c r="B1774" s="1310" t="s">
        <v>3523</v>
      </c>
      <c r="C1774" s="1310" t="s">
        <v>3894</v>
      </c>
      <c r="D1774" s="1310">
        <v>317</v>
      </c>
      <c r="E1774" s="1311" t="s">
        <v>995</v>
      </c>
      <c r="F1774" s="1310" t="s">
        <v>995</v>
      </c>
      <c r="G1774" s="1310">
        <v>102793</v>
      </c>
      <c r="H1774" s="1310" t="s">
        <v>3961</v>
      </c>
      <c r="I1774" s="1310" t="s">
        <v>839</v>
      </c>
      <c r="J1774" s="1310" t="s">
        <v>2172</v>
      </c>
      <c r="K1774" s="1312">
        <v>58006.99</v>
      </c>
      <c r="L1774" s="1310" t="s">
        <v>2173</v>
      </c>
    </row>
    <row r="1775" spans="1:12" ht="13.5">
      <c r="A1775" s="1310" t="s">
        <v>3522</v>
      </c>
      <c r="B1775" s="1310" t="s">
        <v>3523</v>
      </c>
      <c r="C1775" s="1310" t="s">
        <v>3894</v>
      </c>
      <c r="D1775" s="1310">
        <v>317</v>
      </c>
      <c r="E1775" s="1311" t="s">
        <v>995</v>
      </c>
      <c r="F1775" s="1310" t="s">
        <v>995</v>
      </c>
      <c r="G1775" s="1310">
        <v>102794</v>
      </c>
      <c r="H1775" s="1310" t="s">
        <v>3962</v>
      </c>
      <c r="I1775" s="1310" t="s">
        <v>839</v>
      </c>
      <c r="J1775" s="1310" t="s">
        <v>2172</v>
      </c>
      <c r="K1775" s="1312">
        <v>83421.08</v>
      </c>
      <c r="L1775" s="1310" t="s">
        <v>2173</v>
      </c>
    </row>
    <row r="1776" spans="1:12" ht="13.5">
      <c r="A1776" s="1310" t="s">
        <v>3522</v>
      </c>
      <c r="B1776" s="1310" t="s">
        <v>3523</v>
      </c>
      <c r="C1776" s="1310" t="s">
        <v>3894</v>
      </c>
      <c r="D1776" s="1310">
        <v>317</v>
      </c>
      <c r="E1776" s="1311" t="s">
        <v>995</v>
      </c>
      <c r="F1776" s="1310" t="s">
        <v>995</v>
      </c>
      <c r="G1776" s="1310">
        <v>102795</v>
      </c>
      <c r="H1776" s="1310" t="s">
        <v>3963</v>
      </c>
      <c r="I1776" s="1310" t="s">
        <v>839</v>
      </c>
      <c r="J1776" s="1310" t="s">
        <v>2172</v>
      </c>
      <c r="K1776" s="1312">
        <v>28067.16</v>
      </c>
      <c r="L1776" s="1310" t="s">
        <v>2173</v>
      </c>
    </row>
    <row r="1777" spans="1:12" ht="13.5">
      <c r="A1777" s="1310" t="s">
        <v>3522</v>
      </c>
      <c r="B1777" s="1310" t="s">
        <v>3523</v>
      </c>
      <c r="C1777" s="1310" t="s">
        <v>3894</v>
      </c>
      <c r="D1777" s="1310">
        <v>317</v>
      </c>
      <c r="E1777" s="1311" t="s">
        <v>995</v>
      </c>
      <c r="F1777" s="1310" t="s">
        <v>995</v>
      </c>
      <c r="G1777" s="1310">
        <v>102796</v>
      </c>
      <c r="H1777" s="1310" t="s">
        <v>3964</v>
      </c>
      <c r="I1777" s="1310" t="s">
        <v>839</v>
      </c>
      <c r="J1777" s="1310" t="s">
        <v>2172</v>
      </c>
      <c r="K1777" s="1312">
        <v>45435.73</v>
      </c>
      <c r="L1777" s="1310" t="s">
        <v>2173</v>
      </c>
    </row>
    <row r="1778" spans="1:12" ht="13.5">
      <c r="A1778" s="1310" t="s">
        <v>3522</v>
      </c>
      <c r="B1778" s="1310" t="s">
        <v>3523</v>
      </c>
      <c r="C1778" s="1310" t="s">
        <v>3894</v>
      </c>
      <c r="D1778" s="1310">
        <v>317</v>
      </c>
      <c r="E1778" s="1311" t="s">
        <v>995</v>
      </c>
      <c r="F1778" s="1310" t="s">
        <v>995</v>
      </c>
      <c r="G1778" s="1310">
        <v>102797</v>
      </c>
      <c r="H1778" s="1310" t="s">
        <v>3965</v>
      </c>
      <c r="I1778" s="1310" t="s">
        <v>839</v>
      </c>
      <c r="J1778" s="1310" t="s">
        <v>2172</v>
      </c>
      <c r="K1778" s="1312">
        <v>64388.6</v>
      </c>
      <c r="L1778" s="1310" t="s">
        <v>2173</v>
      </c>
    </row>
    <row r="1779" spans="1:12" ht="13.5">
      <c r="A1779" s="1310" t="s">
        <v>3522</v>
      </c>
      <c r="B1779" s="1310" t="s">
        <v>3523</v>
      </c>
      <c r="C1779" s="1310" t="s">
        <v>3894</v>
      </c>
      <c r="D1779" s="1310">
        <v>317</v>
      </c>
      <c r="E1779" s="1311" t="s">
        <v>995</v>
      </c>
      <c r="F1779" s="1310" t="s">
        <v>995</v>
      </c>
      <c r="G1779" s="1310">
        <v>102798</v>
      </c>
      <c r="H1779" s="1310" t="s">
        <v>3966</v>
      </c>
      <c r="I1779" s="1310" t="s">
        <v>839</v>
      </c>
      <c r="J1779" s="1310" t="s">
        <v>2172</v>
      </c>
      <c r="K1779" s="1312">
        <v>79028.62</v>
      </c>
      <c r="L1779" s="1310" t="s">
        <v>2173</v>
      </c>
    </row>
    <row r="1780" spans="1:12" ht="13.5">
      <c r="A1780" s="1310" t="s">
        <v>3522</v>
      </c>
      <c r="B1780" s="1310" t="s">
        <v>3523</v>
      </c>
      <c r="C1780" s="1310" t="s">
        <v>3894</v>
      </c>
      <c r="D1780" s="1310">
        <v>317</v>
      </c>
      <c r="E1780" s="1311" t="s">
        <v>995</v>
      </c>
      <c r="F1780" s="1310" t="s">
        <v>995</v>
      </c>
      <c r="G1780" s="1310">
        <v>102799</v>
      </c>
      <c r="H1780" s="1310" t="s">
        <v>3967</v>
      </c>
      <c r="I1780" s="1310" t="s">
        <v>839</v>
      </c>
      <c r="J1780" s="1310" t="s">
        <v>2172</v>
      </c>
      <c r="K1780" s="1312">
        <v>28667.66</v>
      </c>
      <c r="L1780" s="1310" t="s">
        <v>2173</v>
      </c>
    </row>
    <row r="1781" spans="1:12" ht="13.5">
      <c r="A1781" s="1310" t="s">
        <v>3522</v>
      </c>
      <c r="B1781" s="1310" t="s">
        <v>3523</v>
      </c>
      <c r="C1781" s="1310" t="s">
        <v>3894</v>
      </c>
      <c r="D1781" s="1310">
        <v>317</v>
      </c>
      <c r="E1781" s="1311" t="s">
        <v>995</v>
      </c>
      <c r="F1781" s="1310" t="s">
        <v>995</v>
      </c>
      <c r="G1781" s="1310">
        <v>102800</v>
      </c>
      <c r="H1781" s="1310" t="s">
        <v>3968</v>
      </c>
      <c r="I1781" s="1310" t="s">
        <v>839</v>
      </c>
      <c r="J1781" s="1310" t="s">
        <v>2172</v>
      </c>
      <c r="K1781" s="1312">
        <v>49810.400000000001</v>
      </c>
      <c r="L1781" s="1310" t="s">
        <v>2173</v>
      </c>
    </row>
    <row r="1782" spans="1:12" ht="13.5">
      <c r="A1782" s="1310" t="s">
        <v>3522</v>
      </c>
      <c r="B1782" s="1310" t="s">
        <v>3523</v>
      </c>
      <c r="C1782" s="1310" t="s">
        <v>3894</v>
      </c>
      <c r="D1782" s="1310">
        <v>317</v>
      </c>
      <c r="E1782" s="1311" t="s">
        <v>995</v>
      </c>
      <c r="F1782" s="1310" t="s">
        <v>995</v>
      </c>
      <c r="G1782" s="1310">
        <v>102801</v>
      </c>
      <c r="H1782" s="1310" t="s">
        <v>3969</v>
      </c>
      <c r="I1782" s="1310" t="s">
        <v>839</v>
      </c>
      <c r="J1782" s="1310" t="s">
        <v>2172</v>
      </c>
      <c r="K1782" s="1312">
        <v>69748.479999999996</v>
      </c>
      <c r="L1782" s="1310" t="s">
        <v>2173</v>
      </c>
    </row>
    <row r="1783" spans="1:12" ht="13.5">
      <c r="A1783" s="1310" t="s">
        <v>3522</v>
      </c>
      <c r="B1783" s="1310" t="s">
        <v>3523</v>
      </c>
      <c r="C1783" s="1310" t="s">
        <v>3894</v>
      </c>
      <c r="D1783" s="1310">
        <v>317</v>
      </c>
      <c r="E1783" s="1311" t="s">
        <v>995</v>
      </c>
      <c r="F1783" s="1310" t="s">
        <v>995</v>
      </c>
      <c r="G1783" s="1310">
        <v>102802</v>
      </c>
      <c r="H1783" s="1310" t="s">
        <v>3970</v>
      </c>
      <c r="I1783" s="1310" t="s">
        <v>839</v>
      </c>
      <c r="J1783" s="1310" t="s">
        <v>2172</v>
      </c>
      <c r="K1783" s="1312">
        <v>83752.95</v>
      </c>
      <c r="L1783" s="1310" t="s">
        <v>2173</v>
      </c>
    </row>
    <row r="1784" spans="1:12" ht="13.5">
      <c r="A1784" s="1310" t="s">
        <v>3971</v>
      </c>
      <c r="B1784" s="1310" t="s">
        <v>3972</v>
      </c>
      <c r="C1784" s="1310" t="s">
        <v>3973</v>
      </c>
      <c r="D1784" s="1310">
        <v>23</v>
      </c>
      <c r="E1784" s="1311" t="s">
        <v>995</v>
      </c>
      <c r="F1784" s="1310" t="s">
        <v>995</v>
      </c>
      <c r="G1784" s="1310">
        <v>101570</v>
      </c>
      <c r="H1784" s="1310" t="s">
        <v>3974</v>
      </c>
      <c r="I1784" s="1310" t="s">
        <v>472</v>
      </c>
      <c r="J1784" s="1310" t="s">
        <v>2242</v>
      </c>
      <c r="K1784" s="1311">
        <v>21.59</v>
      </c>
      <c r="L1784" s="1310" t="s">
        <v>2173</v>
      </c>
    </row>
    <row r="1785" spans="1:12" ht="13.5">
      <c r="A1785" s="1310" t="s">
        <v>3971</v>
      </c>
      <c r="B1785" s="1310" t="s">
        <v>3972</v>
      </c>
      <c r="C1785" s="1310" t="s">
        <v>3973</v>
      </c>
      <c r="D1785" s="1310">
        <v>23</v>
      </c>
      <c r="E1785" s="1311" t="s">
        <v>995</v>
      </c>
      <c r="F1785" s="1310" t="s">
        <v>995</v>
      </c>
      <c r="G1785" s="1310">
        <v>101571</v>
      </c>
      <c r="H1785" s="1310" t="s">
        <v>3975</v>
      </c>
      <c r="I1785" s="1310" t="s">
        <v>472</v>
      </c>
      <c r="J1785" s="1310" t="s">
        <v>2242</v>
      </c>
      <c r="K1785" s="1311">
        <v>28.89</v>
      </c>
      <c r="L1785" s="1310" t="s">
        <v>2173</v>
      </c>
    </row>
    <row r="1786" spans="1:12" ht="13.5">
      <c r="A1786" s="1310" t="s">
        <v>3971</v>
      </c>
      <c r="B1786" s="1310" t="s">
        <v>3972</v>
      </c>
      <c r="C1786" s="1310" t="s">
        <v>3973</v>
      </c>
      <c r="D1786" s="1310">
        <v>23</v>
      </c>
      <c r="E1786" s="1311" t="s">
        <v>995</v>
      </c>
      <c r="F1786" s="1310" t="s">
        <v>995</v>
      </c>
      <c r="G1786" s="1310">
        <v>101572</v>
      </c>
      <c r="H1786" s="1310" t="s">
        <v>3976</v>
      </c>
      <c r="I1786" s="1310" t="s">
        <v>472</v>
      </c>
      <c r="J1786" s="1310" t="s">
        <v>2242</v>
      </c>
      <c r="K1786" s="1311">
        <v>17.07</v>
      </c>
      <c r="L1786" s="1310" t="s">
        <v>2173</v>
      </c>
    </row>
    <row r="1787" spans="1:12" ht="13.5">
      <c r="A1787" s="1310" t="s">
        <v>3971</v>
      </c>
      <c r="B1787" s="1310" t="s">
        <v>3972</v>
      </c>
      <c r="C1787" s="1310" t="s">
        <v>3973</v>
      </c>
      <c r="D1787" s="1310">
        <v>23</v>
      </c>
      <c r="E1787" s="1311" t="s">
        <v>995</v>
      </c>
      <c r="F1787" s="1310" t="s">
        <v>995</v>
      </c>
      <c r="G1787" s="1310">
        <v>101573</v>
      </c>
      <c r="H1787" s="1310" t="s">
        <v>3977</v>
      </c>
      <c r="I1787" s="1310" t="s">
        <v>472</v>
      </c>
      <c r="J1787" s="1310" t="s">
        <v>2242</v>
      </c>
      <c r="K1787" s="1311">
        <v>24.38</v>
      </c>
      <c r="L1787" s="1310" t="s">
        <v>2173</v>
      </c>
    </row>
    <row r="1788" spans="1:12" ht="13.5">
      <c r="A1788" s="1310" t="s">
        <v>3971</v>
      </c>
      <c r="B1788" s="1310" t="s">
        <v>3972</v>
      </c>
      <c r="C1788" s="1310" t="s">
        <v>3973</v>
      </c>
      <c r="D1788" s="1310">
        <v>23</v>
      </c>
      <c r="E1788" s="1311" t="s">
        <v>995</v>
      </c>
      <c r="F1788" s="1310" t="s">
        <v>995</v>
      </c>
      <c r="G1788" s="1310">
        <v>101574</v>
      </c>
      <c r="H1788" s="1310" t="s">
        <v>3978</v>
      </c>
      <c r="I1788" s="1310" t="s">
        <v>472</v>
      </c>
      <c r="J1788" s="1310" t="s">
        <v>2242</v>
      </c>
      <c r="K1788" s="1311">
        <v>13.31</v>
      </c>
      <c r="L1788" s="1310" t="s">
        <v>2173</v>
      </c>
    </row>
    <row r="1789" spans="1:12" ht="13.5">
      <c r="A1789" s="1310" t="s">
        <v>3971</v>
      </c>
      <c r="B1789" s="1310" t="s">
        <v>3972</v>
      </c>
      <c r="C1789" s="1310" t="s">
        <v>3973</v>
      </c>
      <c r="D1789" s="1310">
        <v>23</v>
      </c>
      <c r="E1789" s="1311" t="s">
        <v>995</v>
      </c>
      <c r="F1789" s="1310" t="s">
        <v>995</v>
      </c>
      <c r="G1789" s="1310">
        <v>101575</v>
      </c>
      <c r="H1789" s="1310" t="s">
        <v>3979</v>
      </c>
      <c r="I1789" s="1310" t="s">
        <v>472</v>
      </c>
      <c r="J1789" s="1310" t="s">
        <v>2242</v>
      </c>
      <c r="K1789" s="1311">
        <v>20.76</v>
      </c>
      <c r="L1789" s="1310" t="s">
        <v>2173</v>
      </c>
    </row>
    <row r="1790" spans="1:12" ht="13.5">
      <c r="A1790" s="1310" t="s">
        <v>3971</v>
      </c>
      <c r="B1790" s="1310" t="s">
        <v>3972</v>
      </c>
      <c r="C1790" s="1310" t="s">
        <v>3973</v>
      </c>
      <c r="D1790" s="1310">
        <v>23</v>
      </c>
      <c r="E1790" s="1311" t="s">
        <v>995</v>
      </c>
      <c r="F1790" s="1310" t="s">
        <v>995</v>
      </c>
      <c r="G1790" s="1310">
        <v>101576</v>
      </c>
      <c r="H1790" s="1310" t="s">
        <v>693</v>
      </c>
      <c r="I1790" s="1310" t="s">
        <v>472</v>
      </c>
      <c r="J1790" s="1310" t="s">
        <v>2242</v>
      </c>
      <c r="K1790" s="1311">
        <v>40.229999999999997</v>
      </c>
      <c r="L1790" s="1310" t="s">
        <v>2173</v>
      </c>
    </row>
    <row r="1791" spans="1:12" ht="13.5">
      <c r="A1791" s="1310" t="s">
        <v>3971</v>
      </c>
      <c r="B1791" s="1310" t="s">
        <v>3972</v>
      </c>
      <c r="C1791" s="1310" t="s">
        <v>3973</v>
      </c>
      <c r="D1791" s="1310">
        <v>23</v>
      </c>
      <c r="E1791" s="1311" t="s">
        <v>995</v>
      </c>
      <c r="F1791" s="1310" t="s">
        <v>995</v>
      </c>
      <c r="G1791" s="1310">
        <v>101577</v>
      </c>
      <c r="H1791" s="1310" t="s">
        <v>698</v>
      </c>
      <c r="I1791" s="1310" t="s">
        <v>472</v>
      </c>
      <c r="J1791" s="1310" t="s">
        <v>2242</v>
      </c>
      <c r="K1791" s="1311">
        <v>49.59</v>
      </c>
      <c r="L1791" s="1310" t="s">
        <v>2173</v>
      </c>
    </row>
    <row r="1792" spans="1:12" ht="13.5">
      <c r="A1792" s="1310" t="s">
        <v>3971</v>
      </c>
      <c r="B1792" s="1310" t="s">
        <v>3972</v>
      </c>
      <c r="C1792" s="1310" t="s">
        <v>3973</v>
      </c>
      <c r="D1792" s="1310">
        <v>23</v>
      </c>
      <c r="E1792" s="1311" t="s">
        <v>995</v>
      </c>
      <c r="F1792" s="1310" t="s">
        <v>995</v>
      </c>
      <c r="G1792" s="1310">
        <v>101578</v>
      </c>
      <c r="H1792" s="1310" t="s">
        <v>3980</v>
      </c>
      <c r="I1792" s="1310" t="s">
        <v>472</v>
      </c>
      <c r="J1792" s="1310" t="s">
        <v>2242</v>
      </c>
      <c r="K1792" s="1311">
        <v>33.57</v>
      </c>
      <c r="L1792" s="1310" t="s">
        <v>2173</v>
      </c>
    </row>
    <row r="1793" spans="1:12" ht="13.5">
      <c r="A1793" s="1310" t="s">
        <v>3971</v>
      </c>
      <c r="B1793" s="1310" t="s">
        <v>3972</v>
      </c>
      <c r="C1793" s="1310" t="s">
        <v>3973</v>
      </c>
      <c r="D1793" s="1310">
        <v>23</v>
      </c>
      <c r="E1793" s="1311" t="s">
        <v>995</v>
      </c>
      <c r="F1793" s="1310" t="s">
        <v>995</v>
      </c>
      <c r="G1793" s="1310">
        <v>101579</v>
      </c>
      <c r="H1793" s="1310" t="s">
        <v>699</v>
      </c>
      <c r="I1793" s="1310" t="s">
        <v>472</v>
      </c>
      <c r="J1793" s="1310" t="s">
        <v>2242</v>
      </c>
      <c r="K1793" s="1311">
        <v>42.93</v>
      </c>
      <c r="L1793" s="1310" t="s">
        <v>2173</v>
      </c>
    </row>
    <row r="1794" spans="1:12" ht="13.5">
      <c r="A1794" s="1310" t="s">
        <v>3971</v>
      </c>
      <c r="B1794" s="1310" t="s">
        <v>3972</v>
      </c>
      <c r="C1794" s="1310" t="s">
        <v>3973</v>
      </c>
      <c r="D1794" s="1310">
        <v>23</v>
      </c>
      <c r="E1794" s="1311" t="s">
        <v>995</v>
      </c>
      <c r="F1794" s="1310" t="s">
        <v>995</v>
      </c>
      <c r="G1794" s="1310">
        <v>101580</v>
      </c>
      <c r="H1794" s="1310" t="s">
        <v>3981</v>
      </c>
      <c r="I1794" s="1310" t="s">
        <v>472</v>
      </c>
      <c r="J1794" s="1310" t="s">
        <v>2242</v>
      </c>
      <c r="K1794" s="1311">
        <v>30.41</v>
      </c>
      <c r="L1794" s="1310" t="s">
        <v>2173</v>
      </c>
    </row>
    <row r="1795" spans="1:12" ht="13.5">
      <c r="A1795" s="1310" t="s">
        <v>3971</v>
      </c>
      <c r="B1795" s="1310" t="s">
        <v>3972</v>
      </c>
      <c r="C1795" s="1310" t="s">
        <v>3973</v>
      </c>
      <c r="D1795" s="1310">
        <v>23</v>
      </c>
      <c r="E1795" s="1311" t="s">
        <v>995</v>
      </c>
      <c r="F1795" s="1310" t="s">
        <v>995</v>
      </c>
      <c r="G1795" s="1310">
        <v>101581</v>
      </c>
      <c r="H1795" s="1310" t="s">
        <v>741</v>
      </c>
      <c r="I1795" s="1310" t="s">
        <v>472</v>
      </c>
      <c r="J1795" s="1310" t="s">
        <v>2242</v>
      </c>
      <c r="K1795" s="1311">
        <v>39.9</v>
      </c>
      <c r="L1795" s="1310" t="s">
        <v>2173</v>
      </c>
    </row>
    <row r="1796" spans="1:12" ht="13.5">
      <c r="A1796" s="1310" t="s">
        <v>3971</v>
      </c>
      <c r="B1796" s="1310" t="s">
        <v>3972</v>
      </c>
      <c r="C1796" s="1310" t="s">
        <v>3973</v>
      </c>
      <c r="D1796" s="1310">
        <v>23</v>
      </c>
      <c r="E1796" s="1311" t="s">
        <v>995</v>
      </c>
      <c r="F1796" s="1310" t="s">
        <v>995</v>
      </c>
      <c r="G1796" s="1310">
        <v>101582</v>
      </c>
      <c r="H1796" s="1310" t="s">
        <v>3982</v>
      </c>
      <c r="I1796" s="1310" t="s">
        <v>472</v>
      </c>
      <c r="J1796" s="1310" t="s">
        <v>2242</v>
      </c>
      <c r="K1796" s="1311">
        <v>66.349999999999994</v>
      </c>
      <c r="L1796" s="1310" t="s">
        <v>2173</v>
      </c>
    </row>
    <row r="1797" spans="1:12" ht="13.5">
      <c r="A1797" s="1310" t="s">
        <v>3971</v>
      </c>
      <c r="B1797" s="1310" t="s">
        <v>3972</v>
      </c>
      <c r="C1797" s="1310" t="s">
        <v>3973</v>
      </c>
      <c r="D1797" s="1310">
        <v>23</v>
      </c>
      <c r="E1797" s="1311" t="s">
        <v>995</v>
      </c>
      <c r="F1797" s="1310" t="s">
        <v>995</v>
      </c>
      <c r="G1797" s="1310">
        <v>101583</v>
      </c>
      <c r="H1797" s="1310" t="s">
        <v>746</v>
      </c>
      <c r="I1797" s="1310" t="s">
        <v>472</v>
      </c>
      <c r="J1797" s="1310" t="s">
        <v>2242</v>
      </c>
      <c r="K1797" s="1311">
        <v>80.92</v>
      </c>
      <c r="L1797" s="1310" t="s">
        <v>2173</v>
      </c>
    </row>
    <row r="1798" spans="1:12" ht="13.5">
      <c r="A1798" s="1310" t="s">
        <v>3971</v>
      </c>
      <c r="B1798" s="1310" t="s">
        <v>3972</v>
      </c>
      <c r="C1798" s="1310" t="s">
        <v>3973</v>
      </c>
      <c r="D1798" s="1310">
        <v>23</v>
      </c>
      <c r="E1798" s="1311" t="s">
        <v>995</v>
      </c>
      <c r="F1798" s="1310" t="s">
        <v>995</v>
      </c>
      <c r="G1798" s="1310">
        <v>101584</v>
      </c>
      <c r="H1798" s="1310" t="s">
        <v>3983</v>
      </c>
      <c r="I1798" s="1310" t="s">
        <v>472</v>
      </c>
      <c r="J1798" s="1310" t="s">
        <v>2242</v>
      </c>
      <c r="K1798" s="1311">
        <v>55.05</v>
      </c>
      <c r="L1798" s="1310" t="s">
        <v>2173</v>
      </c>
    </row>
    <row r="1799" spans="1:12" ht="13.5">
      <c r="A1799" s="1310" t="s">
        <v>3971</v>
      </c>
      <c r="B1799" s="1310" t="s">
        <v>3972</v>
      </c>
      <c r="C1799" s="1310" t="s">
        <v>3973</v>
      </c>
      <c r="D1799" s="1310">
        <v>23</v>
      </c>
      <c r="E1799" s="1311" t="s">
        <v>995</v>
      </c>
      <c r="F1799" s="1310" t="s">
        <v>995</v>
      </c>
      <c r="G1799" s="1310">
        <v>101585</v>
      </c>
      <c r="H1799" s="1310" t="s">
        <v>751</v>
      </c>
      <c r="I1799" s="1310" t="s">
        <v>472</v>
      </c>
      <c r="J1799" s="1310" t="s">
        <v>2242</v>
      </c>
      <c r="K1799" s="1311">
        <v>69.599999999999994</v>
      </c>
      <c r="L1799" s="1310" t="s">
        <v>2173</v>
      </c>
    </row>
    <row r="1800" spans="1:12" ht="13.5">
      <c r="A1800" s="1310" t="s">
        <v>3971</v>
      </c>
      <c r="B1800" s="1310" t="s">
        <v>3972</v>
      </c>
      <c r="C1800" s="1310" t="s">
        <v>3973</v>
      </c>
      <c r="D1800" s="1310">
        <v>23</v>
      </c>
      <c r="E1800" s="1311" t="s">
        <v>995</v>
      </c>
      <c r="F1800" s="1310" t="s">
        <v>995</v>
      </c>
      <c r="G1800" s="1310">
        <v>101586</v>
      </c>
      <c r="H1800" s="1310" t="s">
        <v>3984</v>
      </c>
      <c r="I1800" s="1310" t="s">
        <v>472</v>
      </c>
      <c r="J1800" s="1310" t="s">
        <v>2242</v>
      </c>
      <c r="K1800" s="1311">
        <v>48.58</v>
      </c>
      <c r="L1800" s="1310" t="s">
        <v>2173</v>
      </c>
    </row>
    <row r="1801" spans="1:12" ht="13.5">
      <c r="A1801" s="1310" t="s">
        <v>3971</v>
      </c>
      <c r="B1801" s="1310" t="s">
        <v>3972</v>
      </c>
      <c r="C1801" s="1310" t="s">
        <v>3973</v>
      </c>
      <c r="D1801" s="1310">
        <v>23</v>
      </c>
      <c r="E1801" s="1311" t="s">
        <v>995</v>
      </c>
      <c r="F1801" s="1310" t="s">
        <v>995</v>
      </c>
      <c r="G1801" s="1310">
        <v>101587</v>
      </c>
      <c r="H1801" s="1310" t="s">
        <v>816</v>
      </c>
      <c r="I1801" s="1310" t="s">
        <v>472</v>
      </c>
      <c r="J1801" s="1310" t="s">
        <v>2242</v>
      </c>
      <c r="K1801" s="1311">
        <v>63.28</v>
      </c>
      <c r="L1801" s="1310" t="s">
        <v>2173</v>
      </c>
    </row>
    <row r="1802" spans="1:12" ht="13.5">
      <c r="A1802" s="1310" t="s">
        <v>3971</v>
      </c>
      <c r="B1802" s="1310" t="s">
        <v>3972</v>
      </c>
      <c r="C1802" s="1310" t="s">
        <v>3985</v>
      </c>
      <c r="D1802" s="1310">
        <v>24</v>
      </c>
      <c r="E1802" s="1311" t="s">
        <v>995</v>
      </c>
      <c r="F1802" s="1310" t="s">
        <v>995</v>
      </c>
      <c r="G1802" s="1310">
        <v>101588</v>
      </c>
      <c r="H1802" s="1310" t="s">
        <v>3986</v>
      </c>
      <c r="I1802" s="1310" t="s">
        <v>472</v>
      </c>
      <c r="J1802" s="1310" t="s">
        <v>2172</v>
      </c>
      <c r="K1802" s="1311">
        <v>71.84</v>
      </c>
      <c r="L1802" s="1310" t="s">
        <v>2173</v>
      </c>
    </row>
    <row r="1803" spans="1:12" ht="13.5">
      <c r="A1803" s="1310" t="s">
        <v>3971</v>
      </c>
      <c r="B1803" s="1310" t="s">
        <v>3972</v>
      </c>
      <c r="C1803" s="1310" t="s">
        <v>3985</v>
      </c>
      <c r="D1803" s="1310">
        <v>24</v>
      </c>
      <c r="E1803" s="1311" t="s">
        <v>995</v>
      </c>
      <c r="F1803" s="1310" t="s">
        <v>995</v>
      </c>
      <c r="G1803" s="1310">
        <v>101589</v>
      </c>
      <c r="H1803" s="1310" t="s">
        <v>3987</v>
      </c>
      <c r="I1803" s="1310" t="s">
        <v>472</v>
      </c>
      <c r="J1803" s="1310" t="s">
        <v>2172</v>
      </c>
      <c r="K1803" s="1311">
        <v>103.94</v>
      </c>
      <c r="L1803" s="1310" t="s">
        <v>2173</v>
      </c>
    </row>
    <row r="1804" spans="1:12" ht="13.5">
      <c r="A1804" s="1310" t="s">
        <v>3971</v>
      </c>
      <c r="B1804" s="1310" t="s">
        <v>3972</v>
      </c>
      <c r="C1804" s="1310" t="s">
        <v>3985</v>
      </c>
      <c r="D1804" s="1310">
        <v>24</v>
      </c>
      <c r="E1804" s="1311" t="s">
        <v>995</v>
      </c>
      <c r="F1804" s="1310" t="s">
        <v>995</v>
      </c>
      <c r="G1804" s="1310">
        <v>101590</v>
      </c>
      <c r="H1804" s="1310" t="s">
        <v>3988</v>
      </c>
      <c r="I1804" s="1310" t="s">
        <v>472</v>
      </c>
      <c r="J1804" s="1310" t="s">
        <v>2172</v>
      </c>
      <c r="K1804" s="1311">
        <v>54.78</v>
      </c>
      <c r="L1804" s="1310" t="s">
        <v>2173</v>
      </c>
    </row>
    <row r="1805" spans="1:12" ht="13.5">
      <c r="A1805" s="1310" t="s">
        <v>3971</v>
      </c>
      <c r="B1805" s="1310" t="s">
        <v>3972</v>
      </c>
      <c r="C1805" s="1310" t="s">
        <v>3985</v>
      </c>
      <c r="D1805" s="1310">
        <v>24</v>
      </c>
      <c r="E1805" s="1311" t="s">
        <v>995</v>
      </c>
      <c r="F1805" s="1310" t="s">
        <v>995</v>
      </c>
      <c r="G1805" s="1310">
        <v>101591</v>
      </c>
      <c r="H1805" s="1310" t="s">
        <v>3989</v>
      </c>
      <c r="I1805" s="1310" t="s">
        <v>472</v>
      </c>
      <c r="J1805" s="1310" t="s">
        <v>2172</v>
      </c>
      <c r="K1805" s="1311">
        <v>86.89</v>
      </c>
      <c r="L1805" s="1310" t="s">
        <v>2173</v>
      </c>
    </row>
    <row r="1806" spans="1:12" ht="13.5">
      <c r="A1806" s="1310" t="s">
        <v>3971</v>
      </c>
      <c r="B1806" s="1310" t="s">
        <v>3972</v>
      </c>
      <c r="C1806" s="1310" t="s">
        <v>3985</v>
      </c>
      <c r="D1806" s="1310">
        <v>24</v>
      </c>
      <c r="E1806" s="1311" t="s">
        <v>995</v>
      </c>
      <c r="F1806" s="1310" t="s">
        <v>995</v>
      </c>
      <c r="G1806" s="1310">
        <v>101592</v>
      </c>
      <c r="H1806" s="1310" t="s">
        <v>3990</v>
      </c>
      <c r="I1806" s="1310" t="s">
        <v>472</v>
      </c>
      <c r="J1806" s="1310" t="s">
        <v>2172</v>
      </c>
      <c r="K1806" s="1311">
        <v>39.479999999999997</v>
      </c>
      <c r="L1806" s="1310" t="s">
        <v>2173</v>
      </c>
    </row>
    <row r="1807" spans="1:12" ht="13.5">
      <c r="A1807" s="1310" t="s">
        <v>3971</v>
      </c>
      <c r="B1807" s="1310" t="s">
        <v>3972</v>
      </c>
      <c r="C1807" s="1310" t="s">
        <v>3985</v>
      </c>
      <c r="D1807" s="1310">
        <v>24</v>
      </c>
      <c r="E1807" s="1311" t="s">
        <v>995</v>
      </c>
      <c r="F1807" s="1310" t="s">
        <v>995</v>
      </c>
      <c r="G1807" s="1310">
        <v>101593</v>
      </c>
      <c r="H1807" s="1310" t="s">
        <v>3991</v>
      </c>
      <c r="I1807" s="1310" t="s">
        <v>472</v>
      </c>
      <c r="J1807" s="1310" t="s">
        <v>2172</v>
      </c>
      <c r="K1807" s="1311">
        <v>71.7</v>
      </c>
      <c r="L1807" s="1310" t="s">
        <v>2173</v>
      </c>
    </row>
    <row r="1808" spans="1:12" ht="13.5">
      <c r="A1808" s="1310" t="s">
        <v>3971</v>
      </c>
      <c r="B1808" s="1310" t="s">
        <v>3972</v>
      </c>
      <c r="C1808" s="1310" t="s">
        <v>3985</v>
      </c>
      <c r="D1808" s="1310">
        <v>24</v>
      </c>
      <c r="E1808" s="1311" t="s">
        <v>995</v>
      </c>
      <c r="F1808" s="1310" t="s">
        <v>995</v>
      </c>
      <c r="G1808" s="1310">
        <v>101600</v>
      </c>
      <c r="H1808" s="1310" t="s">
        <v>3992</v>
      </c>
      <c r="I1808" s="1310" t="s">
        <v>472</v>
      </c>
      <c r="J1808" s="1310" t="s">
        <v>2172</v>
      </c>
      <c r="K1808" s="1311">
        <v>13.13</v>
      </c>
      <c r="L1808" s="1310" t="s">
        <v>2173</v>
      </c>
    </row>
    <row r="1809" spans="1:12" ht="13.5">
      <c r="A1809" s="1310" t="s">
        <v>3971</v>
      </c>
      <c r="B1809" s="1310" t="s">
        <v>3972</v>
      </c>
      <c r="C1809" s="1310" t="s">
        <v>3985</v>
      </c>
      <c r="D1809" s="1310">
        <v>24</v>
      </c>
      <c r="E1809" s="1311" t="s">
        <v>995</v>
      </c>
      <c r="F1809" s="1310" t="s">
        <v>995</v>
      </c>
      <c r="G1809" s="1310">
        <v>101601</v>
      </c>
      <c r="H1809" s="1310" t="s">
        <v>3993</v>
      </c>
      <c r="I1809" s="1310" t="s">
        <v>472</v>
      </c>
      <c r="J1809" s="1310" t="s">
        <v>2172</v>
      </c>
      <c r="K1809" s="1311">
        <v>19.440000000000001</v>
      </c>
      <c r="L1809" s="1310" t="s">
        <v>2173</v>
      </c>
    </row>
    <row r="1810" spans="1:12" ht="13.5">
      <c r="A1810" s="1310" t="s">
        <v>3971</v>
      </c>
      <c r="B1810" s="1310" t="s">
        <v>3972</v>
      </c>
      <c r="C1810" s="1310" t="s">
        <v>3985</v>
      </c>
      <c r="D1810" s="1310">
        <v>24</v>
      </c>
      <c r="E1810" s="1311" t="s">
        <v>995</v>
      </c>
      <c r="F1810" s="1310" t="s">
        <v>995</v>
      </c>
      <c r="G1810" s="1310">
        <v>101602</v>
      </c>
      <c r="H1810" s="1310" t="s">
        <v>3994</v>
      </c>
      <c r="I1810" s="1310" t="s">
        <v>472</v>
      </c>
      <c r="J1810" s="1310" t="s">
        <v>2172</v>
      </c>
      <c r="K1810" s="1311">
        <v>9.7200000000000006</v>
      </c>
      <c r="L1810" s="1310" t="s">
        <v>2173</v>
      </c>
    </row>
    <row r="1811" spans="1:12" ht="13.5">
      <c r="A1811" s="1310" t="s">
        <v>3971</v>
      </c>
      <c r="B1811" s="1310" t="s">
        <v>3972</v>
      </c>
      <c r="C1811" s="1310" t="s">
        <v>3985</v>
      </c>
      <c r="D1811" s="1310">
        <v>24</v>
      </c>
      <c r="E1811" s="1311" t="s">
        <v>995</v>
      </c>
      <c r="F1811" s="1310" t="s">
        <v>995</v>
      </c>
      <c r="G1811" s="1310">
        <v>101603</v>
      </c>
      <c r="H1811" s="1310" t="s">
        <v>3995</v>
      </c>
      <c r="I1811" s="1310" t="s">
        <v>472</v>
      </c>
      <c r="J1811" s="1310" t="s">
        <v>2172</v>
      </c>
      <c r="K1811" s="1311">
        <v>16.04</v>
      </c>
      <c r="L1811" s="1310" t="s">
        <v>2173</v>
      </c>
    </row>
    <row r="1812" spans="1:12" ht="13.5">
      <c r="A1812" s="1310" t="s">
        <v>3971</v>
      </c>
      <c r="B1812" s="1310" t="s">
        <v>3972</v>
      </c>
      <c r="C1812" s="1310" t="s">
        <v>3985</v>
      </c>
      <c r="D1812" s="1310">
        <v>24</v>
      </c>
      <c r="E1812" s="1311" t="s">
        <v>995</v>
      </c>
      <c r="F1812" s="1310" t="s">
        <v>995</v>
      </c>
      <c r="G1812" s="1310">
        <v>101604</v>
      </c>
      <c r="H1812" s="1310" t="s">
        <v>3996</v>
      </c>
      <c r="I1812" s="1310" t="s">
        <v>472</v>
      </c>
      <c r="J1812" s="1310" t="s">
        <v>2172</v>
      </c>
      <c r="K1812" s="1311">
        <v>6.37</v>
      </c>
      <c r="L1812" s="1310" t="s">
        <v>2173</v>
      </c>
    </row>
    <row r="1813" spans="1:12" ht="13.5">
      <c r="A1813" s="1310" t="s">
        <v>3971</v>
      </c>
      <c r="B1813" s="1310" t="s">
        <v>3972</v>
      </c>
      <c r="C1813" s="1310" t="s">
        <v>3985</v>
      </c>
      <c r="D1813" s="1310">
        <v>24</v>
      </c>
      <c r="E1813" s="1311" t="s">
        <v>995</v>
      </c>
      <c r="F1813" s="1310" t="s">
        <v>995</v>
      </c>
      <c r="G1813" s="1310">
        <v>101605</v>
      </c>
      <c r="H1813" s="1310" t="s">
        <v>3997</v>
      </c>
      <c r="I1813" s="1310" t="s">
        <v>472</v>
      </c>
      <c r="J1813" s="1310" t="s">
        <v>2172</v>
      </c>
      <c r="K1813" s="1311">
        <v>12.67</v>
      </c>
      <c r="L1813" s="1310" t="s">
        <v>2173</v>
      </c>
    </row>
    <row r="1814" spans="1:12" ht="13.5">
      <c r="A1814" s="1310" t="s">
        <v>3998</v>
      </c>
      <c r="B1814" s="1310" t="s">
        <v>3999</v>
      </c>
      <c r="C1814" s="1310" t="s">
        <v>4000</v>
      </c>
      <c r="D1814" s="1310">
        <v>89</v>
      </c>
      <c r="E1814" s="1311" t="s">
        <v>995</v>
      </c>
      <c r="F1814" s="1310" t="s">
        <v>995</v>
      </c>
      <c r="G1814" s="1310">
        <v>90788</v>
      </c>
      <c r="H1814" s="1310" t="s">
        <v>4001</v>
      </c>
      <c r="I1814" s="1310" t="s">
        <v>839</v>
      </c>
      <c r="J1814" s="1310" t="s">
        <v>2242</v>
      </c>
      <c r="K1814" s="1311">
        <v>765.8</v>
      </c>
      <c r="L1814" s="1310" t="s">
        <v>2173</v>
      </c>
    </row>
    <row r="1815" spans="1:12" ht="13.5">
      <c r="A1815" s="1310" t="s">
        <v>3998</v>
      </c>
      <c r="B1815" s="1310" t="s">
        <v>3999</v>
      </c>
      <c r="C1815" s="1310" t="s">
        <v>4000</v>
      </c>
      <c r="D1815" s="1310">
        <v>89</v>
      </c>
      <c r="E1815" s="1311" t="s">
        <v>995</v>
      </c>
      <c r="F1815" s="1310" t="s">
        <v>995</v>
      </c>
      <c r="G1815" s="1310">
        <v>90789</v>
      </c>
      <c r="H1815" s="1310" t="s">
        <v>4002</v>
      </c>
      <c r="I1815" s="1310" t="s">
        <v>839</v>
      </c>
      <c r="J1815" s="1310" t="s">
        <v>2242</v>
      </c>
      <c r="K1815" s="1311">
        <v>767.35</v>
      </c>
      <c r="L1815" s="1310" t="s">
        <v>2173</v>
      </c>
    </row>
    <row r="1816" spans="1:12" ht="13.5">
      <c r="A1816" s="1310" t="s">
        <v>3998</v>
      </c>
      <c r="B1816" s="1310" t="s">
        <v>3999</v>
      </c>
      <c r="C1816" s="1310" t="s">
        <v>4000</v>
      </c>
      <c r="D1816" s="1310">
        <v>89</v>
      </c>
      <c r="E1816" s="1311" t="s">
        <v>995</v>
      </c>
      <c r="F1816" s="1310" t="s">
        <v>995</v>
      </c>
      <c r="G1816" s="1310">
        <v>90790</v>
      </c>
      <c r="H1816" s="1310" t="s">
        <v>4003</v>
      </c>
      <c r="I1816" s="1310" t="s">
        <v>839</v>
      </c>
      <c r="J1816" s="1310" t="s">
        <v>2242</v>
      </c>
      <c r="K1816" s="1311">
        <v>791.47</v>
      </c>
      <c r="L1816" s="1310" t="s">
        <v>2173</v>
      </c>
    </row>
    <row r="1817" spans="1:12" ht="13.5">
      <c r="A1817" s="1310" t="s">
        <v>3998</v>
      </c>
      <c r="B1817" s="1310" t="s">
        <v>3999</v>
      </c>
      <c r="C1817" s="1310" t="s">
        <v>4000</v>
      </c>
      <c r="D1817" s="1310">
        <v>89</v>
      </c>
      <c r="E1817" s="1311" t="s">
        <v>995</v>
      </c>
      <c r="F1817" s="1310" t="s">
        <v>995</v>
      </c>
      <c r="G1817" s="1310">
        <v>90791</v>
      </c>
      <c r="H1817" s="1310" t="s">
        <v>4004</v>
      </c>
      <c r="I1817" s="1310" t="s">
        <v>839</v>
      </c>
      <c r="J1817" s="1310" t="s">
        <v>2242</v>
      </c>
      <c r="K1817" s="1311">
        <v>927.77</v>
      </c>
      <c r="L1817" s="1310" t="s">
        <v>2173</v>
      </c>
    </row>
    <row r="1818" spans="1:12" ht="13.5">
      <c r="A1818" s="1310" t="s">
        <v>3998</v>
      </c>
      <c r="B1818" s="1310" t="s">
        <v>3999</v>
      </c>
      <c r="C1818" s="1310" t="s">
        <v>4000</v>
      </c>
      <c r="D1818" s="1310">
        <v>89</v>
      </c>
      <c r="E1818" s="1311" t="s">
        <v>995</v>
      </c>
      <c r="F1818" s="1310" t="s">
        <v>995</v>
      </c>
      <c r="G1818" s="1310">
        <v>90793</v>
      </c>
      <c r="H1818" s="1310" t="s">
        <v>4005</v>
      </c>
      <c r="I1818" s="1310" t="s">
        <v>839</v>
      </c>
      <c r="J1818" s="1310" t="s">
        <v>2242</v>
      </c>
      <c r="K1818" s="1311">
        <v>978.7</v>
      </c>
      <c r="L1818" s="1310" t="s">
        <v>2173</v>
      </c>
    </row>
    <row r="1819" spans="1:12" ht="13.5">
      <c r="A1819" s="1310" t="s">
        <v>3998</v>
      </c>
      <c r="B1819" s="1310" t="s">
        <v>3999</v>
      </c>
      <c r="C1819" s="1310" t="s">
        <v>4000</v>
      </c>
      <c r="D1819" s="1310">
        <v>89</v>
      </c>
      <c r="E1819" s="1311" t="s">
        <v>995</v>
      </c>
      <c r="F1819" s="1310" t="s">
        <v>995</v>
      </c>
      <c r="G1819" s="1310">
        <v>90794</v>
      </c>
      <c r="H1819" s="1310" t="s">
        <v>4006</v>
      </c>
      <c r="I1819" s="1310" t="s">
        <v>839</v>
      </c>
      <c r="J1819" s="1310" t="s">
        <v>2242</v>
      </c>
      <c r="K1819" s="1311">
        <v>659.03</v>
      </c>
      <c r="L1819" s="1310" t="s">
        <v>2173</v>
      </c>
    </row>
    <row r="1820" spans="1:12" ht="13.5">
      <c r="A1820" s="1310" t="s">
        <v>3998</v>
      </c>
      <c r="B1820" s="1310" t="s">
        <v>3999</v>
      </c>
      <c r="C1820" s="1310" t="s">
        <v>4000</v>
      </c>
      <c r="D1820" s="1310">
        <v>89</v>
      </c>
      <c r="E1820" s="1311" t="s">
        <v>995</v>
      </c>
      <c r="F1820" s="1310" t="s">
        <v>995</v>
      </c>
      <c r="G1820" s="1310">
        <v>90795</v>
      </c>
      <c r="H1820" s="1310" t="s">
        <v>4007</v>
      </c>
      <c r="I1820" s="1310" t="s">
        <v>839</v>
      </c>
      <c r="J1820" s="1310" t="s">
        <v>2242</v>
      </c>
      <c r="K1820" s="1311">
        <v>665.49</v>
      </c>
      <c r="L1820" s="1310" t="s">
        <v>2173</v>
      </c>
    </row>
    <row r="1821" spans="1:12" ht="13.5">
      <c r="A1821" s="1310" t="s">
        <v>3998</v>
      </c>
      <c r="B1821" s="1310" t="s">
        <v>3999</v>
      </c>
      <c r="C1821" s="1310" t="s">
        <v>4000</v>
      </c>
      <c r="D1821" s="1310">
        <v>89</v>
      </c>
      <c r="E1821" s="1311" t="s">
        <v>995</v>
      </c>
      <c r="F1821" s="1310" t="s">
        <v>995</v>
      </c>
      <c r="G1821" s="1310">
        <v>90796</v>
      </c>
      <c r="H1821" s="1310" t="s">
        <v>4008</v>
      </c>
      <c r="I1821" s="1310" t="s">
        <v>839</v>
      </c>
      <c r="J1821" s="1310" t="s">
        <v>2242</v>
      </c>
      <c r="K1821" s="1311">
        <v>671.95</v>
      </c>
      <c r="L1821" s="1310" t="s">
        <v>2173</v>
      </c>
    </row>
    <row r="1822" spans="1:12" ht="13.5">
      <c r="A1822" s="1310" t="s">
        <v>3998</v>
      </c>
      <c r="B1822" s="1310" t="s">
        <v>3999</v>
      </c>
      <c r="C1822" s="1310" t="s">
        <v>4000</v>
      </c>
      <c r="D1822" s="1310">
        <v>89</v>
      </c>
      <c r="E1822" s="1311" t="s">
        <v>995</v>
      </c>
      <c r="F1822" s="1310" t="s">
        <v>995</v>
      </c>
      <c r="G1822" s="1310">
        <v>90797</v>
      </c>
      <c r="H1822" s="1310" t="s">
        <v>4009</v>
      </c>
      <c r="I1822" s="1310" t="s">
        <v>839</v>
      </c>
      <c r="J1822" s="1310" t="s">
        <v>2242</v>
      </c>
      <c r="K1822" s="1311">
        <v>678.4</v>
      </c>
      <c r="L1822" s="1310" t="s">
        <v>2173</v>
      </c>
    </row>
    <row r="1823" spans="1:12" ht="13.5">
      <c r="A1823" s="1310" t="s">
        <v>3998</v>
      </c>
      <c r="B1823" s="1310" t="s">
        <v>3999</v>
      </c>
      <c r="C1823" s="1310" t="s">
        <v>4000</v>
      </c>
      <c r="D1823" s="1310">
        <v>89</v>
      </c>
      <c r="E1823" s="1311" t="s">
        <v>995</v>
      </c>
      <c r="F1823" s="1310" t="s">
        <v>995</v>
      </c>
      <c r="G1823" s="1310">
        <v>90798</v>
      </c>
      <c r="H1823" s="1310" t="s">
        <v>4010</v>
      </c>
      <c r="I1823" s="1310" t="s">
        <v>839</v>
      </c>
      <c r="J1823" s="1310" t="s">
        <v>2242</v>
      </c>
      <c r="K1823" s="1311">
        <v>985.25</v>
      </c>
      <c r="L1823" s="1310" t="s">
        <v>2173</v>
      </c>
    </row>
    <row r="1824" spans="1:12" ht="13.5">
      <c r="A1824" s="1310" t="s">
        <v>3998</v>
      </c>
      <c r="B1824" s="1310" t="s">
        <v>3999</v>
      </c>
      <c r="C1824" s="1310" t="s">
        <v>4000</v>
      </c>
      <c r="D1824" s="1310">
        <v>89</v>
      </c>
      <c r="E1824" s="1311" t="s">
        <v>995</v>
      </c>
      <c r="F1824" s="1310" t="s">
        <v>995</v>
      </c>
      <c r="G1824" s="1310">
        <v>90799</v>
      </c>
      <c r="H1824" s="1310" t="s">
        <v>4011</v>
      </c>
      <c r="I1824" s="1310" t="s">
        <v>839</v>
      </c>
      <c r="J1824" s="1310" t="s">
        <v>2242</v>
      </c>
      <c r="K1824" s="1312">
        <v>1016.7</v>
      </c>
      <c r="L1824" s="1310" t="s">
        <v>2173</v>
      </c>
    </row>
    <row r="1825" spans="1:12" ht="13.5">
      <c r="A1825" s="1310" t="s">
        <v>3998</v>
      </c>
      <c r="B1825" s="1310" t="s">
        <v>3999</v>
      </c>
      <c r="C1825" s="1310" t="s">
        <v>4000</v>
      </c>
      <c r="D1825" s="1310">
        <v>89</v>
      </c>
      <c r="E1825" s="1311" t="s">
        <v>995</v>
      </c>
      <c r="F1825" s="1310" t="s">
        <v>995</v>
      </c>
      <c r="G1825" s="1310">
        <v>90801</v>
      </c>
      <c r="H1825" s="1310" t="s">
        <v>4012</v>
      </c>
      <c r="I1825" s="1310" t="s">
        <v>839</v>
      </c>
      <c r="J1825" s="1310" t="s">
        <v>2242</v>
      </c>
      <c r="K1825" s="1311">
        <v>329.76</v>
      </c>
      <c r="L1825" s="1310" t="s">
        <v>2173</v>
      </c>
    </row>
    <row r="1826" spans="1:12" ht="13.5">
      <c r="A1826" s="1310" t="s">
        <v>3998</v>
      </c>
      <c r="B1826" s="1310" t="s">
        <v>3999</v>
      </c>
      <c r="C1826" s="1310" t="s">
        <v>4000</v>
      </c>
      <c r="D1826" s="1310">
        <v>89</v>
      </c>
      <c r="E1826" s="1311" t="s">
        <v>995</v>
      </c>
      <c r="F1826" s="1310" t="s">
        <v>995</v>
      </c>
      <c r="G1826" s="1310">
        <v>90806</v>
      </c>
      <c r="H1826" s="1310" t="s">
        <v>4013</v>
      </c>
      <c r="I1826" s="1310" t="s">
        <v>839</v>
      </c>
      <c r="J1826" s="1310" t="s">
        <v>2242</v>
      </c>
      <c r="K1826" s="1311">
        <v>410.62</v>
      </c>
      <c r="L1826" s="1310" t="s">
        <v>2173</v>
      </c>
    </row>
    <row r="1827" spans="1:12" ht="13.5">
      <c r="A1827" s="1310" t="s">
        <v>3998</v>
      </c>
      <c r="B1827" s="1310" t="s">
        <v>3999</v>
      </c>
      <c r="C1827" s="1310" t="s">
        <v>4000</v>
      </c>
      <c r="D1827" s="1310">
        <v>89</v>
      </c>
      <c r="E1827" s="1311" t="s">
        <v>995</v>
      </c>
      <c r="F1827" s="1310" t="s">
        <v>995</v>
      </c>
      <c r="G1827" s="1310">
        <v>90820</v>
      </c>
      <c r="H1827" s="1310" t="s">
        <v>4014</v>
      </c>
      <c r="I1827" s="1310" t="s">
        <v>839</v>
      </c>
      <c r="J1827" s="1310" t="s">
        <v>2242</v>
      </c>
      <c r="K1827" s="1311">
        <v>283.01</v>
      </c>
      <c r="L1827" s="1310" t="s">
        <v>2173</v>
      </c>
    </row>
    <row r="1828" spans="1:12" ht="13.5">
      <c r="A1828" s="1310" t="s">
        <v>3998</v>
      </c>
      <c r="B1828" s="1310" t="s">
        <v>3999</v>
      </c>
      <c r="C1828" s="1310" t="s">
        <v>4000</v>
      </c>
      <c r="D1828" s="1310">
        <v>89</v>
      </c>
      <c r="E1828" s="1311" t="s">
        <v>995</v>
      </c>
      <c r="F1828" s="1310" t="s">
        <v>995</v>
      </c>
      <c r="G1828" s="1310">
        <v>90821</v>
      </c>
      <c r="H1828" s="1310" t="s">
        <v>4015</v>
      </c>
      <c r="I1828" s="1310" t="s">
        <v>839</v>
      </c>
      <c r="J1828" s="1310" t="s">
        <v>2242</v>
      </c>
      <c r="K1828" s="1311">
        <v>289.02999999999997</v>
      </c>
      <c r="L1828" s="1310" t="s">
        <v>2173</v>
      </c>
    </row>
    <row r="1829" spans="1:12" ht="13.5">
      <c r="A1829" s="1310" t="s">
        <v>3998</v>
      </c>
      <c r="B1829" s="1310" t="s">
        <v>3999</v>
      </c>
      <c r="C1829" s="1310" t="s">
        <v>4000</v>
      </c>
      <c r="D1829" s="1310">
        <v>89</v>
      </c>
      <c r="E1829" s="1311" t="s">
        <v>995</v>
      </c>
      <c r="F1829" s="1310" t="s">
        <v>995</v>
      </c>
      <c r="G1829" s="1310">
        <v>90822</v>
      </c>
      <c r="H1829" s="1310" t="s">
        <v>4016</v>
      </c>
      <c r="I1829" s="1310" t="s">
        <v>839</v>
      </c>
      <c r="J1829" s="1310" t="s">
        <v>2242</v>
      </c>
      <c r="K1829" s="1311">
        <v>310.89</v>
      </c>
      <c r="L1829" s="1310" t="s">
        <v>2173</v>
      </c>
    </row>
    <row r="1830" spans="1:12" ht="13.5">
      <c r="A1830" s="1310" t="s">
        <v>3998</v>
      </c>
      <c r="B1830" s="1310" t="s">
        <v>3999</v>
      </c>
      <c r="C1830" s="1310" t="s">
        <v>4000</v>
      </c>
      <c r="D1830" s="1310">
        <v>89</v>
      </c>
      <c r="E1830" s="1311" t="s">
        <v>995</v>
      </c>
      <c r="F1830" s="1310" t="s">
        <v>995</v>
      </c>
      <c r="G1830" s="1310">
        <v>90823</v>
      </c>
      <c r="H1830" s="1310" t="s">
        <v>4017</v>
      </c>
      <c r="I1830" s="1310" t="s">
        <v>839</v>
      </c>
      <c r="J1830" s="1310" t="s">
        <v>2242</v>
      </c>
      <c r="K1830" s="1311">
        <v>384.93</v>
      </c>
      <c r="L1830" s="1310" t="s">
        <v>2173</v>
      </c>
    </row>
    <row r="1831" spans="1:12" ht="13.5">
      <c r="A1831" s="1310" t="s">
        <v>3998</v>
      </c>
      <c r="B1831" s="1310" t="s">
        <v>3999</v>
      </c>
      <c r="C1831" s="1310" t="s">
        <v>4000</v>
      </c>
      <c r="D1831" s="1310">
        <v>89</v>
      </c>
      <c r="E1831" s="1311" t="s">
        <v>995</v>
      </c>
      <c r="F1831" s="1310" t="s">
        <v>995</v>
      </c>
      <c r="G1831" s="1310">
        <v>90824</v>
      </c>
      <c r="H1831" s="1310" t="s">
        <v>4018</v>
      </c>
      <c r="I1831" s="1310" t="s">
        <v>839</v>
      </c>
      <c r="J1831" s="1310" t="s">
        <v>2242</v>
      </c>
      <c r="K1831" s="1311">
        <v>555.66999999999996</v>
      </c>
      <c r="L1831" s="1310" t="s">
        <v>2173</v>
      </c>
    </row>
    <row r="1832" spans="1:12" ht="13.5">
      <c r="A1832" s="1310" t="s">
        <v>3998</v>
      </c>
      <c r="B1832" s="1310" t="s">
        <v>3999</v>
      </c>
      <c r="C1832" s="1310" t="s">
        <v>4000</v>
      </c>
      <c r="D1832" s="1310">
        <v>89</v>
      </c>
      <c r="E1832" s="1311" t="s">
        <v>995</v>
      </c>
      <c r="F1832" s="1310" t="s">
        <v>995</v>
      </c>
      <c r="G1832" s="1310">
        <v>90825</v>
      </c>
      <c r="H1832" s="1310" t="s">
        <v>4019</v>
      </c>
      <c r="I1832" s="1310" t="s">
        <v>839</v>
      </c>
      <c r="J1832" s="1310" t="s">
        <v>2242</v>
      </c>
      <c r="K1832" s="1311">
        <v>620.25</v>
      </c>
      <c r="L1832" s="1310" t="s">
        <v>2173</v>
      </c>
    </row>
    <row r="1833" spans="1:12" ht="13.5">
      <c r="A1833" s="1310" t="s">
        <v>3998</v>
      </c>
      <c r="B1833" s="1310" t="s">
        <v>3999</v>
      </c>
      <c r="C1833" s="1310" t="s">
        <v>4000</v>
      </c>
      <c r="D1833" s="1310">
        <v>89</v>
      </c>
      <c r="E1833" s="1311" t="s">
        <v>995</v>
      </c>
      <c r="F1833" s="1310" t="s">
        <v>995</v>
      </c>
      <c r="G1833" s="1310">
        <v>90830</v>
      </c>
      <c r="H1833" s="1310" t="s">
        <v>4020</v>
      </c>
      <c r="I1833" s="1310" t="s">
        <v>839</v>
      </c>
      <c r="J1833" s="1310" t="s">
        <v>2242</v>
      </c>
      <c r="K1833" s="1311">
        <v>140.35</v>
      </c>
      <c r="L1833" s="1310" t="s">
        <v>2173</v>
      </c>
    </row>
    <row r="1834" spans="1:12" ht="13.5">
      <c r="A1834" s="1310" t="s">
        <v>3998</v>
      </c>
      <c r="B1834" s="1310" t="s">
        <v>3999</v>
      </c>
      <c r="C1834" s="1310" t="s">
        <v>4000</v>
      </c>
      <c r="D1834" s="1310">
        <v>89</v>
      </c>
      <c r="E1834" s="1311" t="s">
        <v>995</v>
      </c>
      <c r="F1834" s="1310" t="s">
        <v>995</v>
      </c>
      <c r="G1834" s="1310">
        <v>90831</v>
      </c>
      <c r="H1834" s="1310" t="s">
        <v>4021</v>
      </c>
      <c r="I1834" s="1310" t="s">
        <v>839</v>
      </c>
      <c r="J1834" s="1310" t="s">
        <v>2242</v>
      </c>
      <c r="K1834" s="1311">
        <v>122.6</v>
      </c>
      <c r="L1834" s="1310" t="s">
        <v>2173</v>
      </c>
    </row>
    <row r="1835" spans="1:12" ht="13.5">
      <c r="A1835" s="1310" t="s">
        <v>3998</v>
      </c>
      <c r="B1835" s="1310" t="s">
        <v>3999</v>
      </c>
      <c r="C1835" s="1310" t="s">
        <v>4000</v>
      </c>
      <c r="D1835" s="1310">
        <v>89</v>
      </c>
      <c r="E1835" s="1311" t="s">
        <v>995</v>
      </c>
      <c r="F1835" s="1310" t="s">
        <v>995</v>
      </c>
      <c r="G1835" s="1310">
        <v>90841</v>
      </c>
      <c r="H1835" s="1310" t="s">
        <v>4022</v>
      </c>
      <c r="I1835" s="1310" t="s">
        <v>839</v>
      </c>
      <c r="J1835" s="1310" t="s">
        <v>2242</v>
      </c>
      <c r="K1835" s="1311">
        <v>936.13</v>
      </c>
      <c r="L1835" s="1310" t="s">
        <v>2173</v>
      </c>
    </row>
    <row r="1836" spans="1:12" ht="13.5">
      <c r="A1836" s="1310" t="s">
        <v>3998</v>
      </c>
      <c r="B1836" s="1310" t="s">
        <v>3999</v>
      </c>
      <c r="C1836" s="1310" t="s">
        <v>4000</v>
      </c>
      <c r="D1836" s="1310">
        <v>89</v>
      </c>
      <c r="E1836" s="1311" t="s">
        <v>995</v>
      </c>
      <c r="F1836" s="1310" t="s">
        <v>995</v>
      </c>
      <c r="G1836" s="1310">
        <v>90842</v>
      </c>
      <c r="H1836" s="1310" t="s">
        <v>4023</v>
      </c>
      <c r="I1836" s="1310" t="s">
        <v>839</v>
      </c>
      <c r="J1836" s="1310" t="s">
        <v>2242</v>
      </c>
      <c r="K1836" s="1311">
        <v>944.65</v>
      </c>
      <c r="L1836" s="1310" t="s">
        <v>2173</v>
      </c>
    </row>
    <row r="1837" spans="1:12" ht="13.5">
      <c r="A1837" s="1310" t="s">
        <v>3998</v>
      </c>
      <c r="B1837" s="1310" t="s">
        <v>3999</v>
      </c>
      <c r="C1837" s="1310" t="s">
        <v>4000</v>
      </c>
      <c r="D1837" s="1310">
        <v>89</v>
      </c>
      <c r="E1837" s="1311" t="s">
        <v>995</v>
      </c>
      <c r="F1837" s="1310" t="s">
        <v>995</v>
      </c>
      <c r="G1837" s="1310">
        <v>90843</v>
      </c>
      <c r="H1837" s="1310" t="s">
        <v>4024</v>
      </c>
      <c r="I1837" s="1310" t="s">
        <v>839</v>
      </c>
      <c r="J1837" s="1310" t="s">
        <v>2242</v>
      </c>
      <c r="K1837" s="1311">
        <v>986.76</v>
      </c>
      <c r="L1837" s="1310" t="s">
        <v>2173</v>
      </c>
    </row>
    <row r="1838" spans="1:12" ht="13.5">
      <c r="A1838" s="1310" t="s">
        <v>3998</v>
      </c>
      <c r="B1838" s="1310" t="s">
        <v>3999</v>
      </c>
      <c r="C1838" s="1310" t="s">
        <v>4000</v>
      </c>
      <c r="D1838" s="1310">
        <v>89</v>
      </c>
      <c r="E1838" s="1311" t="s">
        <v>995</v>
      </c>
      <c r="F1838" s="1310" t="s">
        <v>995</v>
      </c>
      <c r="G1838" s="1310">
        <v>90844</v>
      </c>
      <c r="H1838" s="1310" t="s">
        <v>4025</v>
      </c>
      <c r="I1838" s="1310" t="s">
        <v>839</v>
      </c>
      <c r="J1838" s="1310" t="s">
        <v>2242</v>
      </c>
      <c r="K1838" s="1312">
        <v>1063.29</v>
      </c>
      <c r="L1838" s="1310" t="s">
        <v>2173</v>
      </c>
    </row>
    <row r="1839" spans="1:12" ht="13.5">
      <c r="A1839" s="1310" t="s">
        <v>3998</v>
      </c>
      <c r="B1839" s="1310" t="s">
        <v>3999</v>
      </c>
      <c r="C1839" s="1310" t="s">
        <v>4000</v>
      </c>
      <c r="D1839" s="1310">
        <v>89</v>
      </c>
      <c r="E1839" s="1311" t="s">
        <v>995</v>
      </c>
      <c r="F1839" s="1310" t="s">
        <v>995</v>
      </c>
      <c r="G1839" s="1310">
        <v>90845</v>
      </c>
      <c r="H1839" s="1310" t="s">
        <v>4026</v>
      </c>
      <c r="I1839" s="1310" t="s">
        <v>839</v>
      </c>
      <c r="J1839" s="1310" t="s">
        <v>2242</v>
      </c>
      <c r="K1839" s="1312">
        <v>1231.54</v>
      </c>
      <c r="L1839" s="1310" t="s">
        <v>2173</v>
      </c>
    </row>
    <row r="1840" spans="1:12" ht="13.5">
      <c r="A1840" s="1310" t="s">
        <v>3998</v>
      </c>
      <c r="B1840" s="1310" t="s">
        <v>3999</v>
      </c>
      <c r="C1840" s="1310" t="s">
        <v>4000</v>
      </c>
      <c r="D1840" s="1310">
        <v>89</v>
      </c>
      <c r="E1840" s="1311" t="s">
        <v>995</v>
      </c>
      <c r="F1840" s="1310" t="s">
        <v>995</v>
      </c>
      <c r="G1840" s="1310">
        <v>90846</v>
      </c>
      <c r="H1840" s="1310" t="s">
        <v>4027</v>
      </c>
      <c r="I1840" s="1310" t="s">
        <v>839</v>
      </c>
      <c r="J1840" s="1310" t="s">
        <v>2242</v>
      </c>
      <c r="K1840" s="1312">
        <v>1298.6099999999999</v>
      </c>
      <c r="L1840" s="1310" t="s">
        <v>2173</v>
      </c>
    </row>
    <row r="1841" spans="1:12" ht="13.5">
      <c r="A1841" s="1310" t="s">
        <v>3998</v>
      </c>
      <c r="B1841" s="1310" t="s">
        <v>3999</v>
      </c>
      <c r="C1841" s="1310" t="s">
        <v>4000</v>
      </c>
      <c r="D1841" s="1310">
        <v>89</v>
      </c>
      <c r="E1841" s="1311" t="s">
        <v>995</v>
      </c>
      <c r="F1841" s="1310" t="s">
        <v>995</v>
      </c>
      <c r="G1841" s="1310">
        <v>90847</v>
      </c>
      <c r="H1841" s="1310" t="s">
        <v>4028</v>
      </c>
      <c r="I1841" s="1310" t="s">
        <v>839</v>
      </c>
      <c r="J1841" s="1310" t="s">
        <v>2242</v>
      </c>
      <c r="K1841" s="1311">
        <v>813.53</v>
      </c>
      <c r="L1841" s="1310" t="s">
        <v>2173</v>
      </c>
    </row>
    <row r="1842" spans="1:12" ht="13.5">
      <c r="A1842" s="1310" t="s">
        <v>3998</v>
      </c>
      <c r="B1842" s="1310" t="s">
        <v>3999</v>
      </c>
      <c r="C1842" s="1310" t="s">
        <v>4000</v>
      </c>
      <c r="D1842" s="1310">
        <v>89</v>
      </c>
      <c r="E1842" s="1311" t="s">
        <v>995</v>
      </c>
      <c r="F1842" s="1310" t="s">
        <v>995</v>
      </c>
      <c r="G1842" s="1310">
        <v>90848</v>
      </c>
      <c r="H1842" s="1310" t="s">
        <v>4029</v>
      </c>
      <c r="I1842" s="1310" t="s">
        <v>839</v>
      </c>
      <c r="J1842" s="1310" t="s">
        <v>2242</v>
      </c>
      <c r="K1842" s="1311">
        <v>822.05</v>
      </c>
      <c r="L1842" s="1310" t="s">
        <v>2173</v>
      </c>
    </row>
    <row r="1843" spans="1:12" ht="13.5">
      <c r="A1843" s="1310" t="s">
        <v>3998</v>
      </c>
      <c r="B1843" s="1310" t="s">
        <v>3999</v>
      </c>
      <c r="C1843" s="1310" t="s">
        <v>4000</v>
      </c>
      <c r="D1843" s="1310">
        <v>89</v>
      </c>
      <c r="E1843" s="1311" t="s">
        <v>995</v>
      </c>
      <c r="F1843" s="1310" t="s">
        <v>995</v>
      </c>
      <c r="G1843" s="1310">
        <v>90849</v>
      </c>
      <c r="H1843" s="1310" t="s">
        <v>4030</v>
      </c>
      <c r="I1843" s="1310" t="s">
        <v>839</v>
      </c>
      <c r="J1843" s="1310" t="s">
        <v>2242</v>
      </c>
      <c r="K1843" s="1311">
        <v>846.41</v>
      </c>
      <c r="L1843" s="1310" t="s">
        <v>2173</v>
      </c>
    </row>
    <row r="1844" spans="1:12" ht="13.5">
      <c r="A1844" s="1310" t="s">
        <v>3998</v>
      </c>
      <c r="B1844" s="1310" t="s">
        <v>3999</v>
      </c>
      <c r="C1844" s="1310" t="s">
        <v>4000</v>
      </c>
      <c r="D1844" s="1310">
        <v>89</v>
      </c>
      <c r="E1844" s="1311" t="s">
        <v>995</v>
      </c>
      <c r="F1844" s="1310" t="s">
        <v>995</v>
      </c>
      <c r="G1844" s="1310">
        <v>90850</v>
      </c>
      <c r="H1844" s="1310" t="s">
        <v>4031</v>
      </c>
      <c r="I1844" s="1310" t="s">
        <v>839</v>
      </c>
      <c r="J1844" s="1310" t="s">
        <v>2242</v>
      </c>
      <c r="K1844" s="1311">
        <v>922.94</v>
      </c>
      <c r="L1844" s="1310" t="s">
        <v>2173</v>
      </c>
    </row>
    <row r="1845" spans="1:12" ht="13.5">
      <c r="A1845" s="1310" t="s">
        <v>3998</v>
      </c>
      <c r="B1845" s="1310" t="s">
        <v>3999</v>
      </c>
      <c r="C1845" s="1310" t="s">
        <v>4000</v>
      </c>
      <c r="D1845" s="1310">
        <v>89</v>
      </c>
      <c r="E1845" s="1311" t="s">
        <v>995</v>
      </c>
      <c r="F1845" s="1310" t="s">
        <v>995</v>
      </c>
      <c r="G1845" s="1310">
        <v>90851</v>
      </c>
      <c r="H1845" s="1310" t="s">
        <v>4032</v>
      </c>
      <c r="I1845" s="1310" t="s">
        <v>839</v>
      </c>
      <c r="J1845" s="1310" t="s">
        <v>2242</v>
      </c>
      <c r="K1845" s="1312">
        <v>1091.19</v>
      </c>
      <c r="L1845" s="1310" t="s">
        <v>2173</v>
      </c>
    </row>
    <row r="1846" spans="1:12" ht="13.5">
      <c r="A1846" s="1310" t="s">
        <v>3998</v>
      </c>
      <c r="B1846" s="1310" t="s">
        <v>3999</v>
      </c>
      <c r="C1846" s="1310" t="s">
        <v>4000</v>
      </c>
      <c r="D1846" s="1310">
        <v>89</v>
      </c>
      <c r="E1846" s="1311" t="s">
        <v>995</v>
      </c>
      <c r="F1846" s="1310" t="s">
        <v>995</v>
      </c>
      <c r="G1846" s="1310">
        <v>90852</v>
      </c>
      <c r="H1846" s="1310" t="s">
        <v>4033</v>
      </c>
      <c r="I1846" s="1310" t="s">
        <v>839</v>
      </c>
      <c r="J1846" s="1310" t="s">
        <v>2242</v>
      </c>
      <c r="K1846" s="1312">
        <v>1158.26</v>
      </c>
      <c r="L1846" s="1310" t="s">
        <v>2173</v>
      </c>
    </row>
    <row r="1847" spans="1:12" ht="13.5">
      <c r="A1847" s="1310" t="s">
        <v>3998</v>
      </c>
      <c r="B1847" s="1310" t="s">
        <v>3999</v>
      </c>
      <c r="C1847" s="1310" t="s">
        <v>4000</v>
      </c>
      <c r="D1847" s="1310">
        <v>89</v>
      </c>
      <c r="E1847" s="1311" t="s">
        <v>995</v>
      </c>
      <c r="F1847" s="1310" t="s">
        <v>995</v>
      </c>
      <c r="G1847" s="1310">
        <v>91009</v>
      </c>
      <c r="H1847" s="1310" t="s">
        <v>4034</v>
      </c>
      <c r="I1847" s="1310" t="s">
        <v>839</v>
      </c>
      <c r="J1847" s="1310" t="s">
        <v>2242</v>
      </c>
      <c r="K1847" s="1311">
        <v>293.45999999999998</v>
      </c>
      <c r="L1847" s="1310" t="s">
        <v>2173</v>
      </c>
    </row>
    <row r="1848" spans="1:12" ht="13.5">
      <c r="A1848" s="1310" t="s">
        <v>3998</v>
      </c>
      <c r="B1848" s="1310" t="s">
        <v>3999</v>
      </c>
      <c r="C1848" s="1310" t="s">
        <v>4000</v>
      </c>
      <c r="D1848" s="1310">
        <v>89</v>
      </c>
      <c r="E1848" s="1311" t="s">
        <v>995</v>
      </c>
      <c r="F1848" s="1310" t="s">
        <v>995</v>
      </c>
      <c r="G1848" s="1310">
        <v>91010</v>
      </c>
      <c r="H1848" s="1310" t="s">
        <v>4035</v>
      </c>
      <c r="I1848" s="1310" t="s">
        <v>839</v>
      </c>
      <c r="J1848" s="1310" t="s">
        <v>2242</v>
      </c>
      <c r="K1848" s="1311">
        <v>299.97000000000003</v>
      </c>
      <c r="L1848" s="1310" t="s">
        <v>2173</v>
      </c>
    </row>
    <row r="1849" spans="1:12" ht="13.5">
      <c r="A1849" s="1310" t="s">
        <v>3998</v>
      </c>
      <c r="B1849" s="1310" t="s">
        <v>3999</v>
      </c>
      <c r="C1849" s="1310" t="s">
        <v>4000</v>
      </c>
      <c r="D1849" s="1310">
        <v>89</v>
      </c>
      <c r="E1849" s="1311" t="s">
        <v>995</v>
      </c>
      <c r="F1849" s="1310" t="s">
        <v>995</v>
      </c>
      <c r="G1849" s="1310">
        <v>91011</v>
      </c>
      <c r="H1849" s="1310" t="s">
        <v>4036</v>
      </c>
      <c r="I1849" s="1310" t="s">
        <v>839</v>
      </c>
      <c r="J1849" s="1310" t="s">
        <v>2242</v>
      </c>
      <c r="K1849" s="1311">
        <v>353.3</v>
      </c>
      <c r="L1849" s="1310" t="s">
        <v>2173</v>
      </c>
    </row>
    <row r="1850" spans="1:12" ht="13.5">
      <c r="A1850" s="1310" t="s">
        <v>3998</v>
      </c>
      <c r="B1850" s="1310" t="s">
        <v>3999</v>
      </c>
      <c r="C1850" s="1310" t="s">
        <v>4000</v>
      </c>
      <c r="D1850" s="1310">
        <v>89</v>
      </c>
      <c r="E1850" s="1311" t="s">
        <v>995</v>
      </c>
      <c r="F1850" s="1310" t="s">
        <v>995</v>
      </c>
      <c r="G1850" s="1310">
        <v>91012</v>
      </c>
      <c r="H1850" s="1310" t="s">
        <v>4037</v>
      </c>
      <c r="I1850" s="1310" t="s">
        <v>839</v>
      </c>
      <c r="J1850" s="1310" t="s">
        <v>2242</v>
      </c>
      <c r="K1850" s="1311">
        <v>394.19</v>
      </c>
      <c r="L1850" s="1310" t="s">
        <v>2173</v>
      </c>
    </row>
    <row r="1851" spans="1:12" ht="13.5">
      <c r="A1851" s="1310" t="s">
        <v>3998</v>
      </c>
      <c r="B1851" s="1310" t="s">
        <v>3999</v>
      </c>
      <c r="C1851" s="1310" t="s">
        <v>4000</v>
      </c>
      <c r="D1851" s="1310">
        <v>89</v>
      </c>
      <c r="E1851" s="1311" t="s">
        <v>995</v>
      </c>
      <c r="F1851" s="1310" t="s">
        <v>995</v>
      </c>
      <c r="G1851" s="1310">
        <v>91013</v>
      </c>
      <c r="H1851" s="1310" t="s">
        <v>4038</v>
      </c>
      <c r="I1851" s="1310" t="s">
        <v>839</v>
      </c>
      <c r="J1851" s="1310" t="s">
        <v>2242</v>
      </c>
      <c r="K1851" s="1311">
        <v>823.98</v>
      </c>
      <c r="L1851" s="1310" t="s">
        <v>2173</v>
      </c>
    </row>
    <row r="1852" spans="1:12" ht="13.5">
      <c r="A1852" s="1310" t="s">
        <v>3998</v>
      </c>
      <c r="B1852" s="1310" t="s">
        <v>3999</v>
      </c>
      <c r="C1852" s="1310" t="s">
        <v>4000</v>
      </c>
      <c r="D1852" s="1310">
        <v>89</v>
      </c>
      <c r="E1852" s="1311" t="s">
        <v>995</v>
      </c>
      <c r="F1852" s="1310" t="s">
        <v>995</v>
      </c>
      <c r="G1852" s="1310">
        <v>91014</v>
      </c>
      <c r="H1852" s="1310" t="s">
        <v>4039</v>
      </c>
      <c r="I1852" s="1310" t="s">
        <v>839</v>
      </c>
      <c r="J1852" s="1310" t="s">
        <v>2242</v>
      </c>
      <c r="K1852" s="1311">
        <v>832.99</v>
      </c>
      <c r="L1852" s="1310" t="s">
        <v>2173</v>
      </c>
    </row>
    <row r="1853" spans="1:12" ht="13.5">
      <c r="A1853" s="1310" t="s">
        <v>3998</v>
      </c>
      <c r="B1853" s="1310" t="s">
        <v>3999</v>
      </c>
      <c r="C1853" s="1310" t="s">
        <v>4000</v>
      </c>
      <c r="D1853" s="1310">
        <v>89</v>
      </c>
      <c r="E1853" s="1311" t="s">
        <v>995</v>
      </c>
      <c r="F1853" s="1310" t="s">
        <v>995</v>
      </c>
      <c r="G1853" s="1310">
        <v>91015</v>
      </c>
      <c r="H1853" s="1310" t="s">
        <v>4040</v>
      </c>
      <c r="I1853" s="1310" t="s">
        <v>839</v>
      </c>
      <c r="J1853" s="1310" t="s">
        <v>2242</v>
      </c>
      <c r="K1853" s="1311">
        <v>888.82</v>
      </c>
      <c r="L1853" s="1310" t="s">
        <v>2173</v>
      </c>
    </row>
    <row r="1854" spans="1:12" ht="13.5">
      <c r="A1854" s="1310" t="s">
        <v>3998</v>
      </c>
      <c r="B1854" s="1310" t="s">
        <v>3999</v>
      </c>
      <c r="C1854" s="1310" t="s">
        <v>4000</v>
      </c>
      <c r="D1854" s="1310">
        <v>89</v>
      </c>
      <c r="E1854" s="1311" t="s">
        <v>995</v>
      </c>
      <c r="F1854" s="1310" t="s">
        <v>995</v>
      </c>
      <c r="G1854" s="1310">
        <v>91016</v>
      </c>
      <c r="H1854" s="1310" t="s">
        <v>4041</v>
      </c>
      <c r="I1854" s="1310" t="s">
        <v>839</v>
      </c>
      <c r="J1854" s="1310" t="s">
        <v>2242</v>
      </c>
      <c r="K1854" s="1311">
        <v>932.2</v>
      </c>
      <c r="L1854" s="1310" t="s">
        <v>2173</v>
      </c>
    </row>
    <row r="1855" spans="1:12" ht="13.5">
      <c r="A1855" s="1310" t="s">
        <v>3998</v>
      </c>
      <c r="B1855" s="1310" t="s">
        <v>3999</v>
      </c>
      <c r="C1855" s="1310" t="s">
        <v>4000</v>
      </c>
      <c r="D1855" s="1310">
        <v>89</v>
      </c>
      <c r="E1855" s="1311" t="s">
        <v>995</v>
      </c>
      <c r="F1855" s="1310" t="s">
        <v>995</v>
      </c>
      <c r="G1855" s="1310">
        <v>91287</v>
      </c>
      <c r="H1855" s="1310" t="s">
        <v>4042</v>
      </c>
      <c r="I1855" s="1310" t="s">
        <v>839</v>
      </c>
      <c r="J1855" s="1310" t="s">
        <v>2242</v>
      </c>
      <c r="K1855" s="1311">
        <v>238.72</v>
      </c>
      <c r="L1855" s="1310" t="s">
        <v>2173</v>
      </c>
    </row>
    <row r="1856" spans="1:12" ht="13.5">
      <c r="A1856" s="1310" t="s">
        <v>3998</v>
      </c>
      <c r="B1856" s="1310" t="s">
        <v>3999</v>
      </c>
      <c r="C1856" s="1310" t="s">
        <v>4000</v>
      </c>
      <c r="D1856" s="1310">
        <v>89</v>
      </c>
      <c r="E1856" s="1311" t="s">
        <v>995</v>
      </c>
      <c r="F1856" s="1310" t="s">
        <v>995</v>
      </c>
      <c r="G1856" s="1310">
        <v>91292</v>
      </c>
      <c r="H1856" s="1310" t="s">
        <v>4043</v>
      </c>
      <c r="I1856" s="1310" t="s">
        <v>839</v>
      </c>
      <c r="J1856" s="1310" t="s">
        <v>2242</v>
      </c>
      <c r="K1856" s="1311">
        <v>319.58</v>
      </c>
      <c r="L1856" s="1310" t="s">
        <v>2173</v>
      </c>
    </row>
    <row r="1857" spans="1:12" ht="13.5">
      <c r="A1857" s="1310" t="s">
        <v>3998</v>
      </c>
      <c r="B1857" s="1310" t="s">
        <v>3999</v>
      </c>
      <c r="C1857" s="1310" t="s">
        <v>4000</v>
      </c>
      <c r="D1857" s="1310">
        <v>89</v>
      </c>
      <c r="E1857" s="1311" t="s">
        <v>995</v>
      </c>
      <c r="F1857" s="1310" t="s">
        <v>995</v>
      </c>
      <c r="G1857" s="1310">
        <v>91295</v>
      </c>
      <c r="H1857" s="1310" t="s">
        <v>4044</v>
      </c>
      <c r="I1857" s="1310" t="s">
        <v>839</v>
      </c>
      <c r="J1857" s="1310" t="s">
        <v>2242</v>
      </c>
      <c r="K1857" s="1311">
        <v>302.5</v>
      </c>
      <c r="L1857" s="1310" t="s">
        <v>2173</v>
      </c>
    </row>
    <row r="1858" spans="1:12" ht="13.5">
      <c r="A1858" s="1310" t="s">
        <v>3998</v>
      </c>
      <c r="B1858" s="1310" t="s">
        <v>3999</v>
      </c>
      <c r="C1858" s="1310" t="s">
        <v>4000</v>
      </c>
      <c r="D1858" s="1310">
        <v>89</v>
      </c>
      <c r="E1858" s="1311" t="s">
        <v>995</v>
      </c>
      <c r="F1858" s="1310" t="s">
        <v>995</v>
      </c>
      <c r="G1858" s="1310">
        <v>91296</v>
      </c>
      <c r="H1858" s="1310" t="s">
        <v>4045</v>
      </c>
      <c r="I1858" s="1310" t="s">
        <v>839</v>
      </c>
      <c r="J1858" s="1310" t="s">
        <v>2242</v>
      </c>
      <c r="K1858" s="1311">
        <v>325.24</v>
      </c>
      <c r="L1858" s="1310" t="s">
        <v>2173</v>
      </c>
    </row>
    <row r="1859" spans="1:12" ht="13.5">
      <c r="A1859" s="1310" t="s">
        <v>3998</v>
      </c>
      <c r="B1859" s="1310" t="s">
        <v>3999</v>
      </c>
      <c r="C1859" s="1310" t="s">
        <v>4000</v>
      </c>
      <c r="D1859" s="1310">
        <v>89</v>
      </c>
      <c r="E1859" s="1311" t="s">
        <v>995</v>
      </c>
      <c r="F1859" s="1310" t="s">
        <v>995</v>
      </c>
      <c r="G1859" s="1310">
        <v>91297</v>
      </c>
      <c r="H1859" s="1310" t="s">
        <v>4046</v>
      </c>
      <c r="I1859" s="1310" t="s">
        <v>839</v>
      </c>
      <c r="J1859" s="1310" t="s">
        <v>2242</v>
      </c>
      <c r="K1859" s="1311">
        <v>359.33</v>
      </c>
      <c r="L1859" s="1310" t="s">
        <v>2173</v>
      </c>
    </row>
    <row r="1860" spans="1:12" ht="13.5">
      <c r="A1860" s="1310" t="s">
        <v>3998</v>
      </c>
      <c r="B1860" s="1310" t="s">
        <v>3999</v>
      </c>
      <c r="C1860" s="1310" t="s">
        <v>4000</v>
      </c>
      <c r="D1860" s="1310">
        <v>89</v>
      </c>
      <c r="E1860" s="1311" t="s">
        <v>995</v>
      </c>
      <c r="F1860" s="1310" t="s">
        <v>995</v>
      </c>
      <c r="G1860" s="1310">
        <v>91298</v>
      </c>
      <c r="H1860" s="1310" t="s">
        <v>4047</v>
      </c>
      <c r="I1860" s="1310" t="s">
        <v>839</v>
      </c>
      <c r="J1860" s="1310" t="s">
        <v>2172</v>
      </c>
      <c r="K1860" s="1311">
        <v>647.84</v>
      </c>
      <c r="L1860" s="1310" t="s">
        <v>2173</v>
      </c>
    </row>
    <row r="1861" spans="1:12" ht="13.5">
      <c r="A1861" s="1310" t="s">
        <v>3998</v>
      </c>
      <c r="B1861" s="1310" t="s">
        <v>3999</v>
      </c>
      <c r="C1861" s="1310" t="s">
        <v>4000</v>
      </c>
      <c r="D1861" s="1310">
        <v>89</v>
      </c>
      <c r="E1861" s="1311" t="s">
        <v>995</v>
      </c>
      <c r="F1861" s="1310" t="s">
        <v>995</v>
      </c>
      <c r="G1861" s="1310">
        <v>91299</v>
      </c>
      <c r="H1861" s="1310" t="s">
        <v>4048</v>
      </c>
      <c r="I1861" s="1310" t="s">
        <v>839</v>
      </c>
      <c r="J1861" s="1310" t="s">
        <v>2172</v>
      </c>
      <c r="K1861" s="1311">
        <v>906.97</v>
      </c>
      <c r="L1861" s="1310" t="s">
        <v>2173</v>
      </c>
    </row>
    <row r="1862" spans="1:12" ht="13.5">
      <c r="A1862" s="1310" t="s">
        <v>3998</v>
      </c>
      <c r="B1862" s="1310" t="s">
        <v>3999</v>
      </c>
      <c r="C1862" s="1310" t="s">
        <v>4000</v>
      </c>
      <c r="D1862" s="1310">
        <v>89</v>
      </c>
      <c r="E1862" s="1311" t="s">
        <v>995</v>
      </c>
      <c r="F1862" s="1310" t="s">
        <v>995</v>
      </c>
      <c r="G1862" s="1310">
        <v>91304</v>
      </c>
      <c r="H1862" s="1310" t="s">
        <v>4049</v>
      </c>
      <c r="I1862" s="1310" t="s">
        <v>839</v>
      </c>
      <c r="J1862" s="1310" t="s">
        <v>2242</v>
      </c>
      <c r="K1862" s="1311">
        <v>87.05</v>
      </c>
      <c r="L1862" s="1310" t="s">
        <v>2173</v>
      </c>
    </row>
    <row r="1863" spans="1:12" ht="13.5">
      <c r="A1863" s="1310" t="s">
        <v>3998</v>
      </c>
      <c r="B1863" s="1310" t="s">
        <v>3999</v>
      </c>
      <c r="C1863" s="1310" t="s">
        <v>4000</v>
      </c>
      <c r="D1863" s="1310">
        <v>89</v>
      </c>
      <c r="E1863" s="1311" t="s">
        <v>995</v>
      </c>
      <c r="F1863" s="1310" t="s">
        <v>995</v>
      </c>
      <c r="G1863" s="1310">
        <v>91305</v>
      </c>
      <c r="H1863" s="1310" t="s">
        <v>4050</v>
      </c>
      <c r="I1863" s="1310" t="s">
        <v>839</v>
      </c>
      <c r="J1863" s="1310" t="s">
        <v>2242</v>
      </c>
      <c r="K1863" s="1311">
        <v>85.93</v>
      </c>
      <c r="L1863" s="1310" t="s">
        <v>2173</v>
      </c>
    </row>
    <row r="1864" spans="1:12" ht="13.5">
      <c r="A1864" s="1310" t="s">
        <v>3998</v>
      </c>
      <c r="B1864" s="1310" t="s">
        <v>3999</v>
      </c>
      <c r="C1864" s="1310" t="s">
        <v>4000</v>
      </c>
      <c r="D1864" s="1310">
        <v>89</v>
      </c>
      <c r="E1864" s="1311" t="s">
        <v>995</v>
      </c>
      <c r="F1864" s="1310" t="s">
        <v>995</v>
      </c>
      <c r="G1864" s="1310">
        <v>91306</v>
      </c>
      <c r="H1864" s="1310" t="s">
        <v>4051</v>
      </c>
      <c r="I1864" s="1310" t="s">
        <v>839</v>
      </c>
      <c r="J1864" s="1310" t="s">
        <v>2242</v>
      </c>
      <c r="K1864" s="1311">
        <v>122.6</v>
      </c>
      <c r="L1864" s="1310" t="s">
        <v>2173</v>
      </c>
    </row>
    <row r="1865" spans="1:12" ht="13.5">
      <c r="A1865" s="1310" t="s">
        <v>3998</v>
      </c>
      <c r="B1865" s="1310" t="s">
        <v>3999</v>
      </c>
      <c r="C1865" s="1310" t="s">
        <v>4000</v>
      </c>
      <c r="D1865" s="1310">
        <v>89</v>
      </c>
      <c r="E1865" s="1311" t="s">
        <v>995</v>
      </c>
      <c r="F1865" s="1310" t="s">
        <v>995</v>
      </c>
      <c r="G1865" s="1310">
        <v>91307</v>
      </c>
      <c r="H1865" s="1310" t="s">
        <v>4052</v>
      </c>
      <c r="I1865" s="1310" t="s">
        <v>839</v>
      </c>
      <c r="J1865" s="1310" t="s">
        <v>2242</v>
      </c>
      <c r="K1865" s="1311">
        <v>73.56</v>
      </c>
      <c r="L1865" s="1310" t="s">
        <v>2173</v>
      </c>
    </row>
    <row r="1866" spans="1:12" ht="13.5">
      <c r="A1866" s="1310" t="s">
        <v>3998</v>
      </c>
      <c r="B1866" s="1310" t="s">
        <v>3999</v>
      </c>
      <c r="C1866" s="1310" t="s">
        <v>4000</v>
      </c>
      <c r="D1866" s="1310">
        <v>89</v>
      </c>
      <c r="E1866" s="1311" t="s">
        <v>995</v>
      </c>
      <c r="F1866" s="1310" t="s">
        <v>995</v>
      </c>
      <c r="G1866" s="1310">
        <v>91312</v>
      </c>
      <c r="H1866" s="1310" t="s">
        <v>4053</v>
      </c>
      <c r="I1866" s="1310" t="s">
        <v>839</v>
      </c>
      <c r="J1866" s="1310" t="s">
        <v>2242</v>
      </c>
      <c r="K1866" s="1311">
        <v>769.16</v>
      </c>
      <c r="L1866" s="1310" t="s">
        <v>2173</v>
      </c>
    </row>
    <row r="1867" spans="1:12" ht="13.5">
      <c r="A1867" s="1310" t="s">
        <v>3998</v>
      </c>
      <c r="B1867" s="1310" t="s">
        <v>3999</v>
      </c>
      <c r="C1867" s="1310" t="s">
        <v>4000</v>
      </c>
      <c r="D1867" s="1310">
        <v>89</v>
      </c>
      <c r="E1867" s="1311" t="s">
        <v>995</v>
      </c>
      <c r="F1867" s="1310" t="s">
        <v>995</v>
      </c>
      <c r="G1867" s="1310">
        <v>91313</v>
      </c>
      <c r="H1867" s="1310" t="s">
        <v>4054</v>
      </c>
      <c r="I1867" s="1310" t="s">
        <v>839</v>
      </c>
      <c r="J1867" s="1310" t="s">
        <v>2242</v>
      </c>
      <c r="K1867" s="1311">
        <v>764.49</v>
      </c>
      <c r="L1867" s="1310" t="s">
        <v>2173</v>
      </c>
    </row>
    <row r="1868" spans="1:12" ht="13.5">
      <c r="A1868" s="1310" t="s">
        <v>3998</v>
      </c>
      <c r="B1868" s="1310" t="s">
        <v>3999</v>
      </c>
      <c r="C1868" s="1310" t="s">
        <v>4000</v>
      </c>
      <c r="D1868" s="1310">
        <v>89</v>
      </c>
      <c r="E1868" s="1311" t="s">
        <v>995</v>
      </c>
      <c r="F1868" s="1310" t="s">
        <v>995</v>
      </c>
      <c r="G1868" s="1310">
        <v>91314</v>
      </c>
      <c r="H1868" s="1310" t="s">
        <v>4055</v>
      </c>
      <c r="I1868" s="1310" t="s">
        <v>839</v>
      </c>
      <c r="J1868" s="1310" t="s">
        <v>2242</v>
      </c>
      <c r="K1868" s="1311">
        <v>801.52</v>
      </c>
      <c r="L1868" s="1310" t="s">
        <v>2173</v>
      </c>
    </row>
    <row r="1869" spans="1:12" ht="13.5">
      <c r="A1869" s="1310" t="s">
        <v>3998</v>
      </c>
      <c r="B1869" s="1310" t="s">
        <v>3999</v>
      </c>
      <c r="C1869" s="1310" t="s">
        <v>4000</v>
      </c>
      <c r="D1869" s="1310">
        <v>89</v>
      </c>
      <c r="E1869" s="1311" t="s">
        <v>995</v>
      </c>
      <c r="F1869" s="1310" t="s">
        <v>995</v>
      </c>
      <c r="G1869" s="1310">
        <v>91315</v>
      </c>
      <c r="H1869" s="1310" t="s">
        <v>4056</v>
      </c>
      <c r="I1869" s="1310" t="s">
        <v>839</v>
      </c>
      <c r="J1869" s="1310" t="s">
        <v>2242</v>
      </c>
      <c r="K1869" s="1311">
        <v>877.24</v>
      </c>
      <c r="L1869" s="1310" t="s">
        <v>2173</v>
      </c>
    </row>
    <row r="1870" spans="1:12" ht="13.5">
      <c r="A1870" s="1310" t="s">
        <v>3998</v>
      </c>
      <c r="B1870" s="1310" t="s">
        <v>3999</v>
      </c>
      <c r="C1870" s="1310" t="s">
        <v>4000</v>
      </c>
      <c r="D1870" s="1310">
        <v>89</v>
      </c>
      <c r="E1870" s="1311" t="s">
        <v>995</v>
      </c>
      <c r="F1870" s="1310" t="s">
        <v>995</v>
      </c>
      <c r="G1870" s="1310">
        <v>91316</v>
      </c>
      <c r="H1870" s="1310" t="s">
        <v>4057</v>
      </c>
      <c r="I1870" s="1310" t="s">
        <v>839</v>
      </c>
      <c r="J1870" s="1310" t="s">
        <v>2242</v>
      </c>
      <c r="K1870" s="1312">
        <v>1046.3</v>
      </c>
      <c r="L1870" s="1310" t="s">
        <v>2173</v>
      </c>
    </row>
    <row r="1871" spans="1:12" ht="13.5">
      <c r="A1871" s="1310" t="s">
        <v>3998</v>
      </c>
      <c r="B1871" s="1310" t="s">
        <v>3999</v>
      </c>
      <c r="C1871" s="1310" t="s">
        <v>4000</v>
      </c>
      <c r="D1871" s="1310">
        <v>89</v>
      </c>
      <c r="E1871" s="1311" t="s">
        <v>995</v>
      </c>
      <c r="F1871" s="1310" t="s">
        <v>995</v>
      </c>
      <c r="G1871" s="1310">
        <v>91317</v>
      </c>
      <c r="H1871" s="1310" t="s">
        <v>4058</v>
      </c>
      <c r="I1871" s="1310" t="s">
        <v>839</v>
      </c>
      <c r="J1871" s="1310" t="s">
        <v>2242</v>
      </c>
      <c r="K1871" s="1312">
        <v>1112.56</v>
      </c>
      <c r="L1871" s="1310" t="s">
        <v>2173</v>
      </c>
    </row>
    <row r="1872" spans="1:12" ht="13.5">
      <c r="A1872" s="1310" t="s">
        <v>3998</v>
      </c>
      <c r="B1872" s="1310" t="s">
        <v>3999</v>
      </c>
      <c r="C1872" s="1310" t="s">
        <v>4000</v>
      </c>
      <c r="D1872" s="1310">
        <v>89</v>
      </c>
      <c r="E1872" s="1311" t="s">
        <v>995</v>
      </c>
      <c r="F1872" s="1310" t="s">
        <v>995</v>
      </c>
      <c r="G1872" s="1310">
        <v>91318</v>
      </c>
      <c r="H1872" s="1310" t="s">
        <v>4059</v>
      </c>
      <c r="I1872" s="1310" t="s">
        <v>839</v>
      </c>
      <c r="J1872" s="1310" t="s">
        <v>2242</v>
      </c>
      <c r="K1872" s="1311">
        <v>683.23</v>
      </c>
      <c r="L1872" s="1310" t="s">
        <v>2173</v>
      </c>
    </row>
    <row r="1873" spans="1:12" ht="13.5">
      <c r="A1873" s="1310" t="s">
        <v>3998</v>
      </c>
      <c r="B1873" s="1310" t="s">
        <v>3999</v>
      </c>
      <c r="C1873" s="1310" t="s">
        <v>4000</v>
      </c>
      <c r="D1873" s="1310">
        <v>89</v>
      </c>
      <c r="E1873" s="1311" t="s">
        <v>995</v>
      </c>
      <c r="F1873" s="1310" t="s">
        <v>995</v>
      </c>
      <c r="G1873" s="1310">
        <v>91319</v>
      </c>
      <c r="H1873" s="1310" t="s">
        <v>4060</v>
      </c>
      <c r="I1873" s="1310" t="s">
        <v>839</v>
      </c>
      <c r="J1873" s="1310" t="s">
        <v>2242</v>
      </c>
      <c r="K1873" s="1311">
        <v>690.93</v>
      </c>
      <c r="L1873" s="1310" t="s">
        <v>2173</v>
      </c>
    </row>
    <row r="1874" spans="1:12" ht="13.5">
      <c r="A1874" s="1310" t="s">
        <v>3998</v>
      </c>
      <c r="B1874" s="1310" t="s">
        <v>3999</v>
      </c>
      <c r="C1874" s="1310" t="s">
        <v>4000</v>
      </c>
      <c r="D1874" s="1310">
        <v>89</v>
      </c>
      <c r="E1874" s="1311" t="s">
        <v>995</v>
      </c>
      <c r="F1874" s="1310" t="s">
        <v>995</v>
      </c>
      <c r="G1874" s="1310">
        <v>91320</v>
      </c>
      <c r="H1874" s="1310" t="s">
        <v>4061</v>
      </c>
      <c r="I1874" s="1310" t="s">
        <v>839</v>
      </c>
      <c r="J1874" s="1310" t="s">
        <v>2242</v>
      </c>
      <c r="K1874" s="1311">
        <v>714.47</v>
      </c>
      <c r="L1874" s="1310" t="s">
        <v>2173</v>
      </c>
    </row>
    <row r="1875" spans="1:12" ht="13.5">
      <c r="A1875" s="1310" t="s">
        <v>3998</v>
      </c>
      <c r="B1875" s="1310" t="s">
        <v>3999</v>
      </c>
      <c r="C1875" s="1310" t="s">
        <v>4000</v>
      </c>
      <c r="D1875" s="1310">
        <v>89</v>
      </c>
      <c r="E1875" s="1311" t="s">
        <v>995</v>
      </c>
      <c r="F1875" s="1310" t="s">
        <v>995</v>
      </c>
      <c r="G1875" s="1310">
        <v>91321</v>
      </c>
      <c r="H1875" s="1310" t="s">
        <v>4062</v>
      </c>
      <c r="I1875" s="1310" t="s">
        <v>839</v>
      </c>
      <c r="J1875" s="1310" t="s">
        <v>2242</v>
      </c>
      <c r="K1875" s="1311">
        <v>790.19</v>
      </c>
      <c r="L1875" s="1310" t="s">
        <v>2173</v>
      </c>
    </row>
    <row r="1876" spans="1:12" ht="13.5">
      <c r="A1876" s="1310" t="s">
        <v>3998</v>
      </c>
      <c r="B1876" s="1310" t="s">
        <v>3999</v>
      </c>
      <c r="C1876" s="1310" t="s">
        <v>4000</v>
      </c>
      <c r="D1876" s="1310">
        <v>89</v>
      </c>
      <c r="E1876" s="1311" t="s">
        <v>995</v>
      </c>
      <c r="F1876" s="1310" t="s">
        <v>995</v>
      </c>
      <c r="G1876" s="1310">
        <v>91322</v>
      </c>
      <c r="H1876" s="1310" t="s">
        <v>4063</v>
      </c>
      <c r="I1876" s="1310" t="s">
        <v>839</v>
      </c>
      <c r="J1876" s="1310" t="s">
        <v>2242</v>
      </c>
      <c r="K1876" s="1311">
        <v>959.25</v>
      </c>
      <c r="L1876" s="1310" t="s">
        <v>2173</v>
      </c>
    </row>
    <row r="1877" spans="1:12" ht="13.5">
      <c r="A1877" s="1310" t="s">
        <v>3998</v>
      </c>
      <c r="B1877" s="1310" t="s">
        <v>3999</v>
      </c>
      <c r="C1877" s="1310" t="s">
        <v>4000</v>
      </c>
      <c r="D1877" s="1310">
        <v>89</v>
      </c>
      <c r="E1877" s="1311" t="s">
        <v>995</v>
      </c>
      <c r="F1877" s="1310" t="s">
        <v>995</v>
      </c>
      <c r="G1877" s="1310">
        <v>91323</v>
      </c>
      <c r="H1877" s="1310" t="s">
        <v>4064</v>
      </c>
      <c r="I1877" s="1310" t="s">
        <v>839</v>
      </c>
      <c r="J1877" s="1310" t="s">
        <v>2242</v>
      </c>
      <c r="K1877" s="1312">
        <v>1025.51</v>
      </c>
      <c r="L1877" s="1310" t="s">
        <v>2173</v>
      </c>
    </row>
    <row r="1878" spans="1:12" ht="13.5">
      <c r="A1878" s="1310" t="s">
        <v>3998</v>
      </c>
      <c r="B1878" s="1310" t="s">
        <v>3999</v>
      </c>
      <c r="C1878" s="1310" t="s">
        <v>4000</v>
      </c>
      <c r="D1878" s="1310">
        <v>89</v>
      </c>
      <c r="E1878" s="1311" t="s">
        <v>995</v>
      </c>
      <c r="F1878" s="1310" t="s">
        <v>995</v>
      </c>
      <c r="G1878" s="1310">
        <v>91324</v>
      </c>
      <c r="H1878" s="1310" t="s">
        <v>4065</v>
      </c>
      <c r="I1878" s="1310" t="s">
        <v>839</v>
      </c>
      <c r="J1878" s="1310" t="s">
        <v>2242</v>
      </c>
      <c r="K1878" s="1311">
        <v>693.68</v>
      </c>
      <c r="L1878" s="1310" t="s">
        <v>2173</v>
      </c>
    </row>
    <row r="1879" spans="1:12" ht="13.5">
      <c r="A1879" s="1310" t="s">
        <v>3998</v>
      </c>
      <c r="B1879" s="1310" t="s">
        <v>3999</v>
      </c>
      <c r="C1879" s="1310" t="s">
        <v>4000</v>
      </c>
      <c r="D1879" s="1310">
        <v>89</v>
      </c>
      <c r="E1879" s="1311" t="s">
        <v>995</v>
      </c>
      <c r="F1879" s="1310" t="s">
        <v>995</v>
      </c>
      <c r="G1879" s="1310">
        <v>91325</v>
      </c>
      <c r="H1879" s="1310" t="s">
        <v>4066</v>
      </c>
      <c r="I1879" s="1310" t="s">
        <v>839</v>
      </c>
      <c r="J1879" s="1310" t="s">
        <v>2242</v>
      </c>
      <c r="K1879" s="1311">
        <v>701.87</v>
      </c>
      <c r="L1879" s="1310" t="s">
        <v>2173</v>
      </c>
    </row>
    <row r="1880" spans="1:12" ht="13.5">
      <c r="A1880" s="1310" t="s">
        <v>3998</v>
      </c>
      <c r="B1880" s="1310" t="s">
        <v>3999</v>
      </c>
      <c r="C1880" s="1310" t="s">
        <v>4000</v>
      </c>
      <c r="D1880" s="1310">
        <v>89</v>
      </c>
      <c r="E1880" s="1311" t="s">
        <v>995</v>
      </c>
      <c r="F1880" s="1310" t="s">
        <v>995</v>
      </c>
      <c r="G1880" s="1310">
        <v>91326</v>
      </c>
      <c r="H1880" s="1310" t="s">
        <v>4067</v>
      </c>
      <c r="I1880" s="1310" t="s">
        <v>839</v>
      </c>
      <c r="J1880" s="1310" t="s">
        <v>2242</v>
      </c>
      <c r="K1880" s="1311">
        <v>756.88</v>
      </c>
      <c r="L1880" s="1310" t="s">
        <v>2173</v>
      </c>
    </row>
    <row r="1881" spans="1:12" ht="13.5">
      <c r="A1881" s="1310" t="s">
        <v>3998</v>
      </c>
      <c r="B1881" s="1310" t="s">
        <v>3999</v>
      </c>
      <c r="C1881" s="1310" t="s">
        <v>4000</v>
      </c>
      <c r="D1881" s="1310">
        <v>89</v>
      </c>
      <c r="E1881" s="1311" t="s">
        <v>995</v>
      </c>
      <c r="F1881" s="1310" t="s">
        <v>995</v>
      </c>
      <c r="G1881" s="1310">
        <v>91327</v>
      </c>
      <c r="H1881" s="1310" t="s">
        <v>4068</v>
      </c>
      <c r="I1881" s="1310" t="s">
        <v>839</v>
      </c>
      <c r="J1881" s="1310" t="s">
        <v>2242</v>
      </c>
      <c r="K1881" s="1311">
        <v>799.45</v>
      </c>
      <c r="L1881" s="1310" t="s">
        <v>2173</v>
      </c>
    </row>
    <row r="1882" spans="1:12" ht="13.5">
      <c r="A1882" s="1310" t="s">
        <v>3998</v>
      </c>
      <c r="B1882" s="1310" t="s">
        <v>3999</v>
      </c>
      <c r="C1882" s="1310" t="s">
        <v>4000</v>
      </c>
      <c r="D1882" s="1310">
        <v>89</v>
      </c>
      <c r="E1882" s="1311" t="s">
        <v>995</v>
      </c>
      <c r="F1882" s="1310" t="s">
        <v>995</v>
      </c>
      <c r="G1882" s="1310">
        <v>91328</v>
      </c>
      <c r="H1882" s="1310" t="s">
        <v>4069</v>
      </c>
      <c r="I1882" s="1310" t="s">
        <v>839</v>
      </c>
      <c r="J1882" s="1310" t="s">
        <v>2242</v>
      </c>
      <c r="K1882" s="1311">
        <v>833.02</v>
      </c>
      <c r="L1882" s="1310" t="s">
        <v>2173</v>
      </c>
    </row>
    <row r="1883" spans="1:12" ht="13.5">
      <c r="A1883" s="1310" t="s">
        <v>3998</v>
      </c>
      <c r="B1883" s="1310" t="s">
        <v>3999</v>
      </c>
      <c r="C1883" s="1310" t="s">
        <v>4000</v>
      </c>
      <c r="D1883" s="1310">
        <v>89</v>
      </c>
      <c r="E1883" s="1311" t="s">
        <v>995</v>
      </c>
      <c r="F1883" s="1310" t="s">
        <v>995</v>
      </c>
      <c r="G1883" s="1310">
        <v>91329</v>
      </c>
      <c r="H1883" s="1310" t="s">
        <v>4070</v>
      </c>
      <c r="I1883" s="1310" t="s">
        <v>839</v>
      </c>
      <c r="J1883" s="1310" t="s">
        <v>2242</v>
      </c>
      <c r="K1883" s="1311">
        <v>702.72</v>
      </c>
      <c r="L1883" s="1310" t="s">
        <v>2173</v>
      </c>
    </row>
    <row r="1884" spans="1:12" ht="13.5">
      <c r="A1884" s="1310" t="s">
        <v>3998</v>
      </c>
      <c r="B1884" s="1310" t="s">
        <v>3999</v>
      </c>
      <c r="C1884" s="1310" t="s">
        <v>4000</v>
      </c>
      <c r="D1884" s="1310">
        <v>89</v>
      </c>
      <c r="E1884" s="1311" t="s">
        <v>995</v>
      </c>
      <c r="F1884" s="1310" t="s">
        <v>995</v>
      </c>
      <c r="G1884" s="1310">
        <v>91330</v>
      </c>
      <c r="H1884" s="1310" t="s">
        <v>4071</v>
      </c>
      <c r="I1884" s="1310" t="s">
        <v>839</v>
      </c>
      <c r="J1884" s="1310" t="s">
        <v>2242</v>
      </c>
      <c r="K1884" s="1311">
        <v>858.26</v>
      </c>
      <c r="L1884" s="1310" t="s">
        <v>2173</v>
      </c>
    </row>
    <row r="1885" spans="1:12" ht="13.5">
      <c r="A1885" s="1310" t="s">
        <v>3998</v>
      </c>
      <c r="B1885" s="1310" t="s">
        <v>3999</v>
      </c>
      <c r="C1885" s="1310" t="s">
        <v>4000</v>
      </c>
      <c r="D1885" s="1310">
        <v>89</v>
      </c>
      <c r="E1885" s="1311" t="s">
        <v>995</v>
      </c>
      <c r="F1885" s="1310" t="s">
        <v>995</v>
      </c>
      <c r="G1885" s="1310">
        <v>91331</v>
      </c>
      <c r="H1885" s="1310" t="s">
        <v>4072</v>
      </c>
      <c r="I1885" s="1310" t="s">
        <v>839</v>
      </c>
      <c r="J1885" s="1310" t="s">
        <v>2242</v>
      </c>
      <c r="K1885" s="1311">
        <v>727.14</v>
      </c>
      <c r="L1885" s="1310" t="s">
        <v>2173</v>
      </c>
    </row>
    <row r="1886" spans="1:12" ht="13.5">
      <c r="A1886" s="1310" t="s">
        <v>3998</v>
      </c>
      <c r="B1886" s="1310" t="s">
        <v>3999</v>
      </c>
      <c r="C1886" s="1310" t="s">
        <v>4000</v>
      </c>
      <c r="D1886" s="1310">
        <v>89</v>
      </c>
      <c r="E1886" s="1311" t="s">
        <v>995</v>
      </c>
      <c r="F1886" s="1310" t="s">
        <v>995</v>
      </c>
      <c r="G1886" s="1310">
        <v>91332</v>
      </c>
      <c r="H1886" s="1310" t="s">
        <v>4073</v>
      </c>
      <c r="I1886" s="1310" t="s">
        <v>839</v>
      </c>
      <c r="J1886" s="1310" t="s">
        <v>2242</v>
      </c>
      <c r="K1886" s="1311">
        <v>894.85</v>
      </c>
      <c r="L1886" s="1310" t="s">
        <v>2173</v>
      </c>
    </row>
    <row r="1887" spans="1:12" ht="13.5">
      <c r="A1887" s="1310" t="s">
        <v>3998</v>
      </c>
      <c r="B1887" s="1310" t="s">
        <v>3999</v>
      </c>
      <c r="C1887" s="1310" t="s">
        <v>4000</v>
      </c>
      <c r="D1887" s="1310">
        <v>89</v>
      </c>
      <c r="E1887" s="1311" t="s">
        <v>995</v>
      </c>
      <c r="F1887" s="1310" t="s">
        <v>995</v>
      </c>
      <c r="G1887" s="1310">
        <v>91333</v>
      </c>
      <c r="H1887" s="1310" t="s">
        <v>4074</v>
      </c>
      <c r="I1887" s="1310" t="s">
        <v>839</v>
      </c>
      <c r="J1887" s="1310" t="s">
        <v>2242</v>
      </c>
      <c r="K1887" s="1311">
        <v>762.91</v>
      </c>
      <c r="L1887" s="1310" t="s">
        <v>2173</v>
      </c>
    </row>
    <row r="1888" spans="1:12" ht="13.5">
      <c r="A1888" s="1310" t="s">
        <v>3998</v>
      </c>
      <c r="B1888" s="1310" t="s">
        <v>3999</v>
      </c>
      <c r="C1888" s="1310" t="s">
        <v>4000</v>
      </c>
      <c r="D1888" s="1310">
        <v>89</v>
      </c>
      <c r="E1888" s="1311" t="s">
        <v>995</v>
      </c>
      <c r="F1888" s="1310" t="s">
        <v>995</v>
      </c>
      <c r="G1888" s="1310">
        <v>91334</v>
      </c>
      <c r="H1888" s="1310" t="s">
        <v>4075</v>
      </c>
      <c r="I1888" s="1310" t="s">
        <v>839</v>
      </c>
      <c r="J1888" s="1310" t="s">
        <v>2172</v>
      </c>
      <c r="K1888" s="1312">
        <v>1183.3599999999999</v>
      </c>
      <c r="L1888" s="1310" t="s">
        <v>2173</v>
      </c>
    </row>
    <row r="1889" spans="1:12" ht="13.5">
      <c r="A1889" s="1310" t="s">
        <v>3998</v>
      </c>
      <c r="B1889" s="1310" t="s">
        <v>3999</v>
      </c>
      <c r="C1889" s="1310" t="s">
        <v>4000</v>
      </c>
      <c r="D1889" s="1310">
        <v>89</v>
      </c>
      <c r="E1889" s="1311" t="s">
        <v>995</v>
      </c>
      <c r="F1889" s="1310" t="s">
        <v>995</v>
      </c>
      <c r="G1889" s="1310">
        <v>91335</v>
      </c>
      <c r="H1889" s="1310" t="s">
        <v>4076</v>
      </c>
      <c r="I1889" s="1310" t="s">
        <v>839</v>
      </c>
      <c r="J1889" s="1310" t="s">
        <v>2172</v>
      </c>
      <c r="K1889" s="1312">
        <v>1051.42</v>
      </c>
      <c r="L1889" s="1310" t="s">
        <v>2173</v>
      </c>
    </row>
    <row r="1890" spans="1:12" ht="13.5">
      <c r="A1890" s="1310" t="s">
        <v>3998</v>
      </c>
      <c r="B1890" s="1310" t="s">
        <v>3999</v>
      </c>
      <c r="C1890" s="1310" t="s">
        <v>4000</v>
      </c>
      <c r="D1890" s="1310">
        <v>89</v>
      </c>
      <c r="E1890" s="1311" t="s">
        <v>995</v>
      </c>
      <c r="F1890" s="1310" t="s">
        <v>995</v>
      </c>
      <c r="G1890" s="1310">
        <v>91336</v>
      </c>
      <c r="H1890" s="1310" t="s">
        <v>4077</v>
      </c>
      <c r="I1890" s="1310" t="s">
        <v>839</v>
      </c>
      <c r="J1890" s="1310" t="s">
        <v>2172</v>
      </c>
      <c r="K1890" s="1312">
        <v>1442.49</v>
      </c>
      <c r="L1890" s="1310" t="s">
        <v>2173</v>
      </c>
    </row>
    <row r="1891" spans="1:12" ht="13.5">
      <c r="A1891" s="1310" t="s">
        <v>3998</v>
      </c>
      <c r="B1891" s="1310" t="s">
        <v>3999</v>
      </c>
      <c r="C1891" s="1310" t="s">
        <v>4000</v>
      </c>
      <c r="D1891" s="1310">
        <v>89</v>
      </c>
      <c r="E1891" s="1311" t="s">
        <v>995</v>
      </c>
      <c r="F1891" s="1310" t="s">
        <v>995</v>
      </c>
      <c r="G1891" s="1310">
        <v>91337</v>
      </c>
      <c r="H1891" s="1310" t="s">
        <v>4078</v>
      </c>
      <c r="I1891" s="1310" t="s">
        <v>839</v>
      </c>
      <c r="J1891" s="1310" t="s">
        <v>2172</v>
      </c>
      <c r="K1891" s="1312">
        <v>1310.55</v>
      </c>
      <c r="L1891" s="1310" t="s">
        <v>2173</v>
      </c>
    </row>
    <row r="1892" spans="1:12" ht="13.5">
      <c r="A1892" s="1310" t="s">
        <v>3998</v>
      </c>
      <c r="B1892" s="1310" t="s">
        <v>3999</v>
      </c>
      <c r="C1892" s="1310" t="s">
        <v>4000</v>
      </c>
      <c r="D1892" s="1310">
        <v>89</v>
      </c>
      <c r="E1892" s="1311" t="s">
        <v>995</v>
      </c>
      <c r="F1892" s="1310" t="s">
        <v>995</v>
      </c>
      <c r="G1892" s="1310">
        <v>100659</v>
      </c>
      <c r="H1892" s="1310" t="s">
        <v>4079</v>
      </c>
      <c r="I1892" s="1310" t="s">
        <v>253</v>
      </c>
      <c r="J1892" s="1310" t="s">
        <v>2242</v>
      </c>
      <c r="K1892" s="1311">
        <v>12.49</v>
      </c>
      <c r="L1892" s="1310" t="s">
        <v>2173</v>
      </c>
    </row>
    <row r="1893" spans="1:12" ht="13.5">
      <c r="A1893" s="1310" t="s">
        <v>3998</v>
      </c>
      <c r="B1893" s="1310" t="s">
        <v>3999</v>
      </c>
      <c r="C1893" s="1310" t="s">
        <v>4000</v>
      </c>
      <c r="D1893" s="1310">
        <v>89</v>
      </c>
      <c r="E1893" s="1311" t="s">
        <v>995</v>
      </c>
      <c r="F1893" s="1310" t="s">
        <v>995</v>
      </c>
      <c r="G1893" s="1310">
        <v>100660</v>
      </c>
      <c r="H1893" s="1310" t="s">
        <v>4080</v>
      </c>
      <c r="I1893" s="1310" t="s">
        <v>253</v>
      </c>
      <c r="J1893" s="1310" t="s">
        <v>2242</v>
      </c>
      <c r="K1893" s="1311">
        <v>8.4</v>
      </c>
      <c r="L1893" s="1310" t="s">
        <v>2173</v>
      </c>
    </row>
    <row r="1894" spans="1:12" ht="13.5">
      <c r="A1894" s="1310" t="s">
        <v>3998</v>
      </c>
      <c r="B1894" s="1310" t="s">
        <v>3999</v>
      </c>
      <c r="C1894" s="1310" t="s">
        <v>4000</v>
      </c>
      <c r="D1894" s="1310">
        <v>89</v>
      </c>
      <c r="E1894" s="1311" t="s">
        <v>995</v>
      </c>
      <c r="F1894" s="1310" t="s">
        <v>995</v>
      </c>
      <c r="G1894" s="1310">
        <v>100675</v>
      </c>
      <c r="H1894" s="1310" t="s">
        <v>4081</v>
      </c>
      <c r="I1894" s="1310" t="s">
        <v>839</v>
      </c>
      <c r="J1894" s="1310" t="s">
        <v>2242</v>
      </c>
      <c r="K1894" s="1311">
        <v>871.93</v>
      </c>
      <c r="L1894" s="1310" t="s">
        <v>2173</v>
      </c>
    </row>
    <row r="1895" spans="1:12" ht="13.5">
      <c r="A1895" s="1310" t="s">
        <v>3998</v>
      </c>
      <c r="B1895" s="1310" t="s">
        <v>3999</v>
      </c>
      <c r="C1895" s="1310" t="s">
        <v>4000</v>
      </c>
      <c r="D1895" s="1310">
        <v>89</v>
      </c>
      <c r="E1895" s="1311" t="s">
        <v>995</v>
      </c>
      <c r="F1895" s="1310" t="s">
        <v>995</v>
      </c>
      <c r="G1895" s="1310">
        <v>100676</v>
      </c>
      <c r="H1895" s="1310" t="s">
        <v>4082</v>
      </c>
      <c r="I1895" s="1310" t="s">
        <v>839</v>
      </c>
      <c r="J1895" s="1310" t="s">
        <v>2242</v>
      </c>
      <c r="K1895" s="1311">
        <v>201.89</v>
      </c>
      <c r="L1895" s="1310" t="s">
        <v>2173</v>
      </c>
    </row>
    <row r="1896" spans="1:12" ht="13.5">
      <c r="A1896" s="1310" t="s">
        <v>3998</v>
      </c>
      <c r="B1896" s="1310" t="s">
        <v>3999</v>
      </c>
      <c r="C1896" s="1310" t="s">
        <v>4000</v>
      </c>
      <c r="D1896" s="1310">
        <v>89</v>
      </c>
      <c r="E1896" s="1311" t="s">
        <v>995</v>
      </c>
      <c r="F1896" s="1310" t="s">
        <v>995</v>
      </c>
      <c r="G1896" s="1310">
        <v>100678</v>
      </c>
      <c r="H1896" s="1310" t="s">
        <v>4083</v>
      </c>
      <c r="I1896" s="1310" t="s">
        <v>839</v>
      </c>
      <c r="J1896" s="1310" t="s">
        <v>2242</v>
      </c>
      <c r="K1896" s="1311">
        <v>946.58</v>
      </c>
      <c r="L1896" s="1310" t="s">
        <v>2173</v>
      </c>
    </row>
    <row r="1897" spans="1:12" ht="13.5">
      <c r="A1897" s="1310" t="s">
        <v>3998</v>
      </c>
      <c r="B1897" s="1310" t="s">
        <v>3999</v>
      </c>
      <c r="C1897" s="1310" t="s">
        <v>4000</v>
      </c>
      <c r="D1897" s="1310">
        <v>89</v>
      </c>
      <c r="E1897" s="1311" t="s">
        <v>995</v>
      </c>
      <c r="F1897" s="1310" t="s">
        <v>995</v>
      </c>
      <c r="G1897" s="1310">
        <v>100679</v>
      </c>
      <c r="H1897" s="1310" t="s">
        <v>4084</v>
      </c>
      <c r="I1897" s="1310" t="s">
        <v>839</v>
      </c>
      <c r="J1897" s="1310" t="s">
        <v>2242</v>
      </c>
      <c r="K1897" s="1311">
        <v>779.61</v>
      </c>
      <c r="L1897" s="1310" t="s">
        <v>2173</v>
      </c>
    </row>
    <row r="1898" spans="1:12" ht="13.5">
      <c r="A1898" s="1310" t="s">
        <v>3998</v>
      </c>
      <c r="B1898" s="1310" t="s">
        <v>3999</v>
      </c>
      <c r="C1898" s="1310" t="s">
        <v>4000</v>
      </c>
      <c r="D1898" s="1310">
        <v>89</v>
      </c>
      <c r="E1898" s="1311" t="s">
        <v>995</v>
      </c>
      <c r="F1898" s="1310" t="s">
        <v>995</v>
      </c>
      <c r="G1898" s="1310">
        <v>100680</v>
      </c>
      <c r="H1898" s="1310" t="s">
        <v>4085</v>
      </c>
      <c r="I1898" s="1310" t="s">
        <v>839</v>
      </c>
      <c r="J1898" s="1310" t="s">
        <v>2242</v>
      </c>
      <c r="K1898" s="1311">
        <v>955.59</v>
      </c>
      <c r="L1898" s="1310" t="s">
        <v>2173</v>
      </c>
    </row>
    <row r="1899" spans="1:12" ht="13.5">
      <c r="A1899" s="1310" t="s">
        <v>3998</v>
      </c>
      <c r="B1899" s="1310" t="s">
        <v>3999</v>
      </c>
      <c r="C1899" s="1310" t="s">
        <v>4000</v>
      </c>
      <c r="D1899" s="1310">
        <v>89</v>
      </c>
      <c r="E1899" s="1311" t="s">
        <v>995</v>
      </c>
      <c r="F1899" s="1310" t="s">
        <v>995</v>
      </c>
      <c r="G1899" s="1310">
        <v>100681</v>
      </c>
      <c r="H1899" s="1310" t="s">
        <v>4086</v>
      </c>
      <c r="I1899" s="1310" t="s">
        <v>839</v>
      </c>
      <c r="J1899" s="1310" t="s">
        <v>2242</v>
      </c>
      <c r="K1899" s="1311">
        <v>980.86</v>
      </c>
      <c r="L1899" s="1310" t="s">
        <v>2173</v>
      </c>
    </row>
    <row r="1900" spans="1:12" ht="13.5">
      <c r="A1900" s="1310" t="s">
        <v>3998</v>
      </c>
      <c r="B1900" s="1310" t="s">
        <v>3999</v>
      </c>
      <c r="C1900" s="1310" t="s">
        <v>4000</v>
      </c>
      <c r="D1900" s="1310">
        <v>89</v>
      </c>
      <c r="E1900" s="1311" t="s">
        <v>995</v>
      </c>
      <c r="F1900" s="1310" t="s">
        <v>995</v>
      </c>
      <c r="G1900" s="1310">
        <v>100682</v>
      </c>
      <c r="H1900" s="1310" t="s">
        <v>4087</v>
      </c>
      <c r="I1900" s="1310" t="s">
        <v>839</v>
      </c>
      <c r="J1900" s="1310" t="s">
        <v>2242</v>
      </c>
      <c r="K1900" s="1311">
        <v>800.7</v>
      </c>
      <c r="L1900" s="1310" t="s">
        <v>2173</v>
      </c>
    </row>
    <row r="1901" spans="1:12" ht="13.5">
      <c r="A1901" s="1310" t="s">
        <v>3998</v>
      </c>
      <c r="B1901" s="1310" t="s">
        <v>3999</v>
      </c>
      <c r="C1901" s="1310" t="s">
        <v>4000</v>
      </c>
      <c r="D1901" s="1310">
        <v>89</v>
      </c>
      <c r="E1901" s="1311" t="s">
        <v>995</v>
      </c>
      <c r="F1901" s="1310" t="s">
        <v>995</v>
      </c>
      <c r="G1901" s="1310">
        <v>100683</v>
      </c>
      <c r="H1901" s="1310" t="s">
        <v>4088</v>
      </c>
      <c r="I1901" s="1310" t="s">
        <v>839</v>
      </c>
      <c r="J1901" s="1310" t="s">
        <v>2242</v>
      </c>
      <c r="K1901" s="1312">
        <v>1029.17</v>
      </c>
      <c r="L1901" s="1310" t="s">
        <v>2173</v>
      </c>
    </row>
    <row r="1902" spans="1:12" ht="13.5">
      <c r="A1902" s="1310" t="s">
        <v>3998</v>
      </c>
      <c r="B1902" s="1310" t="s">
        <v>3999</v>
      </c>
      <c r="C1902" s="1310" t="s">
        <v>4000</v>
      </c>
      <c r="D1902" s="1310">
        <v>89</v>
      </c>
      <c r="E1902" s="1311" t="s">
        <v>995</v>
      </c>
      <c r="F1902" s="1310" t="s">
        <v>995</v>
      </c>
      <c r="G1902" s="1310">
        <v>100684</v>
      </c>
      <c r="H1902" s="1310" t="s">
        <v>4089</v>
      </c>
      <c r="I1902" s="1310" t="s">
        <v>839</v>
      </c>
      <c r="J1902" s="1310" t="s">
        <v>2242</v>
      </c>
      <c r="K1902" s="1311">
        <v>843.93</v>
      </c>
      <c r="L1902" s="1310" t="s">
        <v>2173</v>
      </c>
    </row>
    <row r="1903" spans="1:12" ht="13.5">
      <c r="A1903" s="1310" t="s">
        <v>3998</v>
      </c>
      <c r="B1903" s="1310" t="s">
        <v>3999</v>
      </c>
      <c r="C1903" s="1310" t="s">
        <v>4000</v>
      </c>
      <c r="D1903" s="1310">
        <v>89</v>
      </c>
      <c r="E1903" s="1311" t="s">
        <v>995</v>
      </c>
      <c r="F1903" s="1310" t="s">
        <v>995</v>
      </c>
      <c r="G1903" s="1310">
        <v>100685</v>
      </c>
      <c r="H1903" s="1310" t="s">
        <v>4090</v>
      </c>
      <c r="I1903" s="1310" t="s">
        <v>839</v>
      </c>
      <c r="J1903" s="1310" t="s">
        <v>2242</v>
      </c>
      <c r="K1903" s="1312">
        <v>1072.55</v>
      </c>
      <c r="L1903" s="1310" t="s">
        <v>2173</v>
      </c>
    </row>
    <row r="1904" spans="1:12" ht="13.5">
      <c r="A1904" s="1310" t="s">
        <v>3998</v>
      </c>
      <c r="B1904" s="1310" t="s">
        <v>3999</v>
      </c>
      <c r="C1904" s="1310" t="s">
        <v>4000</v>
      </c>
      <c r="D1904" s="1310">
        <v>89</v>
      </c>
      <c r="E1904" s="1311" t="s">
        <v>995</v>
      </c>
      <c r="F1904" s="1310" t="s">
        <v>995</v>
      </c>
      <c r="G1904" s="1310">
        <v>100686</v>
      </c>
      <c r="H1904" s="1310" t="s">
        <v>4091</v>
      </c>
      <c r="I1904" s="1310" t="s">
        <v>839</v>
      </c>
      <c r="J1904" s="1310" t="s">
        <v>2242</v>
      </c>
      <c r="K1904" s="1311">
        <v>886.5</v>
      </c>
      <c r="L1904" s="1310" t="s">
        <v>2173</v>
      </c>
    </row>
    <row r="1905" spans="1:12" ht="13.5">
      <c r="A1905" s="1310" t="s">
        <v>3998</v>
      </c>
      <c r="B1905" s="1310" t="s">
        <v>3999</v>
      </c>
      <c r="C1905" s="1310" t="s">
        <v>4000</v>
      </c>
      <c r="D1905" s="1310">
        <v>89</v>
      </c>
      <c r="E1905" s="1311" t="s">
        <v>995</v>
      </c>
      <c r="F1905" s="1310" t="s">
        <v>995</v>
      </c>
      <c r="G1905" s="1310">
        <v>100687</v>
      </c>
      <c r="H1905" s="1310" t="s">
        <v>4092</v>
      </c>
      <c r="I1905" s="1310" t="s">
        <v>839</v>
      </c>
      <c r="J1905" s="1310" t="s">
        <v>2242</v>
      </c>
      <c r="K1905" s="1311">
        <v>955.62</v>
      </c>
      <c r="L1905" s="1310" t="s">
        <v>2173</v>
      </c>
    </row>
    <row r="1906" spans="1:12" ht="13.5">
      <c r="A1906" s="1310" t="s">
        <v>3998</v>
      </c>
      <c r="B1906" s="1310" t="s">
        <v>3999</v>
      </c>
      <c r="C1906" s="1310" t="s">
        <v>4000</v>
      </c>
      <c r="D1906" s="1310">
        <v>89</v>
      </c>
      <c r="E1906" s="1311" t="s">
        <v>995</v>
      </c>
      <c r="F1906" s="1310" t="s">
        <v>995</v>
      </c>
      <c r="G1906" s="1310">
        <v>100688</v>
      </c>
      <c r="H1906" s="1310" t="s">
        <v>4093</v>
      </c>
      <c r="I1906" s="1310" t="s">
        <v>839</v>
      </c>
      <c r="J1906" s="1310" t="s">
        <v>2242</v>
      </c>
      <c r="K1906" s="1311">
        <v>788.65</v>
      </c>
      <c r="L1906" s="1310" t="s">
        <v>2173</v>
      </c>
    </row>
    <row r="1907" spans="1:12" ht="13.5">
      <c r="A1907" s="1310" t="s">
        <v>3998</v>
      </c>
      <c r="B1907" s="1310" t="s">
        <v>3999</v>
      </c>
      <c r="C1907" s="1310" t="s">
        <v>4000</v>
      </c>
      <c r="D1907" s="1310">
        <v>89</v>
      </c>
      <c r="E1907" s="1311" t="s">
        <v>995</v>
      </c>
      <c r="F1907" s="1310" t="s">
        <v>995</v>
      </c>
      <c r="G1907" s="1310">
        <v>100689</v>
      </c>
      <c r="H1907" s="1310" t="s">
        <v>4094</v>
      </c>
      <c r="I1907" s="1310" t="s">
        <v>839</v>
      </c>
      <c r="J1907" s="1310" t="s">
        <v>2242</v>
      </c>
      <c r="K1907" s="1312">
        <v>1035.2</v>
      </c>
      <c r="L1907" s="1310" t="s">
        <v>2173</v>
      </c>
    </row>
    <row r="1908" spans="1:12" ht="13.5">
      <c r="A1908" s="1310" t="s">
        <v>3998</v>
      </c>
      <c r="B1908" s="1310" t="s">
        <v>3999</v>
      </c>
      <c r="C1908" s="1310" t="s">
        <v>4000</v>
      </c>
      <c r="D1908" s="1310">
        <v>89</v>
      </c>
      <c r="E1908" s="1311" t="s">
        <v>995</v>
      </c>
      <c r="F1908" s="1310" t="s">
        <v>995</v>
      </c>
      <c r="G1908" s="1310">
        <v>100690</v>
      </c>
      <c r="H1908" s="1310" t="s">
        <v>4095</v>
      </c>
      <c r="I1908" s="1310" t="s">
        <v>839</v>
      </c>
      <c r="J1908" s="1310" t="s">
        <v>2242</v>
      </c>
      <c r="K1908" s="1311">
        <v>849.96</v>
      </c>
      <c r="L1908" s="1310" t="s">
        <v>2173</v>
      </c>
    </row>
    <row r="1909" spans="1:12" ht="13.5">
      <c r="A1909" s="1310" t="s">
        <v>3998</v>
      </c>
      <c r="B1909" s="1310" t="s">
        <v>3999</v>
      </c>
      <c r="C1909" s="1310" t="s">
        <v>4000</v>
      </c>
      <c r="D1909" s="1310">
        <v>89</v>
      </c>
      <c r="E1909" s="1311" t="s">
        <v>995</v>
      </c>
      <c r="F1909" s="1310" t="s">
        <v>995</v>
      </c>
      <c r="G1909" s="1310">
        <v>100691</v>
      </c>
      <c r="H1909" s="1310" t="s">
        <v>4096</v>
      </c>
      <c r="I1909" s="1310" t="s">
        <v>839</v>
      </c>
      <c r="J1909" s="1310" t="s">
        <v>2172</v>
      </c>
      <c r="K1909" s="1312">
        <v>1323.71</v>
      </c>
      <c r="L1909" s="1310" t="s">
        <v>2173</v>
      </c>
    </row>
    <row r="1910" spans="1:12" ht="13.5">
      <c r="A1910" s="1310" t="s">
        <v>3998</v>
      </c>
      <c r="B1910" s="1310" t="s">
        <v>3999</v>
      </c>
      <c r="C1910" s="1310" t="s">
        <v>4000</v>
      </c>
      <c r="D1910" s="1310">
        <v>89</v>
      </c>
      <c r="E1910" s="1311" t="s">
        <v>995</v>
      </c>
      <c r="F1910" s="1310" t="s">
        <v>995</v>
      </c>
      <c r="G1910" s="1310">
        <v>100692</v>
      </c>
      <c r="H1910" s="1310" t="s">
        <v>4097</v>
      </c>
      <c r="I1910" s="1310" t="s">
        <v>839</v>
      </c>
      <c r="J1910" s="1310" t="s">
        <v>2172</v>
      </c>
      <c r="K1910" s="1312">
        <v>1138.47</v>
      </c>
      <c r="L1910" s="1310" t="s">
        <v>2173</v>
      </c>
    </row>
    <row r="1911" spans="1:12" ht="13.5">
      <c r="A1911" s="1310" t="s">
        <v>3998</v>
      </c>
      <c r="B1911" s="1310" t="s">
        <v>3999</v>
      </c>
      <c r="C1911" s="1310" t="s">
        <v>4000</v>
      </c>
      <c r="D1911" s="1310">
        <v>89</v>
      </c>
      <c r="E1911" s="1311" t="s">
        <v>995</v>
      </c>
      <c r="F1911" s="1310" t="s">
        <v>995</v>
      </c>
      <c r="G1911" s="1310">
        <v>100693</v>
      </c>
      <c r="H1911" s="1310" t="s">
        <v>4098</v>
      </c>
      <c r="I1911" s="1310" t="s">
        <v>839</v>
      </c>
      <c r="J1911" s="1310" t="s">
        <v>2172</v>
      </c>
      <c r="K1911" s="1312">
        <v>1582.84</v>
      </c>
      <c r="L1911" s="1310" t="s">
        <v>2173</v>
      </c>
    </row>
    <row r="1912" spans="1:12" ht="13.5">
      <c r="A1912" s="1310" t="s">
        <v>3998</v>
      </c>
      <c r="B1912" s="1310" t="s">
        <v>3999</v>
      </c>
      <c r="C1912" s="1310" t="s">
        <v>4000</v>
      </c>
      <c r="D1912" s="1310">
        <v>89</v>
      </c>
      <c r="E1912" s="1311" t="s">
        <v>995</v>
      </c>
      <c r="F1912" s="1310" t="s">
        <v>995</v>
      </c>
      <c r="G1912" s="1310">
        <v>100694</v>
      </c>
      <c r="H1912" s="1310" t="s">
        <v>4099</v>
      </c>
      <c r="I1912" s="1310" t="s">
        <v>839</v>
      </c>
      <c r="J1912" s="1310" t="s">
        <v>2172</v>
      </c>
      <c r="K1912" s="1312">
        <v>1397.6</v>
      </c>
      <c r="L1912" s="1310" t="s">
        <v>2173</v>
      </c>
    </row>
    <row r="1913" spans="1:12" ht="13.5">
      <c r="A1913" s="1310" t="s">
        <v>3998</v>
      </c>
      <c r="B1913" s="1310" t="s">
        <v>3999</v>
      </c>
      <c r="C1913" s="1310" t="s">
        <v>4000</v>
      </c>
      <c r="D1913" s="1310">
        <v>89</v>
      </c>
      <c r="E1913" s="1311" t="s">
        <v>995</v>
      </c>
      <c r="F1913" s="1310" t="s">
        <v>995</v>
      </c>
      <c r="G1913" s="1310">
        <v>100695</v>
      </c>
      <c r="H1913" s="1310" t="s">
        <v>4100</v>
      </c>
      <c r="I1913" s="1310" t="s">
        <v>839</v>
      </c>
      <c r="J1913" s="1310" t="s">
        <v>2242</v>
      </c>
      <c r="K1913" s="1311">
        <v>52.95</v>
      </c>
      <c r="L1913" s="1310" t="s">
        <v>2173</v>
      </c>
    </row>
    <row r="1914" spans="1:12" ht="13.5">
      <c r="A1914" s="1310" t="s">
        <v>3998</v>
      </c>
      <c r="B1914" s="1310" t="s">
        <v>3999</v>
      </c>
      <c r="C1914" s="1310" t="s">
        <v>4000</v>
      </c>
      <c r="D1914" s="1310">
        <v>89</v>
      </c>
      <c r="E1914" s="1311" t="s">
        <v>995</v>
      </c>
      <c r="F1914" s="1310" t="s">
        <v>995</v>
      </c>
      <c r="G1914" s="1310">
        <v>100696</v>
      </c>
      <c r="H1914" s="1310" t="s">
        <v>4101</v>
      </c>
      <c r="I1914" s="1310" t="s">
        <v>839</v>
      </c>
      <c r="J1914" s="1310" t="s">
        <v>2242</v>
      </c>
      <c r="K1914" s="1311">
        <v>58.85</v>
      </c>
      <c r="L1914" s="1310" t="s">
        <v>2173</v>
      </c>
    </row>
    <row r="1915" spans="1:12" ht="13.5">
      <c r="A1915" s="1310" t="s">
        <v>3998</v>
      </c>
      <c r="B1915" s="1310" t="s">
        <v>3999</v>
      </c>
      <c r="C1915" s="1310" t="s">
        <v>4000</v>
      </c>
      <c r="D1915" s="1310">
        <v>89</v>
      </c>
      <c r="E1915" s="1311" t="s">
        <v>995</v>
      </c>
      <c r="F1915" s="1310" t="s">
        <v>995</v>
      </c>
      <c r="G1915" s="1310">
        <v>100697</v>
      </c>
      <c r="H1915" s="1310" t="s">
        <v>4102</v>
      </c>
      <c r="I1915" s="1310" t="s">
        <v>839</v>
      </c>
      <c r="J1915" s="1310" t="s">
        <v>2242</v>
      </c>
      <c r="K1915" s="1311">
        <v>64.78</v>
      </c>
      <c r="L1915" s="1310" t="s">
        <v>2173</v>
      </c>
    </row>
    <row r="1916" spans="1:12" ht="13.5">
      <c r="A1916" s="1310" t="s">
        <v>3998</v>
      </c>
      <c r="B1916" s="1310" t="s">
        <v>3999</v>
      </c>
      <c r="C1916" s="1310" t="s">
        <v>4000</v>
      </c>
      <c r="D1916" s="1310">
        <v>89</v>
      </c>
      <c r="E1916" s="1311" t="s">
        <v>995</v>
      </c>
      <c r="F1916" s="1310" t="s">
        <v>995</v>
      </c>
      <c r="G1916" s="1310">
        <v>100698</v>
      </c>
      <c r="H1916" s="1310" t="s">
        <v>4103</v>
      </c>
      <c r="I1916" s="1310" t="s">
        <v>839</v>
      </c>
      <c r="J1916" s="1310" t="s">
        <v>2242</v>
      </c>
      <c r="K1916" s="1311">
        <v>70.69</v>
      </c>
      <c r="L1916" s="1310" t="s">
        <v>2173</v>
      </c>
    </row>
    <row r="1917" spans="1:12" ht="13.5">
      <c r="A1917" s="1310" t="s">
        <v>3998</v>
      </c>
      <c r="B1917" s="1310" t="s">
        <v>3999</v>
      </c>
      <c r="C1917" s="1310" t="s">
        <v>4000</v>
      </c>
      <c r="D1917" s="1310">
        <v>89</v>
      </c>
      <c r="E1917" s="1311" t="s">
        <v>995</v>
      </c>
      <c r="F1917" s="1310" t="s">
        <v>995</v>
      </c>
      <c r="G1917" s="1310">
        <v>100699</v>
      </c>
      <c r="H1917" s="1310" t="s">
        <v>4104</v>
      </c>
      <c r="I1917" s="1310" t="s">
        <v>839</v>
      </c>
      <c r="J1917" s="1310" t="s">
        <v>2242</v>
      </c>
      <c r="K1917" s="1311">
        <v>84.25</v>
      </c>
      <c r="L1917" s="1310" t="s">
        <v>2173</v>
      </c>
    </row>
    <row r="1918" spans="1:12" ht="13.5">
      <c r="A1918" s="1310" t="s">
        <v>3998</v>
      </c>
      <c r="B1918" s="1310" t="s">
        <v>3999</v>
      </c>
      <c r="C1918" s="1310" t="s">
        <v>4000</v>
      </c>
      <c r="D1918" s="1310">
        <v>89</v>
      </c>
      <c r="E1918" s="1311" t="s">
        <v>995</v>
      </c>
      <c r="F1918" s="1310" t="s">
        <v>995</v>
      </c>
      <c r="G1918" s="1310">
        <v>100700</v>
      </c>
      <c r="H1918" s="1310" t="s">
        <v>4105</v>
      </c>
      <c r="I1918" s="1310" t="s">
        <v>839</v>
      </c>
      <c r="J1918" s="1310" t="s">
        <v>2242</v>
      </c>
      <c r="K1918" s="1311">
        <v>800.93</v>
      </c>
      <c r="L1918" s="1310" t="s">
        <v>2173</v>
      </c>
    </row>
    <row r="1919" spans="1:12" ht="13.5">
      <c r="A1919" s="1310" t="s">
        <v>3998</v>
      </c>
      <c r="B1919" s="1310" t="s">
        <v>3999</v>
      </c>
      <c r="C1919" s="1310" t="s">
        <v>4000</v>
      </c>
      <c r="D1919" s="1310">
        <v>89</v>
      </c>
      <c r="E1919" s="1311" t="s">
        <v>995</v>
      </c>
      <c r="F1919" s="1310" t="s">
        <v>995</v>
      </c>
      <c r="G1919" s="1310">
        <v>100712</v>
      </c>
      <c r="H1919" s="1310" t="s">
        <v>4106</v>
      </c>
      <c r="I1919" s="1310" t="s">
        <v>839</v>
      </c>
      <c r="J1919" s="1310" t="s">
        <v>2242</v>
      </c>
      <c r="K1919" s="1311">
        <v>775.43</v>
      </c>
      <c r="L1919" s="1310" t="s">
        <v>2173</v>
      </c>
    </row>
    <row r="1920" spans="1:12" ht="13.5">
      <c r="A1920" s="1310" t="s">
        <v>3998</v>
      </c>
      <c r="B1920" s="1310" t="s">
        <v>3999</v>
      </c>
      <c r="C1920" s="1310" t="s">
        <v>4107</v>
      </c>
      <c r="D1920" s="1310">
        <v>90</v>
      </c>
      <c r="E1920" s="1311" t="s">
        <v>995</v>
      </c>
      <c r="F1920" s="1310" t="s">
        <v>995</v>
      </c>
      <c r="G1920" s="1310">
        <v>100665</v>
      </c>
      <c r="H1920" s="1310" t="s">
        <v>4108</v>
      </c>
      <c r="I1920" s="1310" t="s">
        <v>472</v>
      </c>
      <c r="J1920" s="1310" t="s">
        <v>2172</v>
      </c>
      <c r="K1920" s="1311">
        <v>774.37</v>
      </c>
      <c r="L1920" s="1310" t="s">
        <v>2173</v>
      </c>
    </row>
    <row r="1921" spans="1:12" ht="13.5">
      <c r="A1921" s="1310" t="s">
        <v>3998</v>
      </c>
      <c r="B1921" s="1310" t="s">
        <v>3999</v>
      </c>
      <c r="C1921" s="1310" t="s">
        <v>4107</v>
      </c>
      <c r="D1921" s="1310">
        <v>90</v>
      </c>
      <c r="E1921" s="1311" t="s">
        <v>995</v>
      </c>
      <c r="F1921" s="1310" t="s">
        <v>995</v>
      </c>
      <c r="G1921" s="1310">
        <v>100666</v>
      </c>
      <c r="H1921" s="1310" t="s">
        <v>4109</v>
      </c>
      <c r="I1921" s="1310" t="s">
        <v>472</v>
      </c>
      <c r="J1921" s="1310" t="s">
        <v>2172</v>
      </c>
      <c r="K1921" s="1311">
        <v>617.38</v>
      </c>
      <c r="L1921" s="1310" t="s">
        <v>2173</v>
      </c>
    </row>
    <row r="1922" spans="1:12" ht="13.5">
      <c r="A1922" s="1310" t="s">
        <v>3998</v>
      </c>
      <c r="B1922" s="1310" t="s">
        <v>3999</v>
      </c>
      <c r="C1922" s="1310" t="s">
        <v>4107</v>
      </c>
      <c r="D1922" s="1310">
        <v>90</v>
      </c>
      <c r="E1922" s="1311" t="s">
        <v>995</v>
      </c>
      <c r="F1922" s="1310" t="s">
        <v>995</v>
      </c>
      <c r="G1922" s="1310">
        <v>100667</v>
      </c>
      <c r="H1922" s="1310" t="s">
        <v>4110</v>
      </c>
      <c r="I1922" s="1310" t="s">
        <v>472</v>
      </c>
      <c r="J1922" s="1310" t="s">
        <v>2172</v>
      </c>
      <c r="K1922" s="1311">
        <v>996.31</v>
      </c>
      <c r="L1922" s="1310" t="s">
        <v>2173</v>
      </c>
    </row>
    <row r="1923" spans="1:12" ht="13.5">
      <c r="A1923" s="1310" t="s">
        <v>3998</v>
      </c>
      <c r="B1923" s="1310" t="s">
        <v>3999</v>
      </c>
      <c r="C1923" s="1310" t="s">
        <v>4107</v>
      </c>
      <c r="D1923" s="1310">
        <v>90</v>
      </c>
      <c r="E1923" s="1311" t="s">
        <v>995</v>
      </c>
      <c r="F1923" s="1310" t="s">
        <v>995</v>
      </c>
      <c r="G1923" s="1310">
        <v>100668</v>
      </c>
      <c r="H1923" s="1310" t="s">
        <v>4111</v>
      </c>
      <c r="I1923" s="1310" t="s">
        <v>472</v>
      </c>
      <c r="J1923" s="1310" t="s">
        <v>2172</v>
      </c>
      <c r="K1923" s="1312">
        <v>1239.9100000000001</v>
      </c>
      <c r="L1923" s="1310" t="s">
        <v>2173</v>
      </c>
    </row>
    <row r="1924" spans="1:12" ht="13.5">
      <c r="A1924" s="1310" t="s">
        <v>3998</v>
      </c>
      <c r="B1924" s="1310" t="s">
        <v>3999</v>
      </c>
      <c r="C1924" s="1310" t="s">
        <v>4107</v>
      </c>
      <c r="D1924" s="1310">
        <v>90</v>
      </c>
      <c r="E1924" s="1311" t="s">
        <v>995</v>
      </c>
      <c r="F1924" s="1310" t="s">
        <v>995</v>
      </c>
      <c r="G1924" s="1310">
        <v>100669</v>
      </c>
      <c r="H1924" s="1310" t="s">
        <v>4112</v>
      </c>
      <c r="I1924" s="1310" t="s">
        <v>472</v>
      </c>
      <c r="J1924" s="1310" t="s">
        <v>2172</v>
      </c>
      <c r="K1924" s="1311">
        <v>727.03</v>
      </c>
      <c r="L1924" s="1310" t="s">
        <v>2173</v>
      </c>
    </row>
    <row r="1925" spans="1:12" ht="13.5">
      <c r="A1925" s="1310" t="s">
        <v>3998</v>
      </c>
      <c r="B1925" s="1310" t="s">
        <v>3999</v>
      </c>
      <c r="C1925" s="1310" t="s">
        <v>4107</v>
      </c>
      <c r="D1925" s="1310">
        <v>90</v>
      </c>
      <c r="E1925" s="1311" t="s">
        <v>995</v>
      </c>
      <c r="F1925" s="1310" t="s">
        <v>995</v>
      </c>
      <c r="G1925" s="1310">
        <v>100670</v>
      </c>
      <c r="H1925" s="1310" t="s">
        <v>4113</v>
      </c>
      <c r="I1925" s="1310" t="s">
        <v>472</v>
      </c>
      <c r="J1925" s="1310" t="s">
        <v>2172</v>
      </c>
      <c r="K1925" s="1311">
        <v>965.17</v>
      </c>
      <c r="L1925" s="1310" t="s">
        <v>2173</v>
      </c>
    </row>
    <row r="1926" spans="1:12" ht="13.5">
      <c r="A1926" s="1310" t="s">
        <v>3998</v>
      </c>
      <c r="B1926" s="1310" t="s">
        <v>3999</v>
      </c>
      <c r="C1926" s="1310" t="s">
        <v>4107</v>
      </c>
      <c r="D1926" s="1310">
        <v>90</v>
      </c>
      <c r="E1926" s="1311" t="s">
        <v>995</v>
      </c>
      <c r="F1926" s="1310" t="s">
        <v>995</v>
      </c>
      <c r="G1926" s="1310">
        <v>100671</v>
      </c>
      <c r="H1926" s="1310" t="s">
        <v>4114</v>
      </c>
      <c r="I1926" s="1310" t="s">
        <v>472</v>
      </c>
      <c r="J1926" s="1310" t="s">
        <v>2172</v>
      </c>
      <c r="K1926" s="1312">
        <v>1190.93</v>
      </c>
      <c r="L1926" s="1310" t="s">
        <v>2173</v>
      </c>
    </row>
    <row r="1927" spans="1:12" ht="13.5">
      <c r="A1927" s="1310" t="s">
        <v>3998</v>
      </c>
      <c r="B1927" s="1310" t="s">
        <v>3999</v>
      </c>
      <c r="C1927" s="1310" t="s">
        <v>4107</v>
      </c>
      <c r="D1927" s="1310">
        <v>90</v>
      </c>
      <c r="E1927" s="1311" t="s">
        <v>995</v>
      </c>
      <c r="F1927" s="1310" t="s">
        <v>995</v>
      </c>
      <c r="G1927" s="1310">
        <v>100672</v>
      </c>
      <c r="H1927" s="1310" t="s">
        <v>4115</v>
      </c>
      <c r="I1927" s="1310" t="s">
        <v>472</v>
      </c>
      <c r="J1927" s="1310" t="s">
        <v>2172</v>
      </c>
      <c r="K1927" s="1311">
        <v>779.32</v>
      </c>
      <c r="L1927" s="1310" t="s">
        <v>2173</v>
      </c>
    </row>
    <row r="1928" spans="1:12" ht="13.5">
      <c r="A1928" s="1310" t="s">
        <v>3998</v>
      </c>
      <c r="B1928" s="1310" t="s">
        <v>3999</v>
      </c>
      <c r="C1928" s="1310" t="s">
        <v>4116</v>
      </c>
      <c r="D1928" s="1310">
        <v>92</v>
      </c>
      <c r="E1928" s="1311" t="s">
        <v>995</v>
      </c>
      <c r="F1928" s="1310" t="s">
        <v>995</v>
      </c>
      <c r="G1928" s="1310">
        <v>100701</v>
      </c>
      <c r="H1928" s="1310" t="s">
        <v>4117</v>
      </c>
      <c r="I1928" s="1310" t="s">
        <v>472</v>
      </c>
      <c r="J1928" s="1310" t="s">
        <v>2172</v>
      </c>
      <c r="K1928" s="1311">
        <v>489.85</v>
      </c>
      <c r="L1928" s="1310" t="s">
        <v>2173</v>
      </c>
    </row>
    <row r="1929" spans="1:12" ht="13.5">
      <c r="A1929" s="1310" t="s">
        <v>3998</v>
      </c>
      <c r="B1929" s="1310" t="s">
        <v>3999</v>
      </c>
      <c r="C1929" s="1310" t="s">
        <v>4118</v>
      </c>
      <c r="D1929" s="1310">
        <v>93</v>
      </c>
      <c r="E1929" s="1311" t="s">
        <v>995</v>
      </c>
      <c r="F1929" s="1310" t="s">
        <v>995</v>
      </c>
      <c r="G1929" s="1310">
        <v>94559</v>
      </c>
      <c r="H1929" s="1310" t="s">
        <v>4119</v>
      </c>
      <c r="I1929" s="1310" t="s">
        <v>472</v>
      </c>
      <c r="J1929" s="1310" t="s">
        <v>2172</v>
      </c>
      <c r="K1929" s="1311">
        <v>752.76</v>
      </c>
      <c r="L1929" s="1310" t="s">
        <v>2173</v>
      </c>
    </row>
    <row r="1930" spans="1:12" ht="13.5">
      <c r="A1930" s="1310" t="s">
        <v>3998</v>
      </c>
      <c r="B1930" s="1310" t="s">
        <v>3999</v>
      </c>
      <c r="C1930" s="1310" t="s">
        <v>4118</v>
      </c>
      <c r="D1930" s="1310">
        <v>93</v>
      </c>
      <c r="E1930" s="1311" t="s">
        <v>995</v>
      </c>
      <c r="F1930" s="1310" t="s">
        <v>995</v>
      </c>
      <c r="G1930" s="1310">
        <v>94562</v>
      </c>
      <c r="H1930" s="1310" t="s">
        <v>4120</v>
      </c>
      <c r="I1930" s="1310" t="s">
        <v>472</v>
      </c>
      <c r="J1930" s="1310" t="s">
        <v>2172</v>
      </c>
      <c r="K1930" s="1311">
        <v>726.52</v>
      </c>
      <c r="L1930" s="1310" t="s">
        <v>2173</v>
      </c>
    </row>
    <row r="1931" spans="1:12" ht="13.5">
      <c r="A1931" s="1310" t="s">
        <v>3998</v>
      </c>
      <c r="B1931" s="1310" t="s">
        <v>3999</v>
      </c>
      <c r="C1931" s="1310" t="s">
        <v>4118</v>
      </c>
      <c r="D1931" s="1310">
        <v>93</v>
      </c>
      <c r="E1931" s="1311" t="s">
        <v>995</v>
      </c>
      <c r="F1931" s="1310" t="s">
        <v>995</v>
      </c>
      <c r="G1931" s="1310">
        <v>94587</v>
      </c>
      <c r="H1931" s="1310" t="s">
        <v>4121</v>
      </c>
      <c r="I1931" s="1310" t="s">
        <v>253</v>
      </c>
      <c r="J1931" s="1310" t="s">
        <v>2172</v>
      </c>
      <c r="K1931" s="1311">
        <v>70.040000000000006</v>
      </c>
      <c r="L1931" s="1310" t="s">
        <v>2173</v>
      </c>
    </row>
    <row r="1932" spans="1:12" ht="13.5">
      <c r="A1932" s="1310" t="s">
        <v>3998</v>
      </c>
      <c r="B1932" s="1310" t="s">
        <v>3999</v>
      </c>
      <c r="C1932" s="1310" t="s">
        <v>4118</v>
      </c>
      <c r="D1932" s="1310">
        <v>93</v>
      </c>
      <c r="E1932" s="1311" t="s">
        <v>995</v>
      </c>
      <c r="F1932" s="1310" t="s">
        <v>995</v>
      </c>
      <c r="G1932" s="1310">
        <v>94588</v>
      </c>
      <c r="H1932" s="1310" t="s">
        <v>4122</v>
      </c>
      <c r="I1932" s="1310" t="s">
        <v>253</v>
      </c>
      <c r="J1932" s="1310" t="s">
        <v>2172</v>
      </c>
      <c r="K1932" s="1311">
        <v>64.27</v>
      </c>
      <c r="L1932" s="1310" t="s">
        <v>2173</v>
      </c>
    </row>
    <row r="1933" spans="1:12" ht="13.5">
      <c r="A1933" s="1310" t="s">
        <v>3998</v>
      </c>
      <c r="B1933" s="1310" t="s">
        <v>3999</v>
      </c>
      <c r="C1933" s="1310" t="s">
        <v>4123</v>
      </c>
      <c r="D1933" s="1310">
        <v>95</v>
      </c>
      <c r="E1933" s="1311" t="s">
        <v>995</v>
      </c>
      <c r="F1933" s="1310" t="s">
        <v>995</v>
      </c>
      <c r="G1933" s="1310">
        <v>99837</v>
      </c>
      <c r="H1933" s="1310" t="s">
        <v>4124</v>
      </c>
      <c r="I1933" s="1310" t="s">
        <v>253</v>
      </c>
      <c r="J1933" s="1310" t="s">
        <v>2172</v>
      </c>
      <c r="K1933" s="1311">
        <v>665.31</v>
      </c>
      <c r="L1933" s="1310" t="s">
        <v>2173</v>
      </c>
    </row>
    <row r="1934" spans="1:12" ht="13.5">
      <c r="A1934" s="1310" t="s">
        <v>3998</v>
      </c>
      <c r="B1934" s="1310" t="s">
        <v>3999</v>
      </c>
      <c r="C1934" s="1310" t="s">
        <v>4123</v>
      </c>
      <c r="D1934" s="1310">
        <v>95</v>
      </c>
      <c r="E1934" s="1311" t="s">
        <v>995</v>
      </c>
      <c r="F1934" s="1310" t="s">
        <v>995</v>
      </c>
      <c r="G1934" s="1310">
        <v>99839</v>
      </c>
      <c r="H1934" s="1310" t="s">
        <v>4125</v>
      </c>
      <c r="I1934" s="1310" t="s">
        <v>253</v>
      </c>
      <c r="J1934" s="1310" t="s">
        <v>2172</v>
      </c>
      <c r="K1934" s="1311">
        <v>525.34</v>
      </c>
      <c r="L1934" s="1310" t="s">
        <v>2173</v>
      </c>
    </row>
    <row r="1935" spans="1:12" ht="13.5">
      <c r="A1935" s="1310" t="s">
        <v>3998</v>
      </c>
      <c r="B1935" s="1310" t="s">
        <v>3999</v>
      </c>
      <c r="C1935" s="1310" t="s">
        <v>4123</v>
      </c>
      <c r="D1935" s="1310">
        <v>95</v>
      </c>
      <c r="E1935" s="1311" t="s">
        <v>995</v>
      </c>
      <c r="F1935" s="1310" t="s">
        <v>995</v>
      </c>
      <c r="G1935" s="1310">
        <v>99841</v>
      </c>
      <c r="H1935" s="1310" t="s">
        <v>4126</v>
      </c>
      <c r="I1935" s="1310" t="s">
        <v>253</v>
      </c>
      <c r="J1935" s="1310" t="s">
        <v>2172</v>
      </c>
      <c r="K1935" s="1311">
        <v>829.11</v>
      </c>
      <c r="L1935" s="1310" t="s">
        <v>2173</v>
      </c>
    </row>
    <row r="1936" spans="1:12" ht="13.5">
      <c r="A1936" s="1310" t="s">
        <v>3998</v>
      </c>
      <c r="B1936" s="1310" t="s">
        <v>3999</v>
      </c>
      <c r="C1936" s="1310" t="s">
        <v>4123</v>
      </c>
      <c r="D1936" s="1310">
        <v>95</v>
      </c>
      <c r="E1936" s="1311" t="s">
        <v>995</v>
      </c>
      <c r="F1936" s="1310" t="s">
        <v>995</v>
      </c>
      <c r="G1936" s="1310">
        <v>99855</v>
      </c>
      <c r="H1936" s="1310" t="s">
        <v>4127</v>
      </c>
      <c r="I1936" s="1310" t="s">
        <v>253</v>
      </c>
      <c r="J1936" s="1310" t="s">
        <v>2172</v>
      </c>
      <c r="K1936" s="1311">
        <v>121.98</v>
      </c>
      <c r="L1936" s="1310" t="s">
        <v>2173</v>
      </c>
    </row>
    <row r="1937" spans="1:12" ht="13.5">
      <c r="A1937" s="1310" t="s">
        <v>3998</v>
      </c>
      <c r="B1937" s="1310" t="s">
        <v>3999</v>
      </c>
      <c r="C1937" s="1310" t="s">
        <v>4123</v>
      </c>
      <c r="D1937" s="1310">
        <v>95</v>
      </c>
      <c r="E1937" s="1311" t="s">
        <v>995</v>
      </c>
      <c r="F1937" s="1310" t="s">
        <v>995</v>
      </c>
      <c r="G1937" s="1310">
        <v>99857</v>
      </c>
      <c r="H1937" s="1310" t="s">
        <v>4128</v>
      </c>
      <c r="I1937" s="1310" t="s">
        <v>253</v>
      </c>
      <c r="J1937" s="1310" t="s">
        <v>2172</v>
      </c>
      <c r="K1937" s="1311">
        <v>82.95</v>
      </c>
      <c r="L1937" s="1310" t="s">
        <v>2173</v>
      </c>
    </row>
    <row r="1938" spans="1:12" ht="13.5">
      <c r="A1938" s="1310" t="s">
        <v>3998</v>
      </c>
      <c r="B1938" s="1310" t="s">
        <v>3999</v>
      </c>
      <c r="C1938" s="1310" t="s">
        <v>4123</v>
      </c>
      <c r="D1938" s="1310">
        <v>95</v>
      </c>
      <c r="E1938" s="1311" t="s">
        <v>995</v>
      </c>
      <c r="F1938" s="1310" t="s">
        <v>995</v>
      </c>
      <c r="G1938" s="1310">
        <v>99861</v>
      </c>
      <c r="H1938" s="1310" t="s">
        <v>4129</v>
      </c>
      <c r="I1938" s="1310" t="s">
        <v>472</v>
      </c>
      <c r="J1938" s="1310" t="s">
        <v>2172</v>
      </c>
      <c r="K1938" s="1311">
        <v>619.57000000000005</v>
      </c>
      <c r="L1938" s="1310" t="s">
        <v>2173</v>
      </c>
    </row>
    <row r="1939" spans="1:12" ht="13.5">
      <c r="A1939" s="1310" t="s">
        <v>3998</v>
      </c>
      <c r="B1939" s="1310" t="s">
        <v>3999</v>
      </c>
      <c r="C1939" s="1310" t="s">
        <v>4123</v>
      </c>
      <c r="D1939" s="1310">
        <v>95</v>
      </c>
      <c r="E1939" s="1311" t="s">
        <v>995</v>
      </c>
      <c r="F1939" s="1310" t="s">
        <v>995</v>
      </c>
      <c r="G1939" s="1310">
        <v>99862</v>
      </c>
      <c r="H1939" s="1310" t="s">
        <v>4130</v>
      </c>
      <c r="I1939" s="1310" t="s">
        <v>472</v>
      </c>
      <c r="J1939" s="1310" t="s">
        <v>2172</v>
      </c>
      <c r="K1939" s="1311">
        <v>534.79</v>
      </c>
      <c r="L1939" s="1310" t="s">
        <v>2173</v>
      </c>
    </row>
    <row r="1940" spans="1:12" ht="13.5">
      <c r="A1940" s="1310" t="s">
        <v>3998</v>
      </c>
      <c r="B1940" s="1310" t="s">
        <v>3999</v>
      </c>
      <c r="C1940" s="1310" t="s">
        <v>4131</v>
      </c>
      <c r="D1940" s="1310">
        <v>98</v>
      </c>
      <c r="E1940" s="1311" t="s">
        <v>995</v>
      </c>
      <c r="F1940" s="1310" t="s">
        <v>995</v>
      </c>
      <c r="G1940" s="1310">
        <v>90838</v>
      </c>
      <c r="H1940" s="1310" t="s">
        <v>4132</v>
      </c>
      <c r="I1940" s="1310" t="s">
        <v>839</v>
      </c>
      <c r="J1940" s="1310" t="s">
        <v>2172</v>
      </c>
      <c r="K1940" s="1312">
        <v>1105.28</v>
      </c>
      <c r="L1940" s="1310" t="s">
        <v>2173</v>
      </c>
    </row>
    <row r="1941" spans="1:12" ht="13.5">
      <c r="A1941" s="1310" t="s">
        <v>3998</v>
      </c>
      <c r="B1941" s="1310" t="s">
        <v>3999</v>
      </c>
      <c r="C1941" s="1310" t="s">
        <v>4131</v>
      </c>
      <c r="D1941" s="1310">
        <v>98</v>
      </c>
      <c r="E1941" s="1311" t="s">
        <v>995</v>
      </c>
      <c r="F1941" s="1310" t="s">
        <v>995</v>
      </c>
      <c r="G1941" s="1310">
        <v>91338</v>
      </c>
      <c r="H1941" s="1310" t="s">
        <v>4133</v>
      </c>
      <c r="I1941" s="1310" t="s">
        <v>472</v>
      </c>
      <c r="J1941" s="1310" t="s">
        <v>2172</v>
      </c>
      <c r="K1941" s="1311">
        <v>658.16</v>
      </c>
      <c r="L1941" s="1310" t="s">
        <v>2173</v>
      </c>
    </row>
    <row r="1942" spans="1:12" ht="13.5">
      <c r="A1942" s="1310" t="s">
        <v>3998</v>
      </c>
      <c r="B1942" s="1310" t="s">
        <v>3999</v>
      </c>
      <c r="C1942" s="1310" t="s">
        <v>4131</v>
      </c>
      <c r="D1942" s="1310">
        <v>98</v>
      </c>
      <c r="E1942" s="1311" t="s">
        <v>995</v>
      </c>
      <c r="F1942" s="1310" t="s">
        <v>995</v>
      </c>
      <c r="G1942" s="1310">
        <v>91341</v>
      </c>
      <c r="H1942" s="1310" t="s">
        <v>4134</v>
      </c>
      <c r="I1942" s="1310" t="s">
        <v>472</v>
      </c>
      <c r="J1942" s="1310" t="s">
        <v>2172</v>
      </c>
      <c r="K1942" s="1311">
        <v>489.64</v>
      </c>
      <c r="L1942" s="1310" t="s">
        <v>2173</v>
      </c>
    </row>
    <row r="1943" spans="1:12" ht="13.5">
      <c r="A1943" s="1310" t="s">
        <v>3998</v>
      </c>
      <c r="B1943" s="1310" t="s">
        <v>3999</v>
      </c>
      <c r="C1943" s="1310" t="s">
        <v>4131</v>
      </c>
      <c r="D1943" s="1310">
        <v>98</v>
      </c>
      <c r="E1943" s="1311" t="s">
        <v>995</v>
      </c>
      <c r="F1943" s="1310" t="s">
        <v>995</v>
      </c>
      <c r="G1943" s="1310">
        <v>94805</v>
      </c>
      <c r="H1943" s="1310" t="s">
        <v>4135</v>
      </c>
      <c r="I1943" s="1310" t="s">
        <v>839</v>
      </c>
      <c r="J1943" s="1310" t="s">
        <v>2172</v>
      </c>
      <c r="K1943" s="1311">
        <v>765.2</v>
      </c>
      <c r="L1943" s="1310" t="s">
        <v>2173</v>
      </c>
    </row>
    <row r="1944" spans="1:12" ht="13.5">
      <c r="A1944" s="1310" t="s">
        <v>3998</v>
      </c>
      <c r="B1944" s="1310" t="s">
        <v>3999</v>
      </c>
      <c r="C1944" s="1310" t="s">
        <v>4131</v>
      </c>
      <c r="D1944" s="1310">
        <v>98</v>
      </c>
      <c r="E1944" s="1311" t="s">
        <v>995</v>
      </c>
      <c r="F1944" s="1310" t="s">
        <v>995</v>
      </c>
      <c r="G1944" s="1310">
        <v>94806</v>
      </c>
      <c r="H1944" s="1310" t="s">
        <v>4136</v>
      </c>
      <c r="I1944" s="1310" t="s">
        <v>839</v>
      </c>
      <c r="J1944" s="1310" t="s">
        <v>2172</v>
      </c>
      <c r="K1944" s="1311">
        <v>531.24</v>
      </c>
      <c r="L1944" s="1310" t="s">
        <v>2173</v>
      </c>
    </row>
    <row r="1945" spans="1:12" ht="13.5">
      <c r="A1945" s="1310" t="s">
        <v>3998</v>
      </c>
      <c r="B1945" s="1310" t="s">
        <v>3999</v>
      </c>
      <c r="C1945" s="1310" t="s">
        <v>4131</v>
      </c>
      <c r="D1945" s="1310">
        <v>98</v>
      </c>
      <c r="E1945" s="1311" t="s">
        <v>995</v>
      </c>
      <c r="F1945" s="1310" t="s">
        <v>995</v>
      </c>
      <c r="G1945" s="1310">
        <v>94807</v>
      </c>
      <c r="H1945" s="1310" t="s">
        <v>4137</v>
      </c>
      <c r="I1945" s="1310" t="s">
        <v>839</v>
      </c>
      <c r="J1945" s="1310" t="s">
        <v>2172</v>
      </c>
      <c r="K1945" s="1311">
        <v>635.99</v>
      </c>
      <c r="L1945" s="1310" t="s">
        <v>2173</v>
      </c>
    </row>
    <row r="1946" spans="1:12" ht="13.5">
      <c r="A1946" s="1310" t="s">
        <v>3998</v>
      </c>
      <c r="B1946" s="1310" t="s">
        <v>3999</v>
      </c>
      <c r="C1946" s="1310" t="s">
        <v>4131</v>
      </c>
      <c r="D1946" s="1310">
        <v>98</v>
      </c>
      <c r="E1946" s="1311" t="s">
        <v>995</v>
      </c>
      <c r="F1946" s="1310" t="s">
        <v>995</v>
      </c>
      <c r="G1946" s="1310">
        <v>100702</v>
      </c>
      <c r="H1946" s="1310" t="s">
        <v>4138</v>
      </c>
      <c r="I1946" s="1310" t="s">
        <v>472</v>
      </c>
      <c r="J1946" s="1310" t="s">
        <v>2172</v>
      </c>
      <c r="K1946" s="1311">
        <v>387.97</v>
      </c>
      <c r="L1946" s="1310" t="s">
        <v>2173</v>
      </c>
    </row>
    <row r="1947" spans="1:12" ht="13.5">
      <c r="A1947" s="1310" t="s">
        <v>3998</v>
      </c>
      <c r="B1947" s="1310" t="s">
        <v>3999</v>
      </c>
      <c r="C1947" s="1310" t="s">
        <v>4139</v>
      </c>
      <c r="D1947" s="1310">
        <v>100</v>
      </c>
      <c r="E1947" s="1311" t="s">
        <v>995</v>
      </c>
      <c r="F1947" s="1310" t="s">
        <v>995</v>
      </c>
      <c r="G1947" s="1310">
        <v>102188</v>
      </c>
      <c r="H1947" s="1310" t="s">
        <v>4140</v>
      </c>
      <c r="I1947" s="1310" t="s">
        <v>839</v>
      </c>
      <c r="J1947" s="1310" t="s">
        <v>2242</v>
      </c>
      <c r="K1947" s="1311">
        <v>748.02</v>
      </c>
      <c r="L1947" s="1310" t="s">
        <v>2173</v>
      </c>
    </row>
    <row r="1948" spans="1:12" ht="13.5">
      <c r="A1948" s="1310" t="s">
        <v>3998</v>
      </c>
      <c r="B1948" s="1310" t="s">
        <v>3999</v>
      </c>
      <c r="C1948" s="1310" t="s">
        <v>4139</v>
      </c>
      <c r="D1948" s="1310">
        <v>100</v>
      </c>
      <c r="E1948" s="1311" t="s">
        <v>995</v>
      </c>
      <c r="F1948" s="1310" t="s">
        <v>995</v>
      </c>
      <c r="G1948" s="1310">
        <v>102189</v>
      </c>
      <c r="H1948" s="1310" t="s">
        <v>4141</v>
      </c>
      <c r="I1948" s="1310" t="s">
        <v>839</v>
      </c>
      <c r="J1948" s="1310" t="s">
        <v>2242</v>
      </c>
      <c r="K1948" s="1311">
        <v>204.91</v>
      </c>
      <c r="L1948" s="1310" t="s">
        <v>2173</v>
      </c>
    </row>
    <row r="1949" spans="1:12" ht="13.5">
      <c r="A1949" s="1310" t="s">
        <v>3998</v>
      </c>
      <c r="B1949" s="1310" t="s">
        <v>3999</v>
      </c>
      <c r="C1949" s="1310" t="s">
        <v>4142</v>
      </c>
      <c r="D1949" s="1310">
        <v>102</v>
      </c>
      <c r="E1949" s="1311" t="s">
        <v>995</v>
      </c>
      <c r="F1949" s="1310" t="s">
        <v>995</v>
      </c>
      <c r="G1949" s="1310">
        <v>100703</v>
      </c>
      <c r="H1949" s="1310" t="s">
        <v>4143</v>
      </c>
      <c r="I1949" s="1310" t="s">
        <v>839</v>
      </c>
      <c r="J1949" s="1310" t="s">
        <v>2242</v>
      </c>
      <c r="K1949" s="1311">
        <v>29.96</v>
      </c>
      <c r="L1949" s="1310" t="s">
        <v>2173</v>
      </c>
    </row>
    <row r="1950" spans="1:12" ht="13.5">
      <c r="A1950" s="1310" t="s">
        <v>3998</v>
      </c>
      <c r="B1950" s="1310" t="s">
        <v>3999</v>
      </c>
      <c r="C1950" s="1310" t="s">
        <v>4142</v>
      </c>
      <c r="D1950" s="1310">
        <v>102</v>
      </c>
      <c r="E1950" s="1311" t="s">
        <v>995</v>
      </c>
      <c r="F1950" s="1310" t="s">
        <v>995</v>
      </c>
      <c r="G1950" s="1310">
        <v>100704</v>
      </c>
      <c r="H1950" s="1310" t="s">
        <v>4144</v>
      </c>
      <c r="I1950" s="1310" t="s">
        <v>839</v>
      </c>
      <c r="J1950" s="1310" t="s">
        <v>2242</v>
      </c>
      <c r="K1950" s="1311">
        <v>63.77</v>
      </c>
      <c r="L1950" s="1310" t="s">
        <v>2173</v>
      </c>
    </row>
    <row r="1951" spans="1:12" ht="13.5">
      <c r="A1951" s="1310" t="s">
        <v>3998</v>
      </c>
      <c r="B1951" s="1310" t="s">
        <v>3999</v>
      </c>
      <c r="C1951" s="1310" t="s">
        <v>4142</v>
      </c>
      <c r="D1951" s="1310">
        <v>102</v>
      </c>
      <c r="E1951" s="1311" t="s">
        <v>995</v>
      </c>
      <c r="F1951" s="1310" t="s">
        <v>995</v>
      </c>
      <c r="G1951" s="1310">
        <v>100705</v>
      </c>
      <c r="H1951" s="1310" t="s">
        <v>4145</v>
      </c>
      <c r="I1951" s="1310" t="s">
        <v>839</v>
      </c>
      <c r="J1951" s="1310" t="s">
        <v>2242</v>
      </c>
      <c r="K1951" s="1311">
        <v>72.989999999999995</v>
      </c>
      <c r="L1951" s="1310" t="s">
        <v>2173</v>
      </c>
    </row>
    <row r="1952" spans="1:12" ht="13.5">
      <c r="A1952" s="1310" t="s">
        <v>3998</v>
      </c>
      <c r="B1952" s="1310" t="s">
        <v>3999</v>
      </c>
      <c r="C1952" s="1310" t="s">
        <v>4142</v>
      </c>
      <c r="D1952" s="1310">
        <v>102</v>
      </c>
      <c r="E1952" s="1311" t="s">
        <v>995</v>
      </c>
      <c r="F1952" s="1310" t="s">
        <v>995</v>
      </c>
      <c r="G1952" s="1310">
        <v>100706</v>
      </c>
      <c r="H1952" s="1310" t="s">
        <v>4146</v>
      </c>
      <c r="I1952" s="1310" t="s">
        <v>839</v>
      </c>
      <c r="J1952" s="1310" t="s">
        <v>2242</v>
      </c>
      <c r="K1952" s="1311">
        <v>64.55</v>
      </c>
      <c r="L1952" s="1310" t="s">
        <v>2173</v>
      </c>
    </row>
    <row r="1953" spans="1:12" ht="13.5">
      <c r="A1953" s="1310" t="s">
        <v>3998</v>
      </c>
      <c r="B1953" s="1310" t="s">
        <v>3999</v>
      </c>
      <c r="C1953" s="1310" t="s">
        <v>4142</v>
      </c>
      <c r="D1953" s="1310">
        <v>102</v>
      </c>
      <c r="E1953" s="1311" t="s">
        <v>995</v>
      </c>
      <c r="F1953" s="1310" t="s">
        <v>995</v>
      </c>
      <c r="G1953" s="1310">
        <v>100707</v>
      </c>
      <c r="H1953" s="1310" t="s">
        <v>4147</v>
      </c>
      <c r="I1953" s="1310" t="s">
        <v>839</v>
      </c>
      <c r="J1953" s="1310" t="s">
        <v>2242</v>
      </c>
      <c r="K1953" s="1311">
        <v>134.9</v>
      </c>
      <c r="L1953" s="1310" t="s">
        <v>2173</v>
      </c>
    </row>
    <row r="1954" spans="1:12" ht="13.5">
      <c r="A1954" s="1310" t="s">
        <v>3998</v>
      </c>
      <c r="B1954" s="1310" t="s">
        <v>3999</v>
      </c>
      <c r="C1954" s="1310" t="s">
        <v>4142</v>
      </c>
      <c r="D1954" s="1310">
        <v>102</v>
      </c>
      <c r="E1954" s="1311" t="s">
        <v>995</v>
      </c>
      <c r="F1954" s="1310" t="s">
        <v>995</v>
      </c>
      <c r="G1954" s="1310">
        <v>100708</v>
      </c>
      <c r="H1954" s="1310" t="s">
        <v>4148</v>
      </c>
      <c r="I1954" s="1310" t="s">
        <v>839</v>
      </c>
      <c r="J1954" s="1310" t="s">
        <v>2242</v>
      </c>
      <c r="K1954" s="1311">
        <v>169.16</v>
      </c>
      <c r="L1954" s="1310" t="s">
        <v>2173</v>
      </c>
    </row>
    <row r="1955" spans="1:12" ht="13.5">
      <c r="A1955" s="1310" t="s">
        <v>3998</v>
      </c>
      <c r="B1955" s="1310" t="s">
        <v>3999</v>
      </c>
      <c r="C1955" s="1310" t="s">
        <v>4142</v>
      </c>
      <c r="D1955" s="1310">
        <v>102</v>
      </c>
      <c r="E1955" s="1311" t="s">
        <v>995</v>
      </c>
      <c r="F1955" s="1310" t="s">
        <v>995</v>
      </c>
      <c r="G1955" s="1310">
        <v>100709</v>
      </c>
      <c r="H1955" s="1310" t="s">
        <v>4149</v>
      </c>
      <c r="I1955" s="1310" t="s">
        <v>839</v>
      </c>
      <c r="J1955" s="1310" t="s">
        <v>2242</v>
      </c>
      <c r="K1955" s="1311">
        <v>38.97</v>
      </c>
      <c r="L1955" s="1310" t="s">
        <v>2173</v>
      </c>
    </row>
    <row r="1956" spans="1:12" ht="13.5">
      <c r="A1956" s="1310" t="s">
        <v>3998</v>
      </c>
      <c r="B1956" s="1310" t="s">
        <v>3999</v>
      </c>
      <c r="C1956" s="1310" t="s">
        <v>4142</v>
      </c>
      <c r="D1956" s="1310">
        <v>102</v>
      </c>
      <c r="E1956" s="1311" t="s">
        <v>995</v>
      </c>
      <c r="F1956" s="1310" t="s">
        <v>995</v>
      </c>
      <c r="G1956" s="1310">
        <v>100710</v>
      </c>
      <c r="H1956" s="1310" t="s">
        <v>4150</v>
      </c>
      <c r="I1956" s="1310" t="s">
        <v>839</v>
      </c>
      <c r="J1956" s="1310" t="s">
        <v>2242</v>
      </c>
      <c r="K1956" s="1311">
        <v>88.43</v>
      </c>
      <c r="L1956" s="1310" t="s">
        <v>2173</v>
      </c>
    </row>
    <row r="1957" spans="1:12" ht="13.5">
      <c r="A1957" s="1310" t="s">
        <v>3998</v>
      </c>
      <c r="B1957" s="1310" t="s">
        <v>3999</v>
      </c>
      <c r="C1957" s="1310" t="s">
        <v>4151</v>
      </c>
      <c r="D1957" s="1310">
        <v>103</v>
      </c>
      <c r="E1957" s="1311" t="s">
        <v>995</v>
      </c>
      <c r="F1957" s="1310" t="s">
        <v>995</v>
      </c>
      <c r="G1957" s="1310">
        <v>102151</v>
      </c>
      <c r="H1957" s="1310" t="s">
        <v>4152</v>
      </c>
      <c r="I1957" s="1310" t="s">
        <v>472</v>
      </c>
      <c r="J1957" s="1310" t="s">
        <v>2242</v>
      </c>
      <c r="K1957" s="1311">
        <v>112.35</v>
      </c>
      <c r="L1957" s="1310" t="s">
        <v>2173</v>
      </c>
    </row>
    <row r="1958" spans="1:12" ht="13.5">
      <c r="A1958" s="1310" t="s">
        <v>3998</v>
      </c>
      <c r="B1958" s="1310" t="s">
        <v>3999</v>
      </c>
      <c r="C1958" s="1310" t="s">
        <v>4151</v>
      </c>
      <c r="D1958" s="1310">
        <v>103</v>
      </c>
      <c r="E1958" s="1311" t="s">
        <v>995</v>
      </c>
      <c r="F1958" s="1310" t="s">
        <v>995</v>
      </c>
      <c r="G1958" s="1310">
        <v>102152</v>
      </c>
      <c r="H1958" s="1310" t="s">
        <v>4153</v>
      </c>
      <c r="I1958" s="1310" t="s">
        <v>472</v>
      </c>
      <c r="J1958" s="1310" t="s">
        <v>2242</v>
      </c>
      <c r="K1958" s="1311">
        <v>136.68</v>
      </c>
      <c r="L1958" s="1310" t="s">
        <v>2173</v>
      </c>
    </row>
    <row r="1959" spans="1:12" ht="13.5">
      <c r="A1959" s="1310" t="s">
        <v>3998</v>
      </c>
      <c r="B1959" s="1310" t="s">
        <v>3999</v>
      </c>
      <c r="C1959" s="1310" t="s">
        <v>4151</v>
      </c>
      <c r="D1959" s="1310">
        <v>103</v>
      </c>
      <c r="E1959" s="1311" t="s">
        <v>995</v>
      </c>
      <c r="F1959" s="1310" t="s">
        <v>995</v>
      </c>
      <c r="G1959" s="1310">
        <v>102153</v>
      </c>
      <c r="H1959" s="1310" t="s">
        <v>4154</v>
      </c>
      <c r="I1959" s="1310" t="s">
        <v>472</v>
      </c>
      <c r="J1959" s="1310" t="s">
        <v>2242</v>
      </c>
      <c r="K1959" s="1311">
        <v>169.12</v>
      </c>
      <c r="L1959" s="1310" t="s">
        <v>2173</v>
      </c>
    </row>
    <row r="1960" spans="1:12" ht="13.5">
      <c r="A1960" s="1310" t="s">
        <v>3998</v>
      </c>
      <c r="B1960" s="1310" t="s">
        <v>3999</v>
      </c>
      <c r="C1960" s="1310" t="s">
        <v>4151</v>
      </c>
      <c r="D1960" s="1310">
        <v>103</v>
      </c>
      <c r="E1960" s="1311" t="s">
        <v>995</v>
      </c>
      <c r="F1960" s="1310" t="s">
        <v>995</v>
      </c>
      <c r="G1960" s="1310">
        <v>102154</v>
      </c>
      <c r="H1960" s="1310" t="s">
        <v>4155</v>
      </c>
      <c r="I1960" s="1310" t="s">
        <v>472</v>
      </c>
      <c r="J1960" s="1310" t="s">
        <v>2242</v>
      </c>
      <c r="K1960" s="1311">
        <v>145.24</v>
      </c>
      <c r="L1960" s="1310" t="s">
        <v>2173</v>
      </c>
    </row>
    <row r="1961" spans="1:12" ht="13.5">
      <c r="A1961" s="1310" t="s">
        <v>3998</v>
      </c>
      <c r="B1961" s="1310" t="s">
        <v>3999</v>
      </c>
      <c r="C1961" s="1310" t="s">
        <v>4151</v>
      </c>
      <c r="D1961" s="1310">
        <v>103</v>
      </c>
      <c r="E1961" s="1311" t="s">
        <v>995</v>
      </c>
      <c r="F1961" s="1310" t="s">
        <v>995</v>
      </c>
      <c r="G1961" s="1310">
        <v>102155</v>
      </c>
      <c r="H1961" s="1310" t="s">
        <v>4156</v>
      </c>
      <c r="I1961" s="1310" t="s">
        <v>472</v>
      </c>
      <c r="J1961" s="1310" t="s">
        <v>2242</v>
      </c>
      <c r="K1961" s="1311">
        <v>171.77</v>
      </c>
      <c r="L1961" s="1310" t="s">
        <v>2173</v>
      </c>
    </row>
    <row r="1962" spans="1:12" ht="13.5">
      <c r="A1962" s="1310" t="s">
        <v>3998</v>
      </c>
      <c r="B1962" s="1310" t="s">
        <v>3999</v>
      </c>
      <c r="C1962" s="1310" t="s">
        <v>4151</v>
      </c>
      <c r="D1962" s="1310">
        <v>103</v>
      </c>
      <c r="E1962" s="1311" t="s">
        <v>995</v>
      </c>
      <c r="F1962" s="1310" t="s">
        <v>995</v>
      </c>
      <c r="G1962" s="1310">
        <v>102156</v>
      </c>
      <c r="H1962" s="1310" t="s">
        <v>4157</v>
      </c>
      <c r="I1962" s="1310" t="s">
        <v>472</v>
      </c>
      <c r="J1962" s="1310" t="s">
        <v>2242</v>
      </c>
      <c r="K1962" s="1311">
        <v>162.19</v>
      </c>
      <c r="L1962" s="1310" t="s">
        <v>2173</v>
      </c>
    </row>
    <row r="1963" spans="1:12" ht="13.5">
      <c r="A1963" s="1310" t="s">
        <v>3998</v>
      </c>
      <c r="B1963" s="1310" t="s">
        <v>3999</v>
      </c>
      <c r="C1963" s="1310" t="s">
        <v>4151</v>
      </c>
      <c r="D1963" s="1310">
        <v>103</v>
      </c>
      <c r="E1963" s="1311" t="s">
        <v>995</v>
      </c>
      <c r="F1963" s="1310" t="s">
        <v>995</v>
      </c>
      <c r="G1963" s="1310">
        <v>102157</v>
      </c>
      <c r="H1963" s="1310" t="s">
        <v>4158</v>
      </c>
      <c r="I1963" s="1310" t="s">
        <v>472</v>
      </c>
      <c r="J1963" s="1310" t="s">
        <v>2242</v>
      </c>
      <c r="K1963" s="1311">
        <v>218.97</v>
      </c>
      <c r="L1963" s="1310" t="s">
        <v>2173</v>
      </c>
    </row>
    <row r="1964" spans="1:12" ht="13.5">
      <c r="A1964" s="1310" t="s">
        <v>3998</v>
      </c>
      <c r="B1964" s="1310" t="s">
        <v>3999</v>
      </c>
      <c r="C1964" s="1310" t="s">
        <v>4151</v>
      </c>
      <c r="D1964" s="1310">
        <v>103</v>
      </c>
      <c r="E1964" s="1311" t="s">
        <v>995</v>
      </c>
      <c r="F1964" s="1310" t="s">
        <v>995</v>
      </c>
      <c r="G1964" s="1310">
        <v>102158</v>
      </c>
      <c r="H1964" s="1310" t="s">
        <v>4159</v>
      </c>
      <c r="I1964" s="1310" t="s">
        <v>472</v>
      </c>
      <c r="J1964" s="1310" t="s">
        <v>2242</v>
      </c>
      <c r="K1964" s="1311">
        <v>219.2</v>
      </c>
      <c r="L1964" s="1310" t="s">
        <v>2173</v>
      </c>
    </row>
    <row r="1965" spans="1:12" ht="13.5">
      <c r="A1965" s="1310" t="s">
        <v>3998</v>
      </c>
      <c r="B1965" s="1310" t="s">
        <v>3999</v>
      </c>
      <c r="C1965" s="1310" t="s">
        <v>4151</v>
      </c>
      <c r="D1965" s="1310">
        <v>103</v>
      </c>
      <c r="E1965" s="1311" t="s">
        <v>995</v>
      </c>
      <c r="F1965" s="1310" t="s">
        <v>995</v>
      </c>
      <c r="G1965" s="1310">
        <v>102159</v>
      </c>
      <c r="H1965" s="1310" t="s">
        <v>4160</v>
      </c>
      <c r="I1965" s="1310" t="s">
        <v>472</v>
      </c>
      <c r="J1965" s="1310" t="s">
        <v>2242</v>
      </c>
      <c r="K1965" s="1311">
        <v>259.13</v>
      </c>
      <c r="L1965" s="1310" t="s">
        <v>2173</v>
      </c>
    </row>
    <row r="1966" spans="1:12" ht="13.5">
      <c r="A1966" s="1310" t="s">
        <v>3998</v>
      </c>
      <c r="B1966" s="1310" t="s">
        <v>3999</v>
      </c>
      <c r="C1966" s="1310" t="s">
        <v>4151</v>
      </c>
      <c r="D1966" s="1310">
        <v>103</v>
      </c>
      <c r="E1966" s="1311" t="s">
        <v>995</v>
      </c>
      <c r="F1966" s="1310" t="s">
        <v>995</v>
      </c>
      <c r="G1966" s="1310">
        <v>102160</v>
      </c>
      <c r="H1966" s="1310" t="s">
        <v>4161</v>
      </c>
      <c r="I1966" s="1310" t="s">
        <v>472</v>
      </c>
      <c r="J1966" s="1310" t="s">
        <v>2242</v>
      </c>
      <c r="K1966" s="1311">
        <v>120.46</v>
      </c>
      <c r="L1966" s="1310" t="s">
        <v>2173</v>
      </c>
    </row>
    <row r="1967" spans="1:12" ht="13.5">
      <c r="A1967" s="1310" t="s">
        <v>3998</v>
      </c>
      <c r="B1967" s="1310" t="s">
        <v>3999</v>
      </c>
      <c r="C1967" s="1310" t="s">
        <v>4151</v>
      </c>
      <c r="D1967" s="1310">
        <v>103</v>
      </c>
      <c r="E1967" s="1311" t="s">
        <v>995</v>
      </c>
      <c r="F1967" s="1310" t="s">
        <v>995</v>
      </c>
      <c r="G1967" s="1310">
        <v>102161</v>
      </c>
      <c r="H1967" s="1310" t="s">
        <v>4162</v>
      </c>
      <c r="I1967" s="1310" t="s">
        <v>472</v>
      </c>
      <c r="J1967" s="1310" t="s">
        <v>2242</v>
      </c>
      <c r="K1967" s="1311">
        <v>211.07</v>
      </c>
      <c r="L1967" s="1310" t="s">
        <v>2173</v>
      </c>
    </row>
    <row r="1968" spans="1:12" ht="13.5">
      <c r="A1968" s="1310" t="s">
        <v>3998</v>
      </c>
      <c r="B1968" s="1310" t="s">
        <v>3999</v>
      </c>
      <c r="C1968" s="1310" t="s">
        <v>4151</v>
      </c>
      <c r="D1968" s="1310">
        <v>103</v>
      </c>
      <c r="E1968" s="1311" t="s">
        <v>995</v>
      </c>
      <c r="F1968" s="1310" t="s">
        <v>995</v>
      </c>
      <c r="G1968" s="1310">
        <v>102162</v>
      </c>
      <c r="H1968" s="1310" t="s">
        <v>4163</v>
      </c>
      <c r="I1968" s="1310" t="s">
        <v>472</v>
      </c>
      <c r="J1968" s="1310" t="s">
        <v>2242</v>
      </c>
      <c r="K1968" s="1311">
        <v>235.4</v>
      </c>
      <c r="L1968" s="1310" t="s">
        <v>2173</v>
      </c>
    </row>
    <row r="1969" spans="1:12" ht="13.5">
      <c r="A1969" s="1310" t="s">
        <v>3998</v>
      </c>
      <c r="B1969" s="1310" t="s">
        <v>3999</v>
      </c>
      <c r="C1969" s="1310" t="s">
        <v>4151</v>
      </c>
      <c r="D1969" s="1310">
        <v>103</v>
      </c>
      <c r="E1969" s="1311" t="s">
        <v>995</v>
      </c>
      <c r="F1969" s="1310" t="s">
        <v>995</v>
      </c>
      <c r="G1969" s="1310">
        <v>102163</v>
      </c>
      <c r="H1969" s="1310" t="s">
        <v>4164</v>
      </c>
      <c r="I1969" s="1310" t="s">
        <v>472</v>
      </c>
      <c r="J1969" s="1310" t="s">
        <v>2242</v>
      </c>
      <c r="K1969" s="1311">
        <v>267.83999999999997</v>
      </c>
      <c r="L1969" s="1310" t="s">
        <v>2173</v>
      </c>
    </row>
    <row r="1970" spans="1:12" ht="13.5">
      <c r="A1970" s="1310" t="s">
        <v>3998</v>
      </c>
      <c r="B1970" s="1310" t="s">
        <v>3999</v>
      </c>
      <c r="C1970" s="1310" t="s">
        <v>4151</v>
      </c>
      <c r="D1970" s="1310">
        <v>103</v>
      </c>
      <c r="E1970" s="1311" t="s">
        <v>995</v>
      </c>
      <c r="F1970" s="1310" t="s">
        <v>995</v>
      </c>
      <c r="G1970" s="1310">
        <v>102164</v>
      </c>
      <c r="H1970" s="1310" t="s">
        <v>4165</v>
      </c>
      <c r="I1970" s="1310" t="s">
        <v>472</v>
      </c>
      <c r="J1970" s="1310" t="s">
        <v>2242</v>
      </c>
      <c r="K1970" s="1311">
        <v>225.79</v>
      </c>
      <c r="L1970" s="1310" t="s">
        <v>2173</v>
      </c>
    </row>
    <row r="1971" spans="1:12" ht="13.5">
      <c r="A1971" s="1310" t="s">
        <v>3998</v>
      </c>
      <c r="B1971" s="1310" t="s">
        <v>3999</v>
      </c>
      <c r="C1971" s="1310" t="s">
        <v>4151</v>
      </c>
      <c r="D1971" s="1310">
        <v>103</v>
      </c>
      <c r="E1971" s="1311" t="s">
        <v>995</v>
      </c>
      <c r="F1971" s="1310" t="s">
        <v>995</v>
      </c>
      <c r="G1971" s="1310">
        <v>102165</v>
      </c>
      <c r="H1971" s="1310" t="s">
        <v>4166</v>
      </c>
      <c r="I1971" s="1310" t="s">
        <v>472</v>
      </c>
      <c r="J1971" s="1310" t="s">
        <v>2242</v>
      </c>
      <c r="K1971" s="1311">
        <v>252.32</v>
      </c>
      <c r="L1971" s="1310" t="s">
        <v>2173</v>
      </c>
    </row>
    <row r="1972" spans="1:12" ht="13.5">
      <c r="A1972" s="1310" t="s">
        <v>3998</v>
      </c>
      <c r="B1972" s="1310" t="s">
        <v>3999</v>
      </c>
      <c r="C1972" s="1310" t="s">
        <v>4151</v>
      </c>
      <c r="D1972" s="1310">
        <v>103</v>
      </c>
      <c r="E1972" s="1311" t="s">
        <v>995</v>
      </c>
      <c r="F1972" s="1310" t="s">
        <v>995</v>
      </c>
      <c r="G1972" s="1310">
        <v>102166</v>
      </c>
      <c r="H1972" s="1310" t="s">
        <v>4167</v>
      </c>
      <c r="I1972" s="1310" t="s">
        <v>472</v>
      </c>
      <c r="J1972" s="1310" t="s">
        <v>2242</v>
      </c>
      <c r="K1972" s="1311">
        <v>224.56</v>
      </c>
      <c r="L1972" s="1310" t="s">
        <v>2173</v>
      </c>
    </row>
    <row r="1973" spans="1:12" ht="13.5">
      <c r="A1973" s="1310" t="s">
        <v>3998</v>
      </c>
      <c r="B1973" s="1310" t="s">
        <v>3999</v>
      </c>
      <c r="C1973" s="1310" t="s">
        <v>4151</v>
      </c>
      <c r="D1973" s="1310">
        <v>103</v>
      </c>
      <c r="E1973" s="1311" t="s">
        <v>995</v>
      </c>
      <c r="F1973" s="1310" t="s">
        <v>995</v>
      </c>
      <c r="G1973" s="1310">
        <v>102167</v>
      </c>
      <c r="H1973" s="1310" t="s">
        <v>4168</v>
      </c>
      <c r="I1973" s="1310" t="s">
        <v>472</v>
      </c>
      <c r="J1973" s="1310" t="s">
        <v>2242</v>
      </c>
      <c r="K1973" s="1311">
        <v>281.33999999999997</v>
      </c>
      <c r="L1973" s="1310" t="s">
        <v>2173</v>
      </c>
    </row>
    <row r="1974" spans="1:12" ht="13.5">
      <c r="A1974" s="1310" t="s">
        <v>3998</v>
      </c>
      <c r="B1974" s="1310" t="s">
        <v>3999</v>
      </c>
      <c r="C1974" s="1310" t="s">
        <v>4151</v>
      </c>
      <c r="D1974" s="1310">
        <v>103</v>
      </c>
      <c r="E1974" s="1311" t="s">
        <v>995</v>
      </c>
      <c r="F1974" s="1310" t="s">
        <v>995</v>
      </c>
      <c r="G1974" s="1310">
        <v>102168</v>
      </c>
      <c r="H1974" s="1310" t="s">
        <v>4169</v>
      </c>
      <c r="I1974" s="1310" t="s">
        <v>472</v>
      </c>
      <c r="J1974" s="1310" t="s">
        <v>2242</v>
      </c>
      <c r="K1974" s="1311">
        <v>265.42</v>
      </c>
      <c r="L1974" s="1310" t="s">
        <v>2173</v>
      </c>
    </row>
    <row r="1975" spans="1:12" ht="13.5">
      <c r="A1975" s="1310" t="s">
        <v>3998</v>
      </c>
      <c r="B1975" s="1310" t="s">
        <v>3999</v>
      </c>
      <c r="C1975" s="1310" t="s">
        <v>4151</v>
      </c>
      <c r="D1975" s="1310">
        <v>103</v>
      </c>
      <c r="E1975" s="1311" t="s">
        <v>995</v>
      </c>
      <c r="F1975" s="1310" t="s">
        <v>995</v>
      </c>
      <c r="G1975" s="1310">
        <v>102169</v>
      </c>
      <c r="H1975" s="1310" t="s">
        <v>4170</v>
      </c>
      <c r="I1975" s="1310" t="s">
        <v>472</v>
      </c>
      <c r="J1975" s="1310" t="s">
        <v>2242</v>
      </c>
      <c r="K1975" s="1311">
        <v>299.38</v>
      </c>
      <c r="L1975" s="1310" t="s">
        <v>2173</v>
      </c>
    </row>
    <row r="1976" spans="1:12" ht="13.5">
      <c r="A1976" s="1310" t="s">
        <v>3998</v>
      </c>
      <c r="B1976" s="1310" t="s">
        <v>3999</v>
      </c>
      <c r="C1976" s="1310" t="s">
        <v>4151</v>
      </c>
      <c r="D1976" s="1310">
        <v>103</v>
      </c>
      <c r="E1976" s="1311" t="s">
        <v>995</v>
      </c>
      <c r="F1976" s="1310" t="s">
        <v>995</v>
      </c>
      <c r="G1976" s="1310">
        <v>102170</v>
      </c>
      <c r="H1976" s="1310" t="s">
        <v>4171</v>
      </c>
      <c r="I1976" s="1310" t="s">
        <v>472</v>
      </c>
      <c r="J1976" s="1310" t="s">
        <v>2242</v>
      </c>
      <c r="K1976" s="1311">
        <v>219.18</v>
      </c>
      <c r="L1976" s="1310" t="s">
        <v>2173</v>
      </c>
    </row>
    <row r="1977" spans="1:12" ht="13.5">
      <c r="A1977" s="1310" t="s">
        <v>3998</v>
      </c>
      <c r="B1977" s="1310" t="s">
        <v>3999</v>
      </c>
      <c r="C1977" s="1310" t="s">
        <v>4151</v>
      </c>
      <c r="D1977" s="1310">
        <v>103</v>
      </c>
      <c r="E1977" s="1311" t="s">
        <v>995</v>
      </c>
      <c r="F1977" s="1310" t="s">
        <v>995</v>
      </c>
      <c r="G1977" s="1310">
        <v>102171</v>
      </c>
      <c r="H1977" s="1310" t="s">
        <v>4172</v>
      </c>
      <c r="I1977" s="1310" t="s">
        <v>472</v>
      </c>
      <c r="J1977" s="1310" t="s">
        <v>2242</v>
      </c>
      <c r="K1977" s="1311">
        <v>355.57</v>
      </c>
      <c r="L1977" s="1310" t="s">
        <v>2173</v>
      </c>
    </row>
    <row r="1978" spans="1:12" ht="13.5">
      <c r="A1978" s="1310" t="s">
        <v>3998</v>
      </c>
      <c r="B1978" s="1310" t="s">
        <v>3999</v>
      </c>
      <c r="C1978" s="1310" t="s">
        <v>4151</v>
      </c>
      <c r="D1978" s="1310">
        <v>103</v>
      </c>
      <c r="E1978" s="1311" t="s">
        <v>995</v>
      </c>
      <c r="F1978" s="1310" t="s">
        <v>995</v>
      </c>
      <c r="G1978" s="1310">
        <v>102172</v>
      </c>
      <c r="H1978" s="1310" t="s">
        <v>4173</v>
      </c>
      <c r="I1978" s="1310" t="s">
        <v>472</v>
      </c>
      <c r="J1978" s="1310" t="s">
        <v>2242</v>
      </c>
      <c r="K1978" s="1311">
        <v>338.12</v>
      </c>
      <c r="L1978" s="1310" t="s">
        <v>2173</v>
      </c>
    </row>
    <row r="1979" spans="1:12" ht="13.5">
      <c r="A1979" s="1310" t="s">
        <v>3998</v>
      </c>
      <c r="B1979" s="1310" t="s">
        <v>3999</v>
      </c>
      <c r="C1979" s="1310" t="s">
        <v>4151</v>
      </c>
      <c r="D1979" s="1310">
        <v>103</v>
      </c>
      <c r="E1979" s="1311" t="s">
        <v>995</v>
      </c>
      <c r="F1979" s="1310" t="s">
        <v>995</v>
      </c>
      <c r="G1979" s="1310">
        <v>102176</v>
      </c>
      <c r="H1979" s="1310" t="s">
        <v>4174</v>
      </c>
      <c r="I1979" s="1310" t="s">
        <v>472</v>
      </c>
      <c r="J1979" s="1310" t="s">
        <v>2172</v>
      </c>
      <c r="K1979" s="1311">
        <v>621.73</v>
      </c>
      <c r="L1979" s="1310" t="s">
        <v>2173</v>
      </c>
    </row>
    <row r="1980" spans="1:12" ht="13.5">
      <c r="A1980" s="1310" t="s">
        <v>3998</v>
      </c>
      <c r="B1980" s="1310" t="s">
        <v>3999</v>
      </c>
      <c r="C1980" s="1310" t="s">
        <v>4151</v>
      </c>
      <c r="D1980" s="1310">
        <v>103</v>
      </c>
      <c r="E1980" s="1311" t="s">
        <v>995</v>
      </c>
      <c r="F1980" s="1310" t="s">
        <v>995</v>
      </c>
      <c r="G1980" s="1310">
        <v>102177</v>
      </c>
      <c r="H1980" s="1310" t="s">
        <v>4175</v>
      </c>
      <c r="I1980" s="1310" t="s">
        <v>472</v>
      </c>
      <c r="J1980" s="1310" t="s">
        <v>2172</v>
      </c>
      <c r="K1980" s="1312">
        <v>1192.6600000000001</v>
      </c>
      <c r="L1980" s="1310" t="s">
        <v>2173</v>
      </c>
    </row>
    <row r="1981" spans="1:12" ht="13.5">
      <c r="A1981" s="1310" t="s">
        <v>3998</v>
      </c>
      <c r="B1981" s="1310" t="s">
        <v>3999</v>
      </c>
      <c r="C1981" s="1310" t="s">
        <v>4151</v>
      </c>
      <c r="D1981" s="1310">
        <v>103</v>
      </c>
      <c r="E1981" s="1311" t="s">
        <v>995</v>
      </c>
      <c r="F1981" s="1310" t="s">
        <v>995</v>
      </c>
      <c r="G1981" s="1310">
        <v>102178</v>
      </c>
      <c r="H1981" s="1310" t="s">
        <v>4176</v>
      </c>
      <c r="I1981" s="1310" t="s">
        <v>472</v>
      </c>
      <c r="J1981" s="1310" t="s">
        <v>2172</v>
      </c>
      <c r="K1981" s="1312">
        <v>1357.56</v>
      </c>
      <c r="L1981" s="1310" t="s">
        <v>2173</v>
      </c>
    </row>
    <row r="1982" spans="1:12" ht="13.5">
      <c r="A1982" s="1310" t="s">
        <v>3998</v>
      </c>
      <c r="B1982" s="1310" t="s">
        <v>3999</v>
      </c>
      <c r="C1982" s="1310" t="s">
        <v>4151</v>
      </c>
      <c r="D1982" s="1310">
        <v>103</v>
      </c>
      <c r="E1982" s="1311" t="s">
        <v>995</v>
      </c>
      <c r="F1982" s="1310" t="s">
        <v>995</v>
      </c>
      <c r="G1982" s="1310">
        <v>102179</v>
      </c>
      <c r="H1982" s="1310" t="s">
        <v>4177</v>
      </c>
      <c r="I1982" s="1310" t="s">
        <v>472</v>
      </c>
      <c r="J1982" s="1310" t="s">
        <v>2172</v>
      </c>
      <c r="K1982" s="1311">
        <v>238.02</v>
      </c>
      <c r="L1982" s="1310" t="s">
        <v>2173</v>
      </c>
    </row>
    <row r="1983" spans="1:12" ht="13.5">
      <c r="A1983" s="1310" t="s">
        <v>3998</v>
      </c>
      <c r="B1983" s="1310" t="s">
        <v>3999</v>
      </c>
      <c r="C1983" s="1310" t="s">
        <v>4151</v>
      </c>
      <c r="D1983" s="1310">
        <v>103</v>
      </c>
      <c r="E1983" s="1311" t="s">
        <v>995</v>
      </c>
      <c r="F1983" s="1310" t="s">
        <v>995</v>
      </c>
      <c r="G1983" s="1310">
        <v>102180</v>
      </c>
      <c r="H1983" s="1310" t="s">
        <v>4178</v>
      </c>
      <c r="I1983" s="1310" t="s">
        <v>472</v>
      </c>
      <c r="J1983" s="1310" t="s">
        <v>2172</v>
      </c>
      <c r="K1983" s="1311">
        <v>264.70999999999998</v>
      </c>
      <c r="L1983" s="1310" t="s">
        <v>2173</v>
      </c>
    </row>
    <row r="1984" spans="1:12" ht="13.5">
      <c r="A1984" s="1310" t="s">
        <v>3998</v>
      </c>
      <c r="B1984" s="1310" t="s">
        <v>3999</v>
      </c>
      <c r="C1984" s="1310" t="s">
        <v>4151</v>
      </c>
      <c r="D1984" s="1310">
        <v>103</v>
      </c>
      <c r="E1984" s="1311" t="s">
        <v>995</v>
      </c>
      <c r="F1984" s="1310" t="s">
        <v>995</v>
      </c>
      <c r="G1984" s="1310">
        <v>102181</v>
      </c>
      <c r="H1984" s="1310" t="s">
        <v>4179</v>
      </c>
      <c r="I1984" s="1310" t="s">
        <v>472</v>
      </c>
      <c r="J1984" s="1310" t="s">
        <v>2172</v>
      </c>
      <c r="K1984" s="1311">
        <v>302.75</v>
      </c>
      <c r="L1984" s="1310" t="s">
        <v>2173</v>
      </c>
    </row>
    <row r="1985" spans="1:12" ht="13.5">
      <c r="A1985" s="1310" t="s">
        <v>3998</v>
      </c>
      <c r="B1985" s="1310" t="s">
        <v>3999</v>
      </c>
      <c r="C1985" s="1310" t="s">
        <v>4151</v>
      </c>
      <c r="D1985" s="1310">
        <v>103</v>
      </c>
      <c r="E1985" s="1311" t="s">
        <v>995</v>
      </c>
      <c r="F1985" s="1310" t="s">
        <v>995</v>
      </c>
      <c r="G1985" s="1310">
        <v>102182</v>
      </c>
      <c r="H1985" s="1310" t="s">
        <v>4180</v>
      </c>
      <c r="I1985" s="1310" t="s">
        <v>839</v>
      </c>
      <c r="J1985" s="1310" t="s">
        <v>2242</v>
      </c>
      <c r="K1985" s="1311">
        <v>618.41</v>
      </c>
      <c r="L1985" s="1310" t="s">
        <v>2173</v>
      </c>
    </row>
    <row r="1986" spans="1:12" ht="13.5">
      <c r="A1986" s="1310" t="s">
        <v>3998</v>
      </c>
      <c r="B1986" s="1310" t="s">
        <v>3999</v>
      </c>
      <c r="C1986" s="1310" t="s">
        <v>4151</v>
      </c>
      <c r="D1986" s="1310">
        <v>103</v>
      </c>
      <c r="E1986" s="1311" t="s">
        <v>995</v>
      </c>
      <c r="F1986" s="1310" t="s">
        <v>995</v>
      </c>
      <c r="G1986" s="1310">
        <v>102183</v>
      </c>
      <c r="H1986" s="1310" t="s">
        <v>4181</v>
      </c>
      <c r="I1986" s="1310" t="s">
        <v>839</v>
      </c>
      <c r="J1986" s="1310" t="s">
        <v>2242</v>
      </c>
      <c r="K1986" s="1312">
        <v>1247.08</v>
      </c>
      <c r="L1986" s="1310" t="s">
        <v>2173</v>
      </c>
    </row>
    <row r="1987" spans="1:12" ht="13.5">
      <c r="A1987" s="1310" t="s">
        <v>3998</v>
      </c>
      <c r="B1987" s="1310" t="s">
        <v>3999</v>
      </c>
      <c r="C1987" s="1310" t="s">
        <v>4151</v>
      </c>
      <c r="D1987" s="1310">
        <v>103</v>
      </c>
      <c r="E1987" s="1311" t="s">
        <v>995</v>
      </c>
      <c r="F1987" s="1310" t="s">
        <v>995</v>
      </c>
      <c r="G1987" s="1310">
        <v>102184</v>
      </c>
      <c r="H1987" s="1310" t="s">
        <v>4182</v>
      </c>
      <c r="I1987" s="1310" t="s">
        <v>839</v>
      </c>
      <c r="J1987" s="1310" t="s">
        <v>2242</v>
      </c>
      <c r="K1987" s="1312">
        <v>1347.37</v>
      </c>
      <c r="L1987" s="1310" t="s">
        <v>2173</v>
      </c>
    </row>
    <row r="1988" spans="1:12" ht="13.5">
      <c r="A1988" s="1310" t="s">
        <v>3998</v>
      </c>
      <c r="B1988" s="1310" t="s">
        <v>3999</v>
      </c>
      <c r="C1988" s="1310" t="s">
        <v>4151</v>
      </c>
      <c r="D1988" s="1310">
        <v>103</v>
      </c>
      <c r="E1988" s="1311" t="s">
        <v>995</v>
      </c>
      <c r="F1988" s="1310" t="s">
        <v>995</v>
      </c>
      <c r="G1988" s="1310">
        <v>102185</v>
      </c>
      <c r="H1988" s="1310" t="s">
        <v>4183</v>
      </c>
      <c r="I1988" s="1310" t="s">
        <v>839</v>
      </c>
      <c r="J1988" s="1310" t="s">
        <v>2242</v>
      </c>
      <c r="K1988" s="1312">
        <v>2704.72</v>
      </c>
      <c r="L1988" s="1310" t="s">
        <v>2173</v>
      </c>
    </row>
    <row r="1989" spans="1:12" ht="13.5">
      <c r="A1989" s="1310" t="s">
        <v>3998</v>
      </c>
      <c r="B1989" s="1310" t="s">
        <v>3999</v>
      </c>
      <c r="C1989" s="1310" t="s">
        <v>4151</v>
      </c>
      <c r="D1989" s="1310">
        <v>103</v>
      </c>
      <c r="E1989" s="1311" t="s">
        <v>995</v>
      </c>
      <c r="F1989" s="1310" t="s">
        <v>995</v>
      </c>
      <c r="G1989" s="1310">
        <v>102190</v>
      </c>
      <c r="H1989" s="1310" t="s">
        <v>4184</v>
      </c>
      <c r="I1989" s="1310" t="s">
        <v>472</v>
      </c>
      <c r="J1989" s="1310" t="s">
        <v>2242</v>
      </c>
      <c r="K1989" s="1311">
        <v>15.75</v>
      </c>
      <c r="L1989" s="1310" t="s">
        <v>2173</v>
      </c>
    </row>
    <row r="1990" spans="1:12" ht="13.5">
      <c r="A1990" s="1310" t="s">
        <v>3998</v>
      </c>
      <c r="B1990" s="1310" t="s">
        <v>3999</v>
      </c>
      <c r="C1990" s="1310" t="s">
        <v>4151</v>
      </c>
      <c r="D1990" s="1310">
        <v>103</v>
      </c>
      <c r="E1990" s="1311" t="s">
        <v>995</v>
      </c>
      <c r="F1990" s="1310" t="s">
        <v>995</v>
      </c>
      <c r="G1990" s="1310">
        <v>102191</v>
      </c>
      <c r="H1990" s="1310" t="s">
        <v>4185</v>
      </c>
      <c r="I1990" s="1310" t="s">
        <v>472</v>
      </c>
      <c r="J1990" s="1310" t="s">
        <v>2242</v>
      </c>
      <c r="K1990" s="1311">
        <v>19.14</v>
      </c>
      <c r="L1990" s="1310" t="s">
        <v>2173</v>
      </c>
    </row>
    <row r="1991" spans="1:12" ht="13.5">
      <c r="A1991" s="1310" t="s">
        <v>3998</v>
      </c>
      <c r="B1991" s="1310" t="s">
        <v>3999</v>
      </c>
      <c r="C1991" s="1310" t="s">
        <v>4151</v>
      </c>
      <c r="D1991" s="1310">
        <v>103</v>
      </c>
      <c r="E1991" s="1311" t="s">
        <v>995</v>
      </c>
      <c r="F1991" s="1310" t="s">
        <v>995</v>
      </c>
      <c r="G1991" s="1310">
        <v>102192</v>
      </c>
      <c r="H1991" s="1310" t="s">
        <v>4186</v>
      </c>
      <c r="I1991" s="1310" t="s">
        <v>472</v>
      </c>
      <c r="J1991" s="1310" t="s">
        <v>2242</v>
      </c>
      <c r="K1991" s="1311">
        <v>13.67</v>
      </c>
      <c r="L1991" s="1310" t="s">
        <v>2173</v>
      </c>
    </row>
    <row r="1992" spans="1:12" ht="13.5">
      <c r="A1992" s="1310" t="s">
        <v>3998</v>
      </c>
      <c r="B1992" s="1310" t="s">
        <v>3999</v>
      </c>
      <c r="C1992" s="1310" t="s">
        <v>4187</v>
      </c>
      <c r="D1992" s="1310">
        <v>222</v>
      </c>
      <c r="E1992" s="1311" t="s">
        <v>995</v>
      </c>
      <c r="F1992" s="1310" t="s">
        <v>995</v>
      </c>
      <c r="G1992" s="1310">
        <v>94569</v>
      </c>
      <c r="H1992" s="1310" t="s">
        <v>4188</v>
      </c>
      <c r="I1992" s="1310" t="s">
        <v>472</v>
      </c>
      <c r="J1992" s="1310" t="s">
        <v>2172</v>
      </c>
      <c r="K1992" s="1311">
        <v>513.98</v>
      </c>
      <c r="L1992" s="1310" t="s">
        <v>2173</v>
      </c>
    </row>
    <row r="1993" spans="1:12" ht="13.5">
      <c r="A1993" s="1310" t="s">
        <v>3998</v>
      </c>
      <c r="B1993" s="1310" t="s">
        <v>3999</v>
      </c>
      <c r="C1993" s="1310" t="s">
        <v>4187</v>
      </c>
      <c r="D1993" s="1310">
        <v>222</v>
      </c>
      <c r="E1993" s="1311" t="s">
        <v>995</v>
      </c>
      <c r="F1993" s="1310" t="s">
        <v>995</v>
      </c>
      <c r="G1993" s="1310">
        <v>94570</v>
      </c>
      <c r="H1993" s="1310" t="s">
        <v>4189</v>
      </c>
      <c r="I1993" s="1310" t="s">
        <v>472</v>
      </c>
      <c r="J1993" s="1310" t="s">
        <v>2172</v>
      </c>
      <c r="K1993" s="1311">
        <v>323.37</v>
      </c>
      <c r="L1993" s="1310" t="s">
        <v>2173</v>
      </c>
    </row>
    <row r="1994" spans="1:12" ht="13.5">
      <c r="A1994" s="1310" t="s">
        <v>3998</v>
      </c>
      <c r="B1994" s="1310" t="s">
        <v>3999</v>
      </c>
      <c r="C1994" s="1310" t="s">
        <v>4187</v>
      </c>
      <c r="D1994" s="1310">
        <v>222</v>
      </c>
      <c r="E1994" s="1311" t="s">
        <v>995</v>
      </c>
      <c r="F1994" s="1310" t="s">
        <v>995</v>
      </c>
      <c r="G1994" s="1310">
        <v>94572</v>
      </c>
      <c r="H1994" s="1310" t="s">
        <v>4190</v>
      </c>
      <c r="I1994" s="1310" t="s">
        <v>472</v>
      </c>
      <c r="J1994" s="1310" t="s">
        <v>2172</v>
      </c>
      <c r="K1994" s="1311">
        <v>460.45</v>
      </c>
      <c r="L1994" s="1310" t="s">
        <v>2173</v>
      </c>
    </row>
    <row r="1995" spans="1:12" ht="13.5">
      <c r="A1995" s="1310" t="s">
        <v>3998</v>
      </c>
      <c r="B1995" s="1310" t="s">
        <v>3999</v>
      </c>
      <c r="C1995" s="1310" t="s">
        <v>4187</v>
      </c>
      <c r="D1995" s="1310">
        <v>222</v>
      </c>
      <c r="E1995" s="1311" t="s">
        <v>995</v>
      </c>
      <c r="F1995" s="1310" t="s">
        <v>995</v>
      </c>
      <c r="G1995" s="1310">
        <v>94573</v>
      </c>
      <c r="H1995" s="1310" t="s">
        <v>4191</v>
      </c>
      <c r="I1995" s="1310" t="s">
        <v>472</v>
      </c>
      <c r="J1995" s="1310" t="s">
        <v>2172</v>
      </c>
      <c r="K1995" s="1311">
        <v>356.74</v>
      </c>
      <c r="L1995" s="1310" t="s">
        <v>2173</v>
      </c>
    </row>
    <row r="1996" spans="1:12" ht="13.5">
      <c r="A1996" s="1310" t="s">
        <v>3998</v>
      </c>
      <c r="B1996" s="1310" t="s">
        <v>3999</v>
      </c>
      <c r="C1996" s="1310" t="s">
        <v>4187</v>
      </c>
      <c r="D1996" s="1310">
        <v>222</v>
      </c>
      <c r="E1996" s="1311" t="s">
        <v>995</v>
      </c>
      <c r="F1996" s="1310" t="s">
        <v>995</v>
      </c>
      <c r="G1996" s="1310">
        <v>94580</v>
      </c>
      <c r="H1996" s="1310" t="s">
        <v>4192</v>
      </c>
      <c r="I1996" s="1310" t="s">
        <v>472</v>
      </c>
      <c r="J1996" s="1310" t="s">
        <v>2172</v>
      </c>
      <c r="K1996" s="1311">
        <v>522.36</v>
      </c>
      <c r="L1996" s="1310" t="s">
        <v>2173</v>
      </c>
    </row>
    <row r="1997" spans="1:12" ht="13.5">
      <c r="A1997" s="1310" t="s">
        <v>3998</v>
      </c>
      <c r="B1997" s="1310" t="s">
        <v>3999</v>
      </c>
      <c r="C1997" s="1310" t="s">
        <v>4187</v>
      </c>
      <c r="D1997" s="1310">
        <v>222</v>
      </c>
      <c r="E1997" s="1311" t="s">
        <v>995</v>
      </c>
      <c r="F1997" s="1310" t="s">
        <v>995</v>
      </c>
      <c r="G1997" s="1310">
        <v>100674</v>
      </c>
      <c r="H1997" s="1310" t="s">
        <v>4193</v>
      </c>
      <c r="I1997" s="1310" t="s">
        <v>472</v>
      </c>
      <c r="J1997" s="1310" t="s">
        <v>2172</v>
      </c>
      <c r="K1997" s="1311">
        <v>338.22</v>
      </c>
      <c r="L1997" s="1310" t="s">
        <v>2173</v>
      </c>
    </row>
    <row r="1998" spans="1:12" ht="13.5">
      <c r="A1998" s="1310" t="s">
        <v>4194</v>
      </c>
      <c r="B1998" s="1310" t="s">
        <v>4195</v>
      </c>
      <c r="C1998" s="1310" t="s">
        <v>4196</v>
      </c>
      <c r="D1998" s="1310">
        <v>38</v>
      </c>
      <c r="E1998" s="1311" t="s">
        <v>995</v>
      </c>
      <c r="F1998" s="1310" t="s">
        <v>995</v>
      </c>
      <c r="G1998" s="1310">
        <v>101096</v>
      </c>
      <c r="H1998" s="1310" t="s">
        <v>4197</v>
      </c>
      <c r="I1998" s="1310" t="s">
        <v>669</v>
      </c>
      <c r="J1998" s="1310" t="s">
        <v>2172</v>
      </c>
      <c r="K1998" s="1312">
        <v>1116.5</v>
      </c>
      <c r="L1998" s="1310" t="s">
        <v>2173</v>
      </c>
    </row>
    <row r="1999" spans="1:12" ht="13.5">
      <c r="A1999" s="1310" t="s">
        <v>4194</v>
      </c>
      <c r="B1999" s="1310" t="s">
        <v>4195</v>
      </c>
      <c r="C1999" s="1310" t="s">
        <v>4196</v>
      </c>
      <c r="D1999" s="1310">
        <v>38</v>
      </c>
      <c r="E1999" s="1311" t="s">
        <v>995</v>
      </c>
      <c r="F1999" s="1310" t="s">
        <v>995</v>
      </c>
      <c r="G1999" s="1310">
        <v>101097</v>
      </c>
      <c r="H1999" s="1310" t="s">
        <v>4198</v>
      </c>
      <c r="I1999" s="1310" t="s">
        <v>669</v>
      </c>
      <c r="J1999" s="1310" t="s">
        <v>2172</v>
      </c>
      <c r="K1999" s="1312">
        <v>1068.06</v>
      </c>
      <c r="L1999" s="1310" t="s">
        <v>2173</v>
      </c>
    </row>
    <row r="2000" spans="1:12" ht="13.5">
      <c r="A2000" s="1310" t="s">
        <v>4194</v>
      </c>
      <c r="B2000" s="1310" t="s">
        <v>4195</v>
      </c>
      <c r="C2000" s="1310" t="s">
        <v>4196</v>
      </c>
      <c r="D2000" s="1310">
        <v>38</v>
      </c>
      <c r="E2000" s="1311" t="s">
        <v>995</v>
      </c>
      <c r="F2000" s="1310" t="s">
        <v>995</v>
      </c>
      <c r="G2000" s="1310">
        <v>101098</v>
      </c>
      <c r="H2000" s="1310" t="s">
        <v>4199</v>
      </c>
      <c r="I2000" s="1310" t="s">
        <v>669</v>
      </c>
      <c r="J2000" s="1310" t="s">
        <v>2172</v>
      </c>
      <c r="K2000" s="1312">
        <v>1012.83</v>
      </c>
      <c r="L2000" s="1310" t="s">
        <v>2173</v>
      </c>
    </row>
    <row r="2001" spans="1:12" ht="13.5">
      <c r="A2001" s="1310" t="s">
        <v>4194</v>
      </c>
      <c r="B2001" s="1310" t="s">
        <v>4195</v>
      </c>
      <c r="C2001" s="1310" t="s">
        <v>4196</v>
      </c>
      <c r="D2001" s="1310">
        <v>38</v>
      </c>
      <c r="E2001" s="1311" t="s">
        <v>995</v>
      </c>
      <c r="F2001" s="1310" t="s">
        <v>995</v>
      </c>
      <c r="G2001" s="1310">
        <v>101099</v>
      </c>
      <c r="H2001" s="1310" t="s">
        <v>4200</v>
      </c>
      <c r="I2001" s="1310" t="s">
        <v>669</v>
      </c>
      <c r="J2001" s="1310" t="s">
        <v>2172</v>
      </c>
      <c r="K2001" s="1311">
        <v>930.14</v>
      </c>
      <c r="L2001" s="1310" t="s">
        <v>2173</v>
      </c>
    </row>
    <row r="2002" spans="1:12" ht="13.5">
      <c r="A2002" s="1310" t="s">
        <v>4194</v>
      </c>
      <c r="B2002" s="1310" t="s">
        <v>4195</v>
      </c>
      <c r="C2002" s="1310" t="s">
        <v>4196</v>
      </c>
      <c r="D2002" s="1310">
        <v>38</v>
      </c>
      <c r="E2002" s="1311" t="s">
        <v>995</v>
      </c>
      <c r="F2002" s="1310" t="s">
        <v>995</v>
      </c>
      <c r="G2002" s="1310">
        <v>101100</v>
      </c>
      <c r="H2002" s="1310" t="s">
        <v>4201</v>
      </c>
      <c r="I2002" s="1310" t="s">
        <v>669</v>
      </c>
      <c r="J2002" s="1310" t="s">
        <v>2172</v>
      </c>
      <c r="K2002" s="1311">
        <v>871.57</v>
      </c>
      <c r="L2002" s="1310" t="s">
        <v>2173</v>
      </c>
    </row>
    <row r="2003" spans="1:12" ht="13.5">
      <c r="A2003" s="1310" t="s">
        <v>4194</v>
      </c>
      <c r="B2003" s="1310" t="s">
        <v>4195</v>
      </c>
      <c r="C2003" s="1310" t="s">
        <v>4196</v>
      </c>
      <c r="D2003" s="1310">
        <v>38</v>
      </c>
      <c r="E2003" s="1311" t="s">
        <v>995</v>
      </c>
      <c r="F2003" s="1310" t="s">
        <v>995</v>
      </c>
      <c r="G2003" s="1310">
        <v>101101</v>
      </c>
      <c r="H2003" s="1310" t="s">
        <v>4202</v>
      </c>
      <c r="I2003" s="1310" t="s">
        <v>669</v>
      </c>
      <c r="J2003" s="1310" t="s">
        <v>2172</v>
      </c>
      <c r="K2003" s="1311">
        <v>856.25</v>
      </c>
      <c r="L2003" s="1310" t="s">
        <v>2173</v>
      </c>
    </row>
    <row r="2004" spans="1:12" ht="13.5">
      <c r="A2004" s="1310" t="s">
        <v>4194</v>
      </c>
      <c r="B2004" s="1310" t="s">
        <v>4195</v>
      </c>
      <c r="C2004" s="1310" t="s">
        <v>4196</v>
      </c>
      <c r="D2004" s="1310">
        <v>38</v>
      </c>
      <c r="E2004" s="1311" t="s">
        <v>995</v>
      </c>
      <c r="F2004" s="1310" t="s">
        <v>995</v>
      </c>
      <c r="G2004" s="1310">
        <v>101102</v>
      </c>
      <c r="H2004" s="1310" t="s">
        <v>4203</v>
      </c>
      <c r="I2004" s="1310" t="s">
        <v>669</v>
      </c>
      <c r="J2004" s="1310" t="s">
        <v>2172</v>
      </c>
      <c r="K2004" s="1311">
        <v>846.72</v>
      </c>
      <c r="L2004" s="1310" t="s">
        <v>2173</v>
      </c>
    </row>
    <row r="2005" spans="1:12" ht="13.5">
      <c r="A2005" s="1310" t="s">
        <v>4194</v>
      </c>
      <c r="B2005" s="1310" t="s">
        <v>4195</v>
      </c>
      <c r="C2005" s="1310" t="s">
        <v>4196</v>
      </c>
      <c r="D2005" s="1310">
        <v>38</v>
      </c>
      <c r="E2005" s="1311" t="s">
        <v>995</v>
      </c>
      <c r="F2005" s="1310" t="s">
        <v>995</v>
      </c>
      <c r="G2005" s="1310">
        <v>101103</v>
      </c>
      <c r="H2005" s="1310" t="s">
        <v>4204</v>
      </c>
      <c r="I2005" s="1310" t="s">
        <v>669</v>
      </c>
      <c r="J2005" s="1310" t="s">
        <v>2172</v>
      </c>
      <c r="K2005" s="1311">
        <v>793.68</v>
      </c>
      <c r="L2005" s="1310" t="s">
        <v>2173</v>
      </c>
    </row>
    <row r="2006" spans="1:12" ht="13.5">
      <c r="A2006" s="1310" t="s">
        <v>4194</v>
      </c>
      <c r="B2006" s="1310" t="s">
        <v>4195</v>
      </c>
      <c r="C2006" s="1310" t="s">
        <v>4196</v>
      </c>
      <c r="D2006" s="1310">
        <v>38</v>
      </c>
      <c r="E2006" s="1311" t="s">
        <v>995</v>
      </c>
      <c r="F2006" s="1310" t="s">
        <v>995</v>
      </c>
      <c r="G2006" s="1310">
        <v>101104</v>
      </c>
      <c r="H2006" s="1310" t="s">
        <v>4205</v>
      </c>
      <c r="I2006" s="1310" t="s">
        <v>669</v>
      </c>
      <c r="J2006" s="1310" t="s">
        <v>2172</v>
      </c>
      <c r="K2006" s="1311">
        <v>965.07</v>
      </c>
      <c r="L2006" s="1310" t="s">
        <v>2173</v>
      </c>
    </row>
    <row r="2007" spans="1:12" ht="13.5">
      <c r="A2007" s="1310" t="s">
        <v>4194</v>
      </c>
      <c r="B2007" s="1310" t="s">
        <v>4195</v>
      </c>
      <c r="C2007" s="1310" t="s">
        <v>4196</v>
      </c>
      <c r="D2007" s="1310">
        <v>38</v>
      </c>
      <c r="E2007" s="1311" t="s">
        <v>995</v>
      </c>
      <c r="F2007" s="1310" t="s">
        <v>995</v>
      </c>
      <c r="G2007" s="1310">
        <v>101105</v>
      </c>
      <c r="H2007" s="1310" t="s">
        <v>4206</v>
      </c>
      <c r="I2007" s="1310" t="s">
        <v>669</v>
      </c>
      <c r="J2007" s="1310" t="s">
        <v>2172</v>
      </c>
      <c r="K2007" s="1311">
        <v>919.26</v>
      </c>
      <c r="L2007" s="1310" t="s">
        <v>2173</v>
      </c>
    </row>
    <row r="2008" spans="1:12" ht="13.5">
      <c r="A2008" s="1310" t="s">
        <v>4194</v>
      </c>
      <c r="B2008" s="1310" t="s">
        <v>4195</v>
      </c>
      <c r="C2008" s="1310" t="s">
        <v>4196</v>
      </c>
      <c r="D2008" s="1310">
        <v>38</v>
      </c>
      <c r="E2008" s="1311" t="s">
        <v>995</v>
      </c>
      <c r="F2008" s="1310" t="s">
        <v>995</v>
      </c>
      <c r="G2008" s="1310">
        <v>101106</v>
      </c>
      <c r="H2008" s="1310" t="s">
        <v>4207</v>
      </c>
      <c r="I2008" s="1310" t="s">
        <v>669</v>
      </c>
      <c r="J2008" s="1310" t="s">
        <v>2172</v>
      </c>
      <c r="K2008" s="1311">
        <v>868.37</v>
      </c>
      <c r="L2008" s="1310" t="s">
        <v>2173</v>
      </c>
    </row>
    <row r="2009" spans="1:12" ht="13.5">
      <c r="A2009" s="1310" t="s">
        <v>4194</v>
      </c>
      <c r="B2009" s="1310" t="s">
        <v>4195</v>
      </c>
      <c r="C2009" s="1310" t="s">
        <v>4196</v>
      </c>
      <c r="D2009" s="1310">
        <v>38</v>
      </c>
      <c r="E2009" s="1311" t="s">
        <v>995</v>
      </c>
      <c r="F2009" s="1310" t="s">
        <v>995</v>
      </c>
      <c r="G2009" s="1310">
        <v>101107</v>
      </c>
      <c r="H2009" s="1310" t="s">
        <v>4208</v>
      </c>
      <c r="I2009" s="1310" t="s">
        <v>669</v>
      </c>
      <c r="J2009" s="1310" t="s">
        <v>2172</v>
      </c>
      <c r="K2009" s="1311">
        <v>790.99</v>
      </c>
      <c r="L2009" s="1310" t="s">
        <v>2173</v>
      </c>
    </row>
    <row r="2010" spans="1:12" ht="13.5">
      <c r="A2010" s="1310" t="s">
        <v>4194</v>
      </c>
      <c r="B2010" s="1310" t="s">
        <v>4195</v>
      </c>
      <c r="C2010" s="1310" t="s">
        <v>4196</v>
      </c>
      <c r="D2010" s="1310">
        <v>38</v>
      </c>
      <c r="E2010" s="1311" t="s">
        <v>995</v>
      </c>
      <c r="F2010" s="1310" t="s">
        <v>995</v>
      </c>
      <c r="G2010" s="1310">
        <v>101108</v>
      </c>
      <c r="H2010" s="1310" t="s">
        <v>4209</v>
      </c>
      <c r="I2010" s="1310" t="s">
        <v>669</v>
      </c>
      <c r="J2010" s="1310" t="s">
        <v>2172</v>
      </c>
      <c r="K2010" s="1311">
        <v>716.04</v>
      </c>
      <c r="L2010" s="1310" t="s">
        <v>2173</v>
      </c>
    </row>
    <row r="2011" spans="1:12" ht="13.5">
      <c r="A2011" s="1310" t="s">
        <v>4194</v>
      </c>
      <c r="B2011" s="1310" t="s">
        <v>4195</v>
      </c>
      <c r="C2011" s="1310" t="s">
        <v>4196</v>
      </c>
      <c r="D2011" s="1310">
        <v>38</v>
      </c>
      <c r="E2011" s="1311" t="s">
        <v>995</v>
      </c>
      <c r="F2011" s="1310" t="s">
        <v>995</v>
      </c>
      <c r="G2011" s="1310">
        <v>101109</v>
      </c>
      <c r="H2011" s="1310" t="s">
        <v>4210</v>
      </c>
      <c r="I2011" s="1310" t="s">
        <v>669</v>
      </c>
      <c r="J2011" s="1310" t="s">
        <v>2172</v>
      </c>
      <c r="K2011" s="1311">
        <v>703.56</v>
      </c>
      <c r="L2011" s="1310" t="s">
        <v>2173</v>
      </c>
    </row>
    <row r="2012" spans="1:12" ht="13.5">
      <c r="A2012" s="1310" t="s">
        <v>4194</v>
      </c>
      <c r="B2012" s="1310" t="s">
        <v>4195</v>
      </c>
      <c r="C2012" s="1310" t="s">
        <v>4196</v>
      </c>
      <c r="D2012" s="1310">
        <v>38</v>
      </c>
      <c r="E2012" s="1311" t="s">
        <v>995</v>
      </c>
      <c r="F2012" s="1310" t="s">
        <v>995</v>
      </c>
      <c r="G2012" s="1310">
        <v>101110</v>
      </c>
      <c r="H2012" s="1310" t="s">
        <v>4211</v>
      </c>
      <c r="I2012" s="1310" t="s">
        <v>669</v>
      </c>
      <c r="J2012" s="1310" t="s">
        <v>2172</v>
      </c>
      <c r="K2012" s="1311">
        <v>698.84</v>
      </c>
      <c r="L2012" s="1310" t="s">
        <v>2173</v>
      </c>
    </row>
    <row r="2013" spans="1:12" ht="13.5">
      <c r="A2013" s="1310" t="s">
        <v>4194</v>
      </c>
      <c r="B2013" s="1310" t="s">
        <v>4195</v>
      </c>
      <c r="C2013" s="1310" t="s">
        <v>4196</v>
      </c>
      <c r="D2013" s="1310">
        <v>38</v>
      </c>
      <c r="E2013" s="1311" t="s">
        <v>995</v>
      </c>
      <c r="F2013" s="1310" t="s">
        <v>995</v>
      </c>
      <c r="G2013" s="1310">
        <v>101111</v>
      </c>
      <c r="H2013" s="1310" t="s">
        <v>4212</v>
      </c>
      <c r="I2013" s="1310" t="s">
        <v>669</v>
      </c>
      <c r="J2013" s="1310" t="s">
        <v>2172</v>
      </c>
      <c r="K2013" s="1311">
        <v>651.58000000000004</v>
      </c>
      <c r="L2013" s="1310" t="s">
        <v>2173</v>
      </c>
    </row>
    <row r="2014" spans="1:12" ht="13.5">
      <c r="A2014" s="1310" t="s">
        <v>4194</v>
      </c>
      <c r="B2014" s="1310" t="s">
        <v>4195</v>
      </c>
      <c r="C2014" s="1310" t="s">
        <v>4196</v>
      </c>
      <c r="D2014" s="1310">
        <v>38</v>
      </c>
      <c r="E2014" s="1311" t="s">
        <v>995</v>
      </c>
      <c r="F2014" s="1310" t="s">
        <v>995</v>
      </c>
      <c r="G2014" s="1310">
        <v>101112</v>
      </c>
      <c r="H2014" s="1310" t="s">
        <v>4213</v>
      </c>
      <c r="I2014" s="1310" t="s">
        <v>669</v>
      </c>
      <c r="J2014" s="1310" t="s">
        <v>2172</v>
      </c>
      <c r="K2014" s="1311">
        <v>767.32</v>
      </c>
      <c r="L2014" s="1310" t="s">
        <v>2173</v>
      </c>
    </row>
    <row r="2015" spans="1:12" ht="13.5">
      <c r="A2015" s="1310" t="s">
        <v>4194</v>
      </c>
      <c r="B2015" s="1310" t="s">
        <v>4195</v>
      </c>
      <c r="C2015" s="1310" t="s">
        <v>4196</v>
      </c>
      <c r="D2015" s="1310">
        <v>38</v>
      </c>
      <c r="E2015" s="1311" t="s">
        <v>995</v>
      </c>
      <c r="F2015" s="1310" t="s">
        <v>995</v>
      </c>
      <c r="G2015" s="1310">
        <v>101113</v>
      </c>
      <c r="H2015" s="1310" t="s">
        <v>4214</v>
      </c>
      <c r="I2015" s="1310" t="s">
        <v>669</v>
      </c>
      <c r="J2015" s="1310" t="s">
        <v>2172</v>
      </c>
      <c r="K2015" s="1311">
        <v>617.26</v>
      </c>
      <c r="L2015" s="1310" t="s">
        <v>2173</v>
      </c>
    </row>
    <row r="2016" spans="1:12" ht="13.5">
      <c r="A2016" s="1310" t="s">
        <v>4194</v>
      </c>
      <c r="B2016" s="1310" t="s">
        <v>4195</v>
      </c>
      <c r="C2016" s="1310" t="s">
        <v>4215</v>
      </c>
      <c r="D2016" s="1310">
        <v>39</v>
      </c>
      <c r="E2016" s="1311" t="s">
        <v>995</v>
      </c>
      <c r="F2016" s="1310" t="s">
        <v>995</v>
      </c>
      <c r="G2016" s="1310">
        <v>95601</v>
      </c>
      <c r="H2016" s="1310" t="s">
        <v>4216</v>
      </c>
      <c r="I2016" s="1310" t="s">
        <v>839</v>
      </c>
      <c r="J2016" s="1310" t="s">
        <v>2172</v>
      </c>
      <c r="K2016" s="1311">
        <v>13.89</v>
      </c>
      <c r="L2016" s="1310" t="s">
        <v>2173</v>
      </c>
    </row>
    <row r="2017" spans="1:12" ht="13.5">
      <c r="A2017" s="1310" t="s">
        <v>4194</v>
      </c>
      <c r="B2017" s="1310" t="s">
        <v>4195</v>
      </c>
      <c r="C2017" s="1310" t="s">
        <v>4215</v>
      </c>
      <c r="D2017" s="1310">
        <v>39</v>
      </c>
      <c r="E2017" s="1311" t="s">
        <v>995</v>
      </c>
      <c r="F2017" s="1310" t="s">
        <v>995</v>
      </c>
      <c r="G2017" s="1310">
        <v>95602</v>
      </c>
      <c r="H2017" s="1310" t="s">
        <v>4217</v>
      </c>
      <c r="I2017" s="1310" t="s">
        <v>839</v>
      </c>
      <c r="J2017" s="1310" t="s">
        <v>2172</v>
      </c>
      <c r="K2017" s="1311">
        <v>22.23</v>
      </c>
      <c r="L2017" s="1310" t="s">
        <v>2173</v>
      </c>
    </row>
    <row r="2018" spans="1:12" ht="13.5">
      <c r="A2018" s="1310" t="s">
        <v>4194</v>
      </c>
      <c r="B2018" s="1310" t="s">
        <v>4195</v>
      </c>
      <c r="C2018" s="1310" t="s">
        <v>4215</v>
      </c>
      <c r="D2018" s="1310">
        <v>39</v>
      </c>
      <c r="E2018" s="1311" t="s">
        <v>995</v>
      </c>
      <c r="F2018" s="1310" t="s">
        <v>995</v>
      </c>
      <c r="G2018" s="1310">
        <v>95603</v>
      </c>
      <c r="H2018" s="1310" t="s">
        <v>4218</v>
      </c>
      <c r="I2018" s="1310" t="s">
        <v>839</v>
      </c>
      <c r="J2018" s="1310" t="s">
        <v>2172</v>
      </c>
      <c r="K2018" s="1311">
        <v>37.94</v>
      </c>
      <c r="L2018" s="1310" t="s">
        <v>2173</v>
      </c>
    </row>
    <row r="2019" spans="1:12" ht="13.5">
      <c r="A2019" s="1310" t="s">
        <v>4194</v>
      </c>
      <c r="B2019" s="1310" t="s">
        <v>4195</v>
      </c>
      <c r="C2019" s="1310" t="s">
        <v>4215</v>
      </c>
      <c r="D2019" s="1310">
        <v>39</v>
      </c>
      <c r="E2019" s="1311" t="s">
        <v>995</v>
      </c>
      <c r="F2019" s="1310" t="s">
        <v>995</v>
      </c>
      <c r="G2019" s="1310">
        <v>95604</v>
      </c>
      <c r="H2019" s="1310" t="s">
        <v>4219</v>
      </c>
      <c r="I2019" s="1310" t="s">
        <v>839</v>
      </c>
      <c r="J2019" s="1310" t="s">
        <v>2172</v>
      </c>
      <c r="K2019" s="1311">
        <v>58.88</v>
      </c>
      <c r="L2019" s="1310" t="s">
        <v>2173</v>
      </c>
    </row>
    <row r="2020" spans="1:12" ht="13.5">
      <c r="A2020" s="1310" t="s">
        <v>4194</v>
      </c>
      <c r="B2020" s="1310" t="s">
        <v>4195</v>
      </c>
      <c r="C2020" s="1310" t="s">
        <v>4215</v>
      </c>
      <c r="D2020" s="1310">
        <v>39</v>
      </c>
      <c r="E2020" s="1311" t="s">
        <v>995</v>
      </c>
      <c r="F2020" s="1310" t="s">
        <v>995</v>
      </c>
      <c r="G2020" s="1310">
        <v>95605</v>
      </c>
      <c r="H2020" s="1310" t="s">
        <v>4220</v>
      </c>
      <c r="I2020" s="1310" t="s">
        <v>839</v>
      </c>
      <c r="J2020" s="1310" t="s">
        <v>2172</v>
      </c>
      <c r="K2020" s="1311">
        <v>108.12</v>
      </c>
      <c r="L2020" s="1310" t="s">
        <v>2173</v>
      </c>
    </row>
    <row r="2021" spans="1:12" ht="13.5">
      <c r="A2021" s="1310" t="s">
        <v>4194</v>
      </c>
      <c r="B2021" s="1310" t="s">
        <v>4195</v>
      </c>
      <c r="C2021" s="1310" t="s">
        <v>4215</v>
      </c>
      <c r="D2021" s="1310">
        <v>39</v>
      </c>
      <c r="E2021" s="1311" t="s">
        <v>995</v>
      </c>
      <c r="F2021" s="1310" t="s">
        <v>995</v>
      </c>
      <c r="G2021" s="1310">
        <v>95607</v>
      </c>
      <c r="H2021" s="1310" t="s">
        <v>4221</v>
      </c>
      <c r="I2021" s="1310" t="s">
        <v>839</v>
      </c>
      <c r="J2021" s="1310" t="s">
        <v>2172</v>
      </c>
      <c r="K2021" s="1311">
        <v>12.28</v>
      </c>
      <c r="L2021" s="1310" t="s">
        <v>2173</v>
      </c>
    </row>
    <row r="2022" spans="1:12" ht="13.5">
      <c r="A2022" s="1310" t="s">
        <v>4194</v>
      </c>
      <c r="B2022" s="1310" t="s">
        <v>4195</v>
      </c>
      <c r="C2022" s="1310" t="s">
        <v>4215</v>
      </c>
      <c r="D2022" s="1310">
        <v>39</v>
      </c>
      <c r="E2022" s="1311" t="s">
        <v>995</v>
      </c>
      <c r="F2022" s="1310" t="s">
        <v>995</v>
      </c>
      <c r="G2022" s="1310">
        <v>95608</v>
      </c>
      <c r="H2022" s="1310" t="s">
        <v>4222</v>
      </c>
      <c r="I2022" s="1310" t="s">
        <v>839</v>
      </c>
      <c r="J2022" s="1310" t="s">
        <v>2172</v>
      </c>
      <c r="K2022" s="1311">
        <v>17.82</v>
      </c>
      <c r="L2022" s="1310" t="s">
        <v>2173</v>
      </c>
    </row>
    <row r="2023" spans="1:12" ht="13.5">
      <c r="A2023" s="1310" t="s">
        <v>4194</v>
      </c>
      <c r="B2023" s="1310" t="s">
        <v>4195</v>
      </c>
      <c r="C2023" s="1310" t="s">
        <v>4215</v>
      </c>
      <c r="D2023" s="1310">
        <v>39</v>
      </c>
      <c r="E2023" s="1311" t="s">
        <v>995</v>
      </c>
      <c r="F2023" s="1310" t="s">
        <v>995</v>
      </c>
      <c r="G2023" s="1310">
        <v>95609</v>
      </c>
      <c r="H2023" s="1310" t="s">
        <v>4223</v>
      </c>
      <c r="I2023" s="1310" t="s">
        <v>839</v>
      </c>
      <c r="J2023" s="1310" t="s">
        <v>2172</v>
      </c>
      <c r="K2023" s="1311">
        <v>22.61</v>
      </c>
      <c r="L2023" s="1310" t="s">
        <v>2173</v>
      </c>
    </row>
    <row r="2024" spans="1:12" ht="13.5">
      <c r="A2024" s="1310" t="s">
        <v>4194</v>
      </c>
      <c r="B2024" s="1310" t="s">
        <v>4195</v>
      </c>
      <c r="C2024" s="1310" t="s">
        <v>4215</v>
      </c>
      <c r="D2024" s="1310">
        <v>39</v>
      </c>
      <c r="E2024" s="1311" t="s">
        <v>995</v>
      </c>
      <c r="F2024" s="1310" t="s">
        <v>995</v>
      </c>
      <c r="G2024" s="1310">
        <v>100651</v>
      </c>
      <c r="H2024" s="1310" t="s">
        <v>4224</v>
      </c>
      <c r="I2024" s="1310" t="s">
        <v>253</v>
      </c>
      <c r="J2024" s="1310" t="s">
        <v>2172</v>
      </c>
      <c r="K2024" s="1311">
        <v>106.69</v>
      </c>
      <c r="L2024" s="1310" t="s">
        <v>2173</v>
      </c>
    </row>
    <row r="2025" spans="1:12" ht="13.5">
      <c r="A2025" s="1310" t="s">
        <v>4194</v>
      </c>
      <c r="B2025" s="1310" t="s">
        <v>4195</v>
      </c>
      <c r="C2025" s="1310" t="s">
        <v>4215</v>
      </c>
      <c r="D2025" s="1310">
        <v>39</v>
      </c>
      <c r="E2025" s="1311" t="s">
        <v>995</v>
      </c>
      <c r="F2025" s="1310" t="s">
        <v>995</v>
      </c>
      <c r="G2025" s="1310">
        <v>100652</v>
      </c>
      <c r="H2025" s="1310" t="s">
        <v>4225</v>
      </c>
      <c r="I2025" s="1310" t="s">
        <v>253</v>
      </c>
      <c r="J2025" s="1310" t="s">
        <v>2172</v>
      </c>
      <c r="K2025" s="1311">
        <v>196.44</v>
      </c>
      <c r="L2025" s="1310" t="s">
        <v>2173</v>
      </c>
    </row>
    <row r="2026" spans="1:12" ht="13.5">
      <c r="A2026" s="1310" t="s">
        <v>4194</v>
      </c>
      <c r="B2026" s="1310" t="s">
        <v>4195</v>
      </c>
      <c r="C2026" s="1310" t="s">
        <v>4215</v>
      </c>
      <c r="D2026" s="1310">
        <v>39</v>
      </c>
      <c r="E2026" s="1311" t="s">
        <v>995</v>
      </c>
      <c r="F2026" s="1310" t="s">
        <v>995</v>
      </c>
      <c r="G2026" s="1310">
        <v>100653</v>
      </c>
      <c r="H2026" s="1310" t="s">
        <v>4226</v>
      </c>
      <c r="I2026" s="1310" t="s">
        <v>253</v>
      </c>
      <c r="J2026" s="1310" t="s">
        <v>2172</v>
      </c>
      <c r="K2026" s="1311">
        <v>324.56</v>
      </c>
      <c r="L2026" s="1310" t="s">
        <v>2173</v>
      </c>
    </row>
    <row r="2027" spans="1:12" ht="13.5">
      <c r="A2027" s="1310" t="s">
        <v>4194</v>
      </c>
      <c r="B2027" s="1310" t="s">
        <v>4195</v>
      </c>
      <c r="C2027" s="1310" t="s">
        <v>4215</v>
      </c>
      <c r="D2027" s="1310">
        <v>39</v>
      </c>
      <c r="E2027" s="1311" t="s">
        <v>995</v>
      </c>
      <c r="F2027" s="1310" t="s">
        <v>995</v>
      </c>
      <c r="G2027" s="1310">
        <v>100654</v>
      </c>
      <c r="H2027" s="1310" t="s">
        <v>4227</v>
      </c>
      <c r="I2027" s="1310" t="s">
        <v>253</v>
      </c>
      <c r="J2027" s="1310" t="s">
        <v>2172</v>
      </c>
      <c r="K2027" s="1311">
        <v>463.81</v>
      </c>
      <c r="L2027" s="1310" t="s">
        <v>2173</v>
      </c>
    </row>
    <row r="2028" spans="1:12" ht="13.5">
      <c r="A2028" s="1310" t="s">
        <v>4194</v>
      </c>
      <c r="B2028" s="1310" t="s">
        <v>4195</v>
      </c>
      <c r="C2028" s="1310" t="s">
        <v>4215</v>
      </c>
      <c r="D2028" s="1310">
        <v>39</v>
      </c>
      <c r="E2028" s="1311" t="s">
        <v>995</v>
      </c>
      <c r="F2028" s="1310" t="s">
        <v>995</v>
      </c>
      <c r="G2028" s="1310">
        <v>100655</v>
      </c>
      <c r="H2028" s="1310" t="s">
        <v>4228</v>
      </c>
      <c r="I2028" s="1310" t="s">
        <v>253</v>
      </c>
      <c r="J2028" s="1310" t="s">
        <v>2172</v>
      </c>
      <c r="K2028" s="1311">
        <v>525.62</v>
      </c>
      <c r="L2028" s="1310" t="s">
        <v>2173</v>
      </c>
    </row>
    <row r="2029" spans="1:12" ht="13.5">
      <c r="A2029" s="1310" t="s">
        <v>4194</v>
      </c>
      <c r="B2029" s="1310" t="s">
        <v>4195</v>
      </c>
      <c r="C2029" s="1310" t="s">
        <v>4215</v>
      </c>
      <c r="D2029" s="1310">
        <v>39</v>
      </c>
      <c r="E2029" s="1311" t="s">
        <v>995</v>
      </c>
      <c r="F2029" s="1310" t="s">
        <v>995</v>
      </c>
      <c r="G2029" s="1310">
        <v>100656</v>
      </c>
      <c r="H2029" s="1310" t="s">
        <v>4229</v>
      </c>
      <c r="I2029" s="1310" t="s">
        <v>253</v>
      </c>
      <c r="J2029" s="1310" t="s">
        <v>2172</v>
      </c>
      <c r="K2029" s="1311">
        <v>69.66</v>
      </c>
      <c r="L2029" s="1310" t="s">
        <v>2173</v>
      </c>
    </row>
    <row r="2030" spans="1:12" ht="13.5">
      <c r="A2030" s="1310" t="s">
        <v>4194</v>
      </c>
      <c r="B2030" s="1310" t="s">
        <v>4195</v>
      </c>
      <c r="C2030" s="1310" t="s">
        <v>4215</v>
      </c>
      <c r="D2030" s="1310">
        <v>39</v>
      </c>
      <c r="E2030" s="1311" t="s">
        <v>995</v>
      </c>
      <c r="F2030" s="1310" t="s">
        <v>995</v>
      </c>
      <c r="G2030" s="1310">
        <v>100657</v>
      </c>
      <c r="H2030" s="1310" t="s">
        <v>4230</v>
      </c>
      <c r="I2030" s="1310" t="s">
        <v>253</v>
      </c>
      <c r="J2030" s="1310" t="s">
        <v>2172</v>
      </c>
      <c r="K2030" s="1311">
        <v>88.63</v>
      </c>
      <c r="L2030" s="1310" t="s">
        <v>2173</v>
      </c>
    </row>
    <row r="2031" spans="1:12" ht="13.5">
      <c r="A2031" s="1310" t="s">
        <v>4194</v>
      </c>
      <c r="B2031" s="1310" t="s">
        <v>4195</v>
      </c>
      <c r="C2031" s="1310" t="s">
        <v>4215</v>
      </c>
      <c r="D2031" s="1310">
        <v>39</v>
      </c>
      <c r="E2031" s="1311" t="s">
        <v>995</v>
      </c>
      <c r="F2031" s="1310" t="s">
        <v>995</v>
      </c>
      <c r="G2031" s="1310">
        <v>100658</v>
      </c>
      <c r="H2031" s="1310" t="s">
        <v>4231</v>
      </c>
      <c r="I2031" s="1310" t="s">
        <v>253</v>
      </c>
      <c r="J2031" s="1310" t="s">
        <v>2172</v>
      </c>
      <c r="K2031" s="1311">
        <v>198.52</v>
      </c>
      <c r="L2031" s="1310" t="s">
        <v>2173</v>
      </c>
    </row>
    <row r="2032" spans="1:12" ht="13.5">
      <c r="A2032" s="1310" t="s">
        <v>4194</v>
      </c>
      <c r="B2032" s="1310" t="s">
        <v>4195</v>
      </c>
      <c r="C2032" s="1310" t="s">
        <v>4215</v>
      </c>
      <c r="D2032" s="1310">
        <v>39</v>
      </c>
      <c r="E2032" s="1311" t="s">
        <v>995</v>
      </c>
      <c r="F2032" s="1310" t="s">
        <v>995</v>
      </c>
      <c r="G2032" s="1310">
        <v>100889</v>
      </c>
      <c r="H2032" s="1310" t="s">
        <v>4232</v>
      </c>
      <c r="I2032" s="1310" t="s">
        <v>682</v>
      </c>
      <c r="J2032" s="1310" t="s">
        <v>2172</v>
      </c>
      <c r="K2032" s="1311">
        <v>16.350000000000001</v>
      </c>
      <c r="L2032" s="1310" t="s">
        <v>2173</v>
      </c>
    </row>
    <row r="2033" spans="1:12" ht="13.5">
      <c r="A2033" s="1310" t="s">
        <v>4194</v>
      </c>
      <c r="B2033" s="1310" t="s">
        <v>4195</v>
      </c>
      <c r="C2033" s="1310" t="s">
        <v>4215</v>
      </c>
      <c r="D2033" s="1310">
        <v>39</v>
      </c>
      <c r="E2033" s="1311" t="s">
        <v>995</v>
      </c>
      <c r="F2033" s="1310" t="s">
        <v>995</v>
      </c>
      <c r="G2033" s="1310">
        <v>100890</v>
      </c>
      <c r="H2033" s="1310" t="s">
        <v>4233</v>
      </c>
      <c r="I2033" s="1310" t="s">
        <v>682</v>
      </c>
      <c r="J2033" s="1310" t="s">
        <v>2172</v>
      </c>
      <c r="K2033" s="1311">
        <v>16.190000000000001</v>
      </c>
      <c r="L2033" s="1310" t="s">
        <v>2173</v>
      </c>
    </row>
    <row r="2034" spans="1:12" ht="13.5">
      <c r="A2034" s="1310" t="s">
        <v>4194</v>
      </c>
      <c r="B2034" s="1310" t="s">
        <v>4195</v>
      </c>
      <c r="C2034" s="1310" t="s">
        <v>4215</v>
      </c>
      <c r="D2034" s="1310">
        <v>39</v>
      </c>
      <c r="E2034" s="1311" t="s">
        <v>995</v>
      </c>
      <c r="F2034" s="1310" t="s">
        <v>995</v>
      </c>
      <c r="G2034" s="1310">
        <v>100892</v>
      </c>
      <c r="H2034" s="1310" t="s">
        <v>4234</v>
      </c>
      <c r="I2034" s="1310" t="s">
        <v>682</v>
      </c>
      <c r="J2034" s="1310" t="s">
        <v>2172</v>
      </c>
      <c r="K2034" s="1311">
        <v>15.39</v>
      </c>
      <c r="L2034" s="1310" t="s">
        <v>2173</v>
      </c>
    </row>
    <row r="2035" spans="1:12" ht="13.5">
      <c r="A2035" s="1310" t="s">
        <v>4194</v>
      </c>
      <c r="B2035" s="1310" t="s">
        <v>4195</v>
      </c>
      <c r="C2035" s="1310" t="s">
        <v>4215</v>
      </c>
      <c r="D2035" s="1310">
        <v>39</v>
      </c>
      <c r="E2035" s="1311" t="s">
        <v>995</v>
      </c>
      <c r="F2035" s="1310" t="s">
        <v>995</v>
      </c>
      <c r="G2035" s="1310">
        <v>100893</v>
      </c>
      <c r="H2035" s="1310" t="s">
        <v>4235</v>
      </c>
      <c r="I2035" s="1310" t="s">
        <v>682</v>
      </c>
      <c r="J2035" s="1310" t="s">
        <v>2172</v>
      </c>
      <c r="K2035" s="1311">
        <v>15.24</v>
      </c>
      <c r="L2035" s="1310" t="s">
        <v>2173</v>
      </c>
    </row>
    <row r="2036" spans="1:12" ht="13.5">
      <c r="A2036" s="1310" t="s">
        <v>4194</v>
      </c>
      <c r="B2036" s="1310" t="s">
        <v>4195</v>
      </c>
      <c r="C2036" s="1310" t="s">
        <v>4215</v>
      </c>
      <c r="D2036" s="1310">
        <v>39</v>
      </c>
      <c r="E2036" s="1311" t="s">
        <v>995</v>
      </c>
      <c r="F2036" s="1310" t="s">
        <v>995</v>
      </c>
      <c r="G2036" s="1310">
        <v>100894</v>
      </c>
      <c r="H2036" s="1310" t="s">
        <v>4236</v>
      </c>
      <c r="I2036" s="1310" t="s">
        <v>682</v>
      </c>
      <c r="J2036" s="1310" t="s">
        <v>2172</v>
      </c>
      <c r="K2036" s="1311">
        <v>15.14</v>
      </c>
      <c r="L2036" s="1310" t="s">
        <v>2173</v>
      </c>
    </row>
    <row r="2037" spans="1:12" ht="13.5">
      <c r="A2037" s="1310" t="s">
        <v>4194</v>
      </c>
      <c r="B2037" s="1310" t="s">
        <v>4195</v>
      </c>
      <c r="C2037" s="1310" t="s">
        <v>4215</v>
      </c>
      <c r="D2037" s="1310">
        <v>39</v>
      </c>
      <c r="E2037" s="1311" t="s">
        <v>995</v>
      </c>
      <c r="F2037" s="1310" t="s">
        <v>995</v>
      </c>
      <c r="G2037" s="1310">
        <v>100896</v>
      </c>
      <c r="H2037" s="1310" t="s">
        <v>4237</v>
      </c>
      <c r="I2037" s="1310" t="s">
        <v>253</v>
      </c>
      <c r="J2037" s="1310" t="s">
        <v>2172</v>
      </c>
      <c r="K2037" s="1311">
        <v>47</v>
      </c>
      <c r="L2037" s="1310" t="s">
        <v>2173</v>
      </c>
    </row>
    <row r="2038" spans="1:12" ht="13.5">
      <c r="A2038" s="1310" t="s">
        <v>4194</v>
      </c>
      <c r="B2038" s="1310" t="s">
        <v>4195</v>
      </c>
      <c r="C2038" s="1310" t="s">
        <v>4215</v>
      </c>
      <c r="D2038" s="1310">
        <v>39</v>
      </c>
      <c r="E2038" s="1311" t="s">
        <v>995</v>
      </c>
      <c r="F2038" s="1310" t="s">
        <v>995</v>
      </c>
      <c r="G2038" s="1310">
        <v>100897</v>
      </c>
      <c r="H2038" s="1310" t="s">
        <v>4238</v>
      </c>
      <c r="I2038" s="1310" t="s">
        <v>253</v>
      </c>
      <c r="J2038" s="1310" t="s">
        <v>2172</v>
      </c>
      <c r="K2038" s="1311">
        <v>88.2</v>
      </c>
      <c r="L2038" s="1310" t="s">
        <v>2173</v>
      </c>
    </row>
    <row r="2039" spans="1:12" ht="13.5">
      <c r="A2039" s="1310" t="s">
        <v>4194</v>
      </c>
      <c r="B2039" s="1310" t="s">
        <v>4195</v>
      </c>
      <c r="C2039" s="1310" t="s">
        <v>4215</v>
      </c>
      <c r="D2039" s="1310">
        <v>39</v>
      </c>
      <c r="E2039" s="1311" t="s">
        <v>995</v>
      </c>
      <c r="F2039" s="1310" t="s">
        <v>995</v>
      </c>
      <c r="G2039" s="1310">
        <v>100898</v>
      </c>
      <c r="H2039" s="1310" t="s">
        <v>4239</v>
      </c>
      <c r="I2039" s="1310" t="s">
        <v>253</v>
      </c>
      <c r="J2039" s="1310" t="s">
        <v>2172</v>
      </c>
      <c r="K2039" s="1311">
        <v>166.91</v>
      </c>
      <c r="L2039" s="1310" t="s">
        <v>2173</v>
      </c>
    </row>
    <row r="2040" spans="1:12" ht="13.5">
      <c r="A2040" s="1310" t="s">
        <v>4194</v>
      </c>
      <c r="B2040" s="1310" t="s">
        <v>4195</v>
      </c>
      <c r="C2040" s="1310" t="s">
        <v>4215</v>
      </c>
      <c r="D2040" s="1310">
        <v>39</v>
      </c>
      <c r="E2040" s="1311" t="s">
        <v>995</v>
      </c>
      <c r="F2040" s="1310" t="s">
        <v>995</v>
      </c>
      <c r="G2040" s="1310">
        <v>100899</v>
      </c>
      <c r="H2040" s="1310" t="s">
        <v>4240</v>
      </c>
      <c r="I2040" s="1310" t="s">
        <v>253</v>
      </c>
      <c r="J2040" s="1310" t="s">
        <v>2172</v>
      </c>
      <c r="K2040" s="1311">
        <v>67.17</v>
      </c>
      <c r="L2040" s="1310" t="s">
        <v>2173</v>
      </c>
    </row>
    <row r="2041" spans="1:12" ht="13.5">
      <c r="A2041" s="1310" t="s">
        <v>4194</v>
      </c>
      <c r="B2041" s="1310" t="s">
        <v>4195</v>
      </c>
      <c r="C2041" s="1310" t="s">
        <v>4215</v>
      </c>
      <c r="D2041" s="1310">
        <v>39</v>
      </c>
      <c r="E2041" s="1311" t="s">
        <v>995</v>
      </c>
      <c r="F2041" s="1310" t="s">
        <v>995</v>
      </c>
      <c r="G2041" s="1310">
        <v>100900</v>
      </c>
      <c r="H2041" s="1310" t="s">
        <v>4241</v>
      </c>
      <c r="I2041" s="1310" t="s">
        <v>253</v>
      </c>
      <c r="J2041" s="1310" t="s">
        <v>2172</v>
      </c>
      <c r="K2041" s="1311">
        <v>189.52</v>
      </c>
      <c r="L2041" s="1310" t="s">
        <v>2173</v>
      </c>
    </row>
    <row r="2042" spans="1:12" ht="13.5">
      <c r="A2042" s="1310" t="s">
        <v>4194</v>
      </c>
      <c r="B2042" s="1310" t="s">
        <v>4195</v>
      </c>
      <c r="C2042" s="1310" t="s">
        <v>4215</v>
      </c>
      <c r="D2042" s="1310">
        <v>39</v>
      </c>
      <c r="E2042" s="1311" t="s">
        <v>995</v>
      </c>
      <c r="F2042" s="1310" t="s">
        <v>995</v>
      </c>
      <c r="G2042" s="1310">
        <v>101173</v>
      </c>
      <c r="H2042" s="1310" t="s">
        <v>4242</v>
      </c>
      <c r="I2042" s="1310" t="s">
        <v>253</v>
      </c>
      <c r="J2042" s="1310" t="s">
        <v>2172</v>
      </c>
      <c r="K2042" s="1311">
        <v>59.49</v>
      </c>
      <c r="L2042" s="1310" t="s">
        <v>2173</v>
      </c>
    </row>
    <row r="2043" spans="1:12" ht="13.5">
      <c r="A2043" s="1310" t="s">
        <v>4194</v>
      </c>
      <c r="B2043" s="1310" t="s">
        <v>4195</v>
      </c>
      <c r="C2043" s="1310" t="s">
        <v>4215</v>
      </c>
      <c r="D2043" s="1310">
        <v>39</v>
      </c>
      <c r="E2043" s="1311" t="s">
        <v>995</v>
      </c>
      <c r="F2043" s="1310" t="s">
        <v>995</v>
      </c>
      <c r="G2043" s="1310">
        <v>101174</v>
      </c>
      <c r="H2043" s="1310" t="s">
        <v>4243</v>
      </c>
      <c r="I2043" s="1310" t="s">
        <v>253</v>
      </c>
      <c r="J2043" s="1310" t="s">
        <v>2172</v>
      </c>
      <c r="K2043" s="1311">
        <v>80.61</v>
      </c>
      <c r="L2043" s="1310" t="s">
        <v>2173</v>
      </c>
    </row>
    <row r="2044" spans="1:12" ht="13.5">
      <c r="A2044" s="1310" t="s">
        <v>4194</v>
      </c>
      <c r="B2044" s="1310" t="s">
        <v>4195</v>
      </c>
      <c r="C2044" s="1310" t="s">
        <v>4215</v>
      </c>
      <c r="D2044" s="1310">
        <v>39</v>
      </c>
      <c r="E2044" s="1311" t="s">
        <v>995</v>
      </c>
      <c r="F2044" s="1310" t="s">
        <v>995</v>
      </c>
      <c r="G2044" s="1310">
        <v>101175</v>
      </c>
      <c r="H2044" s="1310" t="s">
        <v>4244</v>
      </c>
      <c r="I2044" s="1310" t="s">
        <v>253</v>
      </c>
      <c r="J2044" s="1310" t="s">
        <v>2172</v>
      </c>
      <c r="K2044" s="1311">
        <v>110.01</v>
      </c>
      <c r="L2044" s="1310" t="s">
        <v>2173</v>
      </c>
    </row>
    <row r="2045" spans="1:12" ht="13.5">
      <c r="A2045" s="1310" t="s">
        <v>4194</v>
      </c>
      <c r="B2045" s="1310" t="s">
        <v>4195</v>
      </c>
      <c r="C2045" s="1310" t="s">
        <v>4215</v>
      </c>
      <c r="D2045" s="1310">
        <v>39</v>
      </c>
      <c r="E2045" s="1311" t="s">
        <v>995</v>
      </c>
      <c r="F2045" s="1310" t="s">
        <v>995</v>
      </c>
      <c r="G2045" s="1310">
        <v>101176</v>
      </c>
      <c r="H2045" s="1310" t="s">
        <v>4245</v>
      </c>
      <c r="I2045" s="1310" t="s">
        <v>253</v>
      </c>
      <c r="J2045" s="1310" t="s">
        <v>2172</v>
      </c>
      <c r="K2045" s="1311">
        <v>144.71</v>
      </c>
      <c r="L2045" s="1310" t="s">
        <v>2173</v>
      </c>
    </row>
    <row r="2046" spans="1:12" ht="13.5">
      <c r="A2046" s="1310" t="s">
        <v>4194</v>
      </c>
      <c r="B2046" s="1310" t="s">
        <v>4195</v>
      </c>
      <c r="C2046" s="1310" t="s">
        <v>4215</v>
      </c>
      <c r="D2046" s="1310">
        <v>39</v>
      </c>
      <c r="E2046" s="1311" t="s">
        <v>995</v>
      </c>
      <c r="F2046" s="1310" t="s">
        <v>995</v>
      </c>
      <c r="G2046" s="1310">
        <v>102521</v>
      </c>
      <c r="H2046" s="1310" t="s">
        <v>4246</v>
      </c>
      <c r="I2046" s="1310" t="s">
        <v>839</v>
      </c>
      <c r="J2046" s="1310" t="s">
        <v>2172</v>
      </c>
      <c r="K2046" s="1311">
        <v>89.18</v>
      </c>
      <c r="L2046" s="1310" t="s">
        <v>2173</v>
      </c>
    </row>
    <row r="2047" spans="1:12" ht="13.5">
      <c r="A2047" s="1310" t="s">
        <v>4194</v>
      </c>
      <c r="B2047" s="1310" t="s">
        <v>4195</v>
      </c>
      <c r="C2047" s="1310" t="s">
        <v>4215</v>
      </c>
      <c r="D2047" s="1310">
        <v>39</v>
      </c>
      <c r="E2047" s="1311" t="s">
        <v>995</v>
      </c>
      <c r="F2047" s="1310" t="s">
        <v>995</v>
      </c>
      <c r="G2047" s="1310">
        <v>102522</v>
      </c>
      <c r="H2047" s="1310" t="s">
        <v>4247</v>
      </c>
      <c r="I2047" s="1310" t="s">
        <v>839</v>
      </c>
      <c r="J2047" s="1310" t="s">
        <v>2172</v>
      </c>
      <c r="K2047" s="1311">
        <v>130.83000000000001</v>
      </c>
      <c r="L2047" s="1310" t="s">
        <v>2173</v>
      </c>
    </row>
    <row r="2048" spans="1:12" ht="13.5">
      <c r="A2048" s="1310" t="s">
        <v>4194</v>
      </c>
      <c r="B2048" s="1310" t="s">
        <v>4195</v>
      </c>
      <c r="C2048" s="1310" t="s">
        <v>4215</v>
      </c>
      <c r="D2048" s="1310">
        <v>39</v>
      </c>
      <c r="E2048" s="1311" t="s">
        <v>995</v>
      </c>
      <c r="F2048" s="1310" t="s">
        <v>995</v>
      </c>
      <c r="G2048" s="1310">
        <v>102523</v>
      </c>
      <c r="H2048" s="1310" t="s">
        <v>4248</v>
      </c>
      <c r="I2048" s="1310" t="s">
        <v>839</v>
      </c>
      <c r="J2048" s="1310" t="s">
        <v>2172</v>
      </c>
      <c r="K2048" s="1311">
        <v>172.49</v>
      </c>
      <c r="L2048" s="1310" t="s">
        <v>2173</v>
      </c>
    </row>
    <row r="2049" spans="1:12" ht="13.5">
      <c r="A2049" s="1310" t="s">
        <v>4194</v>
      </c>
      <c r="B2049" s="1310" t="s">
        <v>4195</v>
      </c>
      <c r="C2049" s="1310" t="s">
        <v>4249</v>
      </c>
      <c r="D2049" s="1310">
        <v>40</v>
      </c>
      <c r="E2049" s="1311" t="s">
        <v>995</v>
      </c>
      <c r="F2049" s="1310" t="s">
        <v>995</v>
      </c>
      <c r="G2049" s="1310">
        <v>95240</v>
      </c>
      <c r="H2049" s="1310" t="s">
        <v>4250</v>
      </c>
      <c r="I2049" s="1310" t="s">
        <v>472</v>
      </c>
      <c r="J2049" s="1310" t="s">
        <v>2172</v>
      </c>
      <c r="K2049" s="1311">
        <v>16.77</v>
      </c>
      <c r="L2049" s="1310" t="s">
        <v>2173</v>
      </c>
    </row>
    <row r="2050" spans="1:12" ht="13.5">
      <c r="A2050" s="1310" t="s">
        <v>4194</v>
      </c>
      <c r="B2050" s="1310" t="s">
        <v>4195</v>
      </c>
      <c r="C2050" s="1310" t="s">
        <v>4249</v>
      </c>
      <c r="D2050" s="1310">
        <v>40</v>
      </c>
      <c r="E2050" s="1311" t="s">
        <v>995</v>
      </c>
      <c r="F2050" s="1310" t="s">
        <v>995</v>
      </c>
      <c r="G2050" s="1310">
        <v>95241</v>
      </c>
      <c r="H2050" s="1310" t="s">
        <v>4251</v>
      </c>
      <c r="I2050" s="1310" t="s">
        <v>472</v>
      </c>
      <c r="J2050" s="1310" t="s">
        <v>2172</v>
      </c>
      <c r="K2050" s="1311">
        <v>27.96</v>
      </c>
      <c r="L2050" s="1310" t="s">
        <v>2173</v>
      </c>
    </row>
    <row r="2051" spans="1:12" ht="13.5">
      <c r="A2051" s="1310" t="s">
        <v>4194</v>
      </c>
      <c r="B2051" s="1310" t="s">
        <v>4195</v>
      </c>
      <c r="C2051" s="1310" t="s">
        <v>4249</v>
      </c>
      <c r="D2051" s="1310">
        <v>40</v>
      </c>
      <c r="E2051" s="1311" t="s">
        <v>995</v>
      </c>
      <c r="F2051" s="1310" t="s">
        <v>995</v>
      </c>
      <c r="G2051" s="1310">
        <v>96616</v>
      </c>
      <c r="H2051" s="1310" t="s">
        <v>4252</v>
      </c>
      <c r="I2051" s="1310" t="s">
        <v>669</v>
      </c>
      <c r="J2051" s="1310" t="s">
        <v>2172</v>
      </c>
      <c r="K2051" s="1311">
        <v>581.76</v>
      </c>
      <c r="L2051" s="1310" t="s">
        <v>2173</v>
      </c>
    </row>
    <row r="2052" spans="1:12" ht="13.5">
      <c r="A2052" s="1310" t="s">
        <v>4194</v>
      </c>
      <c r="B2052" s="1310" t="s">
        <v>4195</v>
      </c>
      <c r="C2052" s="1310" t="s">
        <v>4249</v>
      </c>
      <c r="D2052" s="1310">
        <v>40</v>
      </c>
      <c r="E2052" s="1311" t="s">
        <v>995</v>
      </c>
      <c r="F2052" s="1310" t="s">
        <v>995</v>
      </c>
      <c r="G2052" s="1310">
        <v>96617</v>
      </c>
      <c r="H2052" s="1310" t="s">
        <v>4253</v>
      </c>
      <c r="I2052" s="1310" t="s">
        <v>472</v>
      </c>
      <c r="J2052" s="1310" t="s">
        <v>2172</v>
      </c>
      <c r="K2052" s="1311">
        <v>17.440000000000001</v>
      </c>
      <c r="L2052" s="1310" t="s">
        <v>2173</v>
      </c>
    </row>
    <row r="2053" spans="1:12" ht="13.5">
      <c r="A2053" s="1310" t="s">
        <v>4194</v>
      </c>
      <c r="B2053" s="1310" t="s">
        <v>4195</v>
      </c>
      <c r="C2053" s="1310" t="s">
        <v>4249</v>
      </c>
      <c r="D2053" s="1310">
        <v>40</v>
      </c>
      <c r="E2053" s="1311" t="s">
        <v>995</v>
      </c>
      <c r="F2053" s="1310" t="s">
        <v>995</v>
      </c>
      <c r="G2053" s="1310">
        <v>96619</v>
      </c>
      <c r="H2053" s="1310" t="s">
        <v>4254</v>
      </c>
      <c r="I2053" s="1310" t="s">
        <v>472</v>
      </c>
      <c r="J2053" s="1310" t="s">
        <v>2172</v>
      </c>
      <c r="K2053" s="1311">
        <v>29.08</v>
      </c>
      <c r="L2053" s="1310" t="s">
        <v>2173</v>
      </c>
    </row>
    <row r="2054" spans="1:12" ht="13.5">
      <c r="A2054" s="1310" t="s">
        <v>4194</v>
      </c>
      <c r="B2054" s="1310" t="s">
        <v>4195</v>
      </c>
      <c r="C2054" s="1310" t="s">
        <v>4249</v>
      </c>
      <c r="D2054" s="1310">
        <v>40</v>
      </c>
      <c r="E2054" s="1311" t="s">
        <v>995</v>
      </c>
      <c r="F2054" s="1310" t="s">
        <v>995</v>
      </c>
      <c r="G2054" s="1310">
        <v>96620</v>
      </c>
      <c r="H2054" s="1310" t="s">
        <v>4255</v>
      </c>
      <c r="I2054" s="1310" t="s">
        <v>669</v>
      </c>
      <c r="J2054" s="1310" t="s">
        <v>2172</v>
      </c>
      <c r="K2054" s="1311">
        <v>559.52</v>
      </c>
      <c r="L2054" s="1310" t="s">
        <v>2173</v>
      </c>
    </row>
    <row r="2055" spans="1:12" ht="13.5">
      <c r="A2055" s="1310" t="s">
        <v>4194</v>
      </c>
      <c r="B2055" s="1310" t="s">
        <v>4195</v>
      </c>
      <c r="C2055" s="1310" t="s">
        <v>4249</v>
      </c>
      <c r="D2055" s="1310">
        <v>40</v>
      </c>
      <c r="E2055" s="1311" t="s">
        <v>995</v>
      </c>
      <c r="F2055" s="1310" t="s">
        <v>995</v>
      </c>
      <c r="G2055" s="1310">
        <v>96621</v>
      </c>
      <c r="H2055" s="1310" t="s">
        <v>4256</v>
      </c>
      <c r="I2055" s="1310" t="s">
        <v>669</v>
      </c>
      <c r="J2055" s="1310" t="s">
        <v>2172</v>
      </c>
      <c r="K2055" s="1311">
        <v>255.58</v>
      </c>
      <c r="L2055" s="1310" t="s">
        <v>2173</v>
      </c>
    </row>
    <row r="2056" spans="1:12" ht="13.5">
      <c r="A2056" s="1310" t="s">
        <v>4194</v>
      </c>
      <c r="B2056" s="1310" t="s">
        <v>4195</v>
      </c>
      <c r="C2056" s="1310" t="s">
        <v>4249</v>
      </c>
      <c r="D2056" s="1310">
        <v>40</v>
      </c>
      <c r="E2056" s="1311" t="s">
        <v>995</v>
      </c>
      <c r="F2056" s="1310" t="s">
        <v>995</v>
      </c>
      <c r="G2056" s="1310">
        <v>96622</v>
      </c>
      <c r="H2056" s="1310" t="s">
        <v>679</v>
      </c>
      <c r="I2056" s="1310" t="s">
        <v>669</v>
      </c>
      <c r="J2056" s="1310" t="s">
        <v>2172</v>
      </c>
      <c r="K2056" s="1311">
        <v>190.18</v>
      </c>
      <c r="L2056" s="1310" t="s">
        <v>2173</v>
      </c>
    </row>
    <row r="2057" spans="1:12" ht="13.5">
      <c r="A2057" s="1310" t="s">
        <v>4194</v>
      </c>
      <c r="B2057" s="1310" t="s">
        <v>4195</v>
      </c>
      <c r="C2057" s="1310" t="s">
        <v>4249</v>
      </c>
      <c r="D2057" s="1310">
        <v>40</v>
      </c>
      <c r="E2057" s="1311" t="s">
        <v>995</v>
      </c>
      <c r="F2057" s="1310" t="s">
        <v>995</v>
      </c>
      <c r="G2057" s="1310">
        <v>96623</v>
      </c>
      <c r="H2057" s="1310" t="s">
        <v>4257</v>
      </c>
      <c r="I2057" s="1310" t="s">
        <v>669</v>
      </c>
      <c r="J2057" s="1310" t="s">
        <v>2172</v>
      </c>
      <c r="K2057" s="1311">
        <v>240.36</v>
      </c>
      <c r="L2057" s="1310" t="s">
        <v>2173</v>
      </c>
    </row>
    <row r="2058" spans="1:12" ht="13.5">
      <c r="A2058" s="1310" t="s">
        <v>4194</v>
      </c>
      <c r="B2058" s="1310" t="s">
        <v>4195</v>
      </c>
      <c r="C2058" s="1310" t="s">
        <v>4249</v>
      </c>
      <c r="D2058" s="1310">
        <v>40</v>
      </c>
      <c r="E2058" s="1311" t="s">
        <v>995</v>
      </c>
      <c r="F2058" s="1310" t="s">
        <v>995</v>
      </c>
      <c r="G2058" s="1310">
        <v>96624</v>
      </c>
      <c r="H2058" s="1310" t="s">
        <v>4258</v>
      </c>
      <c r="I2058" s="1310" t="s">
        <v>669</v>
      </c>
      <c r="J2058" s="1310" t="s">
        <v>2172</v>
      </c>
      <c r="K2058" s="1311">
        <v>184.82</v>
      </c>
      <c r="L2058" s="1310" t="s">
        <v>2173</v>
      </c>
    </row>
    <row r="2059" spans="1:12" ht="13.5">
      <c r="A2059" s="1310" t="s">
        <v>4194</v>
      </c>
      <c r="B2059" s="1310" t="s">
        <v>4195</v>
      </c>
      <c r="C2059" s="1310" t="s">
        <v>4249</v>
      </c>
      <c r="D2059" s="1310">
        <v>40</v>
      </c>
      <c r="E2059" s="1311" t="s">
        <v>995</v>
      </c>
      <c r="F2059" s="1310" t="s">
        <v>995</v>
      </c>
      <c r="G2059" s="1310">
        <v>97082</v>
      </c>
      <c r="H2059" s="1310" t="s">
        <v>4259</v>
      </c>
      <c r="I2059" s="1310" t="s">
        <v>669</v>
      </c>
      <c r="J2059" s="1310" t="s">
        <v>2771</v>
      </c>
      <c r="K2059" s="1311">
        <v>51.13</v>
      </c>
      <c r="L2059" s="1310" t="s">
        <v>2173</v>
      </c>
    </row>
    <row r="2060" spans="1:12" ht="13.5">
      <c r="A2060" s="1310" t="s">
        <v>4194</v>
      </c>
      <c r="B2060" s="1310" t="s">
        <v>4195</v>
      </c>
      <c r="C2060" s="1310" t="s">
        <v>4249</v>
      </c>
      <c r="D2060" s="1310">
        <v>40</v>
      </c>
      <c r="E2060" s="1311" t="s">
        <v>995</v>
      </c>
      <c r="F2060" s="1310" t="s">
        <v>995</v>
      </c>
      <c r="G2060" s="1310">
        <v>97083</v>
      </c>
      <c r="H2060" s="1310" t="s">
        <v>4260</v>
      </c>
      <c r="I2060" s="1310" t="s">
        <v>472</v>
      </c>
      <c r="J2060" s="1310" t="s">
        <v>2172</v>
      </c>
      <c r="K2060" s="1311">
        <v>2.82</v>
      </c>
      <c r="L2060" s="1310" t="s">
        <v>2173</v>
      </c>
    </row>
    <row r="2061" spans="1:12" ht="13.5">
      <c r="A2061" s="1310" t="s">
        <v>4194</v>
      </c>
      <c r="B2061" s="1310" t="s">
        <v>4195</v>
      </c>
      <c r="C2061" s="1310" t="s">
        <v>4249</v>
      </c>
      <c r="D2061" s="1310">
        <v>40</v>
      </c>
      <c r="E2061" s="1311" t="s">
        <v>995</v>
      </c>
      <c r="F2061" s="1310" t="s">
        <v>995</v>
      </c>
      <c r="G2061" s="1310">
        <v>97084</v>
      </c>
      <c r="H2061" s="1310" t="s">
        <v>4261</v>
      </c>
      <c r="I2061" s="1310" t="s">
        <v>472</v>
      </c>
      <c r="J2061" s="1310" t="s">
        <v>2172</v>
      </c>
      <c r="K2061" s="1311">
        <v>0.59</v>
      </c>
      <c r="L2061" s="1310" t="s">
        <v>2173</v>
      </c>
    </row>
    <row r="2062" spans="1:12" ht="13.5">
      <c r="A2062" s="1310" t="s">
        <v>4194</v>
      </c>
      <c r="B2062" s="1310" t="s">
        <v>4195</v>
      </c>
      <c r="C2062" s="1310" t="s">
        <v>4249</v>
      </c>
      <c r="D2062" s="1310">
        <v>40</v>
      </c>
      <c r="E2062" s="1311" t="s">
        <v>995</v>
      </c>
      <c r="F2062" s="1310" t="s">
        <v>995</v>
      </c>
      <c r="G2062" s="1310">
        <v>97086</v>
      </c>
      <c r="H2062" s="1310" t="s">
        <v>4262</v>
      </c>
      <c r="I2062" s="1310" t="s">
        <v>472</v>
      </c>
      <c r="J2062" s="1310" t="s">
        <v>2242</v>
      </c>
      <c r="K2062" s="1311">
        <v>120.09</v>
      </c>
      <c r="L2062" s="1310" t="s">
        <v>2173</v>
      </c>
    </row>
    <row r="2063" spans="1:12" ht="13.5">
      <c r="A2063" s="1310" t="s">
        <v>4194</v>
      </c>
      <c r="B2063" s="1310" t="s">
        <v>4195</v>
      </c>
      <c r="C2063" s="1310" t="s">
        <v>4249</v>
      </c>
      <c r="D2063" s="1310">
        <v>40</v>
      </c>
      <c r="E2063" s="1311" t="s">
        <v>995</v>
      </c>
      <c r="F2063" s="1310" t="s">
        <v>995</v>
      </c>
      <c r="G2063" s="1310">
        <v>97087</v>
      </c>
      <c r="H2063" s="1310" t="s">
        <v>4263</v>
      </c>
      <c r="I2063" s="1310" t="s">
        <v>472</v>
      </c>
      <c r="J2063" s="1310" t="s">
        <v>2242</v>
      </c>
      <c r="K2063" s="1311">
        <v>1.67</v>
      </c>
      <c r="L2063" s="1310" t="s">
        <v>2173</v>
      </c>
    </row>
    <row r="2064" spans="1:12" ht="13.5">
      <c r="A2064" s="1310" t="s">
        <v>4194</v>
      </c>
      <c r="B2064" s="1310" t="s">
        <v>4195</v>
      </c>
      <c r="C2064" s="1310" t="s">
        <v>4249</v>
      </c>
      <c r="D2064" s="1310">
        <v>40</v>
      </c>
      <c r="E2064" s="1311" t="s">
        <v>995</v>
      </c>
      <c r="F2064" s="1310" t="s">
        <v>995</v>
      </c>
      <c r="G2064" s="1310">
        <v>97088</v>
      </c>
      <c r="H2064" s="1310" t="s">
        <v>4264</v>
      </c>
      <c r="I2064" s="1310" t="s">
        <v>682</v>
      </c>
      <c r="J2064" s="1310" t="s">
        <v>2242</v>
      </c>
      <c r="K2064" s="1311">
        <v>27.23</v>
      </c>
      <c r="L2064" s="1310" t="s">
        <v>2173</v>
      </c>
    </row>
    <row r="2065" spans="1:12" ht="13.5">
      <c r="A2065" s="1310" t="s">
        <v>4194</v>
      </c>
      <c r="B2065" s="1310" t="s">
        <v>4195</v>
      </c>
      <c r="C2065" s="1310" t="s">
        <v>4249</v>
      </c>
      <c r="D2065" s="1310">
        <v>40</v>
      </c>
      <c r="E2065" s="1311" t="s">
        <v>995</v>
      </c>
      <c r="F2065" s="1310" t="s">
        <v>995</v>
      </c>
      <c r="G2065" s="1310">
        <v>97089</v>
      </c>
      <c r="H2065" s="1310" t="s">
        <v>4265</v>
      </c>
      <c r="I2065" s="1310" t="s">
        <v>682</v>
      </c>
      <c r="J2065" s="1310" t="s">
        <v>2242</v>
      </c>
      <c r="K2065" s="1311">
        <v>24.92</v>
      </c>
      <c r="L2065" s="1310" t="s">
        <v>2173</v>
      </c>
    </row>
    <row r="2066" spans="1:12" ht="13.5">
      <c r="A2066" s="1310" t="s">
        <v>4194</v>
      </c>
      <c r="B2066" s="1310" t="s">
        <v>4195</v>
      </c>
      <c r="C2066" s="1310" t="s">
        <v>4249</v>
      </c>
      <c r="D2066" s="1310">
        <v>40</v>
      </c>
      <c r="E2066" s="1311" t="s">
        <v>995</v>
      </c>
      <c r="F2066" s="1310" t="s">
        <v>995</v>
      </c>
      <c r="G2066" s="1310">
        <v>97090</v>
      </c>
      <c r="H2066" s="1310" t="s">
        <v>4266</v>
      </c>
      <c r="I2066" s="1310" t="s">
        <v>682</v>
      </c>
      <c r="J2066" s="1310" t="s">
        <v>2242</v>
      </c>
      <c r="K2066" s="1311">
        <v>24.57</v>
      </c>
      <c r="L2066" s="1310" t="s">
        <v>2173</v>
      </c>
    </row>
    <row r="2067" spans="1:12" ht="13.5">
      <c r="A2067" s="1310" t="s">
        <v>4194</v>
      </c>
      <c r="B2067" s="1310" t="s">
        <v>4195</v>
      </c>
      <c r="C2067" s="1310" t="s">
        <v>4249</v>
      </c>
      <c r="D2067" s="1310">
        <v>40</v>
      </c>
      <c r="E2067" s="1311" t="s">
        <v>995</v>
      </c>
      <c r="F2067" s="1310" t="s">
        <v>995</v>
      </c>
      <c r="G2067" s="1310">
        <v>97091</v>
      </c>
      <c r="H2067" s="1310" t="s">
        <v>4267</v>
      </c>
      <c r="I2067" s="1310" t="s">
        <v>682</v>
      </c>
      <c r="J2067" s="1310" t="s">
        <v>2242</v>
      </c>
      <c r="K2067" s="1311">
        <v>23.84</v>
      </c>
      <c r="L2067" s="1310" t="s">
        <v>2173</v>
      </c>
    </row>
    <row r="2068" spans="1:12" ht="13.5">
      <c r="A2068" s="1310" t="s">
        <v>4194</v>
      </c>
      <c r="B2068" s="1310" t="s">
        <v>4195</v>
      </c>
      <c r="C2068" s="1310" t="s">
        <v>4249</v>
      </c>
      <c r="D2068" s="1310">
        <v>40</v>
      </c>
      <c r="E2068" s="1311" t="s">
        <v>995</v>
      </c>
      <c r="F2068" s="1310" t="s">
        <v>995</v>
      </c>
      <c r="G2068" s="1310">
        <v>97092</v>
      </c>
      <c r="H2068" s="1310" t="s">
        <v>4268</v>
      </c>
      <c r="I2068" s="1310" t="s">
        <v>682</v>
      </c>
      <c r="J2068" s="1310" t="s">
        <v>2242</v>
      </c>
      <c r="K2068" s="1311">
        <v>23.15</v>
      </c>
      <c r="L2068" s="1310" t="s">
        <v>2173</v>
      </c>
    </row>
    <row r="2069" spans="1:12" ht="13.5">
      <c r="A2069" s="1310" t="s">
        <v>4194</v>
      </c>
      <c r="B2069" s="1310" t="s">
        <v>4195</v>
      </c>
      <c r="C2069" s="1310" t="s">
        <v>4249</v>
      </c>
      <c r="D2069" s="1310">
        <v>40</v>
      </c>
      <c r="E2069" s="1311" t="s">
        <v>995</v>
      </c>
      <c r="F2069" s="1310" t="s">
        <v>995</v>
      </c>
      <c r="G2069" s="1310">
        <v>97093</v>
      </c>
      <c r="H2069" s="1310" t="s">
        <v>4269</v>
      </c>
      <c r="I2069" s="1310" t="s">
        <v>682</v>
      </c>
      <c r="J2069" s="1310" t="s">
        <v>2242</v>
      </c>
      <c r="K2069" s="1311">
        <v>21.77</v>
      </c>
      <c r="L2069" s="1310" t="s">
        <v>2173</v>
      </c>
    </row>
    <row r="2070" spans="1:12" ht="13.5">
      <c r="A2070" s="1310" t="s">
        <v>4194</v>
      </c>
      <c r="B2070" s="1310" t="s">
        <v>4195</v>
      </c>
      <c r="C2070" s="1310" t="s">
        <v>4249</v>
      </c>
      <c r="D2070" s="1310">
        <v>40</v>
      </c>
      <c r="E2070" s="1311" t="s">
        <v>995</v>
      </c>
      <c r="F2070" s="1310" t="s">
        <v>995</v>
      </c>
      <c r="G2070" s="1310">
        <v>97096</v>
      </c>
      <c r="H2070" s="1310" t="s">
        <v>4270</v>
      </c>
      <c r="I2070" s="1310" t="s">
        <v>669</v>
      </c>
      <c r="J2070" s="1310" t="s">
        <v>2172</v>
      </c>
      <c r="K2070" s="1311">
        <v>394.41</v>
      </c>
      <c r="L2070" s="1310" t="s">
        <v>2173</v>
      </c>
    </row>
    <row r="2071" spans="1:12" ht="13.5">
      <c r="A2071" s="1310" t="s">
        <v>4194</v>
      </c>
      <c r="B2071" s="1310" t="s">
        <v>4195</v>
      </c>
      <c r="C2071" s="1310" t="s">
        <v>4249</v>
      </c>
      <c r="D2071" s="1310">
        <v>40</v>
      </c>
      <c r="E2071" s="1311" t="s">
        <v>995</v>
      </c>
      <c r="F2071" s="1310" t="s">
        <v>995</v>
      </c>
      <c r="G2071" s="1310">
        <v>97097</v>
      </c>
      <c r="H2071" s="1310" t="s">
        <v>4271</v>
      </c>
      <c r="I2071" s="1310" t="s">
        <v>472</v>
      </c>
      <c r="J2071" s="1310" t="s">
        <v>2172</v>
      </c>
      <c r="K2071" s="1311">
        <v>38.29</v>
      </c>
      <c r="L2071" s="1310" t="s">
        <v>2173</v>
      </c>
    </row>
    <row r="2072" spans="1:12" ht="13.5">
      <c r="A2072" s="1310" t="s">
        <v>4194</v>
      </c>
      <c r="B2072" s="1310" t="s">
        <v>4195</v>
      </c>
      <c r="C2072" s="1310" t="s">
        <v>4249</v>
      </c>
      <c r="D2072" s="1310">
        <v>40</v>
      </c>
      <c r="E2072" s="1311" t="s">
        <v>995</v>
      </c>
      <c r="F2072" s="1310" t="s">
        <v>995</v>
      </c>
      <c r="G2072" s="1310">
        <v>97101</v>
      </c>
      <c r="H2072" s="1310" t="s">
        <v>4272</v>
      </c>
      <c r="I2072" s="1310" t="s">
        <v>472</v>
      </c>
      <c r="J2072" s="1310" t="s">
        <v>2172</v>
      </c>
      <c r="K2072" s="1311">
        <v>177.7</v>
      </c>
      <c r="L2072" s="1310" t="s">
        <v>2173</v>
      </c>
    </row>
    <row r="2073" spans="1:12" ht="13.5">
      <c r="A2073" s="1310" t="s">
        <v>4194</v>
      </c>
      <c r="B2073" s="1310" t="s">
        <v>4195</v>
      </c>
      <c r="C2073" s="1310" t="s">
        <v>4249</v>
      </c>
      <c r="D2073" s="1310">
        <v>40</v>
      </c>
      <c r="E2073" s="1311" t="s">
        <v>995</v>
      </c>
      <c r="F2073" s="1310" t="s">
        <v>995</v>
      </c>
      <c r="G2073" s="1310">
        <v>97102</v>
      </c>
      <c r="H2073" s="1310" t="s">
        <v>4273</v>
      </c>
      <c r="I2073" s="1310" t="s">
        <v>472</v>
      </c>
      <c r="J2073" s="1310" t="s">
        <v>2172</v>
      </c>
      <c r="K2073" s="1311">
        <v>218.21</v>
      </c>
      <c r="L2073" s="1310" t="s">
        <v>2173</v>
      </c>
    </row>
    <row r="2074" spans="1:12" ht="13.5">
      <c r="A2074" s="1310" t="s">
        <v>4194</v>
      </c>
      <c r="B2074" s="1310" t="s">
        <v>4195</v>
      </c>
      <c r="C2074" s="1310" t="s">
        <v>4249</v>
      </c>
      <c r="D2074" s="1310">
        <v>40</v>
      </c>
      <c r="E2074" s="1311" t="s">
        <v>995</v>
      </c>
      <c r="F2074" s="1310" t="s">
        <v>995</v>
      </c>
      <c r="G2074" s="1310">
        <v>97103</v>
      </c>
      <c r="H2074" s="1310" t="s">
        <v>4274</v>
      </c>
      <c r="I2074" s="1310" t="s">
        <v>472</v>
      </c>
      <c r="J2074" s="1310" t="s">
        <v>2172</v>
      </c>
      <c r="K2074" s="1311">
        <v>252.39</v>
      </c>
      <c r="L2074" s="1310" t="s">
        <v>2173</v>
      </c>
    </row>
    <row r="2075" spans="1:12" ht="13.5">
      <c r="A2075" s="1310" t="s">
        <v>4194</v>
      </c>
      <c r="B2075" s="1310" t="s">
        <v>4195</v>
      </c>
      <c r="C2075" s="1310" t="s">
        <v>4249</v>
      </c>
      <c r="D2075" s="1310">
        <v>40</v>
      </c>
      <c r="E2075" s="1311" t="s">
        <v>995</v>
      </c>
      <c r="F2075" s="1310" t="s">
        <v>995</v>
      </c>
      <c r="G2075" s="1310">
        <v>100322</v>
      </c>
      <c r="H2075" s="1310" t="s">
        <v>4275</v>
      </c>
      <c r="I2075" s="1310" t="s">
        <v>669</v>
      </c>
      <c r="J2075" s="1310" t="s">
        <v>2172</v>
      </c>
      <c r="K2075" s="1311">
        <v>175.54</v>
      </c>
      <c r="L2075" s="1310" t="s">
        <v>2173</v>
      </c>
    </row>
    <row r="2076" spans="1:12" ht="13.5">
      <c r="A2076" s="1310" t="s">
        <v>4194</v>
      </c>
      <c r="B2076" s="1310" t="s">
        <v>4195</v>
      </c>
      <c r="C2076" s="1310" t="s">
        <v>4249</v>
      </c>
      <c r="D2076" s="1310">
        <v>40</v>
      </c>
      <c r="E2076" s="1311" t="s">
        <v>995</v>
      </c>
      <c r="F2076" s="1310" t="s">
        <v>995</v>
      </c>
      <c r="G2076" s="1310">
        <v>100323</v>
      </c>
      <c r="H2076" s="1310" t="s">
        <v>4276</v>
      </c>
      <c r="I2076" s="1310" t="s">
        <v>669</v>
      </c>
      <c r="J2076" s="1310" t="s">
        <v>2172</v>
      </c>
      <c r="K2076" s="1311">
        <v>149.63</v>
      </c>
      <c r="L2076" s="1310" t="s">
        <v>2173</v>
      </c>
    </row>
    <row r="2077" spans="1:12" ht="13.5">
      <c r="A2077" s="1310" t="s">
        <v>4194</v>
      </c>
      <c r="B2077" s="1310" t="s">
        <v>4195</v>
      </c>
      <c r="C2077" s="1310" t="s">
        <v>4249</v>
      </c>
      <c r="D2077" s="1310">
        <v>40</v>
      </c>
      <c r="E2077" s="1311" t="s">
        <v>995</v>
      </c>
      <c r="F2077" s="1310" t="s">
        <v>995</v>
      </c>
      <c r="G2077" s="1310">
        <v>100324</v>
      </c>
      <c r="H2077" s="1310" t="s">
        <v>4277</v>
      </c>
      <c r="I2077" s="1310" t="s">
        <v>669</v>
      </c>
      <c r="J2077" s="1310" t="s">
        <v>2172</v>
      </c>
      <c r="K2077" s="1311">
        <v>184.41</v>
      </c>
      <c r="L2077" s="1310" t="s">
        <v>2173</v>
      </c>
    </row>
    <row r="2078" spans="1:12" ht="13.5">
      <c r="A2078" s="1310" t="s">
        <v>4194</v>
      </c>
      <c r="B2078" s="1310" t="s">
        <v>4195</v>
      </c>
      <c r="C2078" s="1310" t="s">
        <v>4249</v>
      </c>
      <c r="D2078" s="1310">
        <v>40</v>
      </c>
      <c r="E2078" s="1311" t="s">
        <v>995</v>
      </c>
      <c r="F2078" s="1310" t="s">
        <v>995</v>
      </c>
      <c r="G2078" s="1310">
        <v>103072</v>
      </c>
      <c r="H2078" s="1310" t="s">
        <v>4278</v>
      </c>
      <c r="I2078" s="1310" t="s">
        <v>472</v>
      </c>
      <c r="J2078" s="1310" t="s">
        <v>2172</v>
      </c>
      <c r="K2078" s="1311">
        <v>298.35000000000002</v>
      </c>
      <c r="L2078" s="1310" t="s">
        <v>2173</v>
      </c>
    </row>
    <row r="2079" spans="1:12" ht="13.5">
      <c r="A2079" s="1310" t="s">
        <v>4194</v>
      </c>
      <c r="B2079" s="1310" t="s">
        <v>4195</v>
      </c>
      <c r="C2079" s="1310" t="s">
        <v>4249</v>
      </c>
      <c r="D2079" s="1310">
        <v>40</v>
      </c>
      <c r="E2079" s="1311" t="s">
        <v>995</v>
      </c>
      <c r="F2079" s="1310" t="s">
        <v>995</v>
      </c>
      <c r="G2079" s="1310">
        <v>103073</v>
      </c>
      <c r="H2079" s="1310" t="s">
        <v>4279</v>
      </c>
      <c r="I2079" s="1310" t="s">
        <v>472</v>
      </c>
      <c r="J2079" s="1310" t="s">
        <v>2172</v>
      </c>
      <c r="K2079" s="1311">
        <v>371.53</v>
      </c>
      <c r="L2079" s="1310" t="s">
        <v>2173</v>
      </c>
    </row>
    <row r="2080" spans="1:12" ht="13.5">
      <c r="A2080" s="1310" t="s">
        <v>4194</v>
      </c>
      <c r="B2080" s="1310" t="s">
        <v>4195</v>
      </c>
      <c r="C2080" s="1310" t="s">
        <v>4249</v>
      </c>
      <c r="D2080" s="1310">
        <v>40</v>
      </c>
      <c r="E2080" s="1311" t="s">
        <v>995</v>
      </c>
      <c r="F2080" s="1310" t="s">
        <v>995</v>
      </c>
      <c r="G2080" s="1310">
        <v>103074</v>
      </c>
      <c r="H2080" s="1310" t="s">
        <v>4280</v>
      </c>
      <c r="I2080" s="1310" t="s">
        <v>472</v>
      </c>
      <c r="J2080" s="1310" t="s">
        <v>2172</v>
      </c>
      <c r="K2080" s="1311">
        <v>166.12</v>
      </c>
      <c r="L2080" s="1310" t="s">
        <v>2173</v>
      </c>
    </row>
    <row r="2081" spans="1:12" ht="13.5">
      <c r="A2081" s="1310" t="s">
        <v>4194</v>
      </c>
      <c r="B2081" s="1310" t="s">
        <v>4195</v>
      </c>
      <c r="C2081" s="1310" t="s">
        <v>4249</v>
      </c>
      <c r="D2081" s="1310">
        <v>40</v>
      </c>
      <c r="E2081" s="1311" t="s">
        <v>995</v>
      </c>
      <c r="F2081" s="1310" t="s">
        <v>995</v>
      </c>
      <c r="G2081" s="1310">
        <v>103075</v>
      </c>
      <c r="H2081" s="1310" t="s">
        <v>4281</v>
      </c>
      <c r="I2081" s="1310" t="s">
        <v>472</v>
      </c>
      <c r="J2081" s="1310" t="s">
        <v>2172</v>
      </c>
      <c r="K2081" s="1311">
        <v>204.41</v>
      </c>
      <c r="L2081" s="1310" t="s">
        <v>2173</v>
      </c>
    </row>
    <row r="2082" spans="1:12" ht="13.5">
      <c r="A2082" s="1310" t="s">
        <v>4194</v>
      </c>
      <c r="B2082" s="1310" t="s">
        <v>4195</v>
      </c>
      <c r="C2082" s="1310" t="s">
        <v>4249</v>
      </c>
      <c r="D2082" s="1310">
        <v>40</v>
      </c>
      <c r="E2082" s="1311" t="s">
        <v>995</v>
      </c>
      <c r="F2082" s="1310" t="s">
        <v>995</v>
      </c>
      <c r="G2082" s="1310">
        <v>103076</v>
      </c>
      <c r="H2082" s="1310" t="s">
        <v>4282</v>
      </c>
      <c r="I2082" s="1310" t="s">
        <v>472</v>
      </c>
      <c r="J2082" s="1310" t="s">
        <v>2172</v>
      </c>
      <c r="K2082" s="1311">
        <v>161.72</v>
      </c>
      <c r="L2082" s="1310" t="s">
        <v>2173</v>
      </c>
    </row>
    <row r="2083" spans="1:12" ht="13.5">
      <c r="A2083" s="1310" t="s">
        <v>4194</v>
      </c>
      <c r="B2083" s="1310" t="s">
        <v>4195</v>
      </c>
      <c r="C2083" s="1310" t="s">
        <v>4249</v>
      </c>
      <c r="D2083" s="1310">
        <v>40</v>
      </c>
      <c r="E2083" s="1311" t="s">
        <v>995</v>
      </c>
      <c r="F2083" s="1310" t="s">
        <v>995</v>
      </c>
      <c r="G2083" s="1310">
        <v>103077</v>
      </c>
      <c r="H2083" s="1310" t="s">
        <v>4283</v>
      </c>
      <c r="I2083" s="1310" t="s">
        <v>472</v>
      </c>
      <c r="J2083" s="1310" t="s">
        <v>2172</v>
      </c>
      <c r="K2083" s="1311">
        <v>202.23</v>
      </c>
      <c r="L2083" s="1310" t="s">
        <v>2173</v>
      </c>
    </row>
    <row r="2084" spans="1:12" ht="13.5">
      <c r="A2084" s="1310" t="s">
        <v>4194</v>
      </c>
      <c r="B2084" s="1310" t="s">
        <v>4195</v>
      </c>
      <c r="C2084" s="1310" t="s">
        <v>4249</v>
      </c>
      <c r="D2084" s="1310">
        <v>40</v>
      </c>
      <c r="E2084" s="1311" t="s">
        <v>995</v>
      </c>
      <c r="F2084" s="1310" t="s">
        <v>995</v>
      </c>
      <c r="G2084" s="1310">
        <v>103078</v>
      </c>
      <c r="H2084" s="1310" t="s">
        <v>4284</v>
      </c>
      <c r="I2084" s="1310" t="s">
        <v>472</v>
      </c>
      <c r="J2084" s="1310" t="s">
        <v>2172</v>
      </c>
      <c r="K2084" s="1311">
        <v>236.41</v>
      </c>
      <c r="L2084" s="1310" t="s">
        <v>2173</v>
      </c>
    </row>
    <row r="2085" spans="1:12" ht="13.5">
      <c r="A2085" s="1310" t="s">
        <v>4194</v>
      </c>
      <c r="B2085" s="1310" t="s">
        <v>4195</v>
      </c>
      <c r="C2085" s="1310" t="s">
        <v>4249</v>
      </c>
      <c r="D2085" s="1310">
        <v>40</v>
      </c>
      <c r="E2085" s="1311" t="s">
        <v>995</v>
      </c>
      <c r="F2085" s="1310" t="s">
        <v>995</v>
      </c>
      <c r="G2085" s="1310">
        <v>103079</v>
      </c>
      <c r="H2085" s="1310" t="s">
        <v>4285</v>
      </c>
      <c r="I2085" s="1310" t="s">
        <v>472</v>
      </c>
      <c r="J2085" s="1310" t="s">
        <v>2172</v>
      </c>
      <c r="K2085" s="1311">
        <v>282.37</v>
      </c>
      <c r="L2085" s="1310" t="s">
        <v>2173</v>
      </c>
    </row>
    <row r="2086" spans="1:12" ht="13.5">
      <c r="A2086" s="1310" t="s">
        <v>4194</v>
      </c>
      <c r="B2086" s="1310" t="s">
        <v>4195</v>
      </c>
      <c r="C2086" s="1310" t="s">
        <v>4249</v>
      </c>
      <c r="D2086" s="1310">
        <v>40</v>
      </c>
      <c r="E2086" s="1311" t="s">
        <v>995</v>
      </c>
      <c r="F2086" s="1310" t="s">
        <v>995</v>
      </c>
      <c r="G2086" s="1310">
        <v>103080</v>
      </c>
      <c r="H2086" s="1310" t="s">
        <v>4286</v>
      </c>
      <c r="I2086" s="1310" t="s">
        <v>472</v>
      </c>
      <c r="J2086" s="1310" t="s">
        <v>2172</v>
      </c>
      <c r="K2086" s="1311">
        <v>355.55</v>
      </c>
      <c r="L2086" s="1310" t="s">
        <v>2173</v>
      </c>
    </row>
    <row r="2087" spans="1:12" ht="13.5">
      <c r="A2087" s="1310" t="s">
        <v>4194</v>
      </c>
      <c r="B2087" s="1310" t="s">
        <v>4195</v>
      </c>
      <c r="C2087" s="1310" t="s">
        <v>4287</v>
      </c>
      <c r="D2087" s="1310">
        <v>41</v>
      </c>
      <c r="E2087" s="1311" t="s">
        <v>995</v>
      </c>
      <c r="F2087" s="1310" t="s">
        <v>995</v>
      </c>
      <c r="G2087" s="1310">
        <v>92263</v>
      </c>
      <c r="H2087" s="1310" t="s">
        <v>4288</v>
      </c>
      <c r="I2087" s="1310" t="s">
        <v>472</v>
      </c>
      <c r="J2087" s="1310" t="s">
        <v>2242</v>
      </c>
      <c r="K2087" s="1311">
        <v>161.93</v>
      </c>
      <c r="L2087" s="1310" t="s">
        <v>2173</v>
      </c>
    </row>
    <row r="2088" spans="1:12" ht="13.5">
      <c r="A2088" s="1310" t="s">
        <v>4194</v>
      </c>
      <c r="B2088" s="1310" t="s">
        <v>4195</v>
      </c>
      <c r="C2088" s="1310" t="s">
        <v>4287</v>
      </c>
      <c r="D2088" s="1310">
        <v>41</v>
      </c>
      <c r="E2088" s="1311" t="s">
        <v>995</v>
      </c>
      <c r="F2088" s="1310" t="s">
        <v>995</v>
      </c>
      <c r="G2088" s="1310">
        <v>92264</v>
      </c>
      <c r="H2088" s="1310" t="s">
        <v>4289</v>
      </c>
      <c r="I2088" s="1310" t="s">
        <v>472</v>
      </c>
      <c r="J2088" s="1310" t="s">
        <v>2242</v>
      </c>
      <c r="K2088" s="1311">
        <v>215.25</v>
      </c>
      <c r="L2088" s="1310" t="s">
        <v>2173</v>
      </c>
    </row>
    <row r="2089" spans="1:12" ht="13.5">
      <c r="A2089" s="1310" t="s">
        <v>4194</v>
      </c>
      <c r="B2089" s="1310" t="s">
        <v>4195</v>
      </c>
      <c r="C2089" s="1310" t="s">
        <v>4287</v>
      </c>
      <c r="D2089" s="1310">
        <v>41</v>
      </c>
      <c r="E2089" s="1311" t="s">
        <v>995</v>
      </c>
      <c r="F2089" s="1310" t="s">
        <v>995</v>
      </c>
      <c r="G2089" s="1310">
        <v>92265</v>
      </c>
      <c r="H2089" s="1310" t="s">
        <v>4290</v>
      </c>
      <c r="I2089" s="1310" t="s">
        <v>472</v>
      </c>
      <c r="J2089" s="1310" t="s">
        <v>2242</v>
      </c>
      <c r="K2089" s="1311">
        <v>118.63</v>
      </c>
      <c r="L2089" s="1310" t="s">
        <v>2173</v>
      </c>
    </row>
    <row r="2090" spans="1:12" ht="13.5">
      <c r="A2090" s="1310" t="s">
        <v>4194</v>
      </c>
      <c r="B2090" s="1310" t="s">
        <v>4195</v>
      </c>
      <c r="C2090" s="1310" t="s">
        <v>4287</v>
      </c>
      <c r="D2090" s="1310">
        <v>41</v>
      </c>
      <c r="E2090" s="1311" t="s">
        <v>995</v>
      </c>
      <c r="F2090" s="1310" t="s">
        <v>995</v>
      </c>
      <c r="G2090" s="1310">
        <v>92266</v>
      </c>
      <c r="H2090" s="1310" t="s">
        <v>4291</v>
      </c>
      <c r="I2090" s="1310" t="s">
        <v>472</v>
      </c>
      <c r="J2090" s="1310" t="s">
        <v>2242</v>
      </c>
      <c r="K2090" s="1311">
        <v>164.36</v>
      </c>
      <c r="L2090" s="1310" t="s">
        <v>2173</v>
      </c>
    </row>
    <row r="2091" spans="1:12" ht="13.5">
      <c r="A2091" s="1310" t="s">
        <v>4194</v>
      </c>
      <c r="B2091" s="1310" t="s">
        <v>4195</v>
      </c>
      <c r="C2091" s="1310" t="s">
        <v>4287</v>
      </c>
      <c r="D2091" s="1310">
        <v>41</v>
      </c>
      <c r="E2091" s="1311" t="s">
        <v>995</v>
      </c>
      <c r="F2091" s="1310" t="s">
        <v>995</v>
      </c>
      <c r="G2091" s="1310">
        <v>92267</v>
      </c>
      <c r="H2091" s="1310" t="s">
        <v>4292</v>
      </c>
      <c r="I2091" s="1310" t="s">
        <v>472</v>
      </c>
      <c r="J2091" s="1310" t="s">
        <v>2242</v>
      </c>
      <c r="K2091" s="1311">
        <v>57.16</v>
      </c>
      <c r="L2091" s="1310" t="s">
        <v>2173</v>
      </c>
    </row>
    <row r="2092" spans="1:12" ht="13.5">
      <c r="A2092" s="1310" t="s">
        <v>4194</v>
      </c>
      <c r="B2092" s="1310" t="s">
        <v>4195</v>
      </c>
      <c r="C2092" s="1310" t="s">
        <v>4287</v>
      </c>
      <c r="D2092" s="1310">
        <v>41</v>
      </c>
      <c r="E2092" s="1311" t="s">
        <v>995</v>
      </c>
      <c r="F2092" s="1310" t="s">
        <v>995</v>
      </c>
      <c r="G2092" s="1310">
        <v>92268</v>
      </c>
      <c r="H2092" s="1310" t="s">
        <v>4293</v>
      </c>
      <c r="I2092" s="1310" t="s">
        <v>472</v>
      </c>
      <c r="J2092" s="1310" t="s">
        <v>2242</v>
      </c>
      <c r="K2092" s="1311">
        <v>99.06</v>
      </c>
      <c r="L2092" s="1310" t="s">
        <v>2173</v>
      </c>
    </row>
    <row r="2093" spans="1:12" ht="13.5">
      <c r="A2093" s="1310" t="s">
        <v>4194</v>
      </c>
      <c r="B2093" s="1310" t="s">
        <v>4195</v>
      </c>
      <c r="C2093" s="1310" t="s">
        <v>4287</v>
      </c>
      <c r="D2093" s="1310">
        <v>41</v>
      </c>
      <c r="E2093" s="1311" t="s">
        <v>995</v>
      </c>
      <c r="F2093" s="1310" t="s">
        <v>995</v>
      </c>
      <c r="G2093" s="1310">
        <v>92269</v>
      </c>
      <c r="H2093" s="1310" t="s">
        <v>4294</v>
      </c>
      <c r="I2093" s="1310" t="s">
        <v>472</v>
      </c>
      <c r="J2093" s="1310" t="s">
        <v>2242</v>
      </c>
      <c r="K2093" s="1311">
        <v>236.75</v>
      </c>
      <c r="L2093" s="1310" t="s">
        <v>2173</v>
      </c>
    </row>
    <row r="2094" spans="1:12" ht="13.5">
      <c r="A2094" s="1310" t="s">
        <v>4194</v>
      </c>
      <c r="B2094" s="1310" t="s">
        <v>4195</v>
      </c>
      <c r="C2094" s="1310" t="s">
        <v>4287</v>
      </c>
      <c r="D2094" s="1310">
        <v>41</v>
      </c>
      <c r="E2094" s="1311" t="s">
        <v>995</v>
      </c>
      <c r="F2094" s="1310" t="s">
        <v>995</v>
      </c>
      <c r="G2094" s="1310">
        <v>92270</v>
      </c>
      <c r="H2094" s="1310" t="s">
        <v>4295</v>
      </c>
      <c r="I2094" s="1310" t="s">
        <v>472</v>
      </c>
      <c r="J2094" s="1310" t="s">
        <v>2242</v>
      </c>
      <c r="K2094" s="1311">
        <v>179.17</v>
      </c>
      <c r="L2094" s="1310" t="s">
        <v>2173</v>
      </c>
    </row>
    <row r="2095" spans="1:12" ht="13.5">
      <c r="A2095" s="1310" t="s">
        <v>4194</v>
      </c>
      <c r="B2095" s="1310" t="s">
        <v>4195</v>
      </c>
      <c r="C2095" s="1310" t="s">
        <v>4287</v>
      </c>
      <c r="D2095" s="1310">
        <v>41</v>
      </c>
      <c r="E2095" s="1311" t="s">
        <v>995</v>
      </c>
      <c r="F2095" s="1310" t="s">
        <v>995</v>
      </c>
      <c r="G2095" s="1310">
        <v>92271</v>
      </c>
      <c r="H2095" s="1310" t="s">
        <v>4296</v>
      </c>
      <c r="I2095" s="1310" t="s">
        <v>472</v>
      </c>
      <c r="J2095" s="1310" t="s">
        <v>2242</v>
      </c>
      <c r="K2095" s="1311">
        <v>118.06</v>
      </c>
      <c r="L2095" s="1310" t="s">
        <v>2173</v>
      </c>
    </row>
    <row r="2096" spans="1:12" ht="13.5">
      <c r="A2096" s="1310" t="s">
        <v>4194</v>
      </c>
      <c r="B2096" s="1310" t="s">
        <v>4195</v>
      </c>
      <c r="C2096" s="1310" t="s">
        <v>4287</v>
      </c>
      <c r="D2096" s="1310">
        <v>41</v>
      </c>
      <c r="E2096" s="1311" t="s">
        <v>995</v>
      </c>
      <c r="F2096" s="1310" t="s">
        <v>995</v>
      </c>
      <c r="G2096" s="1310">
        <v>92272</v>
      </c>
      <c r="H2096" s="1310" t="s">
        <v>4297</v>
      </c>
      <c r="I2096" s="1310" t="s">
        <v>253</v>
      </c>
      <c r="J2096" s="1310" t="s">
        <v>2242</v>
      </c>
      <c r="K2096" s="1311">
        <v>37.6</v>
      </c>
      <c r="L2096" s="1310" t="s">
        <v>2173</v>
      </c>
    </row>
    <row r="2097" spans="1:12" ht="13.5">
      <c r="A2097" s="1310" t="s">
        <v>4194</v>
      </c>
      <c r="B2097" s="1310" t="s">
        <v>4195</v>
      </c>
      <c r="C2097" s="1310" t="s">
        <v>4287</v>
      </c>
      <c r="D2097" s="1310">
        <v>41</v>
      </c>
      <c r="E2097" s="1311" t="s">
        <v>995</v>
      </c>
      <c r="F2097" s="1310" t="s">
        <v>995</v>
      </c>
      <c r="G2097" s="1310">
        <v>92273</v>
      </c>
      <c r="H2097" s="1310" t="s">
        <v>4298</v>
      </c>
      <c r="I2097" s="1310" t="s">
        <v>253</v>
      </c>
      <c r="J2097" s="1310" t="s">
        <v>2242</v>
      </c>
      <c r="K2097" s="1311">
        <v>14.75</v>
      </c>
      <c r="L2097" s="1310" t="s">
        <v>2173</v>
      </c>
    </row>
    <row r="2098" spans="1:12" ht="13.5">
      <c r="A2098" s="1310" t="s">
        <v>4194</v>
      </c>
      <c r="B2098" s="1310" t="s">
        <v>4195</v>
      </c>
      <c r="C2098" s="1310" t="s">
        <v>4287</v>
      </c>
      <c r="D2098" s="1310">
        <v>41</v>
      </c>
      <c r="E2098" s="1311" t="s">
        <v>995</v>
      </c>
      <c r="F2098" s="1310" t="s">
        <v>995</v>
      </c>
      <c r="G2098" s="1310">
        <v>92409</v>
      </c>
      <c r="H2098" s="1310" t="s">
        <v>4299</v>
      </c>
      <c r="I2098" s="1310" t="s">
        <v>472</v>
      </c>
      <c r="J2098" s="1310" t="s">
        <v>2242</v>
      </c>
      <c r="K2098" s="1311">
        <v>324.97000000000003</v>
      </c>
      <c r="L2098" s="1310" t="s">
        <v>2173</v>
      </c>
    </row>
    <row r="2099" spans="1:12" ht="13.5">
      <c r="A2099" s="1310" t="s">
        <v>4194</v>
      </c>
      <c r="B2099" s="1310" t="s">
        <v>4195</v>
      </c>
      <c r="C2099" s="1310" t="s">
        <v>4287</v>
      </c>
      <c r="D2099" s="1310">
        <v>41</v>
      </c>
      <c r="E2099" s="1311" t="s">
        <v>995</v>
      </c>
      <c r="F2099" s="1310" t="s">
        <v>995</v>
      </c>
      <c r="G2099" s="1310">
        <v>92411</v>
      </c>
      <c r="H2099" s="1310" t="s">
        <v>4300</v>
      </c>
      <c r="I2099" s="1310" t="s">
        <v>472</v>
      </c>
      <c r="J2099" s="1310" t="s">
        <v>2242</v>
      </c>
      <c r="K2099" s="1311">
        <v>199.26</v>
      </c>
      <c r="L2099" s="1310" t="s">
        <v>2173</v>
      </c>
    </row>
    <row r="2100" spans="1:12" ht="13.5">
      <c r="A2100" s="1310" t="s">
        <v>4194</v>
      </c>
      <c r="B2100" s="1310" t="s">
        <v>4195</v>
      </c>
      <c r="C2100" s="1310" t="s">
        <v>4287</v>
      </c>
      <c r="D2100" s="1310">
        <v>41</v>
      </c>
      <c r="E2100" s="1311" t="s">
        <v>995</v>
      </c>
      <c r="F2100" s="1310" t="s">
        <v>995</v>
      </c>
      <c r="G2100" s="1310">
        <v>92413</v>
      </c>
      <c r="H2100" s="1310" t="s">
        <v>4301</v>
      </c>
      <c r="I2100" s="1310" t="s">
        <v>472</v>
      </c>
      <c r="J2100" s="1310" t="s">
        <v>2242</v>
      </c>
      <c r="K2100" s="1311">
        <v>122.05</v>
      </c>
      <c r="L2100" s="1310" t="s">
        <v>2173</v>
      </c>
    </row>
    <row r="2101" spans="1:12" ht="13.5">
      <c r="A2101" s="1310" t="s">
        <v>4194</v>
      </c>
      <c r="B2101" s="1310" t="s">
        <v>4195</v>
      </c>
      <c r="C2101" s="1310" t="s">
        <v>4287</v>
      </c>
      <c r="D2101" s="1310">
        <v>41</v>
      </c>
      <c r="E2101" s="1311" t="s">
        <v>995</v>
      </c>
      <c r="F2101" s="1310" t="s">
        <v>995</v>
      </c>
      <c r="G2101" s="1310">
        <v>92415</v>
      </c>
      <c r="H2101" s="1310" t="s">
        <v>4302</v>
      </c>
      <c r="I2101" s="1310" t="s">
        <v>472</v>
      </c>
      <c r="J2101" s="1310" t="s">
        <v>2242</v>
      </c>
      <c r="K2101" s="1311">
        <v>126.01</v>
      </c>
      <c r="L2101" s="1310" t="s">
        <v>2173</v>
      </c>
    </row>
    <row r="2102" spans="1:12" ht="13.5">
      <c r="A2102" s="1310" t="s">
        <v>4194</v>
      </c>
      <c r="B2102" s="1310" t="s">
        <v>4195</v>
      </c>
      <c r="C2102" s="1310" t="s">
        <v>4287</v>
      </c>
      <c r="D2102" s="1310">
        <v>41</v>
      </c>
      <c r="E2102" s="1311" t="s">
        <v>995</v>
      </c>
      <c r="F2102" s="1310" t="s">
        <v>995</v>
      </c>
      <c r="G2102" s="1310">
        <v>92417</v>
      </c>
      <c r="H2102" s="1310" t="s">
        <v>4303</v>
      </c>
      <c r="I2102" s="1310" t="s">
        <v>472</v>
      </c>
      <c r="J2102" s="1310" t="s">
        <v>2242</v>
      </c>
      <c r="K2102" s="1311">
        <v>145.88999999999999</v>
      </c>
      <c r="L2102" s="1310" t="s">
        <v>2173</v>
      </c>
    </row>
    <row r="2103" spans="1:12" ht="13.5">
      <c r="A2103" s="1310" t="s">
        <v>4194</v>
      </c>
      <c r="B2103" s="1310" t="s">
        <v>4195</v>
      </c>
      <c r="C2103" s="1310" t="s">
        <v>4287</v>
      </c>
      <c r="D2103" s="1310">
        <v>41</v>
      </c>
      <c r="E2103" s="1311" t="s">
        <v>995</v>
      </c>
      <c r="F2103" s="1310" t="s">
        <v>995</v>
      </c>
      <c r="G2103" s="1310">
        <v>92419</v>
      </c>
      <c r="H2103" s="1310" t="s">
        <v>717</v>
      </c>
      <c r="I2103" s="1310" t="s">
        <v>472</v>
      </c>
      <c r="J2103" s="1310" t="s">
        <v>2242</v>
      </c>
      <c r="K2103" s="1311">
        <v>76.5</v>
      </c>
      <c r="L2103" s="1310" t="s">
        <v>2173</v>
      </c>
    </row>
    <row r="2104" spans="1:12" ht="13.5">
      <c r="A2104" s="1310" t="s">
        <v>4194</v>
      </c>
      <c r="B2104" s="1310" t="s">
        <v>4195</v>
      </c>
      <c r="C2104" s="1310" t="s">
        <v>4287</v>
      </c>
      <c r="D2104" s="1310">
        <v>41</v>
      </c>
      <c r="E2104" s="1311" t="s">
        <v>995</v>
      </c>
      <c r="F2104" s="1310" t="s">
        <v>995</v>
      </c>
      <c r="G2104" s="1310">
        <v>92421</v>
      </c>
      <c r="H2104" s="1310" t="s">
        <v>4304</v>
      </c>
      <c r="I2104" s="1310" t="s">
        <v>472</v>
      </c>
      <c r="J2104" s="1310" t="s">
        <v>2242</v>
      </c>
      <c r="K2104" s="1311">
        <v>91.75</v>
      </c>
      <c r="L2104" s="1310" t="s">
        <v>2173</v>
      </c>
    </row>
    <row r="2105" spans="1:12" ht="13.5">
      <c r="A2105" s="1310" t="s">
        <v>4194</v>
      </c>
      <c r="B2105" s="1310" t="s">
        <v>4195</v>
      </c>
      <c r="C2105" s="1310" t="s">
        <v>4287</v>
      </c>
      <c r="D2105" s="1310">
        <v>41</v>
      </c>
      <c r="E2105" s="1311" t="s">
        <v>995</v>
      </c>
      <c r="F2105" s="1310" t="s">
        <v>995</v>
      </c>
      <c r="G2105" s="1310">
        <v>92423</v>
      </c>
      <c r="H2105" s="1310" t="s">
        <v>4305</v>
      </c>
      <c r="I2105" s="1310" t="s">
        <v>472</v>
      </c>
      <c r="J2105" s="1310" t="s">
        <v>2242</v>
      </c>
      <c r="K2105" s="1311">
        <v>61.24</v>
      </c>
      <c r="L2105" s="1310" t="s">
        <v>2173</v>
      </c>
    </row>
    <row r="2106" spans="1:12" ht="13.5">
      <c r="A2106" s="1310" t="s">
        <v>4194</v>
      </c>
      <c r="B2106" s="1310" t="s">
        <v>4195</v>
      </c>
      <c r="C2106" s="1310" t="s">
        <v>4287</v>
      </c>
      <c r="D2106" s="1310">
        <v>41</v>
      </c>
      <c r="E2106" s="1311" t="s">
        <v>995</v>
      </c>
      <c r="F2106" s="1310" t="s">
        <v>995</v>
      </c>
      <c r="G2106" s="1310">
        <v>92425</v>
      </c>
      <c r="H2106" s="1310" t="s">
        <v>4306</v>
      </c>
      <c r="I2106" s="1310" t="s">
        <v>472</v>
      </c>
      <c r="J2106" s="1310" t="s">
        <v>2242</v>
      </c>
      <c r="K2106" s="1311">
        <v>74.510000000000005</v>
      </c>
      <c r="L2106" s="1310" t="s">
        <v>2173</v>
      </c>
    </row>
    <row r="2107" spans="1:12" ht="13.5">
      <c r="A2107" s="1310" t="s">
        <v>4194</v>
      </c>
      <c r="B2107" s="1310" t="s">
        <v>4195</v>
      </c>
      <c r="C2107" s="1310" t="s">
        <v>4287</v>
      </c>
      <c r="D2107" s="1310">
        <v>41</v>
      </c>
      <c r="E2107" s="1311" t="s">
        <v>995</v>
      </c>
      <c r="F2107" s="1310" t="s">
        <v>995</v>
      </c>
      <c r="G2107" s="1310">
        <v>92427</v>
      </c>
      <c r="H2107" s="1310" t="s">
        <v>4307</v>
      </c>
      <c r="I2107" s="1310" t="s">
        <v>472</v>
      </c>
      <c r="J2107" s="1310" t="s">
        <v>2242</v>
      </c>
      <c r="K2107" s="1311">
        <v>53.51</v>
      </c>
      <c r="L2107" s="1310" t="s">
        <v>2173</v>
      </c>
    </row>
    <row r="2108" spans="1:12" ht="13.5">
      <c r="A2108" s="1310" t="s">
        <v>4194</v>
      </c>
      <c r="B2108" s="1310" t="s">
        <v>4195</v>
      </c>
      <c r="C2108" s="1310" t="s">
        <v>4287</v>
      </c>
      <c r="D2108" s="1310">
        <v>41</v>
      </c>
      <c r="E2108" s="1311" t="s">
        <v>995</v>
      </c>
      <c r="F2108" s="1310" t="s">
        <v>995</v>
      </c>
      <c r="G2108" s="1310">
        <v>92429</v>
      </c>
      <c r="H2108" s="1310" t="s">
        <v>4308</v>
      </c>
      <c r="I2108" s="1310" t="s">
        <v>472</v>
      </c>
      <c r="J2108" s="1310" t="s">
        <v>2242</v>
      </c>
      <c r="K2108" s="1311">
        <v>65.8</v>
      </c>
      <c r="L2108" s="1310" t="s">
        <v>2173</v>
      </c>
    </row>
    <row r="2109" spans="1:12" ht="13.5">
      <c r="A2109" s="1310" t="s">
        <v>4194</v>
      </c>
      <c r="B2109" s="1310" t="s">
        <v>4195</v>
      </c>
      <c r="C2109" s="1310" t="s">
        <v>4287</v>
      </c>
      <c r="D2109" s="1310">
        <v>41</v>
      </c>
      <c r="E2109" s="1311" t="s">
        <v>995</v>
      </c>
      <c r="F2109" s="1310" t="s">
        <v>995</v>
      </c>
      <c r="G2109" s="1310">
        <v>92431</v>
      </c>
      <c r="H2109" s="1310" t="s">
        <v>4309</v>
      </c>
      <c r="I2109" s="1310" t="s">
        <v>472</v>
      </c>
      <c r="J2109" s="1310" t="s">
        <v>2242</v>
      </c>
      <c r="K2109" s="1311">
        <v>50.86</v>
      </c>
      <c r="L2109" s="1310" t="s">
        <v>2173</v>
      </c>
    </row>
    <row r="2110" spans="1:12" ht="13.5">
      <c r="A2110" s="1310" t="s">
        <v>4194</v>
      </c>
      <c r="B2110" s="1310" t="s">
        <v>4195</v>
      </c>
      <c r="C2110" s="1310" t="s">
        <v>4287</v>
      </c>
      <c r="D2110" s="1310">
        <v>41</v>
      </c>
      <c r="E2110" s="1311" t="s">
        <v>995</v>
      </c>
      <c r="F2110" s="1310" t="s">
        <v>995</v>
      </c>
      <c r="G2110" s="1310">
        <v>92433</v>
      </c>
      <c r="H2110" s="1310" t="s">
        <v>4310</v>
      </c>
      <c r="I2110" s="1310" t="s">
        <v>472</v>
      </c>
      <c r="J2110" s="1310" t="s">
        <v>2242</v>
      </c>
      <c r="K2110" s="1311">
        <v>62.53</v>
      </c>
      <c r="L2110" s="1310" t="s">
        <v>2173</v>
      </c>
    </row>
    <row r="2111" spans="1:12" ht="13.5">
      <c r="A2111" s="1310" t="s">
        <v>4194</v>
      </c>
      <c r="B2111" s="1310" t="s">
        <v>4195</v>
      </c>
      <c r="C2111" s="1310" t="s">
        <v>4287</v>
      </c>
      <c r="D2111" s="1310">
        <v>41</v>
      </c>
      <c r="E2111" s="1311" t="s">
        <v>995</v>
      </c>
      <c r="F2111" s="1310" t="s">
        <v>995</v>
      </c>
      <c r="G2111" s="1310">
        <v>92435</v>
      </c>
      <c r="H2111" s="1310" t="s">
        <v>4311</v>
      </c>
      <c r="I2111" s="1310" t="s">
        <v>472</v>
      </c>
      <c r="J2111" s="1310" t="s">
        <v>2242</v>
      </c>
      <c r="K2111" s="1311">
        <v>47.86</v>
      </c>
      <c r="L2111" s="1310" t="s">
        <v>2173</v>
      </c>
    </row>
    <row r="2112" spans="1:12" ht="13.5">
      <c r="A2112" s="1310" t="s">
        <v>4194</v>
      </c>
      <c r="B2112" s="1310" t="s">
        <v>4195</v>
      </c>
      <c r="C2112" s="1310" t="s">
        <v>4287</v>
      </c>
      <c r="D2112" s="1310">
        <v>41</v>
      </c>
      <c r="E2112" s="1311" t="s">
        <v>995</v>
      </c>
      <c r="F2112" s="1310" t="s">
        <v>995</v>
      </c>
      <c r="G2112" s="1310">
        <v>92437</v>
      </c>
      <c r="H2112" s="1310" t="s">
        <v>4312</v>
      </c>
      <c r="I2112" s="1310" t="s">
        <v>472</v>
      </c>
      <c r="J2112" s="1310" t="s">
        <v>2242</v>
      </c>
      <c r="K2112" s="1311">
        <v>59.14</v>
      </c>
      <c r="L2112" s="1310" t="s">
        <v>2173</v>
      </c>
    </row>
    <row r="2113" spans="1:12" ht="13.5">
      <c r="A2113" s="1310" t="s">
        <v>4194</v>
      </c>
      <c r="B2113" s="1310" t="s">
        <v>4195</v>
      </c>
      <c r="C2113" s="1310" t="s">
        <v>4287</v>
      </c>
      <c r="D2113" s="1310">
        <v>41</v>
      </c>
      <c r="E2113" s="1311" t="s">
        <v>995</v>
      </c>
      <c r="F2113" s="1310" t="s">
        <v>995</v>
      </c>
      <c r="G2113" s="1310">
        <v>92439</v>
      </c>
      <c r="H2113" s="1310" t="s">
        <v>4313</v>
      </c>
      <c r="I2113" s="1310" t="s">
        <v>472</v>
      </c>
      <c r="J2113" s="1310" t="s">
        <v>2242</v>
      </c>
      <c r="K2113" s="1311">
        <v>45.7</v>
      </c>
      <c r="L2113" s="1310" t="s">
        <v>2173</v>
      </c>
    </row>
    <row r="2114" spans="1:12" ht="13.5">
      <c r="A2114" s="1310" t="s">
        <v>4194</v>
      </c>
      <c r="B2114" s="1310" t="s">
        <v>4195</v>
      </c>
      <c r="C2114" s="1310" t="s">
        <v>4287</v>
      </c>
      <c r="D2114" s="1310">
        <v>41</v>
      </c>
      <c r="E2114" s="1311" t="s">
        <v>995</v>
      </c>
      <c r="F2114" s="1310" t="s">
        <v>995</v>
      </c>
      <c r="G2114" s="1310">
        <v>92441</v>
      </c>
      <c r="H2114" s="1310" t="s">
        <v>4314</v>
      </c>
      <c r="I2114" s="1310" t="s">
        <v>472</v>
      </c>
      <c r="J2114" s="1310" t="s">
        <v>2242</v>
      </c>
      <c r="K2114" s="1311">
        <v>56.7</v>
      </c>
      <c r="L2114" s="1310" t="s">
        <v>2173</v>
      </c>
    </row>
    <row r="2115" spans="1:12" ht="13.5">
      <c r="A2115" s="1310" t="s">
        <v>4194</v>
      </c>
      <c r="B2115" s="1310" t="s">
        <v>4195</v>
      </c>
      <c r="C2115" s="1310" t="s">
        <v>4287</v>
      </c>
      <c r="D2115" s="1310">
        <v>41</v>
      </c>
      <c r="E2115" s="1311" t="s">
        <v>995</v>
      </c>
      <c r="F2115" s="1310" t="s">
        <v>995</v>
      </c>
      <c r="G2115" s="1310">
        <v>92443</v>
      </c>
      <c r="H2115" s="1310" t="s">
        <v>4315</v>
      </c>
      <c r="I2115" s="1310" t="s">
        <v>472</v>
      </c>
      <c r="J2115" s="1310" t="s">
        <v>2242</v>
      </c>
      <c r="K2115" s="1311">
        <v>41.01</v>
      </c>
      <c r="L2115" s="1310" t="s">
        <v>2173</v>
      </c>
    </row>
    <row r="2116" spans="1:12" ht="13.5">
      <c r="A2116" s="1310" t="s">
        <v>4194</v>
      </c>
      <c r="B2116" s="1310" t="s">
        <v>4195</v>
      </c>
      <c r="C2116" s="1310" t="s">
        <v>4287</v>
      </c>
      <c r="D2116" s="1310">
        <v>41</v>
      </c>
      <c r="E2116" s="1311" t="s">
        <v>995</v>
      </c>
      <c r="F2116" s="1310" t="s">
        <v>995</v>
      </c>
      <c r="G2116" s="1310">
        <v>92445</v>
      </c>
      <c r="H2116" s="1310" t="s">
        <v>4316</v>
      </c>
      <c r="I2116" s="1310" t="s">
        <v>472</v>
      </c>
      <c r="J2116" s="1310" t="s">
        <v>2242</v>
      </c>
      <c r="K2116" s="1311">
        <v>51.62</v>
      </c>
      <c r="L2116" s="1310" t="s">
        <v>2173</v>
      </c>
    </row>
    <row r="2117" spans="1:12" ht="13.5">
      <c r="A2117" s="1310" t="s">
        <v>4194</v>
      </c>
      <c r="B2117" s="1310" t="s">
        <v>4195</v>
      </c>
      <c r="C2117" s="1310" t="s">
        <v>4287</v>
      </c>
      <c r="D2117" s="1310">
        <v>41</v>
      </c>
      <c r="E2117" s="1311" t="s">
        <v>995</v>
      </c>
      <c r="F2117" s="1310" t="s">
        <v>995</v>
      </c>
      <c r="G2117" s="1310">
        <v>92446</v>
      </c>
      <c r="H2117" s="1310" t="s">
        <v>4317</v>
      </c>
      <c r="I2117" s="1310" t="s">
        <v>472</v>
      </c>
      <c r="J2117" s="1310" t="s">
        <v>2242</v>
      </c>
      <c r="K2117" s="1311">
        <v>296.42</v>
      </c>
      <c r="L2117" s="1310" t="s">
        <v>2173</v>
      </c>
    </row>
    <row r="2118" spans="1:12" ht="13.5">
      <c r="A2118" s="1310" t="s">
        <v>4194</v>
      </c>
      <c r="B2118" s="1310" t="s">
        <v>4195</v>
      </c>
      <c r="C2118" s="1310" t="s">
        <v>4287</v>
      </c>
      <c r="D2118" s="1310">
        <v>41</v>
      </c>
      <c r="E2118" s="1311" t="s">
        <v>995</v>
      </c>
      <c r="F2118" s="1310" t="s">
        <v>995</v>
      </c>
      <c r="G2118" s="1310">
        <v>92447</v>
      </c>
      <c r="H2118" s="1310" t="s">
        <v>4318</v>
      </c>
      <c r="I2118" s="1310" t="s">
        <v>472</v>
      </c>
      <c r="J2118" s="1310" t="s">
        <v>2242</v>
      </c>
      <c r="K2118" s="1311">
        <v>203.54</v>
      </c>
      <c r="L2118" s="1310" t="s">
        <v>2173</v>
      </c>
    </row>
    <row r="2119" spans="1:12" ht="13.5">
      <c r="A2119" s="1310" t="s">
        <v>4194</v>
      </c>
      <c r="B2119" s="1310" t="s">
        <v>4195</v>
      </c>
      <c r="C2119" s="1310" t="s">
        <v>4287</v>
      </c>
      <c r="D2119" s="1310">
        <v>41</v>
      </c>
      <c r="E2119" s="1311" t="s">
        <v>995</v>
      </c>
      <c r="F2119" s="1310" t="s">
        <v>995</v>
      </c>
      <c r="G2119" s="1310">
        <v>92448</v>
      </c>
      <c r="H2119" s="1310" t="s">
        <v>4319</v>
      </c>
      <c r="I2119" s="1310" t="s">
        <v>472</v>
      </c>
      <c r="J2119" s="1310" t="s">
        <v>2242</v>
      </c>
      <c r="K2119" s="1311">
        <v>157.66</v>
      </c>
      <c r="L2119" s="1310" t="s">
        <v>2173</v>
      </c>
    </row>
    <row r="2120" spans="1:12" ht="13.5">
      <c r="A2120" s="1310" t="s">
        <v>4194</v>
      </c>
      <c r="B2120" s="1310" t="s">
        <v>4195</v>
      </c>
      <c r="C2120" s="1310" t="s">
        <v>4287</v>
      </c>
      <c r="D2120" s="1310">
        <v>41</v>
      </c>
      <c r="E2120" s="1311" t="s">
        <v>995</v>
      </c>
      <c r="F2120" s="1310" t="s">
        <v>995</v>
      </c>
      <c r="G2120" s="1310">
        <v>92449</v>
      </c>
      <c r="H2120" s="1310" t="s">
        <v>4320</v>
      </c>
      <c r="I2120" s="1310" t="s">
        <v>472</v>
      </c>
      <c r="J2120" s="1310" t="s">
        <v>2242</v>
      </c>
      <c r="K2120" s="1311">
        <v>271.52999999999997</v>
      </c>
      <c r="L2120" s="1310" t="s">
        <v>2173</v>
      </c>
    </row>
    <row r="2121" spans="1:12" ht="13.5">
      <c r="A2121" s="1310" t="s">
        <v>4194</v>
      </c>
      <c r="B2121" s="1310" t="s">
        <v>4195</v>
      </c>
      <c r="C2121" s="1310" t="s">
        <v>4287</v>
      </c>
      <c r="D2121" s="1310">
        <v>41</v>
      </c>
      <c r="E2121" s="1311" t="s">
        <v>995</v>
      </c>
      <c r="F2121" s="1310" t="s">
        <v>995</v>
      </c>
      <c r="G2121" s="1310">
        <v>92450</v>
      </c>
      <c r="H2121" s="1310" t="s">
        <v>4321</v>
      </c>
      <c r="I2121" s="1310" t="s">
        <v>472</v>
      </c>
      <c r="J2121" s="1310" t="s">
        <v>2242</v>
      </c>
      <c r="K2121" s="1311">
        <v>257.38</v>
      </c>
      <c r="L2121" s="1310" t="s">
        <v>2173</v>
      </c>
    </row>
    <row r="2122" spans="1:12" ht="13.5">
      <c r="A2122" s="1310" t="s">
        <v>4194</v>
      </c>
      <c r="B2122" s="1310" t="s">
        <v>4195</v>
      </c>
      <c r="C2122" s="1310" t="s">
        <v>4287</v>
      </c>
      <c r="D2122" s="1310">
        <v>41</v>
      </c>
      <c r="E2122" s="1311" t="s">
        <v>995</v>
      </c>
      <c r="F2122" s="1310" t="s">
        <v>995</v>
      </c>
      <c r="G2122" s="1310">
        <v>92451</v>
      </c>
      <c r="H2122" s="1310" t="s">
        <v>4322</v>
      </c>
      <c r="I2122" s="1310" t="s">
        <v>472</v>
      </c>
      <c r="J2122" s="1310" t="s">
        <v>2242</v>
      </c>
      <c r="K2122" s="1311">
        <v>183.89</v>
      </c>
      <c r="L2122" s="1310" t="s">
        <v>2173</v>
      </c>
    </row>
    <row r="2123" spans="1:12" ht="13.5">
      <c r="A2123" s="1310" t="s">
        <v>4194</v>
      </c>
      <c r="B2123" s="1310" t="s">
        <v>4195</v>
      </c>
      <c r="C2123" s="1310" t="s">
        <v>4287</v>
      </c>
      <c r="D2123" s="1310">
        <v>41</v>
      </c>
      <c r="E2123" s="1311" t="s">
        <v>995</v>
      </c>
      <c r="F2123" s="1310" t="s">
        <v>995</v>
      </c>
      <c r="G2123" s="1310">
        <v>92452</v>
      </c>
      <c r="H2123" s="1310" t="s">
        <v>4323</v>
      </c>
      <c r="I2123" s="1310" t="s">
        <v>472</v>
      </c>
      <c r="J2123" s="1310" t="s">
        <v>2242</v>
      </c>
      <c r="K2123" s="1311">
        <v>146.74</v>
      </c>
      <c r="L2123" s="1310" t="s">
        <v>2173</v>
      </c>
    </row>
    <row r="2124" spans="1:12" ht="13.5">
      <c r="A2124" s="1310" t="s">
        <v>4194</v>
      </c>
      <c r="B2124" s="1310" t="s">
        <v>4195</v>
      </c>
      <c r="C2124" s="1310" t="s">
        <v>4287</v>
      </c>
      <c r="D2124" s="1310">
        <v>41</v>
      </c>
      <c r="E2124" s="1311" t="s">
        <v>995</v>
      </c>
      <c r="F2124" s="1310" t="s">
        <v>995</v>
      </c>
      <c r="G2124" s="1310">
        <v>92453</v>
      </c>
      <c r="H2124" s="1310" t="s">
        <v>4324</v>
      </c>
      <c r="I2124" s="1310" t="s">
        <v>472</v>
      </c>
      <c r="J2124" s="1310" t="s">
        <v>2242</v>
      </c>
      <c r="K2124" s="1311">
        <v>232.55</v>
      </c>
      <c r="L2124" s="1310" t="s">
        <v>2173</v>
      </c>
    </row>
    <row r="2125" spans="1:12" ht="13.5">
      <c r="A2125" s="1310" t="s">
        <v>4194</v>
      </c>
      <c r="B2125" s="1310" t="s">
        <v>4195</v>
      </c>
      <c r="C2125" s="1310" t="s">
        <v>4287</v>
      </c>
      <c r="D2125" s="1310">
        <v>41</v>
      </c>
      <c r="E2125" s="1311" t="s">
        <v>995</v>
      </c>
      <c r="F2125" s="1310" t="s">
        <v>995</v>
      </c>
      <c r="G2125" s="1310">
        <v>92454</v>
      </c>
      <c r="H2125" s="1310" t="s">
        <v>4325</v>
      </c>
      <c r="I2125" s="1310" t="s">
        <v>472</v>
      </c>
      <c r="J2125" s="1310" t="s">
        <v>2242</v>
      </c>
      <c r="K2125" s="1311">
        <v>227.97</v>
      </c>
      <c r="L2125" s="1310" t="s">
        <v>2173</v>
      </c>
    </row>
    <row r="2126" spans="1:12" ht="13.5">
      <c r="A2126" s="1310" t="s">
        <v>4194</v>
      </c>
      <c r="B2126" s="1310" t="s">
        <v>4195</v>
      </c>
      <c r="C2126" s="1310" t="s">
        <v>4287</v>
      </c>
      <c r="D2126" s="1310">
        <v>41</v>
      </c>
      <c r="E2126" s="1311" t="s">
        <v>995</v>
      </c>
      <c r="F2126" s="1310" t="s">
        <v>995</v>
      </c>
      <c r="G2126" s="1310">
        <v>92455</v>
      </c>
      <c r="H2126" s="1310" t="s">
        <v>4326</v>
      </c>
      <c r="I2126" s="1310" t="s">
        <v>472</v>
      </c>
      <c r="J2126" s="1310" t="s">
        <v>2242</v>
      </c>
      <c r="K2126" s="1311">
        <v>150.69</v>
      </c>
      <c r="L2126" s="1310" t="s">
        <v>2173</v>
      </c>
    </row>
    <row r="2127" spans="1:12" ht="13.5">
      <c r="A2127" s="1310" t="s">
        <v>4194</v>
      </c>
      <c r="B2127" s="1310" t="s">
        <v>4195</v>
      </c>
      <c r="C2127" s="1310" t="s">
        <v>4287</v>
      </c>
      <c r="D2127" s="1310">
        <v>41</v>
      </c>
      <c r="E2127" s="1311" t="s">
        <v>995</v>
      </c>
      <c r="F2127" s="1310" t="s">
        <v>995</v>
      </c>
      <c r="G2127" s="1310">
        <v>92456</v>
      </c>
      <c r="H2127" s="1310" t="s">
        <v>4327</v>
      </c>
      <c r="I2127" s="1310" t="s">
        <v>472</v>
      </c>
      <c r="J2127" s="1310" t="s">
        <v>2242</v>
      </c>
      <c r="K2127" s="1311">
        <v>116.81</v>
      </c>
      <c r="L2127" s="1310" t="s">
        <v>2173</v>
      </c>
    </row>
    <row r="2128" spans="1:12" ht="13.5">
      <c r="A2128" s="1310" t="s">
        <v>4194</v>
      </c>
      <c r="B2128" s="1310" t="s">
        <v>4195</v>
      </c>
      <c r="C2128" s="1310" t="s">
        <v>4287</v>
      </c>
      <c r="D2128" s="1310">
        <v>41</v>
      </c>
      <c r="E2128" s="1311" t="s">
        <v>995</v>
      </c>
      <c r="F2128" s="1310" t="s">
        <v>995</v>
      </c>
      <c r="G2128" s="1310">
        <v>92457</v>
      </c>
      <c r="H2128" s="1310" t="s">
        <v>4328</v>
      </c>
      <c r="I2128" s="1310" t="s">
        <v>472</v>
      </c>
      <c r="J2128" s="1310" t="s">
        <v>2242</v>
      </c>
      <c r="K2128" s="1311">
        <v>202.09</v>
      </c>
      <c r="L2128" s="1310" t="s">
        <v>2173</v>
      </c>
    </row>
    <row r="2129" spans="1:12" ht="13.5">
      <c r="A2129" s="1310" t="s">
        <v>4194</v>
      </c>
      <c r="B2129" s="1310" t="s">
        <v>4195</v>
      </c>
      <c r="C2129" s="1310" t="s">
        <v>4287</v>
      </c>
      <c r="D2129" s="1310">
        <v>41</v>
      </c>
      <c r="E2129" s="1311" t="s">
        <v>995</v>
      </c>
      <c r="F2129" s="1310" t="s">
        <v>995</v>
      </c>
      <c r="G2129" s="1310">
        <v>92458</v>
      </c>
      <c r="H2129" s="1310" t="s">
        <v>4329</v>
      </c>
      <c r="I2129" s="1310" t="s">
        <v>472</v>
      </c>
      <c r="J2129" s="1310" t="s">
        <v>2242</v>
      </c>
      <c r="K2129" s="1311">
        <v>209.57</v>
      </c>
      <c r="L2129" s="1310" t="s">
        <v>2173</v>
      </c>
    </row>
    <row r="2130" spans="1:12" ht="13.5">
      <c r="A2130" s="1310" t="s">
        <v>4194</v>
      </c>
      <c r="B2130" s="1310" t="s">
        <v>4195</v>
      </c>
      <c r="C2130" s="1310" t="s">
        <v>4287</v>
      </c>
      <c r="D2130" s="1310">
        <v>41</v>
      </c>
      <c r="E2130" s="1311" t="s">
        <v>995</v>
      </c>
      <c r="F2130" s="1310" t="s">
        <v>995</v>
      </c>
      <c r="G2130" s="1310">
        <v>92459</v>
      </c>
      <c r="H2130" s="1310" t="s">
        <v>4330</v>
      </c>
      <c r="I2130" s="1310" t="s">
        <v>472</v>
      </c>
      <c r="J2130" s="1310" t="s">
        <v>2242</v>
      </c>
      <c r="K2130" s="1311">
        <v>127.97</v>
      </c>
      <c r="L2130" s="1310" t="s">
        <v>2173</v>
      </c>
    </row>
    <row r="2131" spans="1:12" ht="13.5">
      <c r="A2131" s="1310" t="s">
        <v>4194</v>
      </c>
      <c r="B2131" s="1310" t="s">
        <v>4195</v>
      </c>
      <c r="C2131" s="1310" t="s">
        <v>4287</v>
      </c>
      <c r="D2131" s="1310">
        <v>41</v>
      </c>
      <c r="E2131" s="1311" t="s">
        <v>995</v>
      </c>
      <c r="F2131" s="1310" t="s">
        <v>995</v>
      </c>
      <c r="G2131" s="1310">
        <v>92460</v>
      </c>
      <c r="H2131" s="1310" t="s">
        <v>4331</v>
      </c>
      <c r="I2131" s="1310" t="s">
        <v>472</v>
      </c>
      <c r="J2131" s="1310" t="s">
        <v>2242</v>
      </c>
      <c r="K2131" s="1311">
        <v>94.74</v>
      </c>
      <c r="L2131" s="1310" t="s">
        <v>2173</v>
      </c>
    </row>
    <row r="2132" spans="1:12" ht="13.5">
      <c r="A2132" s="1310" t="s">
        <v>4194</v>
      </c>
      <c r="B2132" s="1310" t="s">
        <v>4195</v>
      </c>
      <c r="C2132" s="1310" t="s">
        <v>4287</v>
      </c>
      <c r="D2132" s="1310">
        <v>41</v>
      </c>
      <c r="E2132" s="1311" t="s">
        <v>995</v>
      </c>
      <c r="F2132" s="1310" t="s">
        <v>995</v>
      </c>
      <c r="G2132" s="1310">
        <v>92461</v>
      </c>
      <c r="H2132" s="1310" t="s">
        <v>4332</v>
      </c>
      <c r="I2132" s="1310" t="s">
        <v>472</v>
      </c>
      <c r="J2132" s="1310" t="s">
        <v>2242</v>
      </c>
      <c r="K2132" s="1311">
        <v>186.76</v>
      </c>
      <c r="L2132" s="1310" t="s">
        <v>2173</v>
      </c>
    </row>
    <row r="2133" spans="1:12" ht="13.5">
      <c r="A2133" s="1310" t="s">
        <v>4194</v>
      </c>
      <c r="B2133" s="1310" t="s">
        <v>4195</v>
      </c>
      <c r="C2133" s="1310" t="s">
        <v>4287</v>
      </c>
      <c r="D2133" s="1310">
        <v>41</v>
      </c>
      <c r="E2133" s="1311" t="s">
        <v>995</v>
      </c>
      <c r="F2133" s="1310" t="s">
        <v>995</v>
      </c>
      <c r="G2133" s="1310">
        <v>92462</v>
      </c>
      <c r="H2133" s="1310" t="s">
        <v>4333</v>
      </c>
      <c r="I2133" s="1310" t="s">
        <v>472</v>
      </c>
      <c r="J2133" s="1310" t="s">
        <v>2242</v>
      </c>
      <c r="K2133" s="1311">
        <v>198.14</v>
      </c>
      <c r="L2133" s="1310" t="s">
        <v>2173</v>
      </c>
    </row>
    <row r="2134" spans="1:12" ht="13.5">
      <c r="A2134" s="1310" t="s">
        <v>4194</v>
      </c>
      <c r="B2134" s="1310" t="s">
        <v>4195</v>
      </c>
      <c r="C2134" s="1310" t="s">
        <v>4287</v>
      </c>
      <c r="D2134" s="1310">
        <v>41</v>
      </c>
      <c r="E2134" s="1311" t="s">
        <v>995</v>
      </c>
      <c r="F2134" s="1310" t="s">
        <v>995</v>
      </c>
      <c r="G2134" s="1310">
        <v>92463</v>
      </c>
      <c r="H2134" s="1310" t="s">
        <v>4334</v>
      </c>
      <c r="I2134" s="1310" t="s">
        <v>472</v>
      </c>
      <c r="J2134" s="1310" t="s">
        <v>2242</v>
      </c>
      <c r="K2134" s="1311">
        <v>116.15</v>
      </c>
      <c r="L2134" s="1310" t="s">
        <v>2173</v>
      </c>
    </row>
    <row r="2135" spans="1:12" ht="13.5">
      <c r="A2135" s="1310" t="s">
        <v>4194</v>
      </c>
      <c r="B2135" s="1310" t="s">
        <v>4195</v>
      </c>
      <c r="C2135" s="1310" t="s">
        <v>4287</v>
      </c>
      <c r="D2135" s="1310">
        <v>41</v>
      </c>
      <c r="E2135" s="1311" t="s">
        <v>995</v>
      </c>
      <c r="F2135" s="1310" t="s">
        <v>995</v>
      </c>
      <c r="G2135" s="1310">
        <v>92464</v>
      </c>
      <c r="H2135" s="1310" t="s">
        <v>4335</v>
      </c>
      <c r="I2135" s="1310" t="s">
        <v>472</v>
      </c>
      <c r="J2135" s="1310" t="s">
        <v>2242</v>
      </c>
      <c r="K2135" s="1311">
        <v>87.32</v>
      </c>
      <c r="L2135" s="1310" t="s">
        <v>2173</v>
      </c>
    </row>
    <row r="2136" spans="1:12" ht="13.5">
      <c r="A2136" s="1310" t="s">
        <v>4194</v>
      </c>
      <c r="B2136" s="1310" t="s">
        <v>4195</v>
      </c>
      <c r="C2136" s="1310" t="s">
        <v>4287</v>
      </c>
      <c r="D2136" s="1310">
        <v>41</v>
      </c>
      <c r="E2136" s="1311" t="s">
        <v>995</v>
      </c>
      <c r="F2136" s="1310" t="s">
        <v>995</v>
      </c>
      <c r="G2136" s="1310">
        <v>92465</v>
      </c>
      <c r="H2136" s="1310" t="s">
        <v>4336</v>
      </c>
      <c r="I2136" s="1310" t="s">
        <v>472</v>
      </c>
      <c r="J2136" s="1310" t="s">
        <v>2242</v>
      </c>
      <c r="K2136" s="1311">
        <v>149.69999999999999</v>
      </c>
      <c r="L2136" s="1310" t="s">
        <v>2173</v>
      </c>
    </row>
    <row r="2137" spans="1:12" ht="13.5">
      <c r="A2137" s="1310" t="s">
        <v>4194</v>
      </c>
      <c r="B2137" s="1310" t="s">
        <v>4195</v>
      </c>
      <c r="C2137" s="1310" t="s">
        <v>4287</v>
      </c>
      <c r="D2137" s="1310">
        <v>41</v>
      </c>
      <c r="E2137" s="1311" t="s">
        <v>995</v>
      </c>
      <c r="F2137" s="1310" t="s">
        <v>995</v>
      </c>
      <c r="G2137" s="1310">
        <v>92466</v>
      </c>
      <c r="H2137" s="1310" t="s">
        <v>4337</v>
      </c>
      <c r="I2137" s="1310" t="s">
        <v>472</v>
      </c>
      <c r="J2137" s="1310" t="s">
        <v>2242</v>
      </c>
      <c r="K2137" s="1311">
        <v>193.37</v>
      </c>
      <c r="L2137" s="1310" t="s">
        <v>2173</v>
      </c>
    </row>
    <row r="2138" spans="1:12" ht="13.5">
      <c r="A2138" s="1310" t="s">
        <v>4194</v>
      </c>
      <c r="B2138" s="1310" t="s">
        <v>4195</v>
      </c>
      <c r="C2138" s="1310" t="s">
        <v>4287</v>
      </c>
      <c r="D2138" s="1310">
        <v>41</v>
      </c>
      <c r="E2138" s="1311" t="s">
        <v>995</v>
      </c>
      <c r="F2138" s="1310" t="s">
        <v>995</v>
      </c>
      <c r="G2138" s="1310">
        <v>92467</v>
      </c>
      <c r="H2138" s="1310" t="s">
        <v>4338</v>
      </c>
      <c r="I2138" s="1310" t="s">
        <v>472</v>
      </c>
      <c r="J2138" s="1310" t="s">
        <v>2242</v>
      </c>
      <c r="K2138" s="1311">
        <v>96.69</v>
      </c>
      <c r="L2138" s="1310" t="s">
        <v>2173</v>
      </c>
    </row>
    <row r="2139" spans="1:12" ht="13.5">
      <c r="A2139" s="1310" t="s">
        <v>4194</v>
      </c>
      <c r="B2139" s="1310" t="s">
        <v>4195</v>
      </c>
      <c r="C2139" s="1310" t="s">
        <v>4287</v>
      </c>
      <c r="D2139" s="1310">
        <v>41</v>
      </c>
      <c r="E2139" s="1311" t="s">
        <v>995</v>
      </c>
      <c r="F2139" s="1310" t="s">
        <v>995</v>
      </c>
      <c r="G2139" s="1310">
        <v>92468</v>
      </c>
      <c r="H2139" s="1310" t="s">
        <v>4339</v>
      </c>
      <c r="I2139" s="1310" t="s">
        <v>472</v>
      </c>
      <c r="J2139" s="1310" t="s">
        <v>2242</v>
      </c>
      <c r="K2139" s="1311">
        <v>82.78</v>
      </c>
      <c r="L2139" s="1310" t="s">
        <v>2173</v>
      </c>
    </row>
    <row r="2140" spans="1:12" ht="13.5">
      <c r="A2140" s="1310" t="s">
        <v>4194</v>
      </c>
      <c r="B2140" s="1310" t="s">
        <v>4195</v>
      </c>
      <c r="C2140" s="1310" t="s">
        <v>4287</v>
      </c>
      <c r="D2140" s="1310">
        <v>41</v>
      </c>
      <c r="E2140" s="1311" t="s">
        <v>995</v>
      </c>
      <c r="F2140" s="1310" t="s">
        <v>995</v>
      </c>
      <c r="G2140" s="1310">
        <v>92469</v>
      </c>
      <c r="H2140" s="1310" t="s">
        <v>4340</v>
      </c>
      <c r="I2140" s="1310" t="s">
        <v>472</v>
      </c>
      <c r="J2140" s="1310" t="s">
        <v>2242</v>
      </c>
      <c r="K2140" s="1311">
        <v>136.35</v>
      </c>
      <c r="L2140" s="1310" t="s">
        <v>2173</v>
      </c>
    </row>
    <row r="2141" spans="1:12" ht="13.5">
      <c r="A2141" s="1310" t="s">
        <v>4194</v>
      </c>
      <c r="B2141" s="1310" t="s">
        <v>4195</v>
      </c>
      <c r="C2141" s="1310" t="s">
        <v>4287</v>
      </c>
      <c r="D2141" s="1310">
        <v>41</v>
      </c>
      <c r="E2141" s="1311" t="s">
        <v>995</v>
      </c>
      <c r="F2141" s="1310" t="s">
        <v>995</v>
      </c>
      <c r="G2141" s="1310">
        <v>92470</v>
      </c>
      <c r="H2141" s="1310" t="s">
        <v>4341</v>
      </c>
      <c r="I2141" s="1310" t="s">
        <v>472</v>
      </c>
      <c r="J2141" s="1310" t="s">
        <v>2242</v>
      </c>
      <c r="K2141" s="1311">
        <v>187.03</v>
      </c>
      <c r="L2141" s="1310" t="s">
        <v>2173</v>
      </c>
    </row>
    <row r="2142" spans="1:12" ht="13.5">
      <c r="A2142" s="1310" t="s">
        <v>4194</v>
      </c>
      <c r="B2142" s="1310" t="s">
        <v>4195</v>
      </c>
      <c r="C2142" s="1310" t="s">
        <v>4287</v>
      </c>
      <c r="D2142" s="1310">
        <v>41</v>
      </c>
      <c r="E2142" s="1311" t="s">
        <v>995</v>
      </c>
      <c r="F2142" s="1310" t="s">
        <v>995</v>
      </c>
      <c r="G2142" s="1310">
        <v>92471</v>
      </c>
      <c r="H2142" s="1310" t="s">
        <v>4342</v>
      </c>
      <c r="I2142" s="1310" t="s">
        <v>472</v>
      </c>
      <c r="J2142" s="1310" t="s">
        <v>2242</v>
      </c>
      <c r="K2142" s="1311">
        <v>88.19</v>
      </c>
      <c r="L2142" s="1310" t="s">
        <v>2173</v>
      </c>
    </row>
    <row r="2143" spans="1:12" ht="13.5">
      <c r="A2143" s="1310" t="s">
        <v>4194</v>
      </c>
      <c r="B2143" s="1310" t="s">
        <v>4195</v>
      </c>
      <c r="C2143" s="1310" t="s">
        <v>4287</v>
      </c>
      <c r="D2143" s="1310">
        <v>41</v>
      </c>
      <c r="E2143" s="1311" t="s">
        <v>995</v>
      </c>
      <c r="F2143" s="1310" t="s">
        <v>995</v>
      </c>
      <c r="G2143" s="1310">
        <v>92472</v>
      </c>
      <c r="H2143" s="1310" t="s">
        <v>4343</v>
      </c>
      <c r="I2143" s="1310" t="s">
        <v>472</v>
      </c>
      <c r="J2143" s="1310" t="s">
        <v>2242</v>
      </c>
      <c r="K2143" s="1311">
        <v>77.13</v>
      </c>
      <c r="L2143" s="1310" t="s">
        <v>2173</v>
      </c>
    </row>
    <row r="2144" spans="1:12" ht="13.5">
      <c r="A2144" s="1310" t="s">
        <v>4194</v>
      </c>
      <c r="B2144" s="1310" t="s">
        <v>4195</v>
      </c>
      <c r="C2144" s="1310" t="s">
        <v>4287</v>
      </c>
      <c r="D2144" s="1310">
        <v>41</v>
      </c>
      <c r="E2144" s="1311" t="s">
        <v>995</v>
      </c>
      <c r="F2144" s="1310" t="s">
        <v>995</v>
      </c>
      <c r="G2144" s="1310">
        <v>92473</v>
      </c>
      <c r="H2144" s="1310" t="s">
        <v>4344</v>
      </c>
      <c r="I2144" s="1310" t="s">
        <v>472</v>
      </c>
      <c r="J2144" s="1310" t="s">
        <v>2242</v>
      </c>
      <c r="K2144" s="1311">
        <v>125.59</v>
      </c>
      <c r="L2144" s="1310" t="s">
        <v>2173</v>
      </c>
    </row>
    <row r="2145" spans="1:12" ht="13.5">
      <c r="A2145" s="1310" t="s">
        <v>4194</v>
      </c>
      <c r="B2145" s="1310" t="s">
        <v>4195</v>
      </c>
      <c r="C2145" s="1310" t="s">
        <v>4287</v>
      </c>
      <c r="D2145" s="1310">
        <v>41</v>
      </c>
      <c r="E2145" s="1311" t="s">
        <v>995</v>
      </c>
      <c r="F2145" s="1310" t="s">
        <v>995</v>
      </c>
      <c r="G2145" s="1310">
        <v>92474</v>
      </c>
      <c r="H2145" s="1310" t="s">
        <v>4345</v>
      </c>
      <c r="I2145" s="1310" t="s">
        <v>472</v>
      </c>
      <c r="J2145" s="1310" t="s">
        <v>2242</v>
      </c>
      <c r="K2145" s="1311">
        <v>181.6</v>
      </c>
      <c r="L2145" s="1310" t="s">
        <v>2173</v>
      </c>
    </row>
    <row r="2146" spans="1:12" ht="13.5">
      <c r="A2146" s="1310" t="s">
        <v>4194</v>
      </c>
      <c r="B2146" s="1310" t="s">
        <v>4195</v>
      </c>
      <c r="C2146" s="1310" t="s">
        <v>4287</v>
      </c>
      <c r="D2146" s="1310">
        <v>41</v>
      </c>
      <c r="E2146" s="1311" t="s">
        <v>995</v>
      </c>
      <c r="F2146" s="1310" t="s">
        <v>995</v>
      </c>
      <c r="G2146" s="1310">
        <v>92475</v>
      </c>
      <c r="H2146" s="1310" t="s">
        <v>4346</v>
      </c>
      <c r="I2146" s="1310" t="s">
        <v>472</v>
      </c>
      <c r="J2146" s="1310" t="s">
        <v>2242</v>
      </c>
      <c r="K2146" s="1311">
        <v>81.319999999999993</v>
      </c>
      <c r="L2146" s="1310" t="s">
        <v>2173</v>
      </c>
    </row>
    <row r="2147" spans="1:12" ht="13.5">
      <c r="A2147" s="1310" t="s">
        <v>4194</v>
      </c>
      <c r="B2147" s="1310" t="s">
        <v>4195</v>
      </c>
      <c r="C2147" s="1310" t="s">
        <v>4287</v>
      </c>
      <c r="D2147" s="1310">
        <v>41</v>
      </c>
      <c r="E2147" s="1311" t="s">
        <v>995</v>
      </c>
      <c r="F2147" s="1310" t="s">
        <v>995</v>
      </c>
      <c r="G2147" s="1310">
        <v>92476</v>
      </c>
      <c r="H2147" s="1310" t="s">
        <v>4347</v>
      </c>
      <c r="I2147" s="1310" t="s">
        <v>472</v>
      </c>
      <c r="J2147" s="1310" t="s">
        <v>2242</v>
      </c>
      <c r="K2147" s="1311">
        <v>72.36</v>
      </c>
      <c r="L2147" s="1310" t="s">
        <v>2173</v>
      </c>
    </row>
    <row r="2148" spans="1:12" ht="13.5">
      <c r="A2148" s="1310" t="s">
        <v>4194</v>
      </c>
      <c r="B2148" s="1310" t="s">
        <v>4195</v>
      </c>
      <c r="C2148" s="1310" t="s">
        <v>4287</v>
      </c>
      <c r="D2148" s="1310">
        <v>41</v>
      </c>
      <c r="E2148" s="1311" t="s">
        <v>995</v>
      </c>
      <c r="F2148" s="1310" t="s">
        <v>995</v>
      </c>
      <c r="G2148" s="1310">
        <v>92477</v>
      </c>
      <c r="H2148" s="1310" t="s">
        <v>4348</v>
      </c>
      <c r="I2148" s="1310" t="s">
        <v>472</v>
      </c>
      <c r="J2148" s="1310" t="s">
        <v>2242</v>
      </c>
      <c r="K2148" s="1311">
        <v>102.43</v>
      </c>
      <c r="L2148" s="1310" t="s">
        <v>2173</v>
      </c>
    </row>
    <row r="2149" spans="1:12" ht="13.5">
      <c r="A2149" s="1310" t="s">
        <v>4194</v>
      </c>
      <c r="B2149" s="1310" t="s">
        <v>4195</v>
      </c>
      <c r="C2149" s="1310" t="s">
        <v>4287</v>
      </c>
      <c r="D2149" s="1310">
        <v>41</v>
      </c>
      <c r="E2149" s="1311" t="s">
        <v>995</v>
      </c>
      <c r="F2149" s="1310" t="s">
        <v>995</v>
      </c>
      <c r="G2149" s="1310">
        <v>92478</v>
      </c>
      <c r="H2149" s="1310" t="s">
        <v>4349</v>
      </c>
      <c r="I2149" s="1310" t="s">
        <v>472</v>
      </c>
      <c r="J2149" s="1310" t="s">
        <v>2242</v>
      </c>
      <c r="K2149" s="1311">
        <v>170.79</v>
      </c>
      <c r="L2149" s="1310" t="s">
        <v>2173</v>
      </c>
    </row>
    <row r="2150" spans="1:12" ht="13.5">
      <c r="A2150" s="1310" t="s">
        <v>4194</v>
      </c>
      <c r="B2150" s="1310" t="s">
        <v>4195</v>
      </c>
      <c r="C2150" s="1310" t="s">
        <v>4287</v>
      </c>
      <c r="D2150" s="1310">
        <v>41</v>
      </c>
      <c r="E2150" s="1311" t="s">
        <v>995</v>
      </c>
      <c r="F2150" s="1310" t="s">
        <v>995</v>
      </c>
      <c r="G2150" s="1310">
        <v>92479</v>
      </c>
      <c r="H2150" s="1310" t="s">
        <v>4350</v>
      </c>
      <c r="I2150" s="1310" t="s">
        <v>472</v>
      </c>
      <c r="J2150" s="1310" t="s">
        <v>2242</v>
      </c>
      <c r="K2150" s="1311">
        <v>66.53</v>
      </c>
      <c r="L2150" s="1310" t="s">
        <v>2173</v>
      </c>
    </row>
    <row r="2151" spans="1:12" ht="13.5">
      <c r="A2151" s="1310" t="s">
        <v>4194</v>
      </c>
      <c r="B2151" s="1310" t="s">
        <v>4195</v>
      </c>
      <c r="C2151" s="1310" t="s">
        <v>4287</v>
      </c>
      <c r="D2151" s="1310">
        <v>41</v>
      </c>
      <c r="E2151" s="1311" t="s">
        <v>995</v>
      </c>
      <c r="F2151" s="1310" t="s">
        <v>995</v>
      </c>
      <c r="G2151" s="1310">
        <v>92480</v>
      </c>
      <c r="H2151" s="1310" t="s">
        <v>4351</v>
      </c>
      <c r="I2151" s="1310" t="s">
        <v>472</v>
      </c>
      <c r="J2151" s="1310" t="s">
        <v>2242</v>
      </c>
      <c r="K2151" s="1311">
        <v>62.74</v>
      </c>
      <c r="L2151" s="1310" t="s">
        <v>2173</v>
      </c>
    </row>
    <row r="2152" spans="1:12" ht="13.5">
      <c r="A2152" s="1310" t="s">
        <v>4194</v>
      </c>
      <c r="B2152" s="1310" t="s">
        <v>4195</v>
      </c>
      <c r="C2152" s="1310" t="s">
        <v>4287</v>
      </c>
      <c r="D2152" s="1310">
        <v>41</v>
      </c>
      <c r="E2152" s="1311" t="s">
        <v>995</v>
      </c>
      <c r="F2152" s="1310" t="s">
        <v>995</v>
      </c>
      <c r="G2152" s="1310">
        <v>92482</v>
      </c>
      <c r="H2152" s="1310" t="s">
        <v>4352</v>
      </c>
      <c r="I2152" s="1310" t="s">
        <v>472</v>
      </c>
      <c r="J2152" s="1310" t="s">
        <v>2242</v>
      </c>
      <c r="K2152" s="1311">
        <v>331.45</v>
      </c>
      <c r="L2152" s="1310" t="s">
        <v>2173</v>
      </c>
    </row>
    <row r="2153" spans="1:12" ht="13.5">
      <c r="A2153" s="1310" t="s">
        <v>4194</v>
      </c>
      <c r="B2153" s="1310" t="s">
        <v>4195</v>
      </c>
      <c r="C2153" s="1310" t="s">
        <v>4287</v>
      </c>
      <c r="D2153" s="1310">
        <v>41</v>
      </c>
      <c r="E2153" s="1311" t="s">
        <v>995</v>
      </c>
      <c r="F2153" s="1310" t="s">
        <v>995</v>
      </c>
      <c r="G2153" s="1310">
        <v>92484</v>
      </c>
      <c r="H2153" s="1310" t="s">
        <v>4353</v>
      </c>
      <c r="I2153" s="1310" t="s">
        <v>472</v>
      </c>
      <c r="J2153" s="1310" t="s">
        <v>2242</v>
      </c>
      <c r="K2153" s="1311">
        <v>230.99</v>
      </c>
      <c r="L2153" s="1310" t="s">
        <v>2173</v>
      </c>
    </row>
    <row r="2154" spans="1:12" ht="13.5">
      <c r="A2154" s="1310" t="s">
        <v>4194</v>
      </c>
      <c r="B2154" s="1310" t="s">
        <v>4195</v>
      </c>
      <c r="C2154" s="1310" t="s">
        <v>4287</v>
      </c>
      <c r="D2154" s="1310">
        <v>41</v>
      </c>
      <c r="E2154" s="1311" t="s">
        <v>995</v>
      </c>
      <c r="F2154" s="1310" t="s">
        <v>995</v>
      </c>
      <c r="G2154" s="1310">
        <v>92486</v>
      </c>
      <c r="H2154" s="1310" t="s">
        <v>4354</v>
      </c>
      <c r="I2154" s="1310" t="s">
        <v>472</v>
      </c>
      <c r="J2154" s="1310" t="s">
        <v>2242</v>
      </c>
      <c r="K2154" s="1311">
        <v>157.44</v>
      </c>
      <c r="L2154" s="1310" t="s">
        <v>2173</v>
      </c>
    </row>
    <row r="2155" spans="1:12" ht="13.5">
      <c r="A2155" s="1310" t="s">
        <v>4194</v>
      </c>
      <c r="B2155" s="1310" t="s">
        <v>4195</v>
      </c>
      <c r="C2155" s="1310" t="s">
        <v>4287</v>
      </c>
      <c r="D2155" s="1310">
        <v>41</v>
      </c>
      <c r="E2155" s="1311" t="s">
        <v>995</v>
      </c>
      <c r="F2155" s="1310" t="s">
        <v>995</v>
      </c>
      <c r="G2155" s="1310">
        <v>92488</v>
      </c>
      <c r="H2155" s="1310" t="s">
        <v>4355</v>
      </c>
      <c r="I2155" s="1310" t="s">
        <v>472</v>
      </c>
      <c r="J2155" s="1310" t="s">
        <v>2172</v>
      </c>
      <c r="K2155" s="1311">
        <v>78.97</v>
      </c>
      <c r="L2155" s="1310" t="s">
        <v>2173</v>
      </c>
    </row>
    <row r="2156" spans="1:12" ht="13.5">
      <c r="A2156" s="1310" t="s">
        <v>4194</v>
      </c>
      <c r="B2156" s="1310" t="s">
        <v>4195</v>
      </c>
      <c r="C2156" s="1310" t="s">
        <v>4287</v>
      </c>
      <c r="D2156" s="1310">
        <v>41</v>
      </c>
      <c r="E2156" s="1311" t="s">
        <v>995</v>
      </c>
      <c r="F2156" s="1310" t="s">
        <v>995</v>
      </c>
      <c r="G2156" s="1310">
        <v>92490</v>
      </c>
      <c r="H2156" s="1310" t="s">
        <v>4356</v>
      </c>
      <c r="I2156" s="1310" t="s">
        <v>472</v>
      </c>
      <c r="J2156" s="1310" t="s">
        <v>2172</v>
      </c>
      <c r="K2156" s="1311">
        <v>48.47</v>
      </c>
      <c r="L2156" s="1310" t="s">
        <v>2173</v>
      </c>
    </row>
    <row r="2157" spans="1:12" ht="13.5">
      <c r="A2157" s="1310" t="s">
        <v>4194</v>
      </c>
      <c r="B2157" s="1310" t="s">
        <v>4195</v>
      </c>
      <c r="C2157" s="1310" t="s">
        <v>4287</v>
      </c>
      <c r="D2157" s="1310">
        <v>41</v>
      </c>
      <c r="E2157" s="1311" t="s">
        <v>995</v>
      </c>
      <c r="F2157" s="1310" t="s">
        <v>995</v>
      </c>
      <c r="G2157" s="1310">
        <v>92492</v>
      </c>
      <c r="H2157" s="1310" t="s">
        <v>4357</v>
      </c>
      <c r="I2157" s="1310" t="s">
        <v>472</v>
      </c>
      <c r="J2157" s="1310" t="s">
        <v>2172</v>
      </c>
      <c r="K2157" s="1311">
        <v>75.290000000000006</v>
      </c>
      <c r="L2157" s="1310" t="s">
        <v>2173</v>
      </c>
    </row>
    <row r="2158" spans="1:12" ht="13.5">
      <c r="A2158" s="1310" t="s">
        <v>4194</v>
      </c>
      <c r="B2158" s="1310" t="s">
        <v>4195</v>
      </c>
      <c r="C2158" s="1310" t="s">
        <v>4287</v>
      </c>
      <c r="D2158" s="1310">
        <v>41</v>
      </c>
      <c r="E2158" s="1311" t="s">
        <v>995</v>
      </c>
      <c r="F2158" s="1310" t="s">
        <v>995</v>
      </c>
      <c r="G2158" s="1310">
        <v>92494</v>
      </c>
      <c r="H2158" s="1310" t="s">
        <v>4358</v>
      </c>
      <c r="I2158" s="1310" t="s">
        <v>472</v>
      </c>
      <c r="J2158" s="1310" t="s">
        <v>2172</v>
      </c>
      <c r="K2158" s="1311">
        <v>45.24</v>
      </c>
      <c r="L2158" s="1310" t="s">
        <v>2173</v>
      </c>
    </row>
    <row r="2159" spans="1:12" ht="13.5">
      <c r="A2159" s="1310" t="s">
        <v>4194</v>
      </c>
      <c r="B2159" s="1310" t="s">
        <v>4195</v>
      </c>
      <c r="C2159" s="1310" t="s">
        <v>4287</v>
      </c>
      <c r="D2159" s="1310">
        <v>41</v>
      </c>
      <c r="E2159" s="1311" t="s">
        <v>995</v>
      </c>
      <c r="F2159" s="1310" t="s">
        <v>995</v>
      </c>
      <c r="G2159" s="1310">
        <v>92496</v>
      </c>
      <c r="H2159" s="1310" t="s">
        <v>4359</v>
      </c>
      <c r="I2159" s="1310" t="s">
        <v>472</v>
      </c>
      <c r="J2159" s="1310" t="s">
        <v>2172</v>
      </c>
      <c r="K2159" s="1311">
        <v>72.8</v>
      </c>
      <c r="L2159" s="1310" t="s">
        <v>2173</v>
      </c>
    </row>
    <row r="2160" spans="1:12" ht="13.5">
      <c r="A2160" s="1310" t="s">
        <v>4194</v>
      </c>
      <c r="B2160" s="1310" t="s">
        <v>4195</v>
      </c>
      <c r="C2160" s="1310" t="s">
        <v>4287</v>
      </c>
      <c r="D2160" s="1310">
        <v>41</v>
      </c>
      <c r="E2160" s="1311" t="s">
        <v>995</v>
      </c>
      <c r="F2160" s="1310" t="s">
        <v>995</v>
      </c>
      <c r="G2160" s="1310">
        <v>92498</v>
      </c>
      <c r="H2160" s="1310" t="s">
        <v>4360</v>
      </c>
      <c r="I2160" s="1310" t="s">
        <v>472</v>
      </c>
      <c r="J2160" s="1310" t="s">
        <v>2172</v>
      </c>
      <c r="K2160" s="1311">
        <v>43.04</v>
      </c>
      <c r="L2160" s="1310" t="s">
        <v>2173</v>
      </c>
    </row>
    <row r="2161" spans="1:12" ht="13.5">
      <c r="A2161" s="1310" t="s">
        <v>4194</v>
      </c>
      <c r="B2161" s="1310" t="s">
        <v>4195</v>
      </c>
      <c r="C2161" s="1310" t="s">
        <v>4287</v>
      </c>
      <c r="D2161" s="1310">
        <v>41</v>
      </c>
      <c r="E2161" s="1311" t="s">
        <v>995</v>
      </c>
      <c r="F2161" s="1310" t="s">
        <v>995</v>
      </c>
      <c r="G2161" s="1310">
        <v>92500</v>
      </c>
      <c r="H2161" s="1310" t="s">
        <v>4361</v>
      </c>
      <c r="I2161" s="1310" t="s">
        <v>472</v>
      </c>
      <c r="J2161" s="1310" t="s">
        <v>2172</v>
      </c>
      <c r="K2161" s="1311">
        <v>71.41</v>
      </c>
      <c r="L2161" s="1310" t="s">
        <v>2173</v>
      </c>
    </row>
    <row r="2162" spans="1:12" ht="13.5">
      <c r="A2162" s="1310" t="s">
        <v>4194</v>
      </c>
      <c r="B2162" s="1310" t="s">
        <v>4195</v>
      </c>
      <c r="C2162" s="1310" t="s">
        <v>4287</v>
      </c>
      <c r="D2162" s="1310">
        <v>41</v>
      </c>
      <c r="E2162" s="1311" t="s">
        <v>995</v>
      </c>
      <c r="F2162" s="1310" t="s">
        <v>995</v>
      </c>
      <c r="G2162" s="1310">
        <v>92502</v>
      </c>
      <c r="H2162" s="1310" t="s">
        <v>4362</v>
      </c>
      <c r="I2162" s="1310" t="s">
        <v>472</v>
      </c>
      <c r="J2162" s="1310" t="s">
        <v>2172</v>
      </c>
      <c r="K2162" s="1311">
        <v>41.86</v>
      </c>
      <c r="L2162" s="1310" t="s">
        <v>2173</v>
      </c>
    </row>
    <row r="2163" spans="1:12" ht="13.5">
      <c r="A2163" s="1310" t="s">
        <v>4194</v>
      </c>
      <c r="B2163" s="1310" t="s">
        <v>4195</v>
      </c>
      <c r="C2163" s="1310" t="s">
        <v>4287</v>
      </c>
      <c r="D2163" s="1310">
        <v>41</v>
      </c>
      <c r="E2163" s="1311" t="s">
        <v>995</v>
      </c>
      <c r="F2163" s="1310" t="s">
        <v>995</v>
      </c>
      <c r="G2163" s="1310">
        <v>92504</v>
      </c>
      <c r="H2163" s="1310" t="s">
        <v>4363</v>
      </c>
      <c r="I2163" s="1310" t="s">
        <v>472</v>
      </c>
      <c r="J2163" s="1310" t="s">
        <v>2172</v>
      </c>
      <c r="K2163" s="1311">
        <v>47.81</v>
      </c>
      <c r="L2163" s="1310" t="s">
        <v>2173</v>
      </c>
    </row>
    <row r="2164" spans="1:12" ht="13.5">
      <c r="A2164" s="1310" t="s">
        <v>4194</v>
      </c>
      <c r="B2164" s="1310" t="s">
        <v>4195</v>
      </c>
      <c r="C2164" s="1310" t="s">
        <v>4287</v>
      </c>
      <c r="D2164" s="1310">
        <v>41</v>
      </c>
      <c r="E2164" s="1311" t="s">
        <v>995</v>
      </c>
      <c r="F2164" s="1310" t="s">
        <v>995</v>
      </c>
      <c r="G2164" s="1310">
        <v>92506</v>
      </c>
      <c r="H2164" s="1310" t="s">
        <v>4364</v>
      </c>
      <c r="I2164" s="1310" t="s">
        <v>472</v>
      </c>
      <c r="J2164" s="1310" t="s">
        <v>2172</v>
      </c>
      <c r="K2164" s="1311">
        <v>39.75</v>
      </c>
      <c r="L2164" s="1310" t="s">
        <v>2173</v>
      </c>
    </row>
    <row r="2165" spans="1:12" ht="13.5">
      <c r="A2165" s="1310" t="s">
        <v>4194</v>
      </c>
      <c r="B2165" s="1310" t="s">
        <v>4195</v>
      </c>
      <c r="C2165" s="1310" t="s">
        <v>4287</v>
      </c>
      <c r="D2165" s="1310">
        <v>41</v>
      </c>
      <c r="E2165" s="1311" t="s">
        <v>995</v>
      </c>
      <c r="F2165" s="1310" t="s">
        <v>995</v>
      </c>
      <c r="G2165" s="1310">
        <v>92508</v>
      </c>
      <c r="H2165" s="1310" t="s">
        <v>4365</v>
      </c>
      <c r="I2165" s="1310" t="s">
        <v>472</v>
      </c>
      <c r="J2165" s="1310" t="s">
        <v>2172</v>
      </c>
      <c r="K2165" s="1311">
        <v>91.88</v>
      </c>
      <c r="L2165" s="1310" t="s">
        <v>2173</v>
      </c>
    </row>
    <row r="2166" spans="1:12" ht="13.5">
      <c r="A2166" s="1310" t="s">
        <v>4194</v>
      </c>
      <c r="B2166" s="1310" t="s">
        <v>4195</v>
      </c>
      <c r="C2166" s="1310" t="s">
        <v>4287</v>
      </c>
      <c r="D2166" s="1310">
        <v>41</v>
      </c>
      <c r="E2166" s="1311" t="s">
        <v>995</v>
      </c>
      <c r="F2166" s="1310" t="s">
        <v>995</v>
      </c>
      <c r="G2166" s="1310">
        <v>92510</v>
      </c>
      <c r="H2166" s="1310" t="s">
        <v>4366</v>
      </c>
      <c r="I2166" s="1310" t="s">
        <v>472</v>
      </c>
      <c r="J2166" s="1310" t="s">
        <v>2172</v>
      </c>
      <c r="K2166" s="1311">
        <v>57.08</v>
      </c>
      <c r="L2166" s="1310" t="s">
        <v>2173</v>
      </c>
    </row>
    <row r="2167" spans="1:12" ht="13.5">
      <c r="A2167" s="1310" t="s">
        <v>4194</v>
      </c>
      <c r="B2167" s="1310" t="s">
        <v>4195</v>
      </c>
      <c r="C2167" s="1310" t="s">
        <v>4287</v>
      </c>
      <c r="D2167" s="1310">
        <v>41</v>
      </c>
      <c r="E2167" s="1311" t="s">
        <v>995</v>
      </c>
      <c r="F2167" s="1310" t="s">
        <v>995</v>
      </c>
      <c r="G2167" s="1310">
        <v>92512</v>
      </c>
      <c r="H2167" s="1310" t="s">
        <v>4367</v>
      </c>
      <c r="I2167" s="1310" t="s">
        <v>472</v>
      </c>
      <c r="J2167" s="1310" t="s">
        <v>2172</v>
      </c>
      <c r="K2167" s="1311">
        <v>70.900000000000006</v>
      </c>
      <c r="L2167" s="1310" t="s">
        <v>2173</v>
      </c>
    </row>
    <row r="2168" spans="1:12" ht="13.5">
      <c r="A2168" s="1310" t="s">
        <v>4194</v>
      </c>
      <c r="B2168" s="1310" t="s">
        <v>4195</v>
      </c>
      <c r="C2168" s="1310" t="s">
        <v>4287</v>
      </c>
      <c r="D2168" s="1310">
        <v>41</v>
      </c>
      <c r="E2168" s="1311" t="s">
        <v>995</v>
      </c>
      <c r="F2168" s="1310" t="s">
        <v>995</v>
      </c>
      <c r="G2168" s="1310">
        <v>92514</v>
      </c>
      <c r="H2168" s="1310" t="s">
        <v>4368</v>
      </c>
      <c r="I2168" s="1310" t="s">
        <v>472</v>
      </c>
      <c r="J2168" s="1310" t="s">
        <v>2172</v>
      </c>
      <c r="K2168" s="1311">
        <v>39.25</v>
      </c>
      <c r="L2168" s="1310" t="s">
        <v>2173</v>
      </c>
    </row>
    <row r="2169" spans="1:12" ht="13.5">
      <c r="A2169" s="1310" t="s">
        <v>4194</v>
      </c>
      <c r="B2169" s="1310" t="s">
        <v>4195</v>
      </c>
      <c r="C2169" s="1310" t="s">
        <v>4287</v>
      </c>
      <c r="D2169" s="1310">
        <v>41</v>
      </c>
      <c r="E2169" s="1311" t="s">
        <v>995</v>
      </c>
      <c r="F2169" s="1310" t="s">
        <v>995</v>
      </c>
      <c r="G2169" s="1310">
        <v>92515</v>
      </c>
      <c r="H2169" s="1310" t="s">
        <v>4369</v>
      </c>
      <c r="I2169" s="1310" t="s">
        <v>472</v>
      </c>
      <c r="J2169" s="1310" t="s">
        <v>2172</v>
      </c>
      <c r="K2169" s="1311">
        <v>62.13</v>
      </c>
      <c r="L2169" s="1310" t="s">
        <v>2173</v>
      </c>
    </row>
    <row r="2170" spans="1:12" ht="13.5">
      <c r="A2170" s="1310" t="s">
        <v>4194</v>
      </c>
      <c r="B2170" s="1310" t="s">
        <v>4195</v>
      </c>
      <c r="C2170" s="1310" t="s">
        <v>4287</v>
      </c>
      <c r="D2170" s="1310">
        <v>41</v>
      </c>
      <c r="E2170" s="1311" t="s">
        <v>995</v>
      </c>
      <c r="F2170" s="1310" t="s">
        <v>995</v>
      </c>
      <c r="G2170" s="1310">
        <v>92518</v>
      </c>
      <c r="H2170" s="1310" t="s">
        <v>4370</v>
      </c>
      <c r="I2170" s="1310" t="s">
        <v>472</v>
      </c>
      <c r="J2170" s="1310" t="s">
        <v>2172</v>
      </c>
      <c r="K2170" s="1311">
        <v>31.86</v>
      </c>
      <c r="L2170" s="1310" t="s">
        <v>2173</v>
      </c>
    </row>
    <row r="2171" spans="1:12" ht="13.5">
      <c r="A2171" s="1310" t="s">
        <v>4194</v>
      </c>
      <c r="B2171" s="1310" t="s">
        <v>4195</v>
      </c>
      <c r="C2171" s="1310" t="s">
        <v>4287</v>
      </c>
      <c r="D2171" s="1310">
        <v>41</v>
      </c>
      <c r="E2171" s="1311" t="s">
        <v>995</v>
      </c>
      <c r="F2171" s="1310" t="s">
        <v>995</v>
      </c>
      <c r="G2171" s="1310">
        <v>92520</v>
      </c>
      <c r="H2171" s="1310" t="s">
        <v>4371</v>
      </c>
      <c r="I2171" s="1310" t="s">
        <v>472</v>
      </c>
      <c r="J2171" s="1310" t="s">
        <v>2172</v>
      </c>
      <c r="K2171" s="1311">
        <v>57.63</v>
      </c>
      <c r="L2171" s="1310" t="s">
        <v>2173</v>
      </c>
    </row>
    <row r="2172" spans="1:12" ht="13.5">
      <c r="A2172" s="1310" t="s">
        <v>4194</v>
      </c>
      <c r="B2172" s="1310" t="s">
        <v>4195</v>
      </c>
      <c r="C2172" s="1310" t="s">
        <v>4287</v>
      </c>
      <c r="D2172" s="1310">
        <v>41</v>
      </c>
      <c r="E2172" s="1311" t="s">
        <v>995</v>
      </c>
      <c r="F2172" s="1310" t="s">
        <v>995</v>
      </c>
      <c r="G2172" s="1310">
        <v>92522</v>
      </c>
      <c r="H2172" s="1310" t="s">
        <v>4372</v>
      </c>
      <c r="I2172" s="1310" t="s">
        <v>472</v>
      </c>
      <c r="J2172" s="1310" t="s">
        <v>2172</v>
      </c>
      <c r="K2172" s="1311">
        <v>28.06</v>
      </c>
      <c r="L2172" s="1310" t="s">
        <v>2173</v>
      </c>
    </row>
    <row r="2173" spans="1:12" ht="13.5">
      <c r="A2173" s="1310" t="s">
        <v>4194</v>
      </c>
      <c r="B2173" s="1310" t="s">
        <v>4195</v>
      </c>
      <c r="C2173" s="1310" t="s">
        <v>4287</v>
      </c>
      <c r="D2173" s="1310">
        <v>41</v>
      </c>
      <c r="E2173" s="1311" t="s">
        <v>995</v>
      </c>
      <c r="F2173" s="1310" t="s">
        <v>995</v>
      </c>
      <c r="G2173" s="1310">
        <v>92524</v>
      </c>
      <c r="H2173" s="1310" t="s">
        <v>4373</v>
      </c>
      <c r="I2173" s="1310" t="s">
        <v>472</v>
      </c>
      <c r="J2173" s="1310" t="s">
        <v>2172</v>
      </c>
      <c r="K2173" s="1311">
        <v>58.91</v>
      </c>
      <c r="L2173" s="1310" t="s">
        <v>2173</v>
      </c>
    </row>
    <row r="2174" spans="1:12" ht="13.5">
      <c r="A2174" s="1310" t="s">
        <v>4194</v>
      </c>
      <c r="B2174" s="1310" t="s">
        <v>4195</v>
      </c>
      <c r="C2174" s="1310" t="s">
        <v>4287</v>
      </c>
      <c r="D2174" s="1310">
        <v>41</v>
      </c>
      <c r="E2174" s="1311" t="s">
        <v>995</v>
      </c>
      <c r="F2174" s="1310" t="s">
        <v>995</v>
      </c>
      <c r="G2174" s="1310">
        <v>92526</v>
      </c>
      <c r="H2174" s="1310" t="s">
        <v>4374</v>
      </c>
      <c r="I2174" s="1310" t="s">
        <v>472</v>
      </c>
      <c r="J2174" s="1310" t="s">
        <v>2172</v>
      </c>
      <c r="K2174" s="1311">
        <v>29.76</v>
      </c>
      <c r="L2174" s="1310" t="s">
        <v>2173</v>
      </c>
    </row>
    <row r="2175" spans="1:12" ht="13.5">
      <c r="A2175" s="1310" t="s">
        <v>4194</v>
      </c>
      <c r="B2175" s="1310" t="s">
        <v>4195</v>
      </c>
      <c r="C2175" s="1310" t="s">
        <v>4287</v>
      </c>
      <c r="D2175" s="1310">
        <v>41</v>
      </c>
      <c r="E2175" s="1311" t="s">
        <v>995</v>
      </c>
      <c r="F2175" s="1310" t="s">
        <v>995</v>
      </c>
      <c r="G2175" s="1310">
        <v>92528</v>
      </c>
      <c r="H2175" s="1310" t="s">
        <v>4375</v>
      </c>
      <c r="I2175" s="1310" t="s">
        <v>472</v>
      </c>
      <c r="J2175" s="1310" t="s">
        <v>2172</v>
      </c>
      <c r="K2175" s="1311">
        <v>56.88</v>
      </c>
      <c r="L2175" s="1310" t="s">
        <v>2173</v>
      </c>
    </row>
    <row r="2176" spans="1:12" ht="13.5">
      <c r="A2176" s="1310" t="s">
        <v>4194</v>
      </c>
      <c r="B2176" s="1310" t="s">
        <v>4195</v>
      </c>
      <c r="C2176" s="1310" t="s">
        <v>4287</v>
      </c>
      <c r="D2176" s="1310">
        <v>41</v>
      </c>
      <c r="E2176" s="1311" t="s">
        <v>995</v>
      </c>
      <c r="F2176" s="1310" t="s">
        <v>995</v>
      </c>
      <c r="G2176" s="1310">
        <v>92530</v>
      </c>
      <c r="H2176" s="1310" t="s">
        <v>4376</v>
      </c>
      <c r="I2176" s="1310" t="s">
        <v>472</v>
      </c>
      <c r="J2176" s="1310" t="s">
        <v>2172</v>
      </c>
      <c r="K2176" s="1311">
        <v>27.98</v>
      </c>
      <c r="L2176" s="1310" t="s">
        <v>2173</v>
      </c>
    </row>
    <row r="2177" spans="1:12" ht="13.5">
      <c r="A2177" s="1310" t="s">
        <v>4194</v>
      </c>
      <c r="B2177" s="1310" t="s">
        <v>4195</v>
      </c>
      <c r="C2177" s="1310" t="s">
        <v>4287</v>
      </c>
      <c r="D2177" s="1310">
        <v>41</v>
      </c>
      <c r="E2177" s="1311" t="s">
        <v>995</v>
      </c>
      <c r="F2177" s="1310" t="s">
        <v>995</v>
      </c>
      <c r="G2177" s="1310">
        <v>92532</v>
      </c>
      <c r="H2177" s="1310" t="s">
        <v>4377</v>
      </c>
      <c r="I2177" s="1310" t="s">
        <v>472</v>
      </c>
      <c r="J2177" s="1310" t="s">
        <v>2172</v>
      </c>
      <c r="K2177" s="1311">
        <v>55.3</v>
      </c>
      <c r="L2177" s="1310" t="s">
        <v>2173</v>
      </c>
    </row>
    <row r="2178" spans="1:12" ht="13.5">
      <c r="A2178" s="1310" t="s">
        <v>4194</v>
      </c>
      <c r="B2178" s="1310" t="s">
        <v>4195</v>
      </c>
      <c r="C2178" s="1310" t="s">
        <v>4287</v>
      </c>
      <c r="D2178" s="1310">
        <v>41</v>
      </c>
      <c r="E2178" s="1311" t="s">
        <v>995</v>
      </c>
      <c r="F2178" s="1310" t="s">
        <v>995</v>
      </c>
      <c r="G2178" s="1310">
        <v>92534</v>
      </c>
      <c r="H2178" s="1310" t="s">
        <v>4378</v>
      </c>
      <c r="I2178" s="1310" t="s">
        <v>472</v>
      </c>
      <c r="J2178" s="1310" t="s">
        <v>2172</v>
      </c>
      <c r="K2178" s="1311">
        <v>26.65</v>
      </c>
      <c r="L2178" s="1310" t="s">
        <v>2173</v>
      </c>
    </row>
    <row r="2179" spans="1:12" ht="13.5">
      <c r="A2179" s="1310" t="s">
        <v>4194</v>
      </c>
      <c r="B2179" s="1310" t="s">
        <v>4195</v>
      </c>
      <c r="C2179" s="1310" t="s">
        <v>4287</v>
      </c>
      <c r="D2179" s="1310">
        <v>41</v>
      </c>
      <c r="E2179" s="1311" t="s">
        <v>995</v>
      </c>
      <c r="F2179" s="1310" t="s">
        <v>995</v>
      </c>
      <c r="G2179" s="1310">
        <v>92536</v>
      </c>
      <c r="H2179" s="1310" t="s">
        <v>4379</v>
      </c>
      <c r="I2179" s="1310" t="s">
        <v>472</v>
      </c>
      <c r="J2179" s="1310" t="s">
        <v>2172</v>
      </c>
      <c r="K2179" s="1311">
        <v>52.3</v>
      </c>
      <c r="L2179" s="1310" t="s">
        <v>2173</v>
      </c>
    </row>
    <row r="2180" spans="1:12" ht="13.5">
      <c r="A2180" s="1310" t="s">
        <v>4194</v>
      </c>
      <c r="B2180" s="1310" t="s">
        <v>4195</v>
      </c>
      <c r="C2180" s="1310" t="s">
        <v>4287</v>
      </c>
      <c r="D2180" s="1310">
        <v>41</v>
      </c>
      <c r="E2180" s="1311" t="s">
        <v>995</v>
      </c>
      <c r="F2180" s="1310" t="s">
        <v>995</v>
      </c>
      <c r="G2180" s="1310">
        <v>92538</v>
      </c>
      <c r="H2180" s="1310" t="s">
        <v>4380</v>
      </c>
      <c r="I2180" s="1310" t="s">
        <v>472</v>
      </c>
      <c r="J2180" s="1310" t="s">
        <v>2172</v>
      </c>
      <c r="K2180" s="1311">
        <v>23.88</v>
      </c>
      <c r="L2180" s="1310" t="s">
        <v>2173</v>
      </c>
    </row>
    <row r="2181" spans="1:12" ht="13.5">
      <c r="A2181" s="1310" t="s">
        <v>4194</v>
      </c>
      <c r="B2181" s="1310" t="s">
        <v>4195</v>
      </c>
      <c r="C2181" s="1310" t="s">
        <v>4287</v>
      </c>
      <c r="D2181" s="1310">
        <v>41</v>
      </c>
      <c r="E2181" s="1311" t="s">
        <v>995</v>
      </c>
      <c r="F2181" s="1310" t="s">
        <v>995</v>
      </c>
      <c r="G2181" s="1310">
        <v>96252</v>
      </c>
      <c r="H2181" s="1310" t="s">
        <v>4381</v>
      </c>
      <c r="I2181" s="1310" t="s">
        <v>472</v>
      </c>
      <c r="J2181" s="1310" t="s">
        <v>2242</v>
      </c>
      <c r="K2181" s="1311">
        <v>247.46</v>
      </c>
      <c r="L2181" s="1310" t="s">
        <v>2173</v>
      </c>
    </row>
    <row r="2182" spans="1:12" ht="13.5">
      <c r="A2182" s="1310" t="s">
        <v>4194</v>
      </c>
      <c r="B2182" s="1310" t="s">
        <v>4195</v>
      </c>
      <c r="C2182" s="1310" t="s">
        <v>4287</v>
      </c>
      <c r="D2182" s="1310">
        <v>41</v>
      </c>
      <c r="E2182" s="1311" t="s">
        <v>995</v>
      </c>
      <c r="F2182" s="1310" t="s">
        <v>995</v>
      </c>
      <c r="G2182" s="1310">
        <v>96257</v>
      </c>
      <c r="H2182" s="1310" t="s">
        <v>4382</v>
      </c>
      <c r="I2182" s="1310" t="s">
        <v>472</v>
      </c>
      <c r="J2182" s="1310" t="s">
        <v>2242</v>
      </c>
      <c r="K2182" s="1311">
        <v>192.98</v>
      </c>
      <c r="L2182" s="1310" t="s">
        <v>2173</v>
      </c>
    </row>
    <row r="2183" spans="1:12" ht="13.5">
      <c r="A2183" s="1310" t="s">
        <v>4194</v>
      </c>
      <c r="B2183" s="1310" t="s">
        <v>4195</v>
      </c>
      <c r="C2183" s="1310" t="s">
        <v>4287</v>
      </c>
      <c r="D2183" s="1310">
        <v>41</v>
      </c>
      <c r="E2183" s="1311" t="s">
        <v>995</v>
      </c>
      <c r="F2183" s="1310" t="s">
        <v>995</v>
      </c>
      <c r="G2183" s="1310">
        <v>96258</v>
      </c>
      <c r="H2183" s="1310" t="s">
        <v>4383</v>
      </c>
      <c r="I2183" s="1310" t="s">
        <v>472</v>
      </c>
      <c r="J2183" s="1310" t="s">
        <v>2242</v>
      </c>
      <c r="K2183" s="1311">
        <v>182.22</v>
      </c>
      <c r="L2183" s="1310" t="s">
        <v>2173</v>
      </c>
    </row>
    <row r="2184" spans="1:12" ht="13.5">
      <c r="A2184" s="1310" t="s">
        <v>4194</v>
      </c>
      <c r="B2184" s="1310" t="s">
        <v>4195</v>
      </c>
      <c r="C2184" s="1310" t="s">
        <v>4287</v>
      </c>
      <c r="D2184" s="1310">
        <v>41</v>
      </c>
      <c r="E2184" s="1311" t="s">
        <v>995</v>
      </c>
      <c r="F2184" s="1310" t="s">
        <v>995</v>
      </c>
      <c r="G2184" s="1310">
        <v>96259</v>
      </c>
      <c r="H2184" s="1310" t="s">
        <v>4384</v>
      </c>
      <c r="I2184" s="1310" t="s">
        <v>472</v>
      </c>
      <c r="J2184" s="1310" t="s">
        <v>2242</v>
      </c>
      <c r="K2184" s="1311">
        <v>214.37</v>
      </c>
      <c r="L2184" s="1310" t="s">
        <v>2173</v>
      </c>
    </row>
    <row r="2185" spans="1:12" ht="13.5">
      <c r="A2185" s="1310" t="s">
        <v>4194</v>
      </c>
      <c r="B2185" s="1310" t="s">
        <v>4195</v>
      </c>
      <c r="C2185" s="1310" t="s">
        <v>4287</v>
      </c>
      <c r="D2185" s="1310">
        <v>41</v>
      </c>
      <c r="E2185" s="1311" t="s">
        <v>995</v>
      </c>
      <c r="F2185" s="1310" t="s">
        <v>995</v>
      </c>
      <c r="G2185" s="1310">
        <v>96529</v>
      </c>
      <c r="H2185" s="1310" t="s">
        <v>4385</v>
      </c>
      <c r="I2185" s="1310" t="s">
        <v>472</v>
      </c>
      <c r="J2185" s="1310" t="s">
        <v>2242</v>
      </c>
      <c r="K2185" s="1311">
        <v>341.04</v>
      </c>
      <c r="L2185" s="1310" t="s">
        <v>2173</v>
      </c>
    </row>
    <row r="2186" spans="1:12" ht="13.5">
      <c r="A2186" s="1310" t="s">
        <v>4194</v>
      </c>
      <c r="B2186" s="1310" t="s">
        <v>4195</v>
      </c>
      <c r="C2186" s="1310" t="s">
        <v>4287</v>
      </c>
      <c r="D2186" s="1310">
        <v>41</v>
      </c>
      <c r="E2186" s="1311" t="s">
        <v>995</v>
      </c>
      <c r="F2186" s="1310" t="s">
        <v>995</v>
      </c>
      <c r="G2186" s="1310">
        <v>96530</v>
      </c>
      <c r="H2186" s="1310" t="s">
        <v>4386</v>
      </c>
      <c r="I2186" s="1310" t="s">
        <v>472</v>
      </c>
      <c r="J2186" s="1310" t="s">
        <v>2242</v>
      </c>
      <c r="K2186" s="1311">
        <v>192.67</v>
      </c>
      <c r="L2186" s="1310" t="s">
        <v>2173</v>
      </c>
    </row>
    <row r="2187" spans="1:12" ht="13.5">
      <c r="A2187" s="1310" t="s">
        <v>4194</v>
      </c>
      <c r="B2187" s="1310" t="s">
        <v>4195</v>
      </c>
      <c r="C2187" s="1310" t="s">
        <v>4287</v>
      </c>
      <c r="D2187" s="1310">
        <v>41</v>
      </c>
      <c r="E2187" s="1311" t="s">
        <v>995</v>
      </c>
      <c r="F2187" s="1310" t="s">
        <v>995</v>
      </c>
      <c r="G2187" s="1310">
        <v>96531</v>
      </c>
      <c r="H2187" s="1310" t="s">
        <v>4387</v>
      </c>
      <c r="I2187" s="1310" t="s">
        <v>472</v>
      </c>
      <c r="J2187" s="1310" t="s">
        <v>2242</v>
      </c>
      <c r="K2187" s="1311">
        <v>130.02000000000001</v>
      </c>
      <c r="L2187" s="1310" t="s">
        <v>2173</v>
      </c>
    </row>
    <row r="2188" spans="1:12" ht="13.5">
      <c r="A2188" s="1310" t="s">
        <v>4194</v>
      </c>
      <c r="B2188" s="1310" t="s">
        <v>4195</v>
      </c>
      <c r="C2188" s="1310" t="s">
        <v>4287</v>
      </c>
      <c r="D2188" s="1310">
        <v>41</v>
      </c>
      <c r="E2188" s="1311" t="s">
        <v>995</v>
      </c>
      <c r="F2188" s="1310" t="s">
        <v>995</v>
      </c>
      <c r="G2188" s="1310">
        <v>96532</v>
      </c>
      <c r="H2188" s="1310" t="s">
        <v>4388</v>
      </c>
      <c r="I2188" s="1310" t="s">
        <v>472</v>
      </c>
      <c r="J2188" s="1310" t="s">
        <v>2242</v>
      </c>
      <c r="K2188" s="1311">
        <v>211.45</v>
      </c>
      <c r="L2188" s="1310" t="s">
        <v>2173</v>
      </c>
    </row>
    <row r="2189" spans="1:12" ht="13.5">
      <c r="A2189" s="1310" t="s">
        <v>4194</v>
      </c>
      <c r="B2189" s="1310" t="s">
        <v>4195</v>
      </c>
      <c r="C2189" s="1310" t="s">
        <v>4287</v>
      </c>
      <c r="D2189" s="1310">
        <v>41</v>
      </c>
      <c r="E2189" s="1311" t="s">
        <v>995</v>
      </c>
      <c r="F2189" s="1310" t="s">
        <v>995</v>
      </c>
      <c r="G2189" s="1310">
        <v>96533</v>
      </c>
      <c r="H2189" s="1310" t="s">
        <v>4389</v>
      </c>
      <c r="I2189" s="1310" t="s">
        <v>472</v>
      </c>
      <c r="J2189" s="1310" t="s">
        <v>2242</v>
      </c>
      <c r="K2189" s="1311">
        <v>116.07</v>
      </c>
      <c r="L2189" s="1310" t="s">
        <v>2173</v>
      </c>
    </row>
    <row r="2190" spans="1:12" ht="13.5">
      <c r="A2190" s="1310" t="s">
        <v>4194</v>
      </c>
      <c r="B2190" s="1310" t="s">
        <v>4195</v>
      </c>
      <c r="C2190" s="1310" t="s">
        <v>4287</v>
      </c>
      <c r="D2190" s="1310">
        <v>41</v>
      </c>
      <c r="E2190" s="1311" t="s">
        <v>995</v>
      </c>
      <c r="F2190" s="1310" t="s">
        <v>995</v>
      </c>
      <c r="G2190" s="1310">
        <v>96534</v>
      </c>
      <c r="H2190" s="1310" t="s">
        <v>4390</v>
      </c>
      <c r="I2190" s="1310" t="s">
        <v>472</v>
      </c>
      <c r="J2190" s="1310" t="s">
        <v>2242</v>
      </c>
      <c r="K2190" s="1311">
        <v>87.66</v>
      </c>
      <c r="L2190" s="1310" t="s">
        <v>2173</v>
      </c>
    </row>
    <row r="2191" spans="1:12" ht="13.5">
      <c r="A2191" s="1310" t="s">
        <v>4194</v>
      </c>
      <c r="B2191" s="1310" t="s">
        <v>4195</v>
      </c>
      <c r="C2191" s="1310" t="s">
        <v>4287</v>
      </c>
      <c r="D2191" s="1310">
        <v>41</v>
      </c>
      <c r="E2191" s="1311" t="s">
        <v>995</v>
      </c>
      <c r="F2191" s="1310" t="s">
        <v>995</v>
      </c>
      <c r="G2191" s="1310">
        <v>96535</v>
      </c>
      <c r="H2191" s="1310" t="s">
        <v>4391</v>
      </c>
      <c r="I2191" s="1310" t="s">
        <v>472</v>
      </c>
      <c r="J2191" s="1310" t="s">
        <v>2242</v>
      </c>
      <c r="K2191" s="1311">
        <v>143.94999999999999</v>
      </c>
      <c r="L2191" s="1310" t="s">
        <v>2173</v>
      </c>
    </row>
    <row r="2192" spans="1:12" ht="13.5">
      <c r="A2192" s="1310" t="s">
        <v>4194</v>
      </c>
      <c r="B2192" s="1310" t="s">
        <v>4195</v>
      </c>
      <c r="C2192" s="1310" t="s">
        <v>4287</v>
      </c>
      <c r="D2192" s="1310">
        <v>41</v>
      </c>
      <c r="E2192" s="1311" t="s">
        <v>995</v>
      </c>
      <c r="F2192" s="1310" t="s">
        <v>995</v>
      </c>
      <c r="G2192" s="1310">
        <v>96536</v>
      </c>
      <c r="H2192" s="1310" t="s">
        <v>4392</v>
      </c>
      <c r="I2192" s="1310" t="s">
        <v>472</v>
      </c>
      <c r="J2192" s="1310" t="s">
        <v>2242</v>
      </c>
      <c r="K2192" s="1311">
        <v>76.22</v>
      </c>
      <c r="L2192" s="1310" t="s">
        <v>2173</v>
      </c>
    </row>
    <row r="2193" spans="1:12" ht="13.5">
      <c r="A2193" s="1310" t="s">
        <v>4194</v>
      </c>
      <c r="B2193" s="1310" t="s">
        <v>4195</v>
      </c>
      <c r="C2193" s="1310" t="s">
        <v>4287</v>
      </c>
      <c r="D2193" s="1310">
        <v>41</v>
      </c>
      <c r="E2193" s="1311" t="s">
        <v>995</v>
      </c>
      <c r="F2193" s="1310" t="s">
        <v>995</v>
      </c>
      <c r="G2193" s="1310">
        <v>96537</v>
      </c>
      <c r="H2193" s="1310" t="s">
        <v>4393</v>
      </c>
      <c r="I2193" s="1310" t="s">
        <v>472</v>
      </c>
      <c r="J2193" s="1310" t="s">
        <v>2242</v>
      </c>
      <c r="K2193" s="1311">
        <v>187.97</v>
      </c>
      <c r="L2193" s="1310" t="s">
        <v>2173</v>
      </c>
    </row>
    <row r="2194" spans="1:12" ht="13.5">
      <c r="A2194" s="1310" t="s">
        <v>4194</v>
      </c>
      <c r="B2194" s="1310" t="s">
        <v>4195</v>
      </c>
      <c r="C2194" s="1310" t="s">
        <v>4287</v>
      </c>
      <c r="D2194" s="1310">
        <v>41</v>
      </c>
      <c r="E2194" s="1311" t="s">
        <v>995</v>
      </c>
      <c r="F2194" s="1310" t="s">
        <v>995</v>
      </c>
      <c r="G2194" s="1310">
        <v>96538</v>
      </c>
      <c r="H2194" s="1310" t="s">
        <v>4394</v>
      </c>
      <c r="I2194" s="1310" t="s">
        <v>472</v>
      </c>
      <c r="J2194" s="1310" t="s">
        <v>2242</v>
      </c>
      <c r="K2194" s="1311">
        <v>255.79</v>
      </c>
      <c r="L2194" s="1310" t="s">
        <v>2173</v>
      </c>
    </row>
    <row r="2195" spans="1:12" ht="13.5">
      <c r="A2195" s="1310" t="s">
        <v>4194</v>
      </c>
      <c r="B2195" s="1310" t="s">
        <v>4195</v>
      </c>
      <c r="C2195" s="1310" t="s">
        <v>4287</v>
      </c>
      <c r="D2195" s="1310">
        <v>41</v>
      </c>
      <c r="E2195" s="1311" t="s">
        <v>995</v>
      </c>
      <c r="F2195" s="1310" t="s">
        <v>995</v>
      </c>
      <c r="G2195" s="1310">
        <v>96539</v>
      </c>
      <c r="H2195" s="1310" t="s">
        <v>4395</v>
      </c>
      <c r="I2195" s="1310" t="s">
        <v>472</v>
      </c>
      <c r="J2195" s="1310" t="s">
        <v>2242</v>
      </c>
      <c r="K2195" s="1311">
        <v>118.9</v>
      </c>
      <c r="L2195" s="1310" t="s">
        <v>2173</v>
      </c>
    </row>
    <row r="2196" spans="1:12" ht="13.5">
      <c r="A2196" s="1310" t="s">
        <v>4194</v>
      </c>
      <c r="B2196" s="1310" t="s">
        <v>4195</v>
      </c>
      <c r="C2196" s="1310" t="s">
        <v>4287</v>
      </c>
      <c r="D2196" s="1310">
        <v>41</v>
      </c>
      <c r="E2196" s="1311" t="s">
        <v>995</v>
      </c>
      <c r="F2196" s="1310" t="s">
        <v>995</v>
      </c>
      <c r="G2196" s="1310">
        <v>96540</v>
      </c>
      <c r="H2196" s="1310" t="s">
        <v>4396</v>
      </c>
      <c r="I2196" s="1310" t="s">
        <v>472</v>
      </c>
      <c r="J2196" s="1310" t="s">
        <v>2242</v>
      </c>
      <c r="K2196" s="1311">
        <v>127.56</v>
      </c>
      <c r="L2196" s="1310" t="s">
        <v>2173</v>
      </c>
    </row>
    <row r="2197" spans="1:12" ht="13.5">
      <c r="A2197" s="1310" t="s">
        <v>4194</v>
      </c>
      <c r="B2197" s="1310" t="s">
        <v>4195</v>
      </c>
      <c r="C2197" s="1310" t="s">
        <v>4287</v>
      </c>
      <c r="D2197" s="1310">
        <v>41</v>
      </c>
      <c r="E2197" s="1311" t="s">
        <v>995</v>
      </c>
      <c r="F2197" s="1310" t="s">
        <v>995</v>
      </c>
      <c r="G2197" s="1310">
        <v>96541</v>
      </c>
      <c r="H2197" s="1310" t="s">
        <v>4397</v>
      </c>
      <c r="I2197" s="1310" t="s">
        <v>472</v>
      </c>
      <c r="J2197" s="1310" t="s">
        <v>2242</v>
      </c>
      <c r="K2197" s="1311">
        <v>177.72</v>
      </c>
      <c r="L2197" s="1310" t="s">
        <v>2173</v>
      </c>
    </row>
    <row r="2198" spans="1:12" ht="13.5">
      <c r="A2198" s="1310" t="s">
        <v>4194</v>
      </c>
      <c r="B2198" s="1310" t="s">
        <v>4195</v>
      </c>
      <c r="C2198" s="1310" t="s">
        <v>4287</v>
      </c>
      <c r="D2198" s="1310">
        <v>41</v>
      </c>
      <c r="E2198" s="1311" t="s">
        <v>995</v>
      </c>
      <c r="F2198" s="1310" t="s">
        <v>995</v>
      </c>
      <c r="G2198" s="1310">
        <v>96542</v>
      </c>
      <c r="H2198" s="1310" t="s">
        <v>4398</v>
      </c>
      <c r="I2198" s="1310" t="s">
        <v>472</v>
      </c>
      <c r="J2198" s="1310" t="s">
        <v>2242</v>
      </c>
      <c r="K2198" s="1311">
        <v>86.72</v>
      </c>
      <c r="L2198" s="1310" t="s">
        <v>2173</v>
      </c>
    </row>
    <row r="2199" spans="1:12" ht="13.5">
      <c r="A2199" s="1310" t="s">
        <v>4194</v>
      </c>
      <c r="B2199" s="1310" t="s">
        <v>4195</v>
      </c>
      <c r="C2199" s="1310" t="s">
        <v>4287</v>
      </c>
      <c r="D2199" s="1310">
        <v>41</v>
      </c>
      <c r="E2199" s="1311" t="s">
        <v>995</v>
      </c>
      <c r="F2199" s="1310" t="s">
        <v>995</v>
      </c>
      <c r="G2199" s="1310">
        <v>96543</v>
      </c>
      <c r="H2199" s="1310" t="s">
        <v>4399</v>
      </c>
      <c r="I2199" s="1310" t="s">
        <v>682</v>
      </c>
      <c r="J2199" s="1310" t="s">
        <v>2172</v>
      </c>
      <c r="K2199" s="1311">
        <v>20.82</v>
      </c>
      <c r="L2199" s="1310" t="s">
        <v>2173</v>
      </c>
    </row>
    <row r="2200" spans="1:12" ht="13.5">
      <c r="A2200" s="1310" t="s">
        <v>4194</v>
      </c>
      <c r="B2200" s="1310" t="s">
        <v>4195</v>
      </c>
      <c r="C2200" s="1310" t="s">
        <v>4287</v>
      </c>
      <c r="D2200" s="1310">
        <v>41</v>
      </c>
      <c r="E2200" s="1311" t="s">
        <v>995</v>
      </c>
      <c r="F2200" s="1310" t="s">
        <v>995</v>
      </c>
      <c r="G2200" s="1310">
        <v>97747</v>
      </c>
      <c r="H2200" s="1310" t="s">
        <v>4400</v>
      </c>
      <c r="I2200" s="1310" t="s">
        <v>472</v>
      </c>
      <c r="J2200" s="1310" t="s">
        <v>2242</v>
      </c>
      <c r="K2200" s="1311">
        <v>200.62</v>
      </c>
      <c r="L2200" s="1310" t="s">
        <v>2173</v>
      </c>
    </row>
    <row r="2201" spans="1:12" ht="13.5">
      <c r="A2201" s="1310" t="s">
        <v>4194</v>
      </c>
      <c r="B2201" s="1310" t="s">
        <v>4195</v>
      </c>
      <c r="C2201" s="1310" t="s">
        <v>4287</v>
      </c>
      <c r="D2201" s="1310">
        <v>41</v>
      </c>
      <c r="E2201" s="1311" t="s">
        <v>995</v>
      </c>
      <c r="F2201" s="1310" t="s">
        <v>995</v>
      </c>
      <c r="G2201" s="1310">
        <v>101791</v>
      </c>
      <c r="H2201" s="1310" t="s">
        <v>4401</v>
      </c>
      <c r="I2201" s="1310" t="s">
        <v>253</v>
      </c>
      <c r="J2201" s="1310" t="s">
        <v>2242</v>
      </c>
      <c r="K2201" s="1311">
        <v>26.04</v>
      </c>
      <c r="L2201" s="1310" t="s">
        <v>2173</v>
      </c>
    </row>
    <row r="2202" spans="1:12" ht="13.5">
      <c r="A2202" s="1310" t="s">
        <v>4194</v>
      </c>
      <c r="B2202" s="1310" t="s">
        <v>4195</v>
      </c>
      <c r="C2202" s="1310" t="s">
        <v>4287</v>
      </c>
      <c r="D2202" s="1310">
        <v>41</v>
      </c>
      <c r="E2202" s="1311" t="s">
        <v>995</v>
      </c>
      <c r="F2202" s="1310" t="s">
        <v>995</v>
      </c>
      <c r="G2202" s="1310">
        <v>101792</v>
      </c>
      <c r="H2202" s="1310" t="s">
        <v>4402</v>
      </c>
      <c r="I2202" s="1310" t="s">
        <v>669</v>
      </c>
      <c r="J2202" s="1310" t="s">
        <v>2242</v>
      </c>
      <c r="K2202" s="1311">
        <v>16.11</v>
      </c>
      <c r="L2202" s="1310" t="s">
        <v>2173</v>
      </c>
    </row>
    <row r="2203" spans="1:12" ht="13.5">
      <c r="A2203" s="1310" t="s">
        <v>4194</v>
      </c>
      <c r="B2203" s="1310" t="s">
        <v>4195</v>
      </c>
      <c r="C2203" s="1310" t="s">
        <v>4287</v>
      </c>
      <c r="D2203" s="1310">
        <v>41</v>
      </c>
      <c r="E2203" s="1311" t="s">
        <v>995</v>
      </c>
      <c r="F2203" s="1310" t="s">
        <v>995</v>
      </c>
      <c r="G2203" s="1310">
        <v>101793</v>
      </c>
      <c r="H2203" s="1310" t="s">
        <v>4403</v>
      </c>
      <c r="I2203" s="1310" t="s">
        <v>669</v>
      </c>
      <c r="J2203" s="1310" t="s">
        <v>2242</v>
      </c>
      <c r="K2203" s="1311">
        <v>24.69</v>
      </c>
      <c r="L2203" s="1310" t="s">
        <v>2173</v>
      </c>
    </row>
    <row r="2204" spans="1:12" ht="13.5">
      <c r="A2204" s="1310" t="s">
        <v>4194</v>
      </c>
      <c r="B2204" s="1310" t="s">
        <v>4195</v>
      </c>
      <c r="C2204" s="1310" t="s">
        <v>4287</v>
      </c>
      <c r="D2204" s="1310">
        <v>41</v>
      </c>
      <c r="E2204" s="1311" t="s">
        <v>995</v>
      </c>
      <c r="F2204" s="1310" t="s">
        <v>995</v>
      </c>
      <c r="G2204" s="1310">
        <v>101969</v>
      </c>
      <c r="H2204" s="1310" t="s">
        <v>4404</v>
      </c>
      <c r="I2204" s="1310" t="s">
        <v>472</v>
      </c>
      <c r="J2204" s="1310" t="s">
        <v>2242</v>
      </c>
      <c r="K2204" s="1311">
        <v>197.72</v>
      </c>
      <c r="L2204" s="1310" t="s">
        <v>2173</v>
      </c>
    </row>
    <row r="2205" spans="1:12" ht="13.5">
      <c r="A2205" s="1310" t="s">
        <v>4194</v>
      </c>
      <c r="B2205" s="1310" t="s">
        <v>4195</v>
      </c>
      <c r="C2205" s="1310" t="s">
        <v>4287</v>
      </c>
      <c r="D2205" s="1310">
        <v>41</v>
      </c>
      <c r="E2205" s="1311" t="s">
        <v>995</v>
      </c>
      <c r="F2205" s="1310" t="s">
        <v>995</v>
      </c>
      <c r="G2205" s="1310">
        <v>101971</v>
      </c>
      <c r="H2205" s="1310" t="s">
        <v>4405</v>
      </c>
      <c r="I2205" s="1310" t="s">
        <v>472</v>
      </c>
      <c r="J2205" s="1310" t="s">
        <v>2242</v>
      </c>
      <c r="K2205" s="1311">
        <v>149.91</v>
      </c>
      <c r="L2205" s="1310" t="s">
        <v>2173</v>
      </c>
    </row>
    <row r="2206" spans="1:12" ht="13.5">
      <c r="A2206" s="1310" t="s">
        <v>4194</v>
      </c>
      <c r="B2206" s="1310" t="s">
        <v>4195</v>
      </c>
      <c r="C2206" s="1310" t="s">
        <v>4287</v>
      </c>
      <c r="D2206" s="1310">
        <v>41</v>
      </c>
      <c r="E2206" s="1311" t="s">
        <v>995</v>
      </c>
      <c r="F2206" s="1310" t="s">
        <v>995</v>
      </c>
      <c r="G2206" s="1310">
        <v>101973</v>
      </c>
      <c r="H2206" s="1310" t="s">
        <v>4406</v>
      </c>
      <c r="I2206" s="1310" t="s">
        <v>472</v>
      </c>
      <c r="J2206" s="1310" t="s">
        <v>2242</v>
      </c>
      <c r="K2206" s="1311">
        <v>220.19</v>
      </c>
      <c r="L2206" s="1310" t="s">
        <v>2173</v>
      </c>
    </row>
    <row r="2207" spans="1:12" ht="13.5">
      <c r="A2207" s="1310" t="s">
        <v>4194</v>
      </c>
      <c r="B2207" s="1310" t="s">
        <v>4195</v>
      </c>
      <c r="C2207" s="1310" t="s">
        <v>4287</v>
      </c>
      <c r="D2207" s="1310">
        <v>41</v>
      </c>
      <c r="E2207" s="1311" t="s">
        <v>995</v>
      </c>
      <c r="F2207" s="1310" t="s">
        <v>995</v>
      </c>
      <c r="G2207" s="1310">
        <v>101974</v>
      </c>
      <c r="H2207" s="1310" t="s">
        <v>4407</v>
      </c>
      <c r="I2207" s="1310" t="s">
        <v>472</v>
      </c>
      <c r="J2207" s="1310" t="s">
        <v>2242</v>
      </c>
      <c r="K2207" s="1311">
        <v>471.68</v>
      </c>
      <c r="L2207" s="1310" t="s">
        <v>2173</v>
      </c>
    </row>
    <row r="2208" spans="1:12" ht="13.5">
      <c r="A2208" s="1310" t="s">
        <v>4194</v>
      </c>
      <c r="B2208" s="1310" t="s">
        <v>4195</v>
      </c>
      <c r="C2208" s="1310" t="s">
        <v>4287</v>
      </c>
      <c r="D2208" s="1310">
        <v>41</v>
      </c>
      <c r="E2208" s="1311" t="s">
        <v>995</v>
      </c>
      <c r="F2208" s="1310" t="s">
        <v>995</v>
      </c>
      <c r="G2208" s="1310">
        <v>101975</v>
      </c>
      <c r="H2208" s="1310" t="s">
        <v>4408</v>
      </c>
      <c r="I2208" s="1310" t="s">
        <v>472</v>
      </c>
      <c r="J2208" s="1310" t="s">
        <v>2242</v>
      </c>
      <c r="K2208" s="1311">
        <v>403.57</v>
      </c>
      <c r="L2208" s="1310" t="s">
        <v>2173</v>
      </c>
    </row>
    <row r="2209" spans="1:12" ht="13.5">
      <c r="A2209" s="1310" t="s">
        <v>4194</v>
      </c>
      <c r="B2209" s="1310" t="s">
        <v>4195</v>
      </c>
      <c r="C2209" s="1310" t="s">
        <v>4287</v>
      </c>
      <c r="D2209" s="1310">
        <v>41</v>
      </c>
      <c r="E2209" s="1311" t="s">
        <v>995</v>
      </c>
      <c r="F2209" s="1310" t="s">
        <v>995</v>
      </c>
      <c r="G2209" s="1310">
        <v>101977</v>
      </c>
      <c r="H2209" s="1310" t="s">
        <v>4409</v>
      </c>
      <c r="I2209" s="1310" t="s">
        <v>472</v>
      </c>
      <c r="J2209" s="1310" t="s">
        <v>2242</v>
      </c>
      <c r="K2209" s="1311">
        <v>269.14</v>
      </c>
      <c r="L2209" s="1310" t="s">
        <v>2173</v>
      </c>
    </row>
    <row r="2210" spans="1:12" ht="13.5">
      <c r="A2210" s="1310" t="s">
        <v>4194</v>
      </c>
      <c r="B2210" s="1310" t="s">
        <v>4195</v>
      </c>
      <c r="C2210" s="1310" t="s">
        <v>4287</v>
      </c>
      <c r="D2210" s="1310">
        <v>41</v>
      </c>
      <c r="E2210" s="1311" t="s">
        <v>995</v>
      </c>
      <c r="F2210" s="1310" t="s">
        <v>995</v>
      </c>
      <c r="G2210" s="1310">
        <v>101980</v>
      </c>
      <c r="H2210" s="1310" t="s">
        <v>4410</v>
      </c>
      <c r="I2210" s="1310" t="s">
        <v>472</v>
      </c>
      <c r="J2210" s="1310" t="s">
        <v>2242</v>
      </c>
      <c r="K2210" s="1311">
        <v>242.62</v>
      </c>
      <c r="L2210" s="1310" t="s">
        <v>2173</v>
      </c>
    </row>
    <row r="2211" spans="1:12" ht="13.5">
      <c r="A2211" s="1310" t="s">
        <v>4194</v>
      </c>
      <c r="B2211" s="1310" t="s">
        <v>4195</v>
      </c>
      <c r="C2211" s="1310" t="s">
        <v>4287</v>
      </c>
      <c r="D2211" s="1310">
        <v>41</v>
      </c>
      <c r="E2211" s="1311" t="s">
        <v>995</v>
      </c>
      <c r="F2211" s="1310" t="s">
        <v>995</v>
      </c>
      <c r="G2211" s="1310">
        <v>101981</v>
      </c>
      <c r="H2211" s="1310" t="s">
        <v>4411</v>
      </c>
      <c r="I2211" s="1310" t="s">
        <v>472</v>
      </c>
      <c r="J2211" s="1310" t="s">
        <v>2242</v>
      </c>
      <c r="K2211" s="1311">
        <v>208.89</v>
      </c>
      <c r="L2211" s="1310" t="s">
        <v>2173</v>
      </c>
    </row>
    <row r="2212" spans="1:12" ht="13.5">
      <c r="A2212" s="1310" t="s">
        <v>4194</v>
      </c>
      <c r="B2212" s="1310" t="s">
        <v>4195</v>
      </c>
      <c r="C2212" s="1310" t="s">
        <v>4287</v>
      </c>
      <c r="D2212" s="1310">
        <v>41</v>
      </c>
      <c r="E2212" s="1311" t="s">
        <v>995</v>
      </c>
      <c r="F2212" s="1310" t="s">
        <v>995</v>
      </c>
      <c r="G2212" s="1310">
        <v>101982</v>
      </c>
      <c r="H2212" s="1310" t="s">
        <v>4412</v>
      </c>
      <c r="I2212" s="1310" t="s">
        <v>472</v>
      </c>
      <c r="J2212" s="1310" t="s">
        <v>2242</v>
      </c>
      <c r="K2212" s="1311">
        <v>182.4</v>
      </c>
      <c r="L2212" s="1310" t="s">
        <v>2173</v>
      </c>
    </row>
    <row r="2213" spans="1:12" ht="13.5">
      <c r="A2213" s="1310" t="s">
        <v>4194</v>
      </c>
      <c r="B2213" s="1310" t="s">
        <v>4195</v>
      </c>
      <c r="C2213" s="1310" t="s">
        <v>4287</v>
      </c>
      <c r="D2213" s="1310">
        <v>41</v>
      </c>
      <c r="E2213" s="1311" t="s">
        <v>995</v>
      </c>
      <c r="F2213" s="1310" t="s">
        <v>995</v>
      </c>
      <c r="G2213" s="1310">
        <v>101983</v>
      </c>
      <c r="H2213" s="1310" t="s">
        <v>4413</v>
      </c>
      <c r="I2213" s="1310" t="s">
        <v>472</v>
      </c>
      <c r="J2213" s="1310" t="s">
        <v>2242</v>
      </c>
      <c r="K2213" s="1311">
        <v>165.71</v>
      </c>
      <c r="L2213" s="1310" t="s">
        <v>2173</v>
      </c>
    </row>
    <row r="2214" spans="1:12" ht="13.5">
      <c r="A2214" s="1310" t="s">
        <v>4194</v>
      </c>
      <c r="B2214" s="1310" t="s">
        <v>4195</v>
      </c>
      <c r="C2214" s="1310" t="s">
        <v>4287</v>
      </c>
      <c r="D2214" s="1310">
        <v>41</v>
      </c>
      <c r="E2214" s="1311" t="s">
        <v>995</v>
      </c>
      <c r="F2214" s="1310" t="s">
        <v>995</v>
      </c>
      <c r="G2214" s="1310">
        <v>101985</v>
      </c>
      <c r="H2214" s="1310" t="s">
        <v>4414</v>
      </c>
      <c r="I2214" s="1310" t="s">
        <v>472</v>
      </c>
      <c r="J2214" s="1310" t="s">
        <v>2242</v>
      </c>
      <c r="K2214" s="1311">
        <v>207.9</v>
      </c>
      <c r="L2214" s="1310" t="s">
        <v>2173</v>
      </c>
    </row>
    <row r="2215" spans="1:12" ht="13.5">
      <c r="A2215" s="1310" t="s">
        <v>4194</v>
      </c>
      <c r="B2215" s="1310" t="s">
        <v>4195</v>
      </c>
      <c r="C2215" s="1310" t="s">
        <v>4287</v>
      </c>
      <c r="D2215" s="1310">
        <v>41</v>
      </c>
      <c r="E2215" s="1311" t="s">
        <v>995</v>
      </c>
      <c r="F2215" s="1310" t="s">
        <v>995</v>
      </c>
      <c r="G2215" s="1310">
        <v>101986</v>
      </c>
      <c r="H2215" s="1310" t="s">
        <v>4415</v>
      </c>
      <c r="I2215" s="1310" t="s">
        <v>472</v>
      </c>
      <c r="J2215" s="1310" t="s">
        <v>2242</v>
      </c>
      <c r="K2215" s="1311">
        <v>147.11000000000001</v>
      </c>
      <c r="L2215" s="1310" t="s">
        <v>2173</v>
      </c>
    </row>
    <row r="2216" spans="1:12" ht="13.5">
      <c r="A2216" s="1310" t="s">
        <v>4194</v>
      </c>
      <c r="B2216" s="1310" t="s">
        <v>4195</v>
      </c>
      <c r="C2216" s="1310" t="s">
        <v>4287</v>
      </c>
      <c r="D2216" s="1310">
        <v>41</v>
      </c>
      <c r="E2216" s="1311" t="s">
        <v>995</v>
      </c>
      <c r="F2216" s="1310" t="s">
        <v>995</v>
      </c>
      <c r="G2216" s="1310">
        <v>101987</v>
      </c>
      <c r="H2216" s="1310" t="s">
        <v>4416</v>
      </c>
      <c r="I2216" s="1310" t="s">
        <v>472</v>
      </c>
      <c r="J2216" s="1310" t="s">
        <v>2242</v>
      </c>
      <c r="K2216" s="1311">
        <v>260.31</v>
      </c>
      <c r="L2216" s="1310" t="s">
        <v>2173</v>
      </c>
    </row>
    <row r="2217" spans="1:12" ht="13.5">
      <c r="A2217" s="1310" t="s">
        <v>4194</v>
      </c>
      <c r="B2217" s="1310" t="s">
        <v>4195</v>
      </c>
      <c r="C2217" s="1310" t="s">
        <v>4287</v>
      </c>
      <c r="D2217" s="1310">
        <v>41</v>
      </c>
      <c r="E2217" s="1311" t="s">
        <v>995</v>
      </c>
      <c r="F2217" s="1310" t="s">
        <v>995</v>
      </c>
      <c r="G2217" s="1310">
        <v>101988</v>
      </c>
      <c r="H2217" s="1310" t="s">
        <v>4417</v>
      </c>
      <c r="I2217" s="1310" t="s">
        <v>472</v>
      </c>
      <c r="J2217" s="1310" t="s">
        <v>2242</v>
      </c>
      <c r="K2217" s="1311">
        <v>204.26</v>
      </c>
      <c r="L2217" s="1310" t="s">
        <v>2173</v>
      </c>
    </row>
    <row r="2218" spans="1:12" ht="13.5">
      <c r="A2218" s="1310" t="s">
        <v>4194</v>
      </c>
      <c r="B2218" s="1310" t="s">
        <v>4195</v>
      </c>
      <c r="C2218" s="1310" t="s">
        <v>4287</v>
      </c>
      <c r="D2218" s="1310">
        <v>41</v>
      </c>
      <c r="E2218" s="1311" t="s">
        <v>995</v>
      </c>
      <c r="F2218" s="1310" t="s">
        <v>995</v>
      </c>
      <c r="G2218" s="1310">
        <v>101989</v>
      </c>
      <c r="H2218" s="1310" t="s">
        <v>4418</v>
      </c>
      <c r="I2218" s="1310" t="s">
        <v>472</v>
      </c>
      <c r="J2218" s="1310" t="s">
        <v>2242</v>
      </c>
      <c r="K2218" s="1311">
        <v>157.04</v>
      </c>
      <c r="L2218" s="1310" t="s">
        <v>2173</v>
      </c>
    </row>
    <row r="2219" spans="1:12" ht="13.5">
      <c r="A2219" s="1310" t="s">
        <v>4194</v>
      </c>
      <c r="B2219" s="1310" t="s">
        <v>4195</v>
      </c>
      <c r="C2219" s="1310" t="s">
        <v>4287</v>
      </c>
      <c r="D2219" s="1310">
        <v>41</v>
      </c>
      <c r="E2219" s="1311" t="s">
        <v>995</v>
      </c>
      <c r="F2219" s="1310" t="s">
        <v>995</v>
      </c>
      <c r="G2219" s="1310">
        <v>101990</v>
      </c>
      <c r="H2219" s="1310" t="s">
        <v>4419</v>
      </c>
      <c r="I2219" s="1310" t="s">
        <v>472</v>
      </c>
      <c r="J2219" s="1310" t="s">
        <v>2242</v>
      </c>
      <c r="K2219" s="1311">
        <v>236.89</v>
      </c>
      <c r="L2219" s="1310" t="s">
        <v>2173</v>
      </c>
    </row>
    <row r="2220" spans="1:12" ht="13.5">
      <c r="A2220" s="1310" t="s">
        <v>4194</v>
      </c>
      <c r="B2220" s="1310" t="s">
        <v>4195</v>
      </c>
      <c r="C2220" s="1310" t="s">
        <v>4287</v>
      </c>
      <c r="D2220" s="1310">
        <v>41</v>
      </c>
      <c r="E2220" s="1311" t="s">
        <v>995</v>
      </c>
      <c r="F2220" s="1310" t="s">
        <v>995</v>
      </c>
      <c r="G2220" s="1310">
        <v>101991</v>
      </c>
      <c r="H2220" s="1310" t="s">
        <v>4420</v>
      </c>
      <c r="I2220" s="1310" t="s">
        <v>472</v>
      </c>
      <c r="J2220" s="1310" t="s">
        <v>2242</v>
      </c>
      <c r="K2220" s="1311">
        <v>206.95</v>
      </c>
      <c r="L2220" s="1310" t="s">
        <v>2173</v>
      </c>
    </row>
    <row r="2221" spans="1:12" ht="13.5">
      <c r="A2221" s="1310" t="s">
        <v>4194</v>
      </c>
      <c r="B2221" s="1310" t="s">
        <v>4195</v>
      </c>
      <c r="C2221" s="1310" t="s">
        <v>4287</v>
      </c>
      <c r="D2221" s="1310">
        <v>41</v>
      </c>
      <c r="E2221" s="1311" t="s">
        <v>995</v>
      </c>
      <c r="F2221" s="1310" t="s">
        <v>995</v>
      </c>
      <c r="G2221" s="1310">
        <v>101992</v>
      </c>
      <c r="H2221" s="1310" t="s">
        <v>4421</v>
      </c>
      <c r="I2221" s="1310" t="s">
        <v>472</v>
      </c>
      <c r="J2221" s="1310" t="s">
        <v>2242</v>
      </c>
      <c r="K2221" s="1311">
        <v>148.84</v>
      </c>
      <c r="L2221" s="1310" t="s">
        <v>2173</v>
      </c>
    </row>
    <row r="2222" spans="1:12" ht="13.5">
      <c r="A2222" s="1310" t="s">
        <v>4194</v>
      </c>
      <c r="B2222" s="1310" t="s">
        <v>4195</v>
      </c>
      <c r="C2222" s="1310" t="s">
        <v>4287</v>
      </c>
      <c r="D2222" s="1310">
        <v>41</v>
      </c>
      <c r="E2222" s="1311" t="s">
        <v>995</v>
      </c>
      <c r="F2222" s="1310" t="s">
        <v>995</v>
      </c>
      <c r="G2222" s="1310">
        <v>101993</v>
      </c>
      <c r="H2222" s="1310" t="s">
        <v>4422</v>
      </c>
      <c r="I2222" s="1310" t="s">
        <v>472</v>
      </c>
      <c r="J2222" s="1310" t="s">
        <v>2242</v>
      </c>
      <c r="K2222" s="1311">
        <v>306.32</v>
      </c>
      <c r="L2222" s="1310" t="s">
        <v>2173</v>
      </c>
    </row>
    <row r="2223" spans="1:12" ht="13.5">
      <c r="A2223" s="1310" t="s">
        <v>4194</v>
      </c>
      <c r="B2223" s="1310" t="s">
        <v>4195</v>
      </c>
      <c r="C2223" s="1310" t="s">
        <v>4287</v>
      </c>
      <c r="D2223" s="1310">
        <v>41</v>
      </c>
      <c r="E2223" s="1311" t="s">
        <v>995</v>
      </c>
      <c r="F2223" s="1310" t="s">
        <v>995</v>
      </c>
      <c r="G2223" s="1310">
        <v>101994</v>
      </c>
      <c r="H2223" s="1310" t="s">
        <v>4423</v>
      </c>
      <c r="I2223" s="1310" t="s">
        <v>472</v>
      </c>
      <c r="J2223" s="1310" t="s">
        <v>2242</v>
      </c>
      <c r="K2223" s="1311">
        <v>217.92</v>
      </c>
      <c r="L2223" s="1310" t="s">
        <v>2173</v>
      </c>
    </row>
    <row r="2224" spans="1:12" ht="13.5">
      <c r="A2224" s="1310" t="s">
        <v>4194</v>
      </c>
      <c r="B2224" s="1310" t="s">
        <v>4195</v>
      </c>
      <c r="C2224" s="1310" t="s">
        <v>4287</v>
      </c>
      <c r="D2224" s="1310">
        <v>41</v>
      </c>
      <c r="E2224" s="1311" t="s">
        <v>995</v>
      </c>
      <c r="F2224" s="1310" t="s">
        <v>995</v>
      </c>
      <c r="G2224" s="1310">
        <v>101995</v>
      </c>
      <c r="H2224" s="1310" t="s">
        <v>4424</v>
      </c>
      <c r="I2224" s="1310" t="s">
        <v>472</v>
      </c>
      <c r="J2224" s="1310" t="s">
        <v>2242</v>
      </c>
      <c r="K2224" s="1311">
        <v>164.92</v>
      </c>
      <c r="L2224" s="1310" t="s">
        <v>2173</v>
      </c>
    </row>
    <row r="2225" spans="1:12" ht="13.5">
      <c r="A2225" s="1310" t="s">
        <v>4194</v>
      </c>
      <c r="B2225" s="1310" t="s">
        <v>4195</v>
      </c>
      <c r="C2225" s="1310" t="s">
        <v>4287</v>
      </c>
      <c r="D2225" s="1310">
        <v>41</v>
      </c>
      <c r="E2225" s="1311" t="s">
        <v>995</v>
      </c>
      <c r="F2225" s="1310" t="s">
        <v>995</v>
      </c>
      <c r="G2225" s="1310">
        <v>101996</v>
      </c>
      <c r="H2225" s="1310" t="s">
        <v>4425</v>
      </c>
      <c r="I2225" s="1310" t="s">
        <v>472</v>
      </c>
      <c r="J2225" s="1310" t="s">
        <v>2242</v>
      </c>
      <c r="K2225" s="1311">
        <v>255.24</v>
      </c>
      <c r="L2225" s="1310" t="s">
        <v>2173</v>
      </c>
    </row>
    <row r="2226" spans="1:12" ht="13.5">
      <c r="A2226" s="1310" t="s">
        <v>4194</v>
      </c>
      <c r="B2226" s="1310" t="s">
        <v>4195</v>
      </c>
      <c r="C2226" s="1310" t="s">
        <v>4287</v>
      </c>
      <c r="D2226" s="1310">
        <v>41</v>
      </c>
      <c r="E2226" s="1311" t="s">
        <v>995</v>
      </c>
      <c r="F2226" s="1310" t="s">
        <v>995</v>
      </c>
      <c r="G2226" s="1310">
        <v>101997</v>
      </c>
      <c r="H2226" s="1310" t="s">
        <v>4426</v>
      </c>
      <c r="I2226" s="1310" t="s">
        <v>472</v>
      </c>
      <c r="J2226" s="1310" t="s">
        <v>2242</v>
      </c>
      <c r="K2226" s="1311">
        <v>206.97</v>
      </c>
      <c r="L2226" s="1310" t="s">
        <v>2173</v>
      </c>
    </row>
    <row r="2227" spans="1:12" ht="13.5">
      <c r="A2227" s="1310" t="s">
        <v>4194</v>
      </c>
      <c r="B2227" s="1310" t="s">
        <v>4195</v>
      </c>
      <c r="C2227" s="1310" t="s">
        <v>4287</v>
      </c>
      <c r="D2227" s="1310">
        <v>41</v>
      </c>
      <c r="E2227" s="1311" t="s">
        <v>995</v>
      </c>
      <c r="F2227" s="1310" t="s">
        <v>995</v>
      </c>
      <c r="G2227" s="1310">
        <v>101998</v>
      </c>
      <c r="H2227" s="1310" t="s">
        <v>4427</v>
      </c>
      <c r="I2227" s="1310" t="s">
        <v>472</v>
      </c>
      <c r="J2227" s="1310" t="s">
        <v>2242</v>
      </c>
      <c r="K2227" s="1311">
        <v>147.54</v>
      </c>
      <c r="L2227" s="1310" t="s">
        <v>2173</v>
      </c>
    </row>
    <row r="2228" spans="1:12" ht="13.5">
      <c r="A2228" s="1310" t="s">
        <v>4194</v>
      </c>
      <c r="B2228" s="1310" t="s">
        <v>4195</v>
      </c>
      <c r="C2228" s="1310" t="s">
        <v>4287</v>
      </c>
      <c r="D2228" s="1310">
        <v>41</v>
      </c>
      <c r="E2228" s="1311" t="s">
        <v>995</v>
      </c>
      <c r="F2228" s="1310" t="s">
        <v>995</v>
      </c>
      <c r="G2228" s="1310">
        <v>101999</v>
      </c>
      <c r="H2228" s="1310" t="s">
        <v>4428</v>
      </c>
      <c r="I2228" s="1310" t="s">
        <v>472</v>
      </c>
      <c r="J2228" s="1310" t="s">
        <v>2242</v>
      </c>
      <c r="K2228" s="1311">
        <v>328.63</v>
      </c>
      <c r="L2228" s="1310" t="s">
        <v>2173</v>
      </c>
    </row>
    <row r="2229" spans="1:12" ht="13.5">
      <c r="A2229" s="1310" t="s">
        <v>4194</v>
      </c>
      <c r="B2229" s="1310" t="s">
        <v>4195</v>
      </c>
      <c r="C2229" s="1310" t="s">
        <v>4287</v>
      </c>
      <c r="D2229" s="1310">
        <v>41</v>
      </c>
      <c r="E2229" s="1311" t="s">
        <v>995</v>
      </c>
      <c r="F2229" s="1310" t="s">
        <v>995</v>
      </c>
      <c r="G2229" s="1310">
        <v>102000</v>
      </c>
      <c r="H2229" s="1310" t="s">
        <v>4429</v>
      </c>
      <c r="I2229" s="1310" t="s">
        <v>472</v>
      </c>
      <c r="J2229" s="1310" t="s">
        <v>2242</v>
      </c>
      <c r="K2229" s="1311">
        <v>485.59</v>
      </c>
      <c r="L2229" s="1310" t="s">
        <v>2173</v>
      </c>
    </row>
    <row r="2230" spans="1:12" ht="13.5">
      <c r="A2230" s="1310" t="s">
        <v>4194</v>
      </c>
      <c r="B2230" s="1310" t="s">
        <v>4195</v>
      </c>
      <c r="C2230" s="1310" t="s">
        <v>4287</v>
      </c>
      <c r="D2230" s="1310">
        <v>41</v>
      </c>
      <c r="E2230" s="1311" t="s">
        <v>995</v>
      </c>
      <c r="F2230" s="1310" t="s">
        <v>995</v>
      </c>
      <c r="G2230" s="1310">
        <v>102001</v>
      </c>
      <c r="H2230" s="1310" t="s">
        <v>4430</v>
      </c>
      <c r="I2230" s="1310" t="s">
        <v>472</v>
      </c>
      <c r="J2230" s="1310" t="s">
        <v>2242</v>
      </c>
      <c r="K2230" s="1311">
        <v>421.17</v>
      </c>
      <c r="L2230" s="1310" t="s">
        <v>2173</v>
      </c>
    </row>
    <row r="2231" spans="1:12" ht="13.5">
      <c r="A2231" s="1310" t="s">
        <v>4194</v>
      </c>
      <c r="B2231" s="1310" t="s">
        <v>4195</v>
      </c>
      <c r="C2231" s="1310" t="s">
        <v>4287</v>
      </c>
      <c r="D2231" s="1310">
        <v>41</v>
      </c>
      <c r="E2231" s="1311" t="s">
        <v>995</v>
      </c>
      <c r="F2231" s="1310" t="s">
        <v>995</v>
      </c>
      <c r="G2231" s="1310">
        <v>102002</v>
      </c>
      <c r="H2231" s="1310" t="s">
        <v>4431</v>
      </c>
      <c r="I2231" s="1310" t="s">
        <v>472</v>
      </c>
      <c r="J2231" s="1310" t="s">
        <v>2242</v>
      </c>
      <c r="K2231" s="1311">
        <v>267.13</v>
      </c>
      <c r="L2231" s="1310" t="s">
        <v>2173</v>
      </c>
    </row>
    <row r="2232" spans="1:12" ht="13.5">
      <c r="A2232" s="1310" t="s">
        <v>4194</v>
      </c>
      <c r="B2232" s="1310" t="s">
        <v>4195</v>
      </c>
      <c r="C2232" s="1310" t="s">
        <v>4287</v>
      </c>
      <c r="D2232" s="1310">
        <v>41</v>
      </c>
      <c r="E2232" s="1311" t="s">
        <v>995</v>
      </c>
      <c r="F2232" s="1310" t="s">
        <v>995</v>
      </c>
      <c r="G2232" s="1310">
        <v>102003</v>
      </c>
      <c r="H2232" s="1310" t="s">
        <v>4432</v>
      </c>
      <c r="I2232" s="1310" t="s">
        <v>472</v>
      </c>
      <c r="J2232" s="1310" t="s">
        <v>2242</v>
      </c>
      <c r="K2232" s="1311">
        <v>242.41</v>
      </c>
      <c r="L2232" s="1310" t="s">
        <v>2173</v>
      </c>
    </row>
    <row r="2233" spans="1:12" ht="13.5">
      <c r="A2233" s="1310" t="s">
        <v>4194</v>
      </c>
      <c r="B2233" s="1310" t="s">
        <v>4195</v>
      </c>
      <c r="C2233" s="1310" t="s">
        <v>4287</v>
      </c>
      <c r="D2233" s="1310">
        <v>41</v>
      </c>
      <c r="E2233" s="1311" t="s">
        <v>995</v>
      </c>
      <c r="F2233" s="1310" t="s">
        <v>995</v>
      </c>
      <c r="G2233" s="1310">
        <v>102004</v>
      </c>
      <c r="H2233" s="1310" t="s">
        <v>4433</v>
      </c>
      <c r="I2233" s="1310" t="s">
        <v>472</v>
      </c>
      <c r="J2233" s="1310" t="s">
        <v>2242</v>
      </c>
      <c r="K2233" s="1311">
        <v>215.17</v>
      </c>
      <c r="L2233" s="1310" t="s">
        <v>2173</v>
      </c>
    </row>
    <row r="2234" spans="1:12" ht="13.5">
      <c r="A2234" s="1310" t="s">
        <v>4194</v>
      </c>
      <c r="B2234" s="1310" t="s">
        <v>4195</v>
      </c>
      <c r="C2234" s="1310" t="s">
        <v>4287</v>
      </c>
      <c r="D2234" s="1310">
        <v>41</v>
      </c>
      <c r="E2234" s="1311" t="s">
        <v>995</v>
      </c>
      <c r="F2234" s="1310" t="s">
        <v>995</v>
      </c>
      <c r="G2234" s="1310">
        <v>102005</v>
      </c>
      <c r="H2234" s="1310" t="s">
        <v>4434</v>
      </c>
      <c r="I2234" s="1310" t="s">
        <v>472</v>
      </c>
      <c r="J2234" s="1310" t="s">
        <v>2242</v>
      </c>
      <c r="K2234" s="1311">
        <v>187.56</v>
      </c>
      <c r="L2234" s="1310" t="s">
        <v>2173</v>
      </c>
    </row>
    <row r="2235" spans="1:12" ht="13.5">
      <c r="A2235" s="1310" t="s">
        <v>4194</v>
      </c>
      <c r="B2235" s="1310" t="s">
        <v>4195</v>
      </c>
      <c r="C2235" s="1310" t="s">
        <v>4287</v>
      </c>
      <c r="D2235" s="1310">
        <v>41</v>
      </c>
      <c r="E2235" s="1311" t="s">
        <v>995</v>
      </c>
      <c r="F2235" s="1310" t="s">
        <v>995</v>
      </c>
      <c r="G2235" s="1310">
        <v>102006</v>
      </c>
      <c r="H2235" s="1310" t="s">
        <v>4435</v>
      </c>
      <c r="I2235" s="1310" t="s">
        <v>472</v>
      </c>
      <c r="J2235" s="1310" t="s">
        <v>2242</v>
      </c>
      <c r="K2235" s="1311">
        <v>170.16</v>
      </c>
      <c r="L2235" s="1310" t="s">
        <v>2173</v>
      </c>
    </row>
    <row r="2236" spans="1:12" ht="13.5">
      <c r="A2236" s="1310" t="s">
        <v>4194</v>
      </c>
      <c r="B2236" s="1310" t="s">
        <v>4195</v>
      </c>
      <c r="C2236" s="1310" t="s">
        <v>4287</v>
      </c>
      <c r="D2236" s="1310">
        <v>41</v>
      </c>
      <c r="E2236" s="1311" t="s">
        <v>995</v>
      </c>
      <c r="F2236" s="1310" t="s">
        <v>995</v>
      </c>
      <c r="G2236" s="1310">
        <v>102007</v>
      </c>
      <c r="H2236" s="1310" t="s">
        <v>4436</v>
      </c>
      <c r="I2236" s="1310" t="s">
        <v>472</v>
      </c>
      <c r="J2236" s="1310" t="s">
        <v>2242</v>
      </c>
      <c r="K2236" s="1311">
        <v>467.9</v>
      </c>
      <c r="L2236" s="1310" t="s">
        <v>2173</v>
      </c>
    </row>
    <row r="2237" spans="1:12" ht="13.5">
      <c r="A2237" s="1310" t="s">
        <v>4194</v>
      </c>
      <c r="B2237" s="1310" t="s">
        <v>4195</v>
      </c>
      <c r="C2237" s="1310" t="s">
        <v>4287</v>
      </c>
      <c r="D2237" s="1310">
        <v>41</v>
      </c>
      <c r="E2237" s="1311" t="s">
        <v>995</v>
      </c>
      <c r="F2237" s="1310" t="s">
        <v>995</v>
      </c>
      <c r="G2237" s="1310">
        <v>102008</v>
      </c>
      <c r="H2237" s="1310" t="s">
        <v>4437</v>
      </c>
      <c r="I2237" s="1310" t="s">
        <v>472</v>
      </c>
      <c r="J2237" s="1310" t="s">
        <v>2242</v>
      </c>
      <c r="K2237" s="1311">
        <v>392.95</v>
      </c>
      <c r="L2237" s="1310" t="s">
        <v>2173</v>
      </c>
    </row>
    <row r="2238" spans="1:12" ht="13.5">
      <c r="A2238" s="1310" t="s">
        <v>4194</v>
      </c>
      <c r="B2238" s="1310" t="s">
        <v>4195</v>
      </c>
      <c r="C2238" s="1310" t="s">
        <v>4287</v>
      </c>
      <c r="D2238" s="1310">
        <v>41</v>
      </c>
      <c r="E2238" s="1311" t="s">
        <v>995</v>
      </c>
      <c r="F2238" s="1310" t="s">
        <v>995</v>
      </c>
      <c r="G2238" s="1310">
        <v>102009</v>
      </c>
      <c r="H2238" s="1310" t="s">
        <v>4438</v>
      </c>
      <c r="I2238" s="1310" t="s">
        <v>472</v>
      </c>
      <c r="J2238" s="1310" t="s">
        <v>2242</v>
      </c>
      <c r="K2238" s="1311">
        <v>271.94</v>
      </c>
      <c r="L2238" s="1310" t="s">
        <v>2173</v>
      </c>
    </row>
    <row r="2239" spans="1:12" ht="13.5">
      <c r="A2239" s="1310" t="s">
        <v>4194</v>
      </c>
      <c r="B2239" s="1310" t="s">
        <v>4195</v>
      </c>
      <c r="C2239" s="1310" t="s">
        <v>4287</v>
      </c>
      <c r="D2239" s="1310">
        <v>41</v>
      </c>
      <c r="E2239" s="1311" t="s">
        <v>995</v>
      </c>
      <c r="F2239" s="1310" t="s">
        <v>995</v>
      </c>
      <c r="G2239" s="1310">
        <v>102010</v>
      </c>
      <c r="H2239" s="1310" t="s">
        <v>4439</v>
      </c>
      <c r="I2239" s="1310" t="s">
        <v>472</v>
      </c>
      <c r="J2239" s="1310" t="s">
        <v>2242</v>
      </c>
      <c r="K2239" s="1311">
        <v>243.43</v>
      </c>
      <c r="L2239" s="1310" t="s">
        <v>2173</v>
      </c>
    </row>
    <row r="2240" spans="1:12" ht="13.5">
      <c r="A2240" s="1310" t="s">
        <v>4194</v>
      </c>
      <c r="B2240" s="1310" t="s">
        <v>4195</v>
      </c>
      <c r="C2240" s="1310" t="s">
        <v>4287</v>
      </c>
      <c r="D2240" s="1310">
        <v>41</v>
      </c>
      <c r="E2240" s="1311" t="s">
        <v>995</v>
      </c>
      <c r="F2240" s="1310" t="s">
        <v>995</v>
      </c>
      <c r="G2240" s="1310">
        <v>102011</v>
      </c>
      <c r="H2240" s="1310" t="s">
        <v>4440</v>
      </c>
      <c r="I2240" s="1310" t="s">
        <v>472</v>
      </c>
      <c r="J2240" s="1310" t="s">
        <v>2242</v>
      </c>
      <c r="K2240" s="1311">
        <v>207.57</v>
      </c>
      <c r="L2240" s="1310" t="s">
        <v>2173</v>
      </c>
    </row>
    <row r="2241" spans="1:12" ht="13.5">
      <c r="A2241" s="1310" t="s">
        <v>4194</v>
      </c>
      <c r="B2241" s="1310" t="s">
        <v>4195</v>
      </c>
      <c r="C2241" s="1310" t="s">
        <v>4287</v>
      </c>
      <c r="D2241" s="1310">
        <v>41</v>
      </c>
      <c r="E2241" s="1311" t="s">
        <v>995</v>
      </c>
      <c r="F2241" s="1310" t="s">
        <v>995</v>
      </c>
      <c r="G2241" s="1310">
        <v>102012</v>
      </c>
      <c r="H2241" s="1310" t="s">
        <v>4441</v>
      </c>
      <c r="I2241" s="1310" t="s">
        <v>472</v>
      </c>
      <c r="J2241" s="1310" t="s">
        <v>2242</v>
      </c>
      <c r="K2241" s="1311">
        <v>180.36</v>
      </c>
      <c r="L2241" s="1310" t="s">
        <v>2173</v>
      </c>
    </row>
    <row r="2242" spans="1:12" ht="13.5">
      <c r="A2242" s="1310" t="s">
        <v>4194</v>
      </c>
      <c r="B2242" s="1310" t="s">
        <v>4195</v>
      </c>
      <c r="C2242" s="1310" t="s">
        <v>4287</v>
      </c>
      <c r="D2242" s="1310">
        <v>41</v>
      </c>
      <c r="E2242" s="1311" t="s">
        <v>995</v>
      </c>
      <c r="F2242" s="1310" t="s">
        <v>995</v>
      </c>
      <c r="G2242" s="1310">
        <v>102013</v>
      </c>
      <c r="H2242" s="1310" t="s">
        <v>4442</v>
      </c>
      <c r="I2242" s="1310" t="s">
        <v>472</v>
      </c>
      <c r="J2242" s="1310" t="s">
        <v>2242</v>
      </c>
      <c r="K2242" s="1311">
        <v>165.25</v>
      </c>
      <c r="L2242" s="1310" t="s">
        <v>2173</v>
      </c>
    </row>
    <row r="2243" spans="1:12" ht="13.5">
      <c r="A2243" s="1310" t="s">
        <v>4194</v>
      </c>
      <c r="B2243" s="1310" t="s">
        <v>4195</v>
      </c>
      <c r="C2243" s="1310" t="s">
        <v>4287</v>
      </c>
      <c r="D2243" s="1310">
        <v>41</v>
      </c>
      <c r="E2243" s="1311" t="s">
        <v>995</v>
      </c>
      <c r="F2243" s="1310" t="s">
        <v>995</v>
      </c>
      <c r="G2243" s="1310">
        <v>102014</v>
      </c>
      <c r="H2243" s="1310" t="s">
        <v>4443</v>
      </c>
      <c r="I2243" s="1310" t="s">
        <v>472</v>
      </c>
      <c r="J2243" s="1310" t="s">
        <v>2242</v>
      </c>
      <c r="K2243" s="1311">
        <v>531.70000000000005</v>
      </c>
      <c r="L2243" s="1310" t="s">
        <v>2173</v>
      </c>
    </row>
    <row r="2244" spans="1:12" ht="13.5">
      <c r="A2244" s="1310" t="s">
        <v>4194</v>
      </c>
      <c r="B2244" s="1310" t="s">
        <v>4195</v>
      </c>
      <c r="C2244" s="1310" t="s">
        <v>4287</v>
      </c>
      <c r="D2244" s="1310">
        <v>41</v>
      </c>
      <c r="E2244" s="1311" t="s">
        <v>995</v>
      </c>
      <c r="F2244" s="1310" t="s">
        <v>995</v>
      </c>
      <c r="G2244" s="1310">
        <v>102015</v>
      </c>
      <c r="H2244" s="1310" t="s">
        <v>4444</v>
      </c>
      <c r="I2244" s="1310" t="s">
        <v>472</v>
      </c>
      <c r="J2244" s="1310" t="s">
        <v>2242</v>
      </c>
      <c r="K2244" s="1311">
        <v>447.4</v>
      </c>
      <c r="L2244" s="1310" t="s">
        <v>2173</v>
      </c>
    </row>
    <row r="2245" spans="1:12" ht="13.5">
      <c r="A2245" s="1310" t="s">
        <v>4194</v>
      </c>
      <c r="B2245" s="1310" t="s">
        <v>4195</v>
      </c>
      <c r="C2245" s="1310" t="s">
        <v>4287</v>
      </c>
      <c r="D2245" s="1310">
        <v>41</v>
      </c>
      <c r="E2245" s="1311" t="s">
        <v>995</v>
      </c>
      <c r="F2245" s="1310" t="s">
        <v>995</v>
      </c>
      <c r="G2245" s="1310">
        <v>102016</v>
      </c>
      <c r="H2245" s="1310" t="s">
        <v>4445</v>
      </c>
      <c r="I2245" s="1310" t="s">
        <v>472</v>
      </c>
      <c r="J2245" s="1310" t="s">
        <v>2242</v>
      </c>
      <c r="K2245" s="1311">
        <v>265.58999999999997</v>
      </c>
      <c r="L2245" s="1310" t="s">
        <v>2173</v>
      </c>
    </row>
    <row r="2246" spans="1:12" ht="13.5">
      <c r="A2246" s="1310" t="s">
        <v>4194</v>
      </c>
      <c r="B2246" s="1310" t="s">
        <v>4195</v>
      </c>
      <c r="C2246" s="1310" t="s">
        <v>4287</v>
      </c>
      <c r="D2246" s="1310">
        <v>41</v>
      </c>
      <c r="E2246" s="1311" t="s">
        <v>995</v>
      </c>
      <c r="F2246" s="1310" t="s">
        <v>995</v>
      </c>
      <c r="G2246" s="1310">
        <v>102017</v>
      </c>
      <c r="H2246" s="1310" t="s">
        <v>4446</v>
      </c>
      <c r="I2246" s="1310" t="s">
        <v>472</v>
      </c>
      <c r="J2246" s="1310" t="s">
        <v>2242</v>
      </c>
      <c r="K2246" s="1311">
        <v>239.2</v>
      </c>
      <c r="L2246" s="1310" t="s">
        <v>2173</v>
      </c>
    </row>
    <row r="2247" spans="1:12" ht="13.5">
      <c r="A2247" s="1310" t="s">
        <v>4194</v>
      </c>
      <c r="B2247" s="1310" t="s">
        <v>4195</v>
      </c>
      <c r="C2247" s="1310" t="s">
        <v>4287</v>
      </c>
      <c r="D2247" s="1310">
        <v>41</v>
      </c>
      <c r="E2247" s="1311" t="s">
        <v>995</v>
      </c>
      <c r="F2247" s="1310" t="s">
        <v>995</v>
      </c>
      <c r="G2247" s="1310">
        <v>102036</v>
      </c>
      <c r="H2247" s="1310" t="s">
        <v>4447</v>
      </c>
      <c r="I2247" s="1310" t="s">
        <v>472</v>
      </c>
      <c r="J2247" s="1310" t="s">
        <v>2242</v>
      </c>
      <c r="K2247" s="1311">
        <v>210.11</v>
      </c>
      <c r="L2247" s="1310" t="s">
        <v>2173</v>
      </c>
    </row>
    <row r="2248" spans="1:12" ht="13.5">
      <c r="A2248" s="1310" t="s">
        <v>4194</v>
      </c>
      <c r="B2248" s="1310" t="s">
        <v>4195</v>
      </c>
      <c r="C2248" s="1310" t="s">
        <v>4287</v>
      </c>
      <c r="D2248" s="1310">
        <v>41</v>
      </c>
      <c r="E2248" s="1311" t="s">
        <v>995</v>
      </c>
      <c r="F2248" s="1310" t="s">
        <v>995</v>
      </c>
      <c r="G2248" s="1310">
        <v>102037</v>
      </c>
      <c r="H2248" s="1310" t="s">
        <v>4448</v>
      </c>
      <c r="I2248" s="1310" t="s">
        <v>472</v>
      </c>
      <c r="J2248" s="1310" t="s">
        <v>2242</v>
      </c>
      <c r="K2248" s="1311">
        <v>182.6</v>
      </c>
      <c r="L2248" s="1310" t="s">
        <v>2173</v>
      </c>
    </row>
    <row r="2249" spans="1:12" ht="13.5">
      <c r="A2249" s="1310" t="s">
        <v>4194</v>
      </c>
      <c r="B2249" s="1310" t="s">
        <v>4195</v>
      </c>
      <c r="C2249" s="1310" t="s">
        <v>4287</v>
      </c>
      <c r="D2249" s="1310">
        <v>41</v>
      </c>
      <c r="E2249" s="1311" t="s">
        <v>995</v>
      </c>
      <c r="F2249" s="1310" t="s">
        <v>995</v>
      </c>
      <c r="G2249" s="1310">
        <v>102038</v>
      </c>
      <c r="H2249" s="1310" t="s">
        <v>4449</v>
      </c>
      <c r="I2249" s="1310" t="s">
        <v>472</v>
      </c>
      <c r="J2249" s="1310" t="s">
        <v>2242</v>
      </c>
      <c r="K2249" s="1311">
        <v>167.34</v>
      </c>
      <c r="L2249" s="1310" t="s">
        <v>2173</v>
      </c>
    </row>
    <row r="2250" spans="1:12" ht="13.5">
      <c r="A2250" s="1310" t="s">
        <v>4194</v>
      </c>
      <c r="B2250" s="1310" t="s">
        <v>4195</v>
      </c>
      <c r="C2250" s="1310" t="s">
        <v>4287</v>
      </c>
      <c r="D2250" s="1310">
        <v>41</v>
      </c>
      <c r="E2250" s="1311" t="s">
        <v>995</v>
      </c>
      <c r="F2250" s="1310" t="s">
        <v>995</v>
      </c>
      <c r="G2250" s="1310">
        <v>102039</v>
      </c>
      <c r="H2250" s="1310" t="s">
        <v>4450</v>
      </c>
      <c r="I2250" s="1310" t="s">
        <v>472</v>
      </c>
      <c r="J2250" s="1310" t="s">
        <v>2242</v>
      </c>
      <c r="K2250" s="1311">
        <v>490.26</v>
      </c>
      <c r="L2250" s="1310" t="s">
        <v>2173</v>
      </c>
    </row>
    <row r="2251" spans="1:12" ht="13.5">
      <c r="A2251" s="1310" t="s">
        <v>4194</v>
      </c>
      <c r="B2251" s="1310" t="s">
        <v>4195</v>
      </c>
      <c r="C2251" s="1310" t="s">
        <v>4287</v>
      </c>
      <c r="D2251" s="1310">
        <v>41</v>
      </c>
      <c r="E2251" s="1311" t="s">
        <v>995</v>
      </c>
      <c r="F2251" s="1310" t="s">
        <v>995</v>
      </c>
      <c r="G2251" s="1310">
        <v>102040</v>
      </c>
      <c r="H2251" s="1310" t="s">
        <v>4451</v>
      </c>
      <c r="I2251" s="1310" t="s">
        <v>472</v>
      </c>
      <c r="J2251" s="1310" t="s">
        <v>2242</v>
      </c>
      <c r="K2251" s="1311">
        <v>410.25</v>
      </c>
      <c r="L2251" s="1310" t="s">
        <v>2173</v>
      </c>
    </row>
    <row r="2252" spans="1:12" ht="13.5">
      <c r="A2252" s="1310" t="s">
        <v>4194</v>
      </c>
      <c r="B2252" s="1310" t="s">
        <v>4195</v>
      </c>
      <c r="C2252" s="1310" t="s">
        <v>4287</v>
      </c>
      <c r="D2252" s="1310">
        <v>41</v>
      </c>
      <c r="E2252" s="1311" t="s">
        <v>995</v>
      </c>
      <c r="F2252" s="1310" t="s">
        <v>995</v>
      </c>
      <c r="G2252" s="1310">
        <v>102041</v>
      </c>
      <c r="H2252" s="1310" t="s">
        <v>4452</v>
      </c>
      <c r="I2252" s="1310" t="s">
        <v>472</v>
      </c>
      <c r="J2252" s="1310" t="s">
        <v>2242</v>
      </c>
      <c r="K2252" s="1311">
        <v>275.13</v>
      </c>
      <c r="L2252" s="1310" t="s">
        <v>2173</v>
      </c>
    </row>
    <row r="2253" spans="1:12" ht="13.5">
      <c r="A2253" s="1310" t="s">
        <v>4194</v>
      </c>
      <c r="B2253" s="1310" t="s">
        <v>4195</v>
      </c>
      <c r="C2253" s="1310" t="s">
        <v>4287</v>
      </c>
      <c r="D2253" s="1310">
        <v>41</v>
      </c>
      <c r="E2253" s="1311" t="s">
        <v>995</v>
      </c>
      <c r="F2253" s="1310" t="s">
        <v>995</v>
      </c>
      <c r="G2253" s="1310">
        <v>102042</v>
      </c>
      <c r="H2253" s="1310" t="s">
        <v>4453</v>
      </c>
      <c r="I2253" s="1310" t="s">
        <v>472</v>
      </c>
      <c r="J2253" s="1310" t="s">
        <v>2242</v>
      </c>
      <c r="K2253" s="1311">
        <v>244.46</v>
      </c>
      <c r="L2253" s="1310" t="s">
        <v>2173</v>
      </c>
    </row>
    <row r="2254" spans="1:12" ht="13.5">
      <c r="A2254" s="1310" t="s">
        <v>4194</v>
      </c>
      <c r="B2254" s="1310" t="s">
        <v>4195</v>
      </c>
      <c r="C2254" s="1310" t="s">
        <v>4287</v>
      </c>
      <c r="D2254" s="1310">
        <v>41</v>
      </c>
      <c r="E2254" s="1311" t="s">
        <v>995</v>
      </c>
      <c r="F2254" s="1310" t="s">
        <v>995</v>
      </c>
      <c r="G2254" s="1310">
        <v>102043</v>
      </c>
      <c r="H2254" s="1310" t="s">
        <v>4454</v>
      </c>
      <c r="I2254" s="1310" t="s">
        <v>472</v>
      </c>
      <c r="J2254" s="1310" t="s">
        <v>2242</v>
      </c>
      <c r="K2254" s="1311">
        <v>209.7</v>
      </c>
      <c r="L2254" s="1310" t="s">
        <v>2173</v>
      </c>
    </row>
    <row r="2255" spans="1:12" ht="13.5">
      <c r="A2255" s="1310" t="s">
        <v>4194</v>
      </c>
      <c r="B2255" s="1310" t="s">
        <v>4195</v>
      </c>
      <c r="C2255" s="1310" t="s">
        <v>4287</v>
      </c>
      <c r="D2255" s="1310">
        <v>41</v>
      </c>
      <c r="E2255" s="1311" t="s">
        <v>995</v>
      </c>
      <c r="F2255" s="1310" t="s">
        <v>995</v>
      </c>
      <c r="G2255" s="1310">
        <v>102044</v>
      </c>
      <c r="H2255" s="1310" t="s">
        <v>4455</v>
      </c>
      <c r="I2255" s="1310" t="s">
        <v>472</v>
      </c>
      <c r="J2255" s="1310" t="s">
        <v>2242</v>
      </c>
      <c r="K2255" s="1311">
        <v>183.17</v>
      </c>
      <c r="L2255" s="1310" t="s">
        <v>2173</v>
      </c>
    </row>
    <row r="2256" spans="1:12" ht="13.5">
      <c r="A2256" s="1310" t="s">
        <v>4194</v>
      </c>
      <c r="B2256" s="1310" t="s">
        <v>4195</v>
      </c>
      <c r="C2256" s="1310" t="s">
        <v>4287</v>
      </c>
      <c r="D2256" s="1310">
        <v>41</v>
      </c>
      <c r="E2256" s="1311" t="s">
        <v>995</v>
      </c>
      <c r="F2256" s="1310" t="s">
        <v>995</v>
      </c>
      <c r="G2256" s="1310">
        <v>102045</v>
      </c>
      <c r="H2256" s="1310" t="s">
        <v>4456</v>
      </c>
      <c r="I2256" s="1310" t="s">
        <v>472</v>
      </c>
      <c r="J2256" s="1310" t="s">
        <v>2242</v>
      </c>
      <c r="K2256" s="1311">
        <v>167.25</v>
      </c>
      <c r="L2256" s="1310" t="s">
        <v>2173</v>
      </c>
    </row>
    <row r="2257" spans="1:12" ht="13.5">
      <c r="A2257" s="1310" t="s">
        <v>4194</v>
      </c>
      <c r="B2257" s="1310" t="s">
        <v>4195</v>
      </c>
      <c r="C2257" s="1310" t="s">
        <v>4287</v>
      </c>
      <c r="D2257" s="1310">
        <v>41</v>
      </c>
      <c r="E2257" s="1311" t="s">
        <v>995</v>
      </c>
      <c r="F2257" s="1310" t="s">
        <v>995</v>
      </c>
      <c r="G2257" s="1310">
        <v>102046</v>
      </c>
      <c r="H2257" s="1310" t="s">
        <v>4457</v>
      </c>
      <c r="I2257" s="1310" t="s">
        <v>472</v>
      </c>
      <c r="J2257" s="1310" t="s">
        <v>2242</v>
      </c>
      <c r="K2257" s="1311">
        <v>543.45000000000005</v>
      </c>
      <c r="L2257" s="1310" t="s">
        <v>2173</v>
      </c>
    </row>
    <row r="2258" spans="1:12" ht="13.5">
      <c r="A2258" s="1310" t="s">
        <v>4194</v>
      </c>
      <c r="B2258" s="1310" t="s">
        <v>4195</v>
      </c>
      <c r="C2258" s="1310" t="s">
        <v>4287</v>
      </c>
      <c r="D2258" s="1310">
        <v>41</v>
      </c>
      <c r="E2258" s="1311" t="s">
        <v>995</v>
      </c>
      <c r="F2258" s="1310" t="s">
        <v>995</v>
      </c>
      <c r="G2258" s="1310">
        <v>102047</v>
      </c>
      <c r="H2258" s="1310" t="s">
        <v>4458</v>
      </c>
      <c r="I2258" s="1310" t="s">
        <v>472</v>
      </c>
      <c r="J2258" s="1310" t="s">
        <v>2242</v>
      </c>
      <c r="K2258" s="1311">
        <v>466.16</v>
      </c>
      <c r="L2258" s="1310" t="s">
        <v>2173</v>
      </c>
    </row>
    <row r="2259" spans="1:12" ht="13.5">
      <c r="A2259" s="1310" t="s">
        <v>4194</v>
      </c>
      <c r="B2259" s="1310" t="s">
        <v>4195</v>
      </c>
      <c r="C2259" s="1310" t="s">
        <v>4287</v>
      </c>
      <c r="D2259" s="1310">
        <v>41</v>
      </c>
      <c r="E2259" s="1311" t="s">
        <v>995</v>
      </c>
      <c r="F2259" s="1310" t="s">
        <v>995</v>
      </c>
      <c r="G2259" s="1310">
        <v>102048</v>
      </c>
      <c r="H2259" s="1310" t="s">
        <v>4459</v>
      </c>
      <c r="I2259" s="1310" t="s">
        <v>472</v>
      </c>
      <c r="J2259" s="1310" t="s">
        <v>2242</v>
      </c>
      <c r="K2259" s="1311">
        <v>261.64999999999998</v>
      </c>
      <c r="L2259" s="1310" t="s">
        <v>2173</v>
      </c>
    </row>
    <row r="2260" spans="1:12" ht="13.5">
      <c r="A2260" s="1310" t="s">
        <v>4194</v>
      </c>
      <c r="B2260" s="1310" t="s">
        <v>4195</v>
      </c>
      <c r="C2260" s="1310" t="s">
        <v>4287</v>
      </c>
      <c r="D2260" s="1310">
        <v>41</v>
      </c>
      <c r="E2260" s="1311" t="s">
        <v>995</v>
      </c>
      <c r="F2260" s="1310" t="s">
        <v>995</v>
      </c>
      <c r="G2260" s="1310">
        <v>102049</v>
      </c>
      <c r="H2260" s="1310" t="s">
        <v>4460</v>
      </c>
      <c r="I2260" s="1310" t="s">
        <v>472</v>
      </c>
      <c r="J2260" s="1310" t="s">
        <v>2242</v>
      </c>
      <c r="K2260" s="1311">
        <v>233.12</v>
      </c>
      <c r="L2260" s="1310" t="s">
        <v>2173</v>
      </c>
    </row>
    <row r="2261" spans="1:12" ht="13.5">
      <c r="A2261" s="1310" t="s">
        <v>4194</v>
      </c>
      <c r="B2261" s="1310" t="s">
        <v>4195</v>
      </c>
      <c r="C2261" s="1310" t="s">
        <v>4287</v>
      </c>
      <c r="D2261" s="1310">
        <v>41</v>
      </c>
      <c r="E2261" s="1311" t="s">
        <v>995</v>
      </c>
      <c r="F2261" s="1310" t="s">
        <v>995</v>
      </c>
      <c r="G2261" s="1310">
        <v>102050</v>
      </c>
      <c r="H2261" s="1310" t="s">
        <v>4461</v>
      </c>
      <c r="I2261" s="1310" t="s">
        <v>472</v>
      </c>
      <c r="J2261" s="1310" t="s">
        <v>2242</v>
      </c>
      <c r="K2261" s="1311">
        <v>206.1</v>
      </c>
      <c r="L2261" s="1310" t="s">
        <v>2173</v>
      </c>
    </row>
    <row r="2262" spans="1:12" ht="13.5">
      <c r="A2262" s="1310" t="s">
        <v>4194</v>
      </c>
      <c r="B2262" s="1310" t="s">
        <v>4195</v>
      </c>
      <c r="C2262" s="1310" t="s">
        <v>4287</v>
      </c>
      <c r="D2262" s="1310">
        <v>41</v>
      </c>
      <c r="E2262" s="1311" t="s">
        <v>995</v>
      </c>
      <c r="F2262" s="1310" t="s">
        <v>995</v>
      </c>
      <c r="G2262" s="1310">
        <v>102051</v>
      </c>
      <c r="H2262" s="1310" t="s">
        <v>4462</v>
      </c>
      <c r="I2262" s="1310" t="s">
        <v>472</v>
      </c>
      <c r="J2262" s="1310" t="s">
        <v>2242</v>
      </c>
      <c r="K2262" s="1311">
        <v>178.59</v>
      </c>
      <c r="L2262" s="1310" t="s">
        <v>2173</v>
      </c>
    </row>
    <row r="2263" spans="1:12" ht="13.5">
      <c r="A2263" s="1310" t="s">
        <v>4194</v>
      </c>
      <c r="B2263" s="1310" t="s">
        <v>4195</v>
      </c>
      <c r="C2263" s="1310" t="s">
        <v>4287</v>
      </c>
      <c r="D2263" s="1310">
        <v>41</v>
      </c>
      <c r="E2263" s="1311" t="s">
        <v>995</v>
      </c>
      <c r="F2263" s="1310" t="s">
        <v>995</v>
      </c>
      <c r="G2263" s="1310">
        <v>102052</v>
      </c>
      <c r="H2263" s="1310" t="s">
        <v>4463</v>
      </c>
      <c r="I2263" s="1310" t="s">
        <v>472</v>
      </c>
      <c r="J2263" s="1310" t="s">
        <v>2242</v>
      </c>
      <c r="K2263" s="1311">
        <v>163.32</v>
      </c>
      <c r="L2263" s="1310" t="s">
        <v>2173</v>
      </c>
    </row>
    <row r="2264" spans="1:12" ht="13.5">
      <c r="A2264" s="1310" t="s">
        <v>4194</v>
      </c>
      <c r="B2264" s="1310" t="s">
        <v>4195</v>
      </c>
      <c r="C2264" s="1310" t="s">
        <v>4287</v>
      </c>
      <c r="D2264" s="1310">
        <v>41</v>
      </c>
      <c r="E2264" s="1311" t="s">
        <v>995</v>
      </c>
      <c r="F2264" s="1310" t="s">
        <v>995</v>
      </c>
      <c r="G2264" s="1310">
        <v>102059</v>
      </c>
      <c r="H2264" s="1310" t="s">
        <v>4464</v>
      </c>
      <c r="I2264" s="1310" t="s">
        <v>472</v>
      </c>
      <c r="J2264" s="1310" t="s">
        <v>2242</v>
      </c>
      <c r="K2264" s="1311">
        <v>458.88</v>
      </c>
      <c r="L2264" s="1310" t="s">
        <v>2173</v>
      </c>
    </row>
    <row r="2265" spans="1:12" ht="13.5">
      <c r="A2265" s="1310" t="s">
        <v>4194</v>
      </c>
      <c r="B2265" s="1310" t="s">
        <v>4195</v>
      </c>
      <c r="C2265" s="1310" t="s">
        <v>4287</v>
      </c>
      <c r="D2265" s="1310">
        <v>41</v>
      </c>
      <c r="E2265" s="1311" t="s">
        <v>995</v>
      </c>
      <c r="F2265" s="1310" t="s">
        <v>995</v>
      </c>
      <c r="G2265" s="1310">
        <v>102060</v>
      </c>
      <c r="H2265" s="1310" t="s">
        <v>4465</v>
      </c>
      <c r="I2265" s="1310" t="s">
        <v>472</v>
      </c>
      <c r="J2265" s="1310" t="s">
        <v>2242</v>
      </c>
      <c r="K2265" s="1311">
        <v>387.51</v>
      </c>
      <c r="L2265" s="1310" t="s">
        <v>2173</v>
      </c>
    </row>
    <row r="2266" spans="1:12" ht="13.5">
      <c r="A2266" s="1310" t="s">
        <v>4194</v>
      </c>
      <c r="B2266" s="1310" t="s">
        <v>4195</v>
      </c>
      <c r="C2266" s="1310" t="s">
        <v>4287</v>
      </c>
      <c r="D2266" s="1310">
        <v>41</v>
      </c>
      <c r="E2266" s="1311" t="s">
        <v>995</v>
      </c>
      <c r="F2266" s="1310" t="s">
        <v>995</v>
      </c>
      <c r="G2266" s="1310">
        <v>102061</v>
      </c>
      <c r="H2266" s="1310" t="s">
        <v>4466</v>
      </c>
      <c r="I2266" s="1310" t="s">
        <v>472</v>
      </c>
      <c r="J2266" s="1310" t="s">
        <v>2242</v>
      </c>
      <c r="K2266" s="1311">
        <v>253.76</v>
      </c>
      <c r="L2266" s="1310" t="s">
        <v>2173</v>
      </c>
    </row>
    <row r="2267" spans="1:12" ht="13.5">
      <c r="A2267" s="1310" t="s">
        <v>4194</v>
      </c>
      <c r="B2267" s="1310" t="s">
        <v>4195</v>
      </c>
      <c r="C2267" s="1310" t="s">
        <v>4287</v>
      </c>
      <c r="D2267" s="1310">
        <v>41</v>
      </c>
      <c r="E2267" s="1311" t="s">
        <v>995</v>
      </c>
      <c r="F2267" s="1310" t="s">
        <v>995</v>
      </c>
      <c r="G2267" s="1310">
        <v>102062</v>
      </c>
      <c r="H2267" s="1310" t="s">
        <v>4467</v>
      </c>
      <c r="I2267" s="1310" t="s">
        <v>472</v>
      </c>
      <c r="J2267" s="1310" t="s">
        <v>2242</v>
      </c>
      <c r="K2267" s="1311">
        <v>229.84</v>
      </c>
      <c r="L2267" s="1310" t="s">
        <v>2173</v>
      </c>
    </row>
    <row r="2268" spans="1:12" ht="13.5">
      <c r="A2268" s="1310" t="s">
        <v>4194</v>
      </c>
      <c r="B2268" s="1310" t="s">
        <v>4195</v>
      </c>
      <c r="C2268" s="1310" t="s">
        <v>4287</v>
      </c>
      <c r="D2268" s="1310">
        <v>41</v>
      </c>
      <c r="E2268" s="1311" t="s">
        <v>995</v>
      </c>
      <c r="F2268" s="1310" t="s">
        <v>995</v>
      </c>
      <c r="G2268" s="1310">
        <v>102063</v>
      </c>
      <c r="H2268" s="1310" t="s">
        <v>4468</v>
      </c>
      <c r="I2268" s="1310" t="s">
        <v>472</v>
      </c>
      <c r="J2268" s="1310" t="s">
        <v>2242</v>
      </c>
      <c r="K2268" s="1311">
        <v>196.15</v>
      </c>
      <c r="L2268" s="1310" t="s">
        <v>2173</v>
      </c>
    </row>
    <row r="2269" spans="1:12" ht="13.5">
      <c r="A2269" s="1310" t="s">
        <v>4194</v>
      </c>
      <c r="B2269" s="1310" t="s">
        <v>4195</v>
      </c>
      <c r="C2269" s="1310" t="s">
        <v>4287</v>
      </c>
      <c r="D2269" s="1310">
        <v>41</v>
      </c>
      <c r="E2269" s="1311" t="s">
        <v>995</v>
      </c>
      <c r="F2269" s="1310" t="s">
        <v>995</v>
      </c>
      <c r="G2269" s="1310">
        <v>102064</v>
      </c>
      <c r="H2269" s="1310" t="s">
        <v>4469</v>
      </c>
      <c r="I2269" s="1310" t="s">
        <v>472</v>
      </c>
      <c r="J2269" s="1310" t="s">
        <v>2242</v>
      </c>
      <c r="K2269" s="1311">
        <v>169.23</v>
      </c>
      <c r="L2269" s="1310" t="s">
        <v>2173</v>
      </c>
    </row>
    <row r="2270" spans="1:12" ht="13.5">
      <c r="A2270" s="1310" t="s">
        <v>4194</v>
      </c>
      <c r="B2270" s="1310" t="s">
        <v>4195</v>
      </c>
      <c r="C2270" s="1310" t="s">
        <v>4287</v>
      </c>
      <c r="D2270" s="1310">
        <v>41</v>
      </c>
      <c r="E2270" s="1311" t="s">
        <v>995</v>
      </c>
      <c r="F2270" s="1310" t="s">
        <v>995</v>
      </c>
      <c r="G2270" s="1310">
        <v>102065</v>
      </c>
      <c r="H2270" s="1310" t="s">
        <v>4470</v>
      </c>
      <c r="I2270" s="1310" t="s">
        <v>472</v>
      </c>
      <c r="J2270" s="1310" t="s">
        <v>2242</v>
      </c>
      <c r="K2270" s="1311">
        <v>154.33000000000001</v>
      </c>
      <c r="L2270" s="1310" t="s">
        <v>2173</v>
      </c>
    </row>
    <row r="2271" spans="1:12" ht="13.5">
      <c r="A2271" s="1310" t="s">
        <v>4194</v>
      </c>
      <c r="B2271" s="1310" t="s">
        <v>4195</v>
      </c>
      <c r="C2271" s="1310" t="s">
        <v>4287</v>
      </c>
      <c r="D2271" s="1310">
        <v>41</v>
      </c>
      <c r="E2271" s="1311" t="s">
        <v>995</v>
      </c>
      <c r="F2271" s="1310" t="s">
        <v>995</v>
      </c>
      <c r="G2271" s="1310">
        <v>102066</v>
      </c>
      <c r="H2271" s="1310" t="s">
        <v>4471</v>
      </c>
      <c r="I2271" s="1310" t="s">
        <v>472</v>
      </c>
      <c r="J2271" s="1310" t="s">
        <v>2242</v>
      </c>
      <c r="K2271" s="1311">
        <v>481.83</v>
      </c>
      <c r="L2271" s="1310" t="s">
        <v>2173</v>
      </c>
    </row>
    <row r="2272" spans="1:12" ht="13.5">
      <c r="A2272" s="1310" t="s">
        <v>4194</v>
      </c>
      <c r="B2272" s="1310" t="s">
        <v>4195</v>
      </c>
      <c r="C2272" s="1310" t="s">
        <v>4287</v>
      </c>
      <c r="D2272" s="1310">
        <v>41</v>
      </c>
      <c r="E2272" s="1311" t="s">
        <v>995</v>
      </c>
      <c r="F2272" s="1310" t="s">
        <v>995</v>
      </c>
      <c r="G2272" s="1310">
        <v>102067</v>
      </c>
      <c r="H2272" s="1310" t="s">
        <v>4472</v>
      </c>
      <c r="I2272" s="1310" t="s">
        <v>472</v>
      </c>
      <c r="J2272" s="1310" t="s">
        <v>2242</v>
      </c>
      <c r="K2272" s="1311">
        <v>415.22</v>
      </c>
      <c r="L2272" s="1310" t="s">
        <v>2173</v>
      </c>
    </row>
    <row r="2273" spans="1:12" ht="13.5">
      <c r="A2273" s="1310" t="s">
        <v>4194</v>
      </c>
      <c r="B2273" s="1310" t="s">
        <v>4195</v>
      </c>
      <c r="C2273" s="1310" t="s">
        <v>4287</v>
      </c>
      <c r="D2273" s="1310">
        <v>41</v>
      </c>
      <c r="E2273" s="1311" t="s">
        <v>995</v>
      </c>
      <c r="F2273" s="1310" t="s">
        <v>995</v>
      </c>
      <c r="G2273" s="1310">
        <v>102068</v>
      </c>
      <c r="H2273" s="1310" t="s">
        <v>4473</v>
      </c>
      <c r="I2273" s="1310" t="s">
        <v>472</v>
      </c>
      <c r="J2273" s="1310" t="s">
        <v>2242</v>
      </c>
      <c r="K2273" s="1311">
        <v>238.06</v>
      </c>
      <c r="L2273" s="1310" t="s">
        <v>2173</v>
      </c>
    </row>
    <row r="2274" spans="1:12" ht="13.5">
      <c r="A2274" s="1310" t="s">
        <v>4194</v>
      </c>
      <c r="B2274" s="1310" t="s">
        <v>4195</v>
      </c>
      <c r="C2274" s="1310" t="s">
        <v>4287</v>
      </c>
      <c r="D2274" s="1310">
        <v>41</v>
      </c>
      <c r="E2274" s="1311" t="s">
        <v>995</v>
      </c>
      <c r="F2274" s="1310" t="s">
        <v>995</v>
      </c>
      <c r="G2274" s="1310">
        <v>102069</v>
      </c>
      <c r="H2274" s="1310" t="s">
        <v>4474</v>
      </c>
      <c r="I2274" s="1310" t="s">
        <v>472</v>
      </c>
      <c r="J2274" s="1310" t="s">
        <v>2242</v>
      </c>
      <c r="K2274" s="1311">
        <v>216.31</v>
      </c>
      <c r="L2274" s="1310" t="s">
        <v>2173</v>
      </c>
    </row>
    <row r="2275" spans="1:12" ht="13.5">
      <c r="A2275" s="1310" t="s">
        <v>4194</v>
      </c>
      <c r="B2275" s="1310" t="s">
        <v>4195</v>
      </c>
      <c r="C2275" s="1310" t="s">
        <v>4287</v>
      </c>
      <c r="D2275" s="1310">
        <v>41</v>
      </c>
      <c r="E2275" s="1311" t="s">
        <v>995</v>
      </c>
      <c r="F2275" s="1310" t="s">
        <v>995</v>
      </c>
      <c r="G2275" s="1310">
        <v>102070</v>
      </c>
      <c r="H2275" s="1310" t="s">
        <v>4475</v>
      </c>
      <c r="I2275" s="1310" t="s">
        <v>472</v>
      </c>
      <c r="J2275" s="1310" t="s">
        <v>2242</v>
      </c>
      <c r="K2275" s="1311">
        <v>190.64</v>
      </c>
      <c r="L2275" s="1310" t="s">
        <v>2173</v>
      </c>
    </row>
    <row r="2276" spans="1:12" ht="13.5">
      <c r="A2276" s="1310" t="s">
        <v>4194</v>
      </c>
      <c r="B2276" s="1310" t="s">
        <v>4195</v>
      </c>
      <c r="C2276" s="1310" t="s">
        <v>4287</v>
      </c>
      <c r="D2276" s="1310">
        <v>41</v>
      </c>
      <c r="E2276" s="1311" t="s">
        <v>995</v>
      </c>
      <c r="F2276" s="1310" t="s">
        <v>995</v>
      </c>
      <c r="G2276" s="1310">
        <v>102071</v>
      </c>
      <c r="H2276" s="1310" t="s">
        <v>4476</v>
      </c>
      <c r="I2276" s="1310" t="s">
        <v>472</v>
      </c>
      <c r="J2276" s="1310" t="s">
        <v>2242</v>
      </c>
      <c r="K2276" s="1311">
        <v>165.02</v>
      </c>
      <c r="L2276" s="1310" t="s">
        <v>2173</v>
      </c>
    </row>
    <row r="2277" spans="1:12" ht="13.5">
      <c r="A2277" s="1310" t="s">
        <v>4194</v>
      </c>
      <c r="B2277" s="1310" t="s">
        <v>4195</v>
      </c>
      <c r="C2277" s="1310" t="s">
        <v>4287</v>
      </c>
      <c r="D2277" s="1310">
        <v>41</v>
      </c>
      <c r="E2277" s="1311" t="s">
        <v>995</v>
      </c>
      <c r="F2277" s="1310" t="s">
        <v>995</v>
      </c>
      <c r="G2277" s="1310">
        <v>102072</v>
      </c>
      <c r="H2277" s="1310" t="s">
        <v>4477</v>
      </c>
      <c r="I2277" s="1310" t="s">
        <v>472</v>
      </c>
      <c r="J2277" s="1310" t="s">
        <v>2242</v>
      </c>
      <c r="K2277" s="1311">
        <v>155.22999999999999</v>
      </c>
      <c r="L2277" s="1310" t="s">
        <v>2173</v>
      </c>
    </row>
    <row r="2278" spans="1:12" ht="13.5">
      <c r="A2278" s="1310" t="s">
        <v>4194</v>
      </c>
      <c r="B2278" s="1310" t="s">
        <v>4195</v>
      </c>
      <c r="C2278" s="1310" t="s">
        <v>4287</v>
      </c>
      <c r="D2278" s="1310">
        <v>41</v>
      </c>
      <c r="E2278" s="1311" t="s">
        <v>995</v>
      </c>
      <c r="F2278" s="1310" t="s">
        <v>995</v>
      </c>
      <c r="G2278" s="1310">
        <v>102073</v>
      </c>
      <c r="H2278" s="1310" t="s">
        <v>4478</v>
      </c>
      <c r="I2278" s="1310" t="s">
        <v>669</v>
      </c>
      <c r="J2278" s="1310" t="s">
        <v>2172</v>
      </c>
      <c r="K2278" s="1312">
        <v>3357.68</v>
      </c>
      <c r="L2278" s="1310" t="s">
        <v>2173</v>
      </c>
    </row>
    <row r="2279" spans="1:12" ht="13.5">
      <c r="A2279" s="1310" t="s">
        <v>4194</v>
      </c>
      <c r="B2279" s="1310" t="s">
        <v>4195</v>
      </c>
      <c r="C2279" s="1310" t="s">
        <v>4287</v>
      </c>
      <c r="D2279" s="1310">
        <v>41</v>
      </c>
      <c r="E2279" s="1311" t="s">
        <v>995</v>
      </c>
      <c r="F2279" s="1310" t="s">
        <v>995</v>
      </c>
      <c r="G2279" s="1310">
        <v>102074</v>
      </c>
      <c r="H2279" s="1310" t="s">
        <v>4479</v>
      </c>
      <c r="I2279" s="1310" t="s">
        <v>669</v>
      </c>
      <c r="J2279" s="1310" t="s">
        <v>2172</v>
      </c>
      <c r="K2279" s="1312">
        <v>4216.76</v>
      </c>
      <c r="L2279" s="1310" t="s">
        <v>2173</v>
      </c>
    </row>
    <row r="2280" spans="1:12" ht="13.5">
      <c r="A2280" s="1310" t="s">
        <v>4194</v>
      </c>
      <c r="B2280" s="1310" t="s">
        <v>4195</v>
      </c>
      <c r="C2280" s="1310" t="s">
        <v>4287</v>
      </c>
      <c r="D2280" s="1310">
        <v>41</v>
      </c>
      <c r="E2280" s="1311" t="s">
        <v>995</v>
      </c>
      <c r="F2280" s="1310" t="s">
        <v>995</v>
      </c>
      <c r="G2280" s="1310">
        <v>102075</v>
      </c>
      <c r="H2280" s="1310" t="s">
        <v>4480</v>
      </c>
      <c r="I2280" s="1310" t="s">
        <v>669</v>
      </c>
      <c r="J2280" s="1310" t="s">
        <v>2172</v>
      </c>
      <c r="K2280" s="1312">
        <v>4487.16</v>
      </c>
      <c r="L2280" s="1310" t="s">
        <v>2173</v>
      </c>
    </row>
    <row r="2281" spans="1:12" ht="13.5">
      <c r="A2281" s="1310" t="s">
        <v>4194</v>
      </c>
      <c r="B2281" s="1310" t="s">
        <v>4195</v>
      </c>
      <c r="C2281" s="1310" t="s">
        <v>4287</v>
      </c>
      <c r="D2281" s="1310">
        <v>41</v>
      </c>
      <c r="E2281" s="1311" t="s">
        <v>995</v>
      </c>
      <c r="F2281" s="1310" t="s">
        <v>995</v>
      </c>
      <c r="G2281" s="1310">
        <v>102076</v>
      </c>
      <c r="H2281" s="1310" t="s">
        <v>4481</v>
      </c>
      <c r="I2281" s="1310" t="s">
        <v>669</v>
      </c>
      <c r="J2281" s="1310" t="s">
        <v>2172</v>
      </c>
      <c r="K2281" s="1312">
        <v>4598.04</v>
      </c>
      <c r="L2281" s="1310" t="s">
        <v>2173</v>
      </c>
    </row>
    <row r="2282" spans="1:12" ht="13.5">
      <c r="A2282" s="1310" t="s">
        <v>4194</v>
      </c>
      <c r="B2282" s="1310" t="s">
        <v>4195</v>
      </c>
      <c r="C2282" s="1310" t="s">
        <v>4287</v>
      </c>
      <c r="D2282" s="1310">
        <v>41</v>
      </c>
      <c r="E2282" s="1311" t="s">
        <v>995</v>
      </c>
      <c r="F2282" s="1310" t="s">
        <v>995</v>
      </c>
      <c r="G2282" s="1310">
        <v>102077</v>
      </c>
      <c r="H2282" s="1310" t="s">
        <v>4482</v>
      </c>
      <c r="I2282" s="1310" t="s">
        <v>669</v>
      </c>
      <c r="J2282" s="1310" t="s">
        <v>2172</v>
      </c>
      <c r="K2282" s="1312">
        <v>5025.91</v>
      </c>
      <c r="L2282" s="1310" t="s">
        <v>2173</v>
      </c>
    </row>
    <row r="2283" spans="1:12" ht="13.5">
      <c r="A2283" s="1310" t="s">
        <v>4194</v>
      </c>
      <c r="B2283" s="1310" t="s">
        <v>4195</v>
      </c>
      <c r="C2283" s="1310" t="s">
        <v>4287</v>
      </c>
      <c r="D2283" s="1310">
        <v>41</v>
      </c>
      <c r="E2283" s="1311" t="s">
        <v>995</v>
      </c>
      <c r="F2283" s="1310" t="s">
        <v>995</v>
      </c>
      <c r="G2283" s="1310">
        <v>102078</v>
      </c>
      <c r="H2283" s="1310" t="s">
        <v>4483</v>
      </c>
      <c r="I2283" s="1310" t="s">
        <v>669</v>
      </c>
      <c r="J2283" s="1310" t="s">
        <v>2172</v>
      </c>
      <c r="K2283" s="1312">
        <v>5043.93</v>
      </c>
      <c r="L2283" s="1310" t="s">
        <v>2173</v>
      </c>
    </row>
    <row r="2284" spans="1:12" ht="13.5">
      <c r="A2284" s="1310" t="s">
        <v>4194</v>
      </c>
      <c r="B2284" s="1310" t="s">
        <v>4195</v>
      </c>
      <c r="C2284" s="1310" t="s">
        <v>4287</v>
      </c>
      <c r="D2284" s="1310">
        <v>41</v>
      </c>
      <c r="E2284" s="1311" t="s">
        <v>995</v>
      </c>
      <c r="F2284" s="1310" t="s">
        <v>995</v>
      </c>
      <c r="G2284" s="1310">
        <v>102079</v>
      </c>
      <c r="H2284" s="1310" t="s">
        <v>4484</v>
      </c>
      <c r="I2284" s="1310" t="s">
        <v>669</v>
      </c>
      <c r="J2284" s="1310" t="s">
        <v>2172</v>
      </c>
      <c r="K2284" s="1312">
        <v>4915.8900000000003</v>
      </c>
      <c r="L2284" s="1310" t="s">
        <v>2173</v>
      </c>
    </row>
    <row r="2285" spans="1:12" ht="13.5">
      <c r="A2285" s="1310" t="s">
        <v>4194</v>
      </c>
      <c r="B2285" s="1310" t="s">
        <v>4195</v>
      </c>
      <c r="C2285" s="1310" t="s">
        <v>4287</v>
      </c>
      <c r="D2285" s="1310">
        <v>41</v>
      </c>
      <c r="E2285" s="1311" t="s">
        <v>995</v>
      </c>
      <c r="F2285" s="1310" t="s">
        <v>995</v>
      </c>
      <c r="G2285" s="1310">
        <v>102080</v>
      </c>
      <c r="H2285" s="1310" t="s">
        <v>4485</v>
      </c>
      <c r="I2285" s="1310" t="s">
        <v>669</v>
      </c>
      <c r="J2285" s="1310" t="s">
        <v>2172</v>
      </c>
      <c r="K2285" s="1312">
        <v>4367.05</v>
      </c>
      <c r="L2285" s="1310" t="s">
        <v>2173</v>
      </c>
    </row>
    <row r="2286" spans="1:12" ht="13.5">
      <c r="A2286" s="1310" t="s">
        <v>4194</v>
      </c>
      <c r="B2286" s="1310" t="s">
        <v>4195</v>
      </c>
      <c r="C2286" s="1310" t="s">
        <v>4287</v>
      </c>
      <c r="D2286" s="1310">
        <v>41</v>
      </c>
      <c r="E2286" s="1311" t="s">
        <v>995</v>
      </c>
      <c r="F2286" s="1310" t="s">
        <v>995</v>
      </c>
      <c r="G2286" s="1310">
        <v>102086</v>
      </c>
      <c r="H2286" s="1310" t="s">
        <v>4486</v>
      </c>
      <c r="I2286" s="1310" t="s">
        <v>472</v>
      </c>
      <c r="J2286" s="1310" t="s">
        <v>2242</v>
      </c>
      <c r="K2286" s="1311">
        <v>208.55</v>
      </c>
      <c r="L2286" s="1310" t="s">
        <v>2173</v>
      </c>
    </row>
    <row r="2287" spans="1:12" ht="13.5">
      <c r="A2287" s="1310" t="s">
        <v>4194</v>
      </c>
      <c r="B2287" s="1310" t="s">
        <v>4195</v>
      </c>
      <c r="C2287" s="1310" t="s">
        <v>4287</v>
      </c>
      <c r="D2287" s="1310">
        <v>41</v>
      </c>
      <c r="E2287" s="1311" t="s">
        <v>995</v>
      </c>
      <c r="F2287" s="1310" t="s">
        <v>995</v>
      </c>
      <c r="G2287" s="1310">
        <v>102087</v>
      </c>
      <c r="H2287" s="1310" t="s">
        <v>4487</v>
      </c>
      <c r="I2287" s="1310" t="s">
        <v>472</v>
      </c>
      <c r="J2287" s="1310" t="s">
        <v>2242</v>
      </c>
      <c r="K2287" s="1311">
        <v>158.97999999999999</v>
      </c>
      <c r="L2287" s="1310" t="s">
        <v>2173</v>
      </c>
    </row>
    <row r="2288" spans="1:12" ht="13.5">
      <c r="A2288" s="1310" t="s">
        <v>4194</v>
      </c>
      <c r="B2288" s="1310" t="s">
        <v>4195</v>
      </c>
      <c r="C2288" s="1310" t="s">
        <v>4287</v>
      </c>
      <c r="D2288" s="1310">
        <v>41</v>
      </c>
      <c r="E2288" s="1311" t="s">
        <v>995</v>
      </c>
      <c r="F2288" s="1310" t="s">
        <v>995</v>
      </c>
      <c r="G2288" s="1310">
        <v>102088</v>
      </c>
      <c r="H2288" s="1310" t="s">
        <v>4488</v>
      </c>
      <c r="I2288" s="1310" t="s">
        <v>472</v>
      </c>
      <c r="J2288" s="1310" t="s">
        <v>2242</v>
      </c>
      <c r="K2288" s="1311">
        <v>237.12</v>
      </c>
      <c r="L2288" s="1310" t="s">
        <v>2173</v>
      </c>
    </row>
    <row r="2289" spans="1:12" ht="13.5">
      <c r="A2289" s="1310" t="s">
        <v>4194</v>
      </c>
      <c r="B2289" s="1310" t="s">
        <v>4195</v>
      </c>
      <c r="C2289" s="1310" t="s">
        <v>4287</v>
      </c>
      <c r="D2289" s="1310">
        <v>41</v>
      </c>
      <c r="E2289" s="1311" t="s">
        <v>995</v>
      </c>
      <c r="F2289" s="1310" t="s">
        <v>995</v>
      </c>
      <c r="G2289" s="1310">
        <v>102089</v>
      </c>
      <c r="H2289" s="1310" t="s">
        <v>4489</v>
      </c>
      <c r="I2289" s="1310" t="s">
        <v>472</v>
      </c>
      <c r="J2289" s="1310" t="s">
        <v>2242</v>
      </c>
      <c r="K2289" s="1311">
        <v>196.71</v>
      </c>
      <c r="L2289" s="1310" t="s">
        <v>2173</v>
      </c>
    </row>
    <row r="2290" spans="1:12" ht="13.5">
      <c r="A2290" s="1310" t="s">
        <v>4194</v>
      </c>
      <c r="B2290" s="1310" t="s">
        <v>4195</v>
      </c>
      <c r="C2290" s="1310" t="s">
        <v>4287</v>
      </c>
      <c r="D2290" s="1310">
        <v>41</v>
      </c>
      <c r="E2290" s="1311" t="s">
        <v>995</v>
      </c>
      <c r="F2290" s="1310" t="s">
        <v>995</v>
      </c>
      <c r="G2290" s="1310">
        <v>102090</v>
      </c>
      <c r="H2290" s="1310" t="s">
        <v>4490</v>
      </c>
      <c r="I2290" s="1310" t="s">
        <v>472</v>
      </c>
      <c r="J2290" s="1310" t="s">
        <v>2242</v>
      </c>
      <c r="K2290" s="1311">
        <v>140.47999999999999</v>
      </c>
      <c r="L2290" s="1310" t="s">
        <v>2173</v>
      </c>
    </row>
    <row r="2291" spans="1:12" ht="13.5">
      <c r="A2291" s="1310" t="s">
        <v>4194</v>
      </c>
      <c r="B2291" s="1310" t="s">
        <v>4195</v>
      </c>
      <c r="C2291" s="1310" t="s">
        <v>4287</v>
      </c>
      <c r="D2291" s="1310">
        <v>41</v>
      </c>
      <c r="E2291" s="1311" t="s">
        <v>995</v>
      </c>
      <c r="F2291" s="1310" t="s">
        <v>995</v>
      </c>
      <c r="G2291" s="1310">
        <v>102091</v>
      </c>
      <c r="H2291" s="1310" t="s">
        <v>4491</v>
      </c>
      <c r="I2291" s="1310" t="s">
        <v>472</v>
      </c>
      <c r="J2291" s="1310" t="s">
        <v>2242</v>
      </c>
      <c r="K2291" s="1311">
        <v>277.02</v>
      </c>
      <c r="L2291" s="1310" t="s">
        <v>2173</v>
      </c>
    </row>
    <row r="2292" spans="1:12" ht="13.5">
      <c r="A2292" s="1310" t="s">
        <v>4194</v>
      </c>
      <c r="B2292" s="1310" t="s">
        <v>4195</v>
      </c>
      <c r="C2292" s="1310" t="s">
        <v>4492</v>
      </c>
      <c r="D2292" s="1310">
        <v>42</v>
      </c>
      <c r="E2292" s="1311" t="s">
        <v>995</v>
      </c>
      <c r="F2292" s="1310" t="s">
        <v>995</v>
      </c>
      <c r="G2292" s="1310">
        <v>89996</v>
      </c>
      <c r="H2292" s="1310" t="s">
        <v>4493</v>
      </c>
      <c r="I2292" s="1310" t="s">
        <v>682</v>
      </c>
      <c r="J2292" s="1310" t="s">
        <v>2242</v>
      </c>
      <c r="K2292" s="1311">
        <v>14.1</v>
      </c>
      <c r="L2292" s="1310" t="s">
        <v>2173</v>
      </c>
    </row>
    <row r="2293" spans="1:12" ht="13.5">
      <c r="A2293" s="1310" t="s">
        <v>4194</v>
      </c>
      <c r="B2293" s="1310" t="s">
        <v>4195</v>
      </c>
      <c r="C2293" s="1310" t="s">
        <v>4492</v>
      </c>
      <c r="D2293" s="1310">
        <v>42</v>
      </c>
      <c r="E2293" s="1311" t="s">
        <v>995</v>
      </c>
      <c r="F2293" s="1310" t="s">
        <v>995</v>
      </c>
      <c r="G2293" s="1310">
        <v>89997</v>
      </c>
      <c r="H2293" s="1310" t="s">
        <v>4494</v>
      </c>
      <c r="I2293" s="1310" t="s">
        <v>682</v>
      </c>
      <c r="J2293" s="1310" t="s">
        <v>2242</v>
      </c>
      <c r="K2293" s="1311">
        <v>11.71</v>
      </c>
      <c r="L2293" s="1310" t="s">
        <v>2173</v>
      </c>
    </row>
    <row r="2294" spans="1:12" ht="13.5">
      <c r="A2294" s="1310" t="s">
        <v>4194</v>
      </c>
      <c r="B2294" s="1310" t="s">
        <v>4195</v>
      </c>
      <c r="C2294" s="1310" t="s">
        <v>4492</v>
      </c>
      <c r="D2294" s="1310">
        <v>42</v>
      </c>
      <c r="E2294" s="1311" t="s">
        <v>995</v>
      </c>
      <c r="F2294" s="1310" t="s">
        <v>995</v>
      </c>
      <c r="G2294" s="1310">
        <v>89998</v>
      </c>
      <c r="H2294" s="1310" t="s">
        <v>4495</v>
      </c>
      <c r="I2294" s="1310" t="s">
        <v>682</v>
      </c>
      <c r="J2294" s="1310" t="s">
        <v>2242</v>
      </c>
      <c r="K2294" s="1311">
        <v>13.64</v>
      </c>
      <c r="L2294" s="1310" t="s">
        <v>2173</v>
      </c>
    </row>
    <row r="2295" spans="1:12" ht="13.5">
      <c r="A2295" s="1310" t="s">
        <v>4194</v>
      </c>
      <c r="B2295" s="1310" t="s">
        <v>4195</v>
      </c>
      <c r="C2295" s="1310" t="s">
        <v>4492</v>
      </c>
      <c r="D2295" s="1310">
        <v>42</v>
      </c>
      <c r="E2295" s="1311" t="s">
        <v>995</v>
      </c>
      <c r="F2295" s="1310" t="s">
        <v>995</v>
      </c>
      <c r="G2295" s="1310">
        <v>89999</v>
      </c>
      <c r="H2295" s="1310" t="s">
        <v>4496</v>
      </c>
      <c r="I2295" s="1310" t="s">
        <v>682</v>
      </c>
      <c r="J2295" s="1310" t="s">
        <v>2242</v>
      </c>
      <c r="K2295" s="1311">
        <v>19.079999999999998</v>
      </c>
      <c r="L2295" s="1310" t="s">
        <v>2173</v>
      </c>
    </row>
    <row r="2296" spans="1:12" ht="13.5">
      <c r="A2296" s="1310" t="s">
        <v>4194</v>
      </c>
      <c r="B2296" s="1310" t="s">
        <v>4195</v>
      </c>
      <c r="C2296" s="1310" t="s">
        <v>4492</v>
      </c>
      <c r="D2296" s="1310">
        <v>42</v>
      </c>
      <c r="E2296" s="1311" t="s">
        <v>995</v>
      </c>
      <c r="F2296" s="1310" t="s">
        <v>995</v>
      </c>
      <c r="G2296" s="1310">
        <v>90000</v>
      </c>
      <c r="H2296" s="1310" t="s">
        <v>4497</v>
      </c>
      <c r="I2296" s="1310" t="s">
        <v>682</v>
      </c>
      <c r="J2296" s="1310" t="s">
        <v>2242</v>
      </c>
      <c r="K2296" s="1311">
        <v>16.02</v>
      </c>
      <c r="L2296" s="1310" t="s">
        <v>2173</v>
      </c>
    </row>
    <row r="2297" spans="1:12" ht="13.5">
      <c r="A2297" s="1310" t="s">
        <v>4194</v>
      </c>
      <c r="B2297" s="1310" t="s">
        <v>4195</v>
      </c>
      <c r="C2297" s="1310" t="s">
        <v>4492</v>
      </c>
      <c r="D2297" s="1310">
        <v>42</v>
      </c>
      <c r="E2297" s="1311" t="s">
        <v>995</v>
      </c>
      <c r="F2297" s="1310" t="s">
        <v>995</v>
      </c>
      <c r="G2297" s="1310">
        <v>91593</v>
      </c>
      <c r="H2297" s="1310" t="s">
        <v>4498</v>
      </c>
      <c r="I2297" s="1310" t="s">
        <v>682</v>
      </c>
      <c r="J2297" s="1310" t="s">
        <v>2172</v>
      </c>
      <c r="K2297" s="1311">
        <v>17.05</v>
      </c>
      <c r="L2297" s="1310" t="s">
        <v>2173</v>
      </c>
    </row>
    <row r="2298" spans="1:12" ht="13.5">
      <c r="A2298" s="1310" t="s">
        <v>4194</v>
      </c>
      <c r="B2298" s="1310" t="s">
        <v>4195</v>
      </c>
      <c r="C2298" s="1310" t="s">
        <v>4492</v>
      </c>
      <c r="D2298" s="1310">
        <v>42</v>
      </c>
      <c r="E2298" s="1311" t="s">
        <v>995</v>
      </c>
      <c r="F2298" s="1310" t="s">
        <v>995</v>
      </c>
      <c r="G2298" s="1310">
        <v>91594</v>
      </c>
      <c r="H2298" s="1310" t="s">
        <v>4499</v>
      </c>
      <c r="I2298" s="1310" t="s">
        <v>682</v>
      </c>
      <c r="J2298" s="1310" t="s">
        <v>2172</v>
      </c>
      <c r="K2298" s="1311">
        <v>17.43</v>
      </c>
      <c r="L2298" s="1310" t="s">
        <v>2173</v>
      </c>
    </row>
    <row r="2299" spans="1:12" ht="13.5">
      <c r="A2299" s="1310" t="s">
        <v>4194</v>
      </c>
      <c r="B2299" s="1310" t="s">
        <v>4195</v>
      </c>
      <c r="C2299" s="1310" t="s">
        <v>4492</v>
      </c>
      <c r="D2299" s="1310">
        <v>42</v>
      </c>
      <c r="E2299" s="1311" t="s">
        <v>995</v>
      </c>
      <c r="F2299" s="1310" t="s">
        <v>995</v>
      </c>
      <c r="G2299" s="1310">
        <v>91595</v>
      </c>
      <c r="H2299" s="1310" t="s">
        <v>4500</v>
      </c>
      <c r="I2299" s="1310" t="s">
        <v>682</v>
      </c>
      <c r="J2299" s="1310" t="s">
        <v>2172</v>
      </c>
      <c r="K2299" s="1311">
        <v>17.96</v>
      </c>
      <c r="L2299" s="1310" t="s">
        <v>2173</v>
      </c>
    </row>
    <row r="2300" spans="1:12" ht="13.5">
      <c r="A2300" s="1310" t="s">
        <v>4194</v>
      </c>
      <c r="B2300" s="1310" t="s">
        <v>4195</v>
      </c>
      <c r="C2300" s="1310" t="s">
        <v>4492</v>
      </c>
      <c r="D2300" s="1310">
        <v>42</v>
      </c>
      <c r="E2300" s="1311" t="s">
        <v>995</v>
      </c>
      <c r="F2300" s="1310" t="s">
        <v>995</v>
      </c>
      <c r="G2300" s="1310">
        <v>91596</v>
      </c>
      <c r="H2300" s="1310" t="s">
        <v>4501</v>
      </c>
      <c r="I2300" s="1310" t="s">
        <v>682</v>
      </c>
      <c r="J2300" s="1310" t="s">
        <v>2172</v>
      </c>
      <c r="K2300" s="1311">
        <v>17.329999999999998</v>
      </c>
      <c r="L2300" s="1310" t="s">
        <v>2173</v>
      </c>
    </row>
    <row r="2301" spans="1:12" ht="13.5">
      <c r="A2301" s="1310" t="s">
        <v>4194</v>
      </c>
      <c r="B2301" s="1310" t="s">
        <v>4195</v>
      </c>
      <c r="C2301" s="1310" t="s">
        <v>4492</v>
      </c>
      <c r="D2301" s="1310">
        <v>42</v>
      </c>
      <c r="E2301" s="1311" t="s">
        <v>995</v>
      </c>
      <c r="F2301" s="1310" t="s">
        <v>995</v>
      </c>
      <c r="G2301" s="1310">
        <v>91597</v>
      </c>
      <c r="H2301" s="1310" t="s">
        <v>4502</v>
      </c>
      <c r="I2301" s="1310" t="s">
        <v>682</v>
      </c>
      <c r="J2301" s="1310" t="s">
        <v>2172</v>
      </c>
      <c r="K2301" s="1311">
        <v>12.06</v>
      </c>
      <c r="L2301" s="1310" t="s">
        <v>2173</v>
      </c>
    </row>
    <row r="2302" spans="1:12" ht="13.5">
      <c r="A2302" s="1310" t="s">
        <v>4194</v>
      </c>
      <c r="B2302" s="1310" t="s">
        <v>4195</v>
      </c>
      <c r="C2302" s="1310" t="s">
        <v>4492</v>
      </c>
      <c r="D2302" s="1310">
        <v>42</v>
      </c>
      <c r="E2302" s="1311" t="s">
        <v>995</v>
      </c>
      <c r="F2302" s="1310" t="s">
        <v>995</v>
      </c>
      <c r="G2302" s="1310">
        <v>91598</v>
      </c>
      <c r="H2302" s="1310" t="s">
        <v>4503</v>
      </c>
      <c r="I2302" s="1310" t="s">
        <v>682</v>
      </c>
      <c r="J2302" s="1310" t="s">
        <v>2172</v>
      </c>
      <c r="K2302" s="1311">
        <v>16.82</v>
      </c>
      <c r="L2302" s="1310" t="s">
        <v>2173</v>
      </c>
    </row>
    <row r="2303" spans="1:12" ht="13.5">
      <c r="A2303" s="1310" t="s">
        <v>4194</v>
      </c>
      <c r="B2303" s="1310" t="s">
        <v>4195</v>
      </c>
      <c r="C2303" s="1310" t="s">
        <v>4492</v>
      </c>
      <c r="D2303" s="1310">
        <v>42</v>
      </c>
      <c r="E2303" s="1311" t="s">
        <v>995</v>
      </c>
      <c r="F2303" s="1310" t="s">
        <v>995</v>
      </c>
      <c r="G2303" s="1310">
        <v>91599</v>
      </c>
      <c r="H2303" s="1310" t="s">
        <v>4504</v>
      </c>
      <c r="I2303" s="1310" t="s">
        <v>682</v>
      </c>
      <c r="J2303" s="1310" t="s">
        <v>2172</v>
      </c>
      <c r="K2303" s="1311">
        <v>12.46</v>
      </c>
      <c r="L2303" s="1310" t="s">
        <v>2173</v>
      </c>
    </row>
    <row r="2304" spans="1:12" ht="13.5">
      <c r="A2304" s="1310" t="s">
        <v>4194</v>
      </c>
      <c r="B2304" s="1310" t="s">
        <v>4195</v>
      </c>
      <c r="C2304" s="1310" t="s">
        <v>4492</v>
      </c>
      <c r="D2304" s="1310">
        <v>42</v>
      </c>
      <c r="E2304" s="1311" t="s">
        <v>995</v>
      </c>
      <c r="F2304" s="1310" t="s">
        <v>995</v>
      </c>
      <c r="G2304" s="1310">
        <v>91600</v>
      </c>
      <c r="H2304" s="1310" t="s">
        <v>4505</v>
      </c>
      <c r="I2304" s="1310" t="s">
        <v>682</v>
      </c>
      <c r="J2304" s="1310" t="s">
        <v>2172</v>
      </c>
      <c r="K2304" s="1311">
        <v>19.62</v>
      </c>
      <c r="L2304" s="1310" t="s">
        <v>2173</v>
      </c>
    </row>
    <row r="2305" spans="1:12" ht="13.5">
      <c r="A2305" s="1310" t="s">
        <v>4194</v>
      </c>
      <c r="B2305" s="1310" t="s">
        <v>4195</v>
      </c>
      <c r="C2305" s="1310" t="s">
        <v>4492</v>
      </c>
      <c r="D2305" s="1310">
        <v>42</v>
      </c>
      <c r="E2305" s="1311" t="s">
        <v>995</v>
      </c>
      <c r="F2305" s="1310" t="s">
        <v>995</v>
      </c>
      <c r="G2305" s="1310">
        <v>91601</v>
      </c>
      <c r="H2305" s="1310" t="s">
        <v>4506</v>
      </c>
      <c r="I2305" s="1310" t="s">
        <v>682</v>
      </c>
      <c r="J2305" s="1310" t="s">
        <v>2242</v>
      </c>
      <c r="K2305" s="1311">
        <v>16.45</v>
      </c>
      <c r="L2305" s="1310" t="s">
        <v>2173</v>
      </c>
    </row>
    <row r="2306" spans="1:12" ht="13.5">
      <c r="A2306" s="1310" t="s">
        <v>4194</v>
      </c>
      <c r="B2306" s="1310" t="s">
        <v>4195</v>
      </c>
      <c r="C2306" s="1310" t="s">
        <v>4492</v>
      </c>
      <c r="D2306" s="1310">
        <v>42</v>
      </c>
      <c r="E2306" s="1311" t="s">
        <v>995</v>
      </c>
      <c r="F2306" s="1310" t="s">
        <v>995</v>
      </c>
      <c r="G2306" s="1310">
        <v>91602</v>
      </c>
      <c r="H2306" s="1310" t="s">
        <v>4507</v>
      </c>
      <c r="I2306" s="1310" t="s">
        <v>682</v>
      </c>
      <c r="J2306" s="1310" t="s">
        <v>2242</v>
      </c>
      <c r="K2306" s="1311">
        <v>15.62</v>
      </c>
      <c r="L2306" s="1310" t="s">
        <v>2173</v>
      </c>
    </row>
    <row r="2307" spans="1:12" ht="13.5">
      <c r="A2307" s="1310" t="s">
        <v>4194</v>
      </c>
      <c r="B2307" s="1310" t="s">
        <v>4195</v>
      </c>
      <c r="C2307" s="1310" t="s">
        <v>4492</v>
      </c>
      <c r="D2307" s="1310">
        <v>42</v>
      </c>
      <c r="E2307" s="1311" t="s">
        <v>995</v>
      </c>
      <c r="F2307" s="1310" t="s">
        <v>995</v>
      </c>
      <c r="G2307" s="1310">
        <v>91603</v>
      </c>
      <c r="H2307" s="1310" t="s">
        <v>4508</v>
      </c>
      <c r="I2307" s="1310" t="s">
        <v>682</v>
      </c>
      <c r="J2307" s="1310" t="s">
        <v>2242</v>
      </c>
      <c r="K2307" s="1311">
        <v>14.74</v>
      </c>
      <c r="L2307" s="1310" t="s">
        <v>2173</v>
      </c>
    </row>
    <row r="2308" spans="1:12" ht="13.5">
      <c r="A2308" s="1310" t="s">
        <v>4194</v>
      </c>
      <c r="B2308" s="1310" t="s">
        <v>4195</v>
      </c>
      <c r="C2308" s="1310" t="s">
        <v>4492</v>
      </c>
      <c r="D2308" s="1310">
        <v>42</v>
      </c>
      <c r="E2308" s="1311" t="s">
        <v>995</v>
      </c>
      <c r="F2308" s="1310" t="s">
        <v>995</v>
      </c>
      <c r="G2308" s="1310">
        <v>92759</v>
      </c>
      <c r="H2308" s="1310" t="s">
        <v>4509</v>
      </c>
      <c r="I2308" s="1310" t="s">
        <v>682</v>
      </c>
      <c r="J2308" s="1310" t="s">
        <v>2172</v>
      </c>
      <c r="K2308" s="1311">
        <v>18.18</v>
      </c>
      <c r="L2308" s="1310" t="s">
        <v>2173</v>
      </c>
    </row>
    <row r="2309" spans="1:12" ht="13.5">
      <c r="A2309" s="1310" t="s">
        <v>4194</v>
      </c>
      <c r="B2309" s="1310" t="s">
        <v>4195</v>
      </c>
      <c r="C2309" s="1310" t="s">
        <v>4492</v>
      </c>
      <c r="D2309" s="1310">
        <v>42</v>
      </c>
      <c r="E2309" s="1311" t="s">
        <v>995</v>
      </c>
      <c r="F2309" s="1310" t="s">
        <v>995</v>
      </c>
      <c r="G2309" s="1310">
        <v>92760</v>
      </c>
      <c r="H2309" s="1310" t="s">
        <v>4510</v>
      </c>
      <c r="I2309" s="1310" t="s">
        <v>682</v>
      </c>
      <c r="J2309" s="1310" t="s">
        <v>2172</v>
      </c>
      <c r="K2309" s="1311">
        <v>17.809999999999999</v>
      </c>
      <c r="L2309" s="1310" t="s">
        <v>2173</v>
      </c>
    </row>
    <row r="2310" spans="1:12" ht="13.5">
      <c r="A2310" s="1310" t="s">
        <v>4194</v>
      </c>
      <c r="B2310" s="1310" t="s">
        <v>4195</v>
      </c>
      <c r="C2310" s="1310" t="s">
        <v>4492</v>
      </c>
      <c r="D2310" s="1310">
        <v>42</v>
      </c>
      <c r="E2310" s="1311" t="s">
        <v>995</v>
      </c>
      <c r="F2310" s="1310" t="s">
        <v>995</v>
      </c>
      <c r="G2310" s="1310">
        <v>92761</v>
      </c>
      <c r="H2310" s="1310" t="s">
        <v>4511</v>
      </c>
      <c r="I2310" s="1310" t="s">
        <v>682</v>
      </c>
      <c r="J2310" s="1310" t="s">
        <v>2172</v>
      </c>
      <c r="K2310" s="1311">
        <v>17.2</v>
      </c>
      <c r="L2310" s="1310" t="s">
        <v>2173</v>
      </c>
    </row>
    <row r="2311" spans="1:12" ht="13.5">
      <c r="A2311" s="1310" t="s">
        <v>4194</v>
      </c>
      <c r="B2311" s="1310" t="s">
        <v>4195</v>
      </c>
      <c r="C2311" s="1310" t="s">
        <v>4492</v>
      </c>
      <c r="D2311" s="1310">
        <v>42</v>
      </c>
      <c r="E2311" s="1311" t="s">
        <v>995</v>
      </c>
      <c r="F2311" s="1310" t="s">
        <v>995</v>
      </c>
      <c r="G2311" s="1310">
        <v>92762</v>
      </c>
      <c r="H2311" s="1310" t="s">
        <v>4512</v>
      </c>
      <c r="I2311" s="1310" t="s">
        <v>682</v>
      </c>
      <c r="J2311" s="1310" t="s">
        <v>2172</v>
      </c>
      <c r="K2311" s="1311">
        <v>15.6</v>
      </c>
      <c r="L2311" s="1310" t="s">
        <v>2173</v>
      </c>
    </row>
    <row r="2312" spans="1:12" ht="13.5">
      <c r="A2312" s="1310" t="s">
        <v>4194</v>
      </c>
      <c r="B2312" s="1310" t="s">
        <v>4195</v>
      </c>
      <c r="C2312" s="1310" t="s">
        <v>4492</v>
      </c>
      <c r="D2312" s="1310">
        <v>42</v>
      </c>
      <c r="E2312" s="1311" t="s">
        <v>995</v>
      </c>
      <c r="F2312" s="1310" t="s">
        <v>995</v>
      </c>
      <c r="G2312" s="1310">
        <v>92763</v>
      </c>
      <c r="H2312" s="1310" t="s">
        <v>4513</v>
      </c>
      <c r="I2312" s="1310" t="s">
        <v>682</v>
      </c>
      <c r="J2312" s="1310" t="s">
        <v>2172</v>
      </c>
      <c r="K2312" s="1311">
        <v>13.27</v>
      </c>
      <c r="L2312" s="1310" t="s">
        <v>2173</v>
      </c>
    </row>
    <row r="2313" spans="1:12" ht="13.5">
      <c r="A2313" s="1310" t="s">
        <v>4194</v>
      </c>
      <c r="B2313" s="1310" t="s">
        <v>4195</v>
      </c>
      <c r="C2313" s="1310" t="s">
        <v>4492</v>
      </c>
      <c r="D2313" s="1310">
        <v>42</v>
      </c>
      <c r="E2313" s="1311" t="s">
        <v>995</v>
      </c>
      <c r="F2313" s="1310" t="s">
        <v>995</v>
      </c>
      <c r="G2313" s="1310">
        <v>92764</v>
      </c>
      <c r="H2313" s="1310" t="s">
        <v>4514</v>
      </c>
      <c r="I2313" s="1310" t="s">
        <v>682</v>
      </c>
      <c r="J2313" s="1310" t="s">
        <v>2172</v>
      </c>
      <c r="K2313" s="1311">
        <v>12.82</v>
      </c>
      <c r="L2313" s="1310" t="s">
        <v>2173</v>
      </c>
    </row>
    <row r="2314" spans="1:12" ht="13.5">
      <c r="A2314" s="1310" t="s">
        <v>4194</v>
      </c>
      <c r="B2314" s="1310" t="s">
        <v>4195</v>
      </c>
      <c r="C2314" s="1310" t="s">
        <v>4492</v>
      </c>
      <c r="D2314" s="1310">
        <v>42</v>
      </c>
      <c r="E2314" s="1311" t="s">
        <v>995</v>
      </c>
      <c r="F2314" s="1310" t="s">
        <v>995</v>
      </c>
      <c r="G2314" s="1310">
        <v>92765</v>
      </c>
      <c r="H2314" s="1310" t="s">
        <v>4515</v>
      </c>
      <c r="I2314" s="1310" t="s">
        <v>682</v>
      </c>
      <c r="J2314" s="1310" t="s">
        <v>2172</v>
      </c>
      <c r="K2314" s="1311">
        <v>14.63</v>
      </c>
      <c r="L2314" s="1310" t="s">
        <v>2173</v>
      </c>
    </row>
    <row r="2315" spans="1:12" ht="13.5">
      <c r="A2315" s="1310" t="s">
        <v>4194</v>
      </c>
      <c r="B2315" s="1310" t="s">
        <v>4195</v>
      </c>
      <c r="C2315" s="1310" t="s">
        <v>4492</v>
      </c>
      <c r="D2315" s="1310">
        <v>42</v>
      </c>
      <c r="E2315" s="1311" t="s">
        <v>995</v>
      </c>
      <c r="F2315" s="1310" t="s">
        <v>995</v>
      </c>
      <c r="G2315" s="1310">
        <v>92766</v>
      </c>
      <c r="H2315" s="1310" t="s">
        <v>4516</v>
      </c>
      <c r="I2315" s="1310" t="s">
        <v>682</v>
      </c>
      <c r="J2315" s="1310" t="s">
        <v>2242</v>
      </c>
      <c r="K2315" s="1311">
        <v>14.4</v>
      </c>
      <c r="L2315" s="1310" t="s">
        <v>2173</v>
      </c>
    </row>
    <row r="2316" spans="1:12" ht="13.5">
      <c r="A2316" s="1310" t="s">
        <v>4194</v>
      </c>
      <c r="B2316" s="1310" t="s">
        <v>4195</v>
      </c>
      <c r="C2316" s="1310" t="s">
        <v>4492</v>
      </c>
      <c r="D2316" s="1310">
        <v>42</v>
      </c>
      <c r="E2316" s="1311" t="s">
        <v>995</v>
      </c>
      <c r="F2316" s="1310" t="s">
        <v>995</v>
      </c>
      <c r="G2316" s="1310">
        <v>92767</v>
      </c>
      <c r="H2316" s="1310" t="s">
        <v>4517</v>
      </c>
      <c r="I2316" s="1310" t="s">
        <v>682</v>
      </c>
      <c r="J2316" s="1310" t="s">
        <v>2172</v>
      </c>
      <c r="K2316" s="1311">
        <v>18.45</v>
      </c>
      <c r="L2316" s="1310" t="s">
        <v>2173</v>
      </c>
    </row>
    <row r="2317" spans="1:12" ht="13.5">
      <c r="A2317" s="1310" t="s">
        <v>4194</v>
      </c>
      <c r="B2317" s="1310" t="s">
        <v>4195</v>
      </c>
      <c r="C2317" s="1310" t="s">
        <v>4492</v>
      </c>
      <c r="D2317" s="1310">
        <v>42</v>
      </c>
      <c r="E2317" s="1311" t="s">
        <v>995</v>
      </c>
      <c r="F2317" s="1310" t="s">
        <v>995</v>
      </c>
      <c r="G2317" s="1310">
        <v>92768</v>
      </c>
      <c r="H2317" s="1310" t="s">
        <v>4518</v>
      </c>
      <c r="I2317" s="1310" t="s">
        <v>682</v>
      </c>
      <c r="J2317" s="1310" t="s">
        <v>2172</v>
      </c>
      <c r="K2317" s="1311">
        <v>16.86</v>
      </c>
      <c r="L2317" s="1310" t="s">
        <v>2173</v>
      </c>
    </row>
    <row r="2318" spans="1:12" ht="13.5">
      <c r="A2318" s="1310" t="s">
        <v>4194</v>
      </c>
      <c r="B2318" s="1310" t="s">
        <v>4195</v>
      </c>
      <c r="C2318" s="1310" t="s">
        <v>4492</v>
      </c>
      <c r="D2318" s="1310">
        <v>42</v>
      </c>
      <c r="E2318" s="1311" t="s">
        <v>995</v>
      </c>
      <c r="F2318" s="1310" t="s">
        <v>995</v>
      </c>
      <c r="G2318" s="1310">
        <v>92769</v>
      </c>
      <c r="H2318" s="1310" t="s">
        <v>4519</v>
      </c>
      <c r="I2318" s="1310" t="s">
        <v>682</v>
      </c>
      <c r="J2318" s="1310" t="s">
        <v>2172</v>
      </c>
      <c r="K2318" s="1311">
        <v>16.79</v>
      </c>
      <c r="L2318" s="1310" t="s">
        <v>2173</v>
      </c>
    </row>
    <row r="2319" spans="1:12" ht="13.5">
      <c r="A2319" s="1310" t="s">
        <v>4194</v>
      </c>
      <c r="B2319" s="1310" t="s">
        <v>4195</v>
      </c>
      <c r="C2319" s="1310" t="s">
        <v>4492</v>
      </c>
      <c r="D2319" s="1310">
        <v>42</v>
      </c>
      <c r="E2319" s="1311" t="s">
        <v>995</v>
      </c>
      <c r="F2319" s="1310" t="s">
        <v>995</v>
      </c>
      <c r="G2319" s="1310">
        <v>92770</v>
      </c>
      <c r="H2319" s="1310" t="s">
        <v>4520</v>
      </c>
      <c r="I2319" s="1310" t="s">
        <v>682</v>
      </c>
      <c r="J2319" s="1310" t="s">
        <v>2172</v>
      </c>
      <c r="K2319" s="1311">
        <v>16.41</v>
      </c>
      <c r="L2319" s="1310" t="s">
        <v>2173</v>
      </c>
    </row>
    <row r="2320" spans="1:12" ht="13.5">
      <c r="A2320" s="1310" t="s">
        <v>4194</v>
      </c>
      <c r="B2320" s="1310" t="s">
        <v>4195</v>
      </c>
      <c r="C2320" s="1310" t="s">
        <v>4492</v>
      </c>
      <c r="D2320" s="1310">
        <v>42</v>
      </c>
      <c r="E2320" s="1311" t="s">
        <v>995</v>
      </c>
      <c r="F2320" s="1310" t="s">
        <v>995</v>
      </c>
      <c r="G2320" s="1310">
        <v>92771</v>
      </c>
      <c r="H2320" s="1310" t="s">
        <v>4521</v>
      </c>
      <c r="I2320" s="1310" t="s">
        <v>682</v>
      </c>
      <c r="J2320" s="1310" t="s">
        <v>2172</v>
      </c>
      <c r="K2320" s="1311">
        <v>14.98</v>
      </c>
      <c r="L2320" s="1310" t="s">
        <v>2173</v>
      </c>
    </row>
    <row r="2321" spans="1:12" ht="13.5">
      <c r="A2321" s="1310" t="s">
        <v>4194</v>
      </c>
      <c r="B2321" s="1310" t="s">
        <v>4195</v>
      </c>
      <c r="C2321" s="1310" t="s">
        <v>4492</v>
      </c>
      <c r="D2321" s="1310">
        <v>42</v>
      </c>
      <c r="E2321" s="1311" t="s">
        <v>995</v>
      </c>
      <c r="F2321" s="1310" t="s">
        <v>995</v>
      </c>
      <c r="G2321" s="1310">
        <v>92772</v>
      </c>
      <c r="H2321" s="1310" t="s">
        <v>4522</v>
      </c>
      <c r="I2321" s="1310" t="s">
        <v>682</v>
      </c>
      <c r="J2321" s="1310" t="s">
        <v>2172</v>
      </c>
      <c r="K2321" s="1311">
        <v>12.81</v>
      </c>
      <c r="L2321" s="1310" t="s">
        <v>2173</v>
      </c>
    </row>
    <row r="2322" spans="1:12" ht="13.5">
      <c r="A2322" s="1310" t="s">
        <v>4194</v>
      </c>
      <c r="B2322" s="1310" t="s">
        <v>4195</v>
      </c>
      <c r="C2322" s="1310" t="s">
        <v>4492</v>
      </c>
      <c r="D2322" s="1310">
        <v>42</v>
      </c>
      <c r="E2322" s="1311" t="s">
        <v>995</v>
      </c>
      <c r="F2322" s="1310" t="s">
        <v>995</v>
      </c>
      <c r="G2322" s="1310">
        <v>92773</v>
      </c>
      <c r="H2322" s="1310" t="s">
        <v>4523</v>
      </c>
      <c r="I2322" s="1310" t="s">
        <v>682</v>
      </c>
      <c r="J2322" s="1310" t="s">
        <v>2242</v>
      </c>
      <c r="K2322" s="1311">
        <v>12.47</v>
      </c>
      <c r="L2322" s="1310" t="s">
        <v>2173</v>
      </c>
    </row>
    <row r="2323" spans="1:12" ht="13.5">
      <c r="A2323" s="1310" t="s">
        <v>4194</v>
      </c>
      <c r="B2323" s="1310" t="s">
        <v>4195</v>
      </c>
      <c r="C2323" s="1310" t="s">
        <v>4492</v>
      </c>
      <c r="D2323" s="1310">
        <v>42</v>
      </c>
      <c r="E2323" s="1311" t="s">
        <v>995</v>
      </c>
      <c r="F2323" s="1310" t="s">
        <v>995</v>
      </c>
      <c r="G2323" s="1310">
        <v>92774</v>
      </c>
      <c r="H2323" s="1310" t="s">
        <v>4524</v>
      </c>
      <c r="I2323" s="1310" t="s">
        <v>682</v>
      </c>
      <c r="J2323" s="1310" t="s">
        <v>2242</v>
      </c>
      <c r="K2323" s="1311">
        <v>14.39</v>
      </c>
      <c r="L2323" s="1310" t="s">
        <v>2173</v>
      </c>
    </row>
    <row r="2324" spans="1:12" ht="13.5">
      <c r="A2324" s="1310" t="s">
        <v>4194</v>
      </c>
      <c r="B2324" s="1310" t="s">
        <v>4195</v>
      </c>
      <c r="C2324" s="1310" t="s">
        <v>4492</v>
      </c>
      <c r="D2324" s="1310">
        <v>42</v>
      </c>
      <c r="E2324" s="1311" t="s">
        <v>995</v>
      </c>
      <c r="F2324" s="1310" t="s">
        <v>995</v>
      </c>
      <c r="G2324" s="1310">
        <v>92775</v>
      </c>
      <c r="H2324" s="1310" t="s">
        <v>4525</v>
      </c>
      <c r="I2324" s="1310" t="s">
        <v>682</v>
      </c>
      <c r="J2324" s="1310" t="s">
        <v>2172</v>
      </c>
      <c r="K2324" s="1311">
        <v>20.86</v>
      </c>
      <c r="L2324" s="1310" t="s">
        <v>2173</v>
      </c>
    </row>
    <row r="2325" spans="1:12" ht="13.5">
      <c r="A2325" s="1310" t="s">
        <v>4194</v>
      </c>
      <c r="B2325" s="1310" t="s">
        <v>4195</v>
      </c>
      <c r="C2325" s="1310" t="s">
        <v>4492</v>
      </c>
      <c r="D2325" s="1310">
        <v>42</v>
      </c>
      <c r="E2325" s="1311" t="s">
        <v>995</v>
      </c>
      <c r="F2325" s="1310" t="s">
        <v>995</v>
      </c>
      <c r="G2325" s="1310">
        <v>92776</v>
      </c>
      <c r="H2325" s="1310" t="s">
        <v>4526</v>
      </c>
      <c r="I2325" s="1310" t="s">
        <v>682</v>
      </c>
      <c r="J2325" s="1310" t="s">
        <v>2172</v>
      </c>
      <c r="K2325" s="1311">
        <v>19.86</v>
      </c>
      <c r="L2325" s="1310" t="s">
        <v>2173</v>
      </c>
    </row>
    <row r="2326" spans="1:12" ht="13.5">
      <c r="A2326" s="1310" t="s">
        <v>4194</v>
      </c>
      <c r="B2326" s="1310" t="s">
        <v>4195</v>
      </c>
      <c r="C2326" s="1310" t="s">
        <v>4492</v>
      </c>
      <c r="D2326" s="1310">
        <v>42</v>
      </c>
      <c r="E2326" s="1311" t="s">
        <v>995</v>
      </c>
      <c r="F2326" s="1310" t="s">
        <v>995</v>
      </c>
      <c r="G2326" s="1310">
        <v>92777</v>
      </c>
      <c r="H2326" s="1310" t="s">
        <v>4527</v>
      </c>
      <c r="I2326" s="1310" t="s">
        <v>682</v>
      </c>
      <c r="J2326" s="1310" t="s">
        <v>2172</v>
      </c>
      <c r="K2326" s="1311">
        <v>18.72</v>
      </c>
      <c r="L2326" s="1310" t="s">
        <v>2173</v>
      </c>
    </row>
    <row r="2327" spans="1:12" ht="13.5">
      <c r="A2327" s="1310" t="s">
        <v>4194</v>
      </c>
      <c r="B2327" s="1310" t="s">
        <v>4195</v>
      </c>
      <c r="C2327" s="1310" t="s">
        <v>4492</v>
      </c>
      <c r="D2327" s="1310">
        <v>42</v>
      </c>
      <c r="E2327" s="1311" t="s">
        <v>995</v>
      </c>
      <c r="F2327" s="1310" t="s">
        <v>995</v>
      </c>
      <c r="G2327" s="1310">
        <v>92778</v>
      </c>
      <c r="H2327" s="1310" t="s">
        <v>4528</v>
      </c>
      <c r="I2327" s="1310" t="s">
        <v>682</v>
      </c>
      <c r="J2327" s="1310" t="s">
        <v>2172</v>
      </c>
      <c r="K2327" s="1311">
        <v>16.75</v>
      </c>
      <c r="L2327" s="1310" t="s">
        <v>2173</v>
      </c>
    </row>
    <row r="2328" spans="1:12" ht="13.5">
      <c r="A2328" s="1310" t="s">
        <v>4194</v>
      </c>
      <c r="B2328" s="1310" t="s">
        <v>4195</v>
      </c>
      <c r="C2328" s="1310" t="s">
        <v>4492</v>
      </c>
      <c r="D2328" s="1310">
        <v>42</v>
      </c>
      <c r="E2328" s="1311" t="s">
        <v>995</v>
      </c>
      <c r="F2328" s="1310" t="s">
        <v>995</v>
      </c>
      <c r="G2328" s="1310">
        <v>92779</v>
      </c>
      <c r="H2328" s="1310" t="s">
        <v>4529</v>
      </c>
      <c r="I2328" s="1310" t="s">
        <v>682</v>
      </c>
      <c r="J2328" s="1310" t="s">
        <v>2172</v>
      </c>
      <c r="K2328" s="1311">
        <v>14.11</v>
      </c>
      <c r="L2328" s="1310" t="s">
        <v>2173</v>
      </c>
    </row>
    <row r="2329" spans="1:12" ht="13.5">
      <c r="A2329" s="1310" t="s">
        <v>4194</v>
      </c>
      <c r="B2329" s="1310" t="s">
        <v>4195</v>
      </c>
      <c r="C2329" s="1310" t="s">
        <v>4492</v>
      </c>
      <c r="D2329" s="1310">
        <v>42</v>
      </c>
      <c r="E2329" s="1311" t="s">
        <v>995</v>
      </c>
      <c r="F2329" s="1310" t="s">
        <v>995</v>
      </c>
      <c r="G2329" s="1310">
        <v>92780</v>
      </c>
      <c r="H2329" s="1310" t="s">
        <v>4530</v>
      </c>
      <c r="I2329" s="1310" t="s">
        <v>682</v>
      </c>
      <c r="J2329" s="1310" t="s">
        <v>2172</v>
      </c>
      <c r="K2329" s="1311">
        <v>13.39</v>
      </c>
      <c r="L2329" s="1310" t="s">
        <v>2173</v>
      </c>
    </row>
    <row r="2330" spans="1:12" ht="13.5">
      <c r="A2330" s="1310" t="s">
        <v>4194</v>
      </c>
      <c r="B2330" s="1310" t="s">
        <v>4195</v>
      </c>
      <c r="C2330" s="1310" t="s">
        <v>4492</v>
      </c>
      <c r="D2330" s="1310">
        <v>42</v>
      </c>
      <c r="E2330" s="1311" t="s">
        <v>995</v>
      </c>
      <c r="F2330" s="1310" t="s">
        <v>995</v>
      </c>
      <c r="G2330" s="1310">
        <v>92781</v>
      </c>
      <c r="H2330" s="1310" t="s">
        <v>4531</v>
      </c>
      <c r="I2330" s="1310" t="s">
        <v>682</v>
      </c>
      <c r="J2330" s="1310" t="s">
        <v>2172</v>
      </c>
      <c r="K2330" s="1311">
        <v>15.01</v>
      </c>
      <c r="L2330" s="1310" t="s">
        <v>2173</v>
      </c>
    </row>
    <row r="2331" spans="1:12" ht="13.5">
      <c r="A2331" s="1310" t="s">
        <v>4194</v>
      </c>
      <c r="B2331" s="1310" t="s">
        <v>4195</v>
      </c>
      <c r="C2331" s="1310" t="s">
        <v>4492</v>
      </c>
      <c r="D2331" s="1310">
        <v>42</v>
      </c>
      <c r="E2331" s="1311" t="s">
        <v>995</v>
      </c>
      <c r="F2331" s="1310" t="s">
        <v>995</v>
      </c>
      <c r="G2331" s="1310">
        <v>92782</v>
      </c>
      <c r="H2331" s="1310" t="s">
        <v>4532</v>
      </c>
      <c r="I2331" s="1310" t="s">
        <v>682</v>
      </c>
      <c r="J2331" s="1310" t="s">
        <v>2242</v>
      </c>
      <c r="K2331" s="1311">
        <v>14.62</v>
      </c>
      <c r="L2331" s="1310" t="s">
        <v>2173</v>
      </c>
    </row>
    <row r="2332" spans="1:12" ht="13.5">
      <c r="A2332" s="1310" t="s">
        <v>4194</v>
      </c>
      <c r="B2332" s="1310" t="s">
        <v>4195</v>
      </c>
      <c r="C2332" s="1310" t="s">
        <v>4492</v>
      </c>
      <c r="D2332" s="1310">
        <v>42</v>
      </c>
      <c r="E2332" s="1311" t="s">
        <v>995</v>
      </c>
      <c r="F2332" s="1310" t="s">
        <v>995</v>
      </c>
      <c r="G2332" s="1310">
        <v>92783</v>
      </c>
      <c r="H2332" s="1310" t="s">
        <v>4533</v>
      </c>
      <c r="I2332" s="1310" t="s">
        <v>682</v>
      </c>
      <c r="J2332" s="1310" t="s">
        <v>2172</v>
      </c>
      <c r="K2332" s="1311">
        <v>20.72</v>
      </c>
      <c r="L2332" s="1310" t="s">
        <v>2173</v>
      </c>
    </row>
    <row r="2333" spans="1:12" ht="13.5">
      <c r="A2333" s="1310" t="s">
        <v>4194</v>
      </c>
      <c r="B2333" s="1310" t="s">
        <v>4195</v>
      </c>
      <c r="C2333" s="1310" t="s">
        <v>4492</v>
      </c>
      <c r="D2333" s="1310">
        <v>42</v>
      </c>
      <c r="E2333" s="1311" t="s">
        <v>995</v>
      </c>
      <c r="F2333" s="1310" t="s">
        <v>995</v>
      </c>
      <c r="G2333" s="1310">
        <v>92784</v>
      </c>
      <c r="H2333" s="1310" t="s">
        <v>4534</v>
      </c>
      <c r="I2333" s="1310" t="s">
        <v>682</v>
      </c>
      <c r="J2333" s="1310" t="s">
        <v>2172</v>
      </c>
      <c r="K2333" s="1311">
        <v>18.71</v>
      </c>
      <c r="L2333" s="1310" t="s">
        <v>2173</v>
      </c>
    </row>
    <row r="2334" spans="1:12" ht="13.5">
      <c r="A2334" s="1310" t="s">
        <v>4194</v>
      </c>
      <c r="B2334" s="1310" t="s">
        <v>4195</v>
      </c>
      <c r="C2334" s="1310" t="s">
        <v>4492</v>
      </c>
      <c r="D2334" s="1310">
        <v>42</v>
      </c>
      <c r="E2334" s="1311" t="s">
        <v>995</v>
      </c>
      <c r="F2334" s="1310" t="s">
        <v>995</v>
      </c>
      <c r="G2334" s="1310">
        <v>92785</v>
      </c>
      <c r="H2334" s="1310" t="s">
        <v>4535</v>
      </c>
      <c r="I2334" s="1310" t="s">
        <v>682</v>
      </c>
      <c r="J2334" s="1310" t="s">
        <v>2172</v>
      </c>
      <c r="K2334" s="1311">
        <v>18.190000000000001</v>
      </c>
      <c r="L2334" s="1310" t="s">
        <v>2173</v>
      </c>
    </row>
    <row r="2335" spans="1:12" ht="13.5">
      <c r="A2335" s="1310" t="s">
        <v>4194</v>
      </c>
      <c r="B2335" s="1310" t="s">
        <v>4195</v>
      </c>
      <c r="C2335" s="1310" t="s">
        <v>4492</v>
      </c>
      <c r="D2335" s="1310">
        <v>42</v>
      </c>
      <c r="E2335" s="1311" t="s">
        <v>995</v>
      </c>
      <c r="F2335" s="1310" t="s">
        <v>995</v>
      </c>
      <c r="G2335" s="1310">
        <v>92786</v>
      </c>
      <c r="H2335" s="1310" t="s">
        <v>4536</v>
      </c>
      <c r="I2335" s="1310" t="s">
        <v>682</v>
      </c>
      <c r="J2335" s="1310" t="s">
        <v>2172</v>
      </c>
      <c r="K2335" s="1311">
        <v>17.440000000000001</v>
      </c>
      <c r="L2335" s="1310" t="s">
        <v>2173</v>
      </c>
    </row>
    <row r="2336" spans="1:12" ht="13.5">
      <c r="A2336" s="1310" t="s">
        <v>4194</v>
      </c>
      <c r="B2336" s="1310" t="s">
        <v>4195</v>
      </c>
      <c r="C2336" s="1310" t="s">
        <v>4492</v>
      </c>
      <c r="D2336" s="1310">
        <v>42</v>
      </c>
      <c r="E2336" s="1311" t="s">
        <v>995</v>
      </c>
      <c r="F2336" s="1310" t="s">
        <v>995</v>
      </c>
      <c r="G2336" s="1310">
        <v>92787</v>
      </c>
      <c r="H2336" s="1310" t="s">
        <v>4537</v>
      </c>
      <c r="I2336" s="1310" t="s">
        <v>682</v>
      </c>
      <c r="J2336" s="1310" t="s">
        <v>2172</v>
      </c>
      <c r="K2336" s="1311">
        <v>15.73</v>
      </c>
      <c r="L2336" s="1310" t="s">
        <v>2173</v>
      </c>
    </row>
    <row r="2337" spans="1:12" ht="13.5">
      <c r="A2337" s="1310" t="s">
        <v>4194</v>
      </c>
      <c r="B2337" s="1310" t="s">
        <v>4195</v>
      </c>
      <c r="C2337" s="1310" t="s">
        <v>4492</v>
      </c>
      <c r="D2337" s="1310">
        <v>42</v>
      </c>
      <c r="E2337" s="1311" t="s">
        <v>995</v>
      </c>
      <c r="F2337" s="1310" t="s">
        <v>995</v>
      </c>
      <c r="G2337" s="1310">
        <v>92788</v>
      </c>
      <c r="H2337" s="1310" t="s">
        <v>4538</v>
      </c>
      <c r="I2337" s="1310" t="s">
        <v>682</v>
      </c>
      <c r="J2337" s="1310" t="s">
        <v>2172</v>
      </c>
      <c r="K2337" s="1311">
        <v>13.35</v>
      </c>
      <c r="L2337" s="1310" t="s">
        <v>2173</v>
      </c>
    </row>
    <row r="2338" spans="1:12" ht="13.5">
      <c r="A2338" s="1310" t="s">
        <v>4194</v>
      </c>
      <c r="B2338" s="1310" t="s">
        <v>4195</v>
      </c>
      <c r="C2338" s="1310" t="s">
        <v>4492</v>
      </c>
      <c r="D2338" s="1310">
        <v>42</v>
      </c>
      <c r="E2338" s="1311" t="s">
        <v>995</v>
      </c>
      <c r="F2338" s="1310" t="s">
        <v>995</v>
      </c>
      <c r="G2338" s="1310">
        <v>92789</v>
      </c>
      <c r="H2338" s="1310" t="s">
        <v>4539</v>
      </c>
      <c r="I2338" s="1310" t="s">
        <v>682</v>
      </c>
      <c r="J2338" s="1310" t="s">
        <v>2242</v>
      </c>
      <c r="K2338" s="1311">
        <v>12.81</v>
      </c>
      <c r="L2338" s="1310" t="s">
        <v>2173</v>
      </c>
    </row>
    <row r="2339" spans="1:12" ht="13.5">
      <c r="A2339" s="1310" t="s">
        <v>4194</v>
      </c>
      <c r="B2339" s="1310" t="s">
        <v>4195</v>
      </c>
      <c r="C2339" s="1310" t="s">
        <v>4492</v>
      </c>
      <c r="D2339" s="1310">
        <v>42</v>
      </c>
      <c r="E2339" s="1311" t="s">
        <v>995</v>
      </c>
      <c r="F2339" s="1310" t="s">
        <v>995</v>
      </c>
      <c r="G2339" s="1310">
        <v>92790</v>
      </c>
      <c r="H2339" s="1310" t="s">
        <v>4540</v>
      </c>
      <c r="I2339" s="1310" t="s">
        <v>682</v>
      </c>
      <c r="J2339" s="1310" t="s">
        <v>2242</v>
      </c>
      <c r="K2339" s="1311">
        <v>14.6</v>
      </c>
      <c r="L2339" s="1310" t="s">
        <v>2173</v>
      </c>
    </row>
    <row r="2340" spans="1:12" ht="13.5">
      <c r="A2340" s="1310" t="s">
        <v>4194</v>
      </c>
      <c r="B2340" s="1310" t="s">
        <v>4195</v>
      </c>
      <c r="C2340" s="1310" t="s">
        <v>4492</v>
      </c>
      <c r="D2340" s="1310">
        <v>42</v>
      </c>
      <c r="E2340" s="1311" t="s">
        <v>995</v>
      </c>
      <c r="F2340" s="1310" t="s">
        <v>995</v>
      </c>
      <c r="G2340" s="1310">
        <v>92791</v>
      </c>
      <c r="H2340" s="1310" t="s">
        <v>4541</v>
      </c>
      <c r="I2340" s="1310" t="s">
        <v>682</v>
      </c>
      <c r="J2340" s="1310" t="s">
        <v>2242</v>
      </c>
      <c r="K2340" s="1311">
        <v>14.04</v>
      </c>
      <c r="L2340" s="1310" t="s">
        <v>2173</v>
      </c>
    </row>
    <row r="2341" spans="1:12" ht="13.5">
      <c r="A2341" s="1310" t="s">
        <v>4194</v>
      </c>
      <c r="B2341" s="1310" t="s">
        <v>4195</v>
      </c>
      <c r="C2341" s="1310" t="s">
        <v>4492</v>
      </c>
      <c r="D2341" s="1310">
        <v>42</v>
      </c>
      <c r="E2341" s="1311" t="s">
        <v>995</v>
      </c>
      <c r="F2341" s="1310" t="s">
        <v>995</v>
      </c>
      <c r="G2341" s="1310">
        <v>92792</v>
      </c>
      <c r="H2341" s="1310" t="s">
        <v>4542</v>
      </c>
      <c r="I2341" s="1310" t="s">
        <v>682</v>
      </c>
      <c r="J2341" s="1310" t="s">
        <v>2242</v>
      </c>
      <c r="K2341" s="1311">
        <v>14.5</v>
      </c>
      <c r="L2341" s="1310" t="s">
        <v>2173</v>
      </c>
    </row>
    <row r="2342" spans="1:12" ht="13.5">
      <c r="A2342" s="1310" t="s">
        <v>4194</v>
      </c>
      <c r="B2342" s="1310" t="s">
        <v>4195</v>
      </c>
      <c r="C2342" s="1310" t="s">
        <v>4492</v>
      </c>
      <c r="D2342" s="1310">
        <v>42</v>
      </c>
      <c r="E2342" s="1311" t="s">
        <v>995</v>
      </c>
      <c r="F2342" s="1310" t="s">
        <v>995</v>
      </c>
      <c r="G2342" s="1310">
        <v>92793</v>
      </c>
      <c r="H2342" s="1310" t="s">
        <v>4543</v>
      </c>
      <c r="I2342" s="1310" t="s">
        <v>682</v>
      </c>
      <c r="J2342" s="1310" t="s">
        <v>2242</v>
      </c>
      <c r="K2342" s="1311">
        <v>14.58</v>
      </c>
      <c r="L2342" s="1310" t="s">
        <v>2173</v>
      </c>
    </row>
    <row r="2343" spans="1:12" ht="13.5">
      <c r="A2343" s="1310" t="s">
        <v>4194</v>
      </c>
      <c r="B2343" s="1310" t="s">
        <v>4195</v>
      </c>
      <c r="C2343" s="1310" t="s">
        <v>4492</v>
      </c>
      <c r="D2343" s="1310">
        <v>42</v>
      </c>
      <c r="E2343" s="1311" t="s">
        <v>995</v>
      </c>
      <c r="F2343" s="1310" t="s">
        <v>995</v>
      </c>
      <c r="G2343" s="1310">
        <v>92794</v>
      </c>
      <c r="H2343" s="1310" t="s">
        <v>4544</v>
      </c>
      <c r="I2343" s="1310" t="s">
        <v>682</v>
      </c>
      <c r="J2343" s="1310" t="s">
        <v>2242</v>
      </c>
      <c r="K2343" s="1311">
        <v>13.51</v>
      </c>
      <c r="L2343" s="1310" t="s">
        <v>2173</v>
      </c>
    </row>
    <row r="2344" spans="1:12" ht="13.5">
      <c r="A2344" s="1310" t="s">
        <v>4194</v>
      </c>
      <c r="B2344" s="1310" t="s">
        <v>4195</v>
      </c>
      <c r="C2344" s="1310" t="s">
        <v>4492</v>
      </c>
      <c r="D2344" s="1310">
        <v>42</v>
      </c>
      <c r="E2344" s="1311" t="s">
        <v>995</v>
      </c>
      <c r="F2344" s="1310" t="s">
        <v>995</v>
      </c>
      <c r="G2344" s="1310">
        <v>92795</v>
      </c>
      <c r="H2344" s="1310" t="s">
        <v>4545</v>
      </c>
      <c r="I2344" s="1310" t="s">
        <v>682</v>
      </c>
      <c r="J2344" s="1310" t="s">
        <v>2242</v>
      </c>
      <c r="K2344" s="1311">
        <v>11.6</v>
      </c>
      <c r="L2344" s="1310" t="s">
        <v>2173</v>
      </c>
    </row>
    <row r="2345" spans="1:12" ht="13.5">
      <c r="A2345" s="1310" t="s">
        <v>4194</v>
      </c>
      <c r="B2345" s="1310" t="s">
        <v>4195</v>
      </c>
      <c r="C2345" s="1310" t="s">
        <v>4492</v>
      </c>
      <c r="D2345" s="1310">
        <v>42</v>
      </c>
      <c r="E2345" s="1311" t="s">
        <v>995</v>
      </c>
      <c r="F2345" s="1310" t="s">
        <v>995</v>
      </c>
      <c r="G2345" s="1310">
        <v>92796</v>
      </c>
      <c r="H2345" s="1310" t="s">
        <v>4546</v>
      </c>
      <c r="I2345" s="1310" t="s">
        <v>682</v>
      </c>
      <c r="J2345" s="1310" t="s">
        <v>2242</v>
      </c>
      <c r="K2345" s="1311">
        <v>11.51</v>
      </c>
      <c r="L2345" s="1310" t="s">
        <v>2173</v>
      </c>
    </row>
    <row r="2346" spans="1:12" ht="13.5">
      <c r="A2346" s="1310" t="s">
        <v>4194</v>
      </c>
      <c r="B2346" s="1310" t="s">
        <v>4195</v>
      </c>
      <c r="C2346" s="1310" t="s">
        <v>4492</v>
      </c>
      <c r="D2346" s="1310">
        <v>42</v>
      </c>
      <c r="E2346" s="1311" t="s">
        <v>995</v>
      </c>
      <c r="F2346" s="1310" t="s">
        <v>995</v>
      </c>
      <c r="G2346" s="1310">
        <v>92797</v>
      </c>
      <c r="H2346" s="1310" t="s">
        <v>4547</v>
      </c>
      <c r="I2346" s="1310" t="s">
        <v>682</v>
      </c>
      <c r="J2346" s="1310" t="s">
        <v>2242</v>
      </c>
      <c r="K2346" s="1311">
        <v>13.58</v>
      </c>
      <c r="L2346" s="1310" t="s">
        <v>2173</v>
      </c>
    </row>
    <row r="2347" spans="1:12" ht="13.5">
      <c r="A2347" s="1310" t="s">
        <v>4194</v>
      </c>
      <c r="B2347" s="1310" t="s">
        <v>4195</v>
      </c>
      <c r="C2347" s="1310" t="s">
        <v>4492</v>
      </c>
      <c r="D2347" s="1310">
        <v>42</v>
      </c>
      <c r="E2347" s="1311" t="s">
        <v>995</v>
      </c>
      <c r="F2347" s="1310" t="s">
        <v>995</v>
      </c>
      <c r="G2347" s="1310">
        <v>92798</v>
      </c>
      <c r="H2347" s="1310" t="s">
        <v>4548</v>
      </c>
      <c r="I2347" s="1310" t="s">
        <v>682</v>
      </c>
      <c r="J2347" s="1310" t="s">
        <v>2242</v>
      </c>
      <c r="K2347" s="1311">
        <v>13.56</v>
      </c>
      <c r="L2347" s="1310" t="s">
        <v>2173</v>
      </c>
    </row>
    <row r="2348" spans="1:12" ht="13.5">
      <c r="A2348" s="1310" t="s">
        <v>4194</v>
      </c>
      <c r="B2348" s="1310" t="s">
        <v>4195</v>
      </c>
      <c r="C2348" s="1310" t="s">
        <v>4492</v>
      </c>
      <c r="D2348" s="1310">
        <v>42</v>
      </c>
      <c r="E2348" s="1311" t="s">
        <v>995</v>
      </c>
      <c r="F2348" s="1310" t="s">
        <v>995</v>
      </c>
      <c r="G2348" s="1310">
        <v>92799</v>
      </c>
      <c r="H2348" s="1310" t="s">
        <v>4549</v>
      </c>
      <c r="I2348" s="1310" t="s">
        <v>682</v>
      </c>
      <c r="J2348" s="1310" t="s">
        <v>2242</v>
      </c>
      <c r="K2348" s="1311">
        <v>14.48</v>
      </c>
      <c r="L2348" s="1310" t="s">
        <v>2173</v>
      </c>
    </row>
    <row r="2349" spans="1:12" ht="13.5">
      <c r="A2349" s="1310" t="s">
        <v>4194</v>
      </c>
      <c r="B2349" s="1310" t="s">
        <v>4195</v>
      </c>
      <c r="C2349" s="1310" t="s">
        <v>4492</v>
      </c>
      <c r="D2349" s="1310">
        <v>42</v>
      </c>
      <c r="E2349" s="1311" t="s">
        <v>995</v>
      </c>
      <c r="F2349" s="1310" t="s">
        <v>995</v>
      </c>
      <c r="G2349" s="1310">
        <v>92800</v>
      </c>
      <c r="H2349" s="1310" t="s">
        <v>4550</v>
      </c>
      <c r="I2349" s="1310" t="s">
        <v>682</v>
      </c>
      <c r="J2349" s="1310" t="s">
        <v>2242</v>
      </c>
      <c r="K2349" s="1311">
        <v>13.56</v>
      </c>
      <c r="L2349" s="1310" t="s">
        <v>2173</v>
      </c>
    </row>
    <row r="2350" spans="1:12" ht="13.5">
      <c r="A2350" s="1310" t="s">
        <v>4194</v>
      </c>
      <c r="B2350" s="1310" t="s">
        <v>4195</v>
      </c>
      <c r="C2350" s="1310" t="s">
        <v>4492</v>
      </c>
      <c r="D2350" s="1310">
        <v>42</v>
      </c>
      <c r="E2350" s="1311" t="s">
        <v>995</v>
      </c>
      <c r="F2350" s="1310" t="s">
        <v>995</v>
      </c>
      <c r="G2350" s="1310">
        <v>92801</v>
      </c>
      <c r="H2350" s="1310" t="s">
        <v>4551</v>
      </c>
      <c r="I2350" s="1310" t="s">
        <v>682</v>
      </c>
      <c r="J2350" s="1310" t="s">
        <v>2242</v>
      </c>
      <c r="K2350" s="1311">
        <v>14.22</v>
      </c>
      <c r="L2350" s="1310" t="s">
        <v>2173</v>
      </c>
    </row>
    <row r="2351" spans="1:12" ht="13.5">
      <c r="A2351" s="1310" t="s">
        <v>4194</v>
      </c>
      <c r="B2351" s="1310" t="s">
        <v>4195</v>
      </c>
      <c r="C2351" s="1310" t="s">
        <v>4492</v>
      </c>
      <c r="D2351" s="1310">
        <v>42</v>
      </c>
      <c r="E2351" s="1311" t="s">
        <v>995</v>
      </c>
      <c r="F2351" s="1310" t="s">
        <v>995</v>
      </c>
      <c r="G2351" s="1310">
        <v>92802</v>
      </c>
      <c r="H2351" s="1310" t="s">
        <v>4552</v>
      </c>
      <c r="I2351" s="1310" t="s">
        <v>682</v>
      </c>
      <c r="J2351" s="1310" t="s">
        <v>2242</v>
      </c>
      <c r="K2351" s="1311">
        <v>14.42</v>
      </c>
      <c r="L2351" s="1310" t="s">
        <v>2173</v>
      </c>
    </row>
    <row r="2352" spans="1:12" ht="13.5">
      <c r="A2352" s="1310" t="s">
        <v>4194</v>
      </c>
      <c r="B2352" s="1310" t="s">
        <v>4195</v>
      </c>
      <c r="C2352" s="1310" t="s">
        <v>4492</v>
      </c>
      <c r="D2352" s="1310">
        <v>42</v>
      </c>
      <c r="E2352" s="1311" t="s">
        <v>995</v>
      </c>
      <c r="F2352" s="1310" t="s">
        <v>995</v>
      </c>
      <c r="G2352" s="1310">
        <v>92803</v>
      </c>
      <c r="H2352" s="1310" t="s">
        <v>4553</v>
      </c>
      <c r="I2352" s="1310" t="s">
        <v>682</v>
      </c>
      <c r="J2352" s="1310" t="s">
        <v>2242</v>
      </c>
      <c r="K2352" s="1311">
        <v>13.41</v>
      </c>
      <c r="L2352" s="1310" t="s">
        <v>2173</v>
      </c>
    </row>
    <row r="2353" spans="1:12" ht="13.5">
      <c r="A2353" s="1310" t="s">
        <v>4194</v>
      </c>
      <c r="B2353" s="1310" t="s">
        <v>4195</v>
      </c>
      <c r="C2353" s="1310" t="s">
        <v>4492</v>
      </c>
      <c r="D2353" s="1310">
        <v>42</v>
      </c>
      <c r="E2353" s="1311" t="s">
        <v>995</v>
      </c>
      <c r="F2353" s="1310" t="s">
        <v>995</v>
      </c>
      <c r="G2353" s="1310">
        <v>92804</v>
      </c>
      <c r="H2353" s="1310" t="s">
        <v>4554</v>
      </c>
      <c r="I2353" s="1310" t="s">
        <v>682</v>
      </c>
      <c r="J2353" s="1310" t="s">
        <v>2242</v>
      </c>
      <c r="K2353" s="1311">
        <v>11.55</v>
      </c>
      <c r="L2353" s="1310" t="s">
        <v>2173</v>
      </c>
    </row>
    <row r="2354" spans="1:12" ht="13.5">
      <c r="A2354" s="1310" t="s">
        <v>4194</v>
      </c>
      <c r="B2354" s="1310" t="s">
        <v>4195</v>
      </c>
      <c r="C2354" s="1310" t="s">
        <v>4492</v>
      </c>
      <c r="D2354" s="1310">
        <v>42</v>
      </c>
      <c r="E2354" s="1311" t="s">
        <v>995</v>
      </c>
      <c r="F2354" s="1310" t="s">
        <v>995</v>
      </c>
      <c r="G2354" s="1310">
        <v>92805</v>
      </c>
      <c r="H2354" s="1310" t="s">
        <v>4555</v>
      </c>
      <c r="I2354" s="1310" t="s">
        <v>682</v>
      </c>
      <c r="J2354" s="1310" t="s">
        <v>2242</v>
      </c>
      <c r="K2354" s="1311">
        <v>11.48</v>
      </c>
      <c r="L2354" s="1310" t="s">
        <v>2173</v>
      </c>
    </row>
    <row r="2355" spans="1:12" ht="13.5">
      <c r="A2355" s="1310" t="s">
        <v>4194</v>
      </c>
      <c r="B2355" s="1310" t="s">
        <v>4195</v>
      </c>
      <c r="C2355" s="1310" t="s">
        <v>4492</v>
      </c>
      <c r="D2355" s="1310">
        <v>42</v>
      </c>
      <c r="E2355" s="1311" t="s">
        <v>995</v>
      </c>
      <c r="F2355" s="1310" t="s">
        <v>995</v>
      </c>
      <c r="G2355" s="1310">
        <v>92806</v>
      </c>
      <c r="H2355" s="1310" t="s">
        <v>4556</v>
      </c>
      <c r="I2355" s="1310" t="s">
        <v>682</v>
      </c>
      <c r="J2355" s="1310" t="s">
        <v>2242</v>
      </c>
      <c r="K2355" s="1311">
        <v>13.57</v>
      </c>
      <c r="L2355" s="1310" t="s">
        <v>2173</v>
      </c>
    </row>
    <row r="2356" spans="1:12" ht="13.5">
      <c r="A2356" s="1310" t="s">
        <v>4194</v>
      </c>
      <c r="B2356" s="1310" t="s">
        <v>4195</v>
      </c>
      <c r="C2356" s="1310" t="s">
        <v>4492</v>
      </c>
      <c r="D2356" s="1310">
        <v>42</v>
      </c>
      <c r="E2356" s="1311" t="s">
        <v>995</v>
      </c>
      <c r="F2356" s="1310" t="s">
        <v>995</v>
      </c>
      <c r="G2356" s="1310">
        <v>92875</v>
      </c>
      <c r="H2356" s="1310" t="s">
        <v>4557</v>
      </c>
      <c r="I2356" s="1310" t="s">
        <v>682</v>
      </c>
      <c r="J2356" s="1310" t="s">
        <v>2242</v>
      </c>
      <c r="K2356" s="1311">
        <v>13.29</v>
      </c>
      <c r="L2356" s="1310" t="s">
        <v>2173</v>
      </c>
    </row>
    <row r="2357" spans="1:12" ht="13.5">
      <c r="A2357" s="1310" t="s">
        <v>4194</v>
      </c>
      <c r="B2357" s="1310" t="s">
        <v>4195</v>
      </c>
      <c r="C2357" s="1310" t="s">
        <v>4492</v>
      </c>
      <c r="D2357" s="1310">
        <v>42</v>
      </c>
      <c r="E2357" s="1311" t="s">
        <v>995</v>
      </c>
      <c r="F2357" s="1310" t="s">
        <v>995</v>
      </c>
      <c r="G2357" s="1310">
        <v>92876</v>
      </c>
      <c r="H2357" s="1310" t="s">
        <v>4558</v>
      </c>
      <c r="I2357" s="1310" t="s">
        <v>682</v>
      </c>
      <c r="J2357" s="1310" t="s">
        <v>2242</v>
      </c>
      <c r="K2357" s="1311">
        <v>13.24</v>
      </c>
      <c r="L2357" s="1310" t="s">
        <v>2173</v>
      </c>
    </row>
    <row r="2358" spans="1:12" ht="13.5">
      <c r="A2358" s="1310" t="s">
        <v>4194</v>
      </c>
      <c r="B2358" s="1310" t="s">
        <v>4195</v>
      </c>
      <c r="C2358" s="1310" t="s">
        <v>4492</v>
      </c>
      <c r="D2358" s="1310">
        <v>42</v>
      </c>
      <c r="E2358" s="1311" t="s">
        <v>995</v>
      </c>
      <c r="F2358" s="1310" t="s">
        <v>995</v>
      </c>
      <c r="G2358" s="1310">
        <v>92877</v>
      </c>
      <c r="H2358" s="1310" t="s">
        <v>4559</v>
      </c>
      <c r="I2358" s="1310" t="s">
        <v>682</v>
      </c>
      <c r="J2358" s="1310" t="s">
        <v>2242</v>
      </c>
      <c r="K2358" s="1311">
        <v>14.5</v>
      </c>
      <c r="L2358" s="1310" t="s">
        <v>2173</v>
      </c>
    </row>
    <row r="2359" spans="1:12" ht="13.5">
      <c r="A2359" s="1310" t="s">
        <v>4194</v>
      </c>
      <c r="B2359" s="1310" t="s">
        <v>4195</v>
      </c>
      <c r="C2359" s="1310" t="s">
        <v>4492</v>
      </c>
      <c r="D2359" s="1310">
        <v>42</v>
      </c>
      <c r="E2359" s="1311" t="s">
        <v>995</v>
      </c>
      <c r="F2359" s="1310" t="s">
        <v>995</v>
      </c>
      <c r="G2359" s="1310">
        <v>92878</v>
      </c>
      <c r="H2359" s="1310" t="s">
        <v>4560</v>
      </c>
      <c r="I2359" s="1310" t="s">
        <v>682</v>
      </c>
      <c r="J2359" s="1310" t="s">
        <v>2242</v>
      </c>
      <c r="K2359" s="1311">
        <v>14.35</v>
      </c>
      <c r="L2359" s="1310" t="s">
        <v>2173</v>
      </c>
    </row>
    <row r="2360" spans="1:12" ht="13.5">
      <c r="A2360" s="1310" t="s">
        <v>4194</v>
      </c>
      <c r="B2360" s="1310" t="s">
        <v>4195</v>
      </c>
      <c r="C2360" s="1310" t="s">
        <v>4492</v>
      </c>
      <c r="D2360" s="1310">
        <v>42</v>
      </c>
      <c r="E2360" s="1311" t="s">
        <v>995</v>
      </c>
      <c r="F2360" s="1310" t="s">
        <v>995</v>
      </c>
      <c r="G2360" s="1310">
        <v>92879</v>
      </c>
      <c r="H2360" s="1310" t="s">
        <v>4561</v>
      </c>
      <c r="I2360" s="1310" t="s">
        <v>682</v>
      </c>
      <c r="J2360" s="1310" t="s">
        <v>2242</v>
      </c>
      <c r="K2360" s="1311">
        <v>14.26</v>
      </c>
      <c r="L2360" s="1310" t="s">
        <v>2173</v>
      </c>
    </row>
    <row r="2361" spans="1:12" ht="13.5">
      <c r="A2361" s="1310" t="s">
        <v>4194</v>
      </c>
      <c r="B2361" s="1310" t="s">
        <v>4195</v>
      </c>
      <c r="C2361" s="1310" t="s">
        <v>4492</v>
      </c>
      <c r="D2361" s="1310">
        <v>42</v>
      </c>
      <c r="E2361" s="1311" t="s">
        <v>995</v>
      </c>
      <c r="F2361" s="1310" t="s">
        <v>995</v>
      </c>
      <c r="G2361" s="1310">
        <v>92880</v>
      </c>
      <c r="H2361" s="1310" t="s">
        <v>4562</v>
      </c>
      <c r="I2361" s="1310" t="s">
        <v>682</v>
      </c>
      <c r="J2361" s="1310" t="s">
        <v>2242</v>
      </c>
      <c r="K2361" s="1311">
        <v>14.6</v>
      </c>
      <c r="L2361" s="1310" t="s">
        <v>2173</v>
      </c>
    </row>
    <row r="2362" spans="1:12" ht="13.5">
      <c r="A2362" s="1310" t="s">
        <v>4194</v>
      </c>
      <c r="B2362" s="1310" t="s">
        <v>4195</v>
      </c>
      <c r="C2362" s="1310" t="s">
        <v>4492</v>
      </c>
      <c r="D2362" s="1310">
        <v>42</v>
      </c>
      <c r="E2362" s="1311" t="s">
        <v>995</v>
      </c>
      <c r="F2362" s="1310" t="s">
        <v>995</v>
      </c>
      <c r="G2362" s="1310">
        <v>92881</v>
      </c>
      <c r="H2362" s="1310" t="s">
        <v>4563</v>
      </c>
      <c r="I2362" s="1310" t="s">
        <v>682</v>
      </c>
      <c r="J2362" s="1310" t="s">
        <v>2242</v>
      </c>
      <c r="K2362" s="1311">
        <v>14.58</v>
      </c>
      <c r="L2362" s="1310" t="s">
        <v>2173</v>
      </c>
    </row>
    <row r="2363" spans="1:12" ht="13.5">
      <c r="A2363" s="1310" t="s">
        <v>4194</v>
      </c>
      <c r="B2363" s="1310" t="s">
        <v>4195</v>
      </c>
      <c r="C2363" s="1310" t="s">
        <v>4492</v>
      </c>
      <c r="D2363" s="1310">
        <v>42</v>
      </c>
      <c r="E2363" s="1311" t="s">
        <v>995</v>
      </c>
      <c r="F2363" s="1310" t="s">
        <v>995</v>
      </c>
      <c r="G2363" s="1310">
        <v>92882</v>
      </c>
      <c r="H2363" s="1310" t="s">
        <v>4564</v>
      </c>
      <c r="I2363" s="1310" t="s">
        <v>682</v>
      </c>
      <c r="J2363" s="1310" t="s">
        <v>2172</v>
      </c>
      <c r="K2363" s="1311">
        <v>16.600000000000001</v>
      </c>
      <c r="L2363" s="1310" t="s">
        <v>2173</v>
      </c>
    </row>
    <row r="2364" spans="1:12" ht="13.5">
      <c r="A2364" s="1310" t="s">
        <v>4194</v>
      </c>
      <c r="B2364" s="1310" t="s">
        <v>4195</v>
      </c>
      <c r="C2364" s="1310" t="s">
        <v>4492</v>
      </c>
      <c r="D2364" s="1310">
        <v>42</v>
      </c>
      <c r="E2364" s="1311" t="s">
        <v>995</v>
      </c>
      <c r="F2364" s="1310" t="s">
        <v>995</v>
      </c>
      <c r="G2364" s="1310">
        <v>92883</v>
      </c>
      <c r="H2364" s="1310" t="s">
        <v>4565</v>
      </c>
      <c r="I2364" s="1310" t="s">
        <v>682</v>
      </c>
      <c r="J2364" s="1310" t="s">
        <v>2172</v>
      </c>
      <c r="K2364" s="1311">
        <v>15.86</v>
      </c>
      <c r="L2364" s="1310" t="s">
        <v>2173</v>
      </c>
    </row>
    <row r="2365" spans="1:12" ht="13.5">
      <c r="A2365" s="1310" t="s">
        <v>4194</v>
      </c>
      <c r="B2365" s="1310" t="s">
        <v>4195</v>
      </c>
      <c r="C2365" s="1310" t="s">
        <v>4492</v>
      </c>
      <c r="D2365" s="1310">
        <v>42</v>
      </c>
      <c r="E2365" s="1311" t="s">
        <v>995</v>
      </c>
      <c r="F2365" s="1310" t="s">
        <v>995</v>
      </c>
      <c r="G2365" s="1310">
        <v>92884</v>
      </c>
      <c r="H2365" s="1310" t="s">
        <v>4566</v>
      </c>
      <c r="I2365" s="1310" t="s">
        <v>682</v>
      </c>
      <c r="J2365" s="1310" t="s">
        <v>2172</v>
      </c>
      <c r="K2365" s="1311">
        <v>16.59</v>
      </c>
      <c r="L2365" s="1310" t="s">
        <v>2173</v>
      </c>
    </row>
    <row r="2366" spans="1:12" ht="13.5">
      <c r="A2366" s="1310" t="s">
        <v>4194</v>
      </c>
      <c r="B2366" s="1310" t="s">
        <v>4195</v>
      </c>
      <c r="C2366" s="1310" t="s">
        <v>4492</v>
      </c>
      <c r="D2366" s="1310">
        <v>42</v>
      </c>
      <c r="E2366" s="1311" t="s">
        <v>995</v>
      </c>
      <c r="F2366" s="1310" t="s">
        <v>995</v>
      </c>
      <c r="G2366" s="1310">
        <v>92885</v>
      </c>
      <c r="H2366" s="1310" t="s">
        <v>4567</v>
      </c>
      <c r="I2366" s="1310" t="s">
        <v>682</v>
      </c>
      <c r="J2366" s="1310" t="s">
        <v>2172</v>
      </c>
      <c r="K2366" s="1311">
        <v>16.02</v>
      </c>
      <c r="L2366" s="1310" t="s">
        <v>2173</v>
      </c>
    </row>
    <row r="2367" spans="1:12" ht="13.5">
      <c r="A2367" s="1310" t="s">
        <v>4194</v>
      </c>
      <c r="B2367" s="1310" t="s">
        <v>4195</v>
      </c>
      <c r="C2367" s="1310" t="s">
        <v>4492</v>
      </c>
      <c r="D2367" s="1310">
        <v>42</v>
      </c>
      <c r="E2367" s="1311" t="s">
        <v>995</v>
      </c>
      <c r="F2367" s="1310" t="s">
        <v>995</v>
      </c>
      <c r="G2367" s="1310">
        <v>92886</v>
      </c>
      <c r="H2367" s="1310" t="s">
        <v>4568</v>
      </c>
      <c r="I2367" s="1310" t="s">
        <v>682</v>
      </c>
      <c r="J2367" s="1310" t="s">
        <v>2172</v>
      </c>
      <c r="K2367" s="1311">
        <v>15.57</v>
      </c>
      <c r="L2367" s="1310" t="s">
        <v>2173</v>
      </c>
    </row>
    <row r="2368" spans="1:12" ht="13.5">
      <c r="A2368" s="1310" t="s">
        <v>4194</v>
      </c>
      <c r="B2368" s="1310" t="s">
        <v>4195</v>
      </c>
      <c r="C2368" s="1310" t="s">
        <v>4492</v>
      </c>
      <c r="D2368" s="1310">
        <v>42</v>
      </c>
      <c r="E2368" s="1311" t="s">
        <v>995</v>
      </c>
      <c r="F2368" s="1310" t="s">
        <v>995</v>
      </c>
      <c r="G2368" s="1310">
        <v>92887</v>
      </c>
      <c r="H2368" s="1310" t="s">
        <v>4569</v>
      </c>
      <c r="I2368" s="1310" t="s">
        <v>682</v>
      </c>
      <c r="J2368" s="1310" t="s">
        <v>2172</v>
      </c>
      <c r="K2368" s="1311">
        <v>15.65</v>
      </c>
      <c r="L2368" s="1310" t="s">
        <v>2173</v>
      </c>
    </row>
    <row r="2369" spans="1:12" ht="13.5">
      <c r="A2369" s="1310" t="s">
        <v>4194</v>
      </c>
      <c r="B2369" s="1310" t="s">
        <v>4195</v>
      </c>
      <c r="C2369" s="1310" t="s">
        <v>4492</v>
      </c>
      <c r="D2369" s="1310">
        <v>42</v>
      </c>
      <c r="E2369" s="1311" t="s">
        <v>995</v>
      </c>
      <c r="F2369" s="1310" t="s">
        <v>995</v>
      </c>
      <c r="G2369" s="1310">
        <v>92888</v>
      </c>
      <c r="H2369" s="1310" t="s">
        <v>4570</v>
      </c>
      <c r="I2369" s="1310" t="s">
        <v>682</v>
      </c>
      <c r="J2369" s="1310" t="s">
        <v>2242</v>
      </c>
      <c r="K2369" s="1311">
        <v>15.42</v>
      </c>
      <c r="L2369" s="1310" t="s">
        <v>2173</v>
      </c>
    </row>
    <row r="2370" spans="1:12" ht="13.5">
      <c r="A2370" s="1310" t="s">
        <v>4194</v>
      </c>
      <c r="B2370" s="1310" t="s">
        <v>4195</v>
      </c>
      <c r="C2370" s="1310" t="s">
        <v>4492</v>
      </c>
      <c r="D2370" s="1310">
        <v>42</v>
      </c>
      <c r="E2370" s="1311" t="s">
        <v>995</v>
      </c>
      <c r="F2370" s="1310" t="s">
        <v>995</v>
      </c>
      <c r="G2370" s="1310">
        <v>92915</v>
      </c>
      <c r="H2370" s="1310" t="s">
        <v>844</v>
      </c>
      <c r="I2370" s="1310" t="s">
        <v>682</v>
      </c>
      <c r="J2370" s="1310" t="s">
        <v>2172</v>
      </c>
      <c r="K2370" s="1311">
        <v>19.52</v>
      </c>
      <c r="L2370" s="1310" t="s">
        <v>2173</v>
      </c>
    </row>
    <row r="2371" spans="1:12" ht="13.5">
      <c r="A2371" s="1310" t="s">
        <v>4194</v>
      </c>
      <c r="B2371" s="1310" t="s">
        <v>4195</v>
      </c>
      <c r="C2371" s="1310" t="s">
        <v>4492</v>
      </c>
      <c r="D2371" s="1310">
        <v>42</v>
      </c>
      <c r="E2371" s="1311" t="s">
        <v>995</v>
      </c>
      <c r="F2371" s="1310" t="s">
        <v>995</v>
      </c>
      <c r="G2371" s="1310">
        <v>92916</v>
      </c>
      <c r="H2371" s="1310" t="s">
        <v>4571</v>
      </c>
      <c r="I2371" s="1310" t="s">
        <v>682</v>
      </c>
      <c r="J2371" s="1310" t="s">
        <v>2172</v>
      </c>
      <c r="K2371" s="1311">
        <v>18.84</v>
      </c>
      <c r="L2371" s="1310" t="s">
        <v>2173</v>
      </c>
    </row>
    <row r="2372" spans="1:12" ht="13.5">
      <c r="A2372" s="1310" t="s">
        <v>4194</v>
      </c>
      <c r="B2372" s="1310" t="s">
        <v>4195</v>
      </c>
      <c r="C2372" s="1310" t="s">
        <v>4492</v>
      </c>
      <c r="D2372" s="1310">
        <v>42</v>
      </c>
      <c r="E2372" s="1311" t="s">
        <v>995</v>
      </c>
      <c r="F2372" s="1310" t="s">
        <v>995</v>
      </c>
      <c r="G2372" s="1310">
        <v>92917</v>
      </c>
      <c r="H2372" s="1310" t="s">
        <v>681</v>
      </c>
      <c r="I2372" s="1310" t="s">
        <v>682</v>
      </c>
      <c r="J2372" s="1310" t="s">
        <v>2172</v>
      </c>
      <c r="K2372" s="1311">
        <v>17.96</v>
      </c>
      <c r="L2372" s="1310" t="s">
        <v>2173</v>
      </c>
    </row>
    <row r="2373" spans="1:12" ht="13.5">
      <c r="A2373" s="1310" t="s">
        <v>4194</v>
      </c>
      <c r="B2373" s="1310" t="s">
        <v>4195</v>
      </c>
      <c r="C2373" s="1310" t="s">
        <v>4492</v>
      </c>
      <c r="D2373" s="1310">
        <v>42</v>
      </c>
      <c r="E2373" s="1311" t="s">
        <v>995</v>
      </c>
      <c r="F2373" s="1310" t="s">
        <v>995</v>
      </c>
      <c r="G2373" s="1310">
        <v>92919</v>
      </c>
      <c r="H2373" s="1310" t="s">
        <v>687</v>
      </c>
      <c r="I2373" s="1310" t="s">
        <v>682</v>
      </c>
      <c r="J2373" s="1310" t="s">
        <v>2172</v>
      </c>
      <c r="K2373" s="1311">
        <v>16.18</v>
      </c>
      <c r="L2373" s="1310" t="s">
        <v>2173</v>
      </c>
    </row>
    <row r="2374" spans="1:12" ht="13.5">
      <c r="A2374" s="1310" t="s">
        <v>4194</v>
      </c>
      <c r="B2374" s="1310" t="s">
        <v>4195</v>
      </c>
      <c r="C2374" s="1310" t="s">
        <v>4492</v>
      </c>
      <c r="D2374" s="1310">
        <v>42</v>
      </c>
      <c r="E2374" s="1311" t="s">
        <v>995</v>
      </c>
      <c r="F2374" s="1310" t="s">
        <v>995</v>
      </c>
      <c r="G2374" s="1310">
        <v>92921</v>
      </c>
      <c r="H2374" s="1310" t="s">
        <v>806</v>
      </c>
      <c r="I2374" s="1310" t="s">
        <v>682</v>
      </c>
      <c r="J2374" s="1310" t="s">
        <v>2172</v>
      </c>
      <c r="K2374" s="1311">
        <v>13.69</v>
      </c>
      <c r="L2374" s="1310" t="s">
        <v>2173</v>
      </c>
    </row>
    <row r="2375" spans="1:12" ht="13.5">
      <c r="A2375" s="1310" t="s">
        <v>4194</v>
      </c>
      <c r="B2375" s="1310" t="s">
        <v>4195</v>
      </c>
      <c r="C2375" s="1310" t="s">
        <v>4492</v>
      </c>
      <c r="D2375" s="1310">
        <v>42</v>
      </c>
      <c r="E2375" s="1311" t="s">
        <v>995</v>
      </c>
      <c r="F2375" s="1310" t="s">
        <v>995</v>
      </c>
      <c r="G2375" s="1310">
        <v>92922</v>
      </c>
      <c r="H2375" s="1310" t="s">
        <v>4572</v>
      </c>
      <c r="I2375" s="1310" t="s">
        <v>682</v>
      </c>
      <c r="J2375" s="1310" t="s">
        <v>2172</v>
      </c>
      <c r="K2375" s="1311">
        <v>13.11</v>
      </c>
      <c r="L2375" s="1310" t="s">
        <v>2173</v>
      </c>
    </row>
    <row r="2376" spans="1:12" ht="13.5">
      <c r="A2376" s="1310" t="s">
        <v>4194</v>
      </c>
      <c r="B2376" s="1310" t="s">
        <v>4195</v>
      </c>
      <c r="C2376" s="1310" t="s">
        <v>4492</v>
      </c>
      <c r="D2376" s="1310">
        <v>42</v>
      </c>
      <c r="E2376" s="1311" t="s">
        <v>995</v>
      </c>
      <c r="F2376" s="1310" t="s">
        <v>995</v>
      </c>
      <c r="G2376" s="1310">
        <v>92923</v>
      </c>
      <c r="H2376" s="1310" t="s">
        <v>4573</v>
      </c>
      <c r="I2376" s="1310" t="s">
        <v>682</v>
      </c>
      <c r="J2376" s="1310" t="s">
        <v>2172</v>
      </c>
      <c r="K2376" s="1311">
        <v>14.82</v>
      </c>
      <c r="L2376" s="1310" t="s">
        <v>2173</v>
      </c>
    </row>
    <row r="2377" spans="1:12" ht="13.5">
      <c r="A2377" s="1310" t="s">
        <v>4194</v>
      </c>
      <c r="B2377" s="1310" t="s">
        <v>4195</v>
      </c>
      <c r="C2377" s="1310" t="s">
        <v>4492</v>
      </c>
      <c r="D2377" s="1310">
        <v>42</v>
      </c>
      <c r="E2377" s="1311" t="s">
        <v>995</v>
      </c>
      <c r="F2377" s="1310" t="s">
        <v>995</v>
      </c>
      <c r="G2377" s="1310">
        <v>92924</v>
      </c>
      <c r="H2377" s="1310" t="s">
        <v>4574</v>
      </c>
      <c r="I2377" s="1310" t="s">
        <v>682</v>
      </c>
      <c r="J2377" s="1310" t="s">
        <v>2242</v>
      </c>
      <c r="K2377" s="1311">
        <v>14.51</v>
      </c>
      <c r="L2377" s="1310" t="s">
        <v>2173</v>
      </c>
    </row>
    <row r="2378" spans="1:12" ht="13.5">
      <c r="A2378" s="1310" t="s">
        <v>4194</v>
      </c>
      <c r="B2378" s="1310" t="s">
        <v>4195</v>
      </c>
      <c r="C2378" s="1310" t="s">
        <v>4492</v>
      </c>
      <c r="D2378" s="1310">
        <v>42</v>
      </c>
      <c r="E2378" s="1311" t="s">
        <v>995</v>
      </c>
      <c r="F2378" s="1310" t="s">
        <v>995</v>
      </c>
      <c r="G2378" s="1310">
        <v>95445</v>
      </c>
      <c r="H2378" s="1310" t="s">
        <v>4575</v>
      </c>
      <c r="I2378" s="1310" t="s">
        <v>682</v>
      </c>
      <c r="J2378" s="1310" t="s">
        <v>2242</v>
      </c>
      <c r="K2378" s="1311">
        <v>12.63</v>
      </c>
      <c r="L2378" s="1310" t="s">
        <v>2173</v>
      </c>
    </row>
    <row r="2379" spans="1:12" ht="13.5">
      <c r="A2379" s="1310" t="s">
        <v>4194</v>
      </c>
      <c r="B2379" s="1310" t="s">
        <v>4195</v>
      </c>
      <c r="C2379" s="1310" t="s">
        <v>4492</v>
      </c>
      <c r="D2379" s="1310">
        <v>42</v>
      </c>
      <c r="E2379" s="1311" t="s">
        <v>995</v>
      </c>
      <c r="F2379" s="1310" t="s">
        <v>995</v>
      </c>
      <c r="G2379" s="1310">
        <v>95446</v>
      </c>
      <c r="H2379" s="1310" t="s">
        <v>4576</v>
      </c>
      <c r="I2379" s="1310" t="s">
        <v>682</v>
      </c>
      <c r="J2379" s="1310" t="s">
        <v>2242</v>
      </c>
      <c r="K2379" s="1311">
        <v>13.73</v>
      </c>
      <c r="L2379" s="1310" t="s">
        <v>2173</v>
      </c>
    </row>
    <row r="2380" spans="1:12" ht="13.5">
      <c r="A2380" s="1310" t="s">
        <v>4194</v>
      </c>
      <c r="B2380" s="1310" t="s">
        <v>4195</v>
      </c>
      <c r="C2380" s="1310" t="s">
        <v>4492</v>
      </c>
      <c r="D2380" s="1310">
        <v>42</v>
      </c>
      <c r="E2380" s="1311" t="s">
        <v>995</v>
      </c>
      <c r="F2380" s="1310" t="s">
        <v>995</v>
      </c>
      <c r="G2380" s="1310">
        <v>95448</v>
      </c>
      <c r="H2380" s="1310" t="s">
        <v>4577</v>
      </c>
      <c r="I2380" s="1310" t="s">
        <v>682</v>
      </c>
      <c r="J2380" s="1310" t="s">
        <v>2242</v>
      </c>
      <c r="K2380" s="1311">
        <v>14.89</v>
      </c>
      <c r="L2380" s="1310" t="s">
        <v>2173</v>
      </c>
    </row>
    <row r="2381" spans="1:12" ht="13.5">
      <c r="A2381" s="1310" t="s">
        <v>4194</v>
      </c>
      <c r="B2381" s="1310" t="s">
        <v>4195</v>
      </c>
      <c r="C2381" s="1310" t="s">
        <v>4492</v>
      </c>
      <c r="D2381" s="1310">
        <v>42</v>
      </c>
      <c r="E2381" s="1311" t="s">
        <v>995</v>
      </c>
      <c r="F2381" s="1310" t="s">
        <v>995</v>
      </c>
      <c r="G2381" s="1310">
        <v>95576</v>
      </c>
      <c r="H2381" s="1310" t="s">
        <v>4578</v>
      </c>
      <c r="I2381" s="1310" t="s">
        <v>682</v>
      </c>
      <c r="J2381" s="1310" t="s">
        <v>2242</v>
      </c>
      <c r="K2381" s="1311">
        <v>16.8</v>
      </c>
      <c r="L2381" s="1310" t="s">
        <v>2173</v>
      </c>
    </row>
    <row r="2382" spans="1:12" ht="13.5">
      <c r="A2382" s="1310" t="s">
        <v>4194</v>
      </c>
      <c r="B2382" s="1310" t="s">
        <v>4195</v>
      </c>
      <c r="C2382" s="1310" t="s">
        <v>4492</v>
      </c>
      <c r="D2382" s="1310">
        <v>42</v>
      </c>
      <c r="E2382" s="1311" t="s">
        <v>995</v>
      </c>
      <c r="F2382" s="1310" t="s">
        <v>995</v>
      </c>
      <c r="G2382" s="1310">
        <v>95577</v>
      </c>
      <c r="H2382" s="1310" t="s">
        <v>4579</v>
      </c>
      <c r="I2382" s="1310" t="s">
        <v>682</v>
      </c>
      <c r="J2382" s="1310" t="s">
        <v>2242</v>
      </c>
      <c r="K2382" s="1311">
        <v>14.8</v>
      </c>
      <c r="L2382" s="1310" t="s">
        <v>2173</v>
      </c>
    </row>
    <row r="2383" spans="1:12" ht="13.5">
      <c r="A2383" s="1310" t="s">
        <v>4194</v>
      </c>
      <c r="B2383" s="1310" t="s">
        <v>4195</v>
      </c>
      <c r="C2383" s="1310" t="s">
        <v>4492</v>
      </c>
      <c r="D2383" s="1310">
        <v>42</v>
      </c>
      <c r="E2383" s="1311" t="s">
        <v>995</v>
      </c>
      <c r="F2383" s="1310" t="s">
        <v>995</v>
      </c>
      <c r="G2383" s="1310">
        <v>95578</v>
      </c>
      <c r="H2383" s="1310" t="s">
        <v>4580</v>
      </c>
      <c r="I2383" s="1310" t="s">
        <v>682</v>
      </c>
      <c r="J2383" s="1310" t="s">
        <v>2242</v>
      </c>
      <c r="K2383" s="1311">
        <v>12.51</v>
      </c>
      <c r="L2383" s="1310" t="s">
        <v>2173</v>
      </c>
    </row>
    <row r="2384" spans="1:12" ht="13.5">
      <c r="A2384" s="1310" t="s">
        <v>4194</v>
      </c>
      <c r="B2384" s="1310" t="s">
        <v>4195</v>
      </c>
      <c r="C2384" s="1310" t="s">
        <v>4492</v>
      </c>
      <c r="D2384" s="1310">
        <v>42</v>
      </c>
      <c r="E2384" s="1311" t="s">
        <v>995</v>
      </c>
      <c r="F2384" s="1310" t="s">
        <v>995</v>
      </c>
      <c r="G2384" s="1310">
        <v>95579</v>
      </c>
      <c r="H2384" s="1310" t="s">
        <v>4581</v>
      </c>
      <c r="I2384" s="1310" t="s">
        <v>682</v>
      </c>
      <c r="J2384" s="1310" t="s">
        <v>2242</v>
      </c>
      <c r="K2384" s="1311">
        <v>12.25</v>
      </c>
      <c r="L2384" s="1310" t="s">
        <v>2173</v>
      </c>
    </row>
    <row r="2385" spans="1:12" ht="13.5">
      <c r="A2385" s="1310" t="s">
        <v>4194</v>
      </c>
      <c r="B2385" s="1310" t="s">
        <v>4195</v>
      </c>
      <c r="C2385" s="1310" t="s">
        <v>4492</v>
      </c>
      <c r="D2385" s="1310">
        <v>42</v>
      </c>
      <c r="E2385" s="1311" t="s">
        <v>995</v>
      </c>
      <c r="F2385" s="1310" t="s">
        <v>995</v>
      </c>
      <c r="G2385" s="1310">
        <v>95580</v>
      </c>
      <c r="H2385" s="1310" t="s">
        <v>4582</v>
      </c>
      <c r="I2385" s="1310" t="s">
        <v>682</v>
      </c>
      <c r="J2385" s="1310" t="s">
        <v>2242</v>
      </c>
      <c r="K2385" s="1311">
        <v>14.27</v>
      </c>
      <c r="L2385" s="1310" t="s">
        <v>2173</v>
      </c>
    </row>
    <row r="2386" spans="1:12" ht="13.5">
      <c r="A2386" s="1310" t="s">
        <v>4194</v>
      </c>
      <c r="B2386" s="1310" t="s">
        <v>4195</v>
      </c>
      <c r="C2386" s="1310" t="s">
        <v>4492</v>
      </c>
      <c r="D2386" s="1310">
        <v>42</v>
      </c>
      <c r="E2386" s="1311" t="s">
        <v>995</v>
      </c>
      <c r="F2386" s="1310" t="s">
        <v>995</v>
      </c>
      <c r="G2386" s="1310">
        <v>95581</v>
      </c>
      <c r="H2386" s="1310" t="s">
        <v>4583</v>
      </c>
      <c r="I2386" s="1310" t="s">
        <v>682</v>
      </c>
      <c r="J2386" s="1310" t="s">
        <v>2242</v>
      </c>
      <c r="K2386" s="1311">
        <v>14.22</v>
      </c>
      <c r="L2386" s="1310" t="s">
        <v>2173</v>
      </c>
    </row>
    <row r="2387" spans="1:12" ht="13.5">
      <c r="A2387" s="1310" t="s">
        <v>4194</v>
      </c>
      <c r="B2387" s="1310" t="s">
        <v>4195</v>
      </c>
      <c r="C2387" s="1310" t="s">
        <v>4492</v>
      </c>
      <c r="D2387" s="1310">
        <v>42</v>
      </c>
      <c r="E2387" s="1311" t="s">
        <v>995</v>
      </c>
      <c r="F2387" s="1310" t="s">
        <v>995</v>
      </c>
      <c r="G2387" s="1310">
        <v>95582</v>
      </c>
      <c r="H2387" s="1310" t="s">
        <v>4584</v>
      </c>
      <c r="I2387" s="1310" t="s">
        <v>682</v>
      </c>
      <c r="J2387" s="1310" t="s">
        <v>2242</v>
      </c>
      <c r="K2387" s="1311">
        <v>15.54</v>
      </c>
      <c r="L2387" s="1310" t="s">
        <v>2173</v>
      </c>
    </row>
    <row r="2388" spans="1:12" ht="13.5">
      <c r="A2388" s="1310" t="s">
        <v>4194</v>
      </c>
      <c r="B2388" s="1310" t="s">
        <v>4195</v>
      </c>
      <c r="C2388" s="1310" t="s">
        <v>4492</v>
      </c>
      <c r="D2388" s="1310">
        <v>42</v>
      </c>
      <c r="E2388" s="1311" t="s">
        <v>995</v>
      </c>
      <c r="F2388" s="1310" t="s">
        <v>995</v>
      </c>
      <c r="G2388" s="1310">
        <v>95583</v>
      </c>
      <c r="H2388" s="1310" t="s">
        <v>4585</v>
      </c>
      <c r="I2388" s="1310" t="s">
        <v>682</v>
      </c>
      <c r="J2388" s="1310" t="s">
        <v>2242</v>
      </c>
      <c r="K2388" s="1311">
        <v>17.61</v>
      </c>
      <c r="L2388" s="1310" t="s">
        <v>2173</v>
      </c>
    </row>
    <row r="2389" spans="1:12" ht="13.5">
      <c r="A2389" s="1310" t="s">
        <v>4194</v>
      </c>
      <c r="B2389" s="1310" t="s">
        <v>4195</v>
      </c>
      <c r="C2389" s="1310" t="s">
        <v>4492</v>
      </c>
      <c r="D2389" s="1310">
        <v>42</v>
      </c>
      <c r="E2389" s="1311" t="s">
        <v>995</v>
      </c>
      <c r="F2389" s="1310" t="s">
        <v>995</v>
      </c>
      <c r="G2389" s="1310">
        <v>95584</v>
      </c>
      <c r="H2389" s="1310" t="s">
        <v>4586</v>
      </c>
      <c r="I2389" s="1310" t="s">
        <v>682</v>
      </c>
      <c r="J2389" s="1310" t="s">
        <v>2242</v>
      </c>
      <c r="K2389" s="1311">
        <v>17.04</v>
      </c>
      <c r="L2389" s="1310" t="s">
        <v>2173</v>
      </c>
    </row>
    <row r="2390" spans="1:12" ht="13.5">
      <c r="A2390" s="1310" t="s">
        <v>4194</v>
      </c>
      <c r="B2390" s="1310" t="s">
        <v>4195</v>
      </c>
      <c r="C2390" s="1310" t="s">
        <v>4492</v>
      </c>
      <c r="D2390" s="1310">
        <v>42</v>
      </c>
      <c r="E2390" s="1311" t="s">
        <v>995</v>
      </c>
      <c r="F2390" s="1310" t="s">
        <v>995</v>
      </c>
      <c r="G2390" s="1310">
        <v>95592</v>
      </c>
      <c r="H2390" s="1310" t="s">
        <v>4587</v>
      </c>
      <c r="I2390" s="1310" t="s">
        <v>682</v>
      </c>
      <c r="J2390" s="1310" t="s">
        <v>2242</v>
      </c>
      <c r="K2390" s="1311">
        <v>19.02</v>
      </c>
      <c r="L2390" s="1310" t="s">
        <v>2173</v>
      </c>
    </row>
    <row r="2391" spans="1:12" ht="13.5">
      <c r="A2391" s="1310" t="s">
        <v>4194</v>
      </c>
      <c r="B2391" s="1310" t="s">
        <v>4195</v>
      </c>
      <c r="C2391" s="1310" t="s">
        <v>4492</v>
      </c>
      <c r="D2391" s="1310">
        <v>42</v>
      </c>
      <c r="E2391" s="1311" t="s">
        <v>995</v>
      </c>
      <c r="F2391" s="1310" t="s">
        <v>995</v>
      </c>
      <c r="G2391" s="1310">
        <v>95593</v>
      </c>
      <c r="H2391" s="1310" t="s">
        <v>4588</v>
      </c>
      <c r="I2391" s="1310" t="s">
        <v>682</v>
      </c>
      <c r="J2391" s="1310" t="s">
        <v>2242</v>
      </c>
      <c r="K2391" s="1311">
        <v>17.809999999999999</v>
      </c>
      <c r="L2391" s="1310" t="s">
        <v>2173</v>
      </c>
    </row>
    <row r="2392" spans="1:12" ht="13.5">
      <c r="A2392" s="1310" t="s">
        <v>4194</v>
      </c>
      <c r="B2392" s="1310" t="s">
        <v>4195</v>
      </c>
      <c r="C2392" s="1310" t="s">
        <v>4492</v>
      </c>
      <c r="D2392" s="1310">
        <v>42</v>
      </c>
      <c r="E2392" s="1311" t="s">
        <v>995</v>
      </c>
      <c r="F2392" s="1310" t="s">
        <v>995</v>
      </c>
      <c r="G2392" s="1310">
        <v>95943</v>
      </c>
      <c r="H2392" s="1310" t="s">
        <v>4589</v>
      </c>
      <c r="I2392" s="1310" t="s">
        <v>682</v>
      </c>
      <c r="J2392" s="1310" t="s">
        <v>2172</v>
      </c>
      <c r="K2392" s="1311">
        <v>24.11</v>
      </c>
      <c r="L2392" s="1310" t="s">
        <v>2173</v>
      </c>
    </row>
    <row r="2393" spans="1:12" ht="13.5">
      <c r="A2393" s="1310" t="s">
        <v>4194</v>
      </c>
      <c r="B2393" s="1310" t="s">
        <v>4195</v>
      </c>
      <c r="C2393" s="1310" t="s">
        <v>4492</v>
      </c>
      <c r="D2393" s="1310">
        <v>42</v>
      </c>
      <c r="E2393" s="1311" t="s">
        <v>995</v>
      </c>
      <c r="F2393" s="1310" t="s">
        <v>995</v>
      </c>
      <c r="G2393" s="1310">
        <v>95944</v>
      </c>
      <c r="H2393" s="1310" t="s">
        <v>4590</v>
      </c>
      <c r="I2393" s="1310" t="s">
        <v>682</v>
      </c>
      <c r="J2393" s="1310" t="s">
        <v>2172</v>
      </c>
      <c r="K2393" s="1311">
        <v>22.89</v>
      </c>
      <c r="L2393" s="1310" t="s">
        <v>2173</v>
      </c>
    </row>
    <row r="2394" spans="1:12" ht="13.5">
      <c r="A2394" s="1310" t="s">
        <v>4194</v>
      </c>
      <c r="B2394" s="1310" t="s">
        <v>4195</v>
      </c>
      <c r="C2394" s="1310" t="s">
        <v>4492</v>
      </c>
      <c r="D2394" s="1310">
        <v>42</v>
      </c>
      <c r="E2394" s="1311" t="s">
        <v>995</v>
      </c>
      <c r="F2394" s="1310" t="s">
        <v>995</v>
      </c>
      <c r="G2394" s="1310">
        <v>95945</v>
      </c>
      <c r="H2394" s="1310" t="s">
        <v>4591</v>
      </c>
      <c r="I2394" s="1310" t="s">
        <v>682</v>
      </c>
      <c r="J2394" s="1310" t="s">
        <v>2172</v>
      </c>
      <c r="K2394" s="1311">
        <v>19.79</v>
      </c>
      <c r="L2394" s="1310" t="s">
        <v>2173</v>
      </c>
    </row>
    <row r="2395" spans="1:12" ht="13.5">
      <c r="A2395" s="1310" t="s">
        <v>4194</v>
      </c>
      <c r="B2395" s="1310" t="s">
        <v>4195</v>
      </c>
      <c r="C2395" s="1310" t="s">
        <v>4492</v>
      </c>
      <c r="D2395" s="1310">
        <v>42</v>
      </c>
      <c r="E2395" s="1311" t="s">
        <v>995</v>
      </c>
      <c r="F2395" s="1310" t="s">
        <v>995</v>
      </c>
      <c r="G2395" s="1310">
        <v>95946</v>
      </c>
      <c r="H2395" s="1310" t="s">
        <v>4592</v>
      </c>
      <c r="I2395" s="1310" t="s">
        <v>682</v>
      </c>
      <c r="J2395" s="1310" t="s">
        <v>2172</v>
      </c>
      <c r="K2395" s="1311">
        <v>16.579999999999998</v>
      </c>
      <c r="L2395" s="1310" t="s">
        <v>2173</v>
      </c>
    </row>
    <row r="2396" spans="1:12" ht="13.5">
      <c r="A2396" s="1310" t="s">
        <v>4194</v>
      </c>
      <c r="B2396" s="1310" t="s">
        <v>4195</v>
      </c>
      <c r="C2396" s="1310" t="s">
        <v>4492</v>
      </c>
      <c r="D2396" s="1310">
        <v>42</v>
      </c>
      <c r="E2396" s="1311" t="s">
        <v>995</v>
      </c>
      <c r="F2396" s="1310" t="s">
        <v>995</v>
      </c>
      <c r="G2396" s="1310">
        <v>95947</v>
      </c>
      <c r="H2396" s="1310" t="s">
        <v>4593</v>
      </c>
      <c r="I2396" s="1310" t="s">
        <v>682</v>
      </c>
      <c r="J2396" s="1310" t="s">
        <v>2172</v>
      </c>
      <c r="K2396" s="1311">
        <v>13.29</v>
      </c>
      <c r="L2396" s="1310" t="s">
        <v>2173</v>
      </c>
    </row>
    <row r="2397" spans="1:12" ht="13.5">
      <c r="A2397" s="1310" t="s">
        <v>4194</v>
      </c>
      <c r="B2397" s="1310" t="s">
        <v>4195</v>
      </c>
      <c r="C2397" s="1310" t="s">
        <v>4492</v>
      </c>
      <c r="D2397" s="1310">
        <v>42</v>
      </c>
      <c r="E2397" s="1311" t="s">
        <v>995</v>
      </c>
      <c r="F2397" s="1310" t="s">
        <v>995</v>
      </c>
      <c r="G2397" s="1310">
        <v>95948</v>
      </c>
      <c r="H2397" s="1310" t="s">
        <v>4594</v>
      </c>
      <c r="I2397" s="1310" t="s">
        <v>682</v>
      </c>
      <c r="J2397" s="1310" t="s">
        <v>2172</v>
      </c>
      <c r="K2397" s="1311">
        <v>12.26</v>
      </c>
      <c r="L2397" s="1310" t="s">
        <v>2173</v>
      </c>
    </row>
    <row r="2398" spans="1:12" ht="13.5">
      <c r="A2398" s="1310" t="s">
        <v>4194</v>
      </c>
      <c r="B2398" s="1310" t="s">
        <v>4195</v>
      </c>
      <c r="C2398" s="1310" t="s">
        <v>4492</v>
      </c>
      <c r="D2398" s="1310">
        <v>42</v>
      </c>
      <c r="E2398" s="1311" t="s">
        <v>995</v>
      </c>
      <c r="F2398" s="1310" t="s">
        <v>995</v>
      </c>
      <c r="G2398" s="1310">
        <v>96544</v>
      </c>
      <c r="H2398" s="1310" t="s">
        <v>4595</v>
      </c>
      <c r="I2398" s="1310" t="s">
        <v>682</v>
      </c>
      <c r="J2398" s="1310" t="s">
        <v>2172</v>
      </c>
      <c r="K2398" s="1311">
        <v>19.809999999999999</v>
      </c>
      <c r="L2398" s="1310" t="s">
        <v>2173</v>
      </c>
    </row>
    <row r="2399" spans="1:12" ht="13.5">
      <c r="A2399" s="1310" t="s">
        <v>4194</v>
      </c>
      <c r="B2399" s="1310" t="s">
        <v>4195</v>
      </c>
      <c r="C2399" s="1310" t="s">
        <v>4492</v>
      </c>
      <c r="D2399" s="1310">
        <v>42</v>
      </c>
      <c r="E2399" s="1311" t="s">
        <v>995</v>
      </c>
      <c r="F2399" s="1310" t="s">
        <v>995</v>
      </c>
      <c r="G2399" s="1310">
        <v>96545</v>
      </c>
      <c r="H2399" s="1310" t="s">
        <v>4596</v>
      </c>
      <c r="I2399" s="1310" t="s">
        <v>682</v>
      </c>
      <c r="J2399" s="1310" t="s">
        <v>2172</v>
      </c>
      <c r="K2399" s="1311">
        <v>18.739999999999998</v>
      </c>
      <c r="L2399" s="1310" t="s">
        <v>2173</v>
      </c>
    </row>
    <row r="2400" spans="1:12" ht="13.5">
      <c r="A2400" s="1310" t="s">
        <v>4194</v>
      </c>
      <c r="B2400" s="1310" t="s">
        <v>4195</v>
      </c>
      <c r="C2400" s="1310" t="s">
        <v>4492</v>
      </c>
      <c r="D2400" s="1310">
        <v>42</v>
      </c>
      <c r="E2400" s="1311" t="s">
        <v>995</v>
      </c>
      <c r="F2400" s="1310" t="s">
        <v>995</v>
      </c>
      <c r="G2400" s="1310">
        <v>96546</v>
      </c>
      <c r="H2400" s="1310" t="s">
        <v>4597</v>
      </c>
      <c r="I2400" s="1310" t="s">
        <v>682</v>
      </c>
      <c r="J2400" s="1310" t="s">
        <v>2172</v>
      </c>
      <c r="K2400" s="1311">
        <v>16.82</v>
      </c>
      <c r="L2400" s="1310" t="s">
        <v>2173</v>
      </c>
    </row>
    <row r="2401" spans="1:12" ht="13.5">
      <c r="A2401" s="1310" t="s">
        <v>4194</v>
      </c>
      <c r="B2401" s="1310" t="s">
        <v>4195</v>
      </c>
      <c r="C2401" s="1310" t="s">
        <v>4492</v>
      </c>
      <c r="D2401" s="1310">
        <v>42</v>
      </c>
      <c r="E2401" s="1311" t="s">
        <v>995</v>
      </c>
      <c r="F2401" s="1310" t="s">
        <v>995</v>
      </c>
      <c r="G2401" s="1310">
        <v>96547</v>
      </c>
      <c r="H2401" s="1310" t="s">
        <v>4598</v>
      </c>
      <c r="I2401" s="1310" t="s">
        <v>682</v>
      </c>
      <c r="J2401" s="1310" t="s">
        <v>2172</v>
      </c>
      <c r="K2401" s="1311">
        <v>14.25</v>
      </c>
      <c r="L2401" s="1310" t="s">
        <v>2173</v>
      </c>
    </row>
    <row r="2402" spans="1:12" ht="13.5">
      <c r="A2402" s="1310" t="s">
        <v>4194</v>
      </c>
      <c r="B2402" s="1310" t="s">
        <v>4195</v>
      </c>
      <c r="C2402" s="1310" t="s">
        <v>4492</v>
      </c>
      <c r="D2402" s="1310">
        <v>42</v>
      </c>
      <c r="E2402" s="1311" t="s">
        <v>995</v>
      </c>
      <c r="F2402" s="1310" t="s">
        <v>995</v>
      </c>
      <c r="G2402" s="1310">
        <v>96548</v>
      </c>
      <c r="H2402" s="1310" t="s">
        <v>4599</v>
      </c>
      <c r="I2402" s="1310" t="s">
        <v>682</v>
      </c>
      <c r="J2402" s="1310" t="s">
        <v>2172</v>
      </c>
      <c r="K2402" s="1311">
        <v>13.59</v>
      </c>
      <c r="L2402" s="1310" t="s">
        <v>2173</v>
      </c>
    </row>
    <row r="2403" spans="1:12" ht="13.5">
      <c r="A2403" s="1310" t="s">
        <v>4194</v>
      </c>
      <c r="B2403" s="1310" t="s">
        <v>4195</v>
      </c>
      <c r="C2403" s="1310" t="s">
        <v>4492</v>
      </c>
      <c r="D2403" s="1310">
        <v>42</v>
      </c>
      <c r="E2403" s="1311" t="s">
        <v>995</v>
      </c>
      <c r="F2403" s="1310" t="s">
        <v>995</v>
      </c>
      <c r="G2403" s="1310">
        <v>96549</v>
      </c>
      <c r="H2403" s="1310" t="s">
        <v>4600</v>
      </c>
      <c r="I2403" s="1310" t="s">
        <v>682</v>
      </c>
      <c r="J2403" s="1310" t="s">
        <v>2172</v>
      </c>
      <c r="K2403" s="1311">
        <v>15.26</v>
      </c>
      <c r="L2403" s="1310" t="s">
        <v>2173</v>
      </c>
    </row>
    <row r="2404" spans="1:12" ht="13.5">
      <c r="A2404" s="1310" t="s">
        <v>4194</v>
      </c>
      <c r="B2404" s="1310" t="s">
        <v>4195</v>
      </c>
      <c r="C2404" s="1310" t="s">
        <v>4492</v>
      </c>
      <c r="D2404" s="1310">
        <v>42</v>
      </c>
      <c r="E2404" s="1311" t="s">
        <v>995</v>
      </c>
      <c r="F2404" s="1310" t="s">
        <v>995</v>
      </c>
      <c r="G2404" s="1310">
        <v>96550</v>
      </c>
      <c r="H2404" s="1310" t="s">
        <v>4601</v>
      </c>
      <c r="I2404" s="1310" t="s">
        <v>682</v>
      </c>
      <c r="J2404" s="1310" t="s">
        <v>2172</v>
      </c>
      <c r="K2404" s="1311">
        <v>14.92</v>
      </c>
      <c r="L2404" s="1310" t="s">
        <v>2173</v>
      </c>
    </row>
    <row r="2405" spans="1:12" ht="13.5">
      <c r="A2405" s="1310" t="s">
        <v>4194</v>
      </c>
      <c r="B2405" s="1310" t="s">
        <v>4195</v>
      </c>
      <c r="C2405" s="1310" t="s">
        <v>4492</v>
      </c>
      <c r="D2405" s="1310">
        <v>42</v>
      </c>
      <c r="E2405" s="1311" t="s">
        <v>995</v>
      </c>
      <c r="F2405" s="1310" t="s">
        <v>995</v>
      </c>
      <c r="G2405" s="1310">
        <v>100064</v>
      </c>
      <c r="H2405" s="1310" t="s">
        <v>4602</v>
      </c>
      <c r="I2405" s="1310" t="s">
        <v>682</v>
      </c>
      <c r="J2405" s="1310" t="s">
        <v>2172</v>
      </c>
      <c r="K2405" s="1311">
        <v>17.309999999999999</v>
      </c>
      <c r="L2405" s="1310" t="s">
        <v>2173</v>
      </c>
    </row>
    <row r="2406" spans="1:12" ht="13.5">
      <c r="A2406" s="1310" t="s">
        <v>4194</v>
      </c>
      <c r="B2406" s="1310" t="s">
        <v>4195</v>
      </c>
      <c r="C2406" s="1310" t="s">
        <v>4492</v>
      </c>
      <c r="D2406" s="1310">
        <v>42</v>
      </c>
      <c r="E2406" s="1311" t="s">
        <v>995</v>
      </c>
      <c r="F2406" s="1310" t="s">
        <v>995</v>
      </c>
      <c r="G2406" s="1310">
        <v>100066</v>
      </c>
      <c r="H2406" s="1310" t="s">
        <v>4603</v>
      </c>
      <c r="I2406" s="1310" t="s">
        <v>682</v>
      </c>
      <c r="J2406" s="1310" t="s">
        <v>2172</v>
      </c>
      <c r="K2406" s="1311">
        <v>17.329999999999998</v>
      </c>
      <c r="L2406" s="1310" t="s">
        <v>2173</v>
      </c>
    </row>
    <row r="2407" spans="1:12" ht="13.5">
      <c r="A2407" s="1310" t="s">
        <v>4194</v>
      </c>
      <c r="B2407" s="1310" t="s">
        <v>4195</v>
      </c>
      <c r="C2407" s="1310" t="s">
        <v>4492</v>
      </c>
      <c r="D2407" s="1310">
        <v>42</v>
      </c>
      <c r="E2407" s="1311" t="s">
        <v>995</v>
      </c>
      <c r="F2407" s="1310" t="s">
        <v>995</v>
      </c>
      <c r="G2407" s="1310">
        <v>100067</v>
      </c>
      <c r="H2407" s="1310" t="s">
        <v>4604</v>
      </c>
      <c r="I2407" s="1310" t="s">
        <v>682</v>
      </c>
      <c r="J2407" s="1310" t="s">
        <v>2242</v>
      </c>
      <c r="K2407" s="1311">
        <v>15.6</v>
      </c>
      <c r="L2407" s="1310" t="s">
        <v>2173</v>
      </c>
    </row>
    <row r="2408" spans="1:12" ht="13.5">
      <c r="A2408" s="1310" t="s">
        <v>4194</v>
      </c>
      <c r="B2408" s="1310" t="s">
        <v>4195</v>
      </c>
      <c r="C2408" s="1310" t="s">
        <v>4492</v>
      </c>
      <c r="D2408" s="1310">
        <v>42</v>
      </c>
      <c r="E2408" s="1311" t="s">
        <v>995</v>
      </c>
      <c r="F2408" s="1310" t="s">
        <v>995</v>
      </c>
      <c r="G2408" s="1310">
        <v>100068</v>
      </c>
      <c r="H2408" s="1310" t="s">
        <v>4605</v>
      </c>
      <c r="I2408" s="1310" t="s">
        <v>682</v>
      </c>
      <c r="J2408" s="1310" t="s">
        <v>2242</v>
      </c>
      <c r="K2408" s="1311">
        <v>12.69</v>
      </c>
      <c r="L2408" s="1310" t="s">
        <v>2173</v>
      </c>
    </row>
    <row r="2409" spans="1:12" ht="13.5">
      <c r="A2409" s="1310" t="s">
        <v>4194</v>
      </c>
      <c r="B2409" s="1310" t="s">
        <v>4195</v>
      </c>
      <c r="C2409" s="1310" t="s">
        <v>4492</v>
      </c>
      <c r="D2409" s="1310">
        <v>42</v>
      </c>
      <c r="E2409" s="1311" t="s">
        <v>995</v>
      </c>
      <c r="F2409" s="1310" t="s">
        <v>995</v>
      </c>
      <c r="G2409" s="1310">
        <v>102920</v>
      </c>
      <c r="H2409" s="1310" t="s">
        <v>4606</v>
      </c>
      <c r="I2409" s="1310" t="s">
        <v>682</v>
      </c>
      <c r="J2409" s="1310" t="s">
        <v>2242</v>
      </c>
      <c r="K2409" s="1311">
        <v>11.42</v>
      </c>
      <c r="L2409" s="1310" t="s">
        <v>2173</v>
      </c>
    </row>
    <row r="2410" spans="1:12" ht="13.5">
      <c r="A2410" s="1310" t="s">
        <v>4194</v>
      </c>
      <c r="B2410" s="1310" t="s">
        <v>4195</v>
      </c>
      <c r="C2410" s="1310" t="s">
        <v>4492</v>
      </c>
      <c r="D2410" s="1310">
        <v>42</v>
      </c>
      <c r="E2410" s="1311" t="s">
        <v>995</v>
      </c>
      <c r="F2410" s="1310" t="s">
        <v>995</v>
      </c>
      <c r="G2410" s="1310">
        <v>102921</v>
      </c>
      <c r="H2410" s="1310" t="s">
        <v>4607</v>
      </c>
      <c r="I2410" s="1310" t="s">
        <v>682</v>
      </c>
      <c r="J2410" s="1310" t="s">
        <v>2242</v>
      </c>
      <c r="K2410" s="1311">
        <v>11.16</v>
      </c>
      <c r="L2410" s="1310" t="s">
        <v>2173</v>
      </c>
    </row>
    <row r="2411" spans="1:12" ht="13.5">
      <c r="A2411" s="1310" t="s">
        <v>4194</v>
      </c>
      <c r="B2411" s="1310" t="s">
        <v>4195</v>
      </c>
      <c r="C2411" s="1310" t="s">
        <v>4492</v>
      </c>
      <c r="D2411" s="1310">
        <v>42</v>
      </c>
      <c r="E2411" s="1311" t="s">
        <v>995</v>
      </c>
      <c r="F2411" s="1310" t="s">
        <v>995</v>
      </c>
      <c r="G2411" s="1310">
        <v>102922</v>
      </c>
      <c r="H2411" s="1310" t="s">
        <v>4608</v>
      </c>
      <c r="I2411" s="1310" t="s">
        <v>682</v>
      </c>
      <c r="J2411" s="1310" t="s">
        <v>2242</v>
      </c>
      <c r="K2411" s="1311">
        <v>11.91</v>
      </c>
      <c r="L2411" s="1310" t="s">
        <v>2173</v>
      </c>
    </row>
    <row r="2412" spans="1:12" ht="13.5">
      <c r="A2412" s="1310" t="s">
        <v>4194</v>
      </c>
      <c r="B2412" s="1310" t="s">
        <v>4195</v>
      </c>
      <c r="C2412" s="1310" t="s">
        <v>4492</v>
      </c>
      <c r="D2412" s="1310">
        <v>42</v>
      </c>
      <c r="E2412" s="1311" t="s">
        <v>995</v>
      </c>
      <c r="F2412" s="1310" t="s">
        <v>995</v>
      </c>
      <c r="G2412" s="1310">
        <v>102923</v>
      </c>
      <c r="H2412" s="1310" t="s">
        <v>4609</v>
      </c>
      <c r="I2412" s="1310" t="s">
        <v>682</v>
      </c>
      <c r="J2412" s="1310" t="s">
        <v>2242</v>
      </c>
      <c r="K2412" s="1311">
        <v>10.98</v>
      </c>
      <c r="L2412" s="1310" t="s">
        <v>2173</v>
      </c>
    </row>
    <row r="2413" spans="1:12" ht="13.5">
      <c r="A2413" s="1310" t="s">
        <v>4194</v>
      </c>
      <c r="B2413" s="1310" t="s">
        <v>4195</v>
      </c>
      <c r="C2413" s="1310" t="s">
        <v>4492</v>
      </c>
      <c r="D2413" s="1310">
        <v>42</v>
      </c>
      <c r="E2413" s="1311" t="s">
        <v>995</v>
      </c>
      <c r="F2413" s="1310" t="s">
        <v>995</v>
      </c>
      <c r="G2413" s="1310">
        <v>103088</v>
      </c>
      <c r="H2413" s="1310" t="s">
        <v>4610</v>
      </c>
      <c r="I2413" s="1310" t="s">
        <v>682</v>
      </c>
      <c r="J2413" s="1310" t="s">
        <v>2242</v>
      </c>
      <c r="K2413" s="1311">
        <v>12.94</v>
      </c>
      <c r="L2413" s="1310" t="s">
        <v>2173</v>
      </c>
    </row>
    <row r="2414" spans="1:12" ht="13.5">
      <c r="A2414" s="1310" t="s">
        <v>4194</v>
      </c>
      <c r="B2414" s="1310" t="s">
        <v>4195</v>
      </c>
      <c r="C2414" s="1310" t="s">
        <v>4611</v>
      </c>
      <c r="D2414" s="1310">
        <v>43</v>
      </c>
      <c r="E2414" s="1311" t="s">
        <v>995</v>
      </c>
      <c r="F2414" s="1310" t="s">
        <v>995</v>
      </c>
      <c r="G2414" s="1310">
        <v>89993</v>
      </c>
      <c r="H2414" s="1310" t="s">
        <v>4612</v>
      </c>
      <c r="I2414" s="1310" t="s">
        <v>669</v>
      </c>
      <c r="J2414" s="1310" t="s">
        <v>2172</v>
      </c>
      <c r="K2414" s="1311">
        <v>906.31</v>
      </c>
      <c r="L2414" s="1310" t="s">
        <v>2173</v>
      </c>
    </row>
    <row r="2415" spans="1:12" ht="13.5">
      <c r="A2415" s="1310" t="s">
        <v>4194</v>
      </c>
      <c r="B2415" s="1310" t="s">
        <v>4195</v>
      </c>
      <c r="C2415" s="1310" t="s">
        <v>4611</v>
      </c>
      <c r="D2415" s="1310">
        <v>43</v>
      </c>
      <c r="E2415" s="1311" t="s">
        <v>995</v>
      </c>
      <c r="F2415" s="1310" t="s">
        <v>995</v>
      </c>
      <c r="G2415" s="1310">
        <v>89994</v>
      </c>
      <c r="H2415" s="1310" t="s">
        <v>4613</v>
      </c>
      <c r="I2415" s="1310" t="s">
        <v>669</v>
      </c>
      <c r="J2415" s="1310" t="s">
        <v>2172</v>
      </c>
      <c r="K2415" s="1311">
        <v>783.35</v>
      </c>
      <c r="L2415" s="1310" t="s">
        <v>2173</v>
      </c>
    </row>
    <row r="2416" spans="1:12" ht="13.5">
      <c r="A2416" s="1310" t="s">
        <v>4194</v>
      </c>
      <c r="B2416" s="1310" t="s">
        <v>4195</v>
      </c>
      <c r="C2416" s="1310" t="s">
        <v>4611</v>
      </c>
      <c r="D2416" s="1310">
        <v>43</v>
      </c>
      <c r="E2416" s="1311" t="s">
        <v>995</v>
      </c>
      <c r="F2416" s="1310" t="s">
        <v>995</v>
      </c>
      <c r="G2416" s="1310">
        <v>89995</v>
      </c>
      <c r="H2416" s="1310" t="s">
        <v>4614</v>
      </c>
      <c r="I2416" s="1310" t="s">
        <v>669</v>
      </c>
      <c r="J2416" s="1310" t="s">
        <v>2172</v>
      </c>
      <c r="K2416" s="1311">
        <v>874.86</v>
      </c>
      <c r="L2416" s="1310" t="s">
        <v>2173</v>
      </c>
    </row>
    <row r="2417" spans="1:12" ht="13.5">
      <c r="A2417" s="1310" t="s">
        <v>4194</v>
      </c>
      <c r="B2417" s="1310" t="s">
        <v>4195</v>
      </c>
      <c r="C2417" s="1310" t="s">
        <v>4611</v>
      </c>
      <c r="D2417" s="1310">
        <v>43</v>
      </c>
      <c r="E2417" s="1311" t="s">
        <v>995</v>
      </c>
      <c r="F2417" s="1310" t="s">
        <v>995</v>
      </c>
      <c r="G2417" s="1310">
        <v>90278</v>
      </c>
      <c r="H2417" s="1310" t="s">
        <v>4615</v>
      </c>
      <c r="I2417" s="1310" t="s">
        <v>669</v>
      </c>
      <c r="J2417" s="1310" t="s">
        <v>2172</v>
      </c>
      <c r="K2417" s="1311">
        <v>468.03</v>
      </c>
      <c r="L2417" s="1310" t="s">
        <v>2173</v>
      </c>
    </row>
    <row r="2418" spans="1:12" ht="13.5">
      <c r="A2418" s="1310" t="s">
        <v>4194</v>
      </c>
      <c r="B2418" s="1310" t="s">
        <v>4195</v>
      </c>
      <c r="C2418" s="1310" t="s">
        <v>4611</v>
      </c>
      <c r="D2418" s="1310">
        <v>43</v>
      </c>
      <c r="E2418" s="1311" t="s">
        <v>995</v>
      </c>
      <c r="F2418" s="1310" t="s">
        <v>995</v>
      </c>
      <c r="G2418" s="1310">
        <v>90279</v>
      </c>
      <c r="H2418" s="1310" t="s">
        <v>4616</v>
      </c>
      <c r="I2418" s="1310" t="s">
        <v>669</v>
      </c>
      <c r="J2418" s="1310" t="s">
        <v>2172</v>
      </c>
      <c r="K2418" s="1311">
        <v>507.58</v>
      </c>
      <c r="L2418" s="1310" t="s">
        <v>2173</v>
      </c>
    </row>
    <row r="2419" spans="1:12" ht="13.5">
      <c r="A2419" s="1310" t="s">
        <v>4194</v>
      </c>
      <c r="B2419" s="1310" t="s">
        <v>4195</v>
      </c>
      <c r="C2419" s="1310" t="s">
        <v>4611</v>
      </c>
      <c r="D2419" s="1310">
        <v>43</v>
      </c>
      <c r="E2419" s="1311" t="s">
        <v>995</v>
      </c>
      <c r="F2419" s="1310" t="s">
        <v>995</v>
      </c>
      <c r="G2419" s="1310">
        <v>90280</v>
      </c>
      <c r="H2419" s="1310" t="s">
        <v>4617</v>
      </c>
      <c r="I2419" s="1310" t="s">
        <v>669</v>
      </c>
      <c r="J2419" s="1310" t="s">
        <v>2172</v>
      </c>
      <c r="K2419" s="1311">
        <v>551.6</v>
      </c>
      <c r="L2419" s="1310" t="s">
        <v>2173</v>
      </c>
    </row>
    <row r="2420" spans="1:12" ht="13.5">
      <c r="A2420" s="1310" t="s">
        <v>4194</v>
      </c>
      <c r="B2420" s="1310" t="s">
        <v>4195</v>
      </c>
      <c r="C2420" s="1310" t="s">
        <v>4611</v>
      </c>
      <c r="D2420" s="1310">
        <v>43</v>
      </c>
      <c r="E2420" s="1311" t="s">
        <v>995</v>
      </c>
      <c r="F2420" s="1310" t="s">
        <v>995</v>
      </c>
      <c r="G2420" s="1310">
        <v>90281</v>
      </c>
      <c r="H2420" s="1310" t="s">
        <v>4618</v>
      </c>
      <c r="I2420" s="1310" t="s">
        <v>669</v>
      </c>
      <c r="J2420" s="1310" t="s">
        <v>2172</v>
      </c>
      <c r="K2420" s="1311">
        <v>625.84</v>
      </c>
      <c r="L2420" s="1310" t="s">
        <v>2173</v>
      </c>
    </row>
    <row r="2421" spans="1:12" ht="13.5">
      <c r="A2421" s="1310" t="s">
        <v>4194</v>
      </c>
      <c r="B2421" s="1310" t="s">
        <v>4195</v>
      </c>
      <c r="C2421" s="1310" t="s">
        <v>4611</v>
      </c>
      <c r="D2421" s="1310">
        <v>43</v>
      </c>
      <c r="E2421" s="1311" t="s">
        <v>995</v>
      </c>
      <c r="F2421" s="1310" t="s">
        <v>995</v>
      </c>
      <c r="G2421" s="1310">
        <v>90282</v>
      </c>
      <c r="H2421" s="1310" t="s">
        <v>4619</v>
      </c>
      <c r="I2421" s="1310" t="s">
        <v>669</v>
      </c>
      <c r="J2421" s="1310" t="s">
        <v>2172</v>
      </c>
      <c r="K2421" s="1311">
        <v>459.2</v>
      </c>
      <c r="L2421" s="1310" t="s">
        <v>2173</v>
      </c>
    </row>
    <row r="2422" spans="1:12" ht="13.5">
      <c r="A2422" s="1310" t="s">
        <v>4194</v>
      </c>
      <c r="B2422" s="1310" t="s">
        <v>4195</v>
      </c>
      <c r="C2422" s="1310" t="s">
        <v>4611</v>
      </c>
      <c r="D2422" s="1310">
        <v>43</v>
      </c>
      <c r="E2422" s="1311" t="s">
        <v>995</v>
      </c>
      <c r="F2422" s="1310" t="s">
        <v>995</v>
      </c>
      <c r="G2422" s="1310">
        <v>90283</v>
      </c>
      <c r="H2422" s="1310" t="s">
        <v>4620</v>
      </c>
      <c r="I2422" s="1310" t="s">
        <v>669</v>
      </c>
      <c r="J2422" s="1310" t="s">
        <v>2172</v>
      </c>
      <c r="K2422" s="1311">
        <v>499.08</v>
      </c>
      <c r="L2422" s="1310" t="s">
        <v>2173</v>
      </c>
    </row>
    <row r="2423" spans="1:12" ht="13.5">
      <c r="A2423" s="1310" t="s">
        <v>4194</v>
      </c>
      <c r="B2423" s="1310" t="s">
        <v>4195</v>
      </c>
      <c r="C2423" s="1310" t="s">
        <v>4611</v>
      </c>
      <c r="D2423" s="1310">
        <v>43</v>
      </c>
      <c r="E2423" s="1311" t="s">
        <v>995</v>
      </c>
      <c r="F2423" s="1310" t="s">
        <v>995</v>
      </c>
      <c r="G2423" s="1310">
        <v>90284</v>
      </c>
      <c r="H2423" s="1310" t="s">
        <v>4621</v>
      </c>
      <c r="I2423" s="1310" t="s">
        <v>669</v>
      </c>
      <c r="J2423" s="1310" t="s">
        <v>2172</v>
      </c>
      <c r="K2423" s="1311">
        <v>546.99</v>
      </c>
      <c r="L2423" s="1310" t="s">
        <v>2173</v>
      </c>
    </row>
    <row r="2424" spans="1:12" ht="13.5">
      <c r="A2424" s="1310" t="s">
        <v>4194</v>
      </c>
      <c r="B2424" s="1310" t="s">
        <v>4195</v>
      </c>
      <c r="C2424" s="1310" t="s">
        <v>4611</v>
      </c>
      <c r="D2424" s="1310">
        <v>43</v>
      </c>
      <c r="E2424" s="1311" t="s">
        <v>995</v>
      </c>
      <c r="F2424" s="1310" t="s">
        <v>995</v>
      </c>
      <c r="G2424" s="1310">
        <v>90285</v>
      </c>
      <c r="H2424" s="1310" t="s">
        <v>4622</v>
      </c>
      <c r="I2424" s="1310" t="s">
        <v>669</v>
      </c>
      <c r="J2424" s="1310" t="s">
        <v>2172</v>
      </c>
      <c r="K2424" s="1311">
        <v>627.32000000000005</v>
      </c>
      <c r="L2424" s="1310" t="s">
        <v>2173</v>
      </c>
    </row>
    <row r="2425" spans="1:12" ht="13.5">
      <c r="A2425" s="1310" t="s">
        <v>4194</v>
      </c>
      <c r="B2425" s="1310" t="s">
        <v>4195</v>
      </c>
      <c r="C2425" s="1310" t="s">
        <v>4611</v>
      </c>
      <c r="D2425" s="1310">
        <v>43</v>
      </c>
      <c r="E2425" s="1311" t="s">
        <v>995</v>
      </c>
      <c r="F2425" s="1310" t="s">
        <v>995</v>
      </c>
      <c r="G2425" s="1310">
        <v>92718</v>
      </c>
      <c r="H2425" s="1310" t="s">
        <v>4623</v>
      </c>
      <c r="I2425" s="1310" t="s">
        <v>669</v>
      </c>
      <c r="J2425" s="1310" t="s">
        <v>2172</v>
      </c>
      <c r="K2425" s="1311">
        <v>538.37</v>
      </c>
      <c r="L2425" s="1310" t="s">
        <v>2173</v>
      </c>
    </row>
    <row r="2426" spans="1:12" ht="13.5">
      <c r="A2426" s="1310" t="s">
        <v>4194</v>
      </c>
      <c r="B2426" s="1310" t="s">
        <v>4195</v>
      </c>
      <c r="C2426" s="1310" t="s">
        <v>4611</v>
      </c>
      <c r="D2426" s="1310">
        <v>43</v>
      </c>
      <c r="E2426" s="1311" t="s">
        <v>995</v>
      </c>
      <c r="F2426" s="1310" t="s">
        <v>995</v>
      </c>
      <c r="G2426" s="1310">
        <v>92719</v>
      </c>
      <c r="H2426" s="1310" t="s">
        <v>4624</v>
      </c>
      <c r="I2426" s="1310" t="s">
        <v>669</v>
      </c>
      <c r="J2426" s="1310" t="s">
        <v>2172</v>
      </c>
      <c r="K2426" s="1311">
        <v>387.26</v>
      </c>
      <c r="L2426" s="1310" t="s">
        <v>2173</v>
      </c>
    </row>
    <row r="2427" spans="1:12" ht="13.5">
      <c r="A2427" s="1310" t="s">
        <v>4194</v>
      </c>
      <c r="B2427" s="1310" t="s">
        <v>4195</v>
      </c>
      <c r="C2427" s="1310" t="s">
        <v>4611</v>
      </c>
      <c r="D2427" s="1310">
        <v>43</v>
      </c>
      <c r="E2427" s="1311" t="s">
        <v>995</v>
      </c>
      <c r="F2427" s="1310" t="s">
        <v>995</v>
      </c>
      <c r="G2427" s="1310">
        <v>92720</v>
      </c>
      <c r="H2427" s="1310" t="s">
        <v>4625</v>
      </c>
      <c r="I2427" s="1310" t="s">
        <v>669</v>
      </c>
      <c r="J2427" s="1310" t="s">
        <v>2172</v>
      </c>
      <c r="K2427" s="1311">
        <v>411.45</v>
      </c>
      <c r="L2427" s="1310" t="s">
        <v>2173</v>
      </c>
    </row>
    <row r="2428" spans="1:12" ht="13.5">
      <c r="A2428" s="1310" t="s">
        <v>4194</v>
      </c>
      <c r="B2428" s="1310" t="s">
        <v>4195</v>
      </c>
      <c r="C2428" s="1310" t="s">
        <v>4611</v>
      </c>
      <c r="D2428" s="1310">
        <v>43</v>
      </c>
      <c r="E2428" s="1311" t="s">
        <v>995</v>
      </c>
      <c r="F2428" s="1310" t="s">
        <v>995</v>
      </c>
      <c r="G2428" s="1310">
        <v>92721</v>
      </c>
      <c r="H2428" s="1310" t="s">
        <v>4626</v>
      </c>
      <c r="I2428" s="1310" t="s">
        <v>669</v>
      </c>
      <c r="J2428" s="1310" t="s">
        <v>2172</v>
      </c>
      <c r="K2428" s="1311">
        <v>378.03</v>
      </c>
      <c r="L2428" s="1310" t="s">
        <v>2173</v>
      </c>
    </row>
    <row r="2429" spans="1:12" ht="13.5">
      <c r="A2429" s="1310" t="s">
        <v>4194</v>
      </c>
      <c r="B2429" s="1310" t="s">
        <v>4195</v>
      </c>
      <c r="C2429" s="1310" t="s">
        <v>4611</v>
      </c>
      <c r="D2429" s="1310">
        <v>43</v>
      </c>
      <c r="E2429" s="1311" t="s">
        <v>995</v>
      </c>
      <c r="F2429" s="1310" t="s">
        <v>995</v>
      </c>
      <c r="G2429" s="1310">
        <v>92722</v>
      </c>
      <c r="H2429" s="1310" t="s">
        <v>4627</v>
      </c>
      <c r="I2429" s="1310" t="s">
        <v>669</v>
      </c>
      <c r="J2429" s="1310" t="s">
        <v>2172</v>
      </c>
      <c r="K2429" s="1311">
        <v>407.65</v>
      </c>
      <c r="L2429" s="1310" t="s">
        <v>2173</v>
      </c>
    </row>
    <row r="2430" spans="1:12" ht="13.5">
      <c r="A2430" s="1310" t="s">
        <v>4194</v>
      </c>
      <c r="B2430" s="1310" t="s">
        <v>4195</v>
      </c>
      <c r="C2430" s="1310" t="s">
        <v>4611</v>
      </c>
      <c r="D2430" s="1310">
        <v>43</v>
      </c>
      <c r="E2430" s="1311" t="s">
        <v>995</v>
      </c>
      <c r="F2430" s="1310" t="s">
        <v>995</v>
      </c>
      <c r="G2430" s="1310">
        <v>92723</v>
      </c>
      <c r="H2430" s="1310" t="s">
        <v>4628</v>
      </c>
      <c r="I2430" s="1310" t="s">
        <v>669</v>
      </c>
      <c r="J2430" s="1310" t="s">
        <v>2172</v>
      </c>
      <c r="K2430" s="1311">
        <v>401.07</v>
      </c>
      <c r="L2430" s="1310" t="s">
        <v>2173</v>
      </c>
    </row>
    <row r="2431" spans="1:12" ht="13.5">
      <c r="A2431" s="1310" t="s">
        <v>4194</v>
      </c>
      <c r="B2431" s="1310" t="s">
        <v>4195</v>
      </c>
      <c r="C2431" s="1310" t="s">
        <v>4611</v>
      </c>
      <c r="D2431" s="1310">
        <v>43</v>
      </c>
      <c r="E2431" s="1311" t="s">
        <v>995</v>
      </c>
      <c r="F2431" s="1310" t="s">
        <v>995</v>
      </c>
      <c r="G2431" s="1310">
        <v>92724</v>
      </c>
      <c r="H2431" s="1310" t="s">
        <v>4629</v>
      </c>
      <c r="I2431" s="1310" t="s">
        <v>669</v>
      </c>
      <c r="J2431" s="1310" t="s">
        <v>2172</v>
      </c>
      <c r="K2431" s="1311">
        <v>397.64</v>
      </c>
      <c r="L2431" s="1310" t="s">
        <v>2173</v>
      </c>
    </row>
    <row r="2432" spans="1:12" ht="13.5">
      <c r="A2432" s="1310" t="s">
        <v>4194</v>
      </c>
      <c r="B2432" s="1310" t="s">
        <v>4195</v>
      </c>
      <c r="C2432" s="1310" t="s">
        <v>4611</v>
      </c>
      <c r="D2432" s="1310">
        <v>43</v>
      </c>
      <c r="E2432" s="1311" t="s">
        <v>995</v>
      </c>
      <c r="F2432" s="1310" t="s">
        <v>995</v>
      </c>
      <c r="G2432" s="1310">
        <v>92725</v>
      </c>
      <c r="H2432" s="1310" t="s">
        <v>4630</v>
      </c>
      <c r="I2432" s="1310" t="s">
        <v>669</v>
      </c>
      <c r="J2432" s="1310" t="s">
        <v>2172</v>
      </c>
      <c r="K2432" s="1311">
        <v>396.21</v>
      </c>
      <c r="L2432" s="1310" t="s">
        <v>2173</v>
      </c>
    </row>
    <row r="2433" spans="1:12" ht="13.5">
      <c r="A2433" s="1310" t="s">
        <v>4194</v>
      </c>
      <c r="B2433" s="1310" t="s">
        <v>4195</v>
      </c>
      <c r="C2433" s="1310" t="s">
        <v>4611</v>
      </c>
      <c r="D2433" s="1310">
        <v>43</v>
      </c>
      <c r="E2433" s="1311" t="s">
        <v>995</v>
      </c>
      <c r="F2433" s="1310" t="s">
        <v>995</v>
      </c>
      <c r="G2433" s="1310">
        <v>92726</v>
      </c>
      <c r="H2433" s="1310" t="s">
        <v>4631</v>
      </c>
      <c r="I2433" s="1310" t="s">
        <v>669</v>
      </c>
      <c r="J2433" s="1310" t="s">
        <v>2172</v>
      </c>
      <c r="K2433" s="1311">
        <v>393.79</v>
      </c>
      <c r="L2433" s="1310" t="s">
        <v>2173</v>
      </c>
    </row>
    <row r="2434" spans="1:12" ht="13.5">
      <c r="A2434" s="1310" t="s">
        <v>4194</v>
      </c>
      <c r="B2434" s="1310" t="s">
        <v>4195</v>
      </c>
      <c r="C2434" s="1310" t="s">
        <v>4611</v>
      </c>
      <c r="D2434" s="1310">
        <v>43</v>
      </c>
      <c r="E2434" s="1311" t="s">
        <v>995</v>
      </c>
      <c r="F2434" s="1310" t="s">
        <v>995</v>
      </c>
      <c r="G2434" s="1310">
        <v>92727</v>
      </c>
      <c r="H2434" s="1310" t="s">
        <v>4632</v>
      </c>
      <c r="I2434" s="1310" t="s">
        <v>669</v>
      </c>
      <c r="J2434" s="1310" t="s">
        <v>2172</v>
      </c>
      <c r="K2434" s="1311">
        <v>472.26</v>
      </c>
      <c r="L2434" s="1310" t="s">
        <v>2173</v>
      </c>
    </row>
    <row r="2435" spans="1:12" ht="13.5">
      <c r="A2435" s="1310" t="s">
        <v>4194</v>
      </c>
      <c r="B2435" s="1310" t="s">
        <v>4195</v>
      </c>
      <c r="C2435" s="1310" t="s">
        <v>4611</v>
      </c>
      <c r="D2435" s="1310">
        <v>43</v>
      </c>
      <c r="E2435" s="1311" t="s">
        <v>995</v>
      </c>
      <c r="F2435" s="1310" t="s">
        <v>995</v>
      </c>
      <c r="G2435" s="1310">
        <v>92728</v>
      </c>
      <c r="H2435" s="1310" t="s">
        <v>4633</v>
      </c>
      <c r="I2435" s="1310" t="s">
        <v>669</v>
      </c>
      <c r="J2435" s="1310" t="s">
        <v>2172</v>
      </c>
      <c r="K2435" s="1311">
        <v>448.32</v>
      </c>
      <c r="L2435" s="1310" t="s">
        <v>2173</v>
      </c>
    </row>
    <row r="2436" spans="1:12" ht="13.5">
      <c r="A2436" s="1310" t="s">
        <v>4194</v>
      </c>
      <c r="B2436" s="1310" t="s">
        <v>4195</v>
      </c>
      <c r="C2436" s="1310" t="s">
        <v>4611</v>
      </c>
      <c r="D2436" s="1310">
        <v>43</v>
      </c>
      <c r="E2436" s="1311" t="s">
        <v>995</v>
      </c>
      <c r="F2436" s="1310" t="s">
        <v>995</v>
      </c>
      <c r="G2436" s="1310">
        <v>92729</v>
      </c>
      <c r="H2436" s="1310" t="s">
        <v>4634</v>
      </c>
      <c r="I2436" s="1310" t="s">
        <v>669</v>
      </c>
      <c r="J2436" s="1310" t="s">
        <v>2172</v>
      </c>
      <c r="K2436" s="1311">
        <v>438.19</v>
      </c>
      <c r="L2436" s="1310" t="s">
        <v>2173</v>
      </c>
    </row>
    <row r="2437" spans="1:12" ht="13.5">
      <c r="A2437" s="1310" t="s">
        <v>4194</v>
      </c>
      <c r="B2437" s="1310" t="s">
        <v>4195</v>
      </c>
      <c r="C2437" s="1310" t="s">
        <v>4611</v>
      </c>
      <c r="D2437" s="1310">
        <v>43</v>
      </c>
      <c r="E2437" s="1311" t="s">
        <v>995</v>
      </c>
      <c r="F2437" s="1310" t="s">
        <v>995</v>
      </c>
      <c r="G2437" s="1310">
        <v>92730</v>
      </c>
      <c r="H2437" s="1310" t="s">
        <v>4635</v>
      </c>
      <c r="I2437" s="1310" t="s">
        <v>669</v>
      </c>
      <c r="J2437" s="1310" t="s">
        <v>2172</v>
      </c>
      <c r="K2437" s="1311">
        <v>421.28</v>
      </c>
      <c r="L2437" s="1310" t="s">
        <v>2173</v>
      </c>
    </row>
    <row r="2438" spans="1:12" ht="13.5">
      <c r="A2438" s="1310" t="s">
        <v>4194</v>
      </c>
      <c r="B2438" s="1310" t="s">
        <v>4195</v>
      </c>
      <c r="C2438" s="1310" t="s">
        <v>4611</v>
      </c>
      <c r="D2438" s="1310">
        <v>43</v>
      </c>
      <c r="E2438" s="1311" t="s">
        <v>995</v>
      </c>
      <c r="F2438" s="1310" t="s">
        <v>995</v>
      </c>
      <c r="G2438" s="1310">
        <v>92731</v>
      </c>
      <c r="H2438" s="1310" t="s">
        <v>4636</v>
      </c>
      <c r="I2438" s="1310" t="s">
        <v>669</v>
      </c>
      <c r="J2438" s="1310" t="s">
        <v>2172</v>
      </c>
      <c r="K2438" s="1311">
        <v>440.66</v>
      </c>
      <c r="L2438" s="1310" t="s">
        <v>2173</v>
      </c>
    </row>
    <row r="2439" spans="1:12" ht="13.5">
      <c r="A2439" s="1310" t="s">
        <v>4194</v>
      </c>
      <c r="B2439" s="1310" t="s">
        <v>4195</v>
      </c>
      <c r="C2439" s="1310" t="s">
        <v>4611</v>
      </c>
      <c r="D2439" s="1310">
        <v>43</v>
      </c>
      <c r="E2439" s="1311" t="s">
        <v>995</v>
      </c>
      <c r="F2439" s="1310" t="s">
        <v>995</v>
      </c>
      <c r="G2439" s="1310">
        <v>92732</v>
      </c>
      <c r="H2439" s="1310" t="s">
        <v>4637</v>
      </c>
      <c r="I2439" s="1310" t="s">
        <v>669</v>
      </c>
      <c r="J2439" s="1310" t="s">
        <v>2172</v>
      </c>
      <c r="K2439" s="1311">
        <v>424.29</v>
      </c>
      <c r="L2439" s="1310" t="s">
        <v>2173</v>
      </c>
    </row>
    <row r="2440" spans="1:12" ht="13.5">
      <c r="A2440" s="1310" t="s">
        <v>4194</v>
      </c>
      <c r="B2440" s="1310" t="s">
        <v>4195</v>
      </c>
      <c r="C2440" s="1310" t="s">
        <v>4611</v>
      </c>
      <c r="D2440" s="1310">
        <v>43</v>
      </c>
      <c r="E2440" s="1311" t="s">
        <v>995</v>
      </c>
      <c r="F2440" s="1310" t="s">
        <v>995</v>
      </c>
      <c r="G2440" s="1310">
        <v>92733</v>
      </c>
      <c r="H2440" s="1310" t="s">
        <v>4638</v>
      </c>
      <c r="I2440" s="1310" t="s">
        <v>669</v>
      </c>
      <c r="J2440" s="1310" t="s">
        <v>2172</v>
      </c>
      <c r="K2440" s="1311">
        <v>417.31</v>
      </c>
      <c r="L2440" s="1310" t="s">
        <v>2173</v>
      </c>
    </row>
    <row r="2441" spans="1:12" ht="13.5">
      <c r="A2441" s="1310" t="s">
        <v>4194</v>
      </c>
      <c r="B2441" s="1310" t="s">
        <v>4195</v>
      </c>
      <c r="C2441" s="1310" t="s">
        <v>4611</v>
      </c>
      <c r="D2441" s="1310">
        <v>43</v>
      </c>
      <c r="E2441" s="1311" t="s">
        <v>995</v>
      </c>
      <c r="F2441" s="1310" t="s">
        <v>995</v>
      </c>
      <c r="G2441" s="1310">
        <v>92734</v>
      </c>
      <c r="H2441" s="1310" t="s">
        <v>4639</v>
      </c>
      <c r="I2441" s="1310" t="s">
        <v>669</v>
      </c>
      <c r="J2441" s="1310" t="s">
        <v>2172</v>
      </c>
      <c r="K2441" s="1311">
        <v>405.76</v>
      </c>
      <c r="L2441" s="1310" t="s">
        <v>2173</v>
      </c>
    </row>
    <row r="2442" spans="1:12" ht="13.5">
      <c r="A2442" s="1310" t="s">
        <v>4194</v>
      </c>
      <c r="B2442" s="1310" t="s">
        <v>4195</v>
      </c>
      <c r="C2442" s="1310" t="s">
        <v>4611</v>
      </c>
      <c r="D2442" s="1310">
        <v>43</v>
      </c>
      <c r="E2442" s="1311" t="s">
        <v>995</v>
      </c>
      <c r="F2442" s="1310" t="s">
        <v>995</v>
      </c>
      <c r="G2442" s="1310">
        <v>92735</v>
      </c>
      <c r="H2442" s="1310" t="s">
        <v>4640</v>
      </c>
      <c r="I2442" s="1310" t="s">
        <v>669</v>
      </c>
      <c r="J2442" s="1310" t="s">
        <v>2172</v>
      </c>
      <c r="K2442" s="1311">
        <v>414.19</v>
      </c>
      <c r="L2442" s="1310" t="s">
        <v>2173</v>
      </c>
    </row>
    <row r="2443" spans="1:12" ht="13.5">
      <c r="A2443" s="1310" t="s">
        <v>4194</v>
      </c>
      <c r="B2443" s="1310" t="s">
        <v>4195</v>
      </c>
      <c r="C2443" s="1310" t="s">
        <v>4611</v>
      </c>
      <c r="D2443" s="1310">
        <v>43</v>
      </c>
      <c r="E2443" s="1311" t="s">
        <v>995</v>
      </c>
      <c r="F2443" s="1310" t="s">
        <v>995</v>
      </c>
      <c r="G2443" s="1310">
        <v>92736</v>
      </c>
      <c r="H2443" s="1310" t="s">
        <v>4641</v>
      </c>
      <c r="I2443" s="1310" t="s">
        <v>669</v>
      </c>
      <c r="J2443" s="1310" t="s">
        <v>2172</v>
      </c>
      <c r="K2443" s="1311">
        <v>401.39</v>
      </c>
      <c r="L2443" s="1310" t="s">
        <v>2173</v>
      </c>
    </row>
    <row r="2444" spans="1:12" ht="13.5">
      <c r="A2444" s="1310" t="s">
        <v>4194</v>
      </c>
      <c r="B2444" s="1310" t="s">
        <v>4195</v>
      </c>
      <c r="C2444" s="1310" t="s">
        <v>4611</v>
      </c>
      <c r="D2444" s="1310">
        <v>43</v>
      </c>
      <c r="E2444" s="1311" t="s">
        <v>995</v>
      </c>
      <c r="F2444" s="1310" t="s">
        <v>995</v>
      </c>
      <c r="G2444" s="1310">
        <v>92739</v>
      </c>
      <c r="H2444" s="1310" t="s">
        <v>4642</v>
      </c>
      <c r="I2444" s="1310" t="s">
        <v>669</v>
      </c>
      <c r="J2444" s="1310" t="s">
        <v>2172</v>
      </c>
      <c r="K2444" s="1311">
        <v>382.81</v>
      </c>
      <c r="L2444" s="1310" t="s">
        <v>2173</v>
      </c>
    </row>
    <row r="2445" spans="1:12" ht="13.5">
      <c r="A2445" s="1310" t="s">
        <v>4194</v>
      </c>
      <c r="B2445" s="1310" t="s">
        <v>4195</v>
      </c>
      <c r="C2445" s="1310" t="s">
        <v>4611</v>
      </c>
      <c r="D2445" s="1310">
        <v>43</v>
      </c>
      <c r="E2445" s="1311" t="s">
        <v>995</v>
      </c>
      <c r="F2445" s="1310" t="s">
        <v>995</v>
      </c>
      <c r="G2445" s="1310">
        <v>92740</v>
      </c>
      <c r="H2445" s="1310" t="s">
        <v>4643</v>
      </c>
      <c r="I2445" s="1310" t="s">
        <v>669</v>
      </c>
      <c r="J2445" s="1310" t="s">
        <v>2172</v>
      </c>
      <c r="K2445" s="1311">
        <v>376.45</v>
      </c>
      <c r="L2445" s="1310" t="s">
        <v>2173</v>
      </c>
    </row>
    <row r="2446" spans="1:12" ht="13.5">
      <c r="A2446" s="1310" t="s">
        <v>4194</v>
      </c>
      <c r="B2446" s="1310" t="s">
        <v>4195</v>
      </c>
      <c r="C2446" s="1310" t="s">
        <v>4611</v>
      </c>
      <c r="D2446" s="1310">
        <v>43</v>
      </c>
      <c r="E2446" s="1311" t="s">
        <v>995</v>
      </c>
      <c r="F2446" s="1310" t="s">
        <v>995</v>
      </c>
      <c r="G2446" s="1310">
        <v>92741</v>
      </c>
      <c r="H2446" s="1310" t="s">
        <v>4644</v>
      </c>
      <c r="I2446" s="1310" t="s">
        <v>669</v>
      </c>
      <c r="J2446" s="1310" t="s">
        <v>2172</v>
      </c>
      <c r="K2446" s="1311">
        <v>604.65</v>
      </c>
      <c r="L2446" s="1310" t="s">
        <v>2173</v>
      </c>
    </row>
    <row r="2447" spans="1:12" ht="13.5">
      <c r="A2447" s="1310" t="s">
        <v>4194</v>
      </c>
      <c r="B2447" s="1310" t="s">
        <v>4195</v>
      </c>
      <c r="C2447" s="1310" t="s">
        <v>4611</v>
      </c>
      <c r="D2447" s="1310">
        <v>43</v>
      </c>
      <c r="E2447" s="1311" t="s">
        <v>995</v>
      </c>
      <c r="F2447" s="1310" t="s">
        <v>995</v>
      </c>
      <c r="G2447" s="1310">
        <v>92742</v>
      </c>
      <c r="H2447" s="1310" t="s">
        <v>4645</v>
      </c>
      <c r="I2447" s="1310" t="s">
        <v>669</v>
      </c>
      <c r="J2447" s="1310" t="s">
        <v>2172</v>
      </c>
      <c r="K2447" s="1311">
        <v>845.25</v>
      </c>
      <c r="L2447" s="1310" t="s">
        <v>2173</v>
      </c>
    </row>
    <row r="2448" spans="1:12" ht="13.5">
      <c r="A2448" s="1310" t="s">
        <v>4194</v>
      </c>
      <c r="B2448" s="1310" t="s">
        <v>4195</v>
      </c>
      <c r="C2448" s="1310" t="s">
        <v>4611</v>
      </c>
      <c r="D2448" s="1310">
        <v>43</v>
      </c>
      <c r="E2448" s="1311" t="s">
        <v>995</v>
      </c>
      <c r="F2448" s="1310" t="s">
        <v>995</v>
      </c>
      <c r="G2448" s="1310">
        <v>92873</v>
      </c>
      <c r="H2448" s="1310" t="s">
        <v>4646</v>
      </c>
      <c r="I2448" s="1310" t="s">
        <v>669</v>
      </c>
      <c r="J2448" s="1310" t="s">
        <v>2172</v>
      </c>
      <c r="K2448" s="1311">
        <v>186.82</v>
      </c>
      <c r="L2448" s="1310" t="s">
        <v>2173</v>
      </c>
    </row>
    <row r="2449" spans="1:12" ht="13.5">
      <c r="A2449" s="1310" t="s">
        <v>4194</v>
      </c>
      <c r="B2449" s="1310" t="s">
        <v>4195</v>
      </c>
      <c r="C2449" s="1310" t="s">
        <v>4611</v>
      </c>
      <c r="D2449" s="1310">
        <v>43</v>
      </c>
      <c r="E2449" s="1311" t="s">
        <v>995</v>
      </c>
      <c r="F2449" s="1310" t="s">
        <v>995</v>
      </c>
      <c r="G2449" s="1310">
        <v>92874</v>
      </c>
      <c r="H2449" s="1310" t="s">
        <v>4647</v>
      </c>
      <c r="I2449" s="1310" t="s">
        <v>669</v>
      </c>
      <c r="J2449" s="1310" t="s">
        <v>2172</v>
      </c>
      <c r="K2449" s="1311">
        <v>30.59</v>
      </c>
      <c r="L2449" s="1310" t="s">
        <v>2173</v>
      </c>
    </row>
    <row r="2450" spans="1:12" ht="13.5">
      <c r="A2450" s="1310" t="s">
        <v>4194</v>
      </c>
      <c r="B2450" s="1310" t="s">
        <v>4195</v>
      </c>
      <c r="C2450" s="1310" t="s">
        <v>4611</v>
      </c>
      <c r="D2450" s="1310">
        <v>43</v>
      </c>
      <c r="E2450" s="1311" t="s">
        <v>995</v>
      </c>
      <c r="F2450" s="1310" t="s">
        <v>995</v>
      </c>
      <c r="G2450" s="1310">
        <v>94962</v>
      </c>
      <c r="H2450" s="1310" t="s">
        <v>4648</v>
      </c>
      <c r="I2450" s="1310" t="s">
        <v>669</v>
      </c>
      <c r="J2450" s="1310" t="s">
        <v>2172</v>
      </c>
      <c r="K2450" s="1311">
        <v>359.33</v>
      </c>
      <c r="L2450" s="1310" t="s">
        <v>2173</v>
      </c>
    </row>
    <row r="2451" spans="1:12" ht="13.5">
      <c r="A2451" s="1310" t="s">
        <v>4194</v>
      </c>
      <c r="B2451" s="1310" t="s">
        <v>4195</v>
      </c>
      <c r="C2451" s="1310" t="s">
        <v>4611</v>
      </c>
      <c r="D2451" s="1310">
        <v>43</v>
      </c>
      <c r="E2451" s="1311" t="s">
        <v>995</v>
      </c>
      <c r="F2451" s="1310" t="s">
        <v>995</v>
      </c>
      <c r="G2451" s="1310">
        <v>94963</v>
      </c>
      <c r="H2451" s="1310" t="s">
        <v>4649</v>
      </c>
      <c r="I2451" s="1310" t="s">
        <v>669</v>
      </c>
      <c r="J2451" s="1310" t="s">
        <v>2172</v>
      </c>
      <c r="K2451" s="1311">
        <v>392.63</v>
      </c>
      <c r="L2451" s="1310" t="s">
        <v>2173</v>
      </c>
    </row>
    <row r="2452" spans="1:12" ht="13.5">
      <c r="A2452" s="1310" t="s">
        <v>4194</v>
      </c>
      <c r="B2452" s="1310" t="s">
        <v>4195</v>
      </c>
      <c r="C2452" s="1310" t="s">
        <v>4611</v>
      </c>
      <c r="D2452" s="1310">
        <v>43</v>
      </c>
      <c r="E2452" s="1311" t="s">
        <v>995</v>
      </c>
      <c r="F2452" s="1310" t="s">
        <v>995</v>
      </c>
      <c r="G2452" s="1310">
        <v>94964</v>
      </c>
      <c r="H2452" s="1310" t="s">
        <v>4650</v>
      </c>
      <c r="I2452" s="1310" t="s">
        <v>669</v>
      </c>
      <c r="J2452" s="1310" t="s">
        <v>2172</v>
      </c>
      <c r="K2452" s="1311">
        <v>424.21</v>
      </c>
      <c r="L2452" s="1310" t="s">
        <v>2173</v>
      </c>
    </row>
    <row r="2453" spans="1:12" ht="13.5">
      <c r="A2453" s="1310" t="s">
        <v>4194</v>
      </c>
      <c r="B2453" s="1310" t="s">
        <v>4195</v>
      </c>
      <c r="C2453" s="1310" t="s">
        <v>4611</v>
      </c>
      <c r="D2453" s="1310">
        <v>43</v>
      </c>
      <c r="E2453" s="1311" t="s">
        <v>995</v>
      </c>
      <c r="F2453" s="1310" t="s">
        <v>995</v>
      </c>
      <c r="G2453" s="1310">
        <v>94965</v>
      </c>
      <c r="H2453" s="1310" t="s">
        <v>4651</v>
      </c>
      <c r="I2453" s="1310" t="s">
        <v>669</v>
      </c>
      <c r="J2453" s="1310" t="s">
        <v>2172</v>
      </c>
      <c r="K2453" s="1311">
        <v>438.45</v>
      </c>
      <c r="L2453" s="1310" t="s">
        <v>2173</v>
      </c>
    </row>
    <row r="2454" spans="1:12" ht="13.5">
      <c r="A2454" s="1310" t="s">
        <v>4194</v>
      </c>
      <c r="B2454" s="1310" t="s">
        <v>4195</v>
      </c>
      <c r="C2454" s="1310" t="s">
        <v>4611</v>
      </c>
      <c r="D2454" s="1310">
        <v>43</v>
      </c>
      <c r="E2454" s="1311" t="s">
        <v>995</v>
      </c>
      <c r="F2454" s="1310" t="s">
        <v>995</v>
      </c>
      <c r="G2454" s="1310">
        <v>94966</v>
      </c>
      <c r="H2454" s="1310" t="s">
        <v>4652</v>
      </c>
      <c r="I2454" s="1310" t="s">
        <v>669</v>
      </c>
      <c r="J2454" s="1310" t="s">
        <v>2172</v>
      </c>
      <c r="K2454" s="1311">
        <v>451.22</v>
      </c>
      <c r="L2454" s="1310" t="s">
        <v>2173</v>
      </c>
    </row>
    <row r="2455" spans="1:12" ht="13.5">
      <c r="A2455" s="1310" t="s">
        <v>4194</v>
      </c>
      <c r="B2455" s="1310" t="s">
        <v>4195</v>
      </c>
      <c r="C2455" s="1310" t="s">
        <v>4611</v>
      </c>
      <c r="D2455" s="1310">
        <v>43</v>
      </c>
      <c r="E2455" s="1311" t="s">
        <v>995</v>
      </c>
      <c r="F2455" s="1310" t="s">
        <v>995</v>
      </c>
      <c r="G2455" s="1310">
        <v>94967</v>
      </c>
      <c r="H2455" s="1310" t="s">
        <v>4653</v>
      </c>
      <c r="I2455" s="1310" t="s">
        <v>669</v>
      </c>
      <c r="J2455" s="1310" t="s">
        <v>2172</v>
      </c>
      <c r="K2455" s="1311">
        <v>505.97</v>
      </c>
      <c r="L2455" s="1310" t="s">
        <v>2173</v>
      </c>
    </row>
    <row r="2456" spans="1:12" ht="13.5">
      <c r="A2456" s="1310" t="s">
        <v>4194</v>
      </c>
      <c r="B2456" s="1310" t="s">
        <v>4195</v>
      </c>
      <c r="C2456" s="1310" t="s">
        <v>4611</v>
      </c>
      <c r="D2456" s="1310">
        <v>43</v>
      </c>
      <c r="E2456" s="1311" t="s">
        <v>995</v>
      </c>
      <c r="F2456" s="1310" t="s">
        <v>995</v>
      </c>
      <c r="G2456" s="1310">
        <v>94968</v>
      </c>
      <c r="H2456" s="1310" t="s">
        <v>4654</v>
      </c>
      <c r="I2456" s="1310" t="s">
        <v>669</v>
      </c>
      <c r="J2456" s="1310" t="s">
        <v>2172</v>
      </c>
      <c r="K2456" s="1311">
        <v>357.06</v>
      </c>
      <c r="L2456" s="1310" t="s">
        <v>2173</v>
      </c>
    </row>
    <row r="2457" spans="1:12" ht="13.5">
      <c r="A2457" s="1310" t="s">
        <v>4194</v>
      </c>
      <c r="B2457" s="1310" t="s">
        <v>4195</v>
      </c>
      <c r="C2457" s="1310" t="s">
        <v>4611</v>
      </c>
      <c r="D2457" s="1310">
        <v>43</v>
      </c>
      <c r="E2457" s="1311" t="s">
        <v>995</v>
      </c>
      <c r="F2457" s="1310" t="s">
        <v>995</v>
      </c>
      <c r="G2457" s="1310">
        <v>94969</v>
      </c>
      <c r="H2457" s="1310" t="s">
        <v>4655</v>
      </c>
      <c r="I2457" s="1310" t="s">
        <v>669</v>
      </c>
      <c r="J2457" s="1310" t="s">
        <v>2172</v>
      </c>
      <c r="K2457" s="1311">
        <v>387.67</v>
      </c>
      <c r="L2457" s="1310" t="s">
        <v>2173</v>
      </c>
    </row>
    <row r="2458" spans="1:12" ht="13.5">
      <c r="A2458" s="1310" t="s">
        <v>4194</v>
      </c>
      <c r="B2458" s="1310" t="s">
        <v>4195</v>
      </c>
      <c r="C2458" s="1310" t="s">
        <v>4611</v>
      </c>
      <c r="D2458" s="1310">
        <v>43</v>
      </c>
      <c r="E2458" s="1311" t="s">
        <v>995</v>
      </c>
      <c r="F2458" s="1310" t="s">
        <v>995</v>
      </c>
      <c r="G2458" s="1310">
        <v>94970</v>
      </c>
      <c r="H2458" s="1310" t="s">
        <v>4656</v>
      </c>
      <c r="I2458" s="1310" t="s">
        <v>669</v>
      </c>
      <c r="J2458" s="1310" t="s">
        <v>2172</v>
      </c>
      <c r="K2458" s="1311">
        <v>414.15</v>
      </c>
      <c r="L2458" s="1310" t="s">
        <v>2173</v>
      </c>
    </row>
    <row r="2459" spans="1:12" ht="13.5">
      <c r="A2459" s="1310" t="s">
        <v>4194</v>
      </c>
      <c r="B2459" s="1310" t="s">
        <v>4195</v>
      </c>
      <c r="C2459" s="1310" t="s">
        <v>4611</v>
      </c>
      <c r="D2459" s="1310">
        <v>43</v>
      </c>
      <c r="E2459" s="1311" t="s">
        <v>995</v>
      </c>
      <c r="F2459" s="1310" t="s">
        <v>995</v>
      </c>
      <c r="G2459" s="1310">
        <v>94971</v>
      </c>
      <c r="H2459" s="1310" t="s">
        <v>4657</v>
      </c>
      <c r="I2459" s="1310" t="s">
        <v>669</v>
      </c>
      <c r="J2459" s="1310" t="s">
        <v>2172</v>
      </c>
      <c r="K2459" s="1311">
        <v>433.52</v>
      </c>
      <c r="L2459" s="1310" t="s">
        <v>2173</v>
      </c>
    </row>
    <row r="2460" spans="1:12" ht="13.5">
      <c r="A2460" s="1310" t="s">
        <v>4194</v>
      </c>
      <c r="B2460" s="1310" t="s">
        <v>4195</v>
      </c>
      <c r="C2460" s="1310" t="s">
        <v>4611</v>
      </c>
      <c r="D2460" s="1310">
        <v>43</v>
      </c>
      <c r="E2460" s="1311" t="s">
        <v>995</v>
      </c>
      <c r="F2460" s="1310" t="s">
        <v>995</v>
      </c>
      <c r="G2460" s="1310">
        <v>94972</v>
      </c>
      <c r="H2460" s="1310" t="s">
        <v>4658</v>
      </c>
      <c r="I2460" s="1310" t="s">
        <v>669</v>
      </c>
      <c r="J2460" s="1310" t="s">
        <v>2172</v>
      </c>
      <c r="K2460" s="1311">
        <v>446.25</v>
      </c>
      <c r="L2460" s="1310" t="s">
        <v>2173</v>
      </c>
    </row>
    <row r="2461" spans="1:12" ht="13.5">
      <c r="A2461" s="1310" t="s">
        <v>4194</v>
      </c>
      <c r="B2461" s="1310" t="s">
        <v>4195</v>
      </c>
      <c r="C2461" s="1310" t="s">
        <v>4611</v>
      </c>
      <c r="D2461" s="1310">
        <v>43</v>
      </c>
      <c r="E2461" s="1311" t="s">
        <v>995</v>
      </c>
      <c r="F2461" s="1310" t="s">
        <v>995</v>
      </c>
      <c r="G2461" s="1310">
        <v>94973</v>
      </c>
      <c r="H2461" s="1310" t="s">
        <v>4659</v>
      </c>
      <c r="I2461" s="1310" t="s">
        <v>669</v>
      </c>
      <c r="J2461" s="1310" t="s">
        <v>2172</v>
      </c>
      <c r="K2461" s="1311">
        <v>499.54</v>
      </c>
      <c r="L2461" s="1310" t="s">
        <v>2173</v>
      </c>
    </row>
    <row r="2462" spans="1:12" ht="13.5">
      <c r="A2462" s="1310" t="s">
        <v>4194</v>
      </c>
      <c r="B2462" s="1310" t="s">
        <v>4195</v>
      </c>
      <c r="C2462" s="1310" t="s">
        <v>4611</v>
      </c>
      <c r="D2462" s="1310">
        <v>43</v>
      </c>
      <c r="E2462" s="1311" t="s">
        <v>995</v>
      </c>
      <c r="F2462" s="1310" t="s">
        <v>995</v>
      </c>
      <c r="G2462" s="1310">
        <v>94974</v>
      </c>
      <c r="H2462" s="1310" t="s">
        <v>4660</v>
      </c>
      <c r="I2462" s="1310" t="s">
        <v>669</v>
      </c>
      <c r="J2462" s="1310" t="s">
        <v>2242</v>
      </c>
      <c r="K2462" s="1311">
        <v>410.35</v>
      </c>
      <c r="L2462" s="1310" t="s">
        <v>2173</v>
      </c>
    </row>
    <row r="2463" spans="1:12" ht="13.5">
      <c r="A2463" s="1310" t="s">
        <v>4194</v>
      </c>
      <c r="B2463" s="1310" t="s">
        <v>4195</v>
      </c>
      <c r="C2463" s="1310" t="s">
        <v>4611</v>
      </c>
      <c r="D2463" s="1310">
        <v>43</v>
      </c>
      <c r="E2463" s="1311" t="s">
        <v>995</v>
      </c>
      <c r="F2463" s="1310" t="s">
        <v>995</v>
      </c>
      <c r="G2463" s="1310">
        <v>94975</v>
      </c>
      <c r="H2463" s="1310" t="s">
        <v>4661</v>
      </c>
      <c r="I2463" s="1310" t="s">
        <v>669</v>
      </c>
      <c r="J2463" s="1310" t="s">
        <v>2242</v>
      </c>
      <c r="K2463" s="1311">
        <v>438.99</v>
      </c>
      <c r="L2463" s="1310" t="s">
        <v>2173</v>
      </c>
    </row>
    <row r="2464" spans="1:12" ht="13.5">
      <c r="A2464" s="1310" t="s">
        <v>4194</v>
      </c>
      <c r="B2464" s="1310" t="s">
        <v>4195</v>
      </c>
      <c r="C2464" s="1310" t="s">
        <v>4611</v>
      </c>
      <c r="D2464" s="1310">
        <v>43</v>
      </c>
      <c r="E2464" s="1311" t="s">
        <v>995</v>
      </c>
      <c r="F2464" s="1310" t="s">
        <v>995</v>
      </c>
      <c r="G2464" s="1310">
        <v>96555</v>
      </c>
      <c r="H2464" s="1310" t="s">
        <v>4662</v>
      </c>
      <c r="I2464" s="1310" t="s">
        <v>669</v>
      </c>
      <c r="J2464" s="1310" t="s">
        <v>2172</v>
      </c>
      <c r="K2464" s="1311">
        <v>614.15</v>
      </c>
      <c r="L2464" s="1310" t="s">
        <v>2173</v>
      </c>
    </row>
    <row r="2465" spans="1:12" ht="13.5">
      <c r="A2465" s="1310" t="s">
        <v>4194</v>
      </c>
      <c r="B2465" s="1310" t="s">
        <v>4195</v>
      </c>
      <c r="C2465" s="1310" t="s">
        <v>4611</v>
      </c>
      <c r="D2465" s="1310">
        <v>43</v>
      </c>
      <c r="E2465" s="1311" t="s">
        <v>995</v>
      </c>
      <c r="F2465" s="1310" t="s">
        <v>995</v>
      </c>
      <c r="G2465" s="1310">
        <v>96556</v>
      </c>
      <c r="H2465" s="1310" t="s">
        <v>4663</v>
      </c>
      <c r="I2465" s="1310" t="s">
        <v>669</v>
      </c>
      <c r="J2465" s="1310" t="s">
        <v>2172</v>
      </c>
      <c r="K2465" s="1311">
        <v>689.57</v>
      </c>
      <c r="L2465" s="1310" t="s">
        <v>2173</v>
      </c>
    </row>
    <row r="2466" spans="1:12" ht="13.5">
      <c r="A2466" s="1310" t="s">
        <v>4194</v>
      </c>
      <c r="B2466" s="1310" t="s">
        <v>4195</v>
      </c>
      <c r="C2466" s="1310" t="s">
        <v>4611</v>
      </c>
      <c r="D2466" s="1310">
        <v>43</v>
      </c>
      <c r="E2466" s="1311" t="s">
        <v>995</v>
      </c>
      <c r="F2466" s="1310" t="s">
        <v>995</v>
      </c>
      <c r="G2466" s="1310">
        <v>96557</v>
      </c>
      <c r="H2466" s="1310" t="s">
        <v>4664</v>
      </c>
      <c r="I2466" s="1310" t="s">
        <v>669</v>
      </c>
      <c r="J2466" s="1310" t="s">
        <v>2172</v>
      </c>
      <c r="K2466" s="1311">
        <v>427.7</v>
      </c>
      <c r="L2466" s="1310" t="s">
        <v>2173</v>
      </c>
    </row>
    <row r="2467" spans="1:12" ht="13.5">
      <c r="A2467" s="1310" t="s">
        <v>4194</v>
      </c>
      <c r="B2467" s="1310" t="s">
        <v>4195</v>
      </c>
      <c r="C2467" s="1310" t="s">
        <v>4611</v>
      </c>
      <c r="D2467" s="1310">
        <v>43</v>
      </c>
      <c r="E2467" s="1311" t="s">
        <v>995</v>
      </c>
      <c r="F2467" s="1310" t="s">
        <v>995</v>
      </c>
      <c r="G2467" s="1310">
        <v>96558</v>
      </c>
      <c r="H2467" s="1310" t="s">
        <v>4665</v>
      </c>
      <c r="I2467" s="1310" t="s">
        <v>669</v>
      </c>
      <c r="J2467" s="1310" t="s">
        <v>2172</v>
      </c>
      <c r="K2467" s="1311">
        <v>434.33</v>
      </c>
      <c r="L2467" s="1310" t="s">
        <v>2173</v>
      </c>
    </row>
    <row r="2468" spans="1:12" ht="13.5">
      <c r="A2468" s="1310" t="s">
        <v>4194</v>
      </c>
      <c r="B2468" s="1310" t="s">
        <v>4195</v>
      </c>
      <c r="C2468" s="1310" t="s">
        <v>4611</v>
      </c>
      <c r="D2468" s="1310">
        <v>43</v>
      </c>
      <c r="E2468" s="1311" t="s">
        <v>995</v>
      </c>
      <c r="F2468" s="1310" t="s">
        <v>995</v>
      </c>
      <c r="G2468" s="1310">
        <v>99235</v>
      </c>
      <c r="H2468" s="1310" t="s">
        <v>711</v>
      </c>
      <c r="I2468" s="1310" t="s">
        <v>669</v>
      </c>
      <c r="J2468" s="1310" t="s">
        <v>2242</v>
      </c>
      <c r="K2468" s="1311">
        <v>418.24</v>
      </c>
      <c r="L2468" s="1310" t="s">
        <v>2173</v>
      </c>
    </row>
    <row r="2469" spans="1:12" ht="13.5">
      <c r="A2469" s="1310" t="s">
        <v>4194</v>
      </c>
      <c r="B2469" s="1310" t="s">
        <v>4195</v>
      </c>
      <c r="C2469" s="1310" t="s">
        <v>4611</v>
      </c>
      <c r="D2469" s="1310">
        <v>43</v>
      </c>
      <c r="E2469" s="1311" t="s">
        <v>995</v>
      </c>
      <c r="F2469" s="1310" t="s">
        <v>995</v>
      </c>
      <c r="G2469" s="1310">
        <v>99431</v>
      </c>
      <c r="H2469" s="1310" t="s">
        <v>4666</v>
      </c>
      <c r="I2469" s="1310" t="s">
        <v>669</v>
      </c>
      <c r="J2469" s="1310" t="s">
        <v>2172</v>
      </c>
      <c r="K2469" s="1311">
        <v>438.6</v>
      </c>
      <c r="L2469" s="1310" t="s">
        <v>2173</v>
      </c>
    </row>
    <row r="2470" spans="1:12" ht="13.5">
      <c r="A2470" s="1310" t="s">
        <v>4194</v>
      </c>
      <c r="B2470" s="1310" t="s">
        <v>4195</v>
      </c>
      <c r="C2470" s="1310" t="s">
        <v>4611</v>
      </c>
      <c r="D2470" s="1310">
        <v>43</v>
      </c>
      <c r="E2470" s="1311" t="s">
        <v>995</v>
      </c>
      <c r="F2470" s="1310" t="s">
        <v>995</v>
      </c>
      <c r="G2470" s="1310">
        <v>99432</v>
      </c>
      <c r="H2470" s="1310" t="s">
        <v>4667</v>
      </c>
      <c r="I2470" s="1310" t="s">
        <v>669</v>
      </c>
      <c r="J2470" s="1310" t="s">
        <v>2172</v>
      </c>
      <c r="K2470" s="1311">
        <v>424.98</v>
      </c>
      <c r="L2470" s="1310" t="s">
        <v>2173</v>
      </c>
    </row>
    <row r="2471" spans="1:12" ht="13.5">
      <c r="A2471" s="1310" t="s">
        <v>4194</v>
      </c>
      <c r="B2471" s="1310" t="s">
        <v>4195</v>
      </c>
      <c r="C2471" s="1310" t="s">
        <v>4611</v>
      </c>
      <c r="D2471" s="1310">
        <v>43</v>
      </c>
      <c r="E2471" s="1311" t="s">
        <v>995</v>
      </c>
      <c r="F2471" s="1310" t="s">
        <v>995</v>
      </c>
      <c r="G2471" s="1310">
        <v>99433</v>
      </c>
      <c r="H2471" s="1310" t="s">
        <v>4668</v>
      </c>
      <c r="I2471" s="1310" t="s">
        <v>669</v>
      </c>
      <c r="J2471" s="1310" t="s">
        <v>2172</v>
      </c>
      <c r="K2471" s="1311">
        <v>466.95</v>
      </c>
      <c r="L2471" s="1310" t="s">
        <v>2173</v>
      </c>
    </row>
    <row r="2472" spans="1:12" ht="13.5">
      <c r="A2472" s="1310" t="s">
        <v>4194</v>
      </c>
      <c r="B2472" s="1310" t="s">
        <v>4195</v>
      </c>
      <c r="C2472" s="1310" t="s">
        <v>4611</v>
      </c>
      <c r="D2472" s="1310">
        <v>43</v>
      </c>
      <c r="E2472" s="1311" t="s">
        <v>995</v>
      </c>
      <c r="F2472" s="1310" t="s">
        <v>995</v>
      </c>
      <c r="G2472" s="1310">
        <v>99434</v>
      </c>
      <c r="H2472" s="1310" t="s">
        <v>4669</v>
      </c>
      <c r="I2472" s="1310" t="s">
        <v>669</v>
      </c>
      <c r="J2472" s="1310" t="s">
        <v>2172</v>
      </c>
      <c r="K2472" s="1311">
        <v>442.78</v>
      </c>
      <c r="L2472" s="1310" t="s">
        <v>2173</v>
      </c>
    </row>
    <row r="2473" spans="1:12" ht="13.5">
      <c r="A2473" s="1310" t="s">
        <v>4194</v>
      </c>
      <c r="B2473" s="1310" t="s">
        <v>4195</v>
      </c>
      <c r="C2473" s="1310" t="s">
        <v>4611</v>
      </c>
      <c r="D2473" s="1310">
        <v>43</v>
      </c>
      <c r="E2473" s="1311" t="s">
        <v>995</v>
      </c>
      <c r="F2473" s="1310" t="s">
        <v>995</v>
      </c>
      <c r="G2473" s="1310">
        <v>99435</v>
      </c>
      <c r="H2473" s="1310" t="s">
        <v>4670</v>
      </c>
      <c r="I2473" s="1310" t="s">
        <v>669</v>
      </c>
      <c r="J2473" s="1310" t="s">
        <v>2172</v>
      </c>
      <c r="K2473" s="1311">
        <v>427.75</v>
      </c>
      <c r="L2473" s="1310" t="s">
        <v>2173</v>
      </c>
    </row>
    <row r="2474" spans="1:12" ht="13.5">
      <c r="A2474" s="1310" t="s">
        <v>4194</v>
      </c>
      <c r="B2474" s="1310" t="s">
        <v>4195</v>
      </c>
      <c r="C2474" s="1310" t="s">
        <v>4611</v>
      </c>
      <c r="D2474" s="1310">
        <v>43</v>
      </c>
      <c r="E2474" s="1311" t="s">
        <v>995</v>
      </c>
      <c r="F2474" s="1310" t="s">
        <v>995</v>
      </c>
      <c r="G2474" s="1310">
        <v>99436</v>
      </c>
      <c r="H2474" s="1310" t="s">
        <v>4671</v>
      </c>
      <c r="I2474" s="1310" t="s">
        <v>669</v>
      </c>
      <c r="J2474" s="1310" t="s">
        <v>2172</v>
      </c>
      <c r="K2474" s="1311">
        <v>486.1</v>
      </c>
      <c r="L2474" s="1310" t="s">
        <v>2173</v>
      </c>
    </row>
    <row r="2475" spans="1:12" ht="13.5">
      <c r="A2475" s="1310" t="s">
        <v>4194</v>
      </c>
      <c r="B2475" s="1310" t="s">
        <v>4195</v>
      </c>
      <c r="C2475" s="1310" t="s">
        <v>4611</v>
      </c>
      <c r="D2475" s="1310">
        <v>43</v>
      </c>
      <c r="E2475" s="1311" t="s">
        <v>995</v>
      </c>
      <c r="F2475" s="1310" t="s">
        <v>995</v>
      </c>
      <c r="G2475" s="1310">
        <v>99437</v>
      </c>
      <c r="H2475" s="1310" t="s">
        <v>4672</v>
      </c>
      <c r="I2475" s="1310" t="s">
        <v>669</v>
      </c>
      <c r="J2475" s="1310" t="s">
        <v>2242</v>
      </c>
      <c r="K2475" s="1311">
        <v>445.4</v>
      </c>
      <c r="L2475" s="1310" t="s">
        <v>2173</v>
      </c>
    </row>
    <row r="2476" spans="1:12" ht="13.5">
      <c r="A2476" s="1310" t="s">
        <v>4194</v>
      </c>
      <c r="B2476" s="1310" t="s">
        <v>4195</v>
      </c>
      <c r="C2476" s="1310" t="s">
        <v>4611</v>
      </c>
      <c r="D2476" s="1310">
        <v>43</v>
      </c>
      <c r="E2476" s="1311" t="s">
        <v>995</v>
      </c>
      <c r="F2476" s="1310" t="s">
        <v>995</v>
      </c>
      <c r="G2476" s="1310">
        <v>99438</v>
      </c>
      <c r="H2476" s="1310" t="s">
        <v>4673</v>
      </c>
      <c r="I2476" s="1310" t="s">
        <v>669</v>
      </c>
      <c r="J2476" s="1310" t="s">
        <v>2242</v>
      </c>
      <c r="K2476" s="1311">
        <v>451.18</v>
      </c>
      <c r="L2476" s="1310" t="s">
        <v>2173</v>
      </c>
    </row>
    <row r="2477" spans="1:12" ht="13.5">
      <c r="A2477" s="1310" t="s">
        <v>4194</v>
      </c>
      <c r="B2477" s="1310" t="s">
        <v>4195</v>
      </c>
      <c r="C2477" s="1310" t="s">
        <v>4611</v>
      </c>
      <c r="D2477" s="1310">
        <v>43</v>
      </c>
      <c r="E2477" s="1311" t="s">
        <v>995</v>
      </c>
      <c r="F2477" s="1310" t="s">
        <v>995</v>
      </c>
      <c r="G2477" s="1310">
        <v>99439</v>
      </c>
      <c r="H2477" s="1310" t="s">
        <v>4674</v>
      </c>
      <c r="I2477" s="1310" t="s">
        <v>669</v>
      </c>
      <c r="J2477" s="1310" t="s">
        <v>2172</v>
      </c>
      <c r="K2477" s="1311">
        <v>431.84</v>
      </c>
      <c r="L2477" s="1310" t="s">
        <v>2173</v>
      </c>
    </row>
    <row r="2478" spans="1:12" ht="13.5">
      <c r="A2478" s="1310" t="s">
        <v>4194</v>
      </c>
      <c r="B2478" s="1310" t="s">
        <v>4195</v>
      </c>
      <c r="C2478" s="1310" t="s">
        <v>4611</v>
      </c>
      <c r="D2478" s="1310">
        <v>43</v>
      </c>
      <c r="E2478" s="1311" t="s">
        <v>995</v>
      </c>
      <c r="F2478" s="1310" t="s">
        <v>995</v>
      </c>
      <c r="G2478" s="1310">
        <v>102473</v>
      </c>
      <c r="H2478" s="1310" t="s">
        <v>4675</v>
      </c>
      <c r="I2478" s="1310" t="s">
        <v>669</v>
      </c>
      <c r="J2478" s="1310" t="s">
        <v>2172</v>
      </c>
      <c r="K2478" s="1311">
        <v>390.41</v>
      </c>
      <c r="L2478" s="1310" t="s">
        <v>2173</v>
      </c>
    </row>
    <row r="2479" spans="1:12" ht="13.5">
      <c r="A2479" s="1310" t="s">
        <v>4194</v>
      </c>
      <c r="B2479" s="1310" t="s">
        <v>4195</v>
      </c>
      <c r="C2479" s="1310" t="s">
        <v>4611</v>
      </c>
      <c r="D2479" s="1310">
        <v>43</v>
      </c>
      <c r="E2479" s="1311" t="s">
        <v>995</v>
      </c>
      <c r="F2479" s="1310" t="s">
        <v>995</v>
      </c>
      <c r="G2479" s="1310">
        <v>102474</v>
      </c>
      <c r="H2479" s="1310" t="s">
        <v>4676</v>
      </c>
      <c r="I2479" s="1310" t="s">
        <v>669</v>
      </c>
      <c r="J2479" s="1310" t="s">
        <v>2172</v>
      </c>
      <c r="K2479" s="1311">
        <v>422.44</v>
      </c>
      <c r="L2479" s="1310" t="s">
        <v>2173</v>
      </c>
    </row>
    <row r="2480" spans="1:12" ht="13.5">
      <c r="A2480" s="1310" t="s">
        <v>4194</v>
      </c>
      <c r="B2480" s="1310" t="s">
        <v>4195</v>
      </c>
      <c r="C2480" s="1310" t="s">
        <v>4611</v>
      </c>
      <c r="D2480" s="1310">
        <v>43</v>
      </c>
      <c r="E2480" s="1311" t="s">
        <v>995</v>
      </c>
      <c r="F2480" s="1310" t="s">
        <v>995</v>
      </c>
      <c r="G2480" s="1310">
        <v>102475</v>
      </c>
      <c r="H2480" s="1310" t="s">
        <v>4677</v>
      </c>
      <c r="I2480" s="1310" t="s">
        <v>669</v>
      </c>
      <c r="J2480" s="1310" t="s">
        <v>2172</v>
      </c>
      <c r="K2480" s="1311">
        <v>456.16</v>
      </c>
      <c r="L2480" s="1310" t="s">
        <v>2173</v>
      </c>
    </row>
    <row r="2481" spans="1:12" ht="13.5">
      <c r="A2481" s="1310" t="s">
        <v>4194</v>
      </c>
      <c r="B2481" s="1310" t="s">
        <v>4195</v>
      </c>
      <c r="C2481" s="1310" t="s">
        <v>4611</v>
      </c>
      <c r="D2481" s="1310">
        <v>43</v>
      </c>
      <c r="E2481" s="1311" t="s">
        <v>995</v>
      </c>
      <c r="F2481" s="1310" t="s">
        <v>995</v>
      </c>
      <c r="G2481" s="1310">
        <v>102476</v>
      </c>
      <c r="H2481" s="1310" t="s">
        <v>4678</v>
      </c>
      <c r="I2481" s="1310" t="s">
        <v>669</v>
      </c>
      <c r="J2481" s="1310" t="s">
        <v>2172</v>
      </c>
      <c r="K2481" s="1311">
        <v>470.53</v>
      </c>
      <c r="L2481" s="1310" t="s">
        <v>2173</v>
      </c>
    </row>
    <row r="2482" spans="1:12" ht="13.5">
      <c r="A2482" s="1310" t="s">
        <v>4194</v>
      </c>
      <c r="B2482" s="1310" t="s">
        <v>4195</v>
      </c>
      <c r="C2482" s="1310" t="s">
        <v>4611</v>
      </c>
      <c r="D2482" s="1310">
        <v>43</v>
      </c>
      <c r="E2482" s="1311" t="s">
        <v>995</v>
      </c>
      <c r="F2482" s="1310" t="s">
        <v>995</v>
      </c>
      <c r="G2482" s="1310">
        <v>102477</v>
      </c>
      <c r="H2482" s="1310" t="s">
        <v>4679</v>
      </c>
      <c r="I2482" s="1310" t="s">
        <v>669</v>
      </c>
      <c r="J2482" s="1310" t="s">
        <v>2172</v>
      </c>
      <c r="K2482" s="1311">
        <v>497.55</v>
      </c>
      <c r="L2482" s="1310" t="s">
        <v>2173</v>
      </c>
    </row>
    <row r="2483" spans="1:12" ht="13.5">
      <c r="A2483" s="1310" t="s">
        <v>4194</v>
      </c>
      <c r="B2483" s="1310" t="s">
        <v>4195</v>
      </c>
      <c r="C2483" s="1310" t="s">
        <v>4611</v>
      </c>
      <c r="D2483" s="1310">
        <v>43</v>
      </c>
      <c r="E2483" s="1311" t="s">
        <v>995</v>
      </c>
      <c r="F2483" s="1310" t="s">
        <v>995</v>
      </c>
      <c r="G2483" s="1310">
        <v>102478</v>
      </c>
      <c r="H2483" s="1310" t="s">
        <v>4680</v>
      </c>
      <c r="I2483" s="1310" t="s">
        <v>669</v>
      </c>
      <c r="J2483" s="1310" t="s">
        <v>2172</v>
      </c>
      <c r="K2483" s="1311">
        <v>539.03</v>
      </c>
      <c r="L2483" s="1310" t="s">
        <v>2173</v>
      </c>
    </row>
    <row r="2484" spans="1:12" ht="13.5">
      <c r="A2484" s="1310" t="s">
        <v>4194</v>
      </c>
      <c r="B2484" s="1310" t="s">
        <v>4195</v>
      </c>
      <c r="C2484" s="1310" t="s">
        <v>4611</v>
      </c>
      <c r="D2484" s="1310">
        <v>43</v>
      </c>
      <c r="E2484" s="1311" t="s">
        <v>995</v>
      </c>
      <c r="F2484" s="1310" t="s">
        <v>995</v>
      </c>
      <c r="G2484" s="1310">
        <v>102479</v>
      </c>
      <c r="H2484" s="1310" t="s">
        <v>4681</v>
      </c>
      <c r="I2484" s="1310" t="s">
        <v>669</v>
      </c>
      <c r="J2484" s="1310" t="s">
        <v>2172</v>
      </c>
      <c r="K2484" s="1311">
        <v>388.05</v>
      </c>
      <c r="L2484" s="1310" t="s">
        <v>2173</v>
      </c>
    </row>
    <row r="2485" spans="1:12" ht="13.5">
      <c r="A2485" s="1310" t="s">
        <v>4194</v>
      </c>
      <c r="B2485" s="1310" t="s">
        <v>4195</v>
      </c>
      <c r="C2485" s="1310" t="s">
        <v>4611</v>
      </c>
      <c r="D2485" s="1310">
        <v>43</v>
      </c>
      <c r="E2485" s="1311" t="s">
        <v>995</v>
      </c>
      <c r="F2485" s="1310" t="s">
        <v>995</v>
      </c>
      <c r="G2485" s="1310">
        <v>102480</v>
      </c>
      <c r="H2485" s="1310" t="s">
        <v>4682</v>
      </c>
      <c r="I2485" s="1310" t="s">
        <v>669</v>
      </c>
      <c r="J2485" s="1310" t="s">
        <v>2172</v>
      </c>
      <c r="K2485" s="1311">
        <v>417.57</v>
      </c>
      <c r="L2485" s="1310" t="s">
        <v>2173</v>
      </c>
    </row>
    <row r="2486" spans="1:12" ht="13.5">
      <c r="A2486" s="1310" t="s">
        <v>4194</v>
      </c>
      <c r="B2486" s="1310" t="s">
        <v>4195</v>
      </c>
      <c r="C2486" s="1310" t="s">
        <v>4611</v>
      </c>
      <c r="D2486" s="1310">
        <v>43</v>
      </c>
      <c r="E2486" s="1311" t="s">
        <v>995</v>
      </c>
      <c r="F2486" s="1310" t="s">
        <v>995</v>
      </c>
      <c r="G2486" s="1310">
        <v>102481</v>
      </c>
      <c r="H2486" s="1310" t="s">
        <v>4683</v>
      </c>
      <c r="I2486" s="1310" t="s">
        <v>669</v>
      </c>
      <c r="J2486" s="1310" t="s">
        <v>2172</v>
      </c>
      <c r="K2486" s="1311">
        <v>445.9</v>
      </c>
      <c r="L2486" s="1310" t="s">
        <v>2173</v>
      </c>
    </row>
    <row r="2487" spans="1:12" ht="13.5">
      <c r="A2487" s="1310" t="s">
        <v>4194</v>
      </c>
      <c r="B2487" s="1310" t="s">
        <v>4195</v>
      </c>
      <c r="C2487" s="1310" t="s">
        <v>4611</v>
      </c>
      <c r="D2487" s="1310">
        <v>43</v>
      </c>
      <c r="E2487" s="1311" t="s">
        <v>995</v>
      </c>
      <c r="F2487" s="1310" t="s">
        <v>995</v>
      </c>
      <c r="G2487" s="1310">
        <v>102482</v>
      </c>
      <c r="H2487" s="1310" t="s">
        <v>4684</v>
      </c>
      <c r="I2487" s="1310" t="s">
        <v>669</v>
      </c>
      <c r="J2487" s="1310" t="s">
        <v>2172</v>
      </c>
      <c r="K2487" s="1311">
        <v>468.34</v>
      </c>
      <c r="L2487" s="1310" t="s">
        <v>2173</v>
      </c>
    </row>
    <row r="2488" spans="1:12" ht="13.5">
      <c r="A2488" s="1310" t="s">
        <v>4194</v>
      </c>
      <c r="B2488" s="1310" t="s">
        <v>4195</v>
      </c>
      <c r="C2488" s="1310" t="s">
        <v>4611</v>
      </c>
      <c r="D2488" s="1310">
        <v>43</v>
      </c>
      <c r="E2488" s="1311" t="s">
        <v>995</v>
      </c>
      <c r="F2488" s="1310" t="s">
        <v>995</v>
      </c>
      <c r="G2488" s="1310">
        <v>102483</v>
      </c>
      <c r="H2488" s="1310" t="s">
        <v>4685</v>
      </c>
      <c r="I2488" s="1310" t="s">
        <v>669</v>
      </c>
      <c r="J2488" s="1310" t="s">
        <v>2172</v>
      </c>
      <c r="K2488" s="1311">
        <v>491.74</v>
      </c>
      <c r="L2488" s="1310" t="s">
        <v>2173</v>
      </c>
    </row>
    <row r="2489" spans="1:12" ht="13.5">
      <c r="A2489" s="1310" t="s">
        <v>4194</v>
      </c>
      <c r="B2489" s="1310" t="s">
        <v>4195</v>
      </c>
      <c r="C2489" s="1310" t="s">
        <v>4611</v>
      </c>
      <c r="D2489" s="1310">
        <v>43</v>
      </c>
      <c r="E2489" s="1311" t="s">
        <v>995</v>
      </c>
      <c r="F2489" s="1310" t="s">
        <v>995</v>
      </c>
      <c r="G2489" s="1310">
        <v>102484</v>
      </c>
      <c r="H2489" s="1310" t="s">
        <v>4686</v>
      </c>
      <c r="I2489" s="1310" t="s">
        <v>669</v>
      </c>
      <c r="J2489" s="1310" t="s">
        <v>2172</v>
      </c>
      <c r="K2489" s="1311">
        <v>538.42999999999995</v>
      </c>
      <c r="L2489" s="1310" t="s">
        <v>2173</v>
      </c>
    </row>
    <row r="2490" spans="1:12" ht="13.5">
      <c r="A2490" s="1310" t="s">
        <v>4194</v>
      </c>
      <c r="B2490" s="1310" t="s">
        <v>4195</v>
      </c>
      <c r="C2490" s="1310" t="s">
        <v>4611</v>
      </c>
      <c r="D2490" s="1310">
        <v>43</v>
      </c>
      <c r="E2490" s="1311" t="s">
        <v>995</v>
      </c>
      <c r="F2490" s="1310" t="s">
        <v>995</v>
      </c>
      <c r="G2490" s="1310">
        <v>102485</v>
      </c>
      <c r="H2490" s="1310" t="s">
        <v>4687</v>
      </c>
      <c r="I2490" s="1310" t="s">
        <v>669</v>
      </c>
      <c r="J2490" s="1310" t="s">
        <v>2242</v>
      </c>
      <c r="K2490" s="1311">
        <v>441.14</v>
      </c>
      <c r="L2490" s="1310" t="s">
        <v>2173</v>
      </c>
    </row>
    <row r="2491" spans="1:12" ht="13.5">
      <c r="A2491" s="1310" t="s">
        <v>4194</v>
      </c>
      <c r="B2491" s="1310" t="s">
        <v>4195</v>
      </c>
      <c r="C2491" s="1310" t="s">
        <v>4611</v>
      </c>
      <c r="D2491" s="1310">
        <v>43</v>
      </c>
      <c r="E2491" s="1311" t="s">
        <v>995</v>
      </c>
      <c r="F2491" s="1310" t="s">
        <v>995</v>
      </c>
      <c r="G2491" s="1310">
        <v>102486</v>
      </c>
      <c r="H2491" s="1310" t="s">
        <v>4688</v>
      </c>
      <c r="I2491" s="1310" t="s">
        <v>669</v>
      </c>
      <c r="J2491" s="1310" t="s">
        <v>2242</v>
      </c>
      <c r="K2491" s="1311">
        <v>468.22</v>
      </c>
      <c r="L2491" s="1310" t="s">
        <v>2173</v>
      </c>
    </row>
    <row r="2492" spans="1:12" ht="13.5">
      <c r="A2492" s="1310" t="s">
        <v>4194</v>
      </c>
      <c r="B2492" s="1310" t="s">
        <v>4195</v>
      </c>
      <c r="C2492" s="1310" t="s">
        <v>4611</v>
      </c>
      <c r="D2492" s="1310">
        <v>43</v>
      </c>
      <c r="E2492" s="1311" t="s">
        <v>995</v>
      </c>
      <c r="F2492" s="1310" t="s">
        <v>995</v>
      </c>
      <c r="G2492" s="1310">
        <v>102487</v>
      </c>
      <c r="H2492" s="1310" t="s">
        <v>4689</v>
      </c>
      <c r="I2492" s="1310" t="s">
        <v>669</v>
      </c>
      <c r="J2492" s="1310" t="s">
        <v>2172</v>
      </c>
      <c r="K2492" s="1311">
        <v>528.26</v>
      </c>
      <c r="L2492" s="1310" t="s">
        <v>2173</v>
      </c>
    </row>
    <row r="2493" spans="1:12" ht="13.5">
      <c r="A2493" s="1310" t="s">
        <v>4194</v>
      </c>
      <c r="B2493" s="1310" t="s">
        <v>4195</v>
      </c>
      <c r="C2493" s="1310" t="s">
        <v>4690</v>
      </c>
      <c r="D2493" s="1310">
        <v>44</v>
      </c>
      <c r="E2493" s="1311" t="s">
        <v>995</v>
      </c>
      <c r="F2493" s="1310" t="s">
        <v>995</v>
      </c>
      <c r="G2493" s="1310">
        <v>101963</v>
      </c>
      <c r="H2493" s="1310" t="s">
        <v>4691</v>
      </c>
      <c r="I2493" s="1310" t="s">
        <v>472</v>
      </c>
      <c r="J2493" s="1310" t="s">
        <v>2172</v>
      </c>
      <c r="K2493" s="1311">
        <v>174.39</v>
      </c>
      <c r="L2493" s="1310" t="s">
        <v>2173</v>
      </c>
    </row>
    <row r="2494" spans="1:12" ht="13.5">
      <c r="A2494" s="1310" t="s">
        <v>4194</v>
      </c>
      <c r="B2494" s="1310" t="s">
        <v>4195</v>
      </c>
      <c r="C2494" s="1310" t="s">
        <v>4690</v>
      </c>
      <c r="D2494" s="1310">
        <v>44</v>
      </c>
      <c r="E2494" s="1311" t="s">
        <v>995</v>
      </c>
      <c r="F2494" s="1310" t="s">
        <v>995</v>
      </c>
      <c r="G2494" s="1310">
        <v>101964</v>
      </c>
      <c r="H2494" s="1310" t="s">
        <v>4692</v>
      </c>
      <c r="I2494" s="1310" t="s">
        <v>472</v>
      </c>
      <c r="J2494" s="1310" t="s">
        <v>2172</v>
      </c>
      <c r="K2494" s="1311">
        <v>163.77000000000001</v>
      </c>
      <c r="L2494" s="1310" t="s">
        <v>2173</v>
      </c>
    </row>
    <row r="2495" spans="1:12" ht="13.5">
      <c r="A2495" s="1310" t="s">
        <v>4194</v>
      </c>
      <c r="B2495" s="1310" t="s">
        <v>4195</v>
      </c>
      <c r="C2495" s="1310" t="s">
        <v>4693</v>
      </c>
      <c r="D2495" s="1310">
        <v>247</v>
      </c>
      <c r="E2495" s="1311" t="s">
        <v>995</v>
      </c>
      <c r="F2495" s="1310" t="s">
        <v>995</v>
      </c>
      <c r="G2495" s="1310">
        <v>101165</v>
      </c>
      <c r="H2495" s="1310" t="s">
        <v>4694</v>
      </c>
      <c r="I2495" s="1310" t="s">
        <v>669</v>
      </c>
      <c r="J2495" s="1310" t="s">
        <v>2172</v>
      </c>
      <c r="K2495" s="1311">
        <v>833.08</v>
      </c>
      <c r="L2495" s="1310" t="s">
        <v>2173</v>
      </c>
    </row>
    <row r="2496" spans="1:12" ht="13.5">
      <c r="A2496" s="1310" t="s">
        <v>4194</v>
      </c>
      <c r="B2496" s="1310" t="s">
        <v>4195</v>
      </c>
      <c r="C2496" s="1310" t="s">
        <v>4693</v>
      </c>
      <c r="D2496" s="1310">
        <v>247</v>
      </c>
      <c r="E2496" s="1311" t="s">
        <v>995</v>
      </c>
      <c r="F2496" s="1310" t="s">
        <v>995</v>
      </c>
      <c r="G2496" s="1310">
        <v>101166</v>
      </c>
      <c r="H2496" s="1310" t="s">
        <v>4695</v>
      </c>
      <c r="I2496" s="1310" t="s">
        <v>669</v>
      </c>
      <c r="J2496" s="1310" t="s">
        <v>2172</v>
      </c>
      <c r="K2496" s="1311">
        <v>643.15</v>
      </c>
      <c r="L2496" s="1310" t="s">
        <v>2173</v>
      </c>
    </row>
    <row r="2497" spans="1:12" ht="13.5">
      <c r="A2497" s="1310" t="s">
        <v>4194</v>
      </c>
      <c r="B2497" s="1310" t="s">
        <v>4195</v>
      </c>
      <c r="C2497" s="1310" t="s">
        <v>4696</v>
      </c>
      <c r="D2497" s="1310">
        <v>286</v>
      </c>
      <c r="E2497" s="1311" t="s">
        <v>995</v>
      </c>
      <c r="F2497" s="1310" t="s">
        <v>995</v>
      </c>
      <c r="G2497" s="1310">
        <v>98575</v>
      </c>
      <c r="H2497" s="1310" t="s">
        <v>4697</v>
      </c>
      <c r="I2497" s="1310" t="s">
        <v>253</v>
      </c>
      <c r="J2497" s="1310" t="s">
        <v>2242</v>
      </c>
      <c r="K2497" s="1311">
        <v>95.8</v>
      </c>
      <c r="L2497" s="1310" t="s">
        <v>2173</v>
      </c>
    </row>
    <row r="2498" spans="1:12" ht="13.5">
      <c r="A2498" s="1310" t="s">
        <v>4194</v>
      </c>
      <c r="B2498" s="1310" t="s">
        <v>4195</v>
      </c>
      <c r="C2498" s="1310" t="s">
        <v>4696</v>
      </c>
      <c r="D2498" s="1310">
        <v>286</v>
      </c>
      <c r="E2498" s="1311" t="s">
        <v>995</v>
      </c>
      <c r="F2498" s="1310" t="s">
        <v>995</v>
      </c>
      <c r="G2498" s="1310">
        <v>98576</v>
      </c>
      <c r="H2498" s="1310" t="s">
        <v>4698</v>
      </c>
      <c r="I2498" s="1310" t="s">
        <v>253</v>
      </c>
      <c r="J2498" s="1310" t="s">
        <v>2242</v>
      </c>
      <c r="K2498" s="1311">
        <v>17.14</v>
      </c>
      <c r="L2498" s="1310" t="s">
        <v>2173</v>
      </c>
    </row>
    <row r="2499" spans="1:12" ht="13.5">
      <c r="A2499" s="1310" t="s">
        <v>4194</v>
      </c>
      <c r="B2499" s="1310" t="s">
        <v>4195</v>
      </c>
      <c r="C2499" s="1310" t="s">
        <v>4696</v>
      </c>
      <c r="D2499" s="1310">
        <v>286</v>
      </c>
      <c r="E2499" s="1311" t="s">
        <v>995</v>
      </c>
      <c r="F2499" s="1310" t="s">
        <v>995</v>
      </c>
      <c r="G2499" s="1310">
        <v>98577</v>
      </c>
      <c r="H2499" s="1310" t="s">
        <v>4699</v>
      </c>
      <c r="I2499" s="1310" t="s">
        <v>253</v>
      </c>
      <c r="J2499" s="1310" t="s">
        <v>2242</v>
      </c>
      <c r="K2499" s="1311">
        <v>42.82</v>
      </c>
      <c r="L2499" s="1310" t="s">
        <v>2173</v>
      </c>
    </row>
    <row r="2500" spans="1:12" ht="13.5">
      <c r="A2500" s="1310" t="s">
        <v>4194</v>
      </c>
      <c r="B2500" s="1310" t="s">
        <v>4195</v>
      </c>
      <c r="C2500" s="1310" t="s">
        <v>4700</v>
      </c>
      <c r="D2500" s="1310">
        <v>296</v>
      </c>
      <c r="E2500" s="1311" t="s">
        <v>995</v>
      </c>
      <c r="F2500" s="1310" t="s">
        <v>995</v>
      </c>
      <c r="G2500" s="1310">
        <v>93182</v>
      </c>
      <c r="H2500" s="1310" t="s">
        <v>4701</v>
      </c>
      <c r="I2500" s="1310" t="s">
        <v>253</v>
      </c>
      <c r="J2500" s="1310" t="s">
        <v>2172</v>
      </c>
      <c r="K2500" s="1311">
        <v>50.97</v>
      </c>
      <c r="L2500" s="1310" t="s">
        <v>2173</v>
      </c>
    </row>
    <row r="2501" spans="1:12" ht="13.5">
      <c r="A2501" s="1310" t="s">
        <v>4194</v>
      </c>
      <c r="B2501" s="1310" t="s">
        <v>4195</v>
      </c>
      <c r="C2501" s="1310" t="s">
        <v>4700</v>
      </c>
      <c r="D2501" s="1310">
        <v>296</v>
      </c>
      <c r="E2501" s="1311" t="s">
        <v>995</v>
      </c>
      <c r="F2501" s="1310" t="s">
        <v>995</v>
      </c>
      <c r="G2501" s="1310">
        <v>93183</v>
      </c>
      <c r="H2501" s="1310" t="s">
        <v>4702</v>
      </c>
      <c r="I2501" s="1310" t="s">
        <v>253</v>
      </c>
      <c r="J2501" s="1310" t="s">
        <v>2172</v>
      </c>
      <c r="K2501" s="1311">
        <v>65.760000000000005</v>
      </c>
      <c r="L2501" s="1310" t="s">
        <v>2173</v>
      </c>
    </row>
    <row r="2502" spans="1:12" ht="13.5">
      <c r="A2502" s="1310" t="s">
        <v>4194</v>
      </c>
      <c r="B2502" s="1310" t="s">
        <v>4195</v>
      </c>
      <c r="C2502" s="1310" t="s">
        <v>4700</v>
      </c>
      <c r="D2502" s="1310">
        <v>296</v>
      </c>
      <c r="E2502" s="1311" t="s">
        <v>995</v>
      </c>
      <c r="F2502" s="1310" t="s">
        <v>995</v>
      </c>
      <c r="G2502" s="1310">
        <v>93184</v>
      </c>
      <c r="H2502" s="1310" t="s">
        <v>4703</v>
      </c>
      <c r="I2502" s="1310" t="s">
        <v>253</v>
      </c>
      <c r="J2502" s="1310" t="s">
        <v>2172</v>
      </c>
      <c r="K2502" s="1311">
        <v>37.42</v>
      </c>
      <c r="L2502" s="1310" t="s">
        <v>2173</v>
      </c>
    </row>
    <row r="2503" spans="1:12" ht="13.5">
      <c r="A2503" s="1310" t="s">
        <v>4194</v>
      </c>
      <c r="B2503" s="1310" t="s">
        <v>4195</v>
      </c>
      <c r="C2503" s="1310" t="s">
        <v>4700</v>
      </c>
      <c r="D2503" s="1310">
        <v>296</v>
      </c>
      <c r="E2503" s="1311" t="s">
        <v>995</v>
      </c>
      <c r="F2503" s="1310" t="s">
        <v>995</v>
      </c>
      <c r="G2503" s="1310">
        <v>93185</v>
      </c>
      <c r="H2503" s="1310" t="s">
        <v>4704</v>
      </c>
      <c r="I2503" s="1310" t="s">
        <v>253</v>
      </c>
      <c r="J2503" s="1310" t="s">
        <v>2172</v>
      </c>
      <c r="K2503" s="1311">
        <v>64.849999999999994</v>
      </c>
      <c r="L2503" s="1310" t="s">
        <v>2173</v>
      </c>
    </row>
    <row r="2504" spans="1:12" ht="13.5">
      <c r="A2504" s="1310" t="s">
        <v>4194</v>
      </c>
      <c r="B2504" s="1310" t="s">
        <v>4195</v>
      </c>
      <c r="C2504" s="1310" t="s">
        <v>4700</v>
      </c>
      <c r="D2504" s="1310">
        <v>296</v>
      </c>
      <c r="E2504" s="1311" t="s">
        <v>995</v>
      </c>
      <c r="F2504" s="1310" t="s">
        <v>995</v>
      </c>
      <c r="G2504" s="1310">
        <v>93186</v>
      </c>
      <c r="H2504" s="1310" t="s">
        <v>4705</v>
      </c>
      <c r="I2504" s="1310" t="s">
        <v>253</v>
      </c>
      <c r="J2504" s="1310" t="s">
        <v>2172</v>
      </c>
      <c r="K2504" s="1311">
        <v>93.77</v>
      </c>
      <c r="L2504" s="1310" t="s">
        <v>2173</v>
      </c>
    </row>
    <row r="2505" spans="1:12" ht="13.5">
      <c r="A2505" s="1310" t="s">
        <v>4194</v>
      </c>
      <c r="B2505" s="1310" t="s">
        <v>4195</v>
      </c>
      <c r="C2505" s="1310" t="s">
        <v>4700</v>
      </c>
      <c r="D2505" s="1310">
        <v>296</v>
      </c>
      <c r="E2505" s="1311" t="s">
        <v>995</v>
      </c>
      <c r="F2505" s="1310" t="s">
        <v>995</v>
      </c>
      <c r="G2505" s="1310">
        <v>93187</v>
      </c>
      <c r="H2505" s="1310" t="s">
        <v>4706</v>
      </c>
      <c r="I2505" s="1310" t="s">
        <v>253</v>
      </c>
      <c r="J2505" s="1310" t="s">
        <v>2172</v>
      </c>
      <c r="K2505" s="1311">
        <v>107.99</v>
      </c>
      <c r="L2505" s="1310" t="s">
        <v>2173</v>
      </c>
    </row>
    <row r="2506" spans="1:12" ht="13.5">
      <c r="A2506" s="1310" t="s">
        <v>4194</v>
      </c>
      <c r="B2506" s="1310" t="s">
        <v>4195</v>
      </c>
      <c r="C2506" s="1310" t="s">
        <v>4700</v>
      </c>
      <c r="D2506" s="1310">
        <v>296</v>
      </c>
      <c r="E2506" s="1311" t="s">
        <v>995</v>
      </c>
      <c r="F2506" s="1310" t="s">
        <v>995</v>
      </c>
      <c r="G2506" s="1310">
        <v>93188</v>
      </c>
      <c r="H2506" s="1310" t="s">
        <v>4707</v>
      </c>
      <c r="I2506" s="1310" t="s">
        <v>253</v>
      </c>
      <c r="J2506" s="1310" t="s">
        <v>2172</v>
      </c>
      <c r="K2506" s="1311">
        <v>87.12</v>
      </c>
      <c r="L2506" s="1310" t="s">
        <v>2173</v>
      </c>
    </row>
    <row r="2507" spans="1:12" ht="13.5">
      <c r="A2507" s="1310" t="s">
        <v>4194</v>
      </c>
      <c r="B2507" s="1310" t="s">
        <v>4195</v>
      </c>
      <c r="C2507" s="1310" t="s">
        <v>4700</v>
      </c>
      <c r="D2507" s="1310">
        <v>296</v>
      </c>
      <c r="E2507" s="1311" t="s">
        <v>995</v>
      </c>
      <c r="F2507" s="1310" t="s">
        <v>995</v>
      </c>
      <c r="G2507" s="1310">
        <v>93189</v>
      </c>
      <c r="H2507" s="1310" t="s">
        <v>4708</v>
      </c>
      <c r="I2507" s="1310" t="s">
        <v>253</v>
      </c>
      <c r="J2507" s="1310" t="s">
        <v>2172</v>
      </c>
      <c r="K2507" s="1311">
        <v>109</v>
      </c>
      <c r="L2507" s="1310" t="s">
        <v>2173</v>
      </c>
    </row>
    <row r="2508" spans="1:12" ht="13.5">
      <c r="A2508" s="1310" t="s">
        <v>4194</v>
      </c>
      <c r="B2508" s="1310" t="s">
        <v>4195</v>
      </c>
      <c r="C2508" s="1310" t="s">
        <v>4700</v>
      </c>
      <c r="D2508" s="1310">
        <v>296</v>
      </c>
      <c r="E2508" s="1311" t="s">
        <v>995</v>
      </c>
      <c r="F2508" s="1310" t="s">
        <v>995</v>
      </c>
      <c r="G2508" s="1310">
        <v>93190</v>
      </c>
      <c r="H2508" s="1310" t="s">
        <v>4709</v>
      </c>
      <c r="I2508" s="1310" t="s">
        <v>253</v>
      </c>
      <c r="J2508" s="1310" t="s">
        <v>2172</v>
      </c>
      <c r="K2508" s="1311">
        <v>45.94</v>
      </c>
      <c r="L2508" s="1310" t="s">
        <v>2173</v>
      </c>
    </row>
    <row r="2509" spans="1:12" ht="13.5">
      <c r="A2509" s="1310" t="s">
        <v>4194</v>
      </c>
      <c r="B2509" s="1310" t="s">
        <v>4195</v>
      </c>
      <c r="C2509" s="1310" t="s">
        <v>4700</v>
      </c>
      <c r="D2509" s="1310">
        <v>296</v>
      </c>
      <c r="E2509" s="1311" t="s">
        <v>995</v>
      </c>
      <c r="F2509" s="1310" t="s">
        <v>995</v>
      </c>
      <c r="G2509" s="1310">
        <v>93191</v>
      </c>
      <c r="H2509" s="1310" t="s">
        <v>4710</v>
      </c>
      <c r="I2509" s="1310" t="s">
        <v>253</v>
      </c>
      <c r="J2509" s="1310" t="s">
        <v>2172</v>
      </c>
      <c r="K2509" s="1311">
        <v>48.87</v>
      </c>
      <c r="L2509" s="1310" t="s">
        <v>2173</v>
      </c>
    </row>
    <row r="2510" spans="1:12" ht="13.5">
      <c r="A2510" s="1310" t="s">
        <v>4194</v>
      </c>
      <c r="B2510" s="1310" t="s">
        <v>4195</v>
      </c>
      <c r="C2510" s="1310" t="s">
        <v>4700</v>
      </c>
      <c r="D2510" s="1310">
        <v>296</v>
      </c>
      <c r="E2510" s="1311" t="s">
        <v>995</v>
      </c>
      <c r="F2510" s="1310" t="s">
        <v>995</v>
      </c>
      <c r="G2510" s="1310">
        <v>93192</v>
      </c>
      <c r="H2510" s="1310" t="s">
        <v>4711</v>
      </c>
      <c r="I2510" s="1310" t="s">
        <v>253</v>
      </c>
      <c r="J2510" s="1310" t="s">
        <v>2172</v>
      </c>
      <c r="K2510" s="1311">
        <v>50.64</v>
      </c>
      <c r="L2510" s="1310" t="s">
        <v>2173</v>
      </c>
    </row>
    <row r="2511" spans="1:12" ht="13.5">
      <c r="A2511" s="1310" t="s">
        <v>4194</v>
      </c>
      <c r="B2511" s="1310" t="s">
        <v>4195</v>
      </c>
      <c r="C2511" s="1310" t="s">
        <v>4700</v>
      </c>
      <c r="D2511" s="1310">
        <v>296</v>
      </c>
      <c r="E2511" s="1311" t="s">
        <v>995</v>
      </c>
      <c r="F2511" s="1310" t="s">
        <v>995</v>
      </c>
      <c r="G2511" s="1310">
        <v>93193</v>
      </c>
      <c r="H2511" s="1310" t="s">
        <v>4712</v>
      </c>
      <c r="I2511" s="1310" t="s">
        <v>253</v>
      </c>
      <c r="J2511" s="1310" t="s">
        <v>2172</v>
      </c>
      <c r="K2511" s="1311">
        <v>50.03</v>
      </c>
      <c r="L2511" s="1310" t="s">
        <v>2173</v>
      </c>
    </row>
    <row r="2512" spans="1:12" ht="13.5">
      <c r="A2512" s="1310" t="s">
        <v>4194</v>
      </c>
      <c r="B2512" s="1310" t="s">
        <v>4195</v>
      </c>
      <c r="C2512" s="1310" t="s">
        <v>4700</v>
      </c>
      <c r="D2512" s="1310">
        <v>296</v>
      </c>
      <c r="E2512" s="1311" t="s">
        <v>995</v>
      </c>
      <c r="F2512" s="1310" t="s">
        <v>995</v>
      </c>
      <c r="G2512" s="1310">
        <v>93194</v>
      </c>
      <c r="H2512" s="1310" t="s">
        <v>4713</v>
      </c>
      <c r="I2512" s="1310" t="s">
        <v>253</v>
      </c>
      <c r="J2512" s="1310" t="s">
        <v>2172</v>
      </c>
      <c r="K2512" s="1311">
        <v>49.9</v>
      </c>
      <c r="L2512" s="1310" t="s">
        <v>2173</v>
      </c>
    </row>
    <row r="2513" spans="1:12" ht="13.5">
      <c r="A2513" s="1310" t="s">
        <v>4194</v>
      </c>
      <c r="B2513" s="1310" t="s">
        <v>4195</v>
      </c>
      <c r="C2513" s="1310" t="s">
        <v>4700</v>
      </c>
      <c r="D2513" s="1310">
        <v>296</v>
      </c>
      <c r="E2513" s="1311" t="s">
        <v>995</v>
      </c>
      <c r="F2513" s="1310" t="s">
        <v>995</v>
      </c>
      <c r="G2513" s="1310">
        <v>93195</v>
      </c>
      <c r="H2513" s="1310" t="s">
        <v>4714</v>
      </c>
      <c r="I2513" s="1310" t="s">
        <v>253</v>
      </c>
      <c r="J2513" s="1310" t="s">
        <v>2172</v>
      </c>
      <c r="K2513" s="1311">
        <v>60.64</v>
      </c>
      <c r="L2513" s="1310" t="s">
        <v>2173</v>
      </c>
    </row>
    <row r="2514" spans="1:12" ht="13.5">
      <c r="A2514" s="1310" t="s">
        <v>4194</v>
      </c>
      <c r="B2514" s="1310" t="s">
        <v>4195</v>
      </c>
      <c r="C2514" s="1310" t="s">
        <v>4700</v>
      </c>
      <c r="D2514" s="1310">
        <v>296</v>
      </c>
      <c r="E2514" s="1311" t="s">
        <v>995</v>
      </c>
      <c r="F2514" s="1310" t="s">
        <v>995</v>
      </c>
      <c r="G2514" s="1310">
        <v>93196</v>
      </c>
      <c r="H2514" s="1310" t="s">
        <v>4715</v>
      </c>
      <c r="I2514" s="1310" t="s">
        <v>253</v>
      </c>
      <c r="J2514" s="1310" t="s">
        <v>2172</v>
      </c>
      <c r="K2514" s="1311">
        <v>90.84</v>
      </c>
      <c r="L2514" s="1310" t="s">
        <v>2173</v>
      </c>
    </row>
    <row r="2515" spans="1:12" ht="13.5">
      <c r="A2515" s="1310" t="s">
        <v>4194</v>
      </c>
      <c r="B2515" s="1310" t="s">
        <v>4195</v>
      </c>
      <c r="C2515" s="1310" t="s">
        <v>4700</v>
      </c>
      <c r="D2515" s="1310">
        <v>296</v>
      </c>
      <c r="E2515" s="1311" t="s">
        <v>995</v>
      </c>
      <c r="F2515" s="1310" t="s">
        <v>995</v>
      </c>
      <c r="G2515" s="1310">
        <v>93197</v>
      </c>
      <c r="H2515" s="1310" t="s">
        <v>4716</v>
      </c>
      <c r="I2515" s="1310" t="s">
        <v>253</v>
      </c>
      <c r="J2515" s="1310" t="s">
        <v>2172</v>
      </c>
      <c r="K2515" s="1311">
        <v>101.75</v>
      </c>
      <c r="L2515" s="1310" t="s">
        <v>2173</v>
      </c>
    </row>
    <row r="2516" spans="1:12" ht="13.5">
      <c r="A2516" s="1310" t="s">
        <v>4194</v>
      </c>
      <c r="B2516" s="1310" t="s">
        <v>4195</v>
      </c>
      <c r="C2516" s="1310" t="s">
        <v>4700</v>
      </c>
      <c r="D2516" s="1310">
        <v>296</v>
      </c>
      <c r="E2516" s="1311" t="s">
        <v>995</v>
      </c>
      <c r="F2516" s="1310" t="s">
        <v>995</v>
      </c>
      <c r="G2516" s="1310">
        <v>93198</v>
      </c>
      <c r="H2516" s="1310" t="s">
        <v>4717</v>
      </c>
      <c r="I2516" s="1310" t="s">
        <v>253</v>
      </c>
      <c r="J2516" s="1310" t="s">
        <v>2172</v>
      </c>
      <c r="K2516" s="1311">
        <v>39.33</v>
      </c>
      <c r="L2516" s="1310" t="s">
        <v>2173</v>
      </c>
    </row>
    <row r="2517" spans="1:12" ht="13.5">
      <c r="A2517" s="1310" t="s">
        <v>4194</v>
      </c>
      <c r="B2517" s="1310" t="s">
        <v>4195</v>
      </c>
      <c r="C2517" s="1310" t="s">
        <v>4700</v>
      </c>
      <c r="D2517" s="1310">
        <v>296</v>
      </c>
      <c r="E2517" s="1311" t="s">
        <v>995</v>
      </c>
      <c r="F2517" s="1310" t="s">
        <v>995</v>
      </c>
      <c r="G2517" s="1310">
        <v>93199</v>
      </c>
      <c r="H2517" s="1310" t="s">
        <v>4718</v>
      </c>
      <c r="I2517" s="1310" t="s">
        <v>253</v>
      </c>
      <c r="J2517" s="1310" t="s">
        <v>2172</v>
      </c>
      <c r="K2517" s="1311">
        <v>38.81</v>
      </c>
      <c r="L2517" s="1310" t="s">
        <v>2173</v>
      </c>
    </row>
    <row r="2518" spans="1:12" ht="13.5">
      <c r="A2518" s="1310" t="s">
        <v>4194</v>
      </c>
      <c r="B2518" s="1310" t="s">
        <v>4195</v>
      </c>
      <c r="C2518" s="1310" t="s">
        <v>4700</v>
      </c>
      <c r="D2518" s="1310">
        <v>296</v>
      </c>
      <c r="E2518" s="1311" t="s">
        <v>995</v>
      </c>
      <c r="F2518" s="1310" t="s">
        <v>995</v>
      </c>
      <c r="G2518" s="1310">
        <v>93200</v>
      </c>
      <c r="H2518" s="1310" t="s">
        <v>4719</v>
      </c>
      <c r="I2518" s="1310" t="s">
        <v>253</v>
      </c>
      <c r="J2518" s="1310" t="s">
        <v>2172</v>
      </c>
      <c r="K2518" s="1311">
        <v>2.8</v>
      </c>
      <c r="L2518" s="1310" t="s">
        <v>2173</v>
      </c>
    </row>
    <row r="2519" spans="1:12" ht="13.5">
      <c r="A2519" s="1310" t="s">
        <v>4194</v>
      </c>
      <c r="B2519" s="1310" t="s">
        <v>4195</v>
      </c>
      <c r="C2519" s="1310" t="s">
        <v>4700</v>
      </c>
      <c r="D2519" s="1310">
        <v>296</v>
      </c>
      <c r="E2519" s="1311" t="s">
        <v>995</v>
      </c>
      <c r="F2519" s="1310" t="s">
        <v>995</v>
      </c>
      <c r="G2519" s="1310">
        <v>93201</v>
      </c>
      <c r="H2519" s="1310" t="s">
        <v>4720</v>
      </c>
      <c r="I2519" s="1310" t="s">
        <v>253</v>
      </c>
      <c r="J2519" s="1310" t="s">
        <v>2172</v>
      </c>
      <c r="K2519" s="1311">
        <v>5.73</v>
      </c>
      <c r="L2519" s="1310" t="s">
        <v>2173</v>
      </c>
    </row>
    <row r="2520" spans="1:12" ht="13.5">
      <c r="A2520" s="1310" t="s">
        <v>4194</v>
      </c>
      <c r="B2520" s="1310" t="s">
        <v>4195</v>
      </c>
      <c r="C2520" s="1310" t="s">
        <v>4700</v>
      </c>
      <c r="D2520" s="1310">
        <v>296</v>
      </c>
      <c r="E2520" s="1311" t="s">
        <v>995</v>
      </c>
      <c r="F2520" s="1310" t="s">
        <v>995</v>
      </c>
      <c r="G2520" s="1310">
        <v>93202</v>
      </c>
      <c r="H2520" s="1310" t="s">
        <v>4721</v>
      </c>
      <c r="I2520" s="1310" t="s">
        <v>253</v>
      </c>
      <c r="J2520" s="1310" t="s">
        <v>2172</v>
      </c>
      <c r="K2520" s="1311">
        <v>25.54</v>
      </c>
      <c r="L2520" s="1310" t="s">
        <v>2173</v>
      </c>
    </row>
    <row r="2521" spans="1:12" ht="13.5">
      <c r="A2521" s="1310" t="s">
        <v>4194</v>
      </c>
      <c r="B2521" s="1310" t="s">
        <v>4195</v>
      </c>
      <c r="C2521" s="1310" t="s">
        <v>4700</v>
      </c>
      <c r="D2521" s="1310">
        <v>296</v>
      </c>
      <c r="E2521" s="1311" t="s">
        <v>995</v>
      </c>
      <c r="F2521" s="1310" t="s">
        <v>995</v>
      </c>
      <c r="G2521" s="1310">
        <v>93203</v>
      </c>
      <c r="H2521" s="1310" t="s">
        <v>4722</v>
      </c>
      <c r="I2521" s="1310" t="s">
        <v>253</v>
      </c>
      <c r="J2521" s="1310" t="s">
        <v>2771</v>
      </c>
      <c r="K2521" s="1311">
        <v>13.22</v>
      </c>
      <c r="L2521" s="1310" t="s">
        <v>2173</v>
      </c>
    </row>
    <row r="2522" spans="1:12" ht="13.5">
      <c r="A2522" s="1310" t="s">
        <v>4194</v>
      </c>
      <c r="B2522" s="1310" t="s">
        <v>4195</v>
      </c>
      <c r="C2522" s="1310" t="s">
        <v>4700</v>
      </c>
      <c r="D2522" s="1310">
        <v>296</v>
      </c>
      <c r="E2522" s="1311" t="s">
        <v>995</v>
      </c>
      <c r="F2522" s="1310" t="s">
        <v>995</v>
      </c>
      <c r="G2522" s="1310">
        <v>93204</v>
      </c>
      <c r="H2522" s="1310" t="s">
        <v>4723</v>
      </c>
      <c r="I2522" s="1310" t="s">
        <v>253</v>
      </c>
      <c r="J2522" s="1310" t="s">
        <v>2172</v>
      </c>
      <c r="K2522" s="1311">
        <v>66.75</v>
      </c>
      <c r="L2522" s="1310" t="s">
        <v>2173</v>
      </c>
    </row>
    <row r="2523" spans="1:12" ht="13.5">
      <c r="A2523" s="1310" t="s">
        <v>4194</v>
      </c>
      <c r="B2523" s="1310" t="s">
        <v>4195</v>
      </c>
      <c r="C2523" s="1310" t="s">
        <v>4700</v>
      </c>
      <c r="D2523" s="1310">
        <v>296</v>
      </c>
      <c r="E2523" s="1311" t="s">
        <v>995</v>
      </c>
      <c r="F2523" s="1310" t="s">
        <v>995</v>
      </c>
      <c r="G2523" s="1310">
        <v>93205</v>
      </c>
      <c r="H2523" s="1310" t="s">
        <v>4724</v>
      </c>
      <c r="I2523" s="1310" t="s">
        <v>253</v>
      </c>
      <c r="J2523" s="1310" t="s">
        <v>2172</v>
      </c>
      <c r="K2523" s="1311">
        <v>39.11</v>
      </c>
      <c r="L2523" s="1310" t="s">
        <v>2173</v>
      </c>
    </row>
    <row r="2524" spans="1:12" ht="13.5">
      <c r="A2524" s="1310" t="s">
        <v>4194</v>
      </c>
      <c r="B2524" s="1310" t="s">
        <v>4195</v>
      </c>
      <c r="C2524" s="1310" t="s">
        <v>4725</v>
      </c>
      <c r="D2524" s="1310">
        <v>301</v>
      </c>
      <c r="E2524" s="1311" t="s">
        <v>995</v>
      </c>
      <c r="F2524" s="1310" t="s">
        <v>995</v>
      </c>
      <c r="G2524" s="1310">
        <v>95952</v>
      </c>
      <c r="H2524" s="1310" t="s">
        <v>4726</v>
      </c>
      <c r="I2524" s="1310" t="s">
        <v>669</v>
      </c>
      <c r="J2524" s="1310" t="s">
        <v>2172</v>
      </c>
      <c r="K2524" s="1312">
        <v>2215.6799999999998</v>
      </c>
      <c r="L2524" s="1310" t="s">
        <v>2173</v>
      </c>
    </row>
    <row r="2525" spans="1:12" ht="13.5">
      <c r="A2525" s="1310" t="s">
        <v>4194</v>
      </c>
      <c r="B2525" s="1310" t="s">
        <v>4195</v>
      </c>
      <c r="C2525" s="1310" t="s">
        <v>4725</v>
      </c>
      <c r="D2525" s="1310">
        <v>301</v>
      </c>
      <c r="E2525" s="1311" t="s">
        <v>995</v>
      </c>
      <c r="F2525" s="1310" t="s">
        <v>995</v>
      </c>
      <c r="G2525" s="1310">
        <v>95953</v>
      </c>
      <c r="H2525" s="1310" t="s">
        <v>4727</v>
      </c>
      <c r="I2525" s="1310" t="s">
        <v>669</v>
      </c>
      <c r="J2525" s="1310" t="s">
        <v>2172</v>
      </c>
      <c r="K2525" s="1312">
        <v>3662.22</v>
      </c>
      <c r="L2525" s="1310" t="s">
        <v>2173</v>
      </c>
    </row>
    <row r="2526" spans="1:12" ht="13.5">
      <c r="A2526" s="1310" t="s">
        <v>4194</v>
      </c>
      <c r="B2526" s="1310" t="s">
        <v>4195</v>
      </c>
      <c r="C2526" s="1310" t="s">
        <v>4725</v>
      </c>
      <c r="D2526" s="1310">
        <v>301</v>
      </c>
      <c r="E2526" s="1311" t="s">
        <v>995</v>
      </c>
      <c r="F2526" s="1310" t="s">
        <v>995</v>
      </c>
      <c r="G2526" s="1310">
        <v>95954</v>
      </c>
      <c r="H2526" s="1310" t="s">
        <v>4728</v>
      </c>
      <c r="I2526" s="1310" t="s">
        <v>669</v>
      </c>
      <c r="J2526" s="1310" t="s">
        <v>2172</v>
      </c>
      <c r="K2526" s="1312">
        <v>2587.81</v>
      </c>
      <c r="L2526" s="1310" t="s">
        <v>2173</v>
      </c>
    </row>
    <row r="2527" spans="1:12" ht="13.5">
      <c r="A2527" s="1310" t="s">
        <v>4194</v>
      </c>
      <c r="B2527" s="1310" t="s">
        <v>4195</v>
      </c>
      <c r="C2527" s="1310" t="s">
        <v>4725</v>
      </c>
      <c r="D2527" s="1310">
        <v>301</v>
      </c>
      <c r="E2527" s="1311" t="s">
        <v>995</v>
      </c>
      <c r="F2527" s="1310" t="s">
        <v>995</v>
      </c>
      <c r="G2527" s="1310">
        <v>95955</v>
      </c>
      <c r="H2527" s="1310" t="s">
        <v>4729</v>
      </c>
      <c r="I2527" s="1310" t="s">
        <v>669</v>
      </c>
      <c r="J2527" s="1310" t="s">
        <v>2172</v>
      </c>
      <c r="K2527" s="1312">
        <v>3249.22</v>
      </c>
      <c r="L2527" s="1310" t="s">
        <v>2173</v>
      </c>
    </row>
    <row r="2528" spans="1:12" ht="13.5">
      <c r="A2528" s="1310" t="s">
        <v>4194</v>
      </c>
      <c r="B2528" s="1310" t="s">
        <v>4195</v>
      </c>
      <c r="C2528" s="1310" t="s">
        <v>4725</v>
      </c>
      <c r="D2528" s="1310">
        <v>301</v>
      </c>
      <c r="E2528" s="1311" t="s">
        <v>995</v>
      </c>
      <c r="F2528" s="1310" t="s">
        <v>995</v>
      </c>
      <c r="G2528" s="1310">
        <v>95956</v>
      </c>
      <c r="H2528" s="1310" t="s">
        <v>4730</v>
      </c>
      <c r="I2528" s="1310" t="s">
        <v>669</v>
      </c>
      <c r="J2528" s="1310" t="s">
        <v>2172</v>
      </c>
      <c r="K2528" s="1312">
        <v>2533.2199999999998</v>
      </c>
      <c r="L2528" s="1310" t="s">
        <v>2173</v>
      </c>
    </row>
    <row r="2529" spans="1:12" ht="13.5">
      <c r="A2529" s="1310" t="s">
        <v>4194</v>
      </c>
      <c r="B2529" s="1310" t="s">
        <v>4195</v>
      </c>
      <c r="C2529" s="1310" t="s">
        <v>4725</v>
      </c>
      <c r="D2529" s="1310">
        <v>301</v>
      </c>
      <c r="E2529" s="1311" t="s">
        <v>995</v>
      </c>
      <c r="F2529" s="1310" t="s">
        <v>995</v>
      </c>
      <c r="G2529" s="1310">
        <v>95957</v>
      </c>
      <c r="H2529" s="1310" t="s">
        <v>4731</v>
      </c>
      <c r="I2529" s="1310" t="s">
        <v>669</v>
      </c>
      <c r="J2529" s="1310" t="s">
        <v>2172</v>
      </c>
      <c r="K2529" s="1312">
        <v>3359.71</v>
      </c>
      <c r="L2529" s="1310" t="s">
        <v>2173</v>
      </c>
    </row>
    <row r="2530" spans="1:12" ht="13.5">
      <c r="A2530" s="1310" t="s">
        <v>4194</v>
      </c>
      <c r="B2530" s="1310" t="s">
        <v>4195</v>
      </c>
      <c r="C2530" s="1310" t="s">
        <v>4725</v>
      </c>
      <c r="D2530" s="1310">
        <v>301</v>
      </c>
      <c r="E2530" s="1311" t="s">
        <v>995</v>
      </c>
      <c r="F2530" s="1310" t="s">
        <v>995</v>
      </c>
      <c r="G2530" s="1310">
        <v>95969</v>
      </c>
      <c r="H2530" s="1310" t="s">
        <v>4732</v>
      </c>
      <c r="I2530" s="1310" t="s">
        <v>669</v>
      </c>
      <c r="J2530" s="1310" t="s">
        <v>2172</v>
      </c>
      <c r="K2530" s="1312">
        <v>3063.81</v>
      </c>
      <c r="L2530" s="1310" t="s">
        <v>2173</v>
      </c>
    </row>
    <row r="2531" spans="1:12" ht="13.5">
      <c r="A2531" s="1310" t="s">
        <v>4194</v>
      </c>
      <c r="B2531" s="1310" t="s">
        <v>4195</v>
      </c>
      <c r="C2531" s="1310" t="s">
        <v>4725</v>
      </c>
      <c r="D2531" s="1310">
        <v>301</v>
      </c>
      <c r="E2531" s="1311" t="s">
        <v>995</v>
      </c>
      <c r="F2531" s="1310" t="s">
        <v>995</v>
      </c>
      <c r="G2531" s="1310">
        <v>97733</v>
      </c>
      <c r="H2531" s="1310" t="s">
        <v>4733</v>
      </c>
      <c r="I2531" s="1310" t="s">
        <v>669</v>
      </c>
      <c r="J2531" s="1310" t="s">
        <v>2172</v>
      </c>
      <c r="K2531" s="1312">
        <v>3221.18</v>
      </c>
      <c r="L2531" s="1310" t="s">
        <v>2173</v>
      </c>
    </row>
    <row r="2532" spans="1:12" ht="13.5">
      <c r="A2532" s="1310" t="s">
        <v>4194</v>
      </c>
      <c r="B2532" s="1310" t="s">
        <v>4195</v>
      </c>
      <c r="C2532" s="1310" t="s">
        <v>4725</v>
      </c>
      <c r="D2532" s="1310">
        <v>301</v>
      </c>
      <c r="E2532" s="1311" t="s">
        <v>995</v>
      </c>
      <c r="F2532" s="1310" t="s">
        <v>995</v>
      </c>
      <c r="G2532" s="1310">
        <v>97734</v>
      </c>
      <c r="H2532" s="1310" t="s">
        <v>4734</v>
      </c>
      <c r="I2532" s="1310" t="s">
        <v>669</v>
      </c>
      <c r="J2532" s="1310" t="s">
        <v>2172</v>
      </c>
      <c r="K2532" s="1312">
        <v>2745.5</v>
      </c>
      <c r="L2532" s="1310" t="s">
        <v>2173</v>
      </c>
    </row>
    <row r="2533" spans="1:12" ht="13.5">
      <c r="A2533" s="1310" t="s">
        <v>4194</v>
      </c>
      <c r="B2533" s="1310" t="s">
        <v>4195</v>
      </c>
      <c r="C2533" s="1310" t="s">
        <v>4725</v>
      </c>
      <c r="D2533" s="1310">
        <v>301</v>
      </c>
      <c r="E2533" s="1311" t="s">
        <v>995</v>
      </c>
      <c r="F2533" s="1310" t="s">
        <v>995</v>
      </c>
      <c r="G2533" s="1310">
        <v>97735</v>
      </c>
      <c r="H2533" s="1310" t="s">
        <v>4735</v>
      </c>
      <c r="I2533" s="1310" t="s">
        <v>669</v>
      </c>
      <c r="J2533" s="1310" t="s">
        <v>2172</v>
      </c>
      <c r="K2533" s="1312">
        <v>2304.19</v>
      </c>
      <c r="L2533" s="1310" t="s">
        <v>2173</v>
      </c>
    </row>
    <row r="2534" spans="1:12" ht="13.5">
      <c r="A2534" s="1310" t="s">
        <v>4194</v>
      </c>
      <c r="B2534" s="1310" t="s">
        <v>4195</v>
      </c>
      <c r="C2534" s="1310" t="s">
        <v>4725</v>
      </c>
      <c r="D2534" s="1310">
        <v>301</v>
      </c>
      <c r="E2534" s="1311" t="s">
        <v>995</v>
      </c>
      <c r="F2534" s="1310" t="s">
        <v>995</v>
      </c>
      <c r="G2534" s="1310">
        <v>97736</v>
      </c>
      <c r="H2534" s="1310" t="s">
        <v>4736</v>
      </c>
      <c r="I2534" s="1310" t="s">
        <v>669</v>
      </c>
      <c r="J2534" s="1310" t="s">
        <v>2172</v>
      </c>
      <c r="K2534" s="1312">
        <v>1538.56</v>
      </c>
      <c r="L2534" s="1310" t="s">
        <v>2173</v>
      </c>
    </row>
    <row r="2535" spans="1:12" ht="13.5">
      <c r="A2535" s="1310" t="s">
        <v>4194</v>
      </c>
      <c r="B2535" s="1310" t="s">
        <v>4195</v>
      </c>
      <c r="C2535" s="1310" t="s">
        <v>4725</v>
      </c>
      <c r="D2535" s="1310">
        <v>301</v>
      </c>
      <c r="E2535" s="1311" t="s">
        <v>995</v>
      </c>
      <c r="F2535" s="1310" t="s">
        <v>995</v>
      </c>
      <c r="G2535" s="1310">
        <v>97737</v>
      </c>
      <c r="H2535" s="1310" t="s">
        <v>4737</v>
      </c>
      <c r="I2535" s="1310" t="s">
        <v>669</v>
      </c>
      <c r="J2535" s="1310" t="s">
        <v>2172</v>
      </c>
      <c r="K2535" s="1312">
        <v>3355.93</v>
      </c>
      <c r="L2535" s="1310" t="s">
        <v>2173</v>
      </c>
    </row>
    <row r="2536" spans="1:12" ht="13.5">
      <c r="A2536" s="1310" t="s">
        <v>4194</v>
      </c>
      <c r="B2536" s="1310" t="s">
        <v>4195</v>
      </c>
      <c r="C2536" s="1310" t="s">
        <v>4725</v>
      </c>
      <c r="D2536" s="1310">
        <v>301</v>
      </c>
      <c r="E2536" s="1311" t="s">
        <v>995</v>
      </c>
      <c r="F2536" s="1310" t="s">
        <v>995</v>
      </c>
      <c r="G2536" s="1310">
        <v>97738</v>
      </c>
      <c r="H2536" s="1310" t="s">
        <v>4738</v>
      </c>
      <c r="I2536" s="1310" t="s">
        <v>669</v>
      </c>
      <c r="J2536" s="1310" t="s">
        <v>2172</v>
      </c>
      <c r="K2536" s="1312">
        <v>4711.6499999999996</v>
      </c>
      <c r="L2536" s="1310" t="s">
        <v>2173</v>
      </c>
    </row>
    <row r="2537" spans="1:12" ht="13.5">
      <c r="A2537" s="1310" t="s">
        <v>4194</v>
      </c>
      <c r="B2537" s="1310" t="s">
        <v>4195</v>
      </c>
      <c r="C2537" s="1310" t="s">
        <v>4725</v>
      </c>
      <c r="D2537" s="1310">
        <v>301</v>
      </c>
      <c r="E2537" s="1311" t="s">
        <v>995</v>
      </c>
      <c r="F2537" s="1310" t="s">
        <v>995</v>
      </c>
      <c r="G2537" s="1310">
        <v>97739</v>
      </c>
      <c r="H2537" s="1310" t="s">
        <v>4739</v>
      </c>
      <c r="I2537" s="1310" t="s">
        <v>669</v>
      </c>
      <c r="J2537" s="1310" t="s">
        <v>2172</v>
      </c>
      <c r="K2537" s="1312">
        <v>2731.45</v>
      </c>
      <c r="L2537" s="1310" t="s">
        <v>2173</v>
      </c>
    </row>
    <row r="2538" spans="1:12" ht="13.5">
      <c r="A2538" s="1310" t="s">
        <v>4194</v>
      </c>
      <c r="B2538" s="1310" t="s">
        <v>4195</v>
      </c>
      <c r="C2538" s="1310" t="s">
        <v>4725</v>
      </c>
      <c r="D2538" s="1310">
        <v>301</v>
      </c>
      <c r="E2538" s="1311" t="s">
        <v>995</v>
      </c>
      <c r="F2538" s="1310" t="s">
        <v>995</v>
      </c>
      <c r="G2538" s="1310">
        <v>97740</v>
      </c>
      <c r="H2538" s="1310" t="s">
        <v>4740</v>
      </c>
      <c r="I2538" s="1310" t="s">
        <v>669</v>
      </c>
      <c r="J2538" s="1310" t="s">
        <v>2172</v>
      </c>
      <c r="K2538" s="1312">
        <v>2107.73</v>
      </c>
      <c r="L2538" s="1310" t="s">
        <v>2173</v>
      </c>
    </row>
    <row r="2539" spans="1:12" ht="13.5">
      <c r="A2539" s="1310" t="s">
        <v>4194</v>
      </c>
      <c r="B2539" s="1310" t="s">
        <v>4195</v>
      </c>
      <c r="C2539" s="1310" t="s">
        <v>4725</v>
      </c>
      <c r="D2539" s="1310">
        <v>301</v>
      </c>
      <c r="E2539" s="1311" t="s">
        <v>995</v>
      </c>
      <c r="F2539" s="1310" t="s">
        <v>995</v>
      </c>
      <c r="G2539" s="1310">
        <v>98615</v>
      </c>
      <c r="H2539" s="1310" t="s">
        <v>4741</v>
      </c>
      <c r="I2539" s="1310" t="s">
        <v>472</v>
      </c>
      <c r="J2539" s="1310" t="s">
        <v>2172</v>
      </c>
      <c r="K2539" s="1311">
        <v>100.72</v>
      </c>
      <c r="L2539" s="1310" t="s">
        <v>2173</v>
      </c>
    </row>
    <row r="2540" spans="1:12" ht="13.5">
      <c r="A2540" s="1310" t="s">
        <v>4194</v>
      </c>
      <c r="B2540" s="1310" t="s">
        <v>4195</v>
      </c>
      <c r="C2540" s="1310" t="s">
        <v>4725</v>
      </c>
      <c r="D2540" s="1310">
        <v>301</v>
      </c>
      <c r="E2540" s="1311" t="s">
        <v>995</v>
      </c>
      <c r="F2540" s="1310" t="s">
        <v>995</v>
      </c>
      <c r="G2540" s="1310">
        <v>98616</v>
      </c>
      <c r="H2540" s="1310" t="s">
        <v>4742</v>
      </c>
      <c r="I2540" s="1310" t="s">
        <v>472</v>
      </c>
      <c r="J2540" s="1310" t="s">
        <v>2172</v>
      </c>
      <c r="K2540" s="1311">
        <v>77.34</v>
      </c>
      <c r="L2540" s="1310" t="s">
        <v>2173</v>
      </c>
    </row>
    <row r="2541" spans="1:12" ht="13.5">
      <c r="A2541" s="1310" t="s">
        <v>4194</v>
      </c>
      <c r="B2541" s="1310" t="s">
        <v>4195</v>
      </c>
      <c r="C2541" s="1310" t="s">
        <v>4725</v>
      </c>
      <c r="D2541" s="1310">
        <v>301</v>
      </c>
      <c r="E2541" s="1311" t="s">
        <v>995</v>
      </c>
      <c r="F2541" s="1310" t="s">
        <v>995</v>
      </c>
      <c r="G2541" s="1310">
        <v>98617</v>
      </c>
      <c r="H2541" s="1310" t="s">
        <v>4743</v>
      </c>
      <c r="I2541" s="1310" t="s">
        <v>472</v>
      </c>
      <c r="J2541" s="1310" t="s">
        <v>2172</v>
      </c>
      <c r="K2541" s="1311">
        <v>70.94</v>
      </c>
      <c r="L2541" s="1310" t="s">
        <v>2173</v>
      </c>
    </row>
    <row r="2542" spans="1:12" ht="13.5">
      <c r="A2542" s="1310" t="s">
        <v>4194</v>
      </c>
      <c r="B2542" s="1310" t="s">
        <v>4195</v>
      </c>
      <c r="C2542" s="1310" t="s">
        <v>4725</v>
      </c>
      <c r="D2542" s="1310">
        <v>301</v>
      </c>
      <c r="E2542" s="1311" t="s">
        <v>995</v>
      </c>
      <c r="F2542" s="1310" t="s">
        <v>995</v>
      </c>
      <c r="G2542" s="1310">
        <v>98618</v>
      </c>
      <c r="H2542" s="1310" t="s">
        <v>4744</v>
      </c>
      <c r="I2542" s="1310" t="s">
        <v>472</v>
      </c>
      <c r="J2542" s="1310" t="s">
        <v>2172</v>
      </c>
      <c r="K2542" s="1311">
        <v>97.66</v>
      </c>
      <c r="L2542" s="1310" t="s">
        <v>2173</v>
      </c>
    </row>
    <row r="2543" spans="1:12" ht="13.5">
      <c r="A2543" s="1310" t="s">
        <v>4194</v>
      </c>
      <c r="B2543" s="1310" t="s">
        <v>4195</v>
      </c>
      <c r="C2543" s="1310" t="s">
        <v>4725</v>
      </c>
      <c r="D2543" s="1310">
        <v>301</v>
      </c>
      <c r="E2543" s="1311" t="s">
        <v>995</v>
      </c>
      <c r="F2543" s="1310" t="s">
        <v>995</v>
      </c>
      <c r="G2543" s="1310">
        <v>98619</v>
      </c>
      <c r="H2543" s="1310" t="s">
        <v>4745</v>
      </c>
      <c r="I2543" s="1310" t="s">
        <v>472</v>
      </c>
      <c r="J2543" s="1310" t="s">
        <v>2172</v>
      </c>
      <c r="K2543" s="1311">
        <v>87.97</v>
      </c>
      <c r="L2543" s="1310" t="s">
        <v>2173</v>
      </c>
    </row>
    <row r="2544" spans="1:12" ht="13.5">
      <c r="A2544" s="1310" t="s">
        <v>4194</v>
      </c>
      <c r="B2544" s="1310" t="s">
        <v>4195</v>
      </c>
      <c r="C2544" s="1310" t="s">
        <v>4725</v>
      </c>
      <c r="D2544" s="1310">
        <v>301</v>
      </c>
      <c r="E2544" s="1311" t="s">
        <v>995</v>
      </c>
      <c r="F2544" s="1310" t="s">
        <v>995</v>
      </c>
      <c r="G2544" s="1310">
        <v>98620</v>
      </c>
      <c r="H2544" s="1310" t="s">
        <v>4746</v>
      </c>
      <c r="I2544" s="1310" t="s">
        <v>472</v>
      </c>
      <c r="J2544" s="1310" t="s">
        <v>2172</v>
      </c>
      <c r="K2544" s="1311">
        <v>83.1</v>
      </c>
      <c r="L2544" s="1310" t="s">
        <v>2173</v>
      </c>
    </row>
    <row r="2545" spans="1:12" ht="13.5">
      <c r="A2545" s="1310" t="s">
        <v>4194</v>
      </c>
      <c r="B2545" s="1310" t="s">
        <v>4195</v>
      </c>
      <c r="C2545" s="1310" t="s">
        <v>4725</v>
      </c>
      <c r="D2545" s="1310">
        <v>301</v>
      </c>
      <c r="E2545" s="1311" t="s">
        <v>995</v>
      </c>
      <c r="F2545" s="1310" t="s">
        <v>995</v>
      </c>
      <c r="G2545" s="1310">
        <v>98621</v>
      </c>
      <c r="H2545" s="1310" t="s">
        <v>4747</v>
      </c>
      <c r="I2545" s="1310" t="s">
        <v>472</v>
      </c>
      <c r="J2545" s="1310" t="s">
        <v>2172</v>
      </c>
      <c r="K2545" s="1311">
        <v>109.56</v>
      </c>
      <c r="L2545" s="1310" t="s">
        <v>2173</v>
      </c>
    </row>
    <row r="2546" spans="1:12" ht="13.5">
      <c r="A2546" s="1310" t="s">
        <v>4194</v>
      </c>
      <c r="B2546" s="1310" t="s">
        <v>4195</v>
      </c>
      <c r="C2546" s="1310" t="s">
        <v>4725</v>
      </c>
      <c r="D2546" s="1310">
        <v>301</v>
      </c>
      <c r="E2546" s="1311" t="s">
        <v>995</v>
      </c>
      <c r="F2546" s="1310" t="s">
        <v>995</v>
      </c>
      <c r="G2546" s="1310">
        <v>98622</v>
      </c>
      <c r="H2546" s="1310" t="s">
        <v>4748</v>
      </c>
      <c r="I2546" s="1310" t="s">
        <v>472</v>
      </c>
      <c r="J2546" s="1310" t="s">
        <v>2172</v>
      </c>
      <c r="K2546" s="1311">
        <v>101.79</v>
      </c>
      <c r="L2546" s="1310" t="s">
        <v>2173</v>
      </c>
    </row>
    <row r="2547" spans="1:12" ht="13.5">
      <c r="A2547" s="1310" t="s">
        <v>4194</v>
      </c>
      <c r="B2547" s="1310" t="s">
        <v>4195</v>
      </c>
      <c r="C2547" s="1310" t="s">
        <v>4725</v>
      </c>
      <c r="D2547" s="1310">
        <v>301</v>
      </c>
      <c r="E2547" s="1311" t="s">
        <v>995</v>
      </c>
      <c r="F2547" s="1310" t="s">
        <v>995</v>
      </c>
      <c r="G2547" s="1310">
        <v>98623</v>
      </c>
      <c r="H2547" s="1310" t="s">
        <v>4749</v>
      </c>
      <c r="I2547" s="1310" t="s">
        <v>472</v>
      </c>
      <c r="J2547" s="1310" t="s">
        <v>2172</v>
      </c>
      <c r="K2547" s="1311">
        <v>97.82</v>
      </c>
      <c r="L2547" s="1310" t="s">
        <v>2173</v>
      </c>
    </row>
    <row r="2548" spans="1:12" ht="13.5">
      <c r="A2548" s="1310" t="s">
        <v>4194</v>
      </c>
      <c r="B2548" s="1310" t="s">
        <v>4195</v>
      </c>
      <c r="C2548" s="1310" t="s">
        <v>4725</v>
      </c>
      <c r="D2548" s="1310">
        <v>301</v>
      </c>
      <c r="E2548" s="1311" t="s">
        <v>995</v>
      </c>
      <c r="F2548" s="1310" t="s">
        <v>995</v>
      </c>
      <c r="G2548" s="1310">
        <v>98624</v>
      </c>
      <c r="H2548" s="1310" t="s">
        <v>4750</v>
      </c>
      <c r="I2548" s="1310" t="s">
        <v>472</v>
      </c>
      <c r="J2548" s="1310" t="s">
        <v>2172</v>
      </c>
      <c r="K2548" s="1311">
        <v>122.75</v>
      </c>
      <c r="L2548" s="1310" t="s">
        <v>2173</v>
      </c>
    </row>
    <row r="2549" spans="1:12" ht="13.5">
      <c r="A2549" s="1310" t="s">
        <v>4194</v>
      </c>
      <c r="B2549" s="1310" t="s">
        <v>4195</v>
      </c>
      <c r="C2549" s="1310" t="s">
        <v>4725</v>
      </c>
      <c r="D2549" s="1310">
        <v>301</v>
      </c>
      <c r="E2549" s="1311" t="s">
        <v>995</v>
      </c>
      <c r="F2549" s="1310" t="s">
        <v>995</v>
      </c>
      <c r="G2549" s="1310">
        <v>98625</v>
      </c>
      <c r="H2549" s="1310" t="s">
        <v>4751</v>
      </c>
      <c r="I2549" s="1310" t="s">
        <v>472</v>
      </c>
      <c r="J2549" s="1310" t="s">
        <v>2172</v>
      </c>
      <c r="K2549" s="1311">
        <v>116.19</v>
      </c>
      <c r="L2549" s="1310" t="s">
        <v>2173</v>
      </c>
    </row>
    <row r="2550" spans="1:12" ht="13.5">
      <c r="A2550" s="1310" t="s">
        <v>4194</v>
      </c>
      <c r="B2550" s="1310" t="s">
        <v>4195</v>
      </c>
      <c r="C2550" s="1310" t="s">
        <v>4725</v>
      </c>
      <c r="D2550" s="1310">
        <v>301</v>
      </c>
      <c r="E2550" s="1311" t="s">
        <v>995</v>
      </c>
      <c r="F2550" s="1310" t="s">
        <v>995</v>
      </c>
      <c r="G2550" s="1310">
        <v>98626</v>
      </c>
      <c r="H2550" s="1310" t="s">
        <v>4752</v>
      </c>
      <c r="I2550" s="1310" t="s">
        <v>472</v>
      </c>
      <c r="J2550" s="1310" t="s">
        <v>2172</v>
      </c>
      <c r="K2550" s="1311">
        <v>112.81</v>
      </c>
      <c r="L2550" s="1310" t="s">
        <v>2173</v>
      </c>
    </row>
    <row r="2551" spans="1:12" ht="13.5">
      <c r="A2551" s="1310" t="s">
        <v>4194</v>
      </c>
      <c r="B2551" s="1310" t="s">
        <v>4195</v>
      </c>
      <c r="C2551" s="1310" t="s">
        <v>4725</v>
      </c>
      <c r="D2551" s="1310">
        <v>301</v>
      </c>
      <c r="E2551" s="1311" t="s">
        <v>995</v>
      </c>
      <c r="F2551" s="1310" t="s">
        <v>995</v>
      </c>
      <c r="G2551" s="1310">
        <v>98655</v>
      </c>
      <c r="H2551" s="1310" t="s">
        <v>4753</v>
      </c>
      <c r="I2551" s="1310" t="s">
        <v>253</v>
      </c>
      <c r="J2551" s="1310" t="s">
        <v>2172</v>
      </c>
      <c r="K2551" s="1311">
        <v>670.68</v>
      </c>
      <c r="L2551" s="1310" t="s">
        <v>2173</v>
      </c>
    </row>
    <row r="2552" spans="1:12" ht="13.5">
      <c r="A2552" s="1310" t="s">
        <v>4194</v>
      </c>
      <c r="B2552" s="1310" t="s">
        <v>4195</v>
      </c>
      <c r="C2552" s="1310" t="s">
        <v>4725</v>
      </c>
      <c r="D2552" s="1310">
        <v>301</v>
      </c>
      <c r="E2552" s="1311" t="s">
        <v>995</v>
      </c>
      <c r="F2552" s="1310" t="s">
        <v>995</v>
      </c>
      <c r="G2552" s="1310">
        <v>98656</v>
      </c>
      <c r="H2552" s="1310" t="s">
        <v>4754</v>
      </c>
      <c r="I2552" s="1310" t="s">
        <v>253</v>
      </c>
      <c r="J2552" s="1310" t="s">
        <v>2172</v>
      </c>
      <c r="K2552" s="1311">
        <v>679.73</v>
      </c>
      <c r="L2552" s="1310" t="s">
        <v>2173</v>
      </c>
    </row>
    <row r="2553" spans="1:12" ht="13.5">
      <c r="A2553" s="1310" t="s">
        <v>4194</v>
      </c>
      <c r="B2553" s="1310" t="s">
        <v>4195</v>
      </c>
      <c r="C2553" s="1310" t="s">
        <v>4725</v>
      </c>
      <c r="D2553" s="1310">
        <v>301</v>
      </c>
      <c r="E2553" s="1311" t="s">
        <v>995</v>
      </c>
      <c r="F2553" s="1310" t="s">
        <v>995</v>
      </c>
      <c r="G2553" s="1310">
        <v>98657</v>
      </c>
      <c r="H2553" s="1310" t="s">
        <v>4755</v>
      </c>
      <c r="I2553" s="1310" t="s">
        <v>253</v>
      </c>
      <c r="J2553" s="1310" t="s">
        <v>2172</v>
      </c>
      <c r="K2553" s="1311">
        <v>688.79</v>
      </c>
      <c r="L2553" s="1310" t="s">
        <v>2173</v>
      </c>
    </row>
    <row r="2554" spans="1:12" ht="13.5">
      <c r="A2554" s="1310" t="s">
        <v>4194</v>
      </c>
      <c r="B2554" s="1310" t="s">
        <v>4195</v>
      </c>
      <c r="C2554" s="1310" t="s">
        <v>4725</v>
      </c>
      <c r="D2554" s="1310">
        <v>301</v>
      </c>
      <c r="E2554" s="1311" t="s">
        <v>995</v>
      </c>
      <c r="F2554" s="1310" t="s">
        <v>995</v>
      </c>
      <c r="G2554" s="1310">
        <v>98658</v>
      </c>
      <c r="H2554" s="1310" t="s">
        <v>4756</v>
      </c>
      <c r="I2554" s="1310" t="s">
        <v>253</v>
      </c>
      <c r="J2554" s="1310" t="s">
        <v>2172</v>
      </c>
      <c r="K2554" s="1311">
        <v>697.84</v>
      </c>
      <c r="L2554" s="1310" t="s">
        <v>2173</v>
      </c>
    </row>
    <row r="2555" spans="1:12" ht="13.5">
      <c r="A2555" s="1310" t="s">
        <v>4194</v>
      </c>
      <c r="B2555" s="1310" t="s">
        <v>4195</v>
      </c>
      <c r="C2555" s="1310" t="s">
        <v>4725</v>
      </c>
      <c r="D2555" s="1310">
        <v>301</v>
      </c>
      <c r="E2555" s="1311" t="s">
        <v>995</v>
      </c>
      <c r="F2555" s="1310" t="s">
        <v>995</v>
      </c>
      <c r="G2555" s="1310">
        <v>98659</v>
      </c>
      <c r="H2555" s="1310" t="s">
        <v>4757</v>
      </c>
      <c r="I2555" s="1310" t="s">
        <v>253</v>
      </c>
      <c r="J2555" s="1310" t="s">
        <v>2172</v>
      </c>
      <c r="K2555" s="1311">
        <v>715.93</v>
      </c>
      <c r="L2555" s="1310" t="s">
        <v>2173</v>
      </c>
    </row>
    <row r="2556" spans="1:12" ht="13.5">
      <c r="A2556" s="1310" t="s">
        <v>4194</v>
      </c>
      <c r="B2556" s="1310" t="s">
        <v>4195</v>
      </c>
      <c r="C2556" s="1310" t="s">
        <v>4725</v>
      </c>
      <c r="D2556" s="1310">
        <v>301</v>
      </c>
      <c r="E2556" s="1311" t="s">
        <v>995</v>
      </c>
      <c r="F2556" s="1310" t="s">
        <v>995</v>
      </c>
      <c r="G2556" s="1310">
        <v>98746</v>
      </c>
      <c r="H2556" s="1310" t="s">
        <v>4758</v>
      </c>
      <c r="I2556" s="1310" t="s">
        <v>253</v>
      </c>
      <c r="J2556" s="1310" t="s">
        <v>2242</v>
      </c>
      <c r="K2556" s="1311">
        <v>52.64</v>
      </c>
      <c r="L2556" s="1310" t="s">
        <v>2173</v>
      </c>
    </row>
    <row r="2557" spans="1:12" ht="13.5">
      <c r="A2557" s="1310" t="s">
        <v>4194</v>
      </c>
      <c r="B2557" s="1310" t="s">
        <v>4195</v>
      </c>
      <c r="C2557" s="1310" t="s">
        <v>4725</v>
      </c>
      <c r="D2557" s="1310">
        <v>301</v>
      </c>
      <c r="E2557" s="1311" t="s">
        <v>995</v>
      </c>
      <c r="F2557" s="1310" t="s">
        <v>995</v>
      </c>
      <c r="G2557" s="1310">
        <v>98749</v>
      </c>
      <c r="H2557" s="1310" t="s">
        <v>4759</v>
      </c>
      <c r="I2557" s="1310" t="s">
        <v>253</v>
      </c>
      <c r="J2557" s="1310" t="s">
        <v>2242</v>
      </c>
      <c r="K2557" s="1311">
        <v>61.5</v>
      </c>
      <c r="L2557" s="1310" t="s">
        <v>2173</v>
      </c>
    </row>
    <row r="2558" spans="1:12" ht="13.5">
      <c r="A2558" s="1310" t="s">
        <v>4194</v>
      </c>
      <c r="B2558" s="1310" t="s">
        <v>4195</v>
      </c>
      <c r="C2558" s="1310" t="s">
        <v>4725</v>
      </c>
      <c r="D2558" s="1310">
        <v>301</v>
      </c>
      <c r="E2558" s="1311" t="s">
        <v>995</v>
      </c>
      <c r="F2558" s="1310" t="s">
        <v>995</v>
      </c>
      <c r="G2558" s="1310">
        <v>98750</v>
      </c>
      <c r="H2558" s="1310" t="s">
        <v>4760</v>
      </c>
      <c r="I2558" s="1310" t="s">
        <v>253</v>
      </c>
      <c r="J2558" s="1310" t="s">
        <v>2242</v>
      </c>
      <c r="K2558" s="1311">
        <v>72.069999999999993</v>
      </c>
      <c r="L2558" s="1310" t="s">
        <v>2173</v>
      </c>
    </row>
    <row r="2559" spans="1:12" ht="13.5">
      <c r="A2559" s="1310" t="s">
        <v>4194</v>
      </c>
      <c r="B2559" s="1310" t="s">
        <v>4195</v>
      </c>
      <c r="C2559" s="1310" t="s">
        <v>4725</v>
      </c>
      <c r="D2559" s="1310">
        <v>301</v>
      </c>
      <c r="E2559" s="1311" t="s">
        <v>995</v>
      </c>
      <c r="F2559" s="1310" t="s">
        <v>995</v>
      </c>
      <c r="G2559" s="1310">
        <v>98751</v>
      </c>
      <c r="H2559" s="1310" t="s">
        <v>4761</v>
      </c>
      <c r="I2559" s="1310" t="s">
        <v>253</v>
      </c>
      <c r="J2559" s="1310" t="s">
        <v>2242</v>
      </c>
      <c r="K2559" s="1311">
        <v>99.62</v>
      </c>
      <c r="L2559" s="1310" t="s">
        <v>2173</v>
      </c>
    </row>
    <row r="2560" spans="1:12" ht="13.5">
      <c r="A2560" s="1310" t="s">
        <v>4194</v>
      </c>
      <c r="B2560" s="1310" t="s">
        <v>4195</v>
      </c>
      <c r="C2560" s="1310" t="s">
        <v>4725</v>
      </c>
      <c r="D2560" s="1310">
        <v>301</v>
      </c>
      <c r="E2560" s="1311" t="s">
        <v>995</v>
      </c>
      <c r="F2560" s="1310" t="s">
        <v>995</v>
      </c>
      <c r="G2560" s="1310">
        <v>98752</v>
      </c>
      <c r="H2560" s="1310" t="s">
        <v>4762</v>
      </c>
      <c r="I2560" s="1310" t="s">
        <v>253</v>
      </c>
      <c r="J2560" s="1310" t="s">
        <v>2242</v>
      </c>
      <c r="K2560" s="1311">
        <v>132.6</v>
      </c>
      <c r="L2560" s="1310" t="s">
        <v>2173</v>
      </c>
    </row>
    <row r="2561" spans="1:12" ht="13.5">
      <c r="A2561" s="1310" t="s">
        <v>4194</v>
      </c>
      <c r="B2561" s="1310" t="s">
        <v>4195</v>
      </c>
      <c r="C2561" s="1310" t="s">
        <v>4725</v>
      </c>
      <c r="D2561" s="1310">
        <v>301</v>
      </c>
      <c r="E2561" s="1311" t="s">
        <v>995</v>
      </c>
      <c r="F2561" s="1310" t="s">
        <v>995</v>
      </c>
      <c r="G2561" s="1310">
        <v>98753</v>
      </c>
      <c r="H2561" s="1310" t="s">
        <v>4763</v>
      </c>
      <c r="I2561" s="1310" t="s">
        <v>253</v>
      </c>
      <c r="J2561" s="1310" t="s">
        <v>2242</v>
      </c>
      <c r="K2561" s="1311">
        <v>173.45</v>
      </c>
      <c r="L2561" s="1310" t="s">
        <v>2173</v>
      </c>
    </row>
    <row r="2562" spans="1:12" ht="13.5">
      <c r="A2562" s="1310" t="s">
        <v>4194</v>
      </c>
      <c r="B2562" s="1310" t="s">
        <v>4195</v>
      </c>
      <c r="C2562" s="1310" t="s">
        <v>4725</v>
      </c>
      <c r="D2562" s="1310">
        <v>301</v>
      </c>
      <c r="E2562" s="1311" t="s">
        <v>995</v>
      </c>
      <c r="F2562" s="1310" t="s">
        <v>995</v>
      </c>
      <c r="G2562" s="1310">
        <v>100763</v>
      </c>
      <c r="H2562" s="1310" t="s">
        <v>4764</v>
      </c>
      <c r="I2562" s="1310" t="s">
        <v>682</v>
      </c>
      <c r="J2562" s="1310" t="s">
        <v>2172</v>
      </c>
      <c r="K2562" s="1311">
        <v>17.399999999999999</v>
      </c>
      <c r="L2562" s="1310" t="s">
        <v>2173</v>
      </c>
    </row>
    <row r="2563" spans="1:12" ht="13.5">
      <c r="A2563" s="1310" t="s">
        <v>4194</v>
      </c>
      <c r="B2563" s="1310" t="s">
        <v>4195</v>
      </c>
      <c r="C2563" s="1310" t="s">
        <v>4725</v>
      </c>
      <c r="D2563" s="1310">
        <v>301</v>
      </c>
      <c r="E2563" s="1311" t="s">
        <v>995</v>
      </c>
      <c r="F2563" s="1310" t="s">
        <v>995</v>
      </c>
      <c r="G2563" s="1310">
        <v>100764</v>
      </c>
      <c r="H2563" s="1310" t="s">
        <v>4765</v>
      </c>
      <c r="I2563" s="1310" t="s">
        <v>682</v>
      </c>
      <c r="J2563" s="1310" t="s">
        <v>2172</v>
      </c>
      <c r="K2563" s="1311">
        <v>17.32</v>
      </c>
      <c r="L2563" s="1310" t="s">
        <v>2173</v>
      </c>
    </row>
    <row r="2564" spans="1:12" ht="13.5">
      <c r="A2564" s="1310" t="s">
        <v>4194</v>
      </c>
      <c r="B2564" s="1310" t="s">
        <v>4195</v>
      </c>
      <c r="C2564" s="1310" t="s">
        <v>4725</v>
      </c>
      <c r="D2564" s="1310">
        <v>301</v>
      </c>
      <c r="E2564" s="1311" t="s">
        <v>995</v>
      </c>
      <c r="F2564" s="1310" t="s">
        <v>995</v>
      </c>
      <c r="G2564" s="1310">
        <v>100765</v>
      </c>
      <c r="H2564" s="1310" t="s">
        <v>4766</v>
      </c>
      <c r="I2564" s="1310" t="s">
        <v>682</v>
      </c>
      <c r="J2564" s="1310" t="s">
        <v>2172</v>
      </c>
      <c r="K2564" s="1311">
        <v>17.13</v>
      </c>
      <c r="L2564" s="1310" t="s">
        <v>2173</v>
      </c>
    </row>
    <row r="2565" spans="1:12" ht="13.5">
      <c r="A2565" s="1310" t="s">
        <v>4194</v>
      </c>
      <c r="B2565" s="1310" t="s">
        <v>4195</v>
      </c>
      <c r="C2565" s="1310" t="s">
        <v>4725</v>
      </c>
      <c r="D2565" s="1310">
        <v>301</v>
      </c>
      <c r="E2565" s="1311" t="s">
        <v>995</v>
      </c>
      <c r="F2565" s="1310" t="s">
        <v>995</v>
      </c>
      <c r="G2565" s="1310">
        <v>100766</v>
      </c>
      <c r="H2565" s="1310" t="s">
        <v>4767</v>
      </c>
      <c r="I2565" s="1310" t="s">
        <v>682</v>
      </c>
      <c r="J2565" s="1310" t="s">
        <v>2172</v>
      </c>
      <c r="K2565" s="1311">
        <v>17.39</v>
      </c>
      <c r="L2565" s="1310" t="s">
        <v>2173</v>
      </c>
    </row>
    <row r="2566" spans="1:12" ht="13.5">
      <c r="A2566" s="1310" t="s">
        <v>4194</v>
      </c>
      <c r="B2566" s="1310" t="s">
        <v>4195</v>
      </c>
      <c r="C2566" s="1310" t="s">
        <v>4725</v>
      </c>
      <c r="D2566" s="1310">
        <v>301</v>
      </c>
      <c r="E2566" s="1311" t="s">
        <v>995</v>
      </c>
      <c r="F2566" s="1310" t="s">
        <v>995</v>
      </c>
      <c r="G2566" s="1310">
        <v>100767</v>
      </c>
      <c r="H2566" s="1310" t="s">
        <v>4768</v>
      </c>
      <c r="I2566" s="1310" t="s">
        <v>682</v>
      </c>
      <c r="J2566" s="1310" t="s">
        <v>2172</v>
      </c>
      <c r="K2566" s="1311">
        <v>17.03</v>
      </c>
      <c r="L2566" s="1310" t="s">
        <v>2173</v>
      </c>
    </row>
    <row r="2567" spans="1:12" ht="13.5">
      <c r="A2567" s="1310" t="s">
        <v>4194</v>
      </c>
      <c r="B2567" s="1310" t="s">
        <v>4195</v>
      </c>
      <c r="C2567" s="1310" t="s">
        <v>4725</v>
      </c>
      <c r="D2567" s="1310">
        <v>301</v>
      </c>
      <c r="E2567" s="1311" t="s">
        <v>995</v>
      </c>
      <c r="F2567" s="1310" t="s">
        <v>995</v>
      </c>
      <c r="G2567" s="1310">
        <v>100768</v>
      </c>
      <c r="H2567" s="1310" t="s">
        <v>4769</v>
      </c>
      <c r="I2567" s="1310" t="s">
        <v>682</v>
      </c>
      <c r="J2567" s="1310" t="s">
        <v>2172</v>
      </c>
      <c r="K2567" s="1311">
        <v>20.46</v>
      </c>
      <c r="L2567" s="1310" t="s">
        <v>2173</v>
      </c>
    </row>
    <row r="2568" spans="1:12" ht="13.5">
      <c r="A2568" s="1310" t="s">
        <v>4194</v>
      </c>
      <c r="B2568" s="1310" t="s">
        <v>4195</v>
      </c>
      <c r="C2568" s="1310" t="s">
        <v>4725</v>
      </c>
      <c r="D2568" s="1310">
        <v>301</v>
      </c>
      <c r="E2568" s="1311" t="s">
        <v>995</v>
      </c>
      <c r="F2568" s="1310" t="s">
        <v>995</v>
      </c>
      <c r="G2568" s="1310">
        <v>100769</v>
      </c>
      <c r="H2568" s="1310" t="s">
        <v>4770</v>
      </c>
      <c r="I2568" s="1310" t="s">
        <v>682</v>
      </c>
      <c r="J2568" s="1310" t="s">
        <v>2172</v>
      </c>
      <c r="K2568" s="1311">
        <v>23.57</v>
      </c>
      <c r="L2568" s="1310" t="s">
        <v>2173</v>
      </c>
    </row>
    <row r="2569" spans="1:12" ht="13.5">
      <c r="A2569" s="1310" t="s">
        <v>4194</v>
      </c>
      <c r="B2569" s="1310" t="s">
        <v>4195</v>
      </c>
      <c r="C2569" s="1310" t="s">
        <v>4725</v>
      </c>
      <c r="D2569" s="1310">
        <v>301</v>
      </c>
      <c r="E2569" s="1311" t="s">
        <v>995</v>
      </c>
      <c r="F2569" s="1310" t="s">
        <v>995</v>
      </c>
      <c r="G2569" s="1310">
        <v>100770</v>
      </c>
      <c r="H2569" s="1310" t="s">
        <v>4771</v>
      </c>
      <c r="I2569" s="1310" t="s">
        <v>682</v>
      </c>
      <c r="J2569" s="1310" t="s">
        <v>2172</v>
      </c>
      <c r="K2569" s="1311">
        <v>23.07</v>
      </c>
      <c r="L2569" s="1310" t="s">
        <v>2173</v>
      </c>
    </row>
    <row r="2570" spans="1:12" ht="13.5">
      <c r="A2570" s="1310" t="s">
        <v>4194</v>
      </c>
      <c r="B2570" s="1310" t="s">
        <v>4195</v>
      </c>
      <c r="C2570" s="1310" t="s">
        <v>4725</v>
      </c>
      <c r="D2570" s="1310">
        <v>301</v>
      </c>
      <c r="E2570" s="1311" t="s">
        <v>995</v>
      </c>
      <c r="F2570" s="1310" t="s">
        <v>995</v>
      </c>
      <c r="G2570" s="1310">
        <v>100771</v>
      </c>
      <c r="H2570" s="1310" t="s">
        <v>4772</v>
      </c>
      <c r="I2570" s="1310" t="s">
        <v>682</v>
      </c>
      <c r="J2570" s="1310" t="s">
        <v>2172</v>
      </c>
      <c r="K2570" s="1311">
        <v>27.1</v>
      </c>
      <c r="L2570" s="1310" t="s">
        <v>2173</v>
      </c>
    </row>
    <row r="2571" spans="1:12" ht="13.5">
      <c r="A2571" s="1310" t="s">
        <v>4194</v>
      </c>
      <c r="B2571" s="1310" t="s">
        <v>4195</v>
      </c>
      <c r="C2571" s="1310" t="s">
        <v>4725</v>
      </c>
      <c r="D2571" s="1310">
        <v>301</v>
      </c>
      <c r="E2571" s="1311" t="s">
        <v>995</v>
      </c>
      <c r="F2571" s="1310" t="s">
        <v>995</v>
      </c>
      <c r="G2571" s="1310">
        <v>100772</v>
      </c>
      <c r="H2571" s="1310" t="s">
        <v>4773</v>
      </c>
      <c r="I2571" s="1310" t="s">
        <v>682</v>
      </c>
      <c r="J2571" s="1310" t="s">
        <v>2172</v>
      </c>
      <c r="K2571" s="1311">
        <v>17.28</v>
      </c>
      <c r="L2571" s="1310" t="s">
        <v>2173</v>
      </c>
    </row>
    <row r="2572" spans="1:12" ht="13.5">
      <c r="A2572" s="1310" t="s">
        <v>4194</v>
      </c>
      <c r="B2572" s="1310" t="s">
        <v>4195</v>
      </c>
      <c r="C2572" s="1310" t="s">
        <v>4725</v>
      </c>
      <c r="D2572" s="1310">
        <v>301</v>
      </c>
      <c r="E2572" s="1311" t="s">
        <v>995</v>
      </c>
      <c r="F2572" s="1310" t="s">
        <v>995</v>
      </c>
      <c r="G2572" s="1310">
        <v>100773</v>
      </c>
      <c r="H2572" s="1310" t="s">
        <v>4774</v>
      </c>
      <c r="I2572" s="1310" t="s">
        <v>682</v>
      </c>
      <c r="J2572" s="1310" t="s">
        <v>2172</v>
      </c>
      <c r="K2572" s="1311">
        <v>20.47</v>
      </c>
      <c r="L2572" s="1310" t="s">
        <v>2173</v>
      </c>
    </row>
    <row r="2573" spans="1:12" ht="13.5">
      <c r="A2573" s="1310" t="s">
        <v>4194</v>
      </c>
      <c r="B2573" s="1310" t="s">
        <v>4195</v>
      </c>
      <c r="C2573" s="1310" t="s">
        <v>4725</v>
      </c>
      <c r="D2573" s="1310">
        <v>301</v>
      </c>
      <c r="E2573" s="1311" t="s">
        <v>995</v>
      </c>
      <c r="F2573" s="1310" t="s">
        <v>995</v>
      </c>
      <c r="G2573" s="1310">
        <v>100774</v>
      </c>
      <c r="H2573" s="1310" t="s">
        <v>4775</v>
      </c>
      <c r="I2573" s="1310" t="s">
        <v>682</v>
      </c>
      <c r="J2573" s="1310" t="s">
        <v>2172</v>
      </c>
      <c r="K2573" s="1311">
        <v>12.91</v>
      </c>
      <c r="L2573" s="1310" t="s">
        <v>2173</v>
      </c>
    </row>
    <row r="2574" spans="1:12" ht="13.5">
      <c r="A2574" s="1310" t="s">
        <v>4194</v>
      </c>
      <c r="B2574" s="1310" t="s">
        <v>4195</v>
      </c>
      <c r="C2574" s="1310" t="s">
        <v>4725</v>
      </c>
      <c r="D2574" s="1310">
        <v>301</v>
      </c>
      <c r="E2574" s="1311" t="s">
        <v>995</v>
      </c>
      <c r="F2574" s="1310" t="s">
        <v>995</v>
      </c>
      <c r="G2574" s="1310">
        <v>100775</v>
      </c>
      <c r="H2574" s="1310" t="s">
        <v>4776</v>
      </c>
      <c r="I2574" s="1310" t="s">
        <v>682</v>
      </c>
      <c r="J2574" s="1310" t="s">
        <v>2172</v>
      </c>
      <c r="K2574" s="1311">
        <v>14.7</v>
      </c>
      <c r="L2574" s="1310" t="s">
        <v>2173</v>
      </c>
    </row>
    <row r="2575" spans="1:12" ht="13.5">
      <c r="A2575" s="1310" t="s">
        <v>4194</v>
      </c>
      <c r="B2575" s="1310" t="s">
        <v>4195</v>
      </c>
      <c r="C2575" s="1310" t="s">
        <v>4725</v>
      </c>
      <c r="D2575" s="1310">
        <v>301</v>
      </c>
      <c r="E2575" s="1311" t="s">
        <v>995</v>
      </c>
      <c r="F2575" s="1310" t="s">
        <v>995</v>
      </c>
      <c r="G2575" s="1310">
        <v>100776</v>
      </c>
      <c r="H2575" s="1310" t="s">
        <v>4777</v>
      </c>
      <c r="I2575" s="1310" t="s">
        <v>682</v>
      </c>
      <c r="J2575" s="1310" t="s">
        <v>2172</v>
      </c>
      <c r="K2575" s="1311">
        <v>20.5</v>
      </c>
      <c r="L2575" s="1310" t="s">
        <v>2173</v>
      </c>
    </row>
    <row r="2576" spans="1:12" ht="13.5">
      <c r="A2576" s="1310" t="s">
        <v>4194</v>
      </c>
      <c r="B2576" s="1310" t="s">
        <v>4195</v>
      </c>
      <c r="C2576" s="1310" t="s">
        <v>4725</v>
      </c>
      <c r="D2576" s="1310">
        <v>301</v>
      </c>
      <c r="E2576" s="1311" t="s">
        <v>995</v>
      </c>
      <c r="F2576" s="1310" t="s">
        <v>995</v>
      </c>
      <c r="G2576" s="1310">
        <v>100777</v>
      </c>
      <c r="H2576" s="1310" t="s">
        <v>4778</v>
      </c>
      <c r="I2576" s="1310" t="s">
        <v>682</v>
      </c>
      <c r="J2576" s="1310" t="s">
        <v>2172</v>
      </c>
      <c r="K2576" s="1311">
        <v>15.55</v>
      </c>
      <c r="L2576" s="1310" t="s">
        <v>2173</v>
      </c>
    </row>
    <row r="2577" spans="1:12" ht="13.5">
      <c r="A2577" s="1310" t="s">
        <v>4194</v>
      </c>
      <c r="B2577" s="1310" t="s">
        <v>4195</v>
      </c>
      <c r="C2577" s="1310" t="s">
        <v>4725</v>
      </c>
      <c r="D2577" s="1310">
        <v>301</v>
      </c>
      <c r="E2577" s="1311" t="s">
        <v>995</v>
      </c>
      <c r="F2577" s="1310" t="s">
        <v>995</v>
      </c>
      <c r="G2577" s="1310">
        <v>100778</v>
      </c>
      <c r="H2577" s="1310" t="s">
        <v>4779</v>
      </c>
      <c r="I2577" s="1310" t="s">
        <v>682</v>
      </c>
      <c r="J2577" s="1310" t="s">
        <v>2172</v>
      </c>
      <c r="K2577" s="1311">
        <v>11.46</v>
      </c>
      <c r="L2577" s="1310" t="s">
        <v>2173</v>
      </c>
    </row>
    <row r="2578" spans="1:12" ht="13.5">
      <c r="A2578" s="1310" t="s">
        <v>4780</v>
      </c>
      <c r="B2578" s="1310" t="s">
        <v>4781</v>
      </c>
      <c r="C2578" s="1310" t="s">
        <v>4782</v>
      </c>
      <c r="D2578" s="1310">
        <v>138</v>
      </c>
      <c r="E2578" s="1311" t="s">
        <v>995</v>
      </c>
      <c r="F2578" s="1310" t="s">
        <v>995</v>
      </c>
      <c r="G2578" s="1310">
        <v>98560</v>
      </c>
      <c r="H2578" s="1310" t="s">
        <v>4783</v>
      </c>
      <c r="I2578" s="1310" t="s">
        <v>472</v>
      </c>
      <c r="J2578" s="1310" t="s">
        <v>2172</v>
      </c>
      <c r="K2578" s="1311">
        <v>42.64</v>
      </c>
      <c r="L2578" s="1310" t="s">
        <v>2173</v>
      </c>
    </row>
    <row r="2579" spans="1:12" ht="13.5">
      <c r="A2579" s="1310" t="s">
        <v>4780</v>
      </c>
      <c r="B2579" s="1310" t="s">
        <v>4781</v>
      </c>
      <c r="C2579" s="1310" t="s">
        <v>4782</v>
      </c>
      <c r="D2579" s="1310">
        <v>138</v>
      </c>
      <c r="E2579" s="1311" t="s">
        <v>995</v>
      </c>
      <c r="F2579" s="1310" t="s">
        <v>995</v>
      </c>
      <c r="G2579" s="1310">
        <v>98561</v>
      </c>
      <c r="H2579" s="1310" t="s">
        <v>4784</v>
      </c>
      <c r="I2579" s="1310" t="s">
        <v>472</v>
      </c>
      <c r="J2579" s="1310" t="s">
        <v>2172</v>
      </c>
      <c r="K2579" s="1311">
        <v>38.799999999999997</v>
      </c>
      <c r="L2579" s="1310" t="s">
        <v>2173</v>
      </c>
    </row>
    <row r="2580" spans="1:12" ht="13.5">
      <c r="A2580" s="1310" t="s">
        <v>4780</v>
      </c>
      <c r="B2580" s="1310" t="s">
        <v>4781</v>
      </c>
      <c r="C2580" s="1310" t="s">
        <v>4782</v>
      </c>
      <c r="D2580" s="1310">
        <v>138</v>
      </c>
      <c r="E2580" s="1311" t="s">
        <v>995</v>
      </c>
      <c r="F2580" s="1310" t="s">
        <v>995</v>
      </c>
      <c r="G2580" s="1310">
        <v>98562</v>
      </c>
      <c r="H2580" s="1310" t="s">
        <v>4785</v>
      </c>
      <c r="I2580" s="1310" t="s">
        <v>472</v>
      </c>
      <c r="J2580" s="1310" t="s">
        <v>2172</v>
      </c>
      <c r="K2580" s="1311">
        <v>37.97</v>
      </c>
      <c r="L2580" s="1310" t="s">
        <v>2173</v>
      </c>
    </row>
    <row r="2581" spans="1:12" ht="13.5">
      <c r="A2581" s="1310" t="s">
        <v>4780</v>
      </c>
      <c r="B2581" s="1310" t="s">
        <v>4781</v>
      </c>
      <c r="C2581" s="1310" t="s">
        <v>4786</v>
      </c>
      <c r="D2581" s="1310">
        <v>140</v>
      </c>
      <c r="E2581" s="1311" t="s">
        <v>995</v>
      </c>
      <c r="F2581" s="1310" t="s">
        <v>995</v>
      </c>
      <c r="G2581" s="1310">
        <v>98555</v>
      </c>
      <c r="H2581" s="1310" t="s">
        <v>4787</v>
      </c>
      <c r="I2581" s="1310" t="s">
        <v>472</v>
      </c>
      <c r="J2581" s="1310" t="s">
        <v>2242</v>
      </c>
      <c r="K2581" s="1311">
        <v>25.72</v>
      </c>
      <c r="L2581" s="1310" t="s">
        <v>2173</v>
      </c>
    </row>
    <row r="2582" spans="1:12" ht="13.5">
      <c r="A2582" s="1310" t="s">
        <v>4780</v>
      </c>
      <c r="B2582" s="1310" t="s">
        <v>4781</v>
      </c>
      <c r="C2582" s="1310" t="s">
        <v>4786</v>
      </c>
      <c r="D2582" s="1310">
        <v>140</v>
      </c>
      <c r="E2582" s="1311" t="s">
        <v>995</v>
      </c>
      <c r="F2582" s="1310" t="s">
        <v>995</v>
      </c>
      <c r="G2582" s="1310">
        <v>98556</v>
      </c>
      <c r="H2582" s="1310" t="s">
        <v>4788</v>
      </c>
      <c r="I2582" s="1310" t="s">
        <v>472</v>
      </c>
      <c r="J2582" s="1310" t="s">
        <v>2242</v>
      </c>
      <c r="K2582" s="1311">
        <v>46.23</v>
      </c>
      <c r="L2582" s="1310" t="s">
        <v>2173</v>
      </c>
    </row>
    <row r="2583" spans="1:12" ht="13.5">
      <c r="A2583" s="1310" t="s">
        <v>4780</v>
      </c>
      <c r="B2583" s="1310" t="s">
        <v>4781</v>
      </c>
      <c r="C2583" s="1310" t="s">
        <v>4786</v>
      </c>
      <c r="D2583" s="1310">
        <v>140</v>
      </c>
      <c r="E2583" s="1311" t="s">
        <v>995</v>
      </c>
      <c r="F2583" s="1310" t="s">
        <v>995</v>
      </c>
      <c r="G2583" s="1310">
        <v>98558</v>
      </c>
      <c r="H2583" s="1310" t="s">
        <v>4789</v>
      </c>
      <c r="I2583" s="1310" t="s">
        <v>839</v>
      </c>
      <c r="J2583" s="1310" t="s">
        <v>2242</v>
      </c>
      <c r="K2583" s="1311">
        <v>7.04</v>
      </c>
      <c r="L2583" s="1310" t="s">
        <v>2173</v>
      </c>
    </row>
    <row r="2584" spans="1:12" ht="13.5">
      <c r="A2584" s="1310" t="s">
        <v>4780</v>
      </c>
      <c r="B2584" s="1310" t="s">
        <v>4781</v>
      </c>
      <c r="C2584" s="1310" t="s">
        <v>4786</v>
      </c>
      <c r="D2584" s="1310">
        <v>140</v>
      </c>
      <c r="E2584" s="1311" t="s">
        <v>995</v>
      </c>
      <c r="F2584" s="1310" t="s">
        <v>995</v>
      </c>
      <c r="G2584" s="1310">
        <v>98559</v>
      </c>
      <c r="H2584" s="1310" t="s">
        <v>4790</v>
      </c>
      <c r="I2584" s="1310" t="s">
        <v>253</v>
      </c>
      <c r="J2584" s="1310" t="s">
        <v>2242</v>
      </c>
      <c r="K2584" s="1311">
        <v>3.81</v>
      </c>
      <c r="L2584" s="1310" t="s">
        <v>2173</v>
      </c>
    </row>
    <row r="2585" spans="1:12" ht="13.5">
      <c r="A2585" s="1310" t="s">
        <v>4780</v>
      </c>
      <c r="B2585" s="1310" t="s">
        <v>4781</v>
      </c>
      <c r="C2585" s="1310" t="s">
        <v>4791</v>
      </c>
      <c r="D2585" s="1310">
        <v>141</v>
      </c>
      <c r="E2585" s="1311" t="s">
        <v>995</v>
      </c>
      <c r="F2585" s="1310" t="s">
        <v>995</v>
      </c>
      <c r="G2585" s="1310">
        <v>98546</v>
      </c>
      <c r="H2585" s="1310" t="s">
        <v>4792</v>
      </c>
      <c r="I2585" s="1310" t="s">
        <v>472</v>
      </c>
      <c r="J2585" s="1310" t="s">
        <v>2242</v>
      </c>
      <c r="K2585" s="1311">
        <v>84.57</v>
      </c>
      <c r="L2585" s="1310" t="s">
        <v>2173</v>
      </c>
    </row>
    <row r="2586" spans="1:12" ht="13.5">
      <c r="A2586" s="1310" t="s">
        <v>4780</v>
      </c>
      <c r="B2586" s="1310" t="s">
        <v>4781</v>
      </c>
      <c r="C2586" s="1310" t="s">
        <v>4791</v>
      </c>
      <c r="D2586" s="1310">
        <v>141</v>
      </c>
      <c r="E2586" s="1311" t="s">
        <v>995</v>
      </c>
      <c r="F2586" s="1310" t="s">
        <v>995</v>
      </c>
      <c r="G2586" s="1310">
        <v>98547</v>
      </c>
      <c r="H2586" s="1310" t="s">
        <v>4793</v>
      </c>
      <c r="I2586" s="1310" t="s">
        <v>472</v>
      </c>
      <c r="J2586" s="1310" t="s">
        <v>2242</v>
      </c>
      <c r="K2586" s="1311">
        <v>155.83000000000001</v>
      </c>
      <c r="L2586" s="1310" t="s">
        <v>2173</v>
      </c>
    </row>
    <row r="2587" spans="1:12" ht="13.5">
      <c r="A2587" s="1310" t="s">
        <v>4780</v>
      </c>
      <c r="B2587" s="1310" t="s">
        <v>4781</v>
      </c>
      <c r="C2587" s="1310" t="s">
        <v>4791</v>
      </c>
      <c r="D2587" s="1310">
        <v>141</v>
      </c>
      <c r="E2587" s="1311" t="s">
        <v>995</v>
      </c>
      <c r="F2587" s="1310" t="s">
        <v>995</v>
      </c>
      <c r="G2587" s="1310">
        <v>98553</v>
      </c>
      <c r="H2587" s="1310" t="s">
        <v>4794</v>
      </c>
      <c r="I2587" s="1310" t="s">
        <v>472</v>
      </c>
      <c r="J2587" s="1310" t="s">
        <v>2242</v>
      </c>
      <c r="K2587" s="1311">
        <v>135.47999999999999</v>
      </c>
      <c r="L2587" s="1310" t="s">
        <v>2173</v>
      </c>
    </row>
    <row r="2588" spans="1:12" ht="13.5">
      <c r="A2588" s="1310" t="s">
        <v>4780</v>
      </c>
      <c r="B2588" s="1310" t="s">
        <v>4781</v>
      </c>
      <c r="C2588" s="1310" t="s">
        <v>4791</v>
      </c>
      <c r="D2588" s="1310">
        <v>141</v>
      </c>
      <c r="E2588" s="1311" t="s">
        <v>995</v>
      </c>
      <c r="F2588" s="1310" t="s">
        <v>995</v>
      </c>
      <c r="G2588" s="1310">
        <v>98554</v>
      </c>
      <c r="H2588" s="1310" t="s">
        <v>4795</v>
      </c>
      <c r="I2588" s="1310" t="s">
        <v>472</v>
      </c>
      <c r="J2588" s="1310" t="s">
        <v>2242</v>
      </c>
      <c r="K2588" s="1311">
        <v>44.62</v>
      </c>
      <c r="L2588" s="1310" t="s">
        <v>2173</v>
      </c>
    </row>
    <row r="2589" spans="1:12" ht="13.5">
      <c r="A2589" s="1310" t="s">
        <v>4780</v>
      </c>
      <c r="B2589" s="1310" t="s">
        <v>4781</v>
      </c>
      <c r="C2589" s="1310" t="s">
        <v>4796</v>
      </c>
      <c r="D2589" s="1310">
        <v>145</v>
      </c>
      <c r="E2589" s="1311" t="s">
        <v>995</v>
      </c>
      <c r="F2589" s="1310" t="s">
        <v>995</v>
      </c>
      <c r="G2589" s="1310">
        <v>98557</v>
      </c>
      <c r="H2589" s="1310" t="s">
        <v>4797</v>
      </c>
      <c r="I2589" s="1310" t="s">
        <v>472</v>
      </c>
      <c r="J2589" s="1310" t="s">
        <v>2242</v>
      </c>
      <c r="K2589" s="1311">
        <v>36.020000000000003</v>
      </c>
      <c r="L2589" s="1310" t="s">
        <v>2173</v>
      </c>
    </row>
    <row r="2590" spans="1:12" ht="13.5">
      <c r="A2590" s="1310" t="s">
        <v>4780</v>
      </c>
      <c r="B2590" s="1310" t="s">
        <v>4781</v>
      </c>
      <c r="C2590" s="1310" t="s">
        <v>4798</v>
      </c>
      <c r="D2590" s="1310">
        <v>150</v>
      </c>
      <c r="E2590" s="1311" t="s">
        <v>995</v>
      </c>
      <c r="F2590" s="1310" t="s">
        <v>995</v>
      </c>
      <c r="G2590" s="1310">
        <v>98563</v>
      </c>
      <c r="H2590" s="1310" t="s">
        <v>4799</v>
      </c>
      <c r="I2590" s="1310" t="s">
        <v>472</v>
      </c>
      <c r="J2590" s="1310" t="s">
        <v>2242</v>
      </c>
      <c r="K2590" s="1311">
        <v>29.89</v>
      </c>
      <c r="L2590" s="1310" t="s">
        <v>2173</v>
      </c>
    </row>
    <row r="2591" spans="1:12" ht="13.5">
      <c r="A2591" s="1310" t="s">
        <v>4780</v>
      </c>
      <c r="B2591" s="1310" t="s">
        <v>4781</v>
      </c>
      <c r="C2591" s="1310" t="s">
        <v>4798</v>
      </c>
      <c r="D2591" s="1310">
        <v>150</v>
      </c>
      <c r="E2591" s="1311" t="s">
        <v>995</v>
      </c>
      <c r="F2591" s="1310" t="s">
        <v>995</v>
      </c>
      <c r="G2591" s="1310">
        <v>98564</v>
      </c>
      <c r="H2591" s="1310" t="s">
        <v>4800</v>
      </c>
      <c r="I2591" s="1310" t="s">
        <v>472</v>
      </c>
      <c r="J2591" s="1310" t="s">
        <v>2172</v>
      </c>
      <c r="K2591" s="1311">
        <v>42.83</v>
      </c>
      <c r="L2591" s="1310" t="s">
        <v>2173</v>
      </c>
    </row>
    <row r="2592" spans="1:12" ht="13.5">
      <c r="A2592" s="1310" t="s">
        <v>4780</v>
      </c>
      <c r="B2592" s="1310" t="s">
        <v>4781</v>
      </c>
      <c r="C2592" s="1310" t="s">
        <v>4798</v>
      </c>
      <c r="D2592" s="1310">
        <v>150</v>
      </c>
      <c r="E2592" s="1311" t="s">
        <v>995</v>
      </c>
      <c r="F2592" s="1310" t="s">
        <v>995</v>
      </c>
      <c r="G2592" s="1310">
        <v>98565</v>
      </c>
      <c r="H2592" s="1310" t="s">
        <v>4801</v>
      </c>
      <c r="I2592" s="1310" t="s">
        <v>472</v>
      </c>
      <c r="J2592" s="1310" t="s">
        <v>2242</v>
      </c>
      <c r="K2592" s="1311">
        <v>43.17</v>
      </c>
      <c r="L2592" s="1310" t="s">
        <v>2173</v>
      </c>
    </row>
    <row r="2593" spans="1:12" ht="13.5">
      <c r="A2593" s="1310" t="s">
        <v>4780</v>
      </c>
      <c r="B2593" s="1310" t="s">
        <v>4781</v>
      </c>
      <c r="C2593" s="1310" t="s">
        <v>4798</v>
      </c>
      <c r="D2593" s="1310">
        <v>150</v>
      </c>
      <c r="E2593" s="1311" t="s">
        <v>995</v>
      </c>
      <c r="F2593" s="1310" t="s">
        <v>995</v>
      </c>
      <c r="G2593" s="1310">
        <v>98566</v>
      </c>
      <c r="H2593" s="1310" t="s">
        <v>4802</v>
      </c>
      <c r="I2593" s="1310" t="s">
        <v>472</v>
      </c>
      <c r="J2593" s="1310" t="s">
        <v>2172</v>
      </c>
      <c r="K2593" s="1311">
        <v>56.09</v>
      </c>
      <c r="L2593" s="1310" t="s">
        <v>2173</v>
      </c>
    </row>
    <row r="2594" spans="1:12" ht="13.5">
      <c r="A2594" s="1310" t="s">
        <v>4780</v>
      </c>
      <c r="B2594" s="1310" t="s">
        <v>4781</v>
      </c>
      <c r="C2594" s="1310" t="s">
        <v>4798</v>
      </c>
      <c r="D2594" s="1310">
        <v>150</v>
      </c>
      <c r="E2594" s="1311" t="s">
        <v>995</v>
      </c>
      <c r="F2594" s="1310" t="s">
        <v>995</v>
      </c>
      <c r="G2594" s="1310">
        <v>98567</v>
      </c>
      <c r="H2594" s="1310" t="s">
        <v>4803</v>
      </c>
      <c r="I2594" s="1310" t="s">
        <v>472</v>
      </c>
      <c r="J2594" s="1310" t="s">
        <v>2242</v>
      </c>
      <c r="K2594" s="1311">
        <v>55.78</v>
      </c>
      <c r="L2594" s="1310" t="s">
        <v>2173</v>
      </c>
    </row>
    <row r="2595" spans="1:12" ht="13.5">
      <c r="A2595" s="1310" t="s">
        <v>4780</v>
      </c>
      <c r="B2595" s="1310" t="s">
        <v>4781</v>
      </c>
      <c r="C2595" s="1310" t="s">
        <v>4798</v>
      </c>
      <c r="D2595" s="1310">
        <v>150</v>
      </c>
      <c r="E2595" s="1311" t="s">
        <v>995</v>
      </c>
      <c r="F2595" s="1310" t="s">
        <v>995</v>
      </c>
      <c r="G2595" s="1310">
        <v>98568</v>
      </c>
      <c r="H2595" s="1310" t="s">
        <v>4804</v>
      </c>
      <c r="I2595" s="1310" t="s">
        <v>472</v>
      </c>
      <c r="J2595" s="1310" t="s">
        <v>2172</v>
      </c>
      <c r="K2595" s="1311">
        <v>68.69</v>
      </c>
      <c r="L2595" s="1310" t="s">
        <v>2173</v>
      </c>
    </row>
    <row r="2596" spans="1:12" ht="13.5">
      <c r="A2596" s="1310" t="s">
        <v>4780</v>
      </c>
      <c r="B2596" s="1310" t="s">
        <v>4781</v>
      </c>
      <c r="C2596" s="1310" t="s">
        <v>4798</v>
      </c>
      <c r="D2596" s="1310">
        <v>150</v>
      </c>
      <c r="E2596" s="1311" t="s">
        <v>995</v>
      </c>
      <c r="F2596" s="1310" t="s">
        <v>995</v>
      </c>
      <c r="G2596" s="1310">
        <v>98569</v>
      </c>
      <c r="H2596" s="1310" t="s">
        <v>4805</v>
      </c>
      <c r="I2596" s="1310" t="s">
        <v>472</v>
      </c>
      <c r="J2596" s="1310" t="s">
        <v>2242</v>
      </c>
      <c r="K2596" s="1311">
        <v>69.03</v>
      </c>
      <c r="L2596" s="1310" t="s">
        <v>2173</v>
      </c>
    </row>
    <row r="2597" spans="1:12" ht="13.5">
      <c r="A2597" s="1310" t="s">
        <v>4780</v>
      </c>
      <c r="B2597" s="1310" t="s">
        <v>4781</v>
      </c>
      <c r="C2597" s="1310" t="s">
        <v>4798</v>
      </c>
      <c r="D2597" s="1310">
        <v>150</v>
      </c>
      <c r="E2597" s="1311" t="s">
        <v>995</v>
      </c>
      <c r="F2597" s="1310" t="s">
        <v>995</v>
      </c>
      <c r="G2597" s="1310">
        <v>98570</v>
      </c>
      <c r="H2597" s="1310" t="s">
        <v>4806</v>
      </c>
      <c r="I2597" s="1310" t="s">
        <v>472</v>
      </c>
      <c r="J2597" s="1310" t="s">
        <v>2172</v>
      </c>
      <c r="K2597" s="1311">
        <v>81.98</v>
      </c>
      <c r="L2597" s="1310" t="s">
        <v>2173</v>
      </c>
    </row>
    <row r="2598" spans="1:12" ht="13.5">
      <c r="A2598" s="1310" t="s">
        <v>4780</v>
      </c>
      <c r="B2598" s="1310" t="s">
        <v>4781</v>
      </c>
      <c r="C2598" s="1310" t="s">
        <v>4798</v>
      </c>
      <c r="D2598" s="1310">
        <v>150</v>
      </c>
      <c r="E2598" s="1311" t="s">
        <v>995</v>
      </c>
      <c r="F2598" s="1310" t="s">
        <v>995</v>
      </c>
      <c r="G2598" s="1310">
        <v>98571</v>
      </c>
      <c r="H2598" s="1310" t="s">
        <v>4807</v>
      </c>
      <c r="I2598" s="1310" t="s">
        <v>472</v>
      </c>
      <c r="J2598" s="1310" t="s">
        <v>2242</v>
      </c>
      <c r="K2598" s="1311">
        <v>32.24</v>
      </c>
      <c r="L2598" s="1310" t="s">
        <v>2173</v>
      </c>
    </row>
    <row r="2599" spans="1:12" ht="13.5">
      <c r="A2599" s="1310" t="s">
        <v>4780</v>
      </c>
      <c r="B2599" s="1310" t="s">
        <v>4781</v>
      </c>
      <c r="C2599" s="1310" t="s">
        <v>4798</v>
      </c>
      <c r="D2599" s="1310">
        <v>150</v>
      </c>
      <c r="E2599" s="1311" t="s">
        <v>995</v>
      </c>
      <c r="F2599" s="1310" t="s">
        <v>995</v>
      </c>
      <c r="G2599" s="1310">
        <v>98572</v>
      </c>
      <c r="H2599" s="1310" t="s">
        <v>4808</v>
      </c>
      <c r="I2599" s="1310" t="s">
        <v>472</v>
      </c>
      <c r="J2599" s="1310" t="s">
        <v>2242</v>
      </c>
      <c r="K2599" s="1311">
        <v>39.83</v>
      </c>
      <c r="L2599" s="1310" t="s">
        <v>2173</v>
      </c>
    </row>
    <row r="2600" spans="1:12" ht="13.5">
      <c r="A2600" s="1310" t="s">
        <v>4780</v>
      </c>
      <c r="B2600" s="1310" t="s">
        <v>4781</v>
      </c>
      <c r="C2600" s="1310" t="s">
        <v>4798</v>
      </c>
      <c r="D2600" s="1310">
        <v>150</v>
      </c>
      <c r="E2600" s="1311" t="s">
        <v>995</v>
      </c>
      <c r="F2600" s="1310" t="s">
        <v>995</v>
      </c>
      <c r="G2600" s="1310">
        <v>98573</v>
      </c>
      <c r="H2600" s="1310" t="s">
        <v>4809</v>
      </c>
      <c r="I2600" s="1310" t="s">
        <v>472</v>
      </c>
      <c r="J2600" s="1310" t="s">
        <v>2172</v>
      </c>
      <c r="K2600" s="1311">
        <v>52.4</v>
      </c>
      <c r="L2600" s="1310" t="s">
        <v>2173</v>
      </c>
    </row>
    <row r="2601" spans="1:12" ht="13.5">
      <c r="A2601" s="1310" t="s">
        <v>4810</v>
      </c>
      <c r="B2601" s="1310" t="s">
        <v>4811</v>
      </c>
      <c r="C2601" s="1310" t="s">
        <v>4812</v>
      </c>
      <c r="D2601" s="1310">
        <v>165</v>
      </c>
      <c r="E2601" s="1311" t="s">
        <v>995</v>
      </c>
      <c r="F2601" s="1310" t="s">
        <v>995</v>
      </c>
      <c r="G2601" s="1310">
        <v>91831</v>
      </c>
      <c r="H2601" s="1310" t="s">
        <v>4813</v>
      </c>
      <c r="I2601" s="1310" t="s">
        <v>253</v>
      </c>
      <c r="J2601" s="1310" t="s">
        <v>2242</v>
      </c>
      <c r="K2601" s="1311">
        <v>7.68</v>
      </c>
      <c r="L2601" s="1310" t="s">
        <v>2173</v>
      </c>
    </row>
    <row r="2602" spans="1:12" ht="13.5">
      <c r="A2602" s="1310" t="s">
        <v>4810</v>
      </c>
      <c r="B2602" s="1310" t="s">
        <v>4811</v>
      </c>
      <c r="C2602" s="1310" t="s">
        <v>4812</v>
      </c>
      <c r="D2602" s="1310">
        <v>165</v>
      </c>
      <c r="E2602" s="1311" t="s">
        <v>995</v>
      </c>
      <c r="F2602" s="1310" t="s">
        <v>995</v>
      </c>
      <c r="G2602" s="1310">
        <v>91833</v>
      </c>
      <c r="H2602" s="1310" t="s">
        <v>4814</v>
      </c>
      <c r="I2602" s="1310" t="s">
        <v>253</v>
      </c>
      <c r="J2602" s="1310" t="s">
        <v>2242</v>
      </c>
      <c r="K2602" s="1311">
        <v>8.25</v>
      </c>
      <c r="L2602" s="1310" t="s">
        <v>2173</v>
      </c>
    </row>
    <row r="2603" spans="1:12" ht="13.5">
      <c r="A2603" s="1310" t="s">
        <v>4810</v>
      </c>
      <c r="B2603" s="1310" t="s">
        <v>4811</v>
      </c>
      <c r="C2603" s="1310" t="s">
        <v>4812</v>
      </c>
      <c r="D2603" s="1310">
        <v>165</v>
      </c>
      <c r="E2603" s="1311" t="s">
        <v>995</v>
      </c>
      <c r="F2603" s="1310" t="s">
        <v>995</v>
      </c>
      <c r="G2603" s="1310">
        <v>91834</v>
      </c>
      <c r="H2603" s="1310" t="s">
        <v>4815</v>
      </c>
      <c r="I2603" s="1310" t="s">
        <v>253</v>
      </c>
      <c r="J2603" s="1310" t="s">
        <v>2242</v>
      </c>
      <c r="K2603" s="1311">
        <v>8.5399999999999991</v>
      </c>
      <c r="L2603" s="1310" t="s">
        <v>2173</v>
      </c>
    </row>
    <row r="2604" spans="1:12" ht="13.5">
      <c r="A2604" s="1310" t="s">
        <v>4810</v>
      </c>
      <c r="B2604" s="1310" t="s">
        <v>4811</v>
      </c>
      <c r="C2604" s="1310" t="s">
        <v>4812</v>
      </c>
      <c r="D2604" s="1310">
        <v>165</v>
      </c>
      <c r="E2604" s="1311" t="s">
        <v>995</v>
      </c>
      <c r="F2604" s="1310" t="s">
        <v>995</v>
      </c>
      <c r="G2604" s="1310">
        <v>91835</v>
      </c>
      <c r="H2604" s="1310" t="s">
        <v>4816</v>
      </c>
      <c r="I2604" s="1310" t="s">
        <v>253</v>
      </c>
      <c r="J2604" s="1310" t="s">
        <v>2242</v>
      </c>
      <c r="K2604" s="1311">
        <v>10.02</v>
      </c>
      <c r="L2604" s="1310" t="s">
        <v>2173</v>
      </c>
    </row>
    <row r="2605" spans="1:12" ht="13.5">
      <c r="A2605" s="1310" t="s">
        <v>4810</v>
      </c>
      <c r="B2605" s="1310" t="s">
        <v>4811</v>
      </c>
      <c r="C2605" s="1310" t="s">
        <v>4812</v>
      </c>
      <c r="D2605" s="1310">
        <v>165</v>
      </c>
      <c r="E2605" s="1311" t="s">
        <v>995</v>
      </c>
      <c r="F2605" s="1310" t="s">
        <v>995</v>
      </c>
      <c r="G2605" s="1310">
        <v>91836</v>
      </c>
      <c r="H2605" s="1310" t="s">
        <v>4817</v>
      </c>
      <c r="I2605" s="1310" t="s">
        <v>253</v>
      </c>
      <c r="J2605" s="1310" t="s">
        <v>2242</v>
      </c>
      <c r="K2605" s="1311">
        <v>11.39</v>
      </c>
      <c r="L2605" s="1310" t="s">
        <v>2173</v>
      </c>
    </row>
    <row r="2606" spans="1:12" ht="13.5">
      <c r="A2606" s="1310" t="s">
        <v>4810</v>
      </c>
      <c r="B2606" s="1310" t="s">
        <v>4811</v>
      </c>
      <c r="C2606" s="1310" t="s">
        <v>4812</v>
      </c>
      <c r="D2606" s="1310">
        <v>165</v>
      </c>
      <c r="E2606" s="1311" t="s">
        <v>995</v>
      </c>
      <c r="F2606" s="1310" t="s">
        <v>995</v>
      </c>
      <c r="G2606" s="1310">
        <v>91837</v>
      </c>
      <c r="H2606" s="1310" t="s">
        <v>4818</v>
      </c>
      <c r="I2606" s="1310" t="s">
        <v>253</v>
      </c>
      <c r="J2606" s="1310" t="s">
        <v>2242</v>
      </c>
      <c r="K2606" s="1311">
        <v>14.84</v>
      </c>
      <c r="L2606" s="1310" t="s">
        <v>2173</v>
      </c>
    </row>
    <row r="2607" spans="1:12" ht="13.5">
      <c r="A2607" s="1310" t="s">
        <v>4810</v>
      </c>
      <c r="B2607" s="1310" t="s">
        <v>4811</v>
      </c>
      <c r="C2607" s="1310" t="s">
        <v>4812</v>
      </c>
      <c r="D2607" s="1310">
        <v>165</v>
      </c>
      <c r="E2607" s="1311" t="s">
        <v>995</v>
      </c>
      <c r="F2607" s="1310" t="s">
        <v>995</v>
      </c>
      <c r="G2607" s="1310">
        <v>91839</v>
      </c>
      <c r="H2607" s="1310" t="s">
        <v>4819</v>
      </c>
      <c r="I2607" s="1310" t="s">
        <v>253</v>
      </c>
      <c r="J2607" s="1310" t="s">
        <v>2172</v>
      </c>
      <c r="K2607" s="1311">
        <v>9.57</v>
      </c>
      <c r="L2607" s="1310" t="s">
        <v>2173</v>
      </c>
    </row>
    <row r="2608" spans="1:12" ht="13.5">
      <c r="A2608" s="1310" t="s">
        <v>4810</v>
      </c>
      <c r="B2608" s="1310" t="s">
        <v>4811</v>
      </c>
      <c r="C2608" s="1310" t="s">
        <v>4812</v>
      </c>
      <c r="D2608" s="1310">
        <v>165</v>
      </c>
      <c r="E2608" s="1311" t="s">
        <v>995</v>
      </c>
      <c r="F2608" s="1310" t="s">
        <v>995</v>
      </c>
      <c r="G2608" s="1310">
        <v>91840</v>
      </c>
      <c r="H2608" s="1310" t="s">
        <v>4820</v>
      </c>
      <c r="I2608" s="1310" t="s">
        <v>253</v>
      </c>
      <c r="J2608" s="1310" t="s">
        <v>2172</v>
      </c>
      <c r="K2608" s="1311">
        <v>12.09</v>
      </c>
      <c r="L2608" s="1310" t="s">
        <v>2173</v>
      </c>
    </row>
    <row r="2609" spans="1:12" ht="13.5">
      <c r="A2609" s="1310" t="s">
        <v>4810</v>
      </c>
      <c r="B2609" s="1310" t="s">
        <v>4811</v>
      </c>
      <c r="C2609" s="1310" t="s">
        <v>4812</v>
      </c>
      <c r="D2609" s="1310">
        <v>165</v>
      </c>
      <c r="E2609" s="1311" t="s">
        <v>995</v>
      </c>
      <c r="F2609" s="1310" t="s">
        <v>995</v>
      </c>
      <c r="G2609" s="1310">
        <v>91841</v>
      </c>
      <c r="H2609" s="1310" t="s">
        <v>4821</v>
      </c>
      <c r="I2609" s="1310" t="s">
        <v>253</v>
      </c>
      <c r="J2609" s="1310" t="s">
        <v>2172</v>
      </c>
      <c r="K2609" s="1311">
        <v>11.4</v>
      </c>
      <c r="L2609" s="1310" t="s">
        <v>2173</v>
      </c>
    </row>
    <row r="2610" spans="1:12" ht="13.5">
      <c r="A2610" s="1310" t="s">
        <v>4810</v>
      </c>
      <c r="B2610" s="1310" t="s">
        <v>4811</v>
      </c>
      <c r="C2610" s="1310" t="s">
        <v>4812</v>
      </c>
      <c r="D2610" s="1310">
        <v>165</v>
      </c>
      <c r="E2610" s="1311" t="s">
        <v>995</v>
      </c>
      <c r="F2610" s="1310" t="s">
        <v>995</v>
      </c>
      <c r="G2610" s="1310">
        <v>91842</v>
      </c>
      <c r="H2610" s="1310" t="s">
        <v>4822</v>
      </c>
      <c r="I2610" s="1310" t="s">
        <v>253</v>
      </c>
      <c r="J2610" s="1310" t="s">
        <v>2242</v>
      </c>
      <c r="K2610" s="1311">
        <v>5.69</v>
      </c>
      <c r="L2610" s="1310" t="s">
        <v>2173</v>
      </c>
    </row>
    <row r="2611" spans="1:12" ht="13.5">
      <c r="A2611" s="1310" t="s">
        <v>4810</v>
      </c>
      <c r="B2611" s="1310" t="s">
        <v>4811</v>
      </c>
      <c r="C2611" s="1310" t="s">
        <v>4812</v>
      </c>
      <c r="D2611" s="1310">
        <v>165</v>
      </c>
      <c r="E2611" s="1311" t="s">
        <v>995</v>
      </c>
      <c r="F2611" s="1310" t="s">
        <v>995</v>
      </c>
      <c r="G2611" s="1310">
        <v>91843</v>
      </c>
      <c r="H2611" s="1310" t="s">
        <v>4823</v>
      </c>
      <c r="I2611" s="1310" t="s">
        <v>253</v>
      </c>
      <c r="J2611" s="1310" t="s">
        <v>2242</v>
      </c>
      <c r="K2611" s="1311">
        <v>6.26</v>
      </c>
      <c r="L2611" s="1310" t="s">
        <v>2173</v>
      </c>
    </row>
    <row r="2612" spans="1:12" ht="13.5">
      <c r="A2612" s="1310" t="s">
        <v>4810</v>
      </c>
      <c r="B2612" s="1310" t="s">
        <v>4811</v>
      </c>
      <c r="C2612" s="1310" t="s">
        <v>4812</v>
      </c>
      <c r="D2612" s="1310">
        <v>165</v>
      </c>
      <c r="E2612" s="1311" t="s">
        <v>995</v>
      </c>
      <c r="F2612" s="1310" t="s">
        <v>995</v>
      </c>
      <c r="G2612" s="1310">
        <v>91844</v>
      </c>
      <c r="H2612" s="1310" t="s">
        <v>4824</v>
      </c>
      <c r="I2612" s="1310" t="s">
        <v>253</v>
      </c>
      <c r="J2612" s="1310" t="s">
        <v>2242</v>
      </c>
      <c r="K2612" s="1311">
        <v>6.57</v>
      </c>
      <c r="L2612" s="1310" t="s">
        <v>2173</v>
      </c>
    </row>
    <row r="2613" spans="1:12" ht="13.5">
      <c r="A2613" s="1310" t="s">
        <v>4810</v>
      </c>
      <c r="B2613" s="1310" t="s">
        <v>4811</v>
      </c>
      <c r="C2613" s="1310" t="s">
        <v>4812</v>
      </c>
      <c r="D2613" s="1310">
        <v>165</v>
      </c>
      <c r="E2613" s="1311" t="s">
        <v>995</v>
      </c>
      <c r="F2613" s="1310" t="s">
        <v>995</v>
      </c>
      <c r="G2613" s="1310">
        <v>91845</v>
      </c>
      <c r="H2613" s="1310" t="s">
        <v>4825</v>
      </c>
      <c r="I2613" s="1310" t="s">
        <v>253</v>
      </c>
      <c r="J2613" s="1310" t="s">
        <v>2242</v>
      </c>
      <c r="K2613" s="1311">
        <v>8.0500000000000007</v>
      </c>
      <c r="L2613" s="1310" t="s">
        <v>2173</v>
      </c>
    </row>
    <row r="2614" spans="1:12" ht="13.5">
      <c r="A2614" s="1310" t="s">
        <v>4810</v>
      </c>
      <c r="B2614" s="1310" t="s">
        <v>4811</v>
      </c>
      <c r="C2614" s="1310" t="s">
        <v>4812</v>
      </c>
      <c r="D2614" s="1310">
        <v>165</v>
      </c>
      <c r="E2614" s="1311" t="s">
        <v>995</v>
      </c>
      <c r="F2614" s="1310" t="s">
        <v>995</v>
      </c>
      <c r="G2614" s="1310">
        <v>91846</v>
      </c>
      <c r="H2614" s="1310" t="s">
        <v>4826</v>
      </c>
      <c r="I2614" s="1310" t="s">
        <v>253</v>
      </c>
      <c r="J2614" s="1310" t="s">
        <v>2242</v>
      </c>
      <c r="K2614" s="1311">
        <v>9.42</v>
      </c>
      <c r="L2614" s="1310" t="s">
        <v>2173</v>
      </c>
    </row>
    <row r="2615" spans="1:12" ht="13.5">
      <c r="A2615" s="1310" t="s">
        <v>4810</v>
      </c>
      <c r="B2615" s="1310" t="s">
        <v>4811</v>
      </c>
      <c r="C2615" s="1310" t="s">
        <v>4812</v>
      </c>
      <c r="D2615" s="1310">
        <v>165</v>
      </c>
      <c r="E2615" s="1311" t="s">
        <v>995</v>
      </c>
      <c r="F2615" s="1310" t="s">
        <v>995</v>
      </c>
      <c r="G2615" s="1310">
        <v>91847</v>
      </c>
      <c r="H2615" s="1310" t="s">
        <v>4827</v>
      </c>
      <c r="I2615" s="1310" t="s">
        <v>253</v>
      </c>
      <c r="J2615" s="1310" t="s">
        <v>2242</v>
      </c>
      <c r="K2615" s="1311">
        <v>12.87</v>
      </c>
      <c r="L2615" s="1310" t="s">
        <v>2173</v>
      </c>
    </row>
    <row r="2616" spans="1:12" ht="13.5">
      <c r="A2616" s="1310" t="s">
        <v>4810</v>
      </c>
      <c r="B2616" s="1310" t="s">
        <v>4811</v>
      </c>
      <c r="C2616" s="1310" t="s">
        <v>4812</v>
      </c>
      <c r="D2616" s="1310">
        <v>165</v>
      </c>
      <c r="E2616" s="1311" t="s">
        <v>995</v>
      </c>
      <c r="F2616" s="1310" t="s">
        <v>995</v>
      </c>
      <c r="G2616" s="1310">
        <v>91849</v>
      </c>
      <c r="H2616" s="1310" t="s">
        <v>4828</v>
      </c>
      <c r="I2616" s="1310" t="s">
        <v>253</v>
      </c>
      <c r="J2616" s="1310" t="s">
        <v>2172</v>
      </c>
      <c r="K2616" s="1311">
        <v>7.6</v>
      </c>
      <c r="L2616" s="1310" t="s">
        <v>2173</v>
      </c>
    </row>
    <row r="2617" spans="1:12" ht="13.5">
      <c r="A2617" s="1310" t="s">
        <v>4810</v>
      </c>
      <c r="B2617" s="1310" t="s">
        <v>4811</v>
      </c>
      <c r="C2617" s="1310" t="s">
        <v>4812</v>
      </c>
      <c r="D2617" s="1310">
        <v>165</v>
      </c>
      <c r="E2617" s="1311" t="s">
        <v>995</v>
      </c>
      <c r="F2617" s="1310" t="s">
        <v>995</v>
      </c>
      <c r="G2617" s="1310">
        <v>91850</v>
      </c>
      <c r="H2617" s="1310" t="s">
        <v>4829</v>
      </c>
      <c r="I2617" s="1310" t="s">
        <v>253</v>
      </c>
      <c r="J2617" s="1310" t="s">
        <v>2172</v>
      </c>
      <c r="K2617" s="1311">
        <v>10.17</v>
      </c>
      <c r="L2617" s="1310" t="s">
        <v>2173</v>
      </c>
    </row>
    <row r="2618" spans="1:12" ht="13.5">
      <c r="A2618" s="1310" t="s">
        <v>4810</v>
      </c>
      <c r="B2618" s="1310" t="s">
        <v>4811</v>
      </c>
      <c r="C2618" s="1310" t="s">
        <v>4812</v>
      </c>
      <c r="D2618" s="1310">
        <v>165</v>
      </c>
      <c r="E2618" s="1311" t="s">
        <v>995</v>
      </c>
      <c r="F2618" s="1310" t="s">
        <v>995</v>
      </c>
      <c r="G2618" s="1310">
        <v>91851</v>
      </c>
      <c r="H2618" s="1310" t="s">
        <v>4830</v>
      </c>
      <c r="I2618" s="1310" t="s">
        <v>253</v>
      </c>
      <c r="J2618" s="1310" t="s">
        <v>2172</v>
      </c>
      <c r="K2618" s="1311">
        <v>9.48</v>
      </c>
      <c r="L2618" s="1310" t="s">
        <v>2173</v>
      </c>
    </row>
    <row r="2619" spans="1:12" ht="13.5">
      <c r="A2619" s="1310" t="s">
        <v>4810</v>
      </c>
      <c r="B2619" s="1310" t="s">
        <v>4811</v>
      </c>
      <c r="C2619" s="1310" t="s">
        <v>4812</v>
      </c>
      <c r="D2619" s="1310">
        <v>165</v>
      </c>
      <c r="E2619" s="1311" t="s">
        <v>995</v>
      </c>
      <c r="F2619" s="1310" t="s">
        <v>995</v>
      </c>
      <c r="G2619" s="1310">
        <v>91852</v>
      </c>
      <c r="H2619" s="1310" t="s">
        <v>4831</v>
      </c>
      <c r="I2619" s="1310" t="s">
        <v>253</v>
      </c>
      <c r="J2619" s="1310" t="s">
        <v>2242</v>
      </c>
      <c r="K2619" s="1311">
        <v>7.91</v>
      </c>
      <c r="L2619" s="1310" t="s">
        <v>2173</v>
      </c>
    </row>
    <row r="2620" spans="1:12" ht="13.5">
      <c r="A2620" s="1310" t="s">
        <v>4810</v>
      </c>
      <c r="B2620" s="1310" t="s">
        <v>4811</v>
      </c>
      <c r="C2620" s="1310" t="s">
        <v>4812</v>
      </c>
      <c r="D2620" s="1310">
        <v>165</v>
      </c>
      <c r="E2620" s="1311" t="s">
        <v>995</v>
      </c>
      <c r="F2620" s="1310" t="s">
        <v>995</v>
      </c>
      <c r="G2620" s="1310">
        <v>91853</v>
      </c>
      <c r="H2620" s="1310" t="s">
        <v>4832</v>
      </c>
      <c r="I2620" s="1310" t="s">
        <v>253</v>
      </c>
      <c r="J2620" s="1310" t="s">
        <v>2242</v>
      </c>
      <c r="K2620" s="1311">
        <v>8.43</v>
      </c>
      <c r="L2620" s="1310" t="s">
        <v>2173</v>
      </c>
    </row>
    <row r="2621" spans="1:12" ht="13.5">
      <c r="A2621" s="1310" t="s">
        <v>4810</v>
      </c>
      <c r="B2621" s="1310" t="s">
        <v>4811</v>
      </c>
      <c r="C2621" s="1310" t="s">
        <v>4812</v>
      </c>
      <c r="D2621" s="1310">
        <v>165</v>
      </c>
      <c r="E2621" s="1311" t="s">
        <v>995</v>
      </c>
      <c r="F2621" s="1310" t="s">
        <v>995</v>
      </c>
      <c r="G2621" s="1310">
        <v>91854</v>
      </c>
      <c r="H2621" s="1310" t="s">
        <v>4833</v>
      </c>
      <c r="I2621" s="1310" t="s">
        <v>253</v>
      </c>
      <c r="J2621" s="1310" t="s">
        <v>2242</v>
      </c>
      <c r="K2621" s="1311">
        <v>8.76</v>
      </c>
      <c r="L2621" s="1310" t="s">
        <v>2173</v>
      </c>
    </row>
    <row r="2622" spans="1:12" ht="13.5">
      <c r="A2622" s="1310" t="s">
        <v>4810</v>
      </c>
      <c r="B2622" s="1310" t="s">
        <v>4811</v>
      </c>
      <c r="C2622" s="1310" t="s">
        <v>4812</v>
      </c>
      <c r="D2622" s="1310">
        <v>165</v>
      </c>
      <c r="E2622" s="1311" t="s">
        <v>995</v>
      </c>
      <c r="F2622" s="1310" t="s">
        <v>995</v>
      </c>
      <c r="G2622" s="1310">
        <v>91855</v>
      </c>
      <c r="H2622" s="1310" t="s">
        <v>4834</v>
      </c>
      <c r="I2622" s="1310" t="s">
        <v>253</v>
      </c>
      <c r="J2622" s="1310" t="s">
        <v>2242</v>
      </c>
      <c r="K2622" s="1311">
        <v>10.119999999999999</v>
      </c>
      <c r="L2622" s="1310" t="s">
        <v>2173</v>
      </c>
    </row>
    <row r="2623" spans="1:12" ht="13.5">
      <c r="A2623" s="1310" t="s">
        <v>4810</v>
      </c>
      <c r="B2623" s="1310" t="s">
        <v>4811</v>
      </c>
      <c r="C2623" s="1310" t="s">
        <v>4812</v>
      </c>
      <c r="D2623" s="1310">
        <v>165</v>
      </c>
      <c r="E2623" s="1311" t="s">
        <v>995</v>
      </c>
      <c r="F2623" s="1310" t="s">
        <v>995</v>
      </c>
      <c r="G2623" s="1310">
        <v>91856</v>
      </c>
      <c r="H2623" s="1310" t="s">
        <v>4835</v>
      </c>
      <c r="I2623" s="1310" t="s">
        <v>253</v>
      </c>
      <c r="J2623" s="1310" t="s">
        <v>2242</v>
      </c>
      <c r="K2623" s="1311">
        <v>11.47</v>
      </c>
      <c r="L2623" s="1310" t="s">
        <v>2173</v>
      </c>
    </row>
    <row r="2624" spans="1:12" ht="13.5">
      <c r="A2624" s="1310" t="s">
        <v>4810</v>
      </c>
      <c r="B2624" s="1310" t="s">
        <v>4811</v>
      </c>
      <c r="C2624" s="1310" t="s">
        <v>4812</v>
      </c>
      <c r="D2624" s="1310">
        <v>165</v>
      </c>
      <c r="E2624" s="1311" t="s">
        <v>995</v>
      </c>
      <c r="F2624" s="1310" t="s">
        <v>995</v>
      </c>
      <c r="G2624" s="1310">
        <v>91857</v>
      </c>
      <c r="H2624" s="1310" t="s">
        <v>4836</v>
      </c>
      <c r="I2624" s="1310" t="s">
        <v>253</v>
      </c>
      <c r="J2624" s="1310" t="s">
        <v>2242</v>
      </c>
      <c r="K2624" s="1311">
        <v>14.65</v>
      </c>
      <c r="L2624" s="1310" t="s">
        <v>2173</v>
      </c>
    </row>
    <row r="2625" spans="1:12" ht="13.5">
      <c r="A2625" s="1310" t="s">
        <v>4810</v>
      </c>
      <c r="B2625" s="1310" t="s">
        <v>4811</v>
      </c>
      <c r="C2625" s="1310" t="s">
        <v>4812</v>
      </c>
      <c r="D2625" s="1310">
        <v>165</v>
      </c>
      <c r="E2625" s="1311" t="s">
        <v>995</v>
      </c>
      <c r="F2625" s="1310" t="s">
        <v>995</v>
      </c>
      <c r="G2625" s="1310">
        <v>91859</v>
      </c>
      <c r="H2625" s="1310" t="s">
        <v>4837</v>
      </c>
      <c r="I2625" s="1310" t="s">
        <v>253</v>
      </c>
      <c r="J2625" s="1310" t="s">
        <v>2172</v>
      </c>
      <c r="K2625" s="1311">
        <v>9.7799999999999994</v>
      </c>
      <c r="L2625" s="1310" t="s">
        <v>2173</v>
      </c>
    </row>
    <row r="2626" spans="1:12" ht="13.5">
      <c r="A2626" s="1310" t="s">
        <v>4810</v>
      </c>
      <c r="B2626" s="1310" t="s">
        <v>4811</v>
      </c>
      <c r="C2626" s="1310" t="s">
        <v>4812</v>
      </c>
      <c r="D2626" s="1310">
        <v>165</v>
      </c>
      <c r="E2626" s="1311" t="s">
        <v>995</v>
      </c>
      <c r="F2626" s="1310" t="s">
        <v>995</v>
      </c>
      <c r="G2626" s="1310">
        <v>91860</v>
      </c>
      <c r="H2626" s="1310" t="s">
        <v>4838</v>
      </c>
      <c r="I2626" s="1310" t="s">
        <v>253</v>
      </c>
      <c r="J2626" s="1310" t="s">
        <v>2172</v>
      </c>
      <c r="K2626" s="1311">
        <v>12.22</v>
      </c>
      <c r="L2626" s="1310" t="s">
        <v>2173</v>
      </c>
    </row>
    <row r="2627" spans="1:12" ht="13.5">
      <c r="A2627" s="1310" t="s">
        <v>4810</v>
      </c>
      <c r="B2627" s="1310" t="s">
        <v>4811</v>
      </c>
      <c r="C2627" s="1310" t="s">
        <v>4812</v>
      </c>
      <c r="D2627" s="1310">
        <v>165</v>
      </c>
      <c r="E2627" s="1311" t="s">
        <v>995</v>
      </c>
      <c r="F2627" s="1310" t="s">
        <v>995</v>
      </c>
      <c r="G2627" s="1310">
        <v>91861</v>
      </c>
      <c r="H2627" s="1310" t="s">
        <v>4839</v>
      </c>
      <c r="I2627" s="1310" t="s">
        <v>253</v>
      </c>
      <c r="J2627" s="1310" t="s">
        <v>2172</v>
      </c>
      <c r="K2627" s="1311">
        <v>11.59</v>
      </c>
      <c r="L2627" s="1310" t="s">
        <v>2173</v>
      </c>
    </row>
    <row r="2628" spans="1:12" ht="13.5">
      <c r="A2628" s="1310" t="s">
        <v>4810</v>
      </c>
      <c r="B2628" s="1310" t="s">
        <v>4811</v>
      </c>
      <c r="C2628" s="1310" t="s">
        <v>4812</v>
      </c>
      <c r="D2628" s="1310">
        <v>165</v>
      </c>
      <c r="E2628" s="1311" t="s">
        <v>995</v>
      </c>
      <c r="F2628" s="1310" t="s">
        <v>995</v>
      </c>
      <c r="G2628" s="1310">
        <v>91862</v>
      </c>
      <c r="H2628" s="1310" t="s">
        <v>4840</v>
      </c>
      <c r="I2628" s="1310" t="s">
        <v>253</v>
      </c>
      <c r="J2628" s="1310" t="s">
        <v>2242</v>
      </c>
      <c r="K2628" s="1311">
        <v>9.48</v>
      </c>
      <c r="L2628" s="1310" t="s">
        <v>2173</v>
      </c>
    </row>
    <row r="2629" spans="1:12" ht="13.5">
      <c r="A2629" s="1310" t="s">
        <v>4810</v>
      </c>
      <c r="B2629" s="1310" t="s">
        <v>4811</v>
      </c>
      <c r="C2629" s="1310" t="s">
        <v>4812</v>
      </c>
      <c r="D2629" s="1310">
        <v>165</v>
      </c>
      <c r="E2629" s="1311" t="s">
        <v>995</v>
      </c>
      <c r="F2629" s="1310" t="s">
        <v>995</v>
      </c>
      <c r="G2629" s="1310">
        <v>91863</v>
      </c>
      <c r="H2629" s="1310" t="s">
        <v>4841</v>
      </c>
      <c r="I2629" s="1310" t="s">
        <v>253</v>
      </c>
      <c r="J2629" s="1310" t="s">
        <v>2242</v>
      </c>
      <c r="K2629" s="1311">
        <v>11.19</v>
      </c>
      <c r="L2629" s="1310" t="s">
        <v>2173</v>
      </c>
    </row>
    <row r="2630" spans="1:12" ht="13.5">
      <c r="A2630" s="1310" t="s">
        <v>4810</v>
      </c>
      <c r="B2630" s="1310" t="s">
        <v>4811</v>
      </c>
      <c r="C2630" s="1310" t="s">
        <v>4812</v>
      </c>
      <c r="D2630" s="1310">
        <v>165</v>
      </c>
      <c r="E2630" s="1311" t="s">
        <v>995</v>
      </c>
      <c r="F2630" s="1310" t="s">
        <v>995</v>
      </c>
      <c r="G2630" s="1310">
        <v>91864</v>
      </c>
      <c r="H2630" s="1310" t="s">
        <v>4842</v>
      </c>
      <c r="I2630" s="1310" t="s">
        <v>253</v>
      </c>
      <c r="J2630" s="1310" t="s">
        <v>2242</v>
      </c>
      <c r="K2630" s="1311">
        <v>15</v>
      </c>
      <c r="L2630" s="1310" t="s">
        <v>2173</v>
      </c>
    </row>
    <row r="2631" spans="1:12" ht="13.5">
      <c r="A2631" s="1310" t="s">
        <v>4810</v>
      </c>
      <c r="B2631" s="1310" t="s">
        <v>4811</v>
      </c>
      <c r="C2631" s="1310" t="s">
        <v>4812</v>
      </c>
      <c r="D2631" s="1310">
        <v>165</v>
      </c>
      <c r="E2631" s="1311" t="s">
        <v>995</v>
      </c>
      <c r="F2631" s="1310" t="s">
        <v>995</v>
      </c>
      <c r="G2631" s="1310">
        <v>91865</v>
      </c>
      <c r="H2631" s="1310" t="s">
        <v>4843</v>
      </c>
      <c r="I2631" s="1310" t="s">
        <v>253</v>
      </c>
      <c r="J2631" s="1310" t="s">
        <v>2242</v>
      </c>
      <c r="K2631" s="1311">
        <v>18.77</v>
      </c>
      <c r="L2631" s="1310" t="s">
        <v>2173</v>
      </c>
    </row>
    <row r="2632" spans="1:12" ht="13.5">
      <c r="A2632" s="1310" t="s">
        <v>4810</v>
      </c>
      <c r="B2632" s="1310" t="s">
        <v>4811</v>
      </c>
      <c r="C2632" s="1310" t="s">
        <v>4812</v>
      </c>
      <c r="D2632" s="1310">
        <v>165</v>
      </c>
      <c r="E2632" s="1311" t="s">
        <v>995</v>
      </c>
      <c r="F2632" s="1310" t="s">
        <v>995</v>
      </c>
      <c r="G2632" s="1310">
        <v>91866</v>
      </c>
      <c r="H2632" s="1310" t="s">
        <v>4844</v>
      </c>
      <c r="I2632" s="1310" t="s">
        <v>253</v>
      </c>
      <c r="J2632" s="1310" t="s">
        <v>2242</v>
      </c>
      <c r="K2632" s="1311">
        <v>7.63</v>
      </c>
      <c r="L2632" s="1310" t="s">
        <v>2173</v>
      </c>
    </row>
    <row r="2633" spans="1:12" ht="13.5">
      <c r="A2633" s="1310" t="s">
        <v>4810</v>
      </c>
      <c r="B2633" s="1310" t="s">
        <v>4811</v>
      </c>
      <c r="C2633" s="1310" t="s">
        <v>4812</v>
      </c>
      <c r="D2633" s="1310">
        <v>165</v>
      </c>
      <c r="E2633" s="1311" t="s">
        <v>995</v>
      </c>
      <c r="F2633" s="1310" t="s">
        <v>995</v>
      </c>
      <c r="G2633" s="1310">
        <v>91867</v>
      </c>
      <c r="H2633" s="1310" t="s">
        <v>4845</v>
      </c>
      <c r="I2633" s="1310" t="s">
        <v>253</v>
      </c>
      <c r="J2633" s="1310" t="s">
        <v>2242</v>
      </c>
      <c r="K2633" s="1311">
        <v>9.35</v>
      </c>
      <c r="L2633" s="1310" t="s">
        <v>2173</v>
      </c>
    </row>
    <row r="2634" spans="1:12" ht="13.5">
      <c r="A2634" s="1310" t="s">
        <v>4810</v>
      </c>
      <c r="B2634" s="1310" t="s">
        <v>4811</v>
      </c>
      <c r="C2634" s="1310" t="s">
        <v>4812</v>
      </c>
      <c r="D2634" s="1310">
        <v>165</v>
      </c>
      <c r="E2634" s="1311" t="s">
        <v>995</v>
      </c>
      <c r="F2634" s="1310" t="s">
        <v>995</v>
      </c>
      <c r="G2634" s="1310">
        <v>91868</v>
      </c>
      <c r="H2634" s="1310" t="s">
        <v>4846</v>
      </c>
      <c r="I2634" s="1310" t="s">
        <v>253</v>
      </c>
      <c r="J2634" s="1310" t="s">
        <v>2242</v>
      </c>
      <c r="K2634" s="1311">
        <v>13.16</v>
      </c>
      <c r="L2634" s="1310" t="s">
        <v>2173</v>
      </c>
    </row>
    <row r="2635" spans="1:12" ht="13.5">
      <c r="A2635" s="1310" t="s">
        <v>4810</v>
      </c>
      <c r="B2635" s="1310" t="s">
        <v>4811</v>
      </c>
      <c r="C2635" s="1310" t="s">
        <v>4812</v>
      </c>
      <c r="D2635" s="1310">
        <v>165</v>
      </c>
      <c r="E2635" s="1311" t="s">
        <v>995</v>
      </c>
      <c r="F2635" s="1310" t="s">
        <v>995</v>
      </c>
      <c r="G2635" s="1310">
        <v>91869</v>
      </c>
      <c r="H2635" s="1310" t="s">
        <v>4847</v>
      </c>
      <c r="I2635" s="1310" t="s">
        <v>253</v>
      </c>
      <c r="J2635" s="1310" t="s">
        <v>2242</v>
      </c>
      <c r="K2635" s="1311">
        <v>16.940000000000001</v>
      </c>
      <c r="L2635" s="1310" t="s">
        <v>2173</v>
      </c>
    </row>
    <row r="2636" spans="1:12" ht="13.5">
      <c r="A2636" s="1310" t="s">
        <v>4810</v>
      </c>
      <c r="B2636" s="1310" t="s">
        <v>4811</v>
      </c>
      <c r="C2636" s="1310" t="s">
        <v>4812</v>
      </c>
      <c r="D2636" s="1310">
        <v>165</v>
      </c>
      <c r="E2636" s="1311" t="s">
        <v>995</v>
      </c>
      <c r="F2636" s="1310" t="s">
        <v>995</v>
      </c>
      <c r="G2636" s="1310">
        <v>91870</v>
      </c>
      <c r="H2636" s="1310" t="s">
        <v>4848</v>
      </c>
      <c r="I2636" s="1310" t="s">
        <v>253</v>
      </c>
      <c r="J2636" s="1310" t="s">
        <v>2242</v>
      </c>
      <c r="K2636" s="1311">
        <v>10.47</v>
      </c>
      <c r="L2636" s="1310" t="s">
        <v>2173</v>
      </c>
    </row>
    <row r="2637" spans="1:12" ht="13.5">
      <c r="A2637" s="1310" t="s">
        <v>4810</v>
      </c>
      <c r="B2637" s="1310" t="s">
        <v>4811</v>
      </c>
      <c r="C2637" s="1310" t="s">
        <v>4812</v>
      </c>
      <c r="D2637" s="1310">
        <v>165</v>
      </c>
      <c r="E2637" s="1311" t="s">
        <v>995</v>
      </c>
      <c r="F2637" s="1310" t="s">
        <v>995</v>
      </c>
      <c r="G2637" s="1310">
        <v>91871</v>
      </c>
      <c r="H2637" s="1310" t="s">
        <v>4849</v>
      </c>
      <c r="I2637" s="1310" t="s">
        <v>253</v>
      </c>
      <c r="J2637" s="1310" t="s">
        <v>2242</v>
      </c>
      <c r="K2637" s="1311">
        <v>12.22</v>
      </c>
      <c r="L2637" s="1310" t="s">
        <v>2173</v>
      </c>
    </row>
    <row r="2638" spans="1:12" ht="13.5">
      <c r="A2638" s="1310" t="s">
        <v>4810</v>
      </c>
      <c r="B2638" s="1310" t="s">
        <v>4811</v>
      </c>
      <c r="C2638" s="1310" t="s">
        <v>4812</v>
      </c>
      <c r="D2638" s="1310">
        <v>165</v>
      </c>
      <c r="E2638" s="1311" t="s">
        <v>995</v>
      </c>
      <c r="F2638" s="1310" t="s">
        <v>995</v>
      </c>
      <c r="G2638" s="1310">
        <v>91872</v>
      </c>
      <c r="H2638" s="1310" t="s">
        <v>4850</v>
      </c>
      <c r="I2638" s="1310" t="s">
        <v>253</v>
      </c>
      <c r="J2638" s="1310" t="s">
        <v>2242</v>
      </c>
      <c r="K2638" s="1311">
        <v>16.03</v>
      </c>
      <c r="L2638" s="1310" t="s">
        <v>2173</v>
      </c>
    </row>
    <row r="2639" spans="1:12" ht="13.5">
      <c r="A2639" s="1310" t="s">
        <v>4810</v>
      </c>
      <c r="B2639" s="1310" t="s">
        <v>4811</v>
      </c>
      <c r="C2639" s="1310" t="s">
        <v>4812</v>
      </c>
      <c r="D2639" s="1310">
        <v>165</v>
      </c>
      <c r="E2639" s="1311" t="s">
        <v>995</v>
      </c>
      <c r="F2639" s="1310" t="s">
        <v>995</v>
      </c>
      <c r="G2639" s="1310">
        <v>91873</v>
      </c>
      <c r="H2639" s="1310" t="s">
        <v>4851</v>
      </c>
      <c r="I2639" s="1310" t="s">
        <v>253</v>
      </c>
      <c r="J2639" s="1310" t="s">
        <v>2242</v>
      </c>
      <c r="K2639" s="1311">
        <v>19.760000000000002</v>
      </c>
      <c r="L2639" s="1310" t="s">
        <v>2173</v>
      </c>
    </row>
    <row r="2640" spans="1:12" ht="13.5">
      <c r="A2640" s="1310" t="s">
        <v>4810</v>
      </c>
      <c r="B2640" s="1310" t="s">
        <v>4811</v>
      </c>
      <c r="C2640" s="1310" t="s">
        <v>4812</v>
      </c>
      <c r="D2640" s="1310">
        <v>165</v>
      </c>
      <c r="E2640" s="1311" t="s">
        <v>995</v>
      </c>
      <c r="F2640" s="1310" t="s">
        <v>995</v>
      </c>
      <c r="G2640" s="1310">
        <v>93008</v>
      </c>
      <c r="H2640" s="1310" t="s">
        <v>4852</v>
      </c>
      <c r="I2640" s="1310" t="s">
        <v>253</v>
      </c>
      <c r="J2640" s="1310" t="s">
        <v>2242</v>
      </c>
      <c r="K2640" s="1311">
        <v>17.02</v>
      </c>
      <c r="L2640" s="1310" t="s">
        <v>2173</v>
      </c>
    </row>
    <row r="2641" spans="1:12" ht="13.5">
      <c r="A2641" s="1310" t="s">
        <v>4810</v>
      </c>
      <c r="B2641" s="1310" t="s">
        <v>4811</v>
      </c>
      <c r="C2641" s="1310" t="s">
        <v>4812</v>
      </c>
      <c r="D2641" s="1310">
        <v>165</v>
      </c>
      <c r="E2641" s="1311" t="s">
        <v>995</v>
      </c>
      <c r="F2641" s="1310" t="s">
        <v>995</v>
      </c>
      <c r="G2641" s="1310">
        <v>93009</v>
      </c>
      <c r="H2641" s="1310" t="s">
        <v>4853</v>
      </c>
      <c r="I2641" s="1310" t="s">
        <v>253</v>
      </c>
      <c r="J2641" s="1310" t="s">
        <v>2242</v>
      </c>
      <c r="K2641" s="1311">
        <v>25.51</v>
      </c>
      <c r="L2641" s="1310" t="s">
        <v>2173</v>
      </c>
    </row>
    <row r="2642" spans="1:12" ht="13.5">
      <c r="A2642" s="1310" t="s">
        <v>4810</v>
      </c>
      <c r="B2642" s="1310" t="s">
        <v>4811</v>
      </c>
      <c r="C2642" s="1310" t="s">
        <v>4812</v>
      </c>
      <c r="D2642" s="1310">
        <v>165</v>
      </c>
      <c r="E2642" s="1311" t="s">
        <v>995</v>
      </c>
      <c r="F2642" s="1310" t="s">
        <v>995</v>
      </c>
      <c r="G2642" s="1310">
        <v>93010</v>
      </c>
      <c r="H2642" s="1310" t="s">
        <v>4854</v>
      </c>
      <c r="I2642" s="1310" t="s">
        <v>253</v>
      </c>
      <c r="J2642" s="1310" t="s">
        <v>2242</v>
      </c>
      <c r="K2642" s="1311">
        <v>35.78</v>
      </c>
      <c r="L2642" s="1310" t="s">
        <v>2173</v>
      </c>
    </row>
    <row r="2643" spans="1:12" ht="13.5">
      <c r="A2643" s="1310" t="s">
        <v>4810</v>
      </c>
      <c r="B2643" s="1310" t="s">
        <v>4811</v>
      </c>
      <c r="C2643" s="1310" t="s">
        <v>4812</v>
      </c>
      <c r="D2643" s="1310">
        <v>165</v>
      </c>
      <c r="E2643" s="1311" t="s">
        <v>995</v>
      </c>
      <c r="F2643" s="1310" t="s">
        <v>995</v>
      </c>
      <c r="G2643" s="1310">
        <v>93011</v>
      </c>
      <c r="H2643" s="1310" t="s">
        <v>4855</v>
      </c>
      <c r="I2643" s="1310" t="s">
        <v>253</v>
      </c>
      <c r="J2643" s="1310" t="s">
        <v>2242</v>
      </c>
      <c r="K2643" s="1311">
        <v>43.93</v>
      </c>
      <c r="L2643" s="1310" t="s">
        <v>2173</v>
      </c>
    </row>
    <row r="2644" spans="1:12" ht="13.5">
      <c r="A2644" s="1310" t="s">
        <v>4810</v>
      </c>
      <c r="B2644" s="1310" t="s">
        <v>4811</v>
      </c>
      <c r="C2644" s="1310" t="s">
        <v>4812</v>
      </c>
      <c r="D2644" s="1310">
        <v>165</v>
      </c>
      <c r="E2644" s="1311" t="s">
        <v>995</v>
      </c>
      <c r="F2644" s="1310" t="s">
        <v>995</v>
      </c>
      <c r="G2644" s="1310">
        <v>93012</v>
      </c>
      <c r="H2644" s="1310" t="s">
        <v>4856</v>
      </c>
      <c r="I2644" s="1310" t="s">
        <v>253</v>
      </c>
      <c r="J2644" s="1310" t="s">
        <v>2242</v>
      </c>
      <c r="K2644" s="1311">
        <v>66.81</v>
      </c>
      <c r="L2644" s="1310" t="s">
        <v>2173</v>
      </c>
    </row>
    <row r="2645" spans="1:12" ht="13.5">
      <c r="A2645" s="1310" t="s">
        <v>4810</v>
      </c>
      <c r="B2645" s="1310" t="s">
        <v>4811</v>
      </c>
      <c r="C2645" s="1310" t="s">
        <v>4812</v>
      </c>
      <c r="D2645" s="1310">
        <v>165</v>
      </c>
      <c r="E2645" s="1311" t="s">
        <v>995</v>
      </c>
      <c r="F2645" s="1310" t="s">
        <v>995</v>
      </c>
      <c r="G2645" s="1310">
        <v>95726</v>
      </c>
      <c r="H2645" s="1310" t="s">
        <v>4857</v>
      </c>
      <c r="I2645" s="1310" t="s">
        <v>253</v>
      </c>
      <c r="J2645" s="1310" t="s">
        <v>2242</v>
      </c>
      <c r="K2645" s="1311">
        <v>6.42</v>
      </c>
      <c r="L2645" s="1310" t="s">
        <v>2173</v>
      </c>
    </row>
    <row r="2646" spans="1:12" ht="13.5">
      <c r="A2646" s="1310" t="s">
        <v>4810</v>
      </c>
      <c r="B2646" s="1310" t="s">
        <v>4811</v>
      </c>
      <c r="C2646" s="1310" t="s">
        <v>4812</v>
      </c>
      <c r="D2646" s="1310">
        <v>165</v>
      </c>
      <c r="E2646" s="1311" t="s">
        <v>995</v>
      </c>
      <c r="F2646" s="1310" t="s">
        <v>995</v>
      </c>
      <c r="G2646" s="1310">
        <v>95727</v>
      </c>
      <c r="H2646" s="1310" t="s">
        <v>4858</v>
      </c>
      <c r="I2646" s="1310" t="s">
        <v>253</v>
      </c>
      <c r="J2646" s="1310" t="s">
        <v>2242</v>
      </c>
      <c r="K2646" s="1311">
        <v>7.38</v>
      </c>
      <c r="L2646" s="1310" t="s">
        <v>2173</v>
      </c>
    </row>
    <row r="2647" spans="1:12" ht="13.5">
      <c r="A2647" s="1310" t="s">
        <v>4810</v>
      </c>
      <c r="B2647" s="1310" t="s">
        <v>4811</v>
      </c>
      <c r="C2647" s="1310" t="s">
        <v>4812</v>
      </c>
      <c r="D2647" s="1310">
        <v>165</v>
      </c>
      <c r="E2647" s="1311" t="s">
        <v>995</v>
      </c>
      <c r="F2647" s="1310" t="s">
        <v>995</v>
      </c>
      <c r="G2647" s="1310">
        <v>95728</v>
      </c>
      <c r="H2647" s="1310" t="s">
        <v>4859</v>
      </c>
      <c r="I2647" s="1310" t="s">
        <v>253</v>
      </c>
      <c r="J2647" s="1310" t="s">
        <v>2242</v>
      </c>
      <c r="K2647" s="1311">
        <v>9.49</v>
      </c>
      <c r="L2647" s="1310" t="s">
        <v>2173</v>
      </c>
    </row>
    <row r="2648" spans="1:12" ht="13.5">
      <c r="A2648" s="1310" t="s">
        <v>4810</v>
      </c>
      <c r="B2648" s="1310" t="s">
        <v>4811</v>
      </c>
      <c r="C2648" s="1310" t="s">
        <v>4812</v>
      </c>
      <c r="D2648" s="1310">
        <v>165</v>
      </c>
      <c r="E2648" s="1311" t="s">
        <v>995</v>
      </c>
      <c r="F2648" s="1310" t="s">
        <v>995</v>
      </c>
      <c r="G2648" s="1310">
        <v>95729</v>
      </c>
      <c r="H2648" s="1310" t="s">
        <v>4860</v>
      </c>
      <c r="I2648" s="1310" t="s">
        <v>253</v>
      </c>
      <c r="J2648" s="1310" t="s">
        <v>2242</v>
      </c>
      <c r="K2648" s="1311">
        <v>8.24</v>
      </c>
      <c r="L2648" s="1310" t="s">
        <v>2173</v>
      </c>
    </row>
    <row r="2649" spans="1:12" ht="13.5">
      <c r="A2649" s="1310" t="s">
        <v>4810</v>
      </c>
      <c r="B2649" s="1310" t="s">
        <v>4811</v>
      </c>
      <c r="C2649" s="1310" t="s">
        <v>4812</v>
      </c>
      <c r="D2649" s="1310">
        <v>165</v>
      </c>
      <c r="E2649" s="1311" t="s">
        <v>995</v>
      </c>
      <c r="F2649" s="1310" t="s">
        <v>995</v>
      </c>
      <c r="G2649" s="1310">
        <v>95730</v>
      </c>
      <c r="H2649" s="1310" t="s">
        <v>4861</v>
      </c>
      <c r="I2649" s="1310" t="s">
        <v>253</v>
      </c>
      <c r="J2649" s="1310" t="s">
        <v>2242</v>
      </c>
      <c r="K2649" s="1311">
        <v>9.19</v>
      </c>
      <c r="L2649" s="1310" t="s">
        <v>2173</v>
      </c>
    </row>
    <row r="2650" spans="1:12" ht="13.5">
      <c r="A2650" s="1310" t="s">
        <v>4810</v>
      </c>
      <c r="B2650" s="1310" t="s">
        <v>4811</v>
      </c>
      <c r="C2650" s="1310" t="s">
        <v>4812</v>
      </c>
      <c r="D2650" s="1310">
        <v>165</v>
      </c>
      <c r="E2650" s="1311" t="s">
        <v>995</v>
      </c>
      <c r="F2650" s="1310" t="s">
        <v>995</v>
      </c>
      <c r="G2650" s="1310">
        <v>95731</v>
      </c>
      <c r="H2650" s="1310" t="s">
        <v>4862</v>
      </c>
      <c r="I2650" s="1310" t="s">
        <v>253</v>
      </c>
      <c r="J2650" s="1310" t="s">
        <v>2242</v>
      </c>
      <c r="K2650" s="1311">
        <v>11.32</v>
      </c>
      <c r="L2650" s="1310" t="s">
        <v>2173</v>
      </c>
    </row>
    <row r="2651" spans="1:12" ht="13.5">
      <c r="A2651" s="1310" t="s">
        <v>4810</v>
      </c>
      <c r="B2651" s="1310" t="s">
        <v>4811</v>
      </c>
      <c r="C2651" s="1310" t="s">
        <v>4812</v>
      </c>
      <c r="D2651" s="1310">
        <v>165</v>
      </c>
      <c r="E2651" s="1311" t="s">
        <v>995</v>
      </c>
      <c r="F2651" s="1310" t="s">
        <v>995</v>
      </c>
      <c r="G2651" s="1310">
        <v>95732</v>
      </c>
      <c r="H2651" s="1310" t="s">
        <v>4863</v>
      </c>
      <c r="I2651" s="1310" t="s">
        <v>839</v>
      </c>
      <c r="J2651" s="1310" t="s">
        <v>2242</v>
      </c>
      <c r="K2651" s="1311">
        <v>4.03</v>
      </c>
      <c r="L2651" s="1310" t="s">
        <v>2173</v>
      </c>
    </row>
    <row r="2652" spans="1:12" ht="13.5">
      <c r="A2652" s="1310" t="s">
        <v>4810</v>
      </c>
      <c r="B2652" s="1310" t="s">
        <v>4811</v>
      </c>
      <c r="C2652" s="1310" t="s">
        <v>4812</v>
      </c>
      <c r="D2652" s="1310">
        <v>165</v>
      </c>
      <c r="E2652" s="1311" t="s">
        <v>995</v>
      </c>
      <c r="F2652" s="1310" t="s">
        <v>995</v>
      </c>
      <c r="G2652" s="1310">
        <v>95745</v>
      </c>
      <c r="H2652" s="1310" t="s">
        <v>4864</v>
      </c>
      <c r="I2652" s="1310" t="s">
        <v>253</v>
      </c>
      <c r="J2652" s="1310" t="s">
        <v>2172</v>
      </c>
      <c r="K2652" s="1311">
        <v>19.350000000000001</v>
      </c>
      <c r="L2652" s="1310" t="s">
        <v>2173</v>
      </c>
    </row>
    <row r="2653" spans="1:12" ht="13.5">
      <c r="A2653" s="1310" t="s">
        <v>4810</v>
      </c>
      <c r="B2653" s="1310" t="s">
        <v>4811</v>
      </c>
      <c r="C2653" s="1310" t="s">
        <v>4812</v>
      </c>
      <c r="D2653" s="1310">
        <v>165</v>
      </c>
      <c r="E2653" s="1311" t="s">
        <v>995</v>
      </c>
      <c r="F2653" s="1310" t="s">
        <v>995</v>
      </c>
      <c r="G2653" s="1310">
        <v>95746</v>
      </c>
      <c r="H2653" s="1310" t="s">
        <v>4865</v>
      </c>
      <c r="I2653" s="1310" t="s">
        <v>253</v>
      </c>
      <c r="J2653" s="1310" t="s">
        <v>2172</v>
      </c>
      <c r="K2653" s="1311">
        <v>24.02</v>
      </c>
      <c r="L2653" s="1310" t="s">
        <v>2173</v>
      </c>
    </row>
    <row r="2654" spans="1:12" ht="13.5">
      <c r="A2654" s="1310" t="s">
        <v>4810</v>
      </c>
      <c r="B2654" s="1310" t="s">
        <v>4811</v>
      </c>
      <c r="C2654" s="1310" t="s">
        <v>4812</v>
      </c>
      <c r="D2654" s="1310">
        <v>165</v>
      </c>
      <c r="E2654" s="1311" t="s">
        <v>995</v>
      </c>
      <c r="F2654" s="1310" t="s">
        <v>995</v>
      </c>
      <c r="G2654" s="1310">
        <v>95747</v>
      </c>
      <c r="H2654" s="1310" t="s">
        <v>4866</v>
      </c>
      <c r="I2654" s="1310" t="s">
        <v>253</v>
      </c>
      <c r="J2654" s="1310" t="s">
        <v>2172</v>
      </c>
      <c r="K2654" s="1311">
        <v>39.57</v>
      </c>
      <c r="L2654" s="1310" t="s">
        <v>2173</v>
      </c>
    </row>
    <row r="2655" spans="1:12" ht="13.5">
      <c r="A2655" s="1310" t="s">
        <v>4810</v>
      </c>
      <c r="B2655" s="1310" t="s">
        <v>4811</v>
      </c>
      <c r="C2655" s="1310" t="s">
        <v>4812</v>
      </c>
      <c r="D2655" s="1310">
        <v>165</v>
      </c>
      <c r="E2655" s="1311" t="s">
        <v>995</v>
      </c>
      <c r="F2655" s="1310" t="s">
        <v>995</v>
      </c>
      <c r="G2655" s="1310">
        <v>95748</v>
      </c>
      <c r="H2655" s="1310" t="s">
        <v>4867</v>
      </c>
      <c r="I2655" s="1310" t="s">
        <v>253</v>
      </c>
      <c r="J2655" s="1310" t="s">
        <v>2172</v>
      </c>
      <c r="K2655" s="1311">
        <v>42.77</v>
      </c>
      <c r="L2655" s="1310" t="s">
        <v>2173</v>
      </c>
    </row>
    <row r="2656" spans="1:12" ht="13.5">
      <c r="A2656" s="1310" t="s">
        <v>4810</v>
      </c>
      <c r="B2656" s="1310" t="s">
        <v>4811</v>
      </c>
      <c r="C2656" s="1310" t="s">
        <v>4812</v>
      </c>
      <c r="D2656" s="1310">
        <v>165</v>
      </c>
      <c r="E2656" s="1311" t="s">
        <v>995</v>
      </c>
      <c r="F2656" s="1310" t="s">
        <v>995</v>
      </c>
      <c r="G2656" s="1310">
        <v>95749</v>
      </c>
      <c r="H2656" s="1310" t="s">
        <v>4868</v>
      </c>
      <c r="I2656" s="1310" t="s">
        <v>253</v>
      </c>
      <c r="J2656" s="1310" t="s">
        <v>2172</v>
      </c>
      <c r="K2656" s="1311">
        <v>25.27</v>
      </c>
      <c r="L2656" s="1310" t="s">
        <v>2173</v>
      </c>
    </row>
    <row r="2657" spans="1:12" ht="13.5">
      <c r="A2657" s="1310" t="s">
        <v>4810</v>
      </c>
      <c r="B2657" s="1310" t="s">
        <v>4811</v>
      </c>
      <c r="C2657" s="1310" t="s">
        <v>4812</v>
      </c>
      <c r="D2657" s="1310">
        <v>165</v>
      </c>
      <c r="E2657" s="1311" t="s">
        <v>995</v>
      </c>
      <c r="F2657" s="1310" t="s">
        <v>995</v>
      </c>
      <c r="G2657" s="1310">
        <v>95750</v>
      </c>
      <c r="H2657" s="1310" t="s">
        <v>4869</v>
      </c>
      <c r="I2657" s="1310" t="s">
        <v>253</v>
      </c>
      <c r="J2657" s="1310" t="s">
        <v>2172</v>
      </c>
      <c r="K2657" s="1311">
        <v>29.8</v>
      </c>
      <c r="L2657" s="1310" t="s">
        <v>2173</v>
      </c>
    </row>
    <row r="2658" spans="1:12" ht="13.5">
      <c r="A2658" s="1310" t="s">
        <v>4810</v>
      </c>
      <c r="B2658" s="1310" t="s">
        <v>4811</v>
      </c>
      <c r="C2658" s="1310" t="s">
        <v>4812</v>
      </c>
      <c r="D2658" s="1310">
        <v>165</v>
      </c>
      <c r="E2658" s="1311" t="s">
        <v>995</v>
      </c>
      <c r="F2658" s="1310" t="s">
        <v>995</v>
      </c>
      <c r="G2658" s="1310">
        <v>95751</v>
      </c>
      <c r="H2658" s="1310" t="s">
        <v>4870</v>
      </c>
      <c r="I2658" s="1310" t="s">
        <v>253</v>
      </c>
      <c r="J2658" s="1310" t="s">
        <v>2172</v>
      </c>
      <c r="K2658" s="1311">
        <v>45.18</v>
      </c>
      <c r="L2658" s="1310" t="s">
        <v>2173</v>
      </c>
    </row>
    <row r="2659" spans="1:12" ht="13.5">
      <c r="A2659" s="1310" t="s">
        <v>4810</v>
      </c>
      <c r="B2659" s="1310" t="s">
        <v>4811</v>
      </c>
      <c r="C2659" s="1310" t="s">
        <v>4812</v>
      </c>
      <c r="D2659" s="1310">
        <v>165</v>
      </c>
      <c r="E2659" s="1311" t="s">
        <v>995</v>
      </c>
      <c r="F2659" s="1310" t="s">
        <v>995</v>
      </c>
      <c r="G2659" s="1310">
        <v>95752</v>
      </c>
      <c r="H2659" s="1310" t="s">
        <v>4871</v>
      </c>
      <c r="I2659" s="1310" t="s">
        <v>253</v>
      </c>
      <c r="J2659" s="1310" t="s">
        <v>2172</v>
      </c>
      <c r="K2659" s="1311">
        <v>48.16</v>
      </c>
      <c r="L2659" s="1310" t="s">
        <v>2173</v>
      </c>
    </row>
    <row r="2660" spans="1:12" ht="13.5">
      <c r="A2660" s="1310" t="s">
        <v>4810</v>
      </c>
      <c r="B2660" s="1310" t="s">
        <v>4811</v>
      </c>
      <c r="C2660" s="1310" t="s">
        <v>4812</v>
      </c>
      <c r="D2660" s="1310">
        <v>165</v>
      </c>
      <c r="E2660" s="1311" t="s">
        <v>995</v>
      </c>
      <c r="F2660" s="1310" t="s">
        <v>995</v>
      </c>
      <c r="G2660" s="1310">
        <v>97667</v>
      </c>
      <c r="H2660" s="1310" t="s">
        <v>4872</v>
      </c>
      <c r="I2660" s="1310" t="s">
        <v>253</v>
      </c>
      <c r="J2660" s="1310" t="s">
        <v>2172</v>
      </c>
      <c r="K2660" s="1311">
        <v>7.84</v>
      </c>
      <c r="L2660" s="1310" t="s">
        <v>2173</v>
      </c>
    </row>
    <row r="2661" spans="1:12" ht="13.5">
      <c r="A2661" s="1310" t="s">
        <v>4810</v>
      </c>
      <c r="B2661" s="1310" t="s">
        <v>4811</v>
      </c>
      <c r="C2661" s="1310" t="s">
        <v>4812</v>
      </c>
      <c r="D2661" s="1310">
        <v>165</v>
      </c>
      <c r="E2661" s="1311" t="s">
        <v>995</v>
      </c>
      <c r="F2661" s="1310" t="s">
        <v>995</v>
      </c>
      <c r="G2661" s="1310">
        <v>97668</v>
      </c>
      <c r="H2661" s="1310" t="s">
        <v>4873</v>
      </c>
      <c r="I2661" s="1310" t="s">
        <v>253</v>
      </c>
      <c r="J2661" s="1310" t="s">
        <v>2172</v>
      </c>
      <c r="K2661" s="1311">
        <v>11.94</v>
      </c>
      <c r="L2661" s="1310" t="s">
        <v>2173</v>
      </c>
    </row>
    <row r="2662" spans="1:12" ht="13.5">
      <c r="A2662" s="1310" t="s">
        <v>4810</v>
      </c>
      <c r="B2662" s="1310" t="s">
        <v>4811</v>
      </c>
      <c r="C2662" s="1310" t="s">
        <v>4812</v>
      </c>
      <c r="D2662" s="1310">
        <v>165</v>
      </c>
      <c r="E2662" s="1311" t="s">
        <v>995</v>
      </c>
      <c r="F2662" s="1310" t="s">
        <v>995</v>
      </c>
      <c r="G2662" s="1310">
        <v>97669</v>
      </c>
      <c r="H2662" s="1310" t="s">
        <v>4874</v>
      </c>
      <c r="I2662" s="1310" t="s">
        <v>253</v>
      </c>
      <c r="J2662" s="1310" t="s">
        <v>2172</v>
      </c>
      <c r="K2662" s="1311">
        <v>18.84</v>
      </c>
      <c r="L2662" s="1310" t="s">
        <v>2173</v>
      </c>
    </row>
    <row r="2663" spans="1:12" ht="13.5">
      <c r="A2663" s="1310" t="s">
        <v>4810</v>
      </c>
      <c r="B2663" s="1310" t="s">
        <v>4811</v>
      </c>
      <c r="C2663" s="1310" t="s">
        <v>4812</v>
      </c>
      <c r="D2663" s="1310">
        <v>165</v>
      </c>
      <c r="E2663" s="1311" t="s">
        <v>995</v>
      </c>
      <c r="F2663" s="1310" t="s">
        <v>995</v>
      </c>
      <c r="G2663" s="1310">
        <v>97670</v>
      </c>
      <c r="H2663" s="1310" t="s">
        <v>4875</v>
      </c>
      <c r="I2663" s="1310" t="s">
        <v>253</v>
      </c>
      <c r="J2663" s="1310" t="s">
        <v>2172</v>
      </c>
      <c r="K2663" s="1311">
        <v>24.41</v>
      </c>
      <c r="L2663" s="1310" t="s">
        <v>2173</v>
      </c>
    </row>
    <row r="2664" spans="1:12" ht="13.5">
      <c r="A2664" s="1310" t="s">
        <v>4810</v>
      </c>
      <c r="B2664" s="1310" t="s">
        <v>4811</v>
      </c>
      <c r="C2664" s="1310" t="s">
        <v>4876</v>
      </c>
      <c r="D2664" s="1310">
        <v>166</v>
      </c>
      <c r="E2664" s="1311" t="s">
        <v>995</v>
      </c>
      <c r="F2664" s="1310" t="s">
        <v>995</v>
      </c>
      <c r="G2664" s="1310">
        <v>91874</v>
      </c>
      <c r="H2664" s="1310" t="s">
        <v>4877</v>
      </c>
      <c r="I2664" s="1310" t="s">
        <v>839</v>
      </c>
      <c r="J2664" s="1310" t="s">
        <v>2242</v>
      </c>
      <c r="K2664" s="1311">
        <v>4.37</v>
      </c>
      <c r="L2664" s="1310" t="s">
        <v>2173</v>
      </c>
    </row>
    <row r="2665" spans="1:12" ht="13.5">
      <c r="A2665" s="1310" t="s">
        <v>4810</v>
      </c>
      <c r="B2665" s="1310" t="s">
        <v>4811</v>
      </c>
      <c r="C2665" s="1310" t="s">
        <v>4876</v>
      </c>
      <c r="D2665" s="1310">
        <v>166</v>
      </c>
      <c r="E2665" s="1311" t="s">
        <v>995</v>
      </c>
      <c r="F2665" s="1310" t="s">
        <v>995</v>
      </c>
      <c r="G2665" s="1310">
        <v>91875</v>
      </c>
      <c r="H2665" s="1310" t="s">
        <v>4878</v>
      </c>
      <c r="I2665" s="1310" t="s">
        <v>839</v>
      </c>
      <c r="J2665" s="1310" t="s">
        <v>2242</v>
      </c>
      <c r="K2665" s="1311">
        <v>5.78</v>
      </c>
      <c r="L2665" s="1310" t="s">
        <v>2173</v>
      </c>
    </row>
    <row r="2666" spans="1:12" ht="13.5">
      <c r="A2666" s="1310" t="s">
        <v>4810</v>
      </c>
      <c r="B2666" s="1310" t="s">
        <v>4811</v>
      </c>
      <c r="C2666" s="1310" t="s">
        <v>4876</v>
      </c>
      <c r="D2666" s="1310">
        <v>166</v>
      </c>
      <c r="E2666" s="1311" t="s">
        <v>995</v>
      </c>
      <c r="F2666" s="1310" t="s">
        <v>995</v>
      </c>
      <c r="G2666" s="1310">
        <v>91876</v>
      </c>
      <c r="H2666" s="1310" t="s">
        <v>4879</v>
      </c>
      <c r="I2666" s="1310" t="s">
        <v>839</v>
      </c>
      <c r="J2666" s="1310" t="s">
        <v>2242</v>
      </c>
      <c r="K2666" s="1311">
        <v>7.62</v>
      </c>
      <c r="L2666" s="1310" t="s">
        <v>2173</v>
      </c>
    </row>
    <row r="2667" spans="1:12" ht="13.5">
      <c r="A2667" s="1310" t="s">
        <v>4810</v>
      </c>
      <c r="B2667" s="1310" t="s">
        <v>4811</v>
      </c>
      <c r="C2667" s="1310" t="s">
        <v>4876</v>
      </c>
      <c r="D2667" s="1310">
        <v>166</v>
      </c>
      <c r="E2667" s="1311" t="s">
        <v>995</v>
      </c>
      <c r="F2667" s="1310" t="s">
        <v>995</v>
      </c>
      <c r="G2667" s="1310">
        <v>91877</v>
      </c>
      <c r="H2667" s="1310" t="s">
        <v>4880</v>
      </c>
      <c r="I2667" s="1310" t="s">
        <v>839</v>
      </c>
      <c r="J2667" s="1310" t="s">
        <v>2242</v>
      </c>
      <c r="K2667" s="1311">
        <v>10.15</v>
      </c>
      <c r="L2667" s="1310" t="s">
        <v>2173</v>
      </c>
    </row>
    <row r="2668" spans="1:12" ht="13.5">
      <c r="A2668" s="1310" t="s">
        <v>4810</v>
      </c>
      <c r="B2668" s="1310" t="s">
        <v>4811</v>
      </c>
      <c r="C2668" s="1310" t="s">
        <v>4876</v>
      </c>
      <c r="D2668" s="1310">
        <v>166</v>
      </c>
      <c r="E2668" s="1311" t="s">
        <v>995</v>
      </c>
      <c r="F2668" s="1310" t="s">
        <v>995</v>
      </c>
      <c r="G2668" s="1310">
        <v>91878</v>
      </c>
      <c r="H2668" s="1310" t="s">
        <v>4881</v>
      </c>
      <c r="I2668" s="1310" t="s">
        <v>839</v>
      </c>
      <c r="J2668" s="1310" t="s">
        <v>2242</v>
      </c>
      <c r="K2668" s="1311">
        <v>5.6</v>
      </c>
      <c r="L2668" s="1310" t="s">
        <v>2173</v>
      </c>
    </row>
    <row r="2669" spans="1:12" ht="13.5">
      <c r="A2669" s="1310" t="s">
        <v>4810</v>
      </c>
      <c r="B2669" s="1310" t="s">
        <v>4811</v>
      </c>
      <c r="C2669" s="1310" t="s">
        <v>4876</v>
      </c>
      <c r="D2669" s="1310">
        <v>166</v>
      </c>
      <c r="E2669" s="1311" t="s">
        <v>995</v>
      </c>
      <c r="F2669" s="1310" t="s">
        <v>995</v>
      </c>
      <c r="G2669" s="1310">
        <v>91879</v>
      </c>
      <c r="H2669" s="1310" t="s">
        <v>4882</v>
      </c>
      <c r="I2669" s="1310" t="s">
        <v>839</v>
      </c>
      <c r="J2669" s="1310" t="s">
        <v>2242</v>
      </c>
      <c r="K2669" s="1311">
        <v>6.98</v>
      </c>
      <c r="L2669" s="1310" t="s">
        <v>2173</v>
      </c>
    </row>
    <row r="2670" spans="1:12" ht="13.5">
      <c r="A2670" s="1310" t="s">
        <v>4810</v>
      </c>
      <c r="B2670" s="1310" t="s">
        <v>4811</v>
      </c>
      <c r="C2670" s="1310" t="s">
        <v>4876</v>
      </c>
      <c r="D2670" s="1310">
        <v>166</v>
      </c>
      <c r="E2670" s="1311" t="s">
        <v>995</v>
      </c>
      <c r="F2670" s="1310" t="s">
        <v>995</v>
      </c>
      <c r="G2670" s="1310">
        <v>91880</v>
      </c>
      <c r="H2670" s="1310" t="s">
        <v>4883</v>
      </c>
      <c r="I2670" s="1310" t="s">
        <v>839</v>
      </c>
      <c r="J2670" s="1310" t="s">
        <v>2242</v>
      </c>
      <c r="K2670" s="1311">
        <v>8.86</v>
      </c>
      <c r="L2670" s="1310" t="s">
        <v>2173</v>
      </c>
    </row>
    <row r="2671" spans="1:12" ht="13.5">
      <c r="A2671" s="1310" t="s">
        <v>4810</v>
      </c>
      <c r="B2671" s="1310" t="s">
        <v>4811</v>
      </c>
      <c r="C2671" s="1310" t="s">
        <v>4876</v>
      </c>
      <c r="D2671" s="1310">
        <v>166</v>
      </c>
      <c r="E2671" s="1311" t="s">
        <v>995</v>
      </c>
      <c r="F2671" s="1310" t="s">
        <v>995</v>
      </c>
      <c r="G2671" s="1310">
        <v>91881</v>
      </c>
      <c r="H2671" s="1310" t="s">
        <v>4884</v>
      </c>
      <c r="I2671" s="1310" t="s">
        <v>839</v>
      </c>
      <c r="J2671" s="1310" t="s">
        <v>2242</v>
      </c>
      <c r="K2671" s="1311">
        <v>11.4</v>
      </c>
      <c r="L2671" s="1310" t="s">
        <v>2173</v>
      </c>
    </row>
    <row r="2672" spans="1:12" ht="13.5">
      <c r="A2672" s="1310" t="s">
        <v>4810</v>
      </c>
      <c r="B2672" s="1310" t="s">
        <v>4811</v>
      </c>
      <c r="C2672" s="1310" t="s">
        <v>4876</v>
      </c>
      <c r="D2672" s="1310">
        <v>166</v>
      </c>
      <c r="E2672" s="1311" t="s">
        <v>995</v>
      </c>
      <c r="F2672" s="1310" t="s">
        <v>995</v>
      </c>
      <c r="G2672" s="1310">
        <v>91882</v>
      </c>
      <c r="H2672" s="1310" t="s">
        <v>4885</v>
      </c>
      <c r="I2672" s="1310" t="s">
        <v>839</v>
      </c>
      <c r="J2672" s="1310" t="s">
        <v>2242</v>
      </c>
      <c r="K2672" s="1311">
        <v>6.93</v>
      </c>
      <c r="L2672" s="1310" t="s">
        <v>2173</v>
      </c>
    </row>
    <row r="2673" spans="1:12" ht="13.5">
      <c r="A2673" s="1310" t="s">
        <v>4810</v>
      </c>
      <c r="B2673" s="1310" t="s">
        <v>4811</v>
      </c>
      <c r="C2673" s="1310" t="s">
        <v>4876</v>
      </c>
      <c r="D2673" s="1310">
        <v>166</v>
      </c>
      <c r="E2673" s="1311" t="s">
        <v>995</v>
      </c>
      <c r="F2673" s="1310" t="s">
        <v>995</v>
      </c>
      <c r="G2673" s="1310">
        <v>91884</v>
      </c>
      <c r="H2673" s="1310" t="s">
        <v>4886</v>
      </c>
      <c r="I2673" s="1310" t="s">
        <v>839</v>
      </c>
      <c r="J2673" s="1310" t="s">
        <v>2242</v>
      </c>
      <c r="K2673" s="1311">
        <v>8.01</v>
      </c>
      <c r="L2673" s="1310" t="s">
        <v>2173</v>
      </c>
    </row>
    <row r="2674" spans="1:12" ht="13.5">
      <c r="A2674" s="1310" t="s">
        <v>4810</v>
      </c>
      <c r="B2674" s="1310" t="s">
        <v>4811</v>
      </c>
      <c r="C2674" s="1310" t="s">
        <v>4876</v>
      </c>
      <c r="D2674" s="1310">
        <v>166</v>
      </c>
      <c r="E2674" s="1311" t="s">
        <v>995</v>
      </c>
      <c r="F2674" s="1310" t="s">
        <v>995</v>
      </c>
      <c r="G2674" s="1310">
        <v>91885</v>
      </c>
      <c r="H2674" s="1310" t="s">
        <v>4887</v>
      </c>
      <c r="I2674" s="1310" t="s">
        <v>839</v>
      </c>
      <c r="J2674" s="1310" t="s">
        <v>2242</v>
      </c>
      <c r="K2674" s="1311">
        <v>9.4700000000000006</v>
      </c>
      <c r="L2674" s="1310" t="s">
        <v>2173</v>
      </c>
    </row>
    <row r="2675" spans="1:12" ht="13.5">
      <c r="A2675" s="1310" t="s">
        <v>4810</v>
      </c>
      <c r="B2675" s="1310" t="s">
        <v>4811</v>
      </c>
      <c r="C2675" s="1310" t="s">
        <v>4876</v>
      </c>
      <c r="D2675" s="1310">
        <v>166</v>
      </c>
      <c r="E2675" s="1311" t="s">
        <v>995</v>
      </c>
      <c r="F2675" s="1310" t="s">
        <v>995</v>
      </c>
      <c r="G2675" s="1310">
        <v>91886</v>
      </c>
      <c r="H2675" s="1310" t="s">
        <v>4888</v>
      </c>
      <c r="I2675" s="1310" t="s">
        <v>839</v>
      </c>
      <c r="J2675" s="1310" t="s">
        <v>2242</v>
      </c>
      <c r="K2675" s="1311">
        <v>11.52</v>
      </c>
      <c r="L2675" s="1310" t="s">
        <v>2173</v>
      </c>
    </row>
    <row r="2676" spans="1:12" ht="13.5">
      <c r="A2676" s="1310" t="s">
        <v>4810</v>
      </c>
      <c r="B2676" s="1310" t="s">
        <v>4811</v>
      </c>
      <c r="C2676" s="1310" t="s">
        <v>4876</v>
      </c>
      <c r="D2676" s="1310">
        <v>166</v>
      </c>
      <c r="E2676" s="1311" t="s">
        <v>995</v>
      </c>
      <c r="F2676" s="1310" t="s">
        <v>995</v>
      </c>
      <c r="G2676" s="1310">
        <v>91887</v>
      </c>
      <c r="H2676" s="1310" t="s">
        <v>4889</v>
      </c>
      <c r="I2676" s="1310" t="s">
        <v>839</v>
      </c>
      <c r="J2676" s="1310" t="s">
        <v>2242</v>
      </c>
      <c r="K2676" s="1311">
        <v>8.1</v>
      </c>
      <c r="L2676" s="1310" t="s">
        <v>2173</v>
      </c>
    </row>
    <row r="2677" spans="1:12" ht="13.5">
      <c r="A2677" s="1310" t="s">
        <v>4810</v>
      </c>
      <c r="B2677" s="1310" t="s">
        <v>4811</v>
      </c>
      <c r="C2677" s="1310" t="s">
        <v>4876</v>
      </c>
      <c r="D2677" s="1310">
        <v>166</v>
      </c>
      <c r="E2677" s="1311" t="s">
        <v>995</v>
      </c>
      <c r="F2677" s="1310" t="s">
        <v>995</v>
      </c>
      <c r="G2677" s="1310">
        <v>91889</v>
      </c>
      <c r="H2677" s="1310" t="s">
        <v>4890</v>
      </c>
      <c r="I2677" s="1310" t="s">
        <v>839</v>
      </c>
      <c r="J2677" s="1310" t="s">
        <v>2242</v>
      </c>
      <c r="K2677" s="1311">
        <v>7.8</v>
      </c>
      <c r="L2677" s="1310" t="s">
        <v>2173</v>
      </c>
    </row>
    <row r="2678" spans="1:12" ht="13.5">
      <c r="A2678" s="1310" t="s">
        <v>4810</v>
      </c>
      <c r="B2678" s="1310" t="s">
        <v>4811</v>
      </c>
      <c r="C2678" s="1310" t="s">
        <v>4876</v>
      </c>
      <c r="D2678" s="1310">
        <v>166</v>
      </c>
      <c r="E2678" s="1311" t="s">
        <v>995</v>
      </c>
      <c r="F2678" s="1310" t="s">
        <v>995</v>
      </c>
      <c r="G2678" s="1310">
        <v>91890</v>
      </c>
      <c r="H2678" s="1310" t="s">
        <v>4891</v>
      </c>
      <c r="I2678" s="1310" t="s">
        <v>839</v>
      </c>
      <c r="J2678" s="1310" t="s">
        <v>2242</v>
      </c>
      <c r="K2678" s="1311">
        <v>9.6199999999999992</v>
      </c>
      <c r="L2678" s="1310" t="s">
        <v>2173</v>
      </c>
    </row>
    <row r="2679" spans="1:12" ht="13.5">
      <c r="A2679" s="1310" t="s">
        <v>4810</v>
      </c>
      <c r="B2679" s="1310" t="s">
        <v>4811</v>
      </c>
      <c r="C2679" s="1310" t="s">
        <v>4876</v>
      </c>
      <c r="D2679" s="1310">
        <v>166</v>
      </c>
      <c r="E2679" s="1311" t="s">
        <v>995</v>
      </c>
      <c r="F2679" s="1310" t="s">
        <v>995</v>
      </c>
      <c r="G2679" s="1310">
        <v>91892</v>
      </c>
      <c r="H2679" s="1310" t="s">
        <v>4892</v>
      </c>
      <c r="I2679" s="1310" t="s">
        <v>839</v>
      </c>
      <c r="J2679" s="1310" t="s">
        <v>2242</v>
      </c>
      <c r="K2679" s="1311">
        <v>11.62</v>
      </c>
      <c r="L2679" s="1310" t="s">
        <v>2173</v>
      </c>
    </row>
    <row r="2680" spans="1:12" ht="13.5">
      <c r="A2680" s="1310" t="s">
        <v>4810</v>
      </c>
      <c r="B2680" s="1310" t="s">
        <v>4811</v>
      </c>
      <c r="C2680" s="1310" t="s">
        <v>4876</v>
      </c>
      <c r="D2680" s="1310">
        <v>166</v>
      </c>
      <c r="E2680" s="1311" t="s">
        <v>995</v>
      </c>
      <c r="F2680" s="1310" t="s">
        <v>995</v>
      </c>
      <c r="G2680" s="1310">
        <v>91893</v>
      </c>
      <c r="H2680" s="1310" t="s">
        <v>4893</v>
      </c>
      <c r="I2680" s="1310" t="s">
        <v>839</v>
      </c>
      <c r="J2680" s="1310" t="s">
        <v>2242</v>
      </c>
      <c r="K2680" s="1311">
        <v>13.16</v>
      </c>
      <c r="L2680" s="1310" t="s">
        <v>2173</v>
      </c>
    </row>
    <row r="2681" spans="1:12" ht="13.5">
      <c r="A2681" s="1310" t="s">
        <v>4810</v>
      </c>
      <c r="B2681" s="1310" t="s">
        <v>4811</v>
      </c>
      <c r="C2681" s="1310" t="s">
        <v>4876</v>
      </c>
      <c r="D2681" s="1310">
        <v>166</v>
      </c>
      <c r="E2681" s="1311" t="s">
        <v>995</v>
      </c>
      <c r="F2681" s="1310" t="s">
        <v>995</v>
      </c>
      <c r="G2681" s="1310">
        <v>91895</v>
      </c>
      <c r="H2681" s="1310" t="s">
        <v>4894</v>
      </c>
      <c r="I2681" s="1310" t="s">
        <v>839</v>
      </c>
      <c r="J2681" s="1310" t="s">
        <v>2242</v>
      </c>
      <c r="K2681" s="1311">
        <v>15.18</v>
      </c>
      <c r="L2681" s="1310" t="s">
        <v>2173</v>
      </c>
    </row>
    <row r="2682" spans="1:12" ht="13.5">
      <c r="A2682" s="1310" t="s">
        <v>4810</v>
      </c>
      <c r="B2682" s="1310" t="s">
        <v>4811</v>
      </c>
      <c r="C2682" s="1310" t="s">
        <v>4876</v>
      </c>
      <c r="D2682" s="1310">
        <v>166</v>
      </c>
      <c r="E2682" s="1311" t="s">
        <v>995</v>
      </c>
      <c r="F2682" s="1310" t="s">
        <v>995</v>
      </c>
      <c r="G2682" s="1310">
        <v>91896</v>
      </c>
      <c r="H2682" s="1310" t="s">
        <v>4895</v>
      </c>
      <c r="I2682" s="1310" t="s">
        <v>839</v>
      </c>
      <c r="J2682" s="1310" t="s">
        <v>2242</v>
      </c>
      <c r="K2682" s="1311">
        <v>16.059999999999999</v>
      </c>
      <c r="L2682" s="1310" t="s">
        <v>2173</v>
      </c>
    </row>
    <row r="2683" spans="1:12" ht="13.5">
      <c r="A2683" s="1310" t="s">
        <v>4810</v>
      </c>
      <c r="B2683" s="1310" t="s">
        <v>4811</v>
      </c>
      <c r="C2683" s="1310" t="s">
        <v>4876</v>
      </c>
      <c r="D2683" s="1310">
        <v>166</v>
      </c>
      <c r="E2683" s="1311" t="s">
        <v>995</v>
      </c>
      <c r="F2683" s="1310" t="s">
        <v>995</v>
      </c>
      <c r="G2683" s="1310">
        <v>91898</v>
      </c>
      <c r="H2683" s="1310" t="s">
        <v>4896</v>
      </c>
      <c r="I2683" s="1310" t="s">
        <v>839</v>
      </c>
      <c r="J2683" s="1310" t="s">
        <v>2242</v>
      </c>
      <c r="K2683" s="1311">
        <v>18.23</v>
      </c>
      <c r="L2683" s="1310" t="s">
        <v>2173</v>
      </c>
    </row>
    <row r="2684" spans="1:12" ht="13.5">
      <c r="A2684" s="1310" t="s">
        <v>4810</v>
      </c>
      <c r="B2684" s="1310" t="s">
        <v>4811</v>
      </c>
      <c r="C2684" s="1310" t="s">
        <v>4876</v>
      </c>
      <c r="D2684" s="1310">
        <v>166</v>
      </c>
      <c r="E2684" s="1311" t="s">
        <v>995</v>
      </c>
      <c r="F2684" s="1310" t="s">
        <v>995</v>
      </c>
      <c r="G2684" s="1310">
        <v>91899</v>
      </c>
      <c r="H2684" s="1310" t="s">
        <v>4897</v>
      </c>
      <c r="I2684" s="1310" t="s">
        <v>839</v>
      </c>
      <c r="J2684" s="1310" t="s">
        <v>2242</v>
      </c>
      <c r="K2684" s="1311">
        <v>9.89</v>
      </c>
      <c r="L2684" s="1310" t="s">
        <v>2173</v>
      </c>
    </row>
    <row r="2685" spans="1:12" ht="13.5">
      <c r="A2685" s="1310" t="s">
        <v>4810</v>
      </c>
      <c r="B2685" s="1310" t="s">
        <v>4811</v>
      </c>
      <c r="C2685" s="1310" t="s">
        <v>4876</v>
      </c>
      <c r="D2685" s="1310">
        <v>166</v>
      </c>
      <c r="E2685" s="1311" t="s">
        <v>995</v>
      </c>
      <c r="F2685" s="1310" t="s">
        <v>995</v>
      </c>
      <c r="G2685" s="1310">
        <v>91901</v>
      </c>
      <c r="H2685" s="1310" t="s">
        <v>4898</v>
      </c>
      <c r="I2685" s="1310" t="s">
        <v>839</v>
      </c>
      <c r="J2685" s="1310" t="s">
        <v>2242</v>
      </c>
      <c r="K2685" s="1311">
        <v>9.59</v>
      </c>
      <c r="L2685" s="1310" t="s">
        <v>2173</v>
      </c>
    </row>
    <row r="2686" spans="1:12" ht="13.5">
      <c r="A2686" s="1310" t="s">
        <v>4810</v>
      </c>
      <c r="B2686" s="1310" t="s">
        <v>4811</v>
      </c>
      <c r="C2686" s="1310" t="s">
        <v>4876</v>
      </c>
      <c r="D2686" s="1310">
        <v>166</v>
      </c>
      <c r="E2686" s="1311" t="s">
        <v>995</v>
      </c>
      <c r="F2686" s="1310" t="s">
        <v>995</v>
      </c>
      <c r="G2686" s="1310">
        <v>91902</v>
      </c>
      <c r="H2686" s="1310" t="s">
        <v>4899</v>
      </c>
      <c r="I2686" s="1310" t="s">
        <v>839</v>
      </c>
      <c r="J2686" s="1310" t="s">
        <v>2242</v>
      </c>
      <c r="K2686" s="1311">
        <v>11.42</v>
      </c>
      <c r="L2686" s="1310" t="s">
        <v>2173</v>
      </c>
    </row>
    <row r="2687" spans="1:12" ht="13.5">
      <c r="A2687" s="1310" t="s">
        <v>4810</v>
      </c>
      <c r="B2687" s="1310" t="s">
        <v>4811</v>
      </c>
      <c r="C2687" s="1310" t="s">
        <v>4876</v>
      </c>
      <c r="D2687" s="1310">
        <v>166</v>
      </c>
      <c r="E2687" s="1311" t="s">
        <v>995</v>
      </c>
      <c r="F2687" s="1310" t="s">
        <v>995</v>
      </c>
      <c r="G2687" s="1310">
        <v>91904</v>
      </c>
      <c r="H2687" s="1310" t="s">
        <v>4900</v>
      </c>
      <c r="I2687" s="1310" t="s">
        <v>839</v>
      </c>
      <c r="J2687" s="1310" t="s">
        <v>2242</v>
      </c>
      <c r="K2687" s="1311">
        <v>13.42</v>
      </c>
      <c r="L2687" s="1310" t="s">
        <v>2173</v>
      </c>
    </row>
    <row r="2688" spans="1:12" ht="13.5">
      <c r="A2688" s="1310" t="s">
        <v>4810</v>
      </c>
      <c r="B2688" s="1310" t="s">
        <v>4811</v>
      </c>
      <c r="C2688" s="1310" t="s">
        <v>4876</v>
      </c>
      <c r="D2688" s="1310">
        <v>166</v>
      </c>
      <c r="E2688" s="1311" t="s">
        <v>995</v>
      </c>
      <c r="F2688" s="1310" t="s">
        <v>995</v>
      </c>
      <c r="G2688" s="1310">
        <v>91905</v>
      </c>
      <c r="H2688" s="1310" t="s">
        <v>4901</v>
      </c>
      <c r="I2688" s="1310" t="s">
        <v>839</v>
      </c>
      <c r="J2688" s="1310" t="s">
        <v>2242</v>
      </c>
      <c r="K2688" s="1311">
        <v>14.96</v>
      </c>
      <c r="L2688" s="1310" t="s">
        <v>2173</v>
      </c>
    </row>
    <row r="2689" spans="1:12" ht="13.5">
      <c r="A2689" s="1310" t="s">
        <v>4810</v>
      </c>
      <c r="B2689" s="1310" t="s">
        <v>4811</v>
      </c>
      <c r="C2689" s="1310" t="s">
        <v>4876</v>
      </c>
      <c r="D2689" s="1310">
        <v>166</v>
      </c>
      <c r="E2689" s="1311" t="s">
        <v>995</v>
      </c>
      <c r="F2689" s="1310" t="s">
        <v>995</v>
      </c>
      <c r="G2689" s="1310">
        <v>91907</v>
      </c>
      <c r="H2689" s="1310" t="s">
        <v>4902</v>
      </c>
      <c r="I2689" s="1310" t="s">
        <v>839</v>
      </c>
      <c r="J2689" s="1310" t="s">
        <v>2242</v>
      </c>
      <c r="K2689" s="1311">
        <v>16.98</v>
      </c>
      <c r="L2689" s="1310" t="s">
        <v>2173</v>
      </c>
    </row>
    <row r="2690" spans="1:12" ht="13.5">
      <c r="A2690" s="1310" t="s">
        <v>4810</v>
      </c>
      <c r="B2690" s="1310" t="s">
        <v>4811</v>
      </c>
      <c r="C2690" s="1310" t="s">
        <v>4876</v>
      </c>
      <c r="D2690" s="1310">
        <v>166</v>
      </c>
      <c r="E2690" s="1311" t="s">
        <v>995</v>
      </c>
      <c r="F2690" s="1310" t="s">
        <v>995</v>
      </c>
      <c r="G2690" s="1310">
        <v>91908</v>
      </c>
      <c r="H2690" s="1310" t="s">
        <v>4903</v>
      </c>
      <c r="I2690" s="1310" t="s">
        <v>839</v>
      </c>
      <c r="J2690" s="1310" t="s">
        <v>2242</v>
      </c>
      <c r="K2690" s="1311">
        <v>17.899999999999999</v>
      </c>
      <c r="L2690" s="1310" t="s">
        <v>2173</v>
      </c>
    </row>
    <row r="2691" spans="1:12" ht="13.5">
      <c r="A2691" s="1310" t="s">
        <v>4810</v>
      </c>
      <c r="B2691" s="1310" t="s">
        <v>4811</v>
      </c>
      <c r="C2691" s="1310" t="s">
        <v>4876</v>
      </c>
      <c r="D2691" s="1310">
        <v>166</v>
      </c>
      <c r="E2691" s="1311" t="s">
        <v>995</v>
      </c>
      <c r="F2691" s="1310" t="s">
        <v>995</v>
      </c>
      <c r="G2691" s="1310">
        <v>91910</v>
      </c>
      <c r="H2691" s="1310" t="s">
        <v>4904</v>
      </c>
      <c r="I2691" s="1310" t="s">
        <v>839</v>
      </c>
      <c r="J2691" s="1310" t="s">
        <v>2242</v>
      </c>
      <c r="K2691" s="1311">
        <v>20.07</v>
      </c>
      <c r="L2691" s="1310" t="s">
        <v>2173</v>
      </c>
    </row>
    <row r="2692" spans="1:12" ht="13.5">
      <c r="A2692" s="1310" t="s">
        <v>4810</v>
      </c>
      <c r="B2692" s="1310" t="s">
        <v>4811</v>
      </c>
      <c r="C2692" s="1310" t="s">
        <v>4876</v>
      </c>
      <c r="D2692" s="1310">
        <v>166</v>
      </c>
      <c r="E2692" s="1311" t="s">
        <v>995</v>
      </c>
      <c r="F2692" s="1310" t="s">
        <v>995</v>
      </c>
      <c r="G2692" s="1310">
        <v>91911</v>
      </c>
      <c r="H2692" s="1310" t="s">
        <v>4905</v>
      </c>
      <c r="I2692" s="1310" t="s">
        <v>839</v>
      </c>
      <c r="J2692" s="1310" t="s">
        <v>2242</v>
      </c>
      <c r="K2692" s="1311">
        <v>11.95</v>
      </c>
      <c r="L2692" s="1310" t="s">
        <v>2173</v>
      </c>
    </row>
    <row r="2693" spans="1:12" ht="13.5">
      <c r="A2693" s="1310" t="s">
        <v>4810</v>
      </c>
      <c r="B2693" s="1310" t="s">
        <v>4811</v>
      </c>
      <c r="C2693" s="1310" t="s">
        <v>4876</v>
      </c>
      <c r="D2693" s="1310">
        <v>166</v>
      </c>
      <c r="E2693" s="1311" t="s">
        <v>995</v>
      </c>
      <c r="F2693" s="1310" t="s">
        <v>995</v>
      </c>
      <c r="G2693" s="1310">
        <v>91913</v>
      </c>
      <c r="H2693" s="1310" t="s">
        <v>4906</v>
      </c>
      <c r="I2693" s="1310" t="s">
        <v>839</v>
      </c>
      <c r="J2693" s="1310" t="s">
        <v>2242</v>
      </c>
      <c r="K2693" s="1311">
        <v>11.65</v>
      </c>
      <c r="L2693" s="1310" t="s">
        <v>2173</v>
      </c>
    </row>
    <row r="2694" spans="1:12" ht="13.5">
      <c r="A2694" s="1310" t="s">
        <v>4810</v>
      </c>
      <c r="B2694" s="1310" t="s">
        <v>4811</v>
      </c>
      <c r="C2694" s="1310" t="s">
        <v>4876</v>
      </c>
      <c r="D2694" s="1310">
        <v>166</v>
      </c>
      <c r="E2694" s="1311" t="s">
        <v>995</v>
      </c>
      <c r="F2694" s="1310" t="s">
        <v>995</v>
      </c>
      <c r="G2694" s="1310">
        <v>91914</v>
      </c>
      <c r="H2694" s="1310" t="s">
        <v>4907</v>
      </c>
      <c r="I2694" s="1310" t="s">
        <v>839</v>
      </c>
      <c r="J2694" s="1310" t="s">
        <v>2242</v>
      </c>
      <c r="K2694" s="1311">
        <v>13</v>
      </c>
      <c r="L2694" s="1310" t="s">
        <v>2173</v>
      </c>
    </row>
    <row r="2695" spans="1:12" ht="13.5">
      <c r="A2695" s="1310" t="s">
        <v>4810</v>
      </c>
      <c r="B2695" s="1310" t="s">
        <v>4811</v>
      </c>
      <c r="C2695" s="1310" t="s">
        <v>4876</v>
      </c>
      <c r="D2695" s="1310">
        <v>166</v>
      </c>
      <c r="E2695" s="1311" t="s">
        <v>995</v>
      </c>
      <c r="F2695" s="1310" t="s">
        <v>995</v>
      </c>
      <c r="G2695" s="1310">
        <v>91916</v>
      </c>
      <c r="H2695" s="1310" t="s">
        <v>4908</v>
      </c>
      <c r="I2695" s="1310" t="s">
        <v>839</v>
      </c>
      <c r="J2695" s="1310" t="s">
        <v>2242</v>
      </c>
      <c r="K2695" s="1311">
        <v>15</v>
      </c>
      <c r="L2695" s="1310" t="s">
        <v>2173</v>
      </c>
    </row>
    <row r="2696" spans="1:12" ht="13.5">
      <c r="A2696" s="1310" t="s">
        <v>4810</v>
      </c>
      <c r="B2696" s="1310" t="s">
        <v>4811</v>
      </c>
      <c r="C2696" s="1310" t="s">
        <v>4876</v>
      </c>
      <c r="D2696" s="1310">
        <v>166</v>
      </c>
      <c r="E2696" s="1311" t="s">
        <v>995</v>
      </c>
      <c r="F2696" s="1310" t="s">
        <v>995</v>
      </c>
      <c r="G2696" s="1310">
        <v>91917</v>
      </c>
      <c r="H2696" s="1310" t="s">
        <v>4909</v>
      </c>
      <c r="I2696" s="1310" t="s">
        <v>839</v>
      </c>
      <c r="J2696" s="1310" t="s">
        <v>2242</v>
      </c>
      <c r="K2696" s="1311">
        <v>15.9</v>
      </c>
      <c r="L2696" s="1310" t="s">
        <v>2173</v>
      </c>
    </row>
    <row r="2697" spans="1:12" ht="13.5">
      <c r="A2697" s="1310" t="s">
        <v>4810</v>
      </c>
      <c r="B2697" s="1310" t="s">
        <v>4811</v>
      </c>
      <c r="C2697" s="1310" t="s">
        <v>4876</v>
      </c>
      <c r="D2697" s="1310">
        <v>166</v>
      </c>
      <c r="E2697" s="1311" t="s">
        <v>995</v>
      </c>
      <c r="F2697" s="1310" t="s">
        <v>995</v>
      </c>
      <c r="G2697" s="1310">
        <v>91919</v>
      </c>
      <c r="H2697" s="1310" t="s">
        <v>4910</v>
      </c>
      <c r="I2697" s="1310" t="s">
        <v>839</v>
      </c>
      <c r="J2697" s="1310" t="s">
        <v>2242</v>
      </c>
      <c r="K2697" s="1311">
        <v>17.920000000000002</v>
      </c>
      <c r="L2697" s="1310" t="s">
        <v>2173</v>
      </c>
    </row>
    <row r="2698" spans="1:12" ht="13.5">
      <c r="A2698" s="1310" t="s">
        <v>4810</v>
      </c>
      <c r="B2698" s="1310" t="s">
        <v>4811</v>
      </c>
      <c r="C2698" s="1310" t="s">
        <v>4876</v>
      </c>
      <c r="D2698" s="1310">
        <v>166</v>
      </c>
      <c r="E2698" s="1311" t="s">
        <v>995</v>
      </c>
      <c r="F2698" s="1310" t="s">
        <v>995</v>
      </c>
      <c r="G2698" s="1310">
        <v>91920</v>
      </c>
      <c r="H2698" s="1310" t="s">
        <v>4911</v>
      </c>
      <c r="I2698" s="1310" t="s">
        <v>839</v>
      </c>
      <c r="J2698" s="1310" t="s">
        <v>2242</v>
      </c>
      <c r="K2698" s="1311">
        <v>18.11</v>
      </c>
      <c r="L2698" s="1310" t="s">
        <v>2173</v>
      </c>
    </row>
    <row r="2699" spans="1:12" ht="13.5">
      <c r="A2699" s="1310" t="s">
        <v>4810</v>
      </c>
      <c r="B2699" s="1310" t="s">
        <v>4811</v>
      </c>
      <c r="C2699" s="1310" t="s">
        <v>4876</v>
      </c>
      <c r="D2699" s="1310">
        <v>166</v>
      </c>
      <c r="E2699" s="1311" t="s">
        <v>995</v>
      </c>
      <c r="F2699" s="1310" t="s">
        <v>995</v>
      </c>
      <c r="G2699" s="1310">
        <v>91922</v>
      </c>
      <c r="H2699" s="1310" t="s">
        <v>4912</v>
      </c>
      <c r="I2699" s="1310" t="s">
        <v>839</v>
      </c>
      <c r="J2699" s="1310" t="s">
        <v>2242</v>
      </c>
      <c r="K2699" s="1311">
        <v>20.28</v>
      </c>
      <c r="L2699" s="1310" t="s">
        <v>2173</v>
      </c>
    </row>
    <row r="2700" spans="1:12" ht="13.5">
      <c r="A2700" s="1310" t="s">
        <v>4810</v>
      </c>
      <c r="B2700" s="1310" t="s">
        <v>4811</v>
      </c>
      <c r="C2700" s="1310" t="s">
        <v>4876</v>
      </c>
      <c r="D2700" s="1310">
        <v>166</v>
      </c>
      <c r="E2700" s="1311" t="s">
        <v>995</v>
      </c>
      <c r="F2700" s="1310" t="s">
        <v>995</v>
      </c>
      <c r="G2700" s="1310">
        <v>93013</v>
      </c>
      <c r="H2700" s="1310" t="s">
        <v>4913</v>
      </c>
      <c r="I2700" s="1310" t="s">
        <v>839</v>
      </c>
      <c r="J2700" s="1310" t="s">
        <v>2242</v>
      </c>
      <c r="K2700" s="1311">
        <v>13.18</v>
      </c>
      <c r="L2700" s="1310" t="s">
        <v>2173</v>
      </c>
    </row>
    <row r="2701" spans="1:12" ht="13.5">
      <c r="A2701" s="1310" t="s">
        <v>4810</v>
      </c>
      <c r="B2701" s="1310" t="s">
        <v>4811</v>
      </c>
      <c r="C2701" s="1310" t="s">
        <v>4876</v>
      </c>
      <c r="D2701" s="1310">
        <v>166</v>
      </c>
      <c r="E2701" s="1311" t="s">
        <v>995</v>
      </c>
      <c r="F2701" s="1310" t="s">
        <v>995</v>
      </c>
      <c r="G2701" s="1310">
        <v>93014</v>
      </c>
      <c r="H2701" s="1310" t="s">
        <v>4914</v>
      </c>
      <c r="I2701" s="1310" t="s">
        <v>839</v>
      </c>
      <c r="J2701" s="1310" t="s">
        <v>2242</v>
      </c>
      <c r="K2701" s="1311">
        <v>16.25</v>
      </c>
      <c r="L2701" s="1310" t="s">
        <v>2173</v>
      </c>
    </row>
    <row r="2702" spans="1:12" ht="13.5">
      <c r="A2702" s="1310" t="s">
        <v>4810</v>
      </c>
      <c r="B2702" s="1310" t="s">
        <v>4811</v>
      </c>
      <c r="C2702" s="1310" t="s">
        <v>4876</v>
      </c>
      <c r="D2702" s="1310">
        <v>166</v>
      </c>
      <c r="E2702" s="1311" t="s">
        <v>995</v>
      </c>
      <c r="F2702" s="1310" t="s">
        <v>995</v>
      </c>
      <c r="G2702" s="1310">
        <v>93015</v>
      </c>
      <c r="H2702" s="1310" t="s">
        <v>4915</v>
      </c>
      <c r="I2702" s="1310" t="s">
        <v>839</v>
      </c>
      <c r="J2702" s="1310" t="s">
        <v>2242</v>
      </c>
      <c r="K2702" s="1311">
        <v>24.77</v>
      </c>
      <c r="L2702" s="1310" t="s">
        <v>2173</v>
      </c>
    </row>
    <row r="2703" spans="1:12" ht="13.5">
      <c r="A2703" s="1310" t="s">
        <v>4810</v>
      </c>
      <c r="B2703" s="1310" t="s">
        <v>4811</v>
      </c>
      <c r="C2703" s="1310" t="s">
        <v>4876</v>
      </c>
      <c r="D2703" s="1310">
        <v>166</v>
      </c>
      <c r="E2703" s="1311" t="s">
        <v>995</v>
      </c>
      <c r="F2703" s="1310" t="s">
        <v>995</v>
      </c>
      <c r="G2703" s="1310">
        <v>93016</v>
      </c>
      <c r="H2703" s="1310" t="s">
        <v>4916</v>
      </c>
      <c r="I2703" s="1310" t="s">
        <v>839</v>
      </c>
      <c r="J2703" s="1310" t="s">
        <v>2242</v>
      </c>
      <c r="K2703" s="1311">
        <v>30.19</v>
      </c>
      <c r="L2703" s="1310" t="s">
        <v>2173</v>
      </c>
    </row>
    <row r="2704" spans="1:12" ht="13.5">
      <c r="A2704" s="1310" t="s">
        <v>4810</v>
      </c>
      <c r="B2704" s="1310" t="s">
        <v>4811</v>
      </c>
      <c r="C2704" s="1310" t="s">
        <v>4876</v>
      </c>
      <c r="D2704" s="1310">
        <v>166</v>
      </c>
      <c r="E2704" s="1311" t="s">
        <v>995</v>
      </c>
      <c r="F2704" s="1310" t="s">
        <v>995</v>
      </c>
      <c r="G2704" s="1310">
        <v>93017</v>
      </c>
      <c r="H2704" s="1310" t="s">
        <v>4917</v>
      </c>
      <c r="I2704" s="1310" t="s">
        <v>839</v>
      </c>
      <c r="J2704" s="1310" t="s">
        <v>2242</v>
      </c>
      <c r="K2704" s="1311">
        <v>45.58</v>
      </c>
      <c r="L2704" s="1310" t="s">
        <v>2173</v>
      </c>
    </row>
    <row r="2705" spans="1:12" ht="13.5">
      <c r="A2705" s="1310" t="s">
        <v>4810</v>
      </c>
      <c r="B2705" s="1310" t="s">
        <v>4811</v>
      </c>
      <c r="C2705" s="1310" t="s">
        <v>4876</v>
      </c>
      <c r="D2705" s="1310">
        <v>166</v>
      </c>
      <c r="E2705" s="1311" t="s">
        <v>995</v>
      </c>
      <c r="F2705" s="1310" t="s">
        <v>995</v>
      </c>
      <c r="G2705" s="1310">
        <v>93018</v>
      </c>
      <c r="H2705" s="1310" t="s">
        <v>4918</v>
      </c>
      <c r="I2705" s="1310" t="s">
        <v>839</v>
      </c>
      <c r="J2705" s="1310" t="s">
        <v>2242</v>
      </c>
      <c r="K2705" s="1311">
        <v>20.149999999999999</v>
      </c>
      <c r="L2705" s="1310" t="s">
        <v>2173</v>
      </c>
    </row>
    <row r="2706" spans="1:12" ht="13.5">
      <c r="A2706" s="1310" t="s">
        <v>4810</v>
      </c>
      <c r="B2706" s="1310" t="s">
        <v>4811</v>
      </c>
      <c r="C2706" s="1310" t="s">
        <v>4876</v>
      </c>
      <c r="D2706" s="1310">
        <v>166</v>
      </c>
      <c r="E2706" s="1311" t="s">
        <v>995</v>
      </c>
      <c r="F2706" s="1310" t="s">
        <v>995</v>
      </c>
      <c r="G2706" s="1310">
        <v>93020</v>
      </c>
      <c r="H2706" s="1310" t="s">
        <v>4919</v>
      </c>
      <c r="I2706" s="1310" t="s">
        <v>839</v>
      </c>
      <c r="J2706" s="1310" t="s">
        <v>2242</v>
      </c>
      <c r="K2706" s="1311">
        <v>25.94</v>
      </c>
      <c r="L2706" s="1310" t="s">
        <v>2173</v>
      </c>
    </row>
    <row r="2707" spans="1:12" ht="13.5">
      <c r="A2707" s="1310" t="s">
        <v>4810</v>
      </c>
      <c r="B2707" s="1310" t="s">
        <v>4811</v>
      </c>
      <c r="C2707" s="1310" t="s">
        <v>4876</v>
      </c>
      <c r="D2707" s="1310">
        <v>166</v>
      </c>
      <c r="E2707" s="1311" t="s">
        <v>995</v>
      </c>
      <c r="F2707" s="1310" t="s">
        <v>995</v>
      </c>
      <c r="G2707" s="1310">
        <v>93022</v>
      </c>
      <c r="H2707" s="1310" t="s">
        <v>4920</v>
      </c>
      <c r="I2707" s="1310" t="s">
        <v>839</v>
      </c>
      <c r="J2707" s="1310" t="s">
        <v>2242</v>
      </c>
      <c r="K2707" s="1311">
        <v>43.73</v>
      </c>
      <c r="L2707" s="1310" t="s">
        <v>2173</v>
      </c>
    </row>
    <row r="2708" spans="1:12" ht="13.5">
      <c r="A2708" s="1310" t="s">
        <v>4810</v>
      </c>
      <c r="B2708" s="1310" t="s">
        <v>4811</v>
      </c>
      <c r="C2708" s="1310" t="s">
        <v>4876</v>
      </c>
      <c r="D2708" s="1310">
        <v>166</v>
      </c>
      <c r="E2708" s="1311" t="s">
        <v>995</v>
      </c>
      <c r="F2708" s="1310" t="s">
        <v>995</v>
      </c>
      <c r="G2708" s="1310">
        <v>93024</v>
      </c>
      <c r="H2708" s="1310" t="s">
        <v>4921</v>
      </c>
      <c r="I2708" s="1310" t="s">
        <v>839</v>
      </c>
      <c r="J2708" s="1310" t="s">
        <v>2242</v>
      </c>
      <c r="K2708" s="1311">
        <v>45.91</v>
      </c>
      <c r="L2708" s="1310" t="s">
        <v>2173</v>
      </c>
    </row>
    <row r="2709" spans="1:12" ht="13.5">
      <c r="A2709" s="1310" t="s">
        <v>4810</v>
      </c>
      <c r="B2709" s="1310" t="s">
        <v>4811</v>
      </c>
      <c r="C2709" s="1310" t="s">
        <v>4876</v>
      </c>
      <c r="D2709" s="1310">
        <v>166</v>
      </c>
      <c r="E2709" s="1311" t="s">
        <v>995</v>
      </c>
      <c r="F2709" s="1310" t="s">
        <v>995</v>
      </c>
      <c r="G2709" s="1310">
        <v>93026</v>
      </c>
      <c r="H2709" s="1310" t="s">
        <v>4922</v>
      </c>
      <c r="I2709" s="1310" t="s">
        <v>839</v>
      </c>
      <c r="J2709" s="1310" t="s">
        <v>2242</v>
      </c>
      <c r="K2709" s="1311">
        <v>75.459999999999994</v>
      </c>
      <c r="L2709" s="1310" t="s">
        <v>2173</v>
      </c>
    </row>
    <row r="2710" spans="1:12" ht="13.5">
      <c r="A2710" s="1310" t="s">
        <v>4810</v>
      </c>
      <c r="B2710" s="1310" t="s">
        <v>4811</v>
      </c>
      <c r="C2710" s="1310" t="s">
        <v>4876</v>
      </c>
      <c r="D2710" s="1310">
        <v>166</v>
      </c>
      <c r="E2710" s="1311" t="s">
        <v>995</v>
      </c>
      <c r="F2710" s="1310" t="s">
        <v>995</v>
      </c>
      <c r="G2710" s="1310">
        <v>95733</v>
      </c>
      <c r="H2710" s="1310" t="s">
        <v>4923</v>
      </c>
      <c r="I2710" s="1310" t="s">
        <v>839</v>
      </c>
      <c r="J2710" s="1310" t="s">
        <v>2242</v>
      </c>
      <c r="K2710" s="1311">
        <v>5.27</v>
      </c>
      <c r="L2710" s="1310" t="s">
        <v>2173</v>
      </c>
    </row>
    <row r="2711" spans="1:12" ht="13.5">
      <c r="A2711" s="1310" t="s">
        <v>4810</v>
      </c>
      <c r="B2711" s="1310" t="s">
        <v>4811</v>
      </c>
      <c r="C2711" s="1310" t="s">
        <v>4876</v>
      </c>
      <c r="D2711" s="1310">
        <v>166</v>
      </c>
      <c r="E2711" s="1311" t="s">
        <v>995</v>
      </c>
      <c r="F2711" s="1310" t="s">
        <v>995</v>
      </c>
      <c r="G2711" s="1310">
        <v>95734</v>
      </c>
      <c r="H2711" s="1310" t="s">
        <v>4924</v>
      </c>
      <c r="I2711" s="1310" t="s">
        <v>839</v>
      </c>
      <c r="J2711" s="1310" t="s">
        <v>2242</v>
      </c>
      <c r="K2711" s="1311">
        <v>7.02</v>
      </c>
      <c r="L2711" s="1310" t="s">
        <v>2173</v>
      </c>
    </row>
    <row r="2712" spans="1:12" ht="13.5">
      <c r="A2712" s="1310" t="s">
        <v>4810</v>
      </c>
      <c r="B2712" s="1310" t="s">
        <v>4811</v>
      </c>
      <c r="C2712" s="1310" t="s">
        <v>4876</v>
      </c>
      <c r="D2712" s="1310">
        <v>166</v>
      </c>
      <c r="E2712" s="1311" t="s">
        <v>995</v>
      </c>
      <c r="F2712" s="1310" t="s">
        <v>995</v>
      </c>
      <c r="G2712" s="1310">
        <v>95735</v>
      </c>
      <c r="H2712" s="1310" t="s">
        <v>4925</v>
      </c>
      <c r="I2712" s="1310" t="s">
        <v>839</v>
      </c>
      <c r="J2712" s="1310" t="s">
        <v>2242</v>
      </c>
      <c r="K2712" s="1311">
        <v>5.93</v>
      </c>
      <c r="L2712" s="1310" t="s">
        <v>2173</v>
      </c>
    </row>
    <row r="2713" spans="1:12" ht="13.5">
      <c r="A2713" s="1310" t="s">
        <v>4810</v>
      </c>
      <c r="B2713" s="1310" t="s">
        <v>4811</v>
      </c>
      <c r="C2713" s="1310" t="s">
        <v>4876</v>
      </c>
      <c r="D2713" s="1310">
        <v>166</v>
      </c>
      <c r="E2713" s="1311" t="s">
        <v>995</v>
      </c>
      <c r="F2713" s="1310" t="s">
        <v>995</v>
      </c>
      <c r="G2713" s="1310">
        <v>95736</v>
      </c>
      <c r="H2713" s="1310" t="s">
        <v>4926</v>
      </c>
      <c r="I2713" s="1310" t="s">
        <v>839</v>
      </c>
      <c r="J2713" s="1310" t="s">
        <v>2242</v>
      </c>
      <c r="K2713" s="1311">
        <v>6.95</v>
      </c>
      <c r="L2713" s="1310" t="s">
        <v>2173</v>
      </c>
    </row>
    <row r="2714" spans="1:12" ht="13.5">
      <c r="A2714" s="1310" t="s">
        <v>4810</v>
      </c>
      <c r="B2714" s="1310" t="s">
        <v>4811</v>
      </c>
      <c r="C2714" s="1310" t="s">
        <v>4876</v>
      </c>
      <c r="D2714" s="1310">
        <v>166</v>
      </c>
      <c r="E2714" s="1311" t="s">
        <v>995</v>
      </c>
      <c r="F2714" s="1310" t="s">
        <v>995</v>
      </c>
      <c r="G2714" s="1310">
        <v>95738</v>
      </c>
      <c r="H2714" s="1310" t="s">
        <v>4927</v>
      </c>
      <c r="I2714" s="1310" t="s">
        <v>839</v>
      </c>
      <c r="J2714" s="1310" t="s">
        <v>2242</v>
      </c>
      <c r="K2714" s="1311">
        <v>8.3800000000000008</v>
      </c>
      <c r="L2714" s="1310" t="s">
        <v>2173</v>
      </c>
    </row>
    <row r="2715" spans="1:12" ht="13.5">
      <c r="A2715" s="1310" t="s">
        <v>4810</v>
      </c>
      <c r="B2715" s="1310" t="s">
        <v>4811</v>
      </c>
      <c r="C2715" s="1310" t="s">
        <v>4876</v>
      </c>
      <c r="D2715" s="1310">
        <v>166</v>
      </c>
      <c r="E2715" s="1311" t="s">
        <v>995</v>
      </c>
      <c r="F2715" s="1310" t="s">
        <v>995</v>
      </c>
      <c r="G2715" s="1310">
        <v>95753</v>
      </c>
      <c r="H2715" s="1310" t="s">
        <v>4928</v>
      </c>
      <c r="I2715" s="1310" t="s">
        <v>839</v>
      </c>
      <c r="J2715" s="1310" t="s">
        <v>2172</v>
      </c>
      <c r="K2715" s="1311">
        <v>6.44</v>
      </c>
      <c r="L2715" s="1310" t="s">
        <v>2173</v>
      </c>
    </row>
    <row r="2716" spans="1:12" ht="13.5">
      <c r="A2716" s="1310" t="s">
        <v>4810</v>
      </c>
      <c r="B2716" s="1310" t="s">
        <v>4811</v>
      </c>
      <c r="C2716" s="1310" t="s">
        <v>4876</v>
      </c>
      <c r="D2716" s="1310">
        <v>166</v>
      </c>
      <c r="E2716" s="1311" t="s">
        <v>995</v>
      </c>
      <c r="F2716" s="1310" t="s">
        <v>995</v>
      </c>
      <c r="G2716" s="1310">
        <v>95754</v>
      </c>
      <c r="H2716" s="1310" t="s">
        <v>4929</v>
      </c>
      <c r="I2716" s="1310" t="s">
        <v>839</v>
      </c>
      <c r="J2716" s="1310" t="s">
        <v>2172</v>
      </c>
      <c r="K2716" s="1311">
        <v>8.02</v>
      </c>
      <c r="L2716" s="1310" t="s">
        <v>2173</v>
      </c>
    </row>
    <row r="2717" spans="1:12" ht="13.5">
      <c r="A2717" s="1310" t="s">
        <v>4810</v>
      </c>
      <c r="B2717" s="1310" t="s">
        <v>4811</v>
      </c>
      <c r="C2717" s="1310" t="s">
        <v>4876</v>
      </c>
      <c r="D2717" s="1310">
        <v>166</v>
      </c>
      <c r="E2717" s="1311" t="s">
        <v>995</v>
      </c>
      <c r="F2717" s="1310" t="s">
        <v>995</v>
      </c>
      <c r="G2717" s="1310">
        <v>95755</v>
      </c>
      <c r="H2717" s="1310" t="s">
        <v>4930</v>
      </c>
      <c r="I2717" s="1310" t="s">
        <v>839</v>
      </c>
      <c r="J2717" s="1310" t="s">
        <v>2172</v>
      </c>
      <c r="K2717" s="1311">
        <v>11.53</v>
      </c>
      <c r="L2717" s="1310" t="s">
        <v>2173</v>
      </c>
    </row>
    <row r="2718" spans="1:12" ht="13.5">
      <c r="A2718" s="1310" t="s">
        <v>4810</v>
      </c>
      <c r="B2718" s="1310" t="s">
        <v>4811</v>
      </c>
      <c r="C2718" s="1310" t="s">
        <v>4876</v>
      </c>
      <c r="D2718" s="1310">
        <v>166</v>
      </c>
      <c r="E2718" s="1311" t="s">
        <v>995</v>
      </c>
      <c r="F2718" s="1310" t="s">
        <v>995</v>
      </c>
      <c r="G2718" s="1310">
        <v>95756</v>
      </c>
      <c r="H2718" s="1310" t="s">
        <v>4931</v>
      </c>
      <c r="I2718" s="1310" t="s">
        <v>839</v>
      </c>
      <c r="J2718" s="1310" t="s">
        <v>2172</v>
      </c>
      <c r="K2718" s="1311">
        <v>15.34</v>
      </c>
      <c r="L2718" s="1310" t="s">
        <v>2173</v>
      </c>
    </row>
    <row r="2719" spans="1:12" ht="13.5">
      <c r="A2719" s="1310" t="s">
        <v>4810</v>
      </c>
      <c r="B2719" s="1310" t="s">
        <v>4811</v>
      </c>
      <c r="C2719" s="1310" t="s">
        <v>4876</v>
      </c>
      <c r="D2719" s="1310">
        <v>166</v>
      </c>
      <c r="E2719" s="1311" t="s">
        <v>995</v>
      </c>
      <c r="F2719" s="1310" t="s">
        <v>995</v>
      </c>
      <c r="G2719" s="1310">
        <v>95757</v>
      </c>
      <c r="H2719" s="1310" t="s">
        <v>4932</v>
      </c>
      <c r="I2719" s="1310" t="s">
        <v>839</v>
      </c>
      <c r="J2719" s="1310" t="s">
        <v>2172</v>
      </c>
      <c r="K2719" s="1311">
        <v>9.74</v>
      </c>
      <c r="L2719" s="1310" t="s">
        <v>2173</v>
      </c>
    </row>
    <row r="2720" spans="1:12" ht="13.5">
      <c r="A2720" s="1310" t="s">
        <v>4810</v>
      </c>
      <c r="B2720" s="1310" t="s">
        <v>4811</v>
      </c>
      <c r="C2720" s="1310" t="s">
        <v>4876</v>
      </c>
      <c r="D2720" s="1310">
        <v>166</v>
      </c>
      <c r="E2720" s="1311" t="s">
        <v>995</v>
      </c>
      <c r="F2720" s="1310" t="s">
        <v>995</v>
      </c>
      <c r="G2720" s="1310">
        <v>95758</v>
      </c>
      <c r="H2720" s="1310" t="s">
        <v>4933</v>
      </c>
      <c r="I2720" s="1310" t="s">
        <v>839</v>
      </c>
      <c r="J2720" s="1310" t="s">
        <v>2172</v>
      </c>
      <c r="K2720" s="1311">
        <v>10.92</v>
      </c>
      <c r="L2720" s="1310" t="s">
        <v>2173</v>
      </c>
    </row>
    <row r="2721" spans="1:12" ht="13.5">
      <c r="A2721" s="1310" t="s">
        <v>4810</v>
      </c>
      <c r="B2721" s="1310" t="s">
        <v>4811</v>
      </c>
      <c r="C2721" s="1310" t="s">
        <v>4876</v>
      </c>
      <c r="D2721" s="1310">
        <v>166</v>
      </c>
      <c r="E2721" s="1311" t="s">
        <v>995</v>
      </c>
      <c r="F2721" s="1310" t="s">
        <v>995</v>
      </c>
      <c r="G2721" s="1310">
        <v>95759</v>
      </c>
      <c r="H2721" s="1310" t="s">
        <v>4934</v>
      </c>
      <c r="I2721" s="1310" t="s">
        <v>839</v>
      </c>
      <c r="J2721" s="1310" t="s">
        <v>2172</v>
      </c>
      <c r="K2721" s="1311">
        <v>13.9</v>
      </c>
      <c r="L2721" s="1310" t="s">
        <v>2173</v>
      </c>
    </row>
    <row r="2722" spans="1:12" ht="13.5">
      <c r="A2722" s="1310" t="s">
        <v>4810</v>
      </c>
      <c r="B2722" s="1310" t="s">
        <v>4811</v>
      </c>
      <c r="C2722" s="1310" t="s">
        <v>4876</v>
      </c>
      <c r="D2722" s="1310">
        <v>166</v>
      </c>
      <c r="E2722" s="1311" t="s">
        <v>995</v>
      </c>
      <c r="F2722" s="1310" t="s">
        <v>995</v>
      </c>
      <c r="G2722" s="1310">
        <v>95760</v>
      </c>
      <c r="H2722" s="1310" t="s">
        <v>4935</v>
      </c>
      <c r="I2722" s="1310" t="s">
        <v>839</v>
      </c>
      <c r="J2722" s="1310" t="s">
        <v>2172</v>
      </c>
      <c r="K2722" s="1311">
        <v>17.07</v>
      </c>
      <c r="L2722" s="1310" t="s">
        <v>2173</v>
      </c>
    </row>
    <row r="2723" spans="1:12" ht="13.5">
      <c r="A2723" s="1310" t="s">
        <v>4810</v>
      </c>
      <c r="B2723" s="1310" t="s">
        <v>4811</v>
      </c>
      <c r="C2723" s="1310" t="s">
        <v>4876</v>
      </c>
      <c r="D2723" s="1310">
        <v>166</v>
      </c>
      <c r="E2723" s="1311" t="s">
        <v>995</v>
      </c>
      <c r="F2723" s="1310" t="s">
        <v>995</v>
      </c>
      <c r="G2723" s="1310">
        <v>97559</v>
      </c>
      <c r="H2723" s="1310" t="s">
        <v>4936</v>
      </c>
      <c r="I2723" s="1310" t="s">
        <v>839</v>
      </c>
      <c r="J2723" s="1310" t="s">
        <v>2242</v>
      </c>
      <c r="K2723" s="1311">
        <v>9.4</v>
      </c>
      <c r="L2723" s="1310" t="s">
        <v>2173</v>
      </c>
    </row>
    <row r="2724" spans="1:12" ht="13.5">
      <c r="A2724" s="1310" t="s">
        <v>4810</v>
      </c>
      <c r="B2724" s="1310" t="s">
        <v>4811</v>
      </c>
      <c r="C2724" s="1310" t="s">
        <v>4876</v>
      </c>
      <c r="D2724" s="1310">
        <v>166</v>
      </c>
      <c r="E2724" s="1311" t="s">
        <v>995</v>
      </c>
      <c r="F2724" s="1310" t="s">
        <v>995</v>
      </c>
      <c r="G2724" s="1310">
        <v>97562</v>
      </c>
      <c r="H2724" s="1310" t="s">
        <v>4937</v>
      </c>
      <c r="I2724" s="1310" t="s">
        <v>839</v>
      </c>
      <c r="J2724" s="1310" t="s">
        <v>2242</v>
      </c>
      <c r="K2724" s="1311">
        <v>11.2</v>
      </c>
      <c r="L2724" s="1310" t="s">
        <v>2173</v>
      </c>
    </row>
    <row r="2725" spans="1:12" ht="13.5">
      <c r="A2725" s="1310" t="s">
        <v>4810</v>
      </c>
      <c r="B2725" s="1310" t="s">
        <v>4811</v>
      </c>
      <c r="C2725" s="1310" t="s">
        <v>4876</v>
      </c>
      <c r="D2725" s="1310">
        <v>166</v>
      </c>
      <c r="E2725" s="1311" t="s">
        <v>995</v>
      </c>
      <c r="F2725" s="1310" t="s">
        <v>995</v>
      </c>
      <c r="G2725" s="1310">
        <v>97564</v>
      </c>
      <c r="H2725" s="1310" t="s">
        <v>4938</v>
      </c>
      <c r="I2725" s="1310" t="s">
        <v>839</v>
      </c>
      <c r="J2725" s="1310" t="s">
        <v>2242</v>
      </c>
      <c r="K2725" s="1311">
        <v>12.78</v>
      </c>
      <c r="L2725" s="1310" t="s">
        <v>2173</v>
      </c>
    </row>
    <row r="2726" spans="1:12" ht="13.5">
      <c r="A2726" s="1310" t="s">
        <v>4810</v>
      </c>
      <c r="B2726" s="1310" t="s">
        <v>4811</v>
      </c>
      <c r="C2726" s="1310" t="s">
        <v>4939</v>
      </c>
      <c r="D2726" s="1310">
        <v>167</v>
      </c>
      <c r="E2726" s="1311" t="s">
        <v>995</v>
      </c>
      <c r="F2726" s="1310" t="s">
        <v>995</v>
      </c>
      <c r="G2726" s="1310">
        <v>91924</v>
      </c>
      <c r="H2726" s="1310" t="s">
        <v>4940</v>
      </c>
      <c r="I2726" s="1310" t="s">
        <v>253</v>
      </c>
      <c r="J2726" s="1310" t="s">
        <v>2242</v>
      </c>
      <c r="K2726" s="1311">
        <v>2.88</v>
      </c>
      <c r="L2726" s="1310" t="s">
        <v>2173</v>
      </c>
    </row>
    <row r="2727" spans="1:12" ht="13.5">
      <c r="A2727" s="1310" t="s">
        <v>4810</v>
      </c>
      <c r="B2727" s="1310" t="s">
        <v>4811</v>
      </c>
      <c r="C2727" s="1310" t="s">
        <v>4939</v>
      </c>
      <c r="D2727" s="1310">
        <v>167</v>
      </c>
      <c r="E2727" s="1311" t="s">
        <v>995</v>
      </c>
      <c r="F2727" s="1310" t="s">
        <v>995</v>
      </c>
      <c r="G2727" s="1310">
        <v>91925</v>
      </c>
      <c r="H2727" s="1310" t="s">
        <v>4941</v>
      </c>
      <c r="I2727" s="1310" t="s">
        <v>253</v>
      </c>
      <c r="J2727" s="1310" t="s">
        <v>2242</v>
      </c>
      <c r="K2727" s="1311">
        <v>4.1900000000000004</v>
      </c>
      <c r="L2727" s="1310" t="s">
        <v>2173</v>
      </c>
    </row>
    <row r="2728" spans="1:12" ht="13.5">
      <c r="A2728" s="1310" t="s">
        <v>4810</v>
      </c>
      <c r="B2728" s="1310" t="s">
        <v>4811</v>
      </c>
      <c r="C2728" s="1310" t="s">
        <v>4939</v>
      </c>
      <c r="D2728" s="1310">
        <v>167</v>
      </c>
      <c r="E2728" s="1311" t="s">
        <v>995</v>
      </c>
      <c r="F2728" s="1310" t="s">
        <v>995</v>
      </c>
      <c r="G2728" s="1310">
        <v>91926</v>
      </c>
      <c r="H2728" s="1310" t="s">
        <v>4942</v>
      </c>
      <c r="I2728" s="1310" t="s">
        <v>253</v>
      </c>
      <c r="J2728" s="1310" t="s">
        <v>2242</v>
      </c>
      <c r="K2728" s="1311">
        <v>4.26</v>
      </c>
      <c r="L2728" s="1310" t="s">
        <v>2173</v>
      </c>
    </row>
    <row r="2729" spans="1:12" ht="13.5">
      <c r="A2729" s="1310" t="s">
        <v>4810</v>
      </c>
      <c r="B2729" s="1310" t="s">
        <v>4811</v>
      </c>
      <c r="C2729" s="1310" t="s">
        <v>4939</v>
      </c>
      <c r="D2729" s="1310">
        <v>167</v>
      </c>
      <c r="E2729" s="1311" t="s">
        <v>995</v>
      </c>
      <c r="F2729" s="1310" t="s">
        <v>995</v>
      </c>
      <c r="G2729" s="1310">
        <v>91927</v>
      </c>
      <c r="H2729" s="1310" t="s">
        <v>4943</v>
      </c>
      <c r="I2729" s="1310" t="s">
        <v>253</v>
      </c>
      <c r="J2729" s="1310" t="s">
        <v>2242</v>
      </c>
      <c r="K2729" s="1311">
        <v>5.68</v>
      </c>
      <c r="L2729" s="1310" t="s">
        <v>2173</v>
      </c>
    </row>
    <row r="2730" spans="1:12" ht="13.5">
      <c r="A2730" s="1310" t="s">
        <v>4810</v>
      </c>
      <c r="B2730" s="1310" t="s">
        <v>4811</v>
      </c>
      <c r="C2730" s="1310" t="s">
        <v>4939</v>
      </c>
      <c r="D2730" s="1310">
        <v>167</v>
      </c>
      <c r="E2730" s="1311" t="s">
        <v>995</v>
      </c>
      <c r="F2730" s="1310" t="s">
        <v>995</v>
      </c>
      <c r="G2730" s="1310">
        <v>91928</v>
      </c>
      <c r="H2730" s="1310" t="s">
        <v>4944</v>
      </c>
      <c r="I2730" s="1310" t="s">
        <v>253</v>
      </c>
      <c r="J2730" s="1310" t="s">
        <v>2242</v>
      </c>
      <c r="K2730" s="1311">
        <v>7</v>
      </c>
      <c r="L2730" s="1310" t="s">
        <v>2173</v>
      </c>
    </row>
    <row r="2731" spans="1:12" ht="13.5">
      <c r="A2731" s="1310" t="s">
        <v>4810</v>
      </c>
      <c r="B2731" s="1310" t="s">
        <v>4811</v>
      </c>
      <c r="C2731" s="1310" t="s">
        <v>4939</v>
      </c>
      <c r="D2731" s="1310">
        <v>167</v>
      </c>
      <c r="E2731" s="1311" t="s">
        <v>995</v>
      </c>
      <c r="F2731" s="1310" t="s">
        <v>995</v>
      </c>
      <c r="G2731" s="1310">
        <v>91929</v>
      </c>
      <c r="H2731" s="1310" t="s">
        <v>4945</v>
      </c>
      <c r="I2731" s="1310" t="s">
        <v>253</v>
      </c>
      <c r="J2731" s="1310" t="s">
        <v>2242</v>
      </c>
      <c r="K2731" s="1311">
        <v>8.01</v>
      </c>
      <c r="L2731" s="1310" t="s">
        <v>2173</v>
      </c>
    </row>
    <row r="2732" spans="1:12" ht="13.5">
      <c r="A2732" s="1310" t="s">
        <v>4810</v>
      </c>
      <c r="B2732" s="1310" t="s">
        <v>4811</v>
      </c>
      <c r="C2732" s="1310" t="s">
        <v>4939</v>
      </c>
      <c r="D2732" s="1310">
        <v>167</v>
      </c>
      <c r="E2732" s="1311" t="s">
        <v>995</v>
      </c>
      <c r="F2732" s="1310" t="s">
        <v>995</v>
      </c>
      <c r="G2732" s="1310">
        <v>91930</v>
      </c>
      <c r="H2732" s="1310" t="s">
        <v>4946</v>
      </c>
      <c r="I2732" s="1310" t="s">
        <v>253</v>
      </c>
      <c r="J2732" s="1310" t="s">
        <v>2242</v>
      </c>
      <c r="K2732" s="1311">
        <v>9.6199999999999992</v>
      </c>
      <c r="L2732" s="1310" t="s">
        <v>2173</v>
      </c>
    </row>
    <row r="2733" spans="1:12" ht="13.5">
      <c r="A2733" s="1310" t="s">
        <v>4810</v>
      </c>
      <c r="B2733" s="1310" t="s">
        <v>4811</v>
      </c>
      <c r="C2733" s="1310" t="s">
        <v>4939</v>
      </c>
      <c r="D2733" s="1310">
        <v>167</v>
      </c>
      <c r="E2733" s="1311" t="s">
        <v>995</v>
      </c>
      <c r="F2733" s="1310" t="s">
        <v>995</v>
      </c>
      <c r="G2733" s="1310">
        <v>91931</v>
      </c>
      <c r="H2733" s="1310" t="s">
        <v>4947</v>
      </c>
      <c r="I2733" s="1310" t="s">
        <v>253</v>
      </c>
      <c r="J2733" s="1310" t="s">
        <v>2242</v>
      </c>
      <c r="K2733" s="1311">
        <v>10.82</v>
      </c>
      <c r="L2733" s="1310" t="s">
        <v>2173</v>
      </c>
    </row>
    <row r="2734" spans="1:12" ht="13.5">
      <c r="A2734" s="1310" t="s">
        <v>4810</v>
      </c>
      <c r="B2734" s="1310" t="s">
        <v>4811</v>
      </c>
      <c r="C2734" s="1310" t="s">
        <v>4939</v>
      </c>
      <c r="D2734" s="1310">
        <v>167</v>
      </c>
      <c r="E2734" s="1311" t="s">
        <v>995</v>
      </c>
      <c r="F2734" s="1310" t="s">
        <v>995</v>
      </c>
      <c r="G2734" s="1310">
        <v>91932</v>
      </c>
      <c r="H2734" s="1310" t="s">
        <v>4948</v>
      </c>
      <c r="I2734" s="1310" t="s">
        <v>253</v>
      </c>
      <c r="J2734" s="1310" t="s">
        <v>2242</v>
      </c>
      <c r="K2734" s="1311">
        <v>15.92</v>
      </c>
      <c r="L2734" s="1310" t="s">
        <v>2173</v>
      </c>
    </row>
    <row r="2735" spans="1:12" ht="13.5">
      <c r="A2735" s="1310" t="s">
        <v>4810</v>
      </c>
      <c r="B2735" s="1310" t="s">
        <v>4811</v>
      </c>
      <c r="C2735" s="1310" t="s">
        <v>4939</v>
      </c>
      <c r="D2735" s="1310">
        <v>167</v>
      </c>
      <c r="E2735" s="1311" t="s">
        <v>995</v>
      </c>
      <c r="F2735" s="1310" t="s">
        <v>995</v>
      </c>
      <c r="G2735" s="1310">
        <v>91933</v>
      </c>
      <c r="H2735" s="1310" t="s">
        <v>4949</v>
      </c>
      <c r="I2735" s="1310" t="s">
        <v>253</v>
      </c>
      <c r="J2735" s="1310" t="s">
        <v>2242</v>
      </c>
      <c r="K2735" s="1311">
        <v>17.059999999999999</v>
      </c>
      <c r="L2735" s="1310" t="s">
        <v>2173</v>
      </c>
    </row>
    <row r="2736" spans="1:12" ht="13.5">
      <c r="A2736" s="1310" t="s">
        <v>4810</v>
      </c>
      <c r="B2736" s="1310" t="s">
        <v>4811</v>
      </c>
      <c r="C2736" s="1310" t="s">
        <v>4939</v>
      </c>
      <c r="D2736" s="1310">
        <v>167</v>
      </c>
      <c r="E2736" s="1311" t="s">
        <v>995</v>
      </c>
      <c r="F2736" s="1310" t="s">
        <v>995</v>
      </c>
      <c r="G2736" s="1310">
        <v>91934</v>
      </c>
      <c r="H2736" s="1310" t="s">
        <v>4950</v>
      </c>
      <c r="I2736" s="1310" t="s">
        <v>253</v>
      </c>
      <c r="J2736" s="1310" t="s">
        <v>2242</v>
      </c>
      <c r="K2736" s="1311">
        <v>24.37</v>
      </c>
      <c r="L2736" s="1310" t="s">
        <v>2173</v>
      </c>
    </row>
    <row r="2737" spans="1:12" ht="13.5">
      <c r="A2737" s="1310" t="s">
        <v>4810</v>
      </c>
      <c r="B2737" s="1310" t="s">
        <v>4811</v>
      </c>
      <c r="C2737" s="1310" t="s">
        <v>4939</v>
      </c>
      <c r="D2737" s="1310">
        <v>167</v>
      </c>
      <c r="E2737" s="1311" t="s">
        <v>995</v>
      </c>
      <c r="F2737" s="1310" t="s">
        <v>995</v>
      </c>
      <c r="G2737" s="1310">
        <v>91935</v>
      </c>
      <c r="H2737" s="1310" t="s">
        <v>4951</v>
      </c>
      <c r="I2737" s="1310" t="s">
        <v>253</v>
      </c>
      <c r="J2737" s="1310" t="s">
        <v>2242</v>
      </c>
      <c r="K2737" s="1311">
        <v>26.02</v>
      </c>
      <c r="L2737" s="1310" t="s">
        <v>2173</v>
      </c>
    </row>
    <row r="2738" spans="1:12" ht="13.5">
      <c r="A2738" s="1310" t="s">
        <v>4810</v>
      </c>
      <c r="B2738" s="1310" t="s">
        <v>4811</v>
      </c>
      <c r="C2738" s="1310" t="s">
        <v>4939</v>
      </c>
      <c r="D2738" s="1310">
        <v>167</v>
      </c>
      <c r="E2738" s="1311" t="s">
        <v>995</v>
      </c>
      <c r="F2738" s="1310" t="s">
        <v>995</v>
      </c>
      <c r="G2738" s="1310">
        <v>92979</v>
      </c>
      <c r="H2738" s="1310" t="s">
        <v>4952</v>
      </c>
      <c r="I2738" s="1310" t="s">
        <v>253</v>
      </c>
      <c r="J2738" s="1310" t="s">
        <v>2242</v>
      </c>
      <c r="K2738" s="1311">
        <v>11.27</v>
      </c>
      <c r="L2738" s="1310" t="s">
        <v>2173</v>
      </c>
    </row>
    <row r="2739" spans="1:12" ht="13.5">
      <c r="A2739" s="1310" t="s">
        <v>4810</v>
      </c>
      <c r="B2739" s="1310" t="s">
        <v>4811</v>
      </c>
      <c r="C2739" s="1310" t="s">
        <v>4939</v>
      </c>
      <c r="D2739" s="1310">
        <v>167</v>
      </c>
      <c r="E2739" s="1311" t="s">
        <v>995</v>
      </c>
      <c r="F2739" s="1310" t="s">
        <v>995</v>
      </c>
      <c r="G2739" s="1310">
        <v>92980</v>
      </c>
      <c r="H2739" s="1310" t="s">
        <v>4953</v>
      </c>
      <c r="I2739" s="1310" t="s">
        <v>253</v>
      </c>
      <c r="J2739" s="1310" t="s">
        <v>2242</v>
      </c>
      <c r="K2739" s="1311">
        <v>12.26</v>
      </c>
      <c r="L2739" s="1310" t="s">
        <v>2173</v>
      </c>
    </row>
    <row r="2740" spans="1:12" ht="13.5">
      <c r="A2740" s="1310" t="s">
        <v>4810</v>
      </c>
      <c r="B2740" s="1310" t="s">
        <v>4811</v>
      </c>
      <c r="C2740" s="1310" t="s">
        <v>4939</v>
      </c>
      <c r="D2740" s="1310">
        <v>167</v>
      </c>
      <c r="E2740" s="1311" t="s">
        <v>995</v>
      </c>
      <c r="F2740" s="1310" t="s">
        <v>995</v>
      </c>
      <c r="G2740" s="1310">
        <v>92981</v>
      </c>
      <c r="H2740" s="1310" t="s">
        <v>4954</v>
      </c>
      <c r="I2740" s="1310" t="s">
        <v>253</v>
      </c>
      <c r="J2740" s="1310" t="s">
        <v>2242</v>
      </c>
      <c r="K2740" s="1311">
        <v>17.34</v>
      </c>
      <c r="L2740" s="1310" t="s">
        <v>2173</v>
      </c>
    </row>
    <row r="2741" spans="1:12" ht="13.5">
      <c r="A2741" s="1310" t="s">
        <v>4810</v>
      </c>
      <c r="B2741" s="1310" t="s">
        <v>4811</v>
      </c>
      <c r="C2741" s="1310" t="s">
        <v>4939</v>
      </c>
      <c r="D2741" s="1310">
        <v>167</v>
      </c>
      <c r="E2741" s="1311" t="s">
        <v>995</v>
      </c>
      <c r="F2741" s="1310" t="s">
        <v>995</v>
      </c>
      <c r="G2741" s="1310">
        <v>92982</v>
      </c>
      <c r="H2741" s="1310" t="s">
        <v>4955</v>
      </c>
      <c r="I2741" s="1310" t="s">
        <v>253</v>
      </c>
      <c r="J2741" s="1310" t="s">
        <v>2242</v>
      </c>
      <c r="K2741" s="1311">
        <v>18.760000000000002</v>
      </c>
      <c r="L2741" s="1310" t="s">
        <v>2173</v>
      </c>
    </row>
    <row r="2742" spans="1:12" ht="13.5">
      <c r="A2742" s="1310" t="s">
        <v>4810</v>
      </c>
      <c r="B2742" s="1310" t="s">
        <v>4811</v>
      </c>
      <c r="C2742" s="1310" t="s">
        <v>4939</v>
      </c>
      <c r="D2742" s="1310">
        <v>167</v>
      </c>
      <c r="E2742" s="1311" t="s">
        <v>995</v>
      </c>
      <c r="F2742" s="1310" t="s">
        <v>995</v>
      </c>
      <c r="G2742" s="1310">
        <v>92983</v>
      </c>
      <c r="H2742" s="1310" t="s">
        <v>4956</v>
      </c>
      <c r="I2742" s="1310" t="s">
        <v>253</v>
      </c>
      <c r="J2742" s="1310" t="s">
        <v>2242</v>
      </c>
      <c r="K2742" s="1311">
        <v>29.33</v>
      </c>
      <c r="L2742" s="1310" t="s">
        <v>2173</v>
      </c>
    </row>
    <row r="2743" spans="1:12" ht="13.5">
      <c r="A2743" s="1310" t="s">
        <v>4810</v>
      </c>
      <c r="B2743" s="1310" t="s">
        <v>4811</v>
      </c>
      <c r="C2743" s="1310" t="s">
        <v>4939</v>
      </c>
      <c r="D2743" s="1310">
        <v>167</v>
      </c>
      <c r="E2743" s="1311" t="s">
        <v>995</v>
      </c>
      <c r="F2743" s="1310" t="s">
        <v>995</v>
      </c>
      <c r="G2743" s="1310">
        <v>92984</v>
      </c>
      <c r="H2743" s="1310" t="s">
        <v>4957</v>
      </c>
      <c r="I2743" s="1310" t="s">
        <v>253</v>
      </c>
      <c r="J2743" s="1310" t="s">
        <v>2242</v>
      </c>
      <c r="K2743" s="1311">
        <v>30.12</v>
      </c>
      <c r="L2743" s="1310" t="s">
        <v>2173</v>
      </c>
    </row>
    <row r="2744" spans="1:12" ht="13.5">
      <c r="A2744" s="1310" t="s">
        <v>4810</v>
      </c>
      <c r="B2744" s="1310" t="s">
        <v>4811</v>
      </c>
      <c r="C2744" s="1310" t="s">
        <v>4939</v>
      </c>
      <c r="D2744" s="1310">
        <v>167</v>
      </c>
      <c r="E2744" s="1311" t="s">
        <v>995</v>
      </c>
      <c r="F2744" s="1310" t="s">
        <v>995</v>
      </c>
      <c r="G2744" s="1310">
        <v>92985</v>
      </c>
      <c r="H2744" s="1310" t="s">
        <v>4958</v>
      </c>
      <c r="I2744" s="1310" t="s">
        <v>253</v>
      </c>
      <c r="J2744" s="1310" t="s">
        <v>2242</v>
      </c>
      <c r="K2744" s="1311">
        <v>39.68</v>
      </c>
      <c r="L2744" s="1310" t="s">
        <v>2173</v>
      </c>
    </row>
    <row r="2745" spans="1:12" ht="13.5">
      <c r="A2745" s="1310" t="s">
        <v>4810</v>
      </c>
      <c r="B2745" s="1310" t="s">
        <v>4811</v>
      </c>
      <c r="C2745" s="1310" t="s">
        <v>4939</v>
      </c>
      <c r="D2745" s="1310">
        <v>167</v>
      </c>
      <c r="E2745" s="1311" t="s">
        <v>995</v>
      </c>
      <c r="F2745" s="1310" t="s">
        <v>995</v>
      </c>
      <c r="G2745" s="1310">
        <v>92986</v>
      </c>
      <c r="H2745" s="1310" t="s">
        <v>4959</v>
      </c>
      <c r="I2745" s="1310" t="s">
        <v>253</v>
      </c>
      <c r="J2745" s="1310" t="s">
        <v>2242</v>
      </c>
      <c r="K2745" s="1311">
        <v>40.86</v>
      </c>
      <c r="L2745" s="1310" t="s">
        <v>2173</v>
      </c>
    </row>
    <row r="2746" spans="1:12" ht="13.5">
      <c r="A2746" s="1310" t="s">
        <v>4810</v>
      </c>
      <c r="B2746" s="1310" t="s">
        <v>4811</v>
      </c>
      <c r="C2746" s="1310" t="s">
        <v>4939</v>
      </c>
      <c r="D2746" s="1310">
        <v>167</v>
      </c>
      <c r="E2746" s="1311" t="s">
        <v>995</v>
      </c>
      <c r="F2746" s="1310" t="s">
        <v>995</v>
      </c>
      <c r="G2746" s="1310">
        <v>92987</v>
      </c>
      <c r="H2746" s="1310" t="s">
        <v>4960</v>
      </c>
      <c r="I2746" s="1310" t="s">
        <v>253</v>
      </c>
      <c r="J2746" s="1310" t="s">
        <v>2242</v>
      </c>
      <c r="K2746" s="1311">
        <v>57.38</v>
      </c>
      <c r="L2746" s="1310" t="s">
        <v>2173</v>
      </c>
    </row>
    <row r="2747" spans="1:12" ht="13.5">
      <c r="A2747" s="1310" t="s">
        <v>4810</v>
      </c>
      <c r="B2747" s="1310" t="s">
        <v>4811</v>
      </c>
      <c r="C2747" s="1310" t="s">
        <v>4939</v>
      </c>
      <c r="D2747" s="1310">
        <v>167</v>
      </c>
      <c r="E2747" s="1311" t="s">
        <v>995</v>
      </c>
      <c r="F2747" s="1310" t="s">
        <v>995</v>
      </c>
      <c r="G2747" s="1310">
        <v>92988</v>
      </c>
      <c r="H2747" s="1310" t="s">
        <v>4961</v>
      </c>
      <c r="I2747" s="1310" t="s">
        <v>253</v>
      </c>
      <c r="J2747" s="1310" t="s">
        <v>2242</v>
      </c>
      <c r="K2747" s="1311">
        <v>57.52</v>
      </c>
      <c r="L2747" s="1310" t="s">
        <v>2173</v>
      </c>
    </row>
    <row r="2748" spans="1:12" ht="13.5">
      <c r="A2748" s="1310" t="s">
        <v>4810</v>
      </c>
      <c r="B2748" s="1310" t="s">
        <v>4811</v>
      </c>
      <c r="C2748" s="1310" t="s">
        <v>4939</v>
      </c>
      <c r="D2748" s="1310">
        <v>167</v>
      </c>
      <c r="E2748" s="1311" t="s">
        <v>995</v>
      </c>
      <c r="F2748" s="1310" t="s">
        <v>995</v>
      </c>
      <c r="G2748" s="1310">
        <v>92989</v>
      </c>
      <c r="H2748" s="1310" t="s">
        <v>4962</v>
      </c>
      <c r="I2748" s="1310" t="s">
        <v>253</v>
      </c>
      <c r="J2748" s="1310" t="s">
        <v>2242</v>
      </c>
      <c r="K2748" s="1311">
        <v>79.94</v>
      </c>
      <c r="L2748" s="1310" t="s">
        <v>2173</v>
      </c>
    </row>
    <row r="2749" spans="1:12" ht="13.5">
      <c r="A2749" s="1310" t="s">
        <v>4810</v>
      </c>
      <c r="B2749" s="1310" t="s">
        <v>4811</v>
      </c>
      <c r="C2749" s="1310" t="s">
        <v>4939</v>
      </c>
      <c r="D2749" s="1310">
        <v>167</v>
      </c>
      <c r="E2749" s="1311" t="s">
        <v>995</v>
      </c>
      <c r="F2749" s="1310" t="s">
        <v>995</v>
      </c>
      <c r="G2749" s="1310">
        <v>92990</v>
      </c>
      <c r="H2749" s="1310" t="s">
        <v>4963</v>
      </c>
      <c r="I2749" s="1310" t="s">
        <v>253</v>
      </c>
      <c r="J2749" s="1310" t="s">
        <v>2242</v>
      </c>
      <c r="K2749" s="1311">
        <v>79.010000000000005</v>
      </c>
      <c r="L2749" s="1310" t="s">
        <v>2173</v>
      </c>
    </row>
    <row r="2750" spans="1:12" ht="13.5">
      <c r="A2750" s="1310" t="s">
        <v>4810</v>
      </c>
      <c r="B2750" s="1310" t="s">
        <v>4811</v>
      </c>
      <c r="C2750" s="1310" t="s">
        <v>4939</v>
      </c>
      <c r="D2750" s="1310">
        <v>167</v>
      </c>
      <c r="E2750" s="1311" t="s">
        <v>995</v>
      </c>
      <c r="F2750" s="1310" t="s">
        <v>995</v>
      </c>
      <c r="G2750" s="1310">
        <v>92991</v>
      </c>
      <c r="H2750" s="1310" t="s">
        <v>4964</v>
      </c>
      <c r="I2750" s="1310" t="s">
        <v>253</v>
      </c>
      <c r="J2750" s="1310" t="s">
        <v>2242</v>
      </c>
      <c r="K2750" s="1311">
        <v>104.38</v>
      </c>
      <c r="L2750" s="1310" t="s">
        <v>2173</v>
      </c>
    </row>
    <row r="2751" spans="1:12" ht="13.5">
      <c r="A2751" s="1310" t="s">
        <v>4810</v>
      </c>
      <c r="B2751" s="1310" t="s">
        <v>4811</v>
      </c>
      <c r="C2751" s="1310" t="s">
        <v>4939</v>
      </c>
      <c r="D2751" s="1310">
        <v>167</v>
      </c>
      <c r="E2751" s="1311" t="s">
        <v>995</v>
      </c>
      <c r="F2751" s="1310" t="s">
        <v>995</v>
      </c>
      <c r="G2751" s="1310">
        <v>92992</v>
      </c>
      <c r="H2751" s="1310" t="s">
        <v>4965</v>
      </c>
      <c r="I2751" s="1310" t="s">
        <v>253</v>
      </c>
      <c r="J2751" s="1310" t="s">
        <v>2242</v>
      </c>
      <c r="K2751" s="1311">
        <v>104.45</v>
      </c>
      <c r="L2751" s="1310" t="s">
        <v>2173</v>
      </c>
    </row>
    <row r="2752" spans="1:12" ht="13.5">
      <c r="A2752" s="1310" t="s">
        <v>4810</v>
      </c>
      <c r="B2752" s="1310" t="s">
        <v>4811</v>
      </c>
      <c r="C2752" s="1310" t="s">
        <v>4939</v>
      </c>
      <c r="D2752" s="1310">
        <v>167</v>
      </c>
      <c r="E2752" s="1311" t="s">
        <v>995</v>
      </c>
      <c r="F2752" s="1310" t="s">
        <v>995</v>
      </c>
      <c r="G2752" s="1310">
        <v>92993</v>
      </c>
      <c r="H2752" s="1310" t="s">
        <v>4966</v>
      </c>
      <c r="I2752" s="1310" t="s">
        <v>253</v>
      </c>
      <c r="J2752" s="1310" t="s">
        <v>2242</v>
      </c>
      <c r="K2752" s="1311">
        <v>133.97999999999999</v>
      </c>
      <c r="L2752" s="1310" t="s">
        <v>2173</v>
      </c>
    </row>
    <row r="2753" spans="1:12" ht="13.5">
      <c r="A2753" s="1310" t="s">
        <v>4810</v>
      </c>
      <c r="B2753" s="1310" t="s">
        <v>4811</v>
      </c>
      <c r="C2753" s="1310" t="s">
        <v>4939</v>
      </c>
      <c r="D2753" s="1310">
        <v>167</v>
      </c>
      <c r="E2753" s="1311" t="s">
        <v>995</v>
      </c>
      <c r="F2753" s="1310" t="s">
        <v>995</v>
      </c>
      <c r="G2753" s="1310">
        <v>92994</v>
      </c>
      <c r="H2753" s="1310" t="s">
        <v>4967</v>
      </c>
      <c r="I2753" s="1310" t="s">
        <v>253</v>
      </c>
      <c r="J2753" s="1310" t="s">
        <v>2242</v>
      </c>
      <c r="K2753" s="1311">
        <v>135.33000000000001</v>
      </c>
      <c r="L2753" s="1310" t="s">
        <v>2173</v>
      </c>
    </row>
    <row r="2754" spans="1:12" ht="13.5">
      <c r="A2754" s="1310" t="s">
        <v>4810</v>
      </c>
      <c r="B2754" s="1310" t="s">
        <v>4811</v>
      </c>
      <c r="C2754" s="1310" t="s">
        <v>4939</v>
      </c>
      <c r="D2754" s="1310">
        <v>167</v>
      </c>
      <c r="E2754" s="1311" t="s">
        <v>995</v>
      </c>
      <c r="F2754" s="1310" t="s">
        <v>995</v>
      </c>
      <c r="G2754" s="1310">
        <v>92995</v>
      </c>
      <c r="H2754" s="1310" t="s">
        <v>4968</v>
      </c>
      <c r="I2754" s="1310" t="s">
        <v>253</v>
      </c>
      <c r="J2754" s="1310" t="s">
        <v>2242</v>
      </c>
      <c r="K2754" s="1311">
        <v>166.82</v>
      </c>
      <c r="L2754" s="1310" t="s">
        <v>2173</v>
      </c>
    </row>
    <row r="2755" spans="1:12" ht="13.5">
      <c r="A2755" s="1310" t="s">
        <v>4810</v>
      </c>
      <c r="B2755" s="1310" t="s">
        <v>4811</v>
      </c>
      <c r="C2755" s="1310" t="s">
        <v>4939</v>
      </c>
      <c r="D2755" s="1310">
        <v>167</v>
      </c>
      <c r="E2755" s="1311" t="s">
        <v>995</v>
      </c>
      <c r="F2755" s="1310" t="s">
        <v>995</v>
      </c>
      <c r="G2755" s="1310">
        <v>92996</v>
      </c>
      <c r="H2755" s="1310" t="s">
        <v>4969</v>
      </c>
      <c r="I2755" s="1310" t="s">
        <v>253</v>
      </c>
      <c r="J2755" s="1310" t="s">
        <v>2242</v>
      </c>
      <c r="K2755" s="1311">
        <v>167.28</v>
      </c>
      <c r="L2755" s="1310" t="s">
        <v>2173</v>
      </c>
    </row>
    <row r="2756" spans="1:12" ht="13.5">
      <c r="A2756" s="1310" t="s">
        <v>4810</v>
      </c>
      <c r="B2756" s="1310" t="s">
        <v>4811</v>
      </c>
      <c r="C2756" s="1310" t="s">
        <v>4939</v>
      </c>
      <c r="D2756" s="1310">
        <v>167</v>
      </c>
      <c r="E2756" s="1311" t="s">
        <v>995</v>
      </c>
      <c r="F2756" s="1310" t="s">
        <v>995</v>
      </c>
      <c r="G2756" s="1310">
        <v>92997</v>
      </c>
      <c r="H2756" s="1310" t="s">
        <v>4970</v>
      </c>
      <c r="I2756" s="1310" t="s">
        <v>253</v>
      </c>
      <c r="J2756" s="1310" t="s">
        <v>2242</v>
      </c>
      <c r="K2756" s="1311">
        <v>202.76</v>
      </c>
      <c r="L2756" s="1310" t="s">
        <v>2173</v>
      </c>
    </row>
    <row r="2757" spans="1:12" ht="13.5">
      <c r="A2757" s="1310" t="s">
        <v>4810</v>
      </c>
      <c r="B2757" s="1310" t="s">
        <v>4811</v>
      </c>
      <c r="C2757" s="1310" t="s">
        <v>4939</v>
      </c>
      <c r="D2757" s="1310">
        <v>167</v>
      </c>
      <c r="E2757" s="1311" t="s">
        <v>995</v>
      </c>
      <c r="F2757" s="1310" t="s">
        <v>995</v>
      </c>
      <c r="G2757" s="1310">
        <v>92998</v>
      </c>
      <c r="H2757" s="1310" t="s">
        <v>4971</v>
      </c>
      <c r="I2757" s="1310" t="s">
        <v>253</v>
      </c>
      <c r="J2757" s="1310" t="s">
        <v>2242</v>
      </c>
      <c r="K2757" s="1311">
        <v>204.74</v>
      </c>
      <c r="L2757" s="1310" t="s">
        <v>2173</v>
      </c>
    </row>
    <row r="2758" spans="1:12" ht="13.5">
      <c r="A2758" s="1310" t="s">
        <v>4810</v>
      </c>
      <c r="B2758" s="1310" t="s">
        <v>4811</v>
      </c>
      <c r="C2758" s="1310" t="s">
        <v>4939</v>
      </c>
      <c r="D2758" s="1310">
        <v>167</v>
      </c>
      <c r="E2758" s="1311" t="s">
        <v>995</v>
      </c>
      <c r="F2758" s="1310" t="s">
        <v>995</v>
      </c>
      <c r="G2758" s="1310">
        <v>92999</v>
      </c>
      <c r="H2758" s="1310" t="s">
        <v>4972</v>
      </c>
      <c r="I2758" s="1310" t="s">
        <v>253</v>
      </c>
      <c r="J2758" s="1310" t="s">
        <v>2242</v>
      </c>
      <c r="K2758" s="1311">
        <v>267.24</v>
      </c>
      <c r="L2758" s="1310" t="s">
        <v>2173</v>
      </c>
    </row>
    <row r="2759" spans="1:12" ht="13.5">
      <c r="A2759" s="1310" t="s">
        <v>4810</v>
      </c>
      <c r="B2759" s="1310" t="s">
        <v>4811</v>
      </c>
      <c r="C2759" s="1310" t="s">
        <v>4939</v>
      </c>
      <c r="D2759" s="1310">
        <v>167</v>
      </c>
      <c r="E2759" s="1311" t="s">
        <v>995</v>
      </c>
      <c r="F2759" s="1310" t="s">
        <v>995</v>
      </c>
      <c r="G2759" s="1310">
        <v>93000</v>
      </c>
      <c r="H2759" s="1310" t="s">
        <v>4973</v>
      </c>
      <c r="I2759" s="1310" t="s">
        <v>253</v>
      </c>
      <c r="J2759" s="1310" t="s">
        <v>2242</v>
      </c>
      <c r="K2759" s="1311">
        <v>268.89</v>
      </c>
      <c r="L2759" s="1310" t="s">
        <v>2173</v>
      </c>
    </row>
    <row r="2760" spans="1:12" ht="13.5">
      <c r="A2760" s="1310" t="s">
        <v>4810</v>
      </c>
      <c r="B2760" s="1310" t="s">
        <v>4811</v>
      </c>
      <c r="C2760" s="1310" t="s">
        <v>4939</v>
      </c>
      <c r="D2760" s="1310">
        <v>167</v>
      </c>
      <c r="E2760" s="1311" t="s">
        <v>995</v>
      </c>
      <c r="F2760" s="1310" t="s">
        <v>995</v>
      </c>
      <c r="G2760" s="1310">
        <v>93001</v>
      </c>
      <c r="H2760" s="1310" t="s">
        <v>4974</v>
      </c>
      <c r="I2760" s="1310" t="s">
        <v>253</v>
      </c>
      <c r="J2760" s="1310" t="s">
        <v>2242</v>
      </c>
      <c r="K2760" s="1311">
        <v>326.52</v>
      </c>
      <c r="L2760" s="1310" t="s">
        <v>2173</v>
      </c>
    </row>
    <row r="2761" spans="1:12" ht="13.5">
      <c r="A2761" s="1310" t="s">
        <v>4810</v>
      </c>
      <c r="B2761" s="1310" t="s">
        <v>4811</v>
      </c>
      <c r="C2761" s="1310" t="s">
        <v>4939</v>
      </c>
      <c r="D2761" s="1310">
        <v>167</v>
      </c>
      <c r="E2761" s="1311" t="s">
        <v>995</v>
      </c>
      <c r="F2761" s="1310" t="s">
        <v>995</v>
      </c>
      <c r="G2761" s="1310">
        <v>93002</v>
      </c>
      <c r="H2761" s="1310" t="s">
        <v>4975</v>
      </c>
      <c r="I2761" s="1310" t="s">
        <v>253</v>
      </c>
      <c r="J2761" s="1310" t="s">
        <v>2242</v>
      </c>
      <c r="K2761" s="1311">
        <v>335.73</v>
      </c>
      <c r="L2761" s="1310" t="s">
        <v>2173</v>
      </c>
    </row>
    <row r="2762" spans="1:12" ht="13.5">
      <c r="A2762" s="1310" t="s">
        <v>4810</v>
      </c>
      <c r="B2762" s="1310" t="s">
        <v>4811</v>
      </c>
      <c r="C2762" s="1310" t="s">
        <v>4939</v>
      </c>
      <c r="D2762" s="1310">
        <v>167</v>
      </c>
      <c r="E2762" s="1311" t="s">
        <v>995</v>
      </c>
      <c r="F2762" s="1310" t="s">
        <v>995</v>
      </c>
      <c r="G2762" s="1310">
        <v>101884</v>
      </c>
      <c r="H2762" s="1310" t="s">
        <v>4976</v>
      </c>
      <c r="I2762" s="1310" t="s">
        <v>253</v>
      </c>
      <c r="J2762" s="1310" t="s">
        <v>2242</v>
      </c>
      <c r="K2762" s="1311">
        <v>11.06</v>
      </c>
      <c r="L2762" s="1310" t="s">
        <v>2173</v>
      </c>
    </row>
    <row r="2763" spans="1:12" ht="13.5">
      <c r="A2763" s="1310" t="s">
        <v>4810</v>
      </c>
      <c r="B2763" s="1310" t="s">
        <v>4811</v>
      </c>
      <c r="C2763" s="1310" t="s">
        <v>4939</v>
      </c>
      <c r="D2763" s="1310">
        <v>167</v>
      </c>
      <c r="E2763" s="1311" t="s">
        <v>995</v>
      </c>
      <c r="F2763" s="1310" t="s">
        <v>995</v>
      </c>
      <c r="G2763" s="1310">
        <v>101885</v>
      </c>
      <c r="H2763" s="1310" t="s">
        <v>4977</v>
      </c>
      <c r="I2763" s="1310" t="s">
        <v>253</v>
      </c>
      <c r="J2763" s="1310" t="s">
        <v>2242</v>
      </c>
      <c r="K2763" s="1311">
        <v>12.05</v>
      </c>
      <c r="L2763" s="1310" t="s">
        <v>2173</v>
      </c>
    </row>
    <row r="2764" spans="1:12" ht="13.5">
      <c r="A2764" s="1310" t="s">
        <v>4810</v>
      </c>
      <c r="B2764" s="1310" t="s">
        <v>4811</v>
      </c>
      <c r="C2764" s="1310" t="s">
        <v>4939</v>
      </c>
      <c r="D2764" s="1310">
        <v>167</v>
      </c>
      <c r="E2764" s="1311" t="s">
        <v>995</v>
      </c>
      <c r="F2764" s="1310" t="s">
        <v>995</v>
      </c>
      <c r="G2764" s="1310">
        <v>101886</v>
      </c>
      <c r="H2764" s="1310" t="s">
        <v>4978</v>
      </c>
      <c r="I2764" s="1310" t="s">
        <v>253</v>
      </c>
      <c r="J2764" s="1310" t="s">
        <v>2242</v>
      </c>
      <c r="K2764" s="1311">
        <v>17.09</v>
      </c>
      <c r="L2764" s="1310" t="s">
        <v>2173</v>
      </c>
    </row>
    <row r="2765" spans="1:12" ht="13.5">
      <c r="A2765" s="1310" t="s">
        <v>4810</v>
      </c>
      <c r="B2765" s="1310" t="s">
        <v>4811</v>
      </c>
      <c r="C2765" s="1310" t="s">
        <v>4939</v>
      </c>
      <c r="D2765" s="1310">
        <v>167</v>
      </c>
      <c r="E2765" s="1311" t="s">
        <v>995</v>
      </c>
      <c r="F2765" s="1310" t="s">
        <v>995</v>
      </c>
      <c r="G2765" s="1310">
        <v>101887</v>
      </c>
      <c r="H2765" s="1310" t="s">
        <v>4979</v>
      </c>
      <c r="I2765" s="1310" t="s">
        <v>253</v>
      </c>
      <c r="J2765" s="1310" t="s">
        <v>2242</v>
      </c>
      <c r="K2765" s="1311">
        <v>18.510000000000002</v>
      </c>
      <c r="L2765" s="1310" t="s">
        <v>2173</v>
      </c>
    </row>
    <row r="2766" spans="1:12" ht="13.5">
      <c r="A2766" s="1310" t="s">
        <v>4810</v>
      </c>
      <c r="B2766" s="1310" t="s">
        <v>4811</v>
      </c>
      <c r="C2766" s="1310" t="s">
        <v>4939</v>
      </c>
      <c r="D2766" s="1310">
        <v>167</v>
      </c>
      <c r="E2766" s="1311" t="s">
        <v>995</v>
      </c>
      <c r="F2766" s="1310" t="s">
        <v>995</v>
      </c>
      <c r="G2766" s="1310">
        <v>101888</v>
      </c>
      <c r="H2766" s="1310" t="s">
        <v>4980</v>
      </c>
      <c r="I2766" s="1310" t="s">
        <v>253</v>
      </c>
      <c r="J2766" s="1310" t="s">
        <v>2242</v>
      </c>
      <c r="K2766" s="1311">
        <v>27.41</v>
      </c>
      <c r="L2766" s="1310" t="s">
        <v>2173</v>
      </c>
    </row>
    <row r="2767" spans="1:12" ht="13.5">
      <c r="A2767" s="1310" t="s">
        <v>4810</v>
      </c>
      <c r="B2767" s="1310" t="s">
        <v>4811</v>
      </c>
      <c r="C2767" s="1310" t="s">
        <v>4939</v>
      </c>
      <c r="D2767" s="1310">
        <v>167</v>
      </c>
      <c r="E2767" s="1311" t="s">
        <v>995</v>
      </c>
      <c r="F2767" s="1310" t="s">
        <v>995</v>
      </c>
      <c r="G2767" s="1310">
        <v>101889</v>
      </c>
      <c r="H2767" s="1310" t="s">
        <v>4981</v>
      </c>
      <c r="I2767" s="1310" t="s">
        <v>253</v>
      </c>
      <c r="J2767" s="1310" t="s">
        <v>2242</v>
      </c>
      <c r="K2767" s="1311">
        <v>28.21</v>
      </c>
      <c r="L2767" s="1310" t="s">
        <v>2173</v>
      </c>
    </row>
    <row r="2768" spans="1:12" ht="13.5">
      <c r="A2768" s="1310" t="s">
        <v>4810</v>
      </c>
      <c r="B2768" s="1310" t="s">
        <v>4811</v>
      </c>
      <c r="C2768" s="1310" t="s">
        <v>4982</v>
      </c>
      <c r="D2768" s="1310">
        <v>168</v>
      </c>
      <c r="E2768" s="1311" t="s">
        <v>995</v>
      </c>
      <c r="F2768" s="1310" t="s">
        <v>995</v>
      </c>
      <c r="G2768" s="1310">
        <v>91936</v>
      </c>
      <c r="H2768" s="1310" t="s">
        <v>4983</v>
      </c>
      <c r="I2768" s="1310" t="s">
        <v>839</v>
      </c>
      <c r="J2768" s="1310" t="s">
        <v>2242</v>
      </c>
      <c r="K2768" s="1311">
        <v>12.32</v>
      </c>
      <c r="L2768" s="1310" t="s">
        <v>2173</v>
      </c>
    </row>
    <row r="2769" spans="1:12" ht="13.5">
      <c r="A2769" s="1310" t="s">
        <v>4810</v>
      </c>
      <c r="B2769" s="1310" t="s">
        <v>4811</v>
      </c>
      <c r="C2769" s="1310" t="s">
        <v>4982</v>
      </c>
      <c r="D2769" s="1310">
        <v>168</v>
      </c>
      <c r="E2769" s="1311" t="s">
        <v>995</v>
      </c>
      <c r="F2769" s="1310" t="s">
        <v>995</v>
      </c>
      <c r="G2769" s="1310">
        <v>91937</v>
      </c>
      <c r="H2769" s="1310" t="s">
        <v>4984</v>
      </c>
      <c r="I2769" s="1310" t="s">
        <v>839</v>
      </c>
      <c r="J2769" s="1310" t="s">
        <v>2242</v>
      </c>
      <c r="K2769" s="1311">
        <v>10.41</v>
      </c>
      <c r="L2769" s="1310" t="s">
        <v>2173</v>
      </c>
    </row>
    <row r="2770" spans="1:12" ht="13.5">
      <c r="A2770" s="1310" t="s">
        <v>4810</v>
      </c>
      <c r="B2770" s="1310" t="s">
        <v>4811</v>
      </c>
      <c r="C2770" s="1310" t="s">
        <v>4982</v>
      </c>
      <c r="D2770" s="1310">
        <v>168</v>
      </c>
      <c r="E2770" s="1311" t="s">
        <v>995</v>
      </c>
      <c r="F2770" s="1310" t="s">
        <v>995</v>
      </c>
      <c r="G2770" s="1310">
        <v>91939</v>
      </c>
      <c r="H2770" s="1310" t="s">
        <v>4985</v>
      </c>
      <c r="I2770" s="1310" t="s">
        <v>839</v>
      </c>
      <c r="J2770" s="1310" t="s">
        <v>2242</v>
      </c>
      <c r="K2770" s="1311">
        <v>25.11</v>
      </c>
      <c r="L2770" s="1310" t="s">
        <v>2173</v>
      </c>
    </row>
    <row r="2771" spans="1:12" ht="13.5">
      <c r="A2771" s="1310" t="s">
        <v>4810</v>
      </c>
      <c r="B2771" s="1310" t="s">
        <v>4811</v>
      </c>
      <c r="C2771" s="1310" t="s">
        <v>4982</v>
      </c>
      <c r="D2771" s="1310">
        <v>168</v>
      </c>
      <c r="E2771" s="1311" t="s">
        <v>995</v>
      </c>
      <c r="F2771" s="1310" t="s">
        <v>995</v>
      </c>
      <c r="G2771" s="1310">
        <v>91940</v>
      </c>
      <c r="H2771" s="1310" t="s">
        <v>4986</v>
      </c>
      <c r="I2771" s="1310" t="s">
        <v>839</v>
      </c>
      <c r="J2771" s="1310" t="s">
        <v>2242</v>
      </c>
      <c r="K2771" s="1311">
        <v>13.46</v>
      </c>
      <c r="L2771" s="1310" t="s">
        <v>2173</v>
      </c>
    </row>
    <row r="2772" spans="1:12" ht="13.5">
      <c r="A2772" s="1310" t="s">
        <v>4810</v>
      </c>
      <c r="B2772" s="1310" t="s">
        <v>4811</v>
      </c>
      <c r="C2772" s="1310" t="s">
        <v>4982</v>
      </c>
      <c r="D2772" s="1310">
        <v>168</v>
      </c>
      <c r="E2772" s="1311" t="s">
        <v>995</v>
      </c>
      <c r="F2772" s="1310" t="s">
        <v>995</v>
      </c>
      <c r="G2772" s="1310">
        <v>91941</v>
      </c>
      <c r="H2772" s="1310" t="s">
        <v>4987</v>
      </c>
      <c r="I2772" s="1310" t="s">
        <v>839</v>
      </c>
      <c r="J2772" s="1310" t="s">
        <v>2242</v>
      </c>
      <c r="K2772" s="1311">
        <v>9.09</v>
      </c>
      <c r="L2772" s="1310" t="s">
        <v>2173</v>
      </c>
    </row>
    <row r="2773" spans="1:12" ht="13.5">
      <c r="A2773" s="1310" t="s">
        <v>4810</v>
      </c>
      <c r="B2773" s="1310" t="s">
        <v>4811</v>
      </c>
      <c r="C2773" s="1310" t="s">
        <v>4982</v>
      </c>
      <c r="D2773" s="1310">
        <v>168</v>
      </c>
      <c r="E2773" s="1311" t="s">
        <v>995</v>
      </c>
      <c r="F2773" s="1310" t="s">
        <v>995</v>
      </c>
      <c r="G2773" s="1310">
        <v>91942</v>
      </c>
      <c r="H2773" s="1310" t="s">
        <v>4988</v>
      </c>
      <c r="I2773" s="1310" t="s">
        <v>839</v>
      </c>
      <c r="J2773" s="1310" t="s">
        <v>2242</v>
      </c>
      <c r="K2773" s="1311">
        <v>30.95</v>
      </c>
      <c r="L2773" s="1310" t="s">
        <v>2173</v>
      </c>
    </row>
    <row r="2774" spans="1:12" ht="13.5">
      <c r="A2774" s="1310" t="s">
        <v>4810</v>
      </c>
      <c r="B2774" s="1310" t="s">
        <v>4811</v>
      </c>
      <c r="C2774" s="1310" t="s">
        <v>4982</v>
      </c>
      <c r="D2774" s="1310">
        <v>168</v>
      </c>
      <c r="E2774" s="1311" t="s">
        <v>995</v>
      </c>
      <c r="F2774" s="1310" t="s">
        <v>995</v>
      </c>
      <c r="G2774" s="1310">
        <v>91943</v>
      </c>
      <c r="H2774" s="1310" t="s">
        <v>4989</v>
      </c>
      <c r="I2774" s="1310" t="s">
        <v>839</v>
      </c>
      <c r="J2774" s="1310" t="s">
        <v>2242</v>
      </c>
      <c r="K2774" s="1311">
        <v>17.55</v>
      </c>
      <c r="L2774" s="1310" t="s">
        <v>2173</v>
      </c>
    </row>
    <row r="2775" spans="1:12" ht="13.5">
      <c r="A2775" s="1310" t="s">
        <v>4810</v>
      </c>
      <c r="B2775" s="1310" t="s">
        <v>4811</v>
      </c>
      <c r="C2775" s="1310" t="s">
        <v>4982</v>
      </c>
      <c r="D2775" s="1310">
        <v>168</v>
      </c>
      <c r="E2775" s="1311" t="s">
        <v>995</v>
      </c>
      <c r="F2775" s="1310" t="s">
        <v>995</v>
      </c>
      <c r="G2775" s="1310">
        <v>91944</v>
      </c>
      <c r="H2775" s="1310" t="s">
        <v>4990</v>
      </c>
      <c r="I2775" s="1310" t="s">
        <v>839</v>
      </c>
      <c r="J2775" s="1310" t="s">
        <v>2242</v>
      </c>
      <c r="K2775" s="1311">
        <v>12.54</v>
      </c>
      <c r="L2775" s="1310" t="s">
        <v>2173</v>
      </c>
    </row>
    <row r="2776" spans="1:12" ht="13.5">
      <c r="A2776" s="1310" t="s">
        <v>4810</v>
      </c>
      <c r="B2776" s="1310" t="s">
        <v>4811</v>
      </c>
      <c r="C2776" s="1310" t="s">
        <v>4982</v>
      </c>
      <c r="D2776" s="1310">
        <v>168</v>
      </c>
      <c r="E2776" s="1311" t="s">
        <v>995</v>
      </c>
      <c r="F2776" s="1310" t="s">
        <v>995</v>
      </c>
      <c r="G2776" s="1310">
        <v>92865</v>
      </c>
      <c r="H2776" s="1310" t="s">
        <v>4991</v>
      </c>
      <c r="I2776" s="1310" t="s">
        <v>839</v>
      </c>
      <c r="J2776" s="1310" t="s">
        <v>2242</v>
      </c>
      <c r="K2776" s="1311">
        <v>12.09</v>
      </c>
      <c r="L2776" s="1310" t="s">
        <v>2173</v>
      </c>
    </row>
    <row r="2777" spans="1:12" ht="13.5">
      <c r="A2777" s="1310" t="s">
        <v>4810</v>
      </c>
      <c r="B2777" s="1310" t="s">
        <v>4811</v>
      </c>
      <c r="C2777" s="1310" t="s">
        <v>4982</v>
      </c>
      <c r="D2777" s="1310">
        <v>168</v>
      </c>
      <c r="E2777" s="1311" t="s">
        <v>995</v>
      </c>
      <c r="F2777" s="1310" t="s">
        <v>995</v>
      </c>
      <c r="G2777" s="1310">
        <v>92866</v>
      </c>
      <c r="H2777" s="1310" t="s">
        <v>4992</v>
      </c>
      <c r="I2777" s="1310" t="s">
        <v>839</v>
      </c>
      <c r="J2777" s="1310" t="s">
        <v>2242</v>
      </c>
      <c r="K2777" s="1311">
        <v>8.85</v>
      </c>
      <c r="L2777" s="1310" t="s">
        <v>2173</v>
      </c>
    </row>
    <row r="2778" spans="1:12" ht="13.5">
      <c r="A2778" s="1310" t="s">
        <v>4810</v>
      </c>
      <c r="B2778" s="1310" t="s">
        <v>4811</v>
      </c>
      <c r="C2778" s="1310" t="s">
        <v>4982</v>
      </c>
      <c r="D2778" s="1310">
        <v>168</v>
      </c>
      <c r="E2778" s="1311" t="s">
        <v>995</v>
      </c>
      <c r="F2778" s="1310" t="s">
        <v>995</v>
      </c>
      <c r="G2778" s="1310">
        <v>92867</v>
      </c>
      <c r="H2778" s="1310" t="s">
        <v>4993</v>
      </c>
      <c r="I2778" s="1310" t="s">
        <v>839</v>
      </c>
      <c r="J2778" s="1310" t="s">
        <v>2242</v>
      </c>
      <c r="K2778" s="1311">
        <v>25.54</v>
      </c>
      <c r="L2778" s="1310" t="s">
        <v>2173</v>
      </c>
    </row>
    <row r="2779" spans="1:12" ht="13.5">
      <c r="A2779" s="1310" t="s">
        <v>4810</v>
      </c>
      <c r="B2779" s="1310" t="s">
        <v>4811</v>
      </c>
      <c r="C2779" s="1310" t="s">
        <v>4982</v>
      </c>
      <c r="D2779" s="1310">
        <v>168</v>
      </c>
      <c r="E2779" s="1311" t="s">
        <v>995</v>
      </c>
      <c r="F2779" s="1310" t="s">
        <v>995</v>
      </c>
      <c r="G2779" s="1310">
        <v>92868</v>
      </c>
      <c r="H2779" s="1310" t="s">
        <v>4994</v>
      </c>
      <c r="I2779" s="1310" t="s">
        <v>839</v>
      </c>
      <c r="J2779" s="1310" t="s">
        <v>2242</v>
      </c>
      <c r="K2779" s="1311">
        <v>13.89</v>
      </c>
      <c r="L2779" s="1310" t="s">
        <v>2173</v>
      </c>
    </row>
    <row r="2780" spans="1:12" ht="13.5">
      <c r="A2780" s="1310" t="s">
        <v>4810</v>
      </c>
      <c r="B2780" s="1310" t="s">
        <v>4811</v>
      </c>
      <c r="C2780" s="1310" t="s">
        <v>4982</v>
      </c>
      <c r="D2780" s="1310">
        <v>168</v>
      </c>
      <c r="E2780" s="1311" t="s">
        <v>995</v>
      </c>
      <c r="F2780" s="1310" t="s">
        <v>995</v>
      </c>
      <c r="G2780" s="1310">
        <v>92869</v>
      </c>
      <c r="H2780" s="1310" t="s">
        <v>4995</v>
      </c>
      <c r="I2780" s="1310" t="s">
        <v>839</v>
      </c>
      <c r="J2780" s="1310" t="s">
        <v>2242</v>
      </c>
      <c r="K2780" s="1311">
        <v>9.52</v>
      </c>
      <c r="L2780" s="1310" t="s">
        <v>2173</v>
      </c>
    </row>
    <row r="2781" spans="1:12" ht="13.5">
      <c r="A2781" s="1310" t="s">
        <v>4810</v>
      </c>
      <c r="B2781" s="1310" t="s">
        <v>4811</v>
      </c>
      <c r="C2781" s="1310" t="s">
        <v>4982</v>
      </c>
      <c r="D2781" s="1310">
        <v>168</v>
      </c>
      <c r="E2781" s="1311" t="s">
        <v>995</v>
      </c>
      <c r="F2781" s="1310" t="s">
        <v>995</v>
      </c>
      <c r="G2781" s="1310">
        <v>92870</v>
      </c>
      <c r="H2781" s="1310" t="s">
        <v>4996</v>
      </c>
      <c r="I2781" s="1310" t="s">
        <v>839</v>
      </c>
      <c r="J2781" s="1310" t="s">
        <v>2242</v>
      </c>
      <c r="K2781" s="1311">
        <v>32.15</v>
      </c>
      <c r="L2781" s="1310" t="s">
        <v>2173</v>
      </c>
    </row>
    <row r="2782" spans="1:12" ht="13.5">
      <c r="A2782" s="1310" t="s">
        <v>4810</v>
      </c>
      <c r="B2782" s="1310" t="s">
        <v>4811</v>
      </c>
      <c r="C2782" s="1310" t="s">
        <v>4982</v>
      </c>
      <c r="D2782" s="1310">
        <v>168</v>
      </c>
      <c r="E2782" s="1311" t="s">
        <v>995</v>
      </c>
      <c r="F2782" s="1310" t="s">
        <v>995</v>
      </c>
      <c r="G2782" s="1310">
        <v>92871</v>
      </c>
      <c r="H2782" s="1310" t="s">
        <v>4997</v>
      </c>
      <c r="I2782" s="1310" t="s">
        <v>839</v>
      </c>
      <c r="J2782" s="1310" t="s">
        <v>2242</v>
      </c>
      <c r="K2782" s="1311">
        <v>18.75</v>
      </c>
      <c r="L2782" s="1310" t="s">
        <v>2173</v>
      </c>
    </row>
    <row r="2783" spans="1:12" ht="13.5">
      <c r="A2783" s="1310" t="s">
        <v>4810</v>
      </c>
      <c r="B2783" s="1310" t="s">
        <v>4811</v>
      </c>
      <c r="C2783" s="1310" t="s">
        <v>4982</v>
      </c>
      <c r="D2783" s="1310">
        <v>168</v>
      </c>
      <c r="E2783" s="1311" t="s">
        <v>995</v>
      </c>
      <c r="F2783" s="1310" t="s">
        <v>995</v>
      </c>
      <c r="G2783" s="1310">
        <v>92872</v>
      </c>
      <c r="H2783" s="1310" t="s">
        <v>4998</v>
      </c>
      <c r="I2783" s="1310" t="s">
        <v>839</v>
      </c>
      <c r="J2783" s="1310" t="s">
        <v>2242</v>
      </c>
      <c r="K2783" s="1311">
        <v>13.74</v>
      </c>
      <c r="L2783" s="1310" t="s">
        <v>2173</v>
      </c>
    </row>
    <row r="2784" spans="1:12" ht="13.5">
      <c r="A2784" s="1310" t="s">
        <v>4810</v>
      </c>
      <c r="B2784" s="1310" t="s">
        <v>4811</v>
      </c>
      <c r="C2784" s="1310" t="s">
        <v>4982</v>
      </c>
      <c r="D2784" s="1310">
        <v>168</v>
      </c>
      <c r="E2784" s="1311" t="s">
        <v>995</v>
      </c>
      <c r="F2784" s="1310" t="s">
        <v>995</v>
      </c>
      <c r="G2784" s="1310">
        <v>95777</v>
      </c>
      <c r="H2784" s="1310" t="s">
        <v>4999</v>
      </c>
      <c r="I2784" s="1310" t="s">
        <v>839</v>
      </c>
      <c r="J2784" s="1310" t="s">
        <v>2242</v>
      </c>
      <c r="K2784" s="1311">
        <v>22.15</v>
      </c>
      <c r="L2784" s="1310" t="s">
        <v>2173</v>
      </c>
    </row>
    <row r="2785" spans="1:12" ht="13.5">
      <c r="A2785" s="1310" t="s">
        <v>4810</v>
      </c>
      <c r="B2785" s="1310" t="s">
        <v>4811</v>
      </c>
      <c r="C2785" s="1310" t="s">
        <v>4982</v>
      </c>
      <c r="D2785" s="1310">
        <v>168</v>
      </c>
      <c r="E2785" s="1311" t="s">
        <v>995</v>
      </c>
      <c r="F2785" s="1310" t="s">
        <v>995</v>
      </c>
      <c r="G2785" s="1310">
        <v>95778</v>
      </c>
      <c r="H2785" s="1310" t="s">
        <v>5000</v>
      </c>
      <c r="I2785" s="1310" t="s">
        <v>839</v>
      </c>
      <c r="J2785" s="1310" t="s">
        <v>2242</v>
      </c>
      <c r="K2785" s="1311">
        <v>22.56</v>
      </c>
      <c r="L2785" s="1310" t="s">
        <v>2173</v>
      </c>
    </row>
    <row r="2786" spans="1:12" ht="13.5">
      <c r="A2786" s="1310" t="s">
        <v>4810</v>
      </c>
      <c r="B2786" s="1310" t="s">
        <v>4811</v>
      </c>
      <c r="C2786" s="1310" t="s">
        <v>4982</v>
      </c>
      <c r="D2786" s="1310">
        <v>168</v>
      </c>
      <c r="E2786" s="1311" t="s">
        <v>995</v>
      </c>
      <c r="F2786" s="1310" t="s">
        <v>995</v>
      </c>
      <c r="G2786" s="1310">
        <v>95779</v>
      </c>
      <c r="H2786" s="1310" t="s">
        <v>5001</v>
      </c>
      <c r="I2786" s="1310" t="s">
        <v>839</v>
      </c>
      <c r="J2786" s="1310" t="s">
        <v>2242</v>
      </c>
      <c r="K2786" s="1311">
        <v>21.19</v>
      </c>
      <c r="L2786" s="1310" t="s">
        <v>2173</v>
      </c>
    </row>
    <row r="2787" spans="1:12" ht="13.5">
      <c r="A2787" s="1310" t="s">
        <v>4810</v>
      </c>
      <c r="B2787" s="1310" t="s">
        <v>4811</v>
      </c>
      <c r="C2787" s="1310" t="s">
        <v>4982</v>
      </c>
      <c r="D2787" s="1310">
        <v>168</v>
      </c>
      <c r="E2787" s="1311" t="s">
        <v>995</v>
      </c>
      <c r="F2787" s="1310" t="s">
        <v>995</v>
      </c>
      <c r="G2787" s="1310">
        <v>95780</v>
      </c>
      <c r="H2787" s="1310" t="s">
        <v>5002</v>
      </c>
      <c r="I2787" s="1310" t="s">
        <v>839</v>
      </c>
      <c r="J2787" s="1310" t="s">
        <v>2242</v>
      </c>
      <c r="K2787" s="1311">
        <v>24.65</v>
      </c>
      <c r="L2787" s="1310" t="s">
        <v>2173</v>
      </c>
    </row>
    <row r="2788" spans="1:12" ht="13.5">
      <c r="A2788" s="1310" t="s">
        <v>4810</v>
      </c>
      <c r="B2788" s="1310" t="s">
        <v>4811</v>
      </c>
      <c r="C2788" s="1310" t="s">
        <v>4982</v>
      </c>
      <c r="D2788" s="1310">
        <v>168</v>
      </c>
      <c r="E2788" s="1311" t="s">
        <v>995</v>
      </c>
      <c r="F2788" s="1310" t="s">
        <v>995</v>
      </c>
      <c r="G2788" s="1310">
        <v>95781</v>
      </c>
      <c r="H2788" s="1310" t="s">
        <v>5003</v>
      </c>
      <c r="I2788" s="1310" t="s">
        <v>839</v>
      </c>
      <c r="J2788" s="1310" t="s">
        <v>2242</v>
      </c>
      <c r="K2788" s="1311">
        <v>24.95</v>
      </c>
      <c r="L2788" s="1310" t="s">
        <v>2173</v>
      </c>
    </row>
    <row r="2789" spans="1:12" ht="13.5">
      <c r="A2789" s="1310" t="s">
        <v>4810</v>
      </c>
      <c r="B2789" s="1310" t="s">
        <v>4811</v>
      </c>
      <c r="C2789" s="1310" t="s">
        <v>4982</v>
      </c>
      <c r="D2789" s="1310">
        <v>168</v>
      </c>
      <c r="E2789" s="1311" t="s">
        <v>995</v>
      </c>
      <c r="F2789" s="1310" t="s">
        <v>995</v>
      </c>
      <c r="G2789" s="1310">
        <v>95782</v>
      </c>
      <c r="H2789" s="1310" t="s">
        <v>5004</v>
      </c>
      <c r="I2789" s="1310" t="s">
        <v>839</v>
      </c>
      <c r="J2789" s="1310" t="s">
        <v>2242</v>
      </c>
      <c r="K2789" s="1311">
        <v>25.74</v>
      </c>
      <c r="L2789" s="1310" t="s">
        <v>2173</v>
      </c>
    </row>
    <row r="2790" spans="1:12" ht="13.5">
      <c r="A2790" s="1310" t="s">
        <v>4810</v>
      </c>
      <c r="B2790" s="1310" t="s">
        <v>4811</v>
      </c>
      <c r="C2790" s="1310" t="s">
        <v>4982</v>
      </c>
      <c r="D2790" s="1310">
        <v>168</v>
      </c>
      <c r="E2790" s="1311" t="s">
        <v>995</v>
      </c>
      <c r="F2790" s="1310" t="s">
        <v>995</v>
      </c>
      <c r="G2790" s="1310">
        <v>95785</v>
      </c>
      <c r="H2790" s="1310" t="s">
        <v>5005</v>
      </c>
      <c r="I2790" s="1310" t="s">
        <v>839</v>
      </c>
      <c r="J2790" s="1310" t="s">
        <v>2242</v>
      </c>
      <c r="K2790" s="1311">
        <v>28.77</v>
      </c>
      <c r="L2790" s="1310" t="s">
        <v>2173</v>
      </c>
    </row>
    <row r="2791" spans="1:12" ht="13.5">
      <c r="A2791" s="1310" t="s">
        <v>4810</v>
      </c>
      <c r="B2791" s="1310" t="s">
        <v>4811</v>
      </c>
      <c r="C2791" s="1310" t="s">
        <v>4982</v>
      </c>
      <c r="D2791" s="1310">
        <v>168</v>
      </c>
      <c r="E2791" s="1311" t="s">
        <v>995</v>
      </c>
      <c r="F2791" s="1310" t="s">
        <v>995</v>
      </c>
      <c r="G2791" s="1310">
        <v>95787</v>
      </c>
      <c r="H2791" s="1310" t="s">
        <v>5006</v>
      </c>
      <c r="I2791" s="1310" t="s">
        <v>839</v>
      </c>
      <c r="J2791" s="1310" t="s">
        <v>2242</v>
      </c>
      <c r="K2791" s="1311">
        <v>22.82</v>
      </c>
      <c r="L2791" s="1310" t="s">
        <v>2173</v>
      </c>
    </row>
    <row r="2792" spans="1:12" ht="13.5">
      <c r="A2792" s="1310" t="s">
        <v>4810</v>
      </c>
      <c r="B2792" s="1310" t="s">
        <v>4811</v>
      </c>
      <c r="C2792" s="1310" t="s">
        <v>4982</v>
      </c>
      <c r="D2792" s="1310">
        <v>168</v>
      </c>
      <c r="E2792" s="1311" t="s">
        <v>995</v>
      </c>
      <c r="F2792" s="1310" t="s">
        <v>995</v>
      </c>
      <c r="G2792" s="1310">
        <v>95789</v>
      </c>
      <c r="H2792" s="1310" t="s">
        <v>5007</v>
      </c>
      <c r="I2792" s="1310" t="s">
        <v>839</v>
      </c>
      <c r="J2792" s="1310" t="s">
        <v>2242</v>
      </c>
      <c r="K2792" s="1311">
        <v>27.16</v>
      </c>
      <c r="L2792" s="1310" t="s">
        <v>2173</v>
      </c>
    </row>
    <row r="2793" spans="1:12" ht="13.5">
      <c r="A2793" s="1310" t="s">
        <v>4810</v>
      </c>
      <c r="B2793" s="1310" t="s">
        <v>4811</v>
      </c>
      <c r="C2793" s="1310" t="s">
        <v>4982</v>
      </c>
      <c r="D2793" s="1310">
        <v>168</v>
      </c>
      <c r="E2793" s="1311" t="s">
        <v>995</v>
      </c>
      <c r="F2793" s="1310" t="s">
        <v>995</v>
      </c>
      <c r="G2793" s="1310">
        <v>95791</v>
      </c>
      <c r="H2793" s="1310" t="s">
        <v>5008</v>
      </c>
      <c r="I2793" s="1310" t="s">
        <v>839</v>
      </c>
      <c r="J2793" s="1310" t="s">
        <v>2242</v>
      </c>
      <c r="K2793" s="1311">
        <v>33.61</v>
      </c>
      <c r="L2793" s="1310" t="s">
        <v>2173</v>
      </c>
    </row>
    <row r="2794" spans="1:12" ht="13.5">
      <c r="A2794" s="1310" t="s">
        <v>4810</v>
      </c>
      <c r="B2794" s="1310" t="s">
        <v>4811</v>
      </c>
      <c r="C2794" s="1310" t="s">
        <v>4982</v>
      </c>
      <c r="D2794" s="1310">
        <v>168</v>
      </c>
      <c r="E2794" s="1311" t="s">
        <v>995</v>
      </c>
      <c r="F2794" s="1310" t="s">
        <v>995</v>
      </c>
      <c r="G2794" s="1310">
        <v>95795</v>
      </c>
      <c r="H2794" s="1310" t="s">
        <v>5009</v>
      </c>
      <c r="I2794" s="1310" t="s">
        <v>839</v>
      </c>
      <c r="J2794" s="1310" t="s">
        <v>2242</v>
      </c>
      <c r="K2794" s="1311">
        <v>26.31</v>
      </c>
      <c r="L2794" s="1310" t="s">
        <v>2173</v>
      </c>
    </row>
    <row r="2795" spans="1:12" ht="13.5">
      <c r="A2795" s="1310" t="s">
        <v>4810</v>
      </c>
      <c r="B2795" s="1310" t="s">
        <v>4811</v>
      </c>
      <c r="C2795" s="1310" t="s">
        <v>4982</v>
      </c>
      <c r="D2795" s="1310">
        <v>168</v>
      </c>
      <c r="E2795" s="1311" t="s">
        <v>995</v>
      </c>
      <c r="F2795" s="1310" t="s">
        <v>995</v>
      </c>
      <c r="G2795" s="1310">
        <v>95796</v>
      </c>
      <c r="H2795" s="1310" t="s">
        <v>5010</v>
      </c>
      <c r="I2795" s="1310" t="s">
        <v>839</v>
      </c>
      <c r="J2795" s="1310" t="s">
        <v>2242</v>
      </c>
      <c r="K2795" s="1311">
        <v>31.9</v>
      </c>
      <c r="L2795" s="1310" t="s">
        <v>2173</v>
      </c>
    </row>
    <row r="2796" spans="1:12" ht="13.5">
      <c r="A2796" s="1310" t="s">
        <v>4810</v>
      </c>
      <c r="B2796" s="1310" t="s">
        <v>4811</v>
      </c>
      <c r="C2796" s="1310" t="s">
        <v>4982</v>
      </c>
      <c r="D2796" s="1310">
        <v>168</v>
      </c>
      <c r="E2796" s="1311" t="s">
        <v>995</v>
      </c>
      <c r="F2796" s="1310" t="s">
        <v>995</v>
      </c>
      <c r="G2796" s="1310">
        <v>95797</v>
      </c>
      <c r="H2796" s="1310" t="s">
        <v>5011</v>
      </c>
      <c r="I2796" s="1310" t="s">
        <v>839</v>
      </c>
      <c r="J2796" s="1310" t="s">
        <v>2242</v>
      </c>
      <c r="K2796" s="1311">
        <v>39.21</v>
      </c>
      <c r="L2796" s="1310" t="s">
        <v>2173</v>
      </c>
    </row>
    <row r="2797" spans="1:12" ht="13.5">
      <c r="A2797" s="1310" t="s">
        <v>4810</v>
      </c>
      <c r="B2797" s="1310" t="s">
        <v>4811</v>
      </c>
      <c r="C2797" s="1310" t="s">
        <v>4982</v>
      </c>
      <c r="D2797" s="1310">
        <v>168</v>
      </c>
      <c r="E2797" s="1311" t="s">
        <v>995</v>
      </c>
      <c r="F2797" s="1310" t="s">
        <v>995</v>
      </c>
      <c r="G2797" s="1310">
        <v>95801</v>
      </c>
      <c r="H2797" s="1310" t="s">
        <v>5012</v>
      </c>
      <c r="I2797" s="1310" t="s">
        <v>839</v>
      </c>
      <c r="J2797" s="1310" t="s">
        <v>2242</v>
      </c>
      <c r="K2797" s="1311">
        <v>31.1</v>
      </c>
      <c r="L2797" s="1310" t="s">
        <v>2173</v>
      </c>
    </row>
    <row r="2798" spans="1:12" ht="13.5">
      <c r="A2798" s="1310" t="s">
        <v>4810</v>
      </c>
      <c r="B2798" s="1310" t="s">
        <v>4811</v>
      </c>
      <c r="C2798" s="1310" t="s">
        <v>4982</v>
      </c>
      <c r="D2798" s="1310">
        <v>168</v>
      </c>
      <c r="E2798" s="1311" t="s">
        <v>995</v>
      </c>
      <c r="F2798" s="1310" t="s">
        <v>995</v>
      </c>
      <c r="G2798" s="1310">
        <v>95802</v>
      </c>
      <c r="H2798" s="1310" t="s">
        <v>5013</v>
      </c>
      <c r="I2798" s="1310" t="s">
        <v>839</v>
      </c>
      <c r="J2798" s="1310" t="s">
        <v>2242</v>
      </c>
      <c r="K2798" s="1311">
        <v>34.43</v>
      </c>
      <c r="L2798" s="1310" t="s">
        <v>2173</v>
      </c>
    </row>
    <row r="2799" spans="1:12" ht="13.5">
      <c r="A2799" s="1310" t="s">
        <v>4810</v>
      </c>
      <c r="B2799" s="1310" t="s">
        <v>4811</v>
      </c>
      <c r="C2799" s="1310" t="s">
        <v>4982</v>
      </c>
      <c r="D2799" s="1310">
        <v>168</v>
      </c>
      <c r="E2799" s="1311" t="s">
        <v>995</v>
      </c>
      <c r="F2799" s="1310" t="s">
        <v>995</v>
      </c>
      <c r="G2799" s="1310">
        <v>95803</v>
      </c>
      <c r="H2799" s="1310" t="s">
        <v>5014</v>
      </c>
      <c r="I2799" s="1310" t="s">
        <v>839</v>
      </c>
      <c r="J2799" s="1310" t="s">
        <v>2242</v>
      </c>
      <c r="K2799" s="1311">
        <v>43.81</v>
      </c>
      <c r="L2799" s="1310" t="s">
        <v>2173</v>
      </c>
    </row>
    <row r="2800" spans="1:12" ht="13.5">
      <c r="A2800" s="1310" t="s">
        <v>4810</v>
      </c>
      <c r="B2800" s="1310" t="s">
        <v>4811</v>
      </c>
      <c r="C2800" s="1310" t="s">
        <v>4982</v>
      </c>
      <c r="D2800" s="1310">
        <v>168</v>
      </c>
      <c r="E2800" s="1311" t="s">
        <v>995</v>
      </c>
      <c r="F2800" s="1310" t="s">
        <v>995</v>
      </c>
      <c r="G2800" s="1310">
        <v>95804</v>
      </c>
      <c r="H2800" s="1310" t="s">
        <v>5015</v>
      </c>
      <c r="I2800" s="1310" t="s">
        <v>839</v>
      </c>
      <c r="J2800" s="1310" t="s">
        <v>2242</v>
      </c>
      <c r="K2800" s="1311">
        <v>22.92</v>
      </c>
      <c r="L2800" s="1310" t="s">
        <v>2173</v>
      </c>
    </row>
    <row r="2801" spans="1:12" ht="13.5">
      <c r="A2801" s="1310" t="s">
        <v>4810</v>
      </c>
      <c r="B2801" s="1310" t="s">
        <v>4811</v>
      </c>
      <c r="C2801" s="1310" t="s">
        <v>4982</v>
      </c>
      <c r="D2801" s="1310">
        <v>168</v>
      </c>
      <c r="E2801" s="1311" t="s">
        <v>995</v>
      </c>
      <c r="F2801" s="1310" t="s">
        <v>995</v>
      </c>
      <c r="G2801" s="1310">
        <v>95805</v>
      </c>
      <c r="H2801" s="1310" t="s">
        <v>5016</v>
      </c>
      <c r="I2801" s="1310" t="s">
        <v>839</v>
      </c>
      <c r="J2801" s="1310" t="s">
        <v>2242</v>
      </c>
      <c r="K2801" s="1311">
        <v>23.13</v>
      </c>
      <c r="L2801" s="1310" t="s">
        <v>2173</v>
      </c>
    </row>
    <row r="2802" spans="1:12" ht="13.5">
      <c r="A2802" s="1310" t="s">
        <v>4810</v>
      </c>
      <c r="B2802" s="1310" t="s">
        <v>4811</v>
      </c>
      <c r="C2802" s="1310" t="s">
        <v>4982</v>
      </c>
      <c r="D2802" s="1310">
        <v>168</v>
      </c>
      <c r="E2802" s="1311" t="s">
        <v>995</v>
      </c>
      <c r="F2802" s="1310" t="s">
        <v>995</v>
      </c>
      <c r="G2802" s="1310">
        <v>95806</v>
      </c>
      <c r="H2802" s="1310" t="s">
        <v>5017</v>
      </c>
      <c r="I2802" s="1310" t="s">
        <v>839</v>
      </c>
      <c r="J2802" s="1310" t="s">
        <v>2242</v>
      </c>
      <c r="K2802" s="1311">
        <v>23.87</v>
      </c>
      <c r="L2802" s="1310" t="s">
        <v>2173</v>
      </c>
    </row>
    <row r="2803" spans="1:12" ht="13.5">
      <c r="A2803" s="1310" t="s">
        <v>4810</v>
      </c>
      <c r="B2803" s="1310" t="s">
        <v>4811</v>
      </c>
      <c r="C2803" s="1310" t="s">
        <v>4982</v>
      </c>
      <c r="D2803" s="1310">
        <v>168</v>
      </c>
      <c r="E2803" s="1311" t="s">
        <v>995</v>
      </c>
      <c r="F2803" s="1310" t="s">
        <v>995</v>
      </c>
      <c r="G2803" s="1310">
        <v>95807</v>
      </c>
      <c r="H2803" s="1310" t="s">
        <v>5018</v>
      </c>
      <c r="I2803" s="1310" t="s">
        <v>839</v>
      </c>
      <c r="J2803" s="1310" t="s">
        <v>2242</v>
      </c>
      <c r="K2803" s="1311">
        <v>26.27</v>
      </c>
      <c r="L2803" s="1310" t="s">
        <v>2173</v>
      </c>
    </row>
    <row r="2804" spans="1:12" ht="13.5">
      <c r="A2804" s="1310" t="s">
        <v>4810</v>
      </c>
      <c r="B2804" s="1310" t="s">
        <v>4811</v>
      </c>
      <c r="C2804" s="1310" t="s">
        <v>4982</v>
      </c>
      <c r="D2804" s="1310">
        <v>168</v>
      </c>
      <c r="E2804" s="1311" t="s">
        <v>995</v>
      </c>
      <c r="F2804" s="1310" t="s">
        <v>995</v>
      </c>
      <c r="G2804" s="1310">
        <v>95808</v>
      </c>
      <c r="H2804" s="1310" t="s">
        <v>5019</v>
      </c>
      <c r="I2804" s="1310" t="s">
        <v>839</v>
      </c>
      <c r="J2804" s="1310" t="s">
        <v>2242</v>
      </c>
      <c r="K2804" s="1311">
        <v>26.88</v>
      </c>
      <c r="L2804" s="1310" t="s">
        <v>2173</v>
      </c>
    </row>
    <row r="2805" spans="1:12" ht="13.5">
      <c r="A2805" s="1310" t="s">
        <v>4810</v>
      </c>
      <c r="B2805" s="1310" t="s">
        <v>4811</v>
      </c>
      <c r="C2805" s="1310" t="s">
        <v>4982</v>
      </c>
      <c r="D2805" s="1310">
        <v>168</v>
      </c>
      <c r="E2805" s="1311" t="s">
        <v>995</v>
      </c>
      <c r="F2805" s="1310" t="s">
        <v>995</v>
      </c>
      <c r="G2805" s="1310">
        <v>95809</v>
      </c>
      <c r="H2805" s="1310" t="s">
        <v>5020</v>
      </c>
      <c r="I2805" s="1310" t="s">
        <v>839</v>
      </c>
      <c r="J2805" s="1310" t="s">
        <v>2242</v>
      </c>
      <c r="K2805" s="1311">
        <v>29.56</v>
      </c>
      <c r="L2805" s="1310" t="s">
        <v>2173</v>
      </c>
    </row>
    <row r="2806" spans="1:12" ht="13.5">
      <c r="A2806" s="1310" t="s">
        <v>4810</v>
      </c>
      <c r="B2806" s="1310" t="s">
        <v>4811</v>
      </c>
      <c r="C2806" s="1310" t="s">
        <v>4982</v>
      </c>
      <c r="D2806" s="1310">
        <v>168</v>
      </c>
      <c r="E2806" s="1311" t="s">
        <v>995</v>
      </c>
      <c r="F2806" s="1310" t="s">
        <v>995</v>
      </c>
      <c r="G2806" s="1310">
        <v>95810</v>
      </c>
      <c r="H2806" s="1310" t="s">
        <v>5021</v>
      </c>
      <c r="I2806" s="1310" t="s">
        <v>839</v>
      </c>
      <c r="J2806" s="1310" t="s">
        <v>2242</v>
      </c>
      <c r="K2806" s="1311">
        <v>14.59</v>
      </c>
      <c r="L2806" s="1310" t="s">
        <v>2173</v>
      </c>
    </row>
    <row r="2807" spans="1:12" ht="13.5">
      <c r="A2807" s="1310" t="s">
        <v>4810</v>
      </c>
      <c r="B2807" s="1310" t="s">
        <v>4811</v>
      </c>
      <c r="C2807" s="1310" t="s">
        <v>4982</v>
      </c>
      <c r="D2807" s="1310">
        <v>168</v>
      </c>
      <c r="E2807" s="1311" t="s">
        <v>995</v>
      </c>
      <c r="F2807" s="1310" t="s">
        <v>995</v>
      </c>
      <c r="G2807" s="1310">
        <v>95811</v>
      </c>
      <c r="H2807" s="1310" t="s">
        <v>5022</v>
      </c>
      <c r="I2807" s="1310" t="s">
        <v>839</v>
      </c>
      <c r="J2807" s="1310" t="s">
        <v>2242</v>
      </c>
      <c r="K2807" s="1311">
        <v>15.2</v>
      </c>
      <c r="L2807" s="1310" t="s">
        <v>2173</v>
      </c>
    </row>
    <row r="2808" spans="1:12" ht="13.5">
      <c r="A2808" s="1310" t="s">
        <v>4810</v>
      </c>
      <c r="B2808" s="1310" t="s">
        <v>4811</v>
      </c>
      <c r="C2808" s="1310" t="s">
        <v>4982</v>
      </c>
      <c r="D2808" s="1310">
        <v>168</v>
      </c>
      <c r="E2808" s="1311" t="s">
        <v>995</v>
      </c>
      <c r="F2808" s="1310" t="s">
        <v>995</v>
      </c>
      <c r="G2808" s="1310">
        <v>95812</v>
      </c>
      <c r="H2808" s="1310" t="s">
        <v>5023</v>
      </c>
      <c r="I2808" s="1310" t="s">
        <v>839</v>
      </c>
      <c r="J2808" s="1310" t="s">
        <v>2242</v>
      </c>
      <c r="K2808" s="1311">
        <v>17.88</v>
      </c>
      <c r="L2808" s="1310" t="s">
        <v>2173</v>
      </c>
    </row>
    <row r="2809" spans="1:12" ht="13.5">
      <c r="A2809" s="1310" t="s">
        <v>4810</v>
      </c>
      <c r="B2809" s="1310" t="s">
        <v>4811</v>
      </c>
      <c r="C2809" s="1310" t="s">
        <v>4982</v>
      </c>
      <c r="D2809" s="1310">
        <v>168</v>
      </c>
      <c r="E2809" s="1311" t="s">
        <v>995</v>
      </c>
      <c r="F2809" s="1310" t="s">
        <v>995</v>
      </c>
      <c r="G2809" s="1310">
        <v>95813</v>
      </c>
      <c r="H2809" s="1310" t="s">
        <v>5024</v>
      </c>
      <c r="I2809" s="1310" t="s">
        <v>839</v>
      </c>
      <c r="J2809" s="1310" t="s">
        <v>2242</v>
      </c>
      <c r="K2809" s="1311">
        <v>17.48</v>
      </c>
      <c r="L2809" s="1310" t="s">
        <v>2173</v>
      </c>
    </row>
    <row r="2810" spans="1:12" ht="13.5">
      <c r="A2810" s="1310" t="s">
        <v>4810</v>
      </c>
      <c r="B2810" s="1310" t="s">
        <v>4811</v>
      </c>
      <c r="C2810" s="1310" t="s">
        <v>4982</v>
      </c>
      <c r="D2810" s="1310">
        <v>168</v>
      </c>
      <c r="E2810" s="1311" t="s">
        <v>995</v>
      </c>
      <c r="F2810" s="1310" t="s">
        <v>995</v>
      </c>
      <c r="G2810" s="1310">
        <v>95814</v>
      </c>
      <c r="H2810" s="1310" t="s">
        <v>5025</v>
      </c>
      <c r="I2810" s="1310" t="s">
        <v>839</v>
      </c>
      <c r="J2810" s="1310" t="s">
        <v>2242</v>
      </c>
      <c r="K2810" s="1311">
        <v>18.39</v>
      </c>
      <c r="L2810" s="1310" t="s">
        <v>2173</v>
      </c>
    </row>
    <row r="2811" spans="1:12" ht="13.5">
      <c r="A2811" s="1310" t="s">
        <v>4810</v>
      </c>
      <c r="B2811" s="1310" t="s">
        <v>4811</v>
      </c>
      <c r="C2811" s="1310" t="s">
        <v>4982</v>
      </c>
      <c r="D2811" s="1310">
        <v>168</v>
      </c>
      <c r="E2811" s="1311" t="s">
        <v>995</v>
      </c>
      <c r="F2811" s="1310" t="s">
        <v>995</v>
      </c>
      <c r="G2811" s="1310">
        <v>95815</v>
      </c>
      <c r="H2811" s="1310" t="s">
        <v>5026</v>
      </c>
      <c r="I2811" s="1310" t="s">
        <v>839</v>
      </c>
      <c r="J2811" s="1310" t="s">
        <v>2242</v>
      </c>
      <c r="K2811" s="1311">
        <v>23.57</v>
      </c>
      <c r="L2811" s="1310" t="s">
        <v>2173</v>
      </c>
    </row>
    <row r="2812" spans="1:12" ht="13.5">
      <c r="A2812" s="1310" t="s">
        <v>4810</v>
      </c>
      <c r="B2812" s="1310" t="s">
        <v>4811</v>
      </c>
      <c r="C2812" s="1310" t="s">
        <v>4982</v>
      </c>
      <c r="D2812" s="1310">
        <v>168</v>
      </c>
      <c r="E2812" s="1311" t="s">
        <v>995</v>
      </c>
      <c r="F2812" s="1310" t="s">
        <v>995</v>
      </c>
      <c r="G2812" s="1310">
        <v>95816</v>
      </c>
      <c r="H2812" s="1310" t="s">
        <v>5027</v>
      </c>
      <c r="I2812" s="1310" t="s">
        <v>839</v>
      </c>
      <c r="J2812" s="1310" t="s">
        <v>2242</v>
      </c>
      <c r="K2812" s="1311">
        <v>32.28</v>
      </c>
      <c r="L2812" s="1310" t="s">
        <v>2173</v>
      </c>
    </row>
    <row r="2813" spans="1:12" ht="13.5">
      <c r="A2813" s="1310" t="s">
        <v>4810</v>
      </c>
      <c r="B2813" s="1310" t="s">
        <v>4811</v>
      </c>
      <c r="C2813" s="1310" t="s">
        <v>4982</v>
      </c>
      <c r="D2813" s="1310">
        <v>168</v>
      </c>
      <c r="E2813" s="1311" t="s">
        <v>995</v>
      </c>
      <c r="F2813" s="1310" t="s">
        <v>995</v>
      </c>
      <c r="G2813" s="1310">
        <v>95817</v>
      </c>
      <c r="H2813" s="1310" t="s">
        <v>5028</v>
      </c>
      <c r="I2813" s="1310" t="s">
        <v>839</v>
      </c>
      <c r="J2813" s="1310" t="s">
        <v>2242</v>
      </c>
      <c r="K2813" s="1311">
        <v>33.04</v>
      </c>
      <c r="L2813" s="1310" t="s">
        <v>2173</v>
      </c>
    </row>
    <row r="2814" spans="1:12" ht="13.5">
      <c r="A2814" s="1310" t="s">
        <v>4810</v>
      </c>
      <c r="B2814" s="1310" t="s">
        <v>4811</v>
      </c>
      <c r="C2814" s="1310" t="s">
        <v>4982</v>
      </c>
      <c r="D2814" s="1310">
        <v>168</v>
      </c>
      <c r="E2814" s="1311" t="s">
        <v>995</v>
      </c>
      <c r="F2814" s="1310" t="s">
        <v>995</v>
      </c>
      <c r="G2814" s="1310">
        <v>95818</v>
      </c>
      <c r="H2814" s="1310" t="s">
        <v>5029</v>
      </c>
      <c r="I2814" s="1310" t="s">
        <v>839</v>
      </c>
      <c r="J2814" s="1310" t="s">
        <v>2242</v>
      </c>
      <c r="K2814" s="1311">
        <v>40.03</v>
      </c>
      <c r="L2814" s="1310" t="s">
        <v>2173</v>
      </c>
    </row>
    <row r="2815" spans="1:12" ht="13.5">
      <c r="A2815" s="1310" t="s">
        <v>4810</v>
      </c>
      <c r="B2815" s="1310" t="s">
        <v>4811</v>
      </c>
      <c r="C2815" s="1310" t="s">
        <v>4982</v>
      </c>
      <c r="D2815" s="1310">
        <v>168</v>
      </c>
      <c r="E2815" s="1311" t="s">
        <v>995</v>
      </c>
      <c r="F2815" s="1310" t="s">
        <v>995</v>
      </c>
      <c r="G2815" s="1310">
        <v>97881</v>
      </c>
      <c r="H2815" s="1310" t="s">
        <v>5030</v>
      </c>
      <c r="I2815" s="1310" t="s">
        <v>839</v>
      </c>
      <c r="J2815" s="1310" t="s">
        <v>2172</v>
      </c>
      <c r="K2815" s="1311">
        <v>126.98</v>
      </c>
      <c r="L2815" s="1310" t="s">
        <v>2173</v>
      </c>
    </row>
    <row r="2816" spans="1:12" ht="13.5">
      <c r="A2816" s="1310" t="s">
        <v>4810</v>
      </c>
      <c r="B2816" s="1310" t="s">
        <v>4811</v>
      </c>
      <c r="C2816" s="1310" t="s">
        <v>4982</v>
      </c>
      <c r="D2816" s="1310">
        <v>168</v>
      </c>
      <c r="E2816" s="1311" t="s">
        <v>995</v>
      </c>
      <c r="F2816" s="1310" t="s">
        <v>995</v>
      </c>
      <c r="G2816" s="1310">
        <v>97882</v>
      </c>
      <c r="H2816" s="1310" t="s">
        <v>5031</v>
      </c>
      <c r="I2816" s="1310" t="s">
        <v>839</v>
      </c>
      <c r="J2816" s="1310" t="s">
        <v>2172</v>
      </c>
      <c r="K2816" s="1311">
        <v>198.64</v>
      </c>
      <c r="L2816" s="1310" t="s">
        <v>2173</v>
      </c>
    </row>
    <row r="2817" spans="1:12" ht="13.5">
      <c r="A2817" s="1310" t="s">
        <v>4810</v>
      </c>
      <c r="B2817" s="1310" t="s">
        <v>4811</v>
      </c>
      <c r="C2817" s="1310" t="s">
        <v>4982</v>
      </c>
      <c r="D2817" s="1310">
        <v>168</v>
      </c>
      <c r="E2817" s="1311" t="s">
        <v>995</v>
      </c>
      <c r="F2817" s="1310" t="s">
        <v>995</v>
      </c>
      <c r="G2817" s="1310">
        <v>97883</v>
      </c>
      <c r="H2817" s="1310" t="s">
        <v>5032</v>
      </c>
      <c r="I2817" s="1310" t="s">
        <v>839</v>
      </c>
      <c r="J2817" s="1310" t="s">
        <v>2172</v>
      </c>
      <c r="K2817" s="1311">
        <v>379.29</v>
      </c>
      <c r="L2817" s="1310" t="s">
        <v>2173</v>
      </c>
    </row>
    <row r="2818" spans="1:12" ht="13.5">
      <c r="A2818" s="1310" t="s">
        <v>4810</v>
      </c>
      <c r="B2818" s="1310" t="s">
        <v>4811</v>
      </c>
      <c r="C2818" s="1310" t="s">
        <v>4982</v>
      </c>
      <c r="D2818" s="1310">
        <v>168</v>
      </c>
      <c r="E2818" s="1311" t="s">
        <v>995</v>
      </c>
      <c r="F2818" s="1310" t="s">
        <v>995</v>
      </c>
      <c r="G2818" s="1310">
        <v>97884</v>
      </c>
      <c r="H2818" s="1310" t="s">
        <v>5033</v>
      </c>
      <c r="I2818" s="1310" t="s">
        <v>839</v>
      </c>
      <c r="J2818" s="1310" t="s">
        <v>2172</v>
      </c>
      <c r="K2818" s="1311">
        <v>739.39</v>
      </c>
      <c r="L2818" s="1310" t="s">
        <v>2173</v>
      </c>
    </row>
    <row r="2819" spans="1:12" ht="13.5">
      <c r="A2819" s="1310" t="s">
        <v>4810</v>
      </c>
      <c r="B2819" s="1310" t="s">
        <v>4811</v>
      </c>
      <c r="C2819" s="1310" t="s">
        <v>4982</v>
      </c>
      <c r="D2819" s="1310">
        <v>168</v>
      </c>
      <c r="E2819" s="1311" t="s">
        <v>995</v>
      </c>
      <c r="F2819" s="1310" t="s">
        <v>995</v>
      </c>
      <c r="G2819" s="1310">
        <v>97885</v>
      </c>
      <c r="H2819" s="1310" t="s">
        <v>5034</v>
      </c>
      <c r="I2819" s="1310" t="s">
        <v>839</v>
      </c>
      <c r="J2819" s="1310" t="s">
        <v>2172</v>
      </c>
      <c r="K2819" s="1312">
        <v>1144.44</v>
      </c>
      <c r="L2819" s="1310" t="s">
        <v>2173</v>
      </c>
    </row>
    <row r="2820" spans="1:12" ht="13.5">
      <c r="A2820" s="1310" t="s">
        <v>4810</v>
      </c>
      <c r="B2820" s="1310" t="s">
        <v>4811</v>
      </c>
      <c r="C2820" s="1310" t="s">
        <v>4982</v>
      </c>
      <c r="D2820" s="1310">
        <v>168</v>
      </c>
      <c r="E2820" s="1311" t="s">
        <v>995</v>
      </c>
      <c r="F2820" s="1310" t="s">
        <v>995</v>
      </c>
      <c r="G2820" s="1310">
        <v>97886</v>
      </c>
      <c r="H2820" s="1310" t="s">
        <v>5035</v>
      </c>
      <c r="I2820" s="1310" t="s">
        <v>839</v>
      </c>
      <c r="J2820" s="1310" t="s">
        <v>2172</v>
      </c>
      <c r="K2820" s="1311">
        <v>173.12</v>
      </c>
      <c r="L2820" s="1310" t="s">
        <v>2173</v>
      </c>
    </row>
    <row r="2821" spans="1:12" ht="13.5">
      <c r="A2821" s="1310" t="s">
        <v>4810</v>
      </c>
      <c r="B2821" s="1310" t="s">
        <v>4811</v>
      </c>
      <c r="C2821" s="1310" t="s">
        <v>4982</v>
      </c>
      <c r="D2821" s="1310">
        <v>168</v>
      </c>
      <c r="E2821" s="1311" t="s">
        <v>995</v>
      </c>
      <c r="F2821" s="1310" t="s">
        <v>995</v>
      </c>
      <c r="G2821" s="1310">
        <v>97887</v>
      </c>
      <c r="H2821" s="1310" t="s">
        <v>5036</v>
      </c>
      <c r="I2821" s="1310" t="s">
        <v>839</v>
      </c>
      <c r="J2821" s="1310" t="s">
        <v>2172</v>
      </c>
      <c r="K2821" s="1311">
        <v>273.44</v>
      </c>
      <c r="L2821" s="1310" t="s">
        <v>2173</v>
      </c>
    </row>
    <row r="2822" spans="1:12" ht="13.5">
      <c r="A2822" s="1310" t="s">
        <v>4810</v>
      </c>
      <c r="B2822" s="1310" t="s">
        <v>4811</v>
      </c>
      <c r="C2822" s="1310" t="s">
        <v>4982</v>
      </c>
      <c r="D2822" s="1310">
        <v>168</v>
      </c>
      <c r="E2822" s="1311" t="s">
        <v>995</v>
      </c>
      <c r="F2822" s="1310" t="s">
        <v>995</v>
      </c>
      <c r="G2822" s="1310">
        <v>97888</v>
      </c>
      <c r="H2822" s="1310" t="s">
        <v>5037</v>
      </c>
      <c r="I2822" s="1310" t="s">
        <v>839</v>
      </c>
      <c r="J2822" s="1310" t="s">
        <v>2172</v>
      </c>
      <c r="K2822" s="1311">
        <v>530.52</v>
      </c>
      <c r="L2822" s="1310" t="s">
        <v>2173</v>
      </c>
    </row>
    <row r="2823" spans="1:12" ht="13.5">
      <c r="A2823" s="1310" t="s">
        <v>4810</v>
      </c>
      <c r="B2823" s="1310" t="s">
        <v>4811</v>
      </c>
      <c r="C2823" s="1310" t="s">
        <v>4982</v>
      </c>
      <c r="D2823" s="1310">
        <v>168</v>
      </c>
      <c r="E2823" s="1311" t="s">
        <v>995</v>
      </c>
      <c r="F2823" s="1310" t="s">
        <v>995</v>
      </c>
      <c r="G2823" s="1310">
        <v>97889</v>
      </c>
      <c r="H2823" s="1310" t="s">
        <v>5038</v>
      </c>
      <c r="I2823" s="1310" t="s">
        <v>839</v>
      </c>
      <c r="J2823" s="1310" t="s">
        <v>2172</v>
      </c>
      <c r="K2823" s="1311">
        <v>710.55</v>
      </c>
      <c r="L2823" s="1310" t="s">
        <v>2173</v>
      </c>
    </row>
    <row r="2824" spans="1:12" ht="13.5">
      <c r="A2824" s="1310" t="s">
        <v>4810</v>
      </c>
      <c r="B2824" s="1310" t="s">
        <v>4811</v>
      </c>
      <c r="C2824" s="1310" t="s">
        <v>4982</v>
      </c>
      <c r="D2824" s="1310">
        <v>168</v>
      </c>
      <c r="E2824" s="1311" t="s">
        <v>995</v>
      </c>
      <c r="F2824" s="1310" t="s">
        <v>995</v>
      </c>
      <c r="G2824" s="1310">
        <v>97890</v>
      </c>
      <c r="H2824" s="1310" t="s">
        <v>5039</v>
      </c>
      <c r="I2824" s="1310" t="s">
        <v>839</v>
      </c>
      <c r="J2824" s="1310" t="s">
        <v>2172</v>
      </c>
      <c r="K2824" s="1311">
        <v>829.42</v>
      </c>
      <c r="L2824" s="1310" t="s">
        <v>2173</v>
      </c>
    </row>
    <row r="2825" spans="1:12" ht="13.5">
      <c r="A2825" s="1310" t="s">
        <v>4810</v>
      </c>
      <c r="B2825" s="1310" t="s">
        <v>4811</v>
      </c>
      <c r="C2825" s="1310" t="s">
        <v>4982</v>
      </c>
      <c r="D2825" s="1310">
        <v>168</v>
      </c>
      <c r="E2825" s="1311" t="s">
        <v>995</v>
      </c>
      <c r="F2825" s="1310" t="s">
        <v>995</v>
      </c>
      <c r="G2825" s="1310">
        <v>97891</v>
      </c>
      <c r="H2825" s="1310" t="s">
        <v>5040</v>
      </c>
      <c r="I2825" s="1310" t="s">
        <v>839</v>
      </c>
      <c r="J2825" s="1310" t="s">
        <v>2172</v>
      </c>
      <c r="K2825" s="1311">
        <v>193.02</v>
      </c>
      <c r="L2825" s="1310" t="s">
        <v>2173</v>
      </c>
    </row>
    <row r="2826" spans="1:12" ht="13.5">
      <c r="A2826" s="1310" t="s">
        <v>4810</v>
      </c>
      <c r="B2826" s="1310" t="s">
        <v>4811</v>
      </c>
      <c r="C2826" s="1310" t="s">
        <v>4982</v>
      </c>
      <c r="D2826" s="1310">
        <v>168</v>
      </c>
      <c r="E2826" s="1311" t="s">
        <v>995</v>
      </c>
      <c r="F2826" s="1310" t="s">
        <v>995</v>
      </c>
      <c r="G2826" s="1310">
        <v>97892</v>
      </c>
      <c r="H2826" s="1310" t="s">
        <v>5041</v>
      </c>
      <c r="I2826" s="1310" t="s">
        <v>839</v>
      </c>
      <c r="J2826" s="1310" t="s">
        <v>2172</v>
      </c>
      <c r="K2826" s="1311">
        <v>360.47</v>
      </c>
      <c r="L2826" s="1310" t="s">
        <v>2173</v>
      </c>
    </row>
    <row r="2827" spans="1:12" ht="13.5">
      <c r="A2827" s="1310" t="s">
        <v>4810</v>
      </c>
      <c r="B2827" s="1310" t="s">
        <v>4811</v>
      </c>
      <c r="C2827" s="1310" t="s">
        <v>4982</v>
      </c>
      <c r="D2827" s="1310">
        <v>168</v>
      </c>
      <c r="E2827" s="1311" t="s">
        <v>995</v>
      </c>
      <c r="F2827" s="1310" t="s">
        <v>995</v>
      </c>
      <c r="G2827" s="1310">
        <v>97893</v>
      </c>
      <c r="H2827" s="1310" t="s">
        <v>5042</v>
      </c>
      <c r="I2827" s="1310" t="s">
        <v>839</v>
      </c>
      <c r="J2827" s="1310" t="s">
        <v>2172</v>
      </c>
      <c r="K2827" s="1311">
        <v>493.71</v>
      </c>
      <c r="L2827" s="1310" t="s">
        <v>2173</v>
      </c>
    </row>
    <row r="2828" spans="1:12" ht="13.5">
      <c r="A2828" s="1310" t="s">
        <v>4810</v>
      </c>
      <c r="B2828" s="1310" t="s">
        <v>4811</v>
      </c>
      <c r="C2828" s="1310" t="s">
        <v>4982</v>
      </c>
      <c r="D2828" s="1310">
        <v>168</v>
      </c>
      <c r="E2828" s="1311" t="s">
        <v>995</v>
      </c>
      <c r="F2828" s="1310" t="s">
        <v>995</v>
      </c>
      <c r="G2828" s="1310">
        <v>97894</v>
      </c>
      <c r="H2828" s="1310" t="s">
        <v>5043</v>
      </c>
      <c r="I2828" s="1310" t="s">
        <v>839</v>
      </c>
      <c r="J2828" s="1310" t="s">
        <v>2172</v>
      </c>
      <c r="K2828" s="1311">
        <v>566.63</v>
      </c>
      <c r="L2828" s="1310" t="s">
        <v>2173</v>
      </c>
    </row>
    <row r="2829" spans="1:12" ht="13.5">
      <c r="A2829" s="1310" t="s">
        <v>4810</v>
      </c>
      <c r="B2829" s="1310" t="s">
        <v>4811</v>
      </c>
      <c r="C2829" s="1310" t="s">
        <v>5044</v>
      </c>
      <c r="D2829" s="1310">
        <v>169</v>
      </c>
      <c r="E2829" s="1311" t="s">
        <v>995</v>
      </c>
      <c r="F2829" s="1310" t="s">
        <v>995</v>
      </c>
      <c r="G2829" s="1310">
        <v>93653</v>
      </c>
      <c r="H2829" s="1310" t="s">
        <v>5045</v>
      </c>
      <c r="I2829" s="1310" t="s">
        <v>839</v>
      </c>
      <c r="J2829" s="1310" t="s">
        <v>2242</v>
      </c>
      <c r="K2829" s="1311">
        <v>11.9</v>
      </c>
      <c r="L2829" s="1310" t="s">
        <v>2173</v>
      </c>
    </row>
    <row r="2830" spans="1:12" ht="13.5">
      <c r="A2830" s="1310" t="s">
        <v>4810</v>
      </c>
      <c r="B2830" s="1310" t="s">
        <v>4811</v>
      </c>
      <c r="C2830" s="1310" t="s">
        <v>5044</v>
      </c>
      <c r="D2830" s="1310">
        <v>169</v>
      </c>
      <c r="E2830" s="1311" t="s">
        <v>995</v>
      </c>
      <c r="F2830" s="1310" t="s">
        <v>995</v>
      </c>
      <c r="G2830" s="1310">
        <v>93654</v>
      </c>
      <c r="H2830" s="1310" t="s">
        <v>5046</v>
      </c>
      <c r="I2830" s="1310" t="s">
        <v>839</v>
      </c>
      <c r="J2830" s="1310" t="s">
        <v>2242</v>
      </c>
      <c r="K2830" s="1311">
        <v>12.44</v>
      </c>
      <c r="L2830" s="1310" t="s">
        <v>2173</v>
      </c>
    </row>
    <row r="2831" spans="1:12" ht="13.5">
      <c r="A2831" s="1310" t="s">
        <v>4810</v>
      </c>
      <c r="B2831" s="1310" t="s">
        <v>4811</v>
      </c>
      <c r="C2831" s="1310" t="s">
        <v>5044</v>
      </c>
      <c r="D2831" s="1310">
        <v>169</v>
      </c>
      <c r="E2831" s="1311" t="s">
        <v>995</v>
      </c>
      <c r="F2831" s="1310" t="s">
        <v>995</v>
      </c>
      <c r="G2831" s="1310">
        <v>93655</v>
      </c>
      <c r="H2831" s="1310" t="s">
        <v>5047</v>
      </c>
      <c r="I2831" s="1310" t="s">
        <v>839</v>
      </c>
      <c r="J2831" s="1310" t="s">
        <v>2242</v>
      </c>
      <c r="K2831" s="1311">
        <v>13.5</v>
      </c>
      <c r="L2831" s="1310" t="s">
        <v>2173</v>
      </c>
    </row>
    <row r="2832" spans="1:12" ht="13.5">
      <c r="A2832" s="1310" t="s">
        <v>4810</v>
      </c>
      <c r="B2832" s="1310" t="s">
        <v>4811</v>
      </c>
      <c r="C2832" s="1310" t="s">
        <v>5044</v>
      </c>
      <c r="D2832" s="1310">
        <v>169</v>
      </c>
      <c r="E2832" s="1311" t="s">
        <v>995</v>
      </c>
      <c r="F2832" s="1310" t="s">
        <v>995</v>
      </c>
      <c r="G2832" s="1310">
        <v>93656</v>
      </c>
      <c r="H2832" s="1310" t="s">
        <v>5048</v>
      </c>
      <c r="I2832" s="1310" t="s">
        <v>839</v>
      </c>
      <c r="J2832" s="1310" t="s">
        <v>2242</v>
      </c>
      <c r="K2832" s="1311">
        <v>13.5</v>
      </c>
      <c r="L2832" s="1310" t="s">
        <v>2173</v>
      </c>
    </row>
    <row r="2833" spans="1:12" ht="13.5">
      <c r="A2833" s="1310" t="s">
        <v>4810</v>
      </c>
      <c r="B2833" s="1310" t="s">
        <v>4811</v>
      </c>
      <c r="C2833" s="1310" t="s">
        <v>5044</v>
      </c>
      <c r="D2833" s="1310">
        <v>169</v>
      </c>
      <c r="E2833" s="1311" t="s">
        <v>995</v>
      </c>
      <c r="F2833" s="1310" t="s">
        <v>995</v>
      </c>
      <c r="G2833" s="1310">
        <v>93657</v>
      </c>
      <c r="H2833" s="1310" t="s">
        <v>5049</v>
      </c>
      <c r="I2833" s="1310" t="s">
        <v>839</v>
      </c>
      <c r="J2833" s="1310" t="s">
        <v>2242</v>
      </c>
      <c r="K2833" s="1311">
        <v>14.79</v>
      </c>
      <c r="L2833" s="1310" t="s">
        <v>2173</v>
      </c>
    </row>
    <row r="2834" spans="1:12" ht="13.5">
      <c r="A2834" s="1310" t="s">
        <v>4810</v>
      </c>
      <c r="B2834" s="1310" t="s">
        <v>4811</v>
      </c>
      <c r="C2834" s="1310" t="s">
        <v>5044</v>
      </c>
      <c r="D2834" s="1310">
        <v>169</v>
      </c>
      <c r="E2834" s="1311" t="s">
        <v>995</v>
      </c>
      <c r="F2834" s="1310" t="s">
        <v>995</v>
      </c>
      <c r="G2834" s="1310">
        <v>93658</v>
      </c>
      <c r="H2834" s="1310" t="s">
        <v>5050</v>
      </c>
      <c r="I2834" s="1310" t="s">
        <v>839</v>
      </c>
      <c r="J2834" s="1310" t="s">
        <v>2242</v>
      </c>
      <c r="K2834" s="1311">
        <v>21.4</v>
      </c>
      <c r="L2834" s="1310" t="s">
        <v>2173</v>
      </c>
    </row>
    <row r="2835" spans="1:12" ht="13.5">
      <c r="A2835" s="1310" t="s">
        <v>4810</v>
      </c>
      <c r="B2835" s="1310" t="s">
        <v>4811</v>
      </c>
      <c r="C2835" s="1310" t="s">
        <v>5044</v>
      </c>
      <c r="D2835" s="1310">
        <v>169</v>
      </c>
      <c r="E2835" s="1311" t="s">
        <v>995</v>
      </c>
      <c r="F2835" s="1310" t="s">
        <v>995</v>
      </c>
      <c r="G2835" s="1310">
        <v>93659</v>
      </c>
      <c r="H2835" s="1310" t="s">
        <v>5051</v>
      </c>
      <c r="I2835" s="1310" t="s">
        <v>839</v>
      </c>
      <c r="J2835" s="1310" t="s">
        <v>2242</v>
      </c>
      <c r="K2835" s="1311">
        <v>23.98</v>
      </c>
      <c r="L2835" s="1310" t="s">
        <v>2173</v>
      </c>
    </row>
    <row r="2836" spans="1:12" ht="13.5">
      <c r="A2836" s="1310" t="s">
        <v>4810</v>
      </c>
      <c r="B2836" s="1310" t="s">
        <v>4811</v>
      </c>
      <c r="C2836" s="1310" t="s">
        <v>5044</v>
      </c>
      <c r="D2836" s="1310">
        <v>169</v>
      </c>
      <c r="E2836" s="1311" t="s">
        <v>995</v>
      </c>
      <c r="F2836" s="1310" t="s">
        <v>995</v>
      </c>
      <c r="G2836" s="1310">
        <v>93660</v>
      </c>
      <c r="H2836" s="1310" t="s">
        <v>5052</v>
      </c>
      <c r="I2836" s="1310" t="s">
        <v>839</v>
      </c>
      <c r="J2836" s="1310" t="s">
        <v>2242</v>
      </c>
      <c r="K2836" s="1311">
        <v>59.42</v>
      </c>
      <c r="L2836" s="1310" t="s">
        <v>2173</v>
      </c>
    </row>
    <row r="2837" spans="1:12" ht="13.5">
      <c r="A2837" s="1310" t="s">
        <v>4810</v>
      </c>
      <c r="B2837" s="1310" t="s">
        <v>4811</v>
      </c>
      <c r="C2837" s="1310" t="s">
        <v>5044</v>
      </c>
      <c r="D2837" s="1310">
        <v>169</v>
      </c>
      <c r="E2837" s="1311" t="s">
        <v>995</v>
      </c>
      <c r="F2837" s="1310" t="s">
        <v>995</v>
      </c>
      <c r="G2837" s="1310">
        <v>93661</v>
      </c>
      <c r="H2837" s="1310" t="s">
        <v>5053</v>
      </c>
      <c r="I2837" s="1310" t="s">
        <v>839</v>
      </c>
      <c r="J2837" s="1310" t="s">
        <v>2242</v>
      </c>
      <c r="K2837" s="1311">
        <v>60.49</v>
      </c>
      <c r="L2837" s="1310" t="s">
        <v>2173</v>
      </c>
    </row>
    <row r="2838" spans="1:12" ht="13.5">
      <c r="A2838" s="1310" t="s">
        <v>4810</v>
      </c>
      <c r="B2838" s="1310" t="s">
        <v>4811</v>
      </c>
      <c r="C2838" s="1310" t="s">
        <v>5044</v>
      </c>
      <c r="D2838" s="1310">
        <v>169</v>
      </c>
      <c r="E2838" s="1311" t="s">
        <v>995</v>
      </c>
      <c r="F2838" s="1310" t="s">
        <v>995</v>
      </c>
      <c r="G2838" s="1310">
        <v>93662</v>
      </c>
      <c r="H2838" s="1310" t="s">
        <v>5054</v>
      </c>
      <c r="I2838" s="1310" t="s">
        <v>839</v>
      </c>
      <c r="J2838" s="1310" t="s">
        <v>2242</v>
      </c>
      <c r="K2838" s="1311">
        <v>62.61</v>
      </c>
      <c r="L2838" s="1310" t="s">
        <v>2173</v>
      </c>
    </row>
    <row r="2839" spans="1:12" ht="13.5">
      <c r="A2839" s="1310" t="s">
        <v>4810</v>
      </c>
      <c r="B2839" s="1310" t="s">
        <v>4811</v>
      </c>
      <c r="C2839" s="1310" t="s">
        <v>5044</v>
      </c>
      <c r="D2839" s="1310">
        <v>169</v>
      </c>
      <c r="E2839" s="1311" t="s">
        <v>995</v>
      </c>
      <c r="F2839" s="1310" t="s">
        <v>995</v>
      </c>
      <c r="G2839" s="1310">
        <v>93663</v>
      </c>
      <c r="H2839" s="1310" t="s">
        <v>5055</v>
      </c>
      <c r="I2839" s="1310" t="s">
        <v>839</v>
      </c>
      <c r="J2839" s="1310" t="s">
        <v>2242</v>
      </c>
      <c r="K2839" s="1311">
        <v>62.61</v>
      </c>
      <c r="L2839" s="1310" t="s">
        <v>2173</v>
      </c>
    </row>
    <row r="2840" spans="1:12" ht="13.5">
      <c r="A2840" s="1310" t="s">
        <v>4810</v>
      </c>
      <c r="B2840" s="1310" t="s">
        <v>4811</v>
      </c>
      <c r="C2840" s="1310" t="s">
        <v>5044</v>
      </c>
      <c r="D2840" s="1310">
        <v>169</v>
      </c>
      <c r="E2840" s="1311" t="s">
        <v>995</v>
      </c>
      <c r="F2840" s="1310" t="s">
        <v>995</v>
      </c>
      <c r="G2840" s="1310">
        <v>93664</v>
      </c>
      <c r="H2840" s="1310" t="s">
        <v>5056</v>
      </c>
      <c r="I2840" s="1310" t="s">
        <v>839</v>
      </c>
      <c r="J2840" s="1310" t="s">
        <v>2242</v>
      </c>
      <c r="K2840" s="1311">
        <v>65.2</v>
      </c>
      <c r="L2840" s="1310" t="s">
        <v>2173</v>
      </c>
    </row>
    <row r="2841" spans="1:12" ht="13.5">
      <c r="A2841" s="1310" t="s">
        <v>4810</v>
      </c>
      <c r="B2841" s="1310" t="s">
        <v>4811</v>
      </c>
      <c r="C2841" s="1310" t="s">
        <v>5044</v>
      </c>
      <c r="D2841" s="1310">
        <v>169</v>
      </c>
      <c r="E2841" s="1311" t="s">
        <v>995</v>
      </c>
      <c r="F2841" s="1310" t="s">
        <v>995</v>
      </c>
      <c r="G2841" s="1310">
        <v>93665</v>
      </c>
      <c r="H2841" s="1310" t="s">
        <v>5057</v>
      </c>
      <c r="I2841" s="1310" t="s">
        <v>839</v>
      </c>
      <c r="J2841" s="1310" t="s">
        <v>2242</v>
      </c>
      <c r="K2841" s="1311">
        <v>68.349999999999994</v>
      </c>
      <c r="L2841" s="1310" t="s">
        <v>2173</v>
      </c>
    </row>
    <row r="2842" spans="1:12" ht="13.5">
      <c r="A2842" s="1310" t="s">
        <v>4810</v>
      </c>
      <c r="B2842" s="1310" t="s">
        <v>4811</v>
      </c>
      <c r="C2842" s="1310" t="s">
        <v>5044</v>
      </c>
      <c r="D2842" s="1310">
        <v>169</v>
      </c>
      <c r="E2842" s="1311" t="s">
        <v>995</v>
      </c>
      <c r="F2842" s="1310" t="s">
        <v>995</v>
      </c>
      <c r="G2842" s="1310">
        <v>93666</v>
      </c>
      <c r="H2842" s="1310" t="s">
        <v>5058</v>
      </c>
      <c r="I2842" s="1310" t="s">
        <v>839</v>
      </c>
      <c r="J2842" s="1310" t="s">
        <v>2242</v>
      </c>
      <c r="K2842" s="1311">
        <v>73.52</v>
      </c>
      <c r="L2842" s="1310" t="s">
        <v>2173</v>
      </c>
    </row>
    <row r="2843" spans="1:12" ht="13.5">
      <c r="A2843" s="1310" t="s">
        <v>4810</v>
      </c>
      <c r="B2843" s="1310" t="s">
        <v>4811</v>
      </c>
      <c r="C2843" s="1310" t="s">
        <v>5044</v>
      </c>
      <c r="D2843" s="1310">
        <v>169</v>
      </c>
      <c r="E2843" s="1311" t="s">
        <v>995</v>
      </c>
      <c r="F2843" s="1310" t="s">
        <v>995</v>
      </c>
      <c r="G2843" s="1310">
        <v>93667</v>
      </c>
      <c r="H2843" s="1310" t="s">
        <v>5059</v>
      </c>
      <c r="I2843" s="1310" t="s">
        <v>839</v>
      </c>
      <c r="J2843" s="1310" t="s">
        <v>2242</v>
      </c>
      <c r="K2843" s="1311">
        <v>74.12</v>
      </c>
      <c r="L2843" s="1310" t="s">
        <v>2173</v>
      </c>
    </row>
    <row r="2844" spans="1:12" ht="13.5">
      <c r="A2844" s="1310" t="s">
        <v>4810</v>
      </c>
      <c r="B2844" s="1310" t="s">
        <v>4811</v>
      </c>
      <c r="C2844" s="1310" t="s">
        <v>5044</v>
      </c>
      <c r="D2844" s="1310">
        <v>169</v>
      </c>
      <c r="E2844" s="1311" t="s">
        <v>995</v>
      </c>
      <c r="F2844" s="1310" t="s">
        <v>995</v>
      </c>
      <c r="G2844" s="1310">
        <v>93668</v>
      </c>
      <c r="H2844" s="1310" t="s">
        <v>5060</v>
      </c>
      <c r="I2844" s="1310" t="s">
        <v>839</v>
      </c>
      <c r="J2844" s="1310" t="s">
        <v>2242</v>
      </c>
      <c r="K2844" s="1311">
        <v>75.72</v>
      </c>
      <c r="L2844" s="1310" t="s">
        <v>2173</v>
      </c>
    </row>
    <row r="2845" spans="1:12" ht="13.5">
      <c r="A2845" s="1310" t="s">
        <v>4810</v>
      </c>
      <c r="B2845" s="1310" t="s">
        <v>4811</v>
      </c>
      <c r="C2845" s="1310" t="s">
        <v>5044</v>
      </c>
      <c r="D2845" s="1310">
        <v>169</v>
      </c>
      <c r="E2845" s="1311" t="s">
        <v>995</v>
      </c>
      <c r="F2845" s="1310" t="s">
        <v>995</v>
      </c>
      <c r="G2845" s="1310">
        <v>93669</v>
      </c>
      <c r="H2845" s="1310" t="s">
        <v>5061</v>
      </c>
      <c r="I2845" s="1310" t="s">
        <v>839</v>
      </c>
      <c r="J2845" s="1310" t="s">
        <v>2242</v>
      </c>
      <c r="K2845" s="1311">
        <v>78.900000000000006</v>
      </c>
      <c r="L2845" s="1310" t="s">
        <v>2173</v>
      </c>
    </row>
    <row r="2846" spans="1:12" ht="13.5">
      <c r="A2846" s="1310" t="s">
        <v>4810</v>
      </c>
      <c r="B2846" s="1310" t="s">
        <v>4811</v>
      </c>
      <c r="C2846" s="1310" t="s">
        <v>5044</v>
      </c>
      <c r="D2846" s="1310">
        <v>169</v>
      </c>
      <c r="E2846" s="1311" t="s">
        <v>995</v>
      </c>
      <c r="F2846" s="1310" t="s">
        <v>995</v>
      </c>
      <c r="G2846" s="1310">
        <v>93670</v>
      </c>
      <c r="H2846" s="1310" t="s">
        <v>5062</v>
      </c>
      <c r="I2846" s="1310" t="s">
        <v>839</v>
      </c>
      <c r="J2846" s="1310" t="s">
        <v>2242</v>
      </c>
      <c r="K2846" s="1311">
        <v>78.900000000000006</v>
      </c>
      <c r="L2846" s="1310" t="s">
        <v>2173</v>
      </c>
    </row>
    <row r="2847" spans="1:12" ht="13.5">
      <c r="A2847" s="1310" t="s">
        <v>4810</v>
      </c>
      <c r="B2847" s="1310" t="s">
        <v>4811</v>
      </c>
      <c r="C2847" s="1310" t="s">
        <v>5044</v>
      </c>
      <c r="D2847" s="1310">
        <v>169</v>
      </c>
      <c r="E2847" s="1311" t="s">
        <v>995</v>
      </c>
      <c r="F2847" s="1310" t="s">
        <v>995</v>
      </c>
      <c r="G2847" s="1310">
        <v>93671</v>
      </c>
      <c r="H2847" s="1310" t="s">
        <v>5063</v>
      </c>
      <c r="I2847" s="1310" t="s">
        <v>839</v>
      </c>
      <c r="J2847" s="1310" t="s">
        <v>2242</v>
      </c>
      <c r="K2847" s="1311">
        <v>82.78</v>
      </c>
      <c r="L2847" s="1310" t="s">
        <v>2173</v>
      </c>
    </row>
    <row r="2848" spans="1:12" ht="13.5">
      <c r="A2848" s="1310" t="s">
        <v>4810</v>
      </c>
      <c r="B2848" s="1310" t="s">
        <v>4811</v>
      </c>
      <c r="C2848" s="1310" t="s">
        <v>5044</v>
      </c>
      <c r="D2848" s="1310">
        <v>169</v>
      </c>
      <c r="E2848" s="1311" t="s">
        <v>995</v>
      </c>
      <c r="F2848" s="1310" t="s">
        <v>995</v>
      </c>
      <c r="G2848" s="1310">
        <v>93672</v>
      </c>
      <c r="H2848" s="1310" t="s">
        <v>5064</v>
      </c>
      <c r="I2848" s="1310" t="s">
        <v>839</v>
      </c>
      <c r="J2848" s="1310" t="s">
        <v>2242</v>
      </c>
      <c r="K2848" s="1311">
        <v>88.78</v>
      </c>
      <c r="L2848" s="1310" t="s">
        <v>2173</v>
      </c>
    </row>
    <row r="2849" spans="1:12" ht="13.5">
      <c r="A2849" s="1310" t="s">
        <v>4810</v>
      </c>
      <c r="B2849" s="1310" t="s">
        <v>4811</v>
      </c>
      <c r="C2849" s="1310" t="s">
        <v>5044</v>
      </c>
      <c r="D2849" s="1310">
        <v>169</v>
      </c>
      <c r="E2849" s="1311" t="s">
        <v>995</v>
      </c>
      <c r="F2849" s="1310" t="s">
        <v>995</v>
      </c>
      <c r="G2849" s="1310">
        <v>93673</v>
      </c>
      <c r="H2849" s="1310" t="s">
        <v>5065</v>
      </c>
      <c r="I2849" s="1310" t="s">
        <v>839</v>
      </c>
      <c r="J2849" s="1310" t="s">
        <v>2242</v>
      </c>
      <c r="K2849" s="1311">
        <v>96.53</v>
      </c>
      <c r="L2849" s="1310" t="s">
        <v>2173</v>
      </c>
    </row>
    <row r="2850" spans="1:12" ht="13.5">
      <c r="A2850" s="1310" t="s">
        <v>4810</v>
      </c>
      <c r="B2850" s="1310" t="s">
        <v>4811</v>
      </c>
      <c r="C2850" s="1310" t="s">
        <v>5044</v>
      </c>
      <c r="D2850" s="1310">
        <v>169</v>
      </c>
      <c r="E2850" s="1311" t="s">
        <v>995</v>
      </c>
      <c r="F2850" s="1310" t="s">
        <v>995</v>
      </c>
      <c r="G2850" s="1310">
        <v>97359</v>
      </c>
      <c r="H2850" s="1310" t="s">
        <v>5066</v>
      </c>
      <c r="I2850" s="1310" t="s">
        <v>839</v>
      </c>
      <c r="J2850" s="1310" t="s">
        <v>2242</v>
      </c>
      <c r="K2850" s="1312">
        <v>4391.67</v>
      </c>
      <c r="L2850" s="1310" t="s">
        <v>2173</v>
      </c>
    </row>
    <row r="2851" spans="1:12" ht="13.5">
      <c r="A2851" s="1310" t="s">
        <v>4810</v>
      </c>
      <c r="B2851" s="1310" t="s">
        <v>4811</v>
      </c>
      <c r="C2851" s="1310" t="s">
        <v>5044</v>
      </c>
      <c r="D2851" s="1310">
        <v>169</v>
      </c>
      <c r="E2851" s="1311" t="s">
        <v>995</v>
      </c>
      <c r="F2851" s="1310" t="s">
        <v>995</v>
      </c>
      <c r="G2851" s="1310">
        <v>97360</v>
      </c>
      <c r="H2851" s="1310" t="s">
        <v>5067</v>
      </c>
      <c r="I2851" s="1310" t="s">
        <v>839</v>
      </c>
      <c r="J2851" s="1310" t="s">
        <v>2242</v>
      </c>
      <c r="K2851" s="1312">
        <v>8493.19</v>
      </c>
      <c r="L2851" s="1310" t="s">
        <v>2173</v>
      </c>
    </row>
    <row r="2852" spans="1:12" ht="13.5">
      <c r="A2852" s="1310" t="s">
        <v>4810</v>
      </c>
      <c r="B2852" s="1310" t="s">
        <v>4811</v>
      </c>
      <c r="C2852" s="1310" t="s">
        <v>5044</v>
      </c>
      <c r="D2852" s="1310">
        <v>169</v>
      </c>
      <c r="E2852" s="1311" t="s">
        <v>995</v>
      </c>
      <c r="F2852" s="1310" t="s">
        <v>995</v>
      </c>
      <c r="G2852" s="1310">
        <v>97361</v>
      </c>
      <c r="H2852" s="1310" t="s">
        <v>5068</v>
      </c>
      <c r="I2852" s="1310" t="s">
        <v>839</v>
      </c>
      <c r="J2852" s="1310" t="s">
        <v>2242</v>
      </c>
      <c r="K2852" s="1312">
        <v>11324.26</v>
      </c>
      <c r="L2852" s="1310" t="s">
        <v>2173</v>
      </c>
    </row>
    <row r="2853" spans="1:12" ht="13.5">
      <c r="A2853" s="1310" t="s">
        <v>4810</v>
      </c>
      <c r="B2853" s="1310" t="s">
        <v>4811</v>
      </c>
      <c r="C2853" s="1310" t="s">
        <v>5044</v>
      </c>
      <c r="D2853" s="1310">
        <v>169</v>
      </c>
      <c r="E2853" s="1311" t="s">
        <v>995</v>
      </c>
      <c r="F2853" s="1310" t="s">
        <v>995</v>
      </c>
      <c r="G2853" s="1310">
        <v>97362</v>
      </c>
      <c r="H2853" s="1310" t="s">
        <v>5069</v>
      </c>
      <c r="I2853" s="1310" t="s">
        <v>839</v>
      </c>
      <c r="J2853" s="1310" t="s">
        <v>2242</v>
      </c>
      <c r="K2853" s="1312">
        <v>3199.65</v>
      </c>
      <c r="L2853" s="1310" t="s">
        <v>2173</v>
      </c>
    </row>
    <row r="2854" spans="1:12" ht="13.5">
      <c r="A2854" s="1310" t="s">
        <v>4810</v>
      </c>
      <c r="B2854" s="1310" t="s">
        <v>4811</v>
      </c>
      <c r="C2854" s="1310" t="s">
        <v>5044</v>
      </c>
      <c r="D2854" s="1310">
        <v>169</v>
      </c>
      <c r="E2854" s="1311" t="s">
        <v>995</v>
      </c>
      <c r="F2854" s="1310" t="s">
        <v>995</v>
      </c>
      <c r="G2854" s="1310">
        <v>101875</v>
      </c>
      <c r="H2854" s="1310" t="s">
        <v>5070</v>
      </c>
      <c r="I2854" s="1310" t="s">
        <v>839</v>
      </c>
      <c r="J2854" s="1310" t="s">
        <v>2242</v>
      </c>
      <c r="K2854" s="1311">
        <v>668.35</v>
      </c>
      <c r="L2854" s="1310" t="s">
        <v>2173</v>
      </c>
    </row>
    <row r="2855" spans="1:12" ht="13.5">
      <c r="A2855" s="1310" t="s">
        <v>4810</v>
      </c>
      <c r="B2855" s="1310" t="s">
        <v>4811</v>
      </c>
      <c r="C2855" s="1310" t="s">
        <v>5044</v>
      </c>
      <c r="D2855" s="1310">
        <v>169</v>
      </c>
      <c r="E2855" s="1311" t="s">
        <v>995</v>
      </c>
      <c r="F2855" s="1310" t="s">
        <v>995</v>
      </c>
      <c r="G2855" s="1310">
        <v>101876</v>
      </c>
      <c r="H2855" s="1310" t="s">
        <v>5071</v>
      </c>
      <c r="I2855" s="1310" t="s">
        <v>839</v>
      </c>
      <c r="J2855" s="1310" t="s">
        <v>2242</v>
      </c>
      <c r="K2855" s="1311">
        <v>93.14</v>
      </c>
      <c r="L2855" s="1310" t="s">
        <v>2173</v>
      </c>
    </row>
    <row r="2856" spans="1:12" ht="13.5">
      <c r="A2856" s="1310" t="s">
        <v>4810</v>
      </c>
      <c r="B2856" s="1310" t="s">
        <v>4811</v>
      </c>
      <c r="C2856" s="1310" t="s">
        <v>5044</v>
      </c>
      <c r="D2856" s="1310">
        <v>169</v>
      </c>
      <c r="E2856" s="1311" t="s">
        <v>995</v>
      </c>
      <c r="F2856" s="1310" t="s">
        <v>995</v>
      </c>
      <c r="G2856" s="1310">
        <v>101877</v>
      </c>
      <c r="H2856" s="1310" t="s">
        <v>5072</v>
      </c>
      <c r="I2856" s="1310" t="s">
        <v>839</v>
      </c>
      <c r="J2856" s="1310" t="s">
        <v>2242</v>
      </c>
      <c r="K2856" s="1311">
        <v>62.97</v>
      </c>
      <c r="L2856" s="1310" t="s">
        <v>2173</v>
      </c>
    </row>
    <row r="2857" spans="1:12" ht="13.5">
      <c r="A2857" s="1310" t="s">
        <v>4810</v>
      </c>
      <c r="B2857" s="1310" t="s">
        <v>4811</v>
      </c>
      <c r="C2857" s="1310" t="s">
        <v>5044</v>
      </c>
      <c r="D2857" s="1310">
        <v>169</v>
      </c>
      <c r="E2857" s="1311" t="s">
        <v>995</v>
      </c>
      <c r="F2857" s="1310" t="s">
        <v>995</v>
      </c>
      <c r="G2857" s="1310">
        <v>101878</v>
      </c>
      <c r="H2857" s="1310" t="s">
        <v>5073</v>
      </c>
      <c r="I2857" s="1310" t="s">
        <v>839</v>
      </c>
      <c r="J2857" s="1310" t="s">
        <v>2242</v>
      </c>
      <c r="K2857" s="1311">
        <v>896.51</v>
      </c>
      <c r="L2857" s="1310" t="s">
        <v>2173</v>
      </c>
    </row>
    <row r="2858" spans="1:12" ht="13.5">
      <c r="A2858" s="1310" t="s">
        <v>4810</v>
      </c>
      <c r="B2858" s="1310" t="s">
        <v>4811</v>
      </c>
      <c r="C2858" s="1310" t="s">
        <v>5044</v>
      </c>
      <c r="D2858" s="1310">
        <v>169</v>
      </c>
      <c r="E2858" s="1311" t="s">
        <v>995</v>
      </c>
      <c r="F2858" s="1310" t="s">
        <v>995</v>
      </c>
      <c r="G2858" s="1310">
        <v>101879</v>
      </c>
      <c r="H2858" s="1310" t="s">
        <v>5074</v>
      </c>
      <c r="I2858" s="1310" t="s">
        <v>839</v>
      </c>
      <c r="J2858" s="1310" t="s">
        <v>2242</v>
      </c>
      <c r="K2858" s="1311">
        <v>975.18</v>
      </c>
      <c r="L2858" s="1310" t="s">
        <v>2173</v>
      </c>
    </row>
    <row r="2859" spans="1:12" ht="13.5">
      <c r="A2859" s="1310" t="s">
        <v>4810</v>
      </c>
      <c r="B2859" s="1310" t="s">
        <v>4811</v>
      </c>
      <c r="C2859" s="1310" t="s">
        <v>5044</v>
      </c>
      <c r="D2859" s="1310">
        <v>169</v>
      </c>
      <c r="E2859" s="1311" t="s">
        <v>995</v>
      </c>
      <c r="F2859" s="1310" t="s">
        <v>995</v>
      </c>
      <c r="G2859" s="1310">
        <v>101880</v>
      </c>
      <c r="H2859" s="1310" t="s">
        <v>5075</v>
      </c>
      <c r="I2859" s="1310" t="s">
        <v>839</v>
      </c>
      <c r="J2859" s="1310" t="s">
        <v>2242</v>
      </c>
      <c r="K2859" s="1312">
        <v>1120.81</v>
      </c>
      <c r="L2859" s="1310" t="s">
        <v>2173</v>
      </c>
    </row>
    <row r="2860" spans="1:12" ht="13.5">
      <c r="A2860" s="1310" t="s">
        <v>4810</v>
      </c>
      <c r="B2860" s="1310" t="s">
        <v>4811</v>
      </c>
      <c r="C2860" s="1310" t="s">
        <v>5044</v>
      </c>
      <c r="D2860" s="1310">
        <v>169</v>
      </c>
      <c r="E2860" s="1311" t="s">
        <v>995</v>
      </c>
      <c r="F2860" s="1310" t="s">
        <v>995</v>
      </c>
      <c r="G2860" s="1310">
        <v>101881</v>
      </c>
      <c r="H2860" s="1310" t="s">
        <v>5076</v>
      </c>
      <c r="I2860" s="1310" t="s">
        <v>839</v>
      </c>
      <c r="J2860" s="1310" t="s">
        <v>2242</v>
      </c>
      <c r="K2860" s="1312">
        <v>1626.71</v>
      </c>
      <c r="L2860" s="1310" t="s">
        <v>2173</v>
      </c>
    </row>
    <row r="2861" spans="1:12" ht="13.5">
      <c r="A2861" s="1310" t="s">
        <v>4810</v>
      </c>
      <c r="B2861" s="1310" t="s">
        <v>4811</v>
      </c>
      <c r="C2861" s="1310" t="s">
        <v>5044</v>
      </c>
      <c r="D2861" s="1310">
        <v>169</v>
      </c>
      <c r="E2861" s="1311" t="s">
        <v>995</v>
      </c>
      <c r="F2861" s="1310" t="s">
        <v>995</v>
      </c>
      <c r="G2861" s="1310">
        <v>101882</v>
      </c>
      <c r="H2861" s="1310" t="s">
        <v>5077</v>
      </c>
      <c r="I2861" s="1310" t="s">
        <v>839</v>
      </c>
      <c r="J2861" s="1310" t="s">
        <v>2242</v>
      </c>
      <c r="K2861" s="1312">
        <v>2323.9</v>
      </c>
      <c r="L2861" s="1310" t="s">
        <v>2173</v>
      </c>
    </row>
    <row r="2862" spans="1:12" ht="13.5">
      <c r="A2862" s="1310" t="s">
        <v>4810</v>
      </c>
      <c r="B2862" s="1310" t="s">
        <v>4811</v>
      </c>
      <c r="C2862" s="1310" t="s">
        <v>5044</v>
      </c>
      <c r="D2862" s="1310">
        <v>169</v>
      </c>
      <c r="E2862" s="1311" t="s">
        <v>995</v>
      </c>
      <c r="F2862" s="1310" t="s">
        <v>995</v>
      </c>
      <c r="G2862" s="1310">
        <v>101883</v>
      </c>
      <c r="H2862" s="1310" t="s">
        <v>5078</v>
      </c>
      <c r="I2862" s="1310" t="s">
        <v>839</v>
      </c>
      <c r="J2862" s="1310" t="s">
        <v>2242</v>
      </c>
      <c r="K2862" s="1311">
        <v>928.83</v>
      </c>
      <c r="L2862" s="1310" t="s">
        <v>2173</v>
      </c>
    </row>
    <row r="2863" spans="1:12" ht="13.5">
      <c r="A2863" s="1310" t="s">
        <v>4810</v>
      </c>
      <c r="B2863" s="1310" t="s">
        <v>4811</v>
      </c>
      <c r="C2863" s="1310" t="s">
        <v>5044</v>
      </c>
      <c r="D2863" s="1310">
        <v>169</v>
      </c>
      <c r="E2863" s="1311" t="s">
        <v>995</v>
      </c>
      <c r="F2863" s="1310" t="s">
        <v>995</v>
      </c>
      <c r="G2863" s="1310">
        <v>101890</v>
      </c>
      <c r="H2863" s="1310" t="s">
        <v>5079</v>
      </c>
      <c r="I2863" s="1310" t="s">
        <v>839</v>
      </c>
      <c r="J2863" s="1310" t="s">
        <v>2242</v>
      </c>
      <c r="K2863" s="1311">
        <v>16.32</v>
      </c>
      <c r="L2863" s="1310" t="s">
        <v>2173</v>
      </c>
    </row>
    <row r="2864" spans="1:12" ht="13.5">
      <c r="A2864" s="1310" t="s">
        <v>4810</v>
      </c>
      <c r="B2864" s="1310" t="s">
        <v>4811</v>
      </c>
      <c r="C2864" s="1310" t="s">
        <v>5044</v>
      </c>
      <c r="D2864" s="1310">
        <v>169</v>
      </c>
      <c r="E2864" s="1311" t="s">
        <v>995</v>
      </c>
      <c r="F2864" s="1310" t="s">
        <v>995</v>
      </c>
      <c r="G2864" s="1310">
        <v>101891</v>
      </c>
      <c r="H2864" s="1310" t="s">
        <v>5080</v>
      </c>
      <c r="I2864" s="1310" t="s">
        <v>839</v>
      </c>
      <c r="J2864" s="1310" t="s">
        <v>2242</v>
      </c>
      <c r="K2864" s="1311">
        <v>27.98</v>
      </c>
      <c r="L2864" s="1310" t="s">
        <v>2173</v>
      </c>
    </row>
    <row r="2865" spans="1:12" ht="13.5">
      <c r="A2865" s="1310" t="s">
        <v>4810</v>
      </c>
      <c r="B2865" s="1310" t="s">
        <v>4811</v>
      </c>
      <c r="C2865" s="1310" t="s">
        <v>5044</v>
      </c>
      <c r="D2865" s="1310">
        <v>169</v>
      </c>
      <c r="E2865" s="1311" t="s">
        <v>995</v>
      </c>
      <c r="F2865" s="1310" t="s">
        <v>995</v>
      </c>
      <c r="G2865" s="1310">
        <v>101892</v>
      </c>
      <c r="H2865" s="1310" t="s">
        <v>5081</v>
      </c>
      <c r="I2865" s="1310" t="s">
        <v>839</v>
      </c>
      <c r="J2865" s="1310" t="s">
        <v>2242</v>
      </c>
      <c r="K2865" s="1311">
        <v>74.41</v>
      </c>
      <c r="L2865" s="1310" t="s">
        <v>2173</v>
      </c>
    </row>
    <row r="2866" spans="1:12" ht="13.5">
      <c r="A2866" s="1310" t="s">
        <v>4810</v>
      </c>
      <c r="B2866" s="1310" t="s">
        <v>4811</v>
      </c>
      <c r="C2866" s="1310" t="s">
        <v>5044</v>
      </c>
      <c r="D2866" s="1310">
        <v>169</v>
      </c>
      <c r="E2866" s="1311" t="s">
        <v>995</v>
      </c>
      <c r="F2866" s="1310" t="s">
        <v>995</v>
      </c>
      <c r="G2866" s="1310">
        <v>101893</v>
      </c>
      <c r="H2866" s="1310" t="s">
        <v>5082</v>
      </c>
      <c r="I2866" s="1310" t="s">
        <v>839</v>
      </c>
      <c r="J2866" s="1310" t="s">
        <v>2242</v>
      </c>
      <c r="K2866" s="1311">
        <v>94.83</v>
      </c>
      <c r="L2866" s="1310" t="s">
        <v>2173</v>
      </c>
    </row>
    <row r="2867" spans="1:12" ht="13.5">
      <c r="A2867" s="1310" t="s">
        <v>4810</v>
      </c>
      <c r="B2867" s="1310" t="s">
        <v>4811</v>
      </c>
      <c r="C2867" s="1310" t="s">
        <v>5044</v>
      </c>
      <c r="D2867" s="1310">
        <v>169</v>
      </c>
      <c r="E2867" s="1311" t="s">
        <v>995</v>
      </c>
      <c r="F2867" s="1310" t="s">
        <v>995</v>
      </c>
      <c r="G2867" s="1310">
        <v>101894</v>
      </c>
      <c r="H2867" s="1310" t="s">
        <v>5083</v>
      </c>
      <c r="I2867" s="1310" t="s">
        <v>839</v>
      </c>
      <c r="J2867" s="1310" t="s">
        <v>2242</v>
      </c>
      <c r="K2867" s="1311">
        <v>157.63</v>
      </c>
      <c r="L2867" s="1310" t="s">
        <v>2173</v>
      </c>
    </row>
    <row r="2868" spans="1:12" ht="13.5">
      <c r="A2868" s="1310" t="s">
        <v>4810</v>
      </c>
      <c r="B2868" s="1310" t="s">
        <v>4811</v>
      </c>
      <c r="C2868" s="1310" t="s">
        <v>5044</v>
      </c>
      <c r="D2868" s="1310">
        <v>169</v>
      </c>
      <c r="E2868" s="1311" t="s">
        <v>995</v>
      </c>
      <c r="F2868" s="1310" t="s">
        <v>995</v>
      </c>
      <c r="G2868" s="1310">
        <v>101895</v>
      </c>
      <c r="H2868" s="1310" t="s">
        <v>5084</v>
      </c>
      <c r="I2868" s="1310" t="s">
        <v>839</v>
      </c>
      <c r="J2868" s="1310" t="s">
        <v>2242</v>
      </c>
      <c r="K2868" s="1311">
        <v>436.2</v>
      </c>
      <c r="L2868" s="1310" t="s">
        <v>2173</v>
      </c>
    </row>
    <row r="2869" spans="1:12" ht="13.5">
      <c r="A2869" s="1310" t="s">
        <v>4810</v>
      </c>
      <c r="B2869" s="1310" t="s">
        <v>4811</v>
      </c>
      <c r="C2869" s="1310" t="s">
        <v>5044</v>
      </c>
      <c r="D2869" s="1310">
        <v>169</v>
      </c>
      <c r="E2869" s="1311" t="s">
        <v>995</v>
      </c>
      <c r="F2869" s="1310" t="s">
        <v>995</v>
      </c>
      <c r="G2869" s="1310">
        <v>101896</v>
      </c>
      <c r="H2869" s="1310" t="s">
        <v>5085</v>
      </c>
      <c r="I2869" s="1310" t="s">
        <v>839</v>
      </c>
      <c r="J2869" s="1310" t="s">
        <v>2242</v>
      </c>
      <c r="K2869" s="1311">
        <v>660.11</v>
      </c>
      <c r="L2869" s="1310" t="s">
        <v>2173</v>
      </c>
    </row>
    <row r="2870" spans="1:12" ht="13.5">
      <c r="A2870" s="1310" t="s">
        <v>4810</v>
      </c>
      <c r="B2870" s="1310" t="s">
        <v>4811</v>
      </c>
      <c r="C2870" s="1310" t="s">
        <v>5044</v>
      </c>
      <c r="D2870" s="1310">
        <v>169</v>
      </c>
      <c r="E2870" s="1311" t="s">
        <v>995</v>
      </c>
      <c r="F2870" s="1310" t="s">
        <v>995</v>
      </c>
      <c r="G2870" s="1310">
        <v>101897</v>
      </c>
      <c r="H2870" s="1310" t="s">
        <v>5086</v>
      </c>
      <c r="I2870" s="1310" t="s">
        <v>839</v>
      </c>
      <c r="J2870" s="1310" t="s">
        <v>2242</v>
      </c>
      <c r="K2870" s="1312">
        <v>1061.3399999999999</v>
      </c>
      <c r="L2870" s="1310" t="s">
        <v>2173</v>
      </c>
    </row>
    <row r="2871" spans="1:12" ht="13.5">
      <c r="A2871" s="1310" t="s">
        <v>4810</v>
      </c>
      <c r="B2871" s="1310" t="s">
        <v>4811</v>
      </c>
      <c r="C2871" s="1310" t="s">
        <v>5044</v>
      </c>
      <c r="D2871" s="1310">
        <v>169</v>
      </c>
      <c r="E2871" s="1311" t="s">
        <v>995</v>
      </c>
      <c r="F2871" s="1310" t="s">
        <v>995</v>
      </c>
      <c r="G2871" s="1310">
        <v>101898</v>
      </c>
      <c r="H2871" s="1310" t="s">
        <v>5087</v>
      </c>
      <c r="I2871" s="1310" t="s">
        <v>839</v>
      </c>
      <c r="J2871" s="1310" t="s">
        <v>2242</v>
      </c>
      <c r="K2871" s="1312">
        <v>1425.23</v>
      </c>
      <c r="L2871" s="1310" t="s">
        <v>2173</v>
      </c>
    </row>
    <row r="2872" spans="1:12" ht="13.5">
      <c r="A2872" s="1310" t="s">
        <v>4810</v>
      </c>
      <c r="B2872" s="1310" t="s">
        <v>4811</v>
      </c>
      <c r="C2872" s="1310" t="s">
        <v>5044</v>
      </c>
      <c r="D2872" s="1310">
        <v>169</v>
      </c>
      <c r="E2872" s="1311" t="s">
        <v>995</v>
      </c>
      <c r="F2872" s="1310" t="s">
        <v>995</v>
      </c>
      <c r="G2872" s="1310">
        <v>101899</v>
      </c>
      <c r="H2872" s="1310" t="s">
        <v>5088</v>
      </c>
      <c r="I2872" s="1310" t="s">
        <v>839</v>
      </c>
      <c r="J2872" s="1310" t="s">
        <v>2242</v>
      </c>
      <c r="K2872" s="1312">
        <v>2290.7800000000002</v>
      </c>
      <c r="L2872" s="1310" t="s">
        <v>2173</v>
      </c>
    </row>
    <row r="2873" spans="1:12" ht="13.5">
      <c r="A2873" s="1310" t="s">
        <v>4810</v>
      </c>
      <c r="B2873" s="1310" t="s">
        <v>4811</v>
      </c>
      <c r="C2873" s="1310" t="s">
        <v>5044</v>
      </c>
      <c r="D2873" s="1310">
        <v>169</v>
      </c>
      <c r="E2873" s="1311" t="s">
        <v>995</v>
      </c>
      <c r="F2873" s="1310" t="s">
        <v>995</v>
      </c>
      <c r="G2873" s="1310">
        <v>101900</v>
      </c>
      <c r="H2873" s="1310" t="s">
        <v>5089</v>
      </c>
      <c r="I2873" s="1310" t="s">
        <v>839</v>
      </c>
      <c r="J2873" s="1310" t="s">
        <v>2242</v>
      </c>
      <c r="K2873" s="1312">
        <v>4797.8100000000004</v>
      </c>
      <c r="L2873" s="1310" t="s">
        <v>2173</v>
      </c>
    </row>
    <row r="2874" spans="1:12" ht="13.5">
      <c r="A2874" s="1310" t="s">
        <v>4810</v>
      </c>
      <c r="B2874" s="1310" t="s">
        <v>4811</v>
      </c>
      <c r="C2874" s="1310" t="s">
        <v>5044</v>
      </c>
      <c r="D2874" s="1310">
        <v>169</v>
      </c>
      <c r="E2874" s="1311" t="s">
        <v>995</v>
      </c>
      <c r="F2874" s="1310" t="s">
        <v>995</v>
      </c>
      <c r="G2874" s="1310">
        <v>101901</v>
      </c>
      <c r="H2874" s="1310" t="s">
        <v>5090</v>
      </c>
      <c r="I2874" s="1310" t="s">
        <v>839</v>
      </c>
      <c r="J2874" s="1310" t="s">
        <v>2172</v>
      </c>
      <c r="K2874" s="1311">
        <v>113.87</v>
      </c>
      <c r="L2874" s="1310" t="s">
        <v>2173</v>
      </c>
    </row>
    <row r="2875" spans="1:12" ht="13.5">
      <c r="A2875" s="1310" t="s">
        <v>4810</v>
      </c>
      <c r="B2875" s="1310" t="s">
        <v>4811</v>
      </c>
      <c r="C2875" s="1310" t="s">
        <v>5044</v>
      </c>
      <c r="D2875" s="1310">
        <v>169</v>
      </c>
      <c r="E2875" s="1311" t="s">
        <v>995</v>
      </c>
      <c r="F2875" s="1310" t="s">
        <v>995</v>
      </c>
      <c r="G2875" s="1310">
        <v>101902</v>
      </c>
      <c r="H2875" s="1310" t="s">
        <v>5091</v>
      </c>
      <c r="I2875" s="1310" t="s">
        <v>839</v>
      </c>
      <c r="J2875" s="1310" t="s">
        <v>2172</v>
      </c>
      <c r="K2875" s="1311">
        <v>140.83000000000001</v>
      </c>
      <c r="L2875" s="1310" t="s">
        <v>2173</v>
      </c>
    </row>
    <row r="2876" spans="1:12" ht="13.5">
      <c r="A2876" s="1310" t="s">
        <v>4810</v>
      </c>
      <c r="B2876" s="1310" t="s">
        <v>4811</v>
      </c>
      <c r="C2876" s="1310" t="s">
        <v>5044</v>
      </c>
      <c r="D2876" s="1310">
        <v>169</v>
      </c>
      <c r="E2876" s="1311" t="s">
        <v>995</v>
      </c>
      <c r="F2876" s="1310" t="s">
        <v>995</v>
      </c>
      <c r="G2876" s="1310">
        <v>101903</v>
      </c>
      <c r="H2876" s="1310" t="s">
        <v>5092</v>
      </c>
      <c r="I2876" s="1310" t="s">
        <v>839</v>
      </c>
      <c r="J2876" s="1310" t="s">
        <v>2172</v>
      </c>
      <c r="K2876" s="1311">
        <v>293.35000000000002</v>
      </c>
      <c r="L2876" s="1310" t="s">
        <v>2173</v>
      </c>
    </row>
    <row r="2877" spans="1:12" ht="13.5">
      <c r="A2877" s="1310" t="s">
        <v>4810</v>
      </c>
      <c r="B2877" s="1310" t="s">
        <v>4811</v>
      </c>
      <c r="C2877" s="1310" t="s">
        <v>5044</v>
      </c>
      <c r="D2877" s="1310">
        <v>169</v>
      </c>
      <c r="E2877" s="1311" t="s">
        <v>995</v>
      </c>
      <c r="F2877" s="1310" t="s">
        <v>995</v>
      </c>
      <c r="G2877" s="1310">
        <v>101904</v>
      </c>
      <c r="H2877" s="1310" t="s">
        <v>5093</v>
      </c>
      <c r="I2877" s="1310" t="s">
        <v>839</v>
      </c>
      <c r="J2877" s="1310" t="s">
        <v>2172</v>
      </c>
      <c r="K2877" s="1312">
        <v>1073.71</v>
      </c>
      <c r="L2877" s="1310" t="s">
        <v>2173</v>
      </c>
    </row>
    <row r="2878" spans="1:12" ht="13.5">
      <c r="A2878" s="1310" t="s">
        <v>4810</v>
      </c>
      <c r="B2878" s="1310" t="s">
        <v>4811</v>
      </c>
      <c r="C2878" s="1310" t="s">
        <v>5044</v>
      </c>
      <c r="D2878" s="1310">
        <v>169</v>
      </c>
      <c r="E2878" s="1311" t="s">
        <v>995</v>
      </c>
      <c r="F2878" s="1310" t="s">
        <v>995</v>
      </c>
      <c r="G2878" s="1310">
        <v>101938</v>
      </c>
      <c r="H2878" s="1310" t="s">
        <v>5094</v>
      </c>
      <c r="I2878" s="1310" t="s">
        <v>839</v>
      </c>
      <c r="J2878" s="1310" t="s">
        <v>2242</v>
      </c>
      <c r="K2878" s="1311">
        <v>125.15</v>
      </c>
      <c r="L2878" s="1310" t="s">
        <v>2173</v>
      </c>
    </row>
    <row r="2879" spans="1:12" ht="13.5">
      <c r="A2879" s="1310" t="s">
        <v>4810</v>
      </c>
      <c r="B2879" s="1310" t="s">
        <v>4811</v>
      </c>
      <c r="C2879" s="1310" t="s">
        <v>5044</v>
      </c>
      <c r="D2879" s="1310">
        <v>169</v>
      </c>
      <c r="E2879" s="1311" t="s">
        <v>995</v>
      </c>
      <c r="F2879" s="1310" t="s">
        <v>995</v>
      </c>
      <c r="G2879" s="1310">
        <v>101946</v>
      </c>
      <c r="H2879" s="1310" t="s">
        <v>5095</v>
      </c>
      <c r="I2879" s="1310" t="s">
        <v>839</v>
      </c>
      <c r="J2879" s="1310" t="s">
        <v>2242</v>
      </c>
      <c r="K2879" s="1311">
        <v>169.79</v>
      </c>
      <c r="L2879" s="1310" t="s">
        <v>2173</v>
      </c>
    </row>
    <row r="2880" spans="1:12" ht="13.5">
      <c r="A2880" s="1310" t="s">
        <v>4810</v>
      </c>
      <c r="B2880" s="1310" t="s">
        <v>4811</v>
      </c>
      <c r="C2880" s="1310" t="s">
        <v>5096</v>
      </c>
      <c r="D2880" s="1310">
        <v>170</v>
      </c>
      <c r="E2880" s="1311" t="s">
        <v>995</v>
      </c>
      <c r="F2880" s="1310" t="s">
        <v>995</v>
      </c>
      <c r="G2880" s="1310">
        <v>91945</v>
      </c>
      <c r="H2880" s="1310" t="s">
        <v>5097</v>
      </c>
      <c r="I2880" s="1310" t="s">
        <v>839</v>
      </c>
      <c r="J2880" s="1310" t="s">
        <v>2242</v>
      </c>
      <c r="K2880" s="1311">
        <v>8.66</v>
      </c>
      <c r="L2880" s="1310" t="s">
        <v>2173</v>
      </c>
    </row>
    <row r="2881" spans="1:12" ht="13.5">
      <c r="A2881" s="1310" t="s">
        <v>4810</v>
      </c>
      <c r="B2881" s="1310" t="s">
        <v>4811</v>
      </c>
      <c r="C2881" s="1310" t="s">
        <v>5096</v>
      </c>
      <c r="D2881" s="1310">
        <v>170</v>
      </c>
      <c r="E2881" s="1311" t="s">
        <v>995</v>
      </c>
      <c r="F2881" s="1310" t="s">
        <v>995</v>
      </c>
      <c r="G2881" s="1310">
        <v>91946</v>
      </c>
      <c r="H2881" s="1310" t="s">
        <v>5098</v>
      </c>
      <c r="I2881" s="1310" t="s">
        <v>839</v>
      </c>
      <c r="J2881" s="1310" t="s">
        <v>2242</v>
      </c>
      <c r="K2881" s="1311">
        <v>7.26</v>
      </c>
      <c r="L2881" s="1310" t="s">
        <v>2173</v>
      </c>
    </row>
    <row r="2882" spans="1:12" ht="13.5">
      <c r="A2882" s="1310" t="s">
        <v>4810</v>
      </c>
      <c r="B2882" s="1310" t="s">
        <v>4811</v>
      </c>
      <c r="C2882" s="1310" t="s">
        <v>5096</v>
      </c>
      <c r="D2882" s="1310">
        <v>170</v>
      </c>
      <c r="E2882" s="1311" t="s">
        <v>995</v>
      </c>
      <c r="F2882" s="1310" t="s">
        <v>995</v>
      </c>
      <c r="G2882" s="1310">
        <v>91947</v>
      </c>
      <c r="H2882" s="1310" t="s">
        <v>5099</v>
      </c>
      <c r="I2882" s="1310" t="s">
        <v>839</v>
      </c>
      <c r="J2882" s="1310" t="s">
        <v>2242</v>
      </c>
      <c r="K2882" s="1311">
        <v>6.4</v>
      </c>
      <c r="L2882" s="1310" t="s">
        <v>2173</v>
      </c>
    </row>
    <row r="2883" spans="1:12" ht="13.5">
      <c r="A2883" s="1310" t="s">
        <v>4810</v>
      </c>
      <c r="B2883" s="1310" t="s">
        <v>4811</v>
      </c>
      <c r="C2883" s="1310" t="s">
        <v>5096</v>
      </c>
      <c r="D2883" s="1310">
        <v>170</v>
      </c>
      <c r="E2883" s="1311" t="s">
        <v>995</v>
      </c>
      <c r="F2883" s="1310" t="s">
        <v>995</v>
      </c>
      <c r="G2883" s="1310">
        <v>91949</v>
      </c>
      <c r="H2883" s="1310" t="s">
        <v>5100</v>
      </c>
      <c r="I2883" s="1310" t="s">
        <v>839</v>
      </c>
      <c r="J2883" s="1310" t="s">
        <v>2242</v>
      </c>
      <c r="K2883" s="1311">
        <v>13.32</v>
      </c>
      <c r="L2883" s="1310" t="s">
        <v>2173</v>
      </c>
    </row>
    <row r="2884" spans="1:12" ht="13.5">
      <c r="A2884" s="1310" t="s">
        <v>4810</v>
      </c>
      <c r="B2884" s="1310" t="s">
        <v>4811</v>
      </c>
      <c r="C2884" s="1310" t="s">
        <v>5096</v>
      </c>
      <c r="D2884" s="1310">
        <v>170</v>
      </c>
      <c r="E2884" s="1311" t="s">
        <v>995</v>
      </c>
      <c r="F2884" s="1310" t="s">
        <v>995</v>
      </c>
      <c r="G2884" s="1310">
        <v>91950</v>
      </c>
      <c r="H2884" s="1310" t="s">
        <v>5101</v>
      </c>
      <c r="I2884" s="1310" t="s">
        <v>839</v>
      </c>
      <c r="J2884" s="1310" t="s">
        <v>2242</v>
      </c>
      <c r="K2884" s="1311">
        <v>11.63</v>
      </c>
      <c r="L2884" s="1310" t="s">
        <v>2173</v>
      </c>
    </row>
    <row r="2885" spans="1:12" ht="13.5">
      <c r="A2885" s="1310" t="s">
        <v>4810</v>
      </c>
      <c r="B2885" s="1310" t="s">
        <v>4811</v>
      </c>
      <c r="C2885" s="1310" t="s">
        <v>5096</v>
      </c>
      <c r="D2885" s="1310">
        <v>170</v>
      </c>
      <c r="E2885" s="1311" t="s">
        <v>995</v>
      </c>
      <c r="F2885" s="1310" t="s">
        <v>995</v>
      </c>
      <c r="G2885" s="1310">
        <v>91951</v>
      </c>
      <c r="H2885" s="1310" t="s">
        <v>5102</v>
      </c>
      <c r="I2885" s="1310" t="s">
        <v>839</v>
      </c>
      <c r="J2885" s="1310" t="s">
        <v>2242</v>
      </c>
      <c r="K2885" s="1311">
        <v>10.62</v>
      </c>
      <c r="L2885" s="1310" t="s">
        <v>2173</v>
      </c>
    </row>
    <row r="2886" spans="1:12" ht="13.5">
      <c r="A2886" s="1310" t="s">
        <v>4810</v>
      </c>
      <c r="B2886" s="1310" t="s">
        <v>4811</v>
      </c>
      <c r="C2886" s="1310" t="s">
        <v>5096</v>
      </c>
      <c r="D2886" s="1310">
        <v>170</v>
      </c>
      <c r="E2886" s="1311" t="s">
        <v>995</v>
      </c>
      <c r="F2886" s="1310" t="s">
        <v>995</v>
      </c>
      <c r="G2886" s="1310">
        <v>91952</v>
      </c>
      <c r="H2886" s="1310" t="s">
        <v>5103</v>
      </c>
      <c r="I2886" s="1310" t="s">
        <v>839</v>
      </c>
      <c r="J2886" s="1310" t="s">
        <v>2242</v>
      </c>
      <c r="K2886" s="1311">
        <v>16.28</v>
      </c>
      <c r="L2886" s="1310" t="s">
        <v>2173</v>
      </c>
    </row>
    <row r="2887" spans="1:12" ht="13.5">
      <c r="A2887" s="1310" t="s">
        <v>4810</v>
      </c>
      <c r="B2887" s="1310" t="s">
        <v>4811</v>
      </c>
      <c r="C2887" s="1310" t="s">
        <v>5096</v>
      </c>
      <c r="D2887" s="1310">
        <v>170</v>
      </c>
      <c r="E2887" s="1311" t="s">
        <v>995</v>
      </c>
      <c r="F2887" s="1310" t="s">
        <v>995</v>
      </c>
      <c r="G2887" s="1310">
        <v>91953</v>
      </c>
      <c r="H2887" s="1310" t="s">
        <v>5104</v>
      </c>
      <c r="I2887" s="1310" t="s">
        <v>839</v>
      </c>
      <c r="J2887" s="1310" t="s">
        <v>2242</v>
      </c>
      <c r="K2887" s="1311">
        <v>23.54</v>
      </c>
      <c r="L2887" s="1310" t="s">
        <v>2173</v>
      </c>
    </row>
    <row r="2888" spans="1:12" ht="13.5">
      <c r="A2888" s="1310" t="s">
        <v>4810</v>
      </c>
      <c r="B2888" s="1310" t="s">
        <v>4811</v>
      </c>
      <c r="C2888" s="1310" t="s">
        <v>5096</v>
      </c>
      <c r="D2888" s="1310">
        <v>170</v>
      </c>
      <c r="E2888" s="1311" t="s">
        <v>995</v>
      </c>
      <c r="F2888" s="1310" t="s">
        <v>995</v>
      </c>
      <c r="G2888" s="1310">
        <v>91954</v>
      </c>
      <c r="H2888" s="1310" t="s">
        <v>5105</v>
      </c>
      <c r="I2888" s="1310" t="s">
        <v>839</v>
      </c>
      <c r="J2888" s="1310" t="s">
        <v>2242</v>
      </c>
      <c r="K2888" s="1311">
        <v>21.86</v>
      </c>
      <c r="L2888" s="1310" t="s">
        <v>2173</v>
      </c>
    </row>
    <row r="2889" spans="1:12" ht="13.5">
      <c r="A2889" s="1310" t="s">
        <v>4810</v>
      </c>
      <c r="B2889" s="1310" t="s">
        <v>4811</v>
      </c>
      <c r="C2889" s="1310" t="s">
        <v>5096</v>
      </c>
      <c r="D2889" s="1310">
        <v>170</v>
      </c>
      <c r="E2889" s="1311" t="s">
        <v>995</v>
      </c>
      <c r="F2889" s="1310" t="s">
        <v>995</v>
      </c>
      <c r="G2889" s="1310">
        <v>91955</v>
      </c>
      <c r="H2889" s="1310" t="s">
        <v>5106</v>
      </c>
      <c r="I2889" s="1310" t="s">
        <v>839</v>
      </c>
      <c r="J2889" s="1310" t="s">
        <v>2242</v>
      </c>
      <c r="K2889" s="1311">
        <v>29.12</v>
      </c>
      <c r="L2889" s="1310" t="s">
        <v>2173</v>
      </c>
    </row>
    <row r="2890" spans="1:12" ht="13.5">
      <c r="A2890" s="1310" t="s">
        <v>4810</v>
      </c>
      <c r="B2890" s="1310" t="s">
        <v>4811</v>
      </c>
      <c r="C2890" s="1310" t="s">
        <v>5096</v>
      </c>
      <c r="D2890" s="1310">
        <v>170</v>
      </c>
      <c r="E2890" s="1311" t="s">
        <v>995</v>
      </c>
      <c r="F2890" s="1310" t="s">
        <v>995</v>
      </c>
      <c r="G2890" s="1310">
        <v>91956</v>
      </c>
      <c r="H2890" s="1310" t="s">
        <v>5107</v>
      </c>
      <c r="I2890" s="1310" t="s">
        <v>839</v>
      </c>
      <c r="J2890" s="1310" t="s">
        <v>2242</v>
      </c>
      <c r="K2890" s="1311">
        <v>35.53</v>
      </c>
      <c r="L2890" s="1310" t="s">
        <v>2173</v>
      </c>
    </row>
    <row r="2891" spans="1:12" ht="13.5">
      <c r="A2891" s="1310" t="s">
        <v>4810</v>
      </c>
      <c r="B2891" s="1310" t="s">
        <v>4811</v>
      </c>
      <c r="C2891" s="1310" t="s">
        <v>5096</v>
      </c>
      <c r="D2891" s="1310">
        <v>170</v>
      </c>
      <c r="E2891" s="1311" t="s">
        <v>995</v>
      </c>
      <c r="F2891" s="1310" t="s">
        <v>995</v>
      </c>
      <c r="G2891" s="1310">
        <v>91957</v>
      </c>
      <c r="H2891" s="1310" t="s">
        <v>5108</v>
      </c>
      <c r="I2891" s="1310" t="s">
        <v>839</v>
      </c>
      <c r="J2891" s="1310" t="s">
        <v>2242</v>
      </c>
      <c r="K2891" s="1311">
        <v>42.79</v>
      </c>
      <c r="L2891" s="1310" t="s">
        <v>2173</v>
      </c>
    </row>
    <row r="2892" spans="1:12" ht="13.5">
      <c r="A2892" s="1310" t="s">
        <v>4810</v>
      </c>
      <c r="B2892" s="1310" t="s">
        <v>4811</v>
      </c>
      <c r="C2892" s="1310" t="s">
        <v>5096</v>
      </c>
      <c r="D2892" s="1310">
        <v>170</v>
      </c>
      <c r="E2892" s="1311" t="s">
        <v>995</v>
      </c>
      <c r="F2892" s="1310" t="s">
        <v>995</v>
      </c>
      <c r="G2892" s="1310">
        <v>91958</v>
      </c>
      <c r="H2892" s="1310" t="s">
        <v>5109</v>
      </c>
      <c r="I2892" s="1310" t="s">
        <v>839</v>
      </c>
      <c r="J2892" s="1310" t="s">
        <v>2242</v>
      </c>
      <c r="K2892" s="1311">
        <v>29.99</v>
      </c>
      <c r="L2892" s="1310" t="s">
        <v>2173</v>
      </c>
    </row>
    <row r="2893" spans="1:12" ht="13.5">
      <c r="A2893" s="1310" t="s">
        <v>4810</v>
      </c>
      <c r="B2893" s="1310" t="s">
        <v>4811</v>
      </c>
      <c r="C2893" s="1310" t="s">
        <v>5096</v>
      </c>
      <c r="D2893" s="1310">
        <v>170</v>
      </c>
      <c r="E2893" s="1311" t="s">
        <v>995</v>
      </c>
      <c r="F2893" s="1310" t="s">
        <v>995</v>
      </c>
      <c r="G2893" s="1310">
        <v>91959</v>
      </c>
      <c r="H2893" s="1310" t="s">
        <v>5110</v>
      </c>
      <c r="I2893" s="1310" t="s">
        <v>839</v>
      </c>
      <c r="J2893" s="1310" t="s">
        <v>2242</v>
      </c>
      <c r="K2893" s="1311">
        <v>37.25</v>
      </c>
      <c r="L2893" s="1310" t="s">
        <v>2173</v>
      </c>
    </row>
    <row r="2894" spans="1:12" ht="13.5">
      <c r="A2894" s="1310" t="s">
        <v>4810</v>
      </c>
      <c r="B2894" s="1310" t="s">
        <v>4811</v>
      </c>
      <c r="C2894" s="1310" t="s">
        <v>5096</v>
      </c>
      <c r="D2894" s="1310">
        <v>170</v>
      </c>
      <c r="E2894" s="1311" t="s">
        <v>995</v>
      </c>
      <c r="F2894" s="1310" t="s">
        <v>995</v>
      </c>
      <c r="G2894" s="1310">
        <v>91960</v>
      </c>
      <c r="H2894" s="1310" t="s">
        <v>5111</v>
      </c>
      <c r="I2894" s="1310" t="s">
        <v>839</v>
      </c>
      <c r="J2894" s="1310" t="s">
        <v>2242</v>
      </c>
      <c r="K2894" s="1311">
        <v>41.11</v>
      </c>
      <c r="L2894" s="1310" t="s">
        <v>2173</v>
      </c>
    </row>
    <row r="2895" spans="1:12" ht="13.5">
      <c r="A2895" s="1310" t="s">
        <v>4810</v>
      </c>
      <c r="B2895" s="1310" t="s">
        <v>4811</v>
      </c>
      <c r="C2895" s="1310" t="s">
        <v>5096</v>
      </c>
      <c r="D2895" s="1310">
        <v>170</v>
      </c>
      <c r="E2895" s="1311" t="s">
        <v>995</v>
      </c>
      <c r="F2895" s="1310" t="s">
        <v>995</v>
      </c>
      <c r="G2895" s="1310">
        <v>91961</v>
      </c>
      <c r="H2895" s="1310" t="s">
        <v>5112</v>
      </c>
      <c r="I2895" s="1310" t="s">
        <v>839</v>
      </c>
      <c r="J2895" s="1310" t="s">
        <v>2242</v>
      </c>
      <c r="K2895" s="1311">
        <v>48.37</v>
      </c>
      <c r="L2895" s="1310" t="s">
        <v>2173</v>
      </c>
    </row>
    <row r="2896" spans="1:12" ht="13.5">
      <c r="A2896" s="1310" t="s">
        <v>4810</v>
      </c>
      <c r="B2896" s="1310" t="s">
        <v>4811</v>
      </c>
      <c r="C2896" s="1310" t="s">
        <v>5096</v>
      </c>
      <c r="D2896" s="1310">
        <v>170</v>
      </c>
      <c r="E2896" s="1311" t="s">
        <v>995</v>
      </c>
      <c r="F2896" s="1310" t="s">
        <v>995</v>
      </c>
      <c r="G2896" s="1310">
        <v>91962</v>
      </c>
      <c r="H2896" s="1310" t="s">
        <v>5113</v>
      </c>
      <c r="I2896" s="1310" t="s">
        <v>839</v>
      </c>
      <c r="J2896" s="1310" t="s">
        <v>2242</v>
      </c>
      <c r="K2896" s="1311">
        <v>54.83</v>
      </c>
      <c r="L2896" s="1310" t="s">
        <v>2173</v>
      </c>
    </row>
    <row r="2897" spans="1:12" ht="13.5">
      <c r="A2897" s="1310" t="s">
        <v>4810</v>
      </c>
      <c r="B2897" s="1310" t="s">
        <v>4811</v>
      </c>
      <c r="C2897" s="1310" t="s">
        <v>5096</v>
      </c>
      <c r="D2897" s="1310">
        <v>170</v>
      </c>
      <c r="E2897" s="1311" t="s">
        <v>995</v>
      </c>
      <c r="F2897" s="1310" t="s">
        <v>995</v>
      </c>
      <c r="G2897" s="1310">
        <v>91963</v>
      </c>
      <c r="H2897" s="1310" t="s">
        <v>5114</v>
      </c>
      <c r="I2897" s="1310" t="s">
        <v>839</v>
      </c>
      <c r="J2897" s="1310" t="s">
        <v>2242</v>
      </c>
      <c r="K2897" s="1311">
        <v>62.09</v>
      </c>
      <c r="L2897" s="1310" t="s">
        <v>2173</v>
      </c>
    </row>
    <row r="2898" spans="1:12" ht="13.5">
      <c r="A2898" s="1310" t="s">
        <v>4810</v>
      </c>
      <c r="B2898" s="1310" t="s">
        <v>4811</v>
      </c>
      <c r="C2898" s="1310" t="s">
        <v>5096</v>
      </c>
      <c r="D2898" s="1310">
        <v>170</v>
      </c>
      <c r="E2898" s="1311" t="s">
        <v>995</v>
      </c>
      <c r="F2898" s="1310" t="s">
        <v>995</v>
      </c>
      <c r="G2898" s="1310">
        <v>91964</v>
      </c>
      <c r="H2898" s="1310" t="s">
        <v>5115</v>
      </c>
      <c r="I2898" s="1310" t="s">
        <v>839</v>
      </c>
      <c r="J2898" s="1310" t="s">
        <v>2242</v>
      </c>
      <c r="K2898" s="1311">
        <v>49.25</v>
      </c>
      <c r="L2898" s="1310" t="s">
        <v>2173</v>
      </c>
    </row>
    <row r="2899" spans="1:12" ht="13.5">
      <c r="A2899" s="1310" t="s">
        <v>4810</v>
      </c>
      <c r="B2899" s="1310" t="s">
        <v>4811</v>
      </c>
      <c r="C2899" s="1310" t="s">
        <v>5096</v>
      </c>
      <c r="D2899" s="1310">
        <v>170</v>
      </c>
      <c r="E2899" s="1311" t="s">
        <v>995</v>
      </c>
      <c r="F2899" s="1310" t="s">
        <v>995</v>
      </c>
      <c r="G2899" s="1310">
        <v>91965</v>
      </c>
      <c r="H2899" s="1310" t="s">
        <v>5116</v>
      </c>
      <c r="I2899" s="1310" t="s">
        <v>839</v>
      </c>
      <c r="J2899" s="1310" t="s">
        <v>2242</v>
      </c>
      <c r="K2899" s="1311">
        <v>56.51</v>
      </c>
      <c r="L2899" s="1310" t="s">
        <v>2173</v>
      </c>
    </row>
    <row r="2900" spans="1:12" ht="13.5">
      <c r="A2900" s="1310" t="s">
        <v>4810</v>
      </c>
      <c r="B2900" s="1310" t="s">
        <v>4811</v>
      </c>
      <c r="C2900" s="1310" t="s">
        <v>5096</v>
      </c>
      <c r="D2900" s="1310">
        <v>170</v>
      </c>
      <c r="E2900" s="1311" t="s">
        <v>995</v>
      </c>
      <c r="F2900" s="1310" t="s">
        <v>995</v>
      </c>
      <c r="G2900" s="1310">
        <v>91966</v>
      </c>
      <c r="H2900" s="1310" t="s">
        <v>5117</v>
      </c>
      <c r="I2900" s="1310" t="s">
        <v>839</v>
      </c>
      <c r="J2900" s="1310" t="s">
        <v>2242</v>
      </c>
      <c r="K2900" s="1311">
        <v>43.72</v>
      </c>
      <c r="L2900" s="1310" t="s">
        <v>2173</v>
      </c>
    </row>
    <row r="2901" spans="1:12" ht="13.5">
      <c r="A2901" s="1310" t="s">
        <v>4810</v>
      </c>
      <c r="B2901" s="1310" t="s">
        <v>4811</v>
      </c>
      <c r="C2901" s="1310" t="s">
        <v>5096</v>
      </c>
      <c r="D2901" s="1310">
        <v>170</v>
      </c>
      <c r="E2901" s="1311" t="s">
        <v>995</v>
      </c>
      <c r="F2901" s="1310" t="s">
        <v>995</v>
      </c>
      <c r="G2901" s="1310">
        <v>91967</v>
      </c>
      <c r="H2901" s="1310" t="s">
        <v>5118</v>
      </c>
      <c r="I2901" s="1310" t="s">
        <v>839</v>
      </c>
      <c r="J2901" s="1310" t="s">
        <v>2242</v>
      </c>
      <c r="K2901" s="1311">
        <v>50.98</v>
      </c>
      <c r="L2901" s="1310" t="s">
        <v>2173</v>
      </c>
    </row>
    <row r="2902" spans="1:12" ht="13.5">
      <c r="A2902" s="1310" t="s">
        <v>4810</v>
      </c>
      <c r="B2902" s="1310" t="s">
        <v>4811</v>
      </c>
      <c r="C2902" s="1310" t="s">
        <v>5096</v>
      </c>
      <c r="D2902" s="1310">
        <v>170</v>
      </c>
      <c r="E2902" s="1311" t="s">
        <v>995</v>
      </c>
      <c r="F2902" s="1310" t="s">
        <v>995</v>
      </c>
      <c r="G2902" s="1310">
        <v>91968</v>
      </c>
      <c r="H2902" s="1310" t="s">
        <v>5119</v>
      </c>
      <c r="I2902" s="1310" t="s">
        <v>839</v>
      </c>
      <c r="J2902" s="1310" t="s">
        <v>2242</v>
      </c>
      <c r="K2902" s="1311">
        <v>60.35</v>
      </c>
      <c r="L2902" s="1310" t="s">
        <v>2173</v>
      </c>
    </row>
    <row r="2903" spans="1:12" ht="13.5">
      <c r="A2903" s="1310" t="s">
        <v>4810</v>
      </c>
      <c r="B2903" s="1310" t="s">
        <v>4811</v>
      </c>
      <c r="C2903" s="1310" t="s">
        <v>5096</v>
      </c>
      <c r="D2903" s="1310">
        <v>170</v>
      </c>
      <c r="E2903" s="1311" t="s">
        <v>995</v>
      </c>
      <c r="F2903" s="1310" t="s">
        <v>995</v>
      </c>
      <c r="G2903" s="1310">
        <v>91969</v>
      </c>
      <c r="H2903" s="1310" t="s">
        <v>5120</v>
      </c>
      <c r="I2903" s="1310" t="s">
        <v>839</v>
      </c>
      <c r="J2903" s="1310" t="s">
        <v>2242</v>
      </c>
      <c r="K2903" s="1311">
        <v>67.61</v>
      </c>
      <c r="L2903" s="1310" t="s">
        <v>2173</v>
      </c>
    </row>
    <row r="2904" spans="1:12" ht="13.5">
      <c r="A2904" s="1310" t="s">
        <v>4810</v>
      </c>
      <c r="B2904" s="1310" t="s">
        <v>4811</v>
      </c>
      <c r="C2904" s="1310" t="s">
        <v>5096</v>
      </c>
      <c r="D2904" s="1310">
        <v>170</v>
      </c>
      <c r="E2904" s="1311" t="s">
        <v>995</v>
      </c>
      <c r="F2904" s="1310" t="s">
        <v>995</v>
      </c>
      <c r="G2904" s="1310">
        <v>91970</v>
      </c>
      <c r="H2904" s="1310" t="s">
        <v>5121</v>
      </c>
      <c r="I2904" s="1310" t="s">
        <v>839</v>
      </c>
      <c r="J2904" s="1310" t="s">
        <v>2242</v>
      </c>
      <c r="K2904" s="1311">
        <v>63.27</v>
      </c>
      <c r="L2904" s="1310" t="s">
        <v>2173</v>
      </c>
    </row>
    <row r="2905" spans="1:12" ht="13.5">
      <c r="A2905" s="1310" t="s">
        <v>4810</v>
      </c>
      <c r="B2905" s="1310" t="s">
        <v>4811</v>
      </c>
      <c r="C2905" s="1310" t="s">
        <v>5096</v>
      </c>
      <c r="D2905" s="1310">
        <v>170</v>
      </c>
      <c r="E2905" s="1311" t="s">
        <v>995</v>
      </c>
      <c r="F2905" s="1310" t="s">
        <v>995</v>
      </c>
      <c r="G2905" s="1310">
        <v>91971</v>
      </c>
      <c r="H2905" s="1310" t="s">
        <v>5122</v>
      </c>
      <c r="I2905" s="1310" t="s">
        <v>839</v>
      </c>
      <c r="J2905" s="1310" t="s">
        <v>2242</v>
      </c>
      <c r="K2905" s="1311">
        <v>74.900000000000006</v>
      </c>
      <c r="L2905" s="1310" t="s">
        <v>2173</v>
      </c>
    </row>
    <row r="2906" spans="1:12" ht="13.5">
      <c r="A2906" s="1310" t="s">
        <v>4810</v>
      </c>
      <c r="B2906" s="1310" t="s">
        <v>4811</v>
      </c>
      <c r="C2906" s="1310" t="s">
        <v>5096</v>
      </c>
      <c r="D2906" s="1310">
        <v>170</v>
      </c>
      <c r="E2906" s="1311" t="s">
        <v>995</v>
      </c>
      <c r="F2906" s="1310" t="s">
        <v>995</v>
      </c>
      <c r="G2906" s="1310">
        <v>91972</v>
      </c>
      <c r="H2906" s="1310" t="s">
        <v>5123</v>
      </c>
      <c r="I2906" s="1310" t="s">
        <v>839</v>
      </c>
      <c r="J2906" s="1310" t="s">
        <v>2242</v>
      </c>
      <c r="K2906" s="1311">
        <v>68.84</v>
      </c>
      <c r="L2906" s="1310" t="s">
        <v>2173</v>
      </c>
    </row>
    <row r="2907" spans="1:12" ht="13.5">
      <c r="A2907" s="1310" t="s">
        <v>4810</v>
      </c>
      <c r="B2907" s="1310" t="s">
        <v>4811</v>
      </c>
      <c r="C2907" s="1310" t="s">
        <v>5096</v>
      </c>
      <c r="D2907" s="1310">
        <v>170</v>
      </c>
      <c r="E2907" s="1311" t="s">
        <v>995</v>
      </c>
      <c r="F2907" s="1310" t="s">
        <v>995</v>
      </c>
      <c r="G2907" s="1310">
        <v>91973</v>
      </c>
      <c r="H2907" s="1310" t="s">
        <v>5124</v>
      </c>
      <c r="I2907" s="1310" t="s">
        <v>839</v>
      </c>
      <c r="J2907" s="1310" t="s">
        <v>2242</v>
      </c>
      <c r="K2907" s="1311">
        <v>80.47</v>
      </c>
      <c r="L2907" s="1310" t="s">
        <v>2173</v>
      </c>
    </row>
    <row r="2908" spans="1:12" ht="13.5">
      <c r="A2908" s="1310" t="s">
        <v>4810</v>
      </c>
      <c r="B2908" s="1310" t="s">
        <v>4811</v>
      </c>
      <c r="C2908" s="1310" t="s">
        <v>5096</v>
      </c>
      <c r="D2908" s="1310">
        <v>170</v>
      </c>
      <c r="E2908" s="1311" t="s">
        <v>995</v>
      </c>
      <c r="F2908" s="1310" t="s">
        <v>995</v>
      </c>
      <c r="G2908" s="1310">
        <v>91974</v>
      </c>
      <c r="H2908" s="1310" t="s">
        <v>5125</v>
      </c>
      <c r="I2908" s="1310" t="s">
        <v>839</v>
      </c>
      <c r="J2908" s="1310" t="s">
        <v>2242</v>
      </c>
      <c r="K2908" s="1311">
        <v>57.69</v>
      </c>
      <c r="L2908" s="1310" t="s">
        <v>2173</v>
      </c>
    </row>
    <row r="2909" spans="1:12" ht="13.5">
      <c r="A2909" s="1310" t="s">
        <v>4810</v>
      </c>
      <c r="B2909" s="1310" t="s">
        <v>4811</v>
      </c>
      <c r="C2909" s="1310" t="s">
        <v>5096</v>
      </c>
      <c r="D2909" s="1310">
        <v>170</v>
      </c>
      <c r="E2909" s="1311" t="s">
        <v>995</v>
      </c>
      <c r="F2909" s="1310" t="s">
        <v>995</v>
      </c>
      <c r="G2909" s="1310">
        <v>91975</v>
      </c>
      <c r="H2909" s="1310" t="s">
        <v>5126</v>
      </c>
      <c r="I2909" s="1310" t="s">
        <v>839</v>
      </c>
      <c r="J2909" s="1310" t="s">
        <v>2242</v>
      </c>
      <c r="K2909" s="1311">
        <v>69.319999999999993</v>
      </c>
      <c r="L2909" s="1310" t="s">
        <v>2173</v>
      </c>
    </row>
    <row r="2910" spans="1:12" ht="13.5">
      <c r="A2910" s="1310" t="s">
        <v>4810</v>
      </c>
      <c r="B2910" s="1310" t="s">
        <v>4811</v>
      </c>
      <c r="C2910" s="1310" t="s">
        <v>5096</v>
      </c>
      <c r="D2910" s="1310">
        <v>170</v>
      </c>
      <c r="E2910" s="1311" t="s">
        <v>995</v>
      </c>
      <c r="F2910" s="1310" t="s">
        <v>995</v>
      </c>
      <c r="G2910" s="1310">
        <v>91976</v>
      </c>
      <c r="H2910" s="1310" t="s">
        <v>5127</v>
      </c>
      <c r="I2910" s="1310" t="s">
        <v>839</v>
      </c>
      <c r="J2910" s="1310" t="s">
        <v>2242</v>
      </c>
      <c r="K2910" s="1311">
        <v>85.21</v>
      </c>
      <c r="L2910" s="1310" t="s">
        <v>2173</v>
      </c>
    </row>
    <row r="2911" spans="1:12" ht="13.5">
      <c r="A2911" s="1310" t="s">
        <v>4810</v>
      </c>
      <c r="B2911" s="1310" t="s">
        <v>4811</v>
      </c>
      <c r="C2911" s="1310" t="s">
        <v>5096</v>
      </c>
      <c r="D2911" s="1310">
        <v>170</v>
      </c>
      <c r="E2911" s="1311" t="s">
        <v>995</v>
      </c>
      <c r="F2911" s="1310" t="s">
        <v>995</v>
      </c>
      <c r="G2911" s="1310">
        <v>91977</v>
      </c>
      <c r="H2911" s="1310" t="s">
        <v>5128</v>
      </c>
      <c r="I2911" s="1310" t="s">
        <v>839</v>
      </c>
      <c r="J2911" s="1310" t="s">
        <v>2242</v>
      </c>
      <c r="K2911" s="1311">
        <v>96.84</v>
      </c>
      <c r="L2911" s="1310" t="s">
        <v>2173</v>
      </c>
    </row>
    <row r="2912" spans="1:12" ht="13.5">
      <c r="A2912" s="1310" t="s">
        <v>4810</v>
      </c>
      <c r="B2912" s="1310" t="s">
        <v>4811</v>
      </c>
      <c r="C2912" s="1310" t="s">
        <v>5096</v>
      </c>
      <c r="D2912" s="1310">
        <v>170</v>
      </c>
      <c r="E2912" s="1311" t="s">
        <v>995</v>
      </c>
      <c r="F2912" s="1310" t="s">
        <v>995</v>
      </c>
      <c r="G2912" s="1310">
        <v>91978</v>
      </c>
      <c r="H2912" s="1310" t="s">
        <v>5129</v>
      </c>
      <c r="I2912" s="1310" t="s">
        <v>839</v>
      </c>
      <c r="J2912" s="1310" t="s">
        <v>2242</v>
      </c>
      <c r="K2912" s="1311">
        <v>35.1</v>
      </c>
      <c r="L2912" s="1310" t="s">
        <v>2173</v>
      </c>
    </row>
    <row r="2913" spans="1:12" ht="13.5">
      <c r="A2913" s="1310" t="s">
        <v>4810</v>
      </c>
      <c r="B2913" s="1310" t="s">
        <v>4811</v>
      </c>
      <c r="C2913" s="1310" t="s">
        <v>5096</v>
      </c>
      <c r="D2913" s="1310">
        <v>170</v>
      </c>
      <c r="E2913" s="1311" t="s">
        <v>995</v>
      </c>
      <c r="F2913" s="1310" t="s">
        <v>995</v>
      </c>
      <c r="G2913" s="1310">
        <v>91979</v>
      </c>
      <c r="H2913" s="1310" t="s">
        <v>5130</v>
      </c>
      <c r="I2913" s="1310" t="s">
        <v>839</v>
      </c>
      <c r="J2913" s="1310" t="s">
        <v>2242</v>
      </c>
      <c r="K2913" s="1311">
        <v>42.36</v>
      </c>
      <c r="L2913" s="1310" t="s">
        <v>2173</v>
      </c>
    </row>
    <row r="2914" spans="1:12" ht="13.5">
      <c r="A2914" s="1310" t="s">
        <v>4810</v>
      </c>
      <c r="B2914" s="1310" t="s">
        <v>4811</v>
      </c>
      <c r="C2914" s="1310" t="s">
        <v>5096</v>
      </c>
      <c r="D2914" s="1310">
        <v>170</v>
      </c>
      <c r="E2914" s="1311" t="s">
        <v>995</v>
      </c>
      <c r="F2914" s="1310" t="s">
        <v>995</v>
      </c>
      <c r="G2914" s="1310">
        <v>91980</v>
      </c>
      <c r="H2914" s="1310" t="s">
        <v>5131</v>
      </c>
      <c r="I2914" s="1310" t="s">
        <v>839</v>
      </c>
      <c r="J2914" s="1310" t="s">
        <v>2242</v>
      </c>
      <c r="K2914" s="1311">
        <v>33.93</v>
      </c>
      <c r="L2914" s="1310" t="s">
        <v>2173</v>
      </c>
    </row>
    <row r="2915" spans="1:12" ht="13.5">
      <c r="A2915" s="1310" t="s">
        <v>4810</v>
      </c>
      <c r="B2915" s="1310" t="s">
        <v>4811</v>
      </c>
      <c r="C2915" s="1310" t="s">
        <v>5096</v>
      </c>
      <c r="D2915" s="1310">
        <v>170</v>
      </c>
      <c r="E2915" s="1311" t="s">
        <v>995</v>
      </c>
      <c r="F2915" s="1310" t="s">
        <v>995</v>
      </c>
      <c r="G2915" s="1310">
        <v>91981</v>
      </c>
      <c r="H2915" s="1310" t="s">
        <v>5132</v>
      </c>
      <c r="I2915" s="1310" t="s">
        <v>839</v>
      </c>
      <c r="J2915" s="1310" t="s">
        <v>2242</v>
      </c>
      <c r="K2915" s="1311">
        <v>41.19</v>
      </c>
      <c r="L2915" s="1310" t="s">
        <v>2173</v>
      </c>
    </row>
    <row r="2916" spans="1:12" ht="13.5">
      <c r="A2916" s="1310" t="s">
        <v>4810</v>
      </c>
      <c r="B2916" s="1310" t="s">
        <v>4811</v>
      </c>
      <c r="C2916" s="1310" t="s">
        <v>5096</v>
      </c>
      <c r="D2916" s="1310">
        <v>170</v>
      </c>
      <c r="E2916" s="1311" t="s">
        <v>995</v>
      </c>
      <c r="F2916" s="1310" t="s">
        <v>995</v>
      </c>
      <c r="G2916" s="1310">
        <v>91982</v>
      </c>
      <c r="H2916" s="1310" t="s">
        <v>5133</v>
      </c>
      <c r="I2916" s="1310" t="s">
        <v>839</v>
      </c>
      <c r="J2916" s="1310" t="s">
        <v>2242</v>
      </c>
      <c r="K2916" s="1311">
        <v>83.71</v>
      </c>
      <c r="L2916" s="1310" t="s">
        <v>2173</v>
      </c>
    </row>
    <row r="2917" spans="1:12" ht="13.5">
      <c r="A2917" s="1310" t="s">
        <v>4810</v>
      </c>
      <c r="B2917" s="1310" t="s">
        <v>4811</v>
      </c>
      <c r="C2917" s="1310" t="s">
        <v>5096</v>
      </c>
      <c r="D2917" s="1310">
        <v>170</v>
      </c>
      <c r="E2917" s="1311" t="s">
        <v>995</v>
      </c>
      <c r="F2917" s="1310" t="s">
        <v>995</v>
      </c>
      <c r="G2917" s="1310">
        <v>91983</v>
      </c>
      <c r="H2917" s="1310" t="s">
        <v>5134</v>
      </c>
      <c r="I2917" s="1310" t="s">
        <v>839</v>
      </c>
      <c r="J2917" s="1310" t="s">
        <v>2242</v>
      </c>
      <c r="K2917" s="1311">
        <v>90.97</v>
      </c>
      <c r="L2917" s="1310" t="s">
        <v>2173</v>
      </c>
    </row>
    <row r="2918" spans="1:12" ht="13.5">
      <c r="A2918" s="1310" t="s">
        <v>4810</v>
      </c>
      <c r="B2918" s="1310" t="s">
        <v>4811</v>
      </c>
      <c r="C2918" s="1310" t="s">
        <v>5096</v>
      </c>
      <c r="D2918" s="1310">
        <v>170</v>
      </c>
      <c r="E2918" s="1311" t="s">
        <v>995</v>
      </c>
      <c r="F2918" s="1310" t="s">
        <v>995</v>
      </c>
      <c r="G2918" s="1310">
        <v>91984</v>
      </c>
      <c r="H2918" s="1310" t="s">
        <v>5135</v>
      </c>
      <c r="I2918" s="1310" t="s">
        <v>839</v>
      </c>
      <c r="J2918" s="1310" t="s">
        <v>2242</v>
      </c>
      <c r="K2918" s="1311">
        <v>15.2</v>
      </c>
      <c r="L2918" s="1310" t="s">
        <v>2173</v>
      </c>
    </row>
    <row r="2919" spans="1:12" ht="13.5">
      <c r="A2919" s="1310" t="s">
        <v>4810</v>
      </c>
      <c r="B2919" s="1310" t="s">
        <v>4811</v>
      </c>
      <c r="C2919" s="1310" t="s">
        <v>5096</v>
      </c>
      <c r="D2919" s="1310">
        <v>170</v>
      </c>
      <c r="E2919" s="1311" t="s">
        <v>995</v>
      </c>
      <c r="F2919" s="1310" t="s">
        <v>995</v>
      </c>
      <c r="G2919" s="1310">
        <v>91985</v>
      </c>
      <c r="H2919" s="1310" t="s">
        <v>5136</v>
      </c>
      <c r="I2919" s="1310" t="s">
        <v>839</v>
      </c>
      <c r="J2919" s="1310" t="s">
        <v>2242</v>
      </c>
      <c r="K2919" s="1311">
        <v>22.46</v>
      </c>
      <c r="L2919" s="1310" t="s">
        <v>2173</v>
      </c>
    </row>
    <row r="2920" spans="1:12" ht="13.5">
      <c r="A2920" s="1310" t="s">
        <v>4810</v>
      </c>
      <c r="B2920" s="1310" t="s">
        <v>4811</v>
      </c>
      <c r="C2920" s="1310" t="s">
        <v>5096</v>
      </c>
      <c r="D2920" s="1310">
        <v>170</v>
      </c>
      <c r="E2920" s="1311" t="s">
        <v>995</v>
      </c>
      <c r="F2920" s="1310" t="s">
        <v>995</v>
      </c>
      <c r="G2920" s="1310">
        <v>91986</v>
      </c>
      <c r="H2920" s="1310" t="s">
        <v>5137</v>
      </c>
      <c r="I2920" s="1310" t="s">
        <v>839</v>
      </c>
      <c r="J2920" s="1310" t="s">
        <v>2242</v>
      </c>
      <c r="K2920" s="1311">
        <v>32.85</v>
      </c>
      <c r="L2920" s="1310" t="s">
        <v>2173</v>
      </c>
    </row>
    <row r="2921" spans="1:12" ht="13.5">
      <c r="A2921" s="1310" t="s">
        <v>4810</v>
      </c>
      <c r="B2921" s="1310" t="s">
        <v>4811</v>
      </c>
      <c r="C2921" s="1310" t="s">
        <v>5096</v>
      </c>
      <c r="D2921" s="1310">
        <v>170</v>
      </c>
      <c r="E2921" s="1311" t="s">
        <v>995</v>
      </c>
      <c r="F2921" s="1310" t="s">
        <v>995</v>
      </c>
      <c r="G2921" s="1310">
        <v>91987</v>
      </c>
      <c r="H2921" s="1310" t="s">
        <v>5138</v>
      </c>
      <c r="I2921" s="1310" t="s">
        <v>839</v>
      </c>
      <c r="J2921" s="1310" t="s">
        <v>2242</v>
      </c>
      <c r="K2921" s="1311">
        <v>40.11</v>
      </c>
      <c r="L2921" s="1310" t="s">
        <v>2173</v>
      </c>
    </row>
    <row r="2922" spans="1:12" ht="13.5">
      <c r="A2922" s="1310" t="s">
        <v>4810</v>
      </c>
      <c r="B2922" s="1310" t="s">
        <v>4811</v>
      </c>
      <c r="C2922" s="1310" t="s">
        <v>5096</v>
      </c>
      <c r="D2922" s="1310">
        <v>170</v>
      </c>
      <c r="E2922" s="1311" t="s">
        <v>995</v>
      </c>
      <c r="F2922" s="1310" t="s">
        <v>995</v>
      </c>
      <c r="G2922" s="1310">
        <v>91988</v>
      </c>
      <c r="H2922" s="1310" t="s">
        <v>5139</v>
      </c>
      <c r="I2922" s="1310" t="s">
        <v>839</v>
      </c>
      <c r="J2922" s="1310" t="s">
        <v>2242</v>
      </c>
      <c r="K2922" s="1311">
        <v>19.12</v>
      </c>
      <c r="L2922" s="1310" t="s">
        <v>2173</v>
      </c>
    </row>
    <row r="2923" spans="1:12" ht="13.5">
      <c r="A2923" s="1310" t="s">
        <v>4810</v>
      </c>
      <c r="B2923" s="1310" t="s">
        <v>4811</v>
      </c>
      <c r="C2923" s="1310" t="s">
        <v>5096</v>
      </c>
      <c r="D2923" s="1310">
        <v>170</v>
      </c>
      <c r="E2923" s="1311" t="s">
        <v>995</v>
      </c>
      <c r="F2923" s="1310" t="s">
        <v>995</v>
      </c>
      <c r="G2923" s="1310">
        <v>91989</v>
      </c>
      <c r="H2923" s="1310" t="s">
        <v>5140</v>
      </c>
      <c r="I2923" s="1310" t="s">
        <v>839</v>
      </c>
      <c r="J2923" s="1310" t="s">
        <v>2242</v>
      </c>
      <c r="K2923" s="1311">
        <v>26.38</v>
      </c>
      <c r="L2923" s="1310" t="s">
        <v>2173</v>
      </c>
    </row>
    <row r="2924" spans="1:12" ht="13.5">
      <c r="A2924" s="1310" t="s">
        <v>4810</v>
      </c>
      <c r="B2924" s="1310" t="s">
        <v>4811</v>
      </c>
      <c r="C2924" s="1310" t="s">
        <v>5096</v>
      </c>
      <c r="D2924" s="1310">
        <v>170</v>
      </c>
      <c r="E2924" s="1311" t="s">
        <v>995</v>
      </c>
      <c r="F2924" s="1310" t="s">
        <v>995</v>
      </c>
      <c r="G2924" s="1310">
        <v>91990</v>
      </c>
      <c r="H2924" s="1310" t="s">
        <v>5141</v>
      </c>
      <c r="I2924" s="1310" t="s">
        <v>839</v>
      </c>
      <c r="J2924" s="1310" t="s">
        <v>2242</v>
      </c>
      <c r="K2924" s="1311">
        <v>28.81</v>
      </c>
      <c r="L2924" s="1310" t="s">
        <v>2173</v>
      </c>
    </row>
    <row r="2925" spans="1:12" ht="13.5">
      <c r="A2925" s="1310" t="s">
        <v>4810</v>
      </c>
      <c r="B2925" s="1310" t="s">
        <v>4811</v>
      </c>
      <c r="C2925" s="1310" t="s">
        <v>5096</v>
      </c>
      <c r="D2925" s="1310">
        <v>170</v>
      </c>
      <c r="E2925" s="1311" t="s">
        <v>995</v>
      </c>
      <c r="F2925" s="1310" t="s">
        <v>995</v>
      </c>
      <c r="G2925" s="1310">
        <v>91991</v>
      </c>
      <c r="H2925" s="1310" t="s">
        <v>5142</v>
      </c>
      <c r="I2925" s="1310" t="s">
        <v>839</v>
      </c>
      <c r="J2925" s="1310" t="s">
        <v>2242</v>
      </c>
      <c r="K2925" s="1311">
        <v>30.93</v>
      </c>
      <c r="L2925" s="1310" t="s">
        <v>2173</v>
      </c>
    </row>
    <row r="2926" spans="1:12" ht="13.5">
      <c r="A2926" s="1310" t="s">
        <v>4810</v>
      </c>
      <c r="B2926" s="1310" t="s">
        <v>4811</v>
      </c>
      <c r="C2926" s="1310" t="s">
        <v>5096</v>
      </c>
      <c r="D2926" s="1310">
        <v>170</v>
      </c>
      <c r="E2926" s="1311" t="s">
        <v>995</v>
      </c>
      <c r="F2926" s="1310" t="s">
        <v>995</v>
      </c>
      <c r="G2926" s="1310">
        <v>91992</v>
      </c>
      <c r="H2926" s="1310" t="s">
        <v>5143</v>
      </c>
      <c r="I2926" s="1310" t="s">
        <v>839</v>
      </c>
      <c r="J2926" s="1310" t="s">
        <v>2242</v>
      </c>
      <c r="K2926" s="1311">
        <v>36.07</v>
      </c>
      <c r="L2926" s="1310" t="s">
        <v>2173</v>
      </c>
    </row>
    <row r="2927" spans="1:12" ht="13.5">
      <c r="A2927" s="1310" t="s">
        <v>4810</v>
      </c>
      <c r="B2927" s="1310" t="s">
        <v>4811</v>
      </c>
      <c r="C2927" s="1310" t="s">
        <v>5096</v>
      </c>
      <c r="D2927" s="1310">
        <v>170</v>
      </c>
      <c r="E2927" s="1311" t="s">
        <v>995</v>
      </c>
      <c r="F2927" s="1310" t="s">
        <v>995</v>
      </c>
      <c r="G2927" s="1310">
        <v>91993</v>
      </c>
      <c r="H2927" s="1310" t="s">
        <v>5144</v>
      </c>
      <c r="I2927" s="1310" t="s">
        <v>839</v>
      </c>
      <c r="J2927" s="1310" t="s">
        <v>2242</v>
      </c>
      <c r="K2927" s="1311">
        <v>38.19</v>
      </c>
      <c r="L2927" s="1310" t="s">
        <v>2173</v>
      </c>
    </row>
    <row r="2928" spans="1:12" ht="13.5">
      <c r="A2928" s="1310" t="s">
        <v>4810</v>
      </c>
      <c r="B2928" s="1310" t="s">
        <v>4811</v>
      </c>
      <c r="C2928" s="1310" t="s">
        <v>5096</v>
      </c>
      <c r="D2928" s="1310">
        <v>170</v>
      </c>
      <c r="E2928" s="1311" t="s">
        <v>995</v>
      </c>
      <c r="F2928" s="1310" t="s">
        <v>995</v>
      </c>
      <c r="G2928" s="1310">
        <v>91994</v>
      </c>
      <c r="H2928" s="1310" t="s">
        <v>5145</v>
      </c>
      <c r="I2928" s="1310" t="s">
        <v>839</v>
      </c>
      <c r="J2928" s="1310" t="s">
        <v>2242</v>
      </c>
      <c r="K2928" s="1311">
        <v>20.76</v>
      </c>
      <c r="L2928" s="1310" t="s">
        <v>2173</v>
      </c>
    </row>
    <row r="2929" spans="1:12" ht="13.5">
      <c r="A2929" s="1310" t="s">
        <v>4810</v>
      </c>
      <c r="B2929" s="1310" t="s">
        <v>4811</v>
      </c>
      <c r="C2929" s="1310" t="s">
        <v>5096</v>
      </c>
      <c r="D2929" s="1310">
        <v>170</v>
      </c>
      <c r="E2929" s="1311" t="s">
        <v>995</v>
      </c>
      <c r="F2929" s="1310" t="s">
        <v>995</v>
      </c>
      <c r="G2929" s="1310">
        <v>91995</v>
      </c>
      <c r="H2929" s="1310" t="s">
        <v>5146</v>
      </c>
      <c r="I2929" s="1310" t="s">
        <v>839</v>
      </c>
      <c r="J2929" s="1310" t="s">
        <v>2242</v>
      </c>
      <c r="K2929" s="1311">
        <v>22.88</v>
      </c>
      <c r="L2929" s="1310" t="s">
        <v>2173</v>
      </c>
    </row>
    <row r="2930" spans="1:12" ht="13.5">
      <c r="A2930" s="1310" t="s">
        <v>4810</v>
      </c>
      <c r="B2930" s="1310" t="s">
        <v>4811</v>
      </c>
      <c r="C2930" s="1310" t="s">
        <v>5096</v>
      </c>
      <c r="D2930" s="1310">
        <v>170</v>
      </c>
      <c r="E2930" s="1311" t="s">
        <v>995</v>
      </c>
      <c r="F2930" s="1310" t="s">
        <v>995</v>
      </c>
      <c r="G2930" s="1310">
        <v>91996</v>
      </c>
      <c r="H2930" s="1310" t="s">
        <v>5147</v>
      </c>
      <c r="I2930" s="1310" t="s">
        <v>839</v>
      </c>
      <c r="J2930" s="1310" t="s">
        <v>2242</v>
      </c>
      <c r="K2930" s="1311">
        <v>28.02</v>
      </c>
      <c r="L2930" s="1310" t="s">
        <v>2173</v>
      </c>
    </row>
    <row r="2931" spans="1:12" ht="13.5">
      <c r="A2931" s="1310" t="s">
        <v>4810</v>
      </c>
      <c r="B2931" s="1310" t="s">
        <v>4811</v>
      </c>
      <c r="C2931" s="1310" t="s">
        <v>5096</v>
      </c>
      <c r="D2931" s="1310">
        <v>170</v>
      </c>
      <c r="E2931" s="1311" t="s">
        <v>995</v>
      </c>
      <c r="F2931" s="1310" t="s">
        <v>995</v>
      </c>
      <c r="G2931" s="1310">
        <v>91997</v>
      </c>
      <c r="H2931" s="1310" t="s">
        <v>5148</v>
      </c>
      <c r="I2931" s="1310" t="s">
        <v>839</v>
      </c>
      <c r="J2931" s="1310" t="s">
        <v>2242</v>
      </c>
      <c r="K2931" s="1311">
        <v>30.14</v>
      </c>
      <c r="L2931" s="1310" t="s">
        <v>2173</v>
      </c>
    </row>
    <row r="2932" spans="1:12" ht="13.5">
      <c r="A2932" s="1310" t="s">
        <v>4810</v>
      </c>
      <c r="B2932" s="1310" t="s">
        <v>4811</v>
      </c>
      <c r="C2932" s="1310" t="s">
        <v>5096</v>
      </c>
      <c r="D2932" s="1310">
        <v>170</v>
      </c>
      <c r="E2932" s="1311" t="s">
        <v>995</v>
      </c>
      <c r="F2932" s="1310" t="s">
        <v>995</v>
      </c>
      <c r="G2932" s="1310">
        <v>91998</v>
      </c>
      <c r="H2932" s="1310" t="s">
        <v>5149</v>
      </c>
      <c r="I2932" s="1310" t="s">
        <v>839</v>
      </c>
      <c r="J2932" s="1310" t="s">
        <v>2242</v>
      </c>
      <c r="K2932" s="1311">
        <v>17.63</v>
      </c>
      <c r="L2932" s="1310" t="s">
        <v>2173</v>
      </c>
    </row>
    <row r="2933" spans="1:12" ht="13.5">
      <c r="A2933" s="1310" t="s">
        <v>4810</v>
      </c>
      <c r="B2933" s="1310" t="s">
        <v>4811</v>
      </c>
      <c r="C2933" s="1310" t="s">
        <v>5096</v>
      </c>
      <c r="D2933" s="1310">
        <v>170</v>
      </c>
      <c r="E2933" s="1311" t="s">
        <v>995</v>
      </c>
      <c r="F2933" s="1310" t="s">
        <v>995</v>
      </c>
      <c r="G2933" s="1310">
        <v>91999</v>
      </c>
      <c r="H2933" s="1310" t="s">
        <v>5150</v>
      </c>
      <c r="I2933" s="1310" t="s">
        <v>839</v>
      </c>
      <c r="J2933" s="1310" t="s">
        <v>2242</v>
      </c>
      <c r="K2933" s="1311">
        <v>19.75</v>
      </c>
      <c r="L2933" s="1310" t="s">
        <v>2173</v>
      </c>
    </row>
    <row r="2934" spans="1:12" ht="13.5">
      <c r="A2934" s="1310" t="s">
        <v>4810</v>
      </c>
      <c r="B2934" s="1310" t="s">
        <v>4811</v>
      </c>
      <c r="C2934" s="1310" t="s">
        <v>5096</v>
      </c>
      <c r="D2934" s="1310">
        <v>170</v>
      </c>
      <c r="E2934" s="1311" t="s">
        <v>995</v>
      </c>
      <c r="F2934" s="1310" t="s">
        <v>995</v>
      </c>
      <c r="G2934" s="1310">
        <v>92000</v>
      </c>
      <c r="H2934" s="1310" t="s">
        <v>5151</v>
      </c>
      <c r="I2934" s="1310" t="s">
        <v>839</v>
      </c>
      <c r="J2934" s="1310" t="s">
        <v>2242</v>
      </c>
      <c r="K2934" s="1311">
        <v>24.89</v>
      </c>
      <c r="L2934" s="1310" t="s">
        <v>2173</v>
      </c>
    </row>
    <row r="2935" spans="1:12" ht="13.5">
      <c r="A2935" s="1310" t="s">
        <v>4810</v>
      </c>
      <c r="B2935" s="1310" t="s">
        <v>4811</v>
      </c>
      <c r="C2935" s="1310" t="s">
        <v>5096</v>
      </c>
      <c r="D2935" s="1310">
        <v>170</v>
      </c>
      <c r="E2935" s="1311" t="s">
        <v>995</v>
      </c>
      <c r="F2935" s="1310" t="s">
        <v>995</v>
      </c>
      <c r="G2935" s="1310">
        <v>92001</v>
      </c>
      <c r="H2935" s="1310" t="s">
        <v>5152</v>
      </c>
      <c r="I2935" s="1310" t="s">
        <v>839</v>
      </c>
      <c r="J2935" s="1310" t="s">
        <v>2242</v>
      </c>
      <c r="K2935" s="1311">
        <v>27.01</v>
      </c>
      <c r="L2935" s="1310" t="s">
        <v>2173</v>
      </c>
    </row>
    <row r="2936" spans="1:12" ht="13.5">
      <c r="A2936" s="1310" t="s">
        <v>4810</v>
      </c>
      <c r="B2936" s="1310" t="s">
        <v>4811</v>
      </c>
      <c r="C2936" s="1310" t="s">
        <v>5096</v>
      </c>
      <c r="D2936" s="1310">
        <v>170</v>
      </c>
      <c r="E2936" s="1311" t="s">
        <v>995</v>
      </c>
      <c r="F2936" s="1310" t="s">
        <v>995</v>
      </c>
      <c r="G2936" s="1310">
        <v>92002</v>
      </c>
      <c r="H2936" s="1310" t="s">
        <v>5153</v>
      </c>
      <c r="I2936" s="1310" t="s">
        <v>839</v>
      </c>
      <c r="J2936" s="1310" t="s">
        <v>2242</v>
      </c>
      <c r="K2936" s="1311">
        <v>38.909999999999997</v>
      </c>
      <c r="L2936" s="1310" t="s">
        <v>2173</v>
      </c>
    </row>
    <row r="2937" spans="1:12" ht="13.5">
      <c r="A2937" s="1310" t="s">
        <v>4810</v>
      </c>
      <c r="B2937" s="1310" t="s">
        <v>4811</v>
      </c>
      <c r="C2937" s="1310" t="s">
        <v>5096</v>
      </c>
      <c r="D2937" s="1310">
        <v>170</v>
      </c>
      <c r="E2937" s="1311" t="s">
        <v>995</v>
      </c>
      <c r="F2937" s="1310" t="s">
        <v>995</v>
      </c>
      <c r="G2937" s="1310">
        <v>92003</v>
      </c>
      <c r="H2937" s="1310" t="s">
        <v>5154</v>
      </c>
      <c r="I2937" s="1310" t="s">
        <v>839</v>
      </c>
      <c r="J2937" s="1310" t="s">
        <v>2242</v>
      </c>
      <c r="K2937" s="1311">
        <v>43.15</v>
      </c>
      <c r="L2937" s="1310" t="s">
        <v>2173</v>
      </c>
    </row>
    <row r="2938" spans="1:12" ht="13.5">
      <c r="A2938" s="1310" t="s">
        <v>4810</v>
      </c>
      <c r="B2938" s="1310" t="s">
        <v>4811</v>
      </c>
      <c r="C2938" s="1310" t="s">
        <v>5096</v>
      </c>
      <c r="D2938" s="1310">
        <v>170</v>
      </c>
      <c r="E2938" s="1311" t="s">
        <v>995</v>
      </c>
      <c r="F2938" s="1310" t="s">
        <v>995</v>
      </c>
      <c r="G2938" s="1310">
        <v>92004</v>
      </c>
      <c r="H2938" s="1310" t="s">
        <v>5155</v>
      </c>
      <c r="I2938" s="1310" t="s">
        <v>839</v>
      </c>
      <c r="J2938" s="1310" t="s">
        <v>2242</v>
      </c>
      <c r="K2938" s="1311">
        <v>46.17</v>
      </c>
      <c r="L2938" s="1310" t="s">
        <v>2173</v>
      </c>
    </row>
    <row r="2939" spans="1:12" ht="13.5">
      <c r="A2939" s="1310" t="s">
        <v>4810</v>
      </c>
      <c r="B2939" s="1310" t="s">
        <v>4811</v>
      </c>
      <c r="C2939" s="1310" t="s">
        <v>5096</v>
      </c>
      <c r="D2939" s="1310">
        <v>170</v>
      </c>
      <c r="E2939" s="1311" t="s">
        <v>995</v>
      </c>
      <c r="F2939" s="1310" t="s">
        <v>995</v>
      </c>
      <c r="G2939" s="1310">
        <v>92005</v>
      </c>
      <c r="H2939" s="1310" t="s">
        <v>5156</v>
      </c>
      <c r="I2939" s="1310" t="s">
        <v>839</v>
      </c>
      <c r="J2939" s="1310" t="s">
        <v>2242</v>
      </c>
      <c r="K2939" s="1311">
        <v>50.41</v>
      </c>
      <c r="L2939" s="1310" t="s">
        <v>2173</v>
      </c>
    </row>
    <row r="2940" spans="1:12" ht="13.5">
      <c r="A2940" s="1310" t="s">
        <v>4810</v>
      </c>
      <c r="B2940" s="1310" t="s">
        <v>4811</v>
      </c>
      <c r="C2940" s="1310" t="s">
        <v>5096</v>
      </c>
      <c r="D2940" s="1310">
        <v>170</v>
      </c>
      <c r="E2940" s="1311" t="s">
        <v>995</v>
      </c>
      <c r="F2940" s="1310" t="s">
        <v>995</v>
      </c>
      <c r="G2940" s="1310">
        <v>92006</v>
      </c>
      <c r="H2940" s="1310" t="s">
        <v>5157</v>
      </c>
      <c r="I2940" s="1310" t="s">
        <v>839</v>
      </c>
      <c r="J2940" s="1310" t="s">
        <v>2242</v>
      </c>
      <c r="K2940" s="1311">
        <v>32.65</v>
      </c>
      <c r="L2940" s="1310" t="s">
        <v>2173</v>
      </c>
    </row>
    <row r="2941" spans="1:12" ht="13.5">
      <c r="A2941" s="1310" t="s">
        <v>4810</v>
      </c>
      <c r="B2941" s="1310" t="s">
        <v>4811</v>
      </c>
      <c r="C2941" s="1310" t="s">
        <v>5096</v>
      </c>
      <c r="D2941" s="1310">
        <v>170</v>
      </c>
      <c r="E2941" s="1311" t="s">
        <v>995</v>
      </c>
      <c r="F2941" s="1310" t="s">
        <v>995</v>
      </c>
      <c r="G2941" s="1310">
        <v>92007</v>
      </c>
      <c r="H2941" s="1310" t="s">
        <v>5158</v>
      </c>
      <c r="I2941" s="1310" t="s">
        <v>839</v>
      </c>
      <c r="J2941" s="1310" t="s">
        <v>2242</v>
      </c>
      <c r="K2941" s="1311">
        <v>36.89</v>
      </c>
      <c r="L2941" s="1310" t="s">
        <v>2173</v>
      </c>
    </row>
    <row r="2942" spans="1:12" ht="13.5">
      <c r="A2942" s="1310" t="s">
        <v>4810</v>
      </c>
      <c r="B2942" s="1310" t="s">
        <v>4811</v>
      </c>
      <c r="C2942" s="1310" t="s">
        <v>5096</v>
      </c>
      <c r="D2942" s="1310">
        <v>170</v>
      </c>
      <c r="E2942" s="1311" t="s">
        <v>995</v>
      </c>
      <c r="F2942" s="1310" t="s">
        <v>995</v>
      </c>
      <c r="G2942" s="1310">
        <v>92008</v>
      </c>
      <c r="H2942" s="1310" t="s">
        <v>5159</v>
      </c>
      <c r="I2942" s="1310" t="s">
        <v>839</v>
      </c>
      <c r="J2942" s="1310" t="s">
        <v>2242</v>
      </c>
      <c r="K2942" s="1311">
        <v>39.909999999999997</v>
      </c>
      <c r="L2942" s="1310" t="s">
        <v>2173</v>
      </c>
    </row>
    <row r="2943" spans="1:12" ht="13.5">
      <c r="A2943" s="1310" t="s">
        <v>4810</v>
      </c>
      <c r="B2943" s="1310" t="s">
        <v>4811</v>
      </c>
      <c r="C2943" s="1310" t="s">
        <v>5096</v>
      </c>
      <c r="D2943" s="1310">
        <v>170</v>
      </c>
      <c r="E2943" s="1311" t="s">
        <v>995</v>
      </c>
      <c r="F2943" s="1310" t="s">
        <v>995</v>
      </c>
      <c r="G2943" s="1310">
        <v>92009</v>
      </c>
      <c r="H2943" s="1310" t="s">
        <v>5160</v>
      </c>
      <c r="I2943" s="1310" t="s">
        <v>839</v>
      </c>
      <c r="J2943" s="1310" t="s">
        <v>2242</v>
      </c>
      <c r="K2943" s="1311">
        <v>44.15</v>
      </c>
      <c r="L2943" s="1310" t="s">
        <v>2173</v>
      </c>
    </row>
    <row r="2944" spans="1:12" ht="13.5">
      <c r="A2944" s="1310" t="s">
        <v>4810</v>
      </c>
      <c r="B2944" s="1310" t="s">
        <v>4811</v>
      </c>
      <c r="C2944" s="1310" t="s">
        <v>5096</v>
      </c>
      <c r="D2944" s="1310">
        <v>170</v>
      </c>
      <c r="E2944" s="1311" t="s">
        <v>995</v>
      </c>
      <c r="F2944" s="1310" t="s">
        <v>995</v>
      </c>
      <c r="G2944" s="1310">
        <v>92010</v>
      </c>
      <c r="H2944" s="1310" t="s">
        <v>5161</v>
      </c>
      <c r="I2944" s="1310" t="s">
        <v>839</v>
      </c>
      <c r="J2944" s="1310" t="s">
        <v>2242</v>
      </c>
      <c r="K2944" s="1311">
        <v>57.05</v>
      </c>
      <c r="L2944" s="1310" t="s">
        <v>2173</v>
      </c>
    </row>
    <row r="2945" spans="1:12" ht="13.5">
      <c r="A2945" s="1310" t="s">
        <v>4810</v>
      </c>
      <c r="B2945" s="1310" t="s">
        <v>4811</v>
      </c>
      <c r="C2945" s="1310" t="s">
        <v>5096</v>
      </c>
      <c r="D2945" s="1310">
        <v>170</v>
      </c>
      <c r="E2945" s="1311" t="s">
        <v>995</v>
      </c>
      <c r="F2945" s="1310" t="s">
        <v>995</v>
      </c>
      <c r="G2945" s="1310">
        <v>92011</v>
      </c>
      <c r="H2945" s="1310" t="s">
        <v>5162</v>
      </c>
      <c r="I2945" s="1310" t="s">
        <v>839</v>
      </c>
      <c r="J2945" s="1310" t="s">
        <v>2242</v>
      </c>
      <c r="K2945" s="1311">
        <v>63.41</v>
      </c>
      <c r="L2945" s="1310" t="s">
        <v>2173</v>
      </c>
    </row>
    <row r="2946" spans="1:12" ht="13.5">
      <c r="A2946" s="1310" t="s">
        <v>4810</v>
      </c>
      <c r="B2946" s="1310" t="s">
        <v>4811</v>
      </c>
      <c r="C2946" s="1310" t="s">
        <v>5096</v>
      </c>
      <c r="D2946" s="1310">
        <v>170</v>
      </c>
      <c r="E2946" s="1311" t="s">
        <v>995</v>
      </c>
      <c r="F2946" s="1310" t="s">
        <v>995</v>
      </c>
      <c r="G2946" s="1310">
        <v>92012</v>
      </c>
      <c r="H2946" s="1310" t="s">
        <v>5163</v>
      </c>
      <c r="I2946" s="1310" t="s">
        <v>839</v>
      </c>
      <c r="J2946" s="1310" t="s">
        <v>2242</v>
      </c>
      <c r="K2946" s="1311">
        <v>64.31</v>
      </c>
      <c r="L2946" s="1310" t="s">
        <v>2173</v>
      </c>
    </row>
    <row r="2947" spans="1:12" ht="13.5">
      <c r="A2947" s="1310" t="s">
        <v>4810</v>
      </c>
      <c r="B2947" s="1310" t="s">
        <v>4811</v>
      </c>
      <c r="C2947" s="1310" t="s">
        <v>5096</v>
      </c>
      <c r="D2947" s="1310">
        <v>170</v>
      </c>
      <c r="E2947" s="1311" t="s">
        <v>995</v>
      </c>
      <c r="F2947" s="1310" t="s">
        <v>995</v>
      </c>
      <c r="G2947" s="1310">
        <v>92013</v>
      </c>
      <c r="H2947" s="1310" t="s">
        <v>5164</v>
      </c>
      <c r="I2947" s="1310" t="s">
        <v>839</v>
      </c>
      <c r="J2947" s="1310" t="s">
        <v>2242</v>
      </c>
      <c r="K2947" s="1311">
        <v>70.67</v>
      </c>
      <c r="L2947" s="1310" t="s">
        <v>2173</v>
      </c>
    </row>
    <row r="2948" spans="1:12" ht="13.5">
      <c r="A2948" s="1310" t="s">
        <v>4810</v>
      </c>
      <c r="B2948" s="1310" t="s">
        <v>4811</v>
      </c>
      <c r="C2948" s="1310" t="s">
        <v>5096</v>
      </c>
      <c r="D2948" s="1310">
        <v>170</v>
      </c>
      <c r="E2948" s="1311" t="s">
        <v>995</v>
      </c>
      <c r="F2948" s="1310" t="s">
        <v>995</v>
      </c>
      <c r="G2948" s="1310">
        <v>92014</v>
      </c>
      <c r="H2948" s="1310" t="s">
        <v>5165</v>
      </c>
      <c r="I2948" s="1310" t="s">
        <v>839</v>
      </c>
      <c r="J2948" s="1310" t="s">
        <v>2242</v>
      </c>
      <c r="K2948" s="1311">
        <v>47.68</v>
      </c>
      <c r="L2948" s="1310" t="s">
        <v>2173</v>
      </c>
    </row>
    <row r="2949" spans="1:12" ht="13.5">
      <c r="A2949" s="1310" t="s">
        <v>4810</v>
      </c>
      <c r="B2949" s="1310" t="s">
        <v>4811</v>
      </c>
      <c r="C2949" s="1310" t="s">
        <v>5096</v>
      </c>
      <c r="D2949" s="1310">
        <v>170</v>
      </c>
      <c r="E2949" s="1311" t="s">
        <v>995</v>
      </c>
      <c r="F2949" s="1310" t="s">
        <v>995</v>
      </c>
      <c r="G2949" s="1310">
        <v>92015</v>
      </c>
      <c r="H2949" s="1310" t="s">
        <v>5166</v>
      </c>
      <c r="I2949" s="1310" t="s">
        <v>839</v>
      </c>
      <c r="J2949" s="1310" t="s">
        <v>2242</v>
      </c>
      <c r="K2949" s="1311">
        <v>54.04</v>
      </c>
      <c r="L2949" s="1310" t="s">
        <v>2173</v>
      </c>
    </row>
    <row r="2950" spans="1:12" ht="13.5">
      <c r="A2950" s="1310" t="s">
        <v>4810</v>
      </c>
      <c r="B2950" s="1310" t="s">
        <v>4811</v>
      </c>
      <c r="C2950" s="1310" t="s">
        <v>5096</v>
      </c>
      <c r="D2950" s="1310">
        <v>170</v>
      </c>
      <c r="E2950" s="1311" t="s">
        <v>995</v>
      </c>
      <c r="F2950" s="1310" t="s">
        <v>995</v>
      </c>
      <c r="G2950" s="1310">
        <v>92016</v>
      </c>
      <c r="H2950" s="1310" t="s">
        <v>5167</v>
      </c>
      <c r="I2950" s="1310" t="s">
        <v>839</v>
      </c>
      <c r="J2950" s="1310" t="s">
        <v>2242</v>
      </c>
      <c r="K2950" s="1311">
        <v>54.94</v>
      </c>
      <c r="L2950" s="1310" t="s">
        <v>2173</v>
      </c>
    </row>
    <row r="2951" spans="1:12" ht="13.5">
      <c r="A2951" s="1310" t="s">
        <v>4810</v>
      </c>
      <c r="B2951" s="1310" t="s">
        <v>4811</v>
      </c>
      <c r="C2951" s="1310" t="s">
        <v>5096</v>
      </c>
      <c r="D2951" s="1310">
        <v>170</v>
      </c>
      <c r="E2951" s="1311" t="s">
        <v>995</v>
      </c>
      <c r="F2951" s="1310" t="s">
        <v>995</v>
      </c>
      <c r="G2951" s="1310">
        <v>92017</v>
      </c>
      <c r="H2951" s="1310" t="s">
        <v>5168</v>
      </c>
      <c r="I2951" s="1310" t="s">
        <v>839</v>
      </c>
      <c r="J2951" s="1310" t="s">
        <v>2242</v>
      </c>
      <c r="K2951" s="1311">
        <v>61.3</v>
      </c>
      <c r="L2951" s="1310" t="s">
        <v>2173</v>
      </c>
    </row>
    <row r="2952" spans="1:12" ht="13.5">
      <c r="A2952" s="1310" t="s">
        <v>4810</v>
      </c>
      <c r="B2952" s="1310" t="s">
        <v>4811</v>
      </c>
      <c r="C2952" s="1310" t="s">
        <v>5096</v>
      </c>
      <c r="D2952" s="1310">
        <v>170</v>
      </c>
      <c r="E2952" s="1311" t="s">
        <v>995</v>
      </c>
      <c r="F2952" s="1310" t="s">
        <v>995</v>
      </c>
      <c r="G2952" s="1310">
        <v>92018</v>
      </c>
      <c r="H2952" s="1310" t="s">
        <v>5169</v>
      </c>
      <c r="I2952" s="1310" t="s">
        <v>839</v>
      </c>
      <c r="J2952" s="1310" t="s">
        <v>2242</v>
      </c>
      <c r="K2952" s="1311">
        <v>63.13</v>
      </c>
      <c r="L2952" s="1310" t="s">
        <v>2173</v>
      </c>
    </row>
    <row r="2953" spans="1:12" ht="13.5">
      <c r="A2953" s="1310" t="s">
        <v>4810</v>
      </c>
      <c r="B2953" s="1310" t="s">
        <v>4811</v>
      </c>
      <c r="C2953" s="1310" t="s">
        <v>5096</v>
      </c>
      <c r="D2953" s="1310">
        <v>170</v>
      </c>
      <c r="E2953" s="1311" t="s">
        <v>995</v>
      </c>
      <c r="F2953" s="1310" t="s">
        <v>995</v>
      </c>
      <c r="G2953" s="1310">
        <v>92019</v>
      </c>
      <c r="H2953" s="1310" t="s">
        <v>5170</v>
      </c>
      <c r="I2953" s="1310" t="s">
        <v>839</v>
      </c>
      <c r="J2953" s="1310" t="s">
        <v>2242</v>
      </c>
      <c r="K2953" s="1311">
        <v>74.760000000000005</v>
      </c>
      <c r="L2953" s="1310" t="s">
        <v>2173</v>
      </c>
    </row>
    <row r="2954" spans="1:12" ht="13.5">
      <c r="A2954" s="1310" t="s">
        <v>4810</v>
      </c>
      <c r="B2954" s="1310" t="s">
        <v>4811</v>
      </c>
      <c r="C2954" s="1310" t="s">
        <v>5096</v>
      </c>
      <c r="D2954" s="1310">
        <v>170</v>
      </c>
      <c r="E2954" s="1311" t="s">
        <v>995</v>
      </c>
      <c r="F2954" s="1310" t="s">
        <v>995</v>
      </c>
      <c r="G2954" s="1310">
        <v>92020</v>
      </c>
      <c r="H2954" s="1310" t="s">
        <v>5171</v>
      </c>
      <c r="I2954" s="1310" t="s">
        <v>839</v>
      </c>
      <c r="J2954" s="1310" t="s">
        <v>2242</v>
      </c>
      <c r="K2954" s="1311">
        <v>93.39</v>
      </c>
      <c r="L2954" s="1310" t="s">
        <v>2173</v>
      </c>
    </row>
    <row r="2955" spans="1:12" ht="13.5">
      <c r="A2955" s="1310" t="s">
        <v>4810</v>
      </c>
      <c r="B2955" s="1310" t="s">
        <v>4811</v>
      </c>
      <c r="C2955" s="1310" t="s">
        <v>5096</v>
      </c>
      <c r="D2955" s="1310">
        <v>170</v>
      </c>
      <c r="E2955" s="1311" t="s">
        <v>995</v>
      </c>
      <c r="F2955" s="1310" t="s">
        <v>995</v>
      </c>
      <c r="G2955" s="1310">
        <v>92021</v>
      </c>
      <c r="H2955" s="1310" t="s">
        <v>5172</v>
      </c>
      <c r="I2955" s="1310" t="s">
        <v>839</v>
      </c>
      <c r="J2955" s="1310" t="s">
        <v>2242</v>
      </c>
      <c r="K2955" s="1311">
        <v>105.02</v>
      </c>
      <c r="L2955" s="1310" t="s">
        <v>2173</v>
      </c>
    </row>
    <row r="2956" spans="1:12" ht="13.5">
      <c r="A2956" s="1310" t="s">
        <v>4810</v>
      </c>
      <c r="B2956" s="1310" t="s">
        <v>4811</v>
      </c>
      <c r="C2956" s="1310" t="s">
        <v>5096</v>
      </c>
      <c r="D2956" s="1310">
        <v>170</v>
      </c>
      <c r="E2956" s="1311" t="s">
        <v>995</v>
      </c>
      <c r="F2956" s="1310" t="s">
        <v>995</v>
      </c>
      <c r="G2956" s="1310">
        <v>92022</v>
      </c>
      <c r="H2956" s="1310" t="s">
        <v>5173</v>
      </c>
      <c r="I2956" s="1310" t="s">
        <v>839</v>
      </c>
      <c r="J2956" s="1310" t="s">
        <v>2242</v>
      </c>
      <c r="K2956" s="1311">
        <v>34.43</v>
      </c>
      <c r="L2956" s="1310" t="s">
        <v>2173</v>
      </c>
    </row>
    <row r="2957" spans="1:12" ht="13.5">
      <c r="A2957" s="1310" t="s">
        <v>4810</v>
      </c>
      <c r="B2957" s="1310" t="s">
        <v>4811</v>
      </c>
      <c r="C2957" s="1310" t="s">
        <v>5096</v>
      </c>
      <c r="D2957" s="1310">
        <v>170</v>
      </c>
      <c r="E2957" s="1311" t="s">
        <v>995</v>
      </c>
      <c r="F2957" s="1310" t="s">
        <v>995</v>
      </c>
      <c r="G2957" s="1310">
        <v>92023</v>
      </c>
      <c r="H2957" s="1310" t="s">
        <v>5174</v>
      </c>
      <c r="I2957" s="1310" t="s">
        <v>839</v>
      </c>
      <c r="J2957" s="1310" t="s">
        <v>2242</v>
      </c>
      <c r="K2957" s="1311">
        <v>41.69</v>
      </c>
      <c r="L2957" s="1310" t="s">
        <v>2173</v>
      </c>
    </row>
    <row r="2958" spans="1:12" ht="13.5">
      <c r="A2958" s="1310" t="s">
        <v>4810</v>
      </c>
      <c r="B2958" s="1310" t="s">
        <v>4811</v>
      </c>
      <c r="C2958" s="1310" t="s">
        <v>5096</v>
      </c>
      <c r="D2958" s="1310">
        <v>170</v>
      </c>
      <c r="E2958" s="1311" t="s">
        <v>995</v>
      </c>
      <c r="F2958" s="1310" t="s">
        <v>995</v>
      </c>
      <c r="G2958" s="1310">
        <v>92024</v>
      </c>
      <c r="H2958" s="1310" t="s">
        <v>5175</v>
      </c>
      <c r="I2958" s="1310" t="s">
        <v>839</v>
      </c>
      <c r="J2958" s="1310" t="s">
        <v>2242</v>
      </c>
      <c r="K2958" s="1311">
        <v>52.63</v>
      </c>
      <c r="L2958" s="1310" t="s">
        <v>2173</v>
      </c>
    </row>
    <row r="2959" spans="1:12" ht="13.5">
      <c r="A2959" s="1310" t="s">
        <v>4810</v>
      </c>
      <c r="B2959" s="1310" t="s">
        <v>4811</v>
      </c>
      <c r="C2959" s="1310" t="s">
        <v>5096</v>
      </c>
      <c r="D2959" s="1310">
        <v>170</v>
      </c>
      <c r="E2959" s="1311" t="s">
        <v>995</v>
      </c>
      <c r="F2959" s="1310" t="s">
        <v>995</v>
      </c>
      <c r="G2959" s="1310">
        <v>92025</v>
      </c>
      <c r="H2959" s="1310" t="s">
        <v>5176</v>
      </c>
      <c r="I2959" s="1310" t="s">
        <v>839</v>
      </c>
      <c r="J2959" s="1310" t="s">
        <v>2242</v>
      </c>
      <c r="K2959" s="1311">
        <v>59.89</v>
      </c>
      <c r="L2959" s="1310" t="s">
        <v>2173</v>
      </c>
    </row>
    <row r="2960" spans="1:12" ht="13.5">
      <c r="A2960" s="1310" t="s">
        <v>4810</v>
      </c>
      <c r="B2960" s="1310" t="s">
        <v>4811</v>
      </c>
      <c r="C2960" s="1310" t="s">
        <v>5096</v>
      </c>
      <c r="D2960" s="1310">
        <v>170</v>
      </c>
      <c r="E2960" s="1311" t="s">
        <v>995</v>
      </c>
      <c r="F2960" s="1310" t="s">
        <v>995</v>
      </c>
      <c r="G2960" s="1310">
        <v>92026</v>
      </c>
      <c r="H2960" s="1310" t="s">
        <v>5177</v>
      </c>
      <c r="I2960" s="1310" t="s">
        <v>839</v>
      </c>
      <c r="J2960" s="1310" t="s">
        <v>2242</v>
      </c>
      <c r="K2960" s="1311">
        <v>48.15</v>
      </c>
      <c r="L2960" s="1310" t="s">
        <v>2173</v>
      </c>
    </row>
    <row r="2961" spans="1:12" ht="13.5">
      <c r="A2961" s="1310" t="s">
        <v>4810</v>
      </c>
      <c r="B2961" s="1310" t="s">
        <v>4811</v>
      </c>
      <c r="C2961" s="1310" t="s">
        <v>5096</v>
      </c>
      <c r="D2961" s="1310">
        <v>170</v>
      </c>
      <c r="E2961" s="1311" t="s">
        <v>995</v>
      </c>
      <c r="F2961" s="1310" t="s">
        <v>995</v>
      </c>
      <c r="G2961" s="1310">
        <v>92027</v>
      </c>
      <c r="H2961" s="1310" t="s">
        <v>5178</v>
      </c>
      <c r="I2961" s="1310" t="s">
        <v>839</v>
      </c>
      <c r="J2961" s="1310" t="s">
        <v>2242</v>
      </c>
      <c r="K2961" s="1311">
        <v>55.41</v>
      </c>
      <c r="L2961" s="1310" t="s">
        <v>2173</v>
      </c>
    </row>
    <row r="2962" spans="1:12" ht="13.5">
      <c r="A2962" s="1310" t="s">
        <v>4810</v>
      </c>
      <c r="B2962" s="1310" t="s">
        <v>4811</v>
      </c>
      <c r="C2962" s="1310" t="s">
        <v>5096</v>
      </c>
      <c r="D2962" s="1310">
        <v>170</v>
      </c>
      <c r="E2962" s="1311" t="s">
        <v>995</v>
      </c>
      <c r="F2962" s="1310" t="s">
        <v>995</v>
      </c>
      <c r="G2962" s="1310">
        <v>92028</v>
      </c>
      <c r="H2962" s="1310" t="s">
        <v>5179</v>
      </c>
      <c r="I2962" s="1310" t="s">
        <v>839</v>
      </c>
      <c r="J2962" s="1310" t="s">
        <v>2242</v>
      </c>
      <c r="K2962" s="1311">
        <v>40.01</v>
      </c>
      <c r="L2962" s="1310" t="s">
        <v>2173</v>
      </c>
    </row>
    <row r="2963" spans="1:12" ht="13.5">
      <c r="A2963" s="1310" t="s">
        <v>4810</v>
      </c>
      <c r="B2963" s="1310" t="s">
        <v>4811</v>
      </c>
      <c r="C2963" s="1310" t="s">
        <v>5096</v>
      </c>
      <c r="D2963" s="1310">
        <v>170</v>
      </c>
      <c r="E2963" s="1311" t="s">
        <v>995</v>
      </c>
      <c r="F2963" s="1310" t="s">
        <v>995</v>
      </c>
      <c r="G2963" s="1310">
        <v>92029</v>
      </c>
      <c r="H2963" s="1310" t="s">
        <v>5180</v>
      </c>
      <c r="I2963" s="1310" t="s">
        <v>839</v>
      </c>
      <c r="J2963" s="1310" t="s">
        <v>2242</v>
      </c>
      <c r="K2963" s="1311">
        <v>47.27</v>
      </c>
      <c r="L2963" s="1310" t="s">
        <v>2173</v>
      </c>
    </row>
    <row r="2964" spans="1:12" ht="13.5">
      <c r="A2964" s="1310" t="s">
        <v>4810</v>
      </c>
      <c r="B2964" s="1310" t="s">
        <v>4811</v>
      </c>
      <c r="C2964" s="1310" t="s">
        <v>5096</v>
      </c>
      <c r="D2964" s="1310">
        <v>170</v>
      </c>
      <c r="E2964" s="1311" t="s">
        <v>995</v>
      </c>
      <c r="F2964" s="1310" t="s">
        <v>995</v>
      </c>
      <c r="G2964" s="1310">
        <v>92030</v>
      </c>
      <c r="H2964" s="1310" t="s">
        <v>5181</v>
      </c>
      <c r="I2964" s="1310" t="s">
        <v>839</v>
      </c>
      <c r="J2964" s="1310" t="s">
        <v>2242</v>
      </c>
      <c r="K2964" s="1311">
        <v>58.15</v>
      </c>
      <c r="L2964" s="1310" t="s">
        <v>2173</v>
      </c>
    </row>
    <row r="2965" spans="1:12" ht="13.5">
      <c r="A2965" s="1310" t="s">
        <v>4810</v>
      </c>
      <c r="B2965" s="1310" t="s">
        <v>4811</v>
      </c>
      <c r="C2965" s="1310" t="s">
        <v>5096</v>
      </c>
      <c r="D2965" s="1310">
        <v>170</v>
      </c>
      <c r="E2965" s="1311" t="s">
        <v>995</v>
      </c>
      <c r="F2965" s="1310" t="s">
        <v>995</v>
      </c>
      <c r="G2965" s="1310">
        <v>92031</v>
      </c>
      <c r="H2965" s="1310" t="s">
        <v>5182</v>
      </c>
      <c r="I2965" s="1310" t="s">
        <v>839</v>
      </c>
      <c r="J2965" s="1310" t="s">
        <v>2242</v>
      </c>
      <c r="K2965" s="1311">
        <v>65.41</v>
      </c>
      <c r="L2965" s="1310" t="s">
        <v>2173</v>
      </c>
    </row>
    <row r="2966" spans="1:12" ht="13.5">
      <c r="A2966" s="1310" t="s">
        <v>4810</v>
      </c>
      <c r="B2966" s="1310" t="s">
        <v>4811</v>
      </c>
      <c r="C2966" s="1310" t="s">
        <v>5096</v>
      </c>
      <c r="D2966" s="1310">
        <v>170</v>
      </c>
      <c r="E2966" s="1311" t="s">
        <v>995</v>
      </c>
      <c r="F2966" s="1310" t="s">
        <v>995</v>
      </c>
      <c r="G2966" s="1310">
        <v>92032</v>
      </c>
      <c r="H2966" s="1310" t="s">
        <v>5183</v>
      </c>
      <c r="I2966" s="1310" t="s">
        <v>839</v>
      </c>
      <c r="J2966" s="1310" t="s">
        <v>2242</v>
      </c>
      <c r="K2966" s="1311">
        <v>59.25</v>
      </c>
      <c r="L2966" s="1310" t="s">
        <v>2173</v>
      </c>
    </row>
    <row r="2967" spans="1:12" ht="13.5">
      <c r="A2967" s="1310" t="s">
        <v>4810</v>
      </c>
      <c r="B2967" s="1310" t="s">
        <v>4811</v>
      </c>
      <c r="C2967" s="1310" t="s">
        <v>5096</v>
      </c>
      <c r="D2967" s="1310">
        <v>170</v>
      </c>
      <c r="E2967" s="1311" t="s">
        <v>995</v>
      </c>
      <c r="F2967" s="1310" t="s">
        <v>995</v>
      </c>
      <c r="G2967" s="1310">
        <v>92033</v>
      </c>
      <c r="H2967" s="1310" t="s">
        <v>5184</v>
      </c>
      <c r="I2967" s="1310" t="s">
        <v>839</v>
      </c>
      <c r="J2967" s="1310" t="s">
        <v>2242</v>
      </c>
      <c r="K2967" s="1311">
        <v>66.510000000000005</v>
      </c>
      <c r="L2967" s="1310" t="s">
        <v>2173</v>
      </c>
    </row>
    <row r="2968" spans="1:12" ht="13.5">
      <c r="A2968" s="1310" t="s">
        <v>4810</v>
      </c>
      <c r="B2968" s="1310" t="s">
        <v>4811</v>
      </c>
      <c r="C2968" s="1310" t="s">
        <v>5096</v>
      </c>
      <c r="D2968" s="1310">
        <v>170</v>
      </c>
      <c r="E2968" s="1311" t="s">
        <v>995</v>
      </c>
      <c r="F2968" s="1310" t="s">
        <v>995</v>
      </c>
      <c r="G2968" s="1310">
        <v>92034</v>
      </c>
      <c r="H2968" s="1310" t="s">
        <v>5185</v>
      </c>
      <c r="I2968" s="1310" t="s">
        <v>839</v>
      </c>
      <c r="J2968" s="1310" t="s">
        <v>2242</v>
      </c>
      <c r="K2968" s="1311">
        <v>53.73</v>
      </c>
      <c r="L2968" s="1310" t="s">
        <v>2173</v>
      </c>
    </row>
    <row r="2969" spans="1:12" ht="13.5">
      <c r="A2969" s="1310" t="s">
        <v>4810</v>
      </c>
      <c r="B2969" s="1310" t="s">
        <v>4811</v>
      </c>
      <c r="C2969" s="1310" t="s">
        <v>5096</v>
      </c>
      <c r="D2969" s="1310">
        <v>170</v>
      </c>
      <c r="E2969" s="1311" t="s">
        <v>995</v>
      </c>
      <c r="F2969" s="1310" t="s">
        <v>995</v>
      </c>
      <c r="G2969" s="1310">
        <v>92035</v>
      </c>
      <c r="H2969" s="1310" t="s">
        <v>5186</v>
      </c>
      <c r="I2969" s="1310" t="s">
        <v>839</v>
      </c>
      <c r="J2969" s="1310" t="s">
        <v>2242</v>
      </c>
      <c r="K2969" s="1311">
        <v>60.99</v>
      </c>
      <c r="L2969" s="1310" t="s">
        <v>2173</v>
      </c>
    </row>
    <row r="2970" spans="1:12" ht="13.5">
      <c r="A2970" s="1310" t="s">
        <v>4810</v>
      </c>
      <c r="B2970" s="1310" t="s">
        <v>4811</v>
      </c>
      <c r="C2970" s="1310" t="s">
        <v>5187</v>
      </c>
      <c r="D2970" s="1310">
        <v>171</v>
      </c>
      <c r="E2970" s="1311" t="s">
        <v>995</v>
      </c>
      <c r="F2970" s="1310" t="s">
        <v>995</v>
      </c>
      <c r="G2970" s="1310">
        <v>97583</v>
      </c>
      <c r="H2970" s="1310" t="s">
        <v>5188</v>
      </c>
      <c r="I2970" s="1310" t="s">
        <v>839</v>
      </c>
      <c r="J2970" s="1310" t="s">
        <v>2242</v>
      </c>
      <c r="K2970" s="1311">
        <v>55.55</v>
      </c>
      <c r="L2970" s="1310" t="s">
        <v>2173</v>
      </c>
    </row>
    <row r="2971" spans="1:12" ht="13.5">
      <c r="A2971" s="1310" t="s">
        <v>4810</v>
      </c>
      <c r="B2971" s="1310" t="s">
        <v>4811</v>
      </c>
      <c r="C2971" s="1310" t="s">
        <v>5187</v>
      </c>
      <c r="D2971" s="1310">
        <v>171</v>
      </c>
      <c r="E2971" s="1311" t="s">
        <v>995</v>
      </c>
      <c r="F2971" s="1310" t="s">
        <v>995</v>
      </c>
      <c r="G2971" s="1310">
        <v>97584</v>
      </c>
      <c r="H2971" s="1310" t="s">
        <v>5189</v>
      </c>
      <c r="I2971" s="1310" t="s">
        <v>839</v>
      </c>
      <c r="J2971" s="1310" t="s">
        <v>2242</v>
      </c>
      <c r="K2971" s="1311">
        <v>76.44</v>
      </c>
      <c r="L2971" s="1310" t="s">
        <v>2173</v>
      </c>
    </row>
    <row r="2972" spans="1:12" ht="13.5">
      <c r="A2972" s="1310" t="s">
        <v>4810</v>
      </c>
      <c r="B2972" s="1310" t="s">
        <v>4811</v>
      </c>
      <c r="C2972" s="1310" t="s">
        <v>5187</v>
      </c>
      <c r="D2972" s="1310">
        <v>171</v>
      </c>
      <c r="E2972" s="1311" t="s">
        <v>995</v>
      </c>
      <c r="F2972" s="1310" t="s">
        <v>995</v>
      </c>
      <c r="G2972" s="1310">
        <v>97585</v>
      </c>
      <c r="H2972" s="1310" t="s">
        <v>5190</v>
      </c>
      <c r="I2972" s="1310" t="s">
        <v>839</v>
      </c>
      <c r="J2972" s="1310" t="s">
        <v>2242</v>
      </c>
      <c r="K2972" s="1311">
        <v>74.09</v>
      </c>
      <c r="L2972" s="1310" t="s">
        <v>2173</v>
      </c>
    </row>
    <row r="2973" spans="1:12" ht="13.5">
      <c r="A2973" s="1310" t="s">
        <v>4810</v>
      </c>
      <c r="B2973" s="1310" t="s">
        <v>4811</v>
      </c>
      <c r="C2973" s="1310" t="s">
        <v>5187</v>
      </c>
      <c r="D2973" s="1310">
        <v>171</v>
      </c>
      <c r="E2973" s="1311" t="s">
        <v>995</v>
      </c>
      <c r="F2973" s="1310" t="s">
        <v>995</v>
      </c>
      <c r="G2973" s="1310">
        <v>97586</v>
      </c>
      <c r="H2973" s="1310" t="s">
        <v>5191</v>
      </c>
      <c r="I2973" s="1310" t="s">
        <v>839</v>
      </c>
      <c r="J2973" s="1310" t="s">
        <v>2242</v>
      </c>
      <c r="K2973" s="1311">
        <v>99.32</v>
      </c>
      <c r="L2973" s="1310" t="s">
        <v>2173</v>
      </c>
    </row>
    <row r="2974" spans="1:12" ht="13.5">
      <c r="A2974" s="1310" t="s">
        <v>4810</v>
      </c>
      <c r="B2974" s="1310" t="s">
        <v>4811</v>
      </c>
      <c r="C2974" s="1310" t="s">
        <v>5187</v>
      </c>
      <c r="D2974" s="1310">
        <v>171</v>
      </c>
      <c r="E2974" s="1311" t="s">
        <v>995</v>
      </c>
      <c r="F2974" s="1310" t="s">
        <v>995</v>
      </c>
      <c r="G2974" s="1310">
        <v>97587</v>
      </c>
      <c r="H2974" s="1310" t="s">
        <v>5192</v>
      </c>
      <c r="I2974" s="1310" t="s">
        <v>839</v>
      </c>
      <c r="J2974" s="1310" t="s">
        <v>2242</v>
      </c>
      <c r="K2974" s="1311">
        <v>177.71</v>
      </c>
      <c r="L2974" s="1310" t="s">
        <v>2173</v>
      </c>
    </row>
    <row r="2975" spans="1:12" ht="13.5">
      <c r="A2975" s="1310" t="s">
        <v>4810</v>
      </c>
      <c r="B2975" s="1310" t="s">
        <v>4811</v>
      </c>
      <c r="C2975" s="1310" t="s">
        <v>5187</v>
      </c>
      <c r="D2975" s="1310">
        <v>171</v>
      </c>
      <c r="E2975" s="1311" t="s">
        <v>995</v>
      </c>
      <c r="F2975" s="1310" t="s">
        <v>995</v>
      </c>
      <c r="G2975" s="1310">
        <v>97589</v>
      </c>
      <c r="H2975" s="1310" t="s">
        <v>5193</v>
      </c>
      <c r="I2975" s="1310" t="s">
        <v>839</v>
      </c>
      <c r="J2975" s="1310" t="s">
        <v>2172</v>
      </c>
      <c r="K2975" s="1311">
        <v>37.28</v>
      </c>
      <c r="L2975" s="1310" t="s">
        <v>2173</v>
      </c>
    </row>
    <row r="2976" spans="1:12" ht="13.5">
      <c r="A2976" s="1310" t="s">
        <v>4810</v>
      </c>
      <c r="B2976" s="1310" t="s">
        <v>4811</v>
      </c>
      <c r="C2976" s="1310" t="s">
        <v>5187</v>
      </c>
      <c r="D2976" s="1310">
        <v>171</v>
      </c>
      <c r="E2976" s="1311" t="s">
        <v>995</v>
      </c>
      <c r="F2976" s="1310" t="s">
        <v>995</v>
      </c>
      <c r="G2976" s="1310">
        <v>97590</v>
      </c>
      <c r="H2976" s="1310" t="s">
        <v>5194</v>
      </c>
      <c r="I2976" s="1310" t="s">
        <v>839</v>
      </c>
      <c r="J2976" s="1310" t="s">
        <v>2172</v>
      </c>
      <c r="K2976" s="1311">
        <v>72.13</v>
      </c>
      <c r="L2976" s="1310" t="s">
        <v>2173</v>
      </c>
    </row>
    <row r="2977" spans="1:12" ht="13.5">
      <c r="A2977" s="1310" t="s">
        <v>4810</v>
      </c>
      <c r="B2977" s="1310" t="s">
        <v>4811</v>
      </c>
      <c r="C2977" s="1310" t="s">
        <v>5187</v>
      </c>
      <c r="D2977" s="1310">
        <v>171</v>
      </c>
      <c r="E2977" s="1311" t="s">
        <v>995</v>
      </c>
      <c r="F2977" s="1310" t="s">
        <v>995</v>
      </c>
      <c r="G2977" s="1310">
        <v>97591</v>
      </c>
      <c r="H2977" s="1310" t="s">
        <v>5195</v>
      </c>
      <c r="I2977" s="1310" t="s">
        <v>839</v>
      </c>
      <c r="J2977" s="1310" t="s">
        <v>2172</v>
      </c>
      <c r="K2977" s="1311">
        <v>99.35</v>
      </c>
      <c r="L2977" s="1310" t="s">
        <v>2173</v>
      </c>
    </row>
    <row r="2978" spans="1:12" ht="13.5">
      <c r="A2978" s="1310" t="s">
        <v>4810</v>
      </c>
      <c r="B2978" s="1310" t="s">
        <v>4811</v>
      </c>
      <c r="C2978" s="1310" t="s">
        <v>5187</v>
      </c>
      <c r="D2978" s="1310">
        <v>171</v>
      </c>
      <c r="E2978" s="1311" t="s">
        <v>995</v>
      </c>
      <c r="F2978" s="1310" t="s">
        <v>995</v>
      </c>
      <c r="G2978" s="1310">
        <v>97592</v>
      </c>
      <c r="H2978" s="1310" t="s">
        <v>5196</v>
      </c>
      <c r="I2978" s="1310" t="s">
        <v>839</v>
      </c>
      <c r="J2978" s="1310" t="s">
        <v>2242</v>
      </c>
      <c r="K2978" s="1311">
        <v>38.119999999999997</v>
      </c>
      <c r="L2978" s="1310" t="s">
        <v>2173</v>
      </c>
    </row>
    <row r="2979" spans="1:12" ht="13.5">
      <c r="A2979" s="1310" t="s">
        <v>4810</v>
      </c>
      <c r="B2979" s="1310" t="s">
        <v>4811</v>
      </c>
      <c r="C2979" s="1310" t="s">
        <v>5187</v>
      </c>
      <c r="D2979" s="1310">
        <v>171</v>
      </c>
      <c r="E2979" s="1311" t="s">
        <v>995</v>
      </c>
      <c r="F2979" s="1310" t="s">
        <v>995</v>
      </c>
      <c r="G2979" s="1310">
        <v>97593</v>
      </c>
      <c r="H2979" s="1310" t="s">
        <v>5197</v>
      </c>
      <c r="I2979" s="1310" t="s">
        <v>839</v>
      </c>
      <c r="J2979" s="1310" t="s">
        <v>2172</v>
      </c>
      <c r="K2979" s="1311">
        <v>98.08</v>
      </c>
      <c r="L2979" s="1310" t="s">
        <v>2173</v>
      </c>
    </row>
    <row r="2980" spans="1:12" ht="13.5">
      <c r="A2980" s="1310" t="s">
        <v>4810</v>
      </c>
      <c r="B2980" s="1310" t="s">
        <v>4811</v>
      </c>
      <c r="C2980" s="1310" t="s">
        <v>5187</v>
      </c>
      <c r="D2980" s="1310">
        <v>171</v>
      </c>
      <c r="E2980" s="1311" t="s">
        <v>995</v>
      </c>
      <c r="F2980" s="1310" t="s">
        <v>995</v>
      </c>
      <c r="G2980" s="1310">
        <v>97594</v>
      </c>
      <c r="H2980" s="1310" t="s">
        <v>5198</v>
      </c>
      <c r="I2980" s="1310" t="s">
        <v>839</v>
      </c>
      <c r="J2980" s="1310" t="s">
        <v>2172</v>
      </c>
      <c r="K2980" s="1311">
        <v>98.75</v>
      </c>
      <c r="L2980" s="1310" t="s">
        <v>2173</v>
      </c>
    </row>
    <row r="2981" spans="1:12" ht="13.5">
      <c r="A2981" s="1310" t="s">
        <v>4810</v>
      </c>
      <c r="B2981" s="1310" t="s">
        <v>4811</v>
      </c>
      <c r="C2981" s="1310" t="s">
        <v>5187</v>
      </c>
      <c r="D2981" s="1310">
        <v>171</v>
      </c>
      <c r="E2981" s="1311" t="s">
        <v>995</v>
      </c>
      <c r="F2981" s="1310" t="s">
        <v>995</v>
      </c>
      <c r="G2981" s="1310">
        <v>97595</v>
      </c>
      <c r="H2981" s="1310" t="s">
        <v>5199</v>
      </c>
      <c r="I2981" s="1310" t="s">
        <v>839</v>
      </c>
      <c r="J2981" s="1310" t="s">
        <v>2242</v>
      </c>
      <c r="K2981" s="1311">
        <v>67.34</v>
      </c>
      <c r="L2981" s="1310" t="s">
        <v>2173</v>
      </c>
    </row>
    <row r="2982" spans="1:12" ht="13.5">
      <c r="A2982" s="1310" t="s">
        <v>4810</v>
      </c>
      <c r="B2982" s="1310" t="s">
        <v>4811</v>
      </c>
      <c r="C2982" s="1310" t="s">
        <v>5187</v>
      </c>
      <c r="D2982" s="1310">
        <v>171</v>
      </c>
      <c r="E2982" s="1311" t="s">
        <v>995</v>
      </c>
      <c r="F2982" s="1310" t="s">
        <v>995</v>
      </c>
      <c r="G2982" s="1310">
        <v>97596</v>
      </c>
      <c r="H2982" s="1310" t="s">
        <v>5200</v>
      </c>
      <c r="I2982" s="1310" t="s">
        <v>839</v>
      </c>
      <c r="J2982" s="1310" t="s">
        <v>2242</v>
      </c>
      <c r="K2982" s="1311">
        <v>48.51</v>
      </c>
      <c r="L2982" s="1310" t="s">
        <v>2173</v>
      </c>
    </row>
    <row r="2983" spans="1:12" ht="13.5">
      <c r="A2983" s="1310" t="s">
        <v>4810</v>
      </c>
      <c r="B2983" s="1310" t="s">
        <v>4811</v>
      </c>
      <c r="C2983" s="1310" t="s">
        <v>5187</v>
      </c>
      <c r="D2983" s="1310">
        <v>171</v>
      </c>
      <c r="E2983" s="1311" t="s">
        <v>995</v>
      </c>
      <c r="F2983" s="1310" t="s">
        <v>995</v>
      </c>
      <c r="G2983" s="1310">
        <v>97597</v>
      </c>
      <c r="H2983" s="1310" t="s">
        <v>5201</v>
      </c>
      <c r="I2983" s="1310" t="s">
        <v>839</v>
      </c>
      <c r="J2983" s="1310" t="s">
        <v>2242</v>
      </c>
      <c r="K2983" s="1311">
        <v>46.32</v>
      </c>
      <c r="L2983" s="1310" t="s">
        <v>2173</v>
      </c>
    </row>
    <row r="2984" spans="1:12" ht="13.5">
      <c r="A2984" s="1310" t="s">
        <v>4810</v>
      </c>
      <c r="B2984" s="1310" t="s">
        <v>4811</v>
      </c>
      <c r="C2984" s="1310" t="s">
        <v>5187</v>
      </c>
      <c r="D2984" s="1310">
        <v>171</v>
      </c>
      <c r="E2984" s="1311" t="s">
        <v>995</v>
      </c>
      <c r="F2984" s="1310" t="s">
        <v>995</v>
      </c>
      <c r="G2984" s="1310">
        <v>97598</v>
      </c>
      <c r="H2984" s="1310" t="s">
        <v>5202</v>
      </c>
      <c r="I2984" s="1310" t="s">
        <v>839</v>
      </c>
      <c r="J2984" s="1310" t="s">
        <v>2242</v>
      </c>
      <c r="K2984" s="1311">
        <v>43.92</v>
      </c>
      <c r="L2984" s="1310" t="s">
        <v>2173</v>
      </c>
    </row>
    <row r="2985" spans="1:12" ht="13.5">
      <c r="A2985" s="1310" t="s">
        <v>4810</v>
      </c>
      <c r="B2985" s="1310" t="s">
        <v>4811</v>
      </c>
      <c r="C2985" s="1310" t="s">
        <v>5187</v>
      </c>
      <c r="D2985" s="1310">
        <v>171</v>
      </c>
      <c r="E2985" s="1311" t="s">
        <v>995</v>
      </c>
      <c r="F2985" s="1310" t="s">
        <v>995</v>
      </c>
      <c r="G2985" s="1310">
        <v>97599</v>
      </c>
      <c r="H2985" s="1310" t="s">
        <v>5203</v>
      </c>
      <c r="I2985" s="1310" t="s">
        <v>839</v>
      </c>
      <c r="J2985" s="1310" t="s">
        <v>2242</v>
      </c>
      <c r="K2985" s="1311">
        <v>28.73</v>
      </c>
      <c r="L2985" s="1310" t="s">
        <v>2173</v>
      </c>
    </row>
    <row r="2986" spans="1:12" ht="13.5">
      <c r="A2986" s="1310" t="s">
        <v>4810</v>
      </c>
      <c r="B2986" s="1310" t="s">
        <v>4811</v>
      </c>
      <c r="C2986" s="1310" t="s">
        <v>5187</v>
      </c>
      <c r="D2986" s="1310">
        <v>171</v>
      </c>
      <c r="E2986" s="1311" t="s">
        <v>995</v>
      </c>
      <c r="F2986" s="1310" t="s">
        <v>995</v>
      </c>
      <c r="G2986" s="1310">
        <v>97609</v>
      </c>
      <c r="H2986" s="1310" t="s">
        <v>5204</v>
      </c>
      <c r="I2986" s="1310" t="s">
        <v>839</v>
      </c>
      <c r="J2986" s="1310" t="s">
        <v>2242</v>
      </c>
      <c r="K2986" s="1311">
        <v>15.92</v>
      </c>
      <c r="L2986" s="1310" t="s">
        <v>2173</v>
      </c>
    </row>
    <row r="2987" spans="1:12" ht="13.5">
      <c r="A2987" s="1310" t="s">
        <v>4810</v>
      </c>
      <c r="B2987" s="1310" t="s">
        <v>4811</v>
      </c>
      <c r="C2987" s="1310" t="s">
        <v>5187</v>
      </c>
      <c r="D2987" s="1310">
        <v>171</v>
      </c>
      <c r="E2987" s="1311" t="s">
        <v>995</v>
      </c>
      <c r="F2987" s="1310" t="s">
        <v>995</v>
      </c>
      <c r="G2987" s="1310">
        <v>97610</v>
      </c>
      <c r="H2987" s="1310" t="s">
        <v>5205</v>
      </c>
      <c r="I2987" s="1310" t="s">
        <v>839</v>
      </c>
      <c r="J2987" s="1310" t="s">
        <v>2242</v>
      </c>
      <c r="K2987" s="1311">
        <v>17.12</v>
      </c>
      <c r="L2987" s="1310" t="s">
        <v>2173</v>
      </c>
    </row>
    <row r="2988" spans="1:12" ht="13.5">
      <c r="A2988" s="1310" t="s">
        <v>4810</v>
      </c>
      <c r="B2988" s="1310" t="s">
        <v>4811</v>
      </c>
      <c r="C2988" s="1310" t="s">
        <v>5187</v>
      </c>
      <c r="D2988" s="1310">
        <v>171</v>
      </c>
      <c r="E2988" s="1311" t="s">
        <v>995</v>
      </c>
      <c r="F2988" s="1310" t="s">
        <v>995</v>
      </c>
      <c r="G2988" s="1310">
        <v>97611</v>
      </c>
      <c r="H2988" s="1310" t="s">
        <v>5206</v>
      </c>
      <c r="I2988" s="1310" t="s">
        <v>839</v>
      </c>
      <c r="J2988" s="1310" t="s">
        <v>2172</v>
      </c>
      <c r="K2988" s="1311">
        <v>24.03</v>
      </c>
      <c r="L2988" s="1310" t="s">
        <v>2173</v>
      </c>
    </row>
    <row r="2989" spans="1:12" ht="13.5">
      <c r="A2989" s="1310" t="s">
        <v>4810</v>
      </c>
      <c r="B2989" s="1310" t="s">
        <v>4811</v>
      </c>
      <c r="C2989" s="1310" t="s">
        <v>5187</v>
      </c>
      <c r="D2989" s="1310">
        <v>171</v>
      </c>
      <c r="E2989" s="1311" t="s">
        <v>995</v>
      </c>
      <c r="F2989" s="1310" t="s">
        <v>995</v>
      </c>
      <c r="G2989" s="1310">
        <v>97612</v>
      </c>
      <c r="H2989" s="1310" t="s">
        <v>5207</v>
      </c>
      <c r="I2989" s="1310" t="s">
        <v>839</v>
      </c>
      <c r="J2989" s="1310" t="s">
        <v>2172</v>
      </c>
      <c r="K2989" s="1311">
        <v>26.29</v>
      </c>
      <c r="L2989" s="1310" t="s">
        <v>2173</v>
      </c>
    </row>
    <row r="2990" spans="1:12" ht="13.5">
      <c r="A2990" s="1310" t="s">
        <v>4810</v>
      </c>
      <c r="B2990" s="1310" t="s">
        <v>4811</v>
      </c>
      <c r="C2990" s="1310" t="s">
        <v>5187</v>
      </c>
      <c r="D2990" s="1310">
        <v>171</v>
      </c>
      <c r="E2990" s="1311" t="s">
        <v>995</v>
      </c>
      <c r="F2990" s="1310" t="s">
        <v>995</v>
      </c>
      <c r="G2990" s="1310">
        <v>97613</v>
      </c>
      <c r="H2990" s="1310" t="s">
        <v>5208</v>
      </c>
      <c r="I2990" s="1310" t="s">
        <v>839</v>
      </c>
      <c r="J2990" s="1310" t="s">
        <v>2172</v>
      </c>
      <c r="K2990" s="1311">
        <v>33.82</v>
      </c>
      <c r="L2990" s="1310" t="s">
        <v>2173</v>
      </c>
    </row>
    <row r="2991" spans="1:12" ht="13.5">
      <c r="A2991" s="1310" t="s">
        <v>4810</v>
      </c>
      <c r="B2991" s="1310" t="s">
        <v>4811</v>
      </c>
      <c r="C2991" s="1310" t="s">
        <v>5187</v>
      </c>
      <c r="D2991" s="1310">
        <v>171</v>
      </c>
      <c r="E2991" s="1311" t="s">
        <v>995</v>
      </c>
      <c r="F2991" s="1310" t="s">
        <v>995</v>
      </c>
      <c r="G2991" s="1310">
        <v>97614</v>
      </c>
      <c r="H2991" s="1310" t="s">
        <v>5209</v>
      </c>
      <c r="I2991" s="1310" t="s">
        <v>839</v>
      </c>
      <c r="J2991" s="1310" t="s">
        <v>2172</v>
      </c>
      <c r="K2991" s="1311">
        <v>60.98</v>
      </c>
      <c r="L2991" s="1310" t="s">
        <v>2173</v>
      </c>
    </row>
    <row r="2992" spans="1:12" ht="13.5">
      <c r="A2992" s="1310" t="s">
        <v>4810</v>
      </c>
      <c r="B2992" s="1310" t="s">
        <v>4811</v>
      </c>
      <c r="C2992" s="1310" t="s">
        <v>5187</v>
      </c>
      <c r="D2992" s="1310">
        <v>171</v>
      </c>
      <c r="E2992" s="1311" t="s">
        <v>995</v>
      </c>
      <c r="F2992" s="1310" t="s">
        <v>995</v>
      </c>
      <c r="G2992" s="1310">
        <v>97615</v>
      </c>
      <c r="H2992" s="1310" t="s">
        <v>5210</v>
      </c>
      <c r="I2992" s="1310" t="s">
        <v>839</v>
      </c>
      <c r="J2992" s="1310" t="s">
        <v>2172</v>
      </c>
      <c r="K2992" s="1311">
        <v>40.93</v>
      </c>
      <c r="L2992" s="1310" t="s">
        <v>2173</v>
      </c>
    </row>
    <row r="2993" spans="1:12" ht="13.5">
      <c r="A2993" s="1310" t="s">
        <v>4810</v>
      </c>
      <c r="B2993" s="1310" t="s">
        <v>4811</v>
      </c>
      <c r="C2993" s="1310" t="s">
        <v>5187</v>
      </c>
      <c r="D2993" s="1310">
        <v>171</v>
      </c>
      <c r="E2993" s="1311" t="s">
        <v>995</v>
      </c>
      <c r="F2993" s="1310" t="s">
        <v>995</v>
      </c>
      <c r="G2993" s="1310">
        <v>97616</v>
      </c>
      <c r="H2993" s="1310" t="s">
        <v>5211</v>
      </c>
      <c r="I2993" s="1310" t="s">
        <v>839</v>
      </c>
      <c r="J2993" s="1310" t="s">
        <v>2172</v>
      </c>
      <c r="K2993" s="1311">
        <v>46</v>
      </c>
      <c r="L2993" s="1310" t="s">
        <v>2173</v>
      </c>
    </row>
    <row r="2994" spans="1:12" ht="13.5">
      <c r="A2994" s="1310" t="s">
        <v>4810</v>
      </c>
      <c r="B2994" s="1310" t="s">
        <v>4811</v>
      </c>
      <c r="C2994" s="1310" t="s">
        <v>5187</v>
      </c>
      <c r="D2994" s="1310">
        <v>171</v>
      </c>
      <c r="E2994" s="1311" t="s">
        <v>995</v>
      </c>
      <c r="F2994" s="1310" t="s">
        <v>995</v>
      </c>
      <c r="G2994" s="1310">
        <v>97617</v>
      </c>
      <c r="H2994" s="1310" t="s">
        <v>5212</v>
      </c>
      <c r="I2994" s="1310" t="s">
        <v>839</v>
      </c>
      <c r="J2994" s="1310" t="s">
        <v>2172</v>
      </c>
      <c r="K2994" s="1311">
        <v>45.65</v>
      </c>
      <c r="L2994" s="1310" t="s">
        <v>2173</v>
      </c>
    </row>
    <row r="2995" spans="1:12" ht="13.5">
      <c r="A2995" s="1310" t="s">
        <v>4810</v>
      </c>
      <c r="B2995" s="1310" t="s">
        <v>4811</v>
      </c>
      <c r="C2995" s="1310" t="s">
        <v>5187</v>
      </c>
      <c r="D2995" s="1310">
        <v>171</v>
      </c>
      <c r="E2995" s="1311" t="s">
        <v>995</v>
      </c>
      <c r="F2995" s="1310" t="s">
        <v>995</v>
      </c>
      <c r="G2995" s="1310">
        <v>97618</v>
      </c>
      <c r="H2995" s="1310" t="s">
        <v>5213</v>
      </c>
      <c r="I2995" s="1310" t="s">
        <v>839</v>
      </c>
      <c r="J2995" s="1310" t="s">
        <v>2172</v>
      </c>
      <c r="K2995" s="1311">
        <v>44.11</v>
      </c>
      <c r="L2995" s="1310" t="s">
        <v>2173</v>
      </c>
    </row>
    <row r="2996" spans="1:12" ht="13.5">
      <c r="A2996" s="1310" t="s">
        <v>4810</v>
      </c>
      <c r="B2996" s="1310" t="s">
        <v>4811</v>
      </c>
      <c r="C2996" s="1310" t="s">
        <v>5187</v>
      </c>
      <c r="D2996" s="1310">
        <v>171</v>
      </c>
      <c r="E2996" s="1311" t="s">
        <v>995</v>
      </c>
      <c r="F2996" s="1310" t="s">
        <v>995</v>
      </c>
      <c r="G2996" s="1310">
        <v>100902</v>
      </c>
      <c r="H2996" s="1310" t="s">
        <v>5214</v>
      </c>
      <c r="I2996" s="1310" t="s">
        <v>839</v>
      </c>
      <c r="J2996" s="1310" t="s">
        <v>2242</v>
      </c>
      <c r="K2996" s="1311">
        <v>25.52</v>
      </c>
      <c r="L2996" s="1310" t="s">
        <v>2173</v>
      </c>
    </row>
    <row r="2997" spans="1:12" ht="13.5">
      <c r="A2997" s="1310" t="s">
        <v>4810</v>
      </c>
      <c r="B2997" s="1310" t="s">
        <v>4811</v>
      </c>
      <c r="C2997" s="1310" t="s">
        <v>5187</v>
      </c>
      <c r="D2997" s="1310">
        <v>171</v>
      </c>
      <c r="E2997" s="1311" t="s">
        <v>995</v>
      </c>
      <c r="F2997" s="1310" t="s">
        <v>995</v>
      </c>
      <c r="G2997" s="1310">
        <v>100903</v>
      </c>
      <c r="H2997" s="1310" t="s">
        <v>5215</v>
      </c>
      <c r="I2997" s="1310" t="s">
        <v>839</v>
      </c>
      <c r="J2997" s="1310" t="s">
        <v>2242</v>
      </c>
      <c r="K2997" s="1311">
        <v>30.84</v>
      </c>
      <c r="L2997" s="1310" t="s">
        <v>2173</v>
      </c>
    </row>
    <row r="2998" spans="1:12" ht="13.5">
      <c r="A2998" s="1310" t="s">
        <v>4810</v>
      </c>
      <c r="B2998" s="1310" t="s">
        <v>4811</v>
      </c>
      <c r="C2998" s="1310" t="s">
        <v>5187</v>
      </c>
      <c r="D2998" s="1310">
        <v>171</v>
      </c>
      <c r="E2998" s="1311" t="s">
        <v>995</v>
      </c>
      <c r="F2998" s="1310" t="s">
        <v>995</v>
      </c>
      <c r="G2998" s="1310">
        <v>100904</v>
      </c>
      <c r="H2998" s="1310" t="s">
        <v>5216</v>
      </c>
      <c r="I2998" s="1310" t="s">
        <v>839</v>
      </c>
      <c r="J2998" s="1310" t="s">
        <v>2242</v>
      </c>
      <c r="K2998" s="1311">
        <v>55.55</v>
      </c>
      <c r="L2998" s="1310" t="s">
        <v>2173</v>
      </c>
    </row>
    <row r="2999" spans="1:12" ht="13.5">
      <c r="A2999" s="1310" t="s">
        <v>4810</v>
      </c>
      <c r="B2999" s="1310" t="s">
        <v>4811</v>
      </c>
      <c r="C2999" s="1310" t="s">
        <v>5187</v>
      </c>
      <c r="D2999" s="1310">
        <v>171</v>
      </c>
      <c r="E2999" s="1311" t="s">
        <v>995</v>
      </c>
      <c r="F2999" s="1310" t="s">
        <v>995</v>
      </c>
      <c r="G2999" s="1310">
        <v>100905</v>
      </c>
      <c r="H2999" s="1310" t="s">
        <v>5217</v>
      </c>
      <c r="I2999" s="1310" t="s">
        <v>839</v>
      </c>
      <c r="J2999" s="1310" t="s">
        <v>2242</v>
      </c>
      <c r="K2999" s="1311">
        <v>148.19999999999999</v>
      </c>
      <c r="L2999" s="1310" t="s">
        <v>2173</v>
      </c>
    </row>
    <row r="3000" spans="1:12" ht="13.5">
      <c r="A3000" s="1310" t="s">
        <v>4810</v>
      </c>
      <c r="B3000" s="1310" t="s">
        <v>4811</v>
      </c>
      <c r="C3000" s="1310" t="s">
        <v>5187</v>
      </c>
      <c r="D3000" s="1310">
        <v>171</v>
      </c>
      <c r="E3000" s="1311" t="s">
        <v>995</v>
      </c>
      <c r="F3000" s="1310" t="s">
        <v>995</v>
      </c>
      <c r="G3000" s="1310">
        <v>100906</v>
      </c>
      <c r="H3000" s="1310" t="s">
        <v>5218</v>
      </c>
      <c r="I3000" s="1310" t="s">
        <v>839</v>
      </c>
      <c r="J3000" s="1310" t="s">
        <v>2242</v>
      </c>
      <c r="K3000" s="1311">
        <v>198.66</v>
      </c>
      <c r="L3000" s="1310" t="s">
        <v>2173</v>
      </c>
    </row>
    <row r="3001" spans="1:12" ht="13.5">
      <c r="A3001" s="1310" t="s">
        <v>4810</v>
      </c>
      <c r="B3001" s="1310" t="s">
        <v>4811</v>
      </c>
      <c r="C3001" s="1310" t="s">
        <v>5187</v>
      </c>
      <c r="D3001" s="1310">
        <v>171</v>
      </c>
      <c r="E3001" s="1311" t="s">
        <v>995</v>
      </c>
      <c r="F3001" s="1310" t="s">
        <v>995</v>
      </c>
      <c r="G3001" s="1310">
        <v>100919</v>
      </c>
      <c r="H3001" s="1310" t="s">
        <v>5219</v>
      </c>
      <c r="I3001" s="1310" t="s">
        <v>839</v>
      </c>
      <c r="J3001" s="1310" t="s">
        <v>2172</v>
      </c>
      <c r="K3001" s="1311">
        <v>69.86</v>
      </c>
      <c r="L3001" s="1310" t="s">
        <v>2173</v>
      </c>
    </row>
    <row r="3002" spans="1:12" ht="13.5">
      <c r="A3002" s="1310" t="s">
        <v>4810</v>
      </c>
      <c r="B3002" s="1310" t="s">
        <v>4811</v>
      </c>
      <c r="C3002" s="1310" t="s">
        <v>5187</v>
      </c>
      <c r="D3002" s="1310">
        <v>171</v>
      </c>
      <c r="E3002" s="1311" t="s">
        <v>995</v>
      </c>
      <c r="F3002" s="1310" t="s">
        <v>995</v>
      </c>
      <c r="G3002" s="1310">
        <v>100920</v>
      </c>
      <c r="H3002" s="1310" t="s">
        <v>5220</v>
      </c>
      <c r="I3002" s="1310" t="s">
        <v>839</v>
      </c>
      <c r="J3002" s="1310" t="s">
        <v>2172</v>
      </c>
      <c r="K3002" s="1311">
        <v>119.96</v>
      </c>
      <c r="L3002" s="1310" t="s">
        <v>2173</v>
      </c>
    </row>
    <row r="3003" spans="1:12" ht="13.5">
      <c r="A3003" s="1310" t="s">
        <v>4810</v>
      </c>
      <c r="B3003" s="1310" t="s">
        <v>4811</v>
      </c>
      <c r="C3003" s="1310" t="s">
        <v>5187</v>
      </c>
      <c r="D3003" s="1310">
        <v>171</v>
      </c>
      <c r="E3003" s="1311" t="s">
        <v>995</v>
      </c>
      <c r="F3003" s="1310" t="s">
        <v>995</v>
      </c>
      <c r="G3003" s="1310">
        <v>100921</v>
      </c>
      <c r="H3003" s="1310" t="s">
        <v>5221</v>
      </c>
      <c r="I3003" s="1310" t="s">
        <v>839</v>
      </c>
      <c r="J3003" s="1310" t="s">
        <v>2242</v>
      </c>
      <c r="K3003" s="1311">
        <v>46.51</v>
      </c>
      <c r="L3003" s="1310" t="s">
        <v>2173</v>
      </c>
    </row>
    <row r="3004" spans="1:12" ht="13.5">
      <c r="A3004" s="1310" t="s">
        <v>4810</v>
      </c>
      <c r="B3004" s="1310" t="s">
        <v>4811</v>
      </c>
      <c r="C3004" s="1310" t="s">
        <v>5187</v>
      </c>
      <c r="D3004" s="1310">
        <v>171</v>
      </c>
      <c r="E3004" s="1311" t="s">
        <v>995</v>
      </c>
      <c r="F3004" s="1310" t="s">
        <v>995</v>
      </c>
      <c r="G3004" s="1310">
        <v>100922</v>
      </c>
      <c r="H3004" s="1310" t="s">
        <v>5222</v>
      </c>
      <c r="I3004" s="1310" t="s">
        <v>839</v>
      </c>
      <c r="J3004" s="1310" t="s">
        <v>2242</v>
      </c>
      <c r="K3004" s="1311">
        <v>33.200000000000003</v>
      </c>
      <c r="L3004" s="1310" t="s">
        <v>2173</v>
      </c>
    </row>
    <row r="3005" spans="1:12" ht="13.5">
      <c r="A3005" s="1310" t="s">
        <v>4810</v>
      </c>
      <c r="B3005" s="1310" t="s">
        <v>4811</v>
      </c>
      <c r="C3005" s="1310" t="s">
        <v>5187</v>
      </c>
      <c r="D3005" s="1310">
        <v>171</v>
      </c>
      <c r="E3005" s="1311" t="s">
        <v>995</v>
      </c>
      <c r="F3005" s="1310" t="s">
        <v>995</v>
      </c>
      <c r="G3005" s="1310">
        <v>100923</v>
      </c>
      <c r="H3005" s="1310" t="s">
        <v>5223</v>
      </c>
      <c r="I3005" s="1310" t="s">
        <v>839</v>
      </c>
      <c r="J3005" s="1310" t="s">
        <v>2242</v>
      </c>
      <c r="K3005" s="1311">
        <v>37.700000000000003</v>
      </c>
      <c r="L3005" s="1310" t="s">
        <v>2173</v>
      </c>
    </row>
    <row r="3006" spans="1:12" ht="13.5">
      <c r="A3006" s="1310" t="s">
        <v>4810</v>
      </c>
      <c r="B3006" s="1310" t="s">
        <v>4811</v>
      </c>
      <c r="C3006" s="1310" t="s">
        <v>5224</v>
      </c>
      <c r="D3006" s="1310">
        <v>172</v>
      </c>
      <c r="E3006" s="1311" t="s">
        <v>995</v>
      </c>
      <c r="F3006" s="1310" t="s">
        <v>995</v>
      </c>
      <c r="G3006" s="1310">
        <v>101489</v>
      </c>
      <c r="H3006" s="1310" t="s">
        <v>5225</v>
      </c>
      <c r="I3006" s="1310" t="s">
        <v>839</v>
      </c>
      <c r="J3006" s="1310" t="s">
        <v>2172</v>
      </c>
      <c r="K3006" s="1312">
        <v>1254.6099999999999</v>
      </c>
      <c r="L3006" s="1310" t="s">
        <v>2173</v>
      </c>
    </row>
    <row r="3007" spans="1:12" ht="13.5">
      <c r="A3007" s="1310" t="s">
        <v>4810</v>
      </c>
      <c r="B3007" s="1310" t="s">
        <v>4811</v>
      </c>
      <c r="C3007" s="1310" t="s">
        <v>5224</v>
      </c>
      <c r="D3007" s="1310">
        <v>172</v>
      </c>
      <c r="E3007" s="1311" t="s">
        <v>995</v>
      </c>
      <c r="F3007" s="1310" t="s">
        <v>995</v>
      </c>
      <c r="G3007" s="1310">
        <v>101490</v>
      </c>
      <c r="H3007" s="1310" t="s">
        <v>5226</v>
      </c>
      <c r="I3007" s="1310" t="s">
        <v>839</v>
      </c>
      <c r="J3007" s="1310" t="s">
        <v>2172</v>
      </c>
      <c r="K3007" s="1312">
        <v>1353.17</v>
      </c>
      <c r="L3007" s="1310" t="s">
        <v>2173</v>
      </c>
    </row>
    <row r="3008" spans="1:12" ht="13.5">
      <c r="A3008" s="1310" t="s">
        <v>4810</v>
      </c>
      <c r="B3008" s="1310" t="s">
        <v>4811</v>
      </c>
      <c r="C3008" s="1310" t="s">
        <v>5224</v>
      </c>
      <c r="D3008" s="1310">
        <v>172</v>
      </c>
      <c r="E3008" s="1311" t="s">
        <v>995</v>
      </c>
      <c r="F3008" s="1310" t="s">
        <v>995</v>
      </c>
      <c r="G3008" s="1310">
        <v>101491</v>
      </c>
      <c r="H3008" s="1310" t="s">
        <v>5227</v>
      </c>
      <c r="I3008" s="1310" t="s">
        <v>839</v>
      </c>
      <c r="J3008" s="1310" t="s">
        <v>2172</v>
      </c>
      <c r="K3008" s="1312">
        <v>1398.27</v>
      </c>
      <c r="L3008" s="1310" t="s">
        <v>2173</v>
      </c>
    </row>
    <row r="3009" spans="1:12" ht="13.5">
      <c r="A3009" s="1310" t="s">
        <v>4810</v>
      </c>
      <c r="B3009" s="1310" t="s">
        <v>4811</v>
      </c>
      <c r="C3009" s="1310" t="s">
        <v>5224</v>
      </c>
      <c r="D3009" s="1310">
        <v>172</v>
      </c>
      <c r="E3009" s="1311" t="s">
        <v>995</v>
      </c>
      <c r="F3009" s="1310" t="s">
        <v>995</v>
      </c>
      <c r="G3009" s="1310">
        <v>101492</v>
      </c>
      <c r="H3009" s="1310" t="s">
        <v>5228</v>
      </c>
      <c r="I3009" s="1310" t="s">
        <v>839</v>
      </c>
      <c r="J3009" s="1310" t="s">
        <v>2172</v>
      </c>
      <c r="K3009" s="1312">
        <v>1545.59</v>
      </c>
      <c r="L3009" s="1310" t="s">
        <v>2173</v>
      </c>
    </row>
    <row r="3010" spans="1:12" ht="13.5">
      <c r="A3010" s="1310" t="s">
        <v>4810</v>
      </c>
      <c r="B3010" s="1310" t="s">
        <v>4811</v>
      </c>
      <c r="C3010" s="1310" t="s">
        <v>5224</v>
      </c>
      <c r="D3010" s="1310">
        <v>172</v>
      </c>
      <c r="E3010" s="1311" t="s">
        <v>995</v>
      </c>
      <c r="F3010" s="1310" t="s">
        <v>995</v>
      </c>
      <c r="G3010" s="1310">
        <v>101493</v>
      </c>
      <c r="H3010" s="1310" t="s">
        <v>5229</v>
      </c>
      <c r="I3010" s="1310" t="s">
        <v>839</v>
      </c>
      <c r="J3010" s="1310" t="s">
        <v>2172</v>
      </c>
      <c r="K3010" s="1312">
        <v>1240.6500000000001</v>
      </c>
      <c r="L3010" s="1310" t="s">
        <v>2173</v>
      </c>
    </row>
    <row r="3011" spans="1:12" ht="13.5">
      <c r="A3011" s="1310" t="s">
        <v>4810</v>
      </c>
      <c r="B3011" s="1310" t="s">
        <v>4811</v>
      </c>
      <c r="C3011" s="1310" t="s">
        <v>5224</v>
      </c>
      <c r="D3011" s="1310">
        <v>172</v>
      </c>
      <c r="E3011" s="1311" t="s">
        <v>995</v>
      </c>
      <c r="F3011" s="1310" t="s">
        <v>995</v>
      </c>
      <c r="G3011" s="1310">
        <v>101494</v>
      </c>
      <c r="H3011" s="1310" t="s">
        <v>5230</v>
      </c>
      <c r="I3011" s="1310" t="s">
        <v>839</v>
      </c>
      <c r="J3011" s="1310" t="s">
        <v>2172</v>
      </c>
      <c r="K3011" s="1312">
        <v>1339.21</v>
      </c>
      <c r="L3011" s="1310" t="s">
        <v>2173</v>
      </c>
    </row>
    <row r="3012" spans="1:12" ht="13.5">
      <c r="A3012" s="1310" t="s">
        <v>4810</v>
      </c>
      <c r="B3012" s="1310" t="s">
        <v>4811</v>
      </c>
      <c r="C3012" s="1310" t="s">
        <v>5224</v>
      </c>
      <c r="D3012" s="1310">
        <v>172</v>
      </c>
      <c r="E3012" s="1311" t="s">
        <v>995</v>
      </c>
      <c r="F3012" s="1310" t="s">
        <v>995</v>
      </c>
      <c r="G3012" s="1310">
        <v>101495</v>
      </c>
      <c r="H3012" s="1310" t="s">
        <v>5231</v>
      </c>
      <c r="I3012" s="1310" t="s">
        <v>839</v>
      </c>
      <c r="J3012" s="1310" t="s">
        <v>2172</v>
      </c>
      <c r="K3012" s="1312">
        <v>1384.31</v>
      </c>
      <c r="L3012" s="1310" t="s">
        <v>2173</v>
      </c>
    </row>
    <row r="3013" spans="1:12" ht="13.5">
      <c r="A3013" s="1310" t="s">
        <v>4810</v>
      </c>
      <c r="B3013" s="1310" t="s">
        <v>4811</v>
      </c>
      <c r="C3013" s="1310" t="s">
        <v>5224</v>
      </c>
      <c r="D3013" s="1310">
        <v>172</v>
      </c>
      <c r="E3013" s="1311" t="s">
        <v>995</v>
      </c>
      <c r="F3013" s="1310" t="s">
        <v>995</v>
      </c>
      <c r="G3013" s="1310">
        <v>101496</v>
      </c>
      <c r="H3013" s="1310" t="s">
        <v>5232</v>
      </c>
      <c r="I3013" s="1310" t="s">
        <v>839</v>
      </c>
      <c r="J3013" s="1310" t="s">
        <v>2172</v>
      </c>
      <c r="K3013" s="1312">
        <v>1531.63</v>
      </c>
      <c r="L3013" s="1310" t="s">
        <v>2173</v>
      </c>
    </row>
    <row r="3014" spans="1:12" ht="13.5">
      <c r="A3014" s="1310" t="s">
        <v>4810</v>
      </c>
      <c r="B3014" s="1310" t="s">
        <v>4811</v>
      </c>
      <c r="C3014" s="1310" t="s">
        <v>5224</v>
      </c>
      <c r="D3014" s="1310">
        <v>172</v>
      </c>
      <c r="E3014" s="1311" t="s">
        <v>995</v>
      </c>
      <c r="F3014" s="1310" t="s">
        <v>995</v>
      </c>
      <c r="G3014" s="1310">
        <v>101497</v>
      </c>
      <c r="H3014" s="1310" t="s">
        <v>5233</v>
      </c>
      <c r="I3014" s="1310" t="s">
        <v>839</v>
      </c>
      <c r="J3014" s="1310" t="s">
        <v>2172</v>
      </c>
      <c r="K3014" s="1312">
        <v>1542.13</v>
      </c>
      <c r="L3014" s="1310" t="s">
        <v>2173</v>
      </c>
    </row>
    <row r="3015" spans="1:12" ht="13.5">
      <c r="A3015" s="1310" t="s">
        <v>4810</v>
      </c>
      <c r="B3015" s="1310" t="s">
        <v>4811</v>
      </c>
      <c r="C3015" s="1310" t="s">
        <v>5224</v>
      </c>
      <c r="D3015" s="1310">
        <v>172</v>
      </c>
      <c r="E3015" s="1311" t="s">
        <v>995</v>
      </c>
      <c r="F3015" s="1310" t="s">
        <v>995</v>
      </c>
      <c r="G3015" s="1310">
        <v>101498</v>
      </c>
      <c r="H3015" s="1310" t="s">
        <v>5234</v>
      </c>
      <c r="I3015" s="1310" t="s">
        <v>839</v>
      </c>
      <c r="J3015" s="1310" t="s">
        <v>2172</v>
      </c>
      <c r="K3015" s="1312">
        <v>1691.32</v>
      </c>
      <c r="L3015" s="1310" t="s">
        <v>2173</v>
      </c>
    </row>
    <row r="3016" spans="1:12" ht="13.5">
      <c r="A3016" s="1310" t="s">
        <v>4810</v>
      </c>
      <c r="B3016" s="1310" t="s">
        <v>4811</v>
      </c>
      <c r="C3016" s="1310" t="s">
        <v>5224</v>
      </c>
      <c r="D3016" s="1310">
        <v>172</v>
      </c>
      <c r="E3016" s="1311" t="s">
        <v>995</v>
      </c>
      <c r="F3016" s="1310" t="s">
        <v>995</v>
      </c>
      <c r="G3016" s="1310">
        <v>101499</v>
      </c>
      <c r="H3016" s="1310" t="s">
        <v>5235</v>
      </c>
      <c r="I3016" s="1310" t="s">
        <v>839</v>
      </c>
      <c r="J3016" s="1310" t="s">
        <v>2172</v>
      </c>
      <c r="K3016" s="1312">
        <v>1759.58</v>
      </c>
      <c r="L3016" s="1310" t="s">
        <v>2173</v>
      </c>
    </row>
    <row r="3017" spans="1:12" ht="13.5">
      <c r="A3017" s="1310" t="s">
        <v>4810</v>
      </c>
      <c r="B3017" s="1310" t="s">
        <v>4811</v>
      </c>
      <c r="C3017" s="1310" t="s">
        <v>5224</v>
      </c>
      <c r="D3017" s="1310">
        <v>172</v>
      </c>
      <c r="E3017" s="1311" t="s">
        <v>995</v>
      </c>
      <c r="F3017" s="1310" t="s">
        <v>995</v>
      </c>
      <c r="G3017" s="1310">
        <v>101500</v>
      </c>
      <c r="H3017" s="1310" t="s">
        <v>5236</v>
      </c>
      <c r="I3017" s="1310" t="s">
        <v>839</v>
      </c>
      <c r="J3017" s="1310" t="s">
        <v>2172</v>
      </c>
      <c r="K3017" s="1312">
        <v>1967.58</v>
      </c>
      <c r="L3017" s="1310" t="s">
        <v>2173</v>
      </c>
    </row>
    <row r="3018" spans="1:12" ht="13.5">
      <c r="A3018" s="1310" t="s">
        <v>4810</v>
      </c>
      <c r="B3018" s="1310" t="s">
        <v>4811</v>
      </c>
      <c r="C3018" s="1310" t="s">
        <v>5224</v>
      </c>
      <c r="D3018" s="1310">
        <v>172</v>
      </c>
      <c r="E3018" s="1311" t="s">
        <v>995</v>
      </c>
      <c r="F3018" s="1310" t="s">
        <v>995</v>
      </c>
      <c r="G3018" s="1310">
        <v>101501</v>
      </c>
      <c r="H3018" s="1310" t="s">
        <v>5237</v>
      </c>
      <c r="I3018" s="1310" t="s">
        <v>839</v>
      </c>
      <c r="J3018" s="1310" t="s">
        <v>2172</v>
      </c>
      <c r="K3018" s="1312">
        <v>1534.88</v>
      </c>
      <c r="L3018" s="1310" t="s">
        <v>2173</v>
      </c>
    </row>
    <row r="3019" spans="1:12" ht="13.5">
      <c r="A3019" s="1310" t="s">
        <v>4810</v>
      </c>
      <c r="B3019" s="1310" t="s">
        <v>4811</v>
      </c>
      <c r="C3019" s="1310" t="s">
        <v>5224</v>
      </c>
      <c r="D3019" s="1310">
        <v>172</v>
      </c>
      <c r="E3019" s="1311" t="s">
        <v>995</v>
      </c>
      <c r="F3019" s="1310" t="s">
        <v>995</v>
      </c>
      <c r="G3019" s="1310">
        <v>101502</v>
      </c>
      <c r="H3019" s="1310" t="s">
        <v>5238</v>
      </c>
      <c r="I3019" s="1310" t="s">
        <v>839</v>
      </c>
      <c r="J3019" s="1310" t="s">
        <v>2172</v>
      </c>
      <c r="K3019" s="1312">
        <v>1684.07</v>
      </c>
      <c r="L3019" s="1310" t="s">
        <v>2173</v>
      </c>
    </row>
    <row r="3020" spans="1:12" ht="13.5">
      <c r="A3020" s="1310" t="s">
        <v>4810</v>
      </c>
      <c r="B3020" s="1310" t="s">
        <v>4811</v>
      </c>
      <c r="C3020" s="1310" t="s">
        <v>5224</v>
      </c>
      <c r="D3020" s="1310">
        <v>172</v>
      </c>
      <c r="E3020" s="1311" t="s">
        <v>995</v>
      </c>
      <c r="F3020" s="1310" t="s">
        <v>995</v>
      </c>
      <c r="G3020" s="1310">
        <v>101503</v>
      </c>
      <c r="H3020" s="1310" t="s">
        <v>5239</v>
      </c>
      <c r="I3020" s="1310" t="s">
        <v>839</v>
      </c>
      <c r="J3020" s="1310" t="s">
        <v>2172</v>
      </c>
      <c r="K3020" s="1312">
        <v>1752.33</v>
      </c>
      <c r="L3020" s="1310" t="s">
        <v>2173</v>
      </c>
    </row>
    <row r="3021" spans="1:12" ht="13.5">
      <c r="A3021" s="1310" t="s">
        <v>4810</v>
      </c>
      <c r="B3021" s="1310" t="s">
        <v>4811</v>
      </c>
      <c r="C3021" s="1310" t="s">
        <v>5224</v>
      </c>
      <c r="D3021" s="1310">
        <v>172</v>
      </c>
      <c r="E3021" s="1311" t="s">
        <v>995</v>
      </c>
      <c r="F3021" s="1310" t="s">
        <v>995</v>
      </c>
      <c r="G3021" s="1310">
        <v>101504</v>
      </c>
      <c r="H3021" s="1310" t="s">
        <v>5240</v>
      </c>
      <c r="I3021" s="1310" t="s">
        <v>839</v>
      </c>
      <c r="J3021" s="1310" t="s">
        <v>2172</v>
      </c>
      <c r="K3021" s="1312">
        <v>1960.33</v>
      </c>
      <c r="L3021" s="1310" t="s">
        <v>2173</v>
      </c>
    </row>
    <row r="3022" spans="1:12" ht="13.5">
      <c r="A3022" s="1310" t="s">
        <v>4810</v>
      </c>
      <c r="B3022" s="1310" t="s">
        <v>4811</v>
      </c>
      <c r="C3022" s="1310" t="s">
        <v>5224</v>
      </c>
      <c r="D3022" s="1310">
        <v>172</v>
      </c>
      <c r="E3022" s="1311" t="s">
        <v>995</v>
      </c>
      <c r="F3022" s="1310" t="s">
        <v>995</v>
      </c>
      <c r="G3022" s="1310">
        <v>101505</v>
      </c>
      <c r="H3022" s="1310" t="s">
        <v>5241</v>
      </c>
      <c r="I3022" s="1310" t="s">
        <v>839</v>
      </c>
      <c r="J3022" s="1310" t="s">
        <v>2172</v>
      </c>
      <c r="K3022" s="1312">
        <v>1659.83</v>
      </c>
      <c r="L3022" s="1310" t="s">
        <v>2173</v>
      </c>
    </row>
    <row r="3023" spans="1:12" ht="13.5">
      <c r="A3023" s="1310" t="s">
        <v>4810</v>
      </c>
      <c r="B3023" s="1310" t="s">
        <v>4811</v>
      </c>
      <c r="C3023" s="1310" t="s">
        <v>5224</v>
      </c>
      <c r="D3023" s="1310">
        <v>172</v>
      </c>
      <c r="E3023" s="1311" t="s">
        <v>995</v>
      </c>
      <c r="F3023" s="1310" t="s">
        <v>995</v>
      </c>
      <c r="G3023" s="1310">
        <v>101506</v>
      </c>
      <c r="H3023" s="1310" t="s">
        <v>5242</v>
      </c>
      <c r="I3023" s="1310" t="s">
        <v>839</v>
      </c>
      <c r="J3023" s="1310" t="s">
        <v>2172</v>
      </c>
      <c r="K3023" s="1312">
        <v>1858.74</v>
      </c>
      <c r="L3023" s="1310" t="s">
        <v>2173</v>
      </c>
    </row>
    <row r="3024" spans="1:12" ht="13.5">
      <c r="A3024" s="1310" t="s">
        <v>4810</v>
      </c>
      <c r="B3024" s="1310" t="s">
        <v>4811</v>
      </c>
      <c r="C3024" s="1310" t="s">
        <v>5224</v>
      </c>
      <c r="D3024" s="1310">
        <v>172</v>
      </c>
      <c r="E3024" s="1311" t="s">
        <v>995</v>
      </c>
      <c r="F3024" s="1310" t="s">
        <v>995</v>
      </c>
      <c r="G3024" s="1310">
        <v>101507</v>
      </c>
      <c r="H3024" s="1310" t="s">
        <v>5243</v>
      </c>
      <c r="I3024" s="1310" t="s">
        <v>839</v>
      </c>
      <c r="J3024" s="1310" t="s">
        <v>2172</v>
      </c>
      <c r="K3024" s="1312">
        <v>1949.76</v>
      </c>
      <c r="L3024" s="1310" t="s">
        <v>2173</v>
      </c>
    </row>
    <row r="3025" spans="1:12" ht="13.5">
      <c r="A3025" s="1310" t="s">
        <v>4810</v>
      </c>
      <c r="B3025" s="1310" t="s">
        <v>4811</v>
      </c>
      <c r="C3025" s="1310" t="s">
        <v>5224</v>
      </c>
      <c r="D3025" s="1310">
        <v>172</v>
      </c>
      <c r="E3025" s="1311" t="s">
        <v>995</v>
      </c>
      <c r="F3025" s="1310" t="s">
        <v>995</v>
      </c>
      <c r="G3025" s="1310">
        <v>101508</v>
      </c>
      <c r="H3025" s="1310" t="s">
        <v>5244</v>
      </c>
      <c r="I3025" s="1310" t="s">
        <v>839</v>
      </c>
      <c r="J3025" s="1310" t="s">
        <v>2172</v>
      </c>
      <c r="K3025" s="1312">
        <v>2217.37</v>
      </c>
      <c r="L3025" s="1310" t="s">
        <v>2173</v>
      </c>
    </row>
    <row r="3026" spans="1:12" ht="13.5">
      <c r="A3026" s="1310" t="s">
        <v>4810</v>
      </c>
      <c r="B3026" s="1310" t="s">
        <v>4811</v>
      </c>
      <c r="C3026" s="1310" t="s">
        <v>5224</v>
      </c>
      <c r="D3026" s="1310">
        <v>172</v>
      </c>
      <c r="E3026" s="1311" t="s">
        <v>995</v>
      </c>
      <c r="F3026" s="1310" t="s">
        <v>995</v>
      </c>
      <c r="G3026" s="1310">
        <v>101509</v>
      </c>
      <c r="H3026" s="1310" t="s">
        <v>5245</v>
      </c>
      <c r="I3026" s="1310" t="s">
        <v>839</v>
      </c>
      <c r="J3026" s="1310" t="s">
        <v>2172</v>
      </c>
      <c r="K3026" s="1312">
        <v>1888.98</v>
      </c>
      <c r="L3026" s="1310" t="s">
        <v>2173</v>
      </c>
    </row>
    <row r="3027" spans="1:12" ht="13.5">
      <c r="A3027" s="1310" t="s">
        <v>4810</v>
      </c>
      <c r="B3027" s="1310" t="s">
        <v>4811</v>
      </c>
      <c r="C3027" s="1310" t="s">
        <v>5224</v>
      </c>
      <c r="D3027" s="1310">
        <v>172</v>
      </c>
      <c r="E3027" s="1311" t="s">
        <v>995</v>
      </c>
      <c r="F3027" s="1310" t="s">
        <v>995</v>
      </c>
      <c r="G3027" s="1310">
        <v>101510</v>
      </c>
      <c r="H3027" s="1310" t="s">
        <v>5246</v>
      </c>
      <c r="I3027" s="1310" t="s">
        <v>839</v>
      </c>
      <c r="J3027" s="1310" t="s">
        <v>2172</v>
      </c>
      <c r="K3027" s="1312">
        <v>2087.89</v>
      </c>
      <c r="L3027" s="1310" t="s">
        <v>2173</v>
      </c>
    </row>
    <row r="3028" spans="1:12" ht="13.5">
      <c r="A3028" s="1310" t="s">
        <v>4810</v>
      </c>
      <c r="B3028" s="1310" t="s">
        <v>4811</v>
      </c>
      <c r="C3028" s="1310" t="s">
        <v>5224</v>
      </c>
      <c r="D3028" s="1310">
        <v>172</v>
      </c>
      <c r="E3028" s="1311" t="s">
        <v>995</v>
      </c>
      <c r="F3028" s="1310" t="s">
        <v>995</v>
      </c>
      <c r="G3028" s="1310">
        <v>101511</v>
      </c>
      <c r="H3028" s="1310" t="s">
        <v>5247</v>
      </c>
      <c r="I3028" s="1310" t="s">
        <v>839</v>
      </c>
      <c r="J3028" s="1310" t="s">
        <v>2172</v>
      </c>
      <c r="K3028" s="1312">
        <v>2178.91</v>
      </c>
      <c r="L3028" s="1310" t="s">
        <v>2173</v>
      </c>
    </row>
    <row r="3029" spans="1:12" ht="13.5">
      <c r="A3029" s="1310" t="s">
        <v>4810</v>
      </c>
      <c r="B3029" s="1310" t="s">
        <v>4811</v>
      </c>
      <c r="C3029" s="1310" t="s">
        <v>5224</v>
      </c>
      <c r="D3029" s="1310">
        <v>172</v>
      </c>
      <c r="E3029" s="1311" t="s">
        <v>995</v>
      </c>
      <c r="F3029" s="1310" t="s">
        <v>995</v>
      </c>
      <c r="G3029" s="1310">
        <v>101512</v>
      </c>
      <c r="H3029" s="1310" t="s">
        <v>5248</v>
      </c>
      <c r="I3029" s="1310" t="s">
        <v>839</v>
      </c>
      <c r="J3029" s="1310" t="s">
        <v>2172</v>
      </c>
      <c r="K3029" s="1312">
        <v>2446.52</v>
      </c>
      <c r="L3029" s="1310" t="s">
        <v>2173</v>
      </c>
    </row>
    <row r="3030" spans="1:12" ht="13.5">
      <c r="A3030" s="1310" t="s">
        <v>4810</v>
      </c>
      <c r="B3030" s="1310" t="s">
        <v>4811</v>
      </c>
      <c r="C3030" s="1310" t="s">
        <v>5224</v>
      </c>
      <c r="D3030" s="1310">
        <v>172</v>
      </c>
      <c r="E3030" s="1311" t="s">
        <v>995</v>
      </c>
      <c r="F3030" s="1310" t="s">
        <v>995</v>
      </c>
      <c r="G3030" s="1310">
        <v>101513</v>
      </c>
      <c r="H3030" s="1310" t="s">
        <v>5249</v>
      </c>
      <c r="I3030" s="1310" t="s">
        <v>839</v>
      </c>
      <c r="J3030" s="1310" t="s">
        <v>2172</v>
      </c>
      <c r="K3030" s="1311">
        <v>774.04</v>
      </c>
      <c r="L3030" s="1310" t="s">
        <v>2173</v>
      </c>
    </row>
    <row r="3031" spans="1:12" ht="13.5">
      <c r="A3031" s="1310" t="s">
        <v>4810</v>
      </c>
      <c r="B3031" s="1310" t="s">
        <v>4811</v>
      </c>
      <c r="C3031" s="1310" t="s">
        <v>5224</v>
      </c>
      <c r="D3031" s="1310">
        <v>172</v>
      </c>
      <c r="E3031" s="1311" t="s">
        <v>995</v>
      </c>
      <c r="F3031" s="1310" t="s">
        <v>995</v>
      </c>
      <c r="G3031" s="1310">
        <v>101514</v>
      </c>
      <c r="H3031" s="1310" t="s">
        <v>5250</v>
      </c>
      <c r="I3031" s="1310" t="s">
        <v>839</v>
      </c>
      <c r="J3031" s="1310" t="s">
        <v>2172</v>
      </c>
      <c r="K3031" s="1311">
        <v>892.31</v>
      </c>
      <c r="L3031" s="1310" t="s">
        <v>2173</v>
      </c>
    </row>
    <row r="3032" spans="1:12" ht="13.5">
      <c r="A3032" s="1310" t="s">
        <v>4810</v>
      </c>
      <c r="B3032" s="1310" t="s">
        <v>4811</v>
      </c>
      <c r="C3032" s="1310" t="s">
        <v>5224</v>
      </c>
      <c r="D3032" s="1310">
        <v>172</v>
      </c>
      <c r="E3032" s="1311" t="s">
        <v>995</v>
      </c>
      <c r="F3032" s="1310" t="s">
        <v>995</v>
      </c>
      <c r="G3032" s="1310">
        <v>101515</v>
      </c>
      <c r="H3032" s="1310" t="s">
        <v>5251</v>
      </c>
      <c r="I3032" s="1310" t="s">
        <v>839</v>
      </c>
      <c r="J3032" s="1310" t="s">
        <v>2172</v>
      </c>
      <c r="K3032" s="1311">
        <v>946.43</v>
      </c>
      <c r="L3032" s="1310" t="s">
        <v>2173</v>
      </c>
    </row>
    <row r="3033" spans="1:12" ht="13.5">
      <c r="A3033" s="1310" t="s">
        <v>4810</v>
      </c>
      <c r="B3033" s="1310" t="s">
        <v>4811</v>
      </c>
      <c r="C3033" s="1310" t="s">
        <v>5224</v>
      </c>
      <c r="D3033" s="1310">
        <v>172</v>
      </c>
      <c r="E3033" s="1311" t="s">
        <v>995</v>
      </c>
      <c r="F3033" s="1310" t="s">
        <v>995</v>
      </c>
      <c r="G3033" s="1310">
        <v>101516</v>
      </c>
      <c r="H3033" s="1310" t="s">
        <v>5252</v>
      </c>
      <c r="I3033" s="1310" t="s">
        <v>839</v>
      </c>
      <c r="J3033" s="1310" t="s">
        <v>2172</v>
      </c>
      <c r="K3033" s="1312">
        <v>1088.2</v>
      </c>
      <c r="L3033" s="1310" t="s">
        <v>2173</v>
      </c>
    </row>
    <row r="3034" spans="1:12" ht="13.5">
      <c r="A3034" s="1310" t="s">
        <v>4810</v>
      </c>
      <c r="B3034" s="1310" t="s">
        <v>4811</v>
      </c>
      <c r="C3034" s="1310" t="s">
        <v>5224</v>
      </c>
      <c r="D3034" s="1310">
        <v>172</v>
      </c>
      <c r="E3034" s="1311" t="s">
        <v>995</v>
      </c>
      <c r="F3034" s="1310" t="s">
        <v>995</v>
      </c>
      <c r="G3034" s="1310">
        <v>101517</v>
      </c>
      <c r="H3034" s="1310" t="s">
        <v>5253</v>
      </c>
      <c r="I3034" s="1310" t="s">
        <v>839</v>
      </c>
      <c r="J3034" s="1310" t="s">
        <v>2172</v>
      </c>
      <c r="K3034" s="1311">
        <v>760.09</v>
      </c>
      <c r="L3034" s="1310" t="s">
        <v>2173</v>
      </c>
    </row>
    <row r="3035" spans="1:12" ht="13.5">
      <c r="A3035" s="1310" t="s">
        <v>4810</v>
      </c>
      <c r="B3035" s="1310" t="s">
        <v>4811</v>
      </c>
      <c r="C3035" s="1310" t="s">
        <v>5224</v>
      </c>
      <c r="D3035" s="1310">
        <v>172</v>
      </c>
      <c r="E3035" s="1311" t="s">
        <v>995</v>
      </c>
      <c r="F3035" s="1310" t="s">
        <v>995</v>
      </c>
      <c r="G3035" s="1310">
        <v>101518</v>
      </c>
      <c r="H3035" s="1310" t="s">
        <v>5254</v>
      </c>
      <c r="I3035" s="1310" t="s">
        <v>839</v>
      </c>
      <c r="J3035" s="1310" t="s">
        <v>2172</v>
      </c>
      <c r="K3035" s="1311">
        <v>878.36</v>
      </c>
      <c r="L3035" s="1310" t="s">
        <v>2173</v>
      </c>
    </row>
    <row r="3036" spans="1:12" ht="13.5">
      <c r="A3036" s="1310" t="s">
        <v>4810</v>
      </c>
      <c r="B3036" s="1310" t="s">
        <v>4811</v>
      </c>
      <c r="C3036" s="1310" t="s">
        <v>5224</v>
      </c>
      <c r="D3036" s="1310">
        <v>172</v>
      </c>
      <c r="E3036" s="1311" t="s">
        <v>995</v>
      </c>
      <c r="F3036" s="1310" t="s">
        <v>995</v>
      </c>
      <c r="G3036" s="1310">
        <v>101519</v>
      </c>
      <c r="H3036" s="1310" t="s">
        <v>5255</v>
      </c>
      <c r="I3036" s="1310" t="s">
        <v>839</v>
      </c>
      <c r="J3036" s="1310" t="s">
        <v>2172</v>
      </c>
      <c r="K3036" s="1311">
        <v>932.48</v>
      </c>
      <c r="L3036" s="1310" t="s">
        <v>2173</v>
      </c>
    </row>
    <row r="3037" spans="1:12" ht="13.5">
      <c r="A3037" s="1310" t="s">
        <v>4810</v>
      </c>
      <c r="B3037" s="1310" t="s">
        <v>4811</v>
      </c>
      <c r="C3037" s="1310" t="s">
        <v>5224</v>
      </c>
      <c r="D3037" s="1310">
        <v>172</v>
      </c>
      <c r="E3037" s="1311" t="s">
        <v>995</v>
      </c>
      <c r="F3037" s="1310" t="s">
        <v>995</v>
      </c>
      <c r="G3037" s="1310">
        <v>101520</v>
      </c>
      <c r="H3037" s="1310" t="s">
        <v>5256</v>
      </c>
      <c r="I3037" s="1310" t="s">
        <v>839</v>
      </c>
      <c r="J3037" s="1310" t="s">
        <v>2172</v>
      </c>
      <c r="K3037" s="1312">
        <v>1074.25</v>
      </c>
      <c r="L3037" s="1310" t="s">
        <v>2173</v>
      </c>
    </row>
    <row r="3038" spans="1:12" ht="13.5">
      <c r="A3038" s="1310" t="s">
        <v>4810</v>
      </c>
      <c r="B3038" s="1310" t="s">
        <v>4811</v>
      </c>
      <c r="C3038" s="1310" t="s">
        <v>5224</v>
      </c>
      <c r="D3038" s="1310">
        <v>172</v>
      </c>
      <c r="E3038" s="1311" t="s">
        <v>995</v>
      </c>
      <c r="F3038" s="1310" t="s">
        <v>995</v>
      </c>
      <c r="G3038" s="1310">
        <v>101521</v>
      </c>
      <c r="H3038" s="1310" t="s">
        <v>5257</v>
      </c>
      <c r="I3038" s="1310" t="s">
        <v>839</v>
      </c>
      <c r="J3038" s="1310" t="s">
        <v>2172</v>
      </c>
      <c r="K3038" s="1312">
        <v>1077.77</v>
      </c>
      <c r="L3038" s="1310" t="s">
        <v>2173</v>
      </c>
    </row>
    <row r="3039" spans="1:12" ht="13.5">
      <c r="A3039" s="1310" t="s">
        <v>4810</v>
      </c>
      <c r="B3039" s="1310" t="s">
        <v>4811</v>
      </c>
      <c r="C3039" s="1310" t="s">
        <v>5224</v>
      </c>
      <c r="D3039" s="1310">
        <v>172</v>
      </c>
      <c r="E3039" s="1311" t="s">
        <v>995</v>
      </c>
      <c r="F3039" s="1310" t="s">
        <v>995</v>
      </c>
      <c r="G3039" s="1310">
        <v>101522</v>
      </c>
      <c r="H3039" s="1310" t="s">
        <v>5258</v>
      </c>
      <c r="I3039" s="1310" t="s">
        <v>839</v>
      </c>
      <c r="J3039" s="1310" t="s">
        <v>2172</v>
      </c>
      <c r="K3039" s="1312">
        <v>1255.18</v>
      </c>
      <c r="L3039" s="1310" t="s">
        <v>2173</v>
      </c>
    </row>
    <row r="3040" spans="1:12" ht="13.5">
      <c r="A3040" s="1310" t="s">
        <v>4810</v>
      </c>
      <c r="B3040" s="1310" t="s">
        <v>4811</v>
      </c>
      <c r="C3040" s="1310" t="s">
        <v>5224</v>
      </c>
      <c r="D3040" s="1310">
        <v>172</v>
      </c>
      <c r="E3040" s="1311" t="s">
        <v>995</v>
      </c>
      <c r="F3040" s="1310" t="s">
        <v>995</v>
      </c>
      <c r="G3040" s="1310">
        <v>101523</v>
      </c>
      <c r="H3040" s="1310" t="s">
        <v>5259</v>
      </c>
      <c r="I3040" s="1310" t="s">
        <v>839</v>
      </c>
      <c r="J3040" s="1310" t="s">
        <v>2172</v>
      </c>
      <c r="K3040" s="1312">
        <v>1336.36</v>
      </c>
      <c r="L3040" s="1310" t="s">
        <v>2173</v>
      </c>
    </row>
    <row r="3041" spans="1:12" ht="13.5">
      <c r="A3041" s="1310" t="s">
        <v>4810</v>
      </c>
      <c r="B3041" s="1310" t="s">
        <v>4811</v>
      </c>
      <c r="C3041" s="1310" t="s">
        <v>5224</v>
      </c>
      <c r="D3041" s="1310">
        <v>172</v>
      </c>
      <c r="E3041" s="1311" t="s">
        <v>995</v>
      </c>
      <c r="F3041" s="1310" t="s">
        <v>995</v>
      </c>
      <c r="G3041" s="1310">
        <v>101524</v>
      </c>
      <c r="H3041" s="1310" t="s">
        <v>5260</v>
      </c>
      <c r="I3041" s="1310" t="s">
        <v>839</v>
      </c>
      <c r="J3041" s="1310" t="s">
        <v>2172</v>
      </c>
      <c r="K3041" s="1312">
        <v>1549.01</v>
      </c>
      <c r="L3041" s="1310" t="s">
        <v>2173</v>
      </c>
    </row>
    <row r="3042" spans="1:12" ht="13.5">
      <c r="A3042" s="1310" t="s">
        <v>4810</v>
      </c>
      <c r="B3042" s="1310" t="s">
        <v>4811</v>
      </c>
      <c r="C3042" s="1310" t="s">
        <v>5224</v>
      </c>
      <c r="D3042" s="1310">
        <v>172</v>
      </c>
      <c r="E3042" s="1311" t="s">
        <v>995</v>
      </c>
      <c r="F3042" s="1310" t="s">
        <v>995</v>
      </c>
      <c r="G3042" s="1310">
        <v>101525</v>
      </c>
      <c r="H3042" s="1310" t="s">
        <v>5261</v>
      </c>
      <c r="I3042" s="1310" t="s">
        <v>839</v>
      </c>
      <c r="J3042" s="1310" t="s">
        <v>2172</v>
      </c>
      <c r="K3042" s="1312">
        <v>1070.53</v>
      </c>
      <c r="L3042" s="1310" t="s">
        <v>2173</v>
      </c>
    </row>
    <row r="3043" spans="1:12" ht="13.5">
      <c r="A3043" s="1310" t="s">
        <v>4810</v>
      </c>
      <c r="B3043" s="1310" t="s">
        <v>4811</v>
      </c>
      <c r="C3043" s="1310" t="s">
        <v>5224</v>
      </c>
      <c r="D3043" s="1310">
        <v>172</v>
      </c>
      <c r="E3043" s="1311" t="s">
        <v>995</v>
      </c>
      <c r="F3043" s="1310" t="s">
        <v>995</v>
      </c>
      <c r="G3043" s="1310">
        <v>101526</v>
      </c>
      <c r="H3043" s="1310" t="s">
        <v>5262</v>
      </c>
      <c r="I3043" s="1310" t="s">
        <v>839</v>
      </c>
      <c r="J3043" s="1310" t="s">
        <v>2172</v>
      </c>
      <c r="K3043" s="1312">
        <v>1247.94</v>
      </c>
      <c r="L3043" s="1310" t="s">
        <v>2173</v>
      </c>
    </row>
    <row r="3044" spans="1:12" ht="13.5">
      <c r="A3044" s="1310" t="s">
        <v>4810</v>
      </c>
      <c r="B3044" s="1310" t="s">
        <v>4811</v>
      </c>
      <c r="C3044" s="1310" t="s">
        <v>5224</v>
      </c>
      <c r="D3044" s="1310">
        <v>172</v>
      </c>
      <c r="E3044" s="1311" t="s">
        <v>995</v>
      </c>
      <c r="F3044" s="1310" t="s">
        <v>995</v>
      </c>
      <c r="G3044" s="1310">
        <v>101527</v>
      </c>
      <c r="H3044" s="1310" t="s">
        <v>5263</v>
      </c>
      <c r="I3044" s="1310" t="s">
        <v>839</v>
      </c>
      <c r="J3044" s="1310" t="s">
        <v>2172</v>
      </c>
      <c r="K3044" s="1312">
        <v>1329.12</v>
      </c>
      <c r="L3044" s="1310" t="s">
        <v>2173</v>
      </c>
    </row>
    <row r="3045" spans="1:12" ht="13.5">
      <c r="A3045" s="1310" t="s">
        <v>4810</v>
      </c>
      <c r="B3045" s="1310" t="s">
        <v>4811</v>
      </c>
      <c r="C3045" s="1310" t="s">
        <v>5224</v>
      </c>
      <c r="D3045" s="1310">
        <v>172</v>
      </c>
      <c r="E3045" s="1311" t="s">
        <v>995</v>
      </c>
      <c r="F3045" s="1310" t="s">
        <v>995</v>
      </c>
      <c r="G3045" s="1310">
        <v>101528</v>
      </c>
      <c r="H3045" s="1310" t="s">
        <v>5264</v>
      </c>
      <c r="I3045" s="1310" t="s">
        <v>839</v>
      </c>
      <c r="J3045" s="1310" t="s">
        <v>2172</v>
      </c>
      <c r="K3045" s="1312">
        <v>1541.77</v>
      </c>
      <c r="L3045" s="1310" t="s">
        <v>2173</v>
      </c>
    </row>
    <row r="3046" spans="1:12" ht="13.5">
      <c r="A3046" s="1310" t="s">
        <v>4810</v>
      </c>
      <c r="B3046" s="1310" t="s">
        <v>4811</v>
      </c>
      <c r="C3046" s="1310" t="s">
        <v>5224</v>
      </c>
      <c r="D3046" s="1310">
        <v>172</v>
      </c>
      <c r="E3046" s="1311" t="s">
        <v>995</v>
      </c>
      <c r="F3046" s="1310" t="s">
        <v>995</v>
      </c>
      <c r="G3046" s="1310">
        <v>101529</v>
      </c>
      <c r="H3046" s="1310" t="s">
        <v>5265</v>
      </c>
      <c r="I3046" s="1310" t="s">
        <v>839</v>
      </c>
      <c r="J3046" s="1310" t="s">
        <v>2172</v>
      </c>
      <c r="K3046" s="1312">
        <v>1213.3800000000001</v>
      </c>
      <c r="L3046" s="1310" t="s">
        <v>2173</v>
      </c>
    </row>
    <row r="3047" spans="1:12" ht="13.5">
      <c r="A3047" s="1310" t="s">
        <v>4810</v>
      </c>
      <c r="B3047" s="1310" t="s">
        <v>4811</v>
      </c>
      <c r="C3047" s="1310" t="s">
        <v>5224</v>
      </c>
      <c r="D3047" s="1310">
        <v>172</v>
      </c>
      <c r="E3047" s="1311" t="s">
        <v>995</v>
      </c>
      <c r="F3047" s="1310" t="s">
        <v>995</v>
      </c>
      <c r="G3047" s="1310">
        <v>101530</v>
      </c>
      <c r="H3047" s="1310" t="s">
        <v>5266</v>
      </c>
      <c r="I3047" s="1310" t="s">
        <v>839</v>
      </c>
      <c r="J3047" s="1310" t="s">
        <v>2172</v>
      </c>
      <c r="K3047" s="1312">
        <v>1449.92</v>
      </c>
      <c r="L3047" s="1310" t="s">
        <v>2173</v>
      </c>
    </row>
    <row r="3048" spans="1:12" ht="13.5">
      <c r="A3048" s="1310" t="s">
        <v>4810</v>
      </c>
      <c r="B3048" s="1310" t="s">
        <v>4811</v>
      </c>
      <c r="C3048" s="1310" t="s">
        <v>5224</v>
      </c>
      <c r="D3048" s="1310">
        <v>172</v>
      </c>
      <c r="E3048" s="1311" t="s">
        <v>995</v>
      </c>
      <c r="F3048" s="1310" t="s">
        <v>995</v>
      </c>
      <c r="G3048" s="1310">
        <v>101531</v>
      </c>
      <c r="H3048" s="1310" t="s">
        <v>5267</v>
      </c>
      <c r="I3048" s="1310" t="s">
        <v>839</v>
      </c>
      <c r="J3048" s="1310" t="s">
        <v>2172</v>
      </c>
      <c r="K3048" s="1312">
        <v>1558.16</v>
      </c>
      <c r="L3048" s="1310" t="s">
        <v>2173</v>
      </c>
    </row>
    <row r="3049" spans="1:12" ht="13.5">
      <c r="A3049" s="1310" t="s">
        <v>4810</v>
      </c>
      <c r="B3049" s="1310" t="s">
        <v>4811</v>
      </c>
      <c r="C3049" s="1310" t="s">
        <v>5224</v>
      </c>
      <c r="D3049" s="1310">
        <v>172</v>
      </c>
      <c r="E3049" s="1311" t="s">
        <v>995</v>
      </c>
      <c r="F3049" s="1310" t="s">
        <v>995</v>
      </c>
      <c r="G3049" s="1310">
        <v>101532</v>
      </c>
      <c r="H3049" s="1310" t="s">
        <v>5268</v>
      </c>
      <c r="I3049" s="1310" t="s">
        <v>839</v>
      </c>
      <c r="J3049" s="1310" t="s">
        <v>2172</v>
      </c>
      <c r="K3049" s="1312">
        <v>1841.7</v>
      </c>
      <c r="L3049" s="1310" t="s">
        <v>2173</v>
      </c>
    </row>
    <row r="3050" spans="1:12" ht="13.5">
      <c r="A3050" s="1310" t="s">
        <v>4810</v>
      </c>
      <c r="B3050" s="1310" t="s">
        <v>4811</v>
      </c>
      <c r="C3050" s="1310" t="s">
        <v>5224</v>
      </c>
      <c r="D3050" s="1310">
        <v>172</v>
      </c>
      <c r="E3050" s="1311" t="s">
        <v>995</v>
      </c>
      <c r="F3050" s="1310" t="s">
        <v>995</v>
      </c>
      <c r="G3050" s="1310">
        <v>101533</v>
      </c>
      <c r="H3050" s="1310" t="s">
        <v>5269</v>
      </c>
      <c r="I3050" s="1310" t="s">
        <v>839</v>
      </c>
      <c r="J3050" s="1310" t="s">
        <v>2172</v>
      </c>
      <c r="K3050" s="1312">
        <v>1442.54</v>
      </c>
      <c r="L3050" s="1310" t="s">
        <v>2173</v>
      </c>
    </row>
    <row r="3051" spans="1:12" ht="13.5">
      <c r="A3051" s="1310" t="s">
        <v>4810</v>
      </c>
      <c r="B3051" s="1310" t="s">
        <v>4811</v>
      </c>
      <c r="C3051" s="1310" t="s">
        <v>5224</v>
      </c>
      <c r="D3051" s="1310">
        <v>172</v>
      </c>
      <c r="E3051" s="1311" t="s">
        <v>995</v>
      </c>
      <c r="F3051" s="1310" t="s">
        <v>995</v>
      </c>
      <c r="G3051" s="1310">
        <v>101534</v>
      </c>
      <c r="H3051" s="1310" t="s">
        <v>5270</v>
      </c>
      <c r="I3051" s="1310" t="s">
        <v>839</v>
      </c>
      <c r="J3051" s="1310" t="s">
        <v>2172</v>
      </c>
      <c r="K3051" s="1312">
        <v>1679.08</v>
      </c>
      <c r="L3051" s="1310" t="s">
        <v>2173</v>
      </c>
    </row>
    <row r="3052" spans="1:12" ht="13.5">
      <c r="A3052" s="1310" t="s">
        <v>4810</v>
      </c>
      <c r="B3052" s="1310" t="s">
        <v>4811</v>
      </c>
      <c r="C3052" s="1310" t="s">
        <v>5224</v>
      </c>
      <c r="D3052" s="1310">
        <v>172</v>
      </c>
      <c r="E3052" s="1311" t="s">
        <v>995</v>
      </c>
      <c r="F3052" s="1310" t="s">
        <v>995</v>
      </c>
      <c r="G3052" s="1310">
        <v>101535</v>
      </c>
      <c r="H3052" s="1310" t="s">
        <v>5271</v>
      </c>
      <c r="I3052" s="1310" t="s">
        <v>839</v>
      </c>
      <c r="J3052" s="1310" t="s">
        <v>2172</v>
      </c>
      <c r="K3052" s="1312">
        <v>1787.32</v>
      </c>
      <c r="L3052" s="1310" t="s">
        <v>2173</v>
      </c>
    </row>
    <row r="3053" spans="1:12" ht="13.5">
      <c r="A3053" s="1310" t="s">
        <v>4810</v>
      </c>
      <c r="B3053" s="1310" t="s">
        <v>4811</v>
      </c>
      <c r="C3053" s="1310" t="s">
        <v>5224</v>
      </c>
      <c r="D3053" s="1310">
        <v>172</v>
      </c>
      <c r="E3053" s="1311" t="s">
        <v>995</v>
      </c>
      <c r="F3053" s="1310" t="s">
        <v>995</v>
      </c>
      <c r="G3053" s="1310">
        <v>101536</v>
      </c>
      <c r="H3053" s="1310" t="s">
        <v>5272</v>
      </c>
      <c r="I3053" s="1310" t="s">
        <v>839</v>
      </c>
      <c r="J3053" s="1310" t="s">
        <v>2172</v>
      </c>
      <c r="K3053" s="1312">
        <v>2070.86</v>
      </c>
      <c r="L3053" s="1310" t="s">
        <v>2173</v>
      </c>
    </row>
    <row r="3054" spans="1:12" ht="13.5">
      <c r="A3054" s="1310" t="s">
        <v>4810</v>
      </c>
      <c r="B3054" s="1310" t="s">
        <v>4811</v>
      </c>
      <c r="C3054" s="1310" t="s">
        <v>5224</v>
      </c>
      <c r="D3054" s="1310">
        <v>172</v>
      </c>
      <c r="E3054" s="1311" t="s">
        <v>995</v>
      </c>
      <c r="F3054" s="1310" t="s">
        <v>995</v>
      </c>
      <c r="G3054" s="1310">
        <v>101537</v>
      </c>
      <c r="H3054" s="1310" t="s">
        <v>5273</v>
      </c>
      <c r="I3054" s="1310" t="s">
        <v>839</v>
      </c>
      <c r="J3054" s="1310" t="s">
        <v>2242</v>
      </c>
      <c r="K3054" s="1311">
        <v>136.13</v>
      </c>
      <c r="L3054" s="1310" t="s">
        <v>2173</v>
      </c>
    </row>
    <row r="3055" spans="1:12" ht="13.5">
      <c r="A3055" s="1310" t="s">
        <v>4810</v>
      </c>
      <c r="B3055" s="1310" t="s">
        <v>4811</v>
      </c>
      <c r="C3055" s="1310" t="s">
        <v>5224</v>
      </c>
      <c r="D3055" s="1310">
        <v>172</v>
      </c>
      <c r="E3055" s="1311" t="s">
        <v>995</v>
      </c>
      <c r="F3055" s="1310" t="s">
        <v>995</v>
      </c>
      <c r="G3055" s="1310">
        <v>101538</v>
      </c>
      <c r="H3055" s="1310" t="s">
        <v>5274</v>
      </c>
      <c r="I3055" s="1310" t="s">
        <v>839</v>
      </c>
      <c r="J3055" s="1310" t="s">
        <v>2172</v>
      </c>
      <c r="K3055" s="1311">
        <v>46.3</v>
      </c>
      <c r="L3055" s="1310" t="s">
        <v>2173</v>
      </c>
    </row>
    <row r="3056" spans="1:12" ht="13.5">
      <c r="A3056" s="1310" t="s">
        <v>4810</v>
      </c>
      <c r="B3056" s="1310" t="s">
        <v>4811</v>
      </c>
      <c r="C3056" s="1310" t="s">
        <v>5224</v>
      </c>
      <c r="D3056" s="1310">
        <v>172</v>
      </c>
      <c r="E3056" s="1311" t="s">
        <v>995</v>
      </c>
      <c r="F3056" s="1310" t="s">
        <v>995</v>
      </c>
      <c r="G3056" s="1310">
        <v>101539</v>
      </c>
      <c r="H3056" s="1310" t="s">
        <v>5275</v>
      </c>
      <c r="I3056" s="1310" t="s">
        <v>839</v>
      </c>
      <c r="J3056" s="1310" t="s">
        <v>2172</v>
      </c>
      <c r="K3056" s="1311">
        <v>75.319999999999993</v>
      </c>
      <c r="L3056" s="1310" t="s">
        <v>2173</v>
      </c>
    </row>
    <row r="3057" spans="1:12" ht="13.5">
      <c r="A3057" s="1310" t="s">
        <v>4810</v>
      </c>
      <c r="B3057" s="1310" t="s">
        <v>4811</v>
      </c>
      <c r="C3057" s="1310" t="s">
        <v>5224</v>
      </c>
      <c r="D3057" s="1310">
        <v>172</v>
      </c>
      <c r="E3057" s="1311" t="s">
        <v>995</v>
      </c>
      <c r="F3057" s="1310" t="s">
        <v>995</v>
      </c>
      <c r="G3057" s="1310">
        <v>101540</v>
      </c>
      <c r="H3057" s="1310" t="s">
        <v>5276</v>
      </c>
      <c r="I3057" s="1310" t="s">
        <v>839</v>
      </c>
      <c r="J3057" s="1310" t="s">
        <v>2172</v>
      </c>
      <c r="K3057" s="1311">
        <v>128.38</v>
      </c>
      <c r="L3057" s="1310" t="s">
        <v>2173</v>
      </c>
    </row>
    <row r="3058" spans="1:12" ht="13.5">
      <c r="A3058" s="1310" t="s">
        <v>4810</v>
      </c>
      <c r="B3058" s="1310" t="s">
        <v>4811</v>
      </c>
      <c r="C3058" s="1310" t="s">
        <v>5224</v>
      </c>
      <c r="D3058" s="1310">
        <v>172</v>
      </c>
      <c r="E3058" s="1311" t="s">
        <v>995</v>
      </c>
      <c r="F3058" s="1310" t="s">
        <v>995</v>
      </c>
      <c r="G3058" s="1310">
        <v>101541</v>
      </c>
      <c r="H3058" s="1310" t="s">
        <v>5277</v>
      </c>
      <c r="I3058" s="1310" t="s">
        <v>839</v>
      </c>
      <c r="J3058" s="1310" t="s">
        <v>2172</v>
      </c>
      <c r="K3058" s="1311">
        <v>167.11</v>
      </c>
      <c r="L3058" s="1310" t="s">
        <v>2173</v>
      </c>
    </row>
    <row r="3059" spans="1:12" ht="13.5">
      <c r="A3059" s="1310" t="s">
        <v>4810</v>
      </c>
      <c r="B3059" s="1310" t="s">
        <v>4811</v>
      </c>
      <c r="C3059" s="1310" t="s">
        <v>5224</v>
      </c>
      <c r="D3059" s="1310">
        <v>172</v>
      </c>
      <c r="E3059" s="1311" t="s">
        <v>995</v>
      </c>
      <c r="F3059" s="1310" t="s">
        <v>995</v>
      </c>
      <c r="G3059" s="1310">
        <v>101542</v>
      </c>
      <c r="H3059" s="1310" t="s">
        <v>5278</v>
      </c>
      <c r="I3059" s="1310" t="s">
        <v>839</v>
      </c>
      <c r="J3059" s="1310" t="s">
        <v>2172</v>
      </c>
      <c r="K3059" s="1311">
        <v>34.549999999999997</v>
      </c>
      <c r="L3059" s="1310" t="s">
        <v>2173</v>
      </c>
    </row>
    <row r="3060" spans="1:12" ht="13.5">
      <c r="A3060" s="1310" t="s">
        <v>4810</v>
      </c>
      <c r="B3060" s="1310" t="s">
        <v>4811</v>
      </c>
      <c r="C3060" s="1310" t="s">
        <v>5224</v>
      </c>
      <c r="D3060" s="1310">
        <v>172</v>
      </c>
      <c r="E3060" s="1311" t="s">
        <v>995</v>
      </c>
      <c r="F3060" s="1310" t="s">
        <v>995</v>
      </c>
      <c r="G3060" s="1310">
        <v>101543</v>
      </c>
      <c r="H3060" s="1310" t="s">
        <v>5279</v>
      </c>
      <c r="I3060" s="1310" t="s">
        <v>839</v>
      </c>
      <c r="J3060" s="1310" t="s">
        <v>2172</v>
      </c>
      <c r="K3060" s="1311">
        <v>60.74</v>
      </c>
      <c r="L3060" s="1310" t="s">
        <v>2173</v>
      </c>
    </row>
    <row r="3061" spans="1:12" ht="13.5">
      <c r="A3061" s="1310" t="s">
        <v>4810</v>
      </c>
      <c r="B3061" s="1310" t="s">
        <v>4811</v>
      </c>
      <c r="C3061" s="1310" t="s">
        <v>5224</v>
      </c>
      <c r="D3061" s="1310">
        <v>172</v>
      </c>
      <c r="E3061" s="1311" t="s">
        <v>995</v>
      </c>
      <c r="F3061" s="1310" t="s">
        <v>995</v>
      </c>
      <c r="G3061" s="1310">
        <v>101544</v>
      </c>
      <c r="H3061" s="1310" t="s">
        <v>5280</v>
      </c>
      <c r="I3061" s="1310" t="s">
        <v>839</v>
      </c>
      <c r="J3061" s="1310" t="s">
        <v>2172</v>
      </c>
      <c r="K3061" s="1311">
        <v>97.8</v>
      </c>
      <c r="L3061" s="1310" t="s">
        <v>2173</v>
      </c>
    </row>
    <row r="3062" spans="1:12" ht="13.5">
      <c r="A3062" s="1310" t="s">
        <v>4810</v>
      </c>
      <c r="B3062" s="1310" t="s">
        <v>4811</v>
      </c>
      <c r="C3062" s="1310" t="s">
        <v>5224</v>
      </c>
      <c r="D3062" s="1310">
        <v>172</v>
      </c>
      <c r="E3062" s="1311" t="s">
        <v>995</v>
      </c>
      <c r="F3062" s="1310" t="s">
        <v>995</v>
      </c>
      <c r="G3062" s="1310">
        <v>101545</v>
      </c>
      <c r="H3062" s="1310" t="s">
        <v>5281</v>
      </c>
      <c r="I3062" s="1310" t="s">
        <v>839</v>
      </c>
      <c r="J3062" s="1310" t="s">
        <v>2172</v>
      </c>
      <c r="K3062" s="1311">
        <v>143.01</v>
      </c>
      <c r="L3062" s="1310" t="s">
        <v>2173</v>
      </c>
    </row>
    <row r="3063" spans="1:12" ht="13.5">
      <c r="A3063" s="1310" t="s">
        <v>4810</v>
      </c>
      <c r="B3063" s="1310" t="s">
        <v>4811</v>
      </c>
      <c r="C3063" s="1310" t="s">
        <v>5224</v>
      </c>
      <c r="D3063" s="1310">
        <v>172</v>
      </c>
      <c r="E3063" s="1311" t="s">
        <v>995</v>
      </c>
      <c r="F3063" s="1310" t="s">
        <v>995</v>
      </c>
      <c r="G3063" s="1310">
        <v>101546</v>
      </c>
      <c r="H3063" s="1310" t="s">
        <v>5282</v>
      </c>
      <c r="I3063" s="1310" t="s">
        <v>839</v>
      </c>
      <c r="J3063" s="1310" t="s">
        <v>2172</v>
      </c>
      <c r="K3063" s="1311">
        <v>28.3</v>
      </c>
      <c r="L3063" s="1310" t="s">
        <v>2173</v>
      </c>
    </row>
    <row r="3064" spans="1:12" ht="13.5">
      <c r="A3064" s="1310" t="s">
        <v>4810</v>
      </c>
      <c r="B3064" s="1310" t="s">
        <v>4811</v>
      </c>
      <c r="C3064" s="1310" t="s">
        <v>5224</v>
      </c>
      <c r="D3064" s="1310">
        <v>172</v>
      </c>
      <c r="E3064" s="1311" t="s">
        <v>995</v>
      </c>
      <c r="F3064" s="1310" t="s">
        <v>995</v>
      </c>
      <c r="G3064" s="1310">
        <v>101547</v>
      </c>
      <c r="H3064" s="1310" t="s">
        <v>5283</v>
      </c>
      <c r="I3064" s="1310" t="s">
        <v>839</v>
      </c>
      <c r="J3064" s="1310" t="s">
        <v>2172</v>
      </c>
      <c r="K3064" s="1311">
        <v>88.8</v>
      </c>
      <c r="L3064" s="1310" t="s">
        <v>2173</v>
      </c>
    </row>
    <row r="3065" spans="1:12" ht="13.5">
      <c r="A3065" s="1310" t="s">
        <v>4810</v>
      </c>
      <c r="B3065" s="1310" t="s">
        <v>4811</v>
      </c>
      <c r="C3065" s="1310" t="s">
        <v>5224</v>
      </c>
      <c r="D3065" s="1310">
        <v>172</v>
      </c>
      <c r="E3065" s="1311" t="s">
        <v>995</v>
      </c>
      <c r="F3065" s="1310" t="s">
        <v>995</v>
      </c>
      <c r="G3065" s="1310">
        <v>101548</v>
      </c>
      <c r="H3065" s="1310" t="s">
        <v>5284</v>
      </c>
      <c r="I3065" s="1310" t="s">
        <v>839</v>
      </c>
      <c r="J3065" s="1310" t="s">
        <v>2172</v>
      </c>
      <c r="K3065" s="1311">
        <v>6.96</v>
      </c>
      <c r="L3065" s="1310" t="s">
        <v>2173</v>
      </c>
    </row>
    <row r="3066" spans="1:12" ht="13.5">
      <c r="A3066" s="1310" t="s">
        <v>4810</v>
      </c>
      <c r="B3066" s="1310" t="s">
        <v>4811</v>
      </c>
      <c r="C3066" s="1310" t="s">
        <v>5224</v>
      </c>
      <c r="D3066" s="1310">
        <v>172</v>
      </c>
      <c r="E3066" s="1311" t="s">
        <v>995</v>
      </c>
      <c r="F3066" s="1310" t="s">
        <v>995</v>
      </c>
      <c r="G3066" s="1310">
        <v>101549</v>
      </c>
      <c r="H3066" s="1310" t="s">
        <v>5285</v>
      </c>
      <c r="I3066" s="1310" t="s">
        <v>839</v>
      </c>
      <c r="J3066" s="1310" t="s">
        <v>2242</v>
      </c>
      <c r="K3066" s="1311">
        <v>18.649999999999999</v>
      </c>
      <c r="L3066" s="1310" t="s">
        <v>2173</v>
      </c>
    </row>
    <row r="3067" spans="1:12" ht="13.5">
      <c r="A3067" s="1310" t="s">
        <v>4810</v>
      </c>
      <c r="B3067" s="1310" t="s">
        <v>4811</v>
      </c>
      <c r="C3067" s="1310" t="s">
        <v>5224</v>
      </c>
      <c r="D3067" s="1310">
        <v>172</v>
      </c>
      <c r="E3067" s="1311" t="s">
        <v>995</v>
      </c>
      <c r="F3067" s="1310" t="s">
        <v>995</v>
      </c>
      <c r="G3067" s="1310">
        <v>101553</v>
      </c>
      <c r="H3067" s="1310" t="s">
        <v>5286</v>
      </c>
      <c r="I3067" s="1310" t="s">
        <v>839</v>
      </c>
      <c r="J3067" s="1310" t="s">
        <v>2172</v>
      </c>
      <c r="K3067" s="1311">
        <v>16.48</v>
      </c>
      <c r="L3067" s="1310" t="s">
        <v>2173</v>
      </c>
    </row>
    <row r="3068" spans="1:12" ht="13.5">
      <c r="A3068" s="1310" t="s">
        <v>4810</v>
      </c>
      <c r="B3068" s="1310" t="s">
        <v>4811</v>
      </c>
      <c r="C3068" s="1310" t="s">
        <v>5224</v>
      </c>
      <c r="D3068" s="1310">
        <v>172</v>
      </c>
      <c r="E3068" s="1311" t="s">
        <v>995</v>
      </c>
      <c r="F3068" s="1310" t="s">
        <v>995</v>
      </c>
      <c r="G3068" s="1310">
        <v>101554</v>
      </c>
      <c r="H3068" s="1310" t="s">
        <v>5287</v>
      </c>
      <c r="I3068" s="1310" t="s">
        <v>839</v>
      </c>
      <c r="J3068" s="1310" t="s">
        <v>2172</v>
      </c>
      <c r="K3068" s="1311">
        <v>11.57</v>
      </c>
      <c r="L3068" s="1310" t="s">
        <v>2173</v>
      </c>
    </row>
    <row r="3069" spans="1:12" ht="13.5">
      <c r="A3069" s="1310" t="s">
        <v>4810</v>
      </c>
      <c r="B3069" s="1310" t="s">
        <v>4811</v>
      </c>
      <c r="C3069" s="1310" t="s">
        <v>5224</v>
      </c>
      <c r="D3069" s="1310">
        <v>172</v>
      </c>
      <c r="E3069" s="1311" t="s">
        <v>995</v>
      </c>
      <c r="F3069" s="1310" t="s">
        <v>995</v>
      </c>
      <c r="G3069" s="1310">
        <v>101555</v>
      </c>
      <c r="H3069" s="1310" t="s">
        <v>5288</v>
      </c>
      <c r="I3069" s="1310" t="s">
        <v>839</v>
      </c>
      <c r="J3069" s="1310" t="s">
        <v>2172</v>
      </c>
      <c r="K3069" s="1311">
        <v>7.1</v>
      </c>
      <c r="L3069" s="1310" t="s">
        <v>2173</v>
      </c>
    </row>
    <row r="3070" spans="1:12" ht="13.5">
      <c r="A3070" s="1310" t="s">
        <v>4810</v>
      </c>
      <c r="B3070" s="1310" t="s">
        <v>4811</v>
      </c>
      <c r="C3070" s="1310" t="s">
        <v>5224</v>
      </c>
      <c r="D3070" s="1310">
        <v>172</v>
      </c>
      <c r="E3070" s="1311" t="s">
        <v>995</v>
      </c>
      <c r="F3070" s="1310" t="s">
        <v>995</v>
      </c>
      <c r="G3070" s="1310">
        <v>101556</v>
      </c>
      <c r="H3070" s="1310" t="s">
        <v>5289</v>
      </c>
      <c r="I3070" s="1310" t="s">
        <v>839</v>
      </c>
      <c r="J3070" s="1310" t="s">
        <v>2172</v>
      </c>
      <c r="K3070" s="1311">
        <v>6.38</v>
      </c>
      <c r="L3070" s="1310" t="s">
        <v>2173</v>
      </c>
    </row>
    <row r="3071" spans="1:12" ht="13.5">
      <c r="A3071" s="1310" t="s">
        <v>4810</v>
      </c>
      <c r="B3071" s="1310" t="s">
        <v>4811</v>
      </c>
      <c r="C3071" s="1310" t="s">
        <v>5224</v>
      </c>
      <c r="D3071" s="1310">
        <v>172</v>
      </c>
      <c r="E3071" s="1311" t="s">
        <v>995</v>
      </c>
      <c r="F3071" s="1310" t="s">
        <v>995</v>
      </c>
      <c r="G3071" s="1310">
        <v>101560</v>
      </c>
      <c r="H3071" s="1310" t="s">
        <v>5290</v>
      </c>
      <c r="I3071" s="1310" t="s">
        <v>253</v>
      </c>
      <c r="J3071" s="1310" t="s">
        <v>2242</v>
      </c>
      <c r="K3071" s="1311">
        <v>12.07</v>
      </c>
      <c r="L3071" s="1310" t="s">
        <v>2173</v>
      </c>
    </row>
    <row r="3072" spans="1:12" ht="13.5">
      <c r="A3072" s="1310" t="s">
        <v>4810</v>
      </c>
      <c r="B3072" s="1310" t="s">
        <v>4811</v>
      </c>
      <c r="C3072" s="1310" t="s">
        <v>5224</v>
      </c>
      <c r="D3072" s="1310">
        <v>172</v>
      </c>
      <c r="E3072" s="1311" t="s">
        <v>995</v>
      </c>
      <c r="F3072" s="1310" t="s">
        <v>995</v>
      </c>
      <c r="G3072" s="1310">
        <v>101561</v>
      </c>
      <c r="H3072" s="1310" t="s">
        <v>5291</v>
      </c>
      <c r="I3072" s="1310" t="s">
        <v>253</v>
      </c>
      <c r="J3072" s="1310" t="s">
        <v>2242</v>
      </c>
      <c r="K3072" s="1311">
        <v>18.48</v>
      </c>
      <c r="L3072" s="1310" t="s">
        <v>2173</v>
      </c>
    </row>
    <row r="3073" spans="1:12" ht="13.5">
      <c r="A3073" s="1310" t="s">
        <v>4810</v>
      </c>
      <c r="B3073" s="1310" t="s">
        <v>4811</v>
      </c>
      <c r="C3073" s="1310" t="s">
        <v>5224</v>
      </c>
      <c r="D3073" s="1310">
        <v>172</v>
      </c>
      <c r="E3073" s="1311" t="s">
        <v>995</v>
      </c>
      <c r="F3073" s="1310" t="s">
        <v>995</v>
      </c>
      <c r="G3073" s="1310">
        <v>101562</v>
      </c>
      <c r="H3073" s="1310" t="s">
        <v>5292</v>
      </c>
      <c r="I3073" s="1310" t="s">
        <v>253</v>
      </c>
      <c r="J3073" s="1310" t="s">
        <v>2242</v>
      </c>
      <c r="K3073" s="1311">
        <v>28.1</v>
      </c>
      <c r="L3073" s="1310" t="s">
        <v>2173</v>
      </c>
    </row>
    <row r="3074" spans="1:12" ht="13.5">
      <c r="A3074" s="1310" t="s">
        <v>4810</v>
      </c>
      <c r="B3074" s="1310" t="s">
        <v>4811</v>
      </c>
      <c r="C3074" s="1310" t="s">
        <v>5224</v>
      </c>
      <c r="D3074" s="1310">
        <v>172</v>
      </c>
      <c r="E3074" s="1311" t="s">
        <v>995</v>
      </c>
      <c r="F3074" s="1310" t="s">
        <v>995</v>
      </c>
      <c r="G3074" s="1310">
        <v>101563</v>
      </c>
      <c r="H3074" s="1310" t="s">
        <v>5293</v>
      </c>
      <c r="I3074" s="1310" t="s">
        <v>253</v>
      </c>
      <c r="J3074" s="1310" t="s">
        <v>2242</v>
      </c>
      <c r="K3074" s="1311">
        <v>38.729999999999997</v>
      </c>
      <c r="L3074" s="1310" t="s">
        <v>2173</v>
      </c>
    </row>
    <row r="3075" spans="1:12" ht="13.5">
      <c r="A3075" s="1310" t="s">
        <v>4810</v>
      </c>
      <c r="B3075" s="1310" t="s">
        <v>4811</v>
      </c>
      <c r="C3075" s="1310" t="s">
        <v>5224</v>
      </c>
      <c r="D3075" s="1310">
        <v>172</v>
      </c>
      <c r="E3075" s="1311" t="s">
        <v>995</v>
      </c>
      <c r="F3075" s="1310" t="s">
        <v>995</v>
      </c>
      <c r="G3075" s="1310">
        <v>101564</v>
      </c>
      <c r="H3075" s="1310" t="s">
        <v>5294</v>
      </c>
      <c r="I3075" s="1310" t="s">
        <v>253</v>
      </c>
      <c r="J3075" s="1310" t="s">
        <v>2242</v>
      </c>
      <c r="K3075" s="1311">
        <v>55.17</v>
      </c>
      <c r="L3075" s="1310" t="s">
        <v>2173</v>
      </c>
    </row>
    <row r="3076" spans="1:12" ht="13.5">
      <c r="A3076" s="1310" t="s">
        <v>4810</v>
      </c>
      <c r="B3076" s="1310" t="s">
        <v>4811</v>
      </c>
      <c r="C3076" s="1310" t="s">
        <v>5224</v>
      </c>
      <c r="D3076" s="1310">
        <v>172</v>
      </c>
      <c r="E3076" s="1311" t="s">
        <v>995</v>
      </c>
      <c r="F3076" s="1310" t="s">
        <v>995</v>
      </c>
      <c r="G3076" s="1310">
        <v>101565</v>
      </c>
      <c r="H3076" s="1310" t="s">
        <v>5295</v>
      </c>
      <c r="I3076" s="1310" t="s">
        <v>253</v>
      </c>
      <c r="J3076" s="1310" t="s">
        <v>2242</v>
      </c>
      <c r="K3076" s="1311">
        <v>76.400000000000006</v>
      </c>
      <c r="L3076" s="1310" t="s">
        <v>2173</v>
      </c>
    </row>
    <row r="3077" spans="1:12" ht="13.5">
      <c r="A3077" s="1310" t="s">
        <v>4810</v>
      </c>
      <c r="B3077" s="1310" t="s">
        <v>4811</v>
      </c>
      <c r="C3077" s="1310" t="s">
        <v>5224</v>
      </c>
      <c r="D3077" s="1310">
        <v>172</v>
      </c>
      <c r="E3077" s="1311" t="s">
        <v>995</v>
      </c>
      <c r="F3077" s="1310" t="s">
        <v>995</v>
      </c>
      <c r="G3077" s="1310">
        <v>101567</v>
      </c>
      <c r="H3077" s="1310" t="s">
        <v>5296</v>
      </c>
      <c r="I3077" s="1310" t="s">
        <v>253</v>
      </c>
      <c r="J3077" s="1310" t="s">
        <v>2242</v>
      </c>
      <c r="K3077" s="1311">
        <v>101.46</v>
      </c>
      <c r="L3077" s="1310" t="s">
        <v>2173</v>
      </c>
    </row>
    <row r="3078" spans="1:12" ht="13.5">
      <c r="A3078" s="1310" t="s">
        <v>4810</v>
      </c>
      <c r="B3078" s="1310" t="s">
        <v>4811</v>
      </c>
      <c r="C3078" s="1310" t="s">
        <v>5224</v>
      </c>
      <c r="D3078" s="1310">
        <v>172</v>
      </c>
      <c r="E3078" s="1311" t="s">
        <v>995</v>
      </c>
      <c r="F3078" s="1310" t="s">
        <v>995</v>
      </c>
      <c r="G3078" s="1310">
        <v>101568</v>
      </c>
      <c r="H3078" s="1310" t="s">
        <v>5297</v>
      </c>
      <c r="I3078" s="1310" t="s">
        <v>253</v>
      </c>
      <c r="J3078" s="1310" t="s">
        <v>2242</v>
      </c>
      <c r="K3078" s="1311">
        <v>132.05000000000001</v>
      </c>
      <c r="L3078" s="1310" t="s">
        <v>2173</v>
      </c>
    </row>
    <row r="3079" spans="1:12" ht="13.5">
      <c r="A3079" s="1310" t="s">
        <v>4810</v>
      </c>
      <c r="B3079" s="1310" t="s">
        <v>4811</v>
      </c>
      <c r="C3079" s="1310" t="s">
        <v>5224</v>
      </c>
      <c r="D3079" s="1310">
        <v>172</v>
      </c>
      <c r="E3079" s="1311" t="s">
        <v>995</v>
      </c>
      <c r="F3079" s="1310" t="s">
        <v>995</v>
      </c>
      <c r="G3079" s="1310">
        <v>101626</v>
      </c>
      <c r="H3079" s="1310" t="s">
        <v>5298</v>
      </c>
      <c r="I3079" s="1310" t="s">
        <v>839</v>
      </c>
      <c r="J3079" s="1310" t="s">
        <v>2242</v>
      </c>
      <c r="K3079" s="1311">
        <v>105.51</v>
      </c>
      <c r="L3079" s="1310" t="s">
        <v>2173</v>
      </c>
    </row>
    <row r="3080" spans="1:12" ht="13.5">
      <c r="A3080" s="1310" t="s">
        <v>4810</v>
      </c>
      <c r="B3080" s="1310" t="s">
        <v>4811</v>
      </c>
      <c r="C3080" s="1310" t="s">
        <v>5224</v>
      </c>
      <c r="D3080" s="1310">
        <v>172</v>
      </c>
      <c r="E3080" s="1311" t="s">
        <v>995</v>
      </c>
      <c r="F3080" s="1310" t="s">
        <v>995</v>
      </c>
      <c r="G3080" s="1310">
        <v>101627</v>
      </c>
      <c r="H3080" s="1310" t="s">
        <v>5299</v>
      </c>
      <c r="I3080" s="1310" t="s">
        <v>839</v>
      </c>
      <c r="J3080" s="1310" t="s">
        <v>2242</v>
      </c>
      <c r="K3080" s="1311">
        <v>162.62</v>
      </c>
      <c r="L3080" s="1310" t="s">
        <v>2173</v>
      </c>
    </row>
    <row r="3081" spans="1:12" ht="13.5">
      <c r="A3081" s="1310" t="s">
        <v>4810</v>
      </c>
      <c r="B3081" s="1310" t="s">
        <v>4811</v>
      </c>
      <c r="C3081" s="1310" t="s">
        <v>5224</v>
      </c>
      <c r="D3081" s="1310">
        <v>172</v>
      </c>
      <c r="E3081" s="1311" t="s">
        <v>995</v>
      </c>
      <c r="F3081" s="1310" t="s">
        <v>995</v>
      </c>
      <c r="G3081" s="1310">
        <v>101628</v>
      </c>
      <c r="H3081" s="1310" t="s">
        <v>5300</v>
      </c>
      <c r="I3081" s="1310" t="s">
        <v>839</v>
      </c>
      <c r="J3081" s="1310" t="s">
        <v>2242</v>
      </c>
      <c r="K3081" s="1311">
        <v>79.09</v>
      </c>
      <c r="L3081" s="1310" t="s">
        <v>2173</v>
      </c>
    </row>
    <row r="3082" spans="1:12" ht="13.5">
      <c r="A3082" s="1310" t="s">
        <v>4810</v>
      </c>
      <c r="B3082" s="1310" t="s">
        <v>4811</v>
      </c>
      <c r="C3082" s="1310" t="s">
        <v>5224</v>
      </c>
      <c r="D3082" s="1310">
        <v>172</v>
      </c>
      <c r="E3082" s="1311" t="s">
        <v>995</v>
      </c>
      <c r="F3082" s="1310" t="s">
        <v>995</v>
      </c>
      <c r="G3082" s="1310">
        <v>101629</v>
      </c>
      <c r="H3082" s="1310" t="s">
        <v>5301</v>
      </c>
      <c r="I3082" s="1310" t="s">
        <v>839</v>
      </c>
      <c r="J3082" s="1310" t="s">
        <v>2242</v>
      </c>
      <c r="K3082" s="1311">
        <v>92.7</v>
      </c>
      <c r="L3082" s="1310" t="s">
        <v>2173</v>
      </c>
    </row>
    <row r="3083" spans="1:12" ht="13.5">
      <c r="A3083" s="1310" t="s">
        <v>4810</v>
      </c>
      <c r="B3083" s="1310" t="s">
        <v>4811</v>
      </c>
      <c r="C3083" s="1310" t="s">
        <v>5224</v>
      </c>
      <c r="D3083" s="1310">
        <v>172</v>
      </c>
      <c r="E3083" s="1311" t="s">
        <v>995</v>
      </c>
      <c r="F3083" s="1310" t="s">
        <v>995</v>
      </c>
      <c r="G3083" s="1310">
        <v>101630</v>
      </c>
      <c r="H3083" s="1310" t="s">
        <v>5302</v>
      </c>
      <c r="I3083" s="1310" t="s">
        <v>839</v>
      </c>
      <c r="J3083" s="1310" t="s">
        <v>2172</v>
      </c>
      <c r="K3083" s="1311">
        <v>57.24</v>
      </c>
      <c r="L3083" s="1310" t="s">
        <v>2173</v>
      </c>
    </row>
    <row r="3084" spans="1:12" ht="13.5">
      <c r="A3084" s="1310" t="s">
        <v>4810</v>
      </c>
      <c r="B3084" s="1310" t="s">
        <v>4811</v>
      </c>
      <c r="C3084" s="1310" t="s">
        <v>5224</v>
      </c>
      <c r="D3084" s="1310">
        <v>172</v>
      </c>
      <c r="E3084" s="1311" t="s">
        <v>995</v>
      </c>
      <c r="F3084" s="1310" t="s">
        <v>995</v>
      </c>
      <c r="G3084" s="1310">
        <v>101631</v>
      </c>
      <c r="H3084" s="1310" t="s">
        <v>5303</v>
      </c>
      <c r="I3084" s="1310" t="s">
        <v>839</v>
      </c>
      <c r="J3084" s="1310" t="s">
        <v>2172</v>
      </c>
      <c r="K3084" s="1311">
        <v>21.14</v>
      </c>
      <c r="L3084" s="1310" t="s">
        <v>2173</v>
      </c>
    </row>
    <row r="3085" spans="1:12" ht="13.5">
      <c r="A3085" s="1310" t="s">
        <v>4810</v>
      </c>
      <c r="B3085" s="1310" t="s">
        <v>4811</v>
      </c>
      <c r="C3085" s="1310" t="s">
        <v>5224</v>
      </c>
      <c r="D3085" s="1310">
        <v>172</v>
      </c>
      <c r="E3085" s="1311" t="s">
        <v>995</v>
      </c>
      <c r="F3085" s="1310" t="s">
        <v>995</v>
      </c>
      <c r="G3085" s="1310">
        <v>101632</v>
      </c>
      <c r="H3085" s="1310" t="s">
        <v>5304</v>
      </c>
      <c r="I3085" s="1310" t="s">
        <v>839</v>
      </c>
      <c r="J3085" s="1310" t="s">
        <v>2242</v>
      </c>
      <c r="K3085" s="1311">
        <v>23.12</v>
      </c>
      <c r="L3085" s="1310" t="s">
        <v>2173</v>
      </c>
    </row>
    <row r="3086" spans="1:12" ht="13.5">
      <c r="A3086" s="1310" t="s">
        <v>4810</v>
      </c>
      <c r="B3086" s="1310" t="s">
        <v>4811</v>
      </c>
      <c r="C3086" s="1310" t="s">
        <v>5224</v>
      </c>
      <c r="D3086" s="1310">
        <v>172</v>
      </c>
      <c r="E3086" s="1311" t="s">
        <v>995</v>
      </c>
      <c r="F3086" s="1310" t="s">
        <v>995</v>
      </c>
      <c r="G3086" s="1310">
        <v>101633</v>
      </c>
      <c r="H3086" s="1310" t="s">
        <v>5305</v>
      </c>
      <c r="I3086" s="1310" t="s">
        <v>839</v>
      </c>
      <c r="J3086" s="1310" t="s">
        <v>2172</v>
      </c>
      <c r="K3086" s="1311">
        <v>69.180000000000007</v>
      </c>
      <c r="L3086" s="1310" t="s">
        <v>2173</v>
      </c>
    </row>
    <row r="3087" spans="1:12" ht="13.5">
      <c r="A3087" s="1310" t="s">
        <v>4810</v>
      </c>
      <c r="B3087" s="1310" t="s">
        <v>4811</v>
      </c>
      <c r="C3087" s="1310" t="s">
        <v>5224</v>
      </c>
      <c r="D3087" s="1310">
        <v>172</v>
      </c>
      <c r="E3087" s="1311" t="s">
        <v>995</v>
      </c>
      <c r="F3087" s="1310" t="s">
        <v>995</v>
      </c>
      <c r="G3087" s="1310">
        <v>101636</v>
      </c>
      <c r="H3087" s="1310" t="s">
        <v>5306</v>
      </c>
      <c r="I3087" s="1310" t="s">
        <v>839</v>
      </c>
      <c r="J3087" s="1310" t="s">
        <v>2172</v>
      </c>
      <c r="K3087" s="1311">
        <v>117.13</v>
      </c>
      <c r="L3087" s="1310" t="s">
        <v>2173</v>
      </c>
    </row>
    <row r="3088" spans="1:12" ht="13.5">
      <c r="A3088" s="1310" t="s">
        <v>4810</v>
      </c>
      <c r="B3088" s="1310" t="s">
        <v>4811</v>
      </c>
      <c r="C3088" s="1310" t="s">
        <v>5224</v>
      </c>
      <c r="D3088" s="1310">
        <v>172</v>
      </c>
      <c r="E3088" s="1311" t="s">
        <v>995</v>
      </c>
      <c r="F3088" s="1310" t="s">
        <v>995</v>
      </c>
      <c r="G3088" s="1310">
        <v>101637</v>
      </c>
      <c r="H3088" s="1310" t="s">
        <v>5307</v>
      </c>
      <c r="I3088" s="1310" t="s">
        <v>839</v>
      </c>
      <c r="J3088" s="1310" t="s">
        <v>2172</v>
      </c>
      <c r="K3088" s="1311">
        <v>109.77</v>
      </c>
      <c r="L3088" s="1310" t="s">
        <v>2173</v>
      </c>
    </row>
    <row r="3089" spans="1:12" ht="13.5">
      <c r="A3089" s="1310" t="s">
        <v>4810</v>
      </c>
      <c r="B3089" s="1310" t="s">
        <v>4811</v>
      </c>
      <c r="C3089" s="1310" t="s">
        <v>5224</v>
      </c>
      <c r="D3089" s="1310">
        <v>172</v>
      </c>
      <c r="E3089" s="1311" t="s">
        <v>995</v>
      </c>
      <c r="F3089" s="1310" t="s">
        <v>995</v>
      </c>
      <c r="G3089" s="1310">
        <v>101640</v>
      </c>
      <c r="H3089" s="1310" t="s">
        <v>5308</v>
      </c>
      <c r="I3089" s="1310" t="s">
        <v>839</v>
      </c>
      <c r="J3089" s="1310" t="s">
        <v>2172</v>
      </c>
      <c r="K3089" s="1311">
        <v>104.93</v>
      </c>
      <c r="L3089" s="1310" t="s">
        <v>2173</v>
      </c>
    </row>
    <row r="3090" spans="1:12" ht="13.5">
      <c r="A3090" s="1310" t="s">
        <v>4810</v>
      </c>
      <c r="B3090" s="1310" t="s">
        <v>4811</v>
      </c>
      <c r="C3090" s="1310" t="s">
        <v>5224</v>
      </c>
      <c r="D3090" s="1310">
        <v>172</v>
      </c>
      <c r="E3090" s="1311" t="s">
        <v>995</v>
      </c>
      <c r="F3090" s="1310" t="s">
        <v>995</v>
      </c>
      <c r="G3090" s="1310">
        <v>101641</v>
      </c>
      <c r="H3090" s="1310" t="s">
        <v>5309</v>
      </c>
      <c r="I3090" s="1310" t="s">
        <v>839</v>
      </c>
      <c r="J3090" s="1310" t="s">
        <v>2172</v>
      </c>
      <c r="K3090" s="1311">
        <v>54.19</v>
      </c>
      <c r="L3090" s="1310" t="s">
        <v>2173</v>
      </c>
    </row>
    <row r="3091" spans="1:12" ht="13.5">
      <c r="A3091" s="1310" t="s">
        <v>4810</v>
      </c>
      <c r="B3091" s="1310" t="s">
        <v>4811</v>
      </c>
      <c r="C3091" s="1310" t="s">
        <v>5224</v>
      </c>
      <c r="D3091" s="1310">
        <v>172</v>
      </c>
      <c r="E3091" s="1311" t="s">
        <v>995</v>
      </c>
      <c r="F3091" s="1310" t="s">
        <v>995</v>
      </c>
      <c r="G3091" s="1310">
        <v>101642</v>
      </c>
      <c r="H3091" s="1310" t="s">
        <v>5310</v>
      </c>
      <c r="I3091" s="1310" t="s">
        <v>839</v>
      </c>
      <c r="J3091" s="1310" t="s">
        <v>2172</v>
      </c>
      <c r="K3091" s="1311">
        <v>27.03</v>
      </c>
      <c r="L3091" s="1310" t="s">
        <v>2173</v>
      </c>
    </row>
    <row r="3092" spans="1:12" ht="13.5">
      <c r="A3092" s="1310" t="s">
        <v>4810</v>
      </c>
      <c r="B3092" s="1310" t="s">
        <v>4811</v>
      </c>
      <c r="C3092" s="1310" t="s">
        <v>5224</v>
      </c>
      <c r="D3092" s="1310">
        <v>172</v>
      </c>
      <c r="E3092" s="1311" t="s">
        <v>995</v>
      </c>
      <c r="F3092" s="1310" t="s">
        <v>995</v>
      </c>
      <c r="G3092" s="1310">
        <v>101643</v>
      </c>
      <c r="H3092" s="1310" t="s">
        <v>5311</v>
      </c>
      <c r="I3092" s="1310" t="s">
        <v>839</v>
      </c>
      <c r="J3092" s="1310" t="s">
        <v>2172</v>
      </c>
      <c r="K3092" s="1311">
        <v>47.26</v>
      </c>
      <c r="L3092" s="1310" t="s">
        <v>2173</v>
      </c>
    </row>
    <row r="3093" spans="1:12" ht="13.5">
      <c r="A3093" s="1310" t="s">
        <v>4810</v>
      </c>
      <c r="B3093" s="1310" t="s">
        <v>4811</v>
      </c>
      <c r="C3093" s="1310" t="s">
        <v>5224</v>
      </c>
      <c r="D3093" s="1310">
        <v>172</v>
      </c>
      <c r="E3093" s="1311" t="s">
        <v>995</v>
      </c>
      <c r="F3093" s="1310" t="s">
        <v>995</v>
      </c>
      <c r="G3093" s="1310">
        <v>101644</v>
      </c>
      <c r="H3093" s="1310" t="s">
        <v>5312</v>
      </c>
      <c r="I3093" s="1310" t="s">
        <v>839</v>
      </c>
      <c r="J3093" s="1310" t="s">
        <v>2172</v>
      </c>
      <c r="K3093" s="1311">
        <v>64.069999999999993</v>
      </c>
      <c r="L3093" s="1310" t="s">
        <v>2173</v>
      </c>
    </row>
    <row r="3094" spans="1:12" ht="13.5">
      <c r="A3094" s="1310" t="s">
        <v>4810</v>
      </c>
      <c r="B3094" s="1310" t="s">
        <v>4811</v>
      </c>
      <c r="C3094" s="1310" t="s">
        <v>5224</v>
      </c>
      <c r="D3094" s="1310">
        <v>172</v>
      </c>
      <c r="E3094" s="1311" t="s">
        <v>995</v>
      </c>
      <c r="F3094" s="1310" t="s">
        <v>995</v>
      </c>
      <c r="G3094" s="1310">
        <v>101645</v>
      </c>
      <c r="H3094" s="1310" t="s">
        <v>5313</v>
      </c>
      <c r="I3094" s="1310" t="s">
        <v>839</v>
      </c>
      <c r="J3094" s="1310" t="s">
        <v>2172</v>
      </c>
      <c r="K3094" s="1311">
        <v>30.16</v>
      </c>
      <c r="L3094" s="1310" t="s">
        <v>2173</v>
      </c>
    </row>
    <row r="3095" spans="1:12" ht="13.5">
      <c r="A3095" s="1310" t="s">
        <v>4810</v>
      </c>
      <c r="B3095" s="1310" t="s">
        <v>4811</v>
      </c>
      <c r="C3095" s="1310" t="s">
        <v>5224</v>
      </c>
      <c r="D3095" s="1310">
        <v>172</v>
      </c>
      <c r="E3095" s="1311" t="s">
        <v>995</v>
      </c>
      <c r="F3095" s="1310" t="s">
        <v>995</v>
      </c>
      <c r="G3095" s="1310">
        <v>101646</v>
      </c>
      <c r="H3095" s="1310" t="s">
        <v>5314</v>
      </c>
      <c r="I3095" s="1310" t="s">
        <v>839</v>
      </c>
      <c r="J3095" s="1310" t="s">
        <v>2172</v>
      </c>
      <c r="K3095" s="1311">
        <v>40.159999999999997</v>
      </c>
      <c r="L3095" s="1310" t="s">
        <v>2173</v>
      </c>
    </row>
    <row r="3096" spans="1:12" ht="13.5">
      <c r="A3096" s="1310" t="s">
        <v>4810</v>
      </c>
      <c r="B3096" s="1310" t="s">
        <v>4811</v>
      </c>
      <c r="C3096" s="1310" t="s">
        <v>5224</v>
      </c>
      <c r="D3096" s="1310">
        <v>172</v>
      </c>
      <c r="E3096" s="1311" t="s">
        <v>995</v>
      </c>
      <c r="F3096" s="1310" t="s">
        <v>995</v>
      </c>
      <c r="G3096" s="1310">
        <v>101647</v>
      </c>
      <c r="H3096" s="1310" t="s">
        <v>5315</v>
      </c>
      <c r="I3096" s="1310" t="s">
        <v>839</v>
      </c>
      <c r="J3096" s="1310" t="s">
        <v>2172</v>
      </c>
      <c r="K3096" s="1311">
        <v>74.02</v>
      </c>
      <c r="L3096" s="1310" t="s">
        <v>2173</v>
      </c>
    </row>
    <row r="3097" spans="1:12" ht="13.5">
      <c r="A3097" s="1310" t="s">
        <v>4810</v>
      </c>
      <c r="B3097" s="1310" t="s">
        <v>4811</v>
      </c>
      <c r="C3097" s="1310" t="s">
        <v>5224</v>
      </c>
      <c r="D3097" s="1310">
        <v>172</v>
      </c>
      <c r="E3097" s="1311" t="s">
        <v>995</v>
      </c>
      <c r="F3097" s="1310" t="s">
        <v>995</v>
      </c>
      <c r="G3097" s="1310">
        <v>101648</v>
      </c>
      <c r="H3097" s="1310" t="s">
        <v>5316</v>
      </c>
      <c r="I3097" s="1310" t="s">
        <v>839</v>
      </c>
      <c r="J3097" s="1310" t="s">
        <v>2172</v>
      </c>
      <c r="K3097" s="1311">
        <v>57.18</v>
      </c>
      <c r="L3097" s="1310" t="s">
        <v>2173</v>
      </c>
    </row>
    <row r="3098" spans="1:12" ht="13.5">
      <c r="A3098" s="1310" t="s">
        <v>4810</v>
      </c>
      <c r="B3098" s="1310" t="s">
        <v>4811</v>
      </c>
      <c r="C3098" s="1310" t="s">
        <v>5224</v>
      </c>
      <c r="D3098" s="1310">
        <v>172</v>
      </c>
      <c r="E3098" s="1311" t="s">
        <v>995</v>
      </c>
      <c r="F3098" s="1310" t="s">
        <v>995</v>
      </c>
      <c r="G3098" s="1310">
        <v>101649</v>
      </c>
      <c r="H3098" s="1310" t="s">
        <v>5317</v>
      </c>
      <c r="I3098" s="1310" t="s">
        <v>839</v>
      </c>
      <c r="J3098" s="1310" t="s">
        <v>2172</v>
      </c>
      <c r="K3098" s="1311">
        <v>65.94</v>
      </c>
      <c r="L3098" s="1310" t="s">
        <v>2173</v>
      </c>
    </row>
    <row r="3099" spans="1:12" ht="13.5">
      <c r="A3099" s="1310" t="s">
        <v>4810</v>
      </c>
      <c r="B3099" s="1310" t="s">
        <v>4811</v>
      </c>
      <c r="C3099" s="1310" t="s">
        <v>5224</v>
      </c>
      <c r="D3099" s="1310">
        <v>172</v>
      </c>
      <c r="E3099" s="1311" t="s">
        <v>995</v>
      </c>
      <c r="F3099" s="1310" t="s">
        <v>995</v>
      </c>
      <c r="G3099" s="1310">
        <v>101650</v>
      </c>
      <c r="H3099" s="1310" t="s">
        <v>5318</v>
      </c>
      <c r="I3099" s="1310" t="s">
        <v>839</v>
      </c>
      <c r="J3099" s="1310" t="s">
        <v>2172</v>
      </c>
      <c r="K3099" s="1311">
        <v>76.69</v>
      </c>
      <c r="L3099" s="1310" t="s">
        <v>2173</v>
      </c>
    </row>
    <row r="3100" spans="1:12" ht="13.5">
      <c r="A3100" s="1310" t="s">
        <v>4810</v>
      </c>
      <c r="B3100" s="1310" t="s">
        <v>4811</v>
      </c>
      <c r="C3100" s="1310" t="s">
        <v>5224</v>
      </c>
      <c r="D3100" s="1310">
        <v>172</v>
      </c>
      <c r="E3100" s="1311" t="s">
        <v>995</v>
      </c>
      <c r="F3100" s="1310" t="s">
        <v>995</v>
      </c>
      <c r="G3100" s="1310">
        <v>101651</v>
      </c>
      <c r="H3100" s="1310" t="s">
        <v>5319</v>
      </c>
      <c r="I3100" s="1310" t="s">
        <v>839</v>
      </c>
      <c r="J3100" s="1310" t="s">
        <v>2172</v>
      </c>
      <c r="K3100" s="1311">
        <v>47.84</v>
      </c>
      <c r="L3100" s="1310" t="s">
        <v>2173</v>
      </c>
    </row>
    <row r="3101" spans="1:12" ht="13.5">
      <c r="A3101" s="1310" t="s">
        <v>4810</v>
      </c>
      <c r="B3101" s="1310" t="s">
        <v>4811</v>
      </c>
      <c r="C3101" s="1310" t="s">
        <v>5224</v>
      </c>
      <c r="D3101" s="1310">
        <v>172</v>
      </c>
      <c r="E3101" s="1311" t="s">
        <v>995</v>
      </c>
      <c r="F3101" s="1310" t="s">
        <v>995</v>
      </c>
      <c r="G3101" s="1310">
        <v>101652</v>
      </c>
      <c r="H3101" s="1310" t="s">
        <v>5320</v>
      </c>
      <c r="I3101" s="1310" t="s">
        <v>839</v>
      </c>
      <c r="J3101" s="1310" t="s">
        <v>2172</v>
      </c>
      <c r="K3101" s="1311">
        <v>325.79000000000002</v>
      </c>
      <c r="L3101" s="1310" t="s">
        <v>2173</v>
      </c>
    </row>
    <row r="3102" spans="1:12" ht="13.5">
      <c r="A3102" s="1310" t="s">
        <v>4810</v>
      </c>
      <c r="B3102" s="1310" t="s">
        <v>4811</v>
      </c>
      <c r="C3102" s="1310" t="s">
        <v>5224</v>
      </c>
      <c r="D3102" s="1310">
        <v>172</v>
      </c>
      <c r="E3102" s="1311" t="s">
        <v>995</v>
      </c>
      <c r="F3102" s="1310" t="s">
        <v>995</v>
      </c>
      <c r="G3102" s="1310">
        <v>101653</v>
      </c>
      <c r="H3102" s="1310" t="s">
        <v>5321</v>
      </c>
      <c r="I3102" s="1310" t="s">
        <v>839</v>
      </c>
      <c r="J3102" s="1310" t="s">
        <v>2172</v>
      </c>
      <c r="K3102" s="1311">
        <v>204.55</v>
      </c>
      <c r="L3102" s="1310" t="s">
        <v>2173</v>
      </c>
    </row>
    <row r="3103" spans="1:12" ht="13.5">
      <c r="A3103" s="1310" t="s">
        <v>4810</v>
      </c>
      <c r="B3103" s="1310" t="s">
        <v>4811</v>
      </c>
      <c r="C3103" s="1310" t="s">
        <v>5224</v>
      </c>
      <c r="D3103" s="1310">
        <v>172</v>
      </c>
      <c r="E3103" s="1311" t="s">
        <v>995</v>
      </c>
      <c r="F3103" s="1310" t="s">
        <v>995</v>
      </c>
      <c r="G3103" s="1310">
        <v>101654</v>
      </c>
      <c r="H3103" s="1310" t="s">
        <v>5322</v>
      </c>
      <c r="I3103" s="1310" t="s">
        <v>839</v>
      </c>
      <c r="J3103" s="1310" t="s">
        <v>2172</v>
      </c>
      <c r="K3103" s="1311">
        <v>291.64</v>
      </c>
      <c r="L3103" s="1310" t="s">
        <v>2173</v>
      </c>
    </row>
    <row r="3104" spans="1:12" ht="13.5">
      <c r="A3104" s="1310" t="s">
        <v>4810</v>
      </c>
      <c r="B3104" s="1310" t="s">
        <v>4811</v>
      </c>
      <c r="C3104" s="1310" t="s">
        <v>5224</v>
      </c>
      <c r="D3104" s="1310">
        <v>172</v>
      </c>
      <c r="E3104" s="1311" t="s">
        <v>995</v>
      </c>
      <c r="F3104" s="1310" t="s">
        <v>995</v>
      </c>
      <c r="G3104" s="1310">
        <v>101655</v>
      </c>
      <c r="H3104" s="1310" t="s">
        <v>5323</v>
      </c>
      <c r="I3104" s="1310" t="s">
        <v>839</v>
      </c>
      <c r="J3104" s="1310" t="s">
        <v>2172</v>
      </c>
      <c r="K3104" s="1311">
        <v>491.17</v>
      </c>
      <c r="L3104" s="1310" t="s">
        <v>2173</v>
      </c>
    </row>
    <row r="3105" spans="1:12" ht="13.5">
      <c r="A3105" s="1310" t="s">
        <v>4810</v>
      </c>
      <c r="B3105" s="1310" t="s">
        <v>4811</v>
      </c>
      <c r="C3105" s="1310" t="s">
        <v>5224</v>
      </c>
      <c r="D3105" s="1310">
        <v>172</v>
      </c>
      <c r="E3105" s="1311" t="s">
        <v>995</v>
      </c>
      <c r="F3105" s="1310" t="s">
        <v>995</v>
      </c>
      <c r="G3105" s="1310">
        <v>101656</v>
      </c>
      <c r="H3105" s="1310" t="s">
        <v>5324</v>
      </c>
      <c r="I3105" s="1310" t="s">
        <v>839</v>
      </c>
      <c r="J3105" s="1310" t="s">
        <v>2172</v>
      </c>
      <c r="K3105" s="1311">
        <v>537.76</v>
      </c>
      <c r="L3105" s="1310" t="s">
        <v>2173</v>
      </c>
    </row>
    <row r="3106" spans="1:12" ht="13.5">
      <c r="A3106" s="1310" t="s">
        <v>4810</v>
      </c>
      <c r="B3106" s="1310" t="s">
        <v>4811</v>
      </c>
      <c r="C3106" s="1310" t="s">
        <v>5224</v>
      </c>
      <c r="D3106" s="1310">
        <v>172</v>
      </c>
      <c r="E3106" s="1311" t="s">
        <v>995</v>
      </c>
      <c r="F3106" s="1310" t="s">
        <v>995</v>
      </c>
      <c r="G3106" s="1310">
        <v>101657</v>
      </c>
      <c r="H3106" s="1310" t="s">
        <v>5325</v>
      </c>
      <c r="I3106" s="1310" t="s">
        <v>839</v>
      </c>
      <c r="J3106" s="1310" t="s">
        <v>2172</v>
      </c>
      <c r="K3106" s="1311">
        <v>636.99</v>
      </c>
      <c r="L3106" s="1310" t="s">
        <v>2173</v>
      </c>
    </row>
    <row r="3107" spans="1:12" ht="13.5">
      <c r="A3107" s="1310" t="s">
        <v>4810</v>
      </c>
      <c r="B3107" s="1310" t="s">
        <v>4811</v>
      </c>
      <c r="C3107" s="1310" t="s">
        <v>5224</v>
      </c>
      <c r="D3107" s="1310">
        <v>172</v>
      </c>
      <c r="E3107" s="1311" t="s">
        <v>995</v>
      </c>
      <c r="F3107" s="1310" t="s">
        <v>995</v>
      </c>
      <c r="G3107" s="1310">
        <v>101658</v>
      </c>
      <c r="H3107" s="1310" t="s">
        <v>5326</v>
      </c>
      <c r="I3107" s="1310" t="s">
        <v>839</v>
      </c>
      <c r="J3107" s="1310" t="s">
        <v>2172</v>
      </c>
      <c r="K3107" s="1311">
        <v>841.05</v>
      </c>
      <c r="L3107" s="1310" t="s">
        <v>2173</v>
      </c>
    </row>
    <row r="3108" spans="1:12" ht="13.5">
      <c r="A3108" s="1310" t="s">
        <v>4810</v>
      </c>
      <c r="B3108" s="1310" t="s">
        <v>4811</v>
      </c>
      <c r="C3108" s="1310" t="s">
        <v>5224</v>
      </c>
      <c r="D3108" s="1310">
        <v>172</v>
      </c>
      <c r="E3108" s="1311" t="s">
        <v>995</v>
      </c>
      <c r="F3108" s="1310" t="s">
        <v>995</v>
      </c>
      <c r="G3108" s="1310">
        <v>101659</v>
      </c>
      <c r="H3108" s="1310" t="s">
        <v>5327</v>
      </c>
      <c r="I3108" s="1310" t="s">
        <v>839</v>
      </c>
      <c r="J3108" s="1310" t="s">
        <v>2172</v>
      </c>
      <c r="K3108" s="1311">
        <v>967.96</v>
      </c>
      <c r="L3108" s="1310" t="s">
        <v>2173</v>
      </c>
    </row>
    <row r="3109" spans="1:12" ht="13.5">
      <c r="A3109" s="1310" t="s">
        <v>4810</v>
      </c>
      <c r="B3109" s="1310" t="s">
        <v>4811</v>
      </c>
      <c r="C3109" s="1310" t="s">
        <v>5224</v>
      </c>
      <c r="D3109" s="1310">
        <v>172</v>
      </c>
      <c r="E3109" s="1311" t="s">
        <v>995</v>
      </c>
      <c r="F3109" s="1310" t="s">
        <v>995</v>
      </c>
      <c r="G3109" s="1310">
        <v>101660</v>
      </c>
      <c r="H3109" s="1310" t="s">
        <v>5328</v>
      </c>
      <c r="I3109" s="1310" t="s">
        <v>839</v>
      </c>
      <c r="J3109" s="1310" t="s">
        <v>2172</v>
      </c>
      <c r="K3109" s="1312">
        <v>1567.06</v>
      </c>
      <c r="L3109" s="1310" t="s">
        <v>2173</v>
      </c>
    </row>
    <row r="3110" spans="1:12" ht="13.5">
      <c r="A3110" s="1310" t="s">
        <v>4810</v>
      </c>
      <c r="B3110" s="1310" t="s">
        <v>4811</v>
      </c>
      <c r="C3110" s="1310" t="s">
        <v>5224</v>
      </c>
      <c r="D3110" s="1310">
        <v>172</v>
      </c>
      <c r="E3110" s="1311" t="s">
        <v>995</v>
      </c>
      <c r="F3110" s="1310" t="s">
        <v>995</v>
      </c>
      <c r="G3110" s="1310">
        <v>101661</v>
      </c>
      <c r="H3110" s="1310" t="s">
        <v>5329</v>
      </c>
      <c r="I3110" s="1310" t="s">
        <v>839</v>
      </c>
      <c r="J3110" s="1310" t="s">
        <v>2172</v>
      </c>
      <c r="K3110" s="1311">
        <v>90.27</v>
      </c>
      <c r="L3110" s="1310" t="s">
        <v>2173</v>
      </c>
    </row>
    <row r="3111" spans="1:12" ht="13.5">
      <c r="A3111" s="1310" t="s">
        <v>4810</v>
      </c>
      <c r="B3111" s="1310" t="s">
        <v>4811</v>
      </c>
      <c r="C3111" s="1310" t="s">
        <v>5224</v>
      </c>
      <c r="D3111" s="1310">
        <v>172</v>
      </c>
      <c r="E3111" s="1311" t="s">
        <v>995</v>
      </c>
      <c r="F3111" s="1310" t="s">
        <v>995</v>
      </c>
      <c r="G3111" s="1310">
        <v>101662</v>
      </c>
      <c r="H3111" s="1310" t="s">
        <v>5330</v>
      </c>
      <c r="I3111" s="1310" t="s">
        <v>839</v>
      </c>
      <c r="J3111" s="1310" t="s">
        <v>2172</v>
      </c>
      <c r="K3111" s="1311">
        <v>465.76</v>
      </c>
      <c r="L3111" s="1310" t="s">
        <v>2173</v>
      </c>
    </row>
    <row r="3112" spans="1:12" ht="13.5">
      <c r="A3112" s="1310" t="s">
        <v>4810</v>
      </c>
      <c r="B3112" s="1310" t="s">
        <v>4811</v>
      </c>
      <c r="C3112" s="1310" t="s">
        <v>5224</v>
      </c>
      <c r="D3112" s="1310">
        <v>172</v>
      </c>
      <c r="E3112" s="1311" t="s">
        <v>995</v>
      </c>
      <c r="F3112" s="1310" t="s">
        <v>995</v>
      </c>
      <c r="G3112" s="1310">
        <v>101663</v>
      </c>
      <c r="H3112" s="1310" t="s">
        <v>5331</v>
      </c>
      <c r="I3112" s="1310" t="s">
        <v>839</v>
      </c>
      <c r="J3112" s="1310" t="s">
        <v>2172</v>
      </c>
      <c r="K3112" s="1311">
        <v>21.28</v>
      </c>
      <c r="L3112" s="1310" t="s">
        <v>2173</v>
      </c>
    </row>
    <row r="3113" spans="1:12" ht="13.5">
      <c r="A3113" s="1310" t="s">
        <v>4810</v>
      </c>
      <c r="B3113" s="1310" t="s">
        <v>4811</v>
      </c>
      <c r="C3113" s="1310" t="s">
        <v>5224</v>
      </c>
      <c r="D3113" s="1310">
        <v>172</v>
      </c>
      <c r="E3113" s="1311" t="s">
        <v>995</v>
      </c>
      <c r="F3113" s="1310" t="s">
        <v>995</v>
      </c>
      <c r="G3113" s="1310">
        <v>101664</v>
      </c>
      <c r="H3113" s="1310" t="s">
        <v>5332</v>
      </c>
      <c r="I3113" s="1310" t="s">
        <v>839</v>
      </c>
      <c r="J3113" s="1310" t="s">
        <v>2172</v>
      </c>
      <c r="K3113" s="1311">
        <v>22.09</v>
      </c>
      <c r="L3113" s="1310" t="s">
        <v>2173</v>
      </c>
    </row>
    <row r="3114" spans="1:12" ht="13.5">
      <c r="A3114" s="1310" t="s">
        <v>4810</v>
      </c>
      <c r="B3114" s="1310" t="s">
        <v>4811</v>
      </c>
      <c r="C3114" s="1310" t="s">
        <v>5224</v>
      </c>
      <c r="D3114" s="1310">
        <v>172</v>
      </c>
      <c r="E3114" s="1311" t="s">
        <v>995</v>
      </c>
      <c r="F3114" s="1310" t="s">
        <v>995</v>
      </c>
      <c r="G3114" s="1310">
        <v>101665</v>
      </c>
      <c r="H3114" s="1310" t="s">
        <v>5333</v>
      </c>
      <c r="I3114" s="1310" t="s">
        <v>839</v>
      </c>
      <c r="J3114" s="1310" t="s">
        <v>2172</v>
      </c>
      <c r="K3114" s="1311">
        <v>25.56</v>
      </c>
      <c r="L3114" s="1310" t="s">
        <v>2173</v>
      </c>
    </row>
    <row r="3115" spans="1:12" ht="13.5">
      <c r="A3115" s="1310" t="s">
        <v>4810</v>
      </c>
      <c r="B3115" s="1310" t="s">
        <v>4811</v>
      </c>
      <c r="C3115" s="1310" t="s">
        <v>5224</v>
      </c>
      <c r="D3115" s="1310">
        <v>172</v>
      </c>
      <c r="E3115" s="1311" t="s">
        <v>995</v>
      </c>
      <c r="F3115" s="1310" t="s">
        <v>995</v>
      </c>
      <c r="G3115" s="1310">
        <v>101666</v>
      </c>
      <c r="H3115" s="1310" t="s">
        <v>5334</v>
      </c>
      <c r="I3115" s="1310" t="s">
        <v>839</v>
      </c>
      <c r="J3115" s="1310" t="s">
        <v>2172</v>
      </c>
      <c r="K3115" s="1311">
        <v>294.25</v>
      </c>
      <c r="L3115" s="1310" t="s">
        <v>2173</v>
      </c>
    </row>
    <row r="3116" spans="1:12" ht="13.5">
      <c r="A3116" s="1310" t="s">
        <v>4810</v>
      </c>
      <c r="B3116" s="1310" t="s">
        <v>4811</v>
      </c>
      <c r="C3116" s="1310" t="s">
        <v>5224</v>
      </c>
      <c r="D3116" s="1310">
        <v>172</v>
      </c>
      <c r="E3116" s="1311" t="s">
        <v>995</v>
      </c>
      <c r="F3116" s="1310" t="s">
        <v>995</v>
      </c>
      <c r="G3116" s="1310">
        <v>102085</v>
      </c>
      <c r="H3116" s="1310" t="s">
        <v>5335</v>
      </c>
      <c r="I3116" s="1310" t="s">
        <v>839</v>
      </c>
      <c r="J3116" s="1310" t="s">
        <v>2242</v>
      </c>
      <c r="K3116" s="1311">
        <v>128.69999999999999</v>
      </c>
      <c r="L3116" s="1310" t="s">
        <v>2173</v>
      </c>
    </row>
    <row r="3117" spans="1:12" ht="13.5">
      <c r="A3117" s="1310" t="s">
        <v>4810</v>
      </c>
      <c r="B3117" s="1310" t="s">
        <v>4811</v>
      </c>
      <c r="C3117" s="1310" t="s">
        <v>5336</v>
      </c>
      <c r="D3117" s="1310">
        <v>173</v>
      </c>
      <c r="E3117" s="1311" t="s">
        <v>995</v>
      </c>
      <c r="F3117" s="1310" t="s">
        <v>995</v>
      </c>
      <c r="G3117" s="1310">
        <v>100578</v>
      </c>
      <c r="H3117" s="1310" t="s">
        <v>5337</v>
      </c>
      <c r="I3117" s="1310" t="s">
        <v>839</v>
      </c>
      <c r="J3117" s="1310" t="s">
        <v>2172</v>
      </c>
      <c r="K3117" s="1311">
        <v>375.87</v>
      </c>
      <c r="L3117" s="1310" t="s">
        <v>2173</v>
      </c>
    </row>
    <row r="3118" spans="1:12" ht="13.5">
      <c r="A3118" s="1310" t="s">
        <v>4810</v>
      </c>
      <c r="B3118" s="1310" t="s">
        <v>4811</v>
      </c>
      <c r="C3118" s="1310" t="s">
        <v>5336</v>
      </c>
      <c r="D3118" s="1310">
        <v>173</v>
      </c>
      <c r="E3118" s="1311" t="s">
        <v>995</v>
      </c>
      <c r="F3118" s="1310" t="s">
        <v>995</v>
      </c>
      <c r="G3118" s="1310">
        <v>100579</v>
      </c>
      <c r="H3118" s="1310" t="s">
        <v>5338</v>
      </c>
      <c r="I3118" s="1310" t="s">
        <v>839</v>
      </c>
      <c r="J3118" s="1310" t="s">
        <v>2172</v>
      </c>
      <c r="K3118" s="1311">
        <v>411.98</v>
      </c>
      <c r="L3118" s="1310" t="s">
        <v>2173</v>
      </c>
    </row>
    <row r="3119" spans="1:12" ht="13.5">
      <c r="A3119" s="1310" t="s">
        <v>4810</v>
      </c>
      <c r="B3119" s="1310" t="s">
        <v>4811</v>
      </c>
      <c r="C3119" s="1310" t="s">
        <v>5336</v>
      </c>
      <c r="D3119" s="1310">
        <v>173</v>
      </c>
      <c r="E3119" s="1311" t="s">
        <v>995</v>
      </c>
      <c r="F3119" s="1310" t="s">
        <v>995</v>
      </c>
      <c r="G3119" s="1310">
        <v>100580</v>
      </c>
      <c r="H3119" s="1310" t="s">
        <v>5339</v>
      </c>
      <c r="I3119" s="1310" t="s">
        <v>839</v>
      </c>
      <c r="J3119" s="1310" t="s">
        <v>2172</v>
      </c>
      <c r="K3119" s="1311">
        <v>453.28</v>
      </c>
      <c r="L3119" s="1310" t="s">
        <v>2173</v>
      </c>
    </row>
    <row r="3120" spans="1:12" ht="13.5">
      <c r="A3120" s="1310" t="s">
        <v>4810</v>
      </c>
      <c r="B3120" s="1310" t="s">
        <v>4811</v>
      </c>
      <c r="C3120" s="1310" t="s">
        <v>5336</v>
      </c>
      <c r="D3120" s="1310">
        <v>173</v>
      </c>
      <c r="E3120" s="1311" t="s">
        <v>995</v>
      </c>
      <c r="F3120" s="1310" t="s">
        <v>995</v>
      </c>
      <c r="G3120" s="1310">
        <v>100581</v>
      </c>
      <c r="H3120" s="1310" t="s">
        <v>5340</v>
      </c>
      <c r="I3120" s="1310" t="s">
        <v>839</v>
      </c>
      <c r="J3120" s="1310" t="s">
        <v>2172</v>
      </c>
      <c r="K3120" s="1311">
        <v>429.89</v>
      </c>
      <c r="L3120" s="1310" t="s">
        <v>2173</v>
      </c>
    </row>
    <row r="3121" spans="1:12" ht="13.5">
      <c r="A3121" s="1310" t="s">
        <v>4810</v>
      </c>
      <c r="B3121" s="1310" t="s">
        <v>4811</v>
      </c>
      <c r="C3121" s="1310" t="s">
        <v>5336</v>
      </c>
      <c r="D3121" s="1310">
        <v>173</v>
      </c>
      <c r="E3121" s="1311" t="s">
        <v>995</v>
      </c>
      <c r="F3121" s="1310" t="s">
        <v>995</v>
      </c>
      <c r="G3121" s="1310">
        <v>100582</v>
      </c>
      <c r="H3121" s="1310" t="s">
        <v>5341</v>
      </c>
      <c r="I3121" s="1310" t="s">
        <v>839</v>
      </c>
      <c r="J3121" s="1310" t="s">
        <v>2172</v>
      </c>
      <c r="K3121" s="1311">
        <v>504.37</v>
      </c>
      <c r="L3121" s="1310" t="s">
        <v>2173</v>
      </c>
    </row>
    <row r="3122" spans="1:12" ht="13.5">
      <c r="A3122" s="1310" t="s">
        <v>4810</v>
      </c>
      <c r="B3122" s="1310" t="s">
        <v>4811</v>
      </c>
      <c r="C3122" s="1310" t="s">
        <v>5336</v>
      </c>
      <c r="D3122" s="1310">
        <v>173</v>
      </c>
      <c r="E3122" s="1311" t="s">
        <v>995</v>
      </c>
      <c r="F3122" s="1310" t="s">
        <v>995</v>
      </c>
      <c r="G3122" s="1310">
        <v>100583</v>
      </c>
      <c r="H3122" s="1310" t="s">
        <v>5342</v>
      </c>
      <c r="I3122" s="1310" t="s">
        <v>839</v>
      </c>
      <c r="J3122" s="1310" t="s">
        <v>2172</v>
      </c>
      <c r="K3122" s="1311">
        <v>449.11</v>
      </c>
      <c r="L3122" s="1310" t="s">
        <v>2173</v>
      </c>
    </row>
    <row r="3123" spans="1:12" ht="13.5">
      <c r="A3123" s="1310" t="s">
        <v>4810</v>
      </c>
      <c r="B3123" s="1310" t="s">
        <v>4811</v>
      </c>
      <c r="C3123" s="1310" t="s">
        <v>5336</v>
      </c>
      <c r="D3123" s="1310">
        <v>173</v>
      </c>
      <c r="E3123" s="1311" t="s">
        <v>995</v>
      </c>
      <c r="F3123" s="1310" t="s">
        <v>995</v>
      </c>
      <c r="G3123" s="1310">
        <v>100584</v>
      </c>
      <c r="H3123" s="1310" t="s">
        <v>5343</v>
      </c>
      <c r="I3123" s="1310" t="s">
        <v>839</v>
      </c>
      <c r="J3123" s="1310" t="s">
        <v>2172</v>
      </c>
      <c r="K3123" s="1311">
        <v>493.87</v>
      </c>
      <c r="L3123" s="1310" t="s">
        <v>2173</v>
      </c>
    </row>
    <row r="3124" spans="1:12" ht="13.5">
      <c r="A3124" s="1310" t="s">
        <v>4810</v>
      </c>
      <c r="B3124" s="1310" t="s">
        <v>4811</v>
      </c>
      <c r="C3124" s="1310" t="s">
        <v>5336</v>
      </c>
      <c r="D3124" s="1310">
        <v>173</v>
      </c>
      <c r="E3124" s="1311" t="s">
        <v>995</v>
      </c>
      <c r="F3124" s="1310" t="s">
        <v>995</v>
      </c>
      <c r="G3124" s="1310">
        <v>100585</v>
      </c>
      <c r="H3124" s="1310" t="s">
        <v>5344</v>
      </c>
      <c r="I3124" s="1310" t="s">
        <v>839</v>
      </c>
      <c r="J3124" s="1310" t="s">
        <v>2172</v>
      </c>
      <c r="K3124" s="1311">
        <v>486.44</v>
      </c>
      <c r="L3124" s="1310" t="s">
        <v>2173</v>
      </c>
    </row>
    <row r="3125" spans="1:12" ht="13.5">
      <c r="A3125" s="1310" t="s">
        <v>4810</v>
      </c>
      <c r="B3125" s="1310" t="s">
        <v>4811</v>
      </c>
      <c r="C3125" s="1310" t="s">
        <v>5336</v>
      </c>
      <c r="D3125" s="1310">
        <v>173</v>
      </c>
      <c r="E3125" s="1311" t="s">
        <v>995</v>
      </c>
      <c r="F3125" s="1310" t="s">
        <v>995</v>
      </c>
      <c r="G3125" s="1310">
        <v>100586</v>
      </c>
      <c r="H3125" s="1310" t="s">
        <v>5345</v>
      </c>
      <c r="I3125" s="1310" t="s">
        <v>839</v>
      </c>
      <c r="J3125" s="1310" t="s">
        <v>2172</v>
      </c>
      <c r="K3125" s="1311">
        <v>557.73</v>
      </c>
      <c r="L3125" s="1310" t="s">
        <v>2173</v>
      </c>
    </row>
    <row r="3126" spans="1:12" ht="13.5">
      <c r="A3126" s="1310" t="s">
        <v>4810</v>
      </c>
      <c r="B3126" s="1310" t="s">
        <v>4811</v>
      </c>
      <c r="C3126" s="1310" t="s">
        <v>5336</v>
      </c>
      <c r="D3126" s="1310">
        <v>173</v>
      </c>
      <c r="E3126" s="1311" t="s">
        <v>995</v>
      </c>
      <c r="F3126" s="1310" t="s">
        <v>995</v>
      </c>
      <c r="G3126" s="1310">
        <v>100587</v>
      </c>
      <c r="H3126" s="1310" t="s">
        <v>5346</v>
      </c>
      <c r="I3126" s="1310" t="s">
        <v>839</v>
      </c>
      <c r="J3126" s="1310" t="s">
        <v>2172</v>
      </c>
      <c r="K3126" s="1311">
        <v>525.19000000000005</v>
      </c>
      <c r="L3126" s="1310" t="s">
        <v>2173</v>
      </c>
    </row>
    <row r="3127" spans="1:12" ht="13.5">
      <c r="A3127" s="1310" t="s">
        <v>4810</v>
      </c>
      <c r="B3127" s="1310" t="s">
        <v>4811</v>
      </c>
      <c r="C3127" s="1310" t="s">
        <v>5336</v>
      </c>
      <c r="D3127" s="1310">
        <v>173</v>
      </c>
      <c r="E3127" s="1311" t="s">
        <v>995</v>
      </c>
      <c r="F3127" s="1310" t="s">
        <v>995</v>
      </c>
      <c r="G3127" s="1310">
        <v>100588</v>
      </c>
      <c r="H3127" s="1310" t="s">
        <v>5347</v>
      </c>
      <c r="I3127" s="1310" t="s">
        <v>839</v>
      </c>
      <c r="J3127" s="1310" t="s">
        <v>2172</v>
      </c>
      <c r="K3127" s="1311">
        <v>580.59</v>
      </c>
      <c r="L3127" s="1310" t="s">
        <v>2173</v>
      </c>
    </row>
    <row r="3128" spans="1:12" ht="13.5">
      <c r="A3128" s="1310" t="s">
        <v>4810</v>
      </c>
      <c r="B3128" s="1310" t="s">
        <v>4811</v>
      </c>
      <c r="C3128" s="1310" t="s">
        <v>5336</v>
      </c>
      <c r="D3128" s="1310">
        <v>173</v>
      </c>
      <c r="E3128" s="1311" t="s">
        <v>995</v>
      </c>
      <c r="F3128" s="1310" t="s">
        <v>995</v>
      </c>
      <c r="G3128" s="1310">
        <v>100589</v>
      </c>
      <c r="H3128" s="1310" t="s">
        <v>5348</v>
      </c>
      <c r="I3128" s="1310" t="s">
        <v>839</v>
      </c>
      <c r="J3128" s="1310" t="s">
        <v>2172</v>
      </c>
      <c r="K3128" s="1311">
        <v>583.09</v>
      </c>
      <c r="L3128" s="1310" t="s">
        <v>2173</v>
      </c>
    </row>
    <row r="3129" spans="1:12" ht="13.5">
      <c r="A3129" s="1310" t="s">
        <v>4810</v>
      </c>
      <c r="B3129" s="1310" t="s">
        <v>4811</v>
      </c>
      <c r="C3129" s="1310" t="s">
        <v>5336</v>
      </c>
      <c r="D3129" s="1310">
        <v>173</v>
      </c>
      <c r="E3129" s="1311" t="s">
        <v>995</v>
      </c>
      <c r="F3129" s="1310" t="s">
        <v>995</v>
      </c>
      <c r="G3129" s="1310">
        <v>100590</v>
      </c>
      <c r="H3129" s="1310" t="s">
        <v>5349</v>
      </c>
      <c r="I3129" s="1310" t="s">
        <v>839</v>
      </c>
      <c r="J3129" s="1310" t="s">
        <v>2172</v>
      </c>
      <c r="K3129" s="1311">
        <v>637.95000000000005</v>
      </c>
      <c r="L3129" s="1310" t="s">
        <v>2173</v>
      </c>
    </row>
    <row r="3130" spans="1:12" ht="13.5">
      <c r="A3130" s="1310" t="s">
        <v>4810</v>
      </c>
      <c r="B3130" s="1310" t="s">
        <v>4811</v>
      </c>
      <c r="C3130" s="1310" t="s">
        <v>5336</v>
      </c>
      <c r="D3130" s="1310">
        <v>173</v>
      </c>
      <c r="E3130" s="1311" t="s">
        <v>995</v>
      </c>
      <c r="F3130" s="1310" t="s">
        <v>995</v>
      </c>
      <c r="G3130" s="1310">
        <v>100591</v>
      </c>
      <c r="H3130" s="1310" t="s">
        <v>5350</v>
      </c>
      <c r="I3130" s="1310" t="s">
        <v>839</v>
      </c>
      <c r="J3130" s="1310" t="s">
        <v>2172</v>
      </c>
      <c r="K3130" s="1311">
        <v>578.41</v>
      </c>
      <c r="L3130" s="1310" t="s">
        <v>2173</v>
      </c>
    </row>
    <row r="3131" spans="1:12" ht="13.5">
      <c r="A3131" s="1310" t="s">
        <v>4810</v>
      </c>
      <c r="B3131" s="1310" t="s">
        <v>4811</v>
      </c>
      <c r="C3131" s="1310" t="s">
        <v>5336</v>
      </c>
      <c r="D3131" s="1310">
        <v>173</v>
      </c>
      <c r="E3131" s="1311" t="s">
        <v>995</v>
      </c>
      <c r="F3131" s="1310" t="s">
        <v>995</v>
      </c>
      <c r="G3131" s="1310">
        <v>100592</v>
      </c>
      <c r="H3131" s="1310" t="s">
        <v>5351</v>
      </c>
      <c r="I3131" s="1310" t="s">
        <v>839</v>
      </c>
      <c r="J3131" s="1310" t="s">
        <v>2172</v>
      </c>
      <c r="K3131" s="1311">
        <v>623.85</v>
      </c>
      <c r="L3131" s="1310" t="s">
        <v>2173</v>
      </c>
    </row>
    <row r="3132" spans="1:12" ht="13.5">
      <c r="A3132" s="1310" t="s">
        <v>4810</v>
      </c>
      <c r="B3132" s="1310" t="s">
        <v>4811</v>
      </c>
      <c r="C3132" s="1310" t="s">
        <v>5336</v>
      </c>
      <c r="D3132" s="1310">
        <v>173</v>
      </c>
      <c r="E3132" s="1311" t="s">
        <v>995</v>
      </c>
      <c r="F3132" s="1310" t="s">
        <v>995</v>
      </c>
      <c r="G3132" s="1310">
        <v>100593</v>
      </c>
      <c r="H3132" s="1310" t="s">
        <v>5352</v>
      </c>
      <c r="I3132" s="1310" t="s">
        <v>839</v>
      </c>
      <c r="J3132" s="1310" t="s">
        <v>2172</v>
      </c>
      <c r="K3132" s="1311">
        <v>619.63</v>
      </c>
      <c r="L3132" s="1310" t="s">
        <v>2173</v>
      </c>
    </row>
    <row r="3133" spans="1:12" ht="13.5">
      <c r="A3133" s="1310" t="s">
        <v>4810</v>
      </c>
      <c r="B3133" s="1310" t="s">
        <v>4811</v>
      </c>
      <c r="C3133" s="1310" t="s">
        <v>5336</v>
      </c>
      <c r="D3133" s="1310">
        <v>173</v>
      </c>
      <c r="E3133" s="1311" t="s">
        <v>995</v>
      </c>
      <c r="F3133" s="1310" t="s">
        <v>995</v>
      </c>
      <c r="G3133" s="1310">
        <v>100594</v>
      </c>
      <c r="H3133" s="1310" t="s">
        <v>5353</v>
      </c>
      <c r="I3133" s="1310" t="s">
        <v>839</v>
      </c>
      <c r="J3133" s="1310" t="s">
        <v>2172</v>
      </c>
      <c r="K3133" s="1311">
        <v>696.59</v>
      </c>
      <c r="L3133" s="1310" t="s">
        <v>2173</v>
      </c>
    </row>
    <row r="3134" spans="1:12" ht="13.5">
      <c r="A3134" s="1310" t="s">
        <v>4810</v>
      </c>
      <c r="B3134" s="1310" t="s">
        <v>4811</v>
      </c>
      <c r="C3134" s="1310" t="s">
        <v>5336</v>
      </c>
      <c r="D3134" s="1310">
        <v>173</v>
      </c>
      <c r="E3134" s="1311" t="s">
        <v>995</v>
      </c>
      <c r="F3134" s="1310" t="s">
        <v>995</v>
      </c>
      <c r="G3134" s="1310">
        <v>100595</v>
      </c>
      <c r="H3134" s="1310" t="s">
        <v>5354</v>
      </c>
      <c r="I3134" s="1310" t="s">
        <v>839</v>
      </c>
      <c r="J3134" s="1310" t="s">
        <v>2172</v>
      </c>
      <c r="K3134" s="1311">
        <v>743.35</v>
      </c>
      <c r="L3134" s="1310" t="s">
        <v>2173</v>
      </c>
    </row>
    <row r="3135" spans="1:12" ht="13.5">
      <c r="A3135" s="1310" t="s">
        <v>4810</v>
      </c>
      <c r="B3135" s="1310" t="s">
        <v>4811</v>
      </c>
      <c r="C3135" s="1310" t="s">
        <v>5336</v>
      </c>
      <c r="D3135" s="1310">
        <v>173</v>
      </c>
      <c r="E3135" s="1311" t="s">
        <v>995</v>
      </c>
      <c r="F3135" s="1310" t="s">
        <v>995</v>
      </c>
      <c r="G3135" s="1310">
        <v>100596</v>
      </c>
      <c r="H3135" s="1310" t="s">
        <v>5355</v>
      </c>
      <c r="I3135" s="1310" t="s">
        <v>839</v>
      </c>
      <c r="J3135" s="1310" t="s">
        <v>2172</v>
      </c>
      <c r="K3135" s="1311">
        <v>847.1</v>
      </c>
      <c r="L3135" s="1310" t="s">
        <v>2173</v>
      </c>
    </row>
    <row r="3136" spans="1:12" ht="13.5">
      <c r="A3136" s="1310" t="s">
        <v>4810</v>
      </c>
      <c r="B3136" s="1310" t="s">
        <v>4811</v>
      </c>
      <c r="C3136" s="1310" t="s">
        <v>5336</v>
      </c>
      <c r="D3136" s="1310">
        <v>173</v>
      </c>
      <c r="E3136" s="1311" t="s">
        <v>995</v>
      </c>
      <c r="F3136" s="1310" t="s">
        <v>995</v>
      </c>
      <c r="G3136" s="1310">
        <v>100597</v>
      </c>
      <c r="H3136" s="1310" t="s">
        <v>5356</v>
      </c>
      <c r="I3136" s="1310" t="s">
        <v>839</v>
      </c>
      <c r="J3136" s="1310" t="s">
        <v>2172</v>
      </c>
      <c r="K3136" s="1311">
        <v>861.14</v>
      </c>
      <c r="L3136" s="1310" t="s">
        <v>2173</v>
      </c>
    </row>
    <row r="3137" spans="1:12" ht="13.5">
      <c r="A3137" s="1310" t="s">
        <v>4810</v>
      </c>
      <c r="B3137" s="1310" t="s">
        <v>4811</v>
      </c>
      <c r="C3137" s="1310" t="s">
        <v>5336</v>
      </c>
      <c r="D3137" s="1310">
        <v>173</v>
      </c>
      <c r="E3137" s="1311" t="s">
        <v>995</v>
      </c>
      <c r="F3137" s="1310" t="s">
        <v>995</v>
      </c>
      <c r="G3137" s="1310">
        <v>100598</v>
      </c>
      <c r="H3137" s="1310" t="s">
        <v>5357</v>
      </c>
      <c r="I3137" s="1310" t="s">
        <v>839</v>
      </c>
      <c r="J3137" s="1310" t="s">
        <v>2172</v>
      </c>
      <c r="K3137" s="1311">
        <v>946.66</v>
      </c>
      <c r="L3137" s="1310" t="s">
        <v>2173</v>
      </c>
    </row>
    <row r="3138" spans="1:12" ht="13.5">
      <c r="A3138" s="1310" t="s">
        <v>4810</v>
      </c>
      <c r="B3138" s="1310" t="s">
        <v>4811</v>
      </c>
      <c r="C3138" s="1310" t="s">
        <v>5336</v>
      </c>
      <c r="D3138" s="1310">
        <v>173</v>
      </c>
      <c r="E3138" s="1311" t="s">
        <v>995</v>
      </c>
      <c r="F3138" s="1310" t="s">
        <v>995</v>
      </c>
      <c r="G3138" s="1310">
        <v>100599</v>
      </c>
      <c r="H3138" s="1310" t="s">
        <v>5358</v>
      </c>
      <c r="I3138" s="1310" t="s">
        <v>839</v>
      </c>
      <c r="J3138" s="1310" t="s">
        <v>2172</v>
      </c>
      <c r="K3138" s="1311">
        <v>397.56</v>
      </c>
      <c r="L3138" s="1310" t="s">
        <v>2173</v>
      </c>
    </row>
    <row r="3139" spans="1:12" ht="13.5">
      <c r="A3139" s="1310" t="s">
        <v>4810</v>
      </c>
      <c r="B3139" s="1310" t="s">
        <v>4811</v>
      </c>
      <c r="C3139" s="1310" t="s">
        <v>5336</v>
      </c>
      <c r="D3139" s="1310">
        <v>173</v>
      </c>
      <c r="E3139" s="1311" t="s">
        <v>995</v>
      </c>
      <c r="F3139" s="1310" t="s">
        <v>995</v>
      </c>
      <c r="G3139" s="1310">
        <v>100600</v>
      </c>
      <c r="H3139" s="1310" t="s">
        <v>5359</v>
      </c>
      <c r="I3139" s="1310" t="s">
        <v>839</v>
      </c>
      <c r="J3139" s="1310" t="s">
        <v>2172</v>
      </c>
      <c r="K3139" s="1311">
        <v>480.93</v>
      </c>
      <c r="L3139" s="1310" t="s">
        <v>2173</v>
      </c>
    </row>
    <row r="3140" spans="1:12" ht="13.5">
      <c r="A3140" s="1310" t="s">
        <v>4810</v>
      </c>
      <c r="B3140" s="1310" t="s">
        <v>4811</v>
      </c>
      <c r="C3140" s="1310" t="s">
        <v>5336</v>
      </c>
      <c r="D3140" s="1310">
        <v>173</v>
      </c>
      <c r="E3140" s="1311" t="s">
        <v>995</v>
      </c>
      <c r="F3140" s="1310" t="s">
        <v>995</v>
      </c>
      <c r="G3140" s="1310">
        <v>100601</v>
      </c>
      <c r="H3140" s="1310" t="s">
        <v>5360</v>
      </c>
      <c r="I3140" s="1310" t="s">
        <v>839</v>
      </c>
      <c r="J3140" s="1310" t="s">
        <v>2172</v>
      </c>
      <c r="K3140" s="1311">
        <v>624.21</v>
      </c>
      <c r="L3140" s="1310" t="s">
        <v>2173</v>
      </c>
    </row>
    <row r="3141" spans="1:12" ht="13.5">
      <c r="A3141" s="1310" t="s">
        <v>4810</v>
      </c>
      <c r="B3141" s="1310" t="s">
        <v>4811</v>
      </c>
      <c r="C3141" s="1310" t="s">
        <v>5336</v>
      </c>
      <c r="D3141" s="1310">
        <v>173</v>
      </c>
      <c r="E3141" s="1311" t="s">
        <v>995</v>
      </c>
      <c r="F3141" s="1310" t="s">
        <v>995</v>
      </c>
      <c r="G3141" s="1310">
        <v>100602</v>
      </c>
      <c r="H3141" s="1310" t="s">
        <v>5361</v>
      </c>
      <c r="I3141" s="1310" t="s">
        <v>839</v>
      </c>
      <c r="J3141" s="1310" t="s">
        <v>2172</v>
      </c>
      <c r="K3141" s="1311">
        <v>802.89</v>
      </c>
      <c r="L3141" s="1310" t="s">
        <v>2173</v>
      </c>
    </row>
    <row r="3142" spans="1:12" ht="13.5">
      <c r="A3142" s="1310" t="s">
        <v>4810</v>
      </c>
      <c r="B3142" s="1310" t="s">
        <v>4811</v>
      </c>
      <c r="C3142" s="1310" t="s">
        <v>5336</v>
      </c>
      <c r="D3142" s="1310">
        <v>173</v>
      </c>
      <c r="E3142" s="1311" t="s">
        <v>995</v>
      </c>
      <c r="F3142" s="1310" t="s">
        <v>995</v>
      </c>
      <c r="G3142" s="1310">
        <v>100603</v>
      </c>
      <c r="H3142" s="1310" t="s">
        <v>5362</v>
      </c>
      <c r="I3142" s="1310" t="s">
        <v>839</v>
      </c>
      <c r="J3142" s="1310" t="s">
        <v>2172</v>
      </c>
      <c r="K3142" s="1312">
        <v>1261.6500000000001</v>
      </c>
      <c r="L3142" s="1310" t="s">
        <v>2173</v>
      </c>
    </row>
    <row r="3143" spans="1:12" ht="13.5">
      <c r="A3143" s="1310" t="s">
        <v>4810</v>
      </c>
      <c r="B3143" s="1310" t="s">
        <v>4811</v>
      </c>
      <c r="C3143" s="1310" t="s">
        <v>5336</v>
      </c>
      <c r="D3143" s="1310">
        <v>173</v>
      </c>
      <c r="E3143" s="1311" t="s">
        <v>995</v>
      </c>
      <c r="F3143" s="1310" t="s">
        <v>995</v>
      </c>
      <c r="G3143" s="1310">
        <v>100604</v>
      </c>
      <c r="H3143" s="1310" t="s">
        <v>5363</v>
      </c>
      <c r="I3143" s="1310" t="s">
        <v>839</v>
      </c>
      <c r="J3143" s="1310" t="s">
        <v>2172</v>
      </c>
      <c r="K3143" s="1311">
        <v>508.4</v>
      </c>
      <c r="L3143" s="1310" t="s">
        <v>2173</v>
      </c>
    </row>
    <row r="3144" spans="1:12" ht="13.5">
      <c r="A3144" s="1310" t="s">
        <v>4810</v>
      </c>
      <c r="B3144" s="1310" t="s">
        <v>4811</v>
      </c>
      <c r="C3144" s="1310" t="s">
        <v>5336</v>
      </c>
      <c r="D3144" s="1310">
        <v>173</v>
      </c>
      <c r="E3144" s="1311" t="s">
        <v>995</v>
      </c>
      <c r="F3144" s="1310" t="s">
        <v>995</v>
      </c>
      <c r="G3144" s="1310">
        <v>100605</v>
      </c>
      <c r="H3144" s="1310" t="s">
        <v>5364</v>
      </c>
      <c r="I3144" s="1310" t="s">
        <v>839</v>
      </c>
      <c r="J3144" s="1310" t="s">
        <v>2172</v>
      </c>
      <c r="K3144" s="1311">
        <v>837.89</v>
      </c>
      <c r="L3144" s="1310" t="s">
        <v>2173</v>
      </c>
    </row>
    <row r="3145" spans="1:12" ht="13.5">
      <c r="A3145" s="1310" t="s">
        <v>4810</v>
      </c>
      <c r="B3145" s="1310" t="s">
        <v>4811</v>
      </c>
      <c r="C3145" s="1310" t="s">
        <v>5336</v>
      </c>
      <c r="D3145" s="1310">
        <v>173</v>
      </c>
      <c r="E3145" s="1311" t="s">
        <v>995</v>
      </c>
      <c r="F3145" s="1310" t="s">
        <v>995</v>
      </c>
      <c r="G3145" s="1310">
        <v>100606</v>
      </c>
      <c r="H3145" s="1310" t="s">
        <v>5365</v>
      </c>
      <c r="I3145" s="1310" t="s">
        <v>839</v>
      </c>
      <c r="J3145" s="1310" t="s">
        <v>2172</v>
      </c>
      <c r="K3145" s="1312">
        <v>1306.3599999999999</v>
      </c>
      <c r="L3145" s="1310" t="s">
        <v>2173</v>
      </c>
    </row>
    <row r="3146" spans="1:12" ht="13.5">
      <c r="A3146" s="1310" t="s">
        <v>4810</v>
      </c>
      <c r="B3146" s="1310" t="s">
        <v>4811</v>
      </c>
      <c r="C3146" s="1310" t="s">
        <v>5336</v>
      </c>
      <c r="D3146" s="1310">
        <v>173</v>
      </c>
      <c r="E3146" s="1311" t="s">
        <v>995</v>
      </c>
      <c r="F3146" s="1310" t="s">
        <v>995</v>
      </c>
      <c r="G3146" s="1310">
        <v>100607</v>
      </c>
      <c r="H3146" s="1310" t="s">
        <v>5366</v>
      </c>
      <c r="I3146" s="1310" t="s">
        <v>839</v>
      </c>
      <c r="J3146" s="1310" t="s">
        <v>2172</v>
      </c>
      <c r="K3146" s="1311">
        <v>521.35</v>
      </c>
      <c r="L3146" s="1310" t="s">
        <v>2173</v>
      </c>
    </row>
    <row r="3147" spans="1:12" ht="13.5">
      <c r="A3147" s="1310" t="s">
        <v>4810</v>
      </c>
      <c r="B3147" s="1310" t="s">
        <v>4811</v>
      </c>
      <c r="C3147" s="1310" t="s">
        <v>5336</v>
      </c>
      <c r="D3147" s="1310">
        <v>173</v>
      </c>
      <c r="E3147" s="1311" t="s">
        <v>995</v>
      </c>
      <c r="F3147" s="1310" t="s">
        <v>995</v>
      </c>
      <c r="G3147" s="1310">
        <v>100608</v>
      </c>
      <c r="H3147" s="1310" t="s">
        <v>5367</v>
      </c>
      <c r="I3147" s="1310" t="s">
        <v>839</v>
      </c>
      <c r="J3147" s="1310" t="s">
        <v>2172</v>
      </c>
      <c r="K3147" s="1311">
        <v>855.15</v>
      </c>
      <c r="L3147" s="1310" t="s">
        <v>2173</v>
      </c>
    </row>
    <row r="3148" spans="1:12" ht="13.5">
      <c r="A3148" s="1310" t="s">
        <v>4810</v>
      </c>
      <c r="B3148" s="1310" t="s">
        <v>4811</v>
      </c>
      <c r="C3148" s="1310" t="s">
        <v>5336</v>
      </c>
      <c r="D3148" s="1310">
        <v>173</v>
      </c>
      <c r="E3148" s="1311" t="s">
        <v>995</v>
      </c>
      <c r="F3148" s="1310" t="s">
        <v>995</v>
      </c>
      <c r="G3148" s="1310">
        <v>100609</v>
      </c>
      <c r="H3148" s="1310" t="s">
        <v>5368</v>
      </c>
      <c r="I3148" s="1310" t="s">
        <v>839</v>
      </c>
      <c r="J3148" s="1310" t="s">
        <v>2172</v>
      </c>
      <c r="K3148" s="1312">
        <v>1330.32</v>
      </c>
      <c r="L3148" s="1310" t="s">
        <v>2173</v>
      </c>
    </row>
    <row r="3149" spans="1:12" ht="13.5">
      <c r="A3149" s="1310" t="s">
        <v>4810</v>
      </c>
      <c r="B3149" s="1310" t="s">
        <v>4811</v>
      </c>
      <c r="C3149" s="1310" t="s">
        <v>5336</v>
      </c>
      <c r="D3149" s="1310">
        <v>173</v>
      </c>
      <c r="E3149" s="1311" t="s">
        <v>995</v>
      </c>
      <c r="F3149" s="1310" t="s">
        <v>995</v>
      </c>
      <c r="G3149" s="1310">
        <v>100610</v>
      </c>
      <c r="H3149" s="1310" t="s">
        <v>5369</v>
      </c>
      <c r="I3149" s="1310" t="s">
        <v>839</v>
      </c>
      <c r="J3149" s="1310" t="s">
        <v>2172</v>
      </c>
      <c r="K3149" s="1311">
        <v>534.23</v>
      </c>
      <c r="L3149" s="1310" t="s">
        <v>2173</v>
      </c>
    </row>
    <row r="3150" spans="1:12" ht="13.5">
      <c r="A3150" s="1310" t="s">
        <v>4810</v>
      </c>
      <c r="B3150" s="1310" t="s">
        <v>4811</v>
      </c>
      <c r="C3150" s="1310" t="s">
        <v>5336</v>
      </c>
      <c r="D3150" s="1310">
        <v>173</v>
      </c>
      <c r="E3150" s="1311" t="s">
        <v>995</v>
      </c>
      <c r="F3150" s="1310" t="s">
        <v>995</v>
      </c>
      <c r="G3150" s="1310">
        <v>100611</v>
      </c>
      <c r="H3150" s="1310" t="s">
        <v>5370</v>
      </c>
      <c r="I3150" s="1310" t="s">
        <v>839</v>
      </c>
      <c r="J3150" s="1310" t="s">
        <v>2172</v>
      </c>
      <c r="K3150" s="1311">
        <v>684.14</v>
      </c>
      <c r="L3150" s="1310" t="s">
        <v>2173</v>
      </c>
    </row>
    <row r="3151" spans="1:12" ht="13.5">
      <c r="A3151" s="1310" t="s">
        <v>4810</v>
      </c>
      <c r="B3151" s="1310" t="s">
        <v>4811</v>
      </c>
      <c r="C3151" s="1310" t="s">
        <v>5336</v>
      </c>
      <c r="D3151" s="1310">
        <v>173</v>
      </c>
      <c r="E3151" s="1311" t="s">
        <v>995</v>
      </c>
      <c r="F3151" s="1310" t="s">
        <v>995</v>
      </c>
      <c r="G3151" s="1310">
        <v>100612</v>
      </c>
      <c r="H3151" s="1310" t="s">
        <v>5371</v>
      </c>
      <c r="I3151" s="1310" t="s">
        <v>839</v>
      </c>
      <c r="J3151" s="1310" t="s">
        <v>2172</v>
      </c>
      <c r="K3151" s="1311">
        <v>871.99</v>
      </c>
      <c r="L3151" s="1310" t="s">
        <v>2173</v>
      </c>
    </row>
    <row r="3152" spans="1:12" ht="13.5">
      <c r="A3152" s="1310" t="s">
        <v>4810</v>
      </c>
      <c r="B3152" s="1310" t="s">
        <v>4811</v>
      </c>
      <c r="C3152" s="1310" t="s">
        <v>5336</v>
      </c>
      <c r="D3152" s="1310">
        <v>173</v>
      </c>
      <c r="E3152" s="1311" t="s">
        <v>995</v>
      </c>
      <c r="F3152" s="1310" t="s">
        <v>995</v>
      </c>
      <c r="G3152" s="1310">
        <v>100613</v>
      </c>
      <c r="H3152" s="1310" t="s">
        <v>5372</v>
      </c>
      <c r="I3152" s="1310" t="s">
        <v>839</v>
      </c>
      <c r="J3152" s="1310" t="s">
        <v>2172</v>
      </c>
      <c r="K3152" s="1312">
        <v>1353.69</v>
      </c>
      <c r="L3152" s="1310" t="s">
        <v>2173</v>
      </c>
    </row>
    <row r="3153" spans="1:12" ht="13.5">
      <c r="A3153" s="1310" t="s">
        <v>4810</v>
      </c>
      <c r="B3153" s="1310" t="s">
        <v>4811</v>
      </c>
      <c r="C3153" s="1310" t="s">
        <v>5336</v>
      </c>
      <c r="D3153" s="1310">
        <v>173</v>
      </c>
      <c r="E3153" s="1311" t="s">
        <v>995</v>
      </c>
      <c r="F3153" s="1310" t="s">
        <v>995</v>
      </c>
      <c r="G3153" s="1310">
        <v>100614</v>
      </c>
      <c r="H3153" s="1310" t="s">
        <v>5373</v>
      </c>
      <c r="I3153" s="1310" t="s">
        <v>839</v>
      </c>
      <c r="J3153" s="1310" t="s">
        <v>2172</v>
      </c>
      <c r="K3153" s="1311">
        <v>713.46</v>
      </c>
      <c r="L3153" s="1310" t="s">
        <v>2173</v>
      </c>
    </row>
    <row r="3154" spans="1:12" ht="13.5">
      <c r="A3154" s="1310" t="s">
        <v>4810</v>
      </c>
      <c r="B3154" s="1310" t="s">
        <v>4811</v>
      </c>
      <c r="C3154" s="1310" t="s">
        <v>5336</v>
      </c>
      <c r="D3154" s="1310">
        <v>173</v>
      </c>
      <c r="E3154" s="1311" t="s">
        <v>995</v>
      </c>
      <c r="F3154" s="1310" t="s">
        <v>995</v>
      </c>
      <c r="G3154" s="1310">
        <v>100615</v>
      </c>
      <c r="H3154" s="1310" t="s">
        <v>5374</v>
      </c>
      <c r="I3154" s="1310" t="s">
        <v>839</v>
      </c>
      <c r="J3154" s="1310" t="s">
        <v>2172</v>
      </c>
      <c r="K3154" s="1311">
        <v>905.33</v>
      </c>
      <c r="L3154" s="1310" t="s">
        <v>2173</v>
      </c>
    </row>
    <row r="3155" spans="1:12" ht="13.5">
      <c r="A3155" s="1310" t="s">
        <v>4810</v>
      </c>
      <c r="B3155" s="1310" t="s">
        <v>4811</v>
      </c>
      <c r="C3155" s="1310" t="s">
        <v>5336</v>
      </c>
      <c r="D3155" s="1310">
        <v>173</v>
      </c>
      <c r="E3155" s="1311" t="s">
        <v>995</v>
      </c>
      <c r="F3155" s="1310" t="s">
        <v>995</v>
      </c>
      <c r="G3155" s="1310">
        <v>100616</v>
      </c>
      <c r="H3155" s="1310" t="s">
        <v>5375</v>
      </c>
      <c r="I3155" s="1310" t="s">
        <v>839</v>
      </c>
      <c r="J3155" s="1310" t="s">
        <v>2172</v>
      </c>
      <c r="K3155" s="1312">
        <v>1402.82</v>
      </c>
      <c r="L3155" s="1310" t="s">
        <v>2173</v>
      </c>
    </row>
    <row r="3156" spans="1:12" ht="13.5">
      <c r="A3156" s="1310" t="s">
        <v>4810</v>
      </c>
      <c r="B3156" s="1310" t="s">
        <v>4811</v>
      </c>
      <c r="C3156" s="1310" t="s">
        <v>5336</v>
      </c>
      <c r="D3156" s="1310">
        <v>173</v>
      </c>
      <c r="E3156" s="1311" t="s">
        <v>995</v>
      </c>
      <c r="F3156" s="1310" t="s">
        <v>995</v>
      </c>
      <c r="G3156" s="1310">
        <v>100617</v>
      </c>
      <c r="H3156" s="1310" t="s">
        <v>5376</v>
      </c>
      <c r="I3156" s="1310" t="s">
        <v>839</v>
      </c>
      <c r="J3156" s="1310" t="s">
        <v>2172</v>
      </c>
      <c r="K3156" s="1311">
        <v>938.47</v>
      </c>
      <c r="L3156" s="1310" t="s">
        <v>2173</v>
      </c>
    </row>
    <row r="3157" spans="1:12" ht="13.5">
      <c r="A3157" s="1310" t="s">
        <v>4810</v>
      </c>
      <c r="B3157" s="1310" t="s">
        <v>4811</v>
      </c>
      <c r="C3157" s="1310" t="s">
        <v>5336</v>
      </c>
      <c r="D3157" s="1310">
        <v>173</v>
      </c>
      <c r="E3157" s="1311" t="s">
        <v>995</v>
      </c>
      <c r="F3157" s="1310" t="s">
        <v>995</v>
      </c>
      <c r="G3157" s="1310">
        <v>100618</v>
      </c>
      <c r="H3157" s="1310" t="s">
        <v>5377</v>
      </c>
      <c r="I3157" s="1310" t="s">
        <v>839</v>
      </c>
      <c r="J3157" s="1310" t="s">
        <v>2172</v>
      </c>
      <c r="K3157" s="1312">
        <v>1457.69</v>
      </c>
      <c r="L3157" s="1310" t="s">
        <v>2173</v>
      </c>
    </row>
    <row r="3158" spans="1:12" ht="13.5">
      <c r="A3158" s="1310" t="s">
        <v>4810</v>
      </c>
      <c r="B3158" s="1310" t="s">
        <v>4811</v>
      </c>
      <c r="C3158" s="1310" t="s">
        <v>5378</v>
      </c>
      <c r="D3158" s="1310">
        <v>174</v>
      </c>
      <c r="E3158" s="1311" t="s">
        <v>995</v>
      </c>
      <c r="F3158" s="1310" t="s">
        <v>995</v>
      </c>
      <c r="G3158" s="1310">
        <v>100619</v>
      </c>
      <c r="H3158" s="1310" t="s">
        <v>5379</v>
      </c>
      <c r="I3158" s="1310" t="s">
        <v>839</v>
      </c>
      <c r="J3158" s="1310" t="s">
        <v>2172</v>
      </c>
      <c r="K3158" s="1311">
        <v>555.05999999999995</v>
      </c>
      <c r="L3158" s="1310" t="s">
        <v>2173</v>
      </c>
    </row>
    <row r="3159" spans="1:12" ht="13.5">
      <c r="A3159" s="1310" t="s">
        <v>4810</v>
      </c>
      <c r="B3159" s="1310" t="s">
        <v>4811</v>
      </c>
      <c r="C3159" s="1310" t="s">
        <v>5378</v>
      </c>
      <c r="D3159" s="1310">
        <v>174</v>
      </c>
      <c r="E3159" s="1311" t="s">
        <v>995</v>
      </c>
      <c r="F3159" s="1310" t="s">
        <v>995</v>
      </c>
      <c r="G3159" s="1310">
        <v>100620</v>
      </c>
      <c r="H3159" s="1310" t="s">
        <v>5380</v>
      </c>
      <c r="I3159" s="1310" t="s">
        <v>839</v>
      </c>
      <c r="J3159" s="1310" t="s">
        <v>2172</v>
      </c>
      <c r="K3159" s="1312">
        <v>3313.01</v>
      </c>
      <c r="L3159" s="1310" t="s">
        <v>2173</v>
      </c>
    </row>
    <row r="3160" spans="1:12" ht="13.5">
      <c r="A3160" s="1310" t="s">
        <v>4810</v>
      </c>
      <c r="B3160" s="1310" t="s">
        <v>4811</v>
      </c>
      <c r="C3160" s="1310" t="s">
        <v>5378</v>
      </c>
      <c r="D3160" s="1310">
        <v>174</v>
      </c>
      <c r="E3160" s="1311" t="s">
        <v>995</v>
      </c>
      <c r="F3160" s="1310" t="s">
        <v>995</v>
      </c>
      <c r="G3160" s="1310">
        <v>100621</v>
      </c>
      <c r="H3160" s="1310" t="s">
        <v>5381</v>
      </c>
      <c r="I3160" s="1310" t="s">
        <v>839</v>
      </c>
      <c r="J3160" s="1310" t="s">
        <v>2172</v>
      </c>
      <c r="K3160" s="1312">
        <v>3779.51</v>
      </c>
      <c r="L3160" s="1310" t="s">
        <v>2173</v>
      </c>
    </row>
    <row r="3161" spans="1:12" ht="13.5">
      <c r="A3161" s="1310" t="s">
        <v>4810</v>
      </c>
      <c r="B3161" s="1310" t="s">
        <v>4811</v>
      </c>
      <c r="C3161" s="1310" t="s">
        <v>5378</v>
      </c>
      <c r="D3161" s="1310">
        <v>174</v>
      </c>
      <c r="E3161" s="1311" t="s">
        <v>995</v>
      </c>
      <c r="F3161" s="1310" t="s">
        <v>995</v>
      </c>
      <c r="G3161" s="1310">
        <v>100622</v>
      </c>
      <c r="H3161" s="1310" t="s">
        <v>5382</v>
      </c>
      <c r="I3161" s="1310" t="s">
        <v>839</v>
      </c>
      <c r="J3161" s="1310" t="s">
        <v>2172</v>
      </c>
      <c r="K3161" s="1312">
        <v>2600.6799999999998</v>
      </c>
      <c r="L3161" s="1310" t="s">
        <v>2173</v>
      </c>
    </row>
    <row r="3162" spans="1:12" ht="13.5">
      <c r="A3162" s="1310" t="s">
        <v>4810</v>
      </c>
      <c r="B3162" s="1310" t="s">
        <v>4811</v>
      </c>
      <c r="C3162" s="1310" t="s">
        <v>5378</v>
      </c>
      <c r="D3162" s="1310">
        <v>174</v>
      </c>
      <c r="E3162" s="1311" t="s">
        <v>995</v>
      </c>
      <c r="F3162" s="1310" t="s">
        <v>995</v>
      </c>
      <c r="G3162" s="1310">
        <v>100623</v>
      </c>
      <c r="H3162" s="1310" t="s">
        <v>5383</v>
      </c>
      <c r="I3162" s="1310" t="s">
        <v>839</v>
      </c>
      <c r="J3162" s="1310" t="s">
        <v>2172</v>
      </c>
      <c r="K3162" s="1312">
        <v>2756.52</v>
      </c>
      <c r="L3162" s="1310" t="s">
        <v>2173</v>
      </c>
    </row>
    <row r="3163" spans="1:12" ht="13.5">
      <c r="A3163" s="1310" t="s">
        <v>4810</v>
      </c>
      <c r="B3163" s="1310" t="s">
        <v>4811</v>
      </c>
      <c r="C3163" s="1310" t="s">
        <v>5384</v>
      </c>
      <c r="D3163" s="1310">
        <v>175</v>
      </c>
      <c r="E3163" s="1311" t="s">
        <v>995</v>
      </c>
      <c r="F3163" s="1310" t="s">
        <v>995</v>
      </c>
      <c r="G3163" s="1310">
        <v>97600</v>
      </c>
      <c r="H3163" s="1310" t="s">
        <v>5385</v>
      </c>
      <c r="I3163" s="1310" t="s">
        <v>839</v>
      </c>
      <c r="J3163" s="1310" t="s">
        <v>2172</v>
      </c>
      <c r="K3163" s="1311">
        <v>323.55</v>
      </c>
      <c r="L3163" s="1310" t="s">
        <v>2173</v>
      </c>
    </row>
    <row r="3164" spans="1:12" ht="13.5">
      <c r="A3164" s="1310" t="s">
        <v>4810</v>
      </c>
      <c r="B3164" s="1310" t="s">
        <v>4811</v>
      </c>
      <c r="C3164" s="1310" t="s">
        <v>5384</v>
      </c>
      <c r="D3164" s="1310">
        <v>175</v>
      </c>
      <c r="E3164" s="1311" t="s">
        <v>995</v>
      </c>
      <c r="F3164" s="1310" t="s">
        <v>995</v>
      </c>
      <c r="G3164" s="1310">
        <v>97601</v>
      </c>
      <c r="H3164" s="1310" t="s">
        <v>5386</v>
      </c>
      <c r="I3164" s="1310" t="s">
        <v>839</v>
      </c>
      <c r="J3164" s="1310" t="s">
        <v>2172</v>
      </c>
      <c r="K3164" s="1311">
        <v>343.78</v>
      </c>
      <c r="L3164" s="1310" t="s">
        <v>2173</v>
      </c>
    </row>
    <row r="3165" spans="1:12" ht="13.5">
      <c r="A3165" s="1310" t="s">
        <v>4810</v>
      </c>
      <c r="B3165" s="1310" t="s">
        <v>4811</v>
      </c>
      <c r="C3165" s="1310" t="s">
        <v>5384</v>
      </c>
      <c r="D3165" s="1310">
        <v>175</v>
      </c>
      <c r="E3165" s="1311" t="s">
        <v>995</v>
      </c>
      <c r="F3165" s="1310" t="s">
        <v>995</v>
      </c>
      <c r="G3165" s="1310">
        <v>97605</v>
      </c>
      <c r="H3165" s="1310" t="s">
        <v>5387</v>
      </c>
      <c r="I3165" s="1310" t="s">
        <v>839</v>
      </c>
      <c r="J3165" s="1310" t="s">
        <v>2242</v>
      </c>
      <c r="K3165" s="1311">
        <v>64.16</v>
      </c>
      <c r="L3165" s="1310" t="s">
        <v>2173</v>
      </c>
    </row>
    <row r="3166" spans="1:12" ht="13.5">
      <c r="A3166" s="1310" t="s">
        <v>4810</v>
      </c>
      <c r="B3166" s="1310" t="s">
        <v>4811</v>
      </c>
      <c r="C3166" s="1310" t="s">
        <v>5384</v>
      </c>
      <c r="D3166" s="1310">
        <v>175</v>
      </c>
      <c r="E3166" s="1311" t="s">
        <v>995</v>
      </c>
      <c r="F3166" s="1310" t="s">
        <v>995</v>
      </c>
      <c r="G3166" s="1310">
        <v>97606</v>
      </c>
      <c r="H3166" s="1310" t="s">
        <v>5388</v>
      </c>
      <c r="I3166" s="1310" t="s">
        <v>839</v>
      </c>
      <c r="J3166" s="1310" t="s">
        <v>2172</v>
      </c>
      <c r="K3166" s="1311">
        <v>72.27</v>
      </c>
      <c r="L3166" s="1310" t="s">
        <v>2173</v>
      </c>
    </row>
    <row r="3167" spans="1:12" ht="13.5">
      <c r="A3167" s="1310" t="s">
        <v>4810</v>
      </c>
      <c r="B3167" s="1310" t="s">
        <v>4811</v>
      </c>
      <c r="C3167" s="1310" t="s">
        <v>5384</v>
      </c>
      <c r="D3167" s="1310">
        <v>175</v>
      </c>
      <c r="E3167" s="1311" t="s">
        <v>995</v>
      </c>
      <c r="F3167" s="1310" t="s">
        <v>995</v>
      </c>
      <c r="G3167" s="1310">
        <v>97607</v>
      </c>
      <c r="H3167" s="1310" t="s">
        <v>5389</v>
      </c>
      <c r="I3167" s="1310" t="s">
        <v>839</v>
      </c>
      <c r="J3167" s="1310" t="s">
        <v>2242</v>
      </c>
      <c r="K3167" s="1311">
        <v>76.44</v>
      </c>
      <c r="L3167" s="1310" t="s">
        <v>2173</v>
      </c>
    </row>
    <row r="3168" spans="1:12" ht="13.5">
      <c r="A3168" s="1310" t="s">
        <v>4810</v>
      </c>
      <c r="B3168" s="1310" t="s">
        <v>4811</v>
      </c>
      <c r="C3168" s="1310" t="s">
        <v>5384</v>
      </c>
      <c r="D3168" s="1310">
        <v>175</v>
      </c>
      <c r="E3168" s="1311" t="s">
        <v>995</v>
      </c>
      <c r="F3168" s="1310" t="s">
        <v>995</v>
      </c>
      <c r="G3168" s="1310">
        <v>97608</v>
      </c>
      <c r="H3168" s="1310" t="s">
        <v>5390</v>
      </c>
      <c r="I3168" s="1310" t="s">
        <v>839</v>
      </c>
      <c r="J3168" s="1310" t="s">
        <v>2172</v>
      </c>
      <c r="K3168" s="1311">
        <v>84.55</v>
      </c>
      <c r="L3168" s="1310" t="s">
        <v>2173</v>
      </c>
    </row>
    <row r="3169" spans="1:12" ht="13.5">
      <c r="A3169" s="1310" t="s">
        <v>4810</v>
      </c>
      <c r="B3169" s="1310" t="s">
        <v>4811</v>
      </c>
      <c r="C3169" s="1310" t="s">
        <v>5391</v>
      </c>
      <c r="D3169" s="1310">
        <v>176</v>
      </c>
      <c r="E3169" s="1311" t="s">
        <v>995</v>
      </c>
      <c r="F3169" s="1310" t="s">
        <v>995</v>
      </c>
      <c r="G3169" s="1310">
        <v>102102</v>
      </c>
      <c r="H3169" s="1310" t="s">
        <v>5392</v>
      </c>
      <c r="I3169" s="1310" t="s">
        <v>839</v>
      </c>
      <c r="J3169" s="1310" t="s">
        <v>2172</v>
      </c>
      <c r="K3169" s="1312">
        <v>8104.7</v>
      </c>
      <c r="L3169" s="1310" t="s">
        <v>2173</v>
      </c>
    </row>
    <row r="3170" spans="1:12" ht="13.5">
      <c r="A3170" s="1310" t="s">
        <v>4810</v>
      </c>
      <c r="B3170" s="1310" t="s">
        <v>4811</v>
      </c>
      <c r="C3170" s="1310" t="s">
        <v>5391</v>
      </c>
      <c r="D3170" s="1310">
        <v>176</v>
      </c>
      <c r="E3170" s="1311" t="s">
        <v>995</v>
      </c>
      <c r="F3170" s="1310" t="s">
        <v>995</v>
      </c>
      <c r="G3170" s="1310">
        <v>102103</v>
      </c>
      <c r="H3170" s="1310" t="s">
        <v>5393</v>
      </c>
      <c r="I3170" s="1310" t="s">
        <v>839</v>
      </c>
      <c r="J3170" s="1310" t="s">
        <v>2172</v>
      </c>
      <c r="K3170" s="1312">
        <v>9015.7099999999991</v>
      </c>
      <c r="L3170" s="1310" t="s">
        <v>2173</v>
      </c>
    </row>
    <row r="3171" spans="1:12" ht="13.5">
      <c r="A3171" s="1310" t="s">
        <v>4810</v>
      </c>
      <c r="B3171" s="1310" t="s">
        <v>4811</v>
      </c>
      <c r="C3171" s="1310" t="s">
        <v>5391</v>
      </c>
      <c r="D3171" s="1310">
        <v>176</v>
      </c>
      <c r="E3171" s="1311" t="s">
        <v>995</v>
      </c>
      <c r="F3171" s="1310" t="s">
        <v>995</v>
      </c>
      <c r="G3171" s="1310">
        <v>102104</v>
      </c>
      <c r="H3171" s="1310" t="s">
        <v>5394</v>
      </c>
      <c r="I3171" s="1310" t="s">
        <v>839</v>
      </c>
      <c r="J3171" s="1310" t="s">
        <v>2172</v>
      </c>
      <c r="K3171" s="1312">
        <v>11555.45</v>
      </c>
      <c r="L3171" s="1310" t="s">
        <v>2173</v>
      </c>
    </row>
    <row r="3172" spans="1:12" ht="13.5">
      <c r="A3172" s="1310" t="s">
        <v>4810</v>
      </c>
      <c r="B3172" s="1310" t="s">
        <v>4811</v>
      </c>
      <c r="C3172" s="1310" t="s">
        <v>5391</v>
      </c>
      <c r="D3172" s="1310">
        <v>176</v>
      </c>
      <c r="E3172" s="1311" t="s">
        <v>995</v>
      </c>
      <c r="F3172" s="1310" t="s">
        <v>995</v>
      </c>
      <c r="G3172" s="1310">
        <v>102105</v>
      </c>
      <c r="H3172" s="1310" t="s">
        <v>5395</v>
      </c>
      <c r="I3172" s="1310" t="s">
        <v>839</v>
      </c>
      <c r="J3172" s="1310" t="s">
        <v>2172</v>
      </c>
      <c r="K3172" s="1312">
        <v>14194.29</v>
      </c>
      <c r="L3172" s="1310" t="s">
        <v>2173</v>
      </c>
    </row>
    <row r="3173" spans="1:12" ht="13.5">
      <c r="A3173" s="1310" t="s">
        <v>4810</v>
      </c>
      <c r="B3173" s="1310" t="s">
        <v>4811</v>
      </c>
      <c r="C3173" s="1310" t="s">
        <v>5391</v>
      </c>
      <c r="D3173" s="1310">
        <v>176</v>
      </c>
      <c r="E3173" s="1311" t="s">
        <v>995</v>
      </c>
      <c r="F3173" s="1310" t="s">
        <v>995</v>
      </c>
      <c r="G3173" s="1310">
        <v>102106</v>
      </c>
      <c r="H3173" s="1310" t="s">
        <v>5396</v>
      </c>
      <c r="I3173" s="1310" t="s">
        <v>839</v>
      </c>
      <c r="J3173" s="1310" t="s">
        <v>2172</v>
      </c>
      <c r="K3173" s="1312">
        <v>17795.57</v>
      </c>
      <c r="L3173" s="1310" t="s">
        <v>2173</v>
      </c>
    </row>
    <row r="3174" spans="1:12" ht="13.5">
      <c r="A3174" s="1310" t="s">
        <v>4810</v>
      </c>
      <c r="B3174" s="1310" t="s">
        <v>4811</v>
      </c>
      <c r="C3174" s="1310" t="s">
        <v>5391</v>
      </c>
      <c r="D3174" s="1310">
        <v>176</v>
      </c>
      <c r="E3174" s="1311" t="s">
        <v>995</v>
      </c>
      <c r="F3174" s="1310" t="s">
        <v>995</v>
      </c>
      <c r="G3174" s="1310">
        <v>102107</v>
      </c>
      <c r="H3174" s="1310" t="s">
        <v>5397</v>
      </c>
      <c r="I3174" s="1310" t="s">
        <v>839</v>
      </c>
      <c r="J3174" s="1310" t="s">
        <v>2172</v>
      </c>
      <c r="K3174" s="1312">
        <v>24817.89</v>
      </c>
      <c r="L3174" s="1310" t="s">
        <v>2173</v>
      </c>
    </row>
    <row r="3175" spans="1:12" ht="13.5">
      <c r="A3175" s="1310" t="s">
        <v>4810</v>
      </c>
      <c r="B3175" s="1310" t="s">
        <v>4811</v>
      </c>
      <c r="C3175" s="1310" t="s">
        <v>5391</v>
      </c>
      <c r="D3175" s="1310">
        <v>176</v>
      </c>
      <c r="E3175" s="1311" t="s">
        <v>995</v>
      </c>
      <c r="F3175" s="1310" t="s">
        <v>995</v>
      </c>
      <c r="G3175" s="1310">
        <v>102108</v>
      </c>
      <c r="H3175" s="1310" t="s">
        <v>5398</v>
      </c>
      <c r="I3175" s="1310" t="s">
        <v>839</v>
      </c>
      <c r="J3175" s="1310" t="s">
        <v>2172</v>
      </c>
      <c r="K3175" s="1312">
        <v>28894.84</v>
      </c>
      <c r="L3175" s="1310" t="s">
        <v>2173</v>
      </c>
    </row>
    <row r="3176" spans="1:12" ht="13.5">
      <c r="A3176" s="1310" t="s">
        <v>4810</v>
      </c>
      <c r="B3176" s="1310" t="s">
        <v>4811</v>
      </c>
      <c r="C3176" s="1310" t="s">
        <v>5391</v>
      </c>
      <c r="D3176" s="1310">
        <v>176</v>
      </c>
      <c r="E3176" s="1311" t="s">
        <v>995</v>
      </c>
      <c r="F3176" s="1310" t="s">
        <v>995</v>
      </c>
      <c r="G3176" s="1310">
        <v>102109</v>
      </c>
      <c r="H3176" s="1310" t="s">
        <v>5399</v>
      </c>
      <c r="I3176" s="1310" t="s">
        <v>839</v>
      </c>
      <c r="J3176" s="1310" t="s">
        <v>2172</v>
      </c>
      <c r="K3176" s="1311">
        <v>60.89</v>
      </c>
      <c r="L3176" s="1310" t="s">
        <v>2173</v>
      </c>
    </row>
    <row r="3177" spans="1:12" ht="13.5">
      <c r="A3177" s="1310" t="s">
        <v>4810</v>
      </c>
      <c r="B3177" s="1310" t="s">
        <v>4811</v>
      </c>
      <c r="C3177" s="1310" t="s">
        <v>5391</v>
      </c>
      <c r="D3177" s="1310">
        <v>176</v>
      </c>
      <c r="E3177" s="1311" t="s">
        <v>995</v>
      </c>
      <c r="F3177" s="1310" t="s">
        <v>995</v>
      </c>
      <c r="G3177" s="1310">
        <v>102110</v>
      </c>
      <c r="H3177" s="1310" t="s">
        <v>5400</v>
      </c>
      <c r="I3177" s="1310" t="s">
        <v>839</v>
      </c>
      <c r="J3177" s="1310" t="s">
        <v>2172</v>
      </c>
      <c r="K3177" s="1311">
        <v>201.66</v>
      </c>
      <c r="L3177" s="1310" t="s">
        <v>2173</v>
      </c>
    </row>
    <row r="3178" spans="1:12" ht="13.5">
      <c r="A3178" s="1310" t="s">
        <v>4810</v>
      </c>
      <c r="B3178" s="1310" t="s">
        <v>4811</v>
      </c>
      <c r="C3178" s="1310" t="s">
        <v>5401</v>
      </c>
      <c r="D3178" s="1310">
        <v>177</v>
      </c>
      <c r="E3178" s="1311" t="s">
        <v>995</v>
      </c>
      <c r="F3178" s="1310" t="s">
        <v>995</v>
      </c>
      <c r="G3178" s="1310">
        <v>93128</v>
      </c>
      <c r="H3178" s="1310" t="s">
        <v>5402</v>
      </c>
      <c r="I3178" s="1310" t="s">
        <v>839</v>
      </c>
      <c r="J3178" s="1310" t="s">
        <v>2242</v>
      </c>
      <c r="K3178" s="1311">
        <v>136.4</v>
      </c>
      <c r="L3178" s="1310" t="s">
        <v>2173</v>
      </c>
    </row>
    <row r="3179" spans="1:12" ht="13.5">
      <c r="A3179" s="1310" t="s">
        <v>4810</v>
      </c>
      <c r="B3179" s="1310" t="s">
        <v>4811</v>
      </c>
      <c r="C3179" s="1310" t="s">
        <v>5401</v>
      </c>
      <c r="D3179" s="1310">
        <v>177</v>
      </c>
      <c r="E3179" s="1311" t="s">
        <v>995</v>
      </c>
      <c r="F3179" s="1310" t="s">
        <v>995</v>
      </c>
      <c r="G3179" s="1310">
        <v>93137</v>
      </c>
      <c r="H3179" s="1310" t="s">
        <v>5403</v>
      </c>
      <c r="I3179" s="1310" t="s">
        <v>839</v>
      </c>
      <c r="J3179" s="1310" t="s">
        <v>2242</v>
      </c>
      <c r="K3179" s="1311">
        <v>162.19999999999999</v>
      </c>
      <c r="L3179" s="1310" t="s">
        <v>2173</v>
      </c>
    </row>
    <row r="3180" spans="1:12" ht="13.5">
      <c r="A3180" s="1310" t="s">
        <v>4810</v>
      </c>
      <c r="B3180" s="1310" t="s">
        <v>4811</v>
      </c>
      <c r="C3180" s="1310" t="s">
        <v>5401</v>
      </c>
      <c r="D3180" s="1310">
        <v>177</v>
      </c>
      <c r="E3180" s="1311" t="s">
        <v>995</v>
      </c>
      <c r="F3180" s="1310" t="s">
        <v>995</v>
      </c>
      <c r="G3180" s="1310">
        <v>93138</v>
      </c>
      <c r="H3180" s="1310" t="s">
        <v>5404</v>
      </c>
      <c r="I3180" s="1310" t="s">
        <v>839</v>
      </c>
      <c r="J3180" s="1310" t="s">
        <v>2242</v>
      </c>
      <c r="K3180" s="1311">
        <v>154.07</v>
      </c>
      <c r="L3180" s="1310" t="s">
        <v>2173</v>
      </c>
    </row>
    <row r="3181" spans="1:12" ht="13.5">
      <c r="A3181" s="1310" t="s">
        <v>4810</v>
      </c>
      <c r="B3181" s="1310" t="s">
        <v>4811</v>
      </c>
      <c r="C3181" s="1310" t="s">
        <v>5401</v>
      </c>
      <c r="D3181" s="1310">
        <v>177</v>
      </c>
      <c r="E3181" s="1311" t="s">
        <v>995</v>
      </c>
      <c r="F3181" s="1310" t="s">
        <v>995</v>
      </c>
      <c r="G3181" s="1310">
        <v>93139</v>
      </c>
      <c r="H3181" s="1310" t="s">
        <v>5405</v>
      </c>
      <c r="I3181" s="1310" t="s">
        <v>839</v>
      </c>
      <c r="J3181" s="1310" t="s">
        <v>2242</v>
      </c>
      <c r="K3181" s="1311">
        <v>197.52</v>
      </c>
      <c r="L3181" s="1310" t="s">
        <v>2173</v>
      </c>
    </row>
    <row r="3182" spans="1:12" ht="13.5">
      <c r="A3182" s="1310" t="s">
        <v>4810</v>
      </c>
      <c r="B3182" s="1310" t="s">
        <v>4811</v>
      </c>
      <c r="C3182" s="1310" t="s">
        <v>5401</v>
      </c>
      <c r="D3182" s="1310">
        <v>177</v>
      </c>
      <c r="E3182" s="1311" t="s">
        <v>995</v>
      </c>
      <c r="F3182" s="1310" t="s">
        <v>995</v>
      </c>
      <c r="G3182" s="1310">
        <v>93140</v>
      </c>
      <c r="H3182" s="1310" t="s">
        <v>5406</v>
      </c>
      <c r="I3182" s="1310" t="s">
        <v>839</v>
      </c>
      <c r="J3182" s="1310" t="s">
        <v>2242</v>
      </c>
      <c r="K3182" s="1311">
        <v>185.89</v>
      </c>
      <c r="L3182" s="1310" t="s">
        <v>2173</v>
      </c>
    </row>
    <row r="3183" spans="1:12" ht="13.5">
      <c r="A3183" s="1310" t="s">
        <v>4810</v>
      </c>
      <c r="B3183" s="1310" t="s">
        <v>4811</v>
      </c>
      <c r="C3183" s="1310" t="s">
        <v>5401</v>
      </c>
      <c r="D3183" s="1310">
        <v>177</v>
      </c>
      <c r="E3183" s="1311" t="s">
        <v>995</v>
      </c>
      <c r="F3183" s="1310" t="s">
        <v>995</v>
      </c>
      <c r="G3183" s="1310">
        <v>93141</v>
      </c>
      <c r="H3183" s="1310" t="s">
        <v>5407</v>
      </c>
      <c r="I3183" s="1310" t="s">
        <v>839</v>
      </c>
      <c r="J3183" s="1310" t="s">
        <v>2242</v>
      </c>
      <c r="K3183" s="1311">
        <v>170.36</v>
      </c>
      <c r="L3183" s="1310" t="s">
        <v>2173</v>
      </c>
    </row>
    <row r="3184" spans="1:12" ht="13.5">
      <c r="A3184" s="1310" t="s">
        <v>4810</v>
      </c>
      <c r="B3184" s="1310" t="s">
        <v>4811</v>
      </c>
      <c r="C3184" s="1310" t="s">
        <v>5401</v>
      </c>
      <c r="D3184" s="1310">
        <v>177</v>
      </c>
      <c r="E3184" s="1311" t="s">
        <v>995</v>
      </c>
      <c r="F3184" s="1310" t="s">
        <v>995</v>
      </c>
      <c r="G3184" s="1310">
        <v>93142</v>
      </c>
      <c r="H3184" s="1310" t="s">
        <v>5408</v>
      </c>
      <c r="I3184" s="1310" t="s">
        <v>839</v>
      </c>
      <c r="J3184" s="1310" t="s">
        <v>2242</v>
      </c>
      <c r="K3184" s="1311">
        <v>188.51</v>
      </c>
      <c r="L3184" s="1310" t="s">
        <v>2173</v>
      </c>
    </row>
    <row r="3185" spans="1:12" ht="13.5">
      <c r="A3185" s="1310" t="s">
        <v>4810</v>
      </c>
      <c r="B3185" s="1310" t="s">
        <v>4811</v>
      </c>
      <c r="C3185" s="1310" t="s">
        <v>5401</v>
      </c>
      <c r="D3185" s="1310">
        <v>177</v>
      </c>
      <c r="E3185" s="1311" t="s">
        <v>995</v>
      </c>
      <c r="F3185" s="1310" t="s">
        <v>995</v>
      </c>
      <c r="G3185" s="1310">
        <v>93143</v>
      </c>
      <c r="H3185" s="1310" t="s">
        <v>5409</v>
      </c>
      <c r="I3185" s="1310" t="s">
        <v>839</v>
      </c>
      <c r="J3185" s="1310" t="s">
        <v>2242</v>
      </c>
      <c r="K3185" s="1311">
        <v>172.48</v>
      </c>
      <c r="L3185" s="1310" t="s">
        <v>2173</v>
      </c>
    </row>
    <row r="3186" spans="1:12" ht="13.5">
      <c r="A3186" s="1310" t="s">
        <v>4810</v>
      </c>
      <c r="B3186" s="1310" t="s">
        <v>4811</v>
      </c>
      <c r="C3186" s="1310" t="s">
        <v>5401</v>
      </c>
      <c r="D3186" s="1310">
        <v>177</v>
      </c>
      <c r="E3186" s="1311" t="s">
        <v>995</v>
      </c>
      <c r="F3186" s="1310" t="s">
        <v>995</v>
      </c>
      <c r="G3186" s="1310">
        <v>93144</v>
      </c>
      <c r="H3186" s="1310" t="s">
        <v>5410</v>
      </c>
      <c r="I3186" s="1310" t="s">
        <v>839</v>
      </c>
      <c r="J3186" s="1310" t="s">
        <v>2242</v>
      </c>
      <c r="K3186" s="1311">
        <v>234.71</v>
      </c>
      <c r="L3186" s="1310" t="s">
        <v>2173</v>
      </c>
    </row>
    <row r="3187" spans="1:12" ht="13.5">
      <c r="A3187" s="1310" t="s">
        <v>4810</v>
      </c>
      <c r="B3187" s="1310" t="s">
        <v>4811</v>
      </c>
      <c r="C3187" s="1310" t="s">
        <v>5401</v>
      </c>
      <c r="D3187" s="1310">
        <v>177</v>
      </c>
      <c r="E3187" s="1311" t="s">
        <v>995</v>
      </c>
      <c r="F3187" s="1310" t="s">
        <v>995</v>
      </c>
      <c r="G3187" s="1310">
        <v>93145</v>
      </c>
      <c r="H3187" s="1310" t="s">
        <v>5411</v>
      </c>
      <c r="I3187" s="1310" t="s">
        <v>839</v>
      </c>
      <c r="J3187" s="1310" t="s">
        <v>2242</v>
      </c>
      <c r="K3187" s="1311">
        <v>208.22</v>
      </c>
      <c r="L3187" s="1310" t="s">
        <v>2173</v>
      </c>
    </row>
    <row r="3188" spans="1:12" ht="13.5">
      <c r="A3188" s="1310" t="s">
        <v>4810</v>
      </c>
      <c r="B3188" s="1310" t="s">
        <v>4811</v>
      </c>
      <c r="C3188" s="1310" t="s">
        <v>5401</v>
      </c>
      <c r="D3188" s="1310">
        <v>177</v>
      </c>
      <c r="E3188" s="1311" t="s">
        <v>995</v>
      </c>
      <c r="F3188" s="1310" t="s">
        <v>995</v>
      </c>
      <c r="G3188" s="1310">
        <v>93146</v>
      </c>
      <c r="H3188" s="1310" t="s">
        <v>5412</v>
      </c>
      <c r="I3188" s="1310" t="s">
        <v>839</v>
      </c>
      <c r="J3188" s="1310" t="s">
        <v>2242</v>
      </c>
      <c r="K3188" s="1311">
        <v>225.89</v>
      </c>
      <c r="L3188" s="1310" t="s">
        <v>2173</v>
      </c>
    </row>
    <row r="3189" spans="1:12" ht="13.5">
      <c r="A3189" s="1310" t="s">
        <v>4810</v>
      </c>
      <c r="B3189" s="1310" t="s">
        <v>4811</v>
      </c>
      <c r="C3189" s="1310" t="s">
        <v>5401</v>
      </c>
      <c r="D3189" s="1310">
        <v>177</v>
      </c>
      <c r="E3189" s="1311" t="s">
        <v>995</v>
      </c>
      <c r="F3189" s="1310" t="s">
        <v>995</v>
      </c>
      <c r="G3189" s="1310">
        <v>93147</v>
      </c>
      <c r="H3189" s="1310" t="s">
        <v>5413</v>
      </c>
      <c r="I3189" s="1310" t="s">
        <v>839</v>
      </c>
      <c r="J3189" s="1310" t="s">
        <v>2242</v>
      </c>
      <c r="K3189" s="1311">
        <v>257.76</v>
      </c>
      <c r="L3189" s="1310" t="s">
        <v>2173</v>
      </c>
    </row>
    <row r="3190" spans="1:12" ht="13.5">
      <c r="A3190" s="1310" t="s">
        <v>4810</v>
      </c>
      <c r="B3190" s="1310" t="s">
        <v>4811</v>
      </c>
      <c r="C3190" s="1310" t="s">
        <v>5414</v>
      </c>
      <c r="D3190" s="1310">
        <v>243</v>
      </c>
      <c r="E3190" s="1311" t="s">
        <v>995</v>
      </c>
      <c r="F3190" s="1310" t="s">
        <v>995</v>
      </c>
      <c r="G3190" s="1310">
        <v>96971</v>
      </c>
      <c r="H3190" s="1310" t="s">
        <v>5415</v>
      </c>
      <c r="I3190" s="1310" t="s">
        <v>253</v>
      </c>
      <c r="J3190" s="1310" t="s">
        <v>2172</v>
      </c>
      <c r="K3190" s="1311">
        <v>27.23</v>
      </c>
      <c r="L3190" s="1310" t="s">
        <v>2173</v>
      </c>
    </row>
    <row r="3191" spans="1:12" ht="13.5">
      <c r="A3191" s="1310" t="s">
        <v>4810</v>
      </c>
      <c r="B3191" s="1310" t="s">
        <v>4811</v>
      </c>
      <c r="C3191" s="1310" t="s">
        <v>5414</v>
      </c>
      <c r="D3191" s="1310">
        <v>243</v>
      </c>
      <c r="E3191" s="1311" t="s">
        <v>995</v>
      </c>
      <c r="F3191" s="1310" t="s">
        <v>995</v>
      </c>
      <c r="G3191" s="1310">
        <v>96972</v>
      </c>
      <c r="H3191" s="1310" t="s">
        <v>5416</v>
      </c>
      <c r="I3191" s="1310" t="s">
        <v>253</v>
      </c>
      <c r="J3191" s="1310" t="s">
        <v>2172</v>
      </c>
      <c r="K3191" s="1311">
        <v>38.28</v>
      </c>
      <c r="L3191" s="1310" t="s">
        <v>2173</v>
      </c>
    </row>
    <row r="3192" spans="1:12" ht="13.5">
      <c r="A3192" s="1310" t="s">
        <v>4810</v>
      </c>
      <c r="B3192" s="1310" t="s">
        <v>4811</v>
      </c>
      <c r="C3192" s="1310" t="s">
        <v>5414</v>
      </c>
      <c r="D3192" s="1310">
        <v>243</v>
      </c>
      <c r="E3192" s="1311" t="s">
        <v>995</v>
      </c>
      <c r="F3192" s="1310" t="s">
        <v>995</v>
      </c>
      <c r="G3192" s="1310">
        <v>96973</v>
      </c>
      <c r="H3192" s="1310" t="s">
        <v>5417</v>
      </c>
      <c r="I3192" s="1310" t="s">
        <v>253</v>
      </c>
      <c r="J3192" s="1310" t="s">
        <v>2172</v>
      </c>
      <c r="K3192" s="1311">
        <v>48.96</v>
      </c>
      <c r="L3192" s="1310" t="s">
        <v>2173</v>
      </c>
    </row>
    <row r="3193" spans="1:12" ht="13.5">
      <c r="A3193" s="1310" t="s">
        <v>4810</v>
      </c>
      <c r="B3193" s="1310" t="s">
        <v>4811</v>
      </c>
      <c r="C3193" s="1310" t="s">
        <v>5414</v>
      </c>
      <c r="D3193" s="1310">
        <v>243</v>
      </c>
      <c r="E3193" s="1311" t="s">
        <v>995</v>
      </c>
      <c r="F3193" s="1310" t="s">
        <v>995</v>
      </c>
      <c r="G3193" s="1310">
        <v>96974</v>
      </c>
      <c r="H3193" s="1310" t="s">
        <v>5418</v>
      </c>
      <c r="I3193" s="1310" t="s">
        <v>253</v>
      </c>
      <c r="J3193" s="1310" t="s">
        <v>2172</v>
      </c>
      <c r="K3193" s="1311">
        <v>63.1</v>
      </c>
      <c r="L3193" s="1310" t="s">
        <v>2173</v>
      </c>
    </row>
    <row r="3194" spans="1:12" ht="13.5">
      <c r="A3194" s="1310" t="s">
        <v>4810</v>
      </c>
      <c r="B3194" s="1310" t="s">
        <v>4811</v>
      </c>
      <c r="C3194" s="1310" t="s">
        <v>5414</v>
      </c>
      <c r="D3194" s="1310">
        <v>243</v>
      </c>
      <c r="E3194" s="1311" t="s">
        <v>995</v>
      </c>
      <c r="F3194" s="1310" t="s">
        <v>995</v>
      </c>
      <c r="G3194" s="1310">
        <v>96975</v>
      </c>
      <c r="H3194" s="1310" t="s">
        <v>5419</v>
      </c>
      <c r="I3194" s="1310" t="s">
        <v>253</v>
      </c>
      <c r="J3194" s="1310" t="s">
        <v>2172</v>
      </c>
      <c r="K3194" s="1311">
        <v>82.05</v>
      </c>
      <c r="L3194" s="1310" t="s">
        <v>2173</v>
      </c>
    </row>
    <row r="3195" spans="1:12" ht="13.5">
      <c r="A3195" s="1310" t="s">
        <v>4810</v>
      </c>
      <c r="B3195" s="1310" t="s">
        <v>4811</v>
      </c>
      <c r="C3195" s="1310" t="s">
        <v>5414</v>
      </c>
      <c r="D3195" s="1310">
        <v>243</v>
      </c>
      <c r="E3195" s="1311" t="s">
        <v>995</v>
      </c>
      <c r="F3195" s="1310" t="s">
        <v>995</v>
      </c>
      <c r="G3195" s="1310">
        <v>96976</v>
      </c>
      <c r="H3195" s="1310" t="s">
        <v>5420</v>
      </c>
      <c r="I3195" s="1310" t="s">
        <v>253</v>
      </c>
      <c r="J3195" s="1310" t="s">
        <v>2172</v>
      </c>
      <c r="K3195" s="1311">
        <v>107.27</v>
      </c>
      <c r="L3195" s="1310" t="s">
        <v>2173</v>
      </c>
    </row>
    <row r="3196" spans="1:12" ht="13.5">
      <c r="A3196" s="1310" t="s">
        <v>4810</v>
      </c>
      <c r="B3196" s="1310" t="s">
        <v>4811</v>
      </c>
      <c r="C3196" s="1310" t="s">
        <v>5414</v>
      </c>
      <c r="D3196" s="1310">
        <v>243</v>
      </c>
      <c r="E3196" s="1311" t="s">
        <v>995</v>
      </c>
      <c r="F3196" s="1310" t="s">
        <v>995</v>
      </c>
      <c r="G3196" s="1310">
        <v>96977</v>
      </c>
      <c r="H3196" s="1310" t="s">
        <v>5421</v>
      </c>
      <c r="I3196" s="1310" t="s">
        <v>253</v>
      </c>
      <c r="J3196" s="1310" t="s">
        <v>2242</v>
      </c>
      <c r="K3196" s="1311">
        <v>42.55</v>
      </c>
      <c r="L3196" s="1310" t="s">
        <v>2173</v>
      </c>
    </row>
    <row r="3197" spans="1:12" ht="13.5">
      <c r="A3197" s="1310" t="s">
        <v>4810</v>
      </c>
      <c r="B3197" s="1310" t="s">
        <v>4811</v>
      </c>
      <c r="C3197" s="1310" t="s">
        <v>5414</v>
      </c>
      <c r="D3197" s="1310">
        <v>243</v>
      </c>
      <c r="E3197" s="1311" t="s">
        <v>995</v>
      </c>
      <c r="F3197" s="1310" t="s">
        <v>995</v>
      </c>
      <c r="G3197" s="1310">
        <v>96978</v>
      </c>
      <c r="H3197" s="1310" t="s">
        <v>5422</v>
      </c>
      <c r="I3197" s="1310" t="s">
        <v>253</v>
      </c>
      <c r="J3197" s="1310" t="s">
        <v>2242</v>
      </c>
      <c r="K3197" s="1311">
        <v>59.66</v>
      </c>
      <c r="L3197" s="1310" t="s">
        <v>2173</v>
      </c>
    </row>
    <row r="3198" spans="1:12" ht="13.5">
      <c r="A3198" s="1310" t="s">
        <v>4810</v>
      </c>
      <c r="B3198" s="1310" t="s">
        <v>4811</v>
      </c>
      <c r="C3198" s="1310" t="s">
        <v>5414</v>
      </c>
      <c r="D3198" s="1310">
        <v>243</v>
      </c>
      <c r="E3198" s="1311" t="s">
        <v>995</v>
      </c>
      <c r="F3198" s="1310" t="s">
        <v>995</v>
      </c>
      <c r="G3198" s="1310">
        <v>96979</v>
      </c>
      <c r="H3198" s="1310" t="s">
        <v>5423</v>
      </c>
      <c r="I3198" s="1310" t="s">
        <v>253</v>
      </c>
      <c r="J3198" s="1310" t="s">
        <v>2242</v>
      </c>
      <c r="K3198" s="1311">
        <v>83.6</v>
      </c>
      <c r="L3198" s="1310" t="s">
        <v>2173</v>
      </c>
    </row>
    <row r="3199" spans="1:12" ht="13.5">
      <c r="A3199" s="1310" t="s">
        <v>4810</v>
      </c>
      <c r="B3199" s="1310" t="s">
        <v>4811</v>
      </c>
      <c r="C3199" s="1310" t="s">
        <v>5414</v>
      </c>
      <c r="D3199" s="1310">
        <v>243</v>
      </c>
      <c r="E3199" s="1311" t="s">
        <v>995</v>
      </c>
      <c r="F3199" s="1310" t="s">
        <v>995</v>
      </c>
      <c r="G3199" s="1310">
        <v>96984</v>
      </c>
      <c r="H3199" s="1310" t="s">
        <v>5424</v>
      </c>
      <c r="I3199" s="1310" t="s">
        <v>839</v>
      </c>
      <c r="J3199" s="1310" t="s">
        <v>2242</v>
      </c>
      <c r="K3199" s="1311">
        <v>55.16</v>
      </c>
      <c r="L3199" s="1310" t="s">
        <v>2173</v>
      </c>
    </row>
    <row r="3200" spans="1:12" ht="13.5">
      <c r="A3200" s="1310" t="s">
        <v>4810</v>
      </c>
      <c r="B3200" s="1310" t="s">
        <v>4811</v>
      </c>
      <c r="C3200" s="1310" t="s">
        <v>5414</v>
      </c>
      <c r="D3200" s="1310">
        <v>243</v>
      </c>
      <c r="E3200" s="1311" t="s">
        <v>995</v>
      </c>
      <c r="F3200" s="1310" t="s">
        <v>995</v>
      </c>
      <c r="G3200" s="1310">
        <v>96985</v>
      </c>
      <c r="H3200" s="1310" t="s">
        <v>5425</v>
      </c>
      <c r="I3200" s="1310" t="s">
        <v>839</v>
      </c>
      <c r="J3200" s="1310" t="s">
        <v>2242</v>
      </c>
      <c r="K3200" s="1311">
        <v>79.77</v>
      </c>
      <c r="L3200" s="1310" t="s">
        <v>2173</v>
      </c>
    </row>
    <row r="3201" spans="1:12" ht="13.5">
      <c r="A3201" s="1310" t="s">
        <v>4810</v>
      </c>
      <c r="B3201" s="1310" t="s">
        <v>4811</v>
      </c>
      <c r="C3201" s="1310" t="s">
        <v>5414</v>
      </c>
      <c r="D3201" s="1310">
        <v>243</v>
      </c>
      <c r="E3201" s="1311" t="s">
        <v>995</v>
      </c>
      <c r="F3201" s="1310" t="s">
        <v>995</v>
      </c>
      <c r="G3201" s="1310">
        <v>96986</v>
      </c>
      <c r="H3201" s="1310" t="s">
        <v>5426</v>
      </c>
      <c r="I3201" s="1310" t="s">
        <v>839</v>
      </c>
      <c r="J3201" s="1310" t="s">
        <v>2242</v>
      </c>
      <c r="K3201" s="1311">
        <v>118.95</v>
      </c>
      <c r="L3201" s="1310" t="s">
        <v>2173</v>
      </c>
    </row>
    <row r="3202" spans="1:12" ht="13.5">
      <c r="A3202" s="1310" t="s">
        <v>4810</v>
      </c>
      <c r="B3202" s="1310" t="s">
        <v>4811</v>
      </c>
      <c r="C3202" s="1310" t="s">
        <v>5414</v>
      </c>
      <c r="D3202" s="1310">
        <v>243</v>
      </c>
      <c r="E3202" s="1311" t="s">
        <v>995</v>
      </c>
      <c r="F3202" s="1310" t="s">
        <v>995</v>
      </c>
      <c r="G3202" s="1310">
        <v>96987</v>
      </c>
      <c r="H3202" s="1310" t="s">
        <v>5427</v>
      </c>
      <c r="I3202" s="1310" t="s">
        <v>839</v>
      </c>
      <c r="J3202" s="1310" t="s">
        <v>2242</v>
      </c>
      <c r="K3202" s="1311">
        <v>90.01</v>
      </c>
      <c r="L3202" s="1310" t="s">
        <v>2173</v>
      </c>
    </row>
    <row r="3203" spans="1:12" ht="13.5">
      <c r="A3203" s="1310" t="s">
        <v>4810</v>
      </c>
      <c r="B3203" s="1310" t="s">
        <v>4811</v>
      </c>
      <c r="C3203" s="1310" t="s">
        <v>5414</v>
      </c>
      <c r="D3203" s="1310">
        <v>243</v>
      </c>
      <c r="E3203" s="1311" t="s">
        <v>995</v>
      </c>
      <c r="F3203" s="1310" t="s">
        <v>995</v>
      </c>
      <c r="G3203" s="1310">
        <v>96988</v>
      </c>
      <c r="H3203" s="1310" t="s">
        <v>5428</v>
      </c>
      <c r="I3203" s="1310" t="s">
        <v>839</v>
      </c>
      <c r="J3203" s="1310" t="s">
        <v>2242</v>
      </c>
      <c r="K3203" s="1311">
        <v>129.35</v>
      </c>
      <c r="L3203" s="1310" t="s">
        <v>2173</v>
      </c>
    </row>
    <row r="3204" spans="1:12" ht="13.5">
      <c r="A3204" s="1310" t="s">
        <v>4810</v>
      </c>
      <c r="B3204" s="1310" t="s">
        <v>4811</v>
      </c>
      <c r="C3204" s="1310" t="s">
        <v>5414</v>
      </c>
      <c r="D3204" s="1310">
        <v>243</v>
      </c>
      <c r="E3204" s="1311" t="s">
        <v>995</v>
      </c>
      <c r="F3204" s="1310" t="s">
        <v>995</v>
      </c>
      <c r="G3204" s="1310">
        <v>96989</v>
      </c>
      <c r="H3204" s="1310" t="s">
        <v>5429</v>
      </c>
      <c r="I3204" s="1310" t="s">
        <v>839</v>
      </c>
      <c r="J3204" s="1310" t="s">
        <v>2242</v>
      </c>
      <c r="K3204" s="1311">
        <v>108.22</v>
      </c>
      <c r="L3204" s="1310" t="s">
        <v>2173</v>
      </c>
    </row>
    <row r="3205" spans="1:12" ht="13.5">
      <c r="A3205" s="1310" t="s">
        <v>4810</v>
      </c>
      <c r="B3205" s="1310" t="s">
        <v>4811</v>
      </c>
      <c r="C3205" s="1310" t="s">
        <v>5414</v>
      </c>
      <c r="D3205" s="1310">
        <v>243</v>
      </c>
      <c r="E3205" s="1311" t="s">
        <v>995</v>
      </c>
      <c r="F3205" s="1310" t="s">
        <v>995</v>
      </c>
      <c r="G3205" s="1310">
        <v>98463</v>
      </c>
      <c r="H3205" s="1310" t="s">
        <v>5430</v>
      </c>
      <c r="I3205" s="1310" t="s">
        <v>839</v>
      </c>
      <c r="J3205" s="1310" t="s">
        <v>2172</v>
      </c>
      <c r="K3205" s="1311">
        <v>19.89</v>
      </c>
      <c r="L3205" s="1310" t="s">
        <v>2173</v>
      </c>
    </row>
    <row r="3206" spans="1:12" ht="13.5">
      <c r="A3206" s="1310" t="s">
        <v>5431</v>
      </c>
      <c r="B3206" s="1310" t="s">
        <v>5432</v>
      </c>
      <c r="C3206" s="1310" t="s">
        <v>5433</v>
      </c>
      <c r="D3206" s="1310">
        <v>186</v>
      </c>
      <c r="E3206" s="1311" t="s">
        <v>995</v>
      </c>
      <c r="F3206" s="1310" t="s">
        <v>995</v>
      </c>
      <c r="G3206" s="1310">
        <v>96765</v>
      </c>
      <c r="H3206" s="1310" t="s">
        <v>5434</v>
      </c>
      <c r="I3206" s="1310" t="s">
        <v>839</v>
      </c>
      <c r="J3206" s="1310" t="s">
        <v>2172</v>
      </c>
      <c r="K3206" s="1312">
        <v>1192.29</v>
      </c>
      <c r="L3206" s="1310" t="s">
        <v>2173</v>
      </c>
    </row>
    <row r="3207" spans="1:12" ht="13.5">
      <c r="A3207" s="1310" t="s">
        <v>5431</v>
      </c>
      <c r="B3207" s="1310" t="s">
        <v>5432</v>
      </c>
      <c r="C3207" s="1310" t="s">
        <v>5433</v>
      </c>
      <c r="D3207" s="1310">
        <v>186</v>
      </c>
      <c r="E3207" s="1311" t="s">
        <v>995</v>
      </c>
      <c r="F3207" s="1310" t="s">
        <v>995</v>
      </c>
      <c r="G3207" s="1310">
        <v>101905</v>
      </c>
      <c r="H3207" s="1310" t="s">
        <v>5435</v>
      </c>
      <c r="I3207" s="1310" t="s">
        <v>839</v>
      </c>
      <c r="J3207" s="1310" t="s">
        <v>2172</v>
      </c>
      <c r="K3207" s="1311">
        <v>186.18</v>
      </c>
      <c r="L3207" s="1310" t="s">
        <v>2173</v>
      </c>
    </row>
    <row r="3208" spans="1:12" ht="13.5">
      <c r="A3208" s="1310" t="s">
        <v>5431</v>
      </c>
      <c r="B3208" s="1310" t="s">
        <v>5432</v>
      </c>
      <c r="C3208" s="1310" t="s">
        <v>5433</v>
      </c>
      <c r="D3208" s="1310">
        <v>186</v>
      </c>
      <c r="E3208" s="1311" t="s">
        <v>995</v>
      </c>
      <c r="F3208" s="1310" t="s">
        <v>995</v>
      </c>
      <c r="G3208" s="1310">
        <v>101906</v>
      </c>
      <c r="H3208" s="1310" t="s">
        <v>5436</v>
      </c>
      <c r="I3208" s="1310" t="s">
        <v>839</v>
      </c>
      <c r="J3208" s="1310" t="s">
        <v>2172</v>
      </c>
      <c r="K3208" s="1311">
        <v>546.08000000000004</v>
      </c>
      <c r="L3208" s="1310" t="s">
        <v>2173</v>
      </c>
    </row>
    <row r="3209" spans="1:12" ht="13.5">
      <c r="A3209" s="1310" t="s">
        <v>5431</v>
      </c>
      <c r="B3209" s="1310" t="s">
        <v>5432</v>
      </c>
      <c r="C3209" s="1310" t="s">
        <v>5433</v>
      </c>
      <c r="D3209" s="1310">
        <v>186</v>
      </c>
      <c r="E3209" s="1311" t="s">
        <v>995</v>
      </c>
      <c r="F3209" s="1310" t="s">
        <v>995</v>
      </c>
      <c r="G3209" s="1310">
        <v>101907</v>
      </c>
      <c r="H3209" s="1310" t="s">
        <v>5437</v>
      </c>
      <c r="I3209" s="1310" t="s">
        <v>839</v>
      </c>
      <c r="J3209" s="1310" t="s">
        <v>2172</v>
      </c>
      <c r="K3209" s="1311">
        <v>589.92999999999995</v>
      </c>
      <c r="L3209" s="1310" t="s">
        <v>2173</v>
      </c>
    </row>
    <row r="3210" spans="1:12" ht="13.5">
      <c r="A3210" s="1310" t="s">
        <v>5431</v>
      </c>
      <c r="B3210" s="1310" t="s">
        <v>5432</v>
      </c>
      <c r="C3210" s="1310" t="s">
        <v>5433</v>
      </c>
      <c r="D3210" s="1310">
        <v>186</v>
      </c>
      <c r="E3210" s="1311" t="s">
        <v>995</v>
      </c>
      <c r="F3210" s="1310" t="s">
        <v>995</v>
      </c>
      <c r="G3210" s="1310">
        <v>101908</v>
      </c>
      <c r="H3210" s="1310" t="s">
        <v>5438</v>
      </c>
      <c r="I3210" s="1310" t="s">
        <v>839</v>
      </c>
      <c r="J3210" s="1310" t="s">
        <v>2172</v>
      </c>
      <c r="K3210" s="1311">
        <v>180.69</v>
      </c>
      <c r="L3210" s="1310" t="s">
        <v>2173</v>
      </c>
    </row>
    <row r="3211" spans="1:12" ht="13.5">
      <c r="A3211" s="1310" t="s">
        <v>5431</v>
      </c>
      <c r="B3211" s="1310" t="s">
        <v>5432</v>
      </c>
      <c r="C3211" s="1310" t="s">
        <v>5433</v>
      </c>
      <c r="D3211" s="1310">
        <v>186</v>
      </c>
      <c r="E3211" s="1311" t="s">
        <v>995</v>
      </c>
      <c r="F3211" s="1310" t="s">
        <v>995</v>
      </c>
      <c r="G3211" s="1310">
        <v>101909</v>
      </c>
      <c r="H3211" s="1310" t="s">
        <v>5439</v>
      </c>
      <c r="I3211" s="1310" t="s">
        <v>839</v>
      </c>
      <c r="J3211" s="1310" t="s">
        <v>2172</v>
      </c>
      <c r="K3211" s="1311">
        <v>209.93</v>
      </c>
      <c r="L3211" s="1310" t="s">
        <v>2173</v>
      </c>
    </row>
    <row r="3212" spans="1:12" ht="13.5">
      <c r="A3212" s="1310" t="s">
        <v>5431</v>
      </c>
      <c r="B3212" s="1310" t="s">
        <v>5432</v>
      </c>
      <c r="C3212" s="1310" t="s">
        <v>5433</v>
      </c>
      <c r="D3212" s="1310">
        <v>186</v>
      </c>
      <c r="E3212" s="1311" t="s">
        <v>995</v>
      </c>
      <c r="F3212" s="1310" t="s">
        <v>995</v>
      </c>
      <c r="G3212" s="1310">
        <v>101910</v>
      </c>
      <c r="H3212" s="1310" t="s">
        <v>5440</v>
      </c>
      <c r="I3212" s="1310" t="s">
        <v>839</v>
      </c>
      <c r="J3212" s="1310" t="s">
        <v>2172</v>
      </c>
      <c r="K3212" s="1311">
        <v>246.46</v>
      </c>
      <c r="L3212" s="1310" t="s">
        <v>2173</v>
      </c>
    </row>
    <row r="3213" spans="1:12" ht="13.5">
      <c r="A3213" s="1310" t="s">
        <v>5431</v>
      </c>
      <c r="B3213" s="1310" t="s">
        <v>5432</v>
      </c>
      <c r="C3213" s="1310" t="s">
        <v>5433</v>
      </c>
      <c r="D3213" s="1310">
        <v>186</v>
      </c>
      <c r="E3213" s="1311" t="s">
        <v>995</v>
      </c>
      <c r="F3213" s="1310" t="s">
        <v>995</v>
      </c>
      <c r="G3213" s="1310">
        <v>101911</v>
      </c>
      <c r="H3213" s="1310" t="s">
        <v>5441</v>
      </c>
      <c r="I3213" s="1310" t="s">
        <v>839</v>
      </c>
      <c r="J3213" s="1310" t="s">
        <v>2172</v>
      </c>
      <c r="K3213" s="1311">
        <v>283</v>
      </c>
      <c r="L3213" s="1310" t="s">
        <v>2173</v>
      </c>
    </row>
    <row r="3214" spans="1:12" ht="13.5">
      <c r="A3214" s="1310" t="s">
        <v>5431</v>
      </c>
      <c r="B3214" s="1310" t="s">
        <v>5432</v>
      </c>
      <c r="C3214" s="1310" t="s">
        <v>5433</v>
      </c>
      <c r="D3214" s="1310">
        <v>186</v>
      </c>
      <c r="E3214" s="1311" t="s">
        <v>995</v>
      </c>
      <c r="F3214" s="1310" t="s">
        <v>995</v>
      </c>
      <c r="G3214" s="1310">
        <v>101912</v>
      </c>
      <c r="H3214" s="1310" t="s">
        <v>5442</v>
      </c>
      <c r="I3214" s="1310" t="s">
        <v>839</v>
      </c>
      <c r="J3214" s="1310" t="s">
        <v>2242</v>
      </c>
      <c r="K3214" s="1312">
        <v>1189.68</v>
      </c>
      <c r="L3214" s="1310" t="s">
        <v>2173</v>
      </c>
    </row>
    <row r="3215" spans="1:12" ht="13.5">
      <c r="A3215" s="1310" t="s">
        <v>5431</v>
      </c>
      <c r="B3215" s="1310" t="s">
        <v>5432</v>
      </c>
      <c r="C3215" s="1310" t="s">
        <v>5433</v>
      </c>
      <c r="D3215" s="1310">
        <v>186</v>
      </c>
      <c r="E3215" s="1311" t="s">
        <v>995</v>
      </c>
      <c r="F3215" s="1310" t="s">
        <v>995</v>
      </c>
      <c r="G3215" s="1310">
        <v>101913</v>
      </c>
      <c r="H3215" s="1310" t="s">
        <v>5443</v>
      </c>
      <c r="I3215" s="1310" t="s">
        <v>839</v>
      </c>
      <c r="J3215" s="1310" t="s">
        <v>2242</v>
      </c>
      <c r="K3215" s="1311">
        <v>445.58</v>
      </c>
      <c r="L3215" s="1310" t="s">
        <v>2173</v>
      </c>
    </row>
    <row r="3216" spans="1:12" ht="13.5">
      <c r="A3216" s="1310" t="s">
        <v>5431</v>
      </c>
      <c r="B3216" s="1310" t="s">
        <v>5432</v>
      </c>
      <c r="C3216" s="1310" t="s">
        <v>5433</v>
      </c>
      <c r="D3216" s="1310">
        <v>186</v>
      </c>
      <c r="E3216" s="1311" t="s">
        <v>995</v>
      </c>
      <c r="F3216" s="1310" t="s">
        <v>995</v>
      </c>
      <c r="G3216" s="1310">
        <v>101914</v>
      </c>
      <c r="H3216" s="1310" t="s">
        <v>5444</v>
      </c>
      <c r="I3216" s="1310" t="s">
        <v>839</v>
      </c>
      <c r="J3216" s="1310" t="s">
        <v>2242</v>
      </c>
      <c r="K3216" s="1311">
        <v>369.98</v>
      </c>
      <c r="L3216" s="1310" t="s">
        <v>2173</v>
      </c>
    </row>
    <row r="3217" spans="1:12" ht="13.5">
      <c r="A3217" s="1310" t="s">
        <v>5431</v>
      </c>
      <c r="B3217" s="1310" t="s">
        <v>5432</v>
      </c>
      <c r="C3217" s="1310" t="s">
        <v>5433</v>
      </c>
      <c r="D3217" s="1310">
        <v>186</v>
      </c>
      <c r="E3217" s="1311" t="s">
        <v>995</v>
      </c>
      <c r="F3217" s="1310" t="s">
        <v>995</v>
      </c>
      <c r="G3217" s="1310">
        <v>101915</v>
      </c>
      <c r="H3217" s="1310" t="s">
        <v>5445</v>
      </c>
      <c r="I3217" s="1310" t="s">
        <v>839</v>
      </c>
      <c r="J3217" s="1310" t="s">
        <v>2242</v>
      </c>
      <c r="K3217" s="1311">
        <v>265.89</v>
      </c>
      <c r="L3217" s="1310" t="s">
        <v>2173</v>
      </c>
    </row>
    <row r="3218" spans="1:12" ht="13.5">
      <c r="A3218" s="1310" t="s">
        <v>5431</v>
      </c>
      <c r="B3218" s="1310" t="s">
        <v>5432</v>
      </c>
      <c r="C3218" s="1310" t="s">
        <v>5433</v>
      </c>
      <c r="D3218" s="1310">
        <v>186</v>
      </c>
      <c r="E3218" s="1311" t="s">
        <v>995</v>
      </c>
      <c r="F3218" s="1310" t="s">
        <v>995</v>
      </c>
      <c r="G3218" s="1310">
        <v>101916</v>
      </c>
      <c r="H3218" s="1310" t="s">
        <v>5446</v>
      </c>
      <c r="I3218" s="1310" t="s">
        <v>839</v>
      </c>
      <c r="J3218" s="1310" t="s">
        <v>2172</v>
      </c>
      <c r="K3218" s="1312">
        <v>2792.91</v>
      </c>
      <c r="L3218" s="1310" t="s">
        <v>2173</v>
      </c>
    </row>
    <row r="3219" spans="1:12" ht="13.5">
      <c r="A3219" s="1310" t="s">
        <v>5431</v>
      </c>
      <c r="B3219" s="1310" t="s">
        <v>5432</v>
      </c>
      <c r="C3219" s="1310" t="s">
        <v>5433</v>
      </c>
      <c r="D3219" s="1310">
        <v>186</v>
      </c>
      <c r="E3219" s="1311" t="s">
        <v>995</v>
      </c>
      <c r="F3219" s="1310" t="s">
        <v>995</v>
      </c>
      <c r="G3219" s="1310">
        <v>101917</v>
      </c>
      <c r="H3219" s="1310" t="s">
        <v>5447</v>
      </c>
      <c r="I3219" s="1310" t="s">
        <v>839</v>
      </c>
      <c r="J3219" s="1310" t="s">
        <v>2172</v>
      </c>
      <c r="K3219" s="1311">
        <v>123.39</v>
      </c>
      <c r="L3219" s="1310" t="s">
        <v>2173</v>
      </c>
    </row>
    <row r="3220" spans="1:12" ht="13.5">
      <c r="A3220" s="1310" t="s">
        <v>5431</v>
      </c>
      <c r="B3220" s="1310" t="s">
        <v>5432</v>
      </c>
      <c r="C3220" s="1310" t="s">
        <v>5448</v>
      </c>
      <c r="D3220" s="1310">
        <v>187</v>
      </c>
      <c r="E3220" s="1311" t="s">
        <v>995</v>
      </c>
      <c r="F3220" s="1310" t="s">
        <v>995</v>
      </c>
      <c r="G3220" s="1310">
        <v>98261</v>
      </c>
      <c r="H3220" s="1310" t="s">
        <v>5449</v>
      </c>
      <c r="I3220" s="1310" t="s">
        <v>253</v>
      </c>
      <c r="J3220" s="1310" t="s">
        <v>2242</v>
      </c>
      <c r="K3220" s="1311">
        <v>3.34</v>
      </c>
      <c r="L3220" s="1310" t="s">
        <v>2173</v>
      </c>
    </row>
    <row r="3221" spans="1:12" ht="13.5">
      <c r="A3221" s="1310" t="s">
        <v>5431</v>
      </c>
      <c r="B3221" s="1310" t="s">
        <v>5432</v>
      </c>
      <c r="C3221" s="1310" t="s">
        <v>5448</v>
      </c>
      <c r="D3221" s="1310">
        <v>187</v>
      </c>
      <c r="E3221" s="1311" t="s">
        <v>995</v>
      </c>
      <c r="F3221" s="1310" t="s">
        <v>995</v>
      </c>
      <c r="G3221" s="1310">
        <v>98262</v>
      </c>
      <c r="H3221" s="1310" t="s">
        <v>5450</v>
      </c>
      <c r="I3221" s="1310" t="s">
        <v>253</v>
      </c>
      <c r="J3221" s="1310" t="s">
        <v>2242</v>
      </c>
      <c r="K3221" s="1311">
        <v>4.0199999999999996</v>
      </c>
      <c r="L3221" s="1310" t="s">
        <v>2173</v>
      </c>
    </row>
    <row r="3222" spans="1:12" ht="13.5">
      <c r="A3222" s="1310" t="s">
        <v>5431</v>
      </c>
      <c r="B3222" s="1310" t="s">
        <v>5432</v>
      </c>
      <c r="C3222" s="1310" t="s">
        <v>5448</v>
      </c>
      <c r="D3222" s="1310">
        <v>187</v>
      </c>
      <c r="E3222" s="1311" t="s">
        <v>995</v>
      </c>
      <c r="F3222" s="1310" t="s">
        <v>995</v>
      </c>
      <c r="G3222" s="1310">
        <v>98263</v>
      </c>
      <c r="H3222" s="1310" t="s">
        <v>5451</v>
      </c>
      <c r="I3222" s="1310" t="s">
        <v>253</v>
      </c>
      <c r="J3222" s="1310" t="s">
        <v>2242</v>
      </c>
      <c r="K3222" s="1311">
        <v>4.8099999999999996</v>
      </c>
      <c r="L3222" s="1310" t="s">
        <v>2173</v>
      </c>
    </row>
    <row r="3223" spans="1:12" ht="13.5">
      <c r="A3223" s="1310" t="s">
        <v>5431</v>
      </c>
      <c r="B3223" s="1310" t="s">
        <v>5432</v>
      </c>
      <c r="C3223" s="1310" t="s">
        <v>5448</v>
      </c>
      <c r="D3223" s="1310">
        <v>187</v>
      </c>
      <c r="E3223" s="1311" t="s">
        <v>995</v>
      </c>
      <c r="F3223" s="1310" t="s">
        <v>995</v>
      </c>
      <c r="G3223" s="1310">
        <v>98264</v>
      </c>
      <c r="H3223" s="1310" t="s">
        <v>5452</v>
      </c>
      <c r="I3223" s="1310" t="s">
        <v>253</v>
      </c>
      <c r="J3223" s="1310" t="s">
        <v>2242</v>
      </c>
      <c r="K3223" s="1311">
        <v>5.45</v>
      </c>
      <c r="L3223" s="1310" t="s">
        <v>2173</v>
      </c>
    </row>
    <row r="3224" spans="1:12" ht="13.5">
      <c r="A3224" s="1310" t="s">
        <v>5431</v>
      </c>
      <c r="B3224" s="1310" t="s">
        <v>5432</v>
      </c>
      <c r="C3224" s="1310" t="s">
        <v>5448</v>
      </c>
      <c r="D3224" s="1310">
        <v>187</v>
      </c>
      <c r="E3224" s="1311" t="s">
        <v>995</v>
      </c>
      <c r="F3224" s="1310" t="s">
        <v>995</v>
      </c>
      <c r="G3224" s="1310">
        <v>98265</v>
      </c>
      <c r="H3224" s="1310" t="s">
        <v>5453</v>
      </c>
      <c r="I3224" s="1310" t="s">
        <v>253</v>
      </c>
      <c r="J3224" s="1310" t="s">
        <v>2242</v>
      </c>
      <c r="K3224" s="1311">
        <v>6.39</v>
      </c>
      <c r="L3224" s="1310" t="s">
        <v>2173</v>
      </c>
    </row>
    <row r="3225" spans="1:12" ht="13.5">
      <c r="A3225" s="1310" t="s">
        <v>5431</v>
      </c>
      <c r="B3225" s="1310" t="s">
        <v>5432</v>
      </c>
      <c r="C3225" s="1310" t="s">
        <v>5448</v>
      </c>
      <c r="D3225" s="1310">
        <v>187</v>
      </c>
      <c r="E3225" s="1311" t="s">
        <v>995</v>
      </c>
      <c r="F3225" s="1310" t="s">
        <v>995</v>
      </c>
      <c r="G3225" s="1310">
        <v>98266</v>
      </c>
      <c r="H3225" s="1310" t="s">
        <v>5454</v>
      </c>
      <c r="I3225" s="1310" t="s">
        <v>253</v>
      </c>
      <c r="J3225" s="1310" t="s">
        <v>2242</v>
      </c>
      <c r="K3225" s="1311">
        <v>6.93</v>
      </c>
      <c r="L3225" s="1310" t="s">
        <v>2173</v>
      </c>
    </row>
    <row r="3226" spans="1:12" ht="13.5">
      <c r="A3226" s="1310" t="s">
        <v>5431</v>
      </c>
      <c r="B3226" s="1310" t="s">
        <v>5432</v>
      </c>
      <c r="C3226" s="1310" t="s">
        <v>5448</v>
      </c>
      <c r="D3226" s="1310">
        <v>187</v>
      </c>
      <c r="E3226" s="1311" t="s">
        <v>995</v>
      </c>
      <c r="F3226" s="1310" t="s">
        <v>995</v>
      </c>
      <c r="G3226" s="1310">
        <v>98267</v>
      </c>
      <c r="H3226" s="1310" t="s">
        <v>5455</v>
      </c>
      <c r="I3226" s="1310" t="s">
        <v>253</v>
      </c>
      <c r="J3226" s="1310" t="s">
        <v>2242</v>
      </c>
      <c r="K3226" s="1311">
        <v>11.58</v>
      </c>
      <c r="L3226" s="1310" t="s">
        <v>2173</v>
      </c>
    </row>
    <row r="3227" spans="1:12" ht="13.5">
      <c r="A3227" s="1310" t="s">
        <v>5431</v>
      </c>
      <c r="B3227" s="1310" t="s">
        <v>5432</v>
      </c>
      <c r="C3227" s="1310" t="s">
        <v>5448</v>
      </c>
      <c r="D3227" s="1310">
        <v>187</v>
      </c>
      <c r="E3227" s="1311" t="s">
        <v>995</v>
      </c>
      <c r="F3227" s="1310" t="s">
        <v>995</v>
      </c>
      <c r="G3227" s="1310">
        <v>98268</v>
      </c>
      <c r="H3227" s="1310" t="s">
        <v>5456</v>
      </c>
      <c r="I3227" s="1310" t="s">
        <v>253</v>
      </c>
      <c r="J3227" s="1310" t="s">
        <v>2242</v>
      </c>
      <c r="K3227" s="1311">
        <v>19.27</v>
      </c>
      <c r="L3227" s="1310" t="s">
        <v>2173</v>
      </c>
    </row>
    <row r="3228" spans="1:12" ht="13.5">
      <c r="A3228" s="1310" t="s">
        <v>5431</v>
      </c>
      <c r="B3228" s="1310" t="s">
        <v>5432</v>
      </c>
      <c r="C3228" s="1310" t="s">
        <v>5448</v>
      </c>
      <c r="D3228" s="1310">
        <v>187</v>
      </c>
      <c r="E3228" s="1311" t="s">
        <v>995</v>
      </c>
      <c r="F3228" s="1310" t="s">
        <v>995</v>
      </c>
      <c r="G3228" s="1310">
        <v>98269</v>
      </c>
      <c r="H3228" s="1310" t="s">
        <v>5457</v>
      </c>
      <c r="I3228" s="1310" t="s">
        <v>253</v>
      </c>
      <c r="J3228" s="1310" t="s">
        <v>2242</v>
      </c>
      <c r="K3228" s="1311">
        <v>25.08</v>
      </c>
      <c r="L3228" s="1310" t="s">
        <v>2173</v>
      </c>
    </row>
    <row r="3229" spans="1:12" ht="13.5">
      <c r="A3229" s="1310" t="s">
        <v>5431</v>
      </c>
      <c r="B3229" s="1310" t="s">
        <v>5432</v>
      </c>
      <c r="C3229" s="1310" t="s">
        <v>5448</v>
      </c>
      <c r="D3229" s="1310">
        <v>187</v>
      </c>
      <c r="E3229" s="1311" t="s">
        <v>995</v>
      </c>
      <c r="F3229" s="1310" t="s">
        <v>995</v>
      </c>
      <c r="G3229" s="1310">
        <v>98270</v>
      </c>
      <c r="H3229" s="1310" t="s">
        <v>5458</v>
      </c>
      <c r="I3229" s="1310" t="s">
        <v>253</v>
      </c>
      <c r="J3229" s="1310" t="s">
        <v>2242</v>
      </c>
      <c r="K3229" s="1311">
        <v>41.26</v>
      </c>
      <c r="L3229" s="1310" t="s">
        <v>2173</v>
      </c>
    </row>
    <row r="3230" spans="1:12" ht="13.5">
      <c r="A3230" s="1310" t="s">
        <v>5431</v>
      </c>
      <c r="B3230" s="1310" t="s">
        <v>5432</v>
      </c>
      <c r="C3230" s="1310" t="s">
        <v>5448</v>
      </c>
      <c r="D3230" s="1310">
        <v>187</v>
      </c>
      <c r="E3230" s="1311" t="s">
        <v>995</v>
      </c>
      <c r="F3230" s="1310" t="s">
        <v>995</v>
      </c>
      <c r="G3230" s="1310">
        <v>98271</v>
      </c>
      <c r="H3230" s="1310" t="s">
        <v>5459</v>
      </c>
      <c r="I3230" s="1310" t="s">
        <v>253</v>
      </c>
      <c r="J3230" s="1310" t="s">
        <v>2242</v>
      </c>
      <c r="K3230" s="1311">
        <v>64.48</v>
      </c>
      <c r="L3230" s="1310" t="s">
        <v>2173</v>
      </c>
    </row>
    <row r="3231" spans="1:12" ht="13.5">
      <c r="A3231" s="1310" t="s">
        <v>5431</v>
      </c>
      <c r="B3231" s="1310" t="s">
        <v>5432</v>
      </c>
      <c r="C3231" s="1310" t="s">
        <v>5448</v>
      </c>
      <c r="D3231" s="1310">
        <v>187</v>
      </c>
      <c r="E3231" s="1311" t="s">
        <v>995</v>
      </c>
      <c r="F3231" s="1310" t="s">
        <v>995</v>
      </c>
      <c r="G3231" s="1310">
        <v>98272</v>
      </c>
      <c r="H3231" s="1310" t="s">
        <v>5460</v>
      </c>
      <c r="I3231" s="1310" t="s">
        <v>253</v>
      </c>
      <c r="J3231" s="1310" t="s">
        <v>2242</v>
      </c>
      <c r="K3231" s="1311">
        <v>152.35</v>
      </c>
      <c r="L3231" s="1310" t="s">
        <v>2173</v>
      </c>
    </row>
    <row r="3232" spans="1:12" ht="13.5">
      <c r="A3232" s="1310" t="s">
        <v>5431</v>
      </c>
      <c r="B3232" s="1310" t="s">
        <v>5432</v>
      </c>
      <c r="C3232" s="1310" t="s">
        <v>5448</v>
      </c>
      <c r="D3232" s="1310">
        <v>187</v>
      </c>
      <c r="E3232" s="1311" t="s">
        <v>995</v>
      </c>
      <c r="F3232" s="1310" t="s">
        <v>995</v>
      </c>
      <c r="G3232" s="1310">
        <v>98273</v>
      </c>
      <c r="H3232" s="1310" t="s">
        <v>5461</v>
      </c>
      <c r="I3232" s="1310" t="s">
        <v>253</v>
      </c>
      <c r="J3232" s="1310" t="s">
        <v>2242</v>
      </c>
      <c r="K3232" s="1311">
        <v>2.87</v>
      </c>
      <c r="L3232" s="1310" t="s">
        <v>2173</v>
      </c>
    </row>
    <row r="3233" spans="1:12" ht="13.5">
      <c r="A3233" s="1310" t="s">
        <v>5431</v>
      </c>
      <c r="B3233" s="1310" t="s">
        <v>5432</v>
      </c>
      <c r="C3233" s="1310" t="s">
        <v>5448</v>
      </c>
      <c r="D3233" s="1310">
        <v>187</v>
      </c>
      <c r="E3233" s="1311" t="s">
        <v>995</v>
      </c>
      <c r="F3233" s="1310" t="s">
        <v>995</v>
      </c>
      <c r="G3233" s="1310">
        <v>98274</v>
      </c>
      <c r="H3233" s="1310" t="s">
        <v>5462</v>
      </c>
      <c r="I3233" s="1310" t="s">
        <v>253</v>
      </c>
      <c r="J3233" s="1310" t="s">
        <v>2242</v>
      </c>
      <c r="K3233" s="1311">
        <v>3.81</v>
      </c>
      <c r="L3233" s="1310" t="s">
        <v>2173</v>
      </c>
    </row>
    <row r="3234" spans="1:12" ht="13.5">
      <c r="A3234" s="1310" t="s">
        <v>5431</v>
      </c>
      <c r="B3234" s="1310" t="s">
        <v>5432</v>
      </c>
      <c r="C3234" s="1310" t="s">
        <v>5448</v>
      </c>
      <c r="D3234" s="1310">
        <v>187</v>
      </c>
      <c r="E3234" s="1311" t="s">
        <v>995</v>
      </c>
      <c r="F3234" s="1310" t="s">
        <v>995</v>
      </c>
      <c r="G3234" s="1310">
        <v>98275</v>
      </c>
      <c r="H3234" s="1310" t="s">
        <v>5463</v>
      </c>
      <c r="I3234" s="1310" t="s">
        <v>253</v>
      </c>
      <c r="J3234" s="1310" t="s">
        <v>2242</v>
      </c>
      <c r="K3234" s="1311">
        <v>4.3499999999999996</v>
      </c>
      <c r="L3234" s="1310" t="s">
        <v>2173</v>
      </c>
    </row>
    <row r="3235" spans="1:12" ht="13.5">
      <c r="A3235" s="1310" t="s">
        <v>5431</v>
      </c>
      <c r="B3235" s="1310" t="s">
        <v>5432</v>
      </c>
      <c r="C3235" s="1310" t="s">
        <v>5448</v>
      </c>
      <c r="D3235" s="1310">
        <v>187</v>
      </c>
      <c r="E3235" s="1311" t="s">
        <v>995</v>
      </c>
      <c r="F3235" s="1310" t="s">
        <v>995</v>
      </c>
      <c r="G3235" s="1310">
        <v>98276</v>
      </c>
      <c r="H3235" s="1310" t="s">
        <v>5464</v>
      </c>
      <c r="I3235" s="1310" t="s">
        <v>253</v>
      </c>
      <c r="J3235" s="1310" t="s">
        <v>2242</v>
      </c>
      <c r="K3235" s="1311">
        <v>9</v>
      </c>
      <c r="L3235" s="1310" t="s">
        <v>2173</v>
      </c>
    </row>
    <row r="3236" spans="1:12" ht="13.5">
      <c r="A3236" s="1310" t="s">
        <v>5431</v>
      </c>
      <c r="B3236" s="1310" t="s">
        <v>5432</v>
      </c>
      <c r="C3236" s="1310" t="s">
        <v>5448</v>
      </c>
      <c r="D3236" s="1310">
        <v>187</v>
      </c>
      <c r="E3236" s="1311" t="s">
        <v>995</v>
      </c>
      <c r="F3236" s="1310" t="s">
        <v>995</v>
      </c>
      <c r="G3236" s="1310">
        <v>98277</v>
      </c>
      <c r="H3236" s="1310" t="s">
        <v>5465</v>
      </c>
      <c r="I3236" s="1310" t="s">
        <v>253</v>
      </c>
      <c r="J3236" s="1310" t="s">
        <v>2242</v>
      </c>
      <c r="K3236" s="1311">
        <v>16.690000000000001</v>
      </c>
      <c r="L3236" s="1310" t="s">
        <v>2173</v>
      </c>
    </row>
    <row r="3237" spans="1:12" ht="13.5">
      <c r="A3237" s="1310" t="s">
        <v>5431</v>
      </c>
      <c r="B3237" s="1310" t="s">
        <v>5432</v>
      </c>
      <c r="C3237" s="1310" t="s">
        <v>5448</v>
      </c>
      <c r="D3237" s="1310">
        <v>187</v>
      </c>
      <c r="E3237" s="1311" t="s">
        <v>995</v>
      </c>
      <c r="F3237" s="1310" t="s">
        <v>995</v>
      </c>
      <c r="G3237" s="1310">
        <v>98278</v>
      </c>
      <c r="H3237" s="1310" t="s">
        <v>5466</v>
      </c>
      <c r="I3237" s="1310" t="s">
        <v>253</v>
      </c>
      <c r="J3237" s="1310" t="s">
        <v>2242</v>
      </c>
      <c r="K3237" s="1311">
        <v>22.5</v>
      </c>
      <c r="L3237" s="1310" t="s">
        <v>2173</v>
      </c>
    </row>
    <row r="3238" spans="1:12" ht="13.5">
      <c r="A3238" s="1310" t="s">
        <v>5431</v>
      </c>
      <c r="B3238" s="1310" t="s">
        <v>5432</v>
      </c>
      <c r="C3238" s="1310" t="s">
        <v>5448</v>
      </c>
      <c r="D3238" s="1310">
        <v>187</v>
      </c>
      <c r="E3238" s="1311" t="s">
        <v>995</v>
      </c>
      <c r="F3238" s="1310" t="s">
        <v>995</v>
      </c>
      <c r="G3238" s="1310">
        <v>98279</v>
      </c>
      <c r="H3238" s="1310" t="s">
        <v>5467</v>
      </c>
      <c r="I3238" s="1310" t="s">
        <v>253</v>
      </c>
      <c r="J3238" s="1310" t="s">
        <v>2242</v>
      </c>
      <c r="K3238" s="1311">
        <v>38.67</v>
      </c>
      <c r="L3238" s="1310" t="s">
        <v>2173</v>
      </c>
    </row>
    <row r="3239" spans="1:12" ht="13.5">
      <c r="A3239" s="1310" t="s">
        <v>5431</v>
      </c>
      <c r="B3239" s="1310" t="s">
        <v>5432</v>
      </c>
      <c r="C3239" s="1310" t="s">
        <v>5448</v>
      </c>
      <c r="D3239" s="1310">
        <v>187</v>
      </c>
      <c r="E3239" s="1311" t="s">
        <v>995</v>
      </c>
      <c r="F3239" s="1310" t="s">
        <v>995</v>
      </c>
      <c r="G3239" s="1310">
        <v>98280</v>
      </c>
      <c r="H3239" s="1310" t="s">
        <v>5468</v>
      </c>
      <c r="I3239" s="1310" t="s">
        <v>253</v>
      </c>
      <c r="J3239" s="1310" t="s">
        <v>2242</v>
      </c>
      <c r="K3239" s="1311">
        <v>6.67</v>
      </c>
      <c r="L3239" s="1310" t="s">
        <v>2173</v>
      </c>
    </row>
    <row r="3240" spans="1:12" ht="13.5">
      <c r="A3240" s="1310" t="s">
        <v>5431</v>
      </c>
      <c r="B3240" s="1310" t="s">
        <v>5432</v>
      </c>
      <c r="C3240" s="1310" t="s">
        <v>5448</v>
      </c>
      <c r="D3240" s="1310">
        <v>187</v>
      </c>
      <c r="E3240" s="1311" t="s">
        <v>995</v>
      </c>
      <c r="F3240" s="1310" t="s">
        <v>995</v>
      </c>
      <c r="G3240" s="1310">
        <v>98281</v>
      </c>
      <c r="H3240" s="1310" t="s">
        <v>5469</v>
      </c>
      <c r="I3240" s="1310" t="s">
        <v>253</v>
      </c>
      <c r="J3240" s="1310" t="s">
        <v>2242</v>
      </c>
      <c r="K3240" s="1311">
        <v>7.34</v>
      </c>
      <c r="L3240" s="1310" t="s">
        <v>2173</v>
      </c>
    </row>
    <row r="3241" spans="1:12" ht="13.5">
      <c r="A3241" s="1310" t="s">
        <v>5431</v>
      </c>
      <c r="B3241" s="1310" t="s">
        <v>5432</v>
      </c>
      <c r="C3241" s="1310" t="s">
        <v>5448</v>
      </c>
      <c r="D3241" s="1310">
        <v>187</v>
      </c>
      <c r="E3241" s="1311" t="s">
        <v>995</v>
      </c>
      <c r="F3241" s="1310" t="s">
        <v>995</v>
      </c>
      <c r="G3241" s="1310">
        <v>98282</v>
      </c>
      <c r="H3241" s="1310" t="s">
        <v>5470</v>
      </c>
      <c r="I3241" s="1310" t="s">
        <v>253</v>
      </c>
      <c r="J3241" s="1310" t="s">
        <v>2242</v>
      </c>
      <c r="K3241" s="1311">
        <v>8.14</v>
      </c>
      <c r="L3241" s="1310" t="s">
        <v>2173</v>
      </c>
    </row>
    <row r="3242" spans="1:12" ht="13.5">
      <c r="A3242" s="1310" t="s">
        <v>5431</v>
      </c>
      <c r="B3242" s="1310" t="s">
        <v>5432</v>
      </c>
      <c r="C3242" s="1310" t="s">
        <v>5448</v>
      </c>
      <c r="D3242" s="1310">
        <v>187</v>
      </c>
      <c r="E3242" s="1311" t="s">
        <v>995</v>
      </c>
      <c r="F3242" s="1310" t="s">
        <v>995</v>
      </c>
      <c r="G3242" s="1310">
        <v>98283</v>
      </c>
      <c r="H3242" s="1310" t="s">
        <v>5471</v>
      </c>
      <c r="I3242" s="1310" t="s">
        <v>253</v>
      </c>
      <c r="J3242" s="1310" t="s">
        <v>2242</v>
      </c>
      <c r="K3242" s="1311">
        <v>8.77</v>
      </c>
      <c r="L3242" s="1310" t="s">
        <v>2173</v>
      </c>
    </row>
    <row r="3243" spans="1:12" ht="13.5">
      <c r="A3243" s="1310" t="s">
        <v>5431</v>
      </c>
      <c r="B3243" s="1310" t="s">
        <v>5432</v>
      </c>
      <c r="C3243" s="1310" t="s">
        <v>5448</v>
      </c>
      <c r="D3243" s="1310">
        <v>187</v>
      </c>
      <c r="E3243" s="1311" t="s">
        <v>995</v>
      </c>
      <c r="F3243" s="1310" t="s">
        <v>995</v>
      </c>
      <c r="G3243" s="1310">
        <v>98284</v>
      </c>
      <c r="H3243" s="1310" t="s">
        <v>5472</v>
      </c>
      <c r="I3243" s="1310" t="s">
        <v>253</v>
      </c>
      <c r="J3243" s="1310" t="s">
        <v>2242</v>
      </c>
      <c r="K3243" s="1311">
        <v>9.6999999999999993</v>
      </c>
      <c r="L3243" s="1310" t="s">
        <v>2173</v>
      </c>
    </row>
    <row r="3244" spans="1:12" ht="13.5">
      <c r="A3244" s="1310" t="s">
        <v>5431</v>
      </c>
      <c r="B3244" s="1310" t="s">
        <v>5432</v>
      </c>
      <c r="C3244" s="1310" t="s">
        <v>5448</v>
      </c>
      <c r="D3244" s="1310">
        <v>187</v>
      </c>
      <c r="E3244" s="1311" t="s">
        <v>995</v>
      </c>
      <c r="F3244" s="1310" t="s">
        <v>995</v>
      </c>
      <c r="G3244" s="1310">
        <v>98285</v>
      </c>
      <c r="H3244" s="1310" t="s">
        <v>5473</v>
      </c>
      <c r="I3244" s="1310" t="s">
        <v>253</v>
      </c>
      <c r="J3244" s="1310" t="s">
        <v>2242</v>
      </c>
      <c r="K3244" s="1311">
        <v>10.25</v>
      </c>
      <c r="L3244" s="1310" t="s">
        <v>2173</v>
      </c>
    </row>
    <row r="3245" spans="1:12" ht="13.5">
      <c r="A3245" s="1310" t="s">
        <v>5431</v>
      </c>
      <c r="B3245" s="1310" t="s">
        <v>5432</v>
      </c>
      <c r="C3245" s="1310" t="s">
        <v>5448</v>
      </c>
      <c r="D3245" s="1310">
        <v>187</v>
      </c>
      <c r="E3245" s="1311" t="s">
        <v>995</v>
      </c>
      <c r="F3245" s="1310" t="s">
        <v>995</v>
      </c>
      <c r="G3245" s="1310">
        <v>98286</v>
      </c>
      <c r="H3245" s="1310" t="s">
        <v>5474</v>
      </c>
      <c r="I3245" s="1310" t="s">
        <v>253</v>
      </c>
      <c r="J3245" s="1310" t="s">
        <v>2242</v>
      </c>
      <c r="K3245" s="1311">
        <v>14.9</v>
      </c>
      <c r="L3245" s="1310" t="s">
        <v>2173</v>
      </c>
    </row>
    <row r="3246" spans="1:12" ht="13.5">
      <c r="A3246" s="1310" t="s">
        <v>5431</v>
      </c>
      <c r="B3246" s="1310" t="s">
        <v>5432</v>
      </c>
      <c r="C3246" s="1310" t="s">
        <v>5448</v>
      </c>
      <c r="D3246" s="1310">
        <v>187</v>
      </c>
      <c r="E3246" s="1311" t="s">
        <v>995</v>
      </c>
      <c r="F3246" s="1310" t="s">
        <v>995</v>
      </c>
      <c r="G3246" s="1310">
        <v>98287</v>
      </c>
      <c r="H3246" s="1310" t="s">
        <v>5475</v>
      </c>
      <c r="I3246" s="1310" t="s">
        <v>253</v>
      </c>
      <c r="J3246" s="1310" t="s">
        <v>2242</v>
      </c>
      <c r="K3246" s="1311">
        <v>1.35</v>
      </c>
      <c r="L3246" s="1310" t="s">
        <v>2173</v>
      </c>
    </row>
    <row r="3247" spans="1:12" ht="13.5">
      <c r="A3247" s="1310" t="s">
        <v>5431</v>
      </c>
      <c r="B3247" s="1310" t="s">
        <v>5432</v>
      </c>
      <c r="C3247" s="1310" t="s">
        <v>5448</v>
      </c>
      <c r="D3247" s="1310">
        <v>187</v>
      </c>
      <c r="E3247" s="1311" t="s">
        <v>995</v>
      </c>
      <c r="F3247" s="1310" t="s">
        <v>995</v>
      </c>
      <c r="G3247" s="1310">
        <v>98288</v>
      </c>
      <c r="H3247" s="1310" t="s">
        <v>5476</v>
      </c>
      <c r="I3247" s="1310" t="s">
        <v>253</v>
      </c>
      <c r="J3247" s="1310" t="s">
        <v>2242</v>
      </c>
      <c r="K3247" s="1311">
        <v>2.02</v>
      </c>
      <c r="L3247" s="1310" t="s">
        <v>2173</v>
      </c>
    </row>
    <row r="3248" spans="1:12" ht="13.5">
      <c r="A3248" s="1310" t="s">
        <v>5431</v>
      </c>
      <c r="B3248" s="1310" t="s">
        <v>5432</v>
      </c>
      <c r="C3248" s="1310" t="s">
        <v>5448</v>
      </c>
      <c r="D3248" s="1310">
        <v>187</v>
      </c>
      <c r="E3248" s="1311" t="s">
        <v>995</v>
      </c>
      <c r="F3248" s="1310" t="s">
        <v>995</v>
      </c>
      <c r="G3248" s="1310">
        <v>98289</v>
      </c>
      <c r="H3248" s="1310" t="s">
        <v>5477</v>
      </c>
      <c r="I3248" s="1310" t="s">
        <v>253</v>
      </c>
      <c r="J3248" s="1310" t="s">
        <v>2242</v>
      </c>
      <c r="K3248" s="1311">
        <v>2.82</v>
      </c>
      <c r="L3248" s="1310" t="s">
        <v>2173</v>
      </c>
    </row>
    <row r="3249" spans="1:12" ht="13.5">
      <c r="A3249" s="1310" t="s">
        <v>5431</v>
      </c>
      <c r="B3249" s="1310" t="s">
        <v>5432</v>
      </c>
      <c r="C3249" s="1310" t="s">
        <v>5448</v>
      </c>
      <c r="D3249" s="1310">
        <v>187</v>
      </c>
      <c r="E3249" s="1311" t="s">
        <v>995</v>
      </c>
      <c r="F3249" s="1310" t="s">
        <v>995</v>
      </c>
      <c r="G3249" s="1310">
        <v>98290</v>
      </c>
      <c r="H3249" s="1310" t="s">
        <v>5478</v>
      </c>
      <c r="I3249" s="1310" t="s">
        <v>253</v>
      </c>
      <c r="J3249" s="1310" t="s">
        <v>2242</v>
      </c>
      <c r="K3249" s="1311">
        <v>3.46</v>
      </c>
      <c r="L3249" s="1310" t="s">
        <v>2173</v>
      </c>
    </row>
    <row r="3250" spans="1:12" ht="13.5">
      <c r="A3250" s="1310" t="s">
        <v>5431</v>
      </c>
      <c r="B3250" s="1310" t="s">
        <v>5432</v>
      </c>
      <c r="C3250" s="1310" t="s">
        <v>5448</v>
      </c>
      <c r="D3250" s="1310">
        <v>187</v>
      </c>
      <c r="E3250" s="1311" t="s">
        <v>995</v>
      </c>
      <c r="F3250" s="1310" t="s">
        <v>995</v>
      </c>
      <c r="G3250" s="1310">
        <v>98291</v>
      </c>
      <c r="H3250" s="1310" t="s">
        <v>5479</v>
      </c>
      <c r="I3250" s="1310" t="s">
        <v>253</v>
      </c>
      <c r="J3250" s="1310" t="s">
        <v>2242</v>
      </c>
      <c r="K3250" s="1311">
        <v>4.4000000000000004</v>
      </c>
      <c r="L3250" s="1310" t="s">
        <v>2173</v>
      </c>
    </row>
    <row r="3251" spans="1:12" ht="13.5">
      <c r="A3251" s="1310" t="s">
        <v>5431</v>
      </c>
      <c r="B3251" s="1310" t="s">
        <v>5432</v>
      </c>
      <c r="C3251" s="1310" t="s">
        <v>5448</v>
      </c>
      <c r="D3251" s="1310">
        <v>187</v>
      </c>
      <c r="E3251" s="1311" t="s">
        <v>995</v>
      </c>
      <c r="F3251" s="1310" t="s">
        <v>995</v>
      </c>
      <c r="G3251" s="1310">
        <v>98292</v>
      </c>
      <c r="H3251" s="1310" t="s">
        <v>5480</v>
      </c>
      <c r="I3251" s="1310" t="s">
        <v>253</v>
      </c>
      <c r="J3251" s="1310" t="s">
        <v>2242</v>
      </c>
      <c r="K3251" s="1311">
        <v>4.9400000000000004</v>
      </c>
      <c r="L3251" s="1310" t="s">
        <v>2173</v>
      </c>
    </row>
    <row r="3252" spans="1:12" ht="13.5">
      <c r="A3252" s="1310" t="s">
        <v>5431</v>
      </c>
      <c r="B3252" s="1310" t="s">
        <v>5432</v>
      </c>
      <c r="C3252" s="1310" t="s">
        <v>5448</v>
      </c>
      <c r="D3252" s="1310">
        <v>187</v>
      </c>
      <c r="E3252" s="1311" t="s">
        <v>995</v>
      </c>
      <c r="F3252" s="1310" t="s">
        <v>995</v>
      </c>
      <c r="G3252" s="1310">
        <v>98293</v>
      </c>
      <c r="H3252" s="1310" t="s">
        <v>5481</v>
      </c>
      <c r="I3252" s="1310" t="s">
        <v>253</v>
      </c>
      <c r="J3252" s="1310" t="s">
        <v>2242</v>
      </c>
      <c r="K3252" s="1311">
        <v>9.59</v>
      </c>
      <c r="L3252" s="1310" t="s">
        <v>2173</v>
      </c>
    </row>
    <row r="3253" spans="1:12" ht="13.5">
      <c r="A3253" s="1310" t="s">
        <v>5431</v>
      </c>
      <c r="B3253" s="1310" t="s">
        <v>5432</v>
      </c>
      <c r="C3253" s="1310" t="s">
        <v>5448</v>
      </c>
      <c r="D3253" s="1310">
        <v>187</v>
      </c>
      <c r="E3253" s="1311" t="s">
        <v>995</v>
      </c>
      <c r="F3253" s="1310" t="s">
        <v>995</v>
      </c>
      <c r="G3253" s="1310">
        <v>98400</v>
      </c>
      <c r="H3253" s="1310" t="s">
        <v>5482</v>
      </c>
      <c r="I3253" s="1310" t="s">
        <v>253</v>
      </c>
      <c r="J3253" s="1310" t="s">
        <v>2242</v>
      </c>
      <c r="K3253" s="1311">
        <v>13.86</v>
      </c>
      <c r="L3253" s="1310" t="s">
        <v>2173</v>
      </c>
    </row>
    <row r="3254" spans="1:12" ht="13.5">
      <c r="A3254" s="1310" t="s">
        <v>5431</v>
      </c>
      <c r="B3254" s="1310" t="s">
        <v>5432</v>
      </c>
      <c r="C3254" s="1310" t="s">
        <v>5448</v>
      </c>
      <c r="D3254" s="1310">
        <v>187</v>
      </c>
      <c r="E3254" s="1311" t="s">
        <v>995</v>
      </c>
      <c r="F3254" s="1310" t="s">
        <v>995</v>
      </c>
      <c r="G3254" s="1310">
        <v>98401</v>
      </c>
      <c r="H3254" s="1310" t="s">
        <v>5483</v>
      </c>
      <c r="I3254" s="1310" t="s">
        <v>253</v>
      </c>
      <c r="J3254" s="1310" t="s">
        <v>2242</v>
      </c>
      <c r="K3254" s="1311">
        <v>21.74</v>
      </c>
      <c r="L3254" s="1310" t="s">
        <v>2173</v>
      </c>
    </row>
    <row r="3255" spans="1:12" ht="13.5">
      <c r="A3255" s="1310" t="s">
        <v>5431</v>
      </c>
      <c r="B3255" s="1310" t="s">
        <v>5432</v>
      </c>
      <c r="C3255" s="1310" t="s">
        <v>5448</v>
      </c>
      <c r="D3255" s="1310">
        <v>187</v>
      </c>
      <c r="E3255" s="1311" t="s">
        <v>995</v>
      </c>
      <c r="F3255" s="1310" t="s">
        <v>995</v>
      </c>
      <c r="G3255" s="1310">
        <v>98402</v>
      </c>
      <c r="H3255" s="1310" t="s">
        <v>5484</v>
      </c>
      <c r="I3255" s="1310" t="s">
        <v>253</v>
      </c>
      <c r="J3255" s="1310" t="s">
        <v>2242</v>
      </c>
      <c r="K3255" s="1311">
        <v>28.34</v>
      </c>
      <c r="L3255" s="1310" t="s">
        <v>2173</v>
      </c>
    </row>
    <row r="3256" spans="1:12" ht="13.5">
      <c r="A3256" s="1310" t="s">
        <v>5431</v>
      </c>
      <c r="B3256" s="1310" t="s">
        <v>5432</v>
      </c>
      <c r="C3256" s="1310" t="s">
        <v>5448</v>
      </c>
      <c r="D3256" s="1310">
        <v>187</v>
      </c>
      <c r="E3256" s="1311" t="s">
        <v>995</v>
      </c>
      <c r="F3256" s="1310" t="s">
        <v>995</v>
      </c>
      <c r="G3256" s="1310">
        <v>100556</v>
      </c>
      <c r="H3256" s="1310" t="s">
        <v>5485</v>
      </c>
      <c r="I3256" s="1310" t="s">
        <v>839</v>
      </c>
      <c r="J3256" s="1310" t="s">
        <v>2242</v>
      </c>
      <c r="K3256" s="1311">
        <v>55.11</v>
      </c>
      <c r="L3256" s="1310" t="s">
        <v>2173</v>
      </c>
    </row>
    <row r="3257" spans="1:12" ht="13.5">
      <c r="A3257" s="1310" t="s">
        <v>5431</v>
      </c>
      <c r="B3257" s="1310" t="s">
        <v>5432</v>
      </c>
      <c r="C3257" s="1310" t="s">
        <v>5448</v>
      </c>
      <c r="D3257" s="1310">
        <v>187</v>
      </c>
      <c r="E3257" s="1311" t="s">
        <v>995</v>
      </c>
      <c r="F3257" s="1310" t="s">
        <v>995</v>
      </c>
      <c r="G3257" s="1310">
        <v>100557</v>
      </c>
      <c r="H3257" s="1310" t="s">
        <v>5486</v>
      </c>
      <c r="I3257" s="1310" t="s">
        <v>839</v>
      </c>
      <c r="J3257" s="1310" t="s">
        <v>2242</v>
      </c>
      <c r="K3257" s="1311">
        <v>797.29</v>
      </c>
      <c r="L3257" s="1310" t="s">
        <v>2173</v>
      </c>
    </row>
    <row r="3258" spans="1:12" ht="13.5">
      <c r="A3258" s="1310" t="s">
        <v>5431</v>
      </c>
      <c r="B3258" s="1310" t="s">
        <v>5432</v>
      </c>
      <c r="C3258" s="1310" t="s">
        <v>5448</v>
      </c>
      <c r="D3258" s="1310">
        <v>187</v>
      </c>
      <c r="E3258" s="1311" t="s">
        <v>995</v>
      </c>
      <c r="F3258" s="1310" t="s">
        <v>995</v>
      </c>
      <c r="G3258" s="1310">
        <v>100560</v>
      </c>
      <c r="H3258" s="1310" t="s">
        <v>5487</v>
      </c>
      <c r="I3258" s="1310" t="s">
        <v>839</v>
      </c>
      <c r="J3258" s="1310" t="s">
        <v>2242</v>
      </c>
      <c r="K3258" s="1311">
        <v>149.75</v>
      </c>
      <c r="L3258" s="1310" t="s">
        <v>2173</v>
      </c>
    </row>
    <row r="3259" spans="1:12" ht="13.5">
      <c r="A3259" s="1310" t="s">
        <v>5431</v>
      </c>
      <c r="B3259" s="1310" t="s">
        <v>5432</v>
      </c>
      <c r="C3259" s="1310" t="s">
        <v>5448</v>
      </c>
      <c r="D3259" s="1310">
        <v>187</v>
      </c>
      <c r="E3259" s="1311" t="s">
        <v>995</v>
      </c>
      <c r="F3259" s="1310" t="s">
        <v>995</v>
      </c>
      <c r="G3259" s="1310">
        <v>100561</v>
      </c>
      <c r="H3259" s="1310" t="s">
        <v>5488</v>
      </c>
      <c r="I3259" s="1310" t="s">
        <v>839</v>
      </c>
      <c r="J3259" s="1310" t="s">
        <v>2242</v>
      </c>
      <c r="K3259" s="1311">
        <v>292.19</v>
      </c>
      <c r="L3259" s="1310" t="s">
        <v>2173</v>
      </c>
    </row>
    <row r="3260" spans="1:12" ht="13.5">
      <c r="A3260" s="1310" t="s">
        <v>5431</v>
      </c>
      <c r="B3260" s="1310" t="s">
        <v>5432</v>
      </c>
      <c r="C3260" s="1310" t="s">
        <v>5448</v>
      </c>
      <c r="D3260" s="1310">
        <v>187</v>
      </c>
      <c r="E3260" s="1311" t="s">
        <v>995</v>
      </c>
      <c r="F3260" s="1310" t="s">
        <v>995</v>
      </c>
      <c r="G3260" s="1310">
        <v>100562</v>
      </c>
      <c r="H3260" s="1310" t="s">
        <v>5489</v>
      </c>
      <c r="I3260" s="1310" t="s">
        <v>839</v>
      </c>
      <c r="J3260" s="1310" t="s">
        <v>2242</v>
      </c>
      <c r="K3260" s="1311">
        <v>463.83</v>
      </c>
      <c r="L3260" s="1310" t="s">
        <v>2173</v>
      </c>
    </row>
    <row r="3261" spans="1:12" ht="13.5">
      <c r="A3261" s="1310" t="s">
        <v>5431</v>
      </c>
      <c r="B3261" s="1310" t="s">
        <v>5432</v>
      </c>
      <c r="C3261" s="1310" t="s">
        <v>5448</v>
      </c>
      <c r="D3261" s="1310">
        <v>187</v>
      </c>
      <c r="E3261" s="1311" t="s">
        <v>995</v>
      </c>
      <c r="F3261" s="1310" t="s">
        <v>995</v>
      </c>
      <c r="G3261" s="1310">
        <v>100563</v>
      </c>
      <c r="H3261" s="1310" t="s">
        <v>5490</v>
      </c>
      <c r="I3261" s="1310" t="s">
        <v>839</v>
      </c>
      <c r="J3261" s="1310" t="s">
        <v>2242</v>
      </c>
      <c r="K3261" s="1311">
        <v>677.95</v>
      </c>
      <c r="L3261" s="1310" t="s">
        <v>2173</v>
      </c>
    </row>
    <row r="3262" spans="1:12" ht="13.5">
      <c r="A3262" s="1310" t="s">
        <v>5431</v>
      </c>
      <c r="B3262" s="1310" t="s">
        <v>5432</v>
      </c>
      <c r="C3262" s="1310" t="s">
        <v>5448</v>
      </c>
      <c r="D3262" s="1310">
        <v>187</v>
      </c>
      <c r="E3262" s="1311" t="s">
        <v>995</v>
      </c>
      <c r="F3262" s="1310" t="s">
        <v>995</v>
      </c>
      <c r="G3262" s="1310">
        <v>101795</v>
      </c>
      <c r="H3262" s="1310" t="s">
        <v>5491</v>
      </c>
      <c r="I3262" s="1310" t="s">
        <v>839</v>
      </c>
      <c r="J3262" s="1310" t="s">
        <v>2172</v>
      </c>
      <c r="K3262" s="1311">
        <v>511.12</v>
      </c>
      <c r="L3262" s="1310" t="s">
        <v>2173</v>
      </c>
    </row>
    <row r="3263" spans="1:12" ht="13.5">
      <c r="A3263" s="1310" t="s">
        <v>5431</v>
      </c>
      <c r="B3263" s="1310" t="s">
        <v>5432</v>
      </c>
      <c r="C3263" s="1310" t="s">
        <v>5448</v>
      </c>
      <c r="D3263" s="1310">
        <v>187</v>
      </c>
      <c r="E3263" s="1311" t="s">
        <v>995</v>
      </c>
      <c r="F3263" s="1310" t="s">
        <v>995</v>
      </c>
      <c r="G3263" s="1310">
        <v>101798</v>
      </c>
      <c r="H3263" s="1310" t="s">
        <v>5492</v>
      </c>
      <c r="I3263" s="1310" t="s">
        <v>839</v>
      </c>
      <c r="J3263" s="1310" t="s">
        <v>2172</v>
      </c>
      <c r="K3263" s="1311">
        <v>377.75</v>
      </c>
      <c r="L3263" s="1310" t="s">
        <v>2173</v>
      </c>
    </row>
    <row r="3264" spans="1:12" ht="13.5">
      <c r="A3264" s="1310" t="s">
        <v>5431</v>
      </c>
      <c r="B3264" s="1310" t="s">
        <v>5432</v>
      </c>
      <c r="C3264" s="1310" t="s">
        <v>5448</v>
      </c>
      <c r="D3264" s="1310">
        <v>187</v>
      </c>
      <c r="E3264" s="1311" t="s">
        <v>995</v>
      </c>
      <c r="F3264" s="1310" t="s">
        <v>995</v>
      </c>
      <c r="G3264" s="1310">
        <v>101799</v>
      </c>
      <c r="H3264" s="1310" t="s">
        <v>5493</v>
      </c>
      <c r="I3264" s="1310" t="s">
        <v>839</v>
      </c>
      <c r="J3264" s="1310" t="s">
        <v>2172</v>
      </c>
      <c r="K3264" s="1311">
        <v>922.86</v>
      </c>
      <c r="L3264" s="1310" t="s">
        <v>2173</v>
      </c>
    </row>
    <row r="3265" spans="1:12" ht="13.5">
      <c r="A3265" s="1310" t="s">
        <v>5431</v>
      </c>
      <c r="B3265" s="1310" t="s">
        <v>5432</v>
      </c>
      <c r="C3265" s="1310" t="s">
        <v>5494</v>
      </c>
      <c r="D3265" s="1310">
        <v>190</v>
      </c>
      <c r="E3265" s="1311" t="s">
        <v>995</v>
      </c>
      <c r="F3265" s="1310" t="s">
        <v>995</v>
      </c>
      <c r="G3265" s="1310">
        <v>98397</v>
      </c>
      <c r="H3265" s="1310" t="s">
        <v>5495</v>
      </c>
      <c r="I3265" s="1310" t="s">
        <v>472</v>
      </c>
      <c r="J3265" s="1310" t="s">
        <v>2242</v>
      </c>
      <c r="K3265" s="1311">
        <v>10.91</v>
      </c>
      <c r="L3265" s="1310" t="s">
        <v>2173</v>
      </c>
    </row>
    <row r="3266" spans="1:12" ht="13.5">
      <c r="A3266" s="1310" t="s">
        <v>5431</v>
      </c>
      <c r="B3266" s="1310" t="s">
        <v>5432</v>
      </c>
      <c r="C3266" s="1310" t="s">
        <v>5496</v>
      </c>
      <c r="D3266" s="1310">
        <v>274</v>
      </c>
      <c r="E3266" s="1311" t="s">
        <v>995</v>
      </c>
      <c r="F3266" s="1310" t="s">
        <v>995</v>
      </c>
      <c r="G3266" s="1310">
        <v>101936</v>
      </c>
      <c r="H3266" s="1310" t="s">
        <v>5497</v>
      </c>
      <c r="I3266" s="1310" t="s">
        <v>839</v>
      </c>
      <c r="J3266" s="1310" t="s">
        <v>2172</v>
      </c>
      <c r="K3266" s="1312">
        <v>7340.22</v>
      </c>
      <c r="L3266" s="1310" t="s">
        <v>2173</v>
      </c>
    </row>
    <row r="3267" spans="1:12" ht="13.5">
      <c r="A3267" s="1310" t="s">
        <v>5431</v>
      </c>
      <c r="B3267" s="1310" t="s">
        <v>5432</v>
      </c>
      <c r="C3267" s="1310" t="s">
        <v>5496</v>
      </c>
      <c r="D3267" s="1310">
        <v>274</v>
      </c>
      <c r="E3267" s="1311" t="s">
        <v>995</v>
      </c>
      <c r="F3267" s="1310" t="s">
        <v>995</v>
      </c>
      <c r="G3267" s="1310">
        <v>101937</v>
      </c>
      <c r="H3267" s="1310" t="s">
        <v>5498</v>
      </c>
      <c r="I3267" s="1310" t="s">
        <v>839</v>
      </c>
      <c r="J3267" s="1310" t="s">
        <v>2172</v>
      </c>
      <c r="K3267" s="1312">
        <v>13152.37</v>
      </c>
      <c r="L3267" s="1310" t="s">
        <v>2173</v>
      </c>
    </row>
    <row r="3268" spans="1:12" ht="13.5">
      <c r="A3268" s="1310" t="s">
        <v>5431</v>
      </c>
      <c r="B3268" s="1310" t="s">
        <v>5432</v>
      </c>
      <c r="C3268" s="1310" t="s">
        <v>5499</v>
      </c>
      <c r="D3268" s="1310">
        <v>313</v>
      </c>
      <c r="E3268" s="1311" t="s">
        <v>995</v>
      </c>
      <c r="F3268" s="1310" t="s">
        <v>995</v>
      </c>
      <c r="G3268" s="1310">
        <v>98294</v>
      </c>
      <c r="H3268" s="1310" t="s">
        <v>5500</v>
      </c>
      <c r="I3268" s="1310" t="s">
        <v>253</v>
      </c>
      <c r="J3268" s="1310" t="s">
        <v>2172</v>
      </c>
      <c r="K3268" s="1311">
        <v>2.65</v>
      </c>
      <c r="L3268" s="1310" t="s">
        <v>2173</v>
      </c>
    </row>
    <row r="3269" spans="1:12" ht="13.5">
      <c r="A3269" s="1310" t="s">
        <v>5431</v>
      </c>
      <c r="B3269" s="1310" t="s">
        <v>5432</v>
      </c>
      <c r="C3269" s="1310" t="s">
        <v>5499</v>
      </c>
      <c r="D3269" s="1310">
        <v>313</v>
      </c>
      <c r="E3269" s="1311" t="s">
        <v>995</v>
      </c>
      <c r="F3269" s="1310" t="s">
        <v>995</v>
      </c>
      <c r="G3269" s="1310">
        <v>98295</v>
      </c>
      <c r="H3269" s="1310" t="s">
        <v>5501</v>
      </c>
      <c r="I3269" s="1310" t="s">
        <v>253</v>
      </c>
      <c r="J3269" s="1310" t="s">
        <v>2172</v>
      </c>
      <c r="K3269" s="1311">
        <v>2.0499999999999998</v>
      </c>
      <c r="L3269" s="1310" t="s">
        <v>2173</v>
      </c>
    </row>
    <row r="3270" spans="1:12" ht="13.5">
      <c r="A3270" s="1310" t="s">
        <v>5431</v>
      </c>
      <c r="B3270" s="1310" t="s">
        <v>5432</v>
      </c>
      <c r="C3270" s="1310" t="s">
        <v>5499</v>
      </c>
      <c r="D3270" s="1310">
        <v>313</v>
      </c>
      <c r="E3270" s="1311" t="s">
        <v>995</v>
      </c>
      <c r="F3270" s="1310" t="s">
        <v>995</v>
      </c>
      <c r="G3270" s="1310">
        <v>98296</v>
      </c>
      <c r="H3270" s="1310" t="s">
        <v>5502</v>
      </c>
      <c r="I3270" s="1310" t="s">
        <v>253</v>
      </c>
      <c r="J3270" s="1310" t="s">
        <v>2172</v>
      </c>
      <c r="K3270" s="1311">
        <v>4.0599999999999996</v>
      </c>
      <c r="L3270" s="1310" t="s">
        <v>2173</v>
      </c>
    </row>
    <row r="3271" spans="1:12" ht="13.5">
      <c r="A3271" s="1310" t="s">
        <v>5431</v>
      </c>
      <c r="B3271" s="1310" t="s">
        <v>5432</v>
      </c>
      <c r="C3271" s="1310" t="s">
        <v>5499</v>
      </c>
      <c r="D3271" s="1310">
        <v>313</v>
      </c>
      <c r="E3271" s="1311" t="s">
        <v>995</v>
      </c>
      <c r="F3271" s="1310" t="s">
        <v>995</v>
      </c>
      <c r="G3271" s="1310">
        <v>98297</v>
      </c>
      <c r="H3271" s="1310" t="s">
        <v>5503</v>
      </c>
      <c r="I3271" s="1310" t="s">
        <v>253</v>
      </c>
      <c r="J3271" s="1310" t="s">
        <v>2172</v>
      </c>
      <c r="K3271" s="1311">
        <v>3.1</v>
      </c>
      <c r="L3271" s="1310" t="s">
        <v>2173</v>
      </c>
    </row>
    <row r="3272" spans="1:12" ht="13.5">
      <c r="A3272" s="1310" t="s">
        <v>5431</v>
      </c>
      <c r="B3272" s="1310" t="s">
        <v>5432</v>
      </c>
      <c r="C3272" s="1310" t="s">
        <v>5499</v>
      </c>
      <c r="D3272" s="1310">
        <v>313</v>
      </c>
      <c r="E3272" s="1311" t="s">
        <v>995</v>
      </c>
      <c r="F3272" s="1310" t="s">
        <v>995</v>
      </c>
      <c r="G3272" s="1310">
        <v>98301</v>
      </c>
      <c r="H3272" s="1310" t="s">
        <v>5504</v>
      </c>
      <c r="I3272" s="1310" t="s">
        <v>839</v>
      </c>
      <c r="J3272" s="1310" t="s">
        <v>2172</v>
      </c>
      <c r="K3272" s="1311">
        <v>564.49</v>
      </c>
      <c r="L3272" s="1310" t="s">
        <v>2173</v>
      </c>
    </row>
    <row r="3273" spans="1:12" ht="13.5">
      <c r="A3273" s="1310" t="s">
        <v>5431</v>
      </c>
      <c r="B3273" s="1310" t="s">
        <v>5432</v>
      </c>
      <c r="C3273" s="1310" t="s">
        <v>5499</v>
      </c>
      <c r="D3273" s="1310">
        <v>313</v>
      </c>
      <c r="E3273" s="1311" t="s">
        <v>995</v>
      </c>
      <c r="F3273" s="1310" t="s">
        <v>995</v>
      </c>
      <c r="G3273" s="1310">
        <v>98302</v>
      </c>
      <c r="H3273" s="1310" t="s">
        <v>5505</v>
      </c>
      <c r="I3273" s="1310" t="s">
        <v>839</v>
      </c>
      <c r="J3273" s="1310" t="s">
        <v>2172</v>
      </c>
      <c r="K3273" s="1311">
        <v>786.53</v>
      </c>
      <c r="L3273" s="1310" t="s">
        <v>2173</v>
      </c>
    </row>
    <row r="3274" spans="1:12" ht="13.5">
      <c r="A3274" s="1310" t="s">
        <v>5431</v>
      </c>
      <c r="B3274" s="1310" t="s">
        <v>5432</v>
      </c>
      <c r="C3274" s="1310" t="s">
        <v>5499</v>
      </c>
      <c r="D3274" s="1310">
        <v>313</v>
      </c>
      <c r="E3274" s="1311" t="s">
        <v>995</v>
      </c>
      <c r="F3274" s="1310" t="s">
        <v>995</v>
      </c>
      <c r="G3274" s="1310">
        <v>98304</v>
      </c>
      <c r="H3274" s="1310" t="s">
        <v>5506</v>
      </c>
      <c r="I3274" s="1310" t="s">
        <v>839</v>
      </c>
      <c r="J3274" s="1310" t="s">
        <v>2172</v>
      </c>
      <c r="K3274" s="1312">
        <v>1230.3900000000001</v>
      </c>
      <c r="L3274" s="1310" t="s">
        <v>2173</v>
      </c>
    </row>
    <row r="3275" spans="1:12" ht="13.5">
      <c r="A3275" s="1310" t="s">
        <v>5431</v>
      </c>
      <c r="B3275" s="1310" t="s">
        <v>5432</v>
      </c>
      <c r="C3275" s="1310" t="s">
        <v>5499</v>
      </c>
      <c r="D3275" s="1310">
        <v>313</v>
      </c>
      <c r="E3275" s="1311" t="s">
        <v>995</v>
      </c>
      <c r="F3275" s="1310" t="s">
        <v>995</v>
      </c>
      <c r="G3275" s="1310">
        <v>98307</v>
      </c>
      <c r="H3275" s="1310" t="s">
        <v>5507</v>
      </c>
      <c r="I3275" s="1310" t="s">
        <v>839</v>
      </c>
      <c r="J3275" s="1310" t="s">
        <v>2242</v>
      </c>
      <c r="K3275" s="1311">
        <v>43.44</v>
      </c>
      <c r="L3275" s="1310" t="s">
        <v>2173</v>
      </c>
    </row>
    <row r="3276" spans="1:12" ht="13.5">
      <c r="A3276" s="1310" t="s">
        <v>5431</v>
      </c>
      <c r="B3276" s="1310" t="s">
        <v>5432</v>
      </c>
      <c r="C3276" s="1310" t="s">
        <v>5499</v>
      </c>
      <c r="D3276" s="1310">
        <v>313</v>
      </c>
      <c r="E3276" s="1311" t="s">
        <v>995</v>
      </c>
      <c r="F3276" s="1310" t="s">
        <v>995</v>
      </c>
      <c r="G3276" s="1310">
        <v>98308</v>
      </c>
      <c r="H3276" s="1310" t="s">
        <v>5508</v>
      </c>
      <c r="I3276" s="1310" t="s">
        <v>839</v>
      </c>
      <c r="J3276" s="1310" t="s">
        <v>2242</v>
      </c>
      <c r="K3276" s="1311">
        <v>28.44</v>
      </c>
      <c r="L3276" s="1310" t="s">
        <v>2173</v>
      </c>
    </row>
    <row r="3277" spans="1:12" ht="13.5">
      <c r="A3277" s="1310" t="s">
        <v>5431</v>
      </c>
      <c r="B3277" s="1310" t="s">
        <v>5432</v>
      </c>
      <c r="C3277" s="1310" t="s">
        <v>5499</v>
      </c>
      <c r="D3277" s="1310">
        <v>313</v>
      </c>
      <c r="E3277" s="1311" t="s">
        <v>995</v>
      </c>
      <c r="F3277" s="1310" t="s">
        <v>995</v>
      </c>
      <c r="G3277" s="1310">
        <v>98593</v>
      </c>
      <c r="H3277" s="1310" t="s">
        <v>5509</v>
      </c>
      <c r="I3277" s="1310" t="s">
        <v>839</v>
      </c>
      <c r="J3277" s="1310" t="s">
        <v>2172</v>
      </c>
      <c r="K3277" s="1311">
        <v>965.18</v>
      </c>
      <c r="L3277" s="1310" t="s">
        <v>2173</v>
      </c>
    </row>
    <row r="3278" spans="1:12" ht="13.5">
      <c r="A3278" s="1310" t="s">
        <v>5510</v>
      </c>
      <c r="B3278" s="1310" t="s">
        <v>5511</v>
      </c>
      <c r="C3278" s="1310" t="s">
        <v>5512</v>
      </c>
      <c r="D3278" s="1310">
        <v>179</v>
      </c>
      <c r="E3278" s="1311" t="s">
        <v>995</v>
      </c>
      <c r="F3278" s="1310" t="s">
        <v>995</v>
      </c>
      <c r="G3278" s="1310">
        <v>89355</v>
      </c>
      <c r="H3278" s="1310" t="s">
        <v>5513</v>
      </c>
      <c r="I3278" s="1310" t="s">
        <v>253</v>
      </c>
      <c r="J3278" s="1310" t="s">
        <v>2242</v>
      </c>
      <c r="K3278" s="1311">
        <v>16.82</v>
      </c>
      <c r="L3278" s="1310" t="s">
        <v>2173</v>
      </c>
    </row>
    <row r="3279" spans="1:12" ht="13.5">
      <c r="A3279" s="1310" t="s">
        <v>5510</v>
      </c>
      <c r="B3279" s="1310" t="s">
        <v>5511</v>
      </c>
      <c r="C3279" s="1310" t="s">
        <v>5512</v>
      </c>
      <c r="D3279" s="1310">
        <v>179</v>
      </c>
      <c r="E3279" s="1311" t="s">
        <v>995</v>
      </c>
      <c r="F3279" s="1310" t="s">
        <v>995</v>
      </c>
      <c r="G3279" s="1310">
        <v>89356</v>
      </c>
      <c r="H3279" s="1310" t="s">
        <v>5514</v>
      </c>
      <c r="I3279" s="1310" t="s">
        <v>253</v>
      </c>
      <c r="J3279" s="1310" t="s">
        <v>2242</v>
      </c>
      <c r="K3279" s="1311">
        <v>19.87</v>
      </c>
      <c r="L3279" s="1310" t="s">
        <v>2173</v>
      </c>
    </row>
    <row r="3280" spans="1:12" ht="13.5">
      <c r="A3280" s="1310" t="s">
        <v>5510</v>
      </c>
      <c r="B3280" s="1310" t="s">
        <v>5511</v>
      </c>
      <c r="C3280" s="1310" t="s">
        <v>5512</v>
      </c>
      <c r="D3280" s="1310">
        <v>179</v>
      </c>
      <c r="E3280" s="1311" t="s">
        <v>995</v>
      </c>
      <c r="F3280" s="1310" t="s">
        <v>995</v>
      </c>
      <c r="G3280" s="1310">
        <v>89357</v>
      </c>
      <c r="H3280" s="1310" t="s">
        <v>5515</v>
      </c>
      <c r="I3280" s="1310" t="s">
        <v>253</v>
      </c>
      <c r="J3280" s="1310" t="s">
        <v>2242</v>
      </c>
      <c r="K3280" s="1311">
        <v>28.18</v>
      </c>
      <c r="L3280" s="1310" t="s">
        <v>2173</v>
      </c>
    </row>
    <row r="3281" spans="1:12" ht="13.5">
      <c r="A3281" s="1310" t="s">
        <v>5510</v>
      </c>
      <c r="B3281" s="1310" t="s">
        <v>5511</v>
      </c>
      <c r="C3281" s="1310" t="s">
        <v>5512</v>
      </c>
      <c r="D3281" s="1310">
        <v>179</v>
      </c>
      <c r="E3281" s="1311" t="s">
        <v>995</v>
      </c>
      <c r="F3281" s="1310" t="s">
        <v>995</v>
      </c>
      <c r="G3281" s="1310">
        <v>89401</v>
      </c>
      <c r="H3281" s="1310" t="s">
        <v>5516</v>
      </c>
      <c r="I3281" s="1310" t="s">
        <v>253</v>
      </c>
      <c r="J3281" s="1310" t="s">
        <v>2242</v>
      </c>
      <c r="K3281" s="1311">
        <v>7.41</v>
      </c>
      <c r="L3281" s="1310" t="s">
        <v>2173</v>
      </c>
    </row>
    <row r="3282" spans="1:12" ht="13.5">
      <c r="A3282" s="1310" t="s">
        <v>5510</v>
      </c>
      <c r="B3282" s="1310" t="s">
        <v>5511</v>
      </c>
      <c r="C3282" s="1310" t="s">
        <v>5512</v>
      </c>
      <c r="D3282" s="1310">
        <v>179</v>
      </c>
      <c r="E3282" s="1311" t="s">
        <v>995</v>
      </c>
      <c r="F3282" s="1310" t="s">
        <v>995</v>
      </c>
      <c r="G3282" s="1310">
        <v>89402</v>
      </c>
      <c r="H3282" s="1310" t="s">
        <v>5517</v>
      </c>
      <c r="I3282" s="1310" t="s">
        <v>253</v>
      </c>
      <c r="J3282" s="1310" t="s">
        <v>2242</v>
      </c>
      <c r="K3282" s="1311">
        <v>9.01</v>
      </c>
      <c r="L3282" s="1310" t="s">
        <v>2173</v>
      </c>
    </row>
    <row r="3283" spans="1:12" ht="13.5">
      <c r="A3283" s="1310" t="s">
        <v>5510</v>
      </c>
      <c r="B3283" s="1310" t="s">
        <v>5511</v>
      </c>
      <c r="C3283" s="1310" t="s">
        <v>5512</v>
      </c>
      <c r="D3283" s="1310">
        <v>179</v>
      </c>
      <c r="E3283" s="1311" t="s">
        <v>995</v>
      </c>
      <c r="F3283" s="1310" t="s">
        <v>995</v>
      </c>
      <c r="G3283" s="1310">
        <v>89403</v>
      </c>
      <c r="H3283" s="1310" t="s">
        <v>5518</v>
      </c>
      <c r="I3283" s="1310" t="s">
        <v>253</v>
      </c>
      <c r="J3283" s="1310" t="s">
        <v>2242</v>
      </c>
      <c r="K3283" s="1311">
        <v>15.19</v>
      </c>
      <c r="L3283" s="1310" t="s">
        <v>2173</v>
      </c>
    </row>
    <row r="3284" spans="1:12" ht="13.5">
      <c r="A3284" s="1310" t="s">
        <v>5510</v>
      </c>
      <c r="B3284" s="1310" t="s">
        <v>5511</v>
      </c>
      <c r="C3284" s="1310" t="s">
        <v>5512</v>
      </c>
      <c r="D3284" s="1310">
        <v>179</v>
      </c>
      <c r="E3284" s="1311" t="s">
        <v>995</v>
      </c>
      <c r="F3284" s="1310" t="s">
        <v>995</v>
      </c>
      <c r="G3284" s="1310">
        <v>89446</v>
      </c>
      <c r="H3284" s="1310" t="s">
        <v>5519</v>
      </c>
      <c r="I3284" s="1310" t="s">
        <v>253</v>
      </c>
      <c r="J3284" s="1310" t="s">
        <v>2242</v>
      </c>
      <c r="K3284" s="1311">
        <v>4.9000000000000004</v>
      </c>
      <c r="L3284" s="1310" t="s">
        <v>2173</v>
      </c>
    </row>
    <row r="3285" spans="1:12" ht="13.5">
      <c r="A3285" s="1310" t="s">
        <v>5510</v>
      </c>
      <c r="B3285" s="1310" t="s">
        <v>5511</v>
      </c>
      <c r="C3285" s="1310" t="s">
        <v>5512</v>
      </c>
      <c r="D3285" s="1310">
        <v>179</v>
      </c>
      <c r="E3285" s="1311" t="s">
        <v>995</v>
      </c>
      <c r="F3285" s="1310" t="s">
        <v>995</v>
      </c>
      <c r="G3285" s="1310">
        <v>89447</v>
      </c>
      <c r="H3285" s="1310" t="s">
        <v>5520</v>
      </c>
      <c r="I3285" s="1310" t="s">
        <v>253</v>
      </c>
      <c r="J3285" s="1310" t="s">
        <v>2242</v>
      </c>
      <c r="K3285" s="1311">
        <v>10.34</v>
      </c>
      <c r="L3285" s="1310" t="s">
        <v>2173</v>
      </c>
    </row>
    <row r="3286" spans="1:12" ht="13.5">
      <c r="A3286" s="1310" t="s">
        <v>5510</v>
      </c>
      <c r="B3286" s="1310" t="s">
        <v>5511</v>
      </c>
      <c r="C3286" s="1310" t="s">
        <v>5512</v>
      </c>
      <c r="D3286" s="1310">
        <v>179</v>
      </c>
      <c r="E3286" s="1311" t="s">
        <v>995</v>
      </c>
      <c r="F3286" s="1310" t="s">
        <v>995</v>
      </c>
      <c r="G3286" s="1310">
        <v>89448</v>
      </c>
      <c r="H3286" s="1310" t="s">
        <v>5521</v>
      </c>
      <c r="I3286" s="1310" t="s">
        <v>253</v>
      </c>
      <c r="J3286" s="1310" t="s">
        <v>2242</v>
      </c>
      <c r="K3286" s="1311">
        <v>14.86</v>
      </c>
      <c r="L3286" s="1310" t="s">
        <v>2173</v>
      </c>
    </row>
    <row r="3287" spans="1:12" ht="13.5">
      <c r="A3287" s="1310" t="s">
        <v>5510</v>
      </c>
      <c r="B3287" s="1310" t="s">
        <v>5511</v>
      </c>
      <c r="C3287" s="1310" t="s">
        <v>5512</v>
      </c>
      <c r="D3287" s="1310">
        <v>179</v>
      </c>
      <c r="E3287" s="1311" t="s">
        <v>995</v>
      </c>
      <c r="F3287" s="1310" t="s">
        <v>995</v>
      </c>
      <c r="G3287" s="1310">
        <v>89449</v>
      </c>
      <c r="H3287" s="1310" t="s">
        <v>5522</v>
      </c>
      <c r="I3287" s="1310" t="s">
        <v>253</v>
      </c>
      <c r="J3287" s="1310" t="s">
        <v>2242</v>
      </c>
      <c r="K3287" s="1311">
        <v>17.100000000000001</v>
      </c>
      <c r="L3287" s="1310" t="s">
        <v>2173</v>
      </c>
    </row>
    <row r="3288" spans="1:12" ht="13.5">
      <c r="A3288" s="1310" t="s">
        <v>5510</v>
      </c>
      <c r="B3288" s="1310" t="s">
        <v>5511</v>
      </c>
      <c r="C3288" s="1310" t="s">
        <v>5512</v>
      </c>
      <c r="D3288" s="1310">
        <v>179</v>
      </c>
      <c r="E3288" s="1311" t="s">
        <v>995</v>
      </c>
      <c r="F3288" s="1310" t="s">
        <v>995</v>
      </c>
      <c r="G3288" s="1310">
        <v>89450</v>
      </c>
      <c r="H3288" s="1310" t="s">
        <v>5523</v>
      </c>
      <c r="I3288" s="1310" t="s">
        <v>253</v>
      </c>
      <c r="J3288" s="1310" t="s">
        <v>2242</v>
      </c>
      <c r="K3288" s="1311">
        <v>28.23</v>
      </c>
      <c r="L3288" s="1310" t="s">
        <v>2173</v>
      </c>
    </row>
    <row r="3289" spans="1:12" ht="13.5">
      <c r="A3289" s="1310" t="s">
        <v>5510</v>
      </c>
      <c r="B3289" s="1310" t="s">
        <v>5511</v>
      </c>
      <c r="C3289" s="1310" t="s">
        <v>5512</v>
      </c>
      <c r="D3289" s="1310">
        <v>179</v>
      </c>
      <c r="E3289" s="1311" t="s">
        <v>995</v>
      </c>
      <c r="F3289" s="1310" t="s">
        <v>995</v>
      </c>
      <c r="G3289" s="1310">
        <v>89451</v>
      </c>
      <c r="H3289" s="1310" t="s">
        <v>5524</v>
      </c>
      <c r="I3289" s="1310" t="s">
        <v>253</v>
      </c>
      <c r="J3289" s="1310" t="s">
        <v>2242</v>
      </c>
      <c r="K3289" s="1311">
        <v>46.68</v>
      </c>
      <c r="L3289" s="1310" t="s">
        <v>2173</v>
      </c>
    </row>
    <row r="3290" spans="1:12" ht="13.5">
      <c r="A3290" s="1310" t="s">
        <v>5510</v>
      </c>
      <c r="B3290" s="1310" t="s">
        <v>5511</v>
      </c>
      <c r="C3290" s="1310" t="s">
        <v>5512</v>
      </c>
      <c r="D3290" s="1310">
        <v>179</v>
      </c>
      <c r="E3290" s="1311" t="s">
        <v>995</v>
      </c>
      <c r="F3290" s="1310" t="s">
        <v>995</v>
      </c>
      <c r="G3290" s="1310">
        <v>89452</v>
      </c>
      <c r="H3290" s="1310" t="s">
        <v>5525</v>
      </c>
      <c r="I3290" s="1310" t="s">
        <v>253</v>
      </c>
      <c r="J3290" s="1310" t="s">
        <v>2242</v>
      </c>
      <c r="K3290" s="1311">
        <v>58.09</v>
      </c>
      <c r="L3290" s="1310" t="s">
        <v>2173</v>
      </c>
    </row>
    <row r="3291" spans="1:12" ht="13.5">
      <c r="A3291" s="1310" t="s">
        <v>5510</v>
      </c>
      <c r="B3291" s="1310" t="s">
        <v>5511</v>
      </c>
      <c r="C3291" s="1310" t="s">
        <v>5512</v>
      </c>
      <c r="D3291" s="1310">
        <v>179</v>
      </c>
      <c r="E3291" s="1311" t="s">
        <v>995</v>
      </c>
      <c r="F3291" s="1310" t="s">
        <v>995</v>
      </c>
      <c r="G3291" s="1310">
        <v>89508</v>
      </c>
      <c r="H3291" s="1310" t="s">
        <v>5526</v>
      </c>
      <c r="I3291" s="1310" t="s">
        <v>253</v>
      </c>
      <c r="J3291" s="1310" t="s">
        <v>2242</v>
      </c>
      <c r="K3291" s="1311">
        <v>19.32</v>
      </c>
      <c r="L3291" s="1310" t="s">
        <v>2173</v>
      </c>
    </row>
    <row r="3292" spans="1:12" ht="13.5">
      <c r="A3292" s="1310" t="s">
        <v>5510</v>
      </c>
      <c r="B3292" s="1310" t="s">
        <v>5511</v>
      </c>
      <c r="C3292" s="1310" t="s">
        <v>5512</v>
      </c>
      <c r="D3292" s="1310">
        <v>179</v>
      </c>
      <c r="E3292" s="1311" t="s">
        <v>995</v>
      </c>
      <c r="F3292" s="1310" t="s">
        <v>995</v>
      </c>
      <c r="G3292" s="1310">
        <v>89509</v>
      </c>
      <c r="H3292" s="1310" t="s">
        <v>5527</v>
      </c>
      <c r="I3292" s="1310" t="s">
        <v>253</v>
      </c>
      <c r="J3292" s="1310" t="s">
        <v>2242</v>
      </c>
      <c r="K3292" s="1311">
        <v>26.56</v>
      </c>
      <c r="L3292" s="1310" t="s">
        <v>2173</v>
      </c>
    </row>
    <row r="3293" spans="1:12" ht="13.5">
      <c r="A3293" s="1310" t="s">
        <v>5510</v>
      </c>
      <c r="B3293" s="1310" t="s">
        <v>5511</v>
      </c>
      <c r="C3293" s="1310" t="s">
        <v>5512</v>
      </c>
      <c r="D3293" s="1310">
        <v>179</v>
      </c>
      <c r="E3293" s="1311" t="s">
        <v>995</v>
      </c>
      <c r="F3293" s="1310" t="s">
        <v>995</v>
      </c>
      <c r="G3293" s="1310">
        <v>89511</v>
      </c>
      <c r="H3293" s="1310" t="s">
        <v>5528</v>
      </c>
      <c r="I3293" s="1310" t="s">
        <v>253</v>
      </c>
      <c r="J3293" s="1310" t="s">
        <v>2242</v>
      </c>
      <c r="K3293" s="1311">
        <v>39.42</v>
      </c>
      <c r="L3293" s="1310" t="s">
        <v>2173</v>
      </c>
    </row>
    <row r="3294" spans="1:12" ht="13.5">
      <c r="A3294" s="1310" t="s">
        <v>5510</v>
      </c>
      <c r="B3294" s="1310" t="s">
        <v>5511</v>
      </c>
      <c r="C3294" s="1310" t="s">
        <v>5512</v>
      </c>
      <c r="D3294" s="1310">
        <v>179</v>
      </c>
      <c r="E3294" s="1311" t="s">
        <v>995</v>
      </c>
      <c r="F3294" s="1310" t="s">
        <v>995</v>
      </c>
      <c r="G3294" s="1310">
        <v>89512</v>
      </c>
      <c r="H3294" s="1310" t="s">
        <v>5529</v>
      </c>
      <c r="I3294" s="1310" t="s">
        <v>253</v>
      </c>
      <c r="J3294" s="1310" t="s">
        <v>2242</v>
      </c>
      <c r="K3294" s="1311">
        <v>62.51</v>
      </c>
      <c r="L3294" s="1310" t="s">
        <v>2173</v>
      </c>
    </row>
    <row r="3295" spans="1:12" ht="13.5">
      <c r="A3295" s="1310" t="s">
        <v>5510</v>
      </c>
      <c r="B3295" s="1310" t="s">
        <v>5511</v>
      </c>
      <c r="C3295" s="1310" t="s">
        <v>5512</v>
      </c>
      <c r="D3295" s="1310">
        <v>179</v>
      </c>
      <c r="E3295" s="1311" t="s">
        <v>995</v>
      </c>
      <c r="F3295" s="1310" t="s">
        <v>995</v>
      </c>
      <c r="G3295" s="1310">
        <v>89576</v>
      </c>
      <c r="H3295" s="1310" t="s">
        <v>5530</v>
      </c>
      <c r="I3295" s="1310" t="s">
        <v>253</v>
      </c>
      <c r="J3295" s="1310" t="s">
        <v>2242</v>
      </c>
      <c r="K3295" s="1311">
        <v>23.79</v>
      </c>
      <c r="L3295" s="1310" t="s">
        <v>2173</v>
      </c>
    </row>
    <row r="3296" spans="1:12" ht="13.5">
      <c r="A3296" s="1310" t="s">
        <v>5510</v>
      </c>
      <c r="B3296" s="1310" t="s">
        <v>5511</v>
      </c>
      <c r="C3296" s="1310" t="s">
        <v>5512</v>
      </c>
      <c r="D3296" s="1310">
        <v>179</v>
      </c>
      <c r="E3296" s="1311" t="s">
        <v>995</v>
      </c>
      <c r="F3296" s="1310" t="s">
        <v>995</v>
      </c>
      <c r="G3296" s="1310">
        <v>89578</v>
      </c>
      <c r="H3296" s="1310" t="s">
        <v>5531</v>
      </c>
      <c r="I3296" s="1310" t="s">
        <v>253</v>
      </c>
      <c r="J3296" s="1310" t="s">
        <v>2242</v>
      </c>
      <c r="K3296" s="1311">
        <v>41.04</v>
      </c>
      <c r="L3296" s="1310" t="s">
        <v>2173</v>
      </c>
    </row>
    <row r="3297" spans="1:12" ht="13.5">
      <c r="A3297" s="1310" t="s">
        <v>5510</v>
      </c>
      <c r="B3297" s="1310" t="s">
        <v>5511</v>
      </c>
      <c r="C3297" s="1310" t="s">
        <v>5512</v>
      </c>
      <c r="D3297" s="1310">
        <v>179</v>
      </c>
      <c r="E3297" s="1311" t="s">
        <v>995</v>
      </c>
      <c r="F3297" s="1310" t="s">
        <v>995</v>
      </c>
      <c r="G3297" s="1310">
        <v>89580</v>
      </c>
      <c r="H3297" s="1310" t="s">
        <v>5532</v>
      </c>
      <c r="I3297" s="1310" t="s">
        <v>253</v>
      </c>
      <c r="J3297" s="1310" t="s">
        <v>2242</v>
      </c>
      <c r="K3297" s="1311">
        <v>80.84</v>
      </c>
      <c r="L3297" s="1310" t="s">
        <v>2173</v>
      </c>
    </row>
    <row r="3298" spans="1:12" ht="13.5">
      <c r="A3298" s="1310" t="s">
        <v>5510</v>
      </c>
      <c r="B3298" s="1310" t="s">
        <v>5511</v>
      </c>
      <c r="C3298" s="1310" t="s">
        <v>5512</v>
      </c>
      <c r="D3298" s="1310">
        <v>179</v>
      </c>
      <c r="E3298" s="1311" t="s">
        <v>995</v>
      </c>
      <c r="F3298" s="1310" t="s">
        <v>995</v>
      </c>
      <c r="G3298" s="1310">
        <v>89633</v>
      </c>
      <c r="H3298" s="1310" t="s">
        <v>5533</v>
      </c>
      <c r="I3298" s="1310" t="s">
        <v>253</v>
      </c>
      <c r="J3298" s="1310" t="s">
        <v>2172</v>
      </c>
      <c r="K3298" s="1311">
        <v>22.19</v>
      </c>
      <c r="L3298" s="1310" t="s">
        <v>2173</v>
      </c>
    </row>
    <row r="3299" spans="1:12" ht="13.5">
      <c r="A3299" s="1310" t="s">
        <v>5510</v>
      </c>
      <c r="B3299" s="1310" t="s">
        <v>5511</v>
      </c>
      <c r="C3299" s="1310" t="s">
        <v>5512</v>
      </c>
      <c r="D3299" s="1310">
        <v>179</v>
      </c>
      <c r="E3299" s="1311" t="s">
        <v>995</v>
      </c>
      <c r="F3299" s="1310" t="s">
        <v>995</v>
      </c>
      <c r="G3299" s="1310">
        <v>89634</v>
      </c>
      <c r="H3299" s="1310" t="s">
        <v>5534</v>
      </c>
      <c r="I3299" s="1310" t="s">
        <v>253</v>
      </c>
      <c r="J3299" s="1310" t="s">
        <v>2172</v>
      </c>
      <c r="K3299" s="1311">
        <v>33.68</v>
      </c>
      <c r="L3299" s="1310" t="s">
        <v>2173</v>
      </c>
    </row>
    <row r="3300" spans="1:12" ht="13.5">
      <c r="A3300" s="1310" t="s">
        <v>5510</v>
      </c>
      <c r="B3300" s="1310" t="s">
        <v>5511</v>
      </c>
      <c r="C3300" s="1310" t="s">
        <v>5512</v>
      </c>
      <c r="D3300" s="1310">
        <v>179</v>
      </c>
      <c r="E3300" s="1311" t="s">
        <v>995</v>
      </c>
      <c r="F3300" s="1310" t="s">
        <v>995</v>
      </c>
      <c r="G3300" s="1310">
        <v>89635</v>
      </c>
      <c r="H3300" s="1310" t="s">
        <v>5535</v>
      </c>
      <c r="I3300" s="1310" t="s">
        <v>253</v>
      </c>
      <c r="J3300" s="1310" t="s">
        <v>2172</v>
      </c>
      <c r="K3300" s="1311">
        <v>48.07</v>
      </c>
      <c r="L3300" s="1310" t="s">
        <v>2173</v>
      </c>
    </row>
    <row r="3301" spans="1:12" ht="13.5">
      <c r="A3301" s="1310" t="s">
        <v>5510</v>
      </c>
      <c r="B3301" s="1310" t="s">
        <v>5511</v>
      </c>
      <c r="C3301" s="1310" t="s">
        <v>5512</v>
      </c>
      <c r="D3301" s="1310">
        <v>179</v>
      </c>
      <c r="E3301" s="1311" t="s">
        <v>995</v>
      </c>
      <c r="F3301" s="1310" t="s">
        <v>995</v>
      </c>
      <c r="G3301" s="1310">
        <v>89636</v>
      </c>
      <c r="H3301" s="1310" t="s">
        <v>5536</v>
      </c>
      <c r="I3301" s="1310" t="s">
        <v>253</v>
      </c>
      <c r="J3301" s="1310" t="s">
        <v>2172</v>
      </c>
      <c r="K3301" s="1311">
        <v>58.51</v>
      </c>
      <c r="L3301" s="1310" t="s">
        <v>2173</v>
      </c>
    </row>
    <row r="3302" spans="1:12" ht="13.5">
      <c r="A3302" s="1310" t="s">
        <v>5510</v>
      </c>
      <c r="B3302" s="1310" t="s">
        <v>5511</v>
      </c>
      <c r="C3302" s="1310" t="s">
        <v>5512</v>
      </c>
      <c r="D3302" s="1310">
        <v>179</v>
      </c>
      <c r="E3302" s="1311" t="s">
        <v>995</v>
      </c>
      <c r="F3302" s="1310" t="s">
        <v>995</v>
      </c>
      <c r="G3302" s="1310">
        <v>89711</v>
      </c>
      <c r="H3302" s="1310" t="s">
        <v>5537</v>
      </c>
      <c r="I3302" s="1310" t="s">
        <v>253</v>
      </c>
      <c r="J3302" s="1310" t="s">
        <v>2242</v>
      </c>
      <c r="K3302" s="1311">
        <v>17.93</v>
      </c>
      <c r="L3302" s="1310" t="s">
        <v>2173</v>
      </c>
    </row>
    <row r="3303" spans="1:12" ht="13.5">
      <c r="A3303" s="1310" t="s">
        <v>5510</v>
      </c>
      <c r="B3303" s="1310" t="s">
        <v>5511</v>
      </c>
      <c r="C3303" s="1310" t="s">
        <v>5512</v>
      </c>
      <c r="D3303" s="1310">
        <v>179</v>
      </c>
      <c r="E3303" s="1311" t="s">
        <v>995</v>
      </c>
      <c r="F3303" s="1310" t="s">
        <v>995</v>
      </c>
      <c r="G3303" s="1310">
        <v>89712</v>
      </c>
      <c r="H3303" s="1310" t="s">
        <v>5538</v>
      </c>
      <c r="I3303" s="1310" t="s">
        <v>253</v>
      </c>
      <c r="J3303" s="1310" t="s">
        <v>2242</v>
      </c>
      <c r="K3303" s="1311">
        <v>26.95</v>
      </c>
      <c r="L3303" s="1310" t="s">
        <v>2173</v>
      </c>
    </row>
    <row r="3304" spans="1:12" ht="13.5">
      <c r="A3304" s="1310" t="s">
        <v>5510</v>
      </c>
      <c r="B3304" s="1310" t="s">
        <v>5511</v>
      </c>
      <c r="C3304" s="1310" t="s">
        <v>5512</v>
      </c>
      <c r="D3304" s="1310">
        <v>179</v>
      </c>
      <c r="E3304" s="1311" t="s">
        <v>995</v>
      </c>
      <c r="F3304" s="1310" t="s">
        <v>995</v>
      </c>
      <c r="G3304" s="1310">
        <v>89713</v>
      </c>
      <c r="H3304" s="1310" t="s">
        <v>5539</v>
      </c>
      <c r="I3304" s="1310" t="s">
        <v>253</v>
      </c>
      <c r="J3304" s="1310" t="s">
        <v>2242</v>
      </c>
      <c r="K3304" s="1311">
        <v>41.15</v>
      </c>
      <c r="L3304" s="1310" t="s">
        <v>2173</v>
      </c>
    </row>
    <row r="3305" spans="1:12" ht="13.5">
      <c r="A3305" s="1310" t="s">
        <v>5510</v>
      </c>
      <c r="B3305" s="1310" t="s">
        <v>5511</v>
      </c>
      <c r="C3305" s="1310" t="s">
        <v>5512</v>
      </c>
      <c r="D3305" s="1310">
        <v>179</v>
      </c>
      <c r="E3305" s="1311" t="s">
        <v>995</v>
      </c>
      <c r="F3305" s="1310" t="s">
        <v>995</v>
      </c>
      <c r="G3305" s="1310">
        <v>89714</v>
      </c>
      <c r="H3305" s="1310" t="s">
        <v>5540</v>
      </c>
      <c r="I3305" s="1310" t="s">
        <v>253</v>
      </c>
      <c r="J3305" s="1310" t="s">
        <v>2242</v>
      </c>
      <c r="K3305" s="1311">
        <v>52.8</v>
      </c>
      <c r="L3305" s="1310" t="s">
        <v>2173</v>
      </c>
    </row>
    <row r="3306" spans="1:12" ht="13.5">
      <c r="A3306" s="1310" t="s">
        <v>5510</v>
      </c>
      <c r="B3306" s="1310" t="s">
        <v>5511</v>
      </c>
      <c r="C3306" s="1310" t="s">
        <v>5512</v>
      </c>
      <c r="D3306" s="1310">
        <v>179</v>
      </c>
      <c r="E3306" s="1311" t="s">
        <v>995</v>
      </c>
      <c r="F3306" s="1310" t="s">
        <v>995</v>
      </c>
      <c r="G3306" s="1310">
        <v>89716</v>
      </c>
      <c r="H3306" s="1310" t="s">
        <v>5541</v>
      </c>
      <c r="I3306" s="1310" t="s">
        <v>253</v>
      </c>
      <c r="J3306" s="1310" t="s">
        <v>2172</v>
      </c>
      <c r="K3306" s="1311">
        <v>23.86</v>
      </c>
      <c r="L3306" s="1310" t="s">
        <v>2173</v>
      </c>
    </row>
    <row r="3307" spans="1:12" ht="13.5">
      <c r="A3307" s="1310" t="s">
        <v>5510</v>
      </c>
      <c r="B3307" s="1310" t="s">
        <v>5511</v>
      </c>
      <c r="C3307" s="1310" t="s">
        <v>5512</v>
      </c>
      <c r="D3307" s="1310">
        <v>179</v>
      </c>
      <c r="E3307" s="1311" t="s">
        <v>995</v>
      </c>
      <c r="F3307" s="1310" t="s">
        <v>995</v>
      </c>
      <c r="G3307" s="1310">
        <v>89717</v>
      </c>
      <c r="H3307" s="1310" t="s">
        <v>5542</v>
      </c>
      <c r="I3307" s="1310" t="s">
        <v>253</v>
      </c>
      <c r="J3307" s="1310" t="s">
        <v>2172</v>
      </c>
      <c r="K3307" s="1311">
        <v>36.49</v>
      </c>
      <c r="L3307" s="1310" t="s">
        <v>2173</v>
      </c>
    </row>
    <row r="3308" spans="1:12" ht="13.5">
      <c r="A3308" s="1310" t="s">
        <v>5510</v>
      </c>
      <c r="B3308" s="1310" t="s">
        <v>5511</v>
      </c>
      <c r="C3308" s="1310" t="s">
        <v>5512</v>
      </c>
      <c r="D3308" s="1310">
        <v>179</v>
      </c>
      <c r="E3308" s="1311" t="s">
        <v>995</v>
      </c>
      <c r="F3308" s="1310" t="s">
        <v>995</v>
      </c>
      <c r="G3308" s="1310">
        <v>89770</v>
      </c>
      <c r="H3308" s="1310" t="s">
        <v>5543</v>
      </c>
      <c r="I3308" s="1310" t="s">
        <v>253</v>
      </c>
      <c r="J3308" s="1310" t="s">
        <v>2172</v>
      </c>
      <c r="K3308" s="1311">
        <v>39.78</v>
      </c>
      <c r="L3308" s="1310" t="s">
        <v>2173</v>
      </c>
    </row>
    <row r="3309" spans="1:12" ht="13.5">
      <c r="A3309" s="1310" t="s">
        <v>5510</v>
      </c>
      <c r="B3309" s="1310" t="s">
        <v>5511</v>
      </c>
      <c r="C3309" s="1310" t="s">
        <v>5512</v>
      </c>
      <c r="D3309" s="1310">
        <v>179</v>
      </c>
      <c r="E3309" s="1311" t="s">
        <v>995</v>
      </c>
      <c r="F3309" s="1310" t="s">
        <v>995</v>
      </c>
      <c r="G3309" s="1310">
        <v>89771</v>
      </c>
      <c r="H3309" s="1310" t="s">
        <v>5544</v>
      </c>
      <c r="I3309" s="1310" t="s">
        <v>253</v>
      </c>
      <c r="J3309" s="1310" t="s">
        <v>2172</v>
      </c>
      <c r="K3309" s="1311">
        <v>54.36</v>
      </c>
      <c r="L3309" s="1310" t="s">
        <v>2173</v>
      </c>
    </row>
    <row r="3310" spans="1:12" ht="13.5">
      <c r="A3310" s="1310" t="s">
        <v>5510</v>
      </c>
      <c r="B3310" s="1310" t="s">
        <v>5511</v>
      </c>
      <c r="C3310" s="1310" t="s">
        <v>5512</v>
      </c>
      <c r="D3310" s="1310">
        <v>179</v>
      </c>
      <c r="E3310" s="1311" t="s">
        <v>995</v>
      </c>
      <c r="F3310" s="1310" t="s">
        <v>995</v>
      </c>
      <c r="G3310" s="1310">
        <v>89773</v>
      </c>
      <c r="H3310" s="1310" t="s">
        <v>5545</v>
      </c>
      <c r="I3310" s="1310" t="s">
        <v>253</v>
      </c>
      <c r="J3310" s="1310" t="s">
        <v>2172</v>
      </c>
      <c r="K3310" s="1311">
        <v>126.58</v>
      </c>
      <c r="L3310" s="1310" t="s">
        <v>2173</v>
      </c>
    </row>
    <row r="3311" spans="1:12" ht="13.5">
      <c r="A3311" s="1310" t="s">
        <v>5510</v>
      </c>
      <c r="B3311" s="1310" t="s">
        <v>5511</v>
      </c>
      <c r="C3311" s="1310" t="s">
        <v>5512</v>
      </c>
      <c r="D3311" s="1310">
        <v>179</v>
      </c>
      <c r="E3311" s="1311" t="s">
        <v>995</v>
      </c>
      <c r="F3311" s="1310" t="s">
        <v>995</v>
      </c>
      <c r="G3311" s="1310">
        <v>89775</v>
      </c>
      <c r="H3311" s="1310" t="s">
        <v>5546</v>
      </c>
      <c r="I3311" s="1310" t="s">
        <v>253</v>
      </c>
      <c r="J3311" s="1310" t="s">
        <v>2172</v>
      </c>
      <c r="K3311" s="1311">
        <v>199.92</v>
      </c>
      <c r="L3311" s="1310" t="s">
        <v>2173</v>
      </c>
    </row>
    <row r="3312" spans="1:12" ht="13.5">
      <c r="A3312" s="1310" t="s">
        <v>5510</v>
      </c>
      <c r="B3312" s="1310" t="s">
        <v>5511</v>
      </c>
      <c r="C3312" s="1310" t="s">
        <v>5512</v>
      </c>
      <c r="D3312" s="1310">
        <v>179</v>
      </c>
      <c r="E3312" s="1311" t="s">
        <v>995</v>
      </c>
      <c r="F3312" s="1310" t="s">
        <v>995</v>
      </c>
      <c r="G3312" s="1310">
        <v>89798</v>
      </c>
      <c r="H3312" s="1310" t="s">
        <v>5547</v>
      </c>
      <c r="I3312" s="1310" t="s">
        <v>253</v>
      </c>
      <c r="J3312" s="1310" t="s">
        <v>2242</v>
      </c>
      <c r="K3312" s="1311">
        <v>11.6</v>
      </c>
      <c r="L3312" s="1310" t="s">
        <v>2173</v>
      </c>
    </row>
    <row r="3313" spans="1:12" ht="13.5">
      <c r="A3313" s="1310" t="s">
        <v>5510</v>
      </c>
      <c r="B3313" s="1310" t="s">
        <v>5511</v>
      </c>
      <c r="C3313" s="1310" t="s">
        <v>5512</v>
      </c>
      <c r="D3313" s="1310">
        <v>179</v>
      </c>
      <c r="E3313" s="1311" t="s">
        <v>995</v>
      </c>
      <c r="F3313" s="1310" t="s">
        <v>995</v>
      </c>
      <c r="G3313" s="1310">
        <v>89799</v>
      </c>
      <c r="H3313" s="1310" t="s">
        <v>5548</v>
      </c>
      <c r="I3313" s="1310" t="s">
        <v>253</v>
      </c>
      <c r="J3313" s="1310" t="s">
        <v>2242</v>
      </c>
      <c r="K3313" s="1311">
        <v>18.98</v>
      </c>
      <c r="L3313" s="1310" t="s">
        <v>2173</v>
      </c>
    </row>
    <row r="3314" spans="1:12" ht="13.5">
      <c r="A3314" s="1310" t="s">
        <v>5510</v>
      </c>
      <c r="B3314" s="1310" t="s">
        <v>5511</v>
      </c>
      <c r="C3314" s="1310" t="s">
        <v>5512</v>
      </c>
      <c r="D3314" s="1310">
        <v>179</v>
      </c>
      <c r="E3314" s="1311" t="s">
        <v>995</v>
      </c>
      <c r="F3314" s="1310" t="s">
        <v>995</v>
      </c>
      <c r="G3314" s="1310">
        <v>89800</v>
      </c>
      <c r="H3314" s="1310" t="s">
        <v>5549</v>
      </c>
      <c r="I3314" s="1310" t="s">
        <v>253</v>
      </c>
      <c r="J3314" s="1310" t="s">
        <v>2242</v>
      </c>
      <c r="K3314" s="1311">
        <v>23.5</v>
      </c>
      <c r="L3314" s="1310" t="s">
        <v>2173</v>
      </c>
    </row>
    <row r="3315" spans="1:12" ht="13.5">
      <c r="A3315" s="1310" t="s">
        <v>5510</v>
      </c>
      <c r="B3315" s="1310" t="s">
        <v>5511</v>
      </c>
      <c r="C3315" s="1310" t="s">
        <v>5512</v>
      </c>
      <c r="D3315" s="1310">
        <v>179</v>
      </c>
      <c r="E3315" s="1311" t="s">
        <v>995</v>
      </c>
      <c r="F3315" s="1310" t="s">
        <v>995</v>
      </c>
      <c r="G3315" s="1310">
        <v>89848</v>
      </c>
      <c r="H3315" s="1310" t="s">
        <v>5550</v>
      </c>
      <c r="I3315" s="1310" t="s">
        <v>253</v>
      </c>
      <c r="J3315" s="1310" t="s">
        <v>2242</v>
      </c>
      <c r="K3315" s="1311">
        <v>28.58</v>
      </c>
      <c r="L3315" s="1310" t="s">
        <v>2173</v>
      </c>
    </row>
    <row r="3316" spans="1:12" ht="13.5">
      <c r="A3316" s="1310" t="s">
        <v>5510</v>
      </c>
      <c r="B3316" s="1310" t="s">
        <v>5511</v>
      </c>
      <c r="C3316" s="1310" t="s">
        <v>5512</v>
      </c>
      <c r="D3316" s="1310">
        <v>179</v>
      </c>
      <c r="E3316" s="1311" t="s">
        <v>995</v>
      </c>
      <c r="F3316" s="1310" t="s">
        <v>995</v>
      </c>
      <c r="G3316" s="1310">
        <v>89849</v>
      </c>
      <c r="H3316" s="1310" t="s">
        <v>5551</v>
      </c>
      <c r="I3316" s="1310" t="s">
        <v>253</v>
      </c>
      <c r="J3316" s="1310" t="s">
        <v>2242</v>
      </c>
      <c r="K3316" s="1311">
        <v>56.07</v>
      </c>
      <c r="L3316" s="1310" t="s">
        <v>2173</v>
      </c>
    </row>
    <row r="3317" spans="1:12" ht="13.5">
      <c r="A3317" s="1310" t="s">
        <v>5510</v>
      </c>
      <c r="B3317" s="1310" t="s">
        <v>5511</v>
      </c>
      <c r="C3317" s="1310" t="s">
        <v>5512</v>
      </c>
      <c r="D3317" s="1310">
        <v>179</v>
      </c>
      <c r="E3317" s="1311" t="s">
        <v>995</v>
      </c>
      <c r="F3317" s="1310" t="s">
        <v>995</v>
      </c>
      <c r="G3317" s="1310">
        <v>89865</v>
      </c>
      <c r="H3317" s="1310" t="s">
        <v>5552</v>
      </c>
      <c r="I3317" s="1310" t="s">
        <v>253</v>
      </c>
      <c r="J3317" s="1310" t="s">
        <v>2242</v>
      </c>
      <c r="K3317" s="1311">
        <v>12.24</v>
      </c>
      <c r="L3317" s="1310" t="s">
        <v>2173</v>
      </c>
    </row>
    <row r="3318" spans="1:12" ht="13.5">
      <c r="A3318" s="1310" t="s">
        <v>5510</v>
      </c>
      <c r="B3318" s="1310" t="s">
        <v>5511</v>
      </c>
      <c r="C3318" s="1310" t="s">
        <v>5512</v>
      </c>
      <c r="D3318" s="1310">
        <v>179</v>
      </c>
      <c r="E3318" s="1311" t="s">
        <v>995</v>
      </c>
      <c r="F3318" s="1310" t="s">
        <v>995</v>
      </c>
      <c r="G3318" s="1310">
        <v>91784</v>
      </c>
      <c r="H3318" s="1310" t="s">
        <v>5553</v>
      </c>
      <c r="I3318" s="1310" t="s">
        <v>253</v>
      </c>
      <c r="J3318" s="1310" t="s">
        <v>2242</v>
      </c>
      <c r="K3318" s="1311">
        <v>40.229999999999997</v>
      </c>
      <c r="L3318" s="1310" t="s">
        <v>2173</v>
      </c>
    </row>
    <row r="3319" spans="1:12" ht="13.5">
      <c r="A3319" s="1310" t="s">
        <v>5510</v>
      </c>
      <c r="B3319" s="1310" t="s">
        <v>5511</v>
      </c>
      <c r="C3319" s="1310" t="s">
        <v>5512</v>
      </c>
      <c r="D3319" s="1310">
        <v>179</v>
      </c>
      <c r="E3319" s="1311" t="s">
        <v>995</v>
      </c>
      <c r="F3319" s="1310" t="s">
        <v>995</v>
      </c>
      <c r="G3319" s="1310">
        <v>91785</v>
      </c>
      <c r="H3319" s="1310" t="s">
        <v>5554</v>
      </c>
      <c r="I3319" s="1310" t="s">
        <v>253</v>
      </c>
      <c r="J3319" s="1310" t="s">
        <v>2172</v>
      </c>
      <c r="K3319" s="1311">
        <v>39.840000000000003</v>
      </c>
      <c r="L3319" s="1310" t="s">
        <v>2173</v>
      </c>
    </row>
    <row r="3320" spans="1:12" ht="13.5">
      <c r="A3320" s="1310" t="s">
        <v>5510</v>
      </c>
      <c r="B3320" s="1310" t="s">
        <v>5511</v>
      </c>
      <c r="C3320" s="1310" t="s">
        <v>5512</v>
      </c>
      <c r="D3320" s="1310">
        <v>179</v>
      </c>
      <c r="E3320" s="1311" t="s">
        <v>995</v>
      </c>
      <c r="F3320" s="1310" t="s">
        <v>995</v>
      </c>
      <c r="G3320" s="1310">
        <v>91786</v>
      </c>
      <c r="H3320" s="1310" t="s">
        <v>5555</v>
      </c>
      <c r="I3320" s="1310" t="s">
        <v>253</v>
      </c>
      <c r="J3320" s="1310" t="s">
        <v>2172</v>
      </c>
      <c r="K3320" s="1311">
        <v>27.89</v>
      </c>
      <c r="L3320" s="1310" t="s">
        <v>2173</v>
      </c>
    </row>
    <row r="3321" spans="1:12" ht="13.5">
      <c r="A3321" s="1310" t="s">
        <v>5510</v>
      </c>
      <c r="B3321" s="1310" t="s">
        <v>5511</v>
      </c>
      <c r="C3321" s="1310" t="s">
        <v>5512</v>
      </c>
      <c r="D3321" s="1310">
        <v>179</v>
      </c>
      <c r="E3321" s="1311" t="s">
        <v>995</v>
      </c>
      <c r="F3321" s="1310" t="s">
        <v>995</v>
      </c>
      <c r="G3321" s="1310">
        <v>91787</v>
      </c>
      <c r="H3321" s="1310" t="s">
        <v>5556</v>
      </c>
      <c r="I3321" s="1310" t="s">
        <v>253</v>
      </c>
      <c r="J3321" s="1310" t="s">
        <v>2172</v>
      </c>
      <c r="K3321" s="1311">
        <v>31.65</v>
      </c>
      <c r="L3321" s="1310" t="s">
        <v>2173</v>
      </c>
    </row>
    <row r="3322" spans="1:12" ht="13.5">
      <c r="A3322" s="1310" t="s">
        <v>5510</v>
      </c>
      <c r="B3322" s="1310" t="s">
        <v>5511</v>
      </c>
      <c r="C3322" s="1310" t="s">
        <v>5512</v>
      </c>
      <c r="D3322" s="1310">
        <v>179</v>
      </c>
      <c r="E3322" s="1311" t="s">
        <v>995</v>
      </c>
      <c r="F3322" s="1310" t="s">
        <v>995</v>
      </c>
      <c r="G3322" s="1310">
        <v>91788</v>
      </c>
      <c r="H3322" s="1310" t="s">
        <v>5557</v>
      </c>
      <c r="I3322" s="1310" t="s">
        <v>253</v>
      </c>
      <c r="J3322" s="1310" t="s">
        <v>2172</v>
      </c>
      <c r="K3322" s="1311">
        <v>40.25</v>
      </c>
      <c r="L3322" s="1310" t="s">
        <v>2173</v>
      </c>
    </row>
    <row r="3323" spans="1:12" ht="13.5">
      <c r="A3323" s="1310" t="s">
        <v>5510</v>
      </c>
      <c r="B3323" s="1310" t="s">
        <v>5511</v>
      </c>
      <c r="C3323" s="1310" t="s">
        <v>5512</v>
      </c>
      <c r="D3323" s="1310">
        <v>179</v>
      </c>
      <c r="E3323" s="1311" t="s">
        <v>995</v>
      </c>
      <c r="F3323" s="1310" t="s">
        <v>995</v>
      </c>
      <c r="G3323" s="1310">
        <v>91789</v>
      </c>
      <c r="H3323" s="1310" t="s">
        <v>5558</v>
      </c>
      <c r="I3323" s="1310" t="s">
        <v>253</v>
      </c>
      <c r="J3323" s="1310" t="s">
        <v>2242</v>
      </c>
      <c r="K3323" s="1311">
        <v>42.78</v>
      </c>
      <c r="L3323" s="1310" t="s">
        <v>2173</v>
      </c>
    </row>
    <row r="3324" spans="1:12" ht="13.5">
      <c r="A3324" s="1310" t="s">
        <v>5510</v>
      </c>
      <c r="B3324" s="1310" t="s">
        <v>5511</v>
      </c>
      <c r="C3324" s="1310" t="s">
        <v>5512</v>
      </c>
      <c r="D3324" s="1310">
        <v>179</v>
      </c>
      <c r="E3324" s="1311" t="s">
        <v>995</v>
      </c>
      <c r="F3324" s="1310" t="s">
        <v>995</v>
      </c>
      <c r="G3324" s="1310">
        <v>91790</v>
      </c>
      <c r="H3324" s="1310" t="s">
        <v>5559</v>
      </c>
      <c r="I3324" s="1310" t="s">
        <v>253</v>
      </c>
      <c r="J3324" s="1310" t="s">
        <v>2172</v>
      </c>
      <c r="K3324" s="1311">
        <v>64.849999999999994</v>
      </c>
      <c r="L3324" s="1310" t="s">
        <v>2173</v>
      </c>
    </row>
    <row r="3325" spans="1:12" ht="13.5">
      <c r="A3325" s="1310" t="s">
        <v>5510</v>
      </c>
      <c r="B3325" s="1310" t="s">
        <v>5511</v>
      </c>
      <c r="C3325" s="1310" t="s">
        <v>5512</v>
      </c>
      <c r="D3325" s="1310">
        <v>179</v>
      </c>
      <c r="E3325" s="1311" t="s">
        <v>995</v>
      </c>
      <c r="F3325" s="1310" t="s">
        <v>995</v>
      </c>
      <c r="G3325" s="1310">
        <v>91791</v>
      </c>
      <c r="H3325" s="1310" t="s">
        <v>5560</v>
      </c>
      <c r="I3325" s="1310" t="s">
        <v>253</v>
      </c>
      <c r="J3325" s="1310" t="s">
        <v>2172</v>
      </c>
      <c r="K3325" s="1311">
        <v>86.08</v>
      </c>
      <c r="L3325" s="1310" t="s">
        <v>2173</v>
      </c>
    </row>
    <row r="3326" spans="1:12" ht="13.5">
      <c r="A3326" s="1310" t="s">
        <v>5510</v>
      </c>
      <c r="B3326" s="1310" t="s">
        <v>5511</v>
      </c>
      <c r="C3326" s="1310" t="s">
        <v>5512</v>
      </c>
      <c r="D3326" s="1310">
        <v>179</v>
      </c>
      <c r="E3326" s="1311" t="s">
        <v>995</v>
      </c>
      <c r="F3326" s="1310" t="s">
        <v>995</v>
      </c>
      <c r="G3326" s="1310">
        <v>91792</v>
      </c>
      <c r="H3326" s="1310" t="s">
        <v>5561</v>
      </c>
      <c r="I3326" s="1310" t="s">
        <v>253</v>
      </c>
      <c r="J3326" s="1310" t="s">
        <v>2172</v>
      </c>
      <c r="K3326" s="1311">
        <v>53</v>
      </c>
      <c r="L3326" s="1310" t="s">
        <v>2173</v>
      </c>
    </row>
    <row r="3327" spans="1:12" ht="13.5">
      <c r="A3327" s="1310" t="s">
        <v>5510</v>
      </c>
      <c r="B3327" s="1310" t="s">
        <v>5511</v>
      </c>
      <c r="C3327" s="1310" t="s">
        <v>5512</v>
      </c>
      <c r="D3327" s="1310">
        <v>179</v>
      </c>
      <c r="E3327" s="1311" t="s">
        <v>995</v>
      </c>
      <c r="F3327" s="1310" t="s">
        <v>995</v>
      </c>
      <c r="G3327" s="1310">
        <v>91793</v>
      </c>
      <c r="H3327" s="1310" t="s">
        <v>5562</v>
      </c>
      <c r="I3327" s="1310" t="s">
        <v>253</v>
      </c>
      <c r="J3327" s="1310" t="s">
        <v>2172</v>
      </c>
      <c r="K3327" s="1311">
        <v>80.67</v>
      </c>
      <c r="L3327" s="1310" t="s">
        <v>2173</v>
      </c>
    </row>
    <row r="3328" spans="1:12" ht="13.5">
      <c r="A3328" s="1310" t="s">
        <v>5510</v>
      </c>
      <c r="B3328" s="1310" t="s">
        <v>5511</v>
      </c>
      <c r="C3328" s="1310" t="s">
        <v>5512</v>
      </c>
      <c r="D3328" s="1310">
        <v>179</v>
      </c>
      <c r="E3328" s="1311" t="s">
        <v>995</v>
      </c>
      <c r="F3328" s="1310" t="s">
        <v>995</v>
      </c>
      <c r="G3328" s="1310">
        <v>91794</v>
      </c>
      <c r="H3328" s="1310" t="s">
        <v>5563</v>
      </c>
      <c r="I3328" s="1310" t="s">
        <v>253</v>
      </c>
      <c r="J3328" s="1310" t="s">
        <v>2172</v>
      </c>
      <c r="K3328" s="1311">
        <v>38.15</v>
      </c>
      <c r="L3328" s="1310" t="s">
        <v>2173</v>
      </c>
    </row>
    <row r="3329" spans="1:12" ht="13.5">
      <c r="A3329" s="1310" t="s">
        <v>5510</v>
      </c>
      <c r="B3329" s="1310" t="s">
        <v>5511</v>
      </c>
      <c r="C3329" s="1310" t="s">
        <v>5512</v>
      </c>
      <c r="D3329" s="1310">
        <v>179</v>
      </c>
      <c r="E3329" s="1311" t="s">
        <v>995</v>
      </c>
      <c r="F3329" s="1310" t="s">
        <v>995</v>
      </c>
      <c r="G3329" s="1310">
        <v>91795</v>
      </c>
      <c r="H3329" s="1310" t="s">
        <v>5564</v>
      </c>
      <c r="I3329" s="1310" t="s">
        <v>253</v>
      </c>
      <c r="J3329" s="1310" t="s">
        <v>2172</v>
      </c>
      <c r="K3329" s="1311">
        <v>64.069999999999993</v>
      </c>
      <c r="L3329" s="1310" t="s">
        <v>2173</v>
      </c>
    </row>
    <row r="3330" spans="1:12" ht="13.5">
      <c r="A3330" s="1310" t="s">
        <v>5510</v>
      </c>
      <c r="B3330" s="1310" t="s">
        <v>5511</v>
      </c>
      <c r="C3330" s="1310" t="s">
        <v>5512</v>
      </c>
      <c r="D3330" s="1310">
        <v>179</v>
      </c>
      <c r="E3330" s="1311" t="s">
        <v>995</v>
      </c>
      <c r="F3330" s="1310" t="s">
        <v>995</v>
      </c>
      <c r="G3330" s="1310">
        <v>91796</v>
      </c>
      <c r="H3330" s="1310" t="s">
        <v>5565</v>
      </c>
      <c r="I3330" s="1310" t="s">
        <v>253</v>
      </c>
      <c r="J3330" s="1310" t="s">
        <v>2242</v>
      </c>
      <c r="K3330" s="1311">
        <v>69.63</v>
      </c>
      <c r="L3330" s="1310" t="s">
        <v>2173</v>
      </c>
    </row>
    <row r="3331" spans="1:12" ht="13.5">
      <c r="A3331" s="1310" t="s">
        <v>5510</v>
      </c>
      <c r="B3331" s="1310" t="s">
        <v>5511</v>
      </c>
      <c r="C3331" s="1310" t="s">
        <v>5512</v>
      </c>
      <c r="D3331" s="1310">
        <v>179</v>
      </c>
      <c r="E3331" s="1311" t="s">
        <v>995</v>
      </c>
      <c r="F3331" s="1310" t="s">
        <v>995</v>
      </c>
      <c r="G3331" s="1310">
        <v>92275</v>
      </c>
      <c r="H3331" s="1310" t="s">
        <v>5566</v>
      </c>
      <c r="I3331" s="1310" t="s">
        <v>253</v>
      </c>
      <c r="J3331" s="1310" t="s">
        <v>2172</v>
      </c>
      <c r="K3331" s="1311">
        <v>60.6</v>
      </c>
      <c r="L3331" s="1310" t="s">
        <v>2173</v>
      </c>
    </row>
    <row r="3332" spans="1:12" ht="13.5">
      <c r="A3332" s="1310" t="s">
        <v>5510</v>
      </c>
      <c r="B3332" s="1310" t="s">
        <v>5511</v>
      </c>
      <c r="C3332" s="1310" t="s">
        <v>5512</v>
      </c>
      <c r="D3332" s="1310">
        <v>179</v>
      </c>
      <c r="E3332" s="1311" t="s">
        <v>995</v>
      </c>
      <c r="F3332" s="1310" t="s">
        <v>995</v>
      </c>
      <c r="G3332" s="1310">
        <v>92276</v>
      </c>
      <c r="H3332" s="1310" t="s">
        <v>5567</v>
      </c>
      <c r="I3332" s="1310" t="s">
        <v>253</v>
      </c>
      <c r="J3332" s="1310" t="s">
        <v>2172</v>
      </c>
      <c r="K3332" s="1311">
        <v>76.760000000000005</v>
      </c>
      <c r="L3332" s="1310" t="s">
        <v>2173</v>
      </c>
    </row>
    <row r="3333" spans="1:12" ht="13.5">
      <c r="A3333" s="1310" t="s">
        <v>5510</v>
      </c>
      <c r="B3333" s="1310" t="s">
        <v>5511</v>
      </c>
      <c r="C3333" s="1310" t="s">
        <v>5512</v>
      </c>
      <c r="D3333" s="1310">
        <v>179</v>
      </c>
      <c r="E3333" s="1311" t="s">
        <v>995</v>
      </c>
      <c r="F3333" s="1310" t="s">
        <v>995</v>
      </c>
      <c r="G3333" s="1310">
        <v>92277</v>
      </c>
      <c r="H3333" s="1310" t="s">
        <v>5568</v>
      </c>
      <c r="I3333" s="1310" t="s">
        <v>253</v>
      </c>
      <c r="J3333" s="1310" t="s">
        <v>2172</v>
      </c>
      <c r="K3333" s="1311">
        <v>110.83</v>
      </c>
      <c r="L3333" s="1310" t="s">
        <v>2173</v>
      </c>
    </row>
    <row r="3334" spans="1:12" ht="13.5">
      <c r="A3334" s="1310" t="s">
        <v>5510</v>
      </c>
      <c r="B3334" s="1310" t="s">
        <v>5511</v>
      </c>
      <c r="C3334" s="1310" t="s">
        <v>5512</v>
      </c>
      <c r="D3334" s="1310">
        <v>179</v>
      </c>
      <c r="E3334" s="1311" t="s">
        <v>995</v>
      </c>
      <c r="F3334" s="1310" t="s">
        <v>995</v>
      </c>
      <c r="G3334" s="1310">
        <v>92278</v>
      </c>
      <c r="H3334" s="1310" t="s">
        <v>5569</v>
      </c>
      <c r="I3334" s="1310" t="s">
        <v>253</v>
      </c>
      <c r="J3334" s="1310" t="s">
        <v>2172</v>
      </c>
      <c r="K3334" s="1311">
        <v>149.11000000000001</v>
      </c>
      <c r="L3334" s="1310" t="s">
        <v>2173</v>
      </c>
    </row>
    <row r="3335" spans="1:12" ht="13.5">
      <c r="A3335" s="1310" t="s">
        <v>5510</v>
      </c>
      <c r="B3335" s="1310" t="s">
        <v>5511</v>
      </c>
      <c r="C3335" s="1310" t="s">
        <v>5512</v>
      </c>
      <c r="D3335" s="1310">
        <v>179</v>
      </c>
      <c r="E3335" s="1311" t="s">
        <v>995</v>
      </c>
      <c r="F3335" s="1310" t="s">
        <v>995</v>
      </c>
      <c r="G3335" s="1310">
        <v>92279</v>
      </c>
      <c r="H3335" s="1310" t="s">
        <v>5570</v>
      </c>
      <c r="I3335" s="1310" t="s">
        <v>253</v>
      </c>
      <c r="J3335" s="1310" t="s">
        <v>2172</v>
      </c>
      <c r="K3335" s="1311">
        <v>215.59</v>
      </c>
      <c r="L3335" s="1310" t="s">
        <v>2173</v>
      </c>
    </row>
    <row r="3336" spans="1:12" ht="13.5">
      <c r="A3336" s="1310" t="s">
        <v>5510</v>
      </c>
      <c r="B3336" s="1310" t="s">
        <v>5511</v>
      </c>
      <c r="C3336" s="1310" t="s">
        <v>5512</v>
      </c>
      <c r="D3336" s="1310">
        <v>179</v>
      </c>
      <c r="E3336" s="1311" t="s">
        <v>995</v>
      </c>
      <c r="F3336" s="1310" t="s">
        <v>995</v>
      </c>
      <c r="G3336" s="1310">
        <v>92280</v>
      </c>
      <c r="H3336" s="1310" t="s">
        <v>5571</v>
      </c>
      <c r="I3336" s="1310" t="s">
        <v>253</v>
      </c>
      <c r="J3336" s="1310" t="s">
        <v>2172</v>
      </c>
      <c r="K3336" s="1311">
        <v>302.83999999999997</v>
      </c>
      <c r="L3336" s="1310" t="s">
        <v>2173</v>
      </c>
    </row>
    <row r="3337" spans="1:12" ht="13.5">
      <c r="A3337" s="1310" t="s">
        <v>5510</v>
      </c>
      <c r="B3337" s="1310" t="s">
        <v>5511</v>
      </c>
      <c r="C3337" s="1310" t="s">
        <v>5512</v>
      </c>
      <c r="D3337" s="1310">
        <v>179</v>
      </c>
      <c r="E3337" s="1311" t="s">
        <v>995</v>
      </c>
      <c r="F3337" s="1310" t="s">
        <v>995</v>
      </c>
      <c r="G3337" s="1310">
        <v>92281</v>
      </c>
      <c r="H3337" s="1310" t="s">
        <v>5572</v>
      </c>
      <c r="I3337" s="1310" t="s">
        <v>253</v>
      </c>
      <c r="J3337" s="1310" t="s">
        <v>2172</v>
      </c>
      <c r="K3337" s="1311">
        <v>146.63</v>
      </c>
      <c r="L3337" s="1310" t="s">
        <v>2173</v>
      </c>
    </row>
    <row r="3338" spans="1:12" ht="13.5">
      <c r="A3338" s="1310" t="s">
        <v>5510</v>
      </c>
      <c r="B3338" s="1310" t="s">
        <v>5511</v>
      </c>
      <c r="C3338" s="1310" t="s">
        <v>5512</v>
      </c>
      <c r="D3338" s="1310">
        <v>179</v>
      </c>
      <c r="E3338" s="1311" t="s">
        <v>995</v>
      </c>
      <c r="F3338" s="1310" t="s">
        <v>995</v>
      </c>
      <c r="G3338" s="1310">
        <v>92282</v>
      </c>
      <c r="H3338" s="1310" t="s">
        <v>5573</v>
      </c>
      <c r="I3338" s="1310" t="s">
        <v>253</v>
      </c>
      <c r="J3338" s="1310" t="s">
        <v>2172</v>
      </c>
      <c r="K3338" s="1311">
        <v>166.28</v>
      </c>
      <c r="L3338" s="1310" t="s">
        <v>2173</v>
      </c>
    </row>
    <row r="3339" spans="1:12" ht="13.5">
      <c r="A3339" s="1310" t="s">
        <v>5510</v>
      </c>
      <c r="B3339" s="1310" t="s">
        <v>5511</v>
      </c>
      <c r="C3339" s="1310" t="s">
        <v>5512</v>
      </c>
      <c r="D3339" s="1310">
        <v>179</v>
      </c>
      <c r="E3339" s="1311" t="s">
        <v>995</v>
      </c>
      <c r="F3339" s="1310" t="s">
        <v>995</v>
      </c>
      <c r="G3339" s="1310">
        <v>92283</v>
      </c>
      <c r="H3339" s="1310" t="s">
        <v>5574</v>
      </c>
      <c r="I3339" s="1310" t="s">
        <v>253</v>
      </c>
      <c r="J3339" s="1310" t="s">
        <v>2172</v>
      </c>
      <c r="K3339" s="1311">
        <v>224.03</v>
      </c>
      <c r="L3339" s="1310" t="s">
        <v>2173</v>
      </c>
    </row>
    <row r="3340" spans="1:12" ht="13.5">
      <c r="A3340" s="1310" t="s">
        <v>5510</v>
      </c>
      <c r="B3340" s="1310" t="s">
        <v>5511</v>
      </c>
      <c r="C3340" s="1310" t="s">
        <v>5512</v>
      </c>
      <c r="D3340" s="1310">
        <v>179</v>
      </c>
      <c r="E3340" s="1311" t="s">
        <v>995</v>
      </c>
      <c r="F3340" s="1310" t="s">
        <v>995</v>
      </c>
      <c r="G3340" s="1310">
        <v>92284</v>
      </c>
      <c r="H3340" s="1310" t="s">
        <v>5575</v>
      </c>
      <c r="I3340" s="1310" t="s">
        <v>253</v>
      </c>
      <c r="J3340" s="1310" t="s">
        <v>2172</v>
      </c>
      <c r="K3340" s="1311">
        <v>278.22000000000003</v>
      </c>
      <c r="L3340" s="1310" t="s">
        <v>2173</v>
      </c>
    </row>
    <row r="3341" spans="1:12" ht="13.5">
      <c r="A3341" s="1310" t="s">
        <v>5510</v>
      </c>
      <c r="B3341" s="1310" t="s">
        <v>5511</v>
      </c>
      <c r="C3341" s="1310" t="s">
        <v>5512</v>
      </c>
      <c r="D3341" s="1310">
        <v>179</v>
      </c>
      <c r="E3341" s="1311" t="s">
        <v>995</v>
      </c>
      <c r="F3341" s="1310" t="s">
        <v>995</v>
      </c>
      <c r="G3341" s="1310">
        <v>92285</v>
      </c>
      <c r="H3341" s="1310" t="s">
        <v>5576</v>
      </c>
      <c r="I3341" s="1310" t="s">
        <v>253</v>
      </c>
      <c r="J3341" s="1310" t="s">
        <v>2172</v>
      </c>
      <c r="K3341" s="1311">
        <v>369.87</v>
      </c>
      <c r="L3341" s="1310" t="s">
        <v>2173</v>
      </c>
    </row>
    <row r="3342" spans="1:12" ht="13.5">
      <c r="A3342" s="1310" t="s">
        <v>5510</v>
      </c>
      <c r="B3342" s="1310" t="s">
        <v>5511</v>
      </c>
      <c r="C3342" s="1310" t="s">
        <v>5512</v>
      </c>
      <c r="D3342" s="1310">
        <v>179</v>
      </c>
      <c r="E3342" s="1311" t="s">
        <v>995</v>
      </c>
      <c r="F3342" s="1310" t="s">
        <v>995</v>
      </c>
      <c r="G3342" s="1310">
        <v>92286</v>
      </c>
      <c r="H3342" s="1310" t="s">
        <v>5577</v>
      </c>
      <c r="I3342" s="1310" t="s">
        <v>253</v>
      </c>
      <c r="J3342" s="1310" t="s">
        <v>2172</v>
      </c>
      <c r="K3342" s="1311">
        <v>459.3</v>
      </c>
      <c r="L3342" s="1310" t="s">
        <v>2173</v>
      </c>
    </row>
    <row r="3343" spans="1:12" ht="13.5">
      <c r="A3343" s="1310" t="s">
        <v>5510</v>
      </c>
      <c r="B3343" s="1310" t="s">
        <v>5511</v>
      </c>
      <c r="C3343" s="1310" t="s">
        <v>5512</v>
      </c>
      <c r="D3343" s="1310">
        <v>179</v>
      </c>
      <c r="E3343" s="1311" t="s">
        <v>995</v>
      </c>
      <c r="F3343" s="1310" t="s">
        <v>995</v>
      </c>
      <c r="G3343" s="1310">
        <v>92305</v>
      </c>
      <c r="H3343" s="1310" t="s">
        <v>5578</v>
      </c>
      <c r="I3343" s="1310" t="s">
        <v>253</v>
      </c>
      <c r="J3343" s="1310" t="s">
        <v>2172</v>
      </c>
      <c r="K3343" s="1311">
        <v>39.28</v>
      </c>
      <c r="L3343" s="1310" t="s">
        <v>2173</v>
      </c>
    </row>
    <row r="3344" spans="1:12" ht="13.5">
      <c r="A3344" s="1310" t="s">
        <v>5510</v>
      </c>
      <c r="B3344" s="1310" t="s">
        <v>5511</v>
      </c>
      <c r="C3344" s="1310" t="s">
        <v>5512</v>
      </c>
      <c r="D3344" s="1310">
        <v>179</v>
      </c>
      <c r="E3344" s="1311" t="s">
        <v>995</v>
      </c>
      <c r="F3344" s="1310" t="s">
        <v>995</v>
      </c>
      <c r="G3344" s="1310">
        <v>92306</v>
      </c>
      <c r="H3344" s="1310" t="s">
        <v>5579</v>
      </c>
      <c r="I3344" s="1310" t="s">
        <v>253</v>
      </c>
      <c r="J3344" s="1310" t="s">
        <v>2172</v>
      </c>
      <c r="K3344" s="1311">
        <v>64.64</v>
      </c>
      <c r="L3344" s="1310" t="s">
        <v>2173</v>
      </c>
    </row>
    <row r="3345" spans="1:12" ht="13.5">
      <c r="A3345" s="1310" t="s">
        <v>5510</v>
      </c>
      <c r="B3345" s="1310" t="s">
        <v>5511</v>
      </c>
      <c r="C3345" s="1310" t="s">
        <v>5512</v>
      </c>
      <c r="D3345" s="1310">
        <v>179</v>
      </c>
      <c r="E3345" s="1311" t="s">
        <v>995</v>
      </c>
      <c r="F3345" s="1310" t="s">
        <v>995</v>
      </c>
      <c r="G3345" s="1310">
        <v>92307</v>
      </c>
      <c r="H3345" s="1310" t="s">
        <v>5580</v>
      </c>
      <c r="I3345" s="1310" t="s">
        <v>253</v>
      </c>
      <c r="J3345" s="1310" t="s">
        <v>2172</v>
      </c>
      <c r="K3345" s="1311">
        <v>81.08</v>
      </c>
      <c r="L3345" s="1310" t="s">
        <v>2173</v>
      </c>
    </row>
    <row r="3346" spans="1:12" ht="13.5">
      <c r="A3346" s="1310" t="s">
        <v>5510</v>
      </c>
      <c r="B3346" s="1310" t="s">
        <v>5511</v>
      </c>
      <c r="C3346" s="1310" t="s">
        <v>5512</v>
      </c>
      <c r="D3346" s="1310">
        <v>179</v>
      </c>
      <c r="E3346" s="1311" t="s">
        <v>995</v>
      </c>
      <c r="F3346" s="1310" t="s">
        <v>995</v>
      </c>
      <c r="G3346" s="1310">
        <v>92308</v>
      </c>
      <c r="H3346" s="1310" t="s">
        <v>5581</v>
      </c>
      <c r="I3346" s="1310" t="s">
        <v>253</v>
      </c>
      <c r="J3346" s="1310" t="s">
        <v>2172</v>
      </c>
      <c r="K3346" s="1311">
        <v>59.44</v>
      </c>
      <c r="L3346" s="1310" t="s">
        <v>2173</v>
      </c>
    </row>
    <row r="3347" spans="1:12" ht="13.5">
      <c r="A3347" s="1310" t="s">
        <v>5510</v>
      </c>
      <c r="B3347" s="1310" t="s">
        <v>5511</v>
      </c>
      <c r="C3347" s="1310" t="s">
        <v>5512</v>
      </c>
      <c r="D3347" s="1310">
        <v>179</v>
      </c>
      <c r="E3347" s="1311" t="s">
        <v>995</v>
      </c>
      <c r="F3347" s="1310" t="s">
        <v>995</v>
      </c>
      <c r="G3347" s="1310">
        <v>92309</v>
      </c>
      <c r="H3347" s="1310" t="s">
        <v>5582</v>
      </c>
      <c r="I3347" s="1310" t="s">
        <v>253</v>
      </c>
      <c r="J3347" s="1310" t="s">
        <v>2172</v>
      </c>
      <c r="K3347" s="1311">
        <v>152.71</v>
      </c>
      <c r="L3347" s="1310" t="s">
        <v>2173</v>
      </c>
    </row>
    <row r="3348" spans="1:12" ht="13.5">
      <c r="A3348" s="1310" t="s">
        <v>5510</v>
      </c>
      <c r="B3348" s="1310" t="s">
        <v>5511</v>
      </c>
      <c r="C3348" s="1310" t="s">
        <v>5512</v>
      </c>
      <c r="D3348" s="1310">
        <v>179</v>
      </c>
      <c r="E3348" s="1311" t="s">
        <v>995</v>
      </c>
      <c r="F3348" s="1310" t="s">
        <v>995</v>
      </c>
      <c r="G3348" s="1310">
        <v>92310</v>
      </c>
      <c r="H3348" s="1310" t="s">
        <v>5583</v>
      </c>
      <c r="I3348" s="1310" t="s">
        <v>253</v>
      </c>
      <c r="J3348" s="1310" t="s">
        <v>2172</v>
      </c>
      <c r="K3348" s="1311">
        <v>172.69</v>
      </c>
      <c r="L3348" s="1310" t="s">
        <v>2173</v>
      </c>
    </row>
    <row r="3349" spans="1:12" ht="13.5">
      <c r="A3349" s="1310" t="s">
        <v>5510</v>
      </c>
      <c r="B3349" s="1310" t="s">
        <v>5511</v>
      </c>
      <c r="C3349" s="1310" t="s">
        <v>5512</v>
      </c>
      <c r="D3349" s="1310">
        <v>179</v>
      </c>
      <c r="E3349" s="1311" t="s">
        <v>995</v>
      </c>
      <c r="F3349" s="1310" t="s">
        <v>995</v>
      </c>
      <c r="G3349" s="1310">
        <v>92320</v>
      </c>
      <c r="H3349" s="1310" t="s">
        <v>5584</v>
      </c>
      <c r="I3349" s="1310" t="s">
        <v>253</v>
      </c>
      <c r="J3349" s="1310" t="s">
        <v>2172</v>
      </c>
      <c r="K3349" s="1311">
        <v>48.16</v>
      </c>
      <c r="L3349" s="1310" t="s">
        <v>2173</v>
      </c>
    </row>
    <row r="3350" spans="1:12" ht="13.5">
      <c r="A3350" s="1310" t="s">
        <v>5510</v>
      </c>
      <c r="B3350" s="1310" t="s">
        <v>5511</v>
      </c>
      <c r="C3350" s="1310" t="s">
        <v>5512</v>
      </c>
      <c r="D3350" s="1310">
        <v>179</v>
      </c>
      <c r="E3350" s="1311" t="s">
        <v>995</v>
      </c>
      <c r="F3350" s="1310" t="s">
        <v>995</v>
      </c>
      <c r="G3350" s="1310">
        <v>92321</v>
      </c>
      <c r="H3350" s="1310" t="s">
        <v>5585</v>
      </c>
      <c r="I3350" s="1310" t="s">
        <v>253</v>
      </c>
      <c r="J3350" s="1310" t="s">
        <v>2172</v>
      </c>
      <c r="K3350" s="1311">
        <v>79.87</v>
      </c>
      <c r="L3350" s="1310" t="s">
        <v>2173</v>
      </c>
    </row>
    <row r="3351" spans="1:12" ht="13.5">
      <c r="A3351" s="1310" t="s">
        <v>5510</v>
      </c>
      <c r="B3351" s="1310" t="s">
        <v>5511</v>
      </c>
      <c r="C3351" s="1310" t="s">
        <v>5512</v>
      </c>
      <c r="D3351" s="1310">
        <v>179</v>
      </c>
      <c r="E3351" s="1311" t="s">
        <v>995</v>
      </c>
      <c r="F3351" s="1310" t="s">
        <v>995</v>
      </c>
      <c r="G3351" s="1310">
        <v>92322</v>
      </c>
      <c r="H3351" s="1310" t="s">
        <v>5586</v>
      </c>
      <c r="I3351" s="1310" t="s">
        <v>253</v>
      </c>
      <c r="J3351" s="1310" t="s">
        <v>2172</v>
      </c>
      <c r="K3351" s="1311">
        <v>101.86</v>
      </c>
      <c r="L3351" s="1310" t="s">
        <v>2173</v>
      </c>
    </row>
    <row r="3352" spans="1:12" ht="13.5">
      <c r="A3352" s="1310" t="s">
        <v>5510</v>
      </c>
      <c r="B3352" s="1310" t="s">
        <v>5511</v>
      </c>
      <c r="C3352" s="1310" t="s">
        <v>5512</v>
      </c>
      <c r="D3352" s="1310">
        <v>179</v>
      </c>
      <c r="E3352" s="1311" t="s">
        <v>995</v>
      </c>
      <c r="F3352" s="1310" t="s">
        <v>995</v>
      </c>
      <c r="G3352" s="1310">
        <v>92323</v>
      </c>
      <c r="H3352" s="1310" t="s">
        <v>5587</v>
      </c>
      <c r="I3352" s="1310" t="s">
        <v>253</v>
      </c>
      <c r="J3352" s="1310" t="s">
        <v>2172</v>
      </c>
      <c r="K3352" s="1311">
        <v>66.180000000000007</v>
      </c>
      <c r="L3352" s="1310" t="s">
        <v>2173</v>
      </c>
    </row>
    <row r="3353" spans="1:12" ht="13.5">
      <c r="A3353" s="1310" t="s">
        <v>5510</v>
      </c>
      <c r="B3353" s="1310" t="s">
        <v>5511</v>
      </c>
      <c r="C3353" s="1310" t="s">
        <v>5512</v>
      </c>
      <c r="D3353" s="1310">
        <v>179</v>
      </c>
      <c r="E3353" s="1311" t="s">
        <v>995</v>
      </c>
      <c r="F3353" s="1310" t="s">
        <v>995</v>
      </c>
      <c r="G3353" s="1310">
        <v>92324</v>
      </c>
      <c r="H3353" s="1310" t="s">
        <v>5588</v>
      </c>
      <c r="I3353" s="1310" t="s">
        <v>253</v>
      </c>
      <c r="J3353" s="1310" t="s">
        <v>2172</v>
      </c>
      <c r="K3353" s="1311">
        <v>165.83</v>
      </c>
      <c r="L3353" s="1310" t="s">
        <v>2173</v>
      </c>
    </row>
    <row r="3354" spans="1:12" ht="13.5">
      <c r="A3354" s="1310" t="s">
        <v>5510</v>
      </c>
      <c r="B3354" s="1310" t="s">
        <v>5511</v>
      </c>
      <c r="C3354" s="1310" t="s">
        <v>5512</v>
      </c>
      <c r="D3354" s="1310">
        <v>179</v>
      </c>
      <c r="E3354" s="1311" t="s">
        <v>995</v>
      </c>
      <c r="F3354" s="1310" t="s">
        <v>995</v>
      </c>
      <c r="G3354" s="1310">
        <v>92325</v>
      </c>
      <c r="H3354" s="1310" t="s">
        <v>5589</v>
      </c>
      <c r="I3354" s="1310" t="s">
        <v>253</v>
      </c>
      <c r="J3354" s="1310" t="s">
        <v>2172</v>
      </c>
      <c r="K3354" s="1311">
        <v>191.3</v>
      </c>
      <c r="L3354" s="1310" t="s">
        <v>2173</v>
      </c>
    </row>
    <row r="3355" spans="1:12" ht="13.5">
      <c r="A3355" s="1310" t="s">
        <v>5510</v>
      </c>
      <c r="B3355" s="1310" t="s">
        <v>5511</v>
      </c>
      <c r="C3355" s="1310" t="s">
        <v>5512</v>
      </c>
      <c r="D3355" s="1310">
        <v>179</v>
      </c>
      <c r="E3355" s="1311" t="s">
        <v>995</v>
      </c>
      <c r="F3355" s="1310" t="s">
        <v>995</v>
      </c>
      <c r="G3355" s="1310">
        <v>92335</v>
      </c>
      <c r="H3355" s="1310" t="s">
        <v>5590</v>
      </c>
      <c r="I3355" s="1310" t="s">
        <v>253</v>
      </c>
      <c r="J3355" s="1310" t="s">
        <v>2172</v>
      </c>
      <c r="K3355" s="1311">
        <v>116.92</v>
      </c>
      <c r="L3355" s="1310" t="s">
        <v>2173</v>
      </c>
    </row>
    <row r="3356" spans="1:12" ht="13.5">
      <c r="A3356" s="1310" t="s">
        <v>5510</v>
      </c>
      <c r="B3356" s="1310" t="s">
        <v>5511</v>
      </c>
      <c r="C3356" s="1310" t="s">
        <v>5512</v>
      </c>
      <c r="D3356" s="1310">
        <v>179</v>
      </c>
      <c r="E3356" s="1311" t="s">
        <v>995</v>
      </c>
      <c r="F3356" s="1310" t="s">
        <v>995</v>
      </c>
      <c r="G3356" s="1310">
        <v>92336</v>
      </c>
      <c r="H3356" s="1310" t="s">
        <v>5591</v>
      </c>
      <c r="I3356" s="1310" t="s">
        <v>253</v>
      </c>
      <c r="J3356" s="1310" t="s">
        <v>2172</v>
      </c>
      <c r="K3356" s="1311">
        <v>144.12</v>
      </c>
      <c r="L3356" s="1310" t="s">
        <v>2173</v>
      </c>
    </row>
    <row r="3357" spans="1:12" ht="13.5">
      <c r="A3357" s="1310" t="s">
        <v>5510</v>
      </c>
      <c r="B3357" s="1310" t="s">
        <v>5511</v>
      </c>
      <c r="C3357" s="1310" t="s">
        <v>5512</v>
      </c>
      <c r="D3357" s="1310">
        <v>179</v>
      </c>
      <c r="E3357" s="1311" t="s">
        <v>995</v>
      </c>
      <c r="F3357" s="1310" t="s">
        <v>995</v>
      </c>
      <c r="G3357" s="1310">
        <v>92337</v>
      </c>
      <c r="H3357" s="1310" t="s">
        <v>5592</v>
      </c>
      <c r="I3357" s="1310" t="s">
        <v>253</v>
      </c>
      <c r="J3357" s="1310" t="s">
        <v>2172</v>
      </c>
      <c r="K3357" s="1311">
        <v>191.19</v>
      </c>
      <c r="L3357" s="1310" t="s">
        <v>2173</v>
      </c>
    </row>
    <row r="3358" spans="1:12" ht="13.5">
      <c r="A3358" s="1310" t="s">
        <v>5510</v>
      </c>
      <c r="B3358" s="1310" t="s">
        <v>5511</v>
      </c>
      <c r="C3358" s="1310" t="s">
        <v>5512</v>
      </c>
      <c r="D3358" s="1310">
        <v>179</v>
      </c>
      <c r="E3358" s="1311" t="s">
        <v>995</v>
      </c>
      <c r="F3358" s="1310" t="s">
        <v>995</v>
      </c>
      <c r="G3358" s="1310">
        <v>92338</v>
      </c>
      <c r="H3358" s="1310" t="s">
        <v>5593</v>
      </c>
      <c r="I3358" s="1310" t="s">
        <v>253</v>
      </c>
      <c r="J3358" s="1310" t="s">
        <v>2172</v>
      </c>
      <c r="K3358" s="1311">
        <v>122.67</v>
      </c>
      <c r="L3358" s="1310" t="s">
        <v>2173</v>
      </c>
    </row>
    <row r="3359" spans="1:12" ht="13.5">
      <c r="A3359" s="1310" t="s">
        <v>5510</v>
      </c>
      <c r="B3359" s="1310" t="s">
        <v>5511</v>
      </c>
      <c r="C3359" s="1310" t="s">
        <v>5512</v>
      </c>
      <c r="D3359" s="1310">
        <v>179</v>
      </c>
      <c r="E3359" s="1311" t="s">
        <v>995</v>
      </c>
      <c r="F3359" s="1310" t="s">
        <v>995</v>
      </c>
      <c r="G3359" s="1310">
        <v>92339</v>
      </c>
      <c r="H3359" s="1310" t="s">
        <v>5594</v>
      </c>
      <c r="I3359" s="1310" t="s">
        <v>253</v>
      </c>
      <c r="J3359" s="1310" t="s">
        <v>2172</v>
      </c>
      <c r="K3359" s="1311">
        <v>185.99</v>
      </c>
      <c r="L3359" s="1310" t="s">
        <v>2173</v>
      </c>
    </row>
    <row r="3360" spans="1:12" ht="13.5">
      <c r="A3360" s="1310" t="s">
        <v>5510</v>
      </c>
      <c r="B3360" s="1310" t="s">
        <v>5511</v>
      </c>
      <c r="C3360" s="1310" t="s">
        <v>5512</v>
      </c>
      <c r="D3360" s="1310">
        <v>179</v>
      </c>
      <c r="E3360" s="1311" t="s">
        <v>995</v>
      </c>
      <c r="F3360" s="1310" t="s">
        <v>995</v>
      </c>
      <c r="G3360" s="1310">
        <v>92341</v>
      </c>
      <c r="H3360" s="1310" t="s">
        <v>5595</v>
      </c>
      <c r="I3360" s="1310" t="s">
        <v>253</v>
      </c>
      <c r="J3360" s="1310" t="s">
        <v>2172</v>
      </c>
      <c r="K3360" s="1311">
        <v>125.76</v>
      </c>
      <c r="L3360" s="1310" t="s">
        <v>2173</v>
      </c>
    </row>
    <row r="3361" spans="1:12" ht="13.5">
      <c r="A3361" s="1310" t="s">
        <v>5510</v>
      </c>
      <c r="B3361" s="1310" t="s">
        <v>5511</v>
      </c>
      <c r="C3361" s="1310" t="s">
        <v>5512</v>
      </c>
      <c r="D3361" s="1310">
        <v>179</v>
      </c>
      <c r="E3361" s="1311" t="s">
        <v>995</v>
      </c>
      <c r="F3361" s="1310" t="s">
        <v>995</v>
      </c>
      <c r="G3361" s="1310">
        <v>92342</v>
      </c>
      <c r="H3361" s="1310" t="s">
        <v>5596</v>
      </c>
      <c r="I3361" s="1310" t="s">
        <v>253</v>
      </c>
      <c r="J3361" s="1310" t="s">
        <v>2172</v>
      </c>
      <c r="K3361" s="1311">
        <v>153.03</v>
      </c>
      <c r="L3361" s="1310" t="s">
        <v>2173</v>
      </c>
    </row>
    <row r="3362" spans="1:12" ht="13.5">
      <c r="A3362" s="1310" t="s">
        <v>5510</v>
      </c>
      <c r="B3362" s="1310" t="s">
        <v>5511</v>
      </c>
      <c r="C3362" s="1310" t="s">
        <v>5512</v>
      </c>
      <c r="D3362" s="1310">
        <v>179</v>
      </c>
      <c r="E3362" s="1311" t="s">
        <v>995</v>
      </c>
      <c r="F3362" s="1310" t="s">
        <v>995</v>
      </c>
      <c r="G3362" s="1310">
        <v>92343</v>
      </c>
      <c r="H3362" s="1310" t="s">
        <v>5597</v>
      </c>
      <c r="I3362" s="1310" t="s">
        <v>253</v>
      </c>
      <c r="J3362" s="1310" t="s">
        <v>2172</v>
      </c>
      <c r="K3362" s="1311">
        <v>200.19</v>
      </c>
      <c r="L3362" s="1310" t="s">
        <v>2173</v>
      </c>
    </row>
    <row r="3363" spans="1:12" ht="13.5">
      <c r="A3363" s="1310" t="s">
        <v>5510</v>
      </c>
      <c r="B3363" s="1310" t="s">
        <v>5511</v>
      </c>
      <c r="C3363" s="1310" t="s">
        <v>5512</v>
      </c>
      <c r="D3363" s="1310">
        <v>179</v>
      </c>
      <c r="E3363" s="1311" t="s">
        <v>995</v>
      </c>
      <c r="F3363" s="1310" t="s">
        <v>995</v>
      </c>
      <c r="G3363" s="1310">
        <v>92359</v>
      </c>
      <c r="H3363" s="1310" t="s">
        <v>5598</v>
      </c>
      <c r="I3363" s="1310" t="s">
        <v>253</v>
      </c>
      <c r="J3363" s="1310" t="s">
        <v>2172</v>
      </c>
      <c r="K3363" s="1311">
        <v>57.82</v>
      </c>
      <c r="L3363" s="1310" t="s">
        <v>2173</v>
      </c>
    </row>
    <row r="3364" spans="1:12" ht="13.5">
      <c r="A3364" s="1310" t="s">
        <v>5510</v>
      </c>
      <c r="B3364" s="1310" t="s">
        <v>5511</v>
      </c>
      <c r="C3364" s="1310" t="s">
        <v>5512</v>
      </c>
      <c r="D3364" s="1310">
        <v>179</v>
      </c>
      <c r="E3364" s="1311" t="s">
        <v>995</v>
      </c>
      <c r="F3364" s="1310" t="s">
        <v>995</v>
      </c>
      <c r="G3364" s="1310">
        <v>92360</v>
      </c>
      <c r="H3364" s="1310" t="s">
        <v>5599</v>
      </c>
      <c r="I3364" s="1310" t="s">
        <v>253</v>
      </c>
      <c r="J3364" s="1310" t="s">
        <v>2172</v>
      </c>
      <c r="K3364" s="1311">
        <v>77.28</v>
      </c>
      <c r="L3364" s="1310" t="s">
        <v>2173</v>
      </c>
    </row>
    <row r="3365" spans="1:12" ht="13.5">
      <c r="A3365" s="1310" t="s">
        <v>5510</v>
      </c>
      <c r="B3365" s="1310" t="s">
        <v>5511</v>
      </c>
      <c r="C3365" s="1310" t="s">
        <v>5512</v>
      </c>
      <c r="D3365" s="1310">
        <v>179</v>
      </c>
      <c r="E3365" s="1311" t="s">
        <v>995</v>
      </c>
      <c r="F3365" s="1310" t="s">
        <v>995</v>
      </c>
      <c r="G3365" s="1310">
        <v>92361</v>
      </c>
      <c r="H3365" s="1310" t="s">
        <v>5600</v>
      </c>
      <c r="I3365" s="1310" t="s">
        <v>253</v>
      </c>
      <c r="J3365" s="1310" t="s">
        <v>2172</v>
      </c>
      <c r="K3365" s="1311">
        <v>104.31</v>
      </c>
      <c r="L3365" s="1310" t="s">
        <v>2173</v>
      </c>
    </row>
    <row r="3366" spans="1:12" ht="13.5">
      <c r="A3366" s="1310" t="s">
        <v>5510</v>
      </c>
      <c r="B3366" s="1310" t="s">
        <v>5511</v>
      </c>
      <c r="C3366" s="1310" t="s">
        <v>5512</v>
      </c>
      <c r="D3366" s="1310">
        <v>179</v>
      </c>
      <c r="E3366" s="1311" t="s">
        <v>995</v>
      </c>
      <c r="F3366" s="1310" t="s">
        <v>995</v>
      </c>
      <c r="G3366" s="1310">
        <v>92362</v>
      </c>
      <c r="H3366" s="1310" t="s">
        <v>5601</v>
      </c>
      <c r="I3366" s="1310" t="s">
        <v>253</v>
      </c>
      <c r="J3366" s="1310" t="s">
        <v>2172</v>
      </c>
      <c r="K3366" s="1311">
        <v>166.89</v>
      </c>
      <c r="L3366" s="1310" t="s">
        <v>2173</v>
      </c>
    </row>
    <row r="3367" spans="1:12" ht="13.5">
      <c r="A3367" s="1310" t="s">
        <v>5510</v>
      </c>
      <c r="B3367" s="1310" t="s">
        <v>5511</v>
      </c>
      <c r="C3367" s="1310" t="s">
        <v>5512</v>
      </c>
      <c r="D3367" s="1310">
        <v>179</v>
      </c>
      <c r="E3367" s="1311" t="s">
        <v>995</v>
      </c>
      <c r="F3367" s="1310" t="s">
        <v>995</v>
      </c>
      <c r="G3367" s="1310">
        <v>92364</v>
      </c>
      <c r="H3367" s="1310" t="s">
        <v>5602</v>
      </c>
      <c r="I3367" s="1310" t="s">
        <v>253</v>
      </c>
      <c r="J3367" s="1310" t="s">
        <v>2172</v>
      </c>
      <c r="K3367" s="1311">
        <v>70.599999999999994</v>
      </c>
      <c r="L3367" s="1310" t="s">
        <v>2173</v>
      </c>
    </row>
    <row r="3368" spans="1:12" ht="13.5">
      <c r="A3368" s="1310" t="s">
        <v>5510</v>
      </c>
      <c r="B3368" s="1310" t="s">
        <v>5511</v>
      </c>
      <c r="C3368" s="1310" t="s">
        <v>5512</v>
      </c>
      <c r="D3368" s="1310">
        <v>179</v>
      </c>
      <c r="E3368" s="1311" t="s">
        <v>995</v>
      </c>
      <c r="F3368" s="1310" t="s">
        <v>995</v>
      </c>
      <c r="G3368" s="1310">
        <v>92365</v>
      </c>
      <c r="H3368" s="1310" t="s">
        <v>5603</v>
      </c>
      <c r="I3368" s="1310" t="s">
        <v>253</v>
      </c>
      <c r="J3368" s="1310" t="s">
        <v>2172</v>
      </c>
      <c r="K3368" s="1311">
        <v>81.48</v>
      </c>
      <c r="L3368" s="1310" t="s">
        <v>2173</v>
      </c>
    </row>
    <row r="3369" spans="1:12" ht="13.5">
      <c r="A3369" s="1310" t="s">
        <v>5510</v>
      </c>
      <c r="B3369" s="1310" t="s">
        <v>5511</v>
      </c>
      <c r="C3369" s="1310" t="s">
        <v>5512</v>
      </c>
      <c r="D3369" s="1310">
        <v>179</v>
      </c>
      <c r="E3369" s="1311" t="s">
        <v>995</v>
      </c>
      <c r="F3369" s="1310" t="s">
        <v>995</v>
      </c>
      <c r="G3369" s="1310">
        <v>92366</v>
      </c>
      <c r="H3369" s="1310" t="s">
        <v>5604</v>
      </c>
      <c r="I3369" s="1310" t="s">
        <v>253</v>
      </c>
      <c r="J3369" s="1310" t="s">
        <v>2172</v>
      </c>
      <c r="K3369" s="1311">
        <v>114.81</v>
      </c>
      <c r="L3369" s="1310" t="s">
        <v>2173</v>
      </c>
    </row>
    <row r="3370" spans="1:12" ht="13.5">
      <c r="A3370" s="1310" t="s">
        <v>5510</v>
      </c>
      <c r="B3370" s="1310" t="s">
        <v>5511</v>
      </c>
      <c r="C3370" s="1310" t="s">
        <v>5512</v>
      </c>
      <c r="D3370" s="1310">
        <v>179</v>
      </c>
      <c r="E3370" s="1311" t="s">
        <v>995</v>
      </c>
      <c r="F3370" s="1310" t="s">
        <v>995</v>
      </c>
      <c r="G3370" s="1310">
        <v>92367</v>
      </c>
      <c r="H3370" s="1310" t="s">
        <v>5605</v>
      </c>
      <c r="I3370" s="1310" t="s">
        <v>253</v>
      </c>
      <c r="J3370" s="1310" t="s">
        <v>2172</v>
      </c>
      <c r="K3370" s="1311">
        <v>141.58000000000001</v>
      </c>
      <c r="L3370" s="1310" t="s">
        <v>2173</v>
      </c>
    </row>
    <row r="3371" spans="1:12" ht="13.5">
      <c r="A3371" s="1310" t="s">
        <v>5510</v>
      </c>
      <c r="B3371" s="1310" t="s">
        <v>5511</v>
      </c>
      <c r="C3371" s="1310" t="s">
        <v>5512</v>
      </c>
      <c r="D3371" s="1310">
        <v>179</v>
      </c>
      <c r="E3371" s="1311" t="s">
        <v>995</v>
      </c>
      <c r="F3371" s="1310" t="s">
        <v>995</v>
      </c>
      <c r="G3371" s="1310">
        <v>92368</v>
      </c>
      <c r="H3371" s="1310" t="s">
        <v>5606</v>
      </c>
      <c r="I3371" s="1310" t="s">
        <v>253</v>
      </c>
      <c r="J3371" s="1310" t="s">
        <v>2172</v>
      </c>
      <c r="K3371" s="1311">
        <v>188.29</v>
      </c>
      <c r="L3371" s="1310" t="s">
        <v>2173</v>
      </c>
    </row>
    <row r="3372" spans="1:12" ht="13.5">
      <c r="A3372" s="1310" t="s">
        <v>5510</v>
      </c>
      <c r="B3372" s="1310" t="s">
        <v>5511</v>
      </c>
      <c r="C3372" s="1310" t="s">
        <v>5512</v>
      </c>
      <c r="D3372" s="1310">
        <v>179</v>
      </c>
      <c r="E3372" s="1311" t="s">
        <v>995</v>
      </c>
      <c r="F3372" s="1310" t="s">
        <v>995</v>
      </c>
      <c r="G3372" s="1310">
        <v>92645</v>
      </c>
      <c r="H3372" s="1310" t="s">
        <v>5607</v>
      </c>
      <c r="I3372" s="1310" t="s">
        <v>253</v>
      </c>
      <c r="J3372" s="1310" t="s">
        <v>2172</v>
      </c>
      <c r="K3372" s="1311">
        <v>61.12</v>
      </c>
      <c r="L3372" s="1310" t="s">
        <v>2173</v>
      </c>
    </row>
    <row r="3373" spans="1:12" ht="13.5">
      <c r="A3373" s="1310" t="s">
        <v>5510</v>
      </c>
      <c r="B3373" s="1310" t="s">
        <v>5511</v>
      </c>
      <c r="C3373" s="1310" t="s">
        <v>5512</v>
      </c>
      <c r="D3373" s="1310">
        <v>179</v>
      </c>
      <c r="E3373" s="1311" t="s">
        <v>995</v>
      </c>
      <c r="F3373" s="1310" t="s">
        <v>995</v>
      </c>
      <c r="G3373" s="1310">
        <v>92646</v>
      </c>
      <c r="H3373" s="1310" t="s">
        <v>5608</v>
      </c>
      <c r="I3373" s="1310" t="s">
        <v>253</v>
      </c>
      <c r="J3373" s="1310" t="s">
        <v>2172</v>
      </c>
      <c r="K3373" s="1311">
        <v>80.58</v>
      </c>
      <c r="L3373" s="1310" t="s">
        <v>2173</v>
      </c>
    </row>
    <row r="3374" spans="1:12" ht="13.5">
      <c r="A3374" s="1310" t="s">
        <v>5510</v>
      </c>
      <c r="B3374" s="1310" t="s">
        <v>5511</v>
      </c>
      <c r="C3374" s="1310" t="s">
        <v>5512</v>
      </c>
      <c r="D3374" s="1310">
        <v>179</v>
      </c>
      <c r="E3374" s="1311" t="s">
        <v>995</v>
      </c>
      <c r="F3374" s="1310" t="s">
        <v>995</v>
      </c>
      <c r="G3374" s="1310">
        <v>92648</v>
      </c>
      <c r="H3374" s="1310" t="s">
        <v>5609</v>
      </c>
      <c r="I3374" s="1310" t="s">
        <v>253</v>
      </c>
      <c r="J3374" s="1310" t="s">
        <v>2172</v>
      </c>
      <c r="K3374" s="1311">
        <v>88.19</v>
      </c>
      <c r="L3374" s="1310" t="s">
        <v>2173</v>
      </c>
    </row>
    <row r="3375" spans="1:12" ht="13.5">
      <c r="A3375" s="1310" t="s">
        <v>5510</v>
      </c>
      <c r="B3375" s="1310" t="s">
        <v>5511</v>
      </c>
      <c r="C3375" s="1310" t="s">
        <v>5512</v>
      </c>
      <c r="D3375" s="1310">
        <v>179</v>
      </c>
      <c r="E3375" s="1311" t="s">
        <v>995</v>
      </c>
      <c r="F3375" s="1310" t="s">
        <v>995</v>
      </c>
      <c r="G3375" s="1310">
        <v>92649</v>
      </c>
      <c r="H3375" s="1310" t="s">
        <v>5610</v>
      </c>
      <c r="I3375" s="1310" t="s">
        <v>253</v>
      </c>
      <c r="J3375" s="1310" t="s">
        <v>2172</v>
      </c>
      <c r="K3375" s="1311">
        <v>107.61</v>
      </c>
      <c r="L3375" s="1310" t="s">
        <v>2173</v>
      </c>
    </row>
    <row r="3376" spans="1:12" ht="13.5">
      <c r="A3376" s="1310" t="s">
        <v>5510</v>
      </c>
      <c r="B3376" s="1310" t="s">
        <v>5511</v>
      </c>
      <c r="C3376" s="1310" t="s">
        <v>5512</v>
      </c>
      <c r="D3376" s="1310">
        <v>179</v>
      </c>
      <c r="E3376" s="1311" t="s">
        <v>995</v>
      </c>
      <c r="F3376" s="1310" t="s">
        <v>995</v>
      </c>
      <c r="G3376" s="1310">
        <v>92650</v>
      </c>
      <c r="H3376" s="1310" t="s">
        <v>5611</v>
      </c>
      <c r="I3376" s="1310" t="s">
        <v>253</v>
      </c>
      <c r="J3376" s="1310" t="s">
        <v>2172</v>
      </c>
      <c r="K3376" s="1311">
        <v>170.2</v>
      </c>
      <c r="L3376" s="1310" t="s">
        <v>2173</v>
      </c>
    </row>
    <row r="3377" spans="1:12" ht="13.5">
      <c r="A3377" s="1310" t="s">
        <v>5510</v>
      </c>
      <c r="B3377" s="1310" t="s">
        <v>5511</v>
      </c>
      <c r="C3377" s="1310" t="s">
        <v>5512</v>
      </c>
      <c r="D3377" s="1310">
        <v>179</v>
      </c>
      <c r="E3377" s="1311" t="s">
        <v>995</v>
      </c>
      <c r="F3377" s="1310" t="s">
        <v>995</v>
      </c>
      <c r="G3377" s="1310">
        <v>92652</v>
      </c>
      <c r="H3377" s="1310" t="s">
        <v>5612</v>
      </c>
      <c r="I3377" s="1310" t="s">
        <v>253</v>
      </c>
      <c r="J3377" s="1310" t="s">
        <v>2172</v>
      </c>
      <c r="K3377" s="1311">
        <v>74.64</v>
      </c>
      <c r="L3377" s="1310" t="s">
        <v>2173</v>
      </c>
    </row>
    <row r="3378" spans="1:12" ht="13.5">
      <c r="A3378" s="1310" t="s">
        <v>5510</v>
      </c>
      <c r="B3378" s="1310" t="s">
        <v>5511</v>
      </c>
      <c r="C3378" s="1310" t="s">
        <v>5512</v>
      </c>
      <c r="D3378" s="1310">
        <v>179</v>
      </c>
      <c r="E3378" s="1311" t="s">
        <v>995</v>
      </c>
      <c r="F3378" s="1310" t="s">
        <v>995</v>
      </c>
      <c r="G3378" s="1310">
        <v>92653</v>
      </c>
      <c r="H3378" s="1310" t="s">
        <v>5613</v>
      </c>
      <c r="I3378" s="1310" t="s">
        <v>253</v>
      </c>
      <c r="J3378" s="1310" t="s">
        <v>2172</v>
      </c>
      <c r="K3378" s="1311">
        <v>85.56</v>
      </c>
      <c r="L3378" s="1310" t="s">
        <v>2173</v>
      </c>
    </row>
    <row r="3379" spans="1:12" ht="13.5">
      <c r="A3379" s="1310" t="s">
        <v>5510</v>
      </c>
      <c r="B3379" s="1310" t="s">
        <v>5511</v>
      </c>
      <c r="C3379" s="1310" t="s">
        <v>5512</v>
      </c>
      <c r="D3379" s="1310">
        <v>179</v>
      </c>
      <c r="E3379" s="1311" t="s">
        <v>995</v>
      </c>
      <c r="F3379" s="1310" t="s">
        <v>995</v>
      </c>
      <c r="G3379" s="1310">
        <v>92654</v>
      </c>
      <c r="H3379" s="1310" t="s">
        <v>5614</v>
      </c>
      <c r="I3379" s="1310" t="s">
        <v>253</v>
      </c>
      <c r="J3379" s="1310" t="s">
        <v>2172</v>
      </c>
      <c r="K3379" s="1311">
        <v>118.89</v>
      </c>
      <c r="L3379" s="1310" t="s">
        <v>2173</v>
      </c>
    </row>
    <row r="3380" spans="1:12" ht="13.5">
      <c r="A3380" s="1310" t="s">
        <v>5510</v>
      </c>
      <c r="B3380" s="1310" t="s">
        <v>5511</v>
      </c>
      <c r="C3380" s="1310" t="s">
        <v>5512</v>
      </c>
      <c r="D3380" s="1310">
        <v>179</v>
      </c>
      <c r="E3380" s="1311" t="s">
        <v>995</v>
      </c>
      <c r="F3380" s="1310" t="s">
        <v>995</v>
      </c>
      <c r="G3380" s="1310">
        <v>92655</v>
      </c>
      <c r="H3380" s="1310" t="s">
        <v>5615</v>
      </c>
      <c r="I3380" s="1310" t="s">
        <v>253</v>
      </c>
      <c r="J3380" s="1310" t="s">
        <v>2172</v>
      </c>
      <c r="K3380" s="1311">
        <v>145.74</v>
      </c>
      <c r="L3380" s="1310" t="s">
        <v>2173</v>
      </c>
    </row>
    <row r="3381" spans="1:12" ht="13.5">
      <c r="A3381" s="1310" t="s">
        <v>5510</v>
      </c>
      <c r="B3381" s="1310" t="s">
        <v>5511</v>
      </c>
      <c r="C3381" s="1310" t="s">
        <v>5512</v>
      </c>
      <c r="D3381" s="1310">
        <v>179</v>
      </c>
      <c r="E3381" s="1311" t="s">
        <v>995</v>
      </c>
      <c r="F3381" s="1310" t="s">
        <v>995</v>
      </c>
      <c r="G3381" s="1310">
        <v>92656</v>
      </c>
      <c r="H3381" s="1310" t="s">
        <v>5616</v>
      </c>
      <c r="I3381" s="1310" t="s">
        <v>253</v>
      </c>
      <c r="J3381" s="1310" t="s">
        <v>2172</v>
      </c>
      <c r="K3381" s="1311">
        <v>192.45</v>
      </c>
      <c r="L3381" s="1310" t="s">
        <v>2173</v>
      </c>
    </row>
    <row r="3382" spans="1:12" ht="13.5">
      <c r="A3382" s="1310" t="s">
        <v>5510</v>
      </c>
      <c r="B3382" s="1310" t="s">
        <v>5511</v>
      </c>
      <c r="C3382" s="1310" t="s">
        <v>5512</v>
      </c>
      <c r="D3382" s="1310">
        <v>179</v>
      </c>
      <c r="E3382" s="1311" t="s">
        <v>995</v>
      </c>
      <c r="F3382" s="1310" t="s">
        <v>995</v>
      </c>
      <c r="G3382" s="1310">
        <v>92687</v>
      </c>
      <c r="H3382" s="1310" t="s">
        <v>5617</v>
      </c>
      <c r="I3382" s="1310" t="s">
        <v>253</v>
      </c>
      <c r="J3382" s="1310" t="s">
        <v>2172</v>
      </c>
      <c r="K3382" s="1311">
        <v>33.89</v>
      </c>
      <c r="L3382" s="1310" t="s">
        <v>2173</v>
      </c>
    </row>
    <row r="3383" spans="1:12" ht="13.5">
      <c r="A3383" s="1310" t="s">
        <v>5510</v>
      </c>
      <c r="B3383" s="1310" t="s">
        <v>5511</v>
      </c>
      <c r="C3383" s="1310" t="s">
        <v>5512</v>
      </c>
      <c r="D3383" s="1310">
        <v>179</v>
      </c>
      <c r="E3383" s="1311" t="s">
        <v>995</v>
      </c>
      <c r="F3383" s="1310" t="s">
        <v>995</v>
      </c>
      <c r="G3383" s="1310">
        <v>92688</v>
      </c>
      <c r="H3383" s="1310" t="s">
        <v>5618</v>
      </c>
      <c r="I3383" s="1310" t="s">
        <v>253</v>
      </c>
      <c r="J3383" s="1310" t="s">
        <v>2172</v>
      </c>
      <c r="K3383" s="1311">
        <v>46.13</v>
      </c>
      <c r="L3383" s="1310" t="s">
        <v>2173</v>
      </c>
    </row>
    <row r="3384" spans="1:12" ht="13.5">
      <c r="A3384" s="1310" t="s">
        <v>5510</v>
      </c>
      <c r="B3384" s="1310" t="s">
        <v>5511</v>
      </c>
      <c r="C3384" s="1310" t="s">
        <v>5512</v>
      </c>
      <c r="D3384" s="1310">
        <v>179</v>
      </c>
      <c r="E3384" s="1311" t="s">
        <v>995</v>
      </c>
      <c r="F3384" s="1310" t="s">
        <v>995</v>
      </c>
      <c r="G3384" s="1310">
        <v>92689</v>
      </c>
      <c r="H3384" s="1310" t="s">
        <v>5619</v>
      </c>
      <c r="I3384" s="1310" t="s">
        <v>253</v>
      </c>
      <c r="J3384" s="1310" t="s">
        <v>2172</v>
      </c>
      <c r="K3384" s="1311">
        <v>43.02</v>
      </c>
      <c r="L3384" s="1310" t="s">
        <v>2173</v>
      </c>
    </row>
    <row r="3385" spans="1:12" ht="13.5">
      <c r="A3385" s="1310" t="s">
        <v>5510</v>
      </c>
      <c r="B3385" s="1310" t="s">
        <v>5511</v>
      </c>
      <c r="C3385" s="1310" t="s">
        <v>5512</v>
      </c>
      <c r="D3385" s="1310">
        <v>179</v>
      </c>
      <c r="E3385" s="1311" t="s">
        <v>995</v>
      </c>
      <c r="F3385" s="1310" t="s">
        <v>995</v>
      </c>
      <c r="G3385" s="1310">
        <v>92690</v>
      </c>
      <c r="H3385" s="1310" t="s">
        <v>5620</v>
      </c>
      <c r="I3385" s="1310" t="s">
        <v>253</v>
      </c>
      <c r="J3385" s="1310" t="s">
        <v>2172</v>
      </c>
      <c r="K3385" s="1311">
        <v>61.38</v>
      </c>
      <c r="L3385" s="1310" t="s">
        <v>2173</v>
      </c>
    </row>
    <row r="3386" spans="1:12" ht="13.5">
      <c r="A3386" s="1310" t="s">
        <v>5510</v>
      </c>
      <c r="B3386" s="1310" t="s">
        <v>5511</v>
      </c>
      <c r="C3386" s="1310" t="s">
        <v>5512</v>
      </c>
      <c r="D3386" s="1310">
        <v>179</v>
      </c>
      <c r="E3386" s="1311" t="s">
        <v>995</v>
      </c>
      <c r="F3386" s="1310" t="s">
        <v>995</v>
      </c>
      <c r="G3386" s="1310">
        <v>92691</v>
      </c>
      <c r="H3386" s="1310" t="s">
        <v>5621</v>
      </c>
      <c r="I3386" s="1310" t="s">
        <v>253</v>
      </c>
      <c r="J3386" s="1310" t="s">
        <v>2172</v>
      </c>
      <c r="K3386" s="1311">
        <v>79.75</v>
      </c>
      <c r="L3386" s="1310" t="s">
        <v>2173</v>
      </c>
    </row>
    <row r="3387" spans="1:12" ht="13.5">
      <c r="A3387" s="1310" t="s">
        <v>5510</v>
      </c>
      <c r="B3387" s="1310" t="s">
        <v>5511</v>
      </c>
      <c r="C3387" s="1310" t="s">
        <v>5512</v>
      </c>
      <c r="D3387" s="1310">
        <v>179</v>
      </c>
      <c r="E3387" s="1311" t="s">
        <v>995</v>
      </c>
      <c r="F3387" s="1310" t="s">
        <v>995</v>
      </c>
      <c r="G3387" s="1310">
        <v>94462</v>
      </c>
      <c r="H3387" s="1310" t="s">
        <v>5622</v>
      </c>
      <c r="I3387" s="1310" t="s">
        <v>253</v>
      </c>
      <c r="J3387" s="1310" t="s">
        <v>2172</v>
      </c>
      <c r="K3387" s="1311">
        <v>121.76</v>
      </c>
      <c r="L3387" s="1310" t="s">
        <v>2173</v>
      </c>
    </row>
    <row r="3388" spans="1:12" ht="13.5">
      <c r="A3388" s="1310" t="s">
        <v>5510</v>
      </c>
      <c r="B3388" s="1310" t="s">
        <v>5511</v>
      </c>
      <c r="C3388" s="1310" t="s">
        <v>5512</v>
      </c>
      <c r="D3388" s="1310">
        <v>179</v>
      </c>
      <c r="E3388" s="1311" t="s">
        <v>995</v>
      </c>
      <c r="F3388" s="1310" t="s">
        <v>995</v>
      </c>
      <c r="G3388" s="1310">
        <v>94463</v>
      </c>
      <c r="H3388" s="1310" t="s">
        <v>5623</v>
      </c>
      <c r="I3388" s="1310" t="s">
        <v>253</v>
      </c>
      <c r="J3388" s="1310" t="s">
        <v>2172</v>
      </c>
      <c r="K3388" s="1311">
        <v>145.28</v>
      </c>
      <c r="L3388" s="1310" t="s">
        <v>2173</v>
      </c>
    </row>
    <row r="3389" spans="1:12" ht="13.5">
      <c r="A3389" s="1310" t="s">
        <v>5510</v>
      </c>
      <c r="B3389" s="1310" t="s">
        <v>5511</v>
      </c>
      <c r="C3389" s="1310" t="s">
        <v>5512</v>
      </c>
      <c r="D3389" s="1310">
        <v>179</v>
      </c>
      <c r="E3389" s="1311" t="s">
        <v>995</v>
      </c>
      <c r="F3389" s="1310" t="s">
        <v>995</v>
      </c>
      <c r="G3389" s="1310">
        <v>94464</v>
      </c>
      <c r="H3389" s="1310" t="s">
        <v>5624</v>
      </c>
      <c r="I3389" s="1310" t="s">
        <v>253</v>
      </c>
      <c r="J3389" s="1310" t="s">
        <v>2172</v>
      </c>
      <c r="K3389" s="1311">
        <v>206.98</v>
      </c>
      <c r="L3389" s="1310" t="s">
        <v>2173</v>
      </c>
    </row>
    <row r="3390" spans="1:12" ht="13.5">
      <c r="A3390" s="1310" t="s">
        <v>5510</v>
      </c>
      <c r="B3390" s="1310" t="s">
        <v>5511</v>
      </c>
      <c r="C3390" s="1310" t="s">
        <v>5512</v>
      </c>
      <c r="D3390" s="1310">
        <v>179</v>
      </c>
      <c r="E3390" s="1311" t="s">
        <v>995</v>
      </c>
      <c r="F3390" s="1310" t="s">
        <v>995</v>
      </c>
      <c r="G3390" s="1310">
        <v>94602</v>
      </c>
      <c r="H3390" s="1310" t="s">
        <v>5625</v>
      </c>
      <c r="I3390" s="1310" t="s">
        <v>253</v>
      </c>
      <c r="J3390" s="1310" t="s">
        <v>2172</v>
      </c>
      <c r="K3390" s="1311">
        <v>225.74</v>
      </c>
      <c r="L3390" s="1310" t="s">
        <v>2173</v>
      </c>
    </row>
    <row r="3391" spans="1:12" ht="13.5">
      <c r="A3391" s="1310" t="s">
        <v>5510</v>
      </c>
      <c r="B3391" s="1310" t="s">
        <v>5511</v>
      </c>
      <c r="C3391" s="1310" t="s">
        <v>5512</v>
      </c>
      <c r="D3391" s="1310">
        <v>179</v>
      </c>
      <c r="E3391" s="1311" t="s">
        <v>995</v>
      </c>
      <c r="F3391" s="1310" t="s">
        <v>995</v>
      </c>
      <c r="G3391" s="1310">
        <v>94603</v>
      </c>
      <c r="H3391" s="1310" t="s">
        <v>5626</v>
      </c>
      <c r="I3391" s="1310" t="s">
        <v>253</v>
      </c>
      <c r="J3391" s="1310" t="s">
        <v>2172</v>
      </c>
      <c r="K3391" s="1311">
        <v>306.44</v>
      </c>
      <c r="L3391" s="1310" t="s">
        <v>2173</v>
      </c>
    </row>
    <row r="3392" spans="1:12" ht="13.5">
      <c r="A3392" s="1310" t="s">
        <v>5510</v>
      </c>
      <c r="B3392" s="1310" t="s">
        <v>5511</v>
      </c>
      <c r="C3392" s="1310" t="s">
        <v>5512</v>
      </c>
      <c r="D3392" s="1310">
        <v>179</v>
      </c>
      <c r="E3392" s="1311" t="s">
        <v>995</v>
      </c>
      <c r="F3392" s="1310" t="s">
        <v>995</v>
      </c>
      <c r="G3392" s="1310">
        <v>94604</v>
      </c>
      <c r="H3392" s="1310" t="s">
        <v>5627</v>
      </c>
      <c r="I3392" s="1310" t="s">
        <v>253</v>
      </c>
      <c r="J3392" s="1310" t="s">
        <v>2172</v>
      </c>
      <c r="K3392" s="1311">
        <v>421.16</v>
      </c>
      <c r="L3392" s="1310" t="s">
        <v>2173</v>
      </c>
    </row>
    <row r="3393" spans="1:12" ht="13.5">
      <c r="A3393" s="1310" t="s">
        <v>5510</v>
      </c>
      <c r="B3393" s="1310" t="s">
        <v>5511</v>
      </c>
      <c r="C3393" s="1310" t="s">
        <v>5512</v>
      </c>
      <c r="D3393" s="1310">
        <v>179</v>
      </c>
      <c r="E3393" s="1311" t="s">
        <v>995</v>
      </c>
      <c r="F3393" s="1310" t="s">
        <v>995</v>
      </c>
      <c r="G3393" s="1310">
        <v>94605</v>
      </c>
      <c r="H3393" s="1310" t="s">
        <v>5628</v>
      </c>
      <c r="I3393" s="1310" t="s">
        <v>253</v>
      </c>
      <c r="J3393" s="1310" t="s">
        <v>2172</v>
      </c>
      <c r="K3393" s="1311">
        <v>606.35</v>
      </c>
      <c r="L3393" s="1310" t="s">
        <v>2173</v>
      </c>
    </row>
    <row r="3394" spans="1:12" ht="13.5">
      <c r="A3394" s="1310" t="s">
        <v>5510</v>
      </c>
      <c r="B3394" s="1310" t="s">
        <v>5511</v>
      </c>
      <c r="C3394" s="1310" t="s">
        <v>5512</v>
      </c>
      <c r="D3394" s="1310">
        <v>179</v>
      </c>
      <c r="E3394" s="1311" t="s">
        <v>995</v>
      </c>
      <c r="F3394" s="1310" t="s">
        <v>995</v>
      </c>
      <c r="G3394" s="1310">
        <v>94648</v>
      </c>
      <c r="H3394" s="1310" t="s">
        <v>5629</v>
      </c>
      <c r="I3394" s="1310" t="s">
        <v>253</v>
      </c>
      <c r="J3394" s="1310" t="s">
        <v>2242</v>
      </c>
      <c r="K3394" s="1311">
        <v>9.6999999999999993</v>
      </c>
      <c r="L3394" s="1310" t="s">
        <v>2173</v>
      </c>
    </row>
    <row r="3395" spans="1:12" ht="13.5">
      <c r="A3395" s="1310" t="s">
        <v>5510</v>
      </c>
      <c r="B3395" s="1310" t="s">
        <v>5511</v>
      </c>
      <c r="C3395" s="1310" t="s">
        <v>5512</v>
      </c>
      <c r="D3395" s="1310">
        <v>179</v>
      </c>
      <c r="E3395" s="1311" t="s">
        <v>995</v>
      </c>
      <c r="F3395" s="1310" t="s">
        <v>995</v>
      </c>
      <c r="G3395" s="1310">
        <v>94649</v>
      </c>
      <c r="H3395" s="1310" t="s">
        <v>5630</v>
      </c>
      <c r="I3395" s="1310" t="s">
        <v>253</v>
      </c>
      <c r="J3395" s="1310" t="s">
        <v>2242</v>
      </c>
      <c r="K3395" s="1311">
        <v>14.89</v>
      </c>
      <c r="L3395" s="1310" t="s">
        <v>2173</v>
      </c>
    </row>
    <row r="3396" spans="1:12" ht="13.5">
      <c r="A3396" s="1310" t="s">
        <v>5510</v>
      </c>
      <c r="B3396" s="1310" t="s">
        <v>5511</v>
      </c>
      <c r="C3396" s="1310" t="s">
        <v>5512</v>
      </c>
      <c r="D3396" s="1310">
        <v>179</v>
      </c>
      <c r="E3396" s="1311" t="s">
        <v>995</v>
      </c>
      <c r="F3396" s="1310" t="s">
        <v>995</v>
      </c>
      <c r="G3396" s="1310">
        <v>94650</v>
      </c>
      <c r="H3396" s="1310" t="s">
        <v>5631</v>
      </c>
      <c r="I3396" s="1310" t="s">
        <v>253</v>
      </c>
      <c r="J3396" s="1310" t="s">
        <v>2242</v>
      </c>
      <c r="K3396" s="1311">
        <v>21.3</v>
      </c>
      <c r="L3396" s="1310" t="s">
        <v>2173</v>
      </c>
    </row>
    <row r="3397" spans="1:12" ht="13.5">
      <c r="A3397" s="1310" t="s">
        <v>5510</v>
      </c>
      <c r="B3397" s="1310" t="s">
        <v>5511</v>
      </c>
      <c r="C3397" s="1310" t="s">
        <v>5512</v>
      </c>
      <c r="D3397" s="1310">
        <v>179</v>
      </c>
      <c r="E3397" s="1311" t="s">
        <v>995</v>
      </c>
      <c r="F3397" s="1310" t="s">
        <v>995</v>
      </c>
      <c r="G3397" s="1310">
        <v>94651</v>
      </c>
      <c r="H3397" s="1310" t="s">
        <v>5632</v>
      </c>
      <c r="I3397" s="1310" t="s">
        <v>253</v>
      </c>
      <c r="J3397" s="1310" t="s">
        <v>2242</v>
      </c>
      <c r="K3397" s="1311">
        <v>23.26</v>
      </c>
      <c r="L3397" s="1310" t="s">
        <v>2173</v>
      </c>
    </row>
    <row r="3398" spans="1:12" ht="13.5">
      <c r="A3398" s="1310" t="s">
        <v>5510</v>
      </c>
      <c r="B3398" s="1310" t="s">
        <v>5511</v>
      </c>
      <c r="C3398" s="1310" t="s">
        <v>5512</v>
      </c>
      <c r="D3398" s="1310">
        <v>179</v>
      </c>
      <c r="E3398" s="1311" t="s">
        <v>995</v>
      </c>
      <c r="F3398" s="1310" t="s">
        <v>995</v>
      </c>
      <c r="G3398" s="1310">
        <v>94652</v>
      </c>
      <c r="H3398" s="1310" t="s">
        <v>5633</v>
      </c>
      <c r="I3398" s="1310" t="s">
        <v>253</v>
      </c>
      <c r="J3398" s="1310" t="s">
        <v>2242</v>
      </c>
      <c r="K3398" s="1311">
        <v>37.840000000000003</v>
      </c>
      <c r="L3398" s="1310" t="s">
        <v>2173</v>
      </c>
    </row>
    <row r="3399" spans="1:12" ht="13.5">
      <c r="A3399" s="1310" t="s">
        <v>5510</v>
      </c>
      <c r="B3399" s="1310" t="s">
        <v>5511</v>
      </c>
      <c r="C3399" s="1310" t="s">
        <v>5512</v>
      </c>
      <c r="D3399" s="1310">
        <v>179</v>
      </c>
      <c r="E3399" s="1311" t="s">
        <v>995</v>
      </c>
      <c r="F3399" s="1310" t="s">
        <v>995</v>
      </c>
      <c r="G3399" s="1310">
        <v>94653</v>
      </c>
      <c r="H3399" s="1310" t="s">
        <v>5634</v>
      </c>
      <c r="I3399" s="1310" t="s">
        <v>253</v>
      </c>
      <c r="J3399" s="1310" t="s">
        <v>2242</v>
      </c>
      <c r="K3399" s="1311">
        <v>54.74</v>
      </c>
      <c r="L3399" s="1310" t="s">
        <v>2173</v>
      </c>
    </row>
    <row r="3400" spans="1:12" ht="13.5">
      <c r="A3400" s="1310" t="s">
        <v>5510</v>
      </c>
      <c r="B3400" s="1310" t="s">
        <v>5511</v>
      </c>
      <c r="C3400" s="1310" t="s">
        <v>5512</v>
      </c>
      <c r="D3400" s="1310">
        <v>179</v>
      </c>
      <c r="E3400" s="1311" t="s">
        <v>995</v>
      </c>
      <c r="F3400" s="1310" t="s">
        <v>995</v>
      </c>
      <c r="G3400" s="1310">
        <v>94654</v>
      </c>
      <c r="H3400" s="1310" t="s">
        <v>5635</v>
      </c>
      <c r="I3400" s="1310" t="s">
        <v>253</v>
      </c>
      <c r="J3400" s="1310" t="s">
        <v>2242</v>
      </c>
      <c r="K3400" s="1311">
        <v>72.28</v>
      </c>
      <c r="L3400" s="1310" t="s">
        <v>2173</v>
      </c>
    </row>
    <row r="3401" spans="1:12" ht="13.5">
      <c r="A3401" s="1310" t="s">
        <v>5510</v>
      </c>
      <c r="B3401" s="1310" t="s">
        <v>5511</v>
      </c>
      <c r="C3401" s="1310" t="s">
        <v>5512</v>
      </c>
      <c r="D3401" s="1310">
        <v>179</v>
      </c>
      <c r="E3401" s="1311" t="s">
        <v>995</v>
      </c>
      <c r="F3401" s="1310" t="s">
        <v>995</v>
      </c>
      <c r="G3401" s="1310">
        <v>94655</v>
      </c>
      <c r="H3401" s="1310" t="s">
        <v>5636</v>
      </c>
      <c r="I3401" s="1310" t="s">
        <v>253</v>
      </c>
      <c r="J3401" s="1310" t="s">
        <v>2242</v>
      </c>
      <c r="K3401" s="1311">
        <v>102.39</v>
      </c>
      <c r="L3401" s="1310" t="s">
        <v>2173</v>
      </c>
    </row>
    <row r="3402" spans="1:12" ht="13.5">
      <c r="A3402" s="1310" t="s">
        <v>5510</v>
      </c>
      <c r="B3402" s="1310" t="s">
        <v>5511</v>
      </c>
      <c r="C3402" s="1310" t="s">
        <v>5512</v>
      </c>
      <c r="D3402" s="1310">
        <v>179</v>
      </c>
      <c r="E3402" s="1311" t="s">
        <v>995</v>
      </c>
      <c r="F3402" s="1310" t="s">
        <v>995</v>
      </c>
      <c r="G3402" s="1310">
        <v>94716</v>
      </c>
      <c r="H3402" s="1310" t="s">
        <v>5637</v>
      </c>
      <c r="I3402" s="1310" t="s">
        <v>253</v>
      </c>
      <c r="J3402" s="1310" t="s">
        <v>2172</v>
      </c>
      <c r="K3402" s="1311">
        <v>24.11</v>
      </c>
      <c r="L3402" s="1310" t="s">
        <v>2173</v>
      </c>
    </row>
    <row r="3403" spans="1:12" ht="13.5">
      <c r="A3403" s="1310" t="s">
        <v>5510</v>
      </c>
      <c r="B3403" s="1310" t="s">
        <v>5511</v>
      </c>
      <c r="C3403" s="1310" t="s">
        <v>5512</v>
      </c>
      <c r="D3403" s="1310">
        <v>179</v>
      </c>
      <c r="E3403" s="1311" t="s">
        <v>995</v>
      </c>
      <c r="F3403" s="1310" t="s">
        <v>995</v>
      </c>
      <c r="G3403" s="1310">
        <v>94717</v>
      </c>
      <c r="H3403" s="1310" t="s">
        <v>5638</v>
      </c>
      <c r="I3403" s="1310" t="s">
        <v>253</v>
      </c>
      <c r="J3403" s="1310" t="s">
        <v>2172</v>
      </c>
      <c r="K3403" s="1311">
        <v>35.57</v>
      </c>
      <c r="L3403" s="1310" t="s">
        <v>2173</v>
      </c>
    </row>
    <row r="3404" spans="1:12" ht="13.5">
      <c r="A3404" s="1310" t="s">
        <v>5510</v>
      </c>
      <c r="B3404" s="1310" t="s">
        <v>5511</v>
      </c>
      <c r="C3404" s="1310" t="s">
        <v>5512</v>
      </c>
      <c r="D3404" s="1310">
        <v>179</v>
      </c>
      <c r="E3404" s="1311" t="s">
        <v>995</v>
      </c>
      <c r="F3404" s="1310" t="s">
        <v>995</v>
      </c>
      <c r="G3404" s="1310">
        <v>94718</v>
      </c>
      <c r="H3404" s="1310" t="s">
        <v>5639</v>
      </c>
      <c r="I3404" s="1310" t="s">
        <v>253</v>
      </c>
      <c r="J3404" s="1310" t="s">
        <v>2172</v>
      </c>
      <c r="K3404" s="1311">
        <v>43.96</v>
      </c>
      <c r="L3404" s="1310" t="s">
        <v>2173</v>
      </c>
    </row>
    <row r="3405" spans="1:12" ht="13.5">
      <c r="A3405" s="1310" t="s">
        <v>5510</v>
      </c>
      <c r="B3405" s="1310" t="s">
        <v>5511</v>
      </c>
      <c r="C3405" s="1310" t="s">
        <v>5512</v>
      </c>
      <c r="D3405" s="1310">
        <v>179</v>
      </c>
      <c r="E3405" s="1311" t="s">
        <v>995</v>
      </c>
      <c r="F3405" s="1310" t="s">
        <v>995</v>
      </c>
      <c r="G3405" s="1310">
        <v>94719</v>
      </c>
      <c r="H3405" s="1310" t="s">
        <v>5640</v>
      </c>
      <c r="I3405" s="1310" t="s">
        <v>253</v>
      </c>
      <c r="J3405" s="1310" t="s">
        <v>2172</v>
      </c>
      <c r="K3405" s="1311">
        <v>57.73</v>
      </c>
      <c r="L3405" s="1310" t="s">
        <v>2173</v>
      </c>
    </row>
    <row r="3406" spans="1:12" ht="13.5">
      <c r="A3406" s="1310" t="s">
        <v>5510</v>
      </c>
      <c r="B3406" s="1310" t="s">
        <v>5511</v>
      </c>
      <c r="C3406" s="1310" t="s">
        <v>5512</v>
      </c>
      <c r="D3406" s="1310">
        <v>179</v>
      </c>
      <c r="E3406" s="1311" t="s">
        <v>995</v>
      </c>
      <c r="F3406" s="1310" t="s">
        <v>995</v>
      </c>
      <c r="G3406" s="1310">
        <v>94720</v>
      </c>
      <c r="H3406" s="1310" t="s">
        <v>5641</v>
      </c>
      <c r="I3406" s="1310" t="s">
        <v>253</v>
      </c>
      <c r="J3406" s="1310" t="s">
        <v>2172</v>
      </c>
      <c r="K3406" s="1311">
        <v>87.06</v>
      </c>
      <c r="L3406" s="1310" t="s">
        <v>2173</v>
      </c>
    </row>
    <row r="3407" spans="1:12" ht="13.5">
      <c r="A3407" s="1310" t="s">
        <v>5510</v>
      </c>
      <c r="B3407" s="1310" t="s">
        <v>5511</v>
      </c>
      <c r="C3407" s="1310" t="s">
        <v>5512</v>
      </c>
      <c r="D3407" s="1310">
        <v>179</v>
      </c>
      <c r="E3407" s="1311" t="s">
        <v>995</v>
      </c>
      <c r="F3407" s="1310" t="s">
        <v>995</v>
      </c>
      <c r="G3407" s="1310">
        <v>94721</v>
      </c>
      <c r="H3407" s="1310" t="s">
        <v>5642</v>
      </c>
      <c r="I3407" s="1310" t="s">
        <v>253</v>
      </c>
      <c r="J3407" s="1310" t="s">
        <v>2172</v>
      </c>
      <c r="K3407" s="1311">
        <v>127.4</v>
      </c>
      <c r="L3407" s="1310" t="s">
        <v>2173</v>
      </c>
    </row>
    <row r="3408" spans="1:12" ht="13.5">
      <c r="A3408" s="1310" t="s">
        <v>5510</v>
      </c>
      <c r="B3408" s="1310" t="s">
        <v>5511</v>
      </c>
      <c r="C3408" s="1310" t="s">
        <v>5512</v>
      </c>
      <c r="D3408" s="1310">
        <v>179</v>
      </c>
      <c r="E3408" s="1311" t="s">
        <v>995</v>
      </c>
      <c r="F3408" s="1310" t="s">
        <v>995</v>
      </c>
      <c r="G3408" s="1310">
        <v>94722</v>
      </c>
      <c r="H3408" s="1310" t="s">
        <v>5643</v>
      </c>
      <c r="I3408" s="1310" t="s">
        <v>253</v>
      </c>
      <c r="J3408" s="1310" t="s">
        <v>2172</v>
      </c>
      <c r="K3408" s="1311">
        <v>221.83</v>
      </c>
      <c r="L3408" s="1310" t="s">
        <v>2173</v>
      </c>
    </row>
    <row r="3409" spans="1:12" ht="13.5">
      <c r="A3409" s="1310" t="s">
        <v>5510</v>
      </c>
      <c r="B3409" s="1310" t="s">
        <v>5511</v>
      </c>
      <c r="C3409" s="1310" t="s">
        <v>5512</v>
      </c>
      <c r="D3409" s="1310">
        <v>179</v>
      </c>
      <c r="E3409" s="1311" t="s">
        <v>995</v>
      </c>
      <c r="F3409" s="1310" t="s">
        <v>995</v>
      </c>
      <c r="G3409" s="1310">
        <v>95697</v>
      </c>
      <c r="H3409" s="1310" t="s">
        <v>5644</v>
      </c>
      <c r="I3409" s="1310" t="s">
        <v>253</v>
      </c>
      <c r="J3409" s="1310" t="s">
        <v>2172</v>
      </c>
      <c r="K3409" s="1311">
        <v>84.89</v>
      </c>
      <c r="L3409" s="1310" t="s">
        <v>2173</v>
      </c>
    </row>
    <row r="3410" spans="1:12" ht="13.5">
      <c r="A3410" s="1310" t="s">
        <v>5510</v>
      </c>
      <c r="B3410" s="1310" t="s">
        <v>5511</v>
      </c>
      <c r="C3410" s="1310" t="s">
        <v>5512</v>
      </c>
      <c r="D3410" s="1310">
        <v>179</v>
      </c>
      <c r="E3410" s="1311" t="s">
        <v>995</v>
      </c>
      <c r="F3410" s="1310" t="s">
        <v>995</v>
      </c>
      <c r="G3410" s="1310">
        <v>96635</v>
      </c>
      <c r="H3410" s="1310" t="s">
        <v>5645</v>
      </c>
      <c r="I3410" s="1310" t="s">
        <v>253</v>
      </c>
      <c r="J3410" s="1310" t="s">
        <v>2172</v>
      </c>
      <c r="K3410" s="1311">
        <v>29.13</v>
      </c>
      <c r="L3410" s="1310" t="s">
        <v>2173</v>
      </c>
    </row>
    <row r="3411" spans="1:12" ht="13.5">
      <c r="A3411" s="1310" t="s">
        <v>5510</v>
      </c>
      <c r="B3411" s="1310" t="s">
        <v>5511</v>
      </c>
      <c r="C3411" s="1310" t="s">
        <v>5512</v>
      </c>
      <c r="D3411" s="1310">
        <v>179</v>
      </c>
      <c r="E3411" s="1311" t="s">
        <v>995</v>
      </c>
      <c r="F3411" s="1310" t="s">
        <v>995</v>
      </c>
      <c r="G3411" s="1310">
        <v>96636</v>
      </c>
      <c r="H3411" s="1310" t="s">
        <v>5646</v>
      </c>
      <c r="I3411" s="1310" t="s">
        <v>253</v>
      </c>
      <c r="J3411" s="1310" t="s">
        <v>2172</v>
      </c>
      <c r="K3411" s="1311">
        <v>30.62</v>
      </c>
      <c r="L3411" s="1310" t="s">
        <v>2173</v>
      </c>
    </row>
    <row r="3412" spans="1:12" ht="13.5">
      <c r="A3412" s="1310" t="s">
        <v>5510</v>
      </c>
      <c r="B3412" s="1310" t="s">
        <v>5511</v>
      </c>
      <c r="C3412" s="1310" t="s">
        <v>5512</v>
      </c>
      <c r="D3412" s="1310">
        <v>179</v>
      </c>
      <c r="E3412" s="1311" t="s">
        <v>995</v>
      </c>
      <c r="F3412" s="1310" t="s">
        <v>995</v>
      </c>
      <c r="G3412" s="1310">
        <v>96644</v>
      </c>
      <c r="H3412" s="1310" t="s">
        <v>5647</v>
      </c>
      <c r="I3412" s="1310" t="s">
        <v>253</v>
      </c>
      <c r="J3412" s="1310" t="s">
        <v>2172</v>
      </c>
      <c r="K3412" s="1311">
        <v>19.93</v>
      </c>
      <c r="L3412" s="1310" t="s">
        <v>2173</v>
      </c>
    </row>
    <row r="3413" spans="1:12" ht="13.5">
      <c r="A3413" s="1310" t="s">
        <v>5510</v>
      </c>
      <c r="B3413" s="1310" t="s">
        <v>5511</v>
      </c>
      <c r="C3413" s="1310" t="s">
        <v>5512</v>
      </c>
      <c r="D3413" s="1310">
        <v>179</v>
      </c>
      <c r="E3413" s="1311" t="s">
        <v>995</v>
      </c>
      <c r="F3413" s="1310" t="s">
        <v>995</v>
      </c>
      <c r="G3413" s="1310">
        <v>96645</v>
      </c>
      <c r="H3413" s="1310" t="s">
        <v>5648</v>
      </c>
      <c r="I3413" s="1310" t="s">
        <v>253</v>
      </c>
      <c r="J3413" s="1310" t="s">
        <v>2172</v>
      </c>
      <c r="K3413" s="1311">
        <v>25.68</v>
      </c>
      <c r="L3413" s="1310" t="s">
        <v>2173</v>
      </c>
    </row>
    <row r="3414" spans="1:12" ht="13.5">
      <c r="A3414" s="1310" t="s">
        <v>5510</v>
      </c>
      <c r="B3414" s="1310" t="s">
        <v>5511</v>
      </c>
      <c r="C3414" s="1310" t="s">
        <v>5512</v>
      </c>
      <c r="D3414" s="1310">
        <v>179</v>
      </c>
      <c r="E3414" s="1311" t="s">
        <v>995</v>
      </c>
      <c r="F3414" s="1310" t="s">
        <v>995</v>
      </c>
      <c r="G3414" s="1310">
        <v>96646</v>
      </c>
      <c r="H3414" s="1310" t="s">
        <v>5649</v>
      </c>
      <c r="I3414" s="1310" t="s">
        <v>253</v>
      </c>
      <c r="J3414" s="1310" t="s">
        <v>2172</v>
      </c>
      <c r="K3414" s="1311">
        <v>39.76</v>
      </c>
      <c r="L3414" s="1310" t="s">
        <v>2173</v>
      </c>
    </row>
    <row r="3415" spans="1:12" ht="13.5">
      <c r="A3415" s="1310" t="s">
        <v>5510</v>
      </c>
      <c r="B3415" s="1310" t="s">
        <v>5511</v>
      </c>
      <c r="C3415" s="1310" t="s">
        <v>5512</v>
      </c>
      <c r="D3415" s="1310">
        <v>179</v>
      </c>
      <c r="E3415" s="1311" t="s">
        <v>995</v>
      </c>
      <c r="F3415" s="1310" t="s">
        <v>995</v>
      </c>
      <c r="G3415" s="1310">
        <v>96647</v>
      </c>
      <c r="H3415" s="1310" t="s">
        <v>5650</v>
      </c>
      <c r="I3415" s="1310" t="s">
        <v>253</v>
      </c>
      <c r="J3415" s="1310" t="s">
        <v>2172</v>
      </c>
      <c r="K3415" s="1311">
        <v>18.260000000000002</v>
      </c>
      <c r="L3415" s="1310" t="s">
        <v>2173</v>
      </c>
    </row>
    <row r="3416" spans="1:12" ht="13.5">
      <c r="A3416" s="1310" t="s">
        <v>5510</v>
      </c>
      <c r="B3416" s="1310" t="s">
        <v>5511</v>
      </c>
      <c r="C3416" s="1310" t="s">
        <v>5512</v>
      </c>
      <c r="D3416" s="1310">
        <v>179</v>
      </c>
      <c r="E3416" s="1311" t="s">
        <v>995</v>
      </c>
      <c r="F3416" s="1310" t="s">
        <v>995</v>
      </c>
      <c r="G3416" s="1310">
        <v>96648</v>
      </c>
      <c r="H3416" s="1310" t="s">
        <v>5651</v>
      </c>
      <c r="I3416" s="1310" t="s">
        <v>253</v>
      </c>
      <c r="J3416" s="1310" t="s">
        <v>2172</v>
      </c>
      <c r="K3416" s="1311">
        <v>32.85</v>
      </c>
      <c r="L3416" s="1310" t="s">
        <v>2173</v>
      </c>
    </row>
    <row r="3417" spans="1:12" ht="13.5">
      <c r="A3417" s="1310" t="s">
        <v>5510</v>
      </c>
      <c r="B3417" s="1310" t="s">
        <v>5511</v>
      </c>
      <c r="C3417" s="1310" t="s">
        <v>5512</v>
      </c>
      <c r="D3417" s="1310">
        <v>179</v>
      </c>
      <c r="E3417" s="1311" t="s">
        <v>995</v>
      </c>
      <c r="F3417" s="1310" t="s">
        <v>995</v>
      </c>
      <c r="G3417" s="1310">
        <v>96649</v>
      </c>
      <c r="H3417" s="1310" t="s">
        <v>5652</v>
      </c>
      <c r="I3417" s="1310" t="s">
        <v>253</v>
      </c>
      <c r="J3417" s="1310" t="s">
        <v>2172</v>
      </c>
      <c r="K3417" s="1311">
        <v>48.01</v>
      </c>
      <c r="L3417" s="1310" t="s">
        <v>2173</v>
      </c>
    </row>
    <row r="3418" spans="1:12" ht="13.5">
      <c r="A3418" s="1310" t="s">
        <v>5510</v>
      </c>
      <c r="B3418" s="1310" t="s">
        <v>5511</v>
      </c>
      <c r="C3418" s="1310" t="s">
        <v>5512</v>
      </c>
      <c r="D3418" s="1310">
        <v>179</v>
      </c>
      <c r="E3418" s="1311" t="s">
        <v>995</v>
      </c>
      <c r="F3418" s="1310" t="s">
        <v>995</v>
      </c>
      <c r="G3418" s="1310">
        <v>96668</v>
      </c>
      <c r="H3418" s="1310" t="s">
        <v>5653</v>
      </c>
      <c r="I3418" s="1310" t="s">
        <v>253</v>
      </c>
      <c r="J3418" s="1310" t="s">
        <v>2172</v>
      </c>
      <c r="K3418" s="1311">
        <v>13.51</v>
      </c>
      <c r="L3418" s="1310" t="s">
        <v>2173</v>
      </c>
    </row>
    <row r="3419" spans="1:12" ht="13.5">
      <c r="A3419" s="1310" t="s">
        <v>5510</v>
      </c>
      <c r="B3419" s="1310" t="s">
        <v>5511</v>
      </c>
      <c r="C3419" s="1310" t="s">
        <v>5512</v>
      </c>
      <c r="D3419" s="1310">
        <v>179</v>
      </c>
      <c r="E3419" s="1311" t="s">
        <v>995</v>
      </c>
      <c r="F3419" s="1310" t="s">
        <v>995</v>
      </c>
      <c r="G3419" s="1310">
        <v>96669</v>
      </c>
      <c r="H3419" s="1310" t="s">
        <v>5654</v>
      </c>
      <c r="I3419" s="1310" t="s">
        <v>253</v>
      </c>
      <c r="J3419" s="1310" t="s">
        <v>2172</v>
      </c>
      <c r="K3419" s="1311">
        <v>16.82</v>
      </c>
      <c r="L3419" s="1310" t="s">
        <v>2173</v>
      </c>
    </row>
    <row r="3420" spans="1:12" ht="13.5">
      <c r="A3420" s="1310" t="s">
        <v>5510</v>
      </c>
      <c r="B3420" s="1310" t="s">
        <v>5511</v>
      </c>
      <c r="C3420" s="1310" t="s">
        <v>5512</v>
      </c>
      <c r="D3420" s="1310">
        <v>179</v>
      </c>
      <c r="E3420" s="1311" t="s">
        <v>995</v>
      </c>
      <c r="F3420" s="1310" t="s">
        <v>995</v>
      </c>
      <c r="G3420" s="1310">
        <v>96670</v>
      </c>
      <c r="H3420" s="1310" t="s">
        <v>5655</v>
      </c>
      <c r="I3420" s="1310" t="s">
        <v>253</v>
      </c>
      <c r="J3420" s="1310" t="s">
        <v>2172</v>
      </c>
      <c r="K3420" s="1311">
        <v>25.56</v>
      </c>
      <c r="L3420" s="1310" t="s">
        <v>2173</v>
      </c>
    </row>
    <row r="3421" spans="1:12" ht="13.5">
      <c r="A3421" s="1310" t="s">
        <v>5510</v>
      </c>
      <c r="B3421" s="1310" t="s">
        <v>5511</v>
      </c>
      <c r="C3421" s="1310" t="s">
        <v>5512</v>
      </c>
      <c r="D3421" s="1310">
        <v>179</v>
      </c>
      <c r="E3421" s="1311" t="s">
        <v>995</v>
      </c>
      <c r="F3421" s="1310" t="s">
        <v>995</v>
      </c>
      <c r="G3421" s="1310">
        <v>96671</v>
      </c>
      <c r="H3421" s="1310" t="s">
        <v>5656</v>
      </c>
      <c r="I3421" s="1310" t="s">
        <v>253</v>
      </c>
      <c r="J3421" s="1310" t="s">
        <v>2172</v>
      </c>
      <c r="K3421" s="1311">
        <v>34.14</v>
      </c>
      <c r="L3421" s="1310" t="s">
        <v>2173</v>
      </c>
    </row>
    <row r="3422" spans="1:12" ht="13.5">
      <c r="A3422" s="1310" t="s">
        <v>5510</v>
      </c>
      <c r="B3422" s="1310" t="s">
        <v>5511</v>
      </c>
      <c r="C3422" s="1310" t="s">
        <v>5512</v>
      </c>
      <c r="D3422" s="1310">
        <v>179</v>
      </c>
      <c r="E3422" s="1311" t="s">
        <v>995</v>
      </c>
      <c r="F3422" s="1310" t="s">
        <v>995</v>
      </c>
      <c r="G3422" s="1310">
        <v>96672</v>
      </c>
      <c r="H3422" s="1310" t="s">
        <v>5657</v>
      </c>
      <c r="I3422" s="1310" t="s">
        <v>253</v>
      </c>
      <c r="J3422" s="1310" t="s">
        <v>2172</v>
      </c>
      <c r="K3422" s="1311">
        <v>50.05</v>
      </c>
      <c r="L3422" s="1310" t="s">
        <v>2173</v>
      </c>
    </row>
    <row r="3423" spans="1:12" ht="13.5">
      <c r="A3423" s="1310" t="s">
        <v>5510</v>
      </c>
      <c r="B3423" s="1310" t="s">
        <v>5511</v>
      </c>
      <c r="C3423" s="1310" t="s">
        <v>5512</v>
      </c>
      <c r="D3423" s="1310">
        <v>179</v>
      </c>
      <c r="E3423" s="1311" t="s">
        <v>995</v>
      </c>
      <c r="F3423" s="1310" t="s">
        <v>995</v>
      </c>
      <c r="G3423" s="1310">
        <v>96673</v>
      </c>
      <c r="H3423" s="1310" t="s">
        <v>5658</v>
      </c>
      <c r="I3423" s="1310" t="s">
        <v>253</v>
      </c>
      <c r="J3423" s="1310" t="s">
        <v>2172</v>
      </c>
      <c r="K3423" s="1311">
        <v>82.05</v>
      </c>
      <c r="L3423" s="1310" t="s">
        <v>2173</v>
      </c>
    </row>
    <row r="3424" spans="1:12" ht="13.5">
      <c r="A3424" s="1310" t="s">
        <v>5510</v>
      </c>
      <c r="B3424" s="1310" t="s">
        <v>5511</v>
      </c>
      <c r="C3424" s="1310" t="s">
        <v>5512</v>
      </c>
      <c r="D3424" s="1310">
        <v>179</v>
      </c>
      <c r="E3424" s="1311" t="s">
        <v>995</v>
      </c>
      <c r="F3424" s="1310" t="s">
        <v>995</v>
      </c>
      <c r="G3424" s="1310">
        <v>96674</v>
      </c>
      <c r="H3424" s="1310" t="s">
        <v>5659</v>
      </c>
      <c r="I3424" s="1310" t="s">
        <v>253</v>
      </c>
      <c r="J3424" s="1310" t="s">
        <v>2172</v>
      </c>
      <c r="K3424" s="1311">
        <v>115.23</v>
      </c>
      <c r="L3424" s="1310" t="s">
        <v>2173</v>
      </c>
    </row>
    <row r="3425" spans="1:12" ht="13.5">
      <c r="A3425" s="1310" t="s">
        <v>5510</v>
      </c>
      <c r="B3425" s="1310" t="s">
        <v>5511</v>
      </c>
      <c r="C3425" s="1310" t="s">
        <v>5512</v>
      </c>
      <c r="D3425" s="1310">
        <v>179</v>
      </c>
      <c r="E3425" s="1311" t="s">
        <v>995</v>
      </c>
      <c r="F3425" s="1310" t="s">
        <v>995</v>
      </c>
      <c r="G3425" s="1310">
        <v>96675</v>
      </c>
      <c r="H3425" s="1310" t="s">
        <v>5660</v>
      </c>
      <c r="I3425" s="1310" t="s">
        <v>253</v>
      </c>
      <c r="J3425" s="1310" t="s">
        <v>2172</v>
      </c>
      <c r="K3425" s="1311">
        <v>200.86</v>
      </c>
      <c r="L3425" s="1310" t="s">
        <v>2173</v>
      </c>
    </row>
    <row r="3426" spans="1:12" ht="13.5">
      <c r="A3426" s="1310" t="s">
        <v>5510</v>
      </c>
      <c r="B3426" s="1310" t="s">
        <v>5511</v>
      </c>
      <c r="C3426" s="1310" t="s">
        <v>5512</v>
      </c>
      <c r="D3426" s="1310">
        <v>179</v>
      </c>
      <c r="E3426" s="1311" t="s">
        <v>995</v>
      </c>
      <c r="F3426" s="1310" t="s">
        <v>995</v>
      </c>
      <c r="G3426" s="1310">
        <v>96676</v>
      </c>
      <c r="H3426" s="1310" t="s">
        <v>5661</v>
      </c>
      <c r="I3426" s="1310" t="s">
        <v>253</v>
      </c>
      <c r="J3426" s="1310" t="s">
        <v>2172</v>
      </c>
      <c r="K3426" s="1311">
        <v>13.47</v>
      </c>
      <c r="L3426" s="1310" t="s">
        <v>2173</v>
      </c>
    </row>
    <row r="3427" spans="1:12" ht="13.5">
      <c r="A3427" s="1310" t="s">
        <v>5510</v>
      </c>
      <c r="B3427" s="1310" t="s">
        <v>5511</v>
      </c>
      <c r="C3427" s="1310" t="s">
        <v>5512</v>
      </c>
      <c r="D3427" s="1310">
        <v>179</v>
      </c>
      <c r="E3427" s="1311" t="s">
        <v>995</v>
      </c>
      <c r="F3427" s="1310" t="s">
        <v>995</v>
      </c>
      <c r="G3427" s="1310">
        <v>96677</v>
      </c>
      <c r="H3427" s="1310" t="s">
        <v>5662</v>
      </c>
      <c r="I3427" s="1310" t="s">
        <v>253</v>
      </c>
      <c r="J3427" s="1310" t="s">
        <v>2172</v>
      </c>
      <c r="K3427" s="1311">
        <v>22.28</v>
      </c>
      <c r="L3427" s="1310" t="s">
        <v>2173</v>
      </c>
    </row>
    <row r="3428" spans="1:12" ht="13.5">
      <c r="A3428" s="1310" t="s">
        <v>5510</v>
      </c>
      <c r="B3428" s="1310" t="s">
        <v>5511</v>
      </c>
      <c r="C3428" s="1310" t="s">
        <v>5512</v>
      </c>
      <c r="D3428" s="1310">
        <v>179</v>
      </c>
      <c r="E3428" s="1311" t="s">
        <v>995</v>
      </c>
      <c r="F3428" s="1310" t="s">
        <v>995</v>
      </c>
      <c r="G3428" s="1310">
        <v>96678</v>
      </c>
      <c r="H3428" s="1310" t="s">
        <v>5663</v>
      </c>
      <c r="I3428" s="1310" t="s">
        <v>253</v>
      </c>
      <c r="J3428" s="1310" t="s">
        <v>2172</v>
      </c>
      <c r="K3428" s="1311">
        <v>30.93</v>
      </c>
      <c r="L3428" s="1310" t="s">
        <v>2173</v>
      </c>
    </row>
    <row r="3429" spans="1:12" ht="13.5">
      <c r="A3429" s="1310" t="s">
        <v>5510</v>
      </c>
      <c r="B3429" s="1310" t="s">
        <v>5511</v>
      </c>
      <c r="C3429" s="1310" t="s">
        <v>5512</v>
      </c>
      <c r="D3429" s="1310">
        <v>179</v>
      </c>
      <c r="E3429" s="1311" t="s">
        <v>995</v>
      </c>
      <c r="F3429" s="1310" t="s">
        <v>995</v>
      </c>
      <c r="G3429" s="1310">
        <v>96679</v>
      </c>
      <c r="H3429" s="1310" t="s">
        <v>5664</v>
      </c>
      <c r="I3429" s="1310" t="s">
        <v>253</v>
      </c>
      <c r="J3429" s="1310" t="s">
        <v>2172</v>
      </c>
      <c r="K3429" s="1311">
        <v>45.13</v>
      </c>
      <c r="L3429" s="1310" t="s">
        <v>2173</v>
      </c>
    </row>
    <row r="3430" spans="1:12" ht="13.5">
      <c r="A3430" s="1310" t="s">
        <v>5510</v>
      </c>
      <c r="B3430" s="1310" t="s">
        <v>5511</v>
      </c>
      <c r="C3430" s="1310" t="s">
        <v>5512</v>
      </c>
      <c r="D3430" s="1310">
        <v>179</v>
      </c>
      <c r="E3430" s="1311" t="s">
        <v>995</v>
      </c>
      <c r="F3430" s="1310" t="s">
        <v>995</v>
      </c>
      <c r="G3430" s="1310">
        <v>96680</v>
      </c>
      <c r="H3430" s="1310" t="s">
        <v>5665</v>
      </c>
      <c r="I3430" s="1310" t="s">
        <v>253</v>
      </c>
      <c r="J3430" s="1310" t="s">
        <v>2172</v>
      </c>
      <c r="K3430" s="1311">
        <v>60.64</v>
      </c>
      <c r="L3430" s="1310" t="s">
        <v>2173</v>
      </c>
    </row>
    <row r="3431" spans="1:12" ht="13.5">
      <c r="A3431" s="1310" t="s">
        <v>5510</v>
      </c>
      <c r="B3431" s="1310" t="s">
        <v>5511</v>
      </c>
      <c r="C3431" s="1310" t="s">
        <v>5512</v>
      </c>
      <c r="D3431" s="1310">
        <v>179</v>
      </c>
      <c r="E3431" s="1311" t="s">
        <v>995</v>
      </c>
      <c r="F3431" s="1310" t="s">
        <v>995</v>
      </c>
      <c r="G3431" s="1310">
        <v>96681</v>
      </c>
      <c r="H3431" s="1310" t="s">
        <v>5666</v>
      </c>
      <c r="I3431" s="1310" t="s">
        <v>253</v>
      </c>
      <c r="J3431" s="1310" t="s">
        <v>2172</v>
      </c>
      <c r="K3431" s="1311">
        <v>113.77</v>
      </c>
      <c r="L3431" s="1310" t="s">
        <v>2173</v>
      </c>
    </row>
    <row r="3432" spans="1:12" ht="13.5">
      <c r="A3432" s="1310" t="s">
        <v>5510</v>
      </c>
      <c r="B3432" s="1310" t="s">
        <v>5511</v>
      </c>
      <c r="C3432" s="1310" t="s">
        <v>5512</v>
      </c>
      <c r="D3432" s="1310">
        <v>179</v>
      </c>
      <c r="E3432" s="1311" t="s">
        <v>995</v>
      </c>
      <c r="F3432" s="1310" t="s">
        <v>995</v>
      </c>
      <c r="G3432" s="1310">
        <v>96682</v>
      </c>
      <c r="H3432" s="1310" t="s">
        <v>5667</v>
      </c>
      <c r="I3432" s="1310" t="s">
        <v>253</v>
      </c>
      <c r="J3432" s="1310" t="s">
        <v>2172</v>
      </c>
      <c r="K3432" s="1311">
        <v>167.9</v>
      </c>
      <c r="L3432" s="1310" t="s">
        <v>2173</v>
      </c>
    </row>
    <row r="3433" spans="1:12" ht="13.5">
      <c r="A3433" s="1310" t="s">
        <v>5510</v>
      </c>
      <c r="B3433" s="1310" t="s">
        <v>5511</v>
      </c>
      <c r="C3433" s="1310" t="s">
        <v>5512</v>
      </c>
      <c r="D3433" s="1310">
        <v>179</v>
      </c>
      <c r="E3433" s="1311" t="s">
        <v>995</v>
      </c>
      <c r="F3433" s="1310" t="s">
        <v>995</v>
      </c>
      <c r="G3433" s="1310">
        <v>96683</v>
      </c>
      <c r="H3433" s="1310" t="s">
        <v>5668</v>
      </c>
      <c r="I3433" s="1310" t="s">
        <v>253</v>
      </c>
      <c r="J3433" s="1310" t="s">
        <v>2172</v>
      </c>
      <c r="K3433" s="1311">
        <v>229.54</v>
      </c>
      <c r="L3433" s="1310" t="s">
        <v>2173</v>
      </c>
    </row>
    <row r="3434" spans="1:12" ht="13.5">
      <c r="A3434" s="1310" t="s">
        <v>5510</v>
      </c>
      <c r="B3434" s="1310" t="s">
        <v>5511</v>
      </c>
      <c r="C3434" s="1310" t="s">
        <v>5512</v>
      </c>
      <c r="D3434" s="1310">
        <v>179</v>
      </c>
      <c r="E3434" s="1311" t="s">
        <v>995</v>
      </c>
      <c r="F3434" s="1310" t="s">
        <v>995</v>
      </c>
      <c r="G3434" s="1310">
        <v>96718</v>
      </c>
      <c r="H3434" s="1310" t="s">
        <v>5669</v>
      </c>
      <c r="I3434" s="1310" t="s">
        <v>253</v>
      </c>
      <c r="J3434" s="1310" t="s">
        <v>2172</v>
      </c>
      <c r="K3434" s="1311">
        <v>8.98</v>
      </c>
      <c r="L3434" s="1310" t="s">
        <v>2173</v>
      </c>
    </row>
    <row r="3435" spans="1:12" ht="13.5">
      <c r="A3435" s="1310" t="s">
        <v>5510</v>
      </c>
      <c r="B3435" s="1310" t="s">
        <v>5511</v>
      </c>
      <c r="C3435" s="1310" t="s">
        <v>5512</v>
      </c>
      <c r="D3435" s="1310">
        <v>179</v>
      </c>
      <c r="E3435" s="1311" t="s">
        <v>995</v>
      </c>
      <c r="F3435" s="1310" t="s">
        <v>995</v>
      </c>
      <c r="G3435" s="1310">
        <v>96719</v>
      </c>
      <c r="H3435" s="1310" t="s">
        <v>5670</v>
      </c>
      <c r="I3435" s="1310" t="s">
        <v>253</v>
      </c>
      <c r="J3435" s="1310" t="s">
        <v>2172</v>
      </c>
      <c r="K3435" s="1311">
        <v>17.25</v>
      </c>
      <c r="L3435" s="1310" t="s">
        <v>2173</v>
      </c>
    </row>
    <row r="3436" spans="1:12" ht="13.5">
      <c r="A3436" s="1310" t="s">
        <v>5510</v>
      </c>
      <c r="B3436" s="1310" t="s">
        <v>5511</v>
      </c>
      <c r="C3436" s="1310" t="s">
        <v>5512</v>
      </c>
      <c r="D3436" s="1310">
        <v>179</v>
      </c>
      <c r="E3436" s="1311" t="s">
        <v>995</v>
      </c>
      <c r="F3436" s="1310" t="s">
        <v>995</v>
      </c>
      <c r="G3436" s="1310">
        <v>96720</v>
      </c>
      <c r="H3436" s="1310" t="s">
        <v>5671</v>
      </c>
      <c r="I3436" s="1310" t="s">
        <v>253</v>
      </c>
      <c r="J3436" s="1310" t="s">
        <v>2172</v>
      </c>
      <c r="K3436" s="1311">
        <v>21.01</v>
      </c>
      <c r="L3436" s="1310" t="s">
        <v>2173</v>
      </c>
    </row>
    <row r="3437" spans="1:12" ht="13.5">
      <c r="A3437" s="1310" t="s">
        <v>5510</v>
      </c>
      <c r="B3437" s="1310" t="s">
        <v>5511</v>
      </c>
      <c r="C3437" s="1310" t="s">
        <v>5512</v>
      </c>
      <c r="D3437" s="1310">
        <v>179</v>
      </c>
      <c r="E3437" s="1311" t="s">
        <v>995</v>
      </c>
      <c r="F3437" s="1310" t="s">
        <v>995</v>
      </c>
      <c r="G3437" s="1310">
        <v>96721</v>
      </c>
      <c r="H3437" s="1310" t="s">
        <v>5672</v>
      </c>
      <c r="I3437" s="1310" t="s">
        <v>253</v>
      </c>
      <c r="J3437" s="1310" t="s">
        <v>2172</v>
      </c>
      <c r="K3437" s="1311">
        <v>28.69</v>
      </c>
      <c r="L3437" s="1310" t="s">
        <v>2173</v>
      </c>
    </row>
    <row r="3438" spans="1:12" ht="13.5">
      <c r="A3438" s="1310" t="s">
        <v>5510</v>
      </c>
      <c r="B3438" s="1310" t="s">
        <v>5511</v>
      </c>
      <c r="C3438" s="1310" t="s">
        <v>5512</v>
      </c>
      <c r="D3438" s="1310">
        <v>179</v>
      </c>
      <c r="E3438" s="1311" t="s">
        <v>995</v>
      </c>
      <c r="F3438" s="1310" t="s">
        <v>995</v>
      </c>
      <c r="G3438" s="1310">
        <v>96722</v>
      </c>
      <c r="H3438" s="1310" t="s">
        <v>5673</v>
      </c>
      <c r="I3438" s="1310" t="s">
        <v>253</v>
      </c>
      <c r="J3438" s="1310" t="s">
        <v>2172</v>
      </c>
      <c r="K3438" s="1311">
        <v>38.97</v>
      </c>
      <c r="L3438" s="1310" t="s">
        <v>2173</v>
      </c>
    </row>
    <row r="3439" spans="1:12" ht="13.5">
      <c r="A3439" s="1310" t="s">
        <v>5510</v>
      </c>
      <c r="B3439" s="1310" t="s">
        <v>5511</v>
      </c>
      <c r="C3439" s="1310" t="s">
        <v>5512</v>
      </c>
      <c r="D3439" s="1310">
        <v>179</v>
      </c>
      <c r="E3439" s="1311" t="s">
        <v>995</v>
      </c>
      <c r="F3439" s="1310" t="s">
        <v>995</v>
      </c>
      <c r="G3439" s="1310">
        <v>96723</v>
      </c>
      <c r="H3439" s="1310" t="s">
        <v>5674</v>
      </c>
      <c r="I3439" s="1310" t="s">
        <v>253</v>
      </c>
      <c r="J3439" s="1310" t="s">
        <v>2172</v>
      </c>
      <c r="K3439" s="1311">
        <v>52.39</v>
      </c>
      <c r="L3439" s="1310" t="s">
        <v>2173</v>
      </c>
    </row>
    <row r="3440" spans="1:12" ht="13.5">
      <c r="A3440" s="1310" t="s">
        <v>5510</v>
      </c>
      <c r="B3440" s="1310" t="s">
        <v>5511</v>
      </c>
      <c r="C3440" s="1310" t="s">
        <v>5512</v>
      </c>
      <c r="D3440" s="1310">
        <v>179</v>
      </c>
      <c r="E3440" s="1311" t="s">
        <v>995</v>
      </c>
      <c r="F3440" s="1310" t="s">
        <v>995</v>
      </c>
      <c r="G3440" s="1310">
        <v>96724</v>
      </c>
      <c r="H3440" s="1310" t="s">
        <v>5675</v>
      </c>
      <c r="I3440" s="1310" t="s">
        <v>253</v>
      </c>
      <c r="J3440" s="1310" t="s">
        <v>2172</v>
      </c>
      <c r="K3440" s="1311">
        <v>85.52</v>
      </c>
      <c r="L3440" s="1310" t="s">
        <v>2173</v>
      </c>
    </row>
    <row r="3441" spans="1:12" ht="13.5">
      <c r="A3441" s="1310" t="s">
        <v>5510</v>
      </c>
      <c r="B3441" s="1310" t="s">
        <v>5511</v>
      </c>
      <c r="C3441" s="1310" t="s">
        <v>5512</v>
      </c>
      <c r="D3441" s="1310">
        <v>179</v>
      </c>
      <c r="E3441" s="1311" t="s">
        <v>995</v>
      </c>
      <c r="F3441" s="1310" t="s">
        <v>995</v>
      </c>
      <c r="G3441" s="1310">
        <v>96725</v>
      </c>
      <c r="H3441" s="1310" t="s">
        <v>5676</v>
      </c>
      <c r="I3441" s="1310" t="s">
        <v>253</v>
      </c>
      <c r="J3441" s="1310" t="s">
        <v>2172</v>
      </c>
      <c r="K3441" s="1311">
        <v>113.5</v>
      </c>
      <c r="L3441" s="1310" t="s">
        <v>2173</v>
      </c>
    </row>
    <row r="3442" spans="1:12" ht="13.5">
      <c r="A3442" s="1310" t="s">
        <v>5510</v>
      </c>
      <c r="B3442" s="1310" t="s">
        <v>5511</v>
      </c>
      <c r="C3442" s="1310" t="s">
        <v>5512</v>
      </c>
      <c r="D3442" s="1310">
        <v>179</v>
      </c>
      <c r="E3442" s="1311" t="s">
        <v>995</v>
      </c>
      <c r="F3442" s="1310" t="s">
        <v>995</v>
      </c>
      <c r="G3442" s="1310">
        <v>96726</v>
      </c>
      <c r="H3442" s="1310" t="s">
        <v>5677</v>
      </c>
      <c r="I3442" s="1310" t="s">
        <v>253</v>
      </c>
      <c r="J3442" s="1310" t="s">
        <v>2172</v>
      </c>
      <c r="K3442" s="1311">
        <v>185.26</v>
      </c>
      <c r="L3442" s="1310" t="s">
        <v>2173</v>
      </c>
    </row>
    <row r="3443" spans="1:12" ht="13.5">
      <c r="A3443" s="1310" t="s">
        <v>5510</v>
      </c>
      <c r="B3443" s="1310" t="s">
        <v>5511</v>
      </c>
      <c r="C3443" s="1310" t="s">
        <v>5512</v>
      </c>
      <c r="D3443" s="1310">
        <v>179</v>
      </c>
      <c r="E3443" s="1311" t="s">
        <v>995</v>
      </c>
      <c r="F3443" s="1310" t="s">
        <v>995</v>
      </c>
      <c r="G3443" s="1310">
        <v>96727</v>
      </c>
      <c r="H3443" s="1310" t="s">
        <v>5678</v>
      </c>
      <c r="I3443" s="1310" t="s">
        <v>253</v>
      </c>
      <c r="J3443" s="1310" t="s">
        <v>2172</v>
      </c>
      <c r="K3443" s="1311">
        <v>14.64</v>
      </c>
      <c r="L3443" s="1310" t="s">
        <v>2173</v>
      </c>
    </row>
    <row r="3444" spans="1:12" ht="13.5">
      <c r="A3444" s="1310" t="s">
        <v>5510</v>
      </c>
      <c r="B3444" s="1310" t="s">
        <v>5511</v>
      </c>
      <c r="C3444" s="1310" t="s">
        <v>5512</v>
      </c>
      <c r="D3444" s="1310">
        <v>179</v>
      </c>
      <c r="E3444" s="1311" t="s">
        <v>995</v>
      </c>
      <c r="F3444" s="1310" t="s">
        <v>995</v>
      </c>
      <c r="G3444" s="1310">
        <v>96728</v>
      </c>
      <c r="H3444" s="1310" t="s">
        <v>5679</v>
      </c>
      <c r="I3444" s="1310" t="s">
        <v>253</v>
      </c>
      <c r="J3444" s="1310" t="s">
        <v>2172</v>
      </c>
      <c r="K3444" s="1311">
        <v>17.75</v>
      </c>
      <c r="L3444" s="1310" t="s">
        <v>2173</v>
      </c>
    </row>
    <row r="3445" spans="1:12" ht="13.5">
      <c r="A3445" s="1310" t="s">
        <v>5510</v>
      </c>
      <c r="B3445" s="1310" t="s">
        <v>5511</v>
      </c>
      <c r="C3445" s="1310" t="s">
        <v>5512</v>
      </c>
      <c r="D3445" s="1310">
        <v>179</v>
      </c>
      <c r="E3445" s="1311" t="s">
        <v>995</v>
      </c>
      <c r="F3445" s="1310" t="s">
        <v>995</v>
      </c>
      <c r="G3445" s="1310">
        <v>96729</v>
      </c>
      <c r="H3445" s="1310" t="s">
        <v>5680</v>
      </c>
      <c r="I3445" s="1310" t="s">
        <v>253</v>
      </c>
      <c r="J3445" s="1310" t="s">
        <v>2172</v>
      </c>
      <c r="K3445" s="1311">
        <v>27.16</v>
      </c>
      <c r="L3445" s="1310" t="s">
        <v>2173</v>
      </c>
    </row>
    <row r="3446" spans="1:12" ht="13.5">
      <c r="A3446" s="1310" t="s">
        <v>5510</v>
      </c>
      <c r="B3446" s="1310" t="s">
        <v>5511</v>
      </c>
      <c r="C3446" s="1310" t="s">
        <v>5512</v>
      </c>
      <c r="D3446" s="1310">
        <v>179</v>
      </c>
      <c r="E3446" s="1311" t="s">
        <v>995</v>
      </c>
      <c r="F3446" s="1310" t="s">
        <v>995</v>
      </c>
      <c r="G3446" s="1310">
        <v>96730</v>
      </c>
      <c r="H3446" s="1310" t="s">
        <v>5681</v>
      </c>
      <c r="I3446" s="1310" t="s">
        <v>253</v>
      </c>
      <c r="J3446" s="1310" t="s">
        <v>2172</v>
      </c>
      <c r="K3446" s="1311">
        <v>34.68</v>
      </c>
      <c r="L3446" s="1310" t="s">
        <v>2173</v>
      </c>
    </row>
    <row r="3447" spans="1:12" ht="13.5">
      <c r="A3447" s="1310" t="s">
        <v>5510</v>
      </c>
      <c r="B3447" s="1310" t="s">
        <v>5511</v>
      </c>
      <c r="C3447" s="1310" t="s">
        <v>5512</v>
      </c>
      <c r="D3447" s="1310">
        <v>179</v>
      </c>
      <c r="E3447" s="1311" t="s">
        <v>995</v>
      </c>
      <c r="F3447" s="1310" t="s">
        <v>995</v>
      </c>
      <c r="G3447" s="1310">
        <v>96731</v>
      </c>
      <c r="H3447" s="1310" t="s">
        <v>5682</v>
      </c>
      <c r="I3447" s="1310" t="s">
        <v>253</v>
      </c>
      <c r="J3447" s="1310" t="s">
        <v>2172</v>
      </c>
      <c r="K3447" s="1311">
        <v>50.66</v>
      </c>
      <c r="L3447" s="1310" t="s">
        <v>2173</v>
      </c>
    </row>
    <row r="3448" spans="1:12" ht="13.5">
      <c r="A3448" s="1310" t="s">
        <v>5510</v>
      </c>
      <c r="B3448" s="1310" t="s">
        <v>5511</v>
      </c>
      <c r="C3448" s="1310" t="s">
        <v>5512</v>
      </c>
      <c r="D3448" s="1310">
        <v>179</v>
      </c>
      <c r="E3448" s="1311" t="s">
        <v>995</v>
      </c>
      <c r="F3448" s="1310" t="s">
        <v>995</v>
      </c>
      <c r="G3448" s="1310">
        <v>96732</v>
      </c>
      <c r="H3448" s="1310" t="s">
        <v>5683</v>
      </c>
      <c r="I3448" s="1310" t="s">
        <v>253</v>
      </c>
      <c r="J3448" s="1310" t="s">
        <v>2172</v>
      </c>
      <c r="K3448" s="1311">
        <v>63.39</v>
      </c>
      <c r="L3448" s="1310" t="s">
        <v>2173</v>
      </c>
    </row>
    <row r="3449" spans="1:12" ht="13.5">
      <c r="A3449" s="1310" t="s">
        <v>5510</v>
      </c>
      <c r="B3449" s="1310" t="s">
        <v>5511</v>
      </c>
      <c r="C3449" s="1310" t="s">
        <v>5512</v>
      </c>
      <c r="D3449" s="1310">
        <v>179</v>
      </c>
      <c r="E3449" s="1311" t="s">
        <v>995</v>
      </c>
      <c r="F3449" s="1310" t="s">
        <v>995</v>
      </c>
      <c r="G3449" s="1310">
        <v>96733</v>
      </c>
      <c r="H3449" s="1310" t="s">
        <v>5684</v>
      </c>
      <c r="I3449" s="1310" t="s">
        <v>253</v>
      </c>
      <c r="J3449" s="1310" t="s">
        <v>2172</v>
      </c>
      <c r="K3449" s="1311">
        <v>116.78</v>
      </c>
      <c r="L3449" s="1310" t="s">
        <v>2173</v>
      </c>
    </row>
    <row r="3450" spans="1:12" ht="13.5">
      <c r="A3450" s="1310" t="s">
        <v>5510</v>
      </c>
      <c r="B3450" s="1310" t="s">
        <v>5511</v>
      </c>
      <c r="C3450" s="1310" t="s">
        <v>5512</v>
      </c>
      <c r="D3450" s="1310">
        <v>179</v>
      </c>
      <c r="E3450" s="1311" t="s">
        <v>995</v>
      </c>
      <c r="F3450" s="1310" t="s">
        <v>995</v>
      </c>
      <c r="G3450" s="1310">
        <v>96734</v>
      </c>
      <c r="H3450" s="1310" t="s">
        <v>5685</v>
      </c>
      <c r="I3450" s="1310" t="s">
        <v>253</v>
      </c>
      <c r="J3450" s="1310" t="s">
        <v>2172</v>
      </c>
      <c r="K3450" s="1311">
        <v>163.65</v>
      </c>
      <c r="L3450" s="1310" t="s">
        <v>2173</v>
      </c>
    </row>
    <row r="3451" spans="1:12" ht="13.5">
      <c r="A3451" s="1310" t="s">
        <v>5510</v>
      </c>
      <c r="B3451" s="1310" t="s">
        <v>5511</v>
      </c>
      <c r="C3451" s="1310" t="s">
        <v>5512</v>
      </c>
      <c r="D3451" s="1310">
        <v>179</v>
      </c>
      <c r="E3451" s="1311" t="s">
        <v>995</v>
      </c>
      <c r="F3451" s="1310" t="s">
        <v>995</v>
      </c>
      <c r="G3451" s="1310">
        <v>96735</v>
      </c>
      <c r="H3451" s="1310" t="s">
        <v>5686</v>
      </c>
      <c r="I3451" s="1310" t="s">
        <v>253</v>
      </c>
      <c r="J3451" s="1310" t="s">
        <v>2172</v>
      </c>
      <c r="K3451" s="1311">
        <v>212.42</v>
      </c>
      <c r="L3451" s="1310" t="s">
        <v>2173</v>
      </c>
    </row>
    <row r="3452" spans="1:12" ht="13.5">
      <c r="A3452" s="1310" t="s">
        <v>5510</v>
      </c>
      <c r="B3452" s="1310" t="s">
        <v>5511</v>
      </c>
      <c r="C3452" s="1310" t="s">
        <v>5512</v>
      </c>
      <c r="D3452" s="1310">
        <v>179</v>
      </c>
      <c r="E3452" s="1311" t="s">
        <v>995</v>
      </c>
      <c r="F3452" s="1310" t="s">
        <v>995</v>
      </c>
      <c r="G3452" s="1310">
        <v>96794</v>
      </c>
      <c r="H3452" s="1310" t="s">
        <v>5687</v>
      </c>
      <c r="I3452" s="1310" t="s">
        <v>253</v>
      </c>
      <c r="J3452" s="1310" t="s">
        <v>2172</v>
      </c>
      <c r="K3452" s="1311">
        <v>8.02</v>
      </c>
      <c r="L3452" s="1310" t="s">
        <v>2173</v>
      </c>
    </row>
    <row r="3453" spans="1:12" ht="13.5">
      <c r="A3453" s="1310" t="s">
        <v>5510</v>
      </c>
      <c r="B3453" s="1310" t="s">
        <v>5511</v>
      </c>
      <c r="C3453" s="1310" t="s">
        <v>5512</v>
      </c>
      <c r="D3453" s="1310">
        <v>179</v>
      </c>
      <c r="E3453" s="1311" t="s">
        <v>995</v>
      </c>
      <c r="F3453" s="1310" t="s">
        <v>995</v>
      </c>
      <c r="G3453" s="1310">
        <v>96795</v>
      </c>
      <c r="H3453" s="1310" t="s">
        <v>5688</v>
      </c>
      <c r="I3453" s="1310" t="s">
        <v>253</v>
      </c>
      <c r="J3453" s="1310" t="s">
        <v>2172</v>
      </c>
      <c r="K3453" s="1311">
        <v>10.199999999999999</v>
      </c>
      <c r="L3453" s="1310" t="s">
        <v>2173</v>
      </c>
    </row>
    <row r="3454" spans="1:12" ht="13.5">
      <c r="A3454" s="1310" t="s">
        <v>5510</v>
      </c>
      <c r="B3454" s="1310" t="s">
        <v>5511</v>
      </c>
      <c r="C3454" s="1310" t="s">
        <v>5512</v>
      </c>
      <c r="D3454" s="1310">
        <v>179</v>
      </c>
      <c r="E3454" s="1311" t="s">
        <v>995</v>
      </c>
      <c r="F3454" s="1310" t="s">
        <v>995</v>
      </c>
      <c r="G3454" s="1310">
        <v>96796</v>
      </c>
      <c r="H3454" s="1310" t="s">
        <v>5689</v>
      </c>
      <c r="I3454" s="1310" t="s">
        <v>253</v>
      </c>
      <c r="J3454" s="1310" t="s">
        <v>2172</v>
      </c>
      <c r="K3454" s="1311">
        <v>14.25</v>
      </c>
      <c r="L3454" s="1310" t="s">
        <v>2173</v>
      </c>
    </row>
    <row r="3455" spans="1:12" ht="13.5">
      <c r="A3455" s="1310" t="s">
        <v>5510</v>
      </c>
      <c r="B3455" s="1310" t="s">
        <v>5511</v>
      </c>
      <c r="C3455" s="1310" t="s">
        <v>5512</v>
      </c>
      <c r="D3455" s="1310">
        <v>179</v>
      </c>
      <c r="E3455" s="1311" t="s">
        <v>995</v>
      </c>
      <c r="F3455" s="1310" t="s">
        <v>995</v>
      </c>
      <c r="G3455" s="1310">
        <v>96797</v>
      </c>
      <c r="H3455" s="1310" t="s">
        <v>5690</v>
      </c>
      <c r="I3455" s="1310" t="s">
        <v>253</v>
      </c>
      <c r="J3455" s="1310" t="s">
        <v>2172</v>
      </c>
      <c r="K3455" s="1311">
        <v>21.48</v>
      </c>
      <c r="L3455" s="1310" t="s">
        <v>2173</v>
      </c>
    </row>
    <row r="3456" spans="1:12" ht="13.5">
      <c r="A3456" s="1310" t="s">
        <v>5510</v>
      </c>
      <c r="B3456" s="1310" t="s">
        <v>5511</v>
      </c>
      <c r="C3456" s="1310" t="s">
        <v>5512</v>
      </c>
      <c r="D3456" s="1310">
        <v>179</v>
      </c>
      <c r="E3456" s="1311" t="s">
        <v>995</v>
      </c>
      <c r="F3456" s="1310" t="s">
        <v>995</v>
      </c>
      <c r="G3456" s="1310">
        <v>96798</v>
      </c>
      <c r="H3456" s="1310" t="s">
        <v>5691</v>
      </c>
      <c r="I3456" s="1310" t="s">
        <v>253</v>
      </c>
      <c r="J3456" s="1310" t="s">
        <v>2172</v>
      </c>
      <c r="K3456" s="1311">
        <v>8.15</v>
      </c>
      <c r="L3456" s="1310" t="s">
        <v>2173</v>
      </c>
    </row>
    <row r="3457" spans="1:12" ht="13.5">
      <c r="A3457" s="1310" t="s">
        <v>5510</v>
      </c>
      <c r="B3457" s="1310" t="s">
        <v>5511</v>
      </c>
      <c r="C3457" s="1310" t="s">
        <v>5512</v>
      </c>
      <c r="D3457" s="1310">
        <v>179</v>
      </c>
      <c r="E3457" s="1311" t="s">
        <v>995</v>
      </c>
      <c r="F3457" s="1310" t="s">
        <v>995</v>
      </c>
      <c r="G3457" s="1310">
        <v>96799</v>
      </c>
      <c r="H3457" s="1310" t="s">
        <v>5692</v>
      </c>
      <c r="I3457" s="1310" t="s">
        <v>253</v>
      </c>
      <c r="J3457" s="1310" t="s">
        <v>2172</v>
      </c>
      <c r="K3457" s="1311">
        <v>10.93</v>
      </c>
      <c r="L3457" s="1310" t="s">
        <v>2173</v>
      </c>
    </row>
    <row r="3458" spans="1:12" ht="13.5">
      <c r="A3458" s="1310" t="s">
        <v>5510</v>
      </c>
      <c r="B3458" s="1310" t="s">
        <v>5511</v>
      </c>
      <c r="C3458" s="1310" t="s">
        <v>5512</v>
      </c>
      <c r="D3458" s="1310">
        <v>179</v>
      </c>
      <c r="E3458" s="1311" t="s">
        <v>995</v>
      </c>
      <c r="F3458" s="1310" t="s">
        <v>995</v>
      </c>
      <c r="G3458" s="1310">
        <v>96800</v>
      </c>
      <c r="H3458" s="1310" t="s">
        <v>5693</v>
      </c>
      <c r="I3458" s="1310" t="s">
        <v>253</v>
      </c>
      <c r="J3458" s="1310" t="s">
        <v>2172</v>
      </c>
      <c r="K3458" s="1311">
        <v>15.76</v>
      </c>
      <c r="L3458" s="1310" t="s">
        <v>2173</v>
      </c>
    </row>
    <row r="3459" spans="1:12" ht="13.5">
      <c r="A3459" s="1310" t="s">
        <v>5510</v>
      </c>
      <c r="B3459" s="1310" t="s">
        <v>5511</v>
      </c>
      <c r="C3459" s="1310" t="s">
        <v>5512</v>
      </c>
      <c r="D3459" s="1310">
        <v>179</v>
      </c>
      <c r="E3459" s="1311" t="s">
        <v>995</v>
      </c>
      <c r="F3459" s="1310" t="s">
        <v>995</v>
      </c>
      <c r="G3459" s="1310">
        <v>96801</v>
      </c>
      <c r="H3459" s="1310" t="s">
        <v>5694</v>
      </c>
      <c r="I3459" s="1310" t="s">
        <v>253</v>
      </c>
      <c r="J3459" s="1310" t="s">
        <v>2172</v>
      </c>
      <c r="K3459" s="1311">
        <v>24.07</v>
      </c>
      <c r="L3459" s="1310" t="s">
        <v>2173</v>
      </c>
    </row>
    <row r="3460" spans="1:12" ht="13.5">
      <c r="A3460" s="1310" t="s">
        <v>5510</v>
      </c>
      <c r="B3460" s="1310" t="s">
        <v>5511</v>
      </c>
      <c r="C3460" s="1310" t="s">
        <v>5512</v>
      </c>
      <c r="D3460" s="1310">
        <v>179</v>
      </c>
      <c r="E3460" s="1311" t="s">
        <v>995</v>
      </c>
      <c r="F3460" s="1310" t="s">
        <v>995</v>
      </c>
      <c r="G3460" s="1310">
        <v>97327</v>
      </c>
      <c r="H3460" s="1310" t="s">
        <v>5695</v>
      </c>
      <c r="I3460" s="1310" t="s">
        <v>253</v>
      </c>
      <c r="J3460" s="1310" t="s">
        <v>2172</v>
      </c>
      <c r="K3460" s="1311">
        <v>29.89</v>
      </c>
      <c r="L3460" s="1310" t="s">
        <v>2173</v>
      </c>
    </row>
    <row r="3461" spans="1:12" ht="13.5">
      <c r="A3461" s="1310" t="s">
        <v>5510</v>
      </c>
      <c r="B3461" s="1310" t="s">
        <v>5511</v>
      </c>
      <c r="C3461" s="1310" t="s">
        <v>5512</v>
      </c>
      <c r="D3461" s="1310">
        <v>179</v>
      </c>
      <c r="E3461" s="1311" t="s">
        <v>995</v>
      </c>
      <c r="F3461" s="1310" t="s">
        <v>995</v>
      </c>
      <c r="G3461" s="1310">
        <v>97328</v>
      </c>
      <c r="H3461" s="1310" t="s">
        <v>5696</v>
      </c>
      <c r="I3461" s="1310" t="s">
        <v>253</v>
      </c>
      <c r="J3461" s="1310" t="s">
        <v>2172</v>
      </c>
      <c r="K3461" s="1311">
        <v>51.15</v>
      </c>
      <c r="L3461" s="1310" t="s">
        <v>2173</v>
      </c>
    </row>
    <row r="3462" spans="1:12" ht="13.5">
      <c r="A3462" s="1310" t="s">
        <v>5510</v>
      </c>
      <c r="B3462" s="1310" t="s">
        <v>5511</v>
      </c>
      <c r="C3462" s="1310" t="s">
        <v>5512</v>
      </c>
      <c r="D3462" s="1310">
        <v>179</v>
      </c>
      <c r="E3462" s="1311" t="s">
        <v>995</v>
      </c>
      <c r="F3462" s="1310" t="s">
        <v>995</v>
      </c>
      <c r="G3462" s="1310">
        <v>97329</v>
      </c>
      <c r="H3462" s="1310" t="s">
        <v>5697</v>
      </c>
      <c r="I3462" s="1310" t="s">
        <v>253</v>
      </c>
      <c r="J3462" s="1310" t="s">
        <v>2172</v>
      </c>
      <c r="K3462" s="1311">
        <v>64.680000000000007</v>
      </c>
      <c r="L3462" s="1310" t="s">
        <v>2173</v>
      </c>
    </row>
    <row r="3463" spans="1:12" ht="13.5">
      <c r="A3463" s="1310" t="s">
        <v>5510</v>
      </c>
      <c r="B3463" s="1310" t="s">
        <v>5511</v>
      </c>
      <c r="C3463" s="1310" t="s">
        <v>5512</v>
      </c>
      <c r="D3463" s="1310">
        <v>179</v>
      </c>
      <c r="E3463" s="1311" t="s">
        <v>995</v>
      </c>
      <c r="F3463" s="1310" t="s">
        <v>995</v>
      </c>
      <c r="G3463" s="1310">
        <v>97330</v>
      </c>
      <c r="H3463" s="1310" t="s">
        <v>5698</v>
      </c>
      <c r="I3463" s="1310" t="s">
        <v>253</v>
      </c>
      <c r="J3463" s="1310" t="s">
        <v>2172</v>
      </c>
      <c r="K3463" s="1311">
        <v>79.12</v>
      </c>
      <c r="L3463" s="1310" t="s">
        <v>2173</v>
      </c>
    </row>
    <row r="3464" spans="1:12" ht="13.5">
      <c r="A3464" s="1310" t="s">
        <v>5510</v>
      </c>
      <c r="B3464" s="1310" t="s">
        <v>5511</v>
      </c>
      <c r="C3464" s="1310" t="s">
        <v>5512</v>
      </c>
      <c r="D3464" s="1310">
        <v>179</v>
      </c>
      <c r="E3464" s="1311" t="s">
        <v>995</v>
      </c>
      <c r="F3464" s="1310" t="s">
        <v>995</v>
      </c>
      <c r="G3464" s="1310">
        <v>97331</v>
      </c>
      <c r="H3464" s="1310" t="s">
        <v>5699</v>
      </c>
      <c r="I3464" s="1310" t="s">
        <v>253</v>
      </c>
      <c r="J3464" s="1310" t="s">
        <v>2172</v>
      </c>
      <c r="K3464" s="1311">
        <v>30.19</v>
      </c>
      <c r="L3464" s="1310" t="s">
        <v>2173</v>
      </c>
    </row>
    <row r="3465" spans="1:12" ht="13.5">
      <c r="A3465" s="1310" t="s">
        <v>5510</v>
      </c>
      <c r="B3465" s="1310" t="s">
        <v>5511</v>
      </c>
      <c r="C3465" s="1310" t="s">
        <v>5512</v>
      </c>
      <c r="D3465" s="1310">
        <v>179</v>
      </c>
      <c r="E3465" s="1311" t="s">
        <v>995</v>
      </c>
      <c r="F3465" s="1310" t="s">
        <v>995</v>
      </c>
      <c r="G3465" s="1310">
        <v>97332</v>
      </c>
      <c r="H3465" s="1310" t="s">
        <v>5700</v>
      </c>
      <c r="I3465" s="1310" t="s">
        <v>253</v>
      </c>
      <c r="J3465" s="1310" t="s">
        <v>2172</v>
      </c>
      <c r="K3465" s="1311">
        <v>51.49</v>
      </c>
      <c r="L3465" s="1310" t="s">
        <v>2173</v>
      </c>
    </row>
    <row r="3466" spans="1:12" ht="13.5">
      <c r="A3466" s="1310" t="s">
        <v>5510</v>
      </c>
      <c r="B3466" s="1310" t="s">
        <v>5511</v>
      </c>
      <c r="C3466" s="1310" t="s">
        <v>5512</v>
      </c>
      <c r="D3466" s="1310">
        <v>179</v>
      </c>
      <c r="E3466" s="1311" t="s">
        <v>995</v>
      </c>
      <c r="F3466" s="1310" t="s">
        <v>995</v>
      </c>
      <c r="G3466" s="1310">
        <v>97333</v>
      </c>
      <c r="H3466" s="1310" t="s">
        <v>5701</v>
      </c>
      <c r="I3466" s="1310" t="s">
        <v>253</v>
      </c>
      <c r="J3466" s="1310" t="s">
        <v>2172</v>
      </c>
      <c r="K3466" s="1311">
        <v>65.099999999999994</v>
      </c>
      <c r="L3466" s="1310" t="s">
        <v>2173</v>
      </c>
    </row>
    <row r="3467" spans="1:12" ht="13.5">
      <c r="A3467" s="1310" t="s">
        <v>5510</v>
      </c>
      <c r="B3467" s="1310" t="s">
        <v>5511</v>
      </c>
      <c r="C3467" s="1310" t="s">
        <v>5512</v>
      </c>
      <c r="D3467" s="1310">
        <v>179</v>
      </c>
      <c r="E3467" s="1311" t="s">
        <v>995</v>
      </c>
      <c r="F3467" s="1310" t="s">
        <v>995</v>
      </c>
      <c r="G3467" s="1310">
        <v>97334</v>
      </c>
      <c r="H3467" s="1310" t="s">
        <v>5702</v>
      </c>
      <c r="I3467" s="1310" t="s">
        <v>253</v>
      </c>
      <c r="J3467" s="1310" t="s">
        <v>2172</v>
      </c>
      <c r="K3467" s="1311">
        <v>79.58</v>
      </c>
      <c r="L3467" s="1310" t="s">
        <v>2173</v>
      </c>
    </row>
    <row r="3468" spans="1:12" ht="13.5">
      <c r="A3468" s="1310" t="s">
        <v>5510</v>
      </c>
      <c r="B3468" s="1310" t="s">
        <v>5511</v>
      </c>
      <c r="C3468" s="1310" t="s">
        <v>5512</v>
      </c>
      <c r="D3468" s="1310">
        <v>179</v>
      </c>
      <c r="E3468" s="1311" t="s">
        <v>995</v>
      </c>
      <c r="F3468" s="1310" t="s">
        <v>995</v>
      </c>
      <c r="G3468" s="1310">
        <v>97335</v>
      </c>
      <c r="H3468" s="1310" t="s">
        <v>5703</v>
      </c>
      <c r="I3468" s="1310" t="s">
        <v>253</v>
      </c>
      <c r="J3468" s="1310" t="s">
        <v>2172</v>
      </c>
      <c r="K3468" s="1311">
        <v>87.36</v>
      </c>
      <c r="L3468" s="1310" t="s">
        <v>2173</v>
      </c>
    </row>
    <row r="3469" spans="1:12" ht="13.5">
      <c r="A3469" s="1310" t="s">
        <v>5510</v>
      </c>
      <c r="B3469" s="1310" t="s">
        <v>5511</v>
      </c>
      <c r="C3469" s="1310" t="s">
        <v>5512</v>
      </c>
      <c r="D3469" s="1310">
        <v>179</v>
      </c>
      <c r="E3469" s="1311" t="s">
        <v>995</v>
      </c>
      <c r="F3469" s="1310" t="s">
        <v>995</v>
      </c>
      <c r="G3469" s="1310">
        <v>97336</v>
      </c>
      <c r="H3469" s="1310" t="s">
        <v>5704</v>
      </c>
      <c r="I3469" s="1310" t="s">
        <v>253</v>
      </c>
      <c r="J3469" s="1310" t="s">
        <v>2172</v>
      </c>
      <c r="K3469" s="1311">
        <v>110.98</v>
      </c>
      <c r="L3469" s="1310" t="s">
        <v>2173</v>
      </c>
    </row>
    <row r="3470" spans="1:12" ht="13.5">
      <c r="A3470" s="1310" t="s">
        <v>5510</v>
      </c>
      <c r="B3470" s="1310" t="s">
        <v>5511</v>
      </c>
      <c r="C3470" s="1310" t="s">
        <v>5512</v>
      </c>
      <c r="D3470" s="1310">
        <v>179</v>
      </c>
      <c r="E3470" s="1311" t="s">
        <v>995</v>
      </c>
      <c r="F3470" s="1310" t="s">
        <v>995</v>
      </c>
      <c r="G3470" s="1310">
        <v>97337</v>
      </c>
      <c r="H3470" s="1310" t="s">
        <v>5705</v>
      </c>
      <c r="I3470" s="1310" t="s">
        <v>253</v>
      </c>
      <c r="J3470" s="1310" t="s">
        <v>2172</v>
      </c>
      <c r="K3470" s="1311">
        <v>166.85</v>
      </c>
      <c r="L3470" s="1310" t="s">
        <v>2173</v>
      </c>
    </row>
    <row r="3471" spans="1:12" ht="13.5">
      <c r="A3471" s="1310" t="s">
        <v>5510</v>
      </c>
      <c r="B3471" s="1310" t="s">
        <v>5511</v>
      </c>
      <c r="C3471" s="1310" t="s">
        <v>5512</v>
      </c>
      <c r="D3471" s="1310">
        <v>179</v>
      </c>
      <c r="E3471" s="1311" t="s">
        <v>995</v>
      </c>
      <c r="F3471" s="1310" t="s">
        <v>995</v>
      </c>
      <c r="G3471" s="1310">
        <v>97338</v>
      </c>
      <c r="H3471" s="1310" t="s">
        <v>5706</v>
      </c>
      <c r="I3471" s="1310" t="s">
        <v>253</v>
      </c>
      <c r="J3471" s="1310" t="s">
        <v>2172</v>
      </c>
      <c r="K3471" s="1311">
        <v>200.58</v>
      </c>
      <c r="L3471" s="1310" t="s">
        <v>2173</v>
      </c>
    </row>
    <row r="3472" spans="1:12" ht="13.5">
      <c r="A3472" s="1310" t="s">
        <v>5510</v>
      </c>
      <c r="B3472" s="1310" t="s">
        <v>5511</v>
      </c>
      <c r="C3472" s="1310" t="s">
        <v>5512</v>
      </c>
      <c r="D3472" s="1310">
        <v>179</v>
      </c>
      <c r="E3472" s="1311" t="s">
        <v>995</v>
      </c>
      <c r="F3472" s="1310" t="s">
        <v>995</v>
      </c>
      <c r="G3472" s="1310">
        <v>97339</v>
      </c>
      <c r="H3472" s="1310" t="s">
        <v>5707</v>
      </c>
      <c r="I3472" s="1310" t="s">
        <v>253</v>
      </c>
      <c r="J3472" s="1310" t="s">
        <v>2172</v>
      </c>
      <c r="K3472" s="1311">
        <v>215.59</v>
      </c>
      <c r="L3472" s="1310" t="s">
        <v>2173</v>
      </c>
    </row>
    <row r="3473" spans="1:12" ht="13.5">
      <c r="A3473" s="1310" t="s">
        <v>5510</v>
      </c>
      <c r="B3473" s="1310" t="s">
        <v>5511</v>
      </c>
      <c r="C3473" s="1310" t="s">
        <v>5512</v>
      </c>
      <c r="D3473" s="1310">
        <v>179</v>
      </c>
      <c r="E3473" s="1311" t="s">
        <v>995</v>
      </c>
      <c r="F3473" s="1310" t="s">
        <v>995</v>
      </c>
      <c r="G3473" s="1310">
        <v>97340</v>
      </c>
      <c r="H3473" s="1310" t="s">
        <v>5708</v>
      </c>
      <c r="I3473" s="1310" t="s">
        <v>253</v>
      </c>
      <c r="J3473" s="1310" t="s">
        <v>2172</v>
      </c>
      <c r="K3473" s="1311">
        <v>216.29</v>
      </c>
      <c r="L3473" s="1310" t="s">
        <v>2173</v>
      </c>
    </row>
    <row r="3474" spans="1:12" ht="13.5">
      <c r="A3474" s="1310" t="s">
        <v>5510</v>
      </c>
      <c r="B3474" s="1310" t="s">
        <v>5511</v>
      </c>
      <c r="C3474" s="1310" t="s">
        <v>5512</v>
      </c>
      <c r="D3474" s="1310">
        <v>179</v>
      </c>
      <c r="E3474" s="1311" t="s">
        <v>995</v>
      </c>
      <c r="F3474" s="1310" t="s">
        <v>995</v>
      </c>
      <c r="G3474" s="1310">
        <v>97341</v>
      </c>
      <c r="H3474" s="1310" t="s">
        <v>5709</v>
      </c>
      <c r="I3474" s="1310" t="s">
        <v>253</v>
      </c>
      <c r="J3474" s="1310" t="s">
        <v>2172</v>
      </c>
      <c r="K3474" s="1311">
        <v>57.98</v>
      </c>
      <c r="L3474" s="1310" t="s">
        <v>2173</v>
      </c>
    </row>
    <row r="3475" spans="1:12" ht="13.5">
      <c r="A3475" s="1310" t="s">
        <v>5510</v>
      </c>
      <c r="B3475" s="1310" t="s">
        <v>5511</v>
      </c>
      <c r="C3475" s="1310" t="s">
        <v>5512</v>
      </c>
      <c r="D3475" s="1310">
        <v>179</v>
      </c>
      <c r="E3475" s="1311" t="s">
        <v>995</v>
      </c>
      <c r="F3475" s="1310" t="s">
        <v>995</v>
      </c>
      <c r="G3475" s="1310">
        <v>97342</v>
      </c>
      <c r="H3475" s="1310" t="s">
        <v>5710</v>
      </c>
      <c r="I3475" s="1310" t="s">
        <v>253</v>
      </c>
      <c r="J3475" s="1310" t="s">
        <v>2172</v>
      </c>
      <c r="K3475" s="1311">
        <v>91.4</v>
      </c>
      <c r="L3475" s="1310" t="s">
        <v>2173</v>
      </c>
    </row>
    <row r="3476" spans="1:12" ht="13.5">
      <c r="A3476" s="1310" t="s">
        <v>5510</v>
      </c>
      <c r="B3476" s="1310" t="s">
        <v>5511</v>
      </c>
      <c r="C3476" s="1310" t="s">
        <v>5512</v>
      </c>
      <c r="D3476" s="1310">
        <v>179</v>
      </c>
      <c r="E3476" s="1311" t="s">
        <v>995</v>
      </c>
      <c r="F3476" s="1310" t="s">
        <v>995</v>
      </c>
      <c r="G3476" s="1310">
        <v>97343</v>
      </c>
      <c r="H3476" s="1310" t="s">
        <v>5711</v>
      </c>
      <c r="I3476" s="1310" t="s">
        <v>253</v>
      </c>
      <c r="J3476" s="1310" t="s">
        <v>2172</v>
      </c>
      <c r="K3476" s="1311">
        <v>115.3</v>
      </c>
      <c r="L3476" s="1310" t="s">
        <v>2173</v>
      </c>
    </row>
    <row r="3477" spans="1:12" ht="13.5">
      <c r="A3477" s="1310" t="s">
        <v>5510</v>
      </c>
      <c r="B3477" s="1310" t="s">
        <v>5511</v>
      </c>
      <c r="C3477" s="1310" t="s">
        <v>5512</v>
      </c>
      <c r="D3477" s="1310">
        <v>179</v>
      </c>
      <c r="E3477" s="1311" t="s">
        <v>995</v>
      </c>
      <c r="F3477" s="1310" t="s">
        <v>995</v>
      </c>
      <c r="G3477" s="1310">
        <v>97344</v>
      </c>
      <c r="H3477" s="1310" t="s">
        <v>5712</v>
      </c>
      <c r="I3477" s="1310" t="s">
        <v>253</v>
      </c>
      <c r="J3477" s="1310" t="s">
        <v>2172</v>
      </c>
      <c r="K3477" s="1311">
        <v>66.86</v>
      </c>
      <c r="L3477" s="1310" t="s">
        <v>2173</v>
      </c>
    </row>
    <row r="3478" spans="1:12" ht="13.5">
      <c r="A3478" s="1310" t="s">
        <v>5510</v>
      </c>
      <c r="B3478" s="1310" t="s">
        <v>5511</v>
      </c>
      <c r="C3478" s="1310" t="s">
        <v>5512</v>
      </c>
      <c r="D3478" s="1310">
        <v>179</v>
      </c>
      <c r="E3478" s="1311" t="s">
        <v>995</v>
      </c>
      <c r="F3478" s="1310" t="s">
        <v>995</v>
      </c>
      <c r="G3478" s="1310">
        <v>97345</v>
      </c>
      <c r="H3478" s="1310" t="s">
        <v>5713</v>
      </c>
      <c r="I3478" s="1310" t="s">
        <v>253</v>
      </c>
      <c r="J3478" s="1310" t="s">
        <v>2172</v>
      </c>
      <c r="K3478" s="1311">
        <v>106.63</v>
      </c>
      <c r="L3478" s="1310" t="s">
        <v>2173</v>
      </c>
    </row>
    <row r="3479" spans="1:12" ht="13.5">
      <c r="A3479" s="1310" t="s">
        <v>5510</v>
      </c>
      <c r="B3479" s="1310" t="s">
        <v>5511</v>
      </c>
      <c r="C3479" s="1310" t="s">
        <v>5512</v>
      </c>
      <c r="D3479" s="1310">
        <v>179</v>
      </c>
      <c r="E3479" s="1311" t="s">
        <v>995</v>
      </c>
      <c r="F3479" s="1310" t="s">
        <v>995</v>
      </c>
      <c r="G3479" s="1310">
        <v>97346</v>
      </c>
      <c r="H3479" s="1310" t="s">
        <v>5714</v>
      </c>
      <c r="I3479" s="1310" t="s">
        <v>253</v>
      </c>
      <c r="J3479" s="1310" t="s">
        <v>2172</v>
      </c>
      <c r="K3479" s="1311">
        <v>136.08000000000001</v>
      </c>
      <c r="L3479" s="1310" t="s">
        <v>2173</v>
      </c>
    </row>
    <row r="3480" spans="1:12" ht="13.5">
      <c r="A3480" s="1310" t="s">
        <v>5510</v>
      </c>
      <c r="B3480" s="1310" t="s">
        <v>5511</v>
      </c>
      <c r="C3480" s="1310" t="s">
        <v>5512</v>
      </c>
      <c r="D3480" s="1310">
        <v>179</v>
      </c>
      <c r="E3480" s="1311" t="s">
        <v>995</v>
      </c>
      <c r="F3480" s="1310" t="s">
        <v>995</v>
      </c>
      <c r="G3480" s="1310">
        <v>97347</v>
      </c>
      <c r="H3480" s="1310" t="s">
        <v>5715</v>
      </c>
      <c r="I3480" s="1310" t="s">
        <v>253</v>
      </c>
      <c r="J3480" s="1310" t="s">
        <v>2172</v>
      </c>
      <c r="K3480" s="1311">
        <v>105.3</v>
      </c>
      <c r="L3480" s="1310" t="s">
        <v>2173</v>
      </c>
    </row>
    <row r="3481" spans="1:12" ht="13.5">
      <c r="A3481" s="1310" t="s">
        <v>5510</v>
      </c>
      <c r="B3481" s="1310" t="s">
        <v>5511</v>
      </c>
      <c r="C3481" s="1310" t="s">
        <v>5512</v>
      </c>
      <c r="D3481" s="1310">
        <v>179</v>
      </c>
      <c r="E3481" s="1311" t="s">
        <v>995</v>
      </c>
      <c r="F3481" s="1310" t="s">
        <v>995</v>
      </c>
      <c r="G3481" s="1310">
        <v>97348</v>
      </c>
      <c r="H3481" s="1310" t="s">
        <v>5716</v>
      </c>
      <c r="I3481" s="1310" t="s">
        <v>253</v>
      </c>
      <c r="J3481" s="1310" t="s">
        <v>2172</v>
      </c>
      <c r="K3481" s="1311">
        <v>145.51</v>
      </c>
      <c r="L3481" s="1310" t="s">
        <v>2173</v>
      </c>
    </row>
    <row r="3482" spans="1:12" ht="13.5">
      <c r="A3482" s="1310" t="s">
        <v>5510</v>
      </c>
      <c r="B3482" s="1310" t="s">
        <v>5511</v>
      </c>
      <c r="C3482" s="1310" t="s">
        <v>5512</v>
      </c>
      <c r="D3482" s="1310">
        <v>179</v>
      </c>
      <c r="E3482" s="1311" t="s">
        <v>995</v>
      </c>
      <c r="F3482" s="1310" t="s">
        <v>995</v>
      </c>
      <c r="G3482" s="1310">
        <v>97349</v>
      </c>
      <c r="H3482" s="1310" t="s">
        <v>5717</v>
      </c>
      <c r="I3482" s="1310" t="s">
        <v>253</v>
      </c>
      <c r="J3482" s="1310" t="s">
        <v>2172</v>
      </c>
      <c r="K3482" s="1311">
        <v>209.84</v>
      </c>
      <c r="L3482" s="1310" t="s">
        <v>2173</v>
      </c>
    </row>
    <row r="3483" spans="1:12" ht="13.5">
      <c r="A3483" s="1310" t="s">
        <v>5510</v>
      </c>
      <c r="B3483" s="1310" t="s">
        <v>5511</v>
      </c>
      <c r="C3483" s="1310" t="s">
        <v>5512</v>
      </c>
      <c r="D3483" s="1310">
        <v>179</v>
      </c>
      <c r="E3483" s="1311" t="s">
        <v>995</v>
      </c>
      <c r="F3483" s="1310" t="s">
        <v>995</v>
      </c>
      <c r="G3483" s="1310">
        <v>97350</v>
      </c>
      <c r="H3483" s="1310" t="s">
        <v>5718</v>
      </c>
      <c r="I3483" s="1310" t="s">
        <v>253</v>
      </c>
      <c r="J3483" s="1310" t="s">
        <v>2172</v>
      </c>
      <c r="K3483" s="1311">
        <v>254.82</v>
      </c>
      <c r="L3483" s="1310" t="s">
        <v>2173</v>
      </c>
    </row>
    <row r="3484" spans="1:12" ht="13.5">
      <c r="A3484" s="1310" t="s">
        <v>5510</v>
      </c>
      <c r="B3484" s="1310" t="s">
        <v>5511</v>
      </c>
      <c r="C3484" s="1310" t="s">
        <v>5512</v>
      </c>
      <c r="D3484" s="1310">
        <v>179</v>
      </c>
      <c r="E3484" s="1311" t="s">
        <v>995</v>
      </c>
      <c r="F3484" s="1310" t="s">
        <v>995</v>
      </c>
      <c r="G3484" s="1310">
        <v>97351</v>
      </c>
      <c r="H3484" s="1310" t="s">
        <v>5719</v>
      </c>
      <c r="I3484" s="1310" t="s">
        <v>253</v>
      </c>
      <c r="J3484" s="1310" t="s">
        <v>2172</v>
      </c>
      <c r="K3484" s="1311">
        <v>352.42</v>
      </c>
      <c r="L3484" s="1310" t="s">
        <v>2173</v>
      </c>
    </row>
    <row r="3485" spans="1:12" ht="13.5">
      <c r="A3485" s="1310" t="s">
        <v>5510</v>
      </c>
      <c r="B3485" s="1310" t="s">
        <v>5511</v>
      </c>
      <c r="C3485" s="1310" t="s">
        <v>5512</v>
      </c>
      <c r="D3485" s="1310">
        <v>179</v>
      </c>
      <c r="E3485" s="1311" t="s">
        <v>995</v>
      </c>
      <c r="F3485" s="1310" t="s">
        <v>995</v>
      </c>
      <c r="G3485" s="1310">
        <v>97352</v>
      </c>
      <c r="H3485" s="1310" t="s">
        <v>5720</v>
      </c>
      <c r="I3485" s="1310" t="s">
        <v>253</v>
      </c>
      <c r="J3485" s="1310" t="s">
        <v>2172</v>
      </c>
      <c r="K3485" s="1311">
        <v>456.79</v>
      </c>
      <c r="L3485" s="1310" t="s">
        <v>2173</v>
      </c>
    </row>
    <row r="3486" spans="1:12" ht="13.5">
      <c r="A3486" s="1310" t="s">
        <v>5510</v>
      </c>
      <c r="B3486" s="1310" t="s">
        <v>5511</v>
      </c>
      <c r="C3486" s="1310" t="s">
        <v>5512</v>
      </c>
      <c r="D3486" s="1310">
        <v>179</v>
      </c>
      <c r="E3486" s="1311" t="s">
        <v>995</v>
      </c>
      <c r="F3486" s="1310" t="s">
        <v>995</v>
      </c>
      <c r="G3486" s="1310">
        <v>97353</v>
      </c>
      <c r="H3486" s="1310" t="s">
        <v>5721</v>
      </c>
      <c r="I3486" s="1310" t="s">
        <v>253</v>
      </c>
      <c r="J3486" s="1310" t="s">
        <v>2172</v>
      </c>
      <c r="K3486" s="1311">
        <v>68.599999999999994</v>
      </c>
      <c r="L3486" s="1310" t="s">
        <v>2173</v>
      </c>
    </row>
    <row r="3487" spans="1:12" ht="13.5">
      <c r="A3487" s="1310" t="s">
        <v>5510</v>
      </c>
      <c r="B3487" s="1310" t="s">
        <v>5511</v>
      </c>
      <c r="C3487" s="1310" t="s">
        <v>5512</v>
      </c>
      <c r="D3487" s="1310">
        <v>179</v>
      </c>
      <c r="E3487" s="1311" t="s">
        <v>995</v>
      </c>
      <c r="F3487" s="1310" t="s">
        <v>995</v>
      </c>
      <c r="G3487" s="1310">
        <v>97354</v>
      </c>
      <c r="H3487" s="1310" t="s">
        <v>5722</v>
      </c>
      <c r="I3487" s="1310" t="s">
        <v>253</v>
      </c>
      <c r="J3487" s="1310" t="s">
        <v>2172</v>
      </c>
      <c r="K3487" s="1311">
        <v>109.34</v>
      </c>
      <c r="L3487" s="1310" t="s">
        <v>2173</v>
      </c>
    </row>
    <row r="3488" spans="1:12" ht="13.5">
      <c r="A3488" s="1310" t="s">
        <v>5510</v>
      </c>
      <c r="B3488" s="1310" t="s">
        <v>5511</v>
      </c>
      <c r="C3488" s="1310" t="s">
        <v>5512</v>
      </c>
      <c r="D3488" s="1310">
        <v>179</v>
      </c>
      <c r="E3488" s="1311" t="s">
        <v>995</v>
      </c>
      <c r="F3488" s="1310" t="s">
        <v>995</v>
      </c>
      <c r="G3488" s="1310">
        <v>97355</v>
      </c>
      <c r="H3488" s="1310" t="s">
        <v>5723</v>
      </c>
      <c r="I3488" s="1310" t="s">
        <v>253</v>
      </c>
      <c r="J3488" s="1310" t="s">
        <v>2172</v>
      </c>
      <c r="K3488" s="1311">
        <v>149.83000000000001</v>
      </c>
      <c r="L3488" s="1310" t="s">
        <v>2173</v>
      </c>
    </row>
    <row r="3489" spans="1:12" ht="13.5">
      <c r="A3489" s="1310" t="s">
        <v>5510</v>
      </c>
      <c r="B3489" s="1310" t="s">
        <v>5511</v>
      </c>
      <c r="C3489" s="1310" t="s">
        <v>5512</v>
      </c>
      <c r="D3489" s="1310">
        <v>179</v>
      </c>
      <c r="E3489" s="1311" t="s">
        <v>995</v>
      </c>
      <c r="F3489" s="1310" t="s">
        <v>995</v>
      </c>
      <c r="G3489" s="1310">
        <v>97356</v>
      </c>
      <c r="H3489" s="1310" t="s">
        <v>5724</v>
      </c>
      <c r="I3489" s="1310" t="s">
        <v>253</v>
      </c>
      <c r="J3489" s="1310" t="s">
        <v>2172</v>
      </c>
      <c r="K3489" s="1311">
        <v>77.48</v>
      </c>
      <c r="L3489" s="1310" t="s">
        <v>2173</v>
      </c>
    </row>
    <row r="3490" spans="1:12" ht="13.5">
      <c r="A3490" s="1310" t="s">
        <v>5510</v>
      </c>
      <c r="B3490" s="1310" t="s">
        <v>5511</v>
      </c>
      <c r="C3490" s="1310" t="s">
        <v>5512</v>
      </c>
      <c r="D3490" s="1310">
        <v>179</v>
      </c>
      <c r="E3490" s="1311" t="s">
        <v>995</v>
      </c>
      <c r="F3490" s="1310" t="s">
        <v>995</v>
      </c>
      <c r="G3490" s="1310">
        <v>97357</v>
      </c>
      <c r="H3490" s="1310" t="s">
        <v>5725</v>
      </c>
      <c r="I3490" s="1310" t="s">
        <v>253</v>
      </c>
      <c r="J3490" s="1310" t="s">
        <v>2172</v>
      </c>
      <c r="K3490" s="1311">
        <v>124.57</v>
      </c>
      <c r="L3490" s="1310" t="s">
        <v>2173</v>
      </c>
    </row>
    <row r="3491" spans="1:12" ht="13.5">
      <c r="A3491" s="1310" t="s">
        <v>5510</v>
      </c>
      <c r="B3491" s="1310" t="s">
        <v>5511</v>
      </c>
      <c r="C3491" s="1310" t="s">
        <v>5512</v>
      </c>
      <c r="D3491" s="1310">
        <v>179</v>
      </c>
      <c r="E3491" s="1311" t="s">
        <v>995</v>
      </c>
      <c r="F3491" s="1310" t="s">
        <v>995</v>
      </c>
      <c r="G3491" s="1310">
        <v>97358</v>
      </c>
      <c r="H3491" s="1310" t="s">
        <v>5726</v>
      </c>
      <c r="I3491" s="1310" t="s">
        <v>253</v>
      </c>
      <c r="J3491" s="1310" t="s">
        <v>2172</v>
      </c>
      <c r="K3491" s="1311">
        <v>170.61</v>
      </c>
      <c r="L3491" s="1310" t="s">
        <v>2173</v>
      </c>
    </row>
    <row r="3492" spans="1:12" ht="13.5">
      <c r="A3492" s="1310" t="s">
        <v>5510</v>
      </c>
      <c r="B3492" s="1310" t="s">
        <v>5511</v>
      </c>
      <c r="C3492" s="1310" t="s">
        <v>5512</v>
      </c>
      <c r="D3492" s="1310">
        <v>179</v>
      </c>
      <c r="E3492" s="1311" t="s">
        <v>995</v>
      </c>
      <c r="F3492" s="1310" t="s">
        <v>995</v>
      </c>
      <c r="G3492" s="1310">
        <v>97498</v>
      </c>
      <c r="H3492" s="1310" t="s">
        <v>5727</v>
      </c>
      <c r="I3492" s="1310" t="s">
        <v>253</v>
      </c>
      <c r="J3492" s="1310" t="s">
        <v>2172</v>
      </c>
      <c r="K3492" s="1311">
        <v>56.89</v>
      </c>
      <c r="L3492" s="1310" t="s">
        <v>2173</v>
      </c>
    </row>
    <row r="3493" spans="1:12" ht="13.5">
      <c r="A3493" s="1310" t="s">
        <v>5510</v>
      </c>
      <c r="B3493" s="1310" t="s">
        <v>5511</v>
      </c>
      <c r="C3493" s="1310" t="s">
        <v>5512</v>
      </c>
      <c r="D3493" s="1310">
        <v>179</v>
      </c>
      <c r="E3493" s="1311" t="s">
        <v>995</v>
      </c>
      <c r="F3493" s="1310" t="s">
        <v>995</v>
      </c>
      <c r="G3493" s="1310">
        <v>97535</v>
      </c>
      <c r="H3493" s="1310" t="s">
        <v>5728</v>
      </c>
      <c r="I3493" s="1310" t="s">
        <v>253</v>
      </c>
      <c r="J3493" s="1310" t="s">
        <v>2172</v>
      </c>
      <c r="K3493" s="1311">
        <v>60.92</v>
      </c>
      <c r="L3493" s="1310" t="s">
        <v>2173</v>
      </c>
    </row>
    <row r="3494" spans="1:12" ht="13.5">
      <c r="A3494" s="1310" t="s">
        <v>5510</v>
      </c>
      <c r="B3494" s="1310" t="s">
        <v>5511</v>
      </c>
      <c r="C3494" s="1310" t="s">
        <v>5512</v>
      </c>
      <c r="D3494" s="1310">
        <v>179</v>
      </c>
      <c r="E3494" s="1311" t="s">
        <v>995</v>
      </c>
      <c r="F3494" s="1310" t="s">
        <v>995</v>
      </c>
      <c r="G3494" s="1310">
        <v>97536</v>
      </c>
      <c r="H3494" s="1310" t="s">
        <v>5729</v>
      </c>
      <c r="I3494" s="1310" t="s">
        <v>253</v>
      </c>
      <c r="J3494" s="1310" t="s">
        <v>2172</v>
      </c>
      <c r="K3494" s="1311">
        <v>70.209999999999994</v>
      </c>
      <c r="L3494" s="1310" t="s">
        <v>2173</v>
      </c>
    </row>
    <row r="3495" spans="1:12" ht="13.5">
      <c r="A3495" s="1310" t="s">
        <v>5510</v>
      </c>
      <c r="B3495" s="1310" t="s">
        <v>5511</v>
      </c>
      <c r="C3495" s="1310" t="s">
        <v>5512</v>
      </c>
      <c r="D3495" s="1310">
        <v>179</v>
      </c>
      <c r="E3495" s="1311" t="s">
        <v>995</v>
      </c>
      <c r="F3495" s="1310" t="s">
        <v>995</v>
      </c>
      <c r="G3495" s="1310">
        <v>100788</v>
      </c>
      <c r="H3495" s="1310" t="s">
        <v>5730</v>
      </c>
      <c r="I3495" s="1310" t="s">
        <v>839</v>
      </c>
      <c r="J3495" s="1310" t="s">
        <v>2172</v>
      </c>
      <c r="K3495" s="1311">
        <v>630.54999999999995</v>
      </c>
      <c r="L3495" s="1310" t="s">
        <v>2173</v>
      </c>
    </row>
    <row r="3496" spans="1:12" ht="13.5">
      <c r="A3496" s="1310" t="s">
        <v>5510</v>
      </c>
      <c r="B3496" s="1310" t="s">
        <v>5511</v>
      </c>
      <c r="C3496" s="1310" t="s">
        <v>5512</v>
      </c>
      <c r="D3496" s="1310">
        <v>179</v>
      </c>
      <c r="E3496" s="1311" t="s">
        <v>995</v>
      </c>
      <c r="F3496" s="1310" t="s">
        <v>995</v>
      </c>
      <c r="G3496" s="1310">
        <v>100791</v>
      </c>
      <c r="H3496" s="1310" t="s">
        <v>5731</v>
      </c>
      <c r="I3496" s="1310" t="s">
        <v>253</v>
      </c>
      <c r="J3496" s="1310" t="s">
        <v>2172</v>
      </c>
      <c r="K3496" s="1311">
        <v>16.77</v>
      </c>
      <c r="L3496" s="1310" t="s">
        <v>2173</v>
      </c>
    </row>
    <row r="3497" spans="1:12" ht="13.5">
      <c r="A3497" s="1310" t="s">
        <v>5510</v>
      </c>
      <c r="B3497" s="1310" t="s">
        <v>5511</v>
      </c>
      <c r="C3497" s="1310" t="s">
        <v>5512</v>
      </c>
      <c r="D3497" s="1310">
        <v>179</v>
      </c>
      <c r="E3497" s="1311" t="s">
        <v>995</v>
      </c>
      <c r="F3497" s="1310" t="s">
        <v>995</v>
      </c>
      <c r="G3497" s="1310">
        <v>100792</v>
      </c>
      <c r="H3497" s="1310" t="s">
        <v>5732</v>
      </c>
      <c r="I3497" s="1310" t="s">
        <v>253</v>
      </c>
      <c r="J3497" s="1310" t="s">
        <v>2172</v>
      </c>
      <c r="K3497" s="1311">
        <v>24.53</v>
      </c>
      <c r="L3497" s="1310" t="s">
        <v>2173</v>
      </c>
    </row>
    <row r="3498" spans="1:12" ht="13.5">
      <c r="A3498" s="1310" t="s">
        <v>5510</v>
      </c>
      <c r="B3498" s="1310" t="s">
        <v>5511</v>
      </c>
      <c r="C3498" s="1310" t="s">
        <v>5512</v>
      </c>
      <c r="D3498" s="1310">
        <v>179</v>
      </c>
      <c r="E3498" s="1311" t="s">
        <v>995</v>
      </c>
      <c r="F3498" s="1310" t="s">
        <v>995</v>
      </c>
      <c r="G3498" s="1310">
        <v>100793</v>
      </c>
      <c r="H3498" s="1310" t="s">
        <v>5733</v>
      </c>
      <c r="I3498" s="1310" t="s">
        <v>253</v>
      </c>
      <c r="J3498" s="1310" t="s">
        <v>2172</v>
      </c>
      <c r="K3498" s="1311">
        <v>32.49</v>
      </c>
      <c r="L3498" s="1310" t="s">
        <v>2173</v>
      </c>
    </row>
    <row r="3499" spans="1:12" ht="13.5">
      <c r="A3499" s="1310" t="s">
        <v>5510</v>
      </c>
      <c r="B3499" s="1310" t="s">
        <v>5511</v>
      </c>
      <c r="C3499" s="1310" t="s">
        <v>5512</v>
      </c>
      <c r="D3499" s="1310">
        <v>179</v>
      </c>
      <c r="E3499" s="1311" t="s">
        <v>995</v>
      </c>
      <c r="F3499" s="1310" t="s">
        <v>995</v>
      </c>
      <c r="G3499" s="1310">
        <v>100794</v>
      </c>
      <c r="H3499" s="1310" t="s">
        <v>5734</v>
      </c>
      <c r="I3499" s="1310" t="s">
        <v>253</v>
      </c>
      <c r="J3499" s="1310" t="s">
        <v>2172</v>
      </c>
      <c r="K3499" s="1311">
        <v>43.77</v>
      </c>
      <c r="L3499" s="1310" t="s">
        <v>2173</v>
      </c>
    </row>
    <row r="3500" spans="1:12" ht="13.5">
      <c r="A3500" s="1310" t="s">
        <v>5510</v>
      </c>
      <c r="B3500" s="1310" t="s">
        <v>5511</v>
      </c>
      <c r="C3500" s="1310" t="s">
        <v>5512</v>
      </c>
      <c r="D3500" s="1310">
        <v>179</v>
      </c>
      <c r="E3500" s="1311" t="s">
        <v>995</v>
      </c>
      <c r="F3500" s="1310" t="s">
        <v>995</v>
      </c>
      <c r="G3500" s="1310">
        <v>100799</v>
      </c>
      <c r="H3500" s="1310" t="s">
        <v>5735</v>
      </c>
      <c r="I3500" s="1310" t="s">
        <v>253</v>
      </c>
      <c r="J3500" s="1310" t="s">
        <v>2172</v>
      </c>
      <c r="K3500" s="1311">
        <v>17.190000000000001</v>
      </c>
      <c r="L3500" s="1310" t="s">
        <v>2173</v>
      </c>
    </row>
    <row r="3501" spans="1:12" ht="13.5">
      <c r="A3501" s="1310" t="s">
        <v>5510</v>
      </c>
      <c r="B3501" s="1310" t="s">
        <v>5511</v>
      </c>
      <c r="C3501" s="1310" t="s">
        <v>5512</v>
      </c>
      <c r="D3501" s="1310">
        <v>179</v>
      </c>
      <c r="E3501" s="1311" t="s">
        <v>995</v>
      </c>
      <c r="F3501" s="1310" t="s">
        <v>995</v>
      </c>
      <c r="G3501" s="1310">
        <v>100800</v>
      </c>
      <c r="H3501" s="1310" t="s">
        <v>5736</v>
      </c>
      <c r="I3501" s="1310" t="s">
        <v>253</v>
      </c>
      <c r="J3501" s="1310" t="s">
        <v>2172</v>
      </c>
      <c r="K3501" s="1311">
        <v>24.94</v>
      </c>
      <c r="L3501" s="1310" t="s">
        <v>2173</v>
      </c>
    </row>
    <row r="3502" spans="1:12" ht="13.5">
      <c r="A3502" s="1310" t="s">
        <v>5510</v>
      </c>
      <c r="B3502" s="1310" t="s">
        <v>5511</v>
      </c>
      <c r="C3502" s="1310" t="s">
        <v>5512</v>
      </c>
      <c r="D3502" s="1310">
        <v>179</v>
      </c>
      <c r="E3502" s="1311" t="s">
        <v>995</v>
      </c>
      <c r="F3502" s="1310" t="s">
        <v>995</v>
      </c>
      <c r="G3502" s="1310">
        <v>100801</v>
      </c>
      <c r="H3502" s="1310" t="s">
        <v>5737</v>
      </c>
      <c r="I3502" s="1310" t="s">
        <v>253</v>
      </c>
      <c r="J3502" s="1310" t="s">
        <v>2172</v>
      </c>
      <c r="K3502" s="1311">
        <v>32.9</v>
      </c>
      <c r="L3502" s="1310" t="s">
        <v>2173</v>
      </c>
    </row>
    <row r="3503" spans="1:12" ht="13.5">
      <c r="A3503" s="1310" t="s">
        <v>5510</v>
      </c>
      <c r="B3503" s="1310" t="s">
        <v>5511</v>
      </c>
      <c r="C3503" s="1310" t="s">
        <v>5512</v>
      </c>
      <c r="D3503" s="1310">
        <v>179</v>
      </c>
      <c r="E3503" s="1311" t="s">
        <v>995</v>
      </c>
      <c r="F3503" s="1310" t="s">
        <v>995</v>
      </c>
      <c r="G3503" s="1310">
        <v>100802</v>
      </c>
      <c r="H3503" s="1310" t="s">
        <v>5738</v>
      </c>
      <c r="I3503" s="1310" t="s">
        <v>253</v>
      </c>
      <c r="J3503" s="1310" t="s">
        <v>2172</v>
      </c>
      <c r="K3503" s="1311">
        <v>44.19</v>
      </c>
      <c r="L3503" s="1310" t="s">
        <v>2173</v>
      </c>
    </row>
    <row r="3504" spans="1:12" ht="13.5">
      <c r="A3504" s="1310" t="s">
        <v>5510</v>
      </c>
      <c r="B3504" s="1310" t="s">
        <v>5511</v>
      </c>
      <c r="C3504" s="1310" t="s">
        <v>5512</v>
      </c>
      <c r="D3504" s="1310">
        <v>179</v>
      </c>
      <c r="E3504" s="1311" t="s">
        <v>995</v>
      </c>
      <c r="F3504" s="1310" t="s">
        <v>995</v>
      </c>
      <c r="G3504" s="1310">
        <v>100803</v>
      </c>
      <c r="H3504" s="1310" t="s">
        <v>5739</v>
      </c>
      <c r="I3504" s="1310" t="s">
        <v>253</v>
      </c>
      <c r="J3504" s="1310" t="s">
        <v>2172</v>
      </c>
      <c r="K3504" s="1311">
        <v>15.92</v>
      </c>
      <c r="L3504" s="1310" t="s">
        <v>2173</v>
      </c>
    </row>
    <row r="3505" spans="1:12" ht="13.5">
      <c r="A3505" s="1310" t="s">
        <v>5510</v>
      </c>
      <c r="B3505" s="1310" t="s">
        <v>5511</v>
      </c>
      <c r="C3505" s="1310" t="s">
        <v>5512</v>
      </c>
      <c r="D3505" s="1310">
        <v>179</v>
      </c>
      <c r="E3505" s="1311" t="s">
        <v>995</v>
      </c>
      <c r="F3505" s="1310" t="s">
        <v>995</v>
      </c>
      <c r="G3505" s="1310">
        <v>100804</v>
      </c>
      <c r="H3505" s="1310" t="s">
        <v>5740</v>
      </c>
      <c r="I3505" s="1310" t="s">
        <v>253</v>
      </c>
      <c r="J3505" s="1310" t="s">
        <v>2172</v>
      </c>
      <c r="K3505" s="1311">
        <v>23.5</v>
      </c>
      <c r="L3505" s="1310" t="s">
        <v>2173</v>
      </c>
    </row>
    <row r="3506" spans="1:12" ht="13.5">
      <c r="A3506" s="1310" t="s">
        <v>5510</v>
      </c>
      <c r="B3506" s="1310" t="s">
        <v>5511</v>
      </c>
      <c r="C3506" s="1310" t="s">
        <v>5512</v>
      </c>
      <c r="D3506" s="1310">
        <v>179</v>
      </c>
      <c r="E3506" s="1311" t="s">
        <v>995</v>
      </c>
      <c r="F3506" s="1310" t="s">
        <v>995</v>
      </c>
      <c r="G3506" s="1310">
        <v>100805</v>
      </c>
      <c r="H3506" s="1310" t="s">
        <v>5741</v>
      </c>
      <c r="I3506" s="1310" t="s">
        <v>253</v>
      </c>
      <c r="J3506" s="1310" t="s">
        <v>2172</v>
      </c>
      <c r="K3506" s="1311">
        <v>31.27</v>
      </c>
      <c r="L3506" s="1310" t="s">
        <v>2173</v>
      </c>
    </row>
    <row r="3507" spans="1:12" ht="13.5">
      <c r="A3507" s="1310" t="s">
        <v>5510</v>
      </c>
      <c r="B3507" s="1310" t="s">
        <v>5511</v>
      </c>
      <c r="C3507" s="1310" t="s">
        <v>5512</v>
      </c>
      <c r="D3507" s="1310">
        <v>179</v>
      </c>
      <c r="E3507" s="1311" t="s">
        <v>995</v>
      </c>
      <c r="F3507" s="1310" t="s">
        <v>995</v>
      </c>
      <c r="G3507" s="1310">
        <v>100806</v>
      </c>
      <c r="H3507" s="1310" t="s">
        <v>5742</v>
      </c>
      <c r="I3507" s="1310" t="s">
        <v>253</v>
      </c>
      <c r="J3507" s="1310" t="s">
        <v>2172</v>
      </c>
      <c r="K3507" s="1311">
        <v>42.27</v>
      </c>
      <c r="L3507" s="1310" t="s">
        <v>2173</v>
      </c>
    </row>
    <row r="3508" spans="1:12" ht="13.5">
      <c r="A3508" s="1310" t="s">
        <v>5510</v>
      </c>
      <c r="B3508" s="1310" t="s">
        <v>5511</v>
      </c>
      <c r="C3508" s="1310" t="s">
        <v>5512</v>
      </c>
      <c r="D3508" s="1310">
        <v>179</v>
      </c>
      <c r="E3508" s="1311" t="s">
        <v>995</v>
      </c>
      <c r="F3508" s="1310" t="s">
        <v>995</v>
      </c>
      <c r="G3508" s="1310">
        <v>100807</v>
      </c>
      <c r="H3508" s="1310" t="s">
        <v>5743</v>
      </c>
      <c r="I3508" s="1310" t="s">
        <v>253</v>
      </c>
      <c r="J3508" s="1310" t="s">
        <v>2172</v>
      </c>
      <c r="K3508" s="1311">
        <v>22.06</v>
      </c>
      <c r="L3508" s="1310" t="s">
        <v>2173</v>
      </c>
    </row>
    <row r="3509" spans="1:12" ht="13.5">
      <c r="A3509" s="1310" t="s">
        <v>5510</v>
      </c>
      <c r="B3509" s="1310" t="s">
        <v>5511</v>
      </c>
      <c r="C3509" s="1310" t="s">
        <v>5512</v>
      </c>
      <c r="D3509" s="1310">
        <v>179</v>
      </c>
      <c r="E3509" s="1311" t="s">
        <v>995</v>
      </c>
      <c r="F3509" s="1310" t="s">
        <v>995</v>
      </c>
      <c r="G3509" s="1310">
        <v>100808</v>
      </c>
      <c r="H3509" s="1310" t="s">
        <v>5744</v>
      </c>
      <c r="I3509" s="1310" t="s">
        <v>253</v>
      </c>
      <c r="J3509" s="1310" t="s">
        <v>2172</v>
      </c>
      <c r="K3509" s="1311">
        <v>30.72</v>
      </c>
      <c r="L3509" s="1310" t="s">
        <v>2173</v>
      </c>
    </row>
    <row r="3510" spans="1:12" ht="13.5">
      <c r="A3510" s="1310" t="s">
        <v>5510</v>
      </c>
      <c r="B3510" s="1310" t="s">
        <v>5511</v>
      </c>
      <c r="C3510" s="1310" t="s">
        <v>5512</v>
      </c>
      <c r="D3510" s="1310">
        <v>179</v>
      </c>
      <c r="E3510" s="1311" t="s">
        <v>995</v>
      </c>
      <c r="F3510" s="1310" t="s">
        <v>995</v>
      </c>
      <c r="G3510" s="1310">
        <v>100809</v>
      </c>
      <c r="H3510" s="1310" t="s">
        <v>5745</v>
      </c>
      <c r="I3510" s="1310" t="s">
        <v>253</v>
      </c>
      <c r="J3510" s="1310" t="s">
        <v>2172</v>
      </c>
      <c r="K3510" s="1311">
        <v>39.82</v>
      </c>
      <c r="L3510" s="1310" t="s">
        <v>2173</v>
      </c>
    </row>
    <row r="3511" spans="1:12" ht="13.5">
      <c r="A3511" s="1310" t="s">
        <v>5510</v>
      </c>
      <c r="B3511" s="1310" t="s">
        <v>5511</v>
      </c>
      <c r="C3511" s="1310" t="s">
        <v>5512</v>
      </c>
      <c r="D3511" s="1310">
        <v>179</v>
      </c>
      <c r="E3511" s="1311" t="s">
        <v>995</v>
      </c>
      <c r="F3511" s="1310" t="s">
        <v>995</v>
      </c>
      <c r="G3511" s="1310">
        <v>100810</v>
      </c>
      <c r="H3511" s="1310" t="s">
        <v>5746</v>
      </c>
      <c r="I3511" s="1310" t="s">
        <v>253</v>
      </c>
      <c r="J3511" s="1310" t="s">
        <v>2172</v>
      </c>
      <c r="K3511" s="1311">
        <v>52.69</v>
      </c>
      <c r="L3511" s="1310" t="s">
        <v>2173</v>
      </c>
    </row>
    <row r="3512" spans="1:12" ht="13.5">
      <c r="A3512" s="1310" t="s">
        <v>5510</v>
      </c>
      <c r="B3512" s="1310" t="s">
        <v>5511</v>
      </c>
      <c r="C3512" s="1310" t="s">
        <v>5512</v>
      </c>
      <c r="D3512" s="1310">
        <v>179</v>
      </c>
      <c r="E3512" s="1311" t="s">
        <v>995</v>
      </c>
      <c r="F3512" s="1310" t="s">
        <v>995</v>
      </c>
      <c r="G3512" s="1310">
        <v>101918</v>
      </c>
      <c r="H3512" s="1310" t="s">
        <v>5747</v>
      </c>
      <c r="I3512" s="1310" t="s">
        <v>253</v>
      </c>
      <c r="J3512" s="1310" t="s">
        <v>2172</v>
      </c>
      <c r="K3512" s="1311">
        <v>269.38</v>
      </c>
      <c r="L3512" s="1310" t="s">
        <v>2173</v>
      </c>
    </row>
    <row r="3513" spans="1:12" ht="13.5">
      <c r="A3513" s="1310" t="s">
        <v>5510</v>
      </c>
      <c r="B3513" s="1310" t="s">
        <v>5511</v>
      </c>
      <c r="C3513" s="1310" t="s">
        <v>5512</v>
      </c>
      <c r="D3513" s="1310">
        <v>179</v>
      </c>
      <c r="E3513" s="1311" t="s">
        <v>995</v>
      </c>
      <c r="F3513" s="1310" t="s">
        <v>995</v>
      </c>
      <c r="G3513" s="1310">
        <v>101919</v>
      </c>
      <c r="H3513" s="1310" t="s">
        <v>5748</v>
      </c>
      <c r="I3513" s="1310" t="s">
        <v>839</v>
      </c>
      <c r="J3513" s="1310" t="s">
        <v>2172</v>
      </c>
      <c r="K3513" s="1311">
        <v>390.04</v>
      </c>
      <c r="L3513" s="1310" t="s">
        <v>2173</v>
      </c>
    </row>
    <row r="3514" spans="1:12" ht="13.5">
      <c r="A3514" s="1310" t="s">
        <v>5510</v>
      </c>
      <c r="B3514" s="1310" t="s">
        <v>5511</v>
      </c>
      <c r="C3514" s="1310" t="s">
        <v>5512</v>
      </c>
      <c r="D3514" s="1310">
        <v>179</v>
      </c>
      <c r="E3514" s="1311" t="s">
        <v>995</v>
      </c>
      <c r="F3514" s="1310" t="s">
        <v>995</v>
      </c>
      <c r="G3514" s="1310">
        <v>101920</v>
      </c>
      <c r="H3514" s="1310" t="s">
        <v>5749</v>
      </c>
      <c r="I3514" s="1310" t="s">
        <v>839</v>
      </c>
      <c r="J3514" s="1310" t="s">
        <v>2172</v>
      </c>
      <c r="K3514" s="1311">
        <v>183.16</v>
      </c>
      <c r="L3514" s="1310" t="s">
        <v>2173</v>
      </c>
    </row>
    <row r="3515" spans="1:12" ht="13.5">
      <c r="A3515" s="1310" t="s">
        <v>5510</v>
      </c>
      <c r="B3515" s="1310" t="s">
        <v>5511</v>
      </c>
      <c r="C3515" s="1310" t="s">
        <v>5512</v>
      </c>
      <c r="D3515" s="1310">
        <v>179</v>
      </c>
      <c r="E3515" s="1311" t="s">
        <v>995</v>
      </c>
      <c r="F3515" s="1310" t="s">
        <v>995</v>
      </c>
      <c r="G3515" s="1310">
        <v>101921</v>
      </c>
      <c r="H3515" s="1310" t="s">
        <v>5750</v>
      </c>
      <c r="I3515" s="1310" t="s">
        <v>839</v>
      </c>
      <c r="J3515" s="1310" t="s">
        <v>2172</v>
      </c>
      <c r="K3515" s="1311">
        <v>209.8</v>
      </c>
      <c r="L3515" s="1310" t="s">
        <v>2173</v>
      </c>
    </row>
    <row r="3516" spans="1:12" ht="13.5">
      <c r="A3516" s="1310" t="s">
        <v>5510</v>
      </c>
      <c r="B3516" s="1310" t="s">
        <v>5511</v>
      </c>
      <c r="C3516" s="1310" t="s">
        <v>5512</v>
      </c>
      <c r="D3516" s="1310">
        <v>179</v>
      </c>
      <c r="E3516" s="1311" t="s">
        <v>995</v>
      </c>
      <c r="F3516" s="1310" t="s">
        <v>995</v>
      </c>
      <c r="G3516" s="1310">
        <v>101922</v>
      </c>
      <c r="H3516" s="1310" t="s">
        <v>5751</v>
      </c>
      <c r="I3516" s="1310" t="s">
        <v>839</v>
      </c>
      <c r="J3516" s="1310" t="s">
        <v>2172</v>
      </c>
      <c r="K3516" s="1311">
        <v>209.8</v>
      </c>
      <c r="L3516" s="1310" t="s">
        <v>2173</v>
      </c>
    </row>
    <row r="3517" spans="1:12" ht="13.5">
      <c r="A3517" s="1310" t="s">
        <v>5510</v>
      </c>
      <c r="B3517" s="1310" t="s">
        <v>5511</v>
      </c>
      <c r="C3517" s="1310" t="s">
        <v>5512</v>
      </c>
      <c r="D3517" s="1310">
        <v>179</v>
      </c>
      <c r="E3517" s="1311" t="s">
        <v>995</v>
      </c>
      <c r="F3517" s="1310" t="s">
        <v>995</v>
      </c>
      <c r="G3517" s="1310">
        <v>101923</v>
      </c>
      <c r="H3517" s="1310" t="s">
        <v>5752</v>
      </c>
      <c r="I3517" s="1310" t="s">
        <v>839</v>
      </c>
      <c r="J3517" s="1310" t="s">
        <v>2172</v>
      </c>
      <c r="K3517" s="1311">
        <v>209.8</v>
      </c>
      <c r="L3517" s="1310" t="s">
        <v>2173</v>
      </c>
    </row>
    <row r="3518" spans="1:12" ht="13.5">
      <c r="A3518" s="1310" t="s">
        <v>5510</v>
      </c>
      <c r="B3518" s="1310" t="s">
        <v>5511</v>
      </c>
      <c r="C3518" s="1310" t="s">
        <v>5512</v>
      </c>
      <c r="D3518" s="1310">
        <v>179</v>
      </c>
      <c r="E3518" s="1311" t="s">
        <v>995</v>
      </c>
      <c r="F3518" s="1310" t="s">
        <v>995</v>
      </c>
      <c r="G3518" s="1310">
        <v>101924</v>
      </c>
      <c r="H3518" s="1310" t="s">
        <v>5753</v>
      </c>
      <c r="I3518" s="1310" t="s">
        <v>839</v>
      </c>
      <c r="J3518" s="1310" t="s">
        <v>2172</v>
      </c>
      <c r="K3518" s="1311">
        <v>172.01</v>
      </c>
      <c r="L3518" s="1310" t="s">
        <v>2173</v>
      </c>
    </row>
    <row r="3519" spans="1:12" ht="13.5">
      <c r="A3519" s="1310" t="s">
        <v>5510</v>
      </c>
      <c r="B3519" s="1310" t="s">
        <v>5511</v>
      </c>
      <c r="C3519" s="1310" t="s">
        <v>5512</v>
      </c>
      <c r="D3519" s="1310">
        <v>179</v>
      </c>
      <c r="E3519" s="1311" t="s">
        <v>995</v>
      </c>
      <c r="F3519" s="1310" t="s">
        <v>995</v>
      </c>
      <c r="G3519" s="1310">
        <v>101925</v>
      </c>
      <c r="H3519" s="1310" t="s">
        <v>5754</v>
      </c>
      <c r="I3519" s="1310" t="s">
        <v>839</v>
      </c>
      <c r="J3519" s="1310" t="s">
        <v>2172</v>
      </c>
      <c r="K3519" s="1311">
        <v>288.7</v>
      </c>
      <c r="L3519" s="1310" t="s">
        <v>2173</v>
      </c>
    </row>
    <row r="3520" spans="1:12" ht="13.5">
      <c r="A3520" s="1310" t="s">
        <v>5510</v>
      </c>
      <c r="B3520" s="1310" t="s">
        <v>5511</v>
      </c>
      <c r="C3520" s="1310" t="s">
        <v>5512</v>
      </c>
      <c r="D3520" s="1310">
        <v>179</v>
      </c>
      <c r="E3520" s="1311" t="s">
        <v>995</v>
      </c>
      <c r="F3520" s="1310" t="s">
        <v>995</v>
      </c>
      <c r="G3520" s="1310">
        <v>101926</v>
      </c>
      <c r="H3520" s="1310" t="s">
        <v>5755</v>
      </c>
      <c r="I3520" s="1310" t="s">
        <v>839</v>
      </c>
      <c r="J3520" s="1310" t="s">
        <v>2172</v>
      </c>
      <c r="K3520" s="1311">
        <v>371.83</v>
      </c>
      <c r="L3520" s="1310" t="s">
        <v>2173</v>
      </c>
    </row>
    <row r="3521" spans="1:12" ht="13.5">
      <c r="A3521" s="1310" t="s">
        <v>5510</v>
      </c>
      <c r="B3521" s="1310" t="s">
        <v>5511</v>
      </c>
      <c r="C3521" s="1310" t="s">
        <v>5512</v>
      </c>
      <c r="D3521" s="1310">
        <v>179</v>
      </c>
      <c r="E3521" s="1311" t="s">
        <v>995</v>
      </c>
      <c r="F3521" s="1310" t="s">
        <v>995</v>
      </c>
      <c r="G3521" s="1310">
        <v>101927</v>
      </c>
      <c r="H3521" s="1310" t="s">
        <v>5756</v>
      </c>
      <c r="I3521" s="1310" t="s">
        <v>253</v>
      </c>
      <c r="J3521" s="1310" t="s">
        <v>2172</v>
      </c>
      <c r="K3521" s="1311">
        <v>256.79000000000002</v>
      </c>
      <c r="L3521" s="1310" t="s">
        <v>2173</v>
      </c>
    </row>
    <row r="3522" spans="1:12" ht="13.5">
      <c r="A3522" s="1310" t="s">
        <v>5510</v>
      </c>
      <c r="B3522" s="1310" t="s">
        <v>5511</v>
      </c>
      <c r="C3522" s="1310" t="s">
        <v>5512</v>
      </c>
      <c r="D3522" s="1310">
        <v>179</v>
      </c>
      <c r="E3522" s="1311" t="s">
        <v>995</v>
      </c>
      <c r="F3522" s="1310" t="s">
        <v>995</v>
      </c>
      <c r="G3522" s="1310">
        <v>101928</v>
      </c>
      <c r="H3522" s="1310" t="s">
        <v>5757</v>
      </c>
      <c r="I3522" s="1310" t="s">
        <v>839</v>
      </c>
      <c r="J3522" s="1310" t="s">
        <v>2172</v>
      </c>
      <c r="K3522" s="1311">
        <v>394.87</v>
      </c>
      <c r="L3522" s="1310" t="s">
        <v>2173</v>
      </c>
    </row>
    <row r="3523" spans="1:12" ht="13.5">
      <c r="A3523" s="1310" t="s">
        <v>5510</v>
      </c>
      <c r="B3523" s="1310" t="s">
        <v>5511</v>
      </c>
      <c r="C3523" s="1310" t="s">
        <v>5512</v>
      </c>
      <c r="D3523" s="1310">
        <v>179</v>
      </c>
      <c r="E3523" s="1311" t="s">
        <v>995</v>
      </c>
      <c r="F3523" s="1310" t="s">
        <v>995</v>
      </c>
      <c r="G3523" s="1310">
        <v>101929</v>
      </c>
      <c r="H3523" s="1310" t="s">
        <v>5758</v>
      </c>
      <c r="I3523" s="1310" t="s">
        <v>839</v>
      </c>
      <c r="J3523" s="1310" t="s">
        <v>2172</v>
      </c>
      <c r="K3523" s="1311">
        <v>187.99</v>
      </c>
      <c r="L3523" s="1310" t="s">
        <v>2173</v>
      </c>
    </row>
    <row r="3524" spans="1:12" ht="13.5">
      <c r="A3524" s="1310" t="s">
        <v>5510</v>
      </c>
      <c r="B3524" s="1310" t="s">
        <v>5511</v>
      </c>
      <c r="C3524" s="1310" t="s">
        <v>5512</v>
      </c>
      <c r="D3524" s="1310">
        <v>179</v>
      </c>
      <c r="E3524" s="1311" t="s">
        <v>995</v>
      </c>
      <c r="F3524" s="1310" t="s">
        <v>995</v>
      </c>
      <c r="G3524" s="1310">
        <v>101930</v>
      </c>
      <c r="H3524" s="1310" t="s">
        <v>5759</v>
      </c>
      <c r="I3524" s="1310" t="s">
        <v>839</v>
      </c>
      <c r="J3524" s="1310" t="s">
        <v>2172</v>
      </c>
      <c r="K3524" s="1311">
        <v>214.63</v>
      </c>
      <c r="L3524" s="1310" t="s">
        <v>2173</v>
      </c>
    </row>
    <row r="3525" spans="1:12" ht="13.5">
      <c r="A3525" s="1310" t="s">
        <v>5510</v>
      </c>
      <c r="B3525" s="1310" t="s">
        <v>5511</v>
      </c>
      <c r="C3525" s="1310" t="s">
        <v>5512</v>
      </c>
      <c r="D3525" s="1310">
        <v>179</v>
      </c>
      <c r="E3525" s="1311" t="s">
        <v>995</v>
      </c>
      <c r="F3525" s="1310" t="s">
        <v>995</v>
      </c>
      <c r="G3525" s="1310">
        <v>101931</v>
      </c>
      <c r="H3525" s="1310" t="s">
        <v>5760</v>
      </c>
      <c r="I3525" s="1310" t="s">
        <v>839</v>
      </c>
      <c r="J3525" s="1310" t="s">
        <v>2172</v>
      </c>
      <c r="K3525" s="1311">
        <v>214.63</v>
      </c>
      <c r="L3525" s="1310" t="s">
        <v>2173</v>
      </c>
    </row>
    <row r="3526" spans="1:12" ht="13.5">
      <c r="A3526" s="1310" t="s">
        <v>5510</v>
      </c>
      <c r="B3526" s="1310" t="s">
        <v>5511</v>
      </c>
      <c r="C3526" s="1310" t="s">
        <v>5512</v>
      </c>
      <c r="D3526" s="1310">
        <v>179</v>
      </c>
      <c r="E3526" s="1311" t="s">
        <v>995</v>
      </c>
      <c r="F3526" s="1310" t="s">
        <v>995</v>
      </c>
      <c r="G3526" s="1310">
        <v>101932</v>
      </c>
      <c r="H3526" s="1310" t="s">
        <v>5761</v>
      </c>
      <c r="I3526" s="1310" t="s">
        <v>839</v>
      </c>
      <c r="J3526" s="1310" t="s">
        <v>2172</v>
      </c>
      <c r="K3526" s="1311">
        <v>214.63</v>
      </c>
      <c r="L3526" s="1310" t="s">
        <v>2173</v>
      </c>
    </row>
    <row r="3527" spans="1:12" ht="13.5">
      <c r="A3527" s="1310" t="s">
        <v>5510</v>
      </c>
      <c r="B3527" s="1310" t="s">
        <v>5511</v>
      </c>
      <c r="C3527" s="1310" t="s">
        <v>5512</v>
      </c>
      <c r="D3527" s="1310">
        <v>179</v>
      </c>
      <c r="E3527" s="1311" t="s">
        <v>995</v>
      </c>
      <c r="F3527" s="1310" t="s">
        <v>995</v>
      </c>
      <c r="G3527" s="1310">
        <v>101933</v>
      </c>
      <c r="H3527" s="1310" t="s">
        <v>5762</v>
      </c>
      <c r="I3527" s="1310" t="s">
        <v>839</v>
      </c>
      <c r="J3527" s="1310" t="s">
        <v>2172</v>
      </c>
      <c r="K3527" s="1311">
        <v>176.84</v>
      </c>
      <c r="L3527" s="1310" t="s">
        <v>2173</v>
      </c>
    </row>
    <row r="3528" spans="1:12" ht="13.5">
      <c r="A3528" s="1310" t="s">
        <v>5510</v>
      </c>
      <c r="B3528" s="1310" t="s">
        <v>5511</v>
      </c>
      <c r="C3528" s="1310" t="s">
        <v>5512</v>
      </c>
      <c r="D3528" s="1310">
        <v>179</v>
      </c>
      <c r="E3528" s="1311" t="s">
        <v>995</v>
      </c>
      <c r="F3528" s="1310" t="s">
        <v>995</v>
      </c>
      <c r="G3528" s="1310">
        <v>101934</v>
      </c>
      <c r="H3528" s="1310" t="s">
        <v>5763</v>
      </c>
      <c r="I3528" s="1310" t="s">
        <v>839</v>
      </c>
      <c r="J3528" s="1310" t="s">
        <v>2172</v>
      </c>
      <c r="K3528" s="1311">
        <v>295.94</v>
      </c>
      <c r="L3528" s="1310" t="s">
        <v>2173</v>
      </c>
    </row>
    <row r="3529" spans="1:12" ht="13.5">
      <c r="A3529" s="1310" t="s">
        <v>5510</v>
      </c>
      <c r="B3529" s="1310" t="s">
        <v>5511</v>
      </c>
      <c r="C3529" s="1310" t="s">
        <v>5512</v>
      </c>
      <c r="D3529" s="1310">
        <v>179</v>
      </c>
      <c r="E3529" s="1311" t="s">
        <v>995</v>
      </c>
      <c r="F3529" s="1310" t="s">
        <v>995</v>
      </c>
      <c r="G3529" s="1310">
        <v>101935</v>
      </c>
      <c r="H3529" s="1310" t="s">
        <v>5764</v>
      </c>
      <c r="I3529" s="1310" t="s">
        <v>839</v>
      </c>
      <c r="J3529" s="1310" t="s">
        <v>2172</v>
      </c>
      <c r="K3529" s="1311">
        <v>381.48</v>
      </c>
      <c r="L3529" s="1310" t="s">
        <v>2173</v>
      </c>
    </row>
    <row r="3530" spans="1:12" ht="13.5">
      <c r="A3530" s="1310" t="s">
        <v>5510</v>
      </c>
      <c r="B3530" s="1310" t="s">
        <v>5511</v>
      </c>
      <c r="C3530" s="1310" t="s">
        <v>4876</v>
      </c>
      <c r="D3530" s="1310">
        <v>180</v>
      </c>
      <c r="E3530" s="1311" t="s">
        <v>995</v>
      </c>
      <c r="F3530" s="1310" t="s">
        <v>995</v>
      </c>
      <c r="G3530" s="1310">
        <v>89358</v>
      </c>
      <c r="H3530" s="1310" t="s">
        <v>5765</v>
      </c>
      <c r="I3530" s="1310" t="s">
        <v>839</v>
      </c>
      <c r="J3530" s="1310" t="s">
        <v>2242</v>
      </c>
      <c r="K3530" s="1311">
        <v>6.88</v>
      </c>
      <c r="L3530" s="1310" t="s">
        <v>2173</v>
      </c>
    </row>
    <row r="3531" spans="1:12" ht="13.5">
      <c r="A3531" s="1310" t="s">
        <v>5510</v>
      </c>
      <c r="B3531" s="1310" t="s">
        <v>5511</v>
      </c>
      <c r="C3531" s="1310" t="s">
        <v>4876</v>
      </c>
      <c r="D3531" s="1310">
        <v>180</v>
      </c>
      <c r="E3531" s="1311" t="s">
        <v>995</v>
      </c>
      <c r="F3531" s="1310" t="s">
        <v>995</v>
      </c>
      <c r="G3531" s="1310">
        <v>89359</v>
      </c>
      <c r="H3531" s="1310" t="s">
        <v>5766</v>
      </c>
      <c r="I3531" s="1310" t="s">
        <v>839</v>
      </c>
      <c r="J3531" s="1310" t="s">
        <v>2242</v>
      </c>
      <c r="K3531" s="1311">
        <v>7.26</v>
      </c>
      <c r="L3531" s="1310" t="s">
        <v>2173</v>
      </c>
    </row>
    <row r="3532" spans="1:12" ht="13.5">
      <c r="A3532" s="1310" t="s">
        <v>5510</v>
      </c>
      <c r="B3532" s="1310" t="s">
        <v>5511</v>
      </c>
      <c r="C3532" s="1310" t="s">
        <v>4876</v>
      </c>
      <c r="D3532" s="1310">
        <v>180</v>
      </c>
      <c r="E3532" s="1311" t="s">
        <v>995</v>
      </c>
      <c r="F3532" s="1310" t="s">
        <v>995</v>
      </c>
      <c r="G3532" s="1310">
        <v>89360</v>
      </c>
      <c r="H3532" s="1310" t="s">
        <v>5767</v>
      </c>
      <c r="I3532" s="1310" t="s">
        <v>839</v>
      </c>
      <c r="J3532" s="1310" t="s">
        <v>2242</v>
      </c>
      <c r="K3532" s="1311">
        <v>8.8699999999999992</v>
      </c>
      <c r="L3532" s="1310" t="s">
        <v>2173</v>
      </c>
    </row>
    <row r="3533" spans="1:12" ht="13.5">
      <c r="A3533" s="1310" t="s">
        <v>5510</v>
      </c>
      <c r="B3533" s="1310" t="s">
        <v>5511</v>
      </c>
      <c r="C3533" s="1310" t="s">
        <v>4876</v>
      </c>
      <c r="D3533" s="1310">
        <v>180</v>
      </c>
      <c r="E3533" s="1311" t="s">
        <v>995</v>
      </c>
      <c r="F3533" s="1310" t="s">
        <v>995</v>
      </c>
      <c r="G3533" s="1310">
        <v>89361</v>
      </c>
      <c r="H3533" s="1310" t="s">
        <v>5768</v>
      </c>
      <c r="I3533" s="1310" t="s">
        <v>839</v>
      </c>
      <c r="J3533" s="1310" t="s">
        <v>2242</v>
      </c>
      <c r="K3533" s="1311">
        <v>8.24</v>
      </c>
      <c r="L3533" s="1310" t="s">
        <v>2173</v>
      </c>
    </row>
    <row r="3534" spans="1:12" ht="13.5">
      <c r="A3534" s="1310" t="s">
        <v>5510</v>
      </c>
      <c r="B3534" s="1310" t="s">
        <v>5511</v>
      </c>
      <c r="C3534" s="1310" t="s">
        <v>4876</v>
      </c>
      <c r="D3534" s="1310">
        <v>180</v>
      </c>
      <c r="E3534" s="1311" t="s">
        <v>995</v>
      </c>
      <c r="F3534" s="1310" t="s">
        <v>995</v>
      </c>
      <c r="G3534" s="1310">
        <v>89362</v>
      </c>
      <c r="H3534" s="1310" t="s">
        <v>5769</v>
      </c>
      <c r="I3534" s="1310" t="s">
        <v>839</v>
      </c>
      <c r="J3534" s="1310" t="s">
        <v>2242</v>
      </c>
      <c r="K3534" s="1311">
        <v>8.1999999999999993</v>
      </c>
      <c r="L3534" s="1310" t="s">
        <v>2173</v>
      </c>
    </row>
    <row r="3535" spans="1:12" ht="13.5">
      <c r="A3535" s="1310" t="s">
        <v>5510</v>
      </c>
      <c r="B3535" s="1310" t="s">
        <v>5511</v>
      </c>
      <c r="C3535" s="1310" t="s">
        <v>4876</v>
      </c>
      <c r="D3535" s="1310">
        <v>180</v>
      </c>
      <c r="E3535" s="1311" t="s">
        <v>995</v>
      </c>
      <c r="F3535" s="1310" t="s">
        <v>995</v>
      </c>
      <c r="G3535" s="1310">
        <v>89363</v>
      </c>
      <c r="H3535" s="1310" t="s">
        <v>5770</v>
      </c>
      <c r="I3535" s="1310" t="s">
        <v>839</v>
      </c>
      <c r="J3535" s="1310" t="s">
        <v>2242</v>
      </c>
      <c r="K3535" s="1311">
        <v>9.02</v>
      </c>
      <c r="L3535" s="1310" t="s">
        <v>2173</v>
      </c>
    </row>
    <row r="3536" spans="1:12" ht="13.5">
      <c r="A3536" s="1310" t="s">
        <v>5510</v>
      </c>
      <c r="B3536" s="1310" t="s">
        <v>5511</v>
      </c>
      <c r="C3536" s="1310" t="s">
        <v>4876</v>
      </c>
      <c r="D3536" s="1310">
        <v>180</v>
      </c>
      <c r="E3536" s="1311" t="s">
        <v>995</v>
      </c>
      <c r="F3536" s="1310" t="s">
        <v>995</v>
      </c>
      <c r="G3536" s="1310">
        <v>89364</v>
      </c>
      <c r="H3536" s="1310" t="s">
        <v>5771</v>
      </c>
      <c r="I3536" s="1310" t="s">
        <v>839</v>
      </c>
      <c r="J3536" s="1310" t="s">
        <v>2242</v>
      </c>
      <c r="K3536" s="1311">
        <v>10.72</v>
      </c>
      <c r="L3536" s="1310" t="s">
        <v>2173</v>
      </c>
    </row>
    <row r="3537" spans="1:12" ht="13.5">
      <c r="A3537" s="1310" t="s">
        <v>5510</v>
      </c>
      <c r="B3537" s="1310" t="s">
        <v>5511</v>
      </c>
      <c r="C3537" s="1310" t="s">
        <v>4876</v>
      </c>
      <c r="D3537" s="1310">
        <v>180</v>
      </c>
      <c r="E3537" s="1311" t="s">
        <v>995</v>
      </c>
      <c r="F3537" s="1310" t="s">
        <v>995</v>
      </c>
      <c r="G3537" s="1310">
        <v>89365</v>
      </c>
      <c r="H3537" s="1310" t="s">
        <v>5772</v>
      </c>
      <c r="I3537" s="1310" t="s">
        <v>839</v>
      </c>
      <c r="J3537" s="1310" t="s">
        <v>2242</v>
      </c>
      <c r="K3537" s="1311">
        <v>9.9600000000000009</v>
      </c>
      <c r="L3537" s="1310" t="s">
        <v>2173</v>
      </c>
    </row>
    <row r="3538" spans="1:12" ht="13.5">
      <c r="A3538" s="1310" t="s">
        <v>5510</v>
      </c>
      <c r="B3538" s="1310" t="s">
        <v>5511</v>
      </c>
      <c r="C3538" s="1310" t="s">
        <v>4876</v>
      </c>
      <c r="D3538" s="1310">
        <v>180</v>
      </c>
      <c r="E3538" s="1311" t="s">
        <v>995</v>
      </c>
      <c r="F3538" s="1310" t="s">
        <v>995</v>
      </c>
      <c r="G3538" s="1310">
        <v>89366</v>
      </c>
      <c r="H3538" s="1310" t="s">
        <v>5773</v>
      </c>
      <c r="I3538" s="1310" t="s">
        <v>839</v>
      </c>
      <c r="J3538" s="1310" t="s">
        <v>2242</v>
      </c>
      <c r="K3538" s="1311">
        <v>15.22</v>
      </c>
      <c r="L3538" s="1310" t="s">
        <v>2173</v>
      </c>
    </row>
    <row r="3539" spans="1:12" ht="13.5">
      <c r="A3539" s="1310" t="s">
        <v>5510</v>
      </c>
      <c r="B3539" s="1310" t="s">
        <v>5511</v>
      </c>
      <c r="C3539" s="1310" t="s">
        <v>4876</v>
      </c>
      <c r="D3539" s="1310">
        <v>180</v>
      </c>
      <c r="E3539" s="1311" t="s">
        <v>995</v>
      </c>
      <c r="F3539" s="1310" t="s">
        <v>995</v>
      </c>
      <c r="G3539" s="1310">
        <v>89367</v>
      </c>
      <c r="H3539" s="1310" t="s">
        <v>5774</v>
      </c>
      <c r="I3539" s="1310" t="s">
        <v>839</v>
      </c>
      <c r="J3539" s="1310" t="s">
        <v>2242</v>
      </c>
      <c r="K3539" s="1311">
        <v>11.37</v>
      </c>
      <c r="L3539" s="1310" t="s">
        <v>2173</v>
      </c>
    </row>
    <row r="3540" spans="1:12" ht="13.5">
      <c r="A3540" s="1310" t="s">
        <v>5510</v>
      </c>
      <c r="B3540" s="1310" t="s">
        <v>5511</v>
      </c>
      <c r="C3540" s="1310" t="s">
        <v>4876</v>
      </c>
      <c r="D3540" s="1310">
        <v>180</v>
      </c>
      <c r="E3540" s="1311" t="s">
        <v>995</v>
      </c>
      <c r="F3540" s="1310" t="s">
        <v>995</v>
      </c>
      <c r="G3540" s="1310">
        <v>89368</v>
      </c>
      <c r="H3540" s="1310" t="s">
        <v>5775</v>
      </c>
      <c r="I3540" s="1310" t="s">
        <v>839</v>
      </c>
      <c r="J3540" s="1310" t="s">
        <v>2242</v>
      </c>
      <c r="K3540" s="1311">
        <v>13.68</v>
      </c>
      <c r="L3540" s="1310" t="s">
        <v>2173</v>
      </c>
    </row>
    <row r="3541" spans="1:12" ht="13.5">
      <c r="A3541" s="1310" t="s">
        <v>5510</v>
      </c>
      <c r="B3541" s="1310" t="s">
        <v>5511</v>
      </c>
      <c r="C3541" s="1310" t="s">
        <v>4876</v>
      </c>
      <c r="D3541" s="1310">
        <v>180</v>
      </c>
      <c r="E3541" s="1311" t="s">
        <v>995</v>
      </c>
      <c r="F3541" s="1310" t="s">
        <v>995</v>
      </c>
      <c r="G3541" s="1310">
        <v>89369</v>
      </c>
      <c r="H3541" s="1310" t="s">
        <v>5776</v>
      </c>
      <c r="I3541" s="1310" t="s">
        <v>839</v>
      </c>
      <c r="J3541" s="1310" t="s">
        <v>2242</v>
      </c>
      <c r="K3541" s="1311">
        <v>16.55</v>
      </c>
      <c r="L3541" s="1310" t="s">
        <v>2173</v>
      </c>
    </row>
    <row r="3542" spans="1:12" ht="13.5">
      <c r="A3542" s="1310" t="s">
        <v>5510</v>
      </c>
      <c r="B3542" s="1310" t="s">
        <v>5511</v>
      </c>
      <c r="C3542" s="1310" t="s">
        <v>4876</v>
      </c>
      <c r="D3542" s="1310">
        <v>180</v>
      </c>
      <c r="E3542" s="1311" t="s">
        <v>995</v>
      </c>
      <c r="F3542" s="1310" t="s">
        <v>995</v>
      </c>
      <c r="G3542" s="1310">
        <v>89370</v>
      </c>
      <c r="H3542" s="1310" t="s">
        <v>5777</v>
      </c>
      <c r="I3542" s="1310" t="s">
        <v>839</v>
      </c>
      <c r="J3542" s="1310" t="s">
        <v>2242</v>
      </c>
      <c r="K3542" s="1311">
        <v>13.2</v>
      </c>
      <c r="L3542" s="1310" t="s">
        <v>2173</v>
      </c>
    </row>
    <row r="3543" spans="1:12" ht="13.5">
      <c r="A3543" s="1310" t="s">
        <v>5510</v>
      </c>
      <c r="B3543" s="1310" t="s">
        <v>5511</v>
      </c>
      <c r="C3543" s="1310" t="s">
        <v>4876</v>
      </c>
      <c r="D3543" s="1310">
        <v>180</v>
      </c>
      <c r="E3543" s="1311" t="s">
        <v>995</v>
      </c>
      <c r="F3543" s="1310" t="s">
        <v>995</v>
      </c>
      <c r="G3543" s="1310">
        <v>89371</v>
      </c>
      <c r="H3543" s="1310" t="s">
        <v>5778</v>
      </c>
      <c r="I3543" s="1310" t="s">
        <v>839</v>
      </c>
      <c r="J3543" s="1310" t="s">
        <v>2242</v>
      </c>
      <c r="K3543" s="1311">
        <v>5.21</v>
      </c>
      <c r="L3543" s="1310" t="s">
        <v>2173</v>
      </c>
    </row>
    <row r="3544" spans="1:12" ht="13.5">
      <c r="A3544" s="1310" t="s">
        <v>5510</v>
      </c>
      <c r="B3544" s="1310" t="s">
        <v>5511</v>
      </c>
      <c r="C3544" s="1310" t="s">
        <v>4876</v>
      </c>
      <c r="D3544" s="1310">
        <v>180</v>
      </c>
      <c r="E3544" s="1311" t="s">
        <v>995</v>
      </c>
      <c r="F3544" s="1310" t="s">
        <v>995</v>
      </c>
      <c r="G3544" s="1310">
        <v>89372</v>
      </c>
      <c r="H3544" s="1310" t="s">
        <v>5779</v>
      </c>
      <c r="I3544" s="1310" t="s">
        <v>839</v>
      </c>
      <c r="J3544" s="1310" t="s">
        <v>2242</v>
      </c>
      <c r="K3544" s="1311">
        <v>12.83</v>
      </c>
      <c r="L3544" s="1310" t="s">
        <v>2173</v>
      </c>
    </row>
    <row r="3545" spans="1:12" ht="13.5">
      <c r="A3545" s="1310" t="s">
        <v>5510</v>
      </c>
      <c r="B3545" s="1310" t="s">
        <v>5511</v>
      </c>
      <c r="C3545" s="1310" t="s">
        <v>4876</v>
      </c>
      <c r="D3545" s="1310">
        <v>180</v>
      </c>
      <c r="E3545" s="1311" t="s">
        <v>995</v>
      </c>
      <c r="F3545" s="1310" t="s">
        <v>995</v>
      </c>
      <c r="G3545" s="1310">
        <v>89373</v>
      </c>
      <c r="H3545" s="1310" t="s">
        <v>5780</v>
      </c>
      <c r="I3545" s="1310" t="s">
        <v>839</v>
      </c>
      <c r="J3545" s="1310" t="s">
        <v>2242</v>
      </c>
      <c r="K3545" s="1311">
        <v>5.9</v>
      </c>
      <c r="L3545" s="1310" t="s">
        <v>2173</v>
      </c>
    </row>
    <row r="3546" spans="1:12" ht="13.5">
      <c r="A3546" s="1310" t="s">
        <v>5510</v>
      </c>
      <c r="B3546" s="1310" t="s">
        <v>5511</v>
      </c>
      <c r="C3546" s="1310" t="s">
        <v>4876</v>
      </c>
      <c r="D3546" s="1310">
        <v>180</v>
      </c>
      <c r="E3546" s="1311" t="s">
        <v>995</v>
      </c>
      <c r="F3546" s="1310" t="s">
        <v>995</v>
      </c>
      <c r="G3546" s="1310">
        <v>89374</v>
      </c>
      <c r="H3546" s="1310" t="s">
        <v>5781</v>
      </c>
      <c r="I3546" s="1310" t="s">
        <v>839</v>
      </c>
      <c r="J3546" s="1310" t="s">
        <v>2242</v>
      </c>
      <c r="K3546" s="1311">
        <v>10.029999999999999</v>
      </c>
      <c r="L3546" s="1310" t="s">
        <v>2173</v>
      </c>
    </row>
    <row r="3547" spans="1:12" ht="13.5">
      <c r="A3547" s="1310" t="s">
        <v>5510</v>
      </c>
      <c r="B3547" s="1310" t="s">
        <v>5511</v>
      </c>
      <c r="C3547" s="1310" t="s">
        <v>4876</v>
      </c>
      <c r="D3547" s="1310">
        <v>180</v>
      </c>
      <c r="E3547" s="1311" t="s">
        <v>995</v>
      </c>
      <c r="F3547" s="1310" t="s">
        <v>995</v>
      </c>
      <c r="G3547" s="1310">
        <v>89375</v>
      </c>
      <c r="H3547" s="1310" t="s">
        <v>5782</v>
      </c>
      <c r="I3547" s="1310" t="s">
        <v>839</v>
      </c>
      <c r="J3547" s="1310" t="s">
        <v>2242</v>
      </c>
      <c r="K3547" s="1311">
        <v>12.53</v>
      </c>
      <c r="L3547" s="1310" t="s">
        <v>2173</v>
      </c>
    </row>
    <row r="3548" spans="1:12" ht="13.5">
      <c r="A3548" s="1310" t="s">
        <v>5510</v>
      </c>
      <c r="B3548" s="1310" t="s">
        <v>5511</v>
      </c>
      <c r="C3548" s="1310" t="s">
        <v>4876</v>
      </c>
      <c r="D3548" s="1310">
        <v>180</v>
      </c>
      <c r="E3548" s="1311" t="s">
        <v>995</v>
      </c>
      <c r="F3548" s="1310" t="s">
        <v>995</v>
      </c>
      <c r="G3548" s="1310">
        <v>89376</v>
      </c>
      <c r="H3548" s="1310" t="s">
        <v>5783</v>
      </c>
      <c r="I3548" s="1310" t="s">
        <v>839</v>
      </c>
      <c r="J3548" s="1310" t="s">
        <v>2242</v>
      </c>
      <c r="K3548" s="1311">
        <v>5.29</v>
      </c>
      <c r="L3548" s="1310" t="s">
        <v>2173</v>
      </c>
    </row>
    <row r="3549" spans="1:12" ht="13.5">
      <c r="A3549" s="1310" t="s">
        <v>5510</v>
      </c>
      <c r="B3549" s="1310" t="s">
        <v>5511</v>
      </c>
      <c r="C3549" s="1310" t="s">
        <v>4876</v>
      </c>
      <c r="D3549" s="1310">
        <v>180</v>
      </c>
      <c r="E3549" s="1311" t="s">
        <v>995</v>
      </c>
      <c r="F3549" s="1310" t="s">
        <v>995</v>
      </c>
      <c r="G3549" s="1310">
        <v>89377</v>
      </c>
      <c r="H3549" s="1310" t="s">
        <v>5784</v>
      </c>
      <c r="I3549" s="1310" t="s">
        <v>839</v>
      </c>
      <c r="J3549" s="1310" t="s">
        <v>2242</v>
      </c>
      <c r="K3549" s="1311">
        <v>8.9700000000000006</v>
      </c>
      <c r="L3549" s="1310" t="s">
        <v>2173</v>
      </c>
    </row>
    <row r="3550" spans="1:12" ht="13.5">
      <c r="A3550" s="1310" t="s">
        <v>5510</v>
      </c>
      <c r="B3550" s="1310" t="s">
        <v>5511</v>
      </c>
      <c r="C3550" s="1310" t="s">
        <v>4876</v>
      </c>
      <c r="D3550" s="1310">
        <v>180</v>
      </c>
      <c r="E3550" s="1311" t="s">
        <v>995</v>
      </c>
      <c r="F3550" s="1310" t="s">
        <v>995</v>
      </c>
      <c r="G3550" s="1310">
        <v>89378</v>
      </c>
      <c r="H3550" s="1310" t="s">
        <v>5785</v>
      </c>
      <c r="I3550" s="1310" t="s">
        <v>839</v>
      </c>
      <c r="J3550" s="1310" t="s">
        <v>2242</v>
      </c>
      <c r="K3550" s="1311">
        <v>6.17</v>
      </c>
      <c r="L3550" s="1310" t="s">
        <v>2173</v>
      </c>
    </row>
    <row r="3551" spans="1:12" ht="13.5">
      <c r="A3551" s="1310" t="s">
        <v>5510</v>
      </c>
      <c r="B3551" s="1310" t="s">
        <v>5511</v>
      </c>
      <c r="C3551" s="1310" t="s">
        <v>4876</v>
      </c>
      <c r="D3551" s="1310">
        <v>180</v>
      </c>
      <c r="E3551" s="1311" t="s">
        <v>995</v>
      </c>
      <c r="F3551" s="1310" t="s">
        <v>995</v>
      </c>
      <c r="G3551" s="1310">
        <v>89379</v>
      </c>
      <c r="H3551" s="1310" t="s">
        <v>5786</v>
      </c>
      <c r="I3551" s="1310" t="s">
        <v>839</v>
      </c>
      <c r="J3551" s="1310" t="s">
        <v>2242</v>
      </c>
      <c r="K3551" s="1311">
        <v>16.329999999999998</v>
      </c>
      <c r="L3551" s="1310" t="s">
        <v>2173</v>
      </c>
    </row>
    <row r="3552" spans="1:12" ht="13.5">
      <c r="A3552" s="1310" t="s">
        <v>5510</v>
      </c>
      <c r="B3552" s="1310" t="s">
        <v>5511</v>
      </c>
      <c r="C3552" s="1310" t="s">
        <v>4876</v>
      </c>
      <c r="D3552" s="1310">
        <v>180</v>
      </c>
      <c r="E3552" s="1311" t="s">
        <v>995</v>
      </c>
      <c r="F3552" s="1310" t="s">
        <v>995</v>
      </c>
      <c r="G3552" s="1310">
        <v>89380</v>
      </c>
      <c r="H3552" s="1310" t="s">
        <v>5787</v>
      </c>
      <c r="I3552" s="1310" t="s">
        <v>839</v>
      </c>
      <c r="J3552" s="1310" t="s">
        <v>2242</v>
      </c>
      <c r="K3552" s="1311">
        <v>9.2899999999999991</v>
      </c>
      <c r="L3552" s="1310" t="s">
        <v>2173</v>
      </c>
    </row>
    <row r="3553" spans="1:12" ht="13.5">
      <c r="A3553" s="1310" t="s">
        <v>5510</v>
      </c>
      <c r="B3553" s="1310" t="s">
        <v>5511</v>
      </c>
      <c r="C3553" s="1310" t="s">
        <v>4876</v>
      </c>
      <c r="D3553" s="1310">
        <v>180</v>
      </c>
      <c r="E3553" s="1311" t="s">
        <v>995</v>
      </c>
      <c r="F3553" s="1310" t="s">
        <v>995</v>
      </c>
      <c r="G3553" s="1310">
        <v>89381</v>
      </c>
      <c r="H3553" s="1310" t="s">
        <v>5788</v>
      </c>
      <c r="I3553" s="1310" t="s">
        <v>839</v>
      </c>
      <c r="J3553" s="1310" t="s">
        <v>2242</v>
      </c>
      <c r="K3553" s="1311">
        <v>12.6</v>
      </c>
      <c r="L3553" s="1310" t="s">
        <v>2173</v>
      </c>
    </row>
    <row r="3554" spans="1:12" ht="13.5">
      <c r="A3554" s="1310" t="s">
        <v>5510</v>
      </c>
      <c r="B3554" s="1310" t="s">
        <v>5511</v>
      </c>
      <c r="C3554" s="1310" t="s">
        <v>4876</v>
      </c>
      <c r="D3554" s="1310">
        <v>180</v>
      </c>
      <c r="E3554" s="1311" t="s">
        <v>995</v>
      </c>
      <c r="F3554" s="1310" t="s">
        <v>995</v>
      </c>
      <c r="G3554" s="1310">
        <v>89382</v>
      </c>
      <c r="H3554" s="1310" t="s">
        <v>5789</v>
      </c>
      <c r="I3554" s="1310" t="s">
        <v>839</v>
      </c>
      <c r="J3554" s="1310" t="s">
        <v>2242</v>
      </c>
      <c r="K3554" s="1311">
        <v>14.92</v>
      </c>
      <c r="L3554" s="1310" t="s">
        <v>2173</v>
      </c>
    </row>
    <row r="3555" spans="1:12" ht="13.5">
      <c r="A3555" s="1310" t="s">
        <v>5510</v>
      </c>
      <c r="B3555" s="1310" t="s">
        <v>5511</v>
      </c>
      <c r="C3555" s="1310" t="s">
        <v>4876</v>
      </c>
      <c r="D3555" s="1310">
        <v>180</v>
      </c>
      <c r="E3555" s="1311" t="s">
        <v>995</v>
      </c>
      <c r="F3555" s="1310" t="s">
        <v>995</v>
      </c>
      <c r="G3555" s="1310">
        <v>89383</v>
      </c>
      <c r="H3555" s="1310" t="s">
        <v>5790</v>
      </c>
      <c r="I3555" s="1310" t="s">
        <v>839</v>
      </c>
      <c r="J3555" s="1310" t="s">
        <v>2242</v>
      </c>
      <c r="K3555" s="1311">
        <v>6.28</v>
      </c>
      <c r="L3555" s="1310" t="s">
        <v>2173</v>
      </c>
    </row>
    <row r="3556" spans="1:12" ht="13.5">
      <c r="A3556" s="1310" t="s">
        <v>5510</v>
      </c>
      <c r="B3556" s="1310" t="s">
        <v>5511</v>
      </c>
      <c r="C3556" s="1310" t="s">
        <v>4876</v>
      </c>
      <c r="D3556" s="1310">
        <v>180</v>
      </c>
      <c r="E3556" s="1311" t="s">
        <v>995</v>
      </c>
      <c r="F3556" s="1310" t="s">
        <v>995</v>
      </c>
      <c r="G3556" s="1310">
        <v>89384</v>
      </c>
      <c r="H3556" s="1310" t="s">
        <v>5791</v>
      </c>
      <c r="I3556" s="1310" t="s">
        <v>839</v>
      </c>
      <c r="J3556" s="1310" t="s">
        <v>2242</v>
      </c>
      <c r="K3556" s="1311">
        <v>12.76</v>
      </c>
      <c r="L3556" s="1310" t="s">
        <v>2173</v>
      </c>
    </row>
    <row r="3557" spans="1:12" ht="13.5">
      <c r="A3557" s="1310" t="s">
        <v>5510</v>
      </c>
      <c r="B3557" s="1310" t="s">
        <v>5511</v>
      </c>
      <c r="C3557" s="1310" t="s">
        <v>4876</v>
      </c>
      <c r="D3557" s="1310">
        <v>180</v>
      </c>
      <c r="E3557" s="1311" t="s">
        <v>995</v>
      </c>
      <c r="F3557" s="1310" t="s">
        <v>995</v>
      </c>
      <c r="G3557" s="1310">
        <v>89385</v>
      </c>
      <c r="H3557" s="1310" t="s">
        <v>5792</v>
      </c>
      <c r="I3557" s="1310" t="s">
        <v>839</v>
      </c>
      <c r="J3557" s="1310" t="s">
        <v>2242</v>
      </c>
      <c r="K3557" s="1311">
        <v>7.08</v>
      </c>
      <c r="L3557" s="1310" t="s">
        <v>2173</v>
      </c>
    </row>
    <row r="3558" spans="1:12" ht="13.5">
      <c r="A3558" s="1310" t="s">
        <v>5510</v>
      </c>
      <c r="B3558" s="1310" t="s">
        <v>5511</v>
      </c>
      <c r="C3558" s="1310" t="s">
        <v>4876</v>
      </c>
      <c r="D3558" s="1310">
        <v>180</v>
      </c>
      <c r="E3558" s="1311" t="s">
        <v>995</v>
      </c>
      <c r="F3558" s="1310" t="s">
        <v>995</v>
      </c>
      <c r="G3558" s="1310">
        <v>89386</v>
      </c>
      <c r="H3558" s="1310" t="s">
        <v>5793</v>
      </c>
      <c r="I3558" s="1310" t="s">
        <v>839</v>
      </c>
      <c r="J3558" s="1310" t="s">
        <v>2242</v>
      </c>
      <c r="K3558" s="1311">
        <v>8.58</v>
      </c>
      <c r="L3558" s="1310" t="s">
        <v>2173</v>
      </c>
    </row>
    <row r="3559" spans="1:12" ht="13.5">
      <c r="A3559" s="1310" t="s">
        <v>5510</v>
      </c>
      <c r="B3559" s="1310" t="s">
        <v>5511</v>
      </c>
      <c r="C3559" s="1310" t="s">
        <v>4876</v>
      </c>
      <c r="D3559" s="1310">
        <v>180</v>
      </c>
      <c r="E3559" s="1311" t="s">
        <v>995</v>
      </c>
      <c r="F3559" s="1310" t="s">
        <v>995</v>
      </c>
      <c r="G3559" s="1310">
        <v>89387</v>
      </c>
      <c r="H3559" s="1310" t="s">
        <v>5794</v>
      </c>
      <c r="I3559" s="1310" t="s">
        <v>839</v>
      </c>
      <c r="J3559" s="1310" t="s">
        <v>2242</v>
      </c>
      <c r="K3559" s="1311">
        <v>32.82</v>
      </c>
      <c r="L3559" s="1310" t="s">
        <v>2173</v>
      </c>
    </row>
    <row r="3560" spans="1:12" ht="13.5">
      <c r="A3560" s="1310" t="s">
        <v>5510</v>
      </c>
      <c r="B3560" s="1310" t="s">
        <v>5511</v>
      </c>
      <c r="C3560" s="1310" t="s">
        <v>4876</v>
      </c>
      <c r="D3560" s="1310">
        <v>180</v>
      </c>
      <c r="E3560" s="1311" t="s">
        <v>995</v>
      </c>
      <c r="F3560" s="1310" t="s">
        <v>995</v>
      </c>
      <c r="G3560" s="1310">
        <v>89388</v>
      </c>
      <c r="H3560" s="1310" t="s">
        <v>5795</v>
      </c>
      <c r="I3560" s="1310" t="s">
        <v>839</v>
      </c>
      <c r="J3560" s="1310" t="s">
        <v>2242</v>
      </c>
      <c r="K3560" s="1311">
        <v>11.32</v>
      </c>
      <c r="L3560" s="1310" t="s">
        <v>2173</v>
      </c>
    </row>
    <row r="3561" spans="1:12" ht="13.5">
      <c r="A3561" s="1310" t="s">
        <v>5510</v>
      </c>
      <c r="B3561" s="1310" t="s">
        <v>5511</v>
      </c>
      <c r="C3561" s="1310" t="s">
        <v>4876</v>
      </c>
      <c r="D3561" s="1310">
        <v>180</v>
      </c>
      <c r="E3561" s="1311" t="s">
        <v>995</v>
      </c>
      <c r="F3561" s="1310" t="s">
        <v>995</v>
      </c>
      <c r="G3561" s="1310">
        <v>89389</v>
      </c>
      <c r="H3561" s="1310" t="s">
        <v>5796</v>
      </c>
      <c r="I3561" s="1310" t="s">
        <v>839</v>
      </c>
      <c r="J3561" s="1310" t="s">
        <v>2242</v>
      </c>
      <c r="K3561" s="1311">
        <v>12.26</v>
      </c>
      <c r="L3561" s="1310" t="s">
        <v>2173</v>
      </c>
    </row>
    <row r="3562" spans="1:12" ht="13.5">
      <c r="A3562" s="1310" t="s">
        <v>5510</v>
      </c>
      <c r="B3562" s="1310" t="s">
        <v>5511</v>
      </c>
      <c r="C3562" s="1310" t="s">
        <v>4876</v>
      </c>
      <c r="D3562" s="1310">
        <v>180</v>
      </c>
      <c r="E3562" s="1311" t="s">
        <v>995</v>
      </c>
      <c r="F3562" s="1310" t="s">
        <v>995</v>
      </c>
      <c r="G3562" s="1310">
        <v>89390</v>
      </c>
      <c r="H3562" s="1310" t="s">
        <v>5797</v>
      </c>
      <c r="I3562" s="1310" t="s">
        <v>839</v>
      </c>
      <c r="J3562" s="1310" t="s">
        <v>2242</v>
      </c>
      <c r="K3562" s="1311">
        <v>22.25</v>
      </c>
      <c r="L3562" s="1310" t="s">
        <v>2173</v>
      </c>
    </row>
    <row r="3563" spans="1:12" ht="13.5">
      <c r="A3563" s="1310" t="s">
        <v>5510</v>
      </c>
      <c r="B3563" s="1310" t="s">
        <v>5511</v>
      </c>
      <c r="C3563" s="1310" t="s">
        <v>4876</v>
      </c>
      <c r="D3563" s="1310">
        <v>180</v>
      </c>
      <c r="E3563" s="1311" t="s">
        <v>995</v>
      </c>
      <c r="F3563" s="1310" t="s">
        <v>995</v>
      </c>
      <c r="G3563" s="1310">
        <v>89391</v>
      </c>
      <c r="H3563" s="1310" t="s">
        <v>5798</v>
      </c>
      <c r="I3563" s="1310" t="s">
        <v>839</v>
      </c>
      <c r="J3563" s="1310" t="s">
        <v>2242</v>
      </c>
      <c r="K3563" s="1311">
        <v>8.4700000000000006</v>
      </c>
      <c r="L3563" s="1310" t="s">
        <v>2173</v>
      </c>
    </row>
    <row r="3564" spans="1:12" ht="13.5">
      <c r="A3564" s="1310" t="s">
        <v>5510</v>
      </c>
      <c r="B3564" s="1310" t="s">
        <v>5511</v>
      </c>
      <c r="C3564" s="1310" t="s">
        <v>4876</v>
      </c>
      <c r="D3564" s="1310">
        <v>180</v>
      </c>
      <c r="E3564" s="1311" t="s">
        <v>995</v>
      </c>
      <c r="F3564" s="1310" t="s">
        <v>995</v>
      </c>
      <c r="G3564" s="1310">
        <v>89392</v>
      </c>
      <c r="H3564" s="1310" t="s">
        <v>5799</v>
      </c>
      <c r="I3564" s="1310" t="s">
        <v>839</v>
      </c>
      <c r="J3564" s="1310" t="s">
        <v>2242</v>
      </c>
      <c r="K3564" s="1311">
        <v>26.42</v>
      </c>
      <c r="L3564" s="1310" t="s">
        <v>2173</v>
      </c>
    </row>
    <row r="3565" spans="1:12" ht="13.5">
      <c r="A3565" s="1310" t="s">
        <v>5510</v>
      </c>
      <c r="B3565" s="1310" t="s">
        <v>5511</v>
      </c>
      <c r="C3565" s="1310" t="s">
        <v>4876</v>
      </c>
      <c r="D3565" s="1310">
        <v>180</v>
      </c>
      <c r="E3565" s="1311" t="s">
        <v>995</v>
      </c>
      <c r="F3565" s="1310" t="s">
        <v>995</v>
      </c>
      <c r="G3565" s="1310">
        <v>89393</v>
      </c>
      <c r="H3565" s="1310" t="s">
        <v>5800</v>
      </c>
      <c r="I3565" s="1310" t="s">
        <v>839</v>
      </c>
      <c r="J3565" s="1310" t="s">
        <v>2242</v>
      </c>
      <c r="K3565" s="1311">
        <v>9.6</v>
      </c>
      <c r="L3565" s="1310" t="s">
        <v>2173</v>
      </c>
    </row>
    <row r="3566" spans="1:12" ht="13.5">
      <c r="A3566" s="1310" t="s">
        <v>5510</v>
      </c>
      <c r="B3566" s="1310" t="s">
        <v>5511</v>
      </c>
      <c r="C3566" s="1310" t="s">
        <v>4876</v>
      </c>
      <c r="D3566" s="1310">
        <v>180</v>
      </c>
      <c r="E3566" s="1311" t="s">
        <v>995</v>
      </c>
      <c r="F3566" s="1310" t="s">
        <v>995</v>
      </c>
      <c r="G3566" s="1310">
        <v>89394</v>
      </c>
      <c r="H3566" s="1310" t="s">
        <v>5801</v>
      </c>
      <c r="I3566" s="1310" t="s">
        <v>839</v>
      </c>
      <c r="J3566" s="1310" t="s">
        <v>2242</v>
      </c>
      <c r="K3566" s="1311">
        <v>19.11</v>
      </c>
      <c r="L3566" s="1310" t="s">
        <v>2173</v>
      </c>
    </row>
    <row r="3567" spans="1:12" ht="13.5">
      <c r="A3567" s="1310" t="s">
        <v>5510</v>
      </c>
      <c r="B3567" s="1310" t="s">
        <v>5511</v>
      </c>
      <c r="C3567" s="1310" t="s">
        <v>4876</v>
      </c>
      <c r="D3567" s="1310">
        <v>180</v>
      </c>
      <c r="E3567" s="1311" t="s">
        <v>995</v>
      </c>
      <c r="F3567" s="1310" t="s">
        <v>995</v>
      </c>
      <c r="G3567" s="1310">
        <v>89395</v>
      </c>
      <c r="H3567" s="1310" t="s">
        <v>5802</v>
      </c>
      <c r="I3567" s="1310" t="s">
        <v>839</v>
      </c>
      <c r="J3567" s="1310" t="s">
        <v>2242</v>
      </c>
      <c r="K3567" s="1311">
        <v>11.47</v>
      </c>
      <c r="L3567" s="1310" t="s">
        <v>2173</v>
      </c>
    </row>
    <row r="3568" spans="1:12" ht="13.5">
      <c r="A3568" s="1310" t="s">
        <v>5510</v>
      </c>
      <c r="B3568" s="1310" t="s">
        <v>5511</v>
      </c>
      <c r="C3568" s="1310" t="s">
        <v>4876</v>
      </c>
      <c r="D3568" s="1310">
        <v>180</v>
      </c>
      <c r="E3568" s="1311" t="s">
        <v>995</v>
      </c>
      <c r="F3568" s="1310" t="s">
        <v>995</v>
      </c>
      <c r="G3568" s="1310">
        <v>89396</v>
      </c>
      <c r="H3568" s="1310" t="s">
        <v>5803</v>
      </c>
      <c r="I3568" s="1310" t="s">
        <v>839</v>
      </c>
      <c r="J3568" s="1310" t="s">
        <v>2242</v>
      </c>
      <c r="K3568" s="1311">
        <v>19.61</v>
      </c>
      <c r="L3568" s="1310" t="s">
        <v>2173</v>
      </c>
    </row>
    <row r="3569" spans="1:12" ht="13.5">
      <c r="A3569" s="1310" t="s">
        <v>5510</v>
      </c>
      <c r="B3569" s="1310" t="s">
        <v>5511</v>
      </c>
      <c r="C3569" s="1310" t="s">
        <v>4876</v>
      </c>
      <c r="D3569" s="1310">
        <v>180</v>
      </c>
      <c r="E3569" s="1311" t="s">
        <v>995</v>
      </c>
      <c r="F3569" s="1310" t="s">
        <v>995</v>
      </c>
      <c r="G3569" s="1310">
        <v>89397</v>
      </c>
      <c r="H3569" s="1310" t="s">
        <v>5804</v>
      </c>
      <c r="I3569" s="1310" t="s">
        <v>839</v>
      </c>
      <c r="J3569" s="1310" t="s">
        <v>2242</v>
      </c>
      <c r="K3569" s="1311">
        <v>13.64</v>
      </c>
      <c r="L3569" s="1310" t="s">
        <v>2173</v>
      </c>
    </row>
    <row r="3570" spans="1:12" ht="13.5">
      <c r="A3570" s="1310" t="s">
        <v>5510</v>
      </c>
      <c r="B3570" s="1310" t="s">
        <v>5511</v>
      </c>
      <c r="C3570" s="1310" t="s">
        <v>4876</v>
      </c>
      <c r="D3570" s="1310">
        <v>180</v>
      </c>
      <c r="E3570" s="1311" t="s">
        <v>995</v>
      </c>
      <c r="F3570" s="1310" t="s">
        <v>995</v>
      </c>
      <c r="G3570" s="1310">
        <v>89398</v>
      </c>
      <c r="H3570" s="1310" t="s">
        <v>5805</v>
      </c>
      <c r="I3570" s="1310" t="s">
        <v>839</v>
      </c>
      <c r="J3570" s="1310" t="s">
        <v>2242</v>
      </c>
      <c r="K3570" s="1311">
        <v>16.760000000000002</v>
      </c>
      <c r="L3570" s="1310" t="s">
        <v>2173</v>
      </c>
    </row>
    <row r="3571" spans="1:12" ht="13.5">
      <c r="A3571" s="1310" t="s">
        <v>5510</v>
      </c>
      <c r="B3571" s="1310" t="s">
        <v>5511</v>
      </c>
      <c r="C3571" s="1310" t="s">
        <v>4876</v>
      </c>
      <c r="D3571" s="1310">
        <v>180</v>
      </c>
      <c r="E3571" s="1311" t="s">
        <v>995</v>
      </c>
      <c r="F3571" s="1310" t="s">
        <v>995</v>
      </c>
      <c r="G3571" s="1310">
        <v>89399</v>
      </c>
      <c r="H3571" s="1310" t="s">
        <v>5806</v>
      </c>
      <c r="I3571" s="1310" t="s">
        <v>839</v>
      </c>
      <c r="J3571" s="1310" t="s">
        <v>2242</v>
      </c>
      <c r="K3571" s="1311">
        <v>30.57</v>
      </c>
      <c r="L3571" s="1310" t="s">
        <v>2173</v>
      </c>
    </row>
    <row r="3572" spans="1:12" ht="13.5">
      <c r="A3572" s="1310" t="s">
        <v>5510</v>
      </c>
      <c r="B3572" s="1310" t="s">
        <v>5511</v>
      </c>
      <c r="C3572" s="1310" t="s">
        <v>4876</v>
      </c>
      <c r="D3572" s="1310">
        <v>180</v>
      </c>
      <c r="E3572" s="1311" t="s">
        <v>995</v>
      </c>
      <c r="F3572" s="1310" t="s">
        <v>995</v>
      </c>
      <c r="G3572" s="1310">
        <v>89400</v>
      </c>
      <c r="H3572" s="1310" t="s">
        <v>5807</v>
      </c>
      <c r="I3572" s="1310" t="s">
        <v>839</v>
      </c>
      <c r="J3572" s="1310" t="s">
        <v>2242</v>
      </c>
      <c r="K3572" s="1311">
        <v>18.91</v>
      </c>
      <c r="L3572" s="1310" t="s">
        <v>2173</v>
      </c>
    </row>
    <row r="3573" spans="1:12" ht="13.5">
      <c r="A3573" s="1310" t="s">
        <v>5510</v>
      </c>
      <c r="B3573" s="1310" t="s">
        <v>5511</v>
      </c>
      <c r="C3573" s="1310" t="s">
        <v>4876</v>
      </c>
      <c r="D3573" s="1310">
        <v>180</v>
      </c>
      <c r="E3573" s="1311" t="s">
        <v>995</v>
      </c>
      <c r="F3573" s="1310" t="s">
        <v>995</v>
      </c>
      <c r="G3573" s="1310">
        <v>89404</v>
      </c>
      <c r="H3573" s="1310" t="s">
        <v>5808</v>
      </c>
      <c r="I3573" s="1310" t="s">
        <v>839</v>
      </c>
      <c r="J3573" s="1310" t="s">
        <v>2242</v>
      </c>
      <c r="K3573" s="1311">
        <v>4.68</v>
      </c>
      <c r="L3573" s="1310" t="s">
        <v>2173</v>
      </c>
    </row>
    <row r="3574" spans="1:12" ht="13.5">
      <c r="A3574" s="1310" t="s">
        <v>5510</v>
      </c>
      <c r="B3574" s="1310" t="s">
        <v>5511</v>
      </c>
      <c r="C3574" s="1310" t="s">
        <v>4876</v>
      </c>
      <c r="D3574" s="1310">
        <v>180</v>
      </c>
      <c r="E3574" s="1311" t="s">
        <v>995</v>
      </c>
      <c r="F3574" s="1310" t="s">
        <v>995</v>
      </c>
      <c r="G3574" s="1310">
        <v>89405</v>
      </c>
      <c r="H3574" s="1310" t="s">
        <v>5809</v>
      </c>
      <c r="I3574" s="1310" t="s">
        <v>839</v>
      </c>
      <c r="J3574" s="1310" t="s">
        <v>2242</v>
      </c>
      <c r="K3574" s="1311">
        <v>5.0599999999999996</v>
      </c>
      <c r="L3574" s="1310" t="s">
        <v>2173</v>
      </c>
    </row>
    <row r="3575" spans="1:12" ht="13.5">
      <c r="A3575" s="1310" t="s">
        <v>5510</v>
      </c>
      <c r="B3575" s="1310" t="s">
        <v>5511</v>
      </c>
      <c r="C3575" s="1310" t="s">
        <v>4876</v>
      </c>
      <c r="D3575" s="1310">
        <v>180</v>
      </c>
      <c r="E3575" s="1311" t="s">
        <v>995</v>
      </c>
      <c r="F3575" s="1310" t="s">
        <v>995</v>
      </c>
      <c r="G3575" s="1310">
        <v>89406</v>
      </c>
      <c r="H3575" s="1310" t="s">
        <v>5810</v>
      </c>
      <c r="I3575" s="1310" t="s">
        <v>839</v>
      </c>
      <c r="J3575" s="1310" t="s">
        <v>2242</v>
      </c>
      <c r="K3575" s="1311">
        <v>6.67</v>
      </c>
      <c r="L3575" s="1310" t="s">
        <v>2173</v>
      </c>
    </row>
    <row r="3576" spans="1:12" ht="13.5">
      <c r="A3576" s="1310" t="s">
        <v>5510</v>
      </c>
      <c r="B3576" s="1310" t="s">
        <v>5511</v>
      </c>
      <c r="C3576" s="1310" t="s">
        <v>4876</v>
      </c>
      <c r="D3576" s="1310">
        <v>180</v>
      </c>
      <c r="E3576" s="1311" t="s">
        <v>995</v>
      </c>
      <c r="F3576" s="1310" t="s">
        <v>995</v>
      </c>
      <c r="G3576" s="1310">
        <v>89407</v>
      </c>
      <c r="H3576" s="1310" t="s">
        <v>5811</v>
      </c>
      <c r="I3576" s="1310" t="s">
        <v>839</v>
      </c>
      <c r="J3576" s="1310" t="s">
        <v>2242</v>
      </c>
      <c r="K3576" s="1311">
        <v>6.04</v>
      </c>
      <c r="L3576" s="1310" t="s">
        <v>2173</v>
      </c>
    </row>
    <row r="3577" spans="1:12" ht="13.5">
      <c r="A3577" s="1310" t="s">
        <v>5510</v>
      </c>
      <c r="B3577" s="1310" t="s">
        <v>5511</v>
      </c>
      <c r="C3577" s="1310" t="s">
        <v>4876</v>
      </c>
      <c r="D3577" s="1310">
        <v>180</v>
      </c>
      <c r="E3577" s="1311" t="s">
        <v>995</v>
      </c>
      <c r="F3577" s="1310" t="s">
        <v>995</v>
      </c>
      <c r="G3577" s="1310">
        <v>89408</v>
      </c>
      <c r="H3577" s="1310" t="s">
        <v>5812</v>
      </c>
      <c r="I3577" s="1310" t="s">
        <v>839</v>
      </c>
      <c r="J3577" s="1310" t="s">
        <v>2242</v>
      </c>
      <c r="K3577" s="1311">
        <v>5.66</v>
      </c>
      <c r="L3577" s="1310" t="s">
        <v>2173</v>
      </c>
    </row>
    <row r="3578" spans="1:12" ht="13.5">
      <c r="A3578" s="1310" t="s">
        <v>5510</v>
      </c>
      <c r="B3578" s="1310" t="s">
        <v>5511</v>
      </c>
      <c r="C3578" s="1310" t="s">
        <v>4876</v>
      </c>
      <c r="D3578" s="1310">
        <v>180</v>
      </c>
      <c r="E3578" s="1311" t="s">
        <v>995</v>
      </c>
      <c r="F3578" s="1310" t="s">
        <v>995</v>
      </c>
      <c r="G3578" s="1310">
        <v>89409</v>
      </c>
      <c r="H3578" s="1310" t="s">
        <v>5813</v>
      </c>
      <c r="I3578" s="1310" t="s">
        <v>839</v>
      </c>
      <c r="J3578" s="1310" t="s">
        <v>2242</v>
      </c>
      <c r="K3578" s="1311">
        <v>6.48</v>
      </c>
      <c r="L3578" s="1310" t="s">
        <v>2173</v>
      </c>
    </row>
    <row r="3579" spans="1:12" ht="13.5">
      <c r="A3579" s="1310" t="s">
        <v>5510</v>
      </c>
      <c r="B3579" s="1310" t="s">
        <v>5511</v>
      </c>
      <c r="C3579" s="1310" t="s">
        <v>4876</v>
      </c>
      <c r="D3579" s="1310">
        <v>180</v>
      </c>
      <c r="E3579" s="1311" t="s">
        <v>995</v>
      </c>
      <c r="F3579" s="1310" t="s">
        <v>995</v>
      </c>
      <c r="G3579" s="1310">
        <v>89410</v>
      </c>
      <c r="H3579" s="1310" t="s">
        <v>5814</v>
      </c>
      <c r="I3579" s="1310" t="s">
        <v>839</v>
      </c>
      <c r="J3579" s="1310" t="s">
        <v>2242</v>
      </c>
      <c r="K3579" s="1311">
        <v>8.18</v>
      </c>
      <c r="L3579" s="1310" t="s">
        <v>2173</v>
      </c>
    </row>
    <row r="3580" spans="1:12" ht="13.5">
      <c r="A3580" s="1310" t="s">
        <v>5510</v>
      </c>
      <c r="B3580" s="1310" t="s">
        <v>5511</v>
      </c>
      <c r="C3580" s="1310" t="s">
        <v>4876</v>
      </c>
      <c r="D3580" s="1310">
        <v>180</v>
      </c>
      <c r="E3580" s="1311" t="s">
        <v>995</v>
      </c>
      <c r="F3580" s="1310" t="s">
        <v>995</v>
      </c>
      <c r="G3580" s="1310">
        <v>89411</v>
      </c>
      <c r="H3580" s="1310" t="s">
        <v>5815</v>
      </c>
      <c r="I3580" s="1310" t="s">
        <v>839</v>
      </c>
      <c r="J3580" s="1310" t="s">
        <v>2242</v>
      </c>
      <c r="K3580" s="1311">
        <v>7.42</v>
      </c>
      <c r="L3580" s="1310" t="s">
        <v>2173</v>
      </c>
    </row>
    <row r="3581" spans="1:12" ht="13.5">
      <c r="A3581" s="1310" t="s">
        <v>5510</v>
      </c>
      <c r="B3581" s="1310" t="s">
        <v>5511</v>
      </c>
      <c r="C3581" s="1310" t="s">
        <v>4876</v>
      </c>
      <c r="D3581" s="1310">
        <v>180</v>
      </c>
      <c r="E3581" s="1311" t="s">
        <v>995</v>
      </c>
      <c r="F3581" s="1310" t="s">
        <v>995</v>
      </c>
      <c r="G3581" s="1310">
        <v>89412</v>
      </c>
      <c r="H3581" s="1310" t="s">
        <v>5816</v>
      </c>
      <c r="I3581" s="1310" t="s">
        <v>839</v>
      </c>
      <c r="J3581" s="1310" t="s">
        <v>2242</v>
      </c>
      <c r="K3581" s="1311">
        <v>8.4600000000000009</v>
      </c>
      <c r="L3581" s="1310" t="s">
        <v>2173</v>
      </c>
    </row>
    <row r="3582" spans="1:12" ht="13.5">
      <c r="A3582" s="1310" t="s">
        <v>5510</v>
      </c>
      <c r="B3582" s="1310" t="s">
        <v>5511</v>
      </c>
      <c r="C3582" s="1310" t="s">
        <v>4876</v>
      </c>
      <c r="D3582" s="1310">
        <v>180</v>
      </c>
      <c r="E3582" s="1311" t="s">
        <v>995</v>
      </c>
      <c r="F3582" s="1310" t="s">
        <v>995</v>
      </c>
      <c r="G3582" s="1310">
        <v>89413</v>
      </c>
      <c r="H3582" s="1310" t="s">
        <v>5817</v>
      </c>
      <c r="I3582" s="1310" t="s">
        <v>839</v>
      </c>
      <c r="J3582" s="1310" t="s">
        <v>2242</v>
      </c>
      <c r="K3582" s="1311">
        <v>8.31</v>
      </c>
      <c r="L3582" s="1310" t="s">
        <v>2173</v>
      </c>
    </row>
    <row r="3583" spans="1:12" ht="13.5">
      <c r="A3583" s="1310" t="s">
        <v>5510</v>
      </c>
      <c r="B3583" s="1310" t="s">
        <v>5511</v>
      </c>
      <c r="C3583" s="1310" t="s">
        <v>4876</v>
      </c>
      <c r="D3583" s="1310">
        <v>180</v>
      </c>
      <c r="E3583" s="1311" t="s">
        <v>995</v>
      </c>
      <c r="F3583" s="1310" t="s">
        <v>995</v>
      </c>
      <c r="G3583" s="1310">
        <v>89414</v>
      </c>
      <c r="H3583" s="1310" t="s">
        <v>5818</v>
      </c>
      <c r="I3583" s="1310" t="s">
        <v>839</v>
      </c>
      <c r="J3583" s="1310" t="s">
        <v>2242</v>
      </c>
      <c r="K3583" s="1311">
        <v>10.62</v>
      </c>
      <c r="L3583" s="1310" t="s">
        <v>2173</v>
      </c>
    </row>
    <row r="3584" spans="1:12" ht="13.5">
      <c r="A3584" s="1310" t="s">
        <v>5510</v>
      </c>
      <c r="B3584" s="1310" t="s">
        <v>5511</v>
      </c>
      <c r="C3584" s="1310" t="s">
        <v>4876</v>
      </c>
      <c r="D3584" s="1310">
        <v>180</v>
      </c>
      <c r="E3584" s="1311" t="s">
        <v>995</v>
      </c>
      <c r="F3584" s="1310" t="s">
        <v>995</v>
      </c>
      <c r="G3584" s="1310">
        <v>89415</v>
      </c>
      <c r="H3584" s="1310" t="s">
        <v>5819</v>
      </c>
      <c r="I3584" s="1310" t="s">
        <v>839</v>
      </c>
      <c r="J3584" s="1310" t="s">
        <v>2242</v>
      </c>
      <c r="K3584" s="1311">
        <v>13.49</v>
      </c>
      <c r="L3584" s="1310" t="s">
        <v>2173</v>
      </c>
    </row>
    <row r="3585" spans="1:12" ht="13.5">
      <c r="A3585" s="1310" t="s">
        <v>5510</v>
      </c>
      <c r="B3585" s="1310" t="s">
        <v>5511</v>
      </c>
      <c r="C3585" s="1310" t="s">
        <v>4876</v>
      </c>
      <c r="D3585" s="1310">
        <v>180</v>
      </c>
      <c r="E3585" s="1311" t="s">
        <v>995</v>
      </c>
      <c r="F3585" s="1310" t="s">
        <v>995</v>
      </c>
      <c r="G3585" s="1310">
        <v>89416</v>
      </c>
      <c r="H3585" s="1310" t="s">
        <v>5820</v>
      </c>
      <c r="I3585" s="1310" t="s">
        <v>839</v>
      </c>
      <c r="J3585" s="1310" t="s">
        <v>2242</v>
      </c>
      <c r="K3585" s="1311">
        <v>10.14</v>
      </c>
      <c r="L3585" s="1310" t="s">
        <v>2173</v>
      </c>
    </row>
    <row r="3586" spans="1:12" ht="13.5">
      <c r="A3586" s="1310" t="s">
        <v>5510</v>
      </c>
      <c r="B3586" s="1310" t="s">
        <v>5511</v>
      </c>
      <c r="C3586" s="1310" t="s">
        <v>4876</v>
      </c>
      <c r="D3586" s="1310">
        <v>180</v>
      </c>
      <c r="E3586" s="1311" t="s">
        <v>995</v>
      </c>
      <c r="F3586" s="1310" t="s">
        <v>995</v>
      </c>
      <c r="G3586" s="1310">
        <v>89417</v>
      </c>
      <c r="H3586" s="1310" t="s">
        <v>5821</v>
      </c>
      <c r="I3586" s="1310" t="s">
        <v>839</v>
      </c>
      <c r="J3586" s="1310" t="s">
        <v>2242</v>
      </c>
      <c r="K3586" s="1311">
        <v>3.75</v>
      </c>
      <c r="L3586" s="1310" t="s">
        <v>2173</v>
      </c>
    </row>
    <row r="3587" spans="1:12" ht="13.5">
      <c r="A3587" s="1310" t="s">
        <v>5510</v>
      </c>
      <c r="B3587" s="1310" t="s">
        <v>5511</v>
      </c>
      <c r="C3587" s="1310" t="s">
        <v>4876</v>
      </c>
      <c r="D3587" s="1310">
        <v>180</v>
      </c>
      <c r="E3587" s="1311" t="s">
        <v>995</v>
      </c>
      <c r="F3587" s="1310" t="s">
        <v>995</v>
      </c>
      <c r="G3587" s="1310">
        <v>89418</v>
      </c>
      <c r="H3587" s="1310" t="s">
        <v>5822</v>
      </c>
      <c r="I3587" s="1310" t="s">
        <v>839</v>
      </c>
      <c r="J3587" s="1310" t="s">
        <v>2242</v>
      </c>
      <c r="K3587" s="1311">
        <v>11.37</v>
      </c>
      <c r="L3587" s="1310" t="s">
        <v>2173</v>
      </c>
    </row>
    <row r="3588" spans="1:12" ht="13.5">
      <c r="A3588" s="1310" t="s">
        <v>5510</v>
      </c>
      <c r="B3588" s="1310" t="s">
        <v>5511</v>
      </c>
      <c r="C3588" s="1310" t="s">
        <v>4876</v>
      </c>
      <c r="D3588" s="1310">
        <v>180</v>
      </c>
      <c r="E3588" s="1311" t="s">
        <v>995</v>
      </c>
      <c r="F3588" s="1310" t="s">
        <v>995</v>
      </c>
      <c r="G3588" s="1310">
        <v>89419</v>
      </c>
      <c r="H3588" s="1310" t="s">
        <v>5823</v>
      </c>
      <c r="I3588" s="1310" t="s">
        <v>839</v>
      </c>
      <c r="J3588" s="1310" t="s">
        <v>2242</v>
      </c>
      <c r="K3588" s="1311">
        <v>4.4400000000000004</v>
      </c>
      <c r="L3588" s="1310" t="s">
        <v>2173</v>
      </c>
    </row>
    <row r="3589" spans="1:12" ht="13.5">
      <c r="A3589" s="1310" t="s">
        <v>5510</v>
      </c>
      <c r="B3589" s="1310" t="s">
        <v>5511</v>
      </c>
      <c r="C3589" s="1310" t="s">
        <v>4876</v>
      </c>
      <c r="D3589" s="1310">
        <v>180</v>
      </c>
      <c r="E3589" s="1311" t="s">
        <v>995</v>
      </c>
      <c r="F3589" s="1310" t="s">
        <v>995</v>
      </c>
      <c r="G3589" s="1310">
        <v>89420</v>
      </c>
      <c r="H3589" s="1310" t="s">
        <v>5824</v>
      </c>
      <c r="I3589" s="1310" t="s">
        <v>839</v>
      </c>
      <c r="J3589" s="1310" t="s">
        <v>2242</v>
      </c>
      <c r="K3589" s="1311">
        <v>8.57</v>
      </c>
      <c r="L3589" s="1310" t="s">
        <v>2173</v>
      </c>
    </row>
    <row r="3590" spans="1:12" ht="13.5">
      <c r="A3590" s="1310" t="s">
        <v>5510</v>
      </c>
      <c r="B3590" s="1310" t="s">
        <v>5511</v>
      </c>
      <c r="C3590" s="1310" t="s">
        <v>4876</v>
      </c>
      <c r="D3590" s="1310">
        <v>180</v>
      </c>
      <c r="E3590" s="1311" t="s">
        <v>995</v>
      </c>
      <c r="F3590" s="1310" t="s">
        <v>995</v>
      </c>
      <c r="G3590" s="1310">
        <v>89421</v>
      </c>
      <c r="H3590" s="1310" t="s">
        <v>5825</v>
      </c>
      <c r="I3590" s="1310" t="s">
        <v>839</v>
      </c>
      <c r="J3590" s="1310" t="s">
        <v>2242</v>
      </c>
      <c r="K3590" s="1311">
        <v>11.07</v>
      </c>
      <c r="L3590" s="1310" t="s">
        <v>2173</v>
      </c>
    </row>
    <row r="3591" spans="1:12" ht="13.5">
      <c r="A3591" s="1310" t="s">
        <v>5510</v>
      </c>
      <c r="B3591" s="1310" t="s">
        <v>5511</v>
      </c>
      <c r="C3591" s="1310" t="s">
        <v>4876</v>
      </c>
      <c r="D3591" s="1310">
        <v>180</v>
      </c>
      <c r="E3591" s="1311" t="s">
        <v>995</v>
      </c>
      <c r="F3591" s="1310" t="s">
        <v>995</v>
      </c>
      <c r="G3591" s="1310">
        <v>89422</v>
      </c>
      <c r="H3591" s="1310" t="s">
        <v>5826</v>
      </c>
      <c r="I3591" s="1310" t="s">
        <v>839</v>
      </c>
      <c r="J3591" s="1310" t="s">
        <v>2242</v>
      </c>
      <c r="K3591" s="1311">
        <v>3.83</v>
      </c>
      <c r="L3591" s="1310" t="s">
        <v>2173</v>
      </c>
    </row>
    <row r="3592" spans="1:12" ht="13.5">
      <c r="A3592" s="1310" t="s">
        <v>5510</v>
      </c>
      <c r="B3592" s="1310" t="s">
        <v>5511</v>
      </c>
      <c r="C3592" s="1310" t="s">
        <v>4876</v>
      </c>
      <c r="D3592" s="1310">
        <v>180</v>
      </c>
      <c r="E3592" s="1311" t="s">
        <v>995</v>
      </c>
      <c r="F3592" s="1310" t="s">
        <v>995</v>
      </c>
      <c r="G3592" s="1310">
        <v>89423</v>
      </c>
      <c r="H3592" s="1310" t="s">
        <v>5827</v>
      </c>
      <c r="I3592" s="1310" t="s">
        <v>839</v>
      </c>
      <c r="J3592" s="1310" t="s">
        <v>2242</v>
      </c>
      <c r="K3592" s="1311">
        <v>8.0500000000000007</v>
      </c>
      <c r="L3592" s="1310" t="s">
        <v>2173</v>
      </c>
    </row>
    <row r="3593" spans="1:12" ht="13.5">
      <c r="A3593" s="1310" t="s">
        <v>5510</v>
      </c>
      <c r="B3593" s="1310" t="s">
        <v>5511</v>
      </c>
      <c r="C3593" s="1310" t="s">
        <v>4876</v>
      </c>
      <c r="D3593" s="1310">
        <v>180</v>
      </c>
      <c r="E3593" s="1311" t="s">
        <v>995</v>
      </c>
      <c r="F3593" s="1310" t="s">
        <v>995</v>
      </c>
      <c r="G3593" s="1310">
        <v>89424</v>
      </c>
      <c r="H3593" s="1310" t="s">
        <v>5828</v>
      </c>
      <c r="I3593" s="1310" t="s">
        <v>839</v>
      </c>
      <c r="J3593" s="1310" t="s">
        <v>2242</v>
      </c>
      <c r="K3593" s="1311">
        <v>4.46</v>
      </c>
      <c r="L3593" s="1310" t="s">
        <v>2173</v>
      </c>
    </row>
    <row r="3594" spans="1:12" ht="13.5">
      <c r="A3594" s="1310" t="s">
        <v>5510</v>
      </c>
      <c r="B3594" s="1310" t="s">
        <v>5511</v>
      </c>
      <c r="C3594" s="1310" t="s">
        <v>4876</v>
      </c>
      <c r="D3594" s="1310">
        <v>180</v>
      </c>
      <c r="E3594" s="1311" t="s">
        <v>995</v>
      </c>
      <c r="F3594" s="1310" t="s">
        <v>995</v>
      </c>
      <c r="G3594" s="1310">
        <v>89425</v>
      </c>
      <c r="H3594" s="1310" t="s">
        <v>5829</v>
      </c>
      <c r="I3594" s="1310" t="s">
        <v>839</v>
      </c>
      <c r="J3594" s="1310" t="s">
        <v>2242</v>
      </c>
      <c r="K3594" s="1311">
        <v>14.62</v>
      </c>
      <c r="L3594" s="1310" t="s">
        <v>2173</v>
      </c>
    </row>
    <row r="3595" spans="1:12" ht="13.5">
      <c r="A3595" s="1310" t="s">
        <v>5510</v>
      </c>
      <c r="B3595" s="1310" t="s">
        <v>5511</v>
      </c>
      <c r="C3595" s="1310" t="s">
        <v>4876</v>
      </c>
      <c r="D3595" s="1310">
        <v>180</v>
      </c>
      <c r="E3595" s="1311" t="s">
        <v>995</v>
      </c>
      <c r="F3595" s="1310" t="s">
        <v>995</v>
      </c>
      <c r="G3595" s="1310">
        <v>89426</v>
      </c>
      <c r="H3595" s="1310" t="s">
        <v>5830</v>
      </c>
      <c r="I3595" s="1310" t="s">
        <v>839</v>
      </c>
      <c r="J3595" s="1310" t="s">
        <v>2242</v>
      </c>
      <c r="K3595" s="1311">
        <v>7.58</v>
      </c>
      <c r="L3595" s="1310" t="s">
        <v>2173</v>
      </c>
    </row>
    <row r="3596" spans="1:12" ht="13.5">
      <c r="A3596" s="1310" t="s">
        <v>5510</v>
      </c>
      <c r="B3596" s="1310" t="s">
        <v>5511</v>
      </c>
      <c r="C3596" s="1310" t="s">
        <v>4876</v>
      </c>
      <c r="D3596" s="1310">
        <v>180</v>
      </c>
      <c r="E3596" s="1311" t="s">
        <v>995</v>
      </c>
      <c r="F3596" s="1310" t="s">
        <v>995</v>
      </c>
      <c r="G3596" s="1310">
        <v>89427</v>
      </c>
      <c r="H3596" s="1310" t="s">
        <v>5831</v>
      </c>
      <c r="I3596" s="1310" t="s">
        <v>839</v>
      </c>
      <c r="J3596" s="1310" t="s">
        <v>2242</v>
      </c>
      <c r="K3596" s="1311">
        <v>10.89</v>
      </c>
      <c r="L3596" s="1310" t="s">
        <v>2173</v>
      </c>
    </row>
    <row r="3597" spans="1:12" ht="13.5">
      <c r="A3597" s="1310" t="s">
        <v>5510</v>
      </c>
      <c r="B3597" s="1310" t="s">
        <v>5511</v>
      </c>
      <c r="C3597" s="1310" t="s">
        <v>4876</v>
      </c>
      <c r="D3597" s="1310">
        <v>180</v>
      </c>
      <c r="E3597" s="1311" t="s">
        <v>995</v>
      </c>
      <c r="F3597" s="1310" t="s">
        <v>995</v>
      </c>
      <c r="G3597" s="1310">
        <v>89428</v>
      </c>
      <c r="H3597" s="1310" t="s">
        <v>5832</v>
      </c>
      <c r="I3597" s="1310" t="s">
        <v>839</v>
      </c>
      <c r="J3597" s="1310" t="s">
        <v>2242</v>
      </c>
      <c r="K3597" s="1311">
        <v>13.21</v>
      </c>
      <c r="L3597" s="1310" t="s">
        <v>2173</v>
      </c>
    </row>
    <row r="3598" spans="1:12" ht="13.5">
      <c r="A3598" s="1310" t="s">
        <v>5510</v>
      </c>
      <c r="B3598" s="1310" t="s">
        <v>5511</v>
      </c>
      <c r="C3598" s="1310" t="s">
        <v>4876</v>
      </c>
      <c r="D3598" s="1310">
        <v>180</v>
      </c>
      <c r="E3598" s="1311" t="s">
        <v>995</v>
      </c>
      <c r="F3598" s="1310" t="s">
        <v>995</v>
      </c>
      <c r="G3598" s="1310">
        <v>89429</v>
      </c>
      <c r="H3598" s="1310" t="s">
        <v>5833</v>
      </c>
      <c r="I3598" s="1310" t="s">
        <v>839</v>
      </c>
      <c r="J3598" s="1310" t="s">
        <v>2242</v>
      </c>
      <c r="K3598" s="1311">
        <v>4.57</v>
      </c>
      <c r="L3598" s="1310" t="s">
        <v>2173</v>
      </c>
    </row>
    <row r="3599" spans="1:12" ht="13.5">
      <c r="A3599" s="1310" t="s">
        <v>5510</v>
      </c>
      <c r="B3599" s="1310" t="s">
        <v>5511</v>
      </c>
      <c r="C3599" s="1310" t="s">
        <v>4876</v>
      </c>
      <c r="D3599" s="1310">
        <v>180</v>
      </c>
      <c r="E3599" s="1311" t="s">
        <v>995</v>
      </c>
      <c r="F3599" s="1310" t="s">
        <v>995</v>
      </c>
      <c r="G3599" s="1310">
        <v>89430</v>
      </c>
      <c r="H3599" s="1310" t="s">
        <v>5834</v>
      </c>
      <c r="I3599" s="1310" t="s">
        <v>839</v>
      </c>
      <c r="J3599" s="1310" t="s">
        <v>2242</v>
      </c>
      <c r="K3599" s="1311">
        <v>11.05</v>
      </c>
      <c r="L3599" s="1310" t="s">
        <v>2173</v>
      </c>
    </row>
    <row r="3600" spans="1:12" ht="13.5">
      <c r="A3600" s="1310" t="s">
        <v>5510</v>
      </c>
      <c r="B3600" s="1310" t="s">
        <v>5511</v>
      </c>
      <c r="C3600" s="1310" t="s">
        <v>4876</v>
      </c>
      <c r="D3600" s="1310">
        <v>180</v>
      </c>
      <c r="E3600" s="1311" t="s">
        <v>995</v>
      </c>
      <c r="F3600" s="1310" t="s">
        <v>995</v>
      </c>
      <c r="G3600" s="1310">
        <v>89431</v>
      </c>
      <c r="H3600" s="1310" t="s">
        <v>5835</v>
      </c>
      <c r="I3600" s="1310" t="s">
        <v>839</v>
      </c>
      <c r="J3600" s="1310" t="s">
        <v>2242</v>
      </c>
      <c r="K3600" s="1311">
        <v>6.53</v>
      </c>
      <c r="L3600" s="1310" t="s">
        <v>2173</v>
      </c>
    </row>
    <row r="3601" spans="1:12" ht="13.5">
      <c r="A3601" s="1310" t="s">
        <v>5510</v>
      </c>
      <c r="B3601" s="1310" t="s">
        <v>5511</v>
      </c>
      <c r="C3601" s="1310" t="s">
        <v>4876</v>
      </c>
      <c r="D3601" s="1310">
        <v>180</v>
      </c>
      <c r="E3601" s="1311" t="s">
        <v>995</v>
      </c>
      <c r="F3601" s="1310" t="s">
        <v>995</v>
      </c>
      <c r="G3601" s="1310">
        <v>89432</v>
      </c>
      <c r="H3601" s="1310" t="s">
        <v>5836</v>
      </c>
      <c r="I3601" s="1310" t="s">
        <v>839</v>
      </c>
      <c r="J3601" s="1310" t="s">
        <v>2242</v>
      </c>
      <c r="K3601" s="1311">
        <v>30.77</v>
      </c>
      <c r="L3601" s="1310" t="s">
        <v>2173</v>
      </c>
    </row>
    <row r="3602" spans="1:12" ht="13.5">
      <c r="A3602" s="1310" t="s">
        <v>5510</v>
      </c>
      <c r="B3602" s="1310" t="s">
        <v>5511</v>
      </c>
      <c r="C3602" s="1310" t="s">
        <v>4876</v>
      </c>
      <c r="D3602" s="1310">
        <v>180</v>
      </c>
      <c r="E3602" s="1311" t="s">
        <v>995</v>
      </c>
      <c r="F3602" s="1310" t="s">
        <v>995</v>
      </c>
      <c r="G3602" s="1310">
        <v>89433</v>
      </c>
      <c r="H3602" s="1310" t="s">
        <v>5837</v>
      </c>
      <c r="I3602" s="1310" t="s">
        <v>839</v>
      </c>
      <c r="J3602" s="1310" t="s">
        <v>2242</v>
      </c>
      <c r="K3602" s="1311">
        <v>9.27</v>
      </c>
      <c r="L3602" s="1310" t="s">
        <v>2173</v>
      </c>
    </row>
    <row r="3603" spans="1:12" ht="13.5">
      <c r="A3603" s="1310" t="s">
        <v>5510</v>
      </c>
      <c r="B3603" s="1310" t="s">
        <v>5511</v>
      </c>
      <c r="C3603" s="1310" t="s">
        <v>4876</v>
      </c>
      <c r="D3603" s="1310">
        <v>180</v>
      </c>
      <c r="E3603" s="1311" t="s">
        <v>995</v>
      </c>
      <c r="F3603" s="1310" t="s">
        <v>995</v>
      </c>
      <c r="G3603" s="1310">
        <v>89434</v>
      </c>
      <c r="H3603" s="1310" t="s">
        <v>5838</v>
      </c>
      <c r="I3603" s="1310" t="s">
        <v>839</v>
      </c>
      <c r="J3603" s="1310" t="s">
        <v>2242</v>
      </c>
      <c r="K3603" s="1311">
        <v>10.210000000000001</v>
      </c>
      <c r="L3603" s="1310" t="s">
        <v>2173</v>
      </c>
    </row>
    <row r="3604" spans="1:12" ht="13.5">
      <c r="A3604" s="1310" t="s">
        <v>5510</v>
      </c>
      <c r="B3604" s="1310" t="s">
        <v>5511</v>
      </c>
      <c r="C3604" s="1310" t="s">
        <v>4876</v>
      </c>
      <c r="D3604" s="1310">
        <v>180</v>
      </c>
      <c r="E3604" s="1311" t="s">
        <v>995</v>
      </c>
      <c r="F3604" s="1310" t="s">
        <v>995</v>
      </c>
      <c r="G3604" s="1310">
        <v>89435</v>
      </c>
      <c r="H3604" s="1310" t="s">
        <v>5839</v>
      </c>
      <c r="I3604" s="1310" t="s">
        <v>839</v>
      </c>
      <c r="J3604" s="1310" t="s">
        <v>2242</v>
      </c>
      <c r="K3604" s="1311">
        <v>20.2</v>
      </c>
      <c r="L3604" s="1310" t="s">
        <v>2173</v>
      </c>
    </row>
    <row r="3605" spans="1:12" ht="13.5">
      <c r="A3605" s="1310" t="s">
        <v>5510</v>
      </c>
      <c r="B3605" s="1310" t="s">
        <v>5511</v>
      </c>
      <c r="C3605" s="1310" t="s">
        <v>4876</v>
      </c>
      <c r="D3605" s="1310">
        <v>180</v>
      </c>
      <c r="E3605" s="1311" t="s">
        <v>995</v>
      </c>
      <c r="F3605" s="1310" t="s">
        <v>995</v>
      </c>
      <c r="G3605" s="1310">
        <v>89436</v>
      </c>
      <c r="H3605" s="1310" t="s">
        <v>5840</v>
      </c>
      <c r="I3605" s="1310" t="s">
        <v>839</v>
      </c>
      <c r="J3605" s="1310" t="s">
        <v>2242</v>
      </c>
      <c r="K3605" s="1311">
        <v>6.42</v>
      </c>
      <c r="L3605" s="1310" t="s">
        <v>2173</v>
      </c>
    </row>
    <row r="3606" spans="1:12" ht="13.5">
      <c r="A3606" s="1310" t="s">
        <v>5510</v>
      </c>
      <c r="B3606" s="1310" t="s">
        <v>5511</v>
      </c>
      <c r="C3606" s="1310" t="s">
        <v>4876</v>
      </c>
      <c r="D3606" s="1310">
        <v>180</v>
      </c>
      <c r="E3606" s="1311" t="s">
        <v>995</v>
      </c>
      <c r="F3606" s="1310" t="s">
        <v>995</v>
      </c>
      <c r="G3606" s="1310">
        <v>89437</v>
      </c>
      <c r="H3606" s="1310" t="s">
        <v>5841</v>
      </c>
      <c r="I3606" s="1310" t="s">
        <v>839</v>
      </c>
      <c r="J3606" s="1310" t="s">
        <v>2242</v>
      </c>
      <c r="K3606" s="1311">
        <v>24.37</v>
      </c>
      <c r="L3606" s="1310" t="s">
        <v>2173</v>
      </c>
    </row>
    <row r="3607" spans="1:12" ht="13.5">
      <c r="A3607" s="1310" t="s">
        <v>5510</v>
      </c>
      <c r="B3607" s="1310" t="s">
        <v>5511</v>
      </c>
      <c r="C3607" s="1310" t="s">
        <v>4876</v>
      </c>
      <c r="D3607" s="1310">
        <v>180</v>
      </c>
      <c r="E3607" s="1311" t="s">
        <v>995</v>
      </c>
      <c r="F3607" s="1310" t="s">
        <v>995</v>
      </c>
      <c r="G3607" s="1310">
        <v>89438</v>
      </c>
      <c r="H3607" s="1310" t="s">
        <v>5842</v>
      </c>
      <c r="I3607" s="1310" t="s">
        <v>839</v>
      </c>
      <c r="J3607" s="1310" t="s">
        <v>2242</v>
      </c>
      <c r="K3607" s="1311">
        <v>6.67</v>
      </c>
      <c r="L3607" s="1310" t="s">
        <v>2173</v>
      </c>
    </row>
    <row r="3608" spans="1:12" ht="13.5">
      <c r="A3608" s="1310" t="s">
        <v>5510</v>
      </c>
      <c r="B3608" s="1310" t="s">
        <v>5511</v>
      </c>
      <c r="C3608" s="1310" t="s">
        <v>4876</v>
      </c>
      <c r="D3608" s="1310">
        <v>180</v>
      </c>
      <c r="E3608" s="1311" t="s">
        <v>995</v>
      </c>
      <c r="F3608" s="1310" t="s">
        <v>995</v>
      </c>
      <c r="G3608" s="1310">
        <v>89439</v>
      </c>
      <c r="H3608" s="1310" t="s">
        <v>5843</v>
      </c>
      <c r="I3608" s="1310" t="s">
        <v>839</v>
      </c>
      <c r="J3608" s="1310" t="s">
        <v>2242</v>
      </c>
      <c r="K3608" s="1311">
        <v>8.85</v>
      </c>
      <c r="L3608" s="1310" t="s">
        <v>2173</v>
      </c>
    </row>
    <row r="3609" spans="1:12" ht="13.5">
      <c r="A3609" s="1310" t="s">
        <v>5510</v>
      </c>
      <c r="B3609" s="1310" t="s">
        <v>5511</v>
      </c>
      <c r="C3609" s="1310" t="s">
        <v>4876</v>
      </c>
      <c r="D3609" s="1310">
        <v>180</v>
      </c>
      <c r="E3609" s="1311" t="s">
        <v>995</v>
      </c>
      <c r="F3609" s="1310" t="s">
        <v>995</v>
      </c>
      <c r="G3609" s="1310">
        <v>89440</v>
      </c>
      <c r="H3609" s="1310" t="s">
        <v>5844</v>
      </c>
      <c r="I3609" s="1310" t="s">
        <v>839</v>
      </c>
      <c r="J3609" s="1310" t="s">
        <v>2242</v>
      </c>
      <c r="K3609" s="1311">
        <v>8.06</v>
      </c>
      <c r="L3609" s="1310" t="s">
        <v>2173</v>
      </c>
    </row>
    <row r="3610" spans="1:12" ht="13.5">
      <c r="A3610" s="1310" t="s">
        <v>5510</v>
      </c>
      <c r="B3610" s="1310" t="s">
        <v>5511</v>
      </c>
      <c r="C3610" s="1310" t="s">
        <v>4876</v>
      </c>
      <c r="D3610" s="1310">
        <v>180</v>
      </c>
      <c r="E3610" s="1311" t="s">
        <v>995</v>
      </c>
      <c r="F3610" s="1310" t="s">
        <v>995</v>
      </c>
      <c r="G3610" s="1310">
        <v>89441</v>
      </c>
      <c r="H3610" s="1310" t="s">
        <v>5845</v>
      </c>
      <c r="I3610" s="1310" t="s">
        <v>839</v>
      </c>
      <c r="J3610" s="1310" t="s">
        <v>2242</v>
      </c>
      <c r="K3610" s="1311">
        <v>16.2</v>
      </c>
      <c r="L3610" s="1310" t="s">
        <v>2173</v>
      </c>
    </row>
    <row r="3611" spans="1:12" ht="13.5">
      <c r="A3611" s="1310" t="s">
        <v>5510</v>
      </c>
      <c r="B3611" s="1310" t="s">
        <v>5511</v>
      </c>
      <c r="C3611" s="1310" t="s">
        <v>4876</v>
      </c>
      <c r="D3611" s="1310">
        <v>180</v>
      </c>
      <c r="E3611" s="1311" t="s">
        <v>995</v>
      </c>
      <c r="F3611" s="1310" t="s">
        <v>995</v>
      </c>
      <c r="G3611" s="1310">
        <v>89442</v>
      </c>
      <c r="H3611" s="1310" t="s">
        <v>5846</v>
      </c>
      <c r="I3611" s="1310" t="s">
        <v>839</v>
      </c>
      <c r="J3611" s="1310" t="s">
        <v>2242</v>
      </c>
      <c r="K3611" s="1311">
        <v>10.23</v>
      </c>
      <c r="L3611" s="1310" t="s">
        <v>2173</v>
      </c>
    </row>
    <row r="3612" spans="1:12" ht="13.5">
      <c r="A3612" s="1310" t="s">
        <v>5510</v>
      </c>
      <c r="B3612" s="1310" t="s">
        <v>5511</v>
      </c>
      <c r="C3612" s="1310" t="s">
        <v>4876</v>
      </c>
      <c r="D3612" s="1310">
        <v>180</v>
      </c>
      <c r="E3612" s="1311" t="s">
        <v>995</v>
      </c>
      <c r="F3612" s="1310" t="s">
        <v>995</v>
      </c>
      <c r="G3612" s="1310">
        <v>89443</v>
      </c>
      <c r="H3612" s="1310" t="s">
        <v>5847</v>
      </c>
      <c r="I3612" s="1310" t="s">
        <v>839</v>
      </c>
      <c r="J3612" s="1310" t="s">
        <v>2242</v>
      </c>
      <c r="K3612" s="1311">
        <v>12.72</v>
      </c>
      <c r="L3612" s="1310" t="s">
        <v>2173</v>
      </c>
    </row>
    <row r="3613" spans="1:12" ht="13.5">
      <c r="A3613" s="1310" t="s">
        <v>5510</v>
      </c>
      <c r="B3613" s="1310" t="s">
        <v>5511</v>
      </c>
      <c r="C3613" s="1310" t="s">
        <v>4876</v>
      </c>
      <c r="D3613" s="1310">
        <v>180</v>
      </c>
      <c r="E3613" s="1311" t="s">
        <v>995</v>
      </c>
      <c r="F3613" s="1310" t="s">
        <v>995</v>
      </c>
      <c r="G3613" s="1310">
        <v>89444</v>
      </c>
      <c r="H3613" s="1310" t="s">
        <v>5848</v>
      </c>
      <c r="I3613" s="1310" t="s">
        <v>839</v>
      </c>
      <c r="J3613" s="1310" t="s">
        <v>2242</v>
      </c>
      <c r="K3613" s="1311">
        <v>26.53</v>
      </c>
      <c r="L3613" s="1310" t="s">
        <v>2173</v>
      </c>
    </row>
    <row r="3614" spans="1:12" ht="13.5">
      <c r="A3614" s="1310" t="s">
        <v>5510</v>
      </c>
      <c r="B3614" s="1310" t="s">
        <v>5511</v>
      </c>
      <c r="C3614" s="1310" t="s">
        <v>4876</v>
      </c>
      <c r="D3614" s="1310">
        <v>180</v>
      </c>
      <c r="E3614" s="1311" t="s">
        <v>995</v>
      </c>
      <c r="F3614" s="1310" t="s">
        <v>995</v>
      </c>
      <c r="G3614" s="1310">
        <v>89445</v>
      </c>
      <c r="H3614" s="1310" t="s">
        <v>5849</v>
      </c>
      <c r="I3614" s="1310" t="s">
        <v>839</v>
      </c>
      <c r="J3614" s="1310" t="s">
        <v>2242</v>
      </c>
      <c r="K3614" s="1311">
        <v>14.87</v>
      </c>
      <c r="L3614" s="1310" t="s">
        <v>2173</v>
      </c>
    </row>
    <row r="3615" spans="1:12" ht="13.5">
      <c r="A3615" s="1310" t="s">
        <v>5510</v>
      </c>
      <c r="B3615" s="1310" t="s">
        <v>5511</v>
      </c>
      <c r="C3615" s="1310" t="s">
        <v>4876</v>
      </c>
      <c r="D3615" s="1310">
        <v>180</v>
      </c>
      <c r="E3615" s="1311" t="s">
        <v>995</v>
      </c>
      <c r="F3615" s="1310" t="s">
        <v>995</v>
      </c>
      <c r="G3615" s="1310">
        <v>89481</v>
      </c>
      <c r="H3615" s="1310" t="s">
        <v>5850</v>
      </c>
      <c r="I3615" s="1310" t="s">
        <v>839</v>
      </c>
      <c r="J3615" s="1310" t="s">
        <v>2242</v>
      </c>
      <c r="K3615" s="1311">
        <v>4.37</v>
      </c>
      <c r="L3615" s="1310" t="s">
        <v>2173</v>
      </c>
    </row>
    <row r="3616" spans="1:12" ht="13.5">
      <c r="A3616" s="1310" t="s">
        <v>5510</v>
      </c>
      <c r="B3616" s="1310" t="s">
        <v>5511</v>
      </c>
      <c r="C3616" s="1310" t="s">
        <v>4876</v>
      </c>
      <c r="D3616" s="1310">
        <v>180</v>
      </c>
      <c r="E3616" s="1311" t="s">
        <v>995</v>
      </c>
      <c r="F3616" s="1310" t="s">
        <v>995</v>
      </c>
      <c r="G3616" s="1310">
        <v>89485</v>
      </c>
      <c r="H3616" s="1310" t="s">
        <v>5851</v>
      </c>
      <c r="I3616" s="1310" t="s">
        <v>839</v>
      </c>
      <c r="J3616" s="1310" t="s">
        <v>2242</v>
      </c>
      <c r="K3616" s="1311">
        <v>5.19</v>
      </c>
      <c r="L3616" s="1310" t="s">
        <v>2173</v>
      </c>
    </row>
    <row r="3617" spans="1:12" ht="13.5">
      <c r="A3617" s="1310" t="s">
        <v>5510</v>
      </c>
      <c r="B3617" s="1310" t="s">
        <v>5511</v>
      </c>
      <c r="C3617" s="1310" t="s">
        <v>4876</v>
      </c>
      <c r="D3617" s="1310">
        <v>180</v>
      </c>
      <c r="E3617" s="1311" t="s">
        <v>995</v>
      </c>
      <c r="F3617" s="1310" t="s">
        <v>995</v>
      </c>
      <c r="G3617" s="1310">
        <v>89489</v>
      </c>
      <c r="H3617" s="1310" t="s">
        <v>5852</v>
      </c>
      <c r="I3617" s="1310" t="s">
        <v>839</v>
      </c>
      <c r="J3617" s="1310" t="s">
        <v>2242</v>
      </c>
      <c r="K3617" s="1311">
        <v>6.89</v>
      </c>
      <c r="L3617" s="1310" t="s">
        <v>2173</v>
      </c>
    </row>
    <row r="3618" spans="1:12" ht="13.5">
      <c r="A3618" s="1310" t="s">
        <v>5510</v>
      </c>
      <c r="B3618" s="1310" t="s">
        <v>5511</v>
      </c>
      <c r="C3618" s="1310" t="s">
        <v>4876</v>
      </c>
      <c r="D3618" s="1310">
        <v>180</v>
      </c>
      <c r="E3618" s="1311" t="s">
        <v>995</v>
      </c>
      <c r="F3618" s="1310" t="s">
        <v>995</v>
      </c>
      <c r="G3618" s="1310">
        <v>89490</v>
      </c>
      <c r="H3618" s="1310" t="s">
        <v>5853</v>
      </c>
      <c r="I3618" s="1310" t="s">
        <v>839</v>
      </c>
      <c r="J3618" s="1310" t="s">
        <v>2242</v>
      </c>
      <c r="K3618" s="1311">
        <v>6.13</v>
      </c>
      <c r="L3618" s="1310" t="s">
        <v>2173</v>
      </c>
    </row>
    <row r="3619" spans="1:12" ht="13.5">
      <c r="A3619" s="1310" t="s">
        <v>5510</v>
      </c>
      <c r="B3619" s="1310" t="s">
        <v>5511</v>
      </c>
      <c r="C3619" s="1310" t="s">
        <v>4876</v>
      </c>
      <c r="D3619" s="1310">
        <v>180</v>
      </c>
      <c r="E3619" s="1311" t="s">
        <v>995</v>
      </c>
      <c r="F3619" s="1310" t="s">
        <v>995</v>
      </c>
      <c r="G3619" s="1310">
        <v>89492</v>
      </c>
      <c r="H3619" s="1310" t="s">
        <v>5854</v>
      </c>
      <c r="I3619" s="1310" t="s">
        <v>839</v>
      </c>
      <c r="J3619" s="1310" t="s">
        <v>2242</v>
      </c>
      <c r="K3619" s="1311">
        <v>6.84</v>
      </c>
      <c r="L3619" s="1310" t="s">
        <v>2173</v>
      </c>
    </row>
    <row r="3620" spans="1:12" ht="13.5">
      <c r="A3620" s="1310" t="s">
        <v>5510</v>
      </c>
      <c r="B3620" s="1310" t="s">
        <v>5511</v>
      </c>
      <c r="C3620" s="1310" t="s">
        <v>4876</v>
      </c>
      <c r="D3620" s="1310">
        <v>180</v>
      </c>
      <c r="E3620" s="1311" t="s">
        <v>995</v>
      </c>
      <c r="F3620" s="1310" t="s">
        <v>995</v>
      </c>
      <c r="G3620" s="1310">
        <v>89493</v>
      </c>
      <c r="H3620" s="1310" t="s">
        <v>5855</v>
      </c>
      <c r="I3620" s="1310" t="s">
        <v>839</v>
      </c>
      <c r="J3620" s="1310" t="s">
        <v>2242</v>
      </c>
      <c r="K3620" s="1311">
        <v>9.15</v>
      </c>
      <c r="L3620" s="1310" t="s">
        <v>2173</v>
      </c>
    </row>
    <row r="3621" spans="1:12" ht="13.5">
      <c r="A3621" s="1310" t="s">
        <v>5510</v>
      </c>
      <c r="B3621" s="1310" t="s">
        <v>5511</v>
      </c>
      <c r="C3621" s="1310" t="s">
        <v>4876</v>
      </c>
      <c r="D3621" s="1310">
        <v>180</v>
      </c>
      <c r="E3621" s="1311" t="s">
        <v>995</v>
      </c>
      <c r="F3621" s="1310" t="s">
        <v>995</v>
      </c>
      <c r="G3621" s="1310">
        <v>89494</v>
      </c>
      <c r="H3621" s="1310" t="s">
        <v>5856</v>
      </c>
      <c r="I3621" s="1310" t="s">
        <v>839</v>
      </c>
      <c r="J3621" s="1310" t="s">
        <v>2242</v>
      </c>
      <c r="K3621" s="1311">
        <v>12.02</v>
      </c>
      <c r="L3621" s="1310" t="s">
        <v>2173</v>
      </c>
    </row>
    <row r="3622" spans="1:12" ht="13.5">
      <c r="A3622" s="1310" t="s">
        <v>5510</v>
      </c>
      <c r="B3622" s="1310" t="s">
        <v>5511</v>
      </c>
      <c r="C3622" s="1310" t="s">
        <v>4876</v>
      </c>
      <c r="D3622" s="1310">
        <v>180</v>
      </c>
      <c r="E3622" s="1311" t="s">
        <v>995</v>
      </c>
      <c r="F3622" s="1310" t="s">
        <v>995</v>
      </c>
      <c r="G3622" s="1310">
        <v>89496</v>
      </c>
      <c r="H3622" s="1310" t="s">
        <v>5857</v>
      </c>
      <c r="I3622" s="1310" t="s">
        <v>839</v>
      </c>
      <c r="J3622" s="1310" t="s">
        <v>2242</v>
      </c>
      <c r="K3622" s="1311">
        <v>8.67</v>
      </c>
      <c r="L3622" s="1310" t="s">
        <v>2173</v>
      </c>
    </row>
    <row r="3623" spans="1:12" ht="13.5">
      <c r="A3623" s="1310" t="s">
        <v>5510</v>
      </c>
      <c r="B3623" s="1310" t="s">
        <v>5511</v>
      </c>
      <c r="C3623" s="1310" t="s">
        <v>4876</v>
      </c>
      <c r="D3623" s="1310">
        <v>180</v>
      </c>
      <c r="E3623" s="1311" t="s">
        <v>995</v>
      </c>
      <c r="F3623" s="1310" t="s">
        <v>995</v>
      </c>
      <c r="G3623" s="1310">
        <v>89497</v>
      </c>
      <c r="H3623" s="1310" t="s">
        <v>5858</v>
      </c>
      <c r="I3623" s="1310" t="s">
        <v>839</v>
      </c>
      <c r="J3623" s="1310" t="s">
        <v>2242</v>
      </c>
      <c r="K3623" s="1311">
        <v>11.18</v>
      </c>
      <c r="L3623" s="1310" t="s">
        <v>2173</v>
      </c>
    </row>
    <row r="3624" spans="1:12" ht="13.5">
      <c r="A3624" s="1310" t="s">
        <v>5510</v>
      </c>
      <c r="B3624" s="1310" t="s">
        <v>5511</v>
      </c>
      <c r="C3624" s="1310" t="s">
        <v>4876</v>
      </c>
      <c r="D3624" s="1310">
        <v>180</v>
      </c>
      <c r="E3624" s="1311" t="s">
        <v>995</v>
      </c>
      <c r="F3624" s="1310" t="s">
        <v>995</v>
      </c>
      <c r="G3624" s="1310">
        <v>89498</v>
      </c>
      <c r="H3624" s="1310" t="s">
        <v>5859</v>
      </c>
      <c r="I3624" s="1310" t="s">
        <v>839</v>
      </c>
      <c r="J3624" s="1310" t="s">
        <v>2242</v>
      </c>
      <c r="K3624" s="1311">
        <v>12.24</v>
      </c>
      <c r="L3624" s="1310" t="s">
        <v>2173</v>
      </c>
    </row>
    <row r="3625" spans="1:12" ht="13.5">
      <c r="A3625" s="1310" t="s">
        <v>5510</v>
      </c>
      <c r="B3625" s="1310" t="s">
        <v>5511</v>
      </c>
      <c r="C3625" s="1310" t="s">
        <v>4876</v>
      </c>
      <c r="D3625" s="1310">
        <v>180</v>
      </c>
      <c r="E3625" s="1311" t="s">
        <v>995</v>
      </c>
      <c r="F3625" s="1310" t="s">
        <v>995</v>
      </c>
      <c r="G3625" s="1310">
        <v>89499</v>
      </c>
      <c r="H3625" s="1310" t="s">
        <v>5860</v>
      </c>
      <c r="I3625" s="1310" t="s">
        <v>839</v>
      </c>
      <c r="J3625" s="1310" t="s">
        <v>2242</v>
      </c>
      <c r="K3625" s="1311">
        <v>18.96</v>
      </c>
      <c r="L3625" s="1310" t="s">
        <v>2173</v>
      </c>
    </row>
    <row r="3626" spans="1:12" ht="13.5">
      <c r="A3626" s="1310" t="s">
        <v>5510</v>
      </c>
      <c r="B3626" s="1310" t="s">
        <v>5511</v>
      </c>
      <c r="C3626" s="1310" t="s">
        <v>4876</v>
      </c>
      <c r="D3626" s="1310">
        <v>180</v>
      </c>
      <c r="E3626" s="1311" t="s">
        <v>995</v>
      </c>
      <c r="F3626" s="1310" t="s">
        <v>995</v>
      </c>
      <c r="G3626" s="1310">
        <v>89500</v>
      </c>
      <c r="H3626" s="1310" t="s">
        <v>5861</v>
      </c>
      <c r="I3626" s="1310" t="s">
        <v>839</v>
      </c>
      <c r="J3626" s="1310" t="s">
        <v>2242</v>
      </c>
      <c r="K3626" s="1311">
        <v>12.44</v>
      </c>
      <c r="L3626" s="1310" t="s">
        <v>2173</v>
      </c>
    </row>
    <row r="3627" spans="1:12" ht="13.5">
      <c r="A3627" s="1310" t="s">
        <v>5510</v>
      </c>
      <c r="B3627" s="1310" t="s">
        <v>5511</v>
      </c>
      <c r="C3627" s="1310" t="s">
        <v>4876</v>
      </c>
      <c r="D3627" s="1310">
        <v>180</v>
      </c>
      <c r="E3627" s="1311" t="s">
        <v>995</v>
      </c>
      <c r="F3627" s="1310" t="s">
        <v>995</v>
      </c>
      <c r="G3627" s="1310">
        <v>89501</v>
      </c>
      <c r="H3627" s="1310" t="s">
        <v>5862</v>
      </c>
      <c r="I3627" s="1310" t="s">
        <v>839</v>
      </c>
      <c r="J3627" s="1310" t="s">
        <v>2242</v>
      </c>
      <c r="K3627" s="1311">
        <v>13.43</v>
      </c>
      <c r="L3627" s="1310" t="s">
        <v>2173</v>
      </c>
    </row>
    <row r="3628" spans="1:12" ht="13.5">
      <c r="A3628" s="1310" t="s">
        <v>5510</v>
      </c>
      <c r="B3628" s="1310" t="s">
        <v>5511</v>
      </c>
      <c r="C3628" s="1310" t="s">
        <v>4876</v>
      </c>
      <c r="D3628" s="1310">
        <v>180</v>
      </c>
      <c r="E3628" s="1311" t="s">
        <v>995</v>
      </c>
      <c r="F3628" s="1310" t="s">
        <v>995</v>
      </c>
      <c r="G3628" s="1310">
        <v>89502</v>
      </c>
      <c r="H3628" s="1310" t="s">
        <v>5863</v>
      </c>
      <c r="I3628" s="1310" t="s">
        <v>839</v>
      </c>
      <c r="J3628" s="1310" t="s">
        <v>2242</v>
      </c>
      <c r="K3628" s="1311">
        <v>15.34</v>
      </c>
      <c r="L3628" s="1310" t="s">
        <v>2173</v>
      </c>
    </row>
    <row r="3629" spans="1:12" ht="13.5">
      <c r="A3629" s="1310" t="s">
        <v>5510</v>
      </c>
      <c r="B3629" s="1310" t="s">
        <v>5511</v>
      </c>
      <c r="C3629" s="1310" t="s">
        <v>4876</v>
      </c>
      <c r="D3629" s="1310">
        <v>180</v>
      </c>
      <c r="E3629" s="1311" t="s">
        <v>995</v>
      </c>
      <c r="F3629" s="1310" t="s">
        <v>995</v>
      </c>
      <c r="G3629" s="1310">
        <v>89503</v>
      </c>
      <c r="H3629" s="1310" t="s">
        <v>5864</v>
      </c>
      <c r="I3629" s="1310" t="s">
        <v>839</v>
      </c>
      <c r="J3629" s="1310" t="s">
        <v>2242</v>
      </c>
      <c r="K3629" s="1311">
        <v>23.68</v>
      </c>
      <c r="L3629" s="1310" t="s">
        <v>2173</v>
      </c>
    </row>
    <row r="3630" spans="1:12" ht="13.5">
      <c r="A3630" s="1310" t="s">
        <v>5510</v>
      </c>
      <c r="B3630" s="1310" t="s">
        <v>5511</v>
      </c>
      <c r="C3630" s="1310" t="s">
        <v>4876</v>
      </c>
      <c r="D3630" s="1310">
        <v>180</v>
      </c>
      <c r="E3630" s="1311" t="s">
        <v>995</v>
      </c>
      <c r="F3630" s="1310" t="s">
        <v>995</v>
      </c>
      <c r="G3630" s="1310">
        <v>89504</v>
      </c>
      <c r="H3630" s="1310" t="s">
        <v>5865</v>
      </c>
      <c r="I3630" s="1310" t="s">
        <v>839</v>
      </c>
      <c r="J3630" s="1310" t="s">
        <v>2242</v>
      </c>
      <c r="K3630" s="1311">
        <v>20.66</v>
      </c>
      <c r="L3630" s="1310" t="s">
        <v>2173</v>
      </c>
    </row>
    <row r="3631" spans="1:12" ht="13.5">
      <c r="A3631" s="1310" t="s">
        <v>5510</v>
      </c>
      <c r="B3631" s="1310" t="s">
        <v>5511</v>
      </c>
      <c r="C3631" s="1310" t="s">
        <v>4876</v>
      </c>
      <c r="D3631" s="1310">
        <v>180</v>
      </c>
      <c r="E3631" s="1311" t="s">
        <v>995</v>
      </c>
      <c r="F3631" s="1310" t="s">
        <v>995</v>
      </c>
      <c r="G3631" s="1310">
        <v>89505</v>
      </c>
      <c r="H3631" s="1310" t="s">
        <v>5866</v>
      </c>
      <c r="I3631" s="1310" t="s">
        <v>839</v>
      </c>
      <c r="J3631" s="1310" t="s">
        <v>2242</v>
      </c>
      <c r="K3631" s="1311">
        <v>35.479999999999997</v>
      </c>
      <c r="L3631" s="1310" t="s">
        <v>2173</v>
      </c>
    </row>
    <row r="3632" spans="1:12" ht="13.5">
      <c r="A3632" s="1310" t="s">
        <v>5510</v>
      </c>
      <c r="B3632" s="1310" t="s">
        <v>5511</v>
      </c>
      <c r="C3632" s="1310" t="s">
        <v>4876</v>
      </c>
      <c r="D3632" s="1310">
        <v>180</v>
      </c>
      <c r="E3632" s="1311" t="s">
        <v>995</v>
      </c>
      <c r="F3632" s="1310" t="s">
        <v>995</v>
      </c>
      <c r="G3632" s="1310">
        <v>89506</v>
      </c>
      <c r="H3632" s="1310" t="s">
        <v>5867</v>
      </c>
      <c r="I3632" s="1310" t="s">
        <v>839</v>
      </c>
      <c r="J3632" s="1310" t="s">
        <v>2242</v>
      </c>
      <c r="K3632" s="1311">
        <v>40.04</v>
      </c>
      <c r="L3632" s="1310" t="s">
        <v>2173</v>
      </c>
    </row>
    <row r="3633" spans="1:12" ht="13.5">
      <c r="A3633" s="1310" t="s">
        <v>5510</v>
      </c>
      <c r="B3633" s="1310" t="s">
        <v>5511</v>
      </c>
      <c r="C3633" s="1310" t="s">
        <v>4876</v>
      </c>
      <c r="D3633" s="1310">
        <v>180</v>
      </c>
      <c r="E3633" s="1311" t="s">
        <v>995</v>
      </c>
      <c r="F3633" s="1310" t="s">
        <v>995</v>
      </c>
      <c r="G3633" s="1310">
        <v>89507</v>
      </c>
      <c r="H3633" s="1310" t="s">
        <v>5868</v>
      </c>
      <c r="I3633" s="1310" t="s">
        <v>839</v>
      </c>
      <c r="J3633" s="1310" t="s">
        <v>2242</v>
      </c>
      <c r="K3633" s="1311">
        <v>49.52</v>
      </c>
      <c r="L3633" s="1310" t="s">
        <v>2173</v>
      </c>
    </row>
    <row r="3634" spans="1:12" ht="13.5">
      <c r="A3634" s="1310" t="s">
        <v>5510</v>
      </c>
      <c r="B3634" s="1310" t="s">
        <v>5511</v>
      </c>
      <c r="C3634" s="1310" t="s">
        <v>4876</v>
      </c>
      <c r="D3634" s="1310">
        <v>180</v>
      </c>
      <c r="E3634" s="1311" t="s">
        <v>995</v>
      </c>
      <c r="F3634" s="1310" t="s">
        <v>995</v>
      </c>
      <c r="G3634" s="1310">
        <v>89510</v>
      </c>
      <c r="H3634" s="1310" t="s">
        <v>5869</v>
      </c>
      <c r="I3634" s="1310" t="s">
        <v>839</v>
      </c>
      <c r="J3634" s="1310" t="s">
        <v>2242</v>
      </c>
      <c r="K3634" s="1311">
        <v>32.119999999999997</v>
      </c>
      <c r="L3634" s="1310" t="s">
        <v>2173</v>
      </c>
    </row>
    <row r="3635" spans="1:12" ht="13.5">
      <c r="A3635" s="1310" t="s">
        <v>5510</v>
      </c>
      <c r="B3635" s="1310" t="s">
        <v>5511</v>
      </c>
      <c r="C3635" s="1310" t="s">
        <v>4876</v>
      </c>
      <c r="D3635" s="1310">
        <v>180</v>
      </c>
      <c r="E3635" s="1311" t="s">
        <v>995</v>
      </c>
      <c r="F3635" s="1310" t="s">
        <v>995</v>
      </c>
      <c r="G3635" s="1310">
        <v>89513</v>
      </c>
      <c r="H3635" s="1310" t="s">
        <v>5870</v>
      </c>
      <c r="I3635" s="1310" t="s">
        <v>839</v>
      </c>
      <c r="J3635" s="1310" t="s">
        <v>2242</v>
      </c>
      <c r="K3635" s="1311">
        <v>111.7</v>
      </c>
      <c r="L3635" s="1310" t="s">
        <v>2173</v>
      </c>
    </row>
    <row r="3636" spans="1:12" ht="13.5">
      <c r="A3636" s="1310" t="s">
        <v>5510</v>
      </c>
      <c r="B3636" s="1310" t="s">
        <v>5511</v>
      </c>
      <c r="C3636" s="1310" t="s">
        <v>4876</v>
      </c>
      <c r="D3636" s="1310">
        <v>180</v>
      </c>
      <c r="E3636" s="1311" t="s">
        <v>995</v>
      </c>
      <c r="F3636" s="1310" t="s">
        <v>995</v>
      </c>
      <c r="G3636" s="1310">
        <v>89514</v>
      </c>
      <c r="H3636" s="1310" t="s">
        <v>5871</v>
      </c>
      <c r="I3636" s="1310" t="s">
        <v>839</v>
      </c>
      <c r="J3636" s="1310" t="s">
        <v>2242</v>
      </c>
      <c r="K3636" s="1311">
        <v>9.49</v>
      </c>
      <c r="L3636" s="1310" t="s">
        <v>2173</v>
      </c>
    </row>
    <row r="3637" spans="1:12" ht="13.5">
      <c r="A3637" s="1310" t="s">
        <v>5510</v>
      </c>
      <c r="B3637" s="1310" t="s">
        <v>5511</v>
      </c>
      <c r="C3637" s="1310" t="s">
        <v>4876</v>
      </c>
      <c r="D3637" s="1310">
        <v>180</v>
      </c>
      <c r="E3637" s="1311" t="s">
        <v>995</v>
      </c>
      <c r="F3637" s="1310" t="s">
        <v>995</v>
      </c>
      <c r="G3637" s="1310">
        <v>89515</v>
      </c>
      <c r="H3637" s="1310" t="s">
        <v>5872</v>
      </c>
      <c r="I3637" s="1310" t="s">
        <v>839</v>
      </c>
      <c r="J3637" s="1310" t="s">
        <v>2242</v>
      </c>
      <c r="K3637" s="1311">
        <v>83.96</v>
      </c>
      <c r="L3637" s="1310" t="s">
        <v>2173</v>
      </c>
    </row>
    <row r="3638" spans="1:12" ht="13.5">
      <c r="A3638" s="1310" t="s">
        <v>5510</v>
      </c>
      <c r="B3638" s="1310" t="s">
        <v>5511</v>
      </c>
      <c r="C3638" s="1310" t="s">
        <v>4876</v>
      </c>
      <c r="D3638" s="1310">
        <v>180</v>
      </c>
      <c r="E3638" s="1311" t="s">
        <v>995</v>
      </c>
      <c r="F3638" s="1310" t="s">
        <v>995</v>
      </c>
      <c r="G3638" s="1310">
        <v>89516</v>
      </c>
      <c r="H3638" s="1310" t="s">
        <v>5873</v>
      </c>
      <c r="I3638" s="1310" t="s">
        <v>839</v>
      </c>
      <c r="J3638" s="1310" t="s">
        <v>2242</v>
      </c>
      <c r="K3638" s="1311">
        <v>8.25</v>
      </c>
      <c r="L3638" s="1310" t="s">
        <v>2173</v>
      </c>
    </row>
    <row r="3639" spans="1:12" ht="13.5">
      <c r="A3639" s="1310" t="s">
        <v>5510</v>
      </c>
      <c r="B3639" s="1310" t="s">
        <v>5511</v>
      </c>
      <c r="C3639" s="1310" t="s">
        <v>4876</v>
      </c>
      <c r="D3639" s="1310">
        <v>180</v>
      </c>
      <c r="E3639" s="1311" t="s">
        <v>995</v>
      </c>
      <c r="F3639" s="1310" t="s">
        <v>995</v>
      </c>
      <c r="G3639" s="1310">
        <v>89517</v>
      </c>
      <c r="H3639" s="1310" t="s">
        <v>5874</v>
      </c>
      <c r="I3639" s="1310" t="s">
        <v>839</v>
      </c>
      <c r="J3639" s="1310" t="s">
        <v>2242</v>
      </c>
      <c r="K3639" s="1311">
        <v>70.48</v>
      </c>
      <c r="L3639" s="1310" t="s">
        <v>2173</v>
      </c>
    </row>
    <row r="3640" spans="1:12" ht="13.5">
      <c r="A3640" s="1310" t="s">
        <v>5510</v>
      </c>
      <c r="B3640" s="1310" t="s">
        <v>5511</v>
      </c>
      <c r="C3640" s="1310" t="s">
        <v>4876</v>
      </c>
      <c r="D3640" s="1310">
        <v>180</v>
      </c>
      <c r="E3640" s="1311" t="s">
        <v>995</v>
      </c>
      <c r="F3640" s="1310" t="s">
        <v>995</v>
      </c>
      <c r="G3640" s="1310">
        <v>89518</v>
      </c>
      <c r="H3640" s="1310" t="s">
        <v>5875</v>
      </c>
      <c r="I3640" s="1310" t="s">
        <v>839</v>
      </c>
      <c r="J3640" s="1310" t="s">
        <v>2242</v>
      </c>
      <c r="K3640" s="1311">
        <v>13.4</v>
      </c>
      <c r="L3640" s="1310" t="s">
        <v>2173</v>
      </c>
    </row>
    <row r="3641" spans="1:12" ht="13.5">
      <c r="A3641" s="1310" t="s">
        <v>5510</v>
      </c>
      <c r="B3641" s="1310" t="s">
        <v>5511</v>
      </c>
      <c r="C3641" s="1310" t="s">
        <v>4876</v>
      </c>
      <c r="D3641" s="1310">
        <v>180</v>
      </c>
      <c r="E3641" s="1311" t="s">
        <v>995</v>
      </c>
      <c r="F3641" s="1310" t="s">
        <v>995</v>
      </c>
      <c r="G3641" s="1310">
        <v>89519</v>
      </c>
      <c r="H3641" s="1310" t="s">
        <v>5876</v>
      </c>
      <c r="I3641" s="1310" t="s">
        <v>839</v>
      </c>
      <c r="J3641" s="1310" t="s">
        <v>2242</v>
      </c>
      <c r="K3641" s="1311">
        <v>47.19</v>
      </c>
      <c r="L3641" s="1310" t="s">
        <v>2173</v>
      </c>
    </row>
    <row r="3642" spans="1:12" ht="13.5">
      <c r="A3642" s="1310" t="s">
        <v>5510</v>
      </c>
      <c r="B3642" s="1310" t="s">
        <v>5511</v>
      </c>
      <c r="C3642" s="1310" t="s">
        <v>4876</v>
      </c>
      <c r="D3642" s="1310">
        <v>180</v>
      </c>
      <c r="E3642" s="1311" t="s">
        <v>995</v>
      </c>
      <c r="F3642" s="1310" t="s">
        <v>995</v>
      </c>
      <c r="G3642" s="1310">
        <v>89520</v>
      </c>
      <c r="H3642" s="1310" t="s">
        <v>5877</v>
      </c>
      <c r="I3642" s="1310" t="s">
        <v>839</v>
      </c>
      <c r="J3642" s="1310" t="s">
        <v>2242</v>
      </c>
      <c r="K3642" s="1311">
        <v>11.77</v>
      </c>
      <c r="L3642" s="1310" t="s">
        <v>2173</v>
      </c>
    </row>
    <row r="3643" spans="1:12" ht="13.5">
      <c r="A3643" s="1310" t="s">
        <v>5510</v>
      </c>
      <c r="B3643" s="1310" t="s">
        <v>5511</v>
      </c>
      <c r="C3643" s="1310" t="s">
        <v>4876</v>
      </c>
      <c r="D3643" s="1310">
        <v>180</v>
      </c>
      <c r="E3643" s="1311" t="s">
        <v>995</v>
      </c>
      <c r="F3643" s="1310" t="s">
        <v>995</v>
      </c>
      <c r="G3643" s="1310">
        <v>89521</v>
      </c>
      <c r="H3643" s="1310" t="s">
        <v>5878</v>
      </c>
      <c r="I3643" s="1310" t="s">
        <v>839</v>
      </c>
      <c r="J3643" s="1310" t="s">
        <v>2242</v>
      </c>
      <c r="K3643" s="1311">
        <v>131.69</v>
      </c>
      <c r="L3643" s="1310" t="s">
        <v>2173</v>
      </c>
    </row>
    <row r="3644" spans="1:12" ht="13.5">
      <c r="A3644" s="1310" t="s">
        <v>5510</v>
      </c>
      <c r="B3644" s="1310" t="s">
        <v>5511</v>
      </c>
      <c r="C3644" s="1310" t="s">
        <v>4876</v>
      </c>
      <c r="D3644" s="1310">
        <v>180</v>
      </c>
      <c r="E3644" s="1311" t="s">
        <v>995</v>
      </c>
      <c r="F3644" s="1310" t="s">
        <v>995</v>
      </c>
      <c r="G3644" s="1310">
        <v>89522</v>
      </c>
      <c r="H3644" s="1310" t="s">
        <v>5879</v>
      </c>
      <c r="I3644" s="1310" t="s">
        <v>839</v>
      </c>
      <c r="J3644" s="1310" t="s">
        <v>2242</v>
      </c>
      <c r="K3644" s="1311">
        <v>27.05</v>
      </c>
      <c r="L3644" s="1310" t="s">
        <v>2173</v>
      </c>
    </row>
    <row r="3645" spans="1:12" ht="13.5">
      <c r="A3645" s="1310" t="s">
        <v>5510</v>
      </c>
      <c r="B3645" s="1310" t="s">
        <v>5511</v>
      </c>
      <c r="C3645" s="1310" t="s">
        <v>4876</v>
      </c>
      <c r="D3645" s="1310">
        <v>180</v>
      </c>
      <c r="E3645" s="1311" t="s">
        <v>995</v>
      </c>
      <c r="F3645" s="1310" t="s">
        <v>995</v>
      </c>
      <c r="G3645" s="1310">
        <v>89523</v>
      </c>
      <c r="H3645" s="1310" t="s">
        <v>5880</v>
      </c>
      <c r="I3645" s="1310" t="s">
        <v>839</v>
      </c>
      <c r="J3645" s="1310" t="s">
        <v>2242</v>
      </c>
      <c r="K3645" s="1311">
        <v>99.03</v>
      </c>
      <c r="L3645" s="1310" t="s">
        <v>2173</v>
      </c>
    </row>
    <row r="3646" spans="1:12" ht="13.5">
      <c r="A3646" s="1310" t="s">
        <v>5510</v>
      </c>
      <c r="B3646" s="1310" t="s">
        <v>5511</v>
      </c>
      <c r="C3646" s="1310" t="s">
        <v>4876</v>
      </c>
      <c r="D3646" s="1310">
        <v>180</v>
      </c>
      <c r="E3646" s="1311" t="s">
        <v>995</v>
      </c>
      <c r="F3646" s="1310" t="s">
        <v>995</v>
      </c>
      <c r="G3646" s="1310">
        <v>89524</v>
      </c>
      <c r="H3646" s="1310" t="s">
        <v>5881</v>
      </c>
      <c r="I3646" s="1310" t="s">
        <v>839</v>
      </c>
      <c r="J3646" s="1310" t="s">
        <v>2242</v>
      </c>
      <c r="K3646" s="1311">
        <v>23.92</v>
      </c>
      <c r="L3646" s="1310" t="s">
        <v>2173</v>
      </c>
    </row>
    <row r="3647" spans="1:12" ht="13.5">
      <c r="A3647" s="1310" t="s">
        <v>5510</v>
      </c>
      <c r="B3647" s="1310" t="s">
        <v>5511</v>
      </c>
      <c r="C3647" s="1310" t="s">
        <v>4876</v>
      </c>
      <c r="D3647" s="1310">
        <v>180</v>
      </c>
      <c r="E3647" s="1311" t="s">
        <v>995</v>
      </c>
      <c r="F3647" s="1310" t="s">
        <v>995</v>
      </c>
      <c r="G3647" s="1310">
        <v>89525</v>
      </c>
      <c r="H3647" s="1310" t="s">
        <v>5882</v>
      </c>
      <c r="I3647" s="1310" t="s">
        <v>839</v>
      </c>
      <c r="J3647" s="1310" t="s">
        <v>2242</v>
      </c>
      <c r="K3647" s="1311">
        <v>97.37</v>
      </c>
      <c r="L3647" s="1310" t="s">
        <v>2173</v>
      </c>
    </row>
    <row r="3648" spans="1:12" ht="13.5">
      <c r="A3648" s="1310" t="s">
        <v>5510</v>
      </c>
      <c r="B3648" s="1310" t="s">
        <v>5511</v>
      </c>
      <c r="C3648" s="1310" t="s">
        <v>4876</v>
      </c>
      <c r="D3648" s="1310">
        <v>180</v>
      </c>
      <c r="E3648" s="1311" t="s">
        <v>995</v>
      </c>
      <c r="F3648" s="1310" t="s">
        <v>995</v>
      </c>
      <c r="G3648" s="1310">
        <v>89526</v>
      </c>
      <c r="H3648" s="1310" t="s">
        <v>5883</v>
      </c>
      <c r="I3648" s="1310" t="s">
        <v>839</v>
      </c>
      <c r="J3648" s="1310" t="s">
        <v>2242</v>
      </c>
      <c r="K3648" s="1311">
        <v>35.32</v>
      </c>
      <c r="L3648" s="1310" t="s">
        <v>2173</v>
      </c>
    </row>
    <row r="3649" spans="1:12" ht="13.5">
      <c r="A3649" s="1310" t="s">
        <v>5510</v>
      </c>
      <c r="B3649" s="1310" t="s">
        <v>5511</v>
      </c>
      <c r="C3649" s="1310" t="s">
        <v>4876</v>
      </c>
      <c r="D3649" s="1310">
        <v>180</v>
      </c>
      <c r="E3649" s="1311" t="s">
        <v>995</v>
      </c>
      <c r="F3649" s="1310" t="s">
        <v>995</v>
      </c>
      <c r="G3649" s="1310">
        <v>89527</v>
      </c>
      <c r="H3649" s="1310" t="s">
        <v>5884</v>
      </c>
      <c r="I3649" s="1310" t="s">
        <v>839</v>
      </c>
      <c r="J3649" s="1310" t="s">
        <v>2242</v>
      </c>
      <c r="K3649" s="1311">
        <v>74.459999999999994</v>
      </c>
      <c r="L3649" s="1310" t="s">
        <v>2173</v>
      </c>
    </row>
    <row r="3650" spans="1:12" ht="13.5">
      <c r="A3650" s="1310" t="s">
        <v>5510</v>
      </c>
      <c r="B3650" s="1310" t="s">
        <v>5511</v>
      </c>
      <c r="C3650" s="1310" t="s">
        <v>4876</v>
      </c>
      <c r="D3650" s="1310">
        <v>180</v>
      </c>
      <c r="E3650" s="1311" t="s">
        <v>995</v>
      </c>
      <c r="F3650" s="1310" t="s">
        <v>995</v>
      </c>
      <c r="G3650" s="1310">
        <v>89528</v>
      </c>
      <c r="H3650" s="1310" t="s">
        <v>5885</v>
      </c>
      <c r="I3650" s="1310" t="s">
        <v>839</v>
      </c>
      <c r="J3650" s="1310" t="s">
        <v>2242</v>
      </c>
      <c r="K3650" s="1311">
        <v>3.58</v>
      </c>
      <c r="L3650" s="1310" t="s">
        <v>2173</v>
      </c>
    </row>
    <row r="3651" spans="1:12" ht="13.5">
      <c r="A3651" s="1310" t="s">
        <v>5510</v>
      </c>
      <c r="B3651" s="1310" t="s">
        <v>5511</v>
      </c>
      <c r="C3651" s="1310" t="s">
        <v>4876</v>
      </c>
      <c r="D3651" s="1310">
        <v>180</v>
      </c>
      <c r="E3651" s="1311" t="s">
        <v>995</v>
      </c>
      <c r="F3651" s="1310" t="s">
        <v>995</v>
      </c>
      <c r="G3651" s="1310">
        <v>89529</v>
      </c>
      <c r="H3651" s="1310" t="s">
        <v>5886</v>
      </c>
      <c r="I3651" s="1310" t="s">
        <v>839</v>
      </c>
      <c r="J3651" s="1310" t="s">
        <v>2242</v>
      </c>
      <c r="K3651" s="1311">
        <v>40.1</v>
      </c>
      <c r="L3651" s="1310" t="s">
        <v>2173</v>
      </c>
    </row>
    <row r="3652" spans="1:12" ht="13.5">
      <c r="A3652" s="1310" t="s">
        <v>5510</v>
      </c>
      <c r="B3652" s="1310" t="s">
        <v>5511</v>
      </c>
      <c r="C3652" s="1310" t="s">
        <v>4876</v>
      </c>
      <c r="D3652" s="1310">
        <v>180</v>
      </c>
      <c r="E3652" s="1311" t="s">
        <v>995</v>
      </c>
      <c r="F3652" s="1310" t="s">
        <v>995</v>
      </c>
      <c r="G3652" s="1310">
        <v>89530</v>
      </c>
      <c r="H3652" s="1310" t="s">
        <v>5887</v>
      </c>
      <c r="I3652" s="1310" t="s">
        <v>839</v>
      </c>
      <c r="J3652" s="1310" t="s">
        <v>2242</v>
      </c>
      <c r="K3652" s="1311">
        <v>13.74</v>
      </c>
      <c r="L3652" s="1310" t="s">
        <v>2173</v>
      </c>
    </row>
    <row r="3653" spans="1:12" ht="13.5">
      <c r="A3653" s="1310" t="s">
        <v>5510</v>
      </c>
      <c r="B3653" s="1310" t="s">
        <v>5511</v>
      </c>
      <c r="C3653" s="1310" t="s">
        <v>4876</v>
      </c>
      <c r="D3653" s="1310">
        <v>180</v>
      </c>
      <c r="E3653" s="1311" t="s">
        <v>995</v>
      </c>
      <c r="F3653" s="1310" t="s">
        <v>995</v>
      </c>
      <c r="G3653" s="1310">
        <v>89531</v>
      </c>
      <c r="H3653" s="1310" t="s">
        <v>5888</v>
      </c>
      <c r="I3653" s="1310" t="s">
        <v>839</v>
      </c>
      <c r="J3653" s="1310" t="s">
        <v>2242</v>
      </c>
      <c r="K3653" s="1311">
        <v>32.49</v>
      </c>
      <c r="L3653" s="1310" t="s">
        <v>2173</v>
      </c>
    </row>
    <row r="3654" spans="1:12" ht="13.5">
      <c r="A3654" s="1310" t="s">
        <v>5510</v>
      </c>
      <c r="B3654" s="1310" t="s">
        <v>5511</v>
      </c>
      <c r="C3654" s="1310" t="s">
        <v>4876</v>
      </c>
      <c r="D3654" s="1310">
        <v>180</v>
      </c>
      <c r="E3654" s="1311" t="s">
        <v>995</v>
      </c>
      <c r="F3654" s="1310" t="s">
        <v>995</v>
      </c>
      <c r="G3654" s="1310">
        <v>89532</v>
      </c>
      <c r="H3654" s="1310" t="s">
        <v>5889</v>
      </c>
      <c r="I3654" s="1310" t="s">
        <v>839</v>
      </c>
      <c r="J3654" s="1310" t="s">
        <v>2242</v>
      </c>
      <c r="K3654" s="1311">
        <v>6.7</v>
      </c>
      <c r="L3654" s="1310" t="s">
        <v>2173</v>
      </c>
    </row>
    <row r="3655" spans="1:12" ht="13.5">
      <c r="A3655" s="1310" t="s">
        <v>5510</v>
      </c>
      <c r="B3655" s="1310" t="s">
        <v>5511</v>
      </c>
      <c r="C3655" s="1310" t="s">
        <v>4876</v>
      </c>
      <c r="D3655" s="1310">
        <v>180</v>
      </c>
      <c r="E3655" s="1311" t="s">
        <v>995</v>
      </c>
      <c r="F3655" s="1310" t="s">
        <v>995</v>
      </c>
      <c r="G3655" s="1310">
        <v>89533</v>
      </c>
      <c r="H3655" s="1310" t="s">
        <v>5890</v>
      </c>
      <c r="I3655" s="1310" t="s">
        <v>839</v>
      </c>
      <c r="J3655" s="1310" t="s">
        <v>2242</v>
      </c>
      <c r="K3655" s="1311">
        <v>32.49</v>
      </c>
      <c r="L3655" s="1310" t="s">
        <v>2173</v>
      </c>
    </row>
    <row r="3656" spans="1:12" ht="13.5">
      <c r="A3656" s="1310" t="s">
        <v>5510</v>
      </c>
      <c r="B3656" s="1310" t="s">
        <v>5511</v>
      </c>
      <c r="C3656" s="1310" t="s">
        <v>4876</v>
      </c>
      <c r="D3656" s="1310">
        <v>180</v>
      </c>
      <c r="E3656" s="1311" t="s">
        <v>995</v>
      </c>
      <c r="F3656" s="1310" t="s">
        <v>995</v>
      </c>
      <c r="G3656" s="1310">
        <v>89534</v>
      </c>
      <c r="H3656" s="1310" t="s">
        <v>5891</v>
      </c>
      <c r="I3656" s="1310" t="s">
        <v>839</v>
      </c>
      <c r="J3656" s="1310" t="s">
        <v>2242</v>
      </c>
      <c r="K3656" s="1311">
        <v>4.49</v>
      </c>
      <c r="L3656" s="1310" t="s">
        <v>2173</v>
      </c>
    </row>
    <row r="3657" spans="1:12" ht="13.5">
      <c r="A3657" s="1310" t="s">
        <v>5510</v>
      </c>
      <c r="B3657" s="1310" t="s">
        <v>5511</v>
      </c>
      <c r="C3657" s="1310" t="s">
        <v>4876</v>
      </c>
      <c r="D3657" s="1310">
        <v>180</v>
      </c>
      <c r="E3657" s="1311" t="s">
        <v>995</v>
      </c>
      <c r="F3657" s="1310" t="s">
        <v>995</v>
      </c>
      <c r="G3657" s="1310">
        <v>89535</v>
      </c>
      <c r="H3657" s="1310" t="s">
        <v>5892</v>
      </c>
      <c r="I3657" s="1310" t="s">
        <v>839</v>
      </c>
      <c r="J3657" s="1310" t="s">
        <v>2242</v>
      </c>
      <c r="K3657" s="1311">
        <v>52.04</v>
      </c>
      <c r="L3657" s="1310" t="s">
        <v>2173</v>
      </c>
    </row>
    <row r="3658" spans="1:12" ht="13.5">
      <c r="A3658" s="1310" t="s">
        <v>5510</v>
      </c>
      <c r="B3658" s="1310" t="s">
        <v>5511</v>
      </c>
      <c r="C3658" s="1310" t="s">
        <v>4876</v>
      </c>
      <c r="D3658" s="1310">
        <v>180</v>
      </c>
      <c r="E3658" s="1311" t="s">
        <v>995</v>
      </c>
      <c r="F3658" s="1310" t="s">
        <v>995</v>
      </c>
      <c r="G3658" s="1310">
        <v>89536</v>
      </c>
      <c r="H3658" s="1310" t="s">
        <v>5893</v>
      </c>
      <c r="I3658" s="1310" t="s">
        <v>839</v>
      </c>
      <c r="J3658" s="1310" t="s">
        <v>2242</v>
      </c>
      <c r="K3658" s="1311">
        <v>12.33</v>
      </c>
      <c r="L3658" s="1310" t="s">
        <v>2173</v>
      </c>
    </row>
    <row r="3659" spans="1:12" ht="13.5">
      <c r="A3659" s="1310" t="s">
        <v>5510</v>
      </c>
      <c r="B3659" s="1310" t="s">
        <v>5511</v>
      </c>
      <c r="C3659" s="1310" t="s">
        <v>4876</v>
      </c>
      <c r="D3659" s="1310">
        <v>180</v>
      </c>
      <c r="E3659" s="1311" t="s">
        <v>995</v>
      </c>
      <c r="F3659" s="1310" t="s">
        <v>995</v>
      </c>
      <c r="G3659" s="1310">
        <v>89538</v>
      </c>
      <c r="H3659" s="1310" t="s">
        <v>5894</v>
      </c>
      <c r="I3659" s="1310" t="s">
        <v>839</v>
      </c>
      <c r="J3659" s="1310" t="s">
        <v>2242</v>
      </c>
      <c r="K3659" s="1311">
        <v>3.69</v>
      </c>
      <c r="L3659" s="1310" t="s">
        <v>2173</v>
      </c>
    </row>
    <row r="3660" spans="1:12" ht="13.5">
      <c r="A3660" s="1310" t="s">
        <v>5510</v>
      </c>
      <c r="B3660" s="1310" t="s">
        <v>5511</v>
      </c>
      <c r="C3660" s="1310" t="s">
        <v>4876</v>
      </c>
      <c r="D3660" s="1310">
        <v>180</v>
      </c>
      <c r="E3660" s="1311" t="s">
        <v>995</v>
      </c>
      <c r="F3660" s="1310" t="s">
        <v>995</v>
      </c>
      <c r="G3660" s="1310">
        <v>89539</v>
      </c>
      <c r="H3660" s="1310" t="s">
        <v>5895</v>
      </c>
      <c r="I3660" s="1310" t="s">
        <v>839</v>
      </c>
      <c r="J3660" s="1310" t="s">
        <v>2242</v>
      </c>
      <c r="K3660" s="1311">
        <v>34.61</v>
      </c>
      <c r="L3660" s="1310" t="s">
        <v>2173</v>
      </c>
    </row>
    <row r="3661" spans="1:12" ht="13.5">
      <c r="A3661" s="1310" t="s">
        <v>5510</v>
      </c>
      <c r="B3661" s="1310" t="s">
        <v>5511</v>
      </c>
      <c r="C3661" s="1310" t="s">
        <v>4876</v>
      </c>
      <c r="D3661" s="1310">
        <v>180</v>
      </c>
      <c r="E3661" s="1311" t="s">
        <v>995</v>
      </c>
      <c r="F3661" s="1310" t="s">
        <v>995</v>
      </c>
      <c r="G3661" s="1310">
        <v>89540</v>
      </c>
      <c r="H3661" s="1310" t="s">
        <v>5896</v>
      </c>
      <c r="I3661" s="1310" t="s">
        <v>839</v>
      </c>
      <c r="J3661" s="1310" t="s">
        <v>2242</v>
      </c>
      <c r="K3661" s="1311">
        <v>10.17</v>
      </c>
      <c r="L3661" s="1310" t="s">
        <v>2173</v>
      </c>
    </row>
    <row r="3662" spans="1:12" ht="13.5">
      <c r="A3662" s="1310" t="s">
        <v>5510</v>
      </c>
      <c r="B3662" s="1310" t="s">
        <v>5511</v>
      </c>
      <c r="C3662" s="1310" t="s">
        <v>4876</v>
      </c>
      <c r="D3662" s="1310">
        <v>180</v>
      </c>
      <c r="E3662" s="1311" t="s">
        <v>995</v>
      </c>
      <c r="F3662" s="1310" t="s">
        <v>995</v>
      </c>
      <c r="G3662" s="1310">
        <v>89541</v>
      </c>
      <c r="H3662" s="1310" t="s">
        <v>5897</v>
      </c>
      <c r="I3662" s="1310" t="s">
        <v>839</v>
      </c>
      <c r="J3662" s="1310" t="s">
        <v>2242</v>
      </c>
      <c r="K3662" s="1311">
        <v>5.56</v>
      </c>
      <c r="L3662" s="1310" t="s">
        <v>2173</v>
      </c>
    </row>
    <row r="3663" spans="1:12" ht="13.5">
      <c r="A3663" s="1310" t="s">
        <v>5510</v>
      </c>
      <c r="B3663" s="1310" t="s">
        <v>5511</v>
      </c>
      <c r="C3663" s="1310" t="s">
        <v>4876</v>
      </c>
      <c r="D3663" s="1310">
        <v>180</v>
      </c>
      <c r="E3663" s="1311" t="s">
        <v>995</v>
      </c>
      <c r="F3663" s="1310" t="s">
        <v>995</v>
      </c>
      <c r="G3663" s="1310">
        <v>89542</v>
      </c>
      <c r="H3663" s="1310" t="s">
        <v>5898</v>
      </c>
      <c r="I3663" s="1310" t="s">
        <v>839</v>
      </c>
      <c r="J3663" s="1310" t="s">
        <v>2242</v>
      </c>
      <c r="K3663" s="1311">
        <v>29.8</v>
      </c>
      <c r="L3663" s="1310" t="s">
        <v>2173</v>
      </c>
    </row>
    <row r="3664" spans="1:12" ht="13.5">
      <c r="A3664" s="1310" t="s">
        <v>5510</v>
      </c>
      <c r="B3664" s="1310" t="s">
        <v>5511</v>
      </c>
      <c r="C3664" s="1310" t="s">
        <v>4876</v>
      </c>
      <c r="D3664" s="1310">
        <v>180</v>
      </c>
      <c r="E3664" s="1311" t="s">
        <v>995</v>
      </c>
      <c r="F3664" s="1310" t="s">
        <v>995</v>
      </c>
      <c r="G3664" s="1310">
        <v>89544</v>
      </c>
      <c r="H3664" s="1310" t="s">
        <v>5899</v>
      </c>
      <c r="I3664" s="1310" t="s">
        <v>839</v>
      </c>
      <c r="J3664" s="1310" t="s">
        <v>2242</v>
      </c>
      <c r="K3664" s="1311">
        <v>8.3699999999999992</v>
      </c>
      <c r="L3664" s="1310" t="s">
        <v>2173</v>
      </c>
    </row>
    <row r="3665" spans="1:12" ht="13.5">
      <c r="A3665" s="1310" t="s">
        <v>5510</v>
      </c>
      <c r="B3665" s="1310" t="s">
        <v>5511</v>
      </c>
      <c r="C3665" s="1310" t="s">
        <v>4876</v>
      </c>
      <c r="D3665" s="1310">
        <v>180</v>
      </c>
      <c r="E3665" s="1311" t="s">
        <v>995</v>
      </c>
      <c r="F3665" s="1310" t="s">
        <v>995</v>
      </c>
      <c r="G3665" s="1310">
        <v>89545</v>
      </c>
      <c r="H3665" s="1310" t="s">
        <v>5900</v>
      </c>
      <c r="I3665" s="1310" t="s">
        <v>839</v>
      </c>
      <c r="J3665" s="1310" t="s">
        <v>2242</v>
      </c>
      <c r="K3665" s="1311">
        <v>12.22</v>
      </c>
      <c r="L3665" s="1310" t="s">
        <v>2173</v>
      </c>
    </row>
    <row r="3666" spans="1:12" ht="13.5">
      <c r="A3666" s="1310" t="s">
        <v>5510</v>
      </c>
      <c r="B3666" s="1310" t="s">
        <v>5511</v>
      </c>
      <c r="C3666" s="1310" t="s">
        <v>4876</v>
      </c>
      <c r="D3666" s="1310">
        <v>180</v>
      </c>
      <c r="E3666" s="1311" t="s">
        <v>995</v>
      </c>
      <c r="F3666" s="1310" t="s">
        <v>995</v>
      </c>
      <c r="G3666" s="1310">
        <v>89546</v>
      </c>
      <c r="H3666" s="1310" t="s">
        <v>5901</v>
      </c>
      <c r="I3666" s="1310" t="s">
        <v>839</v>
      </c>
      <c r="J3666" s="1310" t="s">
        <v>2242</v>
      </c>
      <c r="K3666" s="1311">
        <v>10.57</v>
      </c>
      <c r="L3666" s="1310" t="s">
        <v>2173</v>
      </c>
    </row>
    <row r="3667" spans="1:12" ht="13.5">
      <c r="A3667" s="1310" t="s">
        <v>5510</v>
      </c>
      <c r="B3667" s="1310" t="s">
        <v>5511</v>
      </c>
      <c r="C3667" s="1310" t="s">
        <v>4876</v>
      </c>
      <c r="D3667" s="1310">
        <v>180</v>
      </c>
      <c r="E3667" s="1311" t="s">
        <v>995</v>
      </c>
      <c r="F3667" s="1310" t="s">
        <v>995</v>
      </c>
      <c r="G3667" s="1310">
        <v>89547</v>
      </c>
      <c r="H3667" s="1310" t="s">
        <v>5902</v>
      </c>
      <c r="I3667" s="1310" t="s">
        <v>839</v>
      </c>
      <c r="J3667" s="1310" t="s">
        <v>2242</v>
      </c>
      <c r="K3667" s="1311">
        <v>18.32</v>
      </c>
      <c r="L3667" s="1310" t="s">
        <v>2173</v>
      </c>
    </row>
    <row r="3668" spans="1:12" ht="13.5">
      <c r="A3668" s="1310" t="s">
        <v>5510</v>
      </c>
      <c r="B3668" s="1310" t="s">
        <v>5511</v>
      </c>
      <c r="C3668" s="1310" t="s">
        <v>4876</v>
      </c>
      <c r="D3668" s="1310">
        <v>180</v>
      </c>
      <c r="E3668" s="1311" t="s">
        <v>995</v>
      </c>
      <c r="F3668" s="1310" t="s">
        <v>995</v>
      </c>
      <c r="G3668" s="1310">
        <v>89548</v>
      </c>
      <c r="H3668" s="1310" t="s">
        <v>5903</v>
      </c>
      <c r="I3668" s="1310" t="s">
        <v>839</v>
      </c>
      <c r="J3668" s="1310" t="s">
        <v>2242</v>
      </c>
      <c r="K3668" s="1311">
        <v>19.88</v>
      </c>
      <c r="L3668" s="1310" t="s">
        <v>2173</v>
      </c>
    </row>
    <row r="3669" spans="1:12" ht="13.5">
      <c r="A3669" s="1310" t="s">
        <v>5510</v>
      </c>
      <c r="B3669" s="1310" t="s">
        <v>5511</v>
      </c>
      <c r="C3669" s="1310" t="s">
        <v>4876</v>
      </c>
      <c r="D3669" s="1310">
        <v>180</v>
      </c>
      <c r="E3669" s="1311" t="s">
        <v>995</v>
      </c>
      <c r="F3669" s="1310" t="s">
        <v>995</v>
      </c>
      <c r="G3669" s="1310">
        <v>89549</v>
      </c>
      <c r="H3669" s="1310" t="s">
        <v>5904</v>
      </c>
      <c r="I3669" s="1310" t="s">
        <v>839</v>
      </c>
      <c r="J3669" s="1310" t="s">
        <v>2242</v>
      </c>
      <c r="K3669" s="1311">
        <v>14.15</v>
      </c>
      <c r="L3669" s="1310" t="s">
        <v>2173</v>
      </c>
    </row>
    <row r="3670" spans="1:12" ht="13.5">
      <c r="A3670" s="1310" t="s">
        <v>5510</v>
      </c>
      <c r="B3670" s="1310" t="s">
        <v>5511</v>
      </c>
      <c r="C3670" s="1310" t="s">
        <v>4876</v>
      </c>
      <c r="D3670" s="1310">
        <v>180</v>
      </c>
      <c r="E3670" s="1311" t="s">
        <v>995</v>
      </c>
      <c r="F3670" s="1310" t="s">
        <v>995</v>
      </c>
      <c r="G3670" s="1310">
        <v>89550</v>
      </c>
      <c r="H3670" s="1310" t="s">
        <v>5905</v>
      </c>
      <c r="I3670" s="1310" t="s">
        <v>839</v>
      </c>
      <c r="J3670" s="1310" t="s">
        <v>2242</v>
      </c>
      <c r="K3670" s="1311">
        <v>35.409999999999997</v>
      </c>
      <c r="L3670" s="1310" t="s">
        <v>2173</v>
      </c>
    </row>
    <row r="3671" spans="1:12" ht="13.5">
      <c r="A3671" s="1310" t="s">
        <v>5510</v>
      </c>
      <c r="B3671" s="1310" t="s">
        <v>5511</v>
      </c>
      <c r="C3671" s="1310" t="s">
        <v>4876</v>
      </c>
      <c r="D3671" s="1310">
        <v>180</v>
      </c>
      <c r="E3671" s="1311" t="s">
        <v>995</v>
      </c>
      <c r="F3671" s="1310" t="s">
        <v>995</v>
      </c>
      <c r="G3671" s="1310">
        <v>89551</v>
      </c>
      <c r="H3671" s="1310" t="s">
        <v>5906</v>
      </c>
      <c r="I3671" s="1310" t="s">
        <v>839</v>
      </c>
      <c r="J3671" s="1310" t="s">
        <v>2242</v>
      </c>
      <c r="K3671" s="1311">
        <v>9.24</v>
      </c>
      <c r="L3671" s="1310" t="s">
        <v>2173</v>
      </c>
    </row>
    <row r="3672" spans="1:12" ht="13.5">
      <c r="A3672" s="1310" t="s">
        <v>5510</v>
      </c>
      <c r="B3672" s="1310" t="s">
        <v>5511</v>
      </c>
      <c r="C3672" s="1310" t="s">
        <v>4876</v>
      </c>
      <c r="D3672" s="1310">
        <v>180</v>
      </c>
      <c r="E3672" s="1311" t="s">
        <v>995</v>
      </c>
      <c r="F3672" s="1310" t="s">
        <v>995</v>
      </c>
      <c r="G3672" s="1310">
        <v>89552</v>
      </c>
      <c r="H3672" s="1310" t="s">
        <v>5907</v>
      </c>
      <c r="I3672" s="1310" t="s">
        <v>839</v>
      </c>
      <c r="J3672" s="1310" t="s">
        <v>2242</v>
      </c>
      <c r="K3672" s="1311">
        <v>19.23</v>
      </c>
      <c r="L3672" s="1310" t="s">
        <v>2173</v>
      </c>
    </row>
    <row r="3673" spans="1:12" ht="13.5">
      <c r="A3673" s="1310" t="s">
        <v>5510</v>
      </c>
      <c r="B3673" s="1310" t="s">
        <v>5511</v>
      </c>
      <c r="C3673" s="1310" t="s">
        <v>4876</v>
      </c>
      <c r="D3673" s="1310">
        <v>180</v>
      </c>
      <c r="E3673" s="1311" t="s">
        <v>995</v>
      </c>
      <c r="F3673" s="1310" t="s">
        <v>995</v>
      </c>
      <c r="G3673" s="1310">
        <v>89553</v>
      </c>
      <c r="H3673" s="1310" t="s">
        <v>5908</v>
      </c>
      <c r="I3673" s="1310" t="s">
        <v>839</v>
      </c>
      <c r="J3673" s="1310" t="s">
        <v>2242</v>
      </c>
      <c r="K3673" s="1311">
        <v>5.45</v>
      </c>
      <c r="L3673" s="1310" t="s">
        <v>2173</v>
      </c>
    </row>
    <row r="3674" spans="1:12" ht="13.5">
      <c r="A3674" s="1310" t="s">
        <v>5510</v>
      </c>
      <c r="B3674" s="1310" t="s">
        <v>5511</v>
      </c>
      <c r="C3674" s="1310" t="s">
        <v>4876</v>
      </c>
      <c r="D3674" s="1310">
        <v>180</v>
      </c>
      <c r="E3674" s="1311" t="s">
        <v>995</v>
      </c>
      <c r="F3674" s="1310" t="s">
        <v>995</v>
      </c>
      <c r="G3674" s="1310">
        <v>89554</v>
      </c>
      <c r="H3674" s="1310" t="s">
        <v>5909</v>
      </c>
      <c r="I3674" s="1310" t="s">
        <v>839</v>
      </c>
      <c r="J3674" s="1310" t="s">
        <v>2242</v>
      </c>
      <c r="K3674" s="1311">
        <v>22.54</v>
      </c>
      <c r="L3674" s="1310" t="s">
        <v>2173</v>
      </c>
    </row>
    <row r="3675" spans="1:12" ht="13.5">
      <c r="A3675" s="1310" t="s">
        <v>5510</v>
      </c>
      <c r="B3675" s="1310" t="s">
        <v>5511</v>
      </c>
      <c r="C3675" s="1310" t="s">
        <v>4876</v>
      </c>
      <c r="D3675" s="1310">
        <v>180</v>
      </c>
      <c r="E3675" s="1311" t="s">
        <v>995</v>
      </c>
      <c r="F3675" s="1310" t="s">
        <v>995</v>
      </c>
      <c r="G3675" s="1310">
        <v>89555</v>
      </c>
      <c r="H3675" s="1310" t="s">
        <v>5910</v>
      </c>
      <c r="I3675" s="1310" t="s">
        <v>839</v>
      </c>
      <c r="J3675" s="1310" t="s">
        <v>2242</v>
      </c>
      <c r="K3675" s="1311">
        <v>23.4</v>
      </c>
      <c r="L3675" s="1310" t="s">
        <v>2173</v>
      </c>
    </row>
    <row r="3676" spans="1:12" ht="13.5">
      <c r="A3676" s="1310" t="s">
        <v>5510</v>
      </c>
      <c r="B3676" s="1310" t="s">
        <v>5511</v>
      </c>
      <c r="C3676" s="1310" t="s">
        <v>4876</v>
      </c>
      <c r="D3676" s="1310">
        <v>180</v>
      </c>
      <c r="E3676" s="1311" t="s">
        <v>995</v>
      </c>
      <c r="F3676" s="1310" t="s">
        <v>995</v>
      </c>
      <c r="G3676" s="1310">
        <v>89556</v>
      </c>
      <c r="H3676" s="1310" t="s">
        <v>5911</v>
      </c>
      <c r="I3676" s="1310" t="s">
        <v>839</v>
      </c>
      <c r="J3676" s="1310" t="s">
        <v>2242</v>
      </c>
      <c r="K3676" s="1311">
        <v>33.19</v>
      </c>
      <c r="L3676" s="1310" t="s">
        <v>2173</v>
      </c>
    </row>
    <row r="3677" spans="1:12" ht="13.5">
      <c r="A3677" s="1310" t="s">
        <v>5510</v>
      </c>
      <c r="B3677" s="1310" t="s">
        <v>5511</v>
      </c>
      <c r="C3677" s="1310" t="s">
        <v>4876</v>
      </c>
      <c r="D3677" s="1310">
        <v>180</v>
      </c>
      <c r="E3677" s="1311" t="s">
        <v>995</v>
      </c>
      <c r="F3677" s="1310" t="s">
        <v>995</v>
      </c>
      <c r="G3677" s="1310">
        <v>89557</v>
      </c>
      <c r="H3677" s="1310" t="s">
        <v>5912</v>
      </c>
      <c r="I3677" s="1310" t="s">
        <v>839</v>
      </c>
      <c r="J3677" s="1310" t="s">
        <v>2242</v>
      </c>
      <c r="K3677" s="1311">
        <v>26.19</v>
      </c>
      <c r="L3677" s="1310" t="s">
        <v>2173</v>
      </c>
    </row>
    <row r="3678" spans="1:12" ht="13.5">
      <c r="A3678" s="1310" t="s">
        <v>5510</v>
      </c>
      <c r="B3678" s="1310" t="s">
        <v>5511</v>
      </c>
      <c r="C3678" s="1310" t="s">
        <v>4876</v>
      </c>
      <c r="D3678" s="1310">
        <v>180</v>
      </c>
      <c r="E3678" s="1311" t="s">
        <v>995</v>
      </c>
      <c r="F3678" s="1310" t="s">
        <v>995</v>
      </c>
      <c r="G3678" s="1310">
        <v>89558</v>
      </c>
      <c r="H3678" s="1310" t="s">
        <v>5913</v>
      </c>
      <c r="I3678" s="1310" t="s">
        <v>839</v>
      </c>
      <c r="J3678" s="1310" t="s">
        <v>2242</v>
      </c>
      <c r="K3678" s="1311">
        <v>8.57</v>
      </c>
      <c r="L3678" s="1310" t="s">
        <v>2173</v>
      </c>
    </row>
    <row r="3679" spans="1:12" ht="13.5">
      <c r="A3679" s="1310" t="s">
        <v>5510</v>
      </c>
      <c r="B3679" s="1310" t="s">
        <v>5511</v>
      </c>
      <c r="C3679" s="1310" t="s">
        <v>4876</v>
      </c>
      <c r="D3679" s="1310">
        <v>180</v>
      </c>
      <c r="E3679" s="1311" t="s">
        <v>995</v>
      </c>
      <c r="F3679" s="1310" t="s">
        <v>995</v>
      </c>
      <c r="G3679" s="1310">
        <v>89559</v>
      </c>
      <c r="H3679" s="1310" t="s">
        <v>5914</v>
      </c>
      <c r="I3679" s="1310" t="s">
        <v>839</v>
      </c>
      <c r="J3679" s="1310" t="s">
        <v>2242</v>
      </c>
      <c r="K3679" s="1311">
        <v>58.57</v>
      </c>
      <c r="L3679" s="1310" t="s">
        <v>2173</v>
      </c>
    </row>
    <row r="3680" spans="1:12" ht="13.5">
      <c r="A3680" s="1310" t="s">
        <v>5510</v>
      </c>
      <c r="B3680" s="1310" t="s">
        <v>5511</v>
      </c>
      <c r="C3680" s="1310" t="s">
        <v>4876</v>
      </c>
      <c r="D3680" s="1310">
        <v>180</v>
      </c>
      <c r="E3680" s="1311" t="s">
        <v>995</v>
      </c>
      <c r="F3680" s="1310" t="s">
        <v>995</v>
      </c>
      <c r="G3680" s="1310">
        <v>89561</v>
      </c>
      <c r="H3680" s="1310" t="s">
        <v>5915</v>
      </c>
      <c r="I3680" s="1310" t="s">
        <v>839</v>
      </c>
      <c r="J3680" s="1310" t="s">
        <v>2242</v>
      </c>
      <c r="K3680" s="1311">
        <v>12.26</v>
      </c>
      <c r="L3680" s="1310" t="s">
        <v>2173</v>
      </c>
    </row>
    <row r="3681" spans="1:12" ht="13.5">
      <c r="A3681" s="1310" t="s">
        <v>5510</v>
      </c>
      <c r="B3681" s="1310" t="s">
        <v>5511</v>
      </c>
      <c r="C3681" s="1310" t="s">
        <v>4876</v>
      </c>
      <c r="D3681" s="1310">
        <v>180</v>
      </c>
      <c r="E3681" s="1311" t="s">
        <v>995</v>
      </c>
      <c r="F3681" s="1310" t="s">
        <v>995</v>
      </c>
      <c r="G3681" s="1310">
        <v>89562</v>
      </c>
      <c r="H3681" s="1310" t="s">
        <v>5916</v>
      </c>
      <c r="I3681" s="1310" t="s">
        <v>839</v>
      </c>
      <c r="J3681" s="1310" t="s">
        <v>2242</v>
      </c>
      <c r="K3681" s="1311">
        <v>9.16</v>
      </c>
      <c r="L3681" s="1310" t="s">
        <v>2173</v>
      </c>
    </row>
    <row r="3682" spans="1:12" ht="13.5">
      <c r="A3682" s="1310" t="s">
        <v>5510</v>
      </c>
      <c r="B3682" s="1310" t="s">
        <v>5511</v>
      </c>
      <c r="C3682" s="1310" t="s">
        <v>4876</v>
      </c>
      <c r="D3682" s="1310">
        <v>180</v>
      </c>
      <c r="E3682" s="1311" t="s">
        <v>995</v>
      </c>
      <c r="F3682" s="1310" t="s">
        <v>995</v>
      </c>
      <c r="G3682" s="1310">
        <v>89563</v>
      </c>
      <c r="H3682" s="1310" t="s">
        <v>5917</v>
      </c>
      <c r="I3682" s="1310" t="s">
        <v>839</v>
      </c>
      <c r="J3682" s="1310" t="s">
        <v>2242</v>
      </c>
      <c r="K3682" s="1311">
        <v>20.03</v>
      </c>
      <c r="L3682" s="1310" t="s">
        <v>2173</v>
      </c>
    </row>
    <row r="3683" spans="1:12" ht="13.5">
      <c r="A3683" s="1310" t="s">
        <v>5510</v>
      </c>
      <c r="B3683" s="1310" t="s">
        <v>5511</v>
      </c>
      <c r="C3683" s="1310" t="s">
        <v>4876</v>
      </c>
      <c r="D3683" s="1310">
        <v>180</v>
      </c>
      <c r="E3683" s="1311" t="s">
        <v>995</v>
      </c>
      <c r="F3683" s="1310" t="s">
        <v>995</v>
      </c>
      <c r="G3683" s="1310">
        <v>89564</v>
      </c>
      <c r="H3683" s="1310" t="s">
        <v>5918</v>
      </c>
      <c r="I3683" s="1310" t="s">
        <v>839</v>
      </c>
      <c r="J3683" s="1310" t="s">
        <v>2242</v>
      </c>
      <c r="K3683" s="1311">
        <v>17.079999999999998</v>
      </c>
      <c r="L3683" s="1310" t="s">
        <v>2173</v>
      </c>
    </row>
    <row r="3684" spans="1:12" ht="13.5">
      <c r="A3684" s="1310" t="s">
        <v>5510</v>
      </c>
      <c r="B3684" s="1310" t="s">
        <v>5511</v>
      </c>
      <c r="C3684" s="1310" t="s">
        <v>4876</v>
      </c>
      <c r="D3684" s="1310">
        <v>180</v>
      </c>
      <c r="E3684" s="1311" t="s">
        <v>995</v>
      </c>
      <c r="F3684" s="1310" t="s">
        <v>995</v>
      </c>
      <c r="G3684" s="1310">
        <v>89565</v>
      </c>
      <c r="H3684" s="1310" t="s">
        <v>5919</v>
      </c>
      <c r="I3684" s="1310" t="s">
        <v>839</v>
      </c>
      <c r="J3684" s="1310" t="s">
        <v>2242</v>
      </c>
      <c r="K3684" s="1311">
        <v>49.27</v>
      </c>
      <c r="L3684" s="1310" t="s">
        <v>2173</v>
      </c>
    </row>
    <row r="3685" spans="1:12" ht="13.5">
      <c r="A3685" s="1310" t="s">
        <v>5510</v>
      </c>
      <c r="B3685" s="1310" t="s">
        <v>5511</v>
      </c>
      <c r="C3685" s="1310" t="s">
        <v>4876</v>
      </c>
      <c r="D3685" s="1310">
        <v>180</v>
      </c>
      <c r="E3685" s="1311" t="s">
        <v>995</v>
      </c>
      <c r="F3685" s="1310" t="s">
        <v>995</v>
      </c>
      <c r="G3685" s="1310">
        <v>89566</v>
      </c>
      <c r="H3685" s="1310" t="s">
        <v>5920</v>
      </c>
      <c r="I3685" s="1310" t="s">
        <v>839</v>
      </c>
      <c r="J3685" s="1310" t="s">
        <v>2242</v>
      </c>
      <c r="K3685" s="1311">
        <v>42.52</v>
      </c>
      <c r="L3685" s="1310" t="s">
        <v>2173</v>
      </c>
    </row>
    <row r="3686" spans="1:12" ht="13.5">
      <c r="A3686" s="1310" t="s">
        <v>5510</v>
      </c>
      <c r="B3686" s="1310" t="s">
        <v>5511</v>
      </c>
      <c r="C3686" s="1310" t="s">
        <v>4876</v>
      </c>
      <c r="D3686" s="1310">
        <v>180</v>
      </c>
      <c r="E3686" s="1311" t="s">
        <v>995</v>
      </c>
      <c r="F3686" s="1310" t="s">
        <v>995</v>
      </c>
      <c r="G3686" s="1310">
        <v>89567</v>
      </c>
      <c r="H3686" s="1310" t="s">
        <v>5921</v>
      </c>
      <c r="I3686" s="1310" t="s">
        <v>839</v>
      </c>
      <c r="J3686" s="1310" t="s">
        <v>2242</v>
      </c>
      <c r="K3686" s="1311">
        <v>72.86</v>
      </c>
      <c r="L3686" s="1310" t="s">
        <v>2173</v>
      </c>
    </row>
    <row r="3687" spans="1:12" ht="13.5">
      <c r="A3687" s="1310" t="s">
        <v>5510</v>
      </c>
      <c r="B3687" s="1310" t="s">
        <v>5511</v>
      </c>
      <c r="C3687" s="1310" t="s">
        <v>4876</v>
      </c>
      <c r="D3687" s="1310">
        <v>180</v>
      </c>
      <c r="E3687" s="1311" t="s">
        <v>995</v>
      </c>
      <c r="F3687" s="1310" t="s">
        <v>995</v>
      </c>
      <c r="G3687" s="1310">
        <v>89568</v>
      </c>
      <c r="H3687" s="1310" t="s">
        <v>5922</v>
      </c>
      <c r="I3687" s="1310" t="s">
        <v>839</v>
      </c>
      <c r="J3687" s="1310" t="s">
        <v>2242</v>
      </c>
      <c r="K3687" s="1311">
        <v>35.020000000000003</v>
      </c>
      <c r="L3687" s="1310" t="s">
        <v>2173</v>
      </c>
    </row>
    <row r="3688" spans="1:12" ht="13.5">
      <c r="A3688" s="1310" t="s">
        <v>5510</v>
      </c>
      <c r="B3688" s="1310" t="s">
        <v>5511</v>
      </c>
      <c r="C3688" s="1310" t="s">
        <v>4876</v>
      </c>
      <c r="D3688" s="1310">
        <v>180</v>
      </c>
      <c r="E3688" s="1311" t="s">
        <v>995</v>
      </c>
      <c r="F3688" s="1310" t="s">
        <v>995</v>
      </c>
      <c r="G3688" s="1310">
        <v>89569</v>
      </c>
      <c r="H3688" s="1310" t="s">
        <v>5923</v>
      </c>
      <c r="I3688" s="1310" t="s">
        <v>839</v>
      </c>
      <c r="J3688" s="1310" t="s">
        <v>2242</v>
      </c>
      <c r="K3688" s="1311">
        <v>68.89</v>
      </c>
      <c r="L3688" s="1310" t="s">
        <v>2173</v>
      </c>
    </row>
    <row r="3689" spans="1:12" ht="13.5">
      <c r="A3689" s="1310" t="s">
        <v>5510</v>
      </c>
      <c r="B3689" s="1310" t="s">
        <v>5511</v>
      </c>
      <c r="C3689" s="1310" t="s">
        <v>4876</v>
      </c>
      <c r="D3689" s="1310">
        <v>180</v>
      </c>
      <c r="E3689" s="1311" t="s">
        <v>995</v>
      </c>
      <c r="F3689" s="1310" t="s">
        <v>995</v>
      </c>
      <c r="G3689" s="1310">
        <v>89570</v>
      </c>
      <c r="H3689" s="1310" t="s">
        <v>5924</v>
      </c>
      <c r="I3689" s="1310" t="s">
        <v>839</v>
      </c>
      <c r="J3689" s="1310" t="s">
        <v>2242</v>
      </c>
      <c r="K3689" s="1311">
        <v>11.93</v>
      </c>
      <c r="L3689" s="1310" t="s">
        <v>2173</v>
      </c>
    </row>
    <row r="3690" spans="1:12" ht="13.5">
      <c r="A3690" s="1310" t="s">
        <v>5510</v>
      </c>
      <c r="B3690" s="1310" t="s">
        <v>5511</v>
      </c>
      <c r="C3690" s="1310" t="s">
        <v>4876</v>
      </c>
      <c r="D3690" s="1310">
        <v>180</v>
      </c>
      <c r="E3690" s="1311" t="s">
        <v>995</v>
      </c>
      <c r="F3690" s="1310" t="s">
        <v>995</v>
      </c>
      <c r="G3690" s="1310">
        <v>89571</v>
      </c>
      <c r="H3690" s="1310" t="s">
        <v>5925</v>
      </c>
      <c r="I3690" s="1310" t="s">
        <v>839</v>
      </c>
      <c r="J3690" s="1310" t="s">
        <v>2242</v>
      </c>
      <c r="K3690" s="1311">
        <v>66.94</v>
      </c>
      <c r="L3690" s="1310" t="s">
        <v>2173</v>
      </c>
    </row>
    <row r="3691" spans="1:12" ht="13.5">
      <c r="A3691" s="1310" t="s">
        <v>5510</v>
      </c>
      <c r="B3691" s="1310" t="s">
        <v>5511</v>
      </c>
      <c r="C3691" s="1310" t="s">
        <v>4876</v>
      </c>
      <c r="D3691" s="1310">
        <v>180</v>
      </c>
      <c r="E3691" s="1311" t="s">
        <v>995</v>
      </c>
      <c r="F3691" s="1310" t="s">
        <v>995</v>
      </c>
      <c r="G3691" s="1310">
        <v>89572</v>
      </c>
      <c r="H3691" s="1310" t="s">
        <v>5926</v>
      </c>
      <c r="I3691" s="1310" t="s">
        <v>839</v>
      </c>
      <c r="J3691" s="1310" t="s">
        <v>2242</v>
      </c>
      <c r="K3691" s="1311">
        <v>8.09</v>
      </c>
      <c r="L3691" s="1310" t="s">
        <v>2173</v>
      </c>
    </row>
    <row r="3692" spans="1:12" ht="13.5">
      <c r="A3692" s="1310" t="s">
        <v>5510</v>
      </c>
      <c r="B3692" s="1310" t="s">
        <v>5511</v>
      </c>
      <c r="C3692" s="1310" t="s">
        <v>4876</v>
      </c>
      <c r="D3692" s="1310">
        <v>180</v>
      </c>
      <c r="E3692" s="1311" t="s">
        <v>995</v>
      </c>
      <c r="F3692" s="1310" t="s">
        <v>995</v>
      </c>
      <c r="G3692" s="1310">
        <v>89573</v>
      </c>
      <c r="H3692" s="1310" t="s">
        <v>5927</v>
      </c>
      <c r="I3692" s="1310" t="s">
        <v>839</v>
      </c>
      <c r="J3692" s="1310" t="s">
        <v>2242</v>
      </c>
      <c r="K3692" s="1311">
        <v>60.87</v>
      </c>
      <c r="L3692" s="1310" t="s">
        <v>2173</v>
      </c>
    </row>
    <row r="3693" spans="1:12" ht="13.5">
      <c r="A3693" s="1310" t="s">
        <v>5510</v>
      </c>
      <c r="B3693" s="1310" t="s">
        <v>5511</v>
      </c>
      <c r="C3693" s="1310" t="s">
        <v>4876</v>
      </c>
      <c r="D3693" s="1310">
        <v>180</v>
      </c>
      <c r="E3693" s="1311" t="s">
        <v>995</v>
      </c>
      <c r="F3693" s="1310" t="s">
        <v>995</v>
      </c>
      <c r="G3693" s="1310">
        <v>89574</v>
      </c>
      <c r="H3693" s="1310" t="s">
        <v>5928</v>
      </c>
      <c r="I3693" s="1310" t="s">
        <v>839</v>
      </c>
      <c r="J3693" s="1310" t="s">
        <v>2242</v>
      </c>
      <c r="K3693" s="1311">
        <v>119.13</v>
      </c>
      <c r="L3693" s="1310" t="s">
        <v>2173</v>
      </c>
    </row>
    <row r="3694" spans="1:12" ht="13.5">
      <c r="A3694" s="1310" t="s">
        <v>5510</v>
      </c>
      <c r="B3694" s="1310" t="s">
        <v>5511</v>
      </c>
      <c r="C3694" s="1310" t="s">
        <v>4876</v>
      </c>
      <c r="D3694" s="1310">
        <v>180</v>
      </c>
      <c r="E3694" s="1311" t="s">
        <v>995</v>
      </c>
      <c r="F3694" s="1310" t="s">
        <v>995</v>
      </c>
      <c r="G3694" s="1310">
        <v>89575</v>
      </c>
      <c r="H3694" s="1310" t="s">
        <v>5929</v>
      </c>
      <c r="I3694" s="1310" t="s">
        <v>839</v>
      </c>
      <c r="J3694" s="1310" t="s">
        <v>2242</v>
      </c>
      <c r="K3694" s="1311">
        <v>10.85</v>
      </c>
      <c r="L3694" s="1310" t="s">
        <v>2173</v>
      </c>
    </row>
    <row r="3695" spans="1:12" ht="13.5">
      <c r="A3695" s="1310" t="s">
        <v>5510</v>
      </c>
      <c r="B3695" s="1310" t="s">
        <v>5511</v>
      </c>
      <c r="C3695" s="1310" t="s">
        <v>4876</v>
      </c>
      <c r="D3695" s="1310">
        <v>180</v>
      </c>
      <c r="E3695" s="1311" t="s">
        <v>995</v>
      </c>
      <c r="F3695" s="1310" t="s">
        <v>995</v>
      </c>
      <c r="G3695" s="1310">
        <v>89577</v>
      </c>
      <c r="H3695" s="1310" t="s">
        <v>5930</v>
      </c>
      <c r="I3695" s="1310" t="s">
        <v>839</v>
      </c>
      <c r="J3695" s="1310" t="s">
        <v>2242</v>
      </c>
      <c r="K3695" s="1311">
        <v>35.76</v>
      </c>
      <c r="L3695" s="1310" t="s">
        <v>2173</v>
      </c>
    </row>
    <row r="3696" spans="1:12" ht="13.5">
      <c r="A3696" s="1310" t="s">
        <v>5510</v>
      </c>
      <c r="B3696" s="1310" t="s">
        <v>5511</v>
      </c>
      <c r="C3696" s="1310" t="s">
        <v>4876</v>
      </c>
      <c r="D3696" s="1310">
        <v>180</v>
      </c>
      <c r="E3696" s="1311" t="s">
        <v>995</v>
      </c>
      <c r="F3696" s="1310" t="s">
        <v>995</v>
      </c>
      <c r="G3696" s="1310">
        <v>89579</v>
      </c>
      <c r="H3696" s="1310" t="s">
        <v>5931</v>
      </c>
      <c r="I3696" s="1310" t="s">
        <v>839</v>
      </c>
      <c r="J3696" s="1310" t="s">
        <v>2242</v>
      </c>
      <c r="K3696" s="1311">
        <v>11.13</v>
      </c>
      <c r="L3696" s="1310" t="s">
        <v>2173</v>
      </c>
    </row>
    <row r="3697" spans="1:12" ht="13.5">
      <c r="A3697" s="1310" t="s">
        <v>5510</v>
      </c>
      <c r="B3697" s="1310" t="s">
        <v>5511</v>
      </c>
      <c r="C3697" s="1310" t="s">
        <v>4876</v>
      </c>
      <c r="D3697" s="1310">
        <v>180</v>
      </c>
      <c r="E3697" s="1311" t="s">
        <v>995</v>
      </c>
      <c r="F3697" s="1310" t="s">
        <v>995</v>
      </c>
      <c r="G3697" s="1310">
        <v>89581</v>
      </c>
      <c r="H3697" s="1310" t="s">
        <v>5932</v>
      </c>
      <c r="I3697" s="1310" t="s">
        <v>839</v>
      </c>
      <c r="J3697" s="1310" t="s">
        <v>2242</v>
      </c>
      <c r="K3697" s="1311">
        <v>25.38</v>
      </c>
      <c r="L3697" s="1310" t="s">
        <v>2173</v>
      </c>
    </row>
    <row r="3698" spans="1:12" ht="13.5">
      <c r="A3698" s="1310" t="s">
        <v>5510</v>
      </c>
      <c r="B3698" s="1310" t="s">
        <v>5511</v>
      </c>
      <c r="C3698" s="1310" t="s">
        <v>4876</v>
      </c>
      <c r="D3698" s="1310">
        <v>180</v>
      </c>
      <c r="E3698" s="1311" t="s">
        <v>995</v>
      </c>
      <c r="F3698" s="1310" t="s">
        <v>995</v>
      </c>
      <c r="G3698" s="1310">
        <v>89582</v>
      </c>
      <c r="H3698" s="1310" t="s">
        <v>5933</v>
      </c>
      <c r="I3698" s="1310" t="s">
        <v>839</v>
      </c>
      <c r="J3698" s="1310" t="s">
        <v>2242</v>
      </c>
      <c r="K3698" s="1311">
        <v>22.25</v>
      </c>
      <c r="L3698" s="1310" t="s">
        <v>2173</v>
      </c>
    </row>
    <row r="3699" spans="1:12" ht="13.5">
      <c r="A3699" s="1310" t="s">
        <v>5510</v>
      </c>
      <c r="B3699" s="1310" t="s">
        <v>5511</v>
      </c>
      <c r="C3699" s="1310" t="s">
        <v>4876</v>
      </c>
      <c r="D3699" s="1310">
        <v>180</v>
      </c>
      <c r="E3699" s="1311" t="s">
        <v>995</v>
      </c>
      <c r="F3699" s="1310" t="s">
        <v>995</v>
      </c>
      <c r="G3699" s="1310">
        <v>89583</v>
      </c>
      <c r="H3699" s="1310" t="s">
        <v>5934</v>
      </c>
      <c r="I3699" s="1310" t="s">
        <v>839</v>
      </c>
      <c r="J3699" s="1310" t="s">
        <v>2242</v>
      </c>
      <c r="K3699" s="1311">
        <v>33.65</v>
      </c>
      <c r="L3699" s="1310" t="s">
        <v>2173</v>
      </c>
    </row>
    <row r="3700" spans="1:12" ht="13.5">
      <c r="A3700" s="1310" t="s">
        <v>5510</v>
      </c>
      <c r="B3700" s="1310" t="s">
        <v>5511</v>
      </c>
      <c r="C3700" s="1310" t="s">
        <v>4876</v>
      </c>
      <c r="D3700" s="1310">
        <v>180</v>
      </c>
      <c r="E3700" s="1311" t="s">
        <v>995</v>
      </c>
      <c r="F3700" s="1310" t="s">
        <v>995</v>
      </c>
      <c r="G3700" s="1310">
        <v>89584</v>
      </c>
      <c r="H3700" s="1310" t="s">
        <v>5935</v>
      </c>
      <c r="I3700" s="1310" t="s">
        <v>839</v>
      </c>
      <c r="J3700" s="1310" t="s">
        <v>2242</v>
      </c>
      <c r="K3700" s="1311">
        <v>38.44</v>
      </c>
      <c r="L3700" s="1310" t="s">
        <v>2173</v>
      </c>
    </row>
    <row r="3701" spans="1:12" ht="13.5">
      <c r="A3701" s="1310" t="s">
        <v>5510</v>
      </c>
      <c r="B3701" s="1310" t="s">
        <v>5511</v>
      </c>
      <c r="C3701" s="1310" t="s">
        <v>4876</v>
      </c>
      <c r="D3701" s="1310">
        <v>180</v>
      </c>
      <c r="E3701" s="1311" t="s">
        <v>995</v>
      </c>
      <c r="F3701" s="1310" t="s">
        <v>995</v>
      </c>
      <c r="G3701" s="1310">
        <v>89585</v>
      </c>
      <c r="H3701" s="1310" t="s">
        <v>5936</v>
      </c>
      <c r="I3701" s="1310" t="s">
        <v>839</v>
      </c>
      <c r="J3701" s="1310" t="s">
        <v>2242</v>
      </c>
      <c r="K3701" s="1311">
        <v>30.83</v>
      </c>
      <c r="L3701" s="1310" t="s">
        <v>2173</v>
      </c>
    </row>
    <row r="3702" spans="1:12" ht="13.5">
      <c r="A3702" s="1310" t="s">
        <v>5510</v>
      </c>
      <c r="B3702" s="1310" t="s">
        <v>5511</v>
      </c>
      <c r="C3702" s="1310" t="s">
        <v>4876</v>
      </c>
      <c r="D3702" s="1310">
        <v>180</v>
      </c>
      <c r="E3702" s="1311" t="s">
        <v>995</v>
      </c>
      <c r="F3702" s="1310" t="s">
        <v>995</v>
      </c>
      <c r="G3702" s="1310">
        <v>89586</v>
      </c>
      <c r="H3702" s="1310" t="s">
        <v>5937</v>
      </c>
      <c r="I3702" s="1310" t="s">
        <v>839</v>
      </c>
      <c r="J3702" s="1310" t="s">
        <v>2242</v>
      </c>
      <c r="K3702" s="1311">
        <v>30.83</v>
      </c>
      <c r="L3702" s="1310" t="s">
        <v>2173</v>
      </c>
    </row>
    <row r="3703" spans="1:12" ht="13.5">
      <c r="A3703" s="1310" t="s">
        <v>5510</v>
      </c>
      <c r="B3703" s="1310" t="s">
        <v>5511</v>
      </c>
      <c r="C3703" s="1310" t="s">
        <v>4876</v>
      </c>
      <c r="D3703" s="1310">
        <v>180</v>
      </c>
      <c r="E3703" s="1311" t="s">
        <v>995</v>
      </c>
      <c r="F3703" s="1310" t="s">
        <v>995</v>
      </c>
      <c r="G3703" s="1310">
        <v>89587</v>
      </c>
      <c r="H3703" s="1310" t="s">
        <v>5938</v>
      </c>
      <c r="I3703" s="1310" t="s">
        <v>839</v>
      </c>
      <c r="J3703" s="1310" t="s">
        <v>2242</v>
      </c>
      <c r="K3703" s="1311">
        <v>50.38</v>
      </c>
      <c r="L3703" s="1310" t="s">
        <v>2173</v>
      </c>
    </row>
    <row r="3704" spans="1:12" ht="13.5">
      <c r="A3704" s="1310" t="s">
        <v>5510</v>
      </c>
      <c r="B3704" s="1310" t="s">
        <v>5511</v>
      </c>
      <c r="C3704" s="1310" t="s">
        <v>4876</v>
      </c>
      <c r="D3704" s="1310">
        <v>180</v>
      </c>
      <c r="E3704" s="1311" t="s">
        <v>995</v>
      </c>
      <c r="F3704" s="1310" t="s">
        <v>995</v>
      </c>
      <c r="G3704" s="1310">
        <v>89589</v>
      </c>
      <c r="H3704" s="1310" t="s">
        <v>5939</v>
      </c>
      <c r="I3704" s="1310" t="s">
        <v>839</v>
      </c>
      <c r="J3704" s="1310" t="s">
        <v>2242</v>
      </c>
      <c r="K3704" s="1311">
        <v>32.950000000000003</v>
      </c>
      <c r="L3704" s="1310" t="s">
        <v>2173</v>
      </c>
    </row>
    <row r="3705" spans="1:12" ht="13.5">
      <c r="A3705" s="1310" t="s">
        <v>5510</v>
      </c>
      <c r="B3705" s="1310" t="s">
        <v>5511</v>
      </c>
      <c r="C3705" s="1310" t="s">
        <v>4876</v>
      </c>
      <c r="D3705" s="1310">
        <v>180</v>
      </c>
      <c r="E3705" s="1311" t="s">
        <v>995</v>
      </c>
      <c r="F3705" s="1310" t="s">
        <v>995</v>
      </c>
      <c r="G3705" s="1310">
        <v>89590</v>
      </c>
      <c r="H3705" s="1310" t="s">
        <v>5940</v>
      </c>
      <c r="I3705" s="1310" t="s">
        <v>839</v>
      </c>
      <c r="J3705" s="1310" t="s">
        <v>2242</v>
      </c>
      <c r="K3705" s="1311">
        <v>121.82</v>
      </c>
      <c r="L3705" s="1310" t="s">
        <v>2173</v>
      </c>
    </row>
    <row r="3706" spans="1:12" ht="13.5">
      <c r="A3706" s="1310" t="s">
        <v>5510</v>
      </c>
      <c r="B3706" s="1310" t="s">
        <v>5511</v>
      </c>
      <c r="C3706" s="1310" t="s">
        <v>4876</v>
      </c>
      <c r="D3706" s="1310">
        <v>180</v>
      </c>
      <c r="E3706" s="1311" t="s">
        <v>995</v>
      </c>
      <c r="F3706" s="1310" t="s">
        <v>995</v>
      </c>
      <c r="G3706" s="1310">
        <v>89591</v>
      </c>
      <c r="H3706" s="1310" t="s">
        <v>5941</v>
      </c>
      <c r="I3706" s="1310" t="s">
        <v>839</v>
      </c>
      <c r="J3706" s="1310" t="s">
        <v>2242</v>
      </c>
      <c r="K3706" s="1311">
        <v>99.96</v>
      </c>
      <c r="L3706" s="1310" t="s">
        <v>2173</v>
      </c>
    </row>
    <row r="3707" spans="1:12" ht="13.5">
      <c r="A3707" s="1310" t="s">
        <v>5510</v>
      </c>
      <c r="B3707" s="1310" t="s">
        <v>5511</v>
      </c>
      <c r="C3707" s="1310" t="s">
        <v>4876</v>
      </c>
      <c r="D3707" s="1310">
        <v>180</v>
      </c>
      <c r="E3707" s="1311" t="s">
        <v>995</v>
      </c>
      <c r="F3707" s="1310" t="s">
        <v>995</v>
      </c>
      <c r="G3707" s="1310">
        <v>89592</v>
      </c>
      <c r="H3707" s="1310" t="s">
        <v>5942</v>
      </c>
      <c r="I3707" s="1310" t="s">
        <v>839</v>
      </c>
      <c r="J3707" s="1310" t="s">
        <v>2242</v>
      </c>
      <c r="K3707" s="1311">
        <v>163.53</v>
      </c>
      <c r="L3707" s="1310" t="s">
        <v>2173</v>
      </c>
    </row>
    <row r="3708" spans="1:12" ht="13.5">
      <c r="A3708" s="1310" t="s">
        <v>5510</v>
      </c>
      <c r="B3708" s="1310" t="s">
        <v>5511</v>
      </c>
      <c r="C3708" s="1310" t="s">
        <v>4876</v>
      </c>
      <c r="D3708" s="1310">
        <v>180</v>
      </c>
      <c r="E3708" s="1311" t="s">
        <v>995</v>
      </c>
      <c r="F3708" s="1310" t="s">
        <v>995</v>
      </c>
      <c r="G3708" s="1310">
        <v>89593</v>
      </c>
      <c r="H3708" s="1310" t="s">
        <v>5943</v>
      </c>
      <c r="I3708" s="1310" t="s">
        <v>839</v>
      </c>
      <c r="J3708" s="1310" t="s">
        <v>2242</v>
      </c>
      <c r="K3708" s="1311">
        <v>32.32</v>
      </c>
      <c r="L3708" s="1310" t="s">
        <v>2173</v>
      </c>
    </row>
    <row r="3709" spans="1:12" ht="13.5">
      <c r="A3709" s="1310" t="s">
        <v>5510</v>
      </c>
      <c r="B3709" s="1310" t="s">
        <v>5511</v>
      </c>
      <c r="C3709" s="1310" t="s">
        <v>4876</v>
      </c>
      <c r="D3709" s="1310">
        <v>180</v>
      </c>
      <c r="E3709" s="1311" t="s">
        <v>995</v>
      </c>
      <c r="F3709" s="1310" t="s">
        <v>995</v>
      </c>
      <c r="G3709" s="1310">
        <v>89594</v>
      </c>
      <c r="H3709" s="1310" t="s">
        <v>5944</v>
      </c>
      <c r="I3709" s="1310" t="s">
        <v>839</v>
      </c>
      <c r="J3709" s="1310" t="s">
        <v>2242</v>
      </c>
      <c r="K3709" s="1311">
        <v>39.1</v>
      </c>
      <c r="L3709" s="1310" t="s">
        <v>2173</v>
      </c>
    </row>
    <row r="3710" spans="1:12" ht="13.5">
      <c r="A3710" s="1310" t="s">
        <v>5510</v>
      </c>
      <c r="B3710" s="1310" t="s">
        <v>5511</v>
      </c>
      <c r="C3710" s="1310" t="s">
        <v>4876</v>
      </c>
      <c r="D3710" s="1310">
        <v>180</v>
      </c>
      <c r="E3710" s="1311" t="s">
        <v>995</v>
      </c>
      <c r="F3710" s="1310" t="s">
        <v>995</v>
      </c>
      <c r="G3710" s="1310">
        <v>89595</v>
      </c>
      <c r="H3710" s="1310" t="s">
        <v>5945</v>
      </c>
      <c r="I3710" s="1310" t="s">
        <v>839</v>
      </c>
      <c r="J3710" s="1310" t="s">
        <v>2242</v>
      </c>
      <c r="K3710" s="1311">
        <v>14.64</v>
      </c>
      <c r="L3710" s="1310" t="s">
        <v>2173</v>
      </c>
    </row>
    <row r="3711" spans="1:12" ht="13.5">
      <c r="A3711" s="1310" t="s">
        <v>5510</v>
      </c>
      <c r="B3711" s="1310" t="s">
        <v>5511</v>
      </c>
      <c r="C3711" s="1310" t="s">
        <v>4876</v>
      </c>
      <c r="D3711" s="1310">
        <v>180</v>
      </c>
      <c r="E3711" s="1311" t="s">
        <v>995</v>
      </c>
      <c r="F3711" s="1310" t="s">
        <v>995</v>
      </c>
      <c r="G3711" s="1310">
        <v>89596</v>
      </c>
      <c r="H3711" s="1310" t="s">
        <v>5946</v>
      </c>
      <c r="I3711" s="1310" t="s">
        <v>839</v>
      </c>
      <c r="J3711" s="1310" t="s">
        <v>2242</v>
      </c>
      <c r="K3711" s="1311">
        <v>10.66</v>
      </c>
      <c r="L3711" s="1310" t="s">
        <v>2173</v>
      </c>
    </row>
    <row r="3712" spans="1:12" ht="13.5">
      <c r="A3712" s="1310" t="s">
        <v>5510</v>
      </c>
      <c r="B3712" s="1310" t="s">
        <v>5511</v>
      </c>
      <c r="C3712" s="1310" t="s">
        <v>4876</v>
      </c>
      <c r="D3712" s="1310">
        <v>180</v>
      </c>
      <c r="E3712" s="1311" t="s">
        <v>995</v>
      </c>
      <c r="F3712" s="1310" t="s">
        <v>995</v>
      </c>
      <c r="G3712" s="1310">
        <v>89597</v>
      </c>
      <c r="H3712" s="1310" t="s">
        <v>5947</v>
      </c>
      <c r="I3712" s="1310" t="s">
        <v>839</v>
      </c>
      <c r="J3712" s="1310" t="s">
        <v>2242</v>
      </c>
      <c r="K3712" s="1311">
        <v>20.350000000000001</v>
      </c>
      <c r="L3712" s="1310" t="s">
        <v>2173</v>
      </c>
    </row>
    <row r="3713" spans="1:12" ht="13.5">
      <c r="A3713" s="1310" t="s">
        <v>5510</v>
      </c>
      <c r="B3713" s="1310" t="s">
        <v>5511</v>
      </c>
      <c r="C3713" s="1310" t="s">
        <v>4876</v>
      </c>
      <c r="D3713" s="1310">
        <v>180</v>
      </c>
      <c r="E3713" s="1311" t="s">
        <v>995</v>
      </c>
      <c r="F3713" s="1310" t="s">
        <v>995</v>
      </c>
      <c r="G3713" s="1310">
        <v>89598</v>
      </c>
      <c r="H3713" s="1310" t="s">
        <v>5948</v>
      </c>
      <c r="I3713" s="1310" t="s">
        <v>839</v>
      </c>
      <c r="J3713" s="1310" t="s">
        <v>2242</v>
      </c>
      <c r="K3713" s="1311">
        <v>54.09</v>
      </c>
      <c r="L3713" s="1310" t="s">
        <v>2173</v>
      </c>
    </row>
    <row r="3714" spans="1:12" ht="13.5">
      <c r="A3714" s="1310" t="s">
        <v>5510</v>
      </c>
      <c r="B3714" s="1310" t="s">
        <v>5511</v>
      </c>
      <c r="C3714" s="1310" t="s">
        <v>4876</v>
      </c>
      <c r="D3714" s="1310">
        <v>180</v>
      </c>
      <c r="E3714" s="1311" t="s">
        <v>995</v>
      </c>
      <c r="F3714" s="1310" t="s">
        <v>995</v>
      </c>
      <c r="G3714" s="1310">
        <v>89599</v>
      </c>
      <c r="H3714" s="1310" t="s">
        <v>5949</v>
      </c>
      <c r="I3714" s="1310" t="s">
        <v>839</v>
      </c>
      <c r="J3714" s="1310" t="s">
        <v>2242</v>
      </c>
      <c r="K3714" s="1311">
        <v>17.07</v>
      </c>
      <c r="L3714" s="1310" t="s">
        <v>2173</v>
      </c>
    </row>
    <row r="3715" spans="1:12" ht="13.5">
      <c r="A3715" s="1310" t="s">
        <v>5510</v>
      </c>
      <c r="B3715" s="1310" t="s">
        <v>5511</v>
      </c>
      <c r="C3715" s="1310" t="s">
        <v>4876</v>
      </c>
      <c r="D3715" s="1310">
        <v>180</v>
      </c>
      <c r="E3715" s="1311" t="s">
        <v>995</v>
      </c>
      <c r="F3715" s="1310" t="s">
        <v>995</v>
      </c>
      <c r="G3715" s="1310">
        <v>89600</v>
      </c>
      <c r="H3715" s="1310" t="s">
        <v>5950</v>
      </c>
      <c r="I3715" s="1310" t="s">
        <v>839</v>
      </c>
      <c r="J3715" s="1310" t="s">
        <v>2242</v>
      </c>
      <c r="K3715" s="1311">
        <v>18.63</v>
      </c>
      <c r="L3715" s="1310" t="s">
        <v>2173</v>
      </c>
    </row>
    <row r="3716" spans="1:12" ht="13.5">
      <c r="A3716" s="1310" t="s">
        <v>5510</v>
      </c>
      <c r="B3716" s="1310" t="s">
        <v>5511</v>
      </c>
      <c r="C3716" s="1310" t="s">
        <v>4876</v>
      </c>
      <c r="D3716" s="1310">
        <v>180</v>
      </c>
      <c r="E3716" s="1311" t="s">
        <v>995</v>
      </c>
      <c r="F3716" s="1310" t="s">
        <v>995</v>
      </c>
      <c r="G3716" s="1310">
        <v>89605</v>
      </c>
      <c r="H3716" s="1310" t="s">
        <v>5951</v>
      </c>
      <c r="I3716" s="1310" t="s">
        <v>839</v>
      </c>
      <c r="J3716" s="1310" t="s">
        <v>2242</v>
      </c>
      <c r="K3716" s="1311">
        <v>19.850000000000001</v>
      </c>
      <c r="L3716" s="1310" t="s">
        <v>2173</v>
      </c>
    </row>
    <row r="3717" spans="1:12" ht="13.5">
      <c r="A3717" s="1310" t="s">
        <v>5510</v>
      </c>
      <c r="B3717" s="1310" t="s">
        <v>5511</v>
      </c>
      <c r="C3717" s="1310" t="s">
        <v>4876</v>
      </c>
      <c r="D3717" s="1310">
        <v>180</v>
      </c>
      <c r="E3717" s="1311" t="s">
        <v>995</v>
      </c>
      <c r="F3717" s="1310" t="s">
        <v>995</v>
      </c>
      <c r="G3717" s="1310">
        <v>89609</v>
      </c>
      <c r="H3717" s="1310" t="s">
        <v>5952</v>
      </c>
      <c r="I3717" s="1310" t="s">
        <v>839</v>
      </c>
      <c r="J3717" s="1310" t="s">
        <v>2242</v>
      </c>
      <c r="K3717" s="1311">
        <v>91.02</v>
      </c>
      <c r="L3717" s="1310" t="s">
        <v>2173</v>
      </c>
    </row>
    <row r="3718" spans="1:12" ht="13.5">
      <c r="A3718" s="1310" t="s">
        <v>5510</v>
      </c>
      <c r="B3718" s="1310" t="s">
        <v>5511</v>
      </c>
      <c r="C3718" s="1310" t="s">
        <v>4876</v>
      </c>
      <c r="D3718" s="1310">
        <v>180</v>
      </c>
      <c r="E3718" s="1311" t="s">
        <v>995</v>
      </c>
      <c r="F3718" s="1310" t="s">
        <v>995</v>
      </c>
      <c r="G3718" s="1310">
        <v>89610</v>
      </c>
      <c r="H3718" s="1310" t="s">
        <v>5953</v>
      </c>
      <c r="I3718" s="1310" t="s">
        <v>839</v>
      </c>
      <c r="J3718" s="1310" t="s">
        <v>2242</v>
      </c>
      <c r="K3718" s="1311">
        <v>20.37</v>
      </c>
      <c r="L3718" s="1310" t="s">
        <v>2173</v>
      </c>
    </row>
    <row r="3719" spans="1:12" ht="13.5">
      <c r="A3719" s="1310" t="s">
        <v>5510</v>
      </c>
      <c r="B3719" s="1310" t="s">
        <v>5511</v>
      </c>
      <c r="C3719" s="1310" t="s">
        <v>4876</v>
      </c>
      <c r="D3719" s="1310">
        <v>180</v>
      </c>
      <c r="E3719" s="1311" t="s">
        <v>995</v>
      </c>
      <c r="F3719" s="1310" t="s">
        <v>995</v>
      </c>
      <c r="G3719" s="1310">
        <v>89611</v>
      </c>
      <c r="H3719" s="1310" t="s">
        <v>5954</v>
      </c>
      <c r="I3719" s="1310" t="s">
        <v>839</v>
      </c>
      <c r="J3719" s="1310" t="s">
        <v>2242</v>
      </c>
      <c r="K3719" s="1311">
        <v>33.450000000000003</v>
      </c>
      <c r="L3719" s="1310" t="s">
        <v>2173</v>
      </c>
    </row>
    <row r="3720" spans="1:12" ht="13.5">
      <c r="A3720" s="1310" t="s">
        <v>5510</v>
      </c>
      <c r="B3720" s="1310" t="s">
        <v>5511</v>
      </c>
      <c r="C3720" s="1310" t="s">
        <v>4876</v>
      </c>
      <c r="D3720" s="1310">
        <v>180</v>
      </c>
      <c r="E3720" s="1311" t="s">
        <v>995</v>
      </c>
      <c r="F3720" s="1310" t="s">
        <v>995</v>
      </c>
      <c r="G3720" s="1310">
        <v>89612</v>
      </c>
      <c r="H3720" s="1310" t="s">
        <v>5955</v>
      </c>
      <c r="I3720" s="1310" t="s">
        <v>839</v>
      </c>
      <c r="J3720" s="1310" t="s">
        <v>2242</v>
      </c>
      <c r="K3720" s="1311">
        <v>179.65</v>
      </c>
      <c r="L3720" s="1310" t="s">
        <v>2173</v>
      </c>
    </row>
    <row r="3721" spans="1:12" ht="13.5">
      <c r="A3721" s="1310" t="s">
        <v>5510</v>
      </c>
      <c r="B3721" s="1310" t="s">
        <v>5511</v>
      </c>
      <c r="C3721" s="1310" t="s">
        <v>4876</v>
      </c>
      <c r="D3721" s="1310">
        <v>180</v>
      </c>
      <c r="E3721" s="1311" t="s">
        <v>995</v>
      </c>
      <c r="F3721" s="1310" t="s">
        <v>995</v>
      </c>
      <c r="G3721" s="1310">
        <v>89613</v>
      </c>
      <c r="H3721" s="1310" t="s">
        <v>5956</v>
      </c>
      <c r="I3721" s="1310" t="s">
        <v>839</v>
      </c>
      <c r="J3721" s="1310" t="s">
        <v>2242</v>
      </c>
      <c r="K3721" s="1311">
        <v>29.8</v>
      </c>
      <c r="L3721" s="1310" t="s">
        <v>2173</v>
      </c>
    </row>
    <row r="3722" spans="1:12" ht="13.5">
      <c r="A3722" s="1310" t="s">
        <v>5510</v>
      </c>
      <c r="B3722" s="1310" t="s">
        <v>5511</v>
      </c>
      <c r="C3722" s="1310" t="s">
        <v>4876</v>
      </c>
      <c r="D3722" s="1310">
        <v>180</v>
      </c>
      <c r="E3722" s="1311" t="s">
        <v>995</v>
      </c>
      <c r="F3722" s="1310" t="s">
        <v>995</v>
      </c>
      <c r="G3722" s="1310">
        <v>89614</v>
      </c>
      <c r="H3722" s="1310" t="s">
        <v>5957</v>
      </c>
      <c r="I3722" s="1310" t="s">
        <v>839</v>
      </c>
      <c r="J3722" s="1310" t="s">
        <v>2242</v>
      </c>
      <c r="K3722" s="1311">
        <v>64</v>
      </c>
      <c r="L3722" s="1310" t="s">
        <v>2173</v>
      </c>
    </row>
    <row r="3723" spans="1:12" ht="13.5">
      <c r="A3723" s="1310" t="s">
        <v>5510</v>
      </c>
      <c r="B3723" s="1310" t="s">
        <v>5511</v>
      </c>
      <c r="C3723" s="1310" t="s">
        <v>4876</v>
      </c>
      <c r="D3723" s="1310">
        <v>180</v>
      </c>
      <c r="E3723" s="1311" t="s">
        <v>995</v>
      </c>
      <c r="F3723" s="1310" t="s">
        <v>995</v>
      </c>
      <c r="G3723" s="1310">
        <v>89615</v>
      </c>
      <c r="H3723" s="1310" t="s">
        <v>5958</v>
      </c>
      <c r="I3723" s="1310" t="s">
        <v>839</v>
      </c>
      <c r="J3723" s="1310" t="s">
        <v>2242</v>
      </c>
      <c r="K3723" s="1311">
        <v>271.94</v>
      </c>
      <c r="L3723" s="1310" t="s">
        <v>2173</v>
      </c>
    </row>
    <row r="3724" spans="1:12" ht="13.5">
      <c r="A3724" s="1310" t="s">
        <v>5510</v>
      </c>
      <c r="B3724" s="1310" t="s">
        <v>5511</v>
      </c>
      <c r="C3724" s="1310" t="s">
        <v>4876</v>
      </c>
      <c r="D3724" s="1310">
        <v>180</v>
      </c>
      <c r="E3724" s="1311" t="s">
        <v>995</v>
      </c>
      <c r="F3724" s="1310" t="s">
        <v>995</v>
      </c>
      <c r="G3724" s="1310">
        <v>89616</v>
      </c>
      <c r="H3724" s="1310" t="s">
        <v>5959</v>
      </c>
      <c r="I3724" s="1310" t="s">
        <v>839</v>
      </c>
      <c r="J3724" s="1310" t="s">
        <v>2242</v>
      </c>
      <c r="K3724" s="1311">
        <v>43.48</v>
      </c>
      <c r="L3724" s="1310" t="s">
        <v>2173</v>
      </c>
    </row>
    <row r="3725" spans="1:12" ht="13.5">
      <c r="A3725" s="1310" t="s">
        <v>5510</v>
      </c>
      <c r="B3725" s="1310" t="s">
        <v>5511</v>
      </c>
      <c r="C3725" s="1310" t="s">
        <v>4876</v>
      </c>
      <c r="D3725" s="1310">
        <v>180</v>
      </c>
      <c r="E3725" s="1311" t="s">
        <v>995</v>
      </c>
      <c r="F3725" s="1310" t="s">
        <v>995</v>
      </c>
      <c r="G3725" s="1310">
        <v>89617</v>
      </c>
      <c r="H3725" s="1310" t="s">
        <v>5960</v>
      </c>
      <c r="I3725" s="1310" t="s">
        <v>839</v>
      </c>
      <c r="J3725" s="1310" t="s">
        <v>2242</v>
      </c>
      <c r="K3725" s="1311">
        <v>6.34</v>
      </c>
      <c r="L3725" s="1310" t="s">
        <v>2173</v>
      </c>
    </row>
    <row r="3726" spans="1:12" ht="13.5">
      <c r="A3726" s="1310" t="s">
        <v>5510</v>
      </c>
      <c r="B3726" s="1310" t="s">
        <v>5511</v>
      </c>
      <c r="C3726" s="1310" t="s">
        <v>4876</v>
      </c>
      <c r="D3726" s="1310">
        <v>180</v>
      </c>
      <c r="E3726" s="1311" t="s">
        <v>995</v>
      </c>
      <c r="F3726" s="1310" t="s">
        <v>995</v>
      </c>
      <c r="G3726" s="1310">
        <v>89618</v>
      </c>
      <c r="H3726" s="1310" t="s">
        <v>5961</v>
      </c>
      <c r="I3726" s="1310" t="s">
        <v>839</v>
      </c>
      <c r="J3726" s="1310" t="s">
        <v>2242</v>
      </c>
      <c r="K3726" s="1311">
        <v>14.48</v>
      </c>
      <c r="L3726" s="1310" t="s">
        <v>2173</v>
      </c>
    </row>
    <row r="3727" spans="1:12" ht="13.5">
      <c r="A3727" s="1310" t="s">
        <v>5510</v>
      </c>
      <c r="B3727" s="1310" t="s">
        <v>5511</v>
      </c>
      <c r="C3727" s="1310" t="s">
        <v>4876</v>
      </c>
      <c r="D3727" s="1310">
        <v>180</v>
      </c>
      <c r="E3727" s="1311" t="s">
        <v>995</v>
      </c>
      <c r="F3727" s="1310" t="s">
        <v>995</v>
      </c>
      <c r="G3727" s="1310">
        <v>89619</v>
      </c>
      <c r="H3727" s="1310" t="s">
        <v>5962</v>
      </c>
      <c r="I3727" s="1310" t="s">
        <v>839</v>
      </c>
      <c r="J3727" s="1310" t="s">
        <v>2242</v>
      </c>
      <c r="K3727" s="1311">
        <v>8.51</v>
      </c>
      <c r="L3727" s="1310" t="s">
        <v>2173</v>
      </c>
    </row>
    <row r="3728" spans="1:12" ht="13.5">
      <c r="A3728" s="1310" t="s">
        <v>5510</v>
      </c>
      <c r="B3728" s="1310" t="s">
        <v>5511</v>
      </c>
      <c r="C3728" s="1310" t="s">
        <v>4876</v>
      </c>
      <c r="D3728" s="1310">
        <v>180</v>
      </c>
      <c r="E3728" s="1311" t="s">
        <v>995</v>
      </c>
      <c r="F3728" s="1310" t="s">
        <v>995</v>
      </c>
      <c r="G3728" s="1310">
        <v>89620</v>
      </c>
      <c r="H3728" s="1310" t="s">
        <v>5963</v>
      </c>
      <c r="I3728" s="1310" t="s">
        <v>839</v>
      </c>
      <c r="J3728" s="1310" t="s">
        <v>2242</v>
      </c>
      <c r="K3728" s="1311">
        <v>10.78</v>
      </c>
      <c r="L3728" s="1310" t="s">
        <v>2173</v>
      </c>
    </row>
    <row r="3729" spans="1:12" ht="13.5">
      <c r="A3729" s="1310" t="s">
        <v>5510</v>
      </c>
      <c r="B3729" s="1310" t="s">
        <v>5511</v>
      </c>
      <c r="C3729" s="1310" t="s">
        <v>4876</v>
      </c>
      <c r="D3729" s="1310">
        <v>180</v>
      </c>
      <c r="E3729" s="1311" t="s">
        <v>995</v>
      </c>
      <c r="F3729" s="1310" t="s">
        <v>995</v>
      </c>
      <c r="G3729" s="1310">
        <v>89621</v>
      </c>
      <c r="H3729" s="1310" t="s">
        <v>5964</v>
      </c>
      <c r="I3729" s="1310" t="s">
        <v>839</v>
      </c>
      <c r="J3729" s="1310" t="s">
        <v>2242</v>
      </c>
      <c r="K3729" s="1311">
        <v>24.59</v>
      </c>
      <c r="L3729" s="1310" t="s">
        <v>2173</v>
      </c>
    </row>
    <row r="3730" spans="1:12" ht="13.5">
      <c r="A3730" s="1310" t="s">
        <v>5510</v>
      </c>
      <c r="B3730" s="1310" t="s">
        <v>5511</v>
      </c>
      <c r="C3730" s="1310" t="s">
        <v>4876</v>
      </c>
      <c r="D3730" s="1310">
        <v>180</v>
      </c>
      <c r="E3730" s="1311" t="s">
        <v>995</v>
      </c>
      <c r="F3730" s="1310" t="s">
        <v>995</v>
      </c>
      <c r="G3730" s="1310">
        <v>89622</v>
      </c>
      <c r="H3730" s="1310" t="s">
        <v>5965</v>
      </c>
      <c r="I3730" s="1310" t="s">
        <v>839</v>
      </c>
      <c r="J3730" s="1310" t="s">
        <v>2242</v>
      </c>
      <c r="K3730" s="1311">
        <v>12.93</v>
      </c>
      <c r="L3730" s="1310" t="s">
        <v>2173</v>
      </c>
    </row>
    <row r="3731" spans="1:12" ht="13.5">
      <c r="A3731" s="1310" t="s">
        <v>5510</v>
      </c>
      <c r="B3731" s="1310" t="s">
        <v>5511</v>
      </c>
      <c r="C3731" s="1310" t="s">
        <v>4876</v>
      </c>
      <c r="D3731" s="1310">
        <v>180</v>
      </c>
      <c r="E3731" s="1311" t="s">
        <v>995</v>
      </c>
      <c r="F3731" s="1310" t="s">
        <v>995</v>
      </c>
      <c r="G3731" s="1310">
        <v>89623</v>
      </c>
      <c r="H3731" s="1310" t="s">
        <v>5966</v>
      </c>
      <c r="I3731" s="1310" t="s">
        <v>839</v>
      </c>
      <c r="J3731" s="1310" t="s">
        <v>2242</v>
      </c>
      <c r="K3731" s="1311">
        <v>17.53</v>
      </c>
      <c r="L3731" s="1310" t="s">
        <v>2173</v>
      </c>
    </row>
    <row r="3732" spans="1:12" ht="13.5">
      <c r="A3732" s="1310" t="s">
        <v>5510</v>
      </c>
      <c r="B3732" s="1310" t="s">
        <v>5511</v>
      </c>
      <c r="C3732" s="1310" t="s">
        <v>4876</v>
      </c>
      <c r="D3732" s="1310">
        <v>180</v>
      </c>
      <c r="E3732" s="1311" t="s">
        <v>995</v>
      </c>
      <c r="F3732" s="1310" t="s">
        <v>995</v>
      </c>
      <c r="G3732" s="1310">
        <v>89624</v>
      </c>
      <c r="H3732" s="1310" t="s">
        <v>5967</v>
      </c>
      <c r="I3732" s="1310" t="s">
        <v>839</v>
      </c>
      <c r="J3732" s="1310" t="s">
        <v>2242</v>
      </c>
      <c r="K3732" s="1311">
        <v>18.62</v>
      </c>
      <c r="L3732" s="1310" t="s">
        <v>2173</v>
      </c>
    </row>
    <row r="3733" spans="1:12" ht="13.5">
      <c r="A3733" s="1310" t="s">
        <v>5510</v>
      </c>
      <c r="B3733" s="1310" t="s">
        <v>5511</v>
      </c>
      <c r="C3733" s="1310" t="s">
        <v>4876</v>
      </c>
      <c r="D3733" s="1310">
        <v>180</v>
      </c>
      <c r="E3733" s="1311" t="s">
        <v>995</v>
      </c>
      <c r="F3733" s="1310" t="s">
        <v>995</v>
      </c>
      <c r="G3733" s="1310">
        <v>89625</v>
      </c>
      <c r="H3733" s="1310" t="s">
        <v>5968</v>
      </c>
      <c r="I3733" s="1310" t="s">
        <v>839</v>
      </c>
      <c r="J3733" s="1310" t="s">
        <v>2242</v>
      </c>
      <c r="K3733" s="1311">
        <v>21.19</v>
      </c>
      <c r="L3733" s="1310" t="s">
        <v>2173</v>
      </c>
    </row>
    <row r="3734" spans="1:12" ht="13.5">
      <c r="A3734" s="1310" t="s">
        <v>5510</v>
      </c>
      <c r="B3734" s="1310" t="s">
        <v>5511</v>
      </c>
      <c r="C3734" s="1310" t="s">
        <v>4876</v>
      </c>
      <c r="D3734" s="1310">
        <v>180</v>
      </c>
      <c r="E3734" s="1311" t="s">
        <v>995</v>
      </c>
      <c r="F3734" s="1310" t="s">
        <v>995</v>
      </c>
      <c r="G3734" s="1310">
        <v>89626</v>
      </c>
      <c r="H3734" s="1310" t="s">
        <v>5969</v>
      </c>
      <c r="I3734" s="1310" t="s">
        <v>839</v>
      </c>
      <c r="J3734" s="1310" t="s">
        <v>2242</v>
      </c>
      <c r="K3734" s="1311">
        <v>29.57</v>
      </c>
      <c r="L3734" s="1310" t="s">
        <v>2173</v>
      </c>
    </row>
    <row r="3735" spans="1:12" ht="13.5">
      <c r="A3735" s="1310" t="s">
        <v>5510</v>
      </c>
      <c r="B3735" s="1310" t="s">
        <v>5511</v>
      </c>
      <c r="C3735" s="1310" t="s">
        <v>4876</v>
      </c>
      <c r="D3735" s="1310">
        <v>180</v>
      </c>
      <c r="E3735" s="1311" t="s">
        <v>995</v>
      </c>
      <c r="F3735" s="1310" t="s">
        <v>995</v>
      </c>
      <c r="G3735" s="1310">
        <v>89627</v>
      </c>
      <c r="H3735" s="1310" t="s">
        <v>5970</v>
      </c>
      <c r="I3735" s="1310" t="s">
        <v>839</v>
      </c>
      <c r="J3735" s="1310" t="s">
        <v>2242</v>
      </c>
      <c r="K3735" s="1311">
        <v>19.940000000000001</v>
      </c>
      <c r="L3735" s="1310" t="s">
        <v>2173</v>
      </c>
    </row>
    <row r="3736" spans="1:12" ht="13.5">
      <c r="A3736" s="1310" t="s">
        <v>5510</v>
      </c>
      <c r="B3736" s="1310" t="s">
        <v>5511</v>
      </c>
      <c r="C3736" s="1310" t="s">
        <v>4876</v>
      </c>
      <c r="D3736" s="1310">
        <v>180</v>
      </c>
      <c r="E3736" s="1311" t="s">
        <v>995</v>
      </c>
      <c r="F3736" s="1310" t="s">
        <v>995</v>
      </c>
      <c r="G3736" s="1310">
        <v>89628</v>
      </c>
      <c r="H3736" s="1310" t="s">
        <v>5971</v>
      </c>
      <c r="I3736" s="1310" t="s">
        <v>839</v>
      </c>
      <c r="J3736" s="1310" t="s">
        <v>2242</v>
      </c>
      <c r="K3736" s="1311">
        <v>45.34</v>
      </c>
      <c r="L3736" s="1310" t="s">
        <v>2173</v>
      </c>
    </row>
    <row r="3737" spans="1:12" ht="13.5">
      <c r="A3737" s="1310" t="s">
        <v>5510</v>
      </c>
      <c r="B3737" s="1310" t="s">
        <v>5511</v>
      </c>
      <c r="C3737" s="1310" t="s">
        <v>4876</v>
      </c>
      <c r="D3737" s="1310">
        <v>180</v>
      </c>
      <c r="E3737" s="1311" t="s">
        <v>995</v>
      </c>
      <c r="F3737" s="1310" t="s">
        <v>995</v>
      </c>
      <c r="G3737" s="1310">
        <v>89629</v>
      </c>
      <c r="H3737" s="1310" t="s">
        <v>5972</v>
      </c>
      <c r="I3737" s="1310" t="s">
        <v>839</v>
      </c>
      <c r="J3737" s="1310" t="s">
        <v>2242</v>
      </c>
      <c r="K3737" s="1311">
        <v>83.62</v>
      </c>
      <c r="L3737" s="1310" t="s">
        <v>2173</v>
      </c>
    </row>
    <row r="3738" spans="1:12" ht="13.5">
      <c r="A3738" s="1310" t="s">
        <v>5510</v>
      </c>
      <c r="B3738" s="1310" t="s">
        <v>5511</v>
      </c>
      <c r="C3738" s="1310" t="s">
        <v>4876</v>
      </c>
      <c r="D3738" s="1310">
        <v>180</v>
      </c>
      <c r="E3738" s="1311" t="s">
        <v>995</v>
      </c>
      <c r="F3738" s="1310" t="s">
        <v>995</v>
      </c>
      <c r="G3738" s="1310">
        <v>89630</v>
      </c>
      <c r="H3738" s="1310" t="s">
        <v>5973</v>
      </c>
      <c r="I3738" s="1310" t="s">
        <v>839</v>
      </c>
      <c r="J3738" s="1310" t="s">
        <v>2242</v>
      </c>
      <c r="K3738" s="1311">
        <v>72.209999999999994</v>
      </c>
      <c r="L3738" s="1310" t="s">
        <v>2173</v>
      </c>
    </row>
    <row r="3739" spans="1:12" ht="13.5">
      <c r="A3739" s="1310" t="s">
        <v>5510</v>
      </c>
      <c r="B3739" s="1310" t="s">
        <v>5511</v>
      </c>
      <c r="C3739" s="1310" t="s">
        <v>4876</v>
      </c>
      <c r="D3739" s="1310">
        <v>180</v>
      </c>
      <c r="E3739" s="1311" t="s">
        <v>995</v>
      </c>
      <c r="F3739" s="1310" t="s">
        <v>995</v>
      </c>
      <c r="G3739" s="1310">
        <v>89631</v>
      </c>
      <c r="H3739" s="1310" t="s">
        <v>5974</v>
      </c>
      <c r="I3739" s="1310" t="s">
        <v>839</v>
      </c>
      <c r="J3739" s="1310" t="s">
        <v>2242</v>
      </c>
      <c r="K3739" s="1311">
        <v>127.88</v>
      </c>
      <c r="L3739" s="1310" t="s">
        <v>2173</v>
      </c>
    </row>
    <row r="3740" spans="1:12" ht="13.5">
      <c r="A3740" s="1310" t="s">
        <v>5510</v>
      </c>
      <c r="B3740" s="1310" t="s">
        <v>5511</v>
      </c>
      <c r="C3740" s="1310" t="s">
        <v>4876</v>
      </c>
      <c r="D3740" s="1310">
        <v>180</v>
      </c>
      <c r="E3740" s="1311" t="s">
        <v>995</v>
      </c>
      <c r="F3740" s="1310" t="s">
        <v>995</v>
      </c>
      <c r="G3740" s="1310">
        <v>89632</v>
      </c>
      <c r="H3740" s="1310" t="s">
        <v>5975</v>
      </c>
      <c r="I3740" s="1310" t="s">
        <v>839</v>
      </c>
      <c r="J3740" s="1310" t="s">
        <v>2242</v>
      </c>
      <c r="K3740" s="1311">
        <v>104.53</v>
      </c>
      <c r="L3740" s="1310" t="s">
        <v>2173</v>
      </c>
    </row>
    <row r="3741" spans="1:12" ht="13.5">
      <c r="A3741" s="1310" t="s">
        <v>5510</v>
      </c>
      <c r="B3741" s="1310" t="s">
        <v>5511</v>
      </c>
      <c r="C3741" s="1310" t="s">
        <v>4876</v>
      </c>
      <c r="D3741" s="1310">
        <v>180</v>
      </c>
      <c r="E3741" s="1311" t="s">
        <v>995</v>
      </c>
      <c r="F3741" s="1310" t="s">
        <v>995</v>
      </c>
      <c r="G3741" s="1310">
        <v>89637</v>
      </c>
      <c r="H3741" s="1310" t="s">
        <v>5976</v>
      </c>
      <c r="I3741" s="1310" t="s">
        <v>839</v>
      </c>
      <c r="J3741" s="1310" t="s">
        <v>2242</v>
      </c>
      <c r="K3741" s="1311">
        <v>8.02</v>
      </c>
      <c r="L3741" s="1310" t="s">
        <v>2173</v>
      </c>
    </row>
    <row r="3742" spans="1:12" ht="13.5">
      <c r="A3742" s="1310" t="s">
        <v>5510</v>
      </c>
      <c r="B3742" s="1310" t="s">
        <v>5511</v>
      </c>
      <c r="C3742" s="1310" t="s">
        <v>4876</v>
      </c>
      <c r="D3742" s="1310">
        <v>180</v>
      </c>
      <c r="E3742" s="1311" t="s">
        <v>995</v>
      </c>
      <c r="F3742" s="1310" t="s">
        <v>995</v>
      </c>
      <c r="G3742" s="1310">
        <v>89638</v>
      </c>
      <c r="H3742" s="1310" t="s">
        <v>5977</v>
      </c>
      <c r="I3742" s="1310" t="s">
        <v>839</v>
      </c>
      <c r="J3742" s="1310" t="s">
        <v>2242</v>
      </c>
      <c r="K3742" s="1311">
        <v>8.56</v>
      </c>
      <c r="L3742" s="1310" t="s">
        <v>2173</v>
      </c>
    </row>
    <row r="3743" spans="1:12" ht="13.5">
      <c r="A3743" s="1310" t="s">
        <v>5510</v>
      </c>
      <c r="B3743" s="1310" t="s">
        <v>5511</v>
      </c>
      <c r="C3743" s="1310" t="s">
        <v>4876</v>
      </c>
      <c r="D3743" s="1310">
        <v>180</v>
      </c>
      <c r="E3743" s="1311" t="s">
        <v>995</v>
      </c>
      <c r="F3743" s="1310" t="s">
        <v>995</v>
      </c>
      <c r="G3743" s="1310">
        <v>89639</v>
      </c>
      <c r="H3743" s="1310" t="s">
        <v>5978</v>
      </c>
      <c r="I3743" s="1310" t="s">
        <v>839</v>
      </c>
      <c r="J3743" s="1310" t="s">
        <v>2242</v>
      </c>
      <c r="K3743" s="1311">
        <v>8.77</v>
      </c>
      <c r="L3743" s="1310" t="s">
        <v>2173</v>
      </c>
    </row>
    <row r="3744" spans="1:12" ht="13.5">
      <c r="A3744" s="1310" t="s">
        <v>5510</v>
      </c>
      <c r="B3744" s="1310" t="s">
        <v>5511</v>
      </c>
      <c r="C3744" s="1310" t="s">
        <v>4876</v>
      </c>
      <c r="D3744" s="1310">
        <v>180</v>
      </c>
      <c r="E3744" s="1311" t="s">
        <v>995</v>
      </c>
      <c r="F3744" s="1310" t="s">
        <v>995</v>
      </c>
      <c r="G3744" s="1310">
        <v>89640</v>
      </c>
      <c r="H3744" s="1310" t="s">
        <v>5979</v>
      </c>
      <c r="I3744" s="1310" t="s">
        <v>839</v>
      </c>
      <c r="J3744" s="1310" t="s">
        <v>2242</v>
      </c>
      <c r="K3744" s="1311">
        <v>12.01</v>
      </c>
      <c r="L3744" s="1310" t="s">
        <v>2173</v>
      </c>
    </row>
    <row r="3745" spans="1:12" ht="13.5">
      <c r="A3745" s="1310" t="s">
        <v>5510</v>
      </c>
      <c r="B3745" s="1310" t="s">
        <v>5511</v>
      </c>
      <c r="C3745" s="1310" t="s">
        <v>4876</v>
      </c>
      <c r="D3745" s="1310">
        <v>180</v>
      </c>
      <c r="E3745" s="1311" t="s">
        <v>995</v>
      </c>
      <c r="F3745" s="1310" t="s">
        <v>995</v>
      </c>
      <c r="G3745" s="1310">
        <v>89641</v>
      </c>
      <c r="H3745" s="1310" t="s">
        <v>5980</v>
      </c>
      <c r="I3745" s="1310" t="s">
        <v>839</v>
      </c>
      <c r="J3745" s="1310" t="s">
        <v>2242</v>
      </c>
      <c r="K3745" s="1311">
        <v>11.14</v>
      </c>
      <c r="L3745" s="1310" t="s">
        <v>2173</v>
      </c>
    </row>
    <row r="3746" spans="1:12" ht="13.5">
      <c r="A3746" s="1310" t="s">
        <v>5510</v>
      </c>
      <c r="B3746" s="1310" t="s">
        <v>5511</v>
      </c>
      <c r="C3746" s="1310" t="s">
        <v>4876</v>
      </c>
      <c r="D3746" s="1310">
        <v>180</v>
      </c>
      <c r="E3746" s="1311" t="s">
        <v>995</v>
      </c>
      <c r="F3746" s="1310" t="s">
        <v>995</v>
      </c>
      <c r="G3746" s="1310">
        <v>89642</v>
      </c>
      <c r="H3746" s="1310" t="s">
        <v>5981</v>
      </c>
      <c r="I3746" s="1310" t="s">
        <v>839</v>
      </c>
      <c r="J3746" s="1310" t="s">
        <v>2242</v>
      </c>
      <c r="K3746" s="1311">
        <v>12.18</v>
      </c>
      <c r="L3746" s="1310" t="s">
        <v>2173</v>
      </c>
    </row>
    <row r="3747" spans="1:12" ht="13.5">
      <c r="A3747" s="1310" t="s">
        <v>5510</v>
      </c>
      <c r="B3747" s="1310" t="s">
        <v>5511</v>
      </c>
      <c r="C3747" s="1310" t="s">
        <v>4876</v>
      </c>
      <c r="D3747" s="1310">
        <v>180</v>
      </c>
      <c r="E3747" s="1311" t="s">
        <v>995</v>
      </c>
      <c r="F3747" s="1310" t="s">
        <v>995</v>
      </c>
      <c r="G3747" s="1310">
        <v>89643</v>
      </c>
      <c r="H3747" s="1310" t="s">
        <v>5982</v>
      </c>
      <c r="I3747" s="1310" t="s">
        <v>839</v>
      </c>
      <c r="J3747" s="1310" t="s">
        <v>2242</v>
      </c>
      <c r="K3747" s="1311">
        <v>12.53</v>
      </c>
      <c r="L3747" s="1310" t="s">
        <v>2173</v>
      </c>
    </row>
    <row r="3748" spans="1:12" ht="13.5">
      <c r="A3748" s="1310" t="s">
        <v>5510</v>
      </c>
      <c r="B3748" s="1310" t="s">
        <v>5511</v>
      </c>
      <c r="C3748" s="1310" t="s">
        <v>4876</v>
      </c>
      <c r="D3748" s="1310">
        <v>180</v>
      </c>
      <c r="E3748" s="1311" t="s">
        <v>995</v>
      </c>
      <c r="F3748" s="1310" t="s">
        <v>995</v>
      </c>
      <c r="G3748" s="1310">
        <v>89644</v>
      </c>
      <c r="H3748" s="1310" t="s">
        <v>5983</v>
      </c>
      <c r="I3748" s="1310" t="s">
        <v>839</v>
      </c>
      <c r="J3748" s="1310" t="s">
        <v>2242</v>
      </c>
      <c r="K3748" s="1311">
        <v>17.47</v>
      </c>
      <c r="L3748" s="1310" t="s">
        <v>2173</v>
      </c>
    </row>
    <row r="3749" spans="1:12" ht="13.5">
      <c r="A3749" s="1310" t="s">
        <v>5510</v>
      </c>
      <c r="B3749" s="1310" t="s">
        <v>5511</v>
      </c>
      <c r="C3749" s="1310" t="s">
        <v>4876</v>
      </c>
      <c r="D3749" s="1310">
        <v>180</v>
      </c>
      <c r="E3749" s="1311" t="s">
        <v>995</v>
      </c>
      <c r="F3749" s="1310" t="s">
        <v>995</v>
      </c>
      <c r="G3749" s="1310">
        <v>89645</v>
      </c>
      <c r="H3749" s="1310" t="s">
        <v>5984</v>
      </c>
      <c r="I3749" s="1310" t="s">
        <v>839</v>
      </c>
      <c r="J3749" s="1310" t="s">
        <v>2242</v>
      </c>
      <c r="K3749" s="1311">
        <v>17.82</v>
      </c>
      <c r="L3749" s="1310" t="s">
        <v>2173</v>
      </c>
    </row>
    <row r="3750" spans="1:12" ht="13.5">
      <c r="A3750" s="1310" t="s">
        <v>5510</v>
      </c>
      <c r="B3750" s="1310" t="s">
        <v>5511</v>
      </c>
      <c r="C3750" s="1310" t="s">
        <v>4876</v>
      </c>
      <c r="D3750" s="1310">
        <v>180</v>
      </c>
      <c r="E3750" s="1311" t="s">
        <v>995</v>
      </c>
      <c r="F3750" s="1310" t="s">
        <v>995</v>
      </c>
      <c r="G3750" s="1310">
        <v>89646</v>
      </c>
      <c r="H3750" s="1310" t="s">
        <v>5985</v>
      </c>
      <c r="I3750" s="1310" t="s">
        <v>839</v>
      </c>
      <c r="J3750" s="1310" t="s">
        <v>2242</v>
      </c>
      <c r="K3750" s="1311">
        <v>16.02</v>
      </c>
      <c r="L3750" s="1310" t="s">
        <v>2173</v>
      </c>
    </row>
    <row r="3751" spans="1:12" ht="13.5">
      <c r="A3751" s="1310" t="s">
        <v>5510</v>
      </c>
      <c r="B3751" s="1310" t="s">
        <v>5511</v>
      </c>
      <c r="C3751" s="1310" t="s">
        <v>4876</v>
      </c>
      <c r="D3751" s="1310">
        <v>180</v>
      </c>
      <c r="E3751" s="1311" t="s">
        <v>995</v>
      </c>
      <c r="F3751" s="1310" t="s">
        <v>995</v>
      </c>
      <c r="G3751" s="1310">
        <v>89647</v>
      </c>
      <c r="H3751" s="1310" t="s">
        <v>5986</v>
      </c>
      <c r="I3751" s="1310" t="s">
        <v>839</v>
      </c>
      <c r="J3751" s="1310" t="s">
        <v>2242</v>
      </c>
      <c r="K3751" s="1311">
        <v>15.78</v>
      </c>
      <c r="L3751" s="1310" t="s">
        <v>2173</v>
      </c>
    </row>
    <row r="3752" spans="1:12" ht="13.5">
      <c r="A3752" s="1310" t="s">
        <v>5510</v>
      </c>
      <c r="B3752" s="1310" t="s">
        <v>5511</v>
      </c>
      <c r="C3752" s="1310" t="s">
        <v>4876</v>
      </c>
      <c r="D3752" s="1310">
        <v>180</v>
      </c>
      <c r="E3752" s="1311" t="s">
        <v>995</v>
      </c>
      <c r="F3752" s="1310" t="s">
        <v>995</v>
      </c>
      <c r="G3752" s="1310">
        <v>89648</v>
      </c>
      <c r="H3752" s="1310" t="s">
        <v>5987</v>
      </c>
      <c r="I3752" s="1310" t="s">
        <v>839</v>
      </c>
      <c r="J3752" s="1310" t="s">
        <v>2242</v>
      </c>
      <c r="K3752" s="1311">
        <v>16.899999999999999</v>
      </c>
      <c r="L3752" s="1310" t="s">
        <v>2173</v>
      </c>
    </row>
    <row r="3753" spans="1:12" ht="13.5">
      <c r="A3753" s="1310" t="s">
        <v>5510</v>
      </c>
      <c r="B3753" s="1310" t="s">
        <v>5511</v>
      </c>
      <c r="C3753" s="1310" t="s">
        <v>4876</v>
      </c>
      <c r="D3753" s="1310">
        <v>180</v>
      </c>
      <c r="E3753" s="1311" t="s">
        <v>995</v>
      </c>
      <c r="F3753" s="1310" t="s">
        <v>995</v>
      </c>
      <c r="G3753" s="1310">
        <v>89649</v>
      </c>
      <c r="H3753" s="1310" t="s">
        <v>5988</v>
      </c>
      <c r="I3753" s="1310" t="s">
        <v>839</v>
      </c>
      <c r="J3753" s="1310" t="s">
        <v>2242</v>
      </c>
      <c r="K3753" s="1311">
        <v>22.24</v>
      </c>
      <c r="L3753" s="1310" t="s">
        <v>2173</v>
      </c>
    </row>
    <row r="3754" spans="1:12" ht="13.5">
      <c r="A3754" s="1310" t="s">
        <v>5510</v>
      </c>
      <c r="B3754" s="1310" t="s">
        <v>5511</v>
      </c>
      <c r="C3754" s="1310" t="s">
        <v>4876</v>
      </c>
      <c r="D3754" s="1310">
        <v>180</v>
      </c>
      <c r="E3754" s="1311" t="s">
        <v>995</v>
      </c>
      <c r="F3754" s="1310" t="s">
        <v>995</v>
      </c>
      <c r="G3754" s="1310">
        <v>89650</v>
      </c>
      <c r="H3754" s="1310" t="s">
        <v>5989</v>
      </c>
      <c r="I3754" s="1310" t="s">
        <v>839</v>
      </c>
      <c r="J3754" s="1310" t="s">
        <v>2242</v>
      </c>
      <c r="K3754" s="1311">
        <v>22.24</v>
      </c>
      <c r="L3754" s="1310" t="s">
        <v>2173</v>
      </c>
    </row>
    <row r="3755" spans="1:12" ht="13.5">
      <c r="A3755" s="1310" t="s">
        <v>5510</v>
      </c>
      <c r="B3755" s="1310" t="s">
        <v>5511</v>
      </c>
      <c r="C3755" s="1310" t="s">
        <v>4876</v>
      </c>
      <c r="D3755" s="1310">
        <v>180</v>
      </c>
      <c r="E3755" s="1311" t="s">
        <v>995</v>
      </c>
      <c r="F3755" s="1310" t="s">
        <v>995</v>
      </c>
      <c r="G3755" s="1310">
        <v>89651</v>
      </c>
      <c r="H3755" s="1310" t="s">
        <v>5990</v>
      </c>
      <c r="I3755" s="1310" t="s">
        <v>839</v>
      </c>
      <c r="J3755" s="1310" t="s">
        <v>2242</v>
      </c>
      <c r="K3755" s="1311">
        <v>5.83</v>
      </c>
      <c r="L3755" s="1310" t="s">
        <v>2173</v>
      </c>
    </row>
    <row r="3756" spans="1:12" ht="13.5">
      <c r="A3756" s="1310" t="s">
        <v>5510</v>
      </c>
      <c r="B3756" s="1310" t="s">
        <v>5511</v>
      </c>
      <c r="C3756" s="1310" t="s">
        <v>4876</v>
      </c>
      <c r="D3756" s="1310">
        <v>180</v>
      </c>
      <c r="E3756" s="1311" t="s">
        <v>995</v>
      </c>
      <c r="F3756" s="1310" t="s">
        <v>995</v>
      </c>
      <c r="G3756" s="1310">
        <v>89652</v>
      </c>
      <c r="H3756" s="1310" t="s">
        <v>5991</v>
      </c>
      <c r="I3756" s="1310" t="s">
        <v>839</v>
      </c>
      <c r="J3756" s="1310" t="s">
        <v>2242</v>
      </c>
      <c r="K3756" s="1311">
        <v>8.23</v>
      </c>
      <c r="L3756" s="1310" t="s">
        <v>2173</v>
      </c>
    </row>
    <row r="3757" spans="1:12" ht="13.5">
      <c r="A3757" s="1310" t="s">
        <v>5510</v>
      </c>
      <c r="B3757" s="1310" t="s">
        <v>5511</v>
      </c>
      <c r="C3757" s="1310" t="s">
        <v>4876</v>
      </c>
      <c r="D3757" s="1310">
        <v>180</v>
      </c>
      <c r="E3757" s="1311" t="s">
        <v>995</v>
      </c>
      <c r="F3757" s="1310" t="s">
        <v>995</v>
      </c>
      <c r="G3757" s="1310">
        <v>89653</v>
      </c>
      <c r="H3757" s="1310" t="s">
        <v>5992</v>
      </c>
      <c r="I3757" s="1310" t="s">
        <v>839</v>
      </c>
      <c r="J3757" s="1310" t="s">
        <v>2242</v>
      </c>
      <c r="K3757" s="1311">
        <v>11.9</v>
      </c>
      <c r="L3757" s="1310" t="s">
        <v>2173</v>
      </c>
    </row>
    <row r="3758" spans="1:12" ht="13.5">
      <c r="A3758" s="1310" t="s">
        <v>5510</v>
      </c>
      <c r="B3758" s="1310" t="s">
        <v>5511</v>
      </c>
      <c r="C3758" s="1310" t="s">
        <v>4876</v>
      </c>
      <c r="D3758" s="1310">
        <v>180</v>
      </c>
      <c r="E3758" s="1311" t="s">
        <v>995</v>
      </c>
      <c r="F3758" s="1310" t="s">
        <v>995</v>
      </c>
      <c r="G3758" s="1310">
        <v>89654</v>
      </c>
      <c r="H3758" s="1310" t="s">
        <v>5993</v>
      </c>
      <c r="I3758" s="1310" t="s">
        <v>839</v>
      </c>
      <c r="J3758" s="1310" t="s">
        <v>2242</v>
      </c>
      <c r="K3758" s="1311">
        <v>11.66</v>
      </c>
      <c r="L3758" s="1310" t="s">
        <v>2173</v>
      </c>
    </row>
    <row r="3759" spans="1:12" ht="13.5">
      <c r="A3759" s="1310" t="s">
        <v>5510</v>
      </c>
      <c r="B3759" s="1310" t="s">
        <v>5511</v>
      </c>
      <c r="C3759" s="1310" t="s">
        <v>4876</v>
      </c>
      <c r="D3759" s="1310">
        <v>180</v>
      </c>
      <c r="E3759" s="1311" t="s">
        <v>995</v>
      </c>
      <c r="F3759" s="1310" t="s">
        <v>995</v>
      </c>
      <c r="G3759" s="1310">
        <v>89655</v>
      </c>
      <c r="H3759" s="1310" t="s">
        <v>5994</v>
      </c>
      <c r="I3759" s="1310" t="s">
        <v>839</v>
      </c>
      <c r="J3759" s="1310" t="s">
        <v>2242</v>
      </c>
      <c r="K3759" s="1311">
        <v>16.16</v>
      </c>
      <c r="L3759" s="1310" t="s">
        <v>2173</v>
      </c>
    </row>
    <row r="3760" spans="1:12" ht="13.5">
      <c r="A3760" s="1310" t="s">
        <v>5510</v>
      </c>
      <c r="B3760" s="1310" t="s">
        <v>5511</v>
      </c>
      <c r="C3760" s="1310" t="s">
        <v>4876</v>
      </c>
      <c r="D3760" s="1310">
        <v>180</v>
      </c>
      <c r="E3760" s="1311" t="s">
        <v>995</v>
      </c>
      <c r="F3760" s="1310" t="s">
        <v>995</v>
      </c>
      <c r="G3760" s="1310">
        <v>89656</v>
      </c>
      <c r="H3760" s="1310" t="s">
        <v>5995</v>
      </c>
      <c r="I3760" s="1310" t="s">
        <v>839</v>
      </c>
      <c r="J3760" s="1310" t="s">
        <v>2242</v>
      </c>
      <c r="K3760" s="1311">
        <v>8.6</v>
      </c>
      <c r="L3760" s="1310" t="s">
        <v>2173</v>
      </c>
    </row>
    <row r="3761" spans="1:12" ht="13.5">
      <c r="A3761" s="1310" t="s">
        <v>5510</v>
      </c>
      <c r="B3761" s="1310" t="s">
        <v>5511</v>
      </c>
      <c r="C3761" s="1310" t="s">
        <v>4876</v>
      </c>
      <c r="D3761" s="1310">
        <v>180</v>
      </c>
      <c r="E3761" s="1311" t="s">
        <v>995</v>
      </c>
      <c r="F3761" s="1310" t="s">
        <v>995</v>
      </c>
      <c r="G3761" s="1310">
        <v>89657</v>
      </c>
      <c r="H3761" s="1310" t="s">
        <v>5996</v>
      </c>
      <c r="I3761" s="1310" t="s">
        <v>839</v>
      </c>
      <c r="J3761" s="1310" t="s">
        <v>2242</v>
      </c>
      <c r="K3761" s="1311">
        <v>8.7200000000000006</v>
      </c>
      <c r="L3761" s="1310" t="s">
        <v>2173</v>
      </c>
    </row>
    <row r="3762" spans="1:12" ht="13.5">
      <c r="A3762" s="1310" t="s">
        <v>5510</v>
      </c>
      <c r="B3762" s="1310" t="s">
        <v>5511</v>
      </c>
      <c r="C3762" s="1310" t="s">
        <v>4876</v>
      </c>
      <c r="D3762" s="1310">
        <v>180</v>
      </c>
      <c r="E3762" s="1311" t="s">
        <v>995</v>
      </c>
      <c r="F3762" s="1310" t="s">
        <v>995</v>
      </c>
      <c r="G3762" s="1310">
        <v>89658</v>
      </c>
      <c r="H3762" s="1310" t="s">
        <v>5997</v>
      </c>
      <c r="I3762" s="1310" t="s">
        <v>839</v>
      </c>
      <c r="J3762" s="1310" t="s">
        <v>2242</v>
      </c>
      <c r="K3762" s="1311">
        <v>8.0399999999999991</v>
      </c>
      <c r="L3762" s="1310" t="s">
        <v>2173</v>
      </c>
    </row>
    <row r="3763" spans="1:12" ht="13.5">
      <c r="A3763" s="1310" t="s">
        <v>5510</v>
      </c>
      <c r="B3763" s="1310" t="s">
        <v>5511</v>
      </c>
      <c r="C3763" s="1310" t="s">
        <v>4876</v>
      </c>
      <c r="D3763" s="1310">
        <v>180</v>
      </c>
      <c r="E3763" s="1311" t="s">
        <v>995</v>
      </c>
      <c r="F3763" s="1310" t="s">
        <v>995</v>
      </c>
      <c r="G3763" s="1310">
        <v>89659</v>
      </c>
      <c r="H3763" s="1310" t="s">
        <v>5998</v>
      </c>
      <c r="I3763" s="1310" t="s">
        <v>839</v>
      </c>
      <c r="J3763" s="1310" t="s">
        <v>2242</v>
      </c>
      <c r="K3763" s="1311">
        <v>11.7</v>
      </c>
      <c r="L3763" s="1310" t="s">
        <v>2173</v>
      </c>
    </row>
    <row r="3764" spans="1:12" ht="13.5">
      <c r="A3764" s="1310" t="s">
        <v>5510</v>
      </c>
      <c r="B3764" s="1310" t="s">
        <v>5511</v>
      </c>
      <c r="C3764" s="1310" t="s">
        <v>4876</v>
      </c>
      <c r="D3764" s="1310">
        <v>180</v>
      </c>
      <c r="E3764" s="1311" t="s">
        <v>995</v>
      </c>
      <c r="F3764" s="1310" t="s">
        <v>995</v>
      </c>
      <c r="G3764" s="1310">
        <v>89660</v>
      </c>
      <c r="H3764" s="1310" t="s">
        <v>5999</v>
      </c>
      <c r="I3764" s="1310" t="s">
        <v>839</v>
      </c>
      <c r="J3764" s="1310" t="s">
        <v>2242</v>
      </c>
      <c r="K3764" s="1311">
        <v>7.72</v>
      </c>
      <c r="L3764" s="1310" t="s">
        <v>2173</v>
      </c>
    </row>
    <row r="3765" spans="1:12" ht="13.5">
      <c r="A3765" s="1310" t="s">
        <v>5510</v>
      </c>
      <c r="B3765" s="1310" t="s">
        <v>5511</v>
      </c>
      <c r="C3765" s="1310" t="s">
        <v>4876</v>
      </c>
      <c r="D3765" s="1310">
        <v>180</v>
      </c>
      <c r="E3765" s="1311" t="s">
        <v>995</v>
      </c>
      <c r="F3765" s="1310" t="s">
        <v>995</v>
      </c>
      <c r="G3765" s="1310">
        <v>89661</v>
      </c>
      <c r="H3765" s="1310" t="s">
        <v>6000</v>
      </c>
      <c r="I3765" s="1310" t="s">
        <v>839</v>
      </c>
      <c r="J3765" s="1310" t="s">
        <v>2242</v>
      </c>
      <c r="K3765" s="1311">
        <v>14.49</v>
      </c>
      <c r="L3765" s="1310" t="s">
        <v>2173</v>
      </c>
    </row>
    <row r="3766" spans="1:12" ht="13.5">
      <c r="A3766" s="1310" t="s">
        <v>5510</v>
      </c>
      <c r="B3766" s="1310" t="s">
        <v>5511</v>
      </c>
      <c r="C3766" s="1310" t="s">
        <v>4876</v>
      </c>
      <c r="D3766" s="1310">
        <v>180</v>
      </c>
      <c r="E3766" s="1311" t="s">
        <v>995</v>
      </c>
      <c r="F3766" s="1310" t="s">
        <v>995</v>
      </c>
      <c r="G3766" s="1310">
        <v>89662</v>
      </c>
      <c r="H3766" s="1310" t="s">
        <v>6001</v>
      </c>
      <c r="I3766" s="1310" t="s">
        <v>839</v>
      </c>
      <c r="J3766" s="1310" t="s">
        <v>2242</v>
      </c>
      <c r="K3766" s="1311">
        <v>20.45</v>
      </c>
      <c r="L3766" s="1310" t="s">
        <v>2173</v>
      </c>
    </row>
    <row r="3767" spans="1:12" ht="13.5">
      <c r="A3767" s="1310" t="s">
        <v>5510</v>
      </c>
      <c r="B3767" s="1310" t="s">
        <v>5511</v>
      </c>
      <c r="C3767" s="1310" t="s">
        <v>4876</v>
      </c>
      <c r="D3767" s="1310">
        <v>180</v>
      </c>
      <c r="E3767" s="1311" t="s">
        <v>995</v>
      </c>
      <c r="F3767" s="1310" t="s">
        <v>995</v>
      </c>
      <c r="G3767" s="1310">
        <v>89663</v>
      </c>
      <c r="H3767" s="1310" t="s">
        <v>6002</v>
      </c>
      <c r="I3767" s="1310" t="s">
        <v>839</v>
      </c>
      <c r="J3767" s="1310" t="s">
        <v>2242</v>
      </c>
      <c r="K3767" s="1311">
        <v>10.46</v>
      </c>
      <c r="L3767" s="1310" t="s">
        <v>2173</v>
      </c>
    </row>
    <row r="3768" spans="1:12" ht="13.5">
      <c r="A3768" s="1310" t="s">
        <v>5510</v>
      </c>
      <c r="B3768" s="1310" t="s">
        <v>5511</v>
      </c>
      <c r="C3768" s="1310" t="s">
        <v>4876</v>
      </c>
      <c r="D3768" s="1310">
        <v>180</v>
      </c>
      <c r="E3768" s="1311" t="s">
        <v>995</v>
      </c>
      <c r="F3768" s="1310" t="s">
        <v>995</v>
      </c>
      <c r="G3768" s="1310">
        <v>89664</v>
      </c>
      <c r="H3768" s="1310" t="s">
        <v>6003</v>
      </c>
      <c r="I3768" s="1310" t="s">
        <v>839</v>
      </c>
      <c r="J3768" s="1310" t="s">
        <v>2242</v>
      </c>
      <c r="K3768" s="1311">
        <v>11.7</v>
      </c>
      <c r="L3768" s="1310" t="s">
        <v>2173</v>
      </c>
    </row>
    <row r="3769" spans="1:12" ht="13.5">
      <c r="A3769" s="1310" t="s">
        <v>5510</v>
      </c>
      <c r="B3769" s="1310" t="s">
        <v>5511</v>
      </c>
      <c r="C3769" s="1310" t="s">
        <v>4876</v>
      </c>
      <c r="D3769" s="1310">
        <v>180</v>
      </c>
      <c r="E3769" s="1311" t="s">
        <v>995</v>
      </c>
      <c r="F3769" s="1310" t="s">
        <v>995</v>
      </c>
      <c r="G3769" s="1310">
        <v>89665</v>
      </c>
      <c r="H3769" s="1310" t="s">
        <v>6004</v>
      </c>
      <c r="I3769" s="1310" t="s">
        <v>839</v>
      </c>
      <c r="J3769" s="1310" t="s">
        <v>2242</v>
      </c>
      <c r="K3769" s="1311">
        <v>12.9</v>
      </c>
      <c r="L3769" s="1310" t="s">
        <v>2173</v>
      </c>
    </row>
    <row r="3770" spans="1:12" ht="13.5">
      <c r="A3770" s="1310" t="s">
        <v>5510</v>
      </c>
      <c r="B3770" s="1310" t="s">
        <v>5511</v>
      </c>
      <c r="C3770" s="1310" t="s">
        <v>4876</v>
      </c>
      <c r="D3770" s="1310">
        <v>180</v>
      </c>
      <c r="E3770" s="1311" t="s">
        <v>995</v>
      </c>
      <c r="F3770" s="1310" t="s">
        <v>995</v>
      </c>
      <c r="G3770" s="1310">
        <v>89666</v>
      </c>
      <c r="H3770" s="1310" t="s">
        <v>6005</v>
      </c>
      <c r="I3770" s="1310" t="s">
        <v>839</v>
      </c>
      <c r="J3770" s="1310" t="s">
        <v>2242</v>
      </c>
      <c r="K3770" s="1311">
        <v>7.18</v>
      </c>
      <c r="L3770" s="1310" t="s">
        <v>2173</v>
      </c>
    </row>
    <row r="3771" spans="1:12" ht="13.5">
      <c r="A3771" s="1310" t="s">
        <v>5510</v>
      </c>
      <c r="B3771" s="1310" t="s">
        <v>5511</v>
      </c>
      <c r="C3771" s="1310" t="s">
        <v>4876</v>
      </c>
      <c r="D3771" s="1310">
        <v>180</v>
      </c>
      <c r="E3771" s="1311" t="s">
        <v>995</v>
      </c>
      <c r="F3771" s="1310" t="s">
        <v>995</v>
      </c>
      <c r="G3771" s="1310">
        <v>89667</v>
      </c>
      <c r="H3771" s="1310" t="s">
        <v>6006</v>
      </c>
      <c r="I3771" s="1310" t="s">
        <v>839</v>
      </c>
      <c r="J3771" s="1310" t="s">
        <v>2242</v>
      </c>
      <c r="K3771" s="1311">
        <v>34.159999999999997</v>
      </c>
      <c r="L3771" s="1310" t="s">
        <v>2173</v>
      </c>
    </row>
    <row r="3772" spans="1:12" ht="13.5">
      <c r="A3772" s="1310" t="s">
        <v>5510</v>
      </c>
      <c r="B3772" s="1310" t="s">
        <v>5511</v>
      </c>
      <c r="C3772" s="1310" t="s">
        <v>4876</v>
      </c>
      <c r="D3772" s="1310">
        <v>180</v>
      </c>
      <c r="E3772" s="1311" t="s">
        <v>995</v>
      </c>
      <c r="F3772" s="1310" t="s">
        <v>995</v>
      </c>
      <c r="G3772" s="1310">
        <v>89668</v>
      </c>
      <c r="H3772" s="1310" t="s">
        <v>6007</v>
      </c>
      <c r="I3772" s="1310" t="s">
        <v>839</v>
      </c>
      <c r="J3772" s="1310" t="s">
        <v>2242</v>
      </c>
      <c r="K3772" s="1311">
        <v>19.57</v>
      </c>
      <c r="L3772" s="1310" t="s">
        <v>2173</v>
      </c>
    </row>
    <row r="3773" spans="1:12" ht="13.5">
      <c r="A3773" s="1310" t="s">
        <v>5510</v>
      </c>
      <c r="B3773" s="1310" t="s">
        <v>5511</v>
      </c>
      <c r="C3773" s="1310" t="s">
        <v>4876</v>
      </c>
      <c r="D3773" s="1310">
        <v>180</v>
      </c>
      <c r="E3773" s="1311" t="s">
        <v>995</v>
      </c>
      <c r="F3773" s="1310" t="s">
        <v>995</v>
      </c>
      <c r="G3773" s="1310">
        <v>89669</v>
      </c>
      <c r="H3773" s="1310" t="s">
        <v>6008</v>
      </c>
      <c r="I3773" s="1310" t="s">
        <v>839</v>
      </c>
      <c r="J3773" s="1310" t="s">
        <v>2242</v>
      </c>
      <c r="K3773" s="1311">
        <v>21.49</v>
      </c>
      <c r="L3773" s="1310" t="s">
        <v>2173</v>
      </c>
    </row>
    <row r="3774" spans="1:12" ht="13.5">
      <c r="A3774" s="1310" t="s">
        <v>5510</v>
      </c>
      <c r="B3774" s="1310" t="s">
        <v>5511</v>
      </c>
      <c r="C3774" s="1310" t="s">
        <v>4876</v>
      </c>
      <c r="D3774" s="1310">
        <v>180</v>
      </c>
      <c r="E3774" s="1311" t="s">
        <v>995</v>
      </c>
      <c r="F3774" s="1310" t="s">
        <v>995</v>
      </c>
      <c r="G3774" s="1310">
        <v>89670</v>
      </c>
      <c r="H3774" s="1310" t="s">
        <v>6009</v>
      </c>
      <c r="I3774" s="1310" t="s">
        <v>839</v>
      </c>
      <c r="J3774" s="1310" t="s">
        <v>2242</v>
      </c>
      <c r="K3774" s="1311">
        <v>11.16</v>
      </c>
      <c r="L3774" s="1310" t="s">
        <v>2173</v>
      </c>
    </row>
    <row r="3775" spans="1:12" ht="13.5">
      <c r="A3775" s="1310" t="s">
        <v>5510</v>
      </c>
      <c r="B3775" s="1310" t="s">
        <v>5511</v>
      </c>
      <c r="C3775" s="1310" t="s">
        <v>4876</v>
      </c>
      <c r="D3775" s="1310">
        <v>180</v>
      </c>
      <c r="E3775" s="1311" t="s">
        <v>995</v>
      </c>
      <c r="F3775" s="1310" t="s">
        <v>995</v>
      </c>
      <c r="G3775" s="1310">
        <v>89671</v>
      </c>
      <c r="H3775" s="1310" t="s">
        <v>6010</v>
      </c>
      <c r="I3775" s="1310" t="s">
        <v>839</v>
      </c>
      <c r="J3775" s="1310" t="s">
        <v>2242</v>
      </c>
      <c r="K3775" s="1311">
        <v>32.14</v>
      </c>
      <c r="L3775" s="1310" t="s">
        <v>2173</v>
      </c>
    </row>
    <row r="3776" spans="1:12" ht="13.5">
      <c r="A3776" s="1310" t="s">
        <v>5510</v>
      </c>
      <c r="B3776" s="1310" t="s">
        <v>5511</v>
      </c>
      <c r="C3776" s="1310" t="s">
        <v>4876</v>
      </c>
      <c r="D3776" s="1310">
        <v>180</v>
      </c>
      <c r="E3776" s="1311" t="s">
        <v>995</v>
      </c>
      <c r="F3776" s="1310" t="s">
        <v>995</v>
      </c>
      <c r="G3776" s="1310">
        <v>89672</v>
      </c>
      <c r="H3776" s="1310" t="s">
        <v>6011</v>
      </c>
      <c r="I3776" s="1310" t="s">
        <v>839</v>
      </c>
      <c r="J3776" s="1310" t="s">
        <v>2242</v>
      </c>
      <c r="K3776" s="1311">
        <v>15.35</v>
      </c>
      <c r="L3776" s="1310" t="s">
        <v>2173</v>
      </c>
    </row>
    <row r="3777" spans="1:12" ht="13.5">
      <c r="A3777" s="1310" t="s">
        <v>5510</v>
      </c>
      <c r="B3777" s="1310" t="s">
        <v>5511</v>
      </c>
      <c r="C3777" s="1310" t="s">
        <v>4876</v>
      </c>
      <c r="D3777" s="1310">
        <v>180</v>
      </c>
      <c r="E3777" s="1311" t="s">
        <v>995</v>
      </c>
      <c r="F3777" s="1310" t="s">
        <v>995</v>
      </c>
      <c r="G3777" s="1310">
        <v>89673</v>
      </c>
      <c r="H3777" s="1310" t="s">
        <v>6012</v>
      </c>
      <c r="I3777" s="1310" t="s">
        <v>839</v>
      </c>
      <c r="J3777" s="1310" t="s">
        <v>2242</v>
      </c>
      <c r="K3777" s="1311">
        <v>25.14</v>
      </c>
      <c r="L3777" s="1310" t="s">
        <v>2173</v>
      </c>
    </row>
    <row r="3778" spans="1:12" ht="13.5">
      <c r="A3778" s="1310" t="s">
        <v>5510</v>
      </c>
      <c r="B3778" s="1310" t="s">
        <v>5511</v>
      </c>
      <c r="C3778" s="1310" t="s">
        <v>4876</v>
      </c>
      <c r="D3778" s="1310">
        <v>180</v>
      </c>
      <c r="E3778" s="1311" t="s">
        <v>995</v>
      </c>
      <c r="F3778" s="1310" t="s">
        <v>995</v>
      </c>
      <c r="G3778" s="1310">
        <v>89674</v>
      </c>
      <c r="H3778" s="1310" t="s">
        <v>6013</v>
      </c>
      <c r="I3778" s="1310" t="s">
        <v>839</v>
      </c>
      <c r="J3778" s="1310" t="s">
        <v>2242</v>
      </c>
      <c r="K3778" s="1311">
        <v>20.69</v>
      </c>
      <c r="L3778" s="1310" t="s">
        <v>2173</v>
      </c>
    </row>
    <row r="3779" spans="1:12" ht="13.5">
      <c r="A3779" s="1310" t="s">
        <v>5510</v>
      </c>
      <c r="B3779" s="1310" t="s">
        <v>5511</v>
      </c>
      <c r="C3779" s="1310" t="s">
        <v>4876</v>
      </c>
      <c r="D3779" s="1310">
        <v>180</v>
      </c>
      <c r="E3779" s="1311" t="s">
        <v>995</v>
      </c>
      <c r="F3779" s="1310" t="s">
        <v>995</v>
      </c>
      <c r="G3779" s="1310">
        <v>89675</v>
      </c>
      <c r="H3779" s="1310" t="s">
        <v>6014</v>
      </c>
      <c r="I3779" s="1310" t="s">
        <v>839</v>
      </c>
      <c r="J3779" s="1310" t="s">
        <v>2242</v>
      </c>
      <c r="K3779" s="1311">
        <v>57.52</v>
      </c>
      <c r="L3779" s="1310" t="s">
        <v>2173</v>
      </c>
    </row>
    <row r="3780" spans="1:12" ht="13.5">
      <c r="A3780" s="1310" t="s">
        <v>5510</v>
      </c>
      <c r="B3780" s="1310" t="s">
        <v>5511</v>
      </c>
      <c r="C3780" s="1310" t="s">
        <v>4876</v>
      </c>
      <c r="D3780" s="1310">
        <v>180</v>
      </c>
      <c r="E3780" s="1311" t="s">
        <v>995</v>
      </c>
      <c r="F3780" s="1310" t="s">
        <v>995</v>
      </c>
      <c r="G3780" s="1310">
        <v>89676</v>
      </c>
      <c r="H3780" s="1310" t="s">
        <v>6015</v>
      </c>
      <c r="I3780" s="1310" t="s">
        <v>839</v>
      </c>
      <c r="J3780" s="1310" t="s">
        <v>2242</v>
      </c>
      <c r="K3780" s="1311">
        <v>29.41</v>
      </c>
      <c r="L3780" s="1310" t="s">
        <v>2173</v>
      </c>
    </row>
    <row r="3781" spans="1:12" ht="13.5">
      <c r="A3781" s="1310" t="s">
        <v>5510</v>
      </c>
      <c r="B3781" s="1310" t="s">
        <v>5511</v>
      </c>
      <c r="C3781" s="1310" t="s">
        <v>4876</v>
      </c>
      <c r="D3781" s="1310">
        <v>180</v>
      </c>
      <c r="E3781" s="1311" t="s">
        <v>995</v>
      </c>
      <c r="F3781" s="1310" t="s">
        <v>995</v>
      </c>
      <c r="G3781" s="1310">
        <v>89677</v>
      </c>
      <c r="H3781" s="1310" t="s">
        <v>6016</v>
      </c>
      <c r="I3781" s="1310" t="s">
        <v>839</v>
      </c>
      <c r="J3781" s="1310" t="s">
        <v>2242</v>
      </c>
      <c r="K3781" s="1311">
        <v>62.37</v>
      </c>
      <c r="L3781" s="1310" t="s">
        <v>2173</v>
      </c>
    </row>
    <row r="3782" spans="1:12" ht="13.5">
      <c r="A3782" s="1310" t="s">
        <v>5510</v>
      </c>
      <c r="B3782" s="1310" t="s">
        <v>5511</v>
      </c>
      <c r="C3782" s="1310" t="s">
        <v>4876</v>
      </c>
      <c r="D3782" s="1310">
        <v>180</v>
      </c>
      <c r="E3782" s="1311" t="s">
        <v>995</v>
      </c>
      <c r="F3782" s="1310" t="s">
        <v>995</v>
      </c>
      <c r="G3782" s="1310">
        <v>89678</v>
      </c>
      <c r="H3782" s="1310" t="s">
        <v>6017</v>
      </c>
      <c r="I3782" s="1310" t="s">
        <v>839</v>
      </c>
      <c r="J3782" s="1310" t="s">
        <v>2242</v>
      </c>
      <c r="K3782" s="1311">
        <v>9.3000000000000007</v>
      </c>
      <c r="L3782" s="1310" t="s">
        <v>2173</v>
      </c>
    </row>
    <row r="3783" spans="1:12" ht="13.5">
      <c r="A3783" s="1310" t="s">
        <v>5510</v>
      </c>
      <c r="B3783" s="1310" t="s">
        <v>5511</v>
      </c>
      <c r="C3783" s="1310" t="s">
        <v>4876</v>
      </c>
      <c r="D3783" s="1310">
        <v>180</v>
      </c>
      <c r="E3783" s="1311" t="s">
        <v>995</v>
      </c>
      <c r="F3783" s="1310" t="s">
        <v>995</v>
      </c>
      <c r="G3783" s="1310">
        <v>89679</v>
      </c>
      <c r="H3783" s="1310" t="s">
        <v>6018</v>
      </c>
      <c r="I3783" s="1310" t="s">
        <v>839</v>
      </c>
      <c r="J3783" s="1310" t="s">
        <v>2242</v>
      </c>
      <c r="K3783" s="1311">
        <v>100.37</v>
      </c>
      <c r="L3783" s="1310" t="s">
        <v>2173</v>
      </c>
    </row>
    <row r="3784" spans="1:12" ht="13.5">
      <c r="A3784" s="1310" t="s">
        <v>5510</v>
      </c>
      <c r="B3784" s="1310" t="s">
        <v>5511</v>
      </c>
      <c r="C3784" s="1310" t="s">
        <v>4876</v>
      </c>
      <c r="D3784" s="1310">
        <v>180</v>
      </c>
      <c r="E3784" s="1311" t="s">
        <v>995</v>
      </c>
      <c r="F3784" s="1310" t="s">
        <v>995</v>
      </c>
      <c r="G3784" s="1310">
        <v>89680</v>
      </c>
      <c r="H3784" s="1310" t="s">
        <v>6019</v>
      </c>
      <c r="I3784" s="1310" t="s">
        <v>839</v>
      </c>
      <c r="J3784" s="1310" t="s">
        <v>2242</v>
      </c>
      <c r="K3784" s="1311">
        <v>16.010000000000002</v>
      </c>
      <c r="L3784" s="1310" t="s">
        <v>2173</v>
      </c>
    </row>
    <row r="3785" spans="1:12" ht="13.5">
      <c r="A3785" s="1310" t="s">
        <v>5510</v>
      </c>
      <c r="B3785" s="1310" t="s">
        <v>5511</v>
      </c>
      <c r="C3785" s="1310" t="s">
        <v>4876</v>
      </c>
      <c r="D3785" s="1310">
        <v>180</v>
      </c>
      <c r="E3785" s="1311" t="s">
        <v>995</v>
      </c>
      <c r="F3785" s="1310" t="s">
        <v>995</v>
      </c>
      <c r="G3785" s="1310">
        <v>89681</v>
      </c>
      <c r="H3785" s="1310" t="s">
        <v>6020</v>
      </c>
      <c r="I3785" s="1310" t="s">
        <v>839</v>
      </c>
      <c r="J3785" s="1310" t="s">
        <v>2242</v>
      </c>
      <c r="K3785" s="1311">
        <v>69.09</v>
      </c>
      <c r="L3785" s="1310" t="s">
        <v>2173</v>
      </c>
    </row>
    <row r="3786" spans="1:12" ht="13.5">
      <c r="A3786" s="1310" t="s">
        <v>5510</v>
      </c>
      <c r="B3786" s="1310" t="s">
        <v>5511</v>
      </c>
      <c r="C3786" s="1310" t="s">
        <v>4876</v>
      </c>
      <c r="D3786" s="1310">
        <v>180</v>
      </c>
      <c r="E3786" s="1311" t="s">
        <v>995</v>
      </c>
      <c r="F3786" s="1310" t="s">
        <v>995</v>
      </c>
      <c r="G3786" s="1310">
        <v>89682</v>
      </c>
      <c r="H3786" s="1310" t="s">
        <v>6021</v>
      </c>
      <c r="I3786" s="1310" t="s">
        <v>839</v>
      </c>
      <c r="J3786" s="1310" t="s">
        <v>2242</v>
      </c>
      <c r="K3786" s="1311">
        <v>22.28</v>
      </c>
      <c r="L3786" s="1310" t="s">
        <v>2173</v>
      </c>
    </row>
    <row r="3787" spans="1:12" ht="13.5">
      <c r="A3787" s="1310" t="s">
        <v>5510</v>
      </c>
      <c r="B3787" s="1310" t="s">
        <v>5511</v>
      </c>
      <c r="C3787" s="1310" t="s">
        <v>4876</v>
      </c>
      <c r="D3787" s="1310">
        <v>180</v>
      </c>
      <c r="E3787" s="1311" t="s">
        <v>995</v>
      </c>
      <c r="F3787" s="1310" t="s">
        <v>995</v>
      </c>
      <c r="G3787" s="1310">
        <v>89683</v>
      </c>
      <c r="H3787" s="1310" t="s">
        <v>6022</v>
      </c>
      <c r="I3787" s="1310" t="s">
        <v>839</v>
      </c>
      <c r="J3787" s="1310" t="s">
        <v>2242</v>
      </c>
      <c r="K3787" s="1311">
        <v>255.38</v>
      </c>
      <c r="L3787" s="1310" t="s">
        <v>2173</v>
      </c>
    </row>
    <row r="3788" spans="1:12" ht="13.5">
      <c r="A3788" s="1310" t="s">
        <v>5510</v>
      </c>
      <c r="B3788" s="1310" t="s">
        <v>5511</v>
      </c>
      <c r="C3788" s="1310" t="s">
        <v>4876</v>
      </c>
      <c r="D3788" s="1310">
        <v>180</v>
      </c>
      <c r="E3788" s="1311" t="s">
        <v>995</v>
      </c>
      <c r="F3788" s="1310" t="s">
        <v>995</v>
      </c>
      <c r="G3788" s="1310">
        <v>89684</v>
      </c>
      <c r="H3788" s="1310" t="s">
        <v>6023</v>
      </c>
      <c r="I3788" s="1310" t="s">
        <v>839</v>
      </c>
      <c r="J3788" s="1310" t="s">
        <v>2242</v>
      </c>
      <c r="K3788" s="1311">
        <v>29</v>
      </c>
      <c r="L3788" s="1310" t="s">
        <v>2173</v>
      </c>
    </row>
    <row r="3789" spans="1:12" ht="13.5">
      <c r="A3789" s="1310" t="s">
        <v>5510</v>
      </c>
      <c r="B3789" s="1310" t="s">
        <v>5511</v>
      </c>
      <c r="C3789" s="1310" t="s">
        <v>4876</v>
      </c>
      <c r="D3789" s="1310">
        <v>180</v>
      </c>
      <c r="E3789" s="1311" t="s">
        <v>995</v>
      </c>
      <c r="F3789" s="1310" t="s">
        <v>995</v>
      </c>
      <c r="G3789" s="1310">
        <v>89685</v>
      </c>
      <c r="H3789" s="1310" t="s">
        <v>6024</v>
      </c>
      <c r="I3789" s="1310" t="s">
        <v>839</v>
      </c>
      <c r="J3789" s="1310" t="s">
        <v>2242</v>
      </c>
      <c r="K3789" s="1311">
        <v>46.97</v>
      </c>
      <c r="L3789" s="1310" t="s">
        <v>2173</v>
      </c>
    </row>
    <row r="3790" spans="1:12" ht="13.5">
      <c r="A3790" s="1310" t="s">
        <v>5510</v>
      </c>
      <c r="B3790" s="1310" t="s">
        <v>5511</v>
      </c>
      <c r="C3790" s="1310" t="s">
        <v>4876</v>
      </c>
      <c r="D3790" s="1310">
        <v>180</v>
      </c>
      <c r="E3790" s="1311" t="s">
        <v>995</v>
      </c>
      <c r="F3790" s="1310" t="s">
        <v>995</v>
      </c>
      <c r="G3790" s="1310">
        <v>89686</v>
      </c>
      <c r="H3790" s="1310" t="s">
        <v>6025</v>
      </c>
      <c r="I3790" s="1310" t="s">
        <v>839</v>
      </c>
      <c r="J3790" s="1310" t="s">
        <v>2242</v>
      </c>
      <c r="K3790" s="1311">
        <v>95.47</v>
      </c>
      <c r="L3790" s="1310" t="s">
        <v>2173</v>
      </c>
    </row>
    <row r="3791" spans="1:12" ht="13.5">
      <c r="A3791" s="1310" t="s">
        <v>5510</v>
      </c>
      <c r="B3791" s="1310" t="s">
        <v>5511</v>
      </c>
      <c r="C3791" s="1310" t="s">
        <v>4876</v>
      </c>
      <c r="D3791" s="1310">
        <v>180</v>
      </c>
      <c r="E3791" s="1311" t="s">
        <v>995</v>
      </c>
      <c r="F3791" s="1310" t="s">
        <v>995</v>
      </c>
      <c r="G3791" s="1310">
        <v>89687</v>
      </c>
      <c r="H3791" s="1310" t="s">
        <v>6026</v>
      </c>
      <c r="I3791" s="1310" t="s">
        <v>839</v>
      </c>
      <c r="J3791" s="1310" t="s">
        <v>2242</v>
      </c>
      <c r="K3791" s="1311">
        <v>40.22</v>
      </c>
      <c r="L3791" s="1310" t="s">
        <v>2173</v>
      </c>
    </row>
    <row r="3792" spans="1:12" ht="13.5">
      <c r="A3792" s="1310" t="s">
        <v>5510</v>
      </c>
      <c r="B3792" s="1310" t="s">
        <v>5511</v>
      </c>
      <c r="C3792" s="1310" t="s">
        <v>4876</v>
      </c>
      <c r="D3792" s="1310">
        <v>180</v>
      </c>
      <c r="E3792" s="1311" t="s">
        <v>995</v>
      </c>
      <c r="F3792" s="1310" t="s">
        <v>995</v>
      </c>
      <c r="G3792" s="1310">
        <v>89689</v>
      </c>
      <c r="H3792" s="1310" t="s">
        <v>6027</v>
      </c>
      <c r="I3792" s="1310" t="s">
        <v>839</v>
      </c>
      <c r="J3792" s="1310" t="s">
        <v>2242</v>
      </c>
      <c r="K3792" s="1311">
        <v>23.62</v>
      </c>
      <c r="L3792" s="1310" t="s">
        <v>2173</v>
      </c>
    </row>
    <row r="3793" spans="1:12" ht="13.5">
      <c r="A3793" s="1310" t="s">
        <v>5510</v>
      </c>
      <c r="B3793" s="1310" t="s">
        <v>5511</v>
      </c>
      <c r="C3793" s="1310" t="s">
        <v>4876</v>
      </c>
      <c r="D3793" s="1310">
        <v>180</v>
      </c>
      <c r="E3793" s="1311" t="s">
        <v>995</v>
      </c>
      <c r="F3793" s="1310" t="s">
        <v>995</v>
      </c>
      <c r="G3793" s="1310">
        <v>89690</v>
      </c>
      <c r="H3793" s="1310" t="s">
        <v>6028</v>
      </c>
      <c r="I3793" s="1310" t="s">
        <v>839</v>
      </c>
      <c r="J3793" s="1310" t="s">
        <v>2242</v>
      </c>
      <c r="K3793" s="1311">
        <v>70.56</v>
      </c>
      <c r="L3793" s="1310" t="s">
        <v>2173</v>
      </c>
    </row>
    <row r="3794" spans="1:12" ht="13.5">
      <c r="A3794" s="1310" t="s">
        <v>5510</v>
      </c>
      <c r="B3794" s="1310" t="s">
        <v>5511</v>
      </c>
      <c r="C3794" s="1310" t="s">
        <v>4876</v>
      </c>
      <c r="D3794" s="1310">
        <v>180</v>
      </c>
      <c r="E3794" s="1311" t="s">
        <v>995</v>
      </c>
      <c r="F3794" s="1310" t="s">
        <v>995</v>
      </c>
      <c r="G3794" s="1310">
        <v>89691</v>
      </c>
      <c r="H3794" s="1310" t="s">
        <v>6029</v>
      </c>
      <c r="I3794" s="1310" t="s">
        <v>839</v>
      </c>
      <c r="J3794" s="1310" t="s">
        <v>2242</v>
      </c>
      <c r="K3794" s="1311">
        <v>10.67</v>
      </c>
      <c r="L3794" s="1310" t="s">
        <v>2173</v>
      </c>
    </row>
    <row r="3795" spans="1:12" ht="13.5">
      <c r="A3795" s="1310" t="s">
        <v>5510</v>
      </c>
      <c r="B3795" s="1310" t="s">
        <v>5511</v>
      </c>
      <c r="C3795" s="1310" t="s">
        <v>4876</v>
      </c>
      <c r="D3795" s="1310">
        <v>180</v>
      </c>
      <c r="E3795" s="1311" t="s">
        <v>995</v>
      </c>
      <c r="F3795" s="1310" t="s">
        <v>995</v>
      </c>
      <c r="G3795" s="1310">
        <v>89692</v>
      </c>
      <c r="H3795" s="1310" t="s">
        <v>6030</v>
      </c>
      <c r="I3795" s="1310" t="s">
        <v>839</v>
      </c>
      <c r="J3795" s="1310" t="s">
        <v>2242</v>
      </c>
      <c r="K3795" s="1311">
        <v>66.59</v>
      </c>
      <c r="L3795" s="1310" t="s">
        <v>2173</v>
      </c>
    </row>
    <row r="3796" spans="1:12" ht="13.5">
      <c r="A3796" s="1310" t="s">
        <v>5510</v>
      </c>
      <c r="B3796" s="1310" t="s">
        <v>5511</v>
      </c>
      <c r="C3796" s="1310" t="s">
        <v>4876</v>
      </c>
      <c r="D3796" s="1310">
        <v>180</v>
      </c>
      <c r="E3796" s="1311" t="s">
        <v>995</v>
      </c>
      <c r="F3796" s="1310" t="s">
        <v>995</v>
      </c>
      <c r="G3796" s="1310">
        <v>89693</v>
      </c>
      <c r="H3796" s="1310" t="s">
        <v>6031</v>
      </c>
      <c r="I3796" s="1310" t="s">
        <v>839</v>
      </c>
      <c r="J3796" s="1310" t="s">
        <v>2242</v>
      </c>
      <c r="K3796" s="1311">
        <v>64.64</v>
      </c>
      <c r="L3796" s="1310" t="s">
        <v>2173</v>
      </c>
    </row>
    <row r="3797" spans="1:12" ht="13.5">
      <c r="A3797" s="1310" t="s">
        <v>5510</v>
      </c>
      <c r="B3797" s="1310" t="s">
        <v>5511</v>
      </c>
      <c r="C3797" s="1310" t="s">
        <v>4876</v>
      </c>
      <c r="D3797" s="1310">
        <v>180</v>
      </c>
      <c r="E3797" s="1311" t="s">
        <v>995</v>
      </c>
      <c r="F3797" s="1310" t="s">
        <v>995</v>
      </c>
      <c r="G3797" s="1310">
        <v>89694</v>
      </c>
      <c r="H3797" s="1310" t="s">
        <v>6032</v>
      </c>
      <c r="I3797" s="1310" t="s">
        <v>839</v>
      </c>
      <c r="J3797" s="1310" t="s">
        <v>2242</v>
      </c>
      <c r="K3797" s="1311">
        <v>14.77</v>
      </c>
      <c r="L3797" s="1310" t="s">
        <v>2173</v>
      </c>
    </row>
    <row r="3798" spans="1:12" ht="13.5">
      <c r="A3798" s="1310" t="s">
        <v>5510</v>
      </c>
      <c r="B3798" s="1310" t="s">
        <v>5511</v>
      </c>
      <c r="C3798" s="1310" t="s">
        <v>4876</v>
      </c>
      <c r="D3798" s="1310">
        <v>180</v>
      </c>
      <c r="E3798" s="1311" t="s">
        <v>995</v>
      </c>
      <c r="F3798" s="1310" t="s">
        <v>995</v>
      </c>
      <c r="G3798" s="1310">
        <v>89695</v>
      </c>
      <c r="H3798" s="1310" t="s">
        <v>6033</v>
      </c>
      <c r="I3798" s="1310" t="s">
        <v>839</v>
      </c>
      <c r="J3798" s="1310" t="s">
        <v>2242</v>
      </c>
      <c r="K3798" s="1311">
        <v>14</v>
      </c>
      <c r="L3798" s="1310" t="s">
        <v>2173</v>
      </c>
    </row>
    <row r="3799" spans="1:12" ht="13.5">
      <c r="A3799" s="1310" t="s">
        <v>5510</v>
      </c>
      <c r="B3799" s="1310" t="s">
        <v>5511</v>
      </c>
      <c r="C3799" s="1310" t="s">
        <v>4876</v>
      </c>
      <c r="D3799" s="1310">
        <v>180</v>
      </c>
      <c r="E3799" s="1311" t="s">
        <v>995</v>
      </c>
      <c r="F3799" s="1310" t="s">
        <v>995</v>
      </c>
      <c r="G3799" s="1310">
        <v>89696</v>
      </c>
      <c r="H3799" s="1310" t="s">
        <v>6034</v>
      </c>
      <c r="I3799" s="1310" t="s">
        <v>839</v>
      </c>
      <c r="J3799" s="1310" t="s">
        <v>2242</v>
      </c>
      <c r="K3799" s="1311">
        <v>58.57</v>
      </c>
      <c r="L3799" s="1310" t="s">
        <v>2173</v>
      </c>
    </row>
    <row r="3800" spans="1:12" ht="13.5">
      <c r="A3800" s="1310" t="s">
        <v>5510</v>
      </c>
      <c r="B3800" s="1310" t="s">
        <v>5511</v>
      </c>
      <c r="C3800" s="1310" t="s">
        <v>4876</v>
      </c>
      <c r="D3800" s="1310">
        <v>180</v>
      </c>
      <c r="E3800" s="1311" t="s">
        <v>995</v>
      </c>
      <c r="F3800" s="1310" t="s">
        <v>995</v>
      </c>
      <c r="G3800" s="1310">
        <v>89697</v>
      </c>
      <c r="H3800" s="1310" t="s">
        <v>6035</v>
      </c>
      <c r="I3800" s="1310" t="s">
        <v>839</v>
      </c>
      <c r="J3800" s="1310" t="s">
        <v>2242</v>
      </c>
      <c r="K3800" s="1311">
        <v>11.13</v>
      </c>
      <c r="L3800" s="1310" t="s">
        <v>2173</v>
      </c>
    </row>
    <row r="3801" spans="1:12" ht="13.5">
      <c r="A3801" s="1310" t="s">
        <v>5510</v>
      </c>
      <c r="B3801" s="1310" t="s">
        <v>5511</v>
      </c>
      <c r="C3801" s="1310" t="s">
        <v>4876</v>
      </c>
      <c r="D3801" s="1310">
        <v>180</v>
      </c>
      <c r="E3801" s="1311" t="s">
        <v>995</v>
      </c>
      <c r="F3801" s="1310" t="s">
        <v>995</v>
      </c>
      <c r="G3801" s="1310">
        <v>89698</v>
      </c>
      <c r="H3801" s="1310" t="s">
        <v>6036</v>
      </c>
      <c r="I3801" s="1310" t="s">
        <v>839</v>
      </c>
      <c r="J3801" s="1310" t="s">
        <v>2242</v>
      </c>
      <c r="K3801" s="1311">
        <v>209.3</v>
      </c>
      <c r="L3801" s="1310" t="s">
        <v>2173</v>
      </c>
    </row>
    <row r="3802" spans="1:12" ht="13.5">
      <c r="A3802" s="1310" t="s">
        <v>5510</v>
      </c>
      <c r="B3802" s="1310" t="s">
        <v>5511</v>
      </c>
      <c r="C3802" s="1310" t="s">
        <v>4876</v>
      </c>
      <c r="D3802" s="1310">
        <v>180</v>
      </c>
      <c r="E3802" s="1311" t="s">
        <v>995</v>
      </c>
      <c r="F3802" s="1310" t="s">
        <v>995</v>
      </c>
      <c r="G3802" s="1310">
        <v>89699</v>
      </c>
      <c r="H3802" s="1310" t="s">
        <v>6037</v>
      </c>
      <c r="I3802" s="1310" t="s">
        <v>839</v>
      </c>
      <c r="J3802" s="1310" t="s">
        <v>2242</v>
      </c>
      <c r="K3802" s="1311">
        <v>179.03</v>
      </c>
      <c r="L3802" s="1310" t="s">
        <v>2173</v>
      </c>
    </row>
    <row r="3803" spans="1:12" ht="13.5">
      <c r="A3803" s="1310" t="s">
        <v>5510</v>
      </c>
      <c r="B3803" s="1310" t="s">
        <v>5511</v>
      </c>
      <c r="C3803" s="1310" t="s">
        <v>4876</v>
      </c>
      <c r="D3803" s="1310">
        <v>180</v>
      </c>
      <c r="E3803" s="1311" t="s">
        <v>995</v>
      </c>
      <c r="F3803" s="1310" t="s">
        <v>995</v>
      </c>
      <c r="G3803" s="1310">
        <v>89700</v>
      </c>
      <c r="H3803" s="1310" t="s">
        <v>6038</v>
      </c>
      <c r="I3803" s="1310" t="s">
        <v>839</v>
      </c>
      <c r="J3803" s="1310" t="s">
        <v>2242</v>
      </c>
      <c r="K3803" s="1311">
        <v>14.64</v>
      </c>
      <c r="L3803" s="1310" t="s">
        <v>2173</v>
      </c>
    </row>
    <row r="3804" spans="1:12" ht="13.5">
      <c r="A3804" s="1310" t="s">
        <v>5510</v>
      </c>
      <c r="B3804" s="1310" t="s">
        <v>5511</v>
      </c>
      <c r="C3804" s="1310" t="s">
        <v>4876</v>
      </c>
      <c r="D3804" s="1310">
        <v>180</v>
      </c>
      <c r="E3804" s="1311" t="s">
        <v>995</v>
      </c>
      <c r="F3804" s="1310" t="s">
        <v>995</v>
      </c>
      <c r="G3804" s="1310">
        <v>89701</v>
      </c>
      <c r="H3804" s="1310" t="s">
        <v>6039</v>
      </c>
      <c r="I3804" s="1310" t="s">
        <v>839</v>
      </c>
      <c r="J3804" s="1310" t="s">
        <v>2242</v>
      </c>
      <c r="K3804" s="1311">
        <v>162.91999999999999</v>
      </c>
      <c r="L3804" s="1310" t="s">
        <v>2173</v>
      </c>
    </row>
    <row r="3805" spans="1:12" ht="13.5">
      <c r="A3805" s="1310" t="s">
        <v>5510</v>
      </c>
      <c r="B3805" s="1310" t="s">
        <v>5511</v>
      </c>
      <c r="C3805" s="1310" t="s">
        <v>4876</v>
      </c>
      <c r="D3805" s="1310">
        <v>180</v>
      </c>
      <c r="E3805" s="1311" t="s">
        <v>995</v>
      </c>
      <c r="F3805" s="1310" t="s">
        <v>995</v>
      </c>
      <c r="G3805" s="1310">
        <v>89702</v>
      </c>
      <c r="H3805" s="1310" t="s">
        <v>6040</v>
      </c>
      <c r="I3805" s="1310" t="s">
        <v>839</v>
      </c>
      <c r="J3805" s="1310" t="s">
        <v>2242</v>
      </c>
      <c r="K3805" s="1311">
        <v>14.64</v>
      </c>
      <c r="L3805" s="1310" t="s">
        <v>2173</v>
      </c>
    </row>
    <row r="3806" spans="1:12" ht="13.5">
      <c r="A3806" s="1310" t="s">
        <v>5510</v>
      </c>
      <c r="B3806" s="1310" t="s">
        <v>5511</v>
      </c>
      <c r="C3806" s="1310" t="s">
        <v>4876</v>
      </c>
      <c r="D3806" s="1310">
        <v>180</v>
      </c>
      <c r="E3806" s="1311" t="s">
        <v>995</v>
      </c>
      <c r="F3806" s="1310" t="s">
        <v>995</v>
      </c>
      <c r="G3806" s="1310">
        <v>89703</v>
      </c>
      <c r="H3806" s="1310" t="s">
        <v>6041</v>
      </c>
      <c r="I3806" s="1310" t="s">
        <v>839</v>
      </c>
      <c r="J3806" s="1310" t="s">
        <v>2242</v>
      </c>
      <c r="K3806" s="1311">
        <v>28.9</v>
      </c>
      <c r="L3806" s="1310" t="s">
        <v>2173</v>
      </c>
    </row>
    <row r="3807" spans="1:12" ht="13.5">
      <c r="A3807" s="1310" t="s">
        <v>5510</v>
      </c>
      <c r="B3807" s="1310" t="s">
        <v>5511</v>
      </c>
      <c r="C3807" s="1310" t="s">
        <v>4876</v>
      </c>
      <c r="D3807" s="1310">
        <v>180</v>
      </c>
      <c r="E3807" s="1311" t="s">
        <v>995</v>
      </c>
      <c r="F3807" s="1310" t="s">
        <v>995</v>
      </c>
      <c r="G3807" s="1310">
        <v>89704</v>
      </c>
      <c r="H3807" s="1310" t="s">
        <v>6042</v>
      </c>
      <c r="I3807" s="1310" t="s">
        <v>839</v>
      </c>
      <c r="J3807" s="1310" t="s">
        <v>2242</v>
      </c>
      <c r="K3807" s="1311">
        <v>112.53</v>
      </c>
      <c r="L3807" s="1310" t="s">
        <v>2173</v>
      </c>
    </row>
    <row r="3808" spans="1:12" ht="13.5">
      <c r="A3808" s="1310" t="s">
        <v>5510</v>
      </c>
      <c r="B3808" s="1310" t="s">
        <v>5511</v>
      </c>
      <c r="C3808" s="1310" t="s">
        <v>4876</v>
      </c>
      <c r="D3808" s="1310">
        <v>180</v>
      </c>
      <c r="E3808" s="1311" t="s">
        <v>995</v>
      </c>
      <c r="F3808" s="1310" t="s">
        <v>995</v>
      </c>
      <c r="G3808" s="1310">
        <v>89705</v>
      </c>
      <c r="H3808" s="1310" t="s">
        <v>6043</v>
      </c>
      <c r="I3808" s="1310" t="s">
        <v>839</v>
      </c>
      <c r="J3808" s="1310" t="s">
        <v>2242</v>
      </c>
      <c r="K3808" s="1311">
        <v>20.22</v>
      </c>
      <c r="L3808" s="1310" t="s">
        <v>2173</v>
      </c>
    </row>
    <row r="3809" spans="1:12" ht="13.5">
      <c r="A3809" s="1310" t="s">
        <v>5510</v>
      </c>
      <c r="B3809" s="1310" t="s">
        <v>5511</v>
      </c>
      <c r="C3809" s="1310" t="s">
        <v>4876</v>
      </c>
      <c r="D3809" s="1310">
        <v>180</v>
      </c>
      <c r="E3809" s="1311" t="s">
        <v>995</v>
      </c>
      <c r="F3809" s="1310" t="s">
        <v>995</v>
      </c>
      <c r="G3809" s="1310">
        <v>89706</v>
      </c>
      <c r="H3809" s="1310" t="s">
        <v>6044</v>
      </c>
      <c r="I3809" s="1310" t="s">
        <v>839</v>
      </c>
      <c r="J3809" s="1310" t="s">
        <v>2242</v>
      </c>
      <c r="K3809" s="1311">
        <v>37.1</v>
      </c>
      <c r="L3809" s="1310" t="s">
        <v>2173</v>
      </c>
    </row>
    <row r="3810" spans="1:12" ht="13.5">
      <c r="A3810" s="1310" t="s">
        <v>5510</v>
      </c>
      <c r="B3810" s="1310" t="s">
        <v>5511</v>
      </c>
      <c r="C3810" s="1310" t="s">
        <v>4876</v>
      </c>
      <c r="D3810" s="1310">
        <v>180</v>
      </c>
      <c r="E3810" s="1311" t="s">
        <v>995</v>
      </c>
      <c r="F3810" s="1310" t="s">
        <v>995</v>
      </c>
      <c r="G3810" s="1310">
        <v>89718</v>
      </c>
      <c r="H3810" s="1310" t="s">
        <v>6045</v>
      </c>
      <c r="I3810" s="1310" t="s">
        <v>253</v>
      </c>
      <c r="J3810" s="1310" t="s">
        <v>2172</v>
      </c>
      <c r="K3810" s="1311">
        <v>44.9</v>
      </c>
      <c r="L3810" s="1310" t="s">
        <v>2173</v>
      </c>
    </row>
    <row r="3811" spans="1:12" ht="13.5">
      <c r="A3811" s="1310" t="s">
        <v>5510</v>
      </c>
      <c r="B3811" s="1310" t="s">
        <v>5511</v>
      </c>
      <c r="C3811" s="1310" t="s">
        <v>4876</v>
      </c>
      <c r="D3811" s="1310">
        <v>180</v>
      </c>
      <c r="E3811" s="1311" t="s">
        <v>995</v>
      </c>
      <c r="F3811" s="1310" t="s">
        <v>995</v>
      </c>
      <c r="G3811" s="1310">
        <v>89719</v>
      </c>
      <c r="H3811" s="1310" t="s">
        <v>6046</v>
      </c>
      <c r="I3811" s="1310" t="s">
        <v>839</v>
      </c>
      <c r="J3811" s="1310" t="s">
        <v>2242</v>
      </c>
      <c r="K3811" s="1311">
        <v>8.8000000000000007</v>
      </c>
      <c r="L3811" s="1310" t="s">
        <v>2173</v>
      </c>
    </row>
    <row r="3812" spans="1:12" ht="13.5">
      <c r="A3812" s="1310" t="s">
        <v>5510</v>
      </c>
      <c r="B3812" s="1310" t="s">
        <v>5511</v>
      </c>
      <c r="C3812" s="1310" t="s">
        <v>4876</v>
      </c>
      <c r="D3812" s="1310">
        <v>180</v>
      </c>
      <c r="E3812" s="1311" t="s">
        <v>995</v>
      </c>
      <c r="F3812" s="1310" t="s">
        <v>995</v>
      </c>
      <c r="G3812" s="1310">
        <v>89720</v>
      </c>
      <c r="H3812" s="1310" t="s">
        <v>6047</v>
      </c>
      <c r="I3812" s="1310" t="s">
        <v>839</v>
      </c>
      <c r="J3812" s="1310" t="s">
        <v>2242</v>
      </c>
      <c r="K3812" s="1311">
        <v>9.84</v>
      </c>
      <c r="L3812" s="1310" t="s">
        <v>2173</v>
      </c>
    </row>
    <row r="3813" spans="1:12" ht="13.5">
      <c r="A3813" s="1310" t="s">
        <v>5510</v>
      </c>
      <c r="B3813" s="1310" t="s">
        <v>5511</v>
      </c>
      <c r="C3813" s="1310" t="s">
        <v>4876</v>
      </c>
      <c r="D3813" s="1310">
        <v>180</v>
      </c>
      <c r="E3813" s="1311" t="s">
        <v>995</v>
      </c>
      <c r="F3813" s="1310" t="s">
        <v>995</v>
      </c>
      <c r="G3813" s="1310">
        <v>89721</v>
      </c>
      <c r="H3813" s="1310" t="s">
        <v>6048</v>
      </c>
      <c r="I3813" s="1310" t="s">
        <v>839</v>
      </c>
      <c r="J3813" s="1310" t="s">
        <v>2242</v>
      </c>
      <c r="K3813" s="1311">
        <v>10.19</v>
      </c>
      <c r="L3813" s="1310" t="s">
        <v>2173</v>
      </c>
    </row>
    <row r="3814" spans="1:12" ht="13.5">
      <c r="A3814" s="1310" t="s">
        <v>5510</v>
      </c>
      <c r="B3814" s="1310" t="s">
        <v>5511</v>
      </c>
      <c r="C3814" s="1310" t="s">
        <v>4876</v>
      </c>
      <c r="D3814" s="1310">
        <v>180</v>
      </c>
      <c r="E3814" s="1311" t="s">
        <v>995</v>
      </c>
      <c r="F3814" s="1310" t="s">
        <v>995</v>
      </c>
      <c r="G3814" s="1310">
        <v>89722</v>
      </c>
      <c r="H3814" s="1310" t="s">
        <v>6049</v>
      </c>
      <c r="I3814" s="1310" t="s">
        <v>839</v>
      </c>
      <c r="J3814" s="1310" t="s">
        <v>2242</v>
      </c>
      <c r="K3814" s="1311">
        <v>15.13</v>
      </c>
      <c r="L3814" s="1310" t="s">
        <v>2173</v>
      </c>
    </row>
    <row r="3815" spans="1:12" ht="13.5">
      <c r="A3815" s="1310" t="s">
        <v>5510</v>
      </c>
      <c r="B3815" s="1310" t="s">
        <v>5511</v>
      </c>
      <c r="C3815" s="1310" t="s">
        <v>4876</v>
      </c>
      <c r="D3815" s="1310">
        <v>180</v>
      </c>
      <c r="E3815" s="1311" t="s">
        <v>995</v>
      </c>
      <c r="F3815" s="1310" t="s">
        <v>995</v>
      </c>
      <c r="G3815" s="1310">
        <v>89723</v>
      </c>
      <c r="H3815" s="1310" t="s">
        <v>6050</v>
      </c>
      <c r="I3815" s="1310" t="s">
        <v>839</v>
      </c>
      <c r="J3815" s="1310" t="s">
        <v>2242</v>
      </c>
      <c r="K3815" s="1311">
        <v>13.31</v>
      </c>
      <c r="L3815" s="1310" t="s">
        <v>2173</v>
      </c>
    </row>
    <row r="3816" spans="1:12" ht="13.5">
      <c r="A3816" s="1310" t="s">
        <v>5510</v>
      </c>
      <c r="B3816" s="1310" t="s">
        <v>5511</v>
      </c>
      <c r="C3816" s="1310" t="s">
        <v>4876</v>
      </c>
      <c r="D3816" s="1310">
        <v>180</v>
      </c>
      <c r="E3816" s="1311" t="s">
        <v>995</v>
      </c>
      <c r="F3816" s="1310" t="s">
        <v>995</v>
      </c>
      <c r="G3816" s="1310">
        <v>89724</v>
      </c>
      <c r="H3816" s="1310" t="s">
        <v>6051</v>
      </c>
      <c r="I3816" s="1310" t="s">
        <v>839</v>
      </c>
      <c r="J3816" s="1310" t="s">
        <v>2242</v>
      </c>
      <c r="K3816" s="1311">
        <v>9.44</v>
      </c>
      <c r="L3816" s="1310" t="s">
        <v>2173</v>
      </c>
    </row>
    <row r="3817" spans="1:12" ht="13.5">
      <c r="A3817" s="1310" t="s">
        <v>5510</v>
      </c>
      <c r="B3817" s="1310" t="s">
        <v>5511</v>
      </c>
      <c r="C3817" s="1310" t="s">
        <v>4876</v>
      </c>
      <c r="D3817" s="1310">
        <v>180</v>
      </c>
      <c r="E3817" s="1311" t="s">
        <v>995</v>
      </c>
      <c r="F3817" s="1310" t="s">
        <v>995</v>
      </c>
      <c r="G3817" s="1310">
        <v>89725</v>
      </c>
      <c r="H3817" s="1310" t="s">
        <v>6052</v>
      </c>
      <c r="I3817" s="1310" t="s">
        <v>839</v>
      </c>
      <c r="J3817" s="1310" t="s">
        <v>2242</v>
      </c>
      <c r="K3817" s="1311">
        <v>13.07</v>
      </c>
      <c r="L3817" s="1310" t="s">
        <v>2173</v>
      </c>
    </row>
    <row r="3818" spans="1:12" ht="13.5">
      <c r="A3818" s="1310" t="s">
        <v>5510</v>
      </c>
      <c r="B3818" s="1310" t="s">
        <v>5511</v>
      </c>
      <c r="C3818" s="1310" t="s">
        <v>4876</v>
      </c>
      <c r="D3818" s="1310">
        <v>180</v>
      </c>
      <c r="E3818" s="1311" t="s">
        <v>995</v>
      </c>
      <c r="F3818" s="1310" t="s">
        <v>995</v>
      </c>
      <c r="G3818" s="1310">
        <v>89726</v>
      </c>
      <c r="H3818" s="1310" t="s">
        <v>6053</v>
      </c>
      <c r="I3818" s="1310" t="s">
        <v>839</v>
      </c>
      <c r="J3818" s="1310" t="s">
        <v>2242</v>
      </c>
      <c r="K3818" s="1311">
        <v>6.98</v>
      </c>
      <c r="L3818" s="1310" t="s">
        <v>2173</v>
      </c>
    </row>
    <row r="3819" spans="1:12" ht="13.5">
      <c r="A3819" s="1310" t="s">
        <v>5510</v>
      </c>
      <c r="B3819" s="1310" t="s">
        <v>5511</v>
      </c>
      <c r="C3819" s="1310" t="s">
        <v>4876</v>
      </c>
      <c r="D3819" s="1310">
        <v>180</v>
      </c>
      <c r="E3819" s="1311" t="s">
        <v>995</v>
      </c>
      <c r="F3819" s="1310" t="s">
        <v>995</v>
      </c>
      <c r="G3819" s="1310">
        <v>89727</v>
      </c>
      <c r="H3819" s="1310" t="s">
        <v>6054</v>
      </c>
      <c r="I3819" s="1310" t="s">
        <v>839</v>
      </c>
      <c r="J3819" s="1310" t="s">
        <v>2242</v>
      </c>
      <c r="K3819" s="1311">
        <v>14.19</v>
      </c>
      <c r="L3819" s="1310" t="s">
        <v>2173</v>
      </c>
    </row>
    <row r="3820" spans="1:12" ht="13.5">
      <c r="A3820" s="1310" t="s">
        <v>5510</v>
      </c>
      <c r="B3820" s="1310" t="s">
        <v>5511</v>
      </c>
      <c r="C3820" s="1310" t="s">
        <v>4876</v>
      </c>
      <c r="D3820" s="1310">
        <v>180</v>
      </c>
      <c r="E3820" s="1311" t="s">
        <v>995</v>
      </c>
      <c r="F3820" s="1310" t="s">
        <v>995</v>
      </c>
      <c r="G3820" s="1310">
        <v>89728</v>
      </c>
      <c r="H3820" s="1310" t="s">
        <v>6055</v>
      </c>
      <c r="I3820" s="1310" t="s">
        <v>839</v>
      </c>
      <c r="J3820" s="1310" t="s">
        <v>2242</v>
      </c>
      <c r="K3820" s="1311">
        <v>10.050000000000001</v>
      </c>
      <c r="L3820" s="1310" t="s">
        <v>2173</v>
      </c>
    </row>
    <row r="3821" spans="1:12" ht="13.5">
      <c r="A3821" s="1310" t="s">
        <v>5510</v>
      </c>
      <c r="B3821" s="1310" t="s">
        <v>5511</v>
      </c>
      <c r="C3821" s="1310" t="s">
        <v>4876</v>
      </c>
      <c r="D3821" s="1310">
        <v>180</v>
      </c>
      <c r="E3821" s="1311" t="s">
        <v>995</v>
      </c>
      <c r="F3821" s="1310" t="s">
        <v>995</v>
      </c>
      <c r="G3821" s="1310">
        <v>89729</v>
      </c>
      <c r="H3821" s="1310" t="s">
        <v>6056</v>
      </c>
      <c r="I3821" s="1310" t="s">
        <v>839</v>
      </c>
      <c r="J3821" s="1310" t="s">
        <v>2242</v>
      </c>
      <c r="K3821" s="1311">
        <v>19.02</v>
      </c>
      <c r="L3821" s="1310" t="s">
        <v>2173</v>
      </c>
    </row>
    <row r="3822" spans="1:12" ht="13.5">
      <c r="A3822" s="1310" t="s">
        <v>5510</v>
      </c>
      <c r="B3822" s="1310" t="s">
        <v>5511</v>
      </c>
      <c r="C3822" s="1310" t="s">
        <v>4876</v>
      </c>
      <c r="D3822" s="1310">
        <v>180</v>
      </c>
      <c r="E3822" s="1311" t="s">
        <v>995</v>
      </c>
      <c r="F3822" s="1310" t="s">
        <v>995</v>
      </c>
      <c r="G3822" s="1310">
        <v>89730</v>
      </c>
      <c r="H3822" s="1310" t="s">
        <v>6057</v>
      </c>
      <c r="I3822" s="1310" t="s">
        <v>839</v>
      </c>
      <c r="J3822" s="1310" t="s">
        <v>2242</v>
      </c>
      <c r="K3822" s="1311">
        <v>10.86</v>
      </c>
      <c r="L3822" s="1310" t="s">
        <v>2173</v>
      </c>
    </row>
    <row r="3823" spans="1:12" ht="13.5">
      <c r="A3823" s="1310" t="s">
        <v>5510</v>
      </c>
      <c r="B3823" s="1310" t="s">
        <v>5511</v>
      </c>
      <c r="C3823" s="1310" t="s">
        <v>4876</v>
      </c>
      <c r="D3823" s="1310">
        <v>180</v>
      </c>
      <c r="E3823" s="1311" t="s">
        <v>995</v>
      </c>
      <c r="F3823" s="1310" t="s">
        <v>995</v>
      </c>
      <c r="G3823" s="1310">
        <v>89731</v>
      </c>
      <c r="H3823" s="1310" t="s">
        <v>6058</v>
      </c>
      <c r="I3823" s="1310" t="s">
        <v>839</v>
      </c>
      <c r="J3823" s="1310" t="s">
        <v>2242</v>
      </c>
      <c r="K3823" s="1311">
        <v>10.36</v>
      </c>
      <c r="L3823" s="1310" t="s">
        <v>2173</v>
      </c>
    </row>
    <row r="3824" spans="1:12" ht="13.5">
      <c r="A3824" s="1310" t="s">
        <v>5510</v>
      </c>
      <c r="B3824" s="1310" t="s">
        <v>5511</v>
      </c>
      <c r="C3824" s="1310" t="s">
        <v>4876</v>
      </c>
      <c r="D3824" s="1310">
        <v>180</v>
      </c>
      <c r="E3824" s="1311" t="s">
        <v>995</v>
      </c>
      <c r="F3824" s="1310" t="s">
        <v>995</v>
      </c>
      <c r="G3824" s="1310">
        <v>89732</v>
      </c>
      <c r="H3824" s="1310" t="s">
        <v>6059</v>
      </c>
      <c r="I3824" s="1310" t="s">
        <v>839</v>
      </c>
      <c r="J3824" s="1310" t="s">
        <v>2242</v>
      </c>
      <c r="K3824" s="1311">
        <v>10.94</v>
      </c>
      <c r="L3824" s="1310" t="s">
        <v>2173</v>
      </c>
    </row>
    <row r="3825" spans="1:12" ht="13.5">
      <c r="A3825" s="1310" t="s">
        <v>5510</v>
      </c>
      <c r="B3825" s="1310" t="s">
        <v>5511</v>
      </c>
      <c r="C3825" s="1310" t="s">
        <v>4876</v>
      </c>
      <c r="D3825" s="1310">
        <v>180</v>
      </c>
      <c r="E3825" s="1311" t="s">
        <v>995</v>
      </c>
      <c r="F3825" s="1310" t="s">
        <v>995</v>
      </c>
      <c r="G3825" s="1310">
        <v>89733</v>
      </c>
      <c r="H3825" s="1310" t="s">
        <v>6060</v>
      </c>
      <c r="I3825" s="1310" t="s">
        <v>839</v>
      </c>
      <c r="J3825" s="1310" t="s">
        <v>2242</v>
      </c>
      <c r="K3825" s="1311">
        <v>17.22</v>
      </c>
      <c r="L3825" s="1310" t="s">
        <v>2173</v>
      </c>
    </row>
    <row r="3826" spans="1:12" ht="13.5">
      <c r="A3826" s="1310" t="s">
        <v>5510</v>
      </c>
      <c r="B3826" s="1310" t="s">
        <v>5511</v>
      </c>
      <c r="C3826" s="1310" t="s">
        <v>4876</v>
      </c>
      <c r="D3826" s="1310">
        <v>180</v>
      </c>
      <c r="E3826" s="1311" t="s">
        <v>995</v>
      </c>
      <c r="F3826" s="1310" t="s">
        <v>995</v>
      </c>
      <c r="G3826" s="1310">
        <v>89734</v>
      </c>
      <c r="H3826" s="1310" t="s">
        <v>6061</v>
      </c>
      <c r="I3826" s="1310" t="s">
        <v>839</v>
      </c>
      <c r="J3826" s="1310" t="s">
        <v>2242</v>
      </c>
      <c r="K3826" s="1311">
        <v>19.02</v>
      </c>
      <c r="L3826" s="1310" t="s">
        <v>2173</v>
      </c>
    </row>
    <row r="3827" spans="1:12" ht="13.5">
      <c r="A3827" s="1310" t="s">
        <v>5510</v>
      </c>
      <c r="B3827" s="1310" t="s">
        <v>5511</v>
      </c>
      <c r="C3827" s="1310" t="s">
        <v>4876</v>
      </c>
      <c r="D3827" s="1310">
        <v>180</v>
      </c>
      <c r="E3827" s="1311" t="s">
        <v>995</v>
      </c>
      <c r="F3827" s="1310" t="s">
        <v>995</v>
      </c>
      <c r="G3827" s="1310">
        <v>89735</v>
      </c>
      <c r="H3827" s="1310" t="s">
        <v>6062</v>
      </c>
      <c r="I3827" s="1310" t="s">
        <v>839</v>
      </c>
      <c r="J3827" s="1310" t="s">
        <v>2242</v>
      </c>
      <c r="K3827" s="1311">
        <v>18.18</v>
      </c>
      <c r="L3827" s="1310" t="s">
        <v>2173</v>
      </c>
    </row>
    <row r="3828" spans="1:12" ht="13.5">
      <c r="A3828" s="1310" t="s">
        <v>5510</v>
      </c>
      <c r="B3828" s="1310" t="s">
        <v>5511</v>
      </c>
      <c r="C3828" s="1310" t="s">
        <v>4876</v>
      </c>
      <c r="D3828" s="1310">
        <v>180</v>
      </c>
      <c r="E3828" s="1311" t="s">
        <v>995</v>
      </c>
      <c r="F3828" s="1310" t="s">
        <v>995</v>
      </c>
      <c r="G3828" s="1310">
        <v>89736</v>
      </c>
      <c r="H3828" s="1310" t="s">
        <v>6063</v>
      </c>
      <c r="I3828" s="1310" t="s">
        <v>839</v>
      </c>
      <c r="J3828" s="1310" t="s">
        <v>2242</v>
      </c>
      <c r="K3828" s="1311">
        <v>6.5</v>
      </c>
      <c r="L3828" s="1310" t="s">
        <v>2173</v>
      </c>
    </row>
    <row r="3829" spans="1:12" ht="13.5">
      <c r="A3829" s="1310" t="s">
        <v>5510</v>
      </c>
      <c r="B3829" s="1310" t="s">
        <v>5511</v>
      </c>
      <c r="C3829" s="1310" t="s">
        <v>4876</v>
      </c>
      <c r="D3829" s="1310">
        <v>180</v>
      </c>
      <c r="E3829" s="1311" t="s">
        <v>995</v>
      </c>
      <c r="F3829" s="1310" t="s">
        <v>995</v>
      </c>
      <c r="G3829" s="1310">
        <v>89737</v>
      </c>
      <c r="H3829" s="1310" t="s">
        <v>6064</v>
      </c>
      <c r="I3829" s="1310" t="s">
        <v>839</v>
      </c>
      <c r="J3829" s="1310" t="s">
        <v>2242</v>
      </c>
      <c r="K3829" s="1311">
        <v>17.77</v>
      </c>
      <c r="L3829" s="1310" t="s">
        <v>2173</v>
      </c>
    </row>
    <row r="3830" spans="1:12" ht="13.5">
      <c r="A3830" s="1310" t="s">
        <v>5510</v>
      </c>
      <c r="B3830" s="1310" t="s">
        <v>5511</v>
      </c>
      <c r="C3830" s="1310" t="s">
        <v>4876</v>
      </c>
      <c r="D3830" s="1310">
        <v>180</v>
      </c>
      <c r="E3830" s="1311" t="s">
        <v>995</v>
      </c>
      <c r="F3830" s="1310" t="s">
        <v>995</v>
      </c>
      <c r="G3830" s="1310">
        <v>89738</v>
      </c>
      <c r="H3830" s="1310" t="s">
        <v>6065</v>
      </c>
      <c r="I3830" s="1310" t="s">
        <v>839</v>
      </c>
      <c r="J3830" s="1310" t="s">
        <v>2242</v>
      </c>
      <c r="K3830" s="1311">
        <v>10.16</v>
      </c>
      <c r="L3830" s="1310" t="s">
        <v>2173</v>
      </c>
    </row>
    <row r="3831" spans="1:12" ht="13.5">
      <c r="A3831" s="1310" t="s">
        <v>5510</v>
      </c>
      <c r="B3831" s="1310" t="s">
        <v>5511</v>
      </c>
      <c r="C3831" s="1310" t="s">
        <v>4876</v>
      </c>
      <c r="D3831" s="1310">
        <v>180</v>
      </c>
      <c r="E3831" s="1311" t="s">
        <v>995</v>
      </c>
      <c r="F3831" s="1310" t="s">
        <v>995</v>
      </c>
      <c r="G3831" s="1310">
        <v>89739</v>
      </c>
      <c r="H3831" s="1310" t="s">
        <v>6066</v>
      </c>
      <c r="I3831" s="1310" t="s">
        <v>839</v>
      </c>
      <c r="J3831" s="1310" t="s">
        <v>2242</v>
      </c>
      <c r="K3831" s="1311">
        <v>18.600000000000001</v>
      </c>
      <c r="L3831" s="1310" t="s">
        <v>2173</v>
      </c>
    </row>
    <row r="3832" spans="1:12" ht="13.5">
      <c r="A3832" s="1310" t="s">
        <v>5510</v>
      </c>
      <c r="B3832" s="1310" t="s">
        <v>5511</v>
      </c>
      <c r="C3832" s="1310" t="s">
        <v>4876</v>
      </c>
      <c r="D3832" s="1310">
        <v>180</v>
      </c>
      <c r="E3832" s="1311" t="s">
        <v>995</v>
      </c>
      <c r="F3832" s="1310" t="s">
        <v>995</v>
      </c>
      <c r="G3832" s="1310">
        <v>89740</v>
      </c>
      <c r="H3832" s="1310" t="s">
        <v>6067</v>
      </c>
      <c r="I3832" s="1310" t="s">
        <v>839</v>
      </c>
      <c r="J3832" s="1310" t="s">
        <v>2242</v>
      </c>
      <c r="K3832" s="1311">
        <v>6.18</v>
      </c>
      <c r="L3832" s="1310" t="s">
        <v>2173</v>
      </c>
    </row>
    <row r="3833" spans="1:12" ht="13.5">
      <c r="A3833" s="1310" t="s">
        <v>5510</v>
      </c>
      <c r="B3833" s="1310" t="s">
        <v>5511</v>
      </c>
      <c r="C3833" s="1310" t="s">
        <v>4876</v>
      </c>
      <c r="D3833" s="1310">
        <v>180</v>
      </c>
      <c r="E3833" s="1311" t="s">
        <v>995</v>
      </c>
      <c r="F3833" s="1310" t="s">
        <v>995</v>
      </c>
      <c r="G3833" s="1310">
        <v>89741</v>
      </c>
      <c r="H3833" s="1310" t="s">
        <v>6068</v>
      </c>
      <c r="I3833" s="1310" t="s">
        <v>839</v>
      </c>
      <c r="J3833" s="1310" t="s">
        <v>2242</v>
      </c>
      <c r="K3833" s="1311">
        <v>12.95</v>
      </c>
      <c r="L3833" s="1310" t="s">
        <v>2173</v>
      </c>
    </row>
    <row r="3834" spans="1:12" ht="13.5">
      <c r="A3834" s="1310" t="s">
        <v>5510</v>
      </c>
      <c r="B3834" s="1310" t="s">
        <v>5511</v>
      </c>
      <c r="C3834" s="1310" t="s">
        <v>4876</v>
      </c>
      <c r="D3834" s="1310">
        <v>180</v>
      </c>
      <c r="E3834" s="1311" t="s">
        <v>995</v>
      </c>
      <c r="F3834" s="1310" t="s">
        <v>995</v>
      </c>
      <c r="G3834" s="1310">
        <v>89742</v>
      </c>
      <c r="H3834" s="1310" t="s">
        <v>6069</v>
      </c>
      <c r="I3834" s="1310" t="s">
        <v>839</v>
      </c>
      <c r="J3834" s="1310" t="s">
        <v>2242</v>
      </c>
      <c r="K3834" s="1311">
        <v>29.67</v>
      </c>
      <c r="L3834" s="1310" t="s">
        <v>2173</v>
      </c>
    </row>
    <row r="3835" spans="1:12" ht="13.5">
      <c r="A3835" s="1310" t="s">
        <v>5510</v>
      </c>
      <c r="B3835" s="1310" t="s">
        <v>5511</v>
      </c>
      <c r="C3835" s="1310" t="s">
        <v>4876</v>
      </c>
      <c r="D3835" s="1310">
        <v>180</v>
      </c>
      <c r="E3835" s="1311" t="s">
        <v>995</v>
      </c>
      <c r="F3835" s="1310" t="s">
        <v>995</v>
      </c>
      <c r="G3835" s="1310">
        <v>89743</v>
      </c>
      <c r="H3835" s="1310" t="s">
        <v>6070</v>
      </c>
      <c r="I3835" s="1310" t="s">
        <v>839</v>
      </c>
      <c r="J3835" s="1310" t="s">
        <v>2242</v>
      </c>
      <c r="K3835" s="1311">
        <v>41.61</v>
      </c>
      <c r="L3835" s="1310" t="s">
        <v>2173</v>
      </c>
    </row>
    <row r="3836" spans="1:12" ht="13.5">
      <c r="A3836" s="1310" t="s">
        <v>5510</v>
      </c>
      <c r="B3836" s="1310" t="s">
        <v>5511</v>
      </c>
      <c r="C3836" s="1310" t="s">
        <v>4876</v>
      </c>
      <c r="D3836" s="1310">
        <v>180</v>
      </c>
      <c r="E3836" s="1311" t="s">
        <v>995</v>
      </c>
      <c r="F3836" s="1310" t="s">
        <v>995</v>
      </c>
      <c r="G3836" s="1310">
        <v>89744</v>
      </c>
      <c r="H3836" s="1310" t="s">
        <v>6071</v>
      </c>
      <c r="I3836" s="1310" t="s">
        <v>839</v>
      </c>
      <c r="J3836" s="1310" t="s">
        <v>2242</v>
      </c>
      <c r="K3836" s="1311">
        <v>23.12</v>
      </c>
      <c r="L3836" s="1310" t="s">
        <v>2173</v>
      </c>
    </row>
    <row r="3837" spans="1:12" ht="13.5">
      <c r="A3837" s="1310" t="s">
        <v>5510</v>
      </c>
      <c r="B3837" s="1310" t="s">
        <v>5511</v>
      </c>
      <c r="C3837" s="1310" t="s">
        <v>4876</v>
      </c>
      <c r="D3837" s="1310">
        <v>180</v>
      </c>
      <c r="E3837" s="1311" t="s">
        <v>995</v>
      </c>
      <c r="F3837" s="1310" t="s">
        <v>995</v>
      </c>
      <c r="G3837" s="1310">
        <v>89745</v>
      </c>
      <c r="H3837" s="1310" t="s">
        <v>6072</v>
      </c>
      <c r="I3837" s="1310" t="s">
        <v>839</v>
      </c>
      <c r="J3837" s="1310" t="s">
        <v>2242</v>
      </c>
      <c r="K3837" s="1311">
        <v>18.91</v>
      </c>
      <c r="L3837" s="1310" t="s">
        <v>2173</v>
      </c>
    </row>
    <row r="3838" spans="1:12" ht="13.5">
      <c r="A3838" s="1310" t="s">
        <v>5510</v>
      </c>
      <c r="B3838" s="1310" t="s">
        <v>5511</v>
      </c>
      <c r="C3838" s="1310" t="s">
        <v>4876</v>
      </c>
      <c r="D3838" s="1310">
        <v>180</v>
      </c>
      <c r="E3838" s="1311" t="s">
        <v>995</v>
      </c>
      <c r="F3838" s="1310" t="s">
        <v>995</v>
      </c>
      <c r="G3838" s="1310">
        <v>89746</v>
      </c>
      <c r="H3838" s="1310" t="s">
        <v>6073</v>
      </c>
      <c r="I3838" s="1310" t="s">
        <v>839</v>
      </c>
      <c r="J3838" s="1310" t="s">
        <v>2242</v>
      </c>
      <c r="K3838" s="1311">
        <v>23.07</v>
      </c>
      <c r="L3838" s="1310" t="s">
        <v>2173</v>
      </c>
    </row>
    <row r="3839" spans="1:12" ht="13.5">
      <c r="A3839" s="1310" t="s">
        <v>5510</v>
      </c>
      <c r="B3839" s="1310" t="s">
        <v>5511</v>
      </c>
      <c r="C3839" s="1310" t="s">
        <v>4876</v>
      </c>
      <c r="D3839" s="1310">
        <v>180</v>
      </c>
      <c r="E3839" s="1311" t="s">
        <v>995</v>
      </c>
      <c r="F3839" s="1310" t="s">
        <v>995</v>
      </c>
      <c r="G3839" s="1310">
        <v>89747</v>
      </c>
      <c r="H3839" s="1310" t="s">
        <v>6074</v>
      </c>
      <c r="I3839" s="1310" t="s">
        <v>839</v>
      </c>
      <c r="J3839" s="1310" t="s">
        <v>2242</v>
      </c>
      <c r="K3839" s="1311">
        <v>8.92</v>
      </c>
      <c r="L3839" s="1310" t="s">
        <v>2173</v>
      </c>
    </row>
    <row r="3840" spans="1:12" ht="13.5">
      <c r="A3840" s="1310" t="s">
        <v>5510</v>
      </c>
      <c r="B3840" s="1310" t="s">
        <v>5511</v>
      </c>
      <c r="C3840" s="1310" t="s">
        <v>4876</v>
      </c>
      <c r="D3840" s="1310">
        <v>180</v>
      </c>
      <c r="E3840" s="1311" t="s">
        <v>995</v>
      </c>
      <c r="F3840" s="1310" t="s">
        <v>995</v>
      </c>
      <c r="G3840" s="1310">
        <v>89748</v>
      </c>
      <c r="H3840" s="1310" t="s">
        <v>6075</v>
      </c>
      <c r="I3840" s="1310" t="s">
        <v>839</v>
      </c>
      <c r="J3840" s="1310" t="s">
        <v>2242</v>
      </c>
      <c r="K3840" s="1311">
        <v>36.07</v>
      </c>
      <c r="L3840" s="1310" t="s">
        <v>2173</v>
      </c>
    </row>
    <row r="3841" spans="1:12" ht="13.5">
      <c r="A3841" s="1310" t="s">
        <v>5510</v>
      </c>
      <c r="B3841" s="1310" t="s">
        <v>5511</v>
      </c>
      <c r="C3841" s="1310" t="s">
        <v>4876</v>
      </c>
      <c r="D3841" s="1310">
        <v>180</v>
      </c>
      <c r="E3841" s="1311" t="s">
        <v>995</v>
      </c>
      <c r="F3841" s="1310" t="s">
        <v>995</v>
      </c>
      <c r="G3841" s="1310">
        <v>89749</v>
      </c>
      <c r="H3841" s="1310" t="s">
        <v>6076</v>
      </c>
      <c r="I3841" s="1310" t="s">
        <v>839</v>
      </c>
      <c r="J3841" s="1310" t="s">
        <v>2242</v>
      </c>
      <c r="K3841" s="1311">
        <v>10.16</v>
      </c>
      <c r="L3841" s="1310" t="s">
        <v>2173</v>
      </c>
    </row>
    <row r="3842" spans="1:12" ht="13.5">
      <c r="A3842" s="1310" t="s">
        <v>5510</v>
      </c>
      <c r="B3842" s="1310" t="s">
        <v>5511</v>
      </c>
      <c r="C3842" s="1310" t="s">
        <v>4876</v>
      </c>
      <c r="D3842" s="1310">
        <v>180</v>
      </c>
      <c r="E3842" s="1311" t="s">
        <v>995</v>
      </c>
      <c r="F3842" s="1310" t="s">
        <v>995</v>
      </c>
      <c r="G3842" s="1310">
        <v>89750</v>
      </c>
      <c r="H3842" s="1310" t="s">
        <v>6077</v>
      </c>
      <c r="I3842" s="1310" t="s">
        <v>839</v>
      </c>
      <c r="J3842" s="1310" t="s">
        <v>2242</v>
      </c>
      <c r="K3842" s="1311">
        <v>59.04</v>
      </c>
      <c r="L3842" s="1310" t="s">
        <v>2173</v>
      </c>
    </row>
    <row r="3843" spans="1:12" ht="13.5">
      <c r="A3843" s="1310" t="s">
        <v>5510</v>
      </c>
      <c r="B3843" s="1310" t="s">
        <v>5511</v>
      </c>
      <c r="C3843" s="1310" t="s">
        <v>4876</v>
      </c>
      <c r="D3843" s="1310">
        <v>180</v>
      </c>
      <c r="E3843" s="1311" t="s">
        <v>995</v>
      </c>
      <c r="F3843" s="1310" t="s">
        <v>995</v>
      </c>
      <c r="G3843" s="1310">
        <v>89751</v>
      </c>
      <c r="H3843" s="1310" t="s">
        <v>6078</v>
      </c>
      <c r="I3843" s="1310" t="s">
        <v>839</v>
      </c>
      <c r="J3843" s="1310" t="s">
        <v>2242</v>
      </c>
      <c r="K3843" s="1311">
        <v>5.64</v>
      </c>
      <c r="L3843" s="1310" t="s">
        <v>2173</v>
      </c>
    </row>
    <row r="3844" spans="1:12" ht="13.5">
      <c r="A3844" s="1310" t="s">
        <v>5510</v>
      </c>
      <c r="B3844" s="1310" t="s">
        <v>5511</v>
      </c>
      <c r="C3844" s="1310" t="s">
        <v>4876</v>
      </c>
      <c r="D3844" s="1310">
        <v>180</v>
      </c>
      <c r="E3844" s="1311" t="s">
        <v>995</v>
      </c>
      <c r="F3844" s="1310" t="s">
        <v>995</v>
      </c>
      <c r="G3844" s="1310">
        <v>89752</v>
      </c>
      <c r="H3844" s="1310" t="s">
        <v>6079</v>
      </c>
      <c r="I3844" s="1310" t="s">
        <v>839</v>
      </c>
      <c r="J3844" s="1310" t="s">
        <v>2242</v>
      </c>
      <c r="K3844" s="1311">
        <v>5.95</v>
      </c>
      <c r="L3844" s="1310" t="s">
        <v>2173</v>
      </c>
    </row>
    <row r="3845" spans="1:12" ht="13.5">
      <c r="A3845" s="1310" t="s">
        <v>5510</v>
      </c>
      <c r="B3845" s="1310" t="s">
        <v>5511</v>
      </c>
      <c r="C3845" s="1310" t="s">
        <v>4876</v>
      </c>
      <c r="D3845" s="1310">
        <v>180</v>
      </c>
      <c r="E3845" s="1311" t="s">
        <v>995</v>
      </c>
      <c r="F3845" s="1310" t="s">
        <v>995</v>
      </c>
      <c r="G3845" s="1310">
        <v>89753</v>
      </c>
      <c r="H3845" s="1310" t="s">
        <v>6080</v>
      </c>
      <c r="I3845" s="1310" t="s">
        <v>839</v>
      </c>
      <c r="J3845" s="1310" t="s">
        <v>2242</v>
      </c>
      <c r="K3845" s="1311">
        <v>8.6300000000000008</v>
      </c>
      <c r="L3845" s="1310" t="s">
        <v>2173</v>
      </c>
    </row>
    <row r="3846" spans="1:12" ht="13.5">
      <c r="A3846" s="1310" t="s">
        <v>5510</v>
      </c>
      <c r="B3846" s="1310" t="s">
        <v>5511</v>
      </c>
      <c r="C3846" s="1310" t="s">
        <v>4876</v>
      </c>
      <c r="D3846" s="1310">
        <v>180</v>
      </c>
      <c r="E3846" s="1311" t="s">
        <v>995</v>
      </c>
      <c r="F3846" s="1310" t="s">
        <v>995</v>
      </c>
      <c r="G3846" s="1310">
        <v>89754</v>
      </c>
      <c r="H3846" s="1310" t="s">
        <v>6081</v>
      </c>
      <c r="I3846" s="1310" t="s">
        <v>839</v>
      </c>
      <c r="J3846" s="1310" t="s">
        <v>2242</v>
      </c>
      <c r="K3846" s="1311">
        <v>15.6</v>
      </c>
      <c r="L3846" s="1310" t="s">
        <v>2173</v>
      </c>
    </row>
    <row r="3847" spans="1:12" ht="13.5">
      <c r="A3847" s="1310" t="s">
        <v>5510</v>
      </c>
      <c r="B3847" s="1310" t="s">
        <v>5511</v>
      </c>
      <c r="C3847" s="1310" t="s">
        <v>4876</v>
      </c>
      <c r="D3847" s="1310">
        <v>180</v>
      </c>
      <c r="E3847" s="1311" t="s">
        <v>995</v>
      </c>
      <c r="F3847" s="1310" t="s">
        <v>995</v>
      </c>
      <c r="G3847" s="1310">
        <v>89755</v>
      </c>
      <c r="H3847" s="1310" t="s">
        <v>6082</v>
      </c>
      <c r="I3847" s="1310" t="s">
        <v>839</v>
      </c>
      <c r="J3847" s="1310" t="s">
        <v>2242</v>
      </c>
      <c r="K3847" s="1311">
        <v>9.3800000000000008</v>
      </c>
      <c r="L3847" s="1310" t="s">
        <v>2173</v>
      </c>
    </row>
    <row r="3848" spans="1:12" ht="13.5">
      <c r="A3848" s="1310" t="s">
        <v>5510</v>
      </c>
      <c r="B3848" s="1310" t="s">
        <v>5511</v>
      </c>
      <c r="C3848" s="1310" t="s">
        <v>4876</v>
      </c>
      <c r="D3848" s="1310">
        <v>180</v>
      </c>
      <c r="E3848" s="1311" t="s">
        <v>995</v>
      </c>
      <c r="F3848" s="1310" t="s">
        <v>995</v>
      </c>
      <c r="G3848" s="1310">
        <v>89756</v>
      </c>
      <c r="H3848" s="1310" t="s">
        <v>6083</v>
      </c>
      <c r="I3848" s="1310" t="s">
        <v>839</v>
      </c>
      <c r="J3848" s="1310" t="s">
        <v>2242</v>
      </c>
      <c r="K3848" s="1311">
        <v>13.57</v>
      </c>
      <c r="L3848" s="1310" t="s">
        <v>2173</v>
      </c>
    </row>
    <row r="3849" spans="1:12" ht="13.5">
      <c r="A3849" s="1310" t="s">
        <v>5510</v>
      </c>
      <c r="B3849" s="1310" t="s">
        <v>5511</v>
      </c>
      <c r="C3849" s="1310" t="s">
        <v>4876</v>
      </c>
      <c r="D3849" s="1310">
        <v>180</v>
      </c>
      <c r="E3849" s="1311" t="s">
        <v>995</v>
      </c>
      <c r="F3849" s="1310" t="s">
        <v>995</v>
      </c>
      <c r="G3849" s="1310">
        <v>89757</v>
      </c>
      <c r="H3849" s="1310" t="s">
        <v>6084</v>
      </c>
      <c r="I3849" s="1310" t="s">
        <v>839</v>
      </c>
      <c r="J3849" s="1310" t="s">
        <v>2242</v>
      </c>
      <c r="K3849" s="1311">
        <v>18.91</v>
      </c>
      <c r="L3849" s="1310" t="s">
        <v>2173</v>
      </c>
    </row>
    <row r="3850" spans="1:12" ht="13.5">
      <c r="A3850" s="1310" t="s">
        <v>5510</v>
      </c>
      <c r="B3850" s="1310" t="s">
        <v>5511</v>
      </c>
      <c r="C3850" s="1310" t="s">
        <v>4876</v>
      </c>
      <c r="D3850" s="1310">
        <v>180</v>
      </c>
      <c r="E3850" s="1311" t="s">
        <v>995</v>
      </c>
      <c r="F3850" s="1310" t="s">
        <v>995</v>
      </c>
      <c r="G3850" s="1310">
        <v>89758</v>
      </c>
      <c r="H3850" s="1310" t="s">
        <v>6085</v>
      </c>
      <c r="I3850" s="1310" t="s">
        <v>839</v>
      </c>
      <c r="J3850" s="1310" t="s">
        <v>2242</v>
      </c>
      <c r="K3850" s="1311">
        <v>27.63</v>
      </c>
      <c r="L3850" s="1310" t="s">
        <v>2173</v>
      </c>
    </row>
    <row r="3851" spans="1:12" ht="13.5">
      <c r="A3851" s="1310" t="s">
        <v>5510</v>
      </c>
      <c r="B3851" s="1310" t="s">
        <v>5511</v>
      </c>
      <c r="C3851" s="1310" t="s">
        <v>4876</v>
      </c>
      <c r="D3851" s="1310">
        <v>180</v>
      </c>
      <c r="E3851" s="1311" t="s">
        <v>995</v>
      </c>
      <c r="F3851" s="1310" t="s">
        <v>995</v>
      </c>
      <c r="G3851" s="1310">
        <v>89759</v>
      </c>
      <c r="H3851" s="1310" t="s">
        <v>6086</v>
      </c>
      <c r="I3851" s="1310" t="s">
        <v>839</v>
      </c>
      <c r="J3851" s="1310" t="s">
        <v>2242</v>
      </c>
      <c r="K3851" s="1311">
        <v>7.52</v>
      </c>
      <c r="L3851" s="1310" t="s">
        <v>2173</v>
      </c>
    </row>
    <row r="3852" spans="1:12" ht="13.5">
      <c r="A3852" s="1310" t="s">
        <v>5510</v>
      </c>
      <c r="B3852" s="1310" t="s">
        <v>5511</v>
      </c>
      <c r="C3852" s="1310" t="s">
        <v>4876</v>
      </c>
      <c r="D3852" s="1310">
        <v>180</v>
      </c>
      <c r="E3852" s="1311" t="s">
        <v>995</v>
      </c>
      <c r="F3852" s="1310" t="s">
        <v>995</v>
      </c>
      <c r="G3852" s="1310">
        <v>89760</v>
      </c>
      <c r="H3852" s="1310" t="s">
        <v>6087</v>
      </c>
      <c r="I3852" s="1310" t="s">
        <v>839</v>
      </c>
      <c r="J3852" s="1310" t="s">
        <v>2242</v>
      </c>
      <c r="K3852" s="1311">
        <v>13.88</v>
      </c>
      <c r="L3852" s="1310" t="s">
        <v>2173</v>
      </c>
    </row>
    <row r="3853" spans="1:12" ht="13.5">
      <c r="A3853" s="1310" t="s">
        <v>5510</v>
      </c>
      <c r="B3853" s="1310" t="s">
        <v>5511</v>
      </c>
      <c r="C3853" s="1310" t="s">
        <v>4876</v>
      </c>
      <c r="D3853" s="1310">
        <v>180</v>
      </c>
      <c r="E3853" s="1311" t="s">
        <v>995</v>
      </c>
      <c r="F3853" s="1310" t="s">
        <v>995</v>
      </c>
      <c r="G3853" s="1310">
        <v>89761</v>
      </c>
      <c r="H3853" s="1310" t="s">
        <v>6088</v>
      </c>
      <c r="I3853" s="1310" t="s">
        <v>839</v>
      </c>
      <c r="J3853" s="1310" t="s">
        <v>2242</v>
      </c>
      <c r="K3853" s="1311">
        <v>20.149999999999999</v>
      </c>
      <c r="L3853" s="1310" t="s">
        <v>2173</v>
      </c>
    </row>
    <row r="3854" spans="1:12" ht="13.5">
      <c r="A3854" s="1310" t="s">
        <v>5510</v>
      </c>
      <c r="B3854" s="1310" t="s">
        <v>5511</v>
      </c>
      <c r="C3854" s="1310" t="s">
        <v>4876</v>
      </c>
      <c r="D3854" s="1310">
        <v>180</v>
      </c>
      <c r="E3854" s="1311" t="s">
        <v>995</v>
      </c>
      <c r="F3854" s="1310" t="s">
        <v>995</v>
      </c>
      <c r="G3854" s="1310">
        <v>89762</v>
      </c>
      <c r="H3854" s="1310" t="s">
        <v>6089</v>
      </c>
      <c r="I3854" s="1310" t="s">
        <v>839</v>
      </c>
      <c r="J3854" s="1310" t="s">
        <v>2242</v>
      </c>
      <c r="K3854" s="1311">
        <v>26.87</v>
      </c>
      <c r="L3854" s="1310" t="s">
        <v>2173</v>
      </c>
    </row>
    <row r="3855" spans="1:12" ht="13.5">
      <c r="A3855" s="1310" t="s">
        <v>5510</v>
      </c>
      <c r="B3855" s="1310" t="s">
        <v>5511</v>
      </c>
      <c r="C3855" s="1310" t="s">
        <v>4876</v>
      </c>
      <c r="D3855" s="1310">
        <v>180</v>
      </c>
      <c r="E3855" s="1311" t="s">
        <v>995</v>
      </c>
      <c r="F3855" s="1310" t="s">
        <v>995</v>
      </c>
      <c r="G3855" s="1310">
        <v>89763</v>
      </c>
      <c r="H3855" s="1310" t="s">
        <v>6090</v>
      </c>
      <c r="I3855" s="1310" t="s">
        <v>839</v>
      </c>
      <c r="J3855" s="1310" t="s">
        <v>2242</v>
      </c>
      <c r="K3855" s="1311">
        <v>93.34</v>
      </c>
      <c r="L3855" s="1310" t="s">
        <v>2173</v>
      </c>
    </row>
    <row r="3856" spans="1:12" ht="13.5">
      <c r="A3856" s="1310" t="s">
        <v>5510</v>
      </c>
      <c r="B3856" s="1310" t="s">
        <v>5511</v>
      </c>
      <c r="C3856" s="1310" t="s">
        <v>4876</v>
      </c>
      <c r="D3856" s="1310">
        <v>180</v>
      </c>
      <c r="E3856" s="1311" t="s">
        <v>995</v>
      </c>
      <c r="F3856" s="1310" t="s">
        <v>995</v>
      </c>
      <c r="G3856" s="1310">
        <v>89764</v>
      </c>
      <c r="H3856" s="1310" t="s">
        <v>6091</v>
      </c>
      <c r="I3856" s="1310" t="s">
        <v>839</v>
      </c>
      <c r="J3856" s="1310" t="s">
        <v>2242</v>
      </c>
      <c r="K3856" s="1311">
        <v>21.49</v>
      </c>
      <c r="L3856" s="1310" t="s">
        <v>2173</v>
      </c>
    </row>
    <row r="3857" spans="1:12" ht="13.5">
      <c r="A3857" s="1310" t="s">
        <v>5510</v>
      </c>
      <c r="B3857" s="1310" t="s">
        <v>5511</v>
      </c>
      <c r="C3857" s="1310" t="s">
        <v>4876</v>
      </c>
      <c r="D3857" s="1310">
        <v>180</v>
      </c>
      <c r="E3857" s="1311" t="s">
        <v>995</v>
      </c>
      <c r="F3857" s="1310" t="s">
        <v>995</v>
      </c>
      <c r="G3857" s="1310">
        <v>89765</v>
      </c>
      <c r="H3857" s="1310" t="s">
        <v>6092</v>
      </c>
      <c r="I3857" s="1310" t="s">
        <v>839</v>
      </c>
      <c r="J3857" s="1310" t="s">
        <v>2242</v>
      </c>
      <c r="K3857" s="1311">
        <v>11.79</v>
      </c>
      <c r="L3857" s="1310" t="s">
        <v>2173</v>
      </c>
    </row>
    <row r="3858" spans="1:12" ht="13.5">
      <c r="A3858" s="1310" t="s">
        <v>5510</v>
      </c>
      <c r="B3858" s="1310" t="s">
        <v>5511</v>
      </c>
      <c r="C3858" s="1310" t="s">
        <v>4876</v>
      </c>
      <c r="D3858" s="1310">
        <v>180</v>
      </c>
      <c r="E3858" s="1311" t="s">
        <v>995</v>
      </c>
      <c r="F3858" s="1310" t="s">
        <v>995</v>
      </c>
      <c r="G3858" s="1310">
        <v>89766</v>
      </c>
      <c r="H3858" s="1310" t="s">
        <v>6093</v>
      </c>
      <c r="I3858" s="1310" t="s">
        <v>839</v>
      </c>
      <c r="J3858" s="1310" t="s">
        <v>2242</v>
      </c>
      <c r="K3858" s="1311">
        <v>15.3</v>
      </c>
      <c r="L3858" s="1310" t="s">
        <v>2173</v>
      </c>
    </row>
    <row r="3859" spans="1:12" ht="13.5">
      <c r="A3859" s="1310" t="s">
        <v>5510</v>
      </c>
      <c r="B3859" s="1310" t="s">
        <v>5511</v>
      </c>
      <c r="C3859" s="1310" t="s">
        <v>4876</v>
      </c>
      <c r="D3859" s="1310">
        <v>180</v>
      </c>
      <c r="E3859" s="1311" t="s">
        <v>995</v>
      </c>
      <c r="F3859" s="1310" t="s">
        <v>995</v>
      </c>
      <c r="G3859" s="1310">
        <v>89767</v>
      </c>
      <c r="H3859" s="1310" t="s">
        <v>6094</v>
      </c>
      <c r="I3859" s="1310" t="s">
        <v>839</v>
      </c>
      <c r="J3859" s="1310" t="s">
        <v>2242</v>
      </c>
      <c r="K3859" s="1311">
        <v>15.3</v>
      </c>
      <c r="L3859" s="1310" t="s">
        <v>2173</v>
      </c>
    </row>
    <row r="3860" spans="1:12" ht="13.5">
      <c r="A3860" s="1310" t="s">
        <v>5510</v>
      </c>
      <c r="B3860" s="1310" t="s">
        <v>5511</v>
      </c>
      <c r="C3860" s="1310" t="s">
        <v>4876</v>
      </c>
      <c r="D3860" s="1310">
        <v>180</v>
      </c>
      <c r="E3860" s="1311" t="s">
        <v>995</v>
      </c>
      <c r="F3860" s="1310" t="s">
        <v>995</v>
      </c>
      <c r="G3860" s="1310">
        <v>89768</v>
      </c>
      <c r="H3860" s="1310" t="s">
        <v>6095</v>
      </c>
      <c r="I3860" s="1310" t="s">
        <v>839</v>
      </c>
      <c r="J3860" s="1310" t="s">
        <v>2242</v>
      </c>
      <c r="K3860" s="1311">
        <v>16.600000000000001</v>
      </c>
      <c r="L3860" s="1310" t="s">
        <v>2173</v>
      </c>
    </row>
    <row r="3861" spans="1:12" ht="13.5">
      <c r="A3861" s="1310" t="s">
        <v>5510</v>
      </c>
      <c r="B3861" s="1310" t="s">
        <v>5511</v>
      </c>
      <c r="C3861" s="1310" t="s">
        <v>4876</v>
      </c>
      <c r="D3861" s="1310">
        <v>180</v>
      </c>
      <c r="E3861" s="1311" t="s">
        <v>995</v>
      </c>
      <c r="F3861" s="1310" t="s">
        <v>995</v>
      </c>
      <c r="G3861" s="1310">
        <v>89769</v>
      </c>
      <c r="H3861" s="1310" t="s">
        <v>6096</v>
      </c>
      <c r="I3861" s="1310" t="s">
        <v>839</v>
      </c>
      <c r="J3861" s="1310" t="s">
        <v>2242</v>
      </c>
      <c r="K3861" s="1311">
        <v>32.82</v>
      </c>
      <c r="L3861" s="1310" t="s">
        <v>2173</v>
      </c>
    </row>
    <row r="3862" spans="1:12" ht="13.5">
      <c r="A3862" s="1310" t="s">
        <v>5510</v>
      </c>
      <c r="B3862" s="1310" t="s">
        <v>5511</v>
      </c>
      <c r="C3862" s="1310" t="s">
        <v>4876</v>
      </c>
      <c r="D3862" s="1310">
        <v>180</v>
      </c>
      <c r="E3862" s="1311" t="s">
        <v>995</v>
      </c>
      <c r="F3862" s="1310" t="s">
        <v>995</v>
      </c>
      <c r="G3862" s="1310">
        <v>89772</v>
      </c>
      <c r="H3862" s="1310" t="s">
        <v>6097</v>
      </c>
      <c r="I3862" s="1310" t="s">
        <v>253</v>
      </c>
      <c r="J3862" s="1310" t="s">
        <v>2172</v>
      </c>
      <c r="K3862" s="1311">
        <v>82.58</v>
      </c>
      <c r="L3862" s="1310" t="s">
        <v>2173</v>
      </c>
    </row>
    <row r="3863" spans="1:12" ht="13.5">
      <c r="A3863" s="1310" t="s">
        <v>5510</v>
      </c>
      <c r="B3863" s="1310" t="s">
        <v>5511</v>
      </c>
      <c r="C3863" s="1310" t="s">
        <v>4876</v>
      </c>
      <c r="D3863" s="1310">
        <v>180</v>
      </c>
      <c r="E3863" s="1311" t="s">
        <v>995</v>
      </c>
      <c r="F3863" s="1310" t="s">
        <v>995</v>
      </c>
      <c r="G3863" s="1310">
        <v>89774</v>
      </c>
      <c r="H3863" s="1310" t="s">
        <v>6098</v>
      </c>
      <c r="I3863" s="1310" t="s">
        <v>839</v>
      </c>
      <c r="J3863" s="1310" t="s">
        <v>2242</v>
      </c>
      <c r="K3863" s="1311">
        <v>14.25</v>
      </c>
      <c r="L3863" s="1310" t="s">
        <v>2173</v>
      </c>
    </row>
    <row r="3864" spans="1:12" ht="13.5">
      <c r="A3864" s="1310" t="s">
        <v>5510</v>
      </c>
      <c r="B3864" s="1310" t="s">
        <v>5511</v>
      </c>
      <c r="C3864" s="1310" t="s">
        <v>4876</v>
      </c>
      <c r="D3864" s="1310">
        <v>180</v>
      </c>
      <c r="E3864" s="1311" t="s">
        <v>995</v>
      </c>
      <c r="F3864" s="1310" t="s">
        <v>995</v>
      </c>
      <c r="G3864" s="1310">
        <v>89776</v>
      </c>
      <c r="H3864" s="1310" t="s">
        <v>6099</v>
      </c>
      <c r="I3864" s="1310" t="s">
        <v>839</v>
      </c>
      <c r="J3864" s="1310" t="s">
        <v>2242</v>
      </c>
      <c r="K3864" s="1311">
        <v>19.64</v>
      </c>
      <c r="L3864" s="1310" t="s">
        <v>2173</v>
      </c>
    </row>
    <row r="3865" spans="1:12" ht="13.5">
      <c r="A3865" s="1310" t="s">
        <v>5510</v>
      </c>
      <c r="B3865" s="1310" t="s">
        <v>5511</v>
      </c>
      <c r="C3865" s="1310" t="s">
        <v>4876</v>
      </c>
      <c r="D3865" s="1310">
        <v>180</v>
      </c>
      <c r="E3865" s="1311" t="s">
        <v>995</v>
      </c>
      <c r="F3865" s="1310" t="s">
        <v>995</v>
      </c>
      <c r="G3865" s="1310">
        <v>89777</v>
      </c>
      <c r="H3865" s="1310" t="s">
        <v>6100</v>
      </c>
      <c r="I3865" s="1310" t="s">
        <v>839</v>
      </c>
      <c r="J3865" s="1310" t="s">
        <v>2242</v>
      </c>
      <c r="K3865" s="1311">
        <v>17.57</v>
      </c>
      <c r="L3865" s="1310" t="s">
        <v>2173</v>
      </c>
    </row>
    <row r="3866" spans="1:12" ht="13.5">
      <c r="A3866" s="1310" t="s">
        <v>5510</v>
      </c>
      <c r="B3866" s="1310" t="s">
        <v>5511</v>
      </c>
      <c r="C3866" s="1310" t="s">
        <v>4876</v>
      </c>
      <c r="D3866" s="1310">
        <v>180</v>
      </c>
      <c r="E3866" s="1311" t="s">
        <v>995</v>
      </c>
      <c r="F3866" s="1310" t="s">
        <v>995</v>
      </c>
      <c r="G3866" s="1310">
        <v>89778</v>
      </c>
      <c r="H3866" s="1310" t="s">
        <v>6101</v>
      </c>
      <c r="I3866" s="1310" t="s">
        <v>839</v>
      </c>
      <c r="J3866" s="1310" t="s">
        <v>2242</v>
      </c>
      <c r="K3866" s="1311">
        <v>17.920000000000002</v>
      </c>
      <c r="L3866" s="1310" t="s">
        <v>2173</v>
      </c>
    </row>
    <row r="3867" spans="1:12" ht="13.5">
      <c r="A3867" s="1310" t="s">
        <v>5510</v>
      </c>
      <c r="B3867" s="1310" t="s">
        <v>5511</v>
      </c>
      <c r="C3867" s="1310" t="s">
        <v>4876</v>
      </c>
      <c r="D3867" s="1310">
        <v>180</v>
      </c>
      <c r="E3867" s="1311" t="s">
        <v>995</v>
      </c>
      <c r="F3867" s="1310" t="s">
        <v>995</v>
      </c>
      <c r="G3867" s="1310">
        <v>89779</v>
      </c>
      <c r="H3867" s="1310" t="s">
        <v>6102</v>
      </c>
      <c r="I3867" s="1310" t="s">
        <v>839</v>
      </c>
      <c r="J3867" s="1310" t="s">
        <v>2242</v>
      </c>
      <c r="K3867" s="1311">
        <v>27.9</v>
      </c>
      <c r="L3867" s="1310" t="s">
        <v>2173</v>
      </c>
    </row>
    <row r="3868" spans="1:12" ht="13.5">
      <c r="A3868" s="1310" t="s">
        <v>5510</v>
      </c>
      <c r="B3868" s="1310" t="s">
        <v>5511</v>
      </c>
      <c r="C3868" s="1310" t="s">
        <v>4876</v>
      </c>
      <c r="D3868" s="1310">
        <v>180</v>
      </c>
      <c r="E3868" s="1311" t="s">
        <v>995</v>
      </c>
      <c r="F3868" s="1310" t="s">
        <v>995</v>
      </c>
      <c r="G3868" s="1310">
        <v>89780</v>
      </c>
      <c r="H3868" s="1310" t="s">
        <v>6103</v>
      </c>
      <c r="I3868" s="1310" t="s">
        <v>839</v>
      </c>
      <c r="J3868" s="1310" t="s">
        <v>2242</v>
      </c>
      <c r="K3868" s="1311">
        <v>17.57</v>
      </c>
      <c r="L3868" s="1310" t="s">
        <v>2173</v>
      </c>
    </row>
    <row r="3869" spans="1:12" ht="13.5">
      <c r="A3869" s="1310" t="s">
        <v>5510</v>
      </c>
      <c r="B3869" s="1310" t="s">
        <v>5511</v>
      </c>
      <c r="C3869" s="1310" t="s">
        <v>4876</v>
      </c>
      <c r="D3869" s="1310">
        <v>180</v>
      </c>
      <c r="E3869" s="1311" t="s">
        <v>995</v>
      </c>
      <c r="F3869" s="1310" t="s">
        <v>995</v>
      </c>
      <c r="G3869" s="1310">
        <v>89781</v>
      </c>
      <c r="H3869" s="1310" t="s">
        <v>6104</v>
      </c>
      <c r="I3869" s="1310" t="s">
        <v>839</v>
      </c>
      <c r="J3869" s="1310" t="s">
        <v>2242</v>
      </c>
      <c r="K3869" s="1311">
        <v>24.95</v>
      </c>
      <c r="L3869" s="1310" t="s">
        <v>2173</v>
      </c>
    </row>
    <row r="3870" spans="1:12" ht="13.5">
      <c r="A3870" s="1310" t="s">
        <v>5510</v>
      </c>
      <c r="B3870" s="1310" t="s">
        <v>5511</v>
      </c>
      <c r="C3870" s="1310" t="s">
        <v>4876</v>
      </c>
      <c r="D3870" s="1310">
        <v>180</v>
      </c>
      <c r="E3870" s="1311" t="s">
        <v>995</v>
      </c>
      <c r="F3870" s="1310" t="s">
        <v>995</v>
      </c>
      <c r="G3870" s="1310">
        <v>89782</v>
      </c>
      <c r="H3870" s="1310" t="s">
        <v>6105</v>
      </c>
      <c r="I3870" s="1310" t="s">
        <v>839</v>
      </c>
      <c r="J3870" s="1310" t="s">
        <v>2242</v>
      </c>
      <c r="K3870" s="1311">
        <v>11.25</v>
      </c>
      <c r="L3870" s="1310" t="s">
        <v>2173</v>
      </c>
    </row>
    <row r="3871" spans="1:12" ht="13.5">
      <c r="A3871" s="1310" t="s">
        <v>5510</v>
      </c>
      <c r="B3871" s="1310" t="s">
        <v>5511</v>
      </c>
      <c r="C3871" s="1310" t="s">
        <v>4876</v>
      </c>
      <c r="D3871" s="1310">
        <v>180</v>
      </c>
      <c r="E3871" s="1311" t="s">
        <v>995</v>
      </c>
      <c r="F3871" s="1310" t="s">
        <v>995</v>
      </c>
      <c r="G3871" s="1310">
        <v>89783</v>
      </c>
      <c r="H3871" s="1310" t="s">
        <v>6106</v>
      </c>
      <c r="I3871" s="1310" t="s">
        <v>839</v>
      </c>
      <c r="J3871" s="1310" t="s">
        <v>2242</v>
      </c>
      <c r="K3871" s="1311">
        <v>11.51</v>
      </c>
      <c r="L3871" s="1310" t="s">
        <v>2173</v>
      </c>
    </row>
    <row r="3872" spans="1:12" ht="13.5">
      <c r="A3872" s="1310" t="s">
        <v>5510</v>
      </c>
      <c r="B3872" s="1310" t="s">
        <v>5511</v>
      </c>
      <c r="C3872" s="1310" t="s">
        <v>4876</v>
      </c>
      <c r="D3872" s="1310">
        <v>180</v>
      </c>
      <c r="E3872" s="1311" t="s">
        <v>995</v>
      </c>
      <c r="F3872" s="1310" t="s">
        <v>995</v>
      </c>
      <c r="G3872" s="1310">
        <v>89784</v>
      </c>
      <c r="H3872" s="1310" t="s">
        <v>6107</v>
      </c>
      <c r="I3872" s="1310" t="s">
        <v>839</v>
      </c>
      <c r="J3872" s="1310" t="s">
        <v>2242</v>
      </c>
      <c r="K3872" s="1311">
        <v>18.920000000000002</v>
      </c>
      <c r="L3872" s="1310" t="s">
        <v>2173</v>
      </c>
    </row>
    <row r="3873" spans="1:12" ht="13.5">
      <c r="A3873" s="1310" t="s">
        <v>5510</v>
      </c>
      <c r="B3873" s="1310" t="s">
        <v>5511</v>
      </c>
      <c r="C3873" s="1310" t="s">
        <v>4876</v>
      </c>
      <c r="D3873" s="1310">
        <v>180</v>
      </c>
      <c r="E3873" s="1311" t="s">
        <v>995</v>
      </c>
      <c r="F3873" s="1310" t="s">
        <v>995</v>
      </c>
      <c r="G3873" s="1310">
        <v>89785</v>
      </c>
      <c r="H3873" s="1310" t="s">
        <v>6108</v>
      </c>
      <c r="I3873" s="1310" t="s">
        <v>839</v>
      </c>
      <c r="J3873" s="1310" t="s">
        <v>2242</v>
      </c>
      <c r="K3873" s="1311">
        <v>20.58</v>
      </c>
      <c r="L3873" s="1310" t="s">
        <v>2173</v>
      </c>
    </row>
    <row r="3874" spans="1:12" ht="13.5">
      <c r="A3874" s="1310" t="s">
        <v>5510</v>
      </c>
      <c r="B3874" s="1310" t="s">
        <v>5511</v>
      </c>
      <c r="C3874" s="1310" t="s">
        <v>4876</v>
      </c>
      <c r="D3874" s="1310">
        <v>180</v>
      </c>
      <c r="E3874" s="1311" t="s">
        <v>995</v>
      </c>
      <c r="F3874" s="1310" t="s">
        <v>995</v>
      </c>
      <c r="G3874" s="1310">
        <v>89786</v>
      </c>
      <c r="H3874" s="1310" t="s">
        <v>6109</v>
      </c>
      <c r="I3874" s="1310" t="s">
        <v>839</v>
      </c>
      <c r="J3874" s="1310" t="s">
        <v>2242</v>
      </c>
      <c r="K3874" s="1311">
        <v>31.17</v>
      </c>
      <c r="L3874" s="1310" t="s">
        <v>2173</v>
      </c>
    </row>
    <row r="3875" spans="1:12" ht="13.5">
      <c r="A3875" s="1310" t="s">
        <v>5510</v>
      </c>
      <c r="B3875" s="1310" t="s">
        <v>5511</v>
      </c>
      <c r="C3875" s="1310" t="s">
        <v>4876</v>
      </c>
      <c r="D3875" s="1310">
        <v>180</v>
      </c>
      <c r="E3875" s="1311" t="s">
        <v>995</v>
      </c>
      <c r="F3875" s="1310" t="s">
        <v>995</v>
      </c>
      <c r="G3875" s="1310">
        <v>89787</v>
      </c>
      <c r="H3875" s="1310" t="s">
        <v>6110</v>
      </c>
      <c r="I3875" s="1310" t="s">
        <v>839</v>
      </c>
      <c r="J3875" s="1310" t="s">
        <v>2242</v>
      </c>
      <c r="K3875" s="1311">
        <v>24.95</v>
      </c>
      <c r="L3875" s="1310" t="s">
        <v>2173</v>
      </c>
    </row>
    <row r="3876" spans="1:12" ht="13.5">
      <c r="A3876" s="1310" t="s">
        <v>5510</v>
      </c>
      <c r="B3876" s="1310" t="s">
        <v>5511</v>
      </c>
      <c r="C3876" s="1310" t="s">
        <v>4876</v>
      </c>
      <c r="D3876" s="1310">
        <v>180</v>
      </c>
      <c r="E3876" s="1311" t="s">
        <v>995</v>
      </c>
      <c r="F3876" s="1310" t="s">
        <v>995</v>
      </c>
      <c r="G3876" s="1310">
        <v>89788</v>
      </c>
      <c r="H3876" s="1310" t="s">
        <v>6111</v>
      </c>
      <c r="I3876" s="1310" t="s">
        <v>839</v>
      </c>
      <c r="J3876" s="1310" t="s">
        <v>2242</v>
      </c>
      <c r="K3876" s="1311">
        <v>45.28</v>
      </c>
      <c r="L3876" s="1310" t="s">
        <v>2173</v>
      </c>
    </row>
    <row r="3877" spans="1:12" ht="13.5">
      <c r="A3877" s="1310" t="s">
        <v>5510</v>
      </c>
      <c r="B3877" s="1310" t="s">
        <v>5511</v>
      </c>
      <c r="C3877" s="1310" t="s">
        <v>4876</v>
      </c>
      <c r="D3877" s="1310">
        <v>180</v>
      </c>
      <c r="E3877" s="1311" t="s">
        <v>995</v>
      </c>
      <c r="F3877" s="1310" t="s">
        <v>995</v>
      </c>
      <c r="G3877" s="1310">
        <v>89789</v>
      </c>
      <c r="H3877" s="1310" t="s">
        <v>6112</v>
      </c>
      <c r="I3877" s="1310" t="s">
        <v>839</v>
      </c>
      <c r="J3877" s="1310" t="s">
        <v>2242</v>
      </c>
      <c r="K3877" s="1311">
        <v>45.9</v>
      </c>
      <c r="L3877" s="1310" t="s">
        <v>2173</v>
      </c>
    </row>
    <row r="3878" spans="1:12" ht="13.5">
      <c r="A3878" s="1310" t="s">
        <v>5510</v>
      </c>
      <c r="B3878" s="1310" t="s">
        <v>5511</v>
      </c>
      <c r="C3878" s="1310" t="s">
        <v>4876</v>
      </c>
      <c r="D3878" s="1310">
        <v>180</v>
      </c>
      <c r="E3878" s="1311" t="s">
        <v>995</v>
      </c>
      <c r="F3878" s="1310" t="s">
        <v>995</v>
      </c>
      <c r="G3878" s="1310">
        <v>89790</v>
      </c>
      <c r="H3878" s="1310" t="s">
        <v>6113</v>
      </c>
      <c r="I3878" s="1310" t="s">
        <v>839</v>
      </c>
      <c r="J3878" s="1310" t="s">
        <v>2242</v>
      </c>
      <c r="K3878" s="1311">
        <v>105.55</v>
      </c>
      <c r="L3878" s="1310" t="s">
        <v>2173</v>
      </c>
    </row>
    <row r="3879" spans="1:12" ht="13.5">
      <c r="A3879" s="1310" t="s">
        <v>5510</v>
      </c>
      <c r="B3879" s="1310" t="s">
        <v>5511</v>
      </c>
      <c r="C3879" s="1310" t="s">
        <v>4876</v>
      </c>
      <c r="D3879" s="1310">
        <v>180</v>
      </c>
      <c r="E3879" s="1311" t="s">
        <v>995</v>
      </c>
      <c r="F3879" s="1310" t="s">
        <v>995</v>
      </c>
      <c r="G3879" s="1310">
        <v>89791</v>
      </c>
      <c r="H3879" s="1310" t="s">
        <v>6114</v>
      </c>
      <c r="I3879" s="1310" t="s">
        <v>839</v>
      </c>
      <c r="J3879" s="1310" t="s">
        <v>2242</v>
      </c>
      <c r="K3879" s="1311">
        <v>107.82</v>
      </c>
      <c r="L3879" s="1310" t="s">
        <v>2173</v>
      </c>
    </row>
    <row r="3880" spans="1:12" ht="13.5">
      <c r="A3880" s="1310" t="s">
        <v>5510</v>
      </c>
      <c r="B3880" s="1310" t="s">
        <v>5511</v>
      </c>
      <c r="C3880" s="1310" t="s">
        <v>4876</v>
      </c>
      <c r="D3880" s="1310">
        <v>180</v>
      </c>
      <c r="E3880" s="1311" t="s">
        <v>995</v>
      </c>
      <c r="F3880" s="1310" t="s">
        <v>995</v>
      </c>
      <c r="G3880" s="1310">
        <v>89792</v>
      </c>
      <c r="H3880" s="1310" t="s">
        <v>6115</v>
      </c>
      <c r="I3880" s="1310" t="s">
        <v>839</v>
      </c>
      <c r="J3880" s="1310" t="s">
        <v>2242</v>
      </c>
      <c r="K3880" s="1311">
        <v>125.88</v>
      </c>
      <c r="L3880" s="1310" t="s">
        <v>2173</v>
      </c>
    </row>
    <row r="3881" spans="1:12" ht="13.5">
      <c r="A3881" s="1310" t="s">
        <v>5510</v>
      </c>
      <c r="B3881" s="1310" t="s">
        <v>5511</v>
      </c>
      <c r="C3881" s="1310" t="s">
        <v>4876</v>
      </c>
      <c r="D3881" s="1310">
        <v>180</v>
      </c>
      <c r="E3881" s="1311" t="s">
        <v>995</v>
      </c>
      <c r="F3881" s="1310" t="s">
        <v>995</v>
      </c>
      <c r="G3881" s="1310">
        <v>89793</v>
      </c>
      <c r="H3881" s="1310" t="s">
        <v>6116</v>
      </c>
      <c r="I3881" s="1310" t="s">
        <v>839</v>
      </c>
      <c r="J3881" s="1310" t="s">
        <v>2242</v>
      </c>
      <c r="K3881" s="1311">
        <v>128.94</v>
      </c>
      <c r="L3881" s="1310" t="s">
        <v>2173</v>
      </c>
    </row>
    <row r="3882" spans="1:12" ht="13.5">
      <c r="A3882" s="1310" t="s">
        <v>5510</v>
      </c>
      <c r="B3882" s="1310" t="s">
        <v>5511</v>
      </c>
      <c r="C3882" s="1310" t="s">
        <v>4876</v>
      </c>
      <c r="D3882" s="1310">
        <v>180</v>
      </c>
      <c r="E3882" s="1311" t="s">
        <v>995</v>
      </c>
      <c r="F3882" s="1310" t="s">
        <v>995</v>
      </c>
      <c r="G3882" s="1310">
        <v>89794</v>
      </c>
      <c r="H3882" s="1310" t="s">
        <v>6117</v>
      </c>
      <c r="I3882" s="1310" t="s">
        <v>839</v>
      </c>
      <c r="J3882" s="1310" t="s">
        <v>2242</v>
      </c>
      <c r="K3882" s="1311">
        <v>12.93</v>
      </c>
      <c r="L3882" s="1310" t="s">
        <v>2173</v>
      </c>
    </row>
    <row r="3883" spans="1:12" ht="13.5">
      <c r="A3883" s="1310" t="s">
        <v>5510</v>
      </c>
      <c r="B3883" s="1310" t="s">
        <v>5511</v>
      </c>
      <c r="C3883" s="1310" t="s">
        <v>4876</v>
      </c>
      <c r="D3883" s="1310">
        <v>180</v>
      </c>
      <c r="E3883" s="1311" t="s">
        <v>995</v>
      </c>
      <c r="F3883" s="1310" t="s">
        <v>995</v>
      </c>
      <c r="G3883" s="1310">
        <v>89795</v>
      </c>
      <c r="H3883" s="1310" t="s">
        <v>6118</v>
      </c>
      <c r="I3883" s="1310" t="s">
        <v>839</v>
      </c>
      <c r="J3883" s="1310" t="s">
        <v>2242</v>
      </c>
      <c r="K3883" s="1311">
        <v>33.450000000000003</v>
      </c>
      <c r="L3883" s="1310" t="s">
        <v>2173</v>
      </c>
    </row>
    <row r="3884" spans="1:12" ht="13.5">
      <c r="A3884" s="1310" t="s">
        <v>5510</v>
      </c>
      <c r="B3884" s="1310" t="s">
        <v>5511</v>
      </c>
      <c r="C3884" s="1310" t="s">
        <v>4876</v>
      </c>
      <c r="D3884" s="1310">
        <v>180</v>
      </c>
      <c r="E3884" s="1311" t="s">
        <v>995</v>
      </c>
      <c r="F3884" s="1310" t="s">
        <v>995</v>
      </c>
      <c r="G3884" s="1310">
        <v>89796</v>
      </c>
      <c r="H3884" s="1310" t="s">
        <v>6119</v>
      </c>
      <c r="I3884" s="1310" t="s">
        <v>839</v>
      </c>
      <c r="J3884" s="1310" t="s">
        <v>2242</v>
      </c>
      <c r="K3884" s="1311">
        <v>38.56</v>
      </c>
      <c r="L3884" s="1310" t="s">
        <v>2173</v>
      </c>
    </row>
    <row r="3885" spans="1:12" ht="13.5">
      <c r="A3885" s="1310" t="s">
        <v>5510</v>
      </c>
      <c r="B3885" s="1310" t="s">
        <v>5511</v>
      </c>
      <c r="C3885" s="1310" t="s">
        <v>4876</v>
      </c>
      <c r="D3885" s="1310">
        <v>180</v>
      </c>
      <c r="E3885" s="1311" t="s">
        <v>995</v>
      </c>
      <c r="F3885" s="1310" t="s">
        <v>995</v>
      </c>
      <c r="G3885" s="1310">
        <v>89797</v>
      </c>
      <c r="H3885" s="1310" t="s">
        <v>6120</v>
      </c>
      <c r="I3885" s="1310" t="s">
        <v>839</v>
      </c>
      <c r="J3885" s="1310" t="s">
        <v>2242</v>
      </c>
      <c r="K3885" s="1311">
        <v>43.91</v>
      </c>
      <c r="L3885" s="1310" t="s">
        <v>2173</v>
      </c>
    </row>
    <row r="3886" spans="1:12" ht="13.5">
      <c r="A3886" s="1310" t="s">
        <v>5510</v>
      </c>
      <c r="B3886" s="1310" t="s">
        <v>5511</v>
      </c>
      <c r="C3886" s="1310" t="s">
        <v>4876</v>
      </c>
      <c r="D3886" s="1310">
        <v>180</v>
      </c>
      <c r="E3886" s="1311" t="s">
        <v>995</v>
      </c>
      <c r="F3886" s="1310" t="s">
        <v>995</v>
      </c>
      <c r="G3886" s="1310">
        <v>89801</v>
      </c>
      <c r="H3886" s="1310" t="s">
        <v>6121</v>
      </c>
      <c r="I3886" s="1310" t="s">
        <v>839</v>
      </c>
      <c r="J3886" s="1310" t="s">
        <v>2242</v>
      </c>
      <c r="K3886" s="1311">
        <v>6.61</v>
      </c>
      <c r="L3886" s="1310" t="s">
        <v>2173</v>
      </c>
    </row>
    <row r="3887" spans="1:12" ht="13.5">
      <c r="A3887" s="1310" t="s">
        <v>5510</v>
      </c>
      <c r="B3887" s="1310" t="s">
        <v>5511</v>
      </c>
      <c r="C3887" s="1310" t="s">
        <v>4876</v>
      </c>
      <c r="D3887" s="1310">
        <v>180</v>
      </c>
      <c r="E3887" s="1311" t="s">
        <v>995</v>
      </c>
      <c r="F3887" s="1310" t="s">
        <v>995</v>
      </c>
      <c r="G3887" s="1310">
        <v>89802</v>
      </c>
      <c r="H3887" s="1310" t="s">
        <v>6122</v>
      </c>
      <c r="I3887" s="1310" t="s">
        <v>839</v>
      </c>
      <c r="J3887" s="1310" t="s">
        <v>2242</v>
      </c>
      <c r="K3887" s="1311">
        <v>7.19</v>
      </c>
      <c r="L3887" s="1310" t="s">
        <v>2173</v>
      </c>
    </row>
    <row r="3888" spans="1:12" ht="13.5">
      <c r="A3888" s="1310" t="s">
        <v>5510</v>
      </c>
      <c r="B3888" s="1310" t="s">
        <v>5511</v>
      </c>
      <c r="C3888" s="1310" t="s">
        <v>4876</v>
      </c>
      <c r="D3888" s="1310">
        <v>180</v>
      </c>
      <c r="E3888" s="1311" t="s">
        <v>995</v>
      </c>
      <c r="F3888" s="1310" t="s">
        <v>995</v>
      </c>
      <c r="G3888" s="1310">
        <v>89803</v>
      </c>
      <c r="H3888" s="1310" t="s">
        <v>6123</v>
      </c>
      <c r="I3888" s="1310" t="s">
        <v>839</v>
      </c>
      <c r="J3888" s="1310" t="s">
        <v>2242</v>
      </c>
      <c r="K3888" s="1311">
        <v>13.47</v>
      </c>
      <c r="L3888" s="1310" t="s">
        <v>2173</v>
      </c>
    </row>
    <row r="3889" spans="1:12" ht="13.5">
      <c r="A3889" s="1310" t="s">
        <v>5510</v>
      </c>
      <c r="B3889" s="1310" t="s">
        <v>5511</v>
      </c>
      <c r="C3889" s="1310" t="s">
        <v>4876</v>
      </c>
      <c r="D3889" s="1310">
        <v>180</v>
      </c>
      <c r="E3889" s="1311" t="s">
        <v>995</v>
      </c>
      <c r="F3889" s="1310" t="s">
        <v>995</v>
      </c>
      <c r="G3889" s="1310">
        <v>89804</v>
      </c>
      <c r="H3889" s="1310" t="s">
        <v>6124</v>
      </c>
      <c r="I3889" s="1310" t="s">
        <v>839</v>
      </c>
      <c r="J3889" s="1310" t="s">
        <v>2242</v>
      </c>
      <c r="K3889" s="1311">
        <v>14.43</v>
      </c>
      <c r="L3889" s="1310" t="s">
        <v>2173</v>
      </c>
    </row>
    <row r="3890" spans="1:12" ht="13.5">
      <c r="A3890" s="1310" t="s">
        <v>5510</v>
      </c>
      <c r="B3890" s="1310" t="s">
        <v>5511</v>
      </c>
      <c r="C3890" s="1310" t="s">
        <v>4876</v>
      </c>
      <c r="D3890" s="1310">
        <v>180</v>
      </c>
      <c r="E3890" s="1311" t="s">
        <v>995</v>
      </c>
      <c r="F3890" s="1310" t="s">
        <v>995</v>
      </c>
      <c r="G3890" s="1310">
        <v>89805</v>
      </c>
      <c r="H3890" s="1310" t="s">
        <v>6125</v>
      </c>
      <c r="I3890" s="1310" t="s">
        <v>839</v>
      </c>
      <c r="J3890" s="1310" t="s">
        <v>2242</v>
      </c>
      <c r="K3890" s="1311">
        <v>13.19</v>
      </c>
      <c r="L3890" s="1310" t="s">
        <v>2173</v>
      </c>
    </row>
    <row r="3891" spans="1:12" ht="13.5">
      <c r="A3891" s="1310" t="s">
        <v>5510</v>
      </c>
      <c r="B3891" s="1310" t="s">
        <v>5511</v>
      </c>
      <c r="C3891" s="1310" t="s">
        <v>4876</v>
      </c>
      <c r="D3891" s="1310">
        <v>180</v>
      </c>
      <c r="E3891" s="1311" t="s">
        <v>995</v>
      </c>
      <c r="F3891" s="1310" t="s">
        <v>995</v>
      </c>
      <c r="G3891" s="1310">
        <v>89806</v>
      </c>
      <c r="H3891" s="1310" t="s">
        <v>6126</v>
      </c>
      <c r="I3891" s="1310" t="s">
        <v>839</v>
      </c>
      <c r="J3891" s="1310" t="s">
        <v>2242</v>
      </c>
      <c r="K3891" s="1311">
        <v>14.02</v>
      </c>
      <c r="L3891" s="1310" t="s">
        <v>2173</v>
      </c>
    </row>
    <row r="3892" spans="1:12" ht="13.5">
      <c r="A3892" s="1310" t="s">
        <v>5510</v>
      </c>
      <c r="B3892" s="1310" t="s">
        <v>5511</v>
      </c>
      <c r="C3892" s="1310" t="s">
        <v>4876</v>
      </c>
      <c r="D3892" s="1310">
        <v>180</v>
      </c>
      <c r="E3892" s="1311" t="s">
        <v>995</v>
      </c>
      <c r="F3892" s="1310" t="s">
        <v>995</v>
      </c>
      <c r="G3892" s="1310">
        <v>89807</v>
      </c>
      <c r="H3892" s="1310" t="s">
        <v>6127</v>
      </c>
      <c r="I3892" s="1310" t="s">
        <v>839</v>
      </c>
      <c r="J3892" s="1310" t="s">
        <v>2242</v>
      </c>
      <c r="K3892" s="1311">
        <v>25.09</v>
      </c>
      <c r="L3892" s="1310" t="s">
        <v>2173</v>
      </c>
    </row>
    <row r="3893" spans="1:12" ht="13.5">
      <c r="A3893" s="1310" t="s">
        <v>5510</v>
      </c>
      <c r="B3893" s="1310" t="s">
        <v>5511</v>
      </c>
      <c r="C3893" s="1310" t="s">
        <v>4876</v>
      </c>
      <c r="D3893" s="1310">
        <v>180</v>
      </c>
      <c r="E3893" s="1311" t="s">
        <v>995</v>
      </c>
      <c r="F3893" s="1310" t="s">
        <v>995</v>
      </c>
      <c r="G3893" s="1310">
        <v>89808</v>
      </c>
      <c r="H3893" s="1310" t="s">
        <v>6128</v>
      </c>
      <c r="I3893" s="1310" t="s">
        <v>839</v>
      </c>
      <c r="J3893" s="1310" t="s">
        <v>2242</v>
      </c>
      <c r="K3893" s="1311">
        <v>37.03</v>
      </c>
      <c r="L3893" s="1310" t="s">
        <v>2173</v>
      </c>
    </row>
    <row r="3894" spans="1:12" ht="13.5">
      <c r="A3894" s="1310" t="s">
        <v>5510</v>
      </c>
      <c r="B3894" s="1310" t="s">
        <v>5511</v>
      </c>
      <c r="C3894" s="1310" t="s">
        <v>4876</v>
      </c>
      <c r="D3894" s="1310">
        <v>180</v>
      </c>
      <c r="E3894" s="1311" t="s">
        <v>995</v>
      </c>
      <c r="F3894" s="1310" t="s">
        <v>995</v>
      </c>
      <c r="G3894" s="1310">
        <v>89809</v>
      </c>
      <c r="H3894" s="1310" t="s">
        <v>6129</v>
      </c>
      <c r="I3894" s="1310" t="s">
        <v>839</v>
      </c>
      <c r="J3894" s="1310" t="s">
        <v>2242</v>
      </c>
      <c r="K3894" s="1311">
        <v>17.7</v>
      </c>
      <c r="L3894" s="1310" t="s">
        <v>2173</v>
      </c>
    </row>
    <row r="3895" spans="1:12" ht="13.5">
      <c r="A3895" s="1310" t="s">
        <v>5510</v>
      </c>
      <c r="B3895" s="1310" t="s">
        <v>5511</v>
      </c>
      <c r="C3895" s="1310" t="s">
        <v>4876</v>
      </c>
      <c r="D3895" s="1310">
        <v>180</v>
      </c>
      <c r="E3895" s="1311" t="s">
        <v>995</v>
      </c>
      <c r="F3895" s="1310" t="s">
        <v>995</v>
      </c>
      <c r="G3895" s="1310">
        <v>89810</v>
      </c>
      <c r="H3895" s="1310" t="s">
        <v>6130</v>
      </c>
      <c r="I3895" s="1310" t="s">
        <v>839</v>
      </c>
      <c r="J3895" s="1310" t="s">
        <v>2242</v>
      </c>
      <c r="K3895" s="1311">
        <v>17.649999999999999</v>
      </c>
      <c r="L3895" s="1310" t="s">
        <v>2173</v>
      </c>
    </row>
    <row r="3896" spans="1:12" ht="13.5">
      <c r="A3896" s="1310" t="s">
        <v>5510</v>
      </c>
      <c r="B3896" s="1310" t="s">
        <v>5511</v>
      </c>
      <c r="C3896" s="1310" t="s">
        <v>4876</v>
      </c>
      <c r="D3896" s="1310">
        <v>180</v>
      </c>
      <c r="E3896" s="1311" t="s">
        <v>995</v>
      </c>
      <c r="F3896" s="1310" t="s">
        <v>995</v>
      </c>
      <c r="G3896" s="1310">
        <v>89811</v>
      </c>
      <c r="H3896" s="1310" t="s">
        <v>6131</v>
      </c>
      <c r="I3896" s="1310" t="s">
        <v>839</v>
      </c>
      <c r="J3896" s="1310" t="s">
        <v>2242</v>
      </c>
      <c r="K3896" s="1311">
        <v>30.65</v>
      </c>
      <c r="L3896" s="1310" t="s">
        <v>2173</v>
      </c>
    </row>
    <row r="3897" spans="1:12" ht="13.5">
      <c r="A3897" s="1310" t="s">
        <v>5510</v>
      </c>
      <c r="B3897" s="1310" t="s">
        <v>5511</v>
      </c>
      <c r="C3897" s="1310" t="s">
        <v>4876</v>
      </c>
      <c r="D3897" s="1310">
        <v>180</v>
      </c>
      <c r="E3897" s="1311" t="s">
        <v>995</v>
      </c>
      <c r="F3897" s="1310" t="s">
        <v>995</v>
      </c>
      <c r="G3897" s="1310">
        <v>89812</v>
      </c>
      <c r="H3897" s="1310" t="s">
        <v>6132</v>
      </c>
      <c r="I3897" s="1310" t="s">
        <v>839</v>
      </c>
      <c r="J3897" s="1310" t="s">
        <v>2242</v>
      </c>
      <c r="K3897" s="1311">
        <v>53.62</v>
      </c>
      <c r="L3897" s="1310" t="s">
        <v>2173</v>
      </c>
    </row>
    <row r="3898" spans="1:12" ht="13.5">
      <c r="A3898" s="1310" t="s">
        <v>5510</v>
      </c>
      <c r="B3898" s="1310" t="s">
        <v>5511</v>
      </c>
      <c r="C3898" s="1310" t="s">
        <v>4876</v>
      </c>
      <c r="D3898" s="1310">
        <v>180</v>
      </c>
      <c r="E3898" s="1311" t="s">
        <v>995</v>
      </c>
      <c r="F3898" s="1310" t="s">
        <v>995</v>
      </c>
      <c r="G3898" s="1310">
        <v>89813</v>
      </c>
      <c r="H3898" s="1310" t="s">
        <v>6133</v>
      </c>
      <c r="I3898" s="1310" t="s">
        <v>839</v>
      </c>
      <c r="J3898" s="1310" t="s">
        <v>2242</v>
      </c>
      <c r="K3898" s="1311">
        <v>6.55</v>
      </c>
      <c r="L3898" s="1310" t="s">
        <v>2173</v>
      </c>
    </row>
    <row r="3899" spans="1:12" ht="13.5">
      <c r="A3899" s="1310" t="s">
        <v>5510</v>
      </c>
      <c r="B3899" s="1310" t="s">
        <v>5511</v>
      </c>
      <c r="C3899" s="1310" t="s">
        <v>4876</v>
      </c>
      <c r="D3899" s="1310">
        <v>180</v>
      </c>
      <c r="E3899" s="1311" t="s">
        <v>995</v>
      </c>
      <c r="F3899" s="1310" t="s">
        <v>995</v>
      </c>
      <c r="G3899" s="1310">
        <v>89814</v>
      </c>
      <c r="H3899" s="1310" t="s">
        <v>6134</v>
      </c>
      <c r="I3899" s="1310" t="s">
        <v>839</v>
      </c>
      <c r="J3899" s="1310" t="s">
        <v>2242</v>
      </c>
      <c r="K3899" s="1311">
        <v>13.52</v>
      </c>
      <c r="L3899" s="1310" t="s">
        <v>2173</v>
      </c>
    </row>
    <row r="3900" spans="1:12" ht="13.5">
      <c r="A3900" s="1310" t="s">
        <v>5510</v>
      </c>
      <c r="B3900" s="1310" t="s">
        <v>5511</v>
      </c>
      <c r="C3900" s="1310" t="s">
        <v>4876</v>
      </c>
      <c r="D3900" s="1310">
        <v>180</v>
      </c>
      <c r="E3900" s="1311" t="s">
        <v>995</v>
      </c>
      <c r="F3900" s="1310" t="s">
        <v>995</v>
      </c>
      <c r="G3900" s="1310">
        <v>89815</v>
      </c>
      <c r="H3900" s="1310" t="s">
        <v>6135</v>
      </c>
      <c r="I3900" s="1310" t="s">
        <v>839</v>
      </c>
      <c r="J3900" s="1310" t="s">
        <v>2242</v>
      </c>
      <c r="K3900" s="1311">
        <v>19.2</v>
      </c>
      <c r="L3900" s="1310" t="s">
        <v>2173</v>
      </c>
    </row>
    <row r="3901" spans="1:12" ht="13.5">
      <c r="A3901" s="1310" t="s">
        <v>5510</v>
      </c>
      <c r="B3901" s="1310" t="s">
        <v>5511</v>
      </c>
      <c r="C3901" s="1310" t="s">
        <v>4876</v>
      </c>
      <c r="D3901" s="1310">
        <v>180</v>
      </c>
      <c r="E3901" s="1311" t="s">
        <v>995</v>
      </c>
      <c r="F3901" s="1310" t="s">
        <v>995</v>
      </c>
      <c r="G3901" s="1310">
        <v>89816</v>
      </c>
      <c r="H3901" s="1310" t="s">
        <v>6136</v>
      </c>
      <c r="I3901" s="1310" t="s">
        <v>839</v>
      </c>
      <c r="J3901" s="1310" t="s">
        <v>2242</v>
      </c>
      <c r="K3901" s="1311">
        <v>25.92</v>
      </c>
      <c r="L3901" s="1310" t="s">
        <v>2173</v>
      </c>
    </row>
    <row r="3902" spans="1:12" ht="13.5">
      <c r="A3902" s="1310" t="s">
        <v>5510</v>
      </c>
      <c r="B3902" s="1310" t="s">
        <v>5511</v>
      </c>
      <c r="C3902" s="1310" t="s">
        <v>4876</v>
      </c>
      <c r="D3902" s="1310">
        <v>180</v>
      </c>
      <c r="E3902" s="1311" t="s">
        <v>995</v>
      </c>
      <c r="F3902" s="1310" t="s">
        <v>995</v>
      </c>
      <c r="G3902" s="1310">
        <v>89817</v>
      </c>
      <c r="H3902" s="1310" t="s">
        <v>6137</v>
      </c>
      <c r="I3902" s="1310" t="s">
        <v>839</v>
      </c>
      <c r="J3902" s="1310" t="s">
        <v>2242</v>
      </c>
      <c r="K3902" s="1311">
        <v>11.34</v>
      </c>
      <c r="L3902" s="1310" t="s">
        <v>2173</v>
      </c>
    </row>
    <row r="3903" spans="1:12" ht="13.5">
      <c r="A3903" s="1310" t="s">
        <v>5510</v>
      </c>
      <c r="B3903" s="1310" t="s">
        <v>5511</v>
      </c>
      <c r="C3903" s="1310" t="s">
        <v>4876</v>
      </c>
      <c r="D3903" s="1310">
        <v>180</v>
      </c>
      <c r="E3903" s="1311" t="s">
        <v>995</v>
      </c>
      <c r="F3903" s="1310" t="s">
        <v>995</v>
      </c>
      <c r="G3903" s="1310">
        <v>89818</v>
      </c>
      <c r="H3903" s="1310" t="s">
        <v>6138</v>
      </c>
      <c r="I3903" s="1310" t="s">
        <v>839</v>
      </c>
      <c r="J3903" s="1310" t="s">
        <v>2242</v>
      </c>
      <c r="K3903" s="1311">
        <v>92.39</v>
      </c>
      <c r="L3903" s="1310" t="s">
        <v>2173</v>
      </c>
    </row>
    <row r="3904" spans="1:12" ht="13.5">
      <c r="A3904" s="1310" t="s">
        <v>5510</v>
      </c>
      <c r="B3904" s="1310" t="s">
        <v>5511</v>
      </c>
      <c r="C3904" s="1310" t="s">
        <v>4876</v>
      </c>
      <c r="D3904" s="1310">
        <v>180</v>
      </c>
      <c r="E3904" s="1311" t="s">
        <v>995</v>
      </c>
      <c r="F3904" s="1310" t="s">
        <v>995</v>
      </c>
      <c r="G3904" s="1310">
        <v>89819</v>
      </c>
      <c r="H3904" s="1310" t="s">
        <v>6139</v>
      </c>
      <c r="I3904" s="1310" t="s">
        <v>839</v>
      </c>
      <c r="J3904" s="1310" t="s">
        <v>2242</v>
      </c>
      <c r="K3904" s="1311">
        <v>16.73</v>
      </c>
      <c r="L3904" s="1310" t="s">
        <v>2173</v>
      </c>
    </row>
    <row r="3905" spans="1:12" ht="13.5">
      <c r="A3905" s="1310" t="s">
        <v>5510</v>
      </c>
      <c r="B3905" s="1310" t="s">
        <v>5511</v>
      </c>
      <c r="C3905" s="1310" t="s">
        <v>4876</v>
      </c>
      <c r="D3905" s="1310">
        <v>180</v>
      </c>
      <c r="E3905" s="1311" t="s">
        <v>995</v>
      </c>
      <c r="F3905" s="1310" t="s">
        <v>995</v>
      </c>
      <c r="G3905" s="1310">
        <v>89820</v>
      </c>
      <c r="H3905" s="1310" t="s">
        <v>6140</v>
      </c>
      <c r="I3905" s="1310" t="s">
        <v>839</v>
      </c>
      <c r="J3905" s="1310" t="s">
        <v>2242</v>
      </c>
      <c r="K3905" s="1311">
        <v>20.54</v>
      </c>
      <c r="L3905" s="1310" t="s">
        <v>2173</v>
      </c>
    </row>
    <row r="3906" spans="1:12" ht="13.5">
      <c r="A3906" s="1310" t="s">
        <v>5510</v>
      </c>
      <c r="B3906" s="1310" t="s">
        <v>5511</v>
      </c>
      <c r="C3906" s="1310" t="s">
        <v>4876</v>
      </c>
      <c r="D3906" s="1310">
        <v>180</v>
      </c>
      <c r="E3906" s="1311" t="s">
        <v>995</v>
      </c>
      <c r="F3906" s="1310" t="s">
        <v>995</v>
      </c>
      <c r="G3906" s="1310">
        <v>89821</v>
      </c>
      <c r="H3906" s="1310" t="s">
        <v>6141</v>
      </c>
      <c r="I3906" s="1310" t="s">
        <v>839</v>
      </c>
      <c r="J3906" s="1310" t="s">
        <v>2242</v>
      </c>
      <c r="K3906" s="1311">
        <v>14.18</v>
      </c>
      <c r="L3906" s="1310" t="s">
        <v>2173</v>
      </c>
    </row>
    <row r="3907" spans="1:12" ht="13.5">
      <c r="A3907" s="1310" t="s">
        <v>5510</v>
      </c>
      <c r="B3907" s="1310" t="s">
        <v>5511</v>
      </c>
      <c r="C3907" s="1310" t="s">
        <v>4876</v>
      </c>
      <c r="D3907" s="1310">
        <v>180</v>
      </c>
      <c r="E3907" s="1311" t="s">
        <v>995</v>
      </c>
      <c r="F3907" s="1310" t="s">
        <v>995</v>
      </c>
      <c r="G3907" s="1310">
        <v>89822</v>
      </c>
      <c r="H3907" s="1310" t="s">
        <v>6142</v>
      </c>
      <c r="I3907" s="1310" t="s">
        <v>839</v>
      </c>
      <c r="J3907" s="1310" t="s">
        <v>2242</v>
      </c>
      <c r="K3907" s="1311">
        <v>16.559999999999999</v>
      </c>
      <c r="L3907" s="1310" t="s">
        <v>2173</v>
      </c>
    </row>
    <row r="3908" spans="1:12" ht="13.5">
      <c r="A3908" s="1310" t="s">
        <v>5510</v>
      </c>
      <c r="B3908" s="1310" t="s">
        <v>5511</v>
      </c>
      <c r="C3908" s="1310" t="s">
        <v>4876</v>
      </c>
      <c r="D3908" s="1310">
        <v>180</v>
      </c>
      <c r="E3908" s="1311" t="s">
        <v>995</v>
      </c>
      <c r="F3908" s="1310" t="s">
        <v>995</v>
      </c>
      <c r="G3908" s="1310">
        <v>89823</v>
      </c>
      <c r="H3908" s="1310" t="s">
        <v>6143</v>
      </c>
      <c r="I3908" s="1310" t="s">
        <v>839</v>
      </c>
      <c r="J3908" s="1310" t="s">
        <v>2242</v>
      </c>
      <c r="K3908" s="1311">
        <v>24.16</v>
      </c>
      <c r="L3908" s="1310" t="s">
        <v>2173</v>
      </c>
    </row>
    <row r="3909" spans="1:12" ht="13.5">
      <c r="A3909" s="1310" t="s">
        <v>5510</v>
      </c>
      <c r="B3909" s="1310" t="s">
        <v>5511</v>
      </c>
      <c r="C3909" s="1310" t="s">
        <v>4876</v>
      </c>
      <c r="D3909" s="1310">
        <v>180</v>
      </c>
      <c r="E3909" s="1311" t="s">
        <v>995</v>
      </c>
      <c r="F3909" s="1310" t="s">
        <v>995</v>
      </c>
      <c r="G3909" s="1310">
        <v>89824</v>
      </c>
      <c r="H3909" s="1310" t="s">
        <v>6144</v>
      </c>
      <c r="I3909" s="1310" t="s">
        <v>839</v>
      </c>
      <c r="J3909" s="1310" t="s">
        <v>2242</v>
      </c>
      <c r="K3909" s="1311">
        <v>25.49</v>
      </c>
      <c r="L3909" s="1310" t="s">
        <v>2173</v>
      </c>
    </row>
    <row r="3910" spans="1:12" ht="13.5">
      <c r="A3910" s="1310" t="s">
        <v>5510</v>
      </c>
      <c r="B3910" s="1310" t="s">
        <v>5511</v>
      </c>
      <c r="C3910" s="1310" t="s">
        <v>4876</v>
      </c>
      <c r="D3910" s="1310">
        <v>180</v>
      </c>
      <c r="E3910" s="1311" t="s">
        <v>995</v>
      </c>
      <c r="F3910" s="1310" t="s">
        <v>995</v>
      </c>
      <c r="G3910" s="1310">
        <v>89825</v>
      </c>
      <c r="H3910" s="1310" t="s">
        <v>6145</v>
      </c>
      <c r="I3910" s="1310" t="s">
        <v>839</v>
      </c>
      <c r="J3910" s="1310" t="s">
        <v>2242</v>
      </c>
      <c r="K3910" s="1311">
        <v>14.35</v>
      </c>
      <c r="L3910" s="1310" t="s">
        <v>2173</v>
      </c>
    </row>
    <row r="3911" spans="1:12" ht="13.5">
      <c r="A3911" s="1310" t="s">
        <v>5510</v>
      </c>
      <c r="B3911" s="1310" t="s">
        <v>5511</v>
      </c>
      <c r="C3911" s="1310" t="s">
        <v>4876</v>
      </c>
      <c r="D3911" s="1310">
        <v>180</v>
      </c>
      <c r="E3911" s="1311" t="s">
        <v>995</v>
      </c>
      <c r="F3911" s="1310" t="s">
        <v>995</v>
      </c>
      <c r="G3911" s="1310">
        <v>89826</v>
      </c>
      <c r="H3911" s="1310" t="s">
        <v>6146</v>
      </c>
      <c r="I3911" s="1310" t="s">
        <v>839</v>
      </c>
      <c r="J3911" s="1310" t="s">
        <v>2242</v>
      </c>
      <c r="K3911" s="1311">
        <v>95</v>
      </c>
      <c r="L3911" s="1310" t="s">
        <v>2173</v>
      </c>
    </row>
    <row r="3912" spans="1:12" ht="13.5">
      <c r="A3912" s="1310" t="s">
        <v>5510</v>
      </c>
      <c r="B3912" s="1310" t="s">
        <v>5511</v>
      </c>
      <c r="C3912" s="1310" t="s">
        <v>4876</v>
      </c>
      <c r="D3912" s="1310">
        <v>180</v>
      </c>
      <c r="E3912" s="1311" t="s">
        <v>995</v>
      </c>
      <c r="F3912" s="1310" t="s">
        <v>995</v>
      </c>
      <c r="G3912" s="1310">
        <v>89827</v>
      </c>
      <c r="H3912" s="1310" t="s">
        <v>6147</v>
      </c>
      <c r="I3912" s="1310" t="s">
        <v>839</v>
      </c>
      <c r="J3912" s="1310" t="s">
        <v>2242</v>
      </c>
      <c r="K3912" s="1311">
        <v>16.010000000000002</v>
      </c>
      <c r="L3912" s="1310" t="s">
        <v>2173</v>
      </c>
    </row>
    <row r="3913" spans="1:12" ht="13.5">
      <c r="A3913" s="1310" t="s">
        <v>5510</v>
      </c>
      <c r="B3913" s="1310" t="s">
        <v>5511</v>
      </c>
      <c r="C3913" s="1310" t="s">
        <v>4876</v>
      </c>
      <c r="D3913" s="1310">
        <v>180</v>
      </c>
      <c r="E3913" s="1311" t="s">
        <v>995</v>
      </c>
      <c r="F3913" s="1310" t="s">
        <v>995</v>
      </c>
      <c r="G3913" s="1310">
        <v>89828</v>
      </c>
      <c r="H3913" s="1310" t="s">
        <v>6148</v>
      </c>
      <c r="I3913" s="1310" t="s">
        <v>839</v>
      </c>
      <c r="J3913" s="1310" t="s">
        <v>2242</v>
      </c>
      <c r="K3913" s="1311">
        <v>36.5</v>
      </c>
      <c r="L3913" s="1310" t="s">
        <v>2173</v>
      </c>
    </row>
    <row r="3914" spans="1:12" ht="13.5">
      <c r="A3914" s="1310" t="s">
        <v>5510</v>
      </c>
      <c r="B3914" s="1310" t="s">
        <v>5511</v>
      </c>
      <c r="C3914" s="1310" t="s">
        <v>4876</v>
      </c>
      <c r="D3914" s="1310">
        <v>180</v>
      </c>
      <c r="E3914" s="1311" t="s">
        <v>995</v>
      </c>
      <c r="F3914" s="1310" t="s">
        <v>995</v>
      </c>
      <c r="G3914" s="1310">
        <v>89829</v>
      </c>
      <c r="H3914" s="1310" t="s">
        <v>6149</v>
      </c>
      <c r="I3914" s="1310" t="s">
        <v>839</v>
      </c>
      <c r="J3914" s="1310" t="s">
        <v>2242</v>
      </c>
      <c r="K3914" s="1311">
        <v>25.34</v>
      </c>
      <c r="L3914" s="1310" t="s">
        <v>2173</v>
      </c>
    </row>
    <row r="3915" spans="1:12" ht="13.5">
      <c r="A3915" s="1310" t="s">
        <v>5510</v>
      </c>
      <c r="B3915" s="1310" t="s">
        <v>5511</v>
      </c>
      <c r="C3915" s="1310" t="s">
        <v>4876</v>
      </c>
      <c r="D3915" s="1310">
        <v>180</v>
      </c>
      <c r="E3915" s="1311" t="s">
        <v>995</v>
      </c>
      <c r="F3915" s="1310" t="s">
        <v>995</v>
      </c>
      <c r="G3915" s="1310">
        <v>89830</v>
      </c>
      <c r="H3915" s="1310" t="s">
        <v>6150</v>
      </c>
      <c r="I3915" s="1310" t="s">
        <v>839</v>
      </c>
      <c r="J3915" s="1310" t="s">
        <v>2242</v>
      </c>
      <c r="K3915" s="1311">
        <v>27.62</v>
      </c>
      <c r="L3915" s="1310" t="s">
        <v>2173</v>
      </c>
    </row>
    <row r="3916" spans="1:12" ht="13.5">
      <c r="A3916" s="1310" t="s">
        <v>5510</v>
      </c>
      <c r="B3916" s="1310" t="s">
        <v>5511</v>
      </c>
      <c r="C3916" s="1310" t="s">
        <v>4876</v>
      </c>
      <c r="D3916" s="1310">
        <v>180</v>
      </c>
      <c r="E3916" s="1311" t="s">
        <v>995</v>
      </c>
      <c r="F3916" s="1310" t="s">
        <v>995</v>
      </c>
      <c r="G3916" s="1310">
        <v>89831</v>
      </c>
      <c r="H3916" s="1310" t="s">
        <v>6151</v>
      </c>
      <c r="I3916" s="1310" t="s">
        <v>839</v>
      </c>
      <c r="J3916" s="1310" t="s">
        <v>2242</v>
      </c>
      <c r="K3916" s="1311">
        <v>112.72</v>
      </c>
      <c r="L3916" s="1310" t="s">
        <v>2173</v>
      </c>
    </row>
    <row r="3917" spans="1:12" ht="13.5">
      <c r="A3917" s="1310" t="s">
        <v>5510</v>
      </c>
      <c r="B3917" s="1310" t="s">
        <v>5511</v>
      </c>
      <c r="C3917" s="1310" t="s">
        <v>4876</v>
      </c>
      <c r="D3917" s="1310">
        <v>180</v>
      </c>
      <c r="E3917" s="1311" t="s">
        <v>995</v>
      </c>
      <c r="F3917" s="1310" t="s">
        <v>995</v>
      </c>
      <c r="G3917" s="1310">
        <v>89832</v>
      </c>
      <c r="H3917" s="1310" t="s">
        <v>6152</v>
      </c>
      <c r="I3917" s="1310" t="s">
        <v>839</v>
      </c>
      <c r="J3917" s="1310" t="s">
        <v>2242</v>
      </c>
      <c r="K3917" s="1311">
        <v>26.5</v>
      </c>
      <c r="L3917" s="1310" t="s">
        <v>2173</v>
      </c>
    </row>
    <row r="3918" spans="1:12" ht="13.5">
      <c r="A3918" s="1310" t="s">
        <v>5510</v>
      </c>
      <c r="B3918" s="1310" t="s">
        <v>5511</v>
      </c>
      <c r="C3918" s="1310" t="s">
        <v>4876</v>
      </c>
      <c r="D3918" s="1310">
        <v>180</v>
      </c>
      <c r="E3918" s="1311" t="s">
        <v>995</v>
      </c>
      <c r="F3918" s="1310" t="s">
        <v>995</v>
      </c>
      <c r="G3918" s="1310">
        <v>89833</v>
      </c>
      <c r="H3918" s="1310" t="s">
        <v>6153</v>
      </c>
      <c r="I3918" s="1310" t="s">
        <v>839</v>
      </c>
      <c r="J3918" s="1310" t="s">
        <v>2242</v>
      </c>
      <c r="K3918" s="1311">
        <v>31.48</v>
      </c>
      <c r="L3918" s="1310" t="s">
        <v>2173</v>
      </c>
    </row>
    <row r="3919" spans="1:12" ht="13.5">
      <c r="A3919" s="1310" t="s">
        <v>5510</v>
      </c>
      <c r="B3919" s="1310" t="s">
        <v>5511</v>
      </c>
      <c r="C3919" s="1310" t="s">
        <v>4876</v>
      </c>
      <c r="D3919" s="1310">
        <v>180</v>
      </c>
      <c r="E3919" s="1311" t="s">
        <v>995</v>
      </c>
      <c r="F3919" s="1310" t="s">
        <v>995</v>
      </c>
      <c r="G3919" s="1310">
        <v>89834</v>
      </c>
      <c r="H3919" s="1310" t="s">
        <v>6154</v>
      </c>
      <c r="I3919" s="1310" t="s">
        <v>839</v>
      </c>
      <c r="J3919" s="1310" t="s">
        <v>2242</v>
      </c>
      <c r="K3919" s="1311">
        <v>36.83</v>
      </c>
      <c r="L3919" s="1310" t="s">
        <v>2173</v>
      </c>
    </row>
    <row r="3920" spans="1:12" ht="13.5">
      <c r="A3920" s="1310" t="s">
        <v>5510</v>
      </c>
      <c r="B3920" s="1310" t="s">
        <v>5511</v>
      </c>
      <c r="C3920" s="1310" t="s">
        <v>4876</v>
      </c>
      <c r="D3920" s="1310">
        <v>180</v>
      </c>
      <c r="E3920" s="1311" t="s">
        <v>995</v>
      </c>
      <c r="F3920" s="1310" t="s">
        <v>995</v>
      </c>
      <c r="G3920" s="1310">
        <v>89835</v>
      </c>
      <c r="H3920" s="1310" t="s">
        <v>6155</v>
      </c>
      <c r="I3920" s="1310" t="s">
        <v>839</v>
      </c>
      <c r="J3920" s="1310" t="s">
        <v>2242</v>
      </c>
      <c r="K3920" s="1311">
        <v>27.26</v>
      </c>
      <c r="L3920" s="1310" t="s">
        <v>2173</v>
      </c>
    </row>
    <row r="3921" spans="1:12" ht="13.5">
      <c r="A3921" s="1310" t="s">
        <v>5510</v>
      </c>
      <c r="B3921" s="1310" t="s">
        <v>5511</v>
      </c>
      <c r="C3921" s="1310" t="s">
        <v>4876</v>
      </c>
      <c r="D3921" s="1310">
        <v>180</v>
      </c>
      <c r="E3921" s="1311" t="s">
        <v>995</v>
      </c>
      <c r="F3921" s="1310" t="s">
        <v>995</v>
      </c>
      <c r="G3921" s="1310">
        <v>89836</v>
      </c>
      <c r="H3921" s="1310" t="s">
        <v>6156</v>
      </c>
      <c r="I3921" s="1310" t="s">
        <v>839</v>
      </c>
      <c r="J3921" s="1310" t="s">
        <v>2242</v>
      </c>
      <c r="K3921" s="1311">
        <v>151.86000000000001</v>
      </c>
      <c r="L3921" s="1310" t="s">
        <v>2173</v>
      </c>
    </row>
    <row r="3922" spans="1:12" ht="13.5">
      <c r="A3922" s="1310" t="s">
        <v>5510</v>
      </c>
      <c r="B3922" s="1310" t="s">
        <v>5511</v>
      </c>
      <c r="C3922" s="1310" t="s">
        <v>4876</v>
      </c>
      <c r="D3922" s="1310">
        <v>180</v>
      </c>
      <c r="E3922" s="1311" t="s">
        <v>995</v>
      </c>
      <c r="F3922" s="1310" t="s">
        <v>995</v>
      </c>
      <c r="G3922" s="1310">
        <v>89837</v>
      </c>
      <c r="H3922" s="1310" t="s">
        <v>6157</v>
      </c>
      <c r="I3922" s="1310" t="s">
        <v>839</v>
      </c>
      <c r="J3922" s="1310" t="s">
        <v>2242</v>
      </c>
      <c r="K3922" s="1311">
        <v>78.39</v>
      </c>
      <c r="L3922" s="1310" t="s">
        <v>2173</v>
      </c>
    </row>
    <row r="3923" spans="1:12" ht="13.5">
      <c r="A3923" s="1310" t="s">
        <v>5510</v>
      </c>
      <c r="B3923" s="1310" t="s">
        <v>5511</v>
      </c>
      <c r="C3923" s="1310" t="s">
        <v>4876</v>
      </c>
      <c r="D3923" s="1310">
        <v>180</v>
      </c>
      <c r="E3923" s="1311" t="s">
        <v>995</v>
      </c>
      <c r="F3923" s="1310" t="s">
        <v>995</v>
      </c>
      <c r="G3923" s="1310">
        <v>89838</v>
      </c>
      <c r="H3923" s="1310" t="s">
        <v>6158</v>
      </c>
      <c r="I3923" s="1310" t="s">
        <v>839</v>
      </c>
      <c r="J3923" s="1310" t="s">
        <v>2242</v>
      </c>
      <c r="K3923" s="1311">
        <v>86.38</v>
      </c>
      <c r="L3923" s="1310" t="s">
        <v>2173</v>
      </c>
    </row>
    <row r="3924" spans="1:12" ht="13.5">
      <c r="A3924" s="1310" t="s">
        <v>5510</v>
      </c>
      <c r="B3924" s="1310" t="s">
        <v>5511</v>
      </c>
      <c r="C3924" s="1310" t="s">
        <v>4876</v>
      </c>
      <c r="D3924" s="1310">
        <v>180</v>
      </c>
      <c r="E3924" s="1311" t="s">
        <v>995</v>
      </c>
      <c r="F3924" s="1310" t="s">
        <v>995</v>
      </c>
      <c r="G3924" s="1310">
        <v>89839</v>
      </c>
      <c r="H3924" s="1310" t="s">
        <v>6159</v>
      </c>
      <c r="I3924" s="1310" t="s">
        <v>839</v>
      </c>
      <c r="J3924" s="1310" t="s">
        <v>2242</v>
      </c>
      <c r="K3924" s="1311">
        <v>113.46</v>
      </c>
      <c r="L3924" s="1310" t="s">
        <v>2173</v>
      </c>
    </row>
    <row r="3925" spans="1:12" ht="13.5">
      <c r="A3925" s="1310" t="s">
        <v>5510</v>
      </c>
      <c r="B3925" s="1310" t="s">
        <v>5511</v>
      </c>
      <c r="C3925" s="1310" t="s">
        <v>4876</v>
      </c>
      <c r="D3925" s="1310">
        <v>180</v>
      </c>
      <c r="E3925" s="1311" t="s">
        <v>995</v>
      </c>
      <c r="F3925" s="1310" t="s">
        <v>995</v>
      </c>
      <c r="G3925" s="1310">
        <v>89840</v>
      </c>
      <c r="H3925" s="1310" t="s">
        <v>6160</v>
      </c>
      <c r="I3925" s="1310" t="s">
        <v>839</v>
      </c>
      <c r="J3925" s="1310" t="s">
        <v>2242</v>
      </c>
      <c r="K3925" s="1311">
        <v>102.83</v>
      </c>
      <c r="L3925" s="1310" t="s">
        <v>2173</v>
      </c>
    </row>
    <row r="3926" spans="1:12" ht="13.5">
      <c r="A3926" s="1310" t="s">
        <v>5510</v>
      </c>
      <c r="B3926" s="1310" t="s">
        <v>5511</v>
      </c>
      <c r="C3926" s="1310" t="s">
        <v>4876</v>
      </c>
      <c r="D3926" s="1310">
        <v>180</v>
      </c>
      <c r="E3926" s="1311" t="s">
        <v>995</v>
      </c>
      <c r="F3926" s="1310" t="s">
        <v>995</v>
      </c>
      <c r="G3926" s="1310">
        <v>89841</v>
      </c>
      <c r="H3926" s="1310" t="s">
        <v>6161</v>
      </c>
      <c r="I3926" s="1310" t="s">
        <v>839</v>
      </c>
      <c r="J3926" s="1310" t="s">
        <v>2242</v>
      </c>
      <c r="K3926" s="1311">
        <v>165.99</v>
      </c>
      <c r="L3926" s="1310" t="s">
        <v>2173</v>
      </c>
    </row>
    <row r="3927" spans="1:12" ht="13.5">
      <c r="A3927" s="1310" t="s">
        <v>5510</v>
      </c>
      <c r="B3927" s="1310" t="s">
        <v>5511</v>
      </c>
      <c r="C3927" s="1310" t="s">
        <v>4876</v>
      </c>
      <c r="D3927" s="1310">
        <v>180</v>
      </c>
      <c r="E3927" s="1311" t="s">
        <v>995</v>
      </c>
      <c r="F3927" s="1310" t="s">
        <v>995</v>
      </c>
      <c r="G3927" s="1310">
        <v>89842</v>
      </c>
      <c r="H3927" s="1310" t="s">
        <v>6162</v>
      </c>
      <c r="I3927" s="1310" t="s">
        <v>839</v>
      </c>
      <c r="J3927" s="1310" t="s">
        <v>2242</v>
      </c>
      <c r="K3927" s="1311">
        <v>30.91</v>
      </c>
      <c r="L3927" s="1310" t="s">
        <v>2173</v>
      </c>
    </row>
    <row r="3928" spans="1:12" ht="13.5">
      <c r="A3928" s="1310" t="s">
        <v>5510</v>
      </c>
      <c r="B3928" s="1310" t="s">
        <v>5511</v>
      </c>
      <c r="C3928" s="1310" t="s">
        <v>4876</v>
      </c>
      <c r="D3928" s="1310">
        <v>180</v>
      </c>
      <c r="E3928" s="1311" t="s">
        <v>995</v>
      </c>
      <c r="F3928" s="1310" t="s">
        <v>995</v>
      </c>
      <c r="G3928" s="1310">
        <v>89844</v>
      </c>
      <c r="H3928" s="1310" t="s">
        <v>6163</v>
      </c>
      <c r="I3928" s="1310" t="s">
        <v>839</v>
      </c>
      <c r="J3928" s="1310" t="s">
        <v>2242</v>
      </c>
      <c r="K3928" s="1311">
        <v>38.89</v>
      </c>
      <c r="L3928" s="1310" t="s">
        <v>2173</v>
      </c>
    </row>
    <row r="3929" spans="1:12" ht="13.5">
      <c r="A3929" s="1310" t="s">
        <v>5510</v>
      </c>
      <c r="B3929" s="1310" t="s">
        <v>5511</v>
      </c>
      <c r="C3929" s="1310" t="s">
        <v>4876</v>
      </c>
      <c r="D3929" s="1310">
        <v>180</v>
      </c>
      <c r="E3929" s="1311" t="s">
        <v>995</v>
      </c>
      <c r="F3929" s="1310" t="s">
        <v>995</v>
      </c>
      <c r="G3929" s="1310">
        <v>89845</v>
      </c>
      <c r="H3929" s="1310" t="s">
        <v>6164</v>
      </c>
      <c r="I3929" s="1310" t="s">
        <v>839</v>
      </c>
      <c r="J3929" s="1310" t="s">
        <v>2242</v>
      </c>
      <c r="K3929" s="1311">
        <v>58.23</v>
      </c>
      <c r="L3929" s="1310" t="s">
        <v>2173</v>
      </c>
    </row>
    <row r="3930" spans="1:12" ht="13.5">
      <c r="A3930" s="1310" t="s">
        <v>5510</v>
      </c>
      <c r="B3930" s="1310" t="s">
        <v>5511</v>
      </c>
      <c r="C3930" s="1310" t="s">
        <v>4876</v>
      </c>
      <c r="D3930" s="1310">
        <v>180</v>
      </c>
      <c r="E3930" s="1311" t="s">
        <v>995</v>
      </c>
      <c r="F3930" s="1310" t="s">
        <v>995</v>
      </c>
      <c r="G3930" s="1310">
        <v>89846</v>
      </c>
      <c r="H3930" s="1310" t="s">
        <v>6165</v>
      </c>
      <c r="I3930" s="1310" t="s">
        <v>839</v>
      </c>
      <c r="J3930" s="1310" t="s">
        <v>2242</v>
      </c>
      <c r="K3930" s="1311">
        <v>123.78</v>
      </c>
      <c r="L3930" s="1310" t="s">
        <v>2173</v>
      </c>
    </row>
    <row r="3931" spans="1:12" ht="13.5">
      <c r="A3931" s="1310" t="s">
        <v>5510</v>
      </c>
      <c r="B3931" s="1310" t="s">
        <v>5511</v>
      </c>
      <c r="C3931" s="1310" t="s">
        <v>4876</v>
      </c>
      <c r="D3931" s="1310">
        <v>180</v>
      </c>
      <c r="E3931" s="1311" t="s">
        <v>995</v>
      </c>
      <c r="F3931" s="1310" t="s">
        <v>995</v>
      </c>
      <c r="G3931" s="1310">
        <v>89847</v>
      </c>
      <c r="H3931" s="1310" t="s">
        <v>6166</v>
      </c>
      <c r="I3931" s="1310" t="s">
        <v>839</v>
      </c>
      <c r="J3931" s="1310" t="s">
        <v>2242</v>
      </c>
      <c r="K3931" s="1311">
        <v>154.07</v>
      </c>
      <c r="L3931" s="1310" t="s">
        <v>2173</v>
      </c>
    </row>
    <row r="3932" spans="1:12" ht="13.5">
      <c r="A3932" s="1310" t="s">
        <v>5510</v>
      </c>
      <c r="B3932" s="1310" t="s">
        <v>5511</v>
      </c>
      <c r="C3932" s="1310" t="s">
        <v>4876</v>
      </c>
      <c r="D3932" s="1310">
        <v>180</v>
      </c>
      <c r="E3932" s="1311" t="s">
        <v>995</v>
      </c>
      <c r="F3932" s="1310" t="s">
        <v>995</v>
      </c>
      <c r="G3932" s="1310">
        <v>89850</v>
      </c>
      <c r="H3932" s="1310" t="s">
        <v>6167</v>
      </c>
      <c r="I3932" s="1310" t="s">
        <v>839</v>
      </c>
      <c r="J3932" s="1310" t="s">
        <v>2242</v>
      </c>
      <c r="K3932" s="1311">
        <v>22.7</v>
      </c>
      <c r="L3932" s="1310" t="s">
        <v>2173</v>
      </c>
    </row>
    <row r="3933" spans="1:12" ht="13.5">
      <c r="A3933" s="1310" t="s">
        <v>5510</v>
      </c>
      <c r="B3933" s="1310" t="s">
        <v>5511</v>
      </c>
      <c r="C3933" s="1310" t="s">
        <v>4876</v>
      </c>
      <c r="D3933" s="1310">
        <v>180</v>
      </c>
      <c r="E3933" s="1311" t="s">
        <v>995</v>
      </c>
      <c r="F3933" s="1310" t="s">
        <v>995</v>
      </c>
      <c r="G3933" s="1310">
        <v>89851</v>
      </c>
      <c r="H3933" s="1310" t="s">
        <v>6168</v>
      </c>
      <c r="I3933" s="1310" t="s">
        <v>839</v>
      </c>
      <c r="J3933" s="1310" t="s">
        <v>2242</v>
      </c>
      <c r="K3933" s="1311">
        <v>22.65</v>
      </c>
      <c r="L3933" s="1310" t="s">
        <v>2173</v>
      </c>
    </row>
    <row r="3934" spans="1:12" ht="13.5">
      <c r="A3934" s="1310" t="s">
        <v>5510</v>
      </c>
      <c r="B3934" s="1310" t="s">
        <v>5511</v>
      </c>
      <c r="C3934" s="1310" t="s">
        <v>4876</v>
      </c>
      <c r="D3934" s="1310">
        <v>180</v>
      </c>
      <c r="E3934" s="1311" t="s">
        <v>995</v>
      </c>
      <c r="F3934" s="1310" t="s">
        <v>995</v>
      </c>
      <c r="G3934" s="1310">
        <v>89852</v>
      </c>
      <c r="H3934" s="1310" t="s">
        <v>6169</v>
      </c>
      <c r="I3934" s="1310" t="s">
        <v>839</v>
      </c>
      <c r="J3934" s="1310" t="s">
        <v>2242</v>
      </c>
      <c r="K3934" s="1311">
        <v>35.65</v>
      </c>
      <c r="L3934" s="1310" t="s">
        <v>2173</v>
      </c>
    </row>
    <row r="3935" spans="1:12" ht="13.5">
      <c r="A3935" s="1310" t="s">
        <v>5510</v>
      </c>
      <c r="B3935" s="1310" t="s">
        <v>5511</v>
      </c>
      <c r="C3935" s="1310" t="s">
        <v>4876</v>
      </c>
      <c r="D3935" s="1310">
        <v>180</v>
      </c>
      <c r="E3935" s="1311" t="s">
        <v>995</v>
      </c>
      <c r="F3935" s="1310" t="s">
        <v>995</v>
      </c>
      <c r="G3935" s="1310">
        <v>89853</v>
      </c>
      <c r="H3935" s="1310" t="s">
        <v>6170</v>
      </c>
      <c r="I3935" s="1310" t="s">
        <v>839</v>
      </c>
      <c r="J3935" s="1310" t="s">
        <v>2242</v>
      </c>
      <c r="K3935" s="1311">
        <v>58.62</v>
      </c>
      <c r="L3935" s="1310" t="s">
        <v>2173</v>
      </c>
    </row>
    <row r="3936" spans="1:12" ht="13.5">
      <c r="A3936" s="1310" t="s">
        <v>5510</v>
      </c>
      <c r="B3936" s="1310" t="s">
        <v>5511</v>
      </c>
      <c r="C3936" s="1310" t="s">
        <v>4876</v>
      </c>
      <c r="D3936" s="1310">
        <v>180</v>
      </c>
      <c r="E3936" s="1311" t="s">
        <v>995</v>
      </c>
      <c r="F3936" s="1310" t="s">
        <v>995</v>
      </c>
      <c r="G3936" s="1310">
        <v>89854</v>
      </c>
      <c r="H3936" s="1310" t="s">
        <v>6171</v>
      </c>
      <c r="I3936" s="1310" t="s">
        <v>839</v>
      </c>
      <c r="J3936" s="1310" t="s">
        <v>2242</v>
      </c>
      <c r="K3936" s="1311">
        <v>76.86</v>
      </c>
      <c r="L3936" s="1310" t="s">
        <v>2173</v>
      </c>
    </row>
    <row r="3937" spans="1:12" ht="13.5">
      <c r="A3937" s="1310" t="s">
        <v>5510</v>
      </c>
      <c r="B3937" s="1310" t="s">
        <v>5511</v>
      </c>
      <c r="C3937" s="1310" t="s">
        <v>4876</v>
      </c>
      <c r="D3937" s="1310">
        <v>180</v>
      </c>
      <c r="E3937" s="1311" t="s">
        <v>995</v>
      </c>
      <c r="F3937" s="1310" t="s">
        <v>995</v>
      </c>
      <c r="G3937" s="1310">
        <v>89855</v>
      </c>
      <c r="H3937" s="1310" t="s">
        <v>6172</v>
      </c>
      <c r="I3937" s="1310" t="s">
        <v>839</v>
      </c>
      <c r="J3937" s="1310" t="s">
        <v>2242</v>
      </c>
      <c r="K3937" s="1311">
        <v>81.48</v>
      </c>
      <c r="L3937" s="1310" t="s">
        <v>2173</v>
      </c>
    </row>
    <row r="3938" spans="1:12" ht="13.5">
      <c r="A3938" s="1310" t="s">
        <v>5510</v>
      </c>
      <c r="B3938" s="1310" t="s">
        <v>5511</v>
      </c>
      <c r="C3938" s="1310" t="s">
        <v>4876</v>
      </c>
      <c r="D3938" s="1310">
        <v>180</v>
      </c>
      <c r="E3938" s="1311" t="s">
        <v>995</v>
      </c>
      <c r="F3938" s="1310" t="s">
        <v>995</v>
      </c>
      <c r="G3938" s="1310">
        <v>89856</v>
      </c>
      <c r="H3938" s="1310" t="s">
        <v>6173</v>
      </c>
      <c r="I3938" s="1310" t="s">
        <v>839</v>
      </c>
      <c r="J3938" s="1310" t="s">
        <v>2242</v>
      </c>
      <c r="K3938" s="1311">
        <v>17.510000000000002</v>
      </c>
      <c r="L3938" s="1310" t="s">
        <v>2173</v>
      </c>
    </row>
    <row r="3939" spans="1:12" ht="13.5">
      <c r="A3939" s="1310" t="s">
        <v>5510</v>
      </c>
      <c r="B3939" s="1310" t="s">
        <v>5511</v>
      </c>
      <c r="C3939" s="1310" t="s">
        <v>4876</v>
      </c>
      <c r="D3939" s="1310">
        <v>180</v>
      </c>
      <c r="E3939" s="1311" t="s">
        <v>995</v>
      </c>
      <c r="F3939" s="1310" t="s">
        <v>995</v>
      </c>
      <c r="G3939" s="1310">
        <v>89857</v>
      </c>
      <c r="H3939" s="1310" t="s">
        <v>6174</v>
      </c>
      <c r="I3939" s="1310" t="s">
        <v>839</v>
      </c>
      <c r="J3939" s="1310" t="s">
        <v>2242</v>
      </c>
      <c r="K3939" s="1311">
        <v>27.49</v>
      </c>
      <c r="L3939" s="1310" t="s">
        <v>2173</v>
      </c>
    </row>
    <row r="3940" spans="1:12" ht="13.5">
      <c r="A3940" s="1310" t="s">
        <v>5510</v>
      </c>
      <c r="B3940" s="1310" t="s">
        <v>5511</v>
      </c>
      <c r="C3940" s="1310" t="s">
        <v>4876</v>
      </c>
      <c r="D3940" s="1310">
        <v>180</v>
      </c>
      <c r="E3940" s="1311" t="s">
        <v>995</v>
      </c>
      <c r="F3940" s="1310" t="s">
        <v>995</v>
      </c>
      <c r="G3940" s="1310">
        <v>89859</v>
      </c>
      <c r="H3940" s="1310" t="s">
        <v>6175</v>
      </c>
      <c r="I3940" s="1310" t="s">
        <v>839</v>
      </c>
      <c r="J3940" s="1310" t="s">
        <v>2172</v>
      </c>
      <c r="K3940" s="1311">
        <v>105.66</v>
      </c>
      <c r="L3940" s="1310" t="s">
        <v>2173</v>
      </c>
    </row>
    <row r="3941" spans="1:12" ht="13.5">
      <c r="A3941" s="1310" t="s">
        <v>5510</v>
      </c>
      <c r="B3941" s="1310" t="s">
        <v>5511</v>
      </c>
      <c r="C3941" s="1310" t="s">
        <v>4876</v>
      </c>
      <c r="D3941" s="1310">
        <v>180</v>
      </c>
      <c r="E3941" s="1311" t="s">
        <v>995</v>
      </c>
      <c r="F3941" s="1310" t="s">
        <v>995</v>
      </c>
      <c r="G3941" s="1310">
        <v>89860</v>
      </c>
      <c r="H3941" s="1310" t="s">
        <v>6176</v>
      </c>
      <c r="I3941" s="1310" t="s">
        <v>839</v>
      </c>
      <c r="J3941" s="1310" t="s">
        <v>2242</v>
      </c>
      <c r="K3941" s="1311">
        <v>38.15</v>
      </c>
      <c r="L3941" s="1310" t="s">
        <v>2173</v>
      </c>
    </row>
    <row r="3942" spans="1:12" ht="13.5">
      <c r="A3942" s="1310" t="s">
        <v>5510</v>
      </c>
      <c r="B3942" s="1310" t="s">
        <v>5511</v>
      </c>
      <c r="C3942" s="1310" t="s">
        <v>4876</v>
      </c>
      <c r="D3942" s="1310">
        <v>180</v>
      </c>
      <c r="E3942" s="1311" t="s">
        <v>995</v>
      </c>
      <c r="F3942" s="1310" t="s">
        <v>995</v>
      </c>
      <c r="G3942" s="1310">
        <v>89861</v>
      </c>
      <c r="H3942" s="1310" t="s">
        <v>6177</v>
      </c>
      <c r="I3942" s="1310" t="s">
        <v>839</v>
      </c>
      <c r="J3942" s="1310" t="s">
        <v>2242</v>
      </c>
      <c r="K3942" s="1311">
        <v>43.5</v>
      </c>
      <c r="L3942" s="1310" t="s">
        <v>2173</v>
      </c>
    </row>
    <row r="3943" spans="1:12" ht="13.5">
      <c r="A3943" s="1310" t="s">
        <v>5510</v>
      </c>
      <c r="B3943" s="1310" t="s">
        <v>5511</v>
      </c>
      <c r="C3943" s="1310" t="s">
        <v>4876</v>
      </c>
      <c r="D3943" s="1310">
        <v>180</v>
      </c>
      <c r="E3943" s="1311" t="s">
        <v>995</v>
      </c>
      <c r="F3943" s="1310" t="s">
        <v>995</v>
      </c>
      <c r="G3943" s="1310">
        <v>89862</v>
      </c>
      <c r="H3943" s="1310" t="s">
        <v>6178</v>
      </c>
      <c r="I3943" s="1310" t="s">
        <v>839</v>
      </c>
      <c r="J3943" s="1310" t="s">
        <v>2242</v>
      </c>
      <c r="K3943" s="1311">
        <v>84.53</v>
      </c>
      <c r="L3943" s="1310" t="s">
        <v>2173</v>
      </c>
    </row>
    <row r="3944" spans="1:12" ht="13.5">
      <c r="A3944" s="1310" t="s">
        <v>5510</v>
      </c>
      <c r="B3944" s="1310" t="s">
        <v>5511</v>
      </c>
      <c r="C3944" s="1310" t="s">
        <v>4876</v>
      </c>
      <c r="D3944" s="1310">
        <v>180</v>
      </c>
      <c r="E3944" s="1311" t="s">
        <v>995</v>
      </c>
      <c r="F3944" s="1310" t="s">
        <v>995</v>
      </c>
      <c r="G3944" s="1310">
        <v>89863</v>
      </c>
      <c r="H3944" s="1310" t="s">
        <v>6179</v>
      </c>
      <c r="I3944" s="1310" t="s">
        <v>839</v>
      </c>
      <c r="J3944" s="1310" t="s">
        <v>2242</v>
      </c>
      <c r="K3944" s="1311">
        <v>173.92</v>
      </c>
      <c r="L3944" s="1310" t="s">
        <v>2173</v>
      </c>
    </row>
    <row r="3945" spans="1:12" ht="13.5">
      <c r="A3945" s="1310" t="s">
        <v>5510</v>
      </c>
      <c r="B3945" s="1310" t="s">
        <v>5511</v>
      </c>
      <c r="C3945" s="1310" t="s">
        <v>4876</v>
      </c>
      <c r="D3945" s="1310">
        <v>180</v>
      </c>
      <c r="E3945" s="1311" t="s">
        <v>995</v>
      </c>
      <c r="F3945" s="1310" t="s">
        <v>995</v>
      </c>
      <c r="G3945" s="1310">
        <v>89866</v>
      </c>
      <c r="H3945" s="1310" t="s">
        <v>6180</v>
      </c>
      <c r="I3945" s="1310" t="s">
        <v>839</v>
      </c>
      <c r="J3945" s="1310" t="s">
        <v>2242</v>
      </c>
      <c r="K3945" s="1311">
        <v>4.8</v>
      </c>
      <c r="L3945" s="1310" t="s">
        <v>2173</v>
      </c>
    </row>
    <row r="3946" spans="1:12" ht="13.5">
      <c r="A3946" s="1310" t="s">
        <v>5510</v>
      </c>
      <c r="B3946" s="1310" t="s">
        <v>5511</v>
      </c>
      <c r="C3946" s="1310" t="s">
        <v>4876</v>
      </c>
      <c r="D3946" s="1310">
        <v>180</v>
      </c>
      <c r="E3946" s="1311" t="s">
        <v>995</v>
      </c>
      <c r="F3946" s="1310" t="s">
        <v>995</v>
      </c>
      <c r="G3946" s="1310">
        <v>89867</v>
      </c>
      <c r="H3946" s="1310" t="s">
        <v>6181</v>
      </c>
      <c r="I3946" s="1310" t="s">
        <v>839</v>
      </c>
      <c r="J3946" s="1310" t="s">
        <v>2242</v>
      </c>
      <c r="K3946" s="1311">
        <v>5.62</v>
      </c>
      <c r="L3946" s="1310" t="s">
        <v>2173</v>
      </c>
    </row>
    <row r="3947" spans="1:12" ht="13.5">
      <c r="A3947" s="1310" t="s">
        <v>5510</v>
      </c>
      <c r="B3947" s="1310" t="s">
        <v>5511</v>
      </c>
      <c r="C3947" s="1310" t="s">
        <v>4876</v>
      </c>
      <c r="D3947" s="1310">
        <v>180</v>
      </c>
      <c r="E3947" s="1311" t="s">
        <v>995</v>
      </c>
      <c r="F3947" s="1310" t="s">
        <v>995</v>
      </c>
      <c r="G3947" s="1310">
        <v>89868</v>
      </c>
      <c r="H3947" s="1310" t="s">
        <v>6182</v>
      </c>
      <c r="I3947" s="1310" t="s">
        <v>839</v>
      </c>
      <c r="J3947" s="1310" t="s">
        <v>2242</v>
      </c>
      <c r="K3947" s="1311">
        <v>3.6</v>
      </c>
      <c r="L3947" s="1310" t="s">
        <v>2173</v>
      </c>
    </row>
    <row r="3948" spans="1:12" ht="13.5">
      <c r="A3948" s="1310" t="s">
        <v>5510</v>
      </c>
      <c r="B3948" s="1310" t="s">
        <v>5511</v>
      </c>
      <c r="C3948" s="1310" t="s">
        <v>4876</v>
      </c>
      <c r="D3948" s="1310">
        <v>180</v>
      </c>
      <c r="E3948" s="1311" t="s">
        <v>995</v>
      </c>
      <c r="F3948" s="1310" t="s">
        <v>995</v>
      </c>
      <c r="G3948" s="1310">
        <v>89869</v>
      </c>
      <c r="H3948" s="1310" t="s">
        <v>6183</v>
      </c>
      <c r="I3948" s="1310" t="s">
        <v>839</v>
      </c>
      <c r="J3948" s="1310" t="s">
        <v>2242</v>
      </c>
      <c r="K3948" s="1311">
        <v>7.84</v>
      </c>
      <c r="L3948" s="1310" t="s">
        <v>2173</v>
      </c>
    </row>
    <row r="3949" spans="1:12" ht="13.5">
      <c r="A3949" s="1310" t="s">
        <v>5510</v>
      </c>
      <c r="B3949" s="1310" t="s">
        <v>5511</v>
      </c>
      <c r="C3949" s="1310" t="s">
        <v>4876</v>
      </c>
      <c r="D3949" s="1310">
        <v>180</v>
      </c>
      <c r="E3949" s="1311" t="s">
        <v>995</v>
      </c>
      <c r="F3949" s="1310" t="s">
        <v>995</v>
      </c>
      <c r="G3949" s="1310">
        <v>89979</v>
      </c>
      <c r="H3949" s="1310" t="s">
        <v>6184</v>
      </c>
      <c r="I3949" s="1310" t="s">
        <v>839</v>
      </c>
      <c r="J3949" s="1310" t="s">
        <v>2242</v>
      </c>
      <c r="K3949" s="1311">
        <v>26.29</v>
      </c>
      <c r="L3949" s="1310" t="s">
        <v>2173</v>
      </c>
    </row>
    <row r="3950" spans="1:12" ht="13.5">
      <c r="A3950" s="1310" t="s">
        <v>5510</v>
      </c>
      <c r="B3950" s="1310" t="s">
        <v>5511</v>
      </c>
      <c r="C3950" s="1310" t="s">
        <v>4876</v>
      </c>
      <c r="D3950" s="1310">
        <v>180</v>
      </c>
      <c r="E3950" s="1311" t="s">
        <v>995</v>
      </c>
      <c r="F3950" s="1310" t="s">
        <v>995</v>
      </c>
      <c r="G3950" s="1310">
        <v>89980</v>
      </c>
      <c r="H3950" s="1310" t="s">
        <v>6185</v>
      </c>
      <c r="I3950" s="1310" t="s">
        <v>839</v>
      </c>
      <c r="J3950" s="1310" t="s">
        <v>2242</v>
      </c>
      <c r="K3950" s="1311">
        <v>10.01</v>
      </c>
      <c r="L3950" s="1310" t="s">
        <v>2173</v>
      </c>
    </row>
    <row r="3951" spans="1:12" ht="13.5">
      <c r="A3951" s="1310" t="s">
        <v>5510</v>
      </c>
      <c r="B3951" s="1310" t="s">
        <v>5511</v>
      </c>
      <c r="C3951" s="1310" t="s">
        <v>4876</v>
      </c>
      <c r="D3951" s="1310">
        <v>180</v>
      </c>
      <c r="E3951" s="1311" t="s">
        <v>995</v>
      </c>
      <c r="F3951" s="1310" t="s">
        <v>995</v>
      </c>
      <c r="G3951" s="1310">
        <v>89981</v>
      </c>
      <c r="H3951" s="1310" t="s">
        <v>6186</v>
      </c>
      <c r="I3951" s="1310" t="s">
        <v>839</v>
      </c>
      <c r="J3951" s="1310" t="s">
        <v>2242</v>
      </c>
      <c r="K3951" s="1311">
        <v>23.27</v>
      </c>
      <c r="L3951" s="1310" t="s">
        <v>2173</v>
      </c>
    </row>
    <row r="3952" spans="1:12" ht="13.5">
      <c r="A3952" s="1310" t="s">
        <v>5510</v>
      </c>
      <c r="B3952" s="1310" t="s">
        <v>5511</v>
      </c>
      <c r="C3952" s="1310" t="s">
        <v>4876</v>
      </c>
      <c r="D3952" s="1310">
        <v>180</v>
      </c>
      <c r="E3952" s="1311" t="s">
        <v>995</v>
      </c>
      <c r="F3952" s="1310" t="s">
        <v>995</v>
      </c>
      <c r="G3952" s="1310">
        <v>90373</v>
      </c>
      <c r="H3952" s="1310" t="s">
        <v>6187</v>
      </c>
      <c r="I3952" s="1310" t="s">
        <v>839</v>
      </c>
      <c r="J3952" s="1310" t="s">
        <v>2242</v>
      </c>
      <c r="K3952" s="1311">
        <v>13.99</v>
      </c>
      <c r="L3952" s="1310" t="s">
        <v>2173</v>
      </c>
    </row>
    <row r="3953" spans="1:12" ht="13.5">
      <c r="A3953" s="1310" t="s">
        <v>5510</v>
      </c>
      <c r="B3953" s="1310" t="s">
        <v>5511</v>
      </c>
      <c r="C3953" s="1310" t="s">
        <v>4876</v>
      </c>
      <c r="D3953" s="1310">
        <v>180</v>
      </c>
      <c r="E3953" s="1311" t="s">
        <v>995</v>
      </c>
      <c r="F3953" s="1310" t="s">
        <v>995</v>
      </c>
      <c r="G3953" s="1310">
        <v>90374</v>
      </c>
      <c r="H3953" s="1310" t="s">
        <v>6188</v>
      </c>
      <c r="I3953" s="1310" t="s">
        <v>839</v>
      </c>
      <c r="J3953" s="1310" t="s">
        <v>2242</v>
      </c>
      <c r="K3953" s="1311">
        <v>21.97</v>
      </c>
      <c r="L3953" s="1310" t="s">
        <v>2173</v>
      </c>
    </row>
    <row r="3954" spans="1:12" ht="13.5">
      <c r="A3954" s="1310" t="s">
        <v>5510</v>
      </c>
      <c r="B3954" s="1310" t="s">
        <v>5511</v>
      </c>
      <c r="C3954" s="1310" t="s">
        <v>4876</v>
      </c>
      <c r="D3954" s="1310">
        <v>180</v>
      </c>
      <c r="E3954" s="1311" t="s">
        <v>995</v>
      </c>
      <c r="F3954" s="1310" t="s">
        <v>995</v>
      </c>
      <c r="G3954" s="1310">
        <v>90375</v>
      </c>
      <c r="H3954" s="1310" t="s">
        <v>6189</v>
      </c>
      <c r="I3954" s="1310" t="s">
        <v>839</v>
      </c>
      <c r="J3954" s="1310" t="s">
        <v>2242</v>
      </c>
      <c r="K3954" s="1311">
        <v>8.6199999999999992</v>
      </c>
      <c r="L3954" s="1310" t="s">
        <v>2173</v>
      </c>
    </row>
    <row r="3955" spans="1:12" ht="13.5">
      <c r="A3955" s="1310" t="s">
        <v>5510</v>
      </c>
      <c r="B3955" s="1310" t="s">
        <v>5511</v>
      </c>
      <c r="C3955" s="1310" t="s">
        <v>4876</v>
      </c>
      <c r="D3955" s="1310">
        <v>180</v>
      </c>
      <c r="E3955" s="1311" t="s">
        <v>995</v>
      </c>
      <c r="F3955" s="1310" t="s">
        <v>995</v>
      </c>
      <c r="G3955" s="1310">
        <v>92287</v>
      </c>
      <c r="H3955" s="1310" t="s">
        <v>6190</v>
      </c>
      <c r="I3955" s="1310" t="s">
        <v>839</v>
      </c>
      <c r="J3955" s="1310" t="s">
        <v>2172</v>
      </c>
      <c r="K3955" s="1311">
        <v>18.62</v>
      </c>
      <c r="L3955" s="1310" t="s">
        <v>2173</v>
      </c>
    </row>
    <row r="3956" spans="1:12" ht="13.5">
      <c r="A3956" s="1310" t="s">
        <v>5510</v>
      </c>
      <c r="B3956" s="1310" t="s">
        <v>5511</v>
      </c>
      <c r="C3956" s="1310" t="s">
        <v>4876</v>
      </c>
      <c r="D3956" s="1310">
        <v>180</v>
      </c>
      <c r="E3956" s="1311" t="s">
        <v>995</v>
      </c>
      <c r="F3956" s="1310" t="s">
        <v>995</v>
      </c>
      <c r="G3956" s="1310">
        <v>92288</v>
      </c>
      <c r="H3956" s="1310" t="s">
        <v>6191</v>
      </c>
      <c r="I3956" s="1310" t="s">
        <v>839</v>
      </c>
      <c r="J3956" s="1310" t="s">
        <v>2172</v>
      </c>
      <c r="K3956" s="1311">
        <v>29.08</v>
      </c>
      <c r="L3956" s="1310" t="s">
        <v>2173</v>
      </c>
    </row>
    <row r="3957" spans="1:12" ht="13.5">
      <c r="A3957" s="1310" t="s">
        <v>5510</v>
      </c>
      <c r="B3957" s="1310" t="s">
        <v>5511</v>
      </c>
      <c r="C3957" s="1310" t="s">
        <v>4876</v>
      </c>
      <c r="D3957" s="1310">
        <v>180</v>
      </c>
      <c r="E3957" s="1311" t="s">
        <v>995</v>
      </c>
      <c r="F3957" s="1310" t="s">
        <v>995</v>
      </c>
      <c r="G3957" s="1310">
        <v>92289</v>
      </c>
      <c r="H3957" s="1310" t="s">
        <v>6192</v>
      </c>
      <c r="I3957" s="1310" t="s">
        <v>839</v>
      </c>
      <c r="J3957" s="1310" t="s">
        <v>2172</v>
      </c>
      <c r="K3957" s="1311">
        <v>51.71</v>
      </c>
      <c r="L3957" s="1310" t="s">
        <v>2173</v>
      </c>
    </row>
    <row r="3958" spans="1:12" ht="13.5">
      <c r="A3958" s="1310" t="s">
        <v>5510</v>
      </c>
      <c r="B3958" s="1310" t="s">
        <v>5511</v>
      </c>
      <c r="C3958" s="1310" t="s">
        <v>4876</v>
      </c>
      <c r="D3958" s="1310">
        <v>180</v>
      </c>
      <c r="E3958" s="1311" t="s">
        <v>995</v>
      </c>
      <c r="F3958" s="1310" t="s">
        <v>995</v>
      </c>
      <c r="G3958" s="1310">
        <v>92290</v>
      </c>
      <c r="H3958" s="1310" t="s">
        <v>6193</v>
      </c>
      <c r="I3958" s="1310" t="s">
        <v>839</v>
      </c>
      <c r="J3958" s="1310" t="s">
        <v>2172</v>
      </c>
      <c r="K3958" s="1311">
        <v>79.06</v>
      </c>
      <c r="L3958" s="1310" t="s">
        <v>2173</v>
      </c>
    </row>
    <row r="3959" spans="1:12" ht="13.5">
      <c r="A3959" s="1310" t="s">
        <v>5510</v>
      </c>
      <c r="B3959" s="1310" t="s">
        <v>5511</v>
      </c>
      <c r="C3959" s="1310" t="s">
        <v>4876</v>
      </c>
      <c r="D3959" s="1310">
        <v>180</v>
      </c>
      <c r="E3959" s="1311" t="s">
        <v>995</v>
      </c>
      <c r="F3959" s="1310" t="s">
        <v>995</v>
      </c>
      <c r="G3959" s="1310">
        <v>92291</v>
      </c>
      <c r="H3959" s="1310" t="s">
        <v>6194</v>
      </c>
      <c r="I3959" s="1310" t="s">
        <v>839</v>
      </c>
      <c r="J3959" s="1310" t="s">
        <v>2172</v>
      </c>
      <c r="K3959" s="1311">
        <v>121.59</v>
      </c>
      <c r="L3959" s="1310" t="s">
        <v>2173</v>
      </c>
    </row>
    <row r="3960" spans="1:12" ht="13.5">
      <c r="A3960" s="1310" t="s">
        <v>5510</v>
      </c>
      <c r="B3960" s="1310" t="s">
        <v>5511</v>
      </c>
      <c r="C3960" s="1310" t="s">
        <v>4876</v>
      </c>
      <c r="D3960" s="1310">
        <v>180</v>
      </c>
      <c r="E3960" s="1311" t="s">
        <v>995</v>
      </c>
      <c r="F3960" s="1310" t="s">
        <v>995</v>
      </c>
      <c r="G3960" s="1310">
        <v>92292</v>
      </c>
      <c r="H3960" s="1310" t="s">
        <v>6195</v>
      </c>
      <c r="I3960" s="1310" t="s">
        <v>839</v>
      </c>
      <c r="J3960" s="1310" t="s">
        <v>2172</v>
      </c>
      <c r="K3960" s="1311">
        <v>383.65</v>
      </c>
      <c r="L3960" s="1310" t="s">
        <v>2173</v>
      </c>
    </row>
    <row r="3961" spans="1:12" ht="13.5">
      <c r="A3961" s="1310" t="s">
        <v>5510</v>
      </c>
      <c r="B3961" s="1310" t="s">
        <v>5511</v>
      </c>
      <c r="C3961" s="1310" t="s">
        <v>4876</v>
      </c>
      <c r="D3961" s="1310">
        <v>180</v>
      </c>
      <c r="E3961" s="1311" t="s">
        <v>995</v>
      </c>
      <c r="F3961" s="1310" t="s">
        <v>995</v>
      </c>
      <c r="G3961" s="1310">
        <v>92293</v>
      </c>
      <c r="H3961" s="1310" t="s">
        <v>6196</v>
      </c>
      <c r="I3961" s="1310" t="s">
        <v>839</v>
      </c>
      <c r="J3961" s="1310" t="s">
        <v>2172</v>
      </c>
      <c r="K3961" s="1311">
        <v>10.61</v>
      </c>
      <c r="L3961" s="1310" t="s">
        <v>2173</v>
      </c>
    </row>
    <row r="3962" spans="1:12" ht="13.5">
      <c r="A3962" s="1310" t="s">
        <v>5510</v>
      </c>
      <c r="B3962" s="1310" t="s">
        <v>5511</v>
      </c>
      <c r="C3962" s="1310" t="s">
        <v>4876</v>
      </c>
      <c r="D3962" s="1310">
        <v>180</v>
      </c>
      <c r="E3962" s="1311" t="s">
        <v>995</v>
      </c>
      <c r="F3962" s="1310" t="s">
        <v>995</v>
      </c>
      <c r="G3962" s="1310">
        <v>92294</v>
      </c>
      <c r="H3962" s="1310" t="s">
        <v>6197</v>
      </c>
      <c r="I3962" s="1310" t="s">
        <v>839</v>
      </c>
      <c r="J3962" s="1310" t="s">
        <v>2172</v>
      </c>
      <c r="K3962" s="1311">
        <v>17.79</v>
      </c>
      <c r="L3962" s="1310" t="s">
        <v>2173</v>
      </c>
    </row>
    <row r="3963" spans="1:12" ht="13.5">
      <c r="A3963" s="1310" t="s">
        <v>5510</v>
      </c>
      <c r="B3963" s="1310" t="s">
        <v>5511</v>
      </c>
      <c r="C3963" s="1310" t="s">
        <v>4876</v>
      </c>
      <c r="D3963" s="1310">
        <v>180</v>
      </c>
      <c r="E3963" s="1311" t="s">
        <v>995</v>
      </c>
      <c r="F3963" s="1310" t="s">
        <v>995</v>
      </c>
      <c r="G3963" s="1310">
        <v>92295</v>
      </c>
      <c r="H3963" s="1310" t="s">
        <v>6198</v>
      </c>
      <c r="I3963" s="1310" t="s">
        <v>839</v>
      </c>
      <c r="J3963" s="1310" t="s">
        <v>2172</v>
      </c>
      <c r="K3963" s="1311">
        <v>33.65</v>
      </c>
      <c r="L3963" s="1310" t="s">
        <v>2173</v>
      </c>
    </row>
    <row r="3964" spans="1:12" ht="13.5">
      <c r="A3964" s="1310" t="s">
        <v>5510</v>
      </c>
      <c r="B3964" s="1310" t="s">
        <v>5511</v>
      </c>
      <c r="C3964" s="1310" t="s">
        <v>4876</v>
      </c>
      <c r="D3964" s="1310">
        <v>180</v>
      </c>
      <c r="E3964" s="1311" t="s">
        <v>995</v>
      </c>
      <c r="F3964" s="1310" t="s">
        <v>995</v>
      </c>
      <c r="G3964" s="1310">
        <v>92296</v>
      </c>
      <c r="H3964" s="1310" t="s">
        <v>6199</v>
      </c>
      <c r="I3964" s="1310" t="s">
        <v>839</v>
      </c>
      <c r="J3964" s="1310" t="s">
        <v>2172</v>
      </c>
      <c r="K3964" s="1311">
        <v>44.98</v>
      </c>
      <c r="L3964" s="1310" t="s">
        <v>2173</v>
      </c>
    </row>
    <row r="3965" spans="1:12" ht="13.5">
      <c r="A3965" s="1310" t="s">
        <v>5510</v>
      </c>
      <c r="B3965" s="1310" t="s">
        <v>5511</v>
      </c>
      <c r="C3965" s="1310" t="s">
        <v>4876</v>
      </c>
      <c r="D3965" s="1310">
        <v>180</v>
      </c>
      <c r="E3965" s="1311" t="s">
        <v>995</v>
      </c>
      <c r="F3965" s="1310" t="s">
        <v>995</v>
      </c>
      <c r="G3965" s="1310">
        <v>92297</v>
      </c>
      <c r="H3965" s="1310" t="s">
        <v>6200</v>
      </c>
      <c r="I3965" s="1310" t="s">
        <v>839</v>
      </c>
      <c r="J3965" s="1310" t="s">
        <v>2172</v>
      </c>
      <c r="K3965" s="1311">
        <v>69.849999999999994</v>
      </c>
      <c r="L3965" s="1310" t="s">
        <v>2173</v>
      </c>
    </row>
    <row r="3966" spans="1:12" ht="13.5">
      <c r="A3966" s="1310" t="s">
        <v>5510</v>
      </c>
      <c r="B3966" s="1310" t="s">
        <v>5511</v>
      </c>
      <c r="C3966" s="1310" t="s">
        <v>4876</v>
      </c>
      <c r="D3966" s="1310">
        <v>180</v>
      </c>
      <c r="E3966" s="1311" t="s">
        <v>995</v>
      </c>
      <c r="F3966" s="1310" t="s">
        <v>995</v>
      </c>
      <c r="G3966" s="1310">
        <v>92298</v>
      </c>
      <c r="H3966" s="1310" t="s">
        <v>6201</v>
      </c>
      <c r="I3966" s="1310" t="s">
        <v>839</v>
      </c>
      <c r="J3966" s="1310" t="s">
        <v>2172</v>
      </c>
      <c r="K3966" s="1311">
        <v>198.24</v>
      </c>
      <c r="L3966" s="1310" t="s">
        <v>2173</v>
      </c>
    </row>
    <row r="3967" spans="1:12" ht="13.5">
      <c r="A3967" s="1310" t="s">
        <v>5510</v>
      </c>
      <c r="B3967" s="1310" t="s">
        <v>5511</v>
      </c>
      <c r="C3967" s="1310" t="s">
        <v>4876</v>
      </c>
      <c r="D3967" s="1310">
        <v>180</v>
      </c>
      <c r="E3967" s="1311" t="s">
        <v>995</v>
      </c>
      <c r="F3967" s="1310" t="s">
        <v>995</v>
      </c>
      <c r="G3967" s="1310">
        <v>92299</v>
      </c>
      <c r="H3967" s="1310" t="s">
        <v>6202</v>
      </c>
      <c r="I3967" s="1310" t="s">
        <v>839</v>
      </c>
      <c r="J3967" s="1310" t="s">
        <v>2172</v>
      </c>
      <c r="K3967" s="1311">
        <v>24.53</v>
      </c>
      <c r="L3967" s="1310" t="s">
        <v>2173</v>
      </c>
    </row>
    <row r="3968" spans="1:12" ht="13.5">
      <c r="A3968" s="1310" t="s">
        <v>5510</v>
      </c>
      <c r="B3968" s="1310" t="s">
        <v>5511</v>
      </c>
      <c r="C3968" s="1310" t="s">
        <v>4876</v>
      </c>
      <c r="D3968" s="1310">
        <v>180</v>
      </c>
      <c r="E3968" s="1311" t="s">
        <v>995</v>
      </c>
      <c r="F3968" s="1310" t="s">
        <v>995</v>
      </c>
      <c r="G3968" s="1310">
        <v>92300</v>
      </c>
      <c r="H3968" s="1310" t="s">
        <v>6203</v>
      </c>
      <c r="I3968" s="1310" t="s">
        <v>839</v>
      </c>
      <c r="J3968" s="1310" t="s">
        <v>2172</v>
      </c>
      <c r="K3968" s="1311">
        <v>36.979999999999997</v>
      </c>
      <c r="L3968" s="1310" t="s">
        <v>2173</v>
      </c>
    </row>
    <row r="3969" spans="1:12" ht="13.5">
      <c r="A3969" s="1310" t="s">
        <v>5510</v>
      </c>
      <c r="B3969" s="1310" t="s">
        <v>5511</v>
      </c>
      <c r="C3969" s="1310" t="s">
        <v>4876</v>
      </c>
      <c r="D3969" s="1310">
        <v>180</v>
      </c>
      <c r="E3969" s="1311" t="s">
        <v>995</v>
      </c>
      <c r="F3969" s="1310" t="s">
        <v>995</v>
      </c>
      <c r="G3969" s="1310">
        <v>92301</v>
      </c>
      <c r="H3969" s="1310" t="s">
        <v>6204</v>
      </c>
      <c r="I3969" s="1310" t="s">
        <v>839</v>
      </c>
      <c r="J3969" s="1310" t="s">
        <v>2172</v>
      </c>
      <c r="K3969" s="1311">
        <v>73.69</v>
      </c>
      <c r="L3969" s="1310" t="s">
        <v>2173</v>
      </c>
    </row>
    <row r="3970" spans="1:12" ht="13.5">
      <c r="A3970" s="1310" t="s">
        <v>5510</v>
      </c>
      <c r="B3970" s="1310" t="s">
        <v>5511</v>
      </c>
      <c r="C3970" s="1310" t="s">
        <v>4876</v>
      </c>
      <c r="D3970" s="1310">
        <v>180</v>
      </c>
      <c r="E3970" s="1311" t="s">
        <v>995</v>
      </c>
      <c r="F3970" s="1310" t="s">
        <v>995</v>
      </c>
      <c r="G3970" s="1310">
        <v>92302</v>
      </c>
      <c r="H3970" s="1310" t="s">
        <v>6205</v>
      </c>
      <c r="I3970" s="1310" t="s">
        <v>839</v>
      </c>
      <c r="J3970" s="1310" t="s">
        <v>2172</v>
      </c>
      <c r="K3970" s="1311">
        <v>97.89</v>
      </c>
      <c r="L3970" s="1310" t="s">
        <v>2173</v>
      </c>
    </row>
    <row r="3971" spans="1:12" ht="13.5">
      <c r="A3971" s="1310" t="s">
        <v>5510</v>
      </c>
      <c r="B3971" s="1310" t="s">
        <v>5511</v>
      </c>
      <c r="C3971" s="1310" t="s">
        <v>4876</v>
      </c>
      <c r="D3971" s="1310">
        <v>180</v>
      </c>
      <c r="E3971" s="1311" t="s">
        <v>995</v>
      </c>
      <c r="F3971" s="1310" t="s">
        <v>995</v>
      </c>
      <c r="G3971" s="1310">
        <v>92303</v>
      </c>
      <c r="H3971" s="1310" t="s">
        <v>6206</v>
      </c>
      <c r="I3971" s="1310" t="s">
        <v>839</v>
      </c>
      <c r="J3971" s="1310" t="s">
        <v>2172</v>
      </c>
      <c r="K3971" s="1311">
        <v>180.56</v>
      </c>
      <c r="L3971" s="1310" t="s">
        <v>2173</v>
      </c>
    </row>
    <row r="3972" spans="1:12" ht="13.5">
      <c r="A3972" s="1310" t="s">
        <v>5510</v>
      </c>
      <c r="B3972" s="1310" t="s">
        <v>5511</v>
      </c>
      <c r="C3972" s="1310" t="s">
        <v>4876</v>
      </c>
      <c r="D3972" s="1310">
        <v>180</v>
      </c>
      <c r="E3972" s="1311" t="s">
        <v>995</v>
      </c>
      <c r="F3972" s="1310" t="s">
        <v>995</v>
      </c>
      <c r="G3972" s="1310">
        <v>92304</v>
      </c>
      <c r="H3972" s="1310" t="s">
        <v>6207</v>
      </c>
      <c r="I3972" s="1310" t="s">
        <v>839</v>
      </c>
      <c r="J3972" s="1310" t="s">
        <v>2172</v>
      </c>
      <c r="K3972" s="1311">
        <v>473.23</v>
      </c>
      <c r="L3972" s="1310" t="s">
        <v>2173</v>
      </c>
    </row>
    <row r="3973" spans="1:12" ht="13.5">
      <c r="A3973" s="1310" t="s">
        <v>5510</v>
      </c>
      <c r="B3973" s="1310" t="s">
        <v>5511</v>
      </c>
      <c r="C3973" s="1310" t="s">
        <v>4876</v>
      </c>
      <c r="D3973" s="1310">
        <v>180</v>
      </c>
      <c r="E3973" s="1311" t="s">
        <v>995</v>
      </c>
      <c r="F3973" s="1310" t="s">
        <v>995</v>
      </c>
      <c r="G3973" s="1310">
        <v>92311</v>
      </c>
      <c r="H3973" s="1310" t="s">
        <v>6208</v>
      </c>
      <c r="I3973" s="1310" t="s">
        <v>839</v>
      </c>
      <c r="J3973" s="1310" t="s">
        <v>2172</v>
      </c>
      <c r="K3973" s="1311">
        <v>12.49</v>
      </c>
      <c r="L3973" s="1310" t="s">
        <v>2173</v>
      </c>
    </row>
    <row r="3974" spans="1:12" ht="13.5">
      <c r="A3974" s="1310" t="s">
        <v>5510</v>
      </c>
      <c r="B3974" s="1310" t="s">
        <v>5511</v>
      </c>
      <c r="C3974" s="1310" t="s">
        <v>4876</v>
      </c>
      <c r="D3974" s="1310">
        <v>180</v>
      </c>
      <c r="E3974" s="1311" t="s">
        <v>995</v>
      </c>
      <c r="F3974" s="1310" t="s">
        <v>995</v>
      </c>
      <c r="G3974" s="1310">
        <v>92312</v>
      </c>
      <c r="H3974" s="1310" t="s">
        <v>6209</v>
      </c>
      <c r="I3974" s="1310" t="s">
        <v>839</v>
      </c>
      <c r="J3974" s="1310" t="s">
        <v>2172</v>
      </c>
      <c r="K3974" s="1311">
        <v>21.22</v>
      </c>
      <c r="L3974" s="1310" t="s">
        <v>2173</v>
      </c>
    </row>
    <row r="3975" spans="1:12" ht="13.5">
      <c r="A3975" s="1310" t="s">
        <v>5510</v>
      </c>
      <c r="B3975" s="1310" t="s">
        <v>5511</v>
      </c>
      <c r="C3975" s="1310" t="s">
        <v>4876</v>
      </c>
      <c r="D3975" s="1310">
        <v>180</v>
      </c>
      <c r="E3975" s="1311" t="s">
        <v>995</v>
      </c>
      <c r="F3975" s="1310" t="s">
        <v>995</v>
      </c>
      <c r="G3975" s="1310">
        <v>92313</v>
      </c>
      <c r="H3975" s="1310" t="s">
        <v>6210</v>
      </c>
      <c r="I3975" s="1310" t="s">
        <v>839</v>
      </c>
      <c r="J3975" s="1310" t="s">
        <v>2172</v>
      </c>
      <c r="K3975" s="1311">
        <v>31.69</v>
      </c>
      <c r="L3975" s="1310" t="s">
        <v>2173</v>
      </c>
    </row>
    <row r="3976" spans="1:12" ht="13.5">
      <c r="A3976" s="1310" t="s">
        <v>5510</v>
      </c>
      <c r="B3976" s="1310" t="s">
        <v>5511</v>
      </c>
      <c r="C3976" s="1310" t="s">
        <v>4876</v>
      </c>
      <c r="D3976" s="1310">
        <v>180</v>
      </c>
      <c r="E3976" s="1311" t="s">
        <v>995</v>
      </c>
      <c r="F3976" s="1310" t="s">
        <v>995</v>
      </c>
      <c r="G3976" s="1310">
        <v>92314</v>
      </c>
      <c r="H3976" s="1310" t="s">
        <v>6211</v>
      </c>
      <c r="I3976" s="1310" t="s">
        <v>839</v>
      </c>
      <c r="J3976" s="1310" t="s">
        <v>2172</v>
      </c>
      <c r="K3976" s="1311">
        <v>8.09</v>
      </c>
      <c r="L3976" s="1310" t="s">
        <v>2173</v>
      </c>
    </row>
    <row r="3977" spans="1:12" ht="13.5">
      <c r="A3977" s="1310" t="s">
        <v>5510</v>
      </c>
      <c r="B3977" s="1310" t="s">
        <v>5511</v>
      </c>
      <c r="C3977" s="1310" t="s">
        <v>4876</v>
      </c>
      <c r="D3977" s="1310">
        <v>180</v>
      </c>
      <c r="E3977" s="1311" t="s">
        <v>995</v>
      </c>
      <c r="F3977" s="1310" t="s">
        <v>995</v>
      </c>
      <c r="G3977" s="1310">
        <v>92315</v>
      </c>
      <c r="H3977" s="1310" t="s">
        <v>6212</v>
      </c>
      <c r="I3977" s="1310" t="s">
        <v>839</v>
      </c>
      <c r="J3977" s="1310" t="s">
        <v>2172</v>
      </c>
      <c r="K3977" s="1311">
        <v>12.39</v>
      </c>
      <c r="L3977" s="1310" t="s">
        <v>2173</v>
      </c>
    </row>
    <row r="3978" spans="1:12" ht="13.5">
      <c r="A3978" s="1310" t="s">
        <v>5510</v>
      </c>
      <c r="B3978" s="1310" t="s">
        <v>5511</v>
      </c>
      <c r="C3978" s="1310" t="s">
        <v>4876</v>
      </c>
      <c r="D3978" s="1310">
        <v>180</v>
      </c>
      <c r="E3978" s="1311" t="s">
        <v>995</v>
      </c>
      <c r="F3978" s="1310" t="s">
        <v>995</v>
      </c>
      <c r="G3978" s="1310">
        <v>92316</v>
      </c>
      <c r="H3978" s="1310" t="s">
        <v>6213</v>
      </c>
      <c r="I3978" s="1310" t="s">
        <v>839</v>
      </c>
      <c r="J3978" s="1310" t="s">
        <v>2172</v>
      </c>
      <c r="K3978" s="1311">
        <v>19.57</v>
      </c>
      <c r="L3978" s="1310" t="s">
        <v>2173</v>
      </c>
    </row>
    <row r="3979" spans="1:12" ht="13.5">
      <c r="A3979" s="1310" t="s">
        <v>5510</v>
      </c>
      <c r="B3979" s="1310" t="s">
        <v>5511</v>
      </c>
      <c r="C3979" s="1310" t="s">
        <v>4876</v>
      </c>
      <c r="D3979" s="1310">
        <v>180</v>
      </c>
      <c r="E3979" s="1311" t="s">
        <v>995</v>
      </c>
      <c r="F3979" s="1310" t="s">
        <v>995</v>
      </c>
      <c r="G3979" s="1310">
        <v>92317</v>
      </c>
      <c r="H3979" s="1310" t="s">
        <v>6214</v>
      </c>
      <c r="I3979" s="1310" t="s">
        <v>839</v>
      </c>
      <c r="J3979" s="1310" t="s">
        <v>2172</v>
      </c>
      <c r="K3979" s="1311">
        <v>17.03</v>
      </c>
      <c r="L3979" s="1310" t="s">
        <v>2173</v>
      </c>
    </row>
    <row r="3980" spans="1:12" ht="13.5">
      <c r="A3980" s="1310" t="s">
        <v>5510</v>
      </c>
      <c r="B3980" s="1310" t="s">
        <v>5511</v>
      </c>
      <c r="C3980" s="1310" t="s">
        <v>4876</v>
      </c>
      <c r="D3980" s="1310">
        <v>180</v>
      </c>
      <c r="E3980" s="1311" t="s">
        <v>995</v>
      </c>
      <c r="F3980" s="1310" t="s">
        <v>995</v>
      </c>
      <c r="G3980" s="1310">
        <v>92318</v>
      </c>
      <c r="H3980" s="1310" t="s">
        <v>6215</v>
      </c>
      <c r="I3980" s="1310" t="s">
        <v>839</v>
      </c>
      <c r="J3980" s="1310" t="s">
        <v>2172</v>
      </c>
      <c r="K3980" s="1311">
        <v>28.01</v>
      </c>
      <c r="L3980" s="1310" t="s">
        <v>2173</v>
      </c>
    </row>
    <row r="3981" spans="1:12" ht="13.5">
      <c r="A3981" s="1310" t="s">
        <v>5510</v>
      </c>
      <c r="B3981" s="1310" t="s">
        <v>5511</v>
      </c>
      <c r="C3981" s="1310" t="s">
        <v>4876</v>
      </c>
      <c r="D3981" s="1310">
        <v>180</v>
      </c>
      <c r="E3981" s="1311" t="s">
        <v>995</v>
      </c>
      <c r="F3981" s="1310" t="s">
        <v>995</v>
      </c>
      <c r="G3981" s="1310">
        <v>92319</v>
      </c>
      <c r="H3981" s="1310" t="s">
        <v>6216</v>
      </c>
      <c r="I3981" s="1310" t="s">
        <v>839</v>
      </c>
      <c r="J3981" s="1310" t="s">
        <v>2172</v>
      </c>
      <c r="K3981" s="1311">
        <v>40.47</v>
      </c>
      <c r="L3981" s="1310" t="s">
        <v>2173</v>
      </c>
    </row>
    <row r="3982" spans="1:12" ht="13.5">
      <c r="A3982" s="1310" t="s">
        <v>5510</v>
      </c>
      <c r="B3982" s="1310" t="s">
        <v>5511</v>
      </c>
      <c r="C3982" s="1310" t="s">
        <v>4876</v>
      </c>
      <c r="D3982" s="1310">
        <v>180</v>
      </c>
      <c r="E3982" s="1311" t="s">
        <v>995</v>
      </c>
      <c r="F3982" s="1310" t="s">
        <v>995</v>
      </c>
      <c r="G3982" s="1310">
        <v>92326</v>
      </c>
      <c r="H3982" s="1310" t="s">
        <v>6217</v>
      </c>
      <c r="I3982" s="1310" t="s">
        <v>839</v>
      </c>
      <c r="J3982" s="1310" t="s">
        <v>2172</v>
      </c>
      <c r="K3982" s="1311">
        <v>13.53</v>
      </c>
      <c r="L3982" s="1310" t="s">
        <v>2173</v>
      </c>
    </row>
    <row r="3983" spans="1:12" ht="13.5">
      <c r="A3983" s="1310" t="s">
        <v>5510</v>
      </c>
      <c r="B3983" s="1310" t="s">
        <v>5511</v>
      </c>
      <c r="C3983" s="1310" t="s">
        <v>4876</v>
      </c>
      <c r="D3983" s="1310">
        <v>180</v>
      </c>
      <c r="E3983" s="1311" t="s">
        <v>995</v>
      </c>
      <c r="F3983" s="1310" t="s">
        <v>995</v>
      </c>
      <c r="G3983" s="1310">
        <v>92327</v>
      </c>
      <c r="H3983" s="1310" t="s">
        <v>6218</v>
      </c>
      <c r="I3983" s="1310" t="s">
        <v>839</v>
      </c>
      <c r="J3983" s="1310" t="s">
        <v>2172</v>
      </c>
      <c r="K3983" s="1311">
        <v>23.63</v>
      </c>
      <c r="L3983" s="1310" t="s">
        <v>2173</v>
      </c>
    </row>
    <row r="3984" spans="1:12" ht="13.5">
      <c r="A3984" s="1310" t="s">
        <v>5510</v>
      </c>
      <c r="B3984" s="1310" t="s">
        <v>5511</v>
      </c>
      <c r="C3984" s="1310" t="s">
        <v>4876</v>
      </c>
      <c r="D3984" s="1310">
        <v>180</v>
      </c>
      <c r="E3984" s="1311" t="s">
        <v>995</v>
      </c>
      <c r="F3984" s="1310" t="s">
        <v>995</v>
      </c>
      <c r="G3984" s="1310">
        <v>92328</v>
      </c>
      <c r="H3984" s="1310" t="s">
        <v>6219</v>
      </c>
      <c r="I3984" s="1310" t="s">
        <v>839</v>
      </c>
      <c r="J3984" s="1310" t="s">
        <v>2172</v>
      </c>
      <c r="K3984" s="1311">
        <v>35.97</v>
      </c>
      <c r="L3984" s="1310" t="s">
        <v>2173</v>
      </c>
    </row>
    <row r="3985" spans="1:12" ht="13.5">
      <c r="A3985" s="1310" t="s">
        <v>5510</v>
      </c>
      <c r="B3985" s="1310" t="s">
        <v>5511</v>
      </c>
      <c r="C3985" s="1310" t="s">
        <v>4876</v>
      </c>
      <c r="D3985" s="1310">
        <v>180</v>
      </c>
      <c r="E3985" s="1311" t="s">
        <v>995</v>
      </c>
      <c r="F3985" s="1310" t="s">
        <v>995</v>
      </c>
      <c r="G3985" s="1310">
        <v>92329</v>
      </c>
      <c r="H3985" s="1310" t="s">
        <v>6220</v>
      </c>
      <c r="I3985" s="1310" t="s">
        <v>839</v>
      </c>
      <c r="J3985" s="1310" t="s">
        <v>2172</v>
      </c>
      <c r="K3985" s="1311">
        <v>8.27</v>
      </c>
      <c r="L3985" s="1310" t="s">
        <v>2173</v>
      </c>
    </row>
    <row r="3986" spans="1:12" ht="13.5">
      <c r="A3986" s="1310" t="s">
        <v>5510</v>
      </c>
      <c r="B3986" s="1310" t="s">
        <v>5511</v>
      </c>
      <c r="C3986" s="1310" t="s">
        <v>4876</v>
      </c>
      <c r="D3986" s="1310">
        <v>180</v>
      </c>
      <c r="E3986" s="1311" t="s">
        <v>995</v>
      </c>
      <c r="F3986" s="1310" t="s">
        <v>995</v>
      </c>
      <c r="G3986" s="1310">
        <v>92330</v>
      </c>
      <c r="H3986" s="1310" t="s">
        <v>6221</v>
      </c>
      <c r="I3986" s="1310" t="s">
        <v>839</v>
      </c>
      <c r="J3986" s="1310" t="s">
        <v>2172</v>
      </c>
      <c r="K3986" s="1311">
        <v>13.96</v>
      </c>
      <c r="L3986" s="1310" t="s">
        <v>2173</v>
      </c>
    </row>
    <row r="3987" spans="1:12" ht="13.5">
      <c r="A3987" s="1310" t="s">
        <v>5510</v>
      </c>
      <c r="B3987" s="1310" t="s">
        <v>5511</v>
      </c>
      <c r="C3987" s="1310" t="s">
        <v>4876</v>
      </c>
      <c r="D3987" s="1310">
        <v>180</v>
      </c>
      <c r="E3987" s="1311" t="s">
        <v>995</v>
      </c>
      <c r="F3987" s="1310" t="s">
        <v>995</v>
      </c>
      <c r="G3987" s="1310">
        <v>92331</v>
      </c>
      <c r="H3987" s="1310" t="s">
        <v>6222</v>
      </c>
      <c r="I3987" s="1310" t="s">
        <v>839</v>
      </c>
      <c r="J3987" s="1310" t="s">
        <v>2172</v>
      </c>
      <c r="K3987" s="1311">
        <v>22.44</v>
      </c>
      <c r="L3987" s="1310" t="s">
        <v>2173</v>
      </c>
    </row>
    <row r="3988" spans="1:12" ht="13.5">
      <c r="A3988" s="1310" t="s">
        <v>5510</v>
      </c>
      <c r="B3988" s="1310" t="s">
        <v>5511</v>
      </c>
      <c r="C3988" s="1310" t="s">
        <v>4876</v>
      </c>
      <c r="D3988" s="1310">
        <v>180</v>
      </c>
      <c r="E3988" s="1311" t="s">
        <v>995</v>
      </c>
      <c r="F3988" s="1310" t="s">
        <v>995</v>
      </c>
      <c r="G3988" s="1310">
        <v>92332</v>
      </c>
      <c r="H3988" s="1310" t="s">
        <v>6223</v>
      </c>
      <c r="I3988" s="1310" t="s">
        <v>839</v>
      </c>
      <c r="J3988" s="1310" t="s">
        <v>2172</v>
      </c>
      <c r="K3988" s="1311">
        <v>17.28</v>
      </c>
      <c r="L3988" s="1310" t="s">
        <v>2173</v>
      </c>
    </row>
    <row r="3989" spans="1:12" ht="13.5">
      <c r="A3989" s="1310" t="s">
        <v>5510</v>
      </c>
      <c r="B3989" s="1310" t="s">
        <v>5511</v>
      </c>
      <c r="C3989" s="1310" t="s">
        <v>4876</v>
      </c>
      <c r="D3989" s="1310">
        <v>180</v>
      </c>
      <c r="E3989" s="1311" t="s">
        <v>995</v>
      </c>
      <c r="F3989" s="1310" t="s">
        <v>995</v>
      </c>
      <c r="G3989" s="1310">
        <v>92333</v>
      </c>
      <c r="H3989" s="1310" t="s">
        <v>6224</v>
      </c>
      <c r="I3989" s="1310" t="s">
        <v>839</v>
      </c>
      <c r="J3989" s="1310" t="s">
        <v>2172</v>
      </c>
      <c r="K3989" s="1311">
        <v>31.21</v>
      </c>
      <c r="L3989" s="1310" t="s">
        <v>2173</v>
      </c>
    </row>
    <row r="3990" spans="1:12" ht="13.5">
      <c r="A3990" s="1310" t="s">
        <v>5510</v>
      </c>
      <c r="B3990" s="1310" t="s">
        <v>5511</v>
      </c>
      <c r="C3990" s="1310" t="s">
        <v>4876</v>
      </c>
      <c r="D3990" s="1310">
        <v>180</v>
      </c>
      <c r="E3990" s="1311" t="s">
        <v>995</v>
      </c>
      <c r="F3990" s="1310" t="s">
        <v>995</v>
      </c>
      <c r="G3990" s="1310">
        <v>92334</v>
      </c>
      <c r="H3990" s="1310" t="s">
        <v>6225</v>
      </c>
      <c r="I3990" s="1310" t="s">
        <v>839</v>
      </c>
      <c r="J3990" s="1310" t="s">
        <v>2172</v>
      </c>
      <c r="K3990" s="1311">
        <v>46.16</v>
      </c>
      <c r="L3990" s="1310" t="s">
        <v>2173</v>
      </c>
    </row>
    <row r="3991" spans="1:12" ht="13.5">
      <c r="A3991" s="1310" t="s">
        <v>5510</v>
      </c>
      <c r="B3991" s="1310" t="s">
        <v>5511</v>
      </c>
      <c r="C3991" s="1310" t="s">
        <v>4876</v>
      </c>
      <c r="D3991" s="1310">
        <v>180</v>
      </c>
      <c r="E3991" s="1311" t="s">
        <v>995</v>
      </c>
      <c r="F3991" s="1310" t="s">
        <v>995</v>
      </c>
      <c r="G3991" s="1310">
        <v>92344</v>
      </c>
      <c r="H3991" s="1310" t="s">
        <v>6226</v>
      </c>
      <c r="I3991" s="1310" t="s">
        <v>839</v>
      </c>
      <c r="J3991" s="1310" t="s">
        <v>2172</v>
      </c>
      <c r="K3991" s="1311">
        <v>61.31</v>
      </c>
      <c r="L3991" s="1310" t="s">
        <v>2173</v>
      </c>
    </row>
    <row r="3992" spans="1:12" ht="13.5">
      <c r="A3992" s="1310" t="s">
        <v>5510</v>
      </c>
      <c r="B3992" s="1310" t="s">
        <v>5511</v>
      </c>
      <c r="C3992" s="1310" t="s">
        <v>4876</v>
      </c>
      <c r="D3992" s="1310">
        <v>180</v>
      </c>
      <c r="E3992" s="1311" t="s">
        <v>995</v>
      </c>
      <c r="F3992" s="1310" t="s">
        <v>995</v>
      </c>
      <c r="G3992" s="1310">
        <v>92345</v>
      </c>
      <c r="H3992" s="1310" t="s">
        <v>6227</v>
      </c>
      <c r="I3992" s="1310" t="s">
        <v>839</v>
      </c>
      <c r="J3992" s="1310" t="s">
        <v>2172</v>
      </c>
      <c r="K3992" s="1311">
        <v>61.29</v>
      </c>
      <c r="L3992" s="1310" t="s">
        <v>2173</v>
      </c>
    </row>
    <row r="3993" spans="1:12" ht="13.5">
      <c r="A3993" s="1310" t="s">
        <v>5510</v>
      </c>
      <c r="B3993" s="1310" t="s">
        <v>5511</v>
      </c>
      <c r="C3993" s="1310" t="s">
        <v>4876</v>
      </c>
      <c r="D3993" s="1310">
        <v>180</v>
      </c>
      <c r="E3993" s="1311" t="s">
        <v>995</v>
      </c>
      <c r="F3993" s="1310" t="s">
        <v>995</v>
      </c>
      <c r="G3993" s="1310">
        <v>92346</v>
      </c>
      <c r="H3993" s="1310" t="s">
        <v>6228</v>
      </c>
      <c r="I3993" s="1310" t="s">
        <v>839</v>
      </c>
      <c r="J3993" s="1310" t="s">
        <v>2172</v>
      </c>
      <c r="K3993" s="1311">
        <v>81.819999999999993</v>
      </c>
      <c r="L3993" s="1310" t="s">
        <v>2173</v>
      </c>
    </row>
    <row r="3994" spans="1:12" ht="13.5">
      <c r="A3994" s="1310" t="s">
        <v>5510</v>
      </c>
      <c r="B3994" s="1310" t="s">
        <v>5511</v>
      </c>
      <c r="C3994" s="1310" t="s">
        <v>4876</v>
      </c>
      <c r="D3994" s="1310">
        <v>180</v>
      </c>
      <c r="E3994" s="1311" t="s">
        <v>995</v>
      </c>
      <c r="F3994" s="1310" t="s">
        <v>995</v>
      </c>
      <c r="G3994" s="1310">
        <v>92347</v>
      </c>
      <c r="H3994" s="1310" t="s">
        <v>6229</v>
      </c>
      <c r="I3994" s="1310" t="s">
        <v>839</v>
      </c>
      <c r="J3994" s="1310" t="s">
        <v>2172</v>
      </c>
      <c r="K3994" s="1311">
        <v>91.76</v>
      </c>
      <c r="L3994" s="1310" t="s">
        <v>2173</v>
      </c>
    </row>
    <row r="3995" spans="1:12" ht="13.5">
      <c r="A3995" s="1310" t="s">
        <v>5510</v>
      </c>
      <c r="B3995" s="1310" t="s">
        <v>5511</v>
      </c>
      <c r="C3995" s="1310" t="s">
        <v>4876</v>
      </c>
      <c r="D3995" s="1310">
        <v>180</v>
      </c>
      <c r="E3995" s="1311" t="s">
        <v>995</v>
      </c>
      <c r="F3995" s="1310" t="s">
        <v>995</v>
      </c>
      <c r="G3995" s="1310">
        <v>92348</v>
      </c>
      <c r="H3995" s="1310" t="s">
        <v>6230</v>
      </c>
      <c r="I3995" s="1310" t="s">
        <v>839</v>
      </c>
      <c r="J3995" s="1310" t="s">
        <v>2172</v>
      </c>
      <c r="K3995" s="1311">
        <v>116.85</v>
      </c>
      <c r="L3995" s="1310" t="s">
        <v>2173</v>
      </c>
    </row>
    <row r="3996" spans="1:12" ht="13.5">
      <c r="A3996" s="1310" t="s">
        <v>5510</v>
      </c>
      <c r="B3996" s="1310" t="s">
        <v>5511</v>
      </c>
      <c r="C3996" s="1310" t="s">
        <v>4876</v>
      </c>
      <c r="D3996" s="1310">
        <v>180</v>
      </c>
      <c r="E3996" s="1311" t="s">
        <v>995</v>
      </c>
      <c r="F3996" s="1310" t="s">
        <v>995</v>
      </c>
      <c r="G3996" s="1310">
        <v>92349</v>
      </c>
      <c r="H3996" s="1310" t="s">
        <v>6231</v>
      </c>
      <c r="I3996" s="1310" t="s">
        <v>839</v>
      </c>
      <c r="J3996" s="1310" t="s">
        <v>2172</v>
      </c>
      <c r="K3996" s="1311">
        <v>125.69</v>
      </c>
      <c r="L3996" s="1310" t="s">
        <v>2173</v>
      </c>
    </row>
    <row r="3997" spans="1:12" ht="13.5">
      <c r="A3997" s="1310" t="s">
        <v>5510</v>
      </c>
      <c r="B3997" s="1310" t="s">
        <v>5511</v>
      </c>
      <c r="C3997" s="1310" t="s">
        <v>4876</v>
      </c>
      <c r="D3997" s="1310">
        <v>180</v>
      </c>
      <c r="E3997" s="1311" t="s">
        <v>995</v>
      </c>
      <c r="F3997" s="1310" t="s">
        <v>995</v>
      </c>
      <c r="G3997" s="1310">
        <v>92350</v>
      </c>
      <c r="H3997" s="1310" t="s">
        <v>6232</v>
      </c>
      <c r="I3997" s="1310" t="s">
        <v>839</v>
      </c>
      <c r="J3997" s="1310" t="s">
        <v>2172</v>
      </c>
      <c r="K3997" s="1311">
        <v>91.18</v>
      </c>
      <c r="L3997" s="1310" t="s">
        <v>2173</v>
      </c>
    </row>
    <row r="3998" spans="1:12" ht="13.5">
      <c r="A3998" s="1310" t="s">
        <v>5510</v>
      </c>
      <c r="B3998" s="1310" t="s">
        <v>5511</v>
      </c>
      <c r="C3998" s="1310" t="s">
        <v>4876</v>
      </c>
      <c r="D3998" s="1310">
        <v>180</v>
      </c>
      <c r="E3998" s="1311" t="s">
        <v>995</v>
      </c>
      <c r="F3998" s="1310" t="s">
        <v>995</v>
      </c>
      <c r="G3998" s="1310">
        <v>92351</v>
      </c>
      <c r="H3998" s="1310" t="s">
        <v>6233</v>
      </c>
      <c r="I3998" s="1310" t="s">
        <v>839</v>
      </c>
      <c r="J3998" s="1310" t="s">
        <v>2172</v>
      </c>
      <c r="K3998" s="1311">
        <v>88.97</v>
      </c>
      <c r="L3998" s="1310" t="s">
        <v>2173</v>
      </c>
    </row>
    <row r="3999" spans="1:12" ht="13.5">
      <c r="A3999" s="1310" t="s">
        <v>5510</v>
      </c>
      <c r="B3999" s="1310" t="s">
        <v>5511</v>
      </c>
      <c r="C3999" s="1310" t="s">
        <v>4876</v>
      </c>
      <c r="D3999" s="1310">
        <v>180</v>
      </c>
      <c r="E3999" s="1311" t="s">
        <v>995</v>
      </c>
      <c r="F3999" s="1310" t="s">
        <v>995</v>
      </c>
      <c r="G3999" s="1310">
        <v>92352</v>
      </c>
      <c r="H3999" s="1310" t="s">
        <v>6234</v>
      </c>
      <c r="I3999" s="1310" t="s">
        <v>839</v>
      </c>
      <c r="J3999" s="1310" t="s">
        <v>2172</v>
      </c>
      <c r="K3999" s="1311">
        <v>141.88</v>
      </c>
      <c r="L3999" s="1310" t="s">
        <v>2173</v>
      </c>
    </row>
    <row r="4000" spans="1:12" ht="13.5">
      <c r="A4000" s="1310" t="s">
        <v>5510</v>
      </c>
      <c r="B4000" s="1310" t="s">
        <v>5511</v>
      </c>
      <c r="C4000" s="1310" t="s">
        <v>4876</v>
      </c>
      <c r="D4000" s="1310">
        <v>180</v>
      </c>
      <c r="E4000" s="1311" t="s">
        <v>995</v>
      </c>
      <c r="F4000" s="1310" t="s">
        <v>995</v>
      </c>
      <c r="G4000" s="1310">
        <v>92353</v>
      </c>
      <c r="H4000" s="1310" t="s">
        <v>6235</v>
      </c>
      <c r="I4000" s="1310" t="s">
        <v>839</v>
      </c>
      <c r="J4000" s="1310" t="s">
        <v>2172</v>
      </c>
      <c r="K4000" s="1311">
        <v>132.16</v>
      </c>
      <c r="L4000" s="1310" t="s">
        <v>2173</v>
      </c>
    </row>
    <row r="4001" spans="1:12" ht="13.5">
      <c r="A4001" s="1310" t="s">
        <v>5510</v>
      </c>
      <c r="B4001" s="1310" t="s">
        <v>5511</v>
      </c>
      <c r="C4001" s="1310" t="s">
        <v>4876</v>
      </c>
      <c r="D4001" s="1310">
        <v>180</v>
      </c>
      <c r="E4001" s="1311" t="s">
        <v>995</v>
      </c>
      <c r="F4001" s="1310" t="s">
        <v>995</v>
      </c>
      <c r="G4001" s="1310">
        <v>92354</v>
      </c>
      <c r="H4001" s="1310" t="s">
        <v>6236</v>
      </c>
      <c r="I4001" s="1310" t="s">
        <v>839</v>
      </c>
      <c r="J4001" s="1310" t="s">
        <v>2172</v>
      </c>
      <c r="K4001" s="1311">
        <v>190.56</v>
      </c>
      <c r="L4001" s="1310" t="s">
        <v>2173</v>
      </c>
    </row>
    <row r="4002" spans="1:12" ht="13.5">
      <c r="A4002" s="1310" t="s">
        <v>5510</v>
      </c>
      <c r="B4002" s="1310" t="s">
        <v>5511</v>
      </c>
      <c r="C4002" s="1310" t="s">
        <v>4876</v>
      </c>
      <c r="D4002" s="1310">
        <v>180</v>
      </c>
      <c r="E4002" s="1311" t="s">
        <v>995</v>
      </c>
      <c r="F4002" s="1310" t="s">
        <v>995</v>
      </c>
      <c r="G4002" s="1310">
        <v>92355</v>
      </c>
      <c r="H4002" s="1310" t="s">
        <v>6237</v>
      </c>
      <c r="I4002" s="1310" t="s">
        <v>839</v>
      </c>
      <c r="J4002" s="1310" t="s">
        <v>2172</v>
      </c>
      <c r="K4002" s="1311">
        <v>171.83</v>
      </c>
      <c r="L4002" s="1310" t="s">
        <v>2173</v>
      </c>
    </row>
    <row r="4003" spans="1:12" ht="13.5">
      <c r="A4003" s="1310" t="s">
        <v>5510</v>
      </c>
      <c r="B4003" s="1310" t="s">
        <v>5511</v>
      </c>
      <c r="C4003" s="1310" t="s">
        <v>4876</v>
      </c>
      <c r="D4003" s="1310">
        <v>180</v>
      </c>
      <c r="E4003" s="1311" t="s">
        <v>995</v>
      </c>
      <c r="F4003" s="1310" t="s">
        <v>995</v>
      </c>
      <c r="G4003" s="1310">
        <v>92356</v>
      </c>
      <c r="H4003" s="1310" t="s">
        <v>6238</v>
      </c>
      <c r="I4003" s="1310" t="s">
        <v>839</v>
      </c>
      <c r="J4003" s="1310" t="s">
        <v>2172</v>
      </c>
      <c r="K4003" s="1311">
        <v>118.57</v>
      </c>
      <c r="L4003" s="1310" t="s">
        <v>2173</v>
      </c>
    </row>
    <row r="4004" spans="1:12" ht="13.5">
      <c r="A4004" s="1310" t="s">
        <v>5510</v>
      </c>
      <c r="B4004" s="1310" t="s">
        <v>5511</v>
      </c>
      <c r="C4004" s="1310" t="s">
        <v>4876</v>
      </c>
      <c r="D4004" s="1310">
        <v>180</v>
      </c>
      <c r="E4004" s="1311" t="s">
        <v>995</v>
      </c>
      <c r="F4004" s="1310" t="s">
        <v>995</v>
      </c>
      <c r="G4004" s="1310">
        <v>92357</v>
      </c>
      <c r="H4004" s="1310" t="s">
        <v>6239</v>
      </c>
      <c r="I4004" s="1310" t="s">
        <v>839</v>
      </c>
      <c r="J4004" s="1310" t="s">
        <v>2172</v>
      </c>
      <c r="K4004" s="1311">
        <v>181.09</v>
      </c>
      <c r="L4004" s="1310" t="s">
        <v>2173</v>
      </c>
    </row>
    <row r="4005" spans="1:12" ht="13.5">
      <c r="A4005" s="1310" t="s">
        <v>5510</v>
      </c>
      <c r="B4005" s="1310" t="s">
        <v>5511</v>
      </c>
      <c r="C4005" s="1310" t="s">
        <v>4876</v>
      </c>
      <c r="D4005" s="1310">
        <v>180</v>
      </c>
      <c r="E4005" s="1311" t="s">
        <v>995</v>
      </c>
      <c r="F4005" s="1310" t="s">
        <v>995</v>
      </c>
      <c r="G4005" s="1310">
        <v>92358</v>
      </c>
      <c r="H4005" s="1310" t="s">
        <v>6240</v>
      </c>
      <c r="I4005" s="1310" t="s">
        <v>839</v>
      </c>
      <c r="J4005" s="1310" t="s">
        <v>2172</v>
      </c>
      <c r="K4005" s="1311">
        <v>227.26</v>
      </c>
      <c r="L4005" s="1310" t="s">
        <v>2173</v>
      </c>
    </row>
    <row r="4006" spans="1:12" ht="13.5">
      <c r="A4006" s="1310" t="s">
        <v>5510</v>
      </c>
      <c r="B4006" s="1310" t="s">
        <v>5511</v>
      </c>
      <c r="C4006" s="1310" t="s">
        <v>4876</v>
      </c>
      <c r="D4006" s="1310">
        <v>180</v>
      </c>
      <c r="E4006" s="1311" t="s">
        <v>995</v>
      </c>
      <c r="F4006" s="1310" t="s">
        <v>995</v>
      </c>
      <c r="G4006" s="1310">
        <v>92369</v>
      </c>
      <c r="H4006" s="1310" t="s">
        <v>6241</v>
      </c>
      <c r="I4006" s="1310" t="s">
        <v>839</v>
      </c>
      <c r="J4006" s="1310" t="s">
        <v>2172</v>
      </c>
      <c r="K4006" s="1311">
        <v>31.83</v>
      </c>
      <c r="L4006" s="1310" t="s">
        <v>2173</v>
      </c>
    </row>
    <row r="4007" spans="1:12" ht="13.5">
      <c r="A4007" s="1310" t="s">
        <v>5510</v>
      </c>
      <c r="B4007" s="1310" t="s">
        <v>5511</v>
      </c>
      <c r="C4007" s="1310" t="s">
        <v>4876</v>
      </c>
      <c r="D4007" s="1310">
        <v>180</v>
      </c>
      <c r="E4007" s="1311" t="s">
        <v>995</v>
      </c>
      <c r="F4007" s="1310" t="s">
        <v>995</v>
      </c>
      <c r="G4007" s="1310">
        <v>92370</v>
      </c>
      <c r="H4007" s="1310" t="s">
        <v>6242</v>
      </c>
      <c r="I4007" s="1310" t="s">
        <v>839</v>
      </c>
      <c r="J4007" s="1310" t="s">
        <v>2172</v>
      </c>
      <c r="K4007" s="1311">
        <v>33.61</v>
      </c>
      <c r="L4007" s="1310" t="s">
        <v>2173</v>
      </c>
    </row>
    <row r="4008" spans="1:12" ht="13.5">
      <c r="A4008" s="1310" t="s">
        <v>5510</v>
      </c>
      <c r="B4008" s="1310" t="s">
        <v>5511</v>
      </c>
      <c r="C4008" s="1310" t="s">
        <v>4876</v>
      </c>
      <c r="D4008" s="1310">
        <v>180</v>
      </c>
      <c r="E4008" s="1311" t="s">
        <v>995</v>
      </c>
      <c r="F4008" s="1310" t="s">
        <v>995</v>
      </c>
      <c r="G4008" s="1310">
        <v>92371</v>
      </c>
      <c r="H4008" s="1310" t="s">
        <v>6243</v>
      </c>
      <c r="I4008" s="1310" t="s">
        <v>839</v>
      </c>
      <c r="J4008" s="1310" t="s">
        <v>2172</v>
      </c>
      <c r="K4008" s="1311">
        <v>38.96</v>
      </c>
      <c r="L4008" s="1310" t="s">
        <v>2173</v>
      </c>
    </row>
    <row r="4009" spans="1:12" ht="13.5">
      <c r="A4009" s="1310" t="s">
        <v>5510</v>
      </c>
      <c r="B4009" s="1310" t="s">
        <v>5511</v>
      </c>
      <c r="C4009" s="1310" t="s">
        <v>4876</v>
      </c>
      <c r="D4009" s="1310">
        <v>180</v>
      </c>
      <c r="E4009" s="1311" t="s">
        <v>995</v>
      </c>
      <c r="F4009" s="1310" t="s">
        <v>995</v>
      </c>
      <c r="G4009" s="1310">
        <v>92372</v>
      </c>
      <c r="H4009" s="1310" t="s">
        <v>6244</v>
      </c>
      <c r="I4009" s="1310" t="s">
        <v>839</v>
      </c>
      <c r="J4009" s="1310" t="s">
        <v>2172</v>
      </c>
      <c r="K4009" s="1311">
        <v>40.630000000000003</v>
      </c>
      <c r="L4009" s="1310" t="s">
        <v>2173</v>
      </c>
    </row>
    <row r="4010" spans="1:12" ht="13.5">
      <c r="A4010" s="1310" t="s">
        <v>5510</v>
      </c>
      <c r="B4010" s="1310" t="s">
        <v>5511</v>
      </c>
      <c r="C4010" s="1310" t="s">
        <v>4876</v>
      </c>
      <c r="D4010" s="1310">
        <v>180</v>
      </c>
      <c r="E4010" s="1311" t="s">
        <v>995</v>
      </c>
      <c r="F4010" s="1310" t="s">
        <v>995</v>
      </c>
      <c r="G4010" s="1310">
        <v>92373</v>
      </c>
      <c r="H4010" s="1310" t="s">
        <v>6245</v>
      </c>
      <c r="I4010" s="1310" t="s">
        <v>839</v>
      </c>
      <c r="J4010" s="1310" t="s">
        <v>2172</v>
      </c>
      <c r="K4010" s="1311">
        <v>46.46</v>
      </c>
      <c r="L4010" s="1310" t="s">
        <v>2173</v>
      </c>
    </row>
    <row r="4011" spans="1:12" ht="13.5">
      <c r="A4011" s="1310" t="s">
        <v>5510</v>
      </c>
      <c r="B4011" s="1310" t="s">
        <v>5511</v>
      </c>
      <c r="C4011" s="1310" t="s">
        <v>4876</v>
      </c>
      <c r="D4011" s="1310">
        <v>180</v>
      </c>
      <c r="E4011" s="1311" t="s">
        <v>995</v>
      </c>
      <c r="F4011" s="1310" t="s">
        <v>995</v>
      </c>
      <c r="G4011" s="1310">
        <v>92374</v>
      </c>
      <c r="H4011" s="1310" t="s">
        <v>6246</v>
      </c>
      <c r="I4011" s="1310" t="s">
        <v>839</v>
      </c>
      <c r="J4011" s="1310" t="s">
        <v>2172</v>
      </c>
      <c r="K4011" s="1311">
        <v>46.79</v>
      </c>
      <c r="L4011" s="1310" t="s">
        <v>2173</v>
      </c>
    </row>
    <row r="4012" spans="1:12" ht="13.5">
      <c r="A4012" s="1310" t="s">
        <v>5510</v>
      </c>
      <c r="B4012" s="1310" t="s">
        <v>5511</v>
      </c>
      <c r="C4012" s="1310" t="s">
        <v>4876</v>
      </c>
      <c r="D4012" s="1310">
        <v>180</v>
      </c>
      <c r="E4012" s="1311" t="s">
        <v>995</v>
      </c>
      <c r="F4012" s="1310" t="s">
        <v>995</v>
      </c>
      <c r="G4012" s="1310">
        <v>92375</v>
      </c>
      <c r="H4012" s="1310" t="s">
        <v>6247</v>
      </c>
      <c r="I4012" s="1310" t="s">
        <v>839</v>
      </c>
      <c r="J4012" s="1310" t="s">
        <v>2172</v>
      </c>
      <c r="K4012" s="1311">
        <v>61.28</v>
      </c>
      <c r="L4012" s="1310" t="s">
        <v>2173</v>
      </c>
    </row>
    <row r="4013" spans="1:12" ht="13.5">
      <c r="A4013" s="1310" t="s">
        <v>5510</v>
      </c>
      <c r="B4013" s="1310" t="s">
        <v>5511</v>
      </c>
      <c r="C4013" s="1310" t="s">
        <v>4876</v>
      </c>
      <c r="D4013" s="1310">
        <v>180</v>
      </c>
      <c r="E4013" s="1311" t="s">
        <v>995</v>
      </c>
      <c r="F4013" s="1310" t="s">
        <v>995</v>
      </c>
      <c r="G4013" s="1310">
        <v>92376</v>
      </c>
      <c r="H4013" s="1310" t="s">
        <v>6248</v>
      </c>
      <c r="I4013" s="1310" t="s">
        <v>839</v>
      </c>
      <c r="J4013" s="1310" t="s">
        <v>2172</v>
      </c>
      <c r="K4013" s="1311">
        <v>61.26</v>
      </c>
      <c r="L4013" s="1310" t="s">
        <v>2173</v>
      </c>
    </row>
    <row r="4014" spans="1:12" ht="13.5">
      <c r="A4014" s="1310" t="s">
        <v>5510</v>
      </c>
      <c r="B4014" s="1310" t="s">
        <v>5511</v>
      </c>
      <c r="C4014" s="1310" t="s">
        <v>4876</v>
      </c>
      <c r="D4014" s="1310">
        <v>180</v>
      </c>
      <c r="E4014" s="1311" t="s">
        <v>995</v>
      </c>
      <c r="F4014" s="1310" t="s">
        <v>995</v>
      </c>
      <c r="G4014" s="1310">
        <v>92377</v>
      </c>
      <c r="H4014" s="1310" t="s">
        <v>6249</v>
      </c>
      <c r="I4014" s="1310" t="s">
        <v>839</v>
      </c>
      <c r="J4014" s="1310" t="s">
        <v>2172</v>
      </c>
      <c r="K4014" s="1311">
        <v>83.23</v>
      </c>
      <c r="L4014" s="1310" t="s">
        <v>2173</v>
      </c>
    </row>
    <row r="4015" spans="1:12" ht="13.5">
      <c r="A4015" s="1310" t="s">
        <v>5510</v>
      </c>
      <c r="B4015" s="1310" t="s">
        <v>5511</v>
      </c>
      <c r="C4015" s="1310" t="s">
        <v>4876</v>
      </c>
      <c r="D4015" s="1310">
        <v>180</v>
      </c>
      <c r="E4015" s="1311" t="s">
        <v>995</v>
      </c>
      <c r="F4015" s="1310" t="s">
        <v>995</v>
      </c>
      <c r="G4015" s="1310">
        <v>92378</v>
      </c>
      <c r="H4015" s="1310" t="s">
        <v>6250</v>
      </c>
      <c r="I4015" s="1310" t="s">
        <v>839</v>
      </c>
      <c r="J4015" s="1310" t="s">
        <v>2172</v>
      </c>
      <c r="K4015" s="1311">
        <v>93.17</v>
      </c>
      <c r="L4015" s="1310" t="s">
        <v>2173</v>
      </c>
    </row>
    <row r="4016" spans="1:12" ht="13.5">
      <c r="A4016" s="1310" t="s">
        <v>5510</v>
      </c>
      <c r="B4016" s="1310" t="s">
        <v>5511</v>
      </c>
      <c r="C4016" s="1310" t="s">
        <v>4876</v>
      </c>
      <c r="D4016" s="1310">
        <v>180</v>
      </c>
      <c r="E4016" s="1311" t="s">
        <v>995</v>
      </c>
      <c r="F4016" s="1310" t="s">
        <v>995</v>
      </c>
      <c r="G4016" s="1310">
        <v>92379</v>
      </c>
      <c r="H4016" s="1310" t="s">
        <v>6251</v>
      </c>
      <c r="I4016" s="1310" t="s">
        <v>839</v>
      </c>
      <c r="J4016" s="1310" t="s">
        <v>2172</v>
      </c>
      <c r="K4016" s="1311">
        <v>119.77</v>
      </c>
      <c r="L4016" s="1310" t="s">
        <v>2173</v>
      </c>
    </row>
    <row r="4017" spans="1:12" ht="13.5">
      <c r="A4017" s="1310" t="s">
        <v>5510</v>
      </c>
      <c r="B4017" s="1310" t="s">
        <v>5511</v>
      </c>
      <c r="C4017" s="1310" t="s">
        <v>4876</v>
      </c>
      <c r="D4017" s="1310">
        <v>180</v>
      </c>
      <c r="E4017" s="1311" t="s">
        <v>995</v>
      </c>
      <c r="F4017" s="1310" t="s">
        <v>995</v>
      </c>
      <c r="G4017" s="1310">
        <v>92380</v>
      </c>
      <c r="H4017" s="1310" t="s">
        <v>6252</v>
      </c>
      <c r="I4017" s="1310" t="s">
        <v>839</v>
      </c>
      <c r="J4017" s="1310" t="s">
        <v>2172</v>
      </c>
      <c r="K4017" s="1311">
        <v>128.61000000000001</v>
      </c>
      <c r="L4017" s="1310" t="s">
        <v>2173</v>
      </c>
    </row>
    <row r="4018" spans="1:12" ht="13.5">
      <c r="A4018" s="1310" t="s">
        <v>5510</v>
      </c>
      <c r="B4018" s="1310" t="s">
        <v>5511</v>
      </c>
      <c r="C4018" s="1310" t="s">
        <v>4876</v>
      </c>
      <c r="D4018" s="1310">
        <v>180</v>
      </c>
      <c r="E4018" s="1311" t="s">
        <v>995</v>
      </c>
      <c r="F4018" s="1310" t="s">
        <v>995</v>
      </c>
      <c r="G4018" s="1310">
        <v>92381</v>
      </c>
      <c r="H4018" s="1310" t="s">
        <v>6253</v>
      </c>
      <c r="I4018" s="1310" t="s">
        <v>839</v>
      </c>
      <c r="J4018" s="1310" t="s">
        <v>2172</v>
      </c>
      <c r="K4018" s="1311">
        <v>48.27</v>
      </c>
      <c r="L4018" s="1310" t="s">
        <v>2173</v>
      </c>
    </row>
    <row r="4019" spans="1:12" ht="13.5">
      <c r="A4019" s="1310" t="s">
        <v>5510</v>
      </c>
      <c r="B4019" s="1310" t="s">
        <v>5511</v>
      </c>
      <c r="C4019" s="1310" t="s">
        <v>4876</v>
      </c>
      <c r="D4019" s="1310">
        <v>180</v>
      </c>
      <c r="E4019" s="1311" t="s">
        <v>995</v>
      </c>
      <c r="F4019" s="1310" t="s">
        <v>995</v>
      </c>
      <c r="G4019" s="1310">
        <v>92382</v>
      </c>
      <c r="H4019" s="1310" t="s">
        <v>6254</v>
      </c>
      <c r="I4019" s="1310" t="s">
        <v>839</v>
      </c>
      <c r="J4019" s="1310" t="s">
        <v>2172</v>
      </c>
      <c r="K4019" s="1311">
        <v>45.9</v>
      </c>
      <c r="L4019" s="1310" t="s">
        <v>2173</v>
      </c>
    </row>
    <row r="4020" spans="1:12" ht="13.5">
      <c r="A4020" s="1310" t="s">
        <v>5510</v>
      </c>
      <c r="B4020" s="1310" t="s">
        <v>5511</v>
      </c>
      <c r="C4020" s="1310" t="s">
        <v>4876</v>
      </c>
      <c r="D4020" s="1310">
        <v>180</v>
      </c>
      <c r="E4020" s="1311" t="s">
        <v>995</v>
      </c>
      <c r="F4020" s="1310" t="s">
        <v>995</v>
      </c>
      <c r="G4020" s="1310">
        <v>92383</v>
      </c>
      <c r="H4020" s="1310" t="s">
        <v>6255</v>
      </c>
      <c r="I4020" s="1310" t="s">
        <v>839</v>
      </c>
      <c r="J4020" s="1310" t="s">
        <v>2172</v>
      </c>
      <c r="K4020" s="1311">
        <v>61.91</v>
      </c>
      <c r="L4020" s="1310" t="s">
        <v>2173</v>
      </c>
    </row>
    <row r="4021" spans="1:12" ht="13.5">
      <c r="A4021" s="1310" t="s">
        <v>5510</v>
      </c>
      <c r="B4021" s="1310" t="s">
        <v>5511</v>
      </c>
      <c r="C4021" s="1310" t="s">
        <v>4876</v>
      </c>
      <c r="D4021" s="1310">
        <v>180</v>
      </c>
      <c r="E4021" s="1311" t="s">
        <v>995</v>
      </c>
      <c r="F4021" s="1310" t="s">
        <v>995</v>
      </c>
      <c r="G4021" s="1310">
        <v>92384</v>
      </c>
      <c r="H4021" s="1310" t="s">
        <v>6256</v>
      </c>
      <c r="I4021" s="1310" t="s">
        <v>839</v>
      </c>
      <c r="J4021" s="1310" t="s">
        <v>2172</v>
      </c>
      <c r="K4021" s="1311">
        <v>57.19</v>
      </c>
      <c r="L4021" s="1310" t="s">
        <v>2173</v>
      </c>
    </row>
    <row r="4022" spans="1:12" ht="13.5">
      <c r="A4022" s="1310" t="s">
        <v>5510</v>
      </c>
      <c r="B4022" s="1310" t="s">
        <v>5511</v>
      </c>
      <c r="C4022" s="1310" t="s">
        <v>4876</v>
      </c>
      <c r="D4022" s="1310">
        <v>180</v>
      </c>
      <c r="E4022" s="1311" t="s">
        <v>995</v>
      </c>
      <c r="F4022" s="1310" t="s">
        <v>995</v>
      </c>
      <c r="G4022" s="1310">
        <v>92385</v>
      </c>
      <c r="H4022" s="1310" t="s">
        <v>6257</v>
      </c>
      <c r="I4022" s="1310" t="s">
        <v>839</v>
      </c>
      <c r="J4022" s="1310" t="s">
        <v>2172</v>
      </c>
      <c r="K4022" s="1311">
        <v>71.36</v>
      </c>
      <c r="L4022" s="1310" t="s">
        <v>2173</v>
      </c>
    </row>
    <row r="4023" spans="1:12" ht="13.5">
      <c r="A4023" s="1310" t="s">
        <v>5510</v>
      </c>
      <c r="B4023" s="1310" t="s">
        <v>5511</v>
      </c>
      <c r="C4023" s="1310" t="s">
        <v>4876</v>
      </c>
      <c r="D4023" s="1310">
        <v>180</v>
      </c>
      <c r="E4023" s="1311" t="s">
        <v>995</v>
      </c>
      <c r="F4023" s="1310" t="s">
        <v>995</v>
      </c>
      <c r="G4023" s="1310">
        <v>92386</v>
      </c>
      <c r="H4023" s="1310" t="s">
        <v>6258</v>
      </c>
      <c r="I4023" s="1310" t="s">
        <v>839</v>
      </c>
      <c r="J4023" s="1310" t="s">
        <v>2172</v>
      </c>
      <c r="K4023" s="1311">
        <v>68.11</v>
      </c>
      <c r="L4023" s="1310" t="s">
        <v>2173</v>
      </c>
    </row>
    <row r="4024" spans="1:12" ht="13.5">
      <c r="A4024" s="1310" t="s">
        <v>5510</v>
      </c>
      <c r="B4024" s="1310" t="s">
        <v>5511</v>
      </c>
      <c r="C4024" s="1310" t="s">
        <v>4876</v>
      </c>
      <c r="D4024" s="1310">
        <v>180</v>
      </c>
      <c r="E4024" s="1311" t="s">
        <v>995</v>
      </c>
      <c r="F4024" s="1310" t="s">
        <v>995</v>
      </c>
      <c r="G4024" s="1310">
        <v>92387</v>
      </c>
      <c r="H4024" s="1310" t="s">
        <v>6259</v>
      </c>
      <c r="I4024" s="1310" t="s">
        <v>839</v>
      </c>
      <c r="J4024" s="1310" t="s">
        <v>2172</v>
      </c>
      <c r="K4024" s="1311">
        <v>91.11</v>
      </c>
      <c r="L4024" s="1310" t="s">
        <v>2173</v>
      </c>
    </row>
    <row r="4025" spans="1:12" ht="13.5">
      <c r="A4025" s="1310" t="s">
        <v>5510</v>
      </c>
      <c r="B4025" s="1310" t="s">
        <v>5511</v>
      </c>
      <c r="C4025" s="1310" t="s">
        <v>4876</v>
      </c>
      <c r="D4025" s="1310">
        <v>180</v>
      </c>
      <c r="E4025" s="1311" t="s">
        <v>995</v>
      </c>
      <c r="F4025" s="1310" t="s">
        <v>995</v>
      </c>
      <c r="G4025" s="1310">
        <v>92388</v>
      </c>
      <c r="H4025" s="1310" t="s">
        <v>6260</v>
      </c>
      <c r="I4025" s="1310" t="s">
        <v>839</v>
      </c>
      <c r="J4025" s="1310" t="s">
        <v>2172</v>
      </c>
      <c r="K4025" s="1311">
        <v>88.9</v>
      </c>
      <c r="L4025" s="1310" t="s">
        <v>2173</v>
      </c>
    </row>
    <row r="4026" spans="1:12" ht="13.5">
      <c r="A4026" s="1310" t="s">
        <v>5510</v>
      </c>
      <c r="B4026" s="1310" t="s">
        <v>5511</v>
      </c>
      <c r="C4026" s="1310" t="s">
        <v>4876</v>
      </c>
      <c r="D4026" s="1310">
        <v>180</v>
      </c>
      <c r="E4026" s="1311" t="s">
        <v>995</v>
      </c>
      <c r="F4026" s="1310" t="s">
        <v>995</v>
      </c>
      <c r="G4026" s="1310">
        <v>92389</v>
      </c>
      <c r="H4026" s="1310" t="s">
        <v>6261</v>
      </c>
      <c r="I4026" s="1310" t="s">
        <v>839</v>
      </c>
      <c r="J4026" s="1310" t="s">
        <v>2172</v>
      </c>
      <c r="K4026" s="1311">
        <v>144.05000000000001</v>
      </c>
      <c r="L4026" s="1310" t="s">
        <v>2173</v>
      </c>
    </row>
    <row r="4027" spans="1:12" ht="13.5">
      <c r="A4027" s="1310" t="s">
        <v>5510</v>
      </c>
      <c r="B4027" s="1310" t="s">
        <v>5511</v>
      </c>
      <c r="C4027" s="1310" t="s">
        <v>4876</v>
      </c>
      <c r="D4027" s="1310">
        <v>180</v>
      </c>
      <c r="E4027" s="1311" t="s">
        <v>995</v>
      </c>
      <c r="F4027" s="1310" t="s">
        <v>995</v>
      </c>
      <c r="G4027" s="1310">
        <v>92390</v>
      </c>
      <c r="H4027" s="1310" t="s">
        <v>6262</v>
      </c>
      <c r="I4027" s="1310" t="s">
        <v>839</v>
      </c>
      <c r="J4027" s="1310" t="s">
        <v>2172</v>
      </c>
      <c r="K4027" s="1311">
        <v>134.33000000000001</v>
      </c>
      <c r="L4027" s="1310" t="s">
        <v>2173</v>
      </c>
    </row>
    <row r="4028" spans="1:12" ht="13.5">
      <c r="A4028" s="1310" t="s">
        <v>5510</v>
      </c>
      <c r="B4028" s="1310" t="s">
        <v>5511</v>
      </c>
      <c r="C4028" s="1310" t="s">
        <v>4876</v>
      </c>
      <c r="D4028" s="1310">
        <v>180</v>
      </c>
      <c r="E4028" s="1311" t="s">
        <v>995</v>
      </c>
      <c r="F4028" s="1310" t="s">
        <v>995</v>
      </c>
      <c r="G4028" s="1310">
        <v>92635</v>
      </c>
      <c r="H4028" s="1310" t="s">
        <v>6263</v>
      </c>
      <c r="I4028" s="1310" t="s">
        <v>839</v>
      </c>
      <c r="J4028" s="1310" t="s">
        <v>2172</v>
      </c>
      <c r="K4028" s="1311">
        <v>194.94</v>
      </c>
      <c r="L4028" s="1310" t="s">
        <v>2173</v>
      </c>
    </row>
    <row r="4029" spans="1:12" ht="13.5">
      <c r="A4029" s="1310" t="s">
        <v>5510</v>
      </c>
      <c r="B4029" s="1310" t="s">
        <v>5511</v>
      </c>
      <c r="C4029" s="1310" t="s">
        <v>4876</v>
      </c>
      <c r="D4029" s="1310">
        <v>180</v>
      </c>
      <c r="E4029" s="1311" t="s">
        <v>995</v>
      </c>
      <c r="F4029" s="1310" t="s">
        <v>995</v>
      </c>
      <c r="G4029" s="1310">
        <v>92636</v>
      </c>
      <c r="H4029" s="1310" t="s">
        <v>6264</v>
      </c>
      <c r="I4029" s="1310" t="s">
        <v>839</v>
      </c>
      <c r="J4029" s="1310" t="s">
        <v>2172</v>
      </c>
      <c r="K4029" s="1311">
        <v>176.21</v>
      </c>
      <c r="L4029" s="1310" t="s">
        <v>2173</v>
      </c>
    </row>
    <row r="4030" spans="1:12" ht="13.5">
      <c r="A4030" s="1310" t="s">
        <v>5510</v>
      </c>
      <c r="B4030" s="1310" t="s">
        <v>5511</v>
      </c>
      <c r="C4030" s="1310" t="s">
        <v>4876</v>
      </c>
      <c r="D4030" s="1310">
        <v>180</v>
      </c>
      <c r="E4030" s="1311" t="s">
        <v>995</v>
      </c>
      <c r="F4030" s="1310" t="s">
        <v>995</v>
      </c>
      <c r="G4030" s="1310">
        <v>92637</v>
      </c>
      <c r="H4030" s="1310" t="s">
        <v>6265</v>
      </c>
      <c r="I4030" s="1310" t="s">
        <v>839</v>
      </c>
      <c r="J4030" s="1310" t="s">
        <v>2172</v>
      </c>
      <c r="K4030" s="1311">
        <v>62.08</v>
      </c>
      <c r="L4030" s="1310" t="s">
        <v>2173</v>
      </c>
    </row>
    <row r="4031" spans="1:12" ht="13.5">
      <c r="A4031" s="1310" t="s">
        <v>5510</v>
      </c>
      <c r="B4031" s="1310" t="s">
        <v>5511</v>
      </c>
      <c r="C4031" s="1310" t="s">
        <v>4876</v>
      </c>
      <c r="D4031" s="1310">
        <v>180</v>
      </c>
      <c r="E4031" s="1311" t="s">
        <v>995</v>
      </c>
      <c r="F4031" s="1310" t="s">
        <v>995</v>
      </c>
      <c r="G4031" s="1310">
        <v>92638</v>
      </c>
      <c r="H4031" s="1310" t="s">
        <v>6266</v>
      </c>
      <c r="I4031" s="1310" t="s">
        <v>839</v>
      </c>
      <c r="J4031" s="1310" t="s">
        <v>2172</v>
      </c>
      <c r="K4031" s="1311">
        <v>76.849999999999994</v>
      </c>
      <c r="L4031" s="1310" t="s">
        <v>2173</v>
      </c>
    </row>
    <row r="4032" spans="1:12" ht="13.5">
      <c r="A4032" s="1310" t="s">
        <v>5510</v>
      </c>
      <c r="B4032" s="1310" t="s">
        <v>5511</v>
      </c>
      <c r="C4032" s="1310" t="s">
        <v>4876</v>
      </c>
      <c r="D4032" s="1310">
        <v>180</v>
      </c>
      <c r="E4032" s="1311" t="s">
        <v>995</v>
      </c>
      <c r="F4032" s="1310" t="s">
        <v>995</v>
      </c>
      <c r="G4032" s="1310">
        <v>92639</v>
      </c>
      <c r="H4032" s="1310" t="s">
        <v>6267</v>
      </c>
      <c r="I4032" s="1310" t="s">
        <v>839</v>
      </c>
      <c r="J4032" s="1310" t="s">
        <v>2172</v>
      </c>
      <c r="K4032" s="1311">
        <v>89.52</v>
      </c>
      <c r="L4032" s="1310" t="s">
        <v>2173</v>
      </c>
    </row>
    <row r="4033" spans="1:12" ht="13.5">
      <c r="A4033" s="1310" t="s">
        <v>5510</v>
      </c>
      <c r="B4033" s="1310" t="s">
        <v>5511</v>
      </c>
      <c r="C4033" s="1310" t="s">
        <v>4876</v>
      </c>
      <c r="D4033" s="1310">
        <v>180</v>
      </c>
      <c r="E4033" s="1311" t="s">
        <v>995</v>
      </c>
      <c r="F4033" s="1310" t="s">
        <v>995</v>
      </c>
      <c r="G4033" s="1310">
        <v>92640</v>
      </c>
      <c r="H4033" s="1310" t="s">
        <v>6268</v>
      </c>
      <c r="I4033" s="1310" t="s">
        <v>839</v>
      </c>
      <c r="J4033" s="1310" t="s">
        <v>2172</v>
      </c>
      <c r="K4033" s="1311">
        <v>118.45</v>
      </c>
      <c r="L4033" s="1310" t="s">
        <v>2173</v>
      </c>
    </row>
    <row r="4034" spans="1:12" ht="13.5">
      <c r="A4034" s="1310" t="s">
        <v>5510</v>
      </c>
      <c r="B4034" s="1310" t="s">
        <v>5511</v>
      </c>
      <c r="C4034" s="1310" t="s">
        <v>4876</v>
      </c>
      <c r="D4034" s="1310">
        <v>180</v>
      </c>
      <c r="E4034" s="1311" t="s">
        <v>995</v>
      </c>
      <c r="F4034" s="1310" t="s">
        <v>995</v>
      </c>
      <c r="G4034" s="1310">
        <v>92642</v>
      </c>
      <c r="H4034" s="1310" t="s">
        <v>6269</v>
      </c>
      <c r="I4034" s="1310" t="s">
        <v>839</v>
      </c>
      <c r="J4034" s="1310" t="s">
        <v>2172</v>
      </c>
      <c r="K4034" s="1311">
        <v>183.92</v>
      </c>
      <c r="L4034" s="1310" t="s">
        <v>2173</v>
      </c>
    </row>
    <row r="4035" spans="1:12" ht="13.5">
      <c r="A4035" s="1310" t="s">
        <v>5510</v>
      </c>
      <c r="B4035" s="1310" t="s">
        <v>5511</v>
      </c>
      <c r="C4035" s="1310" t="s">
        <v>4876</v>
      </c>
      <c r="D4035" s="1310">
        <v>180</v>
      </c>
      <c r="E4035" s="1311" t="s">
        <v>995</v>
      </c>
      <c r="F4035" s="1310" t="s">
        <v>995</v>
      </c>
      <c r="G4035" s="1310">
        <v>92644</v>
      </c>
      <c r="H4035" s="1310" t="s">
        <v>6270</v>
      </c>
      <c r="I4035" s="1310" t="s">
        <v>839</v>
      </c>
      <c r="J4035" s="1310" t="s">
        <v>2172</v>
      </c>
      <c r="K4035" s="1311">
        <v>233.09</v>
      </c>
      <c r="L4035" s="1310" t="s">
        <v>2173</v>
      </c>
    </row>
    <row r="4036" spans="1:12" ht="13.5">
      <c r="A4036" s="1310" t="s">
        <v>5510</v>
      </c>
      <c r="B4036" s="1310" t="s">
        <v>5511</v>
      </c>
      <c r="C4036" s="1310" t="s">
        <v>4876</v>
      </c>
      <c r="D4036" s="1310">
        <v>180</v>
      </c>
      <c r="E4036" s="1311" t="s">
        <v>995</v>
      </c>
      <c r="F4036" s="1310" t="s">
        <v>995</v>
      </c>
      <c r="G4036" s="1310">
        <v>92657</v>
      </c>
      <c r="H4036" s="1310" t="s">
        <v>6271</v>
      </c>
      <c r="I4036" s="1310" t="s">
        <v>839</v>
      </c>
      <c r="J4036" s="1310" t="s">
        <v>2172</v>
      </c>
      <c r="K4036" s="1311">
        <v>23.95</v>
      </c>
      <c r="L4036" s="1310" t="s">
        <v>2173</v>
      </c>
    </row>
    <row r="4037" spans="1:12" ht="13.5">
      <c r="A4037" s="1310" t="s">
        <v>5510</v>
      </c>
      <c r="B4037" s="1310" t="s">
        <v>5511</v>
      </c>
      <c r="C4037" s="1310" t="s">
        <v>4876</v>
      </c>
      <c r="D4037" s="1310">
        <v>180</v>
      </c>
      <c r="E4037" s="1311" t="s">
        <v>995</v>
      </c>
      <c r="F4037" s="1310" t="s">
        <v>995</v>
      </c>
      <c r="G4037" s="1310">
        <v>92658</v>
      </c>
      <c r="H4037" s="1310" t="s">
        <v>6272</v>
      </c>
      <c r="I4037" s="1310" t="s">
        <v>839</v>
      </c>
      <c r="J4037" s="1310" t="s">
        <v>2172</v>
      </c>
      <c r="K4037" s="1311">
        <v>25.73</v>
      </c>
      <c r="L4037" s="1310" t="s">
        <v>2173</v>
      </c>
    </row>
    <row r="4038" spans="1:12" ht="13.5">
      <c r="A4038" s="1310" t="s">
        <v>5510</v>
      </c>
      <c r="B4038" s="1310" t="s">
        <v>5511</v>
      </c>
      <c r="C4038" s="1310" t="s">
        <v>4876</v>
      </c>
      <c r="D4038" s="1310">
        <v>180</v>
      </c>
      <c r="E4038" s="1311" t="s">
        <v>995</v>
      </c>
      <c r="F4038" s="1310" t="s">
        <v>995</v>
      </c>
      <c r="G4038" s="1310">
        <v>92659</v>
      </c>
      <c r="H4038" s="1310" t="s">
        <v>6273</v>
      </c>
      <c r="I4038" s="1310" t="s">
        <v>839</v>
      </c>
      <c r="J4038" s="1310" t="s">
        <v>2172</v>
      </c>
      <c r="K4038" s="1311">
        <v>30.01</v>
      </c>
      <c r="L4038" s="1310" t="s">
        <v>2173</v>
      </c>
    </row>
    <row r="4039" spans="1:12" ht="13.5">
      <c r="A4039" s="1310" t="s">
        <v>5510</v>
      </c>
      <c r="B4039" s="1310" t="s">
        <v>5511</v>
      </c>
      <c r="C4039" s="1310" t="s">
        <v>4876</v>
      </c>
      <c r="D4039" s="1310">
        <v>180</v>
      </c>
      <c r="E4039" s="1311" t="s">
        <v>995</v>
      </c>
      <c r="F4039" s="1310" t="s">
        <v>995</v>
      </c>
      <c r="G4039" s="1310">
        <v>92660</v>
      </c>
      <c r="H4039" s="1310" t="s">
        <v>6274</v>
      </c>
      <c r="I4039" s="1310" t="s">
        <v>839</v>
      </c>
      <c r="J4039" s="1310" t="s">
        <v>2172</v>
      </c>
      <c r="K4039" s="1311">
        <v>31.68</v>
      </c>
      <c r="L4039" s="1310" t="s">
        <v>2173</v>
      </c>
    </row>
    <row r="4040" spans="1:12" ht="13.5">
      <c r="A4040" s="1310" t="s">
        <v>5510</v>
      </c>
      <c r="B4040" s="1310" t="s">
        <v>5511</v>
      </c>
      <c r="C4040" s="1310" t="s">
        <v>4876</v>
      </c>
      <c r="D4040" s="1310">
        <v>180</v>
      </c>
      <c r="E4040" s="1311" t="s">
        <v>995</v>
      </c>
      <c r="F4040" s="1310" t="s">
        <v>995</v>
      </c>
      <c r="G4040" s="1310">
        <v>92661</v>
      </c>
      <c r="H4040" s="1310" t="s">
        <v>6275</v>
      </c>
      <c r="I4040" s="1310" t="s">
        <v>839</v>
      </c>
      <c r="J4040" s="1310" t="s">
        <v>2172</v>
      </c>
      <c r="K4040" s="1311">
        <v>36.26</v>
      </c>
      <c r="L4040" s="1310" t="s">
        <v>2173</v>
      </c>
    </row>
    <row r="4041" spans="1:12" ht="13.5">
      <c r="A4041" s="1310" t="s">
        <v>5510</v>
      </c>
      <c r="B4041" s="1310" t="s">
        <v>5511</v>
      </c>
      <c r="C4041" s="1310" t="s">
        <v>4876</v>
      </c>
      <c r="D4041" s="1310">
        <v>180</v>
      </c>
      <c r="E4041" s="1311" t="s">
        <v>995</v>
      </c>
      <c r="F4041" s="1310" t="s">
        <v>995</v>
      </c>
      <c r="G4041" s="1310">
        <v>92662</v>
      </c>
      <c r="H4041" s="1310" t="s">
        <v>6276</v>
      </c>
      <c r="I4041" s="1310" t="s">
        <v>839</v>
      </c>
      <c r="J4041" s="1310" t="s">
        <v>2172</v>
      </c>
      <c r="K4041" s="1311">
        <v>36.590000000000003</v>
      </c>
      <c r="L4041" s="1310" t="s">
        <v>2173</v>
      </c>
    </row>
    <row r="4042" spans="1:12" ht="13.5">
      <c r="A4042" s="1310" t="s">
        <v>5510</v>
      </c>
      <c r="B4042" s="1310" t="s">
        <v>5511</v>
      </c>
      <c r="C4042" s="1310" t="s">
        <v>4876</v>
      </c>
      <c r="D4042" s="1310">
        <v>180</v>
      </c>
      <c r="E4042" s="1311" t="s">
        <v>995</v>
      </c>
      <c r="F4042" s="1310" t="s">
        <v>995</v>
      </c>
      <c r="G4042" s="1310">
        <v>92663</v>
      </c>
      <c r="H4042" s="1310" t="s">
        <v>6277</v>
      </c>
      <c r="I4042" s="1310" t="s">
        <v>839</v>
      </c>
      <c r="J4042" s="1310" t="s">
        <v>2172</v>
      </c>
      <c r="K4042" s="1311">
        <v>49.53</v>
      </c>
      <c r="L4042" s="1310" t="s">
        <v>2173</v>
      </c>
    </row>
    <row r="4043" spans="1:12" ht="13.5">
      <c r="A4043" s="1310" t="s">
        <v>5510</v>
      </c>
      <c r="B4043" s="1310" t="s">
        <v>5511</v>
      </c>
      <c r="C4043" s="1310" t="s">
        <v>4876</v>
      </c>
      <c r="D4043" s="1310">
        <v>180</v>
      </c>
      <c r="E4043" s="1311" t="s">
        <v>995</v>
      </c>
      <c r="F4043" s="1310" t="s">
        <v>995</v>
      </c>
      <c r="G4043" s="1310">
        <v>92664</v>
      </c>
      <c r="H4043" s="1310" t="s">
        <v>6278</v>
      </c>
      <c r="I4043" s="1310" t="s">
        <v>839</v>
      </c>
      <c r="J4043" s="1310" t="s">
        <v>2172</v>
      </c>
      <c r="K4043" s="1311">
        <v>49.51</v>
      </c>
      <c r="L4043" s="1310" t="s">
        <v>2173</v>
      </c>
    </row>
    <row r="4044" spans="1:12" ht="13.5">
      <c r="A4044" s="1310" t="s">
        <v>5510</v>
      </c>
      <c r="B4044" s="1310" t="s">
        <v>5511</v>
      </c>
      <c r="C4044" s="1310" t="s">
        <v>4876</v>
      </c>
      <c r="D4044" s="1310">
        <v>180</v>
      </c>
      <c r="E4044" s="1311" t="s">
        <v>995</v>
      </c>
      <c r="F4044" s="1310" t="s">
        <v>995</v>
      </c>
      <c r="G4044" s="1310">
        <v>92665</v>
      </c>
      <c r="H4044" s="1310" t="s">
        <v>6279</v>
      </c>
      <c r="I4044" s="1310" t="s">
        <v>839</v>
      </c>
      <c r="J4044" s="1310" t="s">
        <v>2172</v>
      </c>
      <c r="K4044" s="1311">
        <v>69.16</v>
      </c>
      <c r="L4044" s="1310" t="s">
        <v>2173</v>
      </c>
    </row>
    <row r="4045" spans="1:12" ht="13.5">
      <c r="A4045" s="1310" t="s">
        <v>5510</v>
      </c>
      <c r="B4045" s="1310" t="s">
        <v>5511</v>
      </c>
      <c r="C4045" s="1310" t="s">
        <v>4876</v>
      </c>
      <c r="D4045" s="1310">
        <v>180</v>
      </c>
      <c r="E4045" s="1311" t="s">
        <v>995</v>
      </c>
      <c r="F4045" s="1310" t="s">
        <v>995</v>
      </c>
      <c r="G4045" s="1310">
        <v>92666</v>
      </c>
      <c r="H4045" s="1310" t="s">
        <v>6280</v>
      </c>
      <c r="I4045" s="1310" t="s">
        <v>839</v>
      </c>
      <c r="J4045" s="1310" t="s">
        <v>2172</v>
      </c>
      <c r="K4045" s="1311">
        <v>79.099999999999994</v>
      </c>
      <c r="L4045" s="1310" t="s">
        <v>2173</v>
      </c>
    </row>
    <row r="4046" spans="1:12" ht="13.5">
      <c r="A4046" s="1310" t="s">
        <v>5510</v>
      </c>
      <c r="B4046" s="1310" t="s">
        <v>5511</v>
      </c>
      <c r="C4046" s="1310" t="s">
        <v>4876</v>
      </c>
      <c r="D4046" s="1310">
        <v>180</v>
      </c>
      <c r="E4046" s="1311" t="s">
        <v>995</v>
      </c>
      <c r="F4046" s="1310" t="s">
        <v>995</v>
      </c>
      <c r="G4046" s="1310">
        <v>92667</v>
      </c>
      <c r="H4046" s="1310" t="s">
        <v>6281</v>
      </c>
      <c r="I4046" s="1310" t="s">
        <v>839</v>
      </c>
      <c r="J4046" s="1310" t="s">
        <v>2172</v>
      </c>
      <c r="K4046" s="1311">
        <v>103.41</v>
      </c>
      <c r="L4046" s="1310" t="s">
        <v>2173</v>
      </c>
    </row>
    <row r="4047" spans="1:12" ht="13.5">
      <c r="A4047" s="1310" t="s">
        <v>5510</v>
      </c>
      <c r="B4047" s="1310" t="s">
        <v>5511</v>
      </c>
      <c r="C4047" s="1310" t="s">
        <v>4876</v>
      </c>
      <c r="D4047" s="1310">
        <v>180</v>
      </c>
      <c r="E4047" s="1311" t="s">
        <v>995</v>
      </c>
      <c r="F4047" s="1310" t="s">
        <v>995</v>
      </c>
      <c r="G4047" s="1310">
        <v>92668</v>
      </c>
      <c r="H4047" s="1310" t="s">
        <v>6282</v>
      </c>
      <c r="I4047" s="1310" t="s">
        <v>839</v>
      </c>
      <c r="J4047" s="1310" t="s">
        <v>2172</v>
      </c>
      <c r="K4047" s="1311">
        <v>112.25</v>
      </c>
      <c r="L4047" s="1310" t="s">
        <v>2173</v>
      </c>
    </row>
    <row r="4048" spans="1:12" ht="13.5">
      <c r="A4048" s="1310" t="s">
        <v>5510</v>
      </c>
      <c r="B4048" s="1310" t="s">
        <v>5511</v>
      </c>
      <c r="C4048" s="1310" t="s">
        <v>4876</v>
      </c>
      <c r="D4048" s="1310">
        <v>180</v>
      </c>
      <c r="E4048" s="1311" t="s">
        <v>995</v>
      </c>
      <c r="F4048" s="1310" t="s">
        <v>995</v>
      </c>
      <c r="G4048" s="1310">
        <v>92669</v>
      </c>
      <c r="H4048" s="1310" t="s">
        <v>6283</v>
      </c>
      <c r="I4048" s="1310" t="s">
        <v>839</v>
      </c>
      <c r="J4048" s="1310" t="s">
        <v>2172</v>
      </c>
      <c r="K4048" s="1311">
        <v>36.450000000000003</v>
      </c>
      <c r="L4048" s="1310" t="s">
        <v>2173</v>
      </c>
    </row>
    <row r="4049" spans="1:12" ht="13.5">
      <c r="A4049" s="1310" t="s">
        <v>5510</v>
      </c>
      <c r="B4049" s="1310" t="s">
        <v>5511</v>
      </c>
      <c r="C4049" s="1310" t="s">
        <v>4876</v>
      </c>
      <c r="D4049" s="1310">
        <v>180</v>
      </c>
      <c r="E4049" s="1311" t="s">
        <v>995</v>
      </c>
      <c r="F4049" s="1310" t="s">
        <v>995</v>
      </c>
      <c r="G4049" s="1310">
        <v>92670</v>
      </c>
      <c r="H4049" s="1310" t="s">
        <v>6284</v>
      </c>
      <c r="I4049" s="1310" t="s">
        <v>839</v>
      </c>
      <c r="J4049" s="1310" t="s">
        <v>2172</v>
      </c>
      <c r="K4049" s="1311">
        <v>34.08</v>
      </c>
      <c r="L4049" s="1310" t="s">
        <v>2173</v>
      </c>
    </row>
    <row r="4050" spans="1:12" ht="13.5">
      <c r="A4050" s="1310" t="s">
        <v>5510</v>
      </c>
      <c r="B4050" s="1310" t="s">
        <v>5511</v>
      </c>
      <c r="C4050" s="1310" t="s">
        <v>4876</v>
      </c>
      <c r="D4050" s="1310">
        <v>180</v>
      </c>
      <c r="E4050" s="1311" t="s">
        <v>995</v>
      </c>
      <c r="F4050" s="1310" t="s">
        <v>995</v>
      </c>
      <c r="G4050" s="1310">
        <v>92671</v>
      </c>
      <c r="H4050" s="1310" t="s">
        <v>6285</v>
      </c>
      <c r="I4050" s="1310" t="s">
        <v>839</v>
      </c>
      <c r="J4050" s="1310" t="s">
        <v>2172</v>
      </c>
      <c r="K4050" s="1311">
        <v>48.5</v>
      </c>
      <c r="L4050" s="1310" t="s">
        <v>2173</v>
      </c>
    </row>
    <row r="4051" spans="1:12" ht="13.5">
      <c r="A4051" s="1310" t="s">
        <v>5510</v>
      </c>
      <c r="B4051" s="1310" t="s">
        <v>5511</v>
      </c>
      <c r="C4051" s="1310" t="s">
        <v>4876</v>
      </c>
      <c r="D4051" s="1310">
        <v>180</v>
      </c>
      <c r="E4051" s="1311" t="s">
        <v>995</v>
      </c>
      <c r="F4051" s="1310" t="s">
        <v>995</v>
      </c>
      <c r="G4051" s="1310">
        <v>92672</v>
      </c>
      <c r="H4051" s="1310" t="s">
        <v>6286</v>
      </c>
      <c r="I4051" s="1310" t="s">
        <v>839</v>
      </c>
      <c r="J4051" s="1310" t="s">
        <v>2172</v>
      </c>
      <c r="K4051" s="1311">
        <v>43.78</v>
      </c>
      <c r="L4051" s="1310" t="s">
        <v>2173</v>
      </c>
    </row>
    <row r="4052" spans="1:12" ht="13.5">
      <c r="A4052" s="1310" t="s">
        <v>5510</v>
      </c>
      <c r="B4052" s="1310" t="s">
        <v>5511</v>
      </c>
      <c r="C4052" s="1310" t="s">
        <v>4876</v>
      </c>
      <c r="D4052" s="1310">
        <v>180</v>
      </c>
      <c r="E4052" s="1311" t="s">
        <v>995</v>
      </c>
      <c r="F4052" s="1310" t="s">
        <v>995</v>
      </c>
      <c r="G4052" s="1310">
        <v>92673</v>
      </c>
      <c r="H4052" s="1310" t="s">
        <v>6287</v>
      </c>
      <c r="I4052" s="1310" t="s">
        <v>839</v>
      </c>
      <c r="J4052" s="1310" t="s">
        <v>2172</v>
      </c>
      <c r="K4052" s="1311">
        <v>56.08</v>
      </c>
      <c r="L4052" s="1310" t="s">
        <v>2173</v>
      </c>
    </row>
    <row r="4053" spans="1:12" ht="13.5">
      <c r="A4053" s="1310" t="s">
        <v>5510</v>
      </c>
      <c r="B4053" s="1310" t="s">
        <v>5511</v>
      </c>
      <c r="C4053" s="1310" t="s">
        <v>4876</v>
      </c>
      <c r="D4053" s="1310">
        <v>180</v>
      </c>
      <c r="E4053" s="1311" t="s">
        <v>995</v>
      </c>
      <c r="F4053" s="1310" t="s">
        <v>995</v>
      </c>
      <c r="G4053" s="1310">
        <v>92674</v>
      </c>
      <c r="H4053" s="1310" t="s">
        <v>6288</v>
      </c>
      <c r="I4053" s="1310" t="s">
        <v>839</v>
      </c>
      <c r="J4053" s="1310" t="s">
        <v>2172</v>
      </c>
      <c r="K4053" s="1311">
        <v>52.83</v>
      </c>
      <c r="L4053" s="1310" t="s">
        <v>2173</v>
      </c>
    </row>
    <row r="4054" spans="1:12" ht="13.5">
      <c r="A4054" s="1310" t="s">
        <v>5510</v>
      </c>
      <c r="B4054" s="1310" t="s">
        <v>5511</v>
      </c>
      <c r="C4054" s="1310" t="s">
        <v>4876</v>
      </c>
      <c r="D4054" s="1310">
        <v>180</v>
      </c>
      <c r="E4054" s="1311" t="s">
        <v>995</v>
      </c>
      <c r="F4054" s="1310" t="s">
        <v>995</v>
      </c>
      <c r="G4054" s="1310">
        <v>92675</v>
      </c>
      <c r="H4054" s="1310" t="s">
        <v>6289</v>
      </c>
      <c r="I4054" s="1310" t="s">
        <v>839</v>
      </c>
      <c r="J4054" s="1310" t="s">
        <v>2172</v>
      </c>
      <c r="K4054" s="1311">
        <v>73.53</v>
      </c>
      <c r="L4054" s="1310" t="s">
        <v>2173</v>
      </c>
    </row>
    <row r="4055" spans="1:12" ht="13.5">
      <c r="A4055" s="1310" t="s">
        <v>5510</v>
      </c>
      <c r="B4055" s="1310" t="s">
        <v>5511</v>
      </c>
      <c r="C4055" s="1310" t="s">
        <v>4876</v>
      </c>
      <c r="D4055" s="1310">
        <v>180</v>
      </c>
      <c r="E4055" s="1311" t="s">
        <v>995</v>
      </c>
      <c r="F4055" s="1310" t="s">
        <v>995</v>
      </c>
      <c r="G4055" s="1310">
        <v>92676</v>
      </c>
      <c r="H4055" s="1310" t="s">
        <v>6290</v>
      </c>
      <c r="I4055" s="1310" t="s">
        <v>839</v>
      </c>
      <c r="J4055" s="1310" t="s">
        <v>2172</v>
      </c>
      <c r="K4055" s="1311">
        <v>71.319999999999993</v>
      </c>
      <c r="L4055" s="1310" t="s">
        <v>2173</v>
      </c>
    </row>
    <row r="4056" spans="1:12" ht="13.5">
      <c r="A4056" s="1310" t="s">
        <v>5510</v>
      </c>
      <c r="B4056" s="1310" t="s">
        <v>5511</v>
      </c>
      <c r="C4056" s="1310" t="s">
        <v>4876</v>
      </c>
      <c r="D4056" s="1310">
        <v>180</v>
      </c>
      <c r="E4056" s="1311" t="s">
        <v>995</v>
      </c>
      <c r="F4056" s="1310" t="s">
        <v>995</v>
      </c>
      <c r="G4056" s="1310">
        <v>92677</v>
      </c>
      <c r="H4056" s="1310" t="s">
        <v>6291</v>
      </c>
      <c r="I4056" s="1310" t="s">
        <v>839</v>
      </c>
      <c r="J4056" s="1310" t="s">
        <v>2172</v>
      </c>
      <c r="K4056" s="1311">
        <v>122.98</v>
      </c>
      <c r="L4056" s="1310" t="s">
        <v>2173</v>
      </c>
    </row>
    <row r="4057" spans="1:12" ht="13.5">
      <c r="A4057" s="1310" t="s">
        <v>5510</v>
      </c>
      <c r="B4057" s="1310" t="s">
        <v>5511</v>
      </c>
      <c r="C4057" s="1310" t="s">
        <v>4876</v>
      </c>
      <c r="D4057" s="1310">
        <v>180</v>
      </c>
      <c r="E4057" s="1311" t="s">
        <v>995</v>
      </c>
      <c r="F4057" s="1310" t="s">
        <v>995</v>
      </c>
      <c r="G4057" s="1310">
        <v>92678</v>
      </c>
      <c r="H4057" s="1310" t="s">
        <v>6292</v>
      </c>
      <c r="I4057" s="1310" t="s">
        <v>839</v>
      </c>
      <c r="J4057" s="1310" t="s">
        <v>2172</v>
      </c>
      <c r="K4057" s="1311">
        <v>113.26</v>
      </c>
      <c r="L4057" s="1310" t="s">
        <v>2173</v>
      </c>
    </row>
    <row r="4058" spans="1:12" ht="13.5">
      <c r="A4058" s="1310" t="s">
        <v>5510</v>
      </c>
      <c r="B4058" s="1310" t="s">
        <v>5511</v>
      </c>
      <c r="C4058" s="1310" t="s">
        <v>4876</v>
      </c>
      <c r="D4058" s="1310">
        <v>180</v>
      </c>
      <c r="E4058" s="1311" t="s">
        <v>995</v>
      </c>
      <c r="F4058" s="1310" t="s">
        <v>995</v>
      </c>
      <c r="G4058" s="1310">
        <v>92679</v>
      </c>
      <c r="H4058" s="1310" t="s">
        <v>6293</v>
      </c>
      <c r="I4058" s="1310" t="s">
        <v>839</v>
      </c>
      <c r="J4058" s="1310" t="s">
        <v>2172</v>
      </c>
      <c r="K4058" s="1311">
        <v>170.41</v>
      </c>
      <c r="L4058" s="1310" t="s">
        <v>2173</v>
      </c>
    </row>
    <row r="4059" spans="1:12" ht="13.5">
      <c r="A4059" s="1310" t="s">
        <v>5510</v>
      </c>
      <c r="B4059" s="1310" t="s">
        <v>5511</v>
      </c>
      <c r="C4059" s="1310" t="s">
        <v>4876</v>
      </c>
      <c r="D4059" s="1310">
        <v>180</v>
      </c>
      <c r="E4059" s="1311" t="s">
        <v>995</v>
      </c>
      <c r="F4059" s="1310" t="s">
        <v>995</v>
      </c>
      <c r="G4059" s="1310">
        <v>92680</v>
      </c>
      <c r="H4059" s="1310" t="s">
        <v>6294</v>
      </c>
      <c r="I4059" s="1310" t="s">
        <v>839</v>
      </c>
      <c r="J4059" s="1310" t="s">
        <v>2172</v>
      </c>
      <c r="K4059" s="1311">
        <v>151.68</v>
      </c>
      <c r="L4059" s="1310" t="s">
        <v>2173</v>
      </c>
    </row>
    <row r="4060" spans="1:12" ht="13.5">
      <c r="A4060" s="1310" t="s">
        <v>5510</v>
      </c>
      <c r="B4060" s="1310" t="s">
        <v>5511</v>
      </c>
      <c r="C4060" s="1310" t="s">
        <v>4876</v>
      </c>
      <c r="D4060" s="1310">
        <v>180</v>
      </c>
      <c r="E4060" s="1311" t="s">
        <v>995</v>
      </c>
      <c r="F4060" s="1310" t="s">
        <v>995</v>
      </c>
      <c r="G4060" s="1310">
        <v>92681</v>
      </c>
      <c r="H4060" s="1310" t="s">
        <v>6295</v>
      </c>
      <c r="I4060" s="1310" t="s">
        <v>839</v>
      </c>
      <c r="J4060" s="1310" t="s">
        <v>2172</v>
      </c>
      <c r="K4060" s="1311">
        <v>46.29</v>
      </c>
      <c r="L4060" s="1310" t="s">
        <v>2173</v>
      </c>
    </row>
    <row r="4061" spans="1:12" ht="13.5">
      <c r="A4061" s="1310" t="s">
        <v>5510</v>
      </c>
      <c r="B4061" s="1310" t="s">
        <v>5511</v>
      </c>
      <c r="C4061" s="1310" t="s">
        <v>4876</v>
      </c>
      <c r="D4061" s="1310">
        <v>180</v>
      </c>
      <c r="E4061" s="1311" t="s">
        <v>995</v>
      </c>
      <c r="F4061" s="1310" t="s">
        <v>995</v>
      </c>
      <c r="G4061" s="1310">
        <v>92682</v>
      </c>
      <c r="H4061" s="1310" t="s">
        <v>6296</v>
      </c>
      <c r="I4061" s="1310" t="s">
        <v>839</v>
      </c>
      <c r="J4061" s="1310" t="s">
        <v>2172</v>
      </c>
      <c r="K4061" s="1311">
        <v>58.9</v>
      </c>
      <c r="L4061" s="1310" t="s">
        <v>2173</v>
      </c>
    </row>
    <row r="4062" spans="1:12" ht="13.5">
      <c r="A4062" s="1310" t="s">
        <v>5510</v>
      </c>
      <c r="B4062" s="1310" t="s">
        <v>5511</v>
      </c>
      <c r="C4062" s="1310" t="s">
        <v>4876</v>
      </c>
      <c r="D4062" s="1310">
        <v>180</v>
      </c>
      <c r="E4062" s="1311" t="s">
        <v>995</v>
      </c>
      <c r="F4062" s="1310" t="s">
        <v>995</v>
      </c>
      <c r="G4062" s="1310">
        <v>92683</v>
      </c>
      <c r="H4062" s="1310" t="s">
        <v>6297</v>
      </c>
      <c r="I4062" s="1310" t="s">
        <v>839</v>
      </c>
      <c r="J4062" s="1310" t="s">
        <v>2172</v>
      </c>
      <c r="K4062" s="1311">
        <v>69.17</v>
      </c>
      <c r="L4062" s="1310" t="s">
        <v>2173</v>
      </c>
    </row>
    <row r="4063" spans="1:12" ht="13.5">
      <c r="A4063" s="1310" t="s">
        <v>5510</v>
      </c>
      <c r="B4063" s="1310" t="s">
        <v>5511</v>
      </c>
      <c r="C4063" s="1310" t="s">
        <v>4876</v>
      </c>
      <c r="D4063" s="1310">
        <v>180</v>
      </c>
      <c r="E4063" s="1311" t="s">
        <v>995</v>
      </c>
      <c r="F4063" s="1310" t="s">
        <v>995</v>
      </c>
      <c r="G4063" s="1310">
        <v>92684</v>
      </c>
      <c r="H4063" s="1310" t="s">
        <v>6298</v>
      </c>
      <c r="I4063" s="1310" t="s">
        <v>839</v>
      </c>
      <c r="J4063" s="1310" t="s">
        <v>2172</v>
      </c>
      <c r="K4063" s="1311">
        <v>95</v>
      </c>
      <c r="L4063" s="1310" t="s">
        <v>2173</v>
      </c>
    </row>
    <row r="4064" spans="1:12" ht="13.5">
      <c r="A4064" s="1310" t="s">
        <v>5510</v>
      </c>
      <c r="B4064" s="1310" t="s">
        <v>5511</v>
      </c>
      <c r="C4064" s="1310" t="s">
        <v>4876</v>
      </c>
      <c r="D4064" s="1310">
        <v>180</v>
      </c>
      <c r="E4064" s="1311" t="s">
        <v>995</v>
      </c>
      <c r="F4064" s="1310" t="s">
        <v>995</v>
      </c>
      <c r="G4064" s="1310">
        <v>92685</v>
      </c>
      <c r="H4064" s="1310" t="s">
        <v>6299</v>
      </c>
      <c r="I4064" s="1310" t="s">
        <v>839</v>
      </c>
      <c r="J4064" s="1310" t="s">
        <v>2172</v>
      </c>
      <c r="K4064" s="1311">
        <v>155.85</v>
      </c>
      <c r="L4064" s="1310" t="s">
        <v>2173</v>
      </c>
    </row>
    <row r="4065" spans="1:12" ht="13.5">
      <c r="A4065" s="1310" t="s">
        <v>5510</v>
      </c>
      <c r="B4065" s="1310" t="s">
        <v>5511</v>
      </c>
      <c r="C4065" s="1310" t="s">
        <v>4876</v>
      </c>
      <c r="D4065" s="1310">
        <v>180</v>
      </c>
      <c r="E4065" s="1311" t="s">
        <v>995</v>
      </c>
      <c r="F4065" s="1310" t="s">
        <v>995</v>
      </c>
      <c r="G4065" s="1310">
        <v>92686</v>
      </c>
      <c r="H4065" s="1310" t="s">
        <v>6300</v>
      </c>
      <c r="I4065" s="1310" t="s">
        <v>839</v>
      </c>
      <c r="J4065" s="1310" t="s">
        <v>2172</v>
      </c>
      <c r="K4065" s="1311">
        <v>200.37</v>
      </c>
      <c r="L4065" s="1310" t="s">
        <v>2173</v>
      </c>
    </row>
    <row r="4066" spans="1:12" ht="13.5">
      <c r="A4066" s="1310" t="s">
        <v>5510</v>
      </c>
      <c r="B4066" s="1310" t="s">
        <v>5511</v>
      </c>
      <c r="C4066" s="1310" t="s">
        <v>4876</v>
      </c>
      <c r="D4066" s="1310">
        <v>180</v>
      </c>
      <c r="E4066" s="1311" t="s">
        <v>995</v>
      </c>
      <c r="F4066" s="1310" t="s">
        <v>995</v>
      </c>
      <c r="G4066" s="1310">
        <v>92692</v>
      </c>
      <c r="H4066" s="1310" t="s">
        <v>6301</v>
      </c>
      <c r="I4066" s="1310" t="s">
        <v>839</v>
      </c>
      <c r="J4066" s="1310" t="s">
        <v>2172</v>
      </c>
      <c r="K4066" s="1311">
        <v>12.81</v>
      </c>
      <c r="L4066" s="1310" t="s">
        <v>2173</v>
      </c>
    </row>
    <row r="4067" spans="1:12" ht="13.5">
      <c r="A4067" s="1310" t="s">
        <v>5510</v>
      </c>
      <c r="B4067" s="1310" t="s">
        <v>5511</v>
      </c>
      <c r="C4067" s="1310" t="s">
        <v>4876</v>
      </c>
      <c r="D4067" s="1310">
        <v>180</v>
      </c>
      <c r="E4067" s="1311" t="s">
        <v>995</v>
      </c>
      <c r="F4067" s="1310" t="s">
        <v>995</v>
      </c>
      <c r="G4067" s="1310">
        <v>92693</v>
      </c>
      <c r="H4067" s="1310" t="s">
        <v>6302</v>
      </c>
      <c r="I4067" s="1310" t="s">
        <v>839</v>
      </c>
      <c r="J4067" s="1310" t="s">
        <v>2172</v>
      </c>
      <c r="K4067" s="1311">
        <v>13.2</v>
      </c>
      <c r="L4067" s="1310" t="s">
        <v>2173</v>
      </c>
    </row>
    <row r="4068" spans="1:12" ht="13.5">
      <c r="A4068" s="1310" t="s">
        <v>5510</v>
      </c>
      <c r="B4068" s="1310" t="s">
        <v>5511</v>
      </c>
      <c r="C4068" s="1310" t="s">
        <v>4876</v>
      </c>
      <c r="D4068" s="1310">
        <v>180</v>
      </c>
      <c r="E4068" s="1311" t="s">
        <v>995</v>
      </c>
      <c r="F4068" s="1310" t="s">
        <v>995</v>
      </c>
      <c r="G4068" s="1310">
        <v>92694</v>
      </c>
      <c r="H4068" s="1310" t="s">
        <v>6303</v>
      </c>
      <c r="I4068" s="1310" t="s">
        <v>839</v>
      </c>
      <c r="J4068" s="1310" t="s">
        <v>2172</v>
      </c>
      <c r="K4068" s="1311">
        <v>20.170000000000002</v>
      </c>
      <c r="L4068" s="1310" t="s">
        <v>2173</v>
      </c>
    </row>
    <row r="4069" spans="1:12" ht="13.5">
      <c r="A4069" s="1310" t="s">
        <v>5510</v>
      </c>
      <c r="B4069" s="1310" t="s">
        <v>5511</v>
      </c>
      <c r="C4069" s="1310" t="s">
        <v>4876</v>
      </c>
      <c r="D4069" s="1310">
        <v>180</v>
      </c>
      <c r="E4069" s="1311" t="s">
        <v>995</v>
      </c>
      <c r="F4069" s="1310" t="s">
        <v>995</v>
      </c>
      <c r="G4069" s="1310">
        <v>92695</v>
      </c>
      <c r="H4069" s="1310" t="s">
        <v>6304</v>
      </c>
      <c r="I4069" s="1310" t="s">
        <v>839</v>
      </c>
      <c r="J4069" s="1310" t="s">
        <v>2172</v>
      </c>
      <c r="K4069" s="1311">
        <v>20.56</v>
      </c>
      <c r="L4069" s="1310" t="s">
        <v>2173</v>
      </c>
    </row>
    <row r="4070" spans="1:12" ht="13.5">
      <c r="A4070" s="1310" t="s">
        <v>5510</v>
      </c>
      <c r="B4070" s="1310" t="s">
        <v>5511</v>
      </c>
      <c r="C4070" s="1310" t="s">
        <v>4876</v>
      </c>
      <c r="D4070" s="1310">
        <v>180</v>
      </c>
      <c r="E4070" s="1311" t="s">
        <v>995</v>
      </c>
      <c r="F4070" s="1310" t="s">
        <v>995</v>
      </c>
      <c r="G4070" s="1310">
        <v>92696</v>
      </c>
      <c r="H4070" s="1310" t="s">
        <v>6305</v>
      </c>
      <c r="I4070" s="1310" t="s">
        <v>839</v>
      </c>
      <c r="J4070" s="1310" t="s">
        <v>2172</v>
      </c>
      <c r="K4070" s="1311">
        <v>31.49</v>
      </c>
      <c r="L4070" s="1310" t="s">
        <v>2173</v>
      </c>
    </row>
    <row r="4071" spans="1:12" ht="13.5">
      <c r="A4071" s="1310" t="s">
        <v>5510</v>
      </c>
      <c r="B4071" s="1310" t="s">
        <v>5511</v>
      </c>
      <c r="C4071" s="1310" t="s">
        <v>4876</v>
      </c>
      <c r="D4071" s="1310">
        <v>180</v>
      </c>
      <c r="E4071" s="1311" t="s">
        <v>995</v>
      </c>
      <c r="F4071" s="1310" t="s">
        <v>995</v>
      </c>
      <c r="G4071" s="1310">
        <v>92697</v>
      </c>
      <c r="H4071" s="1310" t="s">
        <v>6306</v>
      </c>
      <c r="I4071" s="1310" t="s">
        <v>839</v>
      </c>
      <c r="J4071" s="1310" t="s">
        <v>2172</v>
      </c>
      <c r="K4071" s="1311">
        <v>33.270000000000003</v>
      </c>
      <c r="L4071" s="1310" t="s">
        <v>2173</v>
      </c>
    </row>
    <row r="4072" spans="1:12" ht="13.5">
      <c r="A4072" s="1310" t="s">
        <v>5510</v>
      </c>
      <c r="B4072" s="1310" t="s">
        <v>5511</v>
      </c>
      <c r="C4072" s="1310" t="s">
        <v>4876</v>
      </c>
      <c r="D4072" s="1310">
        <v>180</v>
      </c>
      <c r="E4072" s="1311" t="s">
        <v>995</v>
      </c>
      <c r="F4072" s="1310" t="s">
        <v>995</v>
      </c>
      <c r="G4072" s="1310">
        <v>92698</v>
      </c>
      <c r="H4072" s="1310" t="s">
        <v>6307</v>
      </c>
      <c r="I4072" s="1310" t="s">
        <v>839</v>
      </c>
      <c r="J4072" s="1310" t="s">
        <v>2172</v>
      </c>
      <c r="K4072" s="1311">
        <v>18.93</v>
      </c>
      <c r="L4072" s="1310" t="s">
        <v>2173</v>
      </c>
    </row>
    <row r="4073" spans="1:12" ht="13.5">
      <c r="A4073" s="1310" t="s">
        <v>5510</v>
      </c>
      <c r="B4073" s="1310" t="s">
        <v>5511</v>
      </c>
      <c r="C4073" s="1310" t="s">
        <v>4876</v>
      </c>
      <c r="D4073" s="1310">
        <v>180</v>
      </c>
      <c r="E4073" s="1311" t="s">
        <v>995</v>
      </c>
      <c r="F4073" s="1310" t="s">
        <v>995</v>
      </c>
      <c r="G4073" s="1310">
        <v>92699</v>
      </c>
      <c r="H4073" s="1310" t="s">
        <v>6308</v>
      </c>
      <c r="I4073" s="1310" t="s">
        <v>839</v>
      </c>
      <c r="J4073" s="1310" t="s">
        <v>2172</v>
      </c>
      <c r="K4073" s="1311">
        <v>17.64</v>
      </c>
      <c r="L4073" s="1310" t="s">
        <v>2173</v>
      </c>
    </row>
    <row r="4074" spans="1:12" ht="13.5">
      <c r="A4074" s="1310" t="s">
        <v>5510</v>
      </c>
      <c r="B4074" s="1310" t="s">
        <v>5511</v>
      </c>
      <c r="C4074" s="1310" t="s">
        <v>4876</v>
      </c>
      <c r="D4074" s="1310">
        <v>180</v>
      </c>
      <c r="E4074" s="1311" t="s">
        <v>995</v>
      </c>
      <c r="F4074" s="1310" t="s">
        <v>995</v>
      </c>
      <c r="G4074" s="1310">
        <v>92700</v>
      </c>
      <c r="H4074" s="1310" t="s">
        <v>6309</v>
      </c>
      <c r="I4074" s="1310" t="s">
        <v>839</v>
      </c>
      <c r="J4074" s="1310" t="s">
        <v>2172</v>
      </c>
      <c r="K4074" s="1311">
        <v>30.71</v>
      </c>
      <c r="L4074" s="1310" t="s">
        <v>2173</v>
      </c>
    </row>
    <row r="4075" spans="1:12" ht="13.5">
      <c r="A4075" s="1310" t="s">
        <v>5510</v>
      </c>
      <c r="B4075" s="1310" t="s">
        <v>5511</v>
      </c>
      <c r="C4075" s="1310" t="s">
        <v>4876</v>
      </c>
      <c r="D4075" s="1310">
        <v>180</v>
      </c>
      <c r="E4075" s="1311" t="s">
        <v>995</v>
      </c>
      <c r="F4075" s="1310" t="s">
        <v>995</v>
      </c>
      <c r="G4075" s="1310">
        <v>92701</v>
      </c>
      <c r="H4075" s="1310" t="s">
        <v>6310</v>
      </c>
      <c r="I4075" s="1310" t="s">
        <v>839</v>
      </c>
      <c r="J4075" s="1310" t="s">
        <v>2172</v>
      </c>
      <c r="K4075" s="1311">
        <v>28.78</v>
      </c>
      <c r="L4075" s="1310" t="s">
        <v>2173</v>
      </c>
    </row>
    <row r="4076" spans="1:12" ht="13.5">
      <c r="A4076" s="1310" t="s">
        <v>5510</v>
      </c>
      <c r="B4076" s="1310" t="s">
        <v>5511</v>
      </c>
      <c r="C4076" s="1310" t="s">
        <v>4876</v>
      </c>
      <c r="D4076" s="1310">
        <v>180</v>
      </c>
      <c r="E4076" s="1311" t="s">
        <v>995</v>
      </c>
      <c r="F4076" s="1310" t="s">
        <v>995</v>
      </c>
      <c r="G4076" s="1310">
        <v>92702</v>
      </c>
      <c r="H4076" s="1310" t="s">
        <v>6311</v>
      </c>
      <c r="I4076" s="1310" t="s">
        <v>839</v>
      </c>
      <c r="J4076" s="1310" t="s">
        <v>2172</v>
      </c>
      <c r="K4076" s="1311">
        <v>47.81</v>
      </c>
      <c r="L4076" s="1310" t="s">
        <v>2173</v>
      </c>
    </row>
    <row r="4077" spans="1:12" ht="13.5">
      <c r="A4077" s="1310" t="s">
        <v>5510</v>
      </c>
      <c r="B4077" s="1310" t="s">
        <v>5511</v>
      </c>
      <c r="C4077" s="1310" t="s">
        <v>4876</v>
      </c>
      <c r="D4077" s="1310">
        <v>180</v>
      </c>
      <c r="E4077" s="1311" t="s">
        <v>995</v>
      </c>
      <c r="F4077" s="1310" t="s">
        <v>995</v>
      </c>
      <c r="G4077" s="1310">
        <v>92703</v>
      </c>
      <c r="H4077" s="1310" t="s">
        <v>6312</v>
      </c>
      <c r="I4077" s="1310" t="s">
        <v>839</v>
      </c>
      <c r="J4077" s="1310" t="s">
        <v>2172</v>
      </c>
      <c r="K4077" s="1311">
        <v>45.44</v>
      </c>
      <c r="L4077" s="1310" t="s">
        <v>2173</v>
      </c>
    </row>
    <row r="4078" spans="1:12" ht="13.5">
      <c r="A4078" s="1310" t="s">
        <v>5510</v>
      </c>
      <c r="B4078" s="1310" t="s">
        <v>5511</v>
      </c>
      <c r="C4078" s="1310" t="s">
        <v>4876</v>
      </c>
      <c r="D4078" s="1310">
        <v>180</v>
      </c>
      <c r="E4078" s="1311" t="s">
        <v>995</v>
      </c>
      <c r="F4078" s="1310" t="s">
        <v>995</v>
      </c>
      <c r="G4078" s="1310">
        <v>92704</v>
      </c>
      <c r="H4078" s="1310" t="s">
        <v>6313</v>
      </c>
      <c r="I4078" s="1310" t="s">
        <v>839</v>
      </c>
      <c r="J4078" s="1310" t="s">
        <v>2172</v>
      </c>
      <c r="K4078" s="1311">
        <v>23.76</v>
      </c>
      <c r="L4078" s="1310" t="s">
        <v>2173</v>
      </c>
    </row>
    <row r="4079" spans="1:12" ht="13.5">
      <c r="A4079" s="1310" t="s">
        <v>5510</v>
      </c>
      <c r="B4079" s="1310" t="s">
        <v>5511</v>
      </c>
      <c r="C4079" s="1310" t="s">
        <v>4876</v>
      </c>
      <c r="D4079" s="1310">
        <v>180</v>
      </c>
      <c r="E4079" s="1311" t="s">
        <v>995</v>
      </c>
      <c r="F4079" s="1310" t="s">
        <v>995</v>
      </c>
      <c r="G4079" s="1310">
        <v>92705</v>
      </c>
      <c r="H4079" s="1310" t="s">
        <v>6314</v>
      </c>
      <c r="I4079" s="1310" t="s">
        <v>839</v>
      </c>
      <c r="J4079" s="1310" t="s">
        <v>2172</v>
      </c>
      <c r="K4079" s="1311">
        <v>37.99</v>
      </c>
      <c r="L4079" s="1310" t="s">
        <v>2173</v>
      </c>
    </row>
    <row r="4080" spans="1:12" ht="13.5">
      <c r="A4080" s="1310" t="s">
        <v>5510</v>
      </c>
      <c r="B4080" s="1310" t="s">
        <v>5511</v>
      </c>
      <c r="C4080" s="1310" t="s">
        <v>4876</v>
      </c>
      <c r="D4080" s="1310">
        <v>180</v>
      </c>
      <c r="E4080" s="1311" t="s">
        <v>995</v>
      </c>
      <c r="F4080" s="1310" t="s">
        <v>995</v>
      </c>
      <c r="G4080" s="1310">
        <v>92706</v>
      </c>
      <c r="H4080" s="1310" t="s">
        <v>6315</v>
      </c>
      <c r="I4080" s="1310" t="s">
        <v>839</v>
      </c>
      <c r="J4080" s="1310" t="s">
        <v>2172</v>
      </c>
      <c r="K4080" s="1311">
        <v>61.46</v>
      </c>
      <c r="L4080" s="1310" t="s">
        <v>2173</v>
      </c>
    </row>
    <row r="4081" spans="1:12" ht="13.5">
      <c r="A4081" s="1310" t="s">
        <v>5510</v>
      </c>
      <c r="B4081" s="1310" t="s">
        <v>5511</v>
      </c>
      <c r="C4081" s="1310" t="s">
        <v>4876</v>
      </c>
      <c r="D4081" s="1310">
        <v>180</v>
      </c>
      <c r="E4081" s="1311" t="s">
        <v>995</v>
      </c>
      <c r="F4081" s="1310" t="s">
        <v>995</v>
      </c>
      <c r="G4081" s="1310">
        <v>92889</v>
      </c>
      <c r="H4081" s="1310" t="s">
        <v>6316</v>
      </c>
      <c r="I4081" s="1310" t="s">
        <v>839</v>
      </c>
      <c r="J4081" s="1310" t="s">
        <v>2172</v>
      </c>
      <c r="K4081" s="1311">
        <v>125.77</v>
      </c>
      <c r="L4081" s="1310" t="s">
        <v>2173</v>
      </c>
    </row>
    <row r="4082" spans="1:12" ht="13.5">
      <c r="A4082" s="1310" t="s">
        <v>5510</v>
      </c>
      <c r="B4082" s="1310" t="s">
        <v>5511</v>
      </c>
      <c r="C4082" s="1310" t="s">
        <v>4876</v>
      </c>
      <c r="D4082" s="1310">
        <v>180</v>
      </c>
      <c r="E4082" s="1311" t="s">
        <v>995</v>
      </c>
      <c r="F4082" s="1310" t="s">
        <v>995</v>
      </c>
      <c r="G4082" s="1310">
        <v>92890</v>
      </c>
      <c r="H4082" s="1310" t="s">
        <v>6317</v>
      </c>
      <c r="I4082" s="1310" t="s">
        <v>839</v>
      </c>
      <c r="J4082" s="1310" t="s">
        <v>2172</v>
      </c>
      <c r="K4082" s="1311">
        <v>192.69</v>
      </c>
      <c r="L4082" s="1310" t="s">
        <v>2173</v>
      </c>
    </row>
    <row r="4083" spans="1:12" ht="13.5">
      <c r="A4083" s="1310" t="s">
        <v>5510</v>
      </c>
      <c r="B4083" s="1310" t="s">
        <v>5511</v>
      </c>
      <c r="C4083" s="1310" t="s">
        <v>4876</v>
      </c>
      <c r="D4083" s="1310">
        <v>180</v>
      </c>
      <c r="E4083" s="1311" t="s">
        <v>995</v>
      </c>
      <c r="F4083" s="1310" t="s">
        <v>995</v>
      </c>
      <c r="G4083" s="1310">
        <v>92891</v>
      </c>
      <c r="H4083" s="1310" t="s">
        <v>6318</v>
      </c>
      <c r="I4083" s="1310" t="s">
        <v>839</v>
      </c>
      <c r="J4083" s="1310" t="s">
        <v>2172</v>
      </c>
      <c r="K4083" s="1311">
        <v>284.58</v>
      </c>
      <c r="L4083" s="1310" t="s">
        <v>2173</v>
      </c>
    </row>
    <row r="4084" spans="1:12" ht="13.5">
      <c r="A4084" s="1310" t="s">
        <v>5510</v>
      </c>
      <c r="B4084" s="1310" t="s">
        <v>5511</v>
      </c>
      <c r="C4084" s="1310" t="s">
        <v>4876</v>
      </c>
      <c r="D4084" s="1310">
        <v>180</v>
      </c>
      <c r="E4084" s="1311" t="s">
        <v>995</v>
      </c>
      <c r="F4084" s="1310" t="s">
        <v>995</v>
      </c>
      <c r="G4084" s="1310">
        <v>92892</v>
      </c>
      <c r="H4084" s="1310" t="s">
        <v>6319</v>
      </c>
      <c r="I4084" s="1310" t="s">
        <v>839</v>
      </c>
      <c r="J4084" s="1310" t="s">
        <v>2172</v>
      </c>
      <c r="K4084" s="1311">
        <v>52.81</v>
      </c>
      <c r="L4084" s="1310" t="s">
        <v>2173</v>
      </c>
    </row>
    <row r="4085" spans="1:12" ht="13.5">
      <c r="A4085" s="1310" t="s">
        <v>5510</v>
      </c>
      <c r="B4085" s="1310" t="s">
        <v>5511</v>
      </c>
      <c r="C4085" s="1310" t="s">
        <v>4876</v>
      </c>
      <c r="D4085" s="1310">
        <v>180</v>
      </c>
      <c r="E4085" s="1311" t="s">
        <v>995</v>
      </c>
      <c r="F4085" s="1310" t="s">
        <v>995</v>
      </c>
      <c r="G4085" s="1310">
        <v>92893</v>
      </c>
      <c r="H4085" s="1310" t="s">
        <v>6320</v>
      </c>
      <c r="I4085" s="1310" t="s">
        <v>839</v>
      </c>
      <c r="J4085" s="1310" t="s">
        <v>2172</v>
      </c>
      <c r="K4085" s="1311">
        <v>76.3</v>
      </c>
      <c r="L4085" s="1310" t="s">
        <v>2173</v>
      </c>
    </row>
    <row r="4086" spans="1:12" ht="13.5">
      <c r="A4086" s="1310" t="s">
        <v>5510</v>
      </c>
      <c r="B4086" s="1310" t="s">
        <v>5511</v>
      </c>
      <c r="C4086" s="1310" t="s">
        <v>4876</v>
      </c>
      <c r="D4086" s="1310">
        <v>180</v>
      </c>
      <c r="E4086" s="1311" t="s">
        <v>995</v>
      </c>
      <c r="F4086" s="1310" t="s">
        <v>995</v>
      </c>
      <c r="G4086" s="1310">
        <v>92894</v>
      </c>
      <c r="H4086" s="1310" t="s">
        <v>6321</v>
      </c>
      <c r="I4086" s="1310" t="s">
        <v>839</v>
      </c>
      <c r="J4086" s="1310" t="s">
        <v>2172</v>
      </c>
      <c r="K4086" s="1311">
        <v>91.56</v>
      </c>
      <c r="L4086" s="1310" t="s">
        <v>2173</v>
      </c>
    </row>
    <row r="4087" spans="1:12" ht="13.5">
      <c r="A4087" s="1310" t="s">
        <v>5510</v>
      </c>
      <c r="B4087" s="1310" t="s">
        <v>5511</v>
      </c>
      <c r="C4087" s="1310" t="s">
        <v>4876</v>
      </c>
      <c r="D4087" s="1310">
        <v>180</v>
      </c>
      <c r="E4087" s="1311" t="s">
        <v>995</v>
      </c>
      <c r="F4087" s="1310" t="s">
        <v>995</v>
      </c>
      <c r="G4087" s="1310">
        <v>92895</v>
      </c>
      <c r="H4087" s="1310" t="s">
        <v>6322</v>
      </c>
      <c r="I4087" s="1310" t="s">
        <v>839</v>
      </c>
      <c r="J4087" s="1310" t="s">
        <v>2172</v>
      </c>
      <c r="K4087" s="1311">
        <v>125.74</v>
      </c>
      <c r="L4087" s="1310" t="s">
        <v>2173</v>
      </c>
    </row>
    <row r="4088" spans="1:12" ht="13.5">
      <c r="A4088" s="1310" t="s">
        <v>5510</v>
      </c>
      <c r="B4088" s="1310" t="s">
        <v>5511</v>
      </c>
      <c r="C4088" s="1310" t="s">
        <v>4876</v>
      </c>
      <c r="D4088" s="1310">
        <v>180</v>
      </c>
      <c r="E4088" s="1311" t="s">
        <v>995</v>
      </c>
      <c r="F4088" s="1310" t="s">
        <v>995</v>
      </c>
      <c r="G4088" s="1310">
        <v>92896</v>
      </c>
      <c r="H4088" s="1310" t="s">
        <v>6323</v>
      </c>
      <c r="I4088" s="1310" t="s">
        <v>839</v>
      </c>
      <c r="J4088" s="1310" t="s">
        <v>2172</v>
      </c>
      <c r="K4088" s="1311">
        <v>194.1</v>
      </c>
      <c r="L4088" s="1310" t="s">
        <v>2173</v>
      </c>
    </row>
    <row r="4089" spans="1:12" ht="13.5">
      <c r="A4089" s="1310" t="s">
        <v>5510</v>
      </c>
      <c r="B4089" s="1310" t="s">
        <v>5511</v>
      </c>
      <c r="C4089" s="1310" t="s">
        <v>4876</v>
      </c>
      <c r="D4089" s="1310">
        <v>180</v>
      </c>
      <c r="E4089" s="1311" t="s">
        <v>995</v>
      </c>
      <c r="F4089" s="1310" t="s">
        <v>995</v>
      </c>
      <c r="G4089" s="1310">
        <v>92897</v>
      </c>
      <c r="H4089" s="1310" t="s">
        <v>6324</v>
      </c>
      <c r="I4089" s="1310" t="s">
        <v>839</v>
      </c>
      <c r="J4089" s="1310" t="s">
        <v>2172</v>
      </c>
      <c r="K4089" s="1311">
        <v>287.5</v>
      </c>
      <c r="L4089" s="1310" t="s">
        <v>2173</v>
      </c>
    </row>
    <row r="4090" spans="1:12" ht="13.5">
      <c r="A4090" s="1310" t="s">
        <v>5510</v>
      </c>
      <c r="B4090" s="1310" t="s">
        <v>5511</v>
      </c>
      <c r="C4090" s="1310" t="s">
        <v>4876</v>
      </c>
      <c r="D4090" s="1310">
        <v>180</v>
      </c>
      <c r="E4090" s="1311" t="s">
        <v>995</v>
      </c>
      <c r="F4090" s="1310" t="s">
        <v>995</v>
      </c>
      <c r="G4090" s="1310">
        <v>92898</v>
      </c>
      <c r="H4090" s="1310" t="s">
        <v>6325</v>
      </c>
      <c r="I4090" s="1310" t="s">
        <v>839</v>
      </c>
      <c r="J4090" s="1310" t="s">
        <v>2172</v>
      </c>
      <c r="K4090" s="1311">
        <v>44.93</v>
      </c>
      <c r="L4090" s="1310" t="s">
        <v>2173</v>
      </c>
    </row>
    <row r="4091" spans="1:12" ht="13.5">
      <c r="A4091" s="1310" t="s">
        <v>5510</v>
      </c>
      <c r="B4091" s="1310" t="s">
        <v>5511</v>
      </c>
      <c r="C4091" s="1310" t="s">
        <v>4876</v>
      </c>
      <c r="D4091" s="1310">
        <v>180</v>
      </c>
      <c r="E4091" s="1311" t="s">
        <v>995</v>
      </c>
      <c r="F4091" s="1310" t="s">
        <v>995</v>
      </c>
      <c r="G4091" s="1310">
        <v>92899</v>
      </c>
      <c r="H4091" s="1310" t="s">
        <v>6326</v>
      </c>
      <c r="I4091" s="1310" t="s">
        <v>839</v>
      </c>
      <c r="J4091" s="1310" t="s">
        <v>2172</v>
      </c>
      <c r="K4091" s="1311">
        <v>67.349999999999994</v>
      </c>
      <c r="L4091" s="1310" t="s">
        <v>2173</v>
      </c>
    </row>
    <row r="4092" spans="1:12" ht="13.5">
      <c r="A4092" s="1310" t="s">
        <v>5510</v>
      </c>
      <c r="B4092" s="1310" t="s">
        <v>5511</v>
      </c>
      <c r="C4092" s="1310" t="s">
        <v>4876</v>
      </c>
      <c r="D4092" s="1310">
        <v>180</v>
      </c>
      <c r="E4092" s="1311" t="s">
        <v>995</v>
      </c>
      <c r="F4092" s="1310" t="s">
        <v>995</v>
      </c>
      <c r="G4092" s="1310">
        <v>92900</v>
      </c>
      <c r="H4092" s="1310" t="s">
        <v>6327</v>
      </c>
      <c r="I4092" s="1310" t="s">
        <v>839</v>
      </c>
      <c r="J4092" s="1310" t="s">
        <v>2172</v>
      </c>
      <c r="K4092" s="1311">
        <v>81.36</v>
      </c>
      <c r="L4092" s="1310" t="s">
        <v>2173</v>
      </c>
    </row>
    <row r="4093" spans="1:12" ht="13.5">
      <c r="A4093" s="1310" t="s">
        <v>5510</v>
      </c>
      <c r="B4093" s="1310" t="s">
        <v>5511</v>
      </c>
      <c r="C4093" s="1310" t="s">
        <v>4876</v>
      </c>
      <c r="D4093" s="1310">
        <v>180</v>
      </c>
      <c r="E4093" s="1311" t="s">
        <v>995</v>
      </c>
      <c r="F4093" s="1310" t="s">
        <v>995</v>
      </c>
      <c r="G4093" s="1310">
        <v>92901</v>
      </c>
      <c r="H4093" s="1310" t="s">
        <v>6328</v>
      </c>
      <c r="I4093" s="1310" t="s">
        <v>839</v>
      </c>
      <c r="J4093" s="1310" t="s">
        <v>2172</v>
      </c>
      <c r="K4093" s="1311">
        <v>113.99</v>
      </c>
      <c r="L4093" s="1310" t="s">
        <v>2173</v>
      </c>
    </row>
    <row r="4094" spans="1:12" ht="13.5">
      <c r="A4094" s="1310" t="s">
        <v>5510</v>
      </c>
      <c r="B4094" s="1310" t="s">
        <v>5511</v>
      </c>
      <c r="C4094" s="1310" t="s">
        <v>4876</v>
      </c>
      <c r="D4094" s="1310">
        <v>180</v>
      </c>
      <c r="E4094" s="1311" t="s">
        <v>995</v>
      </c>
      <c r="F4094" s="1310" t="s">
        <v>995</v>
      </c>
      <c r="G4094" s="1310">
        <v>92902</v>
      </c>
      <c r="H4094" s="1310" t="s">
        <v>6329</v>
      </c>
      <c r="I4094" s="1310" t="s">
        <v>839</v>
      </c>
      <c r="J4094" s="1310" t="s">
        <v>2172</v>
      </c>
      <c r="K4094" s="1311">
        <v>180.03</v>
      </c>
      <c r="L4094" s="1310" t="s">
        <v>2173</v>
      </c>
    </row>
    <row r="4095" spans="1:12" ht="13.5">
      <c r="A4095" s="1310" t="s">
        <v>5510</v>
      </c>
      <c r="B4095" s="1310" t="s">
        <v>5511</v>
      </c>
      <c r="C4095" s="1310" t="s">
        <v>4876</v>
      </c>
      <c r="D4095" s="1310">
        <v>180</v>
      </c>
      <c r="E4095" s="1311" t="s">
        <v>995</v>
      </c>
      <c r="F4095" s="1310" t="s">
        <v>995</v>
      </c>
      <c r="G4095" s="1310">
        <v>92903</v>
      </c>
      <c r="H4095" s="1310" t="s">
        <v>6330</v>
      </c>
      <c r="I4095" s="1310" t="s">
        <v>839</v>
      </c>
      <c r="J4095" s="1310" t="s">
        <v>2172</v>
      </c>
      <c r="K4095" s="1311">
        <v>271.14</v>
      </c>
      <c r="L4095" s="1310" t="s">
        <v>2173</v>
      </c>
    </row>
    <row r="4096" spans="1:12" ht="13.5">
      <c r="A4096" s="1310" t="s">
        <v>5510</v>
      </c>
      <c r="B4096" s="1310" t="s">
        <v>5511</v>
      </c>
      <c r="C4096" s="1310" t="s">
        <v>4876</v>
      </c>
      <c r="D4096" s="1310">
        <v>180</v>
      </c>
      <c r="E4096" s="1311" t="s">
        <v>995</v>
      </c>
      <c r="F4096" s="1310" t="s">
        <v>995</v>
      </c>
      <c r="G4096" s="1310">
        <v>92904</v>
      </c>
      <c r="H4096" s="1310" t="s">
        <v>6331</v>
      </c>
      <c r="I4096" s="1310" t="s">
        <v>839</v>
      </c>
      <c r="J4096" s="1310" t="s">
        <v>2172</v>
      </c>
      <c r="K4096" s="1311">
        <v>30.82</v>
      </c>
      <c r="L4096" s="1310" t="s">
        <v>2173</v>
      </c>
    </row>
    <row r="4097" spans="1:12" ht="13.5">
      <c r="A4097" s="1310" t="s">
        <v>5510</v>
      </c>
      <c r="B4097" s="1310" t="s">
        <v>5511</v>
      </c>
      <c r="C4097" s="1310" t="s">
        <v>4876</v>
      </c>
      <c r="D4097" s="1310">
        <v>180</v>
      </c>
      <c r="E4097" s="1311" t="s">
        <v>995</v>
      </c>
      <c r="F4097" s="1310" t="s">
        <v>995</v>
      </c>
      <c r="G4097" s="1310">
        <v>92905</v>
      </c>
      <c r="H4097" s="1310" t="s">
        <v>6332</v>
      </c>
      <c r="I4097" s="1310" t="s">
        <v>839</v>
      </c>
      <c r="J4097" s="1310" t="s">
        <v>2172</v>
      </c>
      <c r="K4097" s="1311">
        <v>43.68</v>
      </c>
      <c r="L4097" s="1310" t="s">
        <v>2173</v>
      </c>
    </row>
    <row r="4098" spans="1:12" ht="13.5">
      <c r="A4098" s="1310" t="s">
        <v>5510</v>
      </c>
      <c r="B4098" s="1310" t="s">
        <v>5511</v>
      </c>
      <c r="C4098" s="1310" t="s">
        <v>4876</v>
      </c>
      <c r="D4098" s="1310">
        <v>180</v>
      </c>
      <c r="E4098" s="1311" t="s">
        <v>995</v>
      </c>
      <c r="F4098" s="1310" t="s">
        <v>995</v>
      </c>
      <c r="G4098" s="1310">
        <v>92906</v>
      </c>
      <c r="H4098" s="1310" t="s">
        <v>6333</v>
      </c>
      <c r="I4098" s="1310" t="s">
        <v>839</v>
      </c>
      <c r="J4098" s="1310" t="s">
        <v>2172</v>
      </c>
      <c r="K4098" s="1311">
        <v>52.47</v>
      </c>
      <c r="L4098" s="1310" t="s">
        <v>2173</v>
      </c>
    </row>
    <row r="4099" spans="1:12" ht="13.5">
      <c r="A4099" s="1310" t="s">
        <v>5510</v>
      </c>
      <c r="B4099" s="1310" t="s">
        <v>5511</v>
      </c>
      <c r="C4099" s="1310" t="s">
        <v>4876</v>
      </c>
      <c r="D4099" s="1310">
        <v>180</v>
      </c>
      <c r="E4099" s="1311" t="s">
        <v>995</v>
      </c>
      <c r="F4099" s="1310" t="s">
        <v>995</v>
      </c>
      <c r="G4099" s="1310">
        <v>92907</v>
      </c>
      <c r="H4099" s="1310" t="s">
        <v>6334</v>
      </c>
      <c r="I4099" s="1310" t="s">
        <v>839</v>
      </c>
      <c r="J4099" s="1310" t="s">
        <v>2172</v>
      </c>
      <c r="K4099" s="1311">
        <v>65.03</v>
      </c>
      <c r="L4099" s="1310" t="s">
        <v>2173</v>
      </c>
    </row>
    <row r="4100" spans="1:12" ht="13.5">
      <c r="A4100" s="1310" t="s">
        <v>5510</v>
      </c>
      <c r="B4100" s="1310" t="s">
        <v>5511</v>
      </c>
      <c r="C4100" s="1310" t="s">
        <v>4876</v>
      </c>
      <c r="D4100" s="1310">
        <v>180</v>
      </c>
      <c r="E4100" s="1311" t="s">
        <v>995</v>
      </c>
      <c r="F4100" s="1310" t="s">
        <v>995</v>
      </c>
      <c r="G4100" s="1310">
        <v>92908</v>
      </c>
      <c r="H4100" s="1310" t="s">
        <v>6335</v>
      </c>
      <c r="I4100" s="1310" t="s">
        <v>839</v>
      </c>
      <c r="J4100" s="1310" t="s">
        <v>2172</v>
      </c>
      <c r="K4100" s="1311">
        <v>65.03</v>
      </c>
      <c r="L4100" s="1310" t="s">
        <v>2173</v>
      </c>
    </row>
    <row r="4101" spans="1:12" ht="13.5">
      <c r="A4101" s="1310" t="s">
        <v>5510</v>
      </c>
      <c r="B4101" s="1310" t="s">
        <v>5511</v>
      </c>
      <c r="C4101" s="1310" t="s">
        <v>4876</v>
      </c>
      <c r="D4101" s="1310">
        <v>180</v>
      </c>
      <c r="E4101" s="1311" t="s">
        <v>995</v>
      </c>
      <c r="F4101" s="1310" t="s">
        <v>995</v>
      </c>
      <c r="G4101" s="1310">
        <v>92909</v>
      </c>
      <c r="H4101" s="1310" t="s">
        <v>6336</v>
      </c>
      <c r="I4101" s="1310" t="s">
        <v>839</v>
      </c>
      <c r="J4101" s="1310" t="s">
        <v>2172</v>
      </c>
      <c r="K4101" s="1311">
        <v>65.03</v>
      </c>
      <c r="L4101" s="1310" t="s">
        <v>2173</v>
      </c>
    </row>
    <row r="4102" spans="1:12" ht="13.5">
      <c r="A4102" s="1310" t="s">
        <v>5510</v>
      </c>
      <c r="B4102" s="1310" t="s">
        <v>5511</v>
      </c>
      <c r="C4102" s="1310" t="s">
        <v>4876</v>
      </c>
      <c r="D4102" s="1310">
        <v>180</v>
      </c>
      <c r="E4102" s="1311" t="s">
        <v>995</v>
      </c>
      <c r="F4102" s="1310" t="s">
        <v>995</v>
      </c>
      <c r="G4102" s="1310">
        <v>92910</v>
      </c>
      <c r="H4102" s="1310" t="s">
        <v>6337</v>
      </c>
      <c r="I4102" s="1310" t="s">
        <v>839</v>
      </c>
      <c r="J4102" s="1310" t="s">
        <v>2172</v>
      </c>
      <c r="K4102" s="1311">
        <v>95.95</v>
      </c>
      <c r="L4102" s="1310" t="s">
        <v>2173</v>
      </c>
    </row>
    <row r="4103" spans="1:12" ht="13.5">
      <c r="A4103" s="1310" t="s">
        <v>5510</v>
      </c>
      <c r="B4103" s="1310" t="s">
        <v>5511</v>
      </c>
      <c r="C4103" s="1310" t="s">
        <v>4876</v>
      </c>
      <c r="D4103" s="1310">
        <v>180</v>
      </c>
      <c r="E4103" s="1311" t="s">
        <v>995</v>
      </c>
      <c r="F4103" s="1310" t="s">
        <v>995</v>
      </c>
      <c r="G4103" s="1310">
        <v>92911</v>
      </c>
      <c r="H4103" s="1310" t="s">
        <v>6338</v>
      </c>
      <c r="I4103" s="1310" t="s">
        <v>839</v>
      </c>
      <c r="J4103" s="1310" t="s">
        <v>2172</v>
      </c>
      <c r="K4103" s="1311">
        <v>95.95</v>
      </c>
      <c r="L4103" s="1310" t="s">
        <v>2173</v>
      </c>
    </row>
    <row r="4104" spans="1:12" ht="13.5">
      <c r="A4104" s="1310" t="s">
        <v>5510</v>
      </c>
      <c r="B4104" s="1310" t="s">
        <v>5511</v>
      </c>
      <c r="C4104" s="1310" t="s">
        <v>4876</v>
      </c>
      <c r="D4104" s="1310">
        <v>180</v>
      </c>
      <c r="E4104" s="1311" t="s">
        <v>995</v>
      </c>
      <c r="F4104" s="1310" t="s">
        <v>995</v>
      </c>
      <c r="G4104" s="1310">
        <v>92912</v>
      </c>
      <c r="H4104" s="1310" t="s">
        <v>6339</v>
      </c>
      <c r="I4104" s="1310" t="s">
        <v>839</v>
      </c>
      <c r="J4104" s="1310" t="s">
        <v>2172</v>
      </c>
      <c r="K4104" s="1311">
        <v>130.57</v>
      </c>
      <c r="L4104" s="1310" t="s">
        <v>2173</v>
      </c>
    </row>
    <row r="4105" spans="1:12" ht="13.5">
      <c r="A4105" s="1310" t="s">
        <v>5510</v>
      </c>
      <c r="B4105" s="1310" t="s">
        <v>5511</v>
      </c>
      <c r="C4105" s="1310" t="s">
        <v>4876</v>
      </c>
      <c r="D4105" s="1310">
        <v>180</v>
      </c>
      <c r="E4105" s="1311" t="s">
        <v>995</v>
      </c>
      <c r="F4105" s="1310" t="s">
        <v>995</v>
      </c>
      <c r="G4105" s="1310">
        <v>92913</v>
      </c>
      <c r="H4105" s="1310" t="s">
        <v>6340</v>
      </c>
      <c r="I4105" s="1310" t="s">
        <v>839</v>
      </c>
      <c r="J4105" s="1310" t="s">
        <v>2172</v>
      </c>
      <c r="K4105" s="1311">
        <v>133.01</v>
      </c>
      <c r="L4105" s="1310" t="s">
        <v>2173</v>
      </c>
    </row>
    <row r="4106" spans="1:12" ht="13.5">
      <c r="A4106" s="1310" t="s">
        <v>5510</v>
      </c>
      <c r="B4106" s="1310" t="s">
        <v>5511</v>
      </c>
      <c r="C4106" s="1310" t="s">
        <v>4876</v>
      </c>
      <c r="D4106" s="1310">
        <v>180</v>
      </c>
      <c r="E4106" s="1311" t="s">
        <v>995</v>
      </c>
      <c r="F4106" s="1310" t="s">
        <v>995</v>
      </c>
      <c r="G4106" s="1310">
        <v>92914</v>
      </c>
      <c r="H4106" s="1310" t="s">
        <v>6341</v>
      </c>
      <c r="I4106" s="1310" t="s">
        <v>839</v>
      </c>
      <c r="J4106" s="1310" t="s">
        <v>2172</v>
      </c>
      <c r="K4106" s="1311">
        <v>133.01</v>
      </c>
      <c r="L4106" s="1310" t="s">
        <v>2173</v>
      </c>
    </row>
    <row r="4107" spans="1:12" ht="13.5">
      <c r="A4107" s="1310" t="s">
        <v>5510</v>
      </c>
      <c r="B4107" s="1310" t="s">
        <v>5511</v>
      </c>
      <c r="C4107" s="1310" t="s">
        <v>4876</v>
      </c>
      <c r="D4107" s="1310">
        <v>180</v>
      </c>
      <c r="E4107" s="1311" t="s">
        <v>995</v>
      </c>
      <c r="F4107" s="1310" t="s">
        <v>995</v>
      </c>
      <c r="G4107" s="1310">
        <v>92918</v>
      </c>
      <c r="H4107" s="1310" t="s">
        <v>6342</v>
      </c>
      <c r="I4107" s="1310" t="s">
        <v>839</v>
      </c>
      <c r="J4107" s="1310" t="s">
        <v>2172</v>
      </c>
      <c r="K4107" s="1311">
        <v>33.47</v>
      </c>
      <c r="L4107" s="1310" t="s">
        <v>2173</v>
      </c>
    </row>
    <row r="4108" spans="1:12" ht="13.5">
      <c r="A4108" s="1310" t="s">
        <v>5510</v>
      </c>
      <c r="B4108" s="1310" t="s">
        <v>5511</v>
      </c>
      <c r="C4108" s="1310" t="s">
        <v>4876</v>
      </c>
      <c r="D4108" s="1310">
        <v>180</v>
      </c>
      <c r="E4108" s="1311" t="s">
        <v>995</v>
      </c>
      <c r="F4108" s="1310" t="s">
        <v>995</v>
      </c>
      <c r="G4108" s="1310">
        <v>92920</v>
      </c>
      <c r="H4108" s="1310" t="s">
        <v>6343</v>
      </c>
      <c r="I4108" s="1310" t="s">
        <v>839</v>
      </c>
      <c r="J4108" s="1310" t="s">
        <v>2172</v>
      </c>
      <c r="K4108" s="1311">
        <v>33.71</v>
      </c>
      <c r="L4108" s="1310" t="s">
        <v>2173</v>
      </c>
    </row>
    <row r="4109" spans="1:12" ht="13.5">
      <c r="A4109" s="1310" t="s">
        <v>5510</v>
      </c>
      <c r="B4109" s="1310" t="s">
        <v>5511</v>
      </c>
      <c r="C4109" s="1310" t="s">
        <v>4876</v>
      </c>
      <c r="D4109" s="1310">
        <v>180</v>
      </c>
      <c r="E4109" s="1311" t="s">
        <v>995</v>
      </c>
      <c r="F4109" s="1310" t="s">
        <v>995</v>
      </c>
      <c r="G4109" s="1310">
        <v>92925</v>
      </c>
      <c r="H4109" s="1310" t="s">
        <v>6344</v>
      </c>
      <c r="I4109" s="1310" t="s">
        <v>839</v>
      </c>
      <c r="J4109" s="1310" t="s">
        <v>2172</v>
      </c>
      <c r="K4109" s="1311">
        <v>41.95</v>
      </c>
      <c r="L4109" s="1310" t="s">
        <v>2173</v>
      </c>
    </row>
    <row r="4110" spans="1:12" ht="13.5">
      <c r="A4110" s="1310" t="s">
        <v>5510</v>
      </c>
      <c r="B4110" s="1310" t="s">
        <v>5511</v>
      </c>
      <c r="C4110" s="1310" t="s">
        <v>4876</v>
      </c>
      <c r="D4110" s="1310">
        <v>180</v>
      </c>
      <c r="E4110" s="1311" t="s">
        <v>995</v>
      </c>
      <c r="F4110" s="1310" t="s">
        <v>995</v>
      </c>
      <c r="G4110" s="1310">
        <v>92926</v>
      </c>
      <c r="H4110" s="1310" t="s">
        <v>6345</v>
      </c>
      <c r="I4110" s="1310" t="s">
        <v>839</v>
      </c>
      <c r="J4110" s="1310" t="s">
        <v>2172</v>
      </c>
      <c r="K4110" s="1311">
        <v>41.94</v>
      </c>
      <c r="L4110" s="1310" t="s">
        <v>2173</v>
      </c>
    </row>
    <row r="4111" spans="1:12" ht="13.5">
      <c r="A4111" s="1310" t="s">
        <v>5510</v>
      </c>
      <c r="B4111" s="1310" t="s">
        <v>5511</v>
      </c>
      <c r="C4111" s="1310" t="s">
        <v>4876</v>
      </c>
      <c r="D4111" s="1310">
        <v>180</v>
      </c>
      <c r="E4111" s="1311" t="s">
        <v>995</v>
      </c>
      <c r="F4111" s="1310" t="s">
        <v>995</v>
      </c>
      <c r="G4111" s="1310">
        <v>92927</v>
      </c>
      <c r="H4111" s="1310" t="s">
        <v>6346</v>
      </c>
      <c r="I4111" s="1310" t="s">
        <v>839</v>
      </c>
      <c r="J4111" s="1310" t="s">
        <v>2172</v>
      </c>
      <c r="K4111" s="1311">
        <v>41.94</v>
      </c>
      <c r="L4111" s="1310" t="s">
        <v>2173</v>
      </c>
    </row>
    <row r="4112" spans="1:12" ht="13.5">
      <c r="A4112" s="1310" t="s">
        <v>5510</v>
      </c>
      <c r="B4112" s="1310" t="s">
        <v>5511</v>
      </c>
      <c r="C4112" s="1310" t="s">
        <v>4876</v>
      </c>
      <c r="D4112" s="1310">
        <v>180</v>
      </c>
      <c r="E4112" s="1311" t="s">
        <v>995</v>
      </c>
      <c r="F4112" s="1310" t="s">
        <v>995</v>
      </c>
      <c r="G4112" s="1310">
        <v>92928</v>
      </c>
      <c r="H4112" s="1310" t="s">
        <v>6347</v>
      </c>
      <c r="I4112" s="1310" t="s">
        <v>839</v>
      </c>
      <c r="J4112" s="1310" t="s">
        <v>2172</v>
      </c>
      <c r="K4112" s="1311">
        <v>48.16</v>
      </c>
      <c r="L4112" s="1310" t="s">
        <v>2173</v>
      </c>
    </row>
    <row r="4113" spans="1:12" ht="13.5">
      <c r="A4113" s="1310" t="s">
        <v>5510</v>
      </c>
      <c r="B4113" s="1310" t="s">
        <v>5511</v>
      </c>
      <c r="C4113" s="1310" t="s">
        <v>4876</v>
      </c>
      <c r="D4113" s="1310">
        <v>180</v>
      </c>
      <c r="E4113" s="1311" t="s">
        <v>995</v>
      </c>
      <c r="F4113" s="1310" t="s">
        <v>995</v>
      </c>
      <c r="G4113" s="1310">
        <v>92929</v>
      </c>
      <c r="H4113" s="1310" t="s">
        <v>6348</v>
      </c>
      <c r="I4113" s="1310" t="s">
        <v>839</v>
      </c>
      <c r="J4113" s="1310" t="s">
        <v>2172</v>
      </c>
      <c r="K4113" s="1311">
        <v>48.16</v>
      </c>
      <c r="L4113" s="1310" t="s">
        <v>2173</v>
      </c>
    </row>
    <row r="4114" spans="1:12" ht="13.5">
      <c r="A4114" s="1310" t="s">
        <v>5510</v>
      </c>
      <c r="B4114" s="1310" t="s">
        <v>5511</v>
      </c>
      <c r="C4114" s="1310" t="s">
        <v>4876</v>
      </c>
      <c r="D4114" s="1310">
        <v>180</v>
      </c>
      <c r="E4114" s="1311" t="s">
        <v>995</v>
      </c>
      <c r="F4114" s="1310" t="s">
        <v>995</v>
      </c>
      <c r="G4114" s="1310">
        <v>92930</v>
      </c>
      <c r="H4114" s="1310" t="s">
        <v>6349</v>
      </c>
      <c r="I4114" s="1310" t="s">
        <v>839</v>
      </c>
      <c r="J4114" s="1310" t="s">
        <v>2172</v>
      </c>
      <c r="K4114" s="1311">
        <v>48.16</v>
      </c>
      <c r="L4114" s="1310" t="s">
        <v>2173</v>
      </c>
    </row>
    <row r="4115" spans="1:12" ht="13.5">
      <c r="A4115" s="1310" t="s">
        <v>5510</v>
      </c>
      <c r="B4115" s="1310" t="s">
        <v>5511</v>
      </c>
      <c r="C4115" s="1310" t="s">
        <v>4876</v>
      </c>
      <c r="D4115" s="1310">
        <v>180</v>
      </c>
      <c r="E4115" s="1311" t="s">
        <v>995</v>
      </c>
      <c r="F4115" s="1310" t="s">
        <v>995</v>
      </c>
      <c r="G4115" s="1310">
        <v>92931</v>
      </c>
      <c r="H4115" s="1310" t="s">
        <v>6350</v>
      </c>
      <c r="I4115" s="1310" t="s">
        <v>839</v>
      </c>
      <c r="J4115" s="1310" t="s">
        <v>2172</v>
      </c>
      <c r="K4115" s="1311">
        <v>65</v>
      </c>
      <c r="L4115" s="1310" t="s">
        <v>2173</v>
      </c>
    </row>
    <row r="4116" spans="1:12" ht="13.5">
      <c r="A4116" s="1310" t="s">
        <v>5510</v>
      </c>
      <c r="B4116" s="1310" t="s">
        <v>5511</v>
      </c>
      <c r="C4116" s="1310" t="s">
        <v>4876</v>
      </c>
      <c r="D4116" s="1310">
        <v>180</v>
      </c>
      <c r="E4116" s="1311" t="s">
        <v>995</v>
      </c>
      <c r="F4116" s="1310" t="s">
        <v>995</v>
      </c>
      <c r="G4116" s="1310">
        <v>92932</v>
      </c>
      <c r="H4116" s="1310" t="s">
        <v>6351</v>
      </c>
      <c r="I4116" s="1310" t="s">
        <v>839</v>
      </c>
      <c r="J4116" s="1310" t="s">
        <v>2172</v>
      </c>
      <c r="K4116" s="1311">
        <v>65</v>
      </c>
      <c r="L4116" s="1310" t="s">
        <v>2173</v>
      </c>
    </row>
    <row r="4117" spans="1:12" ht="13.5">
      <c r="A4117" s="1310" t="s">
        <v>5510</v>
      </c>
      <c r="B4117" s="1310" t="s">
        <v>5511</v>
      </c>
      <c r="C4117" s="1310" t="s">
        <v>4876</v>
      </c>
      <c r="D4117" s="1310">
        <v>180</v>
      </c>
      <c r="E4117" s="1311" t="s">
        <v>995</v>
      </c>
      <c r="F4117" s="1310" t="s">
        <v>995</v>
      </c>
      <c r="G4117" s="1310">
        <v>92933</v>
      </c>
      <c r="H4117" s="1310" t="s">
        <v>6352</v>
      </c>
      <c r="I4117" s="1310" t="s">
        <v>839</v>
      </c>
      <c r="J4117" s="1310" t="s">
        <v>2172</v>
      </c>
      <c r="K4117" s="1311">
        <v>65</v>
      </c>
      <c r="L4117" s="1310" t="s">
        <v>2173</v>
      </c>
    </row>
    <row r="4118" spans="1:12" ht="13.5">
      <c r="A4118" s="1310" t="s">
        <v>5510</v>
      </c>
      <c r="B4118" s="1310" t="s">
        <v>5511</v>
      </c>
      <c r="C4118" s="1310" t="s">
        <v>4876</v>
      </c>
      <c r="D4118" s="1310">
        <v>180</v>
      </c>
      <c r="E4118" s="1311" t="s">
        <v>995</v>
      </c>
      <c r="F4118" s="1310" t="s">
        <v>995</v>
      </c>
      <c r="G4118" s="1310">
        <v>92934</v>
      </c>
      <c r="H4118" s="1310" t="s">
        <v>6353</v>
      </c>
      <c r="I4118" s="1310" t="s">
        <v>839</v>
      </c>
      <c r="J4118" s="1310" t="s">
        <v>2172</v>
      </c>
      <c r="K4118" s="1311">
        <v>97.36</v>
      </c>
      <c r="L4118" s="1310" t="s">
        <v>2173</v>
      </c>
    </row>
    <row r="4119" spans="1:12" ht="13.5">
      <c r="A4119" s="1310" t="s">
        <v>5510</v>
      </c>
      <c r="B4119" s="1310" t="s">
        <v>5511</v>
      </c>
      <c r="C4119" s="1310" t="s">
        <v>4876</v>
      </c>
      <c r="D4119" s="1310">
        <v>180</v>
      </c>
      <c r="E4119" s="1311" t="s">
        <v>995</v>
      </c>
      <c r="F4119" s="1310" t="s">
        <v>995</v>
      </c>
      <c r="G4119" s="1310">
        <v>92935</v>
      </c>
      <c r="H4119" s="1310" t="s">
        <v>6354</v>
      </c>
      <c r="I4119" s="1310" t="s">
        <v>839</v>
      </c>
      <c r="J4119" s="1310" t="s">
        <v>2172</v>
      </c>
      <c r="K4119" s="1311">
        <v>97.36</v>
      </c>
      <c r="L4119" s="1310" t="s">
        <v>2173</v>
      </c>
    </row>
    <row r="4120" spans="1:12" ht="13.5">
      <c r="A4120" s="1310" t="s">
        <v>5510</v>
      </c>
      <c r="B4120" s="1310" t="s">
        <v>5511</v>
      </c>
      <c r="C4120" s="1310" t="s">
        <v>4876</v>
      </c>
      <c r="D4120" s="1310">
        <v>180</v>
      </c>
      <c r="E4120" s="1311" t="s">
        <v>995</v>
      </c>
      <c r="F4120" s="1310" t="s">
        <v>995</v>
      </c>
      <c r="G4120" s="1310">
        <v>92936</v>
      </c>
      <c r="H4120" s="1310" t="s">
        <v>6355</v>
      </c>
      <c r="I4120" s="1310" t="s">
        <v>839</v>
      </c>
      <c r="J4120" s="1310" t="s">
        <v>2172</v>
      </c>
      <c r="K4120" s="1311">
        <v>135.93</v>
      </c>
      <c r="L4120" s="1310" t="s">
        <v>2173</v>
      </c>
    </row>
    <row r="4121" spans="1:12" ht="13.5">
      <c r="A4121" s="1310" t="s">
        <v>5510</v>
      </c>
      <c r="B4121" s="1310" t="s">
        <v>5511</v>
      </c>
      <c r="C4121" s="1310" t="s">
        <v>4876</v>
      </c>
      <c r="D4121" s="1310">
        <v>180</v>
      </c>
      <c r="E4121" s="1311" t="s">
        <v>995</v>
      </c>
      <c r="F4121" s="1310" t="s">
        <v>995</v>
      </c>
      <c r="G4121" s="1310">
        <v>92937</v>
      </c>
      <c r="H4121" s="1310" t="s">
        <v>6356</v>
      </c>
      <c r="I4121" s="1310" t="s">
        <v>839</v>
      </c>
      <c r="J4121" s="1310" t="s">
        <v>2172</v>
      </c>
      <c r="K4121" s="1311">
        <v>135.93</v>
      </c>
      <c r="L4121" s="1310" t="s">
        <v>2173</v>
      </c>
    </row>
    <row r="4122" spans="1:12" ht="13.5">
      <c r="A4122" s="1310" t="s">
        <v>5510</v>
      </c>
      <c r="B4122" s="1310" t="s">
        <v>5511</v>
      </c>
      <c r="C4122" s="1310" t="s">
        <v>4876</v>
      </c>
      <c r="D4122" s="1310">
        <v>180</v>
      </c>
      <c r="E4122" s="1311" t="s">
        <v>995</v>
      </c>
      <c r="F4122" s="1310" t="s">
        <v>995</v>
      </c>
      <c r="G4122" s="1310">
        <v>92938</v>
      </c>
      <c r="H4122" s="1310" t="s">
        <v>6357</v>
      </c>
      <c r="I4122" s="1310" t="s">
        <v>839</v>
      </c>
      <c r="J4122" s="1310" t="s">
        <v>2172</v>
      </c>
      <c r="K4122" s="1311">
        <v>25.59</v>
      </c>
      <c r="L4122" s="1310" t="s">
        <v>2173</v>
      </c>
    </row>
    <row r="4123" spans="1:12" ht="13.5">
      <c r="A4123" s="1310" t="s">
        <v>5510</v>
      </c>
      <c r="B4123" s="1310" t="s">
        <v>5511</v>
      </c>
      <c r="C4123" s="1310" t="s">
        <v>4876</v>
      </c>
      <c r="D4123" s="1310">
        <v>180</v>
      </c>
      <c r="E4123" s="1311" t="s">
        <v>995</v>
      </c>
      <c r="F4123" s="1310" t="s">
        <v>995</v>
      </c>
      <c r="G4123" s="1310">
        <v>92939</v>
      </c>
      <c r="H4123" s="1310" t="s">
        <v>6358</v>
      </c>
      <c r="I4123" s="1310" t="s">
        <v>839</v>
      </c>
      <c r="J4123" s="1310" t="s">
        <v>2172</v>
      </c>
      <c r="K4123" s="1311">
        <v>25.83</v>
      </c>
      <c r="L4123" s="1310" t="s">
        <v>2173</v>
      </c>
    </row>
    <row r="4124" spans="1:12" ht="13.5">
      <c r="A4124" s="1310" t="s">
        <v>5510</v>
      </c>
      <c r="B4124" s="1310" t="s">
        <v>5511</v>
      </c>
      <c r="C4124" s="1310" t="s">
        <v>4876</v>
      </c>
      <c r="D4124" s="1310">
        <v>180</v>
      </c>
      <c r="E4124" s="1311" t="s">
        <v>995</v>
      </c>
      <c r="F4124" s="1310" t="s">
        <v>995</v>
      </c>
      <c r="G4124" s="1310">
        <v>92940</v>
      </c>
      <c r="H4124" s="1310" t="s">
        <v>6359</v>
      </c>
      <c r="I4124" s="1310" t="s">
        <v>839</v>
      </c>
      <c r="J4124" s="1310" t="s">
        <v>2172</v>
      </c>
      <c r="K4124" s="1311">
        <v>33</v>
      </c>
      <c r="L4124" s="1310" t="s">
        <v>2173</v>
      </c>
    </row>
    <row r="4125" spans="1:12" ht="13.5">
      <c r="A4125" s="1310" t="s">
        <v>5510</v>
      </c>
      <c r="B4125" s="1310" t="s">
        <v>5511</v>
      </c>
      <c r="C4125" s="1310" t="s">
        <v>4876</v>
      </c>
      <c r="D4125" s="1310">
        <v>180</v>
      </c>
      <c r="E4125" s="1311" t="s">
        <v>995</v>
      </c>
      <c r="F4125" s="1310" t="s">
        <v>995</v>
      </c>
      <c r="G4125" s="1310">
        <v>92941</v>
      </c>
      <c r="H4125" s="1310" t="s">
        <v>6360</v>
      </c>
      <c r="I4125" s="1310" t="s">
        <v>839</v>
      </c>
      <c r="J4125" s="1310" t="s">
        <v>2172</v>
      </c>
      <c r="K4125" s="1311">
        <v>32.99</v>
      </c>
      <c r="L4125" s="1310" t="s">
        <v>2173</v>
      </c>
    </row>
    <row r="4126" spans="1:12" ht="13.5">
      <c r="A4126" s="1310" t="s">
        <v>5510</v>
      </c>
      <c r="B4126" s="1310" t="s">
        <v>5511</v>
      </c>
      <c r="C4126" s="1310" t="s">
        <v>4876</v>
      </c>
      <c r="D4126" s="1310">
        <v>180</v>
      </c>
      <c r="E4126" s="1311" t="s">
        <v>995</v>
      </c>
      <c r="F4126" s="1310" t="s">
        <v>995</v>
      </c>
      <c r="G4126" s="1310">
        <v>92942</v>
      </c>
      <c r="H4126" s="1310" t="s">
        <v>6361</v>
      </c>
      <c r="I4126" s="1310" t="s">
        <v>839</v>
      </c>
      <c r="J4126" s="1310" t="s">
        <v>2172</v>
      </c>
      <c r="K4126" s="1311">
        <v>32.99</v>
      </c>
      <c r="L4126" s="1310" t="s">
        <v>2173</v>
      </c>
    </row>
    <row r="4127" spans="1:12" ht="13.5">
      <c r="A4127" s="1310" t="s">
        <v>5510</v>
      </c>
      <c r="B4127" s="1310" t="s">
        <v>5511</v>
      </c>
      <c r="C4127" s="1310" t="s">
        <v>4876</v>
      </c>
      <c r="D4127" s="1310">
        <v>180</v>
      </c>
      <c r="E4127" s="1311" t="s">
        <v>995</v>
      </c>
      <c r="F4127" s="1310" t="s">
        <v>995</v>
      </c>
      <c r="G4127" s="1310">
        <v>92943</v>
      </c>
      <c r="H4127" s="1310" t="s">
        <v>6362</v>
      </c>
      <c r="I4127" s="1310" t="s">
        <v>839</v>
      </c>
      <c r="J4127" s="1310" t="s">
        <v>2172</v>
      </c>
      <c r="K4127" s="1311">
        <v>37.96</v>
      </c>
      <c r="L4127" s="1310" t="s">
        <v>2173</v>
      </c>
    </row>
    <row r="4128" spans="1:12" ht="13.5">
      <c r="A4128" s="1310" t="s">
        <v>5510</v>
      </c>
      <c r="B4128" s="1310" t="s">
        <v>5511</v>
      </c>
      <c r="C4128" s="1310" t="s">
        <v>4876</v>
      </c>
      <c r="D4128" s="1310">
        <v>180</v>
      </c>
      <c r="E4128" s="1311" t="s">
        <v>995</v>
      </c>
      <c r="F4128" s="1310" t="s">
        <v>995</v>
      </c>
      <c r="G4128" s="1310">
        <v>92944</v>
      </c>
      <c r="H4128" s="1310" t="s">
        <v>6363</v>
      </c>
      <c r="I4128" s="1310" t="s">
        <v>839</v>
      </c>
      <c r="J4128" s="1310" t="s">
        <v>2172</v>
      </c>
      <c r="K4128" s="1311">
        <v>37.96</v>
      </c>
      <c r="L4128" s="1310" t="s">
        <v>2173</v>
      </c>
    </row>
    <row r="4129" spans="1:12" ht="13.5">
      <c r="A4129" s="1310" t="s">
        <v>5510</v>
      </c>
      <c r="B4129" s="1310" t="s">
        <v>5511</v>
      </c>
      <c r="C4129" s="1310" t="s">
        <v>4876</v>
      </c>
      <c r="D4129" s="1310">
        <v>180</v>
      </c>
      <c r="E4129" s="1311" t="s">
        <v>995</v>
      </c>
      <c r="F4129" s="1310" t="s">
        <v>995</v>
      </c>
      <c r="G4129" s="1310">
        <v>92945</v>
      </c>
      <c r="H4129" s="1310" t="s">
        <v>6364</v>
      </c>
      <c r="I4129" s="1310" t="s">
        <v>839</v>
      </c>
      <c r="J4129" s="1310" t="s">
        <v>2172</v>
      </c>
      <c r="K4129" s="1311">
        <v>37.96</v>
      </c>
      <c r="L4129" s="1310" t="s">
        <v>2173</v>
      </c>
    </row>
    <row r="4130" spans="1:12" ht="13.5">
      <c r="A4130" s="1310" t="s">
        <v>5510</v>
      </c>
      <c r="B4130" s="1310" t="s">
        <v>5511</v>
      </c>
      <c r="C4130" s="1310" t="s">
        <v>4876</v>
      </c>
      <c r="D4130" s="1310">
        <v>180</v>
      </c>
      <c r="E4130" s="1311" t="s">
        <v>995</v>
      </c>
      <c r="F4130" s="1310" t="s">
        <v>995</v>
      </c>
      <c r="G4130" s="1310">
        <v>92946</v>
      </c>
      <c r="H4130" s="1310" t="s">
        <v>6365</v>
      </c>
      <c r="I4130" s="1310" t="s">
        <v>839</v>
      </c>
      <c r="J4130" s="1310" t="s">
        <v>2172</v>
      </c>
      <c r="K4130" s="1311">
        <v>53.25</v>
      </c>
      <c r="L4130" s="1310" t="s">
        <v>2173</v>
      </c>
    </row>
    <row r="4131" spans="1:12" ht="13.5">
      <c r="A4131" s="1310" t="s">
        <v>5510</v>
      </c>
      <c r="B4131" s="1310" t="s">
        <v>5511</v>
      </c>
      <c r="C4131" s="1310" t="s">
        <v>4876</v>
      </c>
      <c r="D4131" s="1310">
        <v>180</v>
      </c>
      <c r="E4131" s="1311" t="s">
        <v>995</v>
      </c>
      <c r="F4131" s="1310" t="s">
        <v>995</v>
      </c>
      <c r="G4131" s="1310">
        <v>92947</v>
      </c>
      <c r="H4131" s="1310" t="s">
        <v>6366</v>
      </c>
      <c r="I4131" s="1310" t="s">
        <v>839</v>
      </c>
      <c r="J4131" s="1310" t="s">
        <v>2172</v>
      </c>
      <c r="K4131" s="1311">
        <v>53.25</v>
      </c>
      <c r="L4131" s="1310" t="s">
        <v>2173</v>
      </c>
    </row>
    <row r="4132" spans="1:12" ht="13.5">
      <c r="A4132" s="1310" t="s">
        <v>5510</v>
      </c>
      <c r="B4132" s="1310" t="s">
        <v>5511</v>
      </c>
      <c r="C4132" s="1310" t="s">
        <v>4876</v>
      </c>
      <c r="D4132" s="1310">
        <v>180</v>
      </c>
      <c r="E4132" s="1311" t="s">
        <v>995</v>
      </c>
      <c r="F4132" s="1310" t="s">
        <v>995</v>
      </c>
      <c r="G4132" s="1310">
        <v>92948</v>
      </c>
      <c r="H4132" s="1310" t="s">
        <v>6367</v>
      </c>
      <c r="I4132" s="1310" t="s">
        <v>839</v>
      </c>
      <c r="J4132" s="1310" t="s">
        <v>2172</v>
      </c>
      <c r="K4132" s="1311">
        <v>53.25</v>
      </c>
      <c r="L4132" s="1310" t="s">
        <v>2173</v>
      </c>
    </row>
    <row r="4133" spans="1:12" ht="13.5">
      <c r="A4133" s="1310" t="s">
        <v>5510</v>
      </c>
      <c r="B4133" s="1310" t="s">
        <v>5511</v>
      </c>
      <c r="C4133" s="1310" t="s">
        <v>4876</v>
      </c>
      <c r="D4133" s="1310">
        <v>180</v>
      </c>
      <c r="E4133" s="1311" t="s">
        <v>995</v>
      </c>
      <c r="F4133" s="1310" t="s">
        <v>995</v>
      </c>
      <c r="G4133" s="1310">
        <v>92949</v>
      </c>
      <c r="H4133" s="1310" t="s">
        <v>6368</v>
      </c>
      <c r="I4133" s="1310" t="s">
        <v>839</v>
      </c>
      <c r="J4133" s="1310" t="s">
        <v>2172</v>
      </c>
      <c r="K4133" s="1311">
        <v>83.29</v>
      </c>
      <c r="L4133" s="1310" t="s">
        <v>2173</v>
      </c>
    </row>
    <row r="4134" spans="1:12" ht="13.5">
      <c r="A4134" s="1310" t="s">
        <v>5510</v>
      </c>
      <c r="B4134" s="1310" t="s">
        <v>5511</v>
      </c>
      <c r="C4134" s="1310" t="s">
        <v>4876</v>
      </c>
      <c r="D4134" s="1310">
        <v>180</v>
      </c>
      <c r="E4134" s="1311" t="s">
        <v>995</v>
      </c>
      <c r="F4134" s="1310" t="s">
        <v>995</v>
      </c>
      <c r="G4134" s="1310">
        <v>92950</v>
      </c>
      <c r="H4134" s="1310" t="s">
        <v>6369</v>
      </c>
      <c r="I4134" s="1310" t="s">
        <v>839</v>
      </c>
      <c r="J4134" s="1310" t="s">
        <v>2172</v>
      </c>
      <c r="K4134" s="1311">
        <v>83.29</v>
      </c>
      <c r="L4134" s="1310" t="s">
        <v>2173</v>
      </c>
    </row>
    <row r="4135" spans="1:12" ht="13.5">
      <c r="A4135" s="1310" t="s">
        <v>5510</v>
      </c>
      <c r="B4135" s="1310" t="s">
        <v>5511</v>
      </c>
      <c r="C4135" s="1310" t="s">
        <v>4876</v>
      </c>
      <c r="D4135" s="1310">
        <v>180</v>
      </c>
      <c r="E4135" s="1311" t="s">
        <v>995</v>
      </c>
      <c r="F4135" s="1310" t="s">
        <v>995</v>
      </c>
      <c r="G4135" s="1310">
        <v>92951</v>
      </c>
      <c r="H4135" s="1310" t="s">
        <v>6370</v>
      </c>
      <c r="I4135" s="1310" t="s">
        <v>839</v>
      </c>
      <c r="J4135" s="1310" t="s">
        <v>2172</v>
      </c>
      <c r="K4135" s="1311">
        <v>119.57</v>
      </c>
      <c r="L4135" s="1310" t="s">
        <v>2173</v>
      </c>
    </row>
    <row r="4136" spans="1:12" ht="13.5">
      <c r="A4136" s="1310" t="s">
        <v>5510</v>
      </c>
      <c r="B4136" s="1310" t="s">
        <v>5511</v>
      </c>
      <c r="C4136" s="1310" t="s">
        <v>4876</v>
      </c>
      <c r="D4136" s="1310">
        <v>180</v>
      </c>
      <c r="E4136" s="1311" t="s">
        <v>995</v>
      </c>
      <c r="F4136" s="1310" t="s">
        <v>995</v>
      </c>
      <c r="G4136" s="1310">
        <v>92952</v>
      </c>
      <c r="H4136" s="1310" t="s">
        <v>6371</v>
      </c>
      <c r="I4136" s="1310" t="s">
        <v>839</v>
      </c>
      <c r="J4136" s="1310" t="s">
        <v>2172</v>
      </c>
      <c r="K4136" s="1311">
        <v>119.57</v>
      </c>
      <c r="L4136" s="1310" t="s">
        <v>2173</v>
      </c>
    </row>
    <row r="4137" spans="1:12" ht="13.5">
      <c r="A4137" s="1310" t="s">
        <v>5510</v>
      </c>
      <c r="B4137" s="1310" t="s">
        <v>5511</v>
      </c>
      <c r="C4137" s="1310" t="s">
        <v>4876</v>
      </c>
      <c r="D4137" s="1310">
        <v>180</v>
      </c>
      <c r="E4137" s="1311" t="s">
        <v>995</v>
      </c>
      <c r="F4137" s="1310" t="s">
        <v>995</v>
      </c>
      <c r="G4137" s="1310">
        <v>92953</v>
      </c>
      <c r="H4137" s="1310" t="s">
        <v>6372</v>
      </c>
      <c r="I4137" s="1310" t="s">
        <v>839</v>
      </c>
      <c r="J4137" s="1310" t="s">
        <v>2172</v>
      </c>
      <c r="K4137" s="1311">
        <v>21.86</v>
      </c>
      <c r="L4137" s="1310" t="s">
        <v>2173</v>
      </c>
    </row>
    <row r="4138" spans="1:12" ht="13.5">
      <c r="A4138" s="1310" t="s">
        <v>5510</v>
      </c>
      <c r="B4138" s="1310" t="s">
        <v>5511</v>
      </c>
      <c r="C4138" s="1310" t="s">
        <v>4876</v>
      </c>
      <c r="D4138" s="1310">
        <v>180</v>
      </c>
      <c r="E4138" s="1311" t="s">
        <v>995</v>
      </c>
      <c r="F4138" s="1310" t="s">
        <v>995</v>
      </c>
      <c r="G4138" s="1310">
        <v>93050</v>
      </c>
      <c r="H4138" s="1310" t="s">
        <v>6373</v>
      </c>
      <c r="I4138" s="1310" t="s">
        <v>839</v>
      </c>
      <c r="J4138" s="1310" t="s">
        <v>2172</v>
      </c>
      <c r="K4138" s="1311">
        <v>12.05</v>
      </c>
      <c r="L4138" s="1310" t="s">
        <v>2173</v>
      </c>
    </row>
    <row r="4139" spans="1:12" ht="13.5">
      <c r="A4139" s="1310" t="s">
        <v>5510</v>
      </c>
      <c r="B4139" s="1310" t="s">
        <v>5511</v>
      </c>
      <c r="C4139" s="1310" t="s">
        <v>4876</v>
      </c>
      <c r="D4139" s="1310">
        <v>180</v>
      </c>
      <c r="E4139" s="1311" t="s">
        <v>995</v>
      </c>
      <c r="F4139" s="1310" t="s">
        <v>995</v>
      </c>
      <c r="G4139" s="1310">
        <v>93051</v>
      </c>
      <c r="H4139" s="1310" t="s">
        <v>6374</v>
      </c>
      <c r="I4139" s="1310" t="s">
        <v>839</v>
      </c>
      <c r="J4139" s="1310" t="s">
        <v>2172</v>
      </c>
      <c r="K4139" s="1311">
        <v>11.07</v>
      </c>
      <c r="L4139" s="1310" t="s">
        <v>2173</v>
      </c>
    </row>
    <row r="4140" spans="1:12" ht="13.5">
      <c r="A4140" s="1310" t="s">
        <v>5510</v>
      </c>
      <c r="B4140" s="1310" t="s">
        <v>5511</v>
      </c>
      <c r="C4140" s="1310" t="s">
        <v>4876</v>
      </c>
      <c r="D4140" s="1310">
        <v>180</v>
      </c>
      <c r="E4140" s="1311" t="s">
        <v>995</v>
      </c>
      <c r="F4140" s="1310" t="s">
        <v>995</v>
      </c>
      <c r="G4140" s="1310">
        <v>93052</v>
      </c>
      <c r="H4140" s="1310" t="s">
        <v>6375</v>
      </c>
      <c r="I4140" s="1310" t="s">
        <v>839</v>
      </c>
      <c r="J4140" s="1310" t="s">
        <v>2172</v>
      </c>
      <c r="K4140" s="1311">
        <v>565.54999999999995</v>
      </c>
      <c r="L4140" s="1310" t="s">
        <v>2173</v>
      </c>
    </row>
    <row r="4141" spans="1:12" ht="13.5">
      <c r="A4141" s="1310" t="s">
        <v>5510</v>
      </c>
      <c r="B4141" s="1310" t="s">
        <v>5511</v>
      </c>
      <c r="C4141" s="1310" t="s">
        <v>4876</v>
      </c>
      <c r="D4141" s="1310">
        <v>180</v>
      </c>
      <c r="E4141" s="1311" t="s">
        <v>995</v>
      </c>
      <c r="F4141" s="1310" t="s">
        <v>995</v>
      </c>
      <c r="G4141" s="1310">
        <v>93054</v>
      </c>
      <c r="H4141" s="1310" t="s">
        <v>6376</v>
      </c>
      <c r="I4141" s="1310" t="s">
        <v>839</v>
      </c>
      <c r="J4141" s="1310" t="s">
        <v>2172</v>
      </c>
      <c r="K4141" s="1311">
        <v>23.59</v>
      </c>
      <c r="L4141" s="1310" t="s">
        <v>2173</v>
      </c>
    </row>
    <row r="4142" spans="1:12" ht="13.5">
      <c r="A4142" s="1310" t="s">
        <v>5510</v>
      </c>
      <c r="B4142" s="1310" t="s">
        <v>5511</v>
      </c>
      <c r="C4142" s="1310" t="s">
        <v>4876</v>
      </c>
      <c r="D4142" s="1310">
        <v>180</v>
      </c>
      <c r="E4142" s="1311" t="s">
        <v>995</v>
      </c>
      <c r="F4142" s="1310" t="s">
        <v>995</v>
      </c>
      <c r="G4142" s="1310">
        <v>93055</v>
      </c>
      <c r="H4142" s="1310" t="s">
        <v>6377</v>
      </c>
      <c r="I4142" s="1310" t="s">
        <v>839</v>
      </c>
      <c r="J4142" s="1310" t="s">
        <v>2172</v>
      </c>
      <c r="K4142" s="1311">
        <v>48.71</v>
      </c>
      <c r="L4142" s="1310" t="s">
        <v>2173</v>
      </c>
    </row>
    <row r="4143" spans="1:12" ht="13.5">
      <c r="A4143" s="1310" t="s">
        <v>5510</v>
      </c>
      <c r="B4143" s="1310" t="s">
        <v>5511</v>
      </c>
      <c r="C4143" s="1310" t="s">
        <v>4876</v>
      </c>
      <c r="D4143" s="1310">
        <v>180</v>
      </c>
      <c r="E4143" s="1311" t="s">
        <v>995</v>
      </c>
      <c r="F4143" s="1310" t="s">
        <v>995</v>
      </c>
      <c r="G4143" s="1310">
        <v>93056</v>
      </c>
      <c r="H4143" s="1310" t="s">
        <v>6378</v>
      </c>
      <c r="I4143" s="1310" t="s">
        <v>839</v>
      </c>
      <c r="J4143" s="1310" t="s">
        <v>2172</v>
      </c>
      <c r="K4143" s="1311">
        <v>17.79</v>
      </c>
      <c r="L4143" s="1310" t="s">
        <v>2173</v>
      </c>
    </row>
    <row r="4144" spans="1:12" ht="13.5">
      <c r="A4144" s="1310" t="s">
        <v>5510</v>
      </c>
      <c r="B4144" s="1310" t="s">
        <v>5511</v>
      </c>
      <c r="C4144" s="1310" t="s">
        <v>4876</v>
      </c>
      <c r="D4144" s="1310">
        <v>180</v>
      </c>
      <c r="E4144" s="1311" t="s">
        <v>995</v>
      </c>
      <c r="F4144" s="1310" t="s">
        <v>995</v>
      </c>
      <c r="G4144" s="1310">
        <v>93057</v>
      </c>
      <c r="H4144" s="1310" t="s">
        <v>6379</v>
      </c>
      <c r="I4144" s="1310" t="s">
        <v>839</v>
      </c>
      <c r="J4144" s="1310" t="s">
        <v>2172</v>
      </c>
      <c r="K4144" s="1311">
        <v>15.44</v>
      </c>
      <c r="L4144" s="1310" t="s">
        <v>2173</v>
      </c>
    </row>
    <row r="4145" spans="1:12" ht="13.5">
      <c r="A4145" s="1310" t="s">
        <v>5510</v>
      </c>
      <c r="B4145" s="1310" t="s">
        <v>5511</v>
      </c>
      <c r="C4145" s="1310" t="s">
        <v>4876</v>
      </c>
      <c r="D4145" s="1310">
        <v>180</v>
      </c>
      <c r="E4145" s="1311" t="s">
        <v>995</v>
      </c>
      <c r="F4145" s="1310" t="s">
        <v>995</v>
      </c>
      <c r="G4145" s="1310">
        <v>93058</v>
      </c>
      <c r="H4145" s="1310" t="s">
        <v>6380</v>
      </c>
      <c r="I4145" s="1310" t="s">
        <v>839</v>
      </c>
      <c r="J4145" s="1310" t="s">
        <v>2172</v>
      </c>
      <c r="K4145" s="1311">
        <v>621.87</v>
      </c>
      <c r="L4145" s="1310" t="s">
        <v>2173</v>
      </c>
    </row>
    <row r="4146" spans="1:12" ht="13.5">
      <c r="A4146" s="1310" t="s">
        <v>5510</v>
      </c>
      <c r="B4146" s="1310" t="s">
        <v>5511</v>
      </c>
      <c r="C4146" s="1310" t="s">
        <v>4876</v>
      </c>
      <c r="D4146" s="1310">
        <v>180</v>
      </c>
      <c r="E4146" s="1311" t="s">
        <v>995</v>
      </c>
      <c r="F4146" s="1310" t="s">
        <v>995</v>
      </c>
      <c r="G4146" s="1310">
        <v>93059</v>
      </c>
      <c r="H4146" s="1310" t="s">
        <v>6381</v>
      </c>
      <c r="I4146" s="1310" t="s">
        <v>839</v>
      </c>
      <c r="J4146" s="1310" t="s">
        <v>2172</v>
      </c>
      <c r="K4146" s="1311">
        <v>32.5</v>
      </c>
      <c r="L4146" s="1310" t="s">
        <v>2173</v>
      </c>
    </row>
    <row r="4147" spans="1:12" ht="13.5">
      <c r="A4147" s="1310" t="s">
        <v>5510</v>
      </c>
      <c r="B4147" s="1310" t="s">
        <v>5511</v>
      </c>
      <c r="C4147" s="1310" t="s">
        <v>4876</v>
      </c>
      <c r="D4147" s="1310">
        <v>180</v>
      </c>
      <c r="E4147" s="1311" t="s">
        <v>995</v>
      </c>
      <c r="F4147" s="1310" t="s">
        <v>995</v>
      </c>
      <c r="G4147" s="1310">
        <v>93060</v>
      </c>
      <c r="H4147" s="1310" t="s">
        <v>6382</v>
      </c>
      <c r="I4147" s="1310" t="s">
        <v>839</v>
      </c>
      <c r="J4147" s="1310" t="s">
        <v>2172</v>
      </c>
      <c r="K4147" s="1311">
        <v>85.19</v>
      </c>
      <c r="L4147" s="1310" t="s">
        <v>2173</v>
      </c>
    </row>
    <row r="4148" spans="1:12" ht="13.5">
      <c r="A4148" s="1310" t="s">
        <v>5510</v>
      </c>
      <c r="B4148" s="1310" t="s">
        <v>5511</v>
      </c>
      <c r="C4148" s="1310" t="s">
        <v>4876</v>
      </c>
      <c r="D4148" s="1310">
        <v>180</v>
      </c>
      <c r="E4148" s="1311" t="s">
        <v>995</v>
      </c>
      <c r="F4148" s="1310" t="s">
        <v>995</v>
      </c>
      <c r="G4148" s="1310">
        <v>93061</v>
      </c>
      <c r="H4148" s="1310" t="s">
        <v>6383</v>
      </c>
      <c r="I4148" s="1310" t="s">
        <v>839</v>
      </c>
      <c r="J4148" s="1310" t="s">
        <v>2172</v>
      </c>
      <c r="K4148" s="1311">
        <v>33.79</v>
      </c>
      <c r="L4148" s="1310" t="s">
        <v>2173</v>
      </c>
    </row>
    <row r="4149" spans="1:12" ht="13.5">
      <c r="A4149" s="1310" t="s">
        <v>5510</v>
      </c>
      <c r="B4149" s="1310" t="s">
        <v>5511</v>
      </c>
      <c r="C4149" s="1310" t="s">
        <v>4876</v>
      </c>
      <c r="D4149" s="1310">
        <v>180</v>
      </c>
      <c r="E4149" s="1311" t="s">
        <v>995</v>
      </c>
      <c r="F4149" s="1310" t="s">
        <v>995</v>
      </c>
      <c r="G4149" s="1310">
        <v>93062</v>
      </c>
      <c r="H4149" s="1310" t="s">
        <v>6384</v>
      </c>
      <c r="I4149" s="1310" t="s">
        <v>839</v>
      </c>
      <c r="J4149" s="1310" t="s">
        <v>2172</v>
      </c>
      <c r="K4149" s="1311">
        <v>29.23</v>
      </c>
      <c r="L4149" s="1310" t="s">
        <v>2173</v>
      </c>
    </row>
    <row r="4150" spans="1:12" ht="13.5">
      <c r="A4150" s="1310" t="s">
        <v>5510</v>
      </c>
      <c r="B4150" s="1310" t="s">
        <v>5511</v>
      </c>
      <c r="C4150" s="1310" t="s">
        <v>4876</v>
      </c>
      <c r="D4150" s="1310">
        <v>180</v>
      </c>
      <c r="E4150" s="1311" t="s">
        <v>995</v>
      </c>
      <c r="F4150" s="1310" t="s">
        <v>995</v>
      </c>
      <c r="G4150" s="1310">
        <v>93063</v>
      </c>
      <c r="H4150" s="1310" t="s">
        <v>6385</v>
      </c>
      <c r="I4150" s="1310" t="s">
        <v>839</v>
      </c>
      <c r="J4150" s="1310" t="s">
        <v>2172</v>
      </c>
      <c r="K4150" s="1311">
        <v>712.27</v>
      </c>
      <c r="L4150" s="1310" t="s">
        <v>2173</v>
      </c>
    </row>
    <row r="4151" spans="1:12" ht="13.5">
      <c r="A4151" s="1310" t="s">
        <v>5510</v>
      </c>
      <c r="B4151" s="1310" t="s">
        <v>5511</v>
      </c>
      <c r="C4151" s="1310" t="s">
        <v>4876</v>
      </c>
      <c r="D4151" s="1310">
        <v>180</v>
      </c>
      <c r="E4151" s="1311" t="s">
        <v>995</v>
      </c>
      <c r="F4151" s="1310" t="s">
        <v>995</v>
      </c>
      <c r="G4151" s="1310">
        <v>93064</v>
      </c>
      <c r="H4151" s="1310" t="s">
        <v>6386</v>
      </c>
      <c r="I4151" s="1310" t="s">
        <v>839</v>
      </c>
      <c r="J4151" s="1310" t="s">
        <v>2172</v>
      </c>
      <c r="K4151" s="1311">
        <v>52.45</v>
      </c>
      <c r="L4151" s="1310" t="s">
        <v>2173</v>
      </c>
    </row>
    <row r="4152" spans="1:12" ht="13.5">
      <c r="A4152" s="1310" t="s">
        <v>5510</v>
      </c>
      <c r="B4152" s="1310" t="s">
        <v>5511</v>
      </c>
      <c r="C4152" s="1310" t="s">
        <v>4876</v>
      </c>
      <c r="D4152" s="1310">
        <v>180</v>
      </c>
      <c r="E4152" s="1311" t="s">
        <v>995</v>
      </c>
      <c r="F4152" s="1310" t="s">
        <v>995</v>
      </c>
      <c r="G4152" s="1310">
        <v>93065</v>
      </c>
      <c r="H4152" s="1310" t="s">
        <v>6387</v>
      </c>
      <c r="I4152" s="1310" t="s">
        <v>839</v>
      </c>
      <c r="J4152" s="1310" t="s">
        <v>2172</v>
      </c>
      <c r="K4152" s="1311">
        <v>49.08</v>
      </c>
      <c r="L4152" s="1310" t="s">
        <v>2173</v>
      </c>
    </row>
    <row r="4153" spans="1:12" ht="13.5">
      <c r="A4153" s="1310" t="s">
        <v>5510</v>
      </c>
      <c r="B4153" s="1310" t="s">
        <v>5511</v>
      </c>
      <c r="C4153" s="1310" t="s">
        <v>4876</v>
      </c>
      <c r="D4153" s="1310">
        <v>180</v>
      </c>
      <c r="E4153" s="1311" t="s">
        <v>995</v>
      </c>
      <c r="F4153" s="1310" t="s">
        <v>995</v>
      </c>
      <c r="G4153" s="1310">
        <v>93066</v>
      </c>
      <c r="H4153" s="1310" t="s">
        <v>6388</v>
      </c>
      <c r="I4153" s="1310" t="s">
        <v>839</v>
      </c>
      <c r="J4153" s="1310" t="s">
        <v>2172</v>
      </c>
      <c r="K4153" s="1311">
        <v>894.18</v>
      </c>
      <c r="L4153" s="1310" t="s">
        <v>2173</v>
      </c>
    </row>
    <row r="4154" spans="1:12" ht="13.5">
      <c r="A4154" s="1310" t="s">
        <v>5510</v>
      </c>
      <c r="B4154" s="1310" t="s">
        <v>5511</v>
      </c>
      <c r="C4154" s="1310" t="s">
        <v>4876</v>
      </c>
      <c r="D4154" s="1310">
        <v>180</v>
      </c>
      <c r="E4154" s="1311" t="s">
        <v>995</v>
      </c>
      <c r="F4154" s="1310" t="s">
        <v>995</v>
      </c>
      <c r="G4154" s="1310">
        <v>93067</v>
      </c>
      <c r="H4154" s="1310" t="s">
        <v>6389</v>
      </c>
      <c r="I4154" s="1310" t="s">
        <v>839</v>
      </c>
      <c r="J4154" s="1310" t="s">
        <v>2172</v>
      </c>
      <c r="K4154" s="1311">
        <v>77.98</v>
      </c>
      <c r="L4154" s="1310" t="s">
        <v>2173</v>
      </c>
    </row>
    <row r="4155" spans="1:12" ht="13.5">
      <c r="A4155" s="1310" t="s">
        <v>5510</v>
      </c>
      <c r="B4155" s="1310" t="s">
        <v>5511</v>
      </c>
      <c r="C4155" s="1310" t="s">
        <v>4876</v>
      </c>
      <c r="D4155" s="1310">
        <v>180</v>
      </c>
      <c r="E4155" s="1311" t="s">
        <v>995</v>
      </c>
      <c r="F4155" s="1310" t="s">
        <v>995</v>
      </c>
      <c r="G4155" s="1310">
        <v>93068</v>
      </c>
      <c r="H4155" s="1310" t="s">
        <v>6390</v>
      </c>
      <c r="I4155" s="1310" t="s">
        <v>839</v>
      </c>
      <c r="J4155" s="1310" t="s">
        <v>2172</v>
      </c>
      <c r="K4155" s="1311">
        <v>68.11</v>
      </c>
      <c r="L4155" s="1310" t="s">
        <v>2173</v>
      </c>
    </row>
    <row r="4156" spans="1:12" ht="13.5">
      <c r="A4156" s="1310" t="s">
        <v>5510</v>
      </c>
      <c r="B4156" s="1310" t="s">
        <v>5511</v>
      </c>
      <c r="C4156" s="1310" t="s">
        <v>4876</v>
      </c>
      <c r="D4156" s="1310">
        <v>180</v>
      </c>
      <c r="E4156" s="1311" t="s">
        <v>995</v>
      </c>
      <c r="F4156" s="1310" t="s">
        <v>995</v>
      </c>
      <c r="G4156" s="1310">
        <v>93069</v>
      </c>
      <c r="H4156" s="1310" t="s">
        <v>6391</v>
      </c>
      <c r="I4156" s="1310" t="s">
        <v>839</v>
      </c>
      <c r="J4156" s="1310" t="s">
        <v>2172</v>
      </c>
      <c r="K4156" s="1312">
        <v>1239.3599999999999</v>
      </c>
      <c r="L4156" s="1310" t="s">
        <v>2173</v>
      </c>
    </row>
    <row r="4157" spans="1:12" ht="13.5">
      <c r="A4157" s="1310" t="s">
        <v>5510</v>
      </c>
      <c r="B4157" s="1310" t="s">
        <v>5511</v>
      </c>
      <c r="C4157" s="1310" t="s">
        <v>4876</v>
      </c>
      <c r="D4157" s="1310">
        <v>180</v>
      </c>
      <c r="E4157" s="1311" t="s">
        <v>995</v>
      </c>
      <c r="F4157" s="1310" t="s">
        <v>995</v>
      </c>
      <c r="G4157" s="1310">
        <v>93070</v>
      </c>
      <c r="H4157" s="1310" t="s">
        <v>6392</v>
      </c>
      <c r="I4157" s="1310" t="s">
        <v>839</v>
      </c>
      <c r="J4157" s="1310" t="s">
        <v>2172</v>
      </c>
      <c r="K4157" s="1311">
        <v>198.24</v>
      </c>
      <c r="L4157" s="1310" t="s">
        <v>2173</v>
      </c>
    </row>
    <row r="4158" spans="1:12" ht="13.5">
      <c r="A4158" s="1310" t="s">
        <v>5510</v>
      </c>
      <c r="B4158" s="1310" t="s">
        <v>5511</v>
      </c>
      <c r="C4158" s="1310" t="s">
        <v>4876</v>
      </c>
      <c r="D4158" s="1310">
        <v>180</v>
      </c>
      <c r="E4158" s="1311" t="s">
        <v>995</v>
      </c>
      <c r="F4158" s="1310" t="s">
        <v>995</v>
      </c>
      <c r="G4158" s="1310">
        <v>93071</v>
      </c>
      <c r="H4158" s="1310" t="s">
        <v>6393</v>
      </c>
      <c r="I4158" s="1310" t="s">
        <v>839</v>
      </c>
      <c r="J4158" s="1310" t="s">
        <v>2172</v>
      </c>
      <c r="K4158" s="1311">
        <v>184</v>
      </c>
      <c r="L4158" s="1310" t="s">
        <v>2173</v>
      </c>
    </row>
    <row r="4159" spans="1:12" ht="13.5">
      <c r="A4159" s="1310" t="s">
        <v>5510</v>
      </c>
      <c r="B4159" s="1310" t="s">
        <v>5511</v>
      </c>
      <c r="C4159" s="1310" t="s">
        <v>4876</v>
      </c>
      <c r="D4159" s="1310">
        <v>180</v>
      </c>
      <c r="E4159" s="1311" t="s">
        <v>995</v>
      </c>
      <c r="F4159" s="1310" t="s">
        <v>995</v>
      </c>
      <c r="G4159" s="1310">
        <v>93072</v>
      </c>
      <c r="H4159" s="1310" t="s">
        <v>6394</v>
      </c>
      <c r="I4159" s="1310" t="s">
        <v>839</v>
      </c>
      <c r="J4159" s="1310" t="s">
        <v>2172</v>
      </c>
      <c r="K4159" s="1312">
        <v>1635.35</v>
      </c>
      <c r="L4159" s="1310" t="s">
        <v>2173</v>
      </c>
    </row>
    <row r="4160" spans="1:12" ht="13.5">
      <c r="A4160" s="1310" t="s">
        <v>5510</v>
      </c>
      <c r="B4160" s="1310" t="s">
        <v>5511</v>
      </c>
      <c r="C4160" s="1310" t="s">
        <v>4876</v>
      </c>
      <c r="D4160" s="1310">
        <v>180</v>
      </c>
      <c r="E4160" s="1311" t="s">
        <v>995</v>
      </c>
      <c r="F4160" s="1310" t="s">
        <v>995</v>
      </c>
      <c r="G4160" s="1310">
        <v>93073</v>
      </c>
      <c r="H4160" s="1310" t="s">
        <v>6395</v>
      </c>
      <c r="I4160" s="1310" t="s">
        <v>839</v>
      </c>
      <c r="J4160" s="1310" t="s">
        <v>2172</v>
      </c>
      <c r="K4160" s="1311">
        <v>88.99</v>
      </c>
      <c r="L4160" s="1310" t="s">
        <v>2173</v>
      </c>
    </row>
    <row r="4161" spans="1:12" ht="13.5">
      <c r="A4161" s="1310" t="s">
        <v>5510</v>
      </c>
      <c r="B4161" s="1310" t="s">
        <v>5511</v>
      </c>
      <c r="C4161" s="1310" t="s">
        <v>4876</v>
      </c>
      <c r="D4161" s="1310">
        <v>180</v>
      </c>
      <c r="E4161" s="1311" t="s">
        <v>995</v>
      </c>
      <c r="F4161" s="1310" t="s">
        <v>995</v>
      </c>
      <c r="G4161" s="1310">
        <v>93074</v>
      </c>
      <c r="H4161" s="1310" t="s">
        <v>6396</v>
      </c>
      <c r="I4161" s="1310" t="s">
        <v>839</v>
      </c>
      <c r="J4161" s="1310" t="s">
        <v>2172</v>
      </c>
      <c r="K4161" s="1311">
        <v>12.45</v>
      </c>
      <c r="L4161" s="1310" t="s">
        <v>2173</v>
      </c>
    </row>
    <row r="4162" spans="1:12" ht="13.5">
      <c r="A4162" s="1310" t="s">
        <v>5510</v>
      </c>
      <c r="B4162" s="1310" t="s">
        <v>5511</v>
      </c>
      <c r="C4162" s="1310" t="s">
        <v>4876</v>
      </c>
      <c r="D4162" s="1310">
        <v>180</v>
      </c>
      <c r="E4162" s="1311" t="s">
        <v>995</v>
      </c>
      <c r="F4162" s="1310" t="s">
        <v>995</v>
      </c>
      <c r="G4162" s="1310">
        <v>93075</v>
      </c>
      <c r="H4162" s="1310" t="s">
        <v>6397</v>
      </c>
      <c r="I4162" s="1310" t="s">
        <v>839</v>
      </c>
      <c r="J4162" s="1310" t="s">
        <v>2172</v>
      </c>
      <c r="K4162" s="1311">
        <v>21.85</v>
      </c>
      <c r="L4162" s="1310" t="s">
        <v>2173</v>
      </c>
    </row>
    <row r="4163" spans="1:12" ht="13.5">
      <c r="A4163" s="1310" t="s">
        <v>5510</v>
      </c>
      <c r="B4163" s="1310" t="s">
        <v>5511</v>
      </c>
      <c r="C4163" s="1310" t="s">
        <v>4876</v>
      </c>
      <c r="D4163" s="1310">
        <v>180</v>
      </c>
      <c r="E4163" s="1311" t="s">
        <v>995</v>
      </c>
      <c r="F4163" s="1310" t="s">
        <v>995</v>
      </c>
      <c r="G4163" s="1310">
        <v>93076</v>
      </c>
      <c r="H4163" s="1310" t="s">
        <v>6398</v>
      </c>
      <c r="I4163" s="1310" t="s">
        <v>839</v>
      </c>
      <c r="J4163" s="1310" t="s">
        <v>2172</v>
      </c>
      <c r="K4163" s="1311">
        <v>20.9</v>
      </c>
      <c r="L4163" s="1310" t="s">
        <v>2173</v>
      </c>
    </row>
    <row r="4164" spans="1:12" ht="13.5">
      <c r="A4164" s="1310" t="s">
        <v>5510</v>
      </c>
      <c r="B4164" s="1310" t="s">
        <v>5511</v>
      </c>
      <c r="C4164" s="1310" t="s">
        <v>4876</v>
      </c>
      <c r="D4164" s="1310">
        <v>180</v>
      </c>
      <c r="E4164" s="1311" t="s">
        <v>995</v>
      </c>
      <c r="F4164" s="1310" t="s">
        <v>995</v>
      </c>
      <c r="G4164" s="1310">
        <v>93077</v>
      </c>
      <c r="H4164" s="1310" t="s">
        <v>6399</v>
      </c>
      <c r="I4164" s="1310" t="s">
        <v>839</v>
      </c>
      <c r="J4164" s="1310" t="s">
        <v>2172</v>
      </c>
      <c r="K4164" s="1311">
        <v>31.46</v>
      </c>
      <c r="L4164" s="1310" t="s">
        <v>2173</v>
      </c>
    </row>
    <row r="4165" spans="1:12" ht="13.5">
      <c r="A4165" s="1310" t="s">
        <v>5510</v>
      </c>
      <c r="B4165" s="1310" t="s">
        <v>5511</v>
      </c>
      <c r="C4165" s="1310" t="s">
        <v>4876</v>
      </c>
      <c r="D4165" s="1310">
        <v>180</v>
      </c>
      <c r="E4165" s="1311" t="s">
        <v>995</v>
      </c>
      <c r="F4165" s="1310" t="s">
        <v>995</v>
      </c>
      <c r="G4165" s="1310">
        <v>93078</v>
      </c>
      <c r="H4165" s="1310" t="s">
        <v>6400</v>
      </c>
      <c r="I4165" s="1310" t="s">
        <v>839</v>
      </c>
      <c r="J4165" s="1310" t="s">
        <v>2172</v>
      </c>
      <c r="K4165" s="1311">
        <v>34.229999999999997</v>
      </c>
      <c r="L4165" s="1310" t="s">
        <v>2173</v>
      </c>
    </row>
    <row r="4166" spans="1:12" ht="13.5">
      <c r="A4166" s="1310" t="s">
        <v>5510</v>
      </c>
      <c r="B4166" s="1310" t="s">
        <v>5511</v>
      </c>
      <c r="C4166" s="1310" t="s">
        <v>4876</v>
      </c>
      <c r="D4166" s="1310">
        <v>180</v>
      </c>
      <c r="E4166" s="1311" t="s">
        <v>995</v>
      </c>
      <c r="F4166" s="1310" t="s">
        <v>995</v>
      </c>
      <c r="G4166" s="1310">
        <v>93079</v>
      </c>
      <c r="H4166" s="1310" t="s">
        <v>6401</v>
      </c>
      <c r="I4166" s="1310" t="s">
        <v>839</v>
      </c>
      <c r="J4166" s="1310" t="s">
        <v>2172</v>
      </c>
      <c r="K4166" s="1311">
        <v>29.76</v>
      </c>
      <c r="L4166" s="1310" t="s">
        <v>2173</v>
      </c>
    </row>
    <row r="4167" spans="1:12" ht="13.5">
      <c r="A4167" s="1310" t="s">
        <v>5510</v>
      </c>
      <c r="B4167" s="1310" t="s">
        <v>5511</v>
      </c>
      <c r="C4167" s="1310" t="s">
        <v>4876</v>
      </c>
      <c r="D4167" s="1310">
        <v>180</v>
      </c>
      <c r="E4167" s="1311" t="s">
        <v>995</v>
      </c>
      <c r="F4167" s="1310" t="s">
        <v>995</v>
      </c>
      <c r="G4167" s="1310">
        <v>93080</v>
      </c>
      <c r="H4167" s="1310" t="s">
        <v>6402</v>
      </c>
      <c r="I4167" s="1310" t="s">
        <v>839</v>
      </c>
      <c r="J4167" s="1310" t="s">
        <v>2172</v>
      </c>
      <c r="K4167" s="1311">
        <v>8.1199999999999992</v>
      </c>
      <c r="L4167" s="1310" t="s">
        <v>2173</v>
      </c>
    </row>
    <row r="4168" spans="1:12" ht="13.5">
      <c r="A4168" s="1310" t="s">
        <v>5510</v>
      </c>
      <c r="B4168" s="1310" t="s">
        <v>5511</v>
      </c>
      <c r="C4168" s="1310" t="s">
        <v>4876</v>
      </c>
      <c r="D4168" s="1310">
        <v>180</v>
      </c>
      <c r="E4168" s="1311" t="s">
        <v>995</v>
      </c>
      <c r="F4168" s="1310" t="s">
        <v>995</v>
      </c>
      <c r="G4168" s="1310">
        <v>93081</v>
      </c>
      <c r="H4168" s="1310" t="s">
        <v>6403</v>
      </c>
      <c r="I4168" s="1310" t="s">
        <v>839</v>
      </c>
      <c r="J4168" s="1310" t="s">
        <v>2172</v>
      </c>
      <c r="K4168" s="1311">
        <v>20.05</v>
      </c>
      <c r="L4168" s="1310" t="s">
        <v>2173</v>
      </c>
    </row>
    <row r="4169" spans="1:12" ht="13.5">
      <c r="A4169" s="1310" t="s">
        <v>5510</v>
      </c>
      <c r="B4169" s="1310" t="s">
        <v>5511</v>
      </c>
      <c r="C4169" s="1310" t="s">
        <v>4876</v>
      </c>
      <c r="D4169" s="1310">
        <v>180</v>
      </c>
      <c r="E4169" s="1311" t="s">
        <v>995</v>
      </c>
      <c r="F4169" s="1310" t="s">
        <v>995</v>
      </c>
      <c r="G4169" s="1310">
        <v>93082</v>
      </c>
      <c r="H4169" s="1310" t="s">
        <v>6404</v>
      </c>
      <c r="I4169" s="1310" t="s">
        <v>839</v>
      </c>
      <c r="J4169" s="1310" t="s">
        <v>2172</v>
      </c>
      <c r="K4169" s="1311">
        <v>24.8</v>
      </c>
      <c r="L4169" s="1310" t="s">
        <v>2173</v>
      </c>
    </row>
    <row r="4170" spans="1:12" ht="13.5">
      <c r="A4170" s="1310" t="s">
        <v>5510</v>
      </c>
      <c r="B4170" s="1310" t="s">
        <v>5511</v>
      </c>
      <c r="C4170" s="1310" t="s">
        <v>4876</v>
      </c>
      <c r="D4170" s="1310">
        <v>180</v>
      </c>
      <c r="E4170" s="1311" t="s">
        <v>995</v>
      </c>
      <c r="F4170" s="1310" t="s">
        <v>995</v>
      </c>
      <c r="G4170" s="1310">
        <v>93083</v>
      </c>
      <c r="H4170" s="1310" t="s">
        <v>6405</v>
      </c>
      <c r="I4170" s="1310" t="s">
        <v>839</v>
      </c>
      <c r="J4170" s="1310" t="s">
        <v>2172</v>
      </c>
      <c r="K4170" s="1311">
        <v>488.56</v>
      </c>
      <c r="L4170" s="1310" t="s">
        <v>2173</v>
      </c>
    </row>
    <row r="4171" spans="1:12" ht="13.5">
      <c r="A4171" s="1310" t="s">
        <v>5510</v>
      </c>
      <c r="B4171" s="1310" t="s">
        <v>5511</v>
      </c>
      <c r="C4171" s="1310" t="s">
        <v>4876</v>
      </c>
      <c r="D4171" s="1310">
        <v>180</v>
      </c>
      <c r="E4171" s="1311" t="s">
        <v>995</v>
      </c>
      <c r="F4171" s="1310" t="s">
        <v>995</v>
      </c>
      <c r="G4171" s="1310">
        <v>93084</v>
      </c>
      <c r="H4171" s="1310" t="s">
        <v>6406</v>
      </c>
      <c r="I4171" s="1310" t="s">
        <v>839</v>
      </c>
      <c r="J4171" s="1310" t="s">
        <v>2172</v>
      </c>
      <c r="K4171" s="1311">
        <v>13.83</v>
      </c>
      <c r="L4171" s="1310" t="s">
        <v>2173</v>
      </c>
    </row>
    <row r="4172" spans="1:12" ht="13.5">
      <c r="A4172" s="1310" t="s">
        <v>5510</v>
      </c>
      <c r="B4172" s="1310" t="s">
        <v>5511</v>
      </c>
      <c r="C4172" s="1310" t="s">
        <v>4876</v>
      </c>
      <c r="D4172" s="1310">
        <v>180</v>
      </c>
      <c r="E4172" s="1311" t="s">
        <v>995</v>
      </c>
      <c r="F4172" s="1310" t="s">
        <v>995</v>
      </c>
      <c r="G4172" s="1310">
        <v>93085</v>
      </c>
      <c r="H4172" s="1310" t="s">
        <v>6407</v>
      </c>
      <c r="I4172" s="1310" t="s">
        <v>839</v>
      </c>
      <c r="J4172" s="1310" t="s">
        <v>2172</v>
      </c>
      <c r="K4172" s="1311">
        <v>12.85</v>
      </c>
      <c r="L4172" s="1310" t="s">
        <v>2173</v>
      </c>
    </row>
    <row r="4173" spans="1:12" ht="13.5">
      <c r="A4173" s="1310" t="s">
        <v>5510</v>
      </c>
      <c r="B4173" s="1310" t="s">
        <v>5511</v>
      </c>
      <c r="C4173" s="1310" t="s">
        <v>4876</v>
      </c>
      <c r="D4173" s="1310">
        <v>180</v>
      </c>
      <c r="E4173" s="1311" t="s">
        <v>995</v>
      </c>
      <c r="F4173" s="1310" t="s">
        <v>995</v>
      </c>
      <c r="G4173" s="1310">
        <v>93086</v>
      </c>
      <c r="H4173" s="1310" t="s">
        <v>6408</v>
      </c>
      <c r="I4173" s="1310" t="s">
        <v>839</v>
      </c>
      <c r="J4173" s="1310" t="s">
        <v>2172</v>
      </c>
      <c r="K4173" s="1311">
        <v>567.33000000000004</v>
      </c>
      <c r="L4173" s="1310" t="s">
        <v>2173</v>
      </c>
    </row>
    <row r="4174" spans="1:12" ht="13.5">
      <c r="A4174" s="1310" t="s">
        <v>5510</v>
      </c>
      <c r="B4174" s="1310" t="s">
        <v>5511</v>
      </c>
      <c r="C4174" s="1310" t="s">
        <v>4876</v>
      </c>
      <c r="D4174" s="1310">
        <v>180</v>
      </c>
      <c r="E4174" s="1311" t="s">
        <v>995</v>
      </c>
      <c r="F4174" s="1310" t="s">
        <v>995</v>
      </c>
      <c r="G4174" s="1310">
        <v>93087</v>
      </c>
      <c r="H4174" s="1310" t="s">
        <v>6409</v>
      </c>
      <c r="I4174" s="1310" t="s">
        <v>839</v>
      </c>
      <c r="J4174" s="1310" t="s">
        <v>2172</v>
      </c>
      <c r="K4174" s="1311">
        <v>21.69</v>
      </c>
      <c r="L4174" s="1310" t="s">
        <v>2173</v>
      </c>
    </row>
    <row r="4175" spans="1:12" ht="13.5">
      <c r="A4175" s="1310" t="s">
        <v>5510</v>
      </c>
      <c r="B4175" s="1310" t="s">
        <v>5511</v>
      </c>
      <c r="C4175" s="1310" t="s">
        <v>4876</v>
      </c>
      <c r="D4175" s="1310">
        <v>180</v>
      </c>
      <c r="E4175" s="1311" t="s">
        <v>995</v>
      </c>
      <c r="F4175" s="1310" t="s">
        <v>995</v>
      </c>
      <c r="G4175" s="1310">
        <v>93088</v>
      </c>
      <c r="H4175" s="1310" t="s">
        <v>6410</v>
      </c>
      <c r="I4175" s="1310" t="s">
        <v>839</v>
      </c>
      <c r="J4175" s="1310" t="s">
        <v>2172</v>
      </c>
      <c r="K4175" s="1311">
        <v>25.54</v>
      </c>
      <c r="L4175" s="1310" t="s">
        <v>2173</v>
      </c>
    </row>
    <row r="4176" spans="1:12" ht="13.5">
      <c r="A4176" s="1310" t="s">
        <v>5510</v>
      </c>
      <c r="B4176" s="1310" t="s">
        <v>5511</v>
      </c>
      <c r="C4176" s="1310" t="s">
        <v>4876</v>
      </c>
      <c r="D4176" s="1310">
        <v>180</v>
      </c>
      <c r="E4176" s="1311" t="s">
        <v>995</v>
      </c>
      <c r="F4176" s="1310" t="s">
        <v>995</v>
      </c>
      <c r="G4176" s="1310">
        <v>93089</v>
      </c>
      <c r="H4176" s="1310" t="s">
        <v>6411</v>
      </c>
      <c r="I4176" s="1310" t="s">
        <v>839</v>
      </c>
      <c r="J4176" s="1310" t="s">
        <v>2172</v>
      </c>
      <c r="K4176" s="1311">
        <v>50.49</v>
      </c>
      <c r="L4176" s="1310" t="s">
        <v>2173</v>
      </c>
    </row>
    <row r="4177" spans="1:12" ht="13.5">
      <c r="A4177" s="1310" t="s">
        <v>5510</v>
      </c>
      <c r="B4177" s="1310" t="s">
        <v>5511</v>
      </c>
      <c r="C4177" s="1310" t="s">
        <v>4876</v>
      </c>
      <c r="D4177" s="1310">
        <v>180</v>
      </c>
      <c r="E4177" s="1311" t="s">
        <v>995</v>
      </c>
      <c r="F4177" s="1310" t="s">
        <v>995</v>
      </c>
      <c r="G4177" s="1310">
        <v>93090</v>
      </c>
      <c r="H4177" s="1310" t="s">
        <v>6412</v>
      </c>
      <c r="I4177" s="1310" t="s">
        <v>839</v>
      </c>
      <c r="J4177" s="1310" t="s">
        <v>2172</v>
      </c>
      <c r="K4177" s="1311">
        <v>19.57</v>
      </c>
      <c r="L4177" s="1310" t="s">
        <v>2173</v>
      </c>
    </row>
    <row r="4178" spans="1:12" ht="13.5">
      <c r="A4178" s="1310" t="s">
        <v>5510</v>
      </c>
      <c r="B4178" s="1310" t="s">
        <v>5511</v>
      </c>
      <c r="C4178" s="1310" t="s">
        <v>4876</v>
      </c>
      <c r="D4178" s="1310">
        <v>180</v>
      </c>
      <c r="E4178" s="1311" t="s">
        <v>995</v>
      </c>
      <c r="F4178" s="1310" t="s">
        <v>995</v>
      </c>
      <c r="G4178" s="1310">
        <v>93091</v>
      </c>
      <c r="H4178" s="1310" t="s">
        <v>6413</v>
      </c>
      <c r="I4178" s="1310" t="s">
        <v>839</v>
      </c>
      <c r="J4178" s="1310" t="s">
        <v>2172</v>
      </c>
      <c r="K4178" s="1311">
        <v>17.22</v>
      </c>
      <c r="L4178" s="1310" t="s">
        <v>2173</v>
      </c>
    </row>
    <row r="4179" spans="1:12" ht="13.5">
      <c r="A4179" s="1310" t="s">
        <v>5510</v>
      </c>
      <c r="B4179" s="1310" t="s">
        <v>5511</v>
      </c>
      <c r="C4179" s="1310" t="s">
        <v>4876</v>
      </c>
      <c r="D4179" s="1310">
        <v>180</v>
      </c>
      <c r="E4179" s="1311" t="s">
        <v>995</v>
      </c>
      <c r="F4179" s="1310" t="s">
        <v>995</v>
      </c>
      <c r="G4179" s="1310">
        <v>93092</v>
      </c>
      <c r="H4179" s="1310" t="s">
        <v>6414</v>
      </c>
      <c r="I4179" s="1310" t="s">
        <v>839</v>
      </c>
      <c r="J4179" s="1310" t="s">
        <v>2172</v>
      </c>
      <c r="K4179" s="1311">
        <v>623.65</v>
      </c>
      <c r="L4179" s="1310" t="s">
        <v>2173</v>
      </c>
    </row>
    <row r="4180" spans="1:12" ht="13.5">
      <c r="A4180" s="1310" t="s">
        <v>5510</v>
      </c>
      <c r="B4180" s="1310" t="s">
        <v>5511</v>
      </c>
      <c r="C4180" s="1310" t="s">
        <v>4876</v>
      </c>
      <c r="D4180" s="1310">
        <v>180</v>
      </c>
      <c r="E4180" s="1311" t="s">
        <v>995</v>
      </c>
      <c r="F4180" s="1310" t="s">
        <v>995</v>
      </c>
      <c r="G4180" s="1310">
        <v>93093</v>
      </c>
      <c r="H4180" s="1310" t="s">
        <v>6415</v>
      </c>
      <c r="I4180" s="1310" t="s">
        <v>839</v>
      </c>
      <c r="J4180" s="1310" t="s">
        <v>2172</v>
      </c>
      <c r="K4180" s="1311">
        <v>34.28</v>
      </c>
      <c r="L4180" s="1310" t="s">
        <v>2173</v>
      </c>
    </row>
    <row r="4181" spans="1:12" ht="13.5">
      <c r="A4181" s="1310" t="s">
        <v>5510</v>
      </c>
      <c r="B4181" s="1310" t="s">
        <v>5511</v>
      </c>
      <c r="C4181" s="1310" t="s">
        <v>4876</v>
      </c>
      <c r="D4181" s="1310">
        <v>180</v>
      </c>
      <c r="E4181" s="1311" t="s">
        <v>995</v>
      </c>
      <c r="F4181" s="1310" t="s">
        <v>995</v>
      </c>
      <c r="G4181" s="1310">
        <v>93094</v>
      </c>
      <c r="H4181" s="1310" t="s">
        <v>6416</v>
      </c>
      <c r="I4181" s="1310" t="s">
        <v>839</v>
      </c>
      <c r="J4181" s="1310" t="s">
        <v>2172</v>
      </c>
      <c r="K4181" s="1311">
        <v>86.97</v>
      </c>
      <c r="L4181" s="1310" t="s">
        <v>2173</v>
      </c>
    </row>
    <row r="4182" spans="1:12" ht="13.5">
      <c r="A4182" s="1310" t="s">
        <v>5510</v>
      </c>
      <c r="B4182" s="1310" t="s">
        <v>5511</v>
      </c>
      <c r="C4182" s="1310" t="s">
        <v>4876</v>
      </c>
      <c r="D4182" s="1310">
        <v>180</v>
      </c>
      <c r="E4182" s="1311" t="s">
        <v>995</v>
      </c>
      <c r="F4182" s="1310" t="s">
        <v>995</v>
      </c>
      <c r="G4182" s="1310">
        <v>93095</v>
      </c>
      <c r="H4182" s="1310" t="s">
        <v>6417</v>
      </c>
      <c r="I4182" s="1310" t="s">
        <v>839</v>
      </c>
      <c r="J4182" s="1310" t="s">
        <v>2172</v>
      </c>
      <c r="K4182" s="1311">
        <v>64.48</v>
      </c>
      <c r="L4182" s="1310" t="s">
        <v>2173</v>
      </c>
    </row>
    <row r="4183" spans="1:12" ht="13.5">
      <c r="A4183" s="1310" t="s">
        <v>5510</v>
      </c>
      <c r="B4183" s="1310" t="s">
        <v>5511</v>
      </c>
      <c r="C4183" s="1310" t="s">
        <v>4876</v>
      </c>
      <c r="D4183" s="1310">
        <v>180</v>
      </c>
      <c r="E4183" s="1311" t="s">
        <v>995</v>
      </c>
      <c r="F4183" s="1310" t="s">
        <v>995</v>
      </c>
      <c r="G4183" s="1310">
        <v>93096</v>
      </c>
      <c r="H4183" s="1310" t="s">
        <v>6418</v>
      </c>
      <c r="I4183" s="1310" t="s">
        <v>839</v>
      </c>
      <c r="J4183" s="1310" t="s">
        <v>2172</v>
      </c>
      <c r="K4183" s="1311">
        <v>92.47</v>
      </c>
      <c r="L4183" s="1310" t="s">
        <v>2173</v>
      </c>
    </row>
    <row r="4184" spans="1:12" ht="13.5">
      <c r="A4184" s="1310" t="s">
        <v>5510</v>
      </c>
      <c r="B4184" s="1310" t="s">
        <v>5511</v>
      </c>
      <c r="C4184" s="1310" t="s">
        <v>4876</v>
      </c>
      <c r="D4184" s="1310">
        <v>180</v>
      </c>
      <c r="E4184" s="1311" t="s">
        <v>995</v>
      </c>
      <c r="F4184" s="1310" t="s">
        <v>995</v>
      </c>
      <c r="G4184" s="1310">
        <v>93097</v>
      </c>
      <c r="H4184" s="1310" t="s">
        <v>6419</v>
      </c>
      <c r="I4184" s="1310" t="s">
        <v>839</v>
      </c>
      <c r="J4184" s="1310" t="s">
        <v>2172</v>
      </c>
      <c r="K4184" s="1311">
        <v>12.67</v>
      </c>
      <c r="L4184" s="1310" t="s">
        <v>2173</v>
      </c>
    </row>
    <row r="4185" spans="1:12" ht="13.5">
      <c r="A4185" s="1310" t="s">
        <v>5510</v>
      </c>
      <c r="B4185" s="1310" t="s">
        <v>5511</v>
      </c>
      <c r="C4185" s="1310" t="s">
        <v>4876</v>
      </c>
      <c r="D4185" s="1310">
        <v>180</v>
      </c>
      <c r="E4185" s="1311" t="s">
        <v>995</v>
      </c>
      <c r="F4185" s="1310" t="s">
        <v>995</v>
      </c>
      <c r="G4185" s="1310">
        <v>93098</v>
      </c>
      <c r="H4185" s="1310" t="s">
        <v>6420</v>
      </c>
      <c r="I4185" s="1310" t="s">
        <v>839</v>
      </c>
      <c r="J4185" s="1310" t="s">
        <v>2172</v>
      </c>
      <c r="K4185" s="1311">
        <v>22.07</v>
      </c>
      <c r="L4185" s="1310" t="s">
        <v>2173</v>
      </c>
    </row>
    <row r="4186" spans="1:12" ht="13.5">
      <c r="A4186" s="1310" t="s">
        <v>5510</v>
      </c>
      <c r="B4186" s="1310" t="s">
        <v>5511</v>
      </c>
      <c r="C4186" s="1310" t="s">
        <v>4876</v>
      </c>
      <c r="D4186" s="1310">
        <v>180</v>
      </c>
      <c r="E4186" s="1311" t="s">
        <v>995</v>
      </c>
      <c r="F4186" s="1310" t="s">
        <v>995</v>
      </c>
      <c r="G4186" s="1310">
        <v>93099</v>
      </c>
      <c r="H4186" s="1310" t="s">
        <v>6421</v>
      </c>
      <c r="I4186" s="1310" t="s">
        <v>839</v>
      </c>
      <c r="J4186" s="1310" t="s">
        <v>2172</v>
      </c>
      <c r="K4186" s="1311">
        <v>23.31</v>
      </c>
      <c r="L4186" s="1310" t="s">
        <v>2173</v>
      </c>
    </row>
    <row r="4187" spans="1:12" ht="13.5">
      <c r="A4187" s="1310" t="s">
        <v>5510</v>
      </c>
      <c r="B4187" s="1310" t="s">
        <v>5511</v>
      </c>
      <c r="C4187" s="1310" t="s">
        <v>4876</v>
      </c>
      <c r="D4187" s="1310">
        <v>180</v>
      </c>
      <c r="E4187" s="1311" t="s">
        <v>995</v>
      </c>
      <c r="F4187" s="1310" t="s">
        <v>995</v>
      </c>
      <c r="G4187" s="1310">
        <v>93100</v>
      </c>
      <c r="H4187" s="1310" t="s">
        <v>6422</v>
      </c>
      <c r="I4187" s="1310" t="s">
        <v>839</v>
      </c>
      <c r="J4187" s="1310" t="s">
        <v>2172</v>
      </c>
      <c r="K4187" s="1311">
        <v>33.869999999999997</v>
      </c>
      <c r="L4187" s="1310" t="s">
        <v>2173</v>
      </c>
    </row>
    <row r="4188" spans="1:12" ht="13.5">
      <c r="A4188" s="1310" t="s">
        <v>5510</v>
      </c>
      <c r="B4188" s="1310" t="s">
        <v>5511</v>
      </c>
      <c r="C4188" s="1310" t="s">
        <v>4876</v>
      </c>
      <c r="D4188" s="1310">
        <v>180</v>
      </c>
      <c r="E4188" s="1311" t="s">
        <v>995</v>
      </c>
      <c r="F4188" s="1310" t="s">
        <v>995</v>
      </c>
      <c r="G4188" s="1310">
        <v>93101</v>
      </c>
      <c r="H4188" s="1310" t="s">
        <v>6423</v>
      </c>
      <c r="I4188" s="1310" t="s">
        <v>839</v>
      </c>
      <c r="J4188" s="1310" t="s">
        <v>2172</v>
      </c>
      <c r="K4188" s="1311">
        <v>36.64</v>
      </c>
      <c r="L4188" s="1310" t="s">
        <v>2173</v>
      </c>
    </row>
    <row r="4189" spans="1:12" ht="13.5">
      <c r="A4189" s="1310" t="s">
        <v>5510</v>
      </c>
      <c r="B4189" s="1310" t="s">
        <v>5511</v>
      </c>
      <c r="C4189" s="1310" t="s">
        <v>4876</v>
      </c>
      <c r="D4189" s="1310">
        <v>180</v>
      </c>
      <c r="E4189" s="1311" t="s">
        <v>995</v>
      </c>
      <c r="F4189" s="1310" t="s">
        <v>995</v>
      </c>
      <c r="G4189" s="1310">
        <v>93102</v>
      </c>
      <c r="H4189" s="1310" t="s">
        <v>6424</v>
      </c>
      <c r="I4189" s="1310" t="s">
        <v>839</v>
      </c>
      <c r="J4189" s="1310" t="s">
        <v>2172</v>
      </c>
      <c r="K4189" s="1311">
        <v>31.96</v>
      </c>
      <c r="L4189" s="1310" t="s">
        <v>2173</v>
      </c>
    </row>
    <row r="4190" spans="1:12" ht="13.5">
      <c r="A4190" s="1310" t="s">
        <v>5510</v>
      </c>
      <c r="B4190" s="1310" t="s">
        <v>5511</v>
      </c>
      <c r="C4190" s="1310" t="s">
        <v>4876</v>
      </c>
      <c r="D4190" s="1310">
        <v>180</v>
      </c>
      <c r="E4190" s="1311" t="s">
        <v>995</v>
      </c>
      <c r="F4190" s="1310" t="s">
        <v>995</v>
      </c>
      <c r="G4190" s="1310">
        <v>93103</v>
      </c>
      <c r="H4190" s="1310" t="s">
        <v>6425</v>
      </c>
      <c r="I4190" s="1310" t="s">
        <v>839</v>
      </c>
      <c r="J4190" s="1310" t="s">
        <v>2172</v>
      </c>
      <c r="K4190" s="1311">
        <v>8.3000000000000007</v>
      </c>
      <c r="L4190" s="1310" t="s">
        <v>2173</v>
      </c>
    </row>
    <row r="4191" spans="1:12" ht="13.5">
      <c r="A4191" s="1310" t="s">
        <v>5510</v>
      </c>
      <c r="B4191" s="1310" t="s">
        <v>5511</v>
      </c>
      <c r="C4191" s="1310" t="s">
        <v>4876</v>
      </c>
      <c r="D4191" s="1310">
        <v>180</v>
      </c>
      <c r="E4191" s="1311" t="s">
        <v>995</v>
      </c>
      <c r="F4191" s="1310" t="s">
        <v>995</v>
      </c>
      <c r="G4191" s="1310">
        <v>93104</v>
      </c>
      <c r="H4191" s="1310" t="s">
        <v>6426</v>
      </c>
      <c r="I4191" s="1310" t="s">
        <v>839</v>
      </c>
      <c r="J4191" s="1310" t="s">
        <v>2172</v>
      </c>
      <c r="K4191" s="1311">
        <v>20.23</v>
      </c>
      <c r="L4191" s="1310" t="s">
        <v>2173</v>
      </c>
    </row>
    <row r="4192" spans="1:12" ht="13.5">
      <c r="A4192" s="1310" t="s">
        <v>5510</v>
      </c>
      <c r="B4192" s="1310" t="s">
        <v>5511</v>
      </c>
      <c r="C4192" s="1310" t="s">
        <v>4876</v>
      </c>
      <c r="D4192" s="1310">
        <v>180</v>
      </c>
      <c r="E4192" s="1311" t="s">
        <v>995</v>
      </c>
      <c r="F4192" s="1310" t="s">
        <v>995</v>
      </c>
      <c r="G4192" s="1310">
        <v>93105</v>
      </c>
      <c r="H4192" s="1310" t="s">
        <v>6427</v>
      </c>
      <c r="I4192" s="1310" t="s">
        <v>839</v>
      </c>
      <c r="J4192" s="1310" t="s">
        <v>2172</v>
      </c>
      <c r="K4192" s="1311">
        <v>24.98</v>
      </c>
      <c r="L4192" s="1310" t="s">
        <v>2173</v>
      </c>
    </row>
    <row r="4193" spans="1:12" ht="13.5">
      <c r="A4193" s="1310" t="s">
        <v>5510</v>
      </c>
      <c r="B4193" s="1310" t="s">
        <v>5511</v>
      </c>
      <c r="C4193" s="1310" t="s">
        <v>4876</v>
      </c>
      <c r="D4193" s="1310">
        <v>180</v>
      </c>
      <c r="E4193" s="1311" t="s">
        <v>995</v>
      </c>
      <c r="F4193" s="1310" t="s">
        <v>995</v>
      </c>
      <c r="G4193" s="1310">
        <v>93106</v>
      </c>
      <c r="H4193" s="1310" t="s">
        <v>6428</v>
      </c>
      <c r="I4193" s="1310" t="s">
        <v>839</v>
      </c>
      <c r="J4193" s="1310" t="s">
        <v>2172</v>
      </c>
      <c r="K4193" s="1311">
        <v>488.74</v>
      </c>
      <c r="L4193" s="1310" t="s">
        <v>2173</v>
      </c>
    </row>
    <row r="4194" spans="1:12" ht="13.5">
      <c r="A4194" s="1310" t="s">
        <v>5510</v>
      </c>
      <c r="B4194" s="1310" t="s">
        <v>5511</v>
      </c>
      <c r="C4194" s="1310" t="s">
        <v>4876</v>
      </c>
      <c r="D4194" s="1310">
        <v>180</v>
      </c>
      <c r="E4194" s="1311" t="s">
        <v>995</v>
      </c>
      <c r="F4194" s="1310" t="s">
        <v>995</v>
      </c>
      <c r="G4194" s="1310">
        <v>93107</v>
      </c>
      <c r="H4194" s="1310" t="s">
        <v>6429</v>
      </c>
      <c r="I4194" s="1310" t="s">
        <v>839</v>
      </c>
      <c r="J4194" s="1310" t="s">
        <v>2172</v>
      </c>
      <c r="K4194" s="1311">
        <v>15.4</v>
      </c>
      <c r="L4194" s="1310" t="s">
        <v>2173</v>
      </c>
    </row>
    <row r="4195" spans="1:12" ht="13.5">
      <c r="A4195" s="1310" t="s">
        <v>5510</v>
      </c>
      <c r="B4195" s="1310" t="s">
        <v>5511</v>
      </c>
      <c r="C4195" s="1310" t="s">
        <v>4876</v>
      </c>
      <c r="D4195" s="1310">
        <v>180</v>
      </c>
      <c r="E4195" s="1311" t="s">
        <v>995</v>
      </c>
      <c r="F4195" s="1310" t="s">
        <v>995</v>
      </c>
      <c r="G4195" s="1310">
        <v>93108</v>
      </c>
      <c r="H4195" s="1310" t="s">
        <v>6430</v>
      </c>
      <c r="I4195" s="1310" t="s">
        <v>839</v>
      </c>
      <c r="J4195" s="1310" t="s">
        <v>2172</v>
      </c>
      <c r="K4195" s="1311">
        <v>14.42</v>
      </c>
      <c r="L4195" s="1310" t="s">
        <v>2173</v>
      </c>
    </row>
    <row r="4196" spans="1:12" ht="13.5">
      <c r="A4196" s="1310" t="s">
        <v>5510</v>
      </c>
      <c r="B4196" s="1310" t="s">
        <v>5511</v>
      </c>
      <c r="C4196" s="1310" t="s">
        <v>4876</v>
      </c>
      <c r="D4196" s="1310">
        <v>180</v>
      </c>
      <c r="E4196" s="1311" t="s">
        <v>995</v>
      </c>
      <c r="F4196" s="1310" t="s">
        <v>995</v>
      </c>
      <c r="G4196" s="1310">
        <v>93109</v>
      </c>
      <c r="H4196" s="1310" t="s">
        <v>6431</v>
      </c>
      <c r="I4196" s="1310" t="s">
        <v>839</v>
      </c>
      <c r="J4196" s="1310" t="s">
        <v>2172</v>
      </c>
      <c r="K4196" s="1311">
        <v>568.9</v>
      </c>
      <c r="L4196" s="1310" t="s">
        <v>2173</v>
      </c>
    </row>
    <row r="4197" spans="1:12" ht="13.5">
      <c r="A4197" s="1310" t="s">
        <v>5510</v>
      </c>
      <c r="B4197" s="1310" t="s">
        <v>5511</v>
      </c>
      <c r="C4197" s="1310" t="s">
        <v>4876</v>
      </c>
      <c r="D4197" s="1310">
        <v>180</v>
      </c>
      <c r="E4197" s="1311" t="s">
        <v>995</v>
      </c>
      <c r="F4197" s="1310" t="s">
        <v>995</v>
      </c>
      <c r="G4197" s="1310">
        <v>93110</v>
      </c>
      <c r="H4197" s="1310" t="s">
        <v>6432</v>
      </c>
      <c r="I4197" s="1310" t="s">
        <v>839</v>
      </c>
      <c r="J4197" s="1310" t="s">
        <v>2172</v>
      </c>
      <c r="K4197" s="1311">
        <v>23.26</v>
      </c>
      <c r="L4197" s="1310" t="s">
        <v>2173</v>
      </c>
    </row>
    <row r="4198" spans="1:12" ht="13.5">
      <c r="A4198" s="1310" t="s">
        <v>5510</v>
      </c>
      <c r="B4198" s="1310" t="s">
        <v>5511</v>
      </c>
      <c r="C4198" s="1310" t="s">
        <v>4876</v>
      </c>
      <c r="D4198" s="1310">
        <v>180</v>
      </c>
      <c r="E4198" s="1311" t="s">
        <v>995</v>
      </c>
      <c r="F4198" s="1310" t="s">
        <v>995</v>
      </c>
      <c r="G4198" s="1310">
        <v>93111</v>
      </c>
      <c r="H4198" s="1310" t="s">
        <v>6433</v>
      </c>
      <c r="I4198" s="1310" t="s">
        <v>839</v>
      </c>
      <c r="J4198" s="1310" t="s">
        <v>2172</v>
      </c>
      <c r="K4198" s="1311">
        <v>26.94</v>
      </c>
      <c r="L4198" s="1310" t="s">
        <v>2173</v>
      </c>
    </row>
    <row r="4199" spans="1:12" ht="13.5">
      <c r="A4199" s="1310" t="s">
        <v>5510</v>
      </c>
      <c r="B4199" s="1310" t="s">
        <v>5511</v>
      </c>
      <c r="C4199" s="1310" t="s">
        <v>4876</v>
      </c>
      <c r="D4199" s="1310">
        <v>180</v>
      </c>
      <c r="E4199" s="1311" t="s">
        <v>995</v>
      </c>
      <c r="F4199" s="1310" t="s">
        <v>995</v>
      </c>
      <c r="G4199" s="1310">
        <v>93112</v>
      </c>
      <c r="H4199" s="1310" t="s">
        <v>6434</v>
      </c>
      <c r="I4199" s="1310" t="s">
        <v>839</v>
      </c>
      <c r="J4199" s="1310" t="s">
        <v>2172</v>
      </c>
      <c r="K4199" s="1311">
        <v>52.06</v>
      </c>
      <c r="L4199" s="1310" t="s">
        <v>2173</v>
      </c>
    </row>
    <row r="4200" spans="1:12" ht="13.5">
      <c r="A4200" s="1310" t="s">
        <v>5510</v>
      </c>
      <c r="B4200" s="1310" t="s">
        <v>5511</v>
      </c>
      <c r="C4200" s="1310" t="s">
        <v>4876</v>
      </c>
      <c r="D4200" s="1310">
        <v>180</v>
      </c>
      <c r="E4200" s="1311" t="s">
        <v>995</v>
      </c>
      <c r="F4200" s="1310" t="s">
        <v>995</v>
      </c>
      <c r="G4200" s="1310">
        <v>93113</v>
      </c>
      <c r="H4200" s="1310" t="s">
        <v>6435</v>
      </c>
      <c r="I4200" s="1310" t="s">
        <v>839</v>
      </c>
      <c r="J4200" s="1310" t="s">
        <v>2172</v>
      </c>
      <c r="K4200" s="1311">
        <v>22.44</v>
      </c>
      <c r="L4200" s="1310" t="s">
        <v>2173</v>
      </c>
    </row>
    <row r="4201" spans="1:12" ht="13.5">
      <c r="A4201" s="1310" t="s">
        <v>5510</v>
      </c>
      <c r="B4201" s="1310" t="s">
        <v>5511</v>
      </c>
      <c r="C4201" s="1310" t="s">
        <v>4876</v>
      </c>
      <c r="D4201" s="1310">
        <v>180</v>
      </c>
      <c r="E4201" s="1311" t="s">
        <v>995</v>
      </c>
      <c r="F4201" s="1310" t="s">
        <v>995</v>
      </c>
      <c r="G4201" s="1310">
        <v>93114</v>
      </c>
      <c r="H4201" s="1310" t="s">
        <v>6436</v>
      </c>
      <c r="I4201" s="1310" t="s">
        <v>839</v>
      </c>
      <c r="J4201" s="1310" t="s">
        <v>2172</v>
      </c>
      <c r="K4201" s="1311">
        <v>37.15</v>
      </c>
      <c r="L4201" s="1310" t="s">
        <v>2173</v>
      </c>
    </row>
    <row r="4202" spans="1:12" ht="13.5">
      <c r="A4202" s="1310" t="s">
        <v>5510</v>
      </c>
      <c r="B4202" s="1310" t="s">
        <v>5511</v>
      </c>
      <c r="C4202" s="1310" t="s">
        <v>4876</v>
      </c>
      <c r="D4202" s="1310">
        <v>180</v>
      </c>
      <c r="E4202" s="1311" t="s">
        <v>995</v>
      </c>
      <c r="F4202" s="1310" t="s">
        <v>995</v>
      </c>
      <c r="G4202" s="1310">
        <v>93115</v>
      </c>
      <c r="H4202" s="1310" t="s">
        <v>6437</v>
      </c>
      <c r="I4202" s="1310" t="s">
        <v>839</v>
      </c>
      <c r="J4202" s="1310" t="s">
        <v>2172</v>
      </c>
      <c r="K4202" s="1311">
        <v>89.84</v>
      </c>
      <c r="L4202" s="1310" t="s">
        <v>2173</v>
      </c>
    </row>
    <row r="4203" spans="1:12" ht="13.5">
      <c r="A4203" s="1310" t="s">
        <v>5510</v>
      </c>
      <c r="B4203" s="1310" t="s">
        <v>5511</v>
      </c>
      <c r="C4203" s="1310" t="s">
        <v>4876</v>
      </c>
      <c r="D4203" s="1310">
        <v>180</v>
      </c>
      <c r="E4203" s="1311" t="s">
        <v>995</v>
      </c>
      <c r="F4203" s="1310" t="s">
        <v>995</v>
      </c>
      <c r="G4203" s="1310">
        <v>93116</v>
      </c>
      <c r="H4203" s="1310" t="s">
        <v>6438</v>
      </c>
      <c r="I4203" s="1310" t="s">
        <v>839</v>
      </c>
      <c r="J4203" s="1310" t="s">
        <v>2172</v>
      </c>
      <c r="K4203" s="1311">
        <v>626.52</v>
      </c>
      <c r="L4203" s="1310" t="s">
        <v>2173</v>
      </c>
    </row>
    <row r="4204" spans="1:12" ht="13.5">
      <c r="A4204" s="1310" t="s">
        <v>5510</v>
      </c>
      <c r="B4204" s="1310" t="s">
        <v>5511</v>
      </c>
      <c r="C4204" s="1310" t="s">
        <v>4876</v>
      </c>
      <c r="D4204" s="1310">
        <v>180</v>
      </c>
      <c r="E4204" s="1311" t="s">
        <v>995</v>
      </c>
      <c r="F4204" s="1310" t="s">
        <v>995</v>
      </c>
      <c r="G4204" s="1310">
        <v>93117</v>
      </c>
      <c r="H4204" s="1310" t="s">
        <v>6439</v>
      </c>
      <c r="I4204" s="1310" t="s">
        <v>839</v>
      </c>
      <c r="J4204" s="1310" t="s">
        <v>2172</v>
      </c>
      <c r="K4204" s="1311">
        <v>64.73</v>
      </c>
      <c r="L4204" s="1310" t="s">
        <v>2173</v>
      </c>
    </row>
    <row r="4205" spans="1:12" ht="13.5">
      <c r="A4205" s="1310" t="s">
        <v>5510</v>
      </c>
      <c r="B4205" s="1310" t="s">
        <v>5511</v>
      </c>
      <c r="C4205" s="1310" t="s">
        <v>4876</v>
      </c>
      <c r="D4205" s="1310">
        <v>180</v>
      </c>
      <c r="E4205" s="1311" t="s">
        <v>995</v>
      </c>
      <c r="F4205" s="1310" t="s">
        <v>995</v>
      </c>
      <c r="G4205" s="1310">
        <v>93118</v>
      </c>
      <c r="H4205" s="1310" t="s">
        <v>6440</v>
      </c>
      <c r="I4205" s="1310" t="s">
        <v>839</v>
      </c>
      <c r="J4205" s="1310" t="s">
        <v>2172</v>
      </c>
      <c r="K4205" s="1311">
        <v>95.67</v>
      </c>
      <c r="L4205" s="1310" t="s">
        <v>2173</v>
      </c>
    </row>
    <row r="4206" spans="1:12" ht="13.5">
      <c r="A4206" s="1310" t="s">
        <v>5510</v>
      </c>
      <c r="B4206" s="1310" t="s">
        <v>5511</v>
      </c>
      <c r="C4206" s="1310" t="s">
        <v>4876</v>
      </c>
      <c r="D4206" s="1310">
        <v>180</v>
      </c>
      <c r="E4206" s="1311" t="s">
        <v>995</v>
      </c>
      <c r="F4206" s="1310" t="s">
        <v>995</v>
      </c>
      <c r="G4206" s="1310">
        <v>93119</v>
      </c>
      <c r="H4206" s="1310" t="s">
        <v>6441</v>
      </c>
      <c r="I4206" s="1310" t="s">
        <v>839</v>
      </c>
      <c r="J4206" s="1310" t="s">
        <v>2172</v>
      </c>
      <c r="K4206" s="1311">
        <v>18.3</v>
      </c>
      <c r="L4206" s="1310" t="s">
        <v>2173</v>
      </c>
    </row>
    <row r="4207" spans="1:12" ht="13.5">
      <c r="A4207" s="1310" t="s">
        <v>5510</v>
      </c>
      <c r="B4207" s="1310" t="s">
        <v>5511</v>
      </c>
      <c r="C4207" s="1310" t="s">
        <v>4876</v>
      </c>
      <c r="D4207" s="1310">
        <v>180</v>
      </c>
      <c r="E4207" s="1311" t="s">
        <v>995</v>
      </c>
      <c r="F4207" s="1310" t="s">
        <v>995</v>
      </c>
      <c r="G4207" s="1310">
        <v>93120</v>
      </c>
      <c r="H4207" s="1310" t="s">
        <v>6442</v>
      </c>
      <c r="I4207" s="1310" t="s">
        <v>839</v>
      </c>
      <c r="J4207" s="1310" t="s">
        <v>2172</v>
      </c>
      <c r="K4207" s="1311">
        <v>28.86</v>
      </c>
      <c r="L4207" s="1310" t="s">
        <v>2173</v>
      </c>
    </row>
    <row r="4208" spans="1:12" ht="13.5">
      <c r="A4208" s="1310" t="s">
        <v>5510</v>
      </c>
      <c r="B4208" s="1310" t="s">
        <v>5511</v>
      </c>
      <c r="C4208" s="1310" t="s">
        <v>4876</v>
      </c>
      <c r="D4208" s="1310">
        <v>180</v>
      </c>
      <c r="E4208" s="1311" t="s">
        <v>995</v>
      </c>
      <c r="F4208" s="1310" t="s">
        <v>995</v>
      </c>
      <c r="G4208" s="1310">
        <v>93121</v>
      </c>
      <c r="H4208" s="1310" t="s">
        <v>6443</v>
      </c>
      <c r="I4208" s="1310" t="s">
        <v>839</v>
      </c>
      <c r="J4208" s="1310" t="s">
        <v>2172</v>
      </c>
      <c r="K4208" s="1311">
        <v>31.63</v>
      </c>
      <c r="L4208" s="1310" t="s">
        <v>2173</v>
      </c>
    </row>
    <row r="4209" spans="1:12" ht="13.5">
      <c r="A4209" s="1310" t="s">
        <v>5510</v>
      </c>
      <c r="B4209" s="1310" t="s">
        <v>5511</v>
      </c>
      <c r="C4209" s="1310" t="s">
        <v>4876</v>
      </c>
      <c r="D4209" s="1310">
        <v>180</v>
      </c>
      <c r="E4209" s="1311" t="s">
        <v>995</v>
      </c>
      <c r="F4209" s="1310" t="s">
        <v>995</v>
      </c>
      <c r="G4209" s="1310">
        <v>93122</v>
      </c>
      <c r="H4209" s="1310" t="s">
        <v>6444</v>
      </c>
      <c r="I4209" s="1310" t="s">
        <v>839</v>
      </c>
      <c r="J4209" s="1310" t="s">
        <v>2172</v>
      </c>
      <c r="K4209" s="1311">
        <v>27.15</v>
      </c>
      <c r="L4209" s="1310" t="s">
        <v>2173</v>
      </c>
    </row>
    <row r="4210" spans="1:12" ht="13.5">
      <c r="A4210" s="1310" t="s">
        <v>5510</v>
      </c>
      <c r="B4210" s="1310" t="s">
        <v>5511</v>
      </c>
      <c r="C4210" s="1310" t="s">
        <v>4876</v>
      </c>
      <c r="D4210" s="1310">
        <v>180</v>
      </c>
      <c r="E4210" s="1311" t="s">
        <v>995</v>
      </c>
      <c r="F4210" s="1310" t="s">
        <v>995</v>
      </c>
      <c r="G4210" s="1310">
        <v>93123</v>
      </c>
      <c r="H4210" s="1310" t="s">
        <v>6445</v>
      </c>
      <c r="I4210" s="1310" t="s">
        <v>839</v>
      </c>
      <c r="J4210" s="1310" t="s">
        <v>2172</v>
      </c>
      <c r="K4210" s="1311">
        <v>61.16</v>
      </c>
      <c r="L4210" s="1310" t="s">
        <v>2173</v>
      </c>
    </row>
    <row r="4211" spans="1:12" ht="13.5">
      <c r="A4211" s="1310" t="s">
        <v>5510</v>
      </c>
      <c r="B4211" s="1310" t="s">
        <v>5511</v>
      </c>
      <c r="C4211" s="1310" t="s">
        <v>4876</v>
      </c>
      <c r="D4211" s="1310">
        <v>180</v>
      </c>
      <c r="E4211" s="1311" t="s">
        <v>995</v>
      </c>
      <c r="F4211" s="1310" t="s">
        <v>995</v>
      </c>
      <c r="G4211" s="1310">
        <v>93124</v>
      </c>
      <c r="H4211" s="1310" t="s">
        <v>6446</v>
      </c>
      <c r="I4211" s="1310" t="s">
        <v>839</v>
      </c>
      <c r="J4211" s="1310" t="s">
        <v>2172</v>
      </c>
      <c r="K4211" s="1311">
        <v>96.81</v>
      </c>
      <c r="L4211" s="1310" t="s">
        <v>2173</v>
      </c>
    </row>
    <row r="4212" spans="1:12" ht="13.5">
      <c r="A4212" s="1310" t="s">
        <v>5510</v>
      </c>
      <c r="B4212" s="1310" t="s">
        <v>5511</v>
      </c>
      <c r="C4212" s="1310" t="s">
        <v>4876</v>
      </c>
      <c r="D4212" s="1310">
        <v>180</v>
      </c>
      <c r="E4212" s="1311" t="s">
        <v>995</v>
      </c>
      <c r="F4212" s="1310" t="s">
        <v>995</v>
      </c>
      <c r="G4212" s="1310">
        <v>93125</v>
      </c>
      <c r="H4212" s="1310" t="s">
        <v>6447</v>
      </c>
      <c r="I4212" s="1310" t="s">
        <v>839</v>
      </c>
      <c r="J4212" s="1310" t="s">
        <v>2172</v>
      </c>
      <c r="K4212" s="1311">
        <v>141.25</v>
      </c>
      <c r="L4212" s="1310" t="s">
        <v>2173</v>
      </c>
    </row>
    <row r="4213" spans="1:12" ht="13.5">
      <c r="A4213" s="1310" t="s">
        <v>5510</v>
      </c>
      <c r="B4213" s="1310" t="s">
        <v>5511</v>
      </c>
      <c r="C4213" s="1310" t="s">
        <v>4876</v>
      </c>
      <c r="D4213" s="1310">
        <v>180</v>
      </c>
      <c r="E4213" s="1311" t="s">
        <v>995</v>
      </c>
      <c r="F4213" s="1310" t="s">
        <v>995</v>
      </c>
      <c r="G4213" s="1310">
        <v>93126</v>
      </c>
      <c r="H4213" s="1310" t="s">
        <v>6448</v>
      </c>
      <c r="I4213" s="1310" t="s">
        <v>839</v>
      </c>
      <c r="J4213" s="1310" t="s">
        <v>2172</v>
      </c>
      <c r="K4213" s="1311">
        <v>315.29000000000002</v>
      </c>
      <c r="L4213" s="1310" t="s">
        <v>2173</v>
      </c>
    </row>
    <row r="4214" spans="1:12" ht="13.5">
      <c r="A4214" s="1310" t="s">
        <v>5510</v>
      </c>
      <c r="B4214" s="1310" t="s">
        <v>5511</v>
      </c>
      <c r="C4214" s="1310" t="s">
        <v>4876</v>
      </c>
      <c r="D4214" s="1310">
        <v>180</v>
      </c>
      <c r="E4214" s="1311" t="s">
        <v>995</v>
      </c>
      <c r="F4214" s="1310" t="s">
        <v>995</v>
      </c>
      <c r="G4214" s="1310">
        <v>93133</v>
      </c>
      <c r="H4214" s="1310" t="s">
        <v>6449</v>
      </c>
      <c r="I4214" s="1310" t="s">
        <v>839</v>
      </c>
      <c r="J4214" s="1310" t="s">
        <v>2172</v>
      </c>
      <c r="K4214" s="1311">
        <v>20.09</v>
      </c>
      <c r="L4214" s="1310" t="s">
        <v>2173</v>
      </c>
    </row>
    <row r="4215" spans="1:12" ht="13.5">
      <c r="A4215" s="1310" t="s">
        <v>5510</v>
      </c>
      <c r="B4215" s="1310" t="s">
        <v>5511</v>
      </c>
      <c r="C4215" s="1310" t="s">
        <v>4876</v>
      </c>
      <c r="D4215" s="1310">
        <v>180</v>
      </c>
      <c r="E4215" s="1311" t="s">
        <v>995</v>
      </c>
      <c r="F4215" s="1310" t="s">
        <v>995</v>
      </c>
      <c r="G4215" s="1310">
        <v>94465</v>
      </c>
      <c r="H4215" s="1310" t="s">
        <v>6450</v>
      </c>
      <c r="I4215" s="1310" t="s">
        <v>839</v>
      </c>
      <c r="J4215" s="1310" t="s">
        <v>2172</v>
      </c>
      <c r="K4215" s="1311">
        <v>48.87</v>
      </c>
      <c r="L4215" s="1310" t="s">
        <v>2173</v>
      </c>
    </row>
    <row r="4216" spans="1:12" ht="13.5">
      <c r="A4216" s="1310" t="s">
        <v>5510</v>
      </c>
      <c r="B4216" s="1310" t="s">
        <v>5511</v>
      </c>
      <c r="C4216" s="1310" t="s">
        <v>4876</v>
      </c>
      <c r="D4216" s="1310">
        <v>180</v>
      </c>
      <c r="E4216" s="1311" t="s">
        <v>995</v>
      </c>
      <c r="F4216" s="1310" t="s">
        <v>995</v>
      </c>
      <c r="G4216" s="1310">
        <v>94466</v>
      </c>
      <c r="H4216" s="1310" t="s">
        <v>6451</v>
      </c>
      <c r="I4216" s="1310" t="s">
        <v>839</v>
      </c>
      <c r="J4216" s="1310" t="s">
        <v>2172</v>
      </c>
      <c r="K4216" s="1311">
        <v>48.89</v>
      </c>
      <c r="L4216" s="1310" t="s">
        <v>2173</v>
      </c>
    </row>
    <row r="4217" spans="1:12" ht="13.5">
      <c r="A4217" s="1310" t="s">
        <v>5510</v>
      </c>
      <c r="B4217" s="1310" t="s">
        <v>5511</v>
      </c>
      <c r="C4217" s="1310" t="s">
        <v>4876</v>
      </c>
      <c r="D4217" s="1310">
        <v>180</v>
      </c>
      <c r="E4217" s="1311" t="s">
        <v>995</v>
      </c>
      <c r="F4217" s="1310" t="s">
        <v>995</v>
      </c>
      <c r="G4217" s="1310">
        <v>94467</v>
      </c>
      <c r="H4217" s="1310" t="s">
        <v>6452</v>
      </c>
      <c r="I4217" s="1310" t="s">
        <v>839</v>
      </c>
      <c r="J4217" s="1310" t="s">
        <v>2172</v>
      </c>
      <c r="K4217" s="1311">
        <v>76.849999999999994</v>
      </c>
      <c r="L4217" s="1310" t="s">
        <v>2173</v>
      </c>
    </row>
    <row r="4218" spans="1:12" ht="13.5">
      <c r="A4218" s="1310" t="s">
        <v>5510</v>
      </c>
      <c r="B4218" s="1310" t="s">
        <v>5511</v>
      </c>
      <c r="C4218" s="1310" t="s">
        <v>4876</v>
      </c>
      <c r="D4218" s="1310">
        <v>180</v>
      </c>
      <c r="E4218" s="1311" t="s">
        <v>995</v>
      </c>
      <c r="F4218" s="1310" t="s">
        <v>995</v>
      </c>
      <c r="G4218" s="1310">
        <v>94468</v>
      </c>
      <c r="H4218" s="1310" t="s">
        <v>6453</v>
      </c>
      <c r="I4218" s="1310" t="s">
        <v>839</v>
      </c>
      <c r="J4218" s="1310" t="s">
        <v>2172</v>
      </c>
      <c r="K4218" s="1311">
        <v>66.91</v>
      </c>
      <c r="L4218" s="1310" t="s">
        <v>2173</v>
      </c>
    </row>
    <row r="4219" spans="1:12" ht="13.5">
      <c r="A4219" s="1310" t="s">
        <v>5510</v>
      </c>
      <c r="B4219" s="1310" t="s">
        <v>5511</v>
      </c>
      <c r="C4219" s="1310" t="s">
        <v>4876</v>
      </c>
      <c r="D4219" s="1310">
        <v>180</v>
      </c>
      <c r="E4219" s="1311" t="s">
        <v>995</v>
      </c>
      <c r="F4219" s="1310" t="s">
        <v>995</v>
      </c>
      <c r="G4219" s="1310">
        <v>94469</v>
      </c>
      <c r="H4219" s="1310" t="s">
        <v>6454</v>
      </c>
      <c r="I4219" s="1310" t="s">
        <v>839</v>
      </c>
      <c r="J4219" s="1310" t="s">
        <v>2172</v>
      </c>
      <c r="K4219" s="1311">
        <v>112.11</v>
      </c>
      <c r="L4219" s="1310" t="s">
        <v>2173</v>
      </c>
    </row>
    <row r="4220" spans="1:12" ht="13.5">
      <c r="A4220" s="1310" t="s">
        <v>5510</v>
      </c>
      <c r="B4220" s="1310" t="s">
        <v>5511</v>
      </c>
      <c r="C4220" s="1310" t="s">
        <v>4876</v>
      </c>
      <c r="D4220" s="1310">
        <v>180</v>
      </c>
      <c r="E4220" s="1311" t="s">
        <v>995</v>
      </c>
      <c r="F4220" s="1310" t="s">
        <v>995</v>
      </c>
      <c r="G4220" s="1310">
        <v>94470</v>
      </c>
      <c r="H4220" s="1310" t="s">
        <v>6455</v>
      </c>
      <c r="I4220" s="1310" t="s">
        <v>839</v>
      </c>
      <c r="J4220" s="1310" t="s">
        <v>2172</v>
      </c>
      <c r="K4220" s="1311">
        <v>103.27</v>
      </c>
      <c r="L4220" s="1310" t="s">
        <v>2173</v>
      </c>
    </row>
    <row r="4221" spans="1:12" ht="13.5">
      <c r="A4221" s="1310" t="s">
        <v>5510</v>
      </c>
      <c r="B4221" s="1310" t="s">
        <v>5511</v>
      </c>
      <c r="C4221" s="1310" t="s">
        <v>4876</v>
      </c>
      <c r="D4221" s="1310">
        <v>180</v>
      </c>
      <c r="E4221" s="1311" t="s">
        <v>995</v>
      </c>
      <c r="F4221" s="1310" t="s">
        <v>995</v>
      </c>
      <c r="G4221" s="1310">
        <v>94471</v>
      </c>
      <c r="H4221" s="1310" t="s">
        <v>6456</v>
      </c>
      <c r="I4221" s="1310" t="s">
        <v>839</v>
      </c>
      <c r="J4221" s="1310" t="s">
        <v>2172</v>
      </c>
      <c r="K4221" s="1311">
        <v>70.39</v>
      </c>
      <c r="L4221" s="1310" t="s">
        <v>2173</v>
      </c>
    </row>
    <row r="4222" spans="1:12" ht="13.5">
      <c r="A4222" s="1310" t="s">
        <v>5510</v>
      </c>
      <c r="B4222" s="1310" t="s">
        <v>5511</v>
      </c>
      <c r="C4222" s="1310" t="s">
        <v>4876</v>
      </c>
      <c r="D4222" s="1310">
        <v>180</v>
      </c>
      <c r="E4222" s="1311" t="s">
        <v>995</v>
      </c>
      <c r="F4222" s="1310" t="s">
        <v>995</v>
      </c>
      <c r="G4222" s="1310">
        <v>94472</v>
      </c>
      <c r="H4222" s="1310" t="s">
        <v>6457</v>
      </c>
      <c r="I4222" s="1310" t="s">
        <v>839</v>
      </c>
      <c r="J4222" s="1310" t="s">
        <v>2172</v>
      </c>
      <c r="K4222" s="1311">
        <v>72.599999999999994</v>
      </c>
      <c r="L4222" s="1310" t="s">
        <v>2173</v>
      </c>
    </row>
    <row r="4223" spans="1:12" ht="13.5">
      <c r="A4223" s="1310" t="s">
        <v>5510</v>
      </c>
      <c r="B4223" s="1310" t="s">
        <v>5511</v>
      </c>
      <c r="C4223" s="1310" t="s">
        <v>4876</v>
      </c>
      <c r="D4223" s="1310">
        <v>180</v>
      </c>
      <c r="E4223" s="1311" t="s">
        <v>995</v>
      </c>
      <c r="F4223" s="1310" t="s">
        <v>995</v>
      </c>
      <c r="G4223" s="1310">
        <v>94473</v>
      </c>
      <c r="H4223" s="1310" t="s">
        <v>6458</v>
      </c>
      <c r="I4223" s="1310" t="s">
        <v>839</v>
      </c>
      <c r="J4223" s="1310" t="s">
        <v>2172</v>
      </c>
      <c r="K4223" s="1311">
        <v>109.93</v>
      </c>
      <c r="L4223" s="1310" t="s">
        <v>2173</v>
      </c>
    </row>
    <row r="4224" spans="1:12" ht="13.5">
      <c r="A4224" s="1310" t="s">
        <v>5510</v>
      </c>
      <c r="B4224" s="1310" t="s">
        <v>5511</v>
      </c>
      <c r="C4224" s="1310" t="s">
        <v>4876</v>
      </c>
      <c r="D4224" s="1310">
        <v>180</v>
      </c>
      <c r="E4224" s="1311" t="s">
        <v>995</v>
      </c>
      <c r="F4224" s="1310" t="s">
        <v>995</v>
      </c>
      <c r="G4224" s="1310">
        <v>94474</v>
      </c>
      <c r="H4224" s="1310" t="s">
        <v>6459</v>
      </c>
      <c r="I4224" s="1310" t="s">
        <v>839</v>
      </c>
      <c r="J4224" s="1310" t="s">
        <v>2172</v>
      </c>
      <c r="K4224" s="1311">
        <v>119.65</v>
      </c>
      <c r="L4224" s="1310" t="s">
        <v>2173</v>
      </c>
    </row>
    <row r="4225" spans="1:12" ht="13.5">
      <c r="A4225" s="1310" t="s">
        <v>5510</v>
      </c>
      <c r="B4225" s="1310" t="s">
        <v>5511</v>
      </c>
      <c r="C4225" s="1310" t="s">
        <v>4876</v>
      </c>
      <c r="D4225" s="1310">
        <v>180</v>
      </c>
      <c r="E4225" s="1311" t="s">
        <v>995</v>
      </c>
      <c r="F4225" s="1310" t="s">
        <v>995</v>
      </c>
      <c r="G4225" s="1310">
        <v>94475</v>
      </c>
      <c r="H4225" s="1310" t="s">
        <v>6460</v>
      </c>
      <c r="I4225" s="1310" t="s">
        <v>839</v>
      </c>
      <c r="J4225" s="1310" t="s">
        <v>2172</v>
      </c>
      <c r="K4225" s="1311">
        <v>151.5</v>
      </c>
      <c r="L4225" s="1310" t="s">
        <v>2173</v>
      </c>
    </row>
    <row r="4226" spans="1:12" ht="13.5">
      <c r="A4226" s="1310" t="s">
        <v>5510</v>
      </c>
      <c r="B4226" s="1310" t="s">
        <v>5511</v>
      </c>
      <c r="C4226" s="1310" t="s">
        <v>4876</v>
      </c>
      <c r="D4226" s="1310">
        <v>180</v>
      </c>
      <c r="E4226" s="1311" t="s">
        <v>995</v>
      </c>
      <c r="F4226" s="1310" t="s">
        <v>995</v>
      </c>
      <c r="G4226" s="1310">
        <v>94476</v>
      </c>
      <c r="H4226" s="1310" t="s">
        <v>6461</v>
      </c>
      <c r="I4226" s="1310" t="s">
        <v>839</v>
      </c>
      <c r="J4226" s="1310" t="s">
        <v>2172</v>
      </c>
      <c r="K4226" s="1311">
        <v>170.23</v>
      </c>
      <c r="L4226" s="1310" t="s">
        <v>2173</v>
      </c>
    </row>
    <row r="4227" spans="1:12" ht="13.5">
      <c r="A4227" s="1310" t="s">
        <v>5510</v>
      </c>
      <c r="B4227" s="1310" t="s">
        <v>5511</v>
      </c>
      <c r="C4227" s="1310" t="s">
        <v>4876</v>
      </c>
      <c r="D4227" s="1310">
        <v>180</v>
      </c>
      <c r="E4227" s="1311" t="s">
        <v>995</v>
      </c>
      <c r="F4227" s="1310" t="s">
        <v>995</v>
      </c>
      <c r="G4227" s="1310">
        <v>94477</v>
      </c>
      <c r="H4227" s="1310" t="s">
        <v>6462</v>
      </c>
      <c r="I4227" s="1310" t="s">
        <v>839</v>
      </c>
      <c r="J4227" s="1310" t="s">
        <v>2172</v>
      </c>
      <c r="K4227" s="1311">
        <v>93.65</v>
      </c>
      <c r="L4227" s="1310" t="s">
        <v>2173</v>
      </c>
    </row>
    <row r="4228" spans="1:12" ht="13.5">
      <c r="A4228" s="1310" t="s">
        <v>5510</v>
      </c>
      <c r="B4228" s="1310" t="s">
        <v>5511</v>
      </c>
      <c r="C4228" s="1310" t="s">
        <v>4876</v>
      </c>
      <c r="D4228" s="1310">
        <v>180</v>
      </c>
      <c r="E4228" s="1311" t="s">
        <v>995</v>
      </c>
      <c r="F4228" s="1310" t="s">
        <v>995</v>
      </c>
      <c r="G4228" s="1310">
        <v>94478</v>
      </c>
      <c r="H4228" s="1310" t="s">
        <v>6463</v>
      </c>
      <c r="I4228" s="1310" t="s">
        <v>839</v>
      </c>
      <c r="J4228" s="1310" t="s">
        <v>2172</v>
      </c>
      <c r="K4228" s="1311">
        <v>151.27000000000001</v>
      </c>
      <c r="L4228" s="1310" t="s">
        <v>2173</v>
      </c>
    </row>
    <row r="4229" spans="1:12" ht="13.5">
      <c r="A4229" s="1310" t="s">
        <v>5510</v>
      </c>
      <c r="B4229" s="1310" t="s">
        <v>5511</v>
      </c>
      <c r="C4229" s="1310" t="s">
        <v>4876</v>
      </c>
      <c r="D4229" s="1310">
        <v>180</v>
      </c>
      <c r="E4229" s="1311" t="s">
        <v>995</v>
      </c>
      <c r="F4229" s="1310" t="s">
        <v>995</v>
      </c>
      <c r="G4229" s="1310">
        <v>94479</v>
      </c>
      <c r="H4229" s="1310" t="s">
        <v>6464</v>
      </c>
      <c r="I4229" s="1310" t="s">
        <v>839</v>
      </c>
      <c r="J4229" s="1310" t="s">
        <v>2172</v>
      </c>
      <c r="K4229" s="1311">
        <v>200.03</v>
      </c>
      <c r="L4229" s="1310" t="s">
        <v>2173</v>
      </c>
    </row>
    <row r="4230" spans="1:12" ht="13.5">
      <c r="A4230" s="1310" t="s">
        <v>5510</v>
      </c>
      <c r="B4230" s="1310" t="s">
        <v>5511</v>
      </c>
      <c r="C4230" s="1310" t="s">
        <v>4876</v>
      </c>
      <c r="D4230" s="1310">
        <v>180</v>
      </c>
      <c r="E4230" s="1311" t="s">
        <v>995</v>
      </c>
      <c r="F4230" s="1310" t="s">
        <v>995</v>
      </c>
      <c r="G4230" s="1310">
        <v>94606</v>
      </c>
      <c r="H4230" s="1310" t="s">
        <v>6465</v>
      </c>
      <c r="I4230" s="1310" t="s">
        <v>839</v>
      </c>
      <c r="J4230" s="1310" t="s">
        <v>2172</v>
      </c>
      <c r="K4230" s="1311">
        <v>82.53</v>
      </c>
      <c r="L4230" s="1310" t="s">
        <v>2173</v>
      </c>
    </row>
    <row r="4231" spans="1:12" ht="13.5">
      <c r="A4231" s="1310" t="s">
        <v>5510</v>
      </c>
      <c r="B4231" s="1310" t="s">
        <v>5511</v>
      </c>
      <c r="C4231" s="1310" t="s">
        <v>4876</v>
      </c>
      <c r="D4231" s="1310">
        <v>180</v>
      </c>
      <c r="E4231" s="1311" t="s">
        <v>995</v>
      </c>
      <c r="F4231" s="1310" t="s">
        <v>995</v>
      </c>
      <c r="G4231" s="1310">
        <v>94608</v>
      </c>
      <c r="H4231" s="1310" t="s">
        <v>6466</v>
      </c>
      <c r="I4231" s="1310" t="s">
        <v>839</v>
      </c>
      <c r="J4231" s="1310" t="s">
        <v>2172</v>
      </c>
      <c r="K4231" s="1311">
        <v>207.79</v>
      </c>
      <c r="L4231" s="1310" t="s">
        <v>2173</v>
      </c>
    </row>
    <row r="4232" spans="1:12" ht="13.5">
      <c r="A4232" s="1310" t="s">
        <v>5510</v>
      </c>
      <c r="B4232" s="1310" t="s">
        <v>5511</v>
      </c>
      <c r="C4232" s="1310" t="s">
        <v>4876</v>
      </c>
      <c r="D4232" s="1310">
        <v>180</v>
      </c>
      <c r="E4232" s="1311" t="s">
        <v>995</v>
      </c>
      <c r="F4232" s="1310" t="s">
        <v>995</v>
      </c>
      <c r="G4232" s="1310">
        <v>94610</v>
      </c>
      <c r="H4232" s="1310" t="s">
        <v>6467</v>
      </c>
      <c r="I4232" s="1310" t="s">
        <v>839</v>
      </c>
      <c r="J4232" s="1310" t="s">
        <v>2172</v>
      </c>
      <c r="K4232" s="1311">
        <v>310.02</v>
      </c>
      <c r="L4232" s="1310" t="s">
        <v>2173</v>
      </c>
    </row>
    <row r="4233" spans="1:12" ht="13.5">
      <c r="A4233" s="1310" t="s">
        <v>5510</v>
      </c>
      <c r="B4233" s="1310" t="s">
        <v>5511</v>
      </c>
      <c r="C4233" s="1310" t="s">
        <v>4876</v>
      </c>
      <c r="D4233" s="1310">
        <v>180</v>
      </c>
      <c r="E4233" s="1311" t="s">
        <v>995</v>
      </c>
      <c r="F4233" s="1310" t="s">
        <v>995</v>
      </c>
      <c r="G4233" s="1310">
        <v>94612</v>
      </c>
      <c r="H4233" s="1310" t="s">
        <v>6468</v>
      </c>
      <c r="I4233" s="1310" t="s">
        <v>839</v>
      </c>
      <c r="J4233" s="1310" t="s">
        <v>2172</v>
      </c>
      <c r="K4233" s="1311">
        <v>436.48</v>
      </c>
      <c r="L4233" s="1310" t="s">
        <v>2173</v>
      </c>
    </row>
    <row r="4234" spans="1:12" ht="13.5">
      <c r="A4234" s="1310" t="s">
        <v>5510</v>
      </c>
      <c r="B4234" s="1310" t="s">
        <v>5511</v>
      </c>
      <c r="C4234" s="1310" t="s">
        <v>4876</v>
      </c>
      <c r="D4234" s="1310">
        <v>180</v>
      </c>
      <c r="E4234" s="1311" t="s">
        <v>995</v>
      </c>
      <c r="F4234" s="1310" t="s">
        <v>995</v>
      </c>
      <c r="G4234" s="1310">
        <v>94614</v>
      </c>
      <c r="H4234" s="1310" t="s">
        <v>6469</v>
      </c>
      <c r="I4234" s="1310" t="s">
        <v>839</v>
      </c>
      <c r="J4234" s="1310" t="s">
        <v>2172</v>
      </c>
      <c r="K4234" s="1311">
        <v>140.24</v>
      </c>
      <c r="L4234" s="1310" t="s">
        <v>2173</v>
      </c>
    </row>
    <row r="4235" spans="1:12" ht="13.5">
      <c r="A4235" s="1310" t="s">
        <v>5510</v>
      </c>
      <c r="B4235" s="1310" t="s">
        <v>5511</v>
      </c>
      <c r="C4235" s="1310" t="s">
        <v>4876</v>
      </c>
      <c r="D4235" s="1310">
        <v>180</v>
      </c>
      <c r="E4235" s="1311" t="s">
        <v>995</v>
      </c>
      <c r="F4235" s="1310" t="s">
        <v>995</v>
      </c>
      <c r="G4235" s="1310">
        <v>94615</v>
      </c>
      <c r="H4235" s="1310" t="s">
        <v>6470</v>
      </c>
      <c r="I4235" s="1310" t="s">
        <v>839</v>
      </c>
      <c r="J4235" s="1310" t="s">
        <v>2172</v>
      </c>
      <c r="K4235" s="1311">
        <v>159.9</v>
      </c>
      <c r="L4235" s="1310" t="s">
        <v>2173</v>
      </c>
    </row>
    <row r="4236" spans="1:12" ht="13.5">
      <c r="A4236" s="1310" t="s">
        <v>5510</v>
      </c>
      <c r="B4236" s="1310" t="s">
        <v>5511</v>
      </c>
      <c r="C4236" s="1310" t="s">
        <v>4876</v>
      </c>
      <c r="D4236" s="1310">
        <v>180</v>
      </c>
      <c r="E4236" s="1311" t="s">
        <v>995</v>
      </c>
      <c r="F4236" s="1310" t="s">
        <v>995</v>
      </c>
      <c r="G4236" s="1310">
        <v>94616</v>
      </c>
      <c r="H4236" s="1310" t="s">
        <v>6471</v>
      </c>
      <c r="I4236" s="1310" t="s">
        <v>839</v>
      </c>
      <c r="J4236" s="1310" t="s">
        <v>2172</v>
      </c>
      <c r="K4236" s="1311">
        <v>398.67</v>
      </c>
      <c r="L4236" s="1310" t="s">
        <v>2173</v>
      </c>
    </row>
    <row r="4237" spans="1:12" ht="13.5">
      <c r="A4237" s="1310" t="s">
        <v>5510</v>
      </c>
      <c r="B4237" s="1310" t="s">
        <v>5511</v>
      </c>
      <c r="C4237" s="1310" t="s">
        <v>4876</v>
      </c>
      <c r="D4237" s="1310">
        <v>180</v>
      </c>
      <c r="E4237" s="1311" t="s">
        <v>995</v>
      </c>
      <c r="F4237" s="1310" t="s">
        <v>995</v>
      </c>
      <c r="G4237" s="1310">
        <v>94617</v>
      </c>
      <c r="H4237" s="1310" t="s">
        <v>6472</v>
      </c>
      <c r="I4237" s="1310" t="s">
        <v>839</v>
      </c>
      <c r="J4237" s="1310" t="s">
        <v>2172</v>
      </c>
      <c r="K4237" s="1311">
        <v>330.31</v>
      </c>
      <c r="L4237" s="1310" t="s">
        <v>2173</v>
      </c>
    </row>
    <row r="4238" spans="1:12" ht="13.5">
      <c r="A4238" s="1310" t="s">
        <v>5510</v>
      </c>
      <c r="B4238" s="1310" t="s">
        <v>5511</v>
      </c>
      <c r="C4238" s="1310" t="s">
        <v>4876</v>
      </c>
      <c r="D4238" s="1310">
        <v>180</v>
      </c>
      <c r="E4238" s="1311" t="s">
        <v>995</v>
      </c>
      <c r="F4238" s="1310" t="s">
        <v>995</v>
      </c>
      <c r="G4238" s="1310">
        <v>94618</v>
      </c>
      <c r="H4238" s="1310" t="s">
        <v>6473</v>
      </c>
      <c r="I4238" s="1310" t="s">
        <v>839</v>
      </c>
      <c r="J4238" s="1310" t="s">
        <v>2172</v>
      </c>
      <c r="K4238" s="1311">
        <v>390.98</v>
      </c>
      <c r="L4238" s="1310" t="s">
        <v>2173</v>
      </c>
    </row>
    <row r="4239" spans="1:12" ht="13.5">
      <c r="A4239" s="1310" t="s">
        <v>5510</v>
      </c>
      <c r="B4239" s="1310" t="s">
        <v>5511</v>
      </c>
      <c r="C4239" s="1310" t="s">
        <v>4876</v>
      </c>
      <c r="D4239" s="1310">
        <v>180</v>
      </c>
      <c r="E4239" s="1311" t="s">
        <v>995</v>
      </c>
      <c r="F4239" s="1310" t="s">
        <v>995</v>
      </c>
      <c r="G4239" s="1310">
        <v>94620</v>
      </c>
      <c r="H4239" s="1310" t="s">
        <v>6474</v>
      </c>
      <c r="I4239" s="1310" t="s">
        <v>839</v>
      </c>
      <c r="J4239" s="1310" t="s">
        <v>2172</v>
      </c>
      <c r="K4239" s="1311">
        <v>902.39</v>
      </c>
      <c r="L4239" s="1310" t="s">
        <v>2173</v>
      </c>
    </row>
    <row r="4240" spans="1:12" ht="13.5">
      <c r="A4240" s="1310" t="s">
        <v>5510</v>
      </c>
      <c r="B4240" s="1310" t="s">
        <v>5511</v>
      </c>
      <c r="C4240" s="1310" t="s">
        <v>4876</v>
      </c>
      <c r="D4240" s="1310">
        <v>180</v>
      </c>
      <c r="E4240" s="1311" t="s">
        <v>995</v>
      </c>
      <c r="F4240" s="1310" t="s">
        <v>995</v>
      </c>
      <c r="G4240" s="1310">
        <v>94622</v>
      </c>
      <c r="H4240" s="1310" t="s">
        <v>6475</v>
      </c>
      <c r="I4240" s="1310" t="s">
        <v>839</v>
      </c>
      <c r="J4240" s="1310" t="s">
        <v>2172</v>
      </c>
      <c r="K4240" s="1311">
        <v>205.83</v>
      </c>
      <c r="L4240" s="1310" t="s">
        <v>2173</v>
      </c>
    </row>
    <row r="4241" spans="1:12" ht="13.5">
      <c r="A4241" s="1310" t="s">
        <v>5510</v>
      </c>
      <c r="B4241" s="1310" t="s">
        <v>5511</v>
      </c>
      <c r="C4241" s="1310" t="s">
        <v>4876</v>
      </c>
      <c r="D4241" s="1310">
        <v>180</v>
      </c>
      <c r="E4241" s="1311" t="s">
        <v>995</v>
      </c>
      <c r="F4241" s="1310" t="s">
        <v>995</v>
      </c>
      <c r="G4241" s="1310">
        <v>94623</v>
      </c>
      <c r="H4241" s="1310" t="s">
        <v>6476</v>
      </c>
      <c r="I4241" s="1310" t="s">
        <v>839</v>
      </c>
      <c r="J4241" s="1310" t="s">
        <v>2172</v>
      </c>
      <c r="K4241" s="1311">
        <v>493.29</v>
      </c>
      <c r="L4241" s="1310" t="s">
        <v>2173</v>
      </c>
    </row>
    <row r="4242" spans="1:12" ht="13.5">
      <c r="A4242" s="1310" t="s">
        <v>5510</v>
      </c>
      <c r="B4242" s="1310" t="s">
        <v>5511</v>
      </c>
      <c r="C4242" s="1310" t="s">
        <v>4876</v>
      </c>
      <c r="D4242" s="1310">
        <v>180</v>
      </c>
      <c r="E4242" s="1311" t="s">
        <v>995</v>
      </c>
      <c r="F4242" s="1310" t="s">
        <v>995</v>
      </c>
      <c r="G4242" s="1310">
        <v>94624</v>
      </c>
      <c r="H4242" s="1310" t="s">
        <v>6477</v>
      </c>
      <c r="I4242" s="1310" t="s">
        <v>839</v>
      </c>
      <c r="J4242" s="1310" t="s">
        <v>2172</v>
      </c>
      <c r="K4242" s="1311">
        <v>753.59</v>
      </c>
      <c r="L4242" s="1310" t="s">
        <v>2173</v>
      </c>
    </row>
    <row r="4243" spans="1:12" ht="13.5">
      <c r="A4243" s="1310" t="s">
        <v>5510</v>
      </c>
      <c r="B4243" s="1310" t="s">
        <v>5511</v>
      </c>
      <c r="C4243" s="1310" t="s">
        <v>4876</v>
      </c>
      <c r="D4243" s="1310">
        <v>180</v>
      </c>
      <c r="E4243" s="1311" t="s">
        <v>995</v>
      </c>
      <c r="F4243" s="1310" t="s">
        <v>995</v>
      </c>
      <c r="G4243" s="1310">
        <v>94625</v>
      </c>
      <c r="H4243" s="1310" t="s">
        <v>6478</v>
      </c>
      <c r="I4243" s="1310" t="s">
        <v>839</v>
      </c>
      <c r="J4243" s="1310" t="s">
        <v>2172</v>
      </c>
      <c r="K4243" s="1312">
        <v>1576.15</v>
      </c>
      <c r="L4243" s="1310" t="s">
        <v>2173</v>
      </c>
    </row>
    <row r="4244" spans="1:12" ht="13.5">
      <c r="A4244" s="1310" t="s">
        <v>5510</v>
      </c>
      <c r="B4244" s="1310" t="s">
        <v>5511</v>
      </c>
      <c r="C4244" s="1310" t="s">
        <v>4876</v>
      </c>
      <c r="D4244" s="1310">
        <v>180</v>
      </c>
      <c r="E4244" s="1311" t="s">
        <v>995</v>
      </c>
      <c r="F4244" s="1310" t="s">
        <v>995</v>
      </c>
      <c r="G4244" s="1310">
        <v>94656</v>
      </c>
      <c r="H4244" s="1310" t="s">
        <v>6479</v>
      </c>
      <c r="I4244" s="1310" t="s">
        <v>839</v>
      </c>
      <c r="J4244" s="1310" t="s">
        <v>2242</v>
      </c>
      <c r="K4244" s="1311">
        <v>5.9</v>
      </c>
      <c r="L4244" s="1310" t="s">
        <v>2173</v>
      </c>
    </row>
    <row r="4245" spans="1:12" ht="13.5">
      <c r="A4245" s="1310" t="s">
        <v>5510</v>
      </c>
      <c r="B4245" s="1310" t="s">
        <v>5511</v>
      </c>
      <c r="C4245" s="1310" t="s">
        <v>4876</v>
      </c>
      <c r="D4245" s="1310">
        <v>180</v>
      </c>
      <c r="E4245" s="1311" t="s">
        <v>995</v>
      </c>
      <c r="F4245" s="1310" t="s">
        <v>995</v>
      </c>
      <c r="G4245" s="1310">
        <v>94657</v>
      </c>
      <c r="H4245" s="1310" t="s">
        <v>6480</v>
      </c>
      <c r="I4245" s="1310" t="s">
        <v>839</v>
      </c>
      <c r="J4245" s="1310" t="s">
        <v>2242</v>
      </c>
      <c r="K4245" s="1311">
        <v>5.79</v>
      </c>
      <c r="L4245" s="1310" t="s">
        <v>2173</v>
      </c>
    </row>
    <row r="4246" spans="1:12" ht="13.5">
      <c r="A4246" s="1310" t="s">
        <v>5510</v>
      </c>
      <c r="B4246" s="1310" t="s">
        <v>5511</v>
      </c>
      <c r="C4246" s="1310" t="s">
        <v>4876</v>
      </c>
      <c r="D4246" s="1310">
        <v>180</v>
      </c>
      <c r="E4246" s="1311" t="s">
        <v>995</v>
      </c>
      <c r="F4246" s="1310" t="s">
        <v>995</v>
      </c>
      <c r="G4246" s="1310">
        <v>94658</v>
      </c>
      <c r="H4246" s="1310" t="s">
        <v>6481</v>
      </c>
      <c r="I4246" s="1310" t="s">
        <v>839</v>
      </c>
      <c r="J4246" s="1310" t="s">
        <v>2242</v>
      </c>
      <c r="K4246" s="1311">
        <v>6.91</v>
      </c>
      <c r="L4246" s="1310" t="s">
        <v>2173</v>
      </c>
    </row>
    <row r="4247" spans="1:12" ht="13.5">
      <c r="A4247" s="1310" t="s">
        <v>5510</v>
      </c>
      <c r="B4247" s="1310" t="s">
        <v>5511</v>
      </c>
      <c r="C4247" s="1310" t="s">
        <v>4876</v>
      </c>
      <c r="D4247" s="1310">
        <v>180</v>
      </c>
      <c r="E4247" s="1311" t="s">
        <v>995</v>
      </c>
      <c r="F4247" s="1310" t="s">
        <v>995</v>
      </c>
      <c r="G4247" s="1310">
        <v>94659</v>
      </c>
      <c r="H4247" s="1310" t="s">
        <v>6482</v>
      </c>
      <c r="I4247" s="1310" t="s">
        <v>839</v>
      </c>
      <c r="J4247" s="1310" t="s">
        <v>2242</v>
      </c>
      <c r="K4247" s="1311">
        <v>7.02</v>
      </c>
      <c r="L4247" s="1310" t="s">
        <v>2173</v>
      </c>
    </row>
    <row r="4248" spans="1:12" ht="13.5">
      <c r="A4248" s="1310" t="s">
        <v>5510</v>
      </c>
      <c r="B4248" s="1310" t="s">
        <v>5511</v>
      </c>
      <c r="C4248" s="1310" t="s">
        <v>4876</v>
      </c>
      <c r="D4248" s="1310">
        <v>180</v>
      </c>
      <c r="E4248" s="1311" t="s">
        <v>995</v>
      </c>
      <c r="F4248" s="1310" t="s">
        <v>995</v>
      </c>
      <c r="G4248" s="1310">
        <v>94660</v>
      </c>
      <c r="H4248" s="1310" t="s">
        <v>6483</v>
      </c>
      <c r="I4248" s="1310" t="s">
        <v>839</v>
      </c>
      <c r="J4248" s="1310" t="s">
        <v>2242</v>
      </c>
      <c r="K4248" s="1311">
        <v>11.4</v>
      </c>
      <c r="L4248" s="1310" t="s">
        <v>2173</v>
      </c>
    </row>
    <row r="4249" spans="1:12" ht="13.5">
      <c r="A4249" s="1310" t="s">
        <v>5510</v>
      </c>
      <c r="B4249" s="1310" t="s">
        <v>5511</v>
      </c>
      <c r="C4249" s="1310" t="s">
        <v>4876</v>
      </c>
      <c r="D4249" s="1310">
        <v>180</v>
      </c>
      <c r="E4249" s="1311" t="s">
        <v>995</v>
      </c>
      <c r="F4249" s="1310" t="s">
        <v>995</v>
      </c>
      <c r="G4249" s="1310">
        <v>94661</v>
      </c>
      <c r="H4249" s="1310" t="s">
        <v>6484</v>
      </c>
      <c r="I4249" s="1310" t="s">
        <v>839</v>
      </c>
      <c r="J4249" s="1310" t="s">
        <v>2242</v>
      </c>
      <c r="K4249" s="1311">
        <v>11.88</v>
      </c>
      <c r="L4249" s="1310" t="s">
        <v>2173</v>
      </c>
    </row>
    <row r="4250" spans="1:12" ht="13.5">
      <c r="A4250" s="1310" t="s">
        <v>5510</v>
      </c>
      <c r="B4250" s="1310" t="s">
        <v>5511</v>
      </c>
      <c r="C4250" s="1310" t="s">
        <v>4876</v>
      </c>
      <c r="D4250" s="1310">
        <v>180</v>
      </c>
      <c r="E4250" s="1311" t="s">
        <v>995</v>
      </c>
      <c r="F4250" s="1310" t="s">
        <v>995</v>
      </c>
      <c r="G4250" s="1310">
        <v>94662</v>
      </c>
      <c r="H4250" s="1310" t="s">
        <v>6485</v>
      </c>
      <c r="I4250" s="1310" t="s">
        <v>839</v>
      </c>
      <c r="J4250" s="1310" t="s">
        <v>2242</v>
      </c>
      <c r="K4250" s="1311">
        <v>12.42</v>
      </c>
      <c r="L4250" s="1310" t="s">
        <v>2173</v>
      </c>
    </row>
    <row r="4251" spans="1:12" ht="13.5">
      <c r="A4251" s="1310" t="s">
        <v>5510</v>
      </c>
      <c r="B4251" s="1310" t="s">
        <v>5511</v>
      </c>
      <c r="C4251" s="1310" t="s">
        <v>4876</v>
      </c>
      <c r="D4251" s="1310">
        <v>180</v>
      </c>
      <c r="E4251" s="1311" t="s">
        <v>995</v>
      </c>
      <c r="F4251" s="1310" t="s">
        <v>995</v>
      </c>
      <c r="G4251" s="1310">
        <v>94663</v>
      </c>
      <c r="H4251" s="1310" t="s">
        <v>6486</v>
      </c>
      <c r="I4251" s="1310" t="s">
        <v>839</v>
      </c>
      <c r="J4251" s="1310" t="s">
        <v>2242</v>
      </c>
      <c r="K4251" s="1311">
        <v>12.61</v>
      </c>
      <c r="L4251" s="1310" t="s">
        <v>2173</v>
      </c>
    </row>
    <row r="4252" spans="1:12" ht="13.5">
      <c r="A4252" s="1310" t="s">
        <v>5510</v>
      </c>
      <c r="B4252" s="1310" t="s">
        <v>5511</v>
      </c>
      <c r="C4252" s="1310" t="s">
        <v>4876</v>
      </c>
      <c r="D4252" s="1310">
        <v>180</v>
      </c>
      <c r="E4252" s="1311" t="s">
        <v>995</v>
      </c>
      <c r="F4252" s="1310" t="s">
        <v>995</v>
      </c>
      <c r="G4252" s="1310">
        <v>94664</v>
      </c>
      <c r="H4252" s="1310" t="s">
        <v>6487</v>
      </c>
      <c r="I4252" s="1310" t="s">
        <v>839</v>
      </c>
      <c r="J4252" s="1310" t="s">
        <v>2242</v>
      </c>
      <c r="K4252" s="1311">
        <v>27.07</v>
      </c>
      <c r="L4252" s="1310" t="s">
        <v>2173</v>
      </c>
    </row>
    <row r="4253" spans="1:12" ht="13.5">
      <c r="A4253" s="1310" t="s">
        <v>5510</v>
      </c>
      <c r="B4253" s="1310" t="s">
        <v>5511</v>
      </c>
      <c r="C4253" s="1310" t="s">
        <v>4876</v>
      </c>
      <c r="D4253" s="1310">
        <v>180</v>
      </c>
      <c r="E4253" s="1311" t="s">
        <v>995</v>
      </c>
      <c r="F4253" s="1310" t="s">
        <v>995</v>
      </c>
      <c r="G4253" s="1310">
        <v>94665</v>
      </c>
      <c r="H4253" s="1310" t="s">
        <v>6488</v>
      </c>
      <c r="I4253" s="1310" t="s">
        <v>839</v>
      </c>
      <c r="J4253" s="1310" t="s">
        <v>2242</v>
      </c>
      <c r="K4253" s="1311">
        <v>27.05</v>
      </c>
      <c r="L4253" s="1310" t="s">
        <v>2173</v>
      </c>
    </row>
    <row r="4254" spans="1:12" ht="13.5">
      <c r="A4254" s="1310" t="s">
        <v>5510</v>
      </c>
      <c r="B4254" s="1310" t="s">
        <v>5511</v>
      </c>
      <c r="C4254" s="1310" t="s">
        <v>4876</v>
      </c>
      <c r="D4254" s="1310">
        <v>180</v>
      </c>
      <c r="E4254" s="1311" t="s">
        <v>995</v>
      </c>
      <c r="F4254" s="1310" t="s">
        <v>995</v>
      </c>
      <c r="G4254" s="1310">
        <v>94666</v>
      </c>
      <c r="H4254" s="1310" t="s">
        <v>6489</v>
      </c>
      <c r="I4254" s="1310" t="s">
        <v>839</v>
      </c>
      <c r="J4254" s="1310" t="s">
        <v>2242</v>
      </c>
      <c r="K4254" s="1311">
        <v>32.94</v>
      </c>
      <c r="L4254" s="1310" t="s">
        <v>2173</v>
      </c>
    </row>
    <row r="4255" spans="1:12" ht="13.5">
      <c r="A4255" s="1310" t="s">
        <v>5510</v>
      </c>
      <c r="B4255" s="1310" t="s">
        <v>5511</v>
      </c>
      <c r="C4255" s="1310" t="s">
        <v>4876</v>
      </c>
      <c r="D4255" s="1310">
        <v>180</v>
      </c>
      <c r="E4255" s="1311" t="s">
        <v>995</v>
      </c>
      <c r="F4255" s="1310" t="s">
        <v>995</v>
      </c>
      <c r="G4255" s="1310">
        <v>94667</v>
      </c>
      <c r="H4255" s="1310" t="s">
        <v>6490</v>
      </c>
      <c r="I4255" s="1310" t="s">
        <v>839</v>
      </c>
      <c r="J4255" s="1310" t="s">
        <v>2242</v>
      </c>
      <c r="K4255" s="1311">
        <v>36.590000000000003</v>
      </c>
      <c r="L4255" s="1310" t="s">
        <v>2173</v>
      </c>
    </row>
    <row r="4256" spans="1:12" ht="13.5">
      <c r="A4256" s="1310" t="s">
        <v>5510</v>
      </c>
      <c r="B4256" s="1310" t="s">
        <v>5511</v>
      </c>
      <c r="C4256" s="1310" t="s">
        <v>4876</v>
      </c>
      <c r="D4256" s="1310">
        <v>180</v>
      </c>
      <c r="E4256" s="1311" t="s">
        <v>995</v>
      </c>
      <c r="F4256" s="1310" t="s">
        <v>995</v>
      </c>
      <c r="G4256" s="1310">
        <v>94668</v>
      </c>
      <c r="H4256" s="1310" t="s">
        <v>6491</v>
      </c>
      <c r="I4256" s="1310" t="s">
        <v>839</v>
      </c>
      <c r="J4256" s="1310" t="s">
        <v>2242</v>
      </c>
      <c r="K4256" s="1311">
        <v>56.42</v>
      </c>
      <c r="L4256" s="1310" t="s">
        <v>2173</v>
      </c>
    </row>
    <row r="4257" spans="1:12" ht="13.5">
      <c r="A4257" s="1310" t="s">
        <v>5510</v>
      </c>
      <c r="B4257" s="1310" t="s">
        <v>5511</v>
      </c>
      <c r="C4257" s="1310" t="s">
        <v>4876</v>
      </c>
      <c r="D4257" s="1310">
        <v>180</v>
      </c>
      <c r="E4257" s="1311" t="s">
        <v>995</v>
      </c>
      <c r="F4257" s="1310" t="s">
        <v>995</v>
      </c>
      <c r="G4257" s="1310">
        <v>94669</v>
      </c>
      <c r="H4257" s="1310" t="s">
        <v>6492</v>
      </c>
      <c r="I4257" s="1310" t="s">
        <v>839</v>
      </c>
      <c r="J4257" s="1310" t="s">
        <v>2242</v>
      </c>
      <c r="K4257" s="1311">
        <v>76.94</v>
      </c>
      <c r="L4257" s="1310" t="s">
        <v>2173</v>
      </c>
    </row>
    <row r="4258" spans="1:12" ht="13.5">
      <c r="A4258" s="1310" t="s">
        <v>5510</v>
      </c>
      <c r="B4258" s="1310" t="s">
        <v>5511</v>
      </c>
      <c r="C4258" s="1310" t="s">
        <v>4876</v>
      </c>
      <c r="D4258" s="1310">
        <v>180</v>
      </c>
      <c r="E4258" s="1311" t="s">
        <v>995</v>
      </c>
      <c r="F4258" s="1310" t="s">
        <v>995</v>
      </c>
      <c r="G4258" s="1310">
        <v>94670</v>
      </c>
      <c r="H4258" s="1310" t="s">
        <v>6493</v>
      </c>
      <c r="I4258" s="1310" t="s">
        <v>839</v>
      </c>
      <c r="J4258" s="1310" t="s">
        <v>2242</v>
      </c>
      <c r="K4258" s="1311">
        <v>74.69</v>
      </c>
      <c r="L4258" s="1310" t="s">
        <v>2173</v>
      </c>
    </row>
    <row r="4259" spans="1:12" ht="13.5">
      <c r="A4259" s="1310" t="s">
        <v>5510</v>
      </c>
      <c r="B4259" s="1310" t="s">
        <v>5511</v>
      </c>
      <c r="C4259" s="1310" t="s">
        <v>4876</v>
      </c>
      <c r="D4259" s="1310">
        <v>180</v>
      </c>
      <c r="E4259" s="1311" t="s">
        <v>995</v>
      </c>
      <c r="F4259" s="1310" t="s">
        <v>995</v>
      </c>
      <c r="G4259" s="1310">
        <v>94671</v>
      </c>
      <c r="H4259" s="1310" t="s">
        <v>6494</v>
      </c>
      <c r="I4259" s="1310" t="s">
        <v>839</v>
      </c>
      <c r="J4259" s="1310" t="s">
        <v>2242</v>
      </c>
      <c r="K4259" s="1311">
        <v>108.9</v>
      </c>
      <c r="L4259" s="1310" t="s">
        <v>2173</v>
      </c>
    </row>
    <row r="4260" spans="1:12" ht="13.5">
      <c r="A4260" s="1310" t="s">
        <v>5510</v>
      </c>
      <c r="B4260" s="1310" t="s">
        <v>5511</v>
      </c>
      <c r="C4260" s="1310" t="s">
        <v>4876</v>
      </c>
      <c r="D4260" s="1310">
        <v>180</v>
      </c>
      <c r="E4260" s="1311" t="s">
        <v>995</v>
      </c>
      <c r="F4260" s="1310" t="s">
        <v>995</v>
      </c>
      <c r="G4260" s="1310">
        <v>94672</v>
      </c>
      <c r="H4260" s="1310" t="s">
        <v>6495</v>
      </c>
      <c r="I4260" s="1310" t="s">
        <v>839</v>
      </c>
      <c r="J4260" s="1310" t="s">
        <v>2242</v>
      </c>
      <c r="K4260" s="1311">
        <v>10.210000000000001</v>
      </c>
      <c r="L4260" s="1310" t="s">
        <v>2173</v>
      </c>
    </row>
    <row r="4261" spans="1:12" ht="13.5">
      <c r="A4261" s="1310" t="s">
        <v>5510</v>
      </c>
      <c r="B4261" s="1310" t="s">
        <v>5511</v>
      </c>
      <c r="C4261" s="1310" t="s">
        <v>4876</v>
      </c>
      <c r="D4261" s="1310">
        <v>180</v>
      </c>
      <c r="E4261" s="1311" t="s">
        <v>995</v>
      </c>
      <c r="F4261" s="1310" t="s">
        <v>995</v>
      </c>
      <c r="G4261" s="1310">
        <v>94673</v>
      </c>
      <c r="H4261" s="1310" t="s">
        <v>6496</v>
      </c>
      <c r="I4261" s="1310" t="s">
        <v>839</v>
      </c>
      <c r="J4261" s="1310" t="s">
        <v>2242</v>
      </c>
      <c r="K4261" s="1311">
        <v>9.93</v>
      </c>
      <c r="L4261" s="1310" t="s">
        <v>2173</v>
      </c>
    </row>
    <row r="4262" spans="1:12" ht="13.5">
      <c r="A4262" s="1310" t="s">
        <v>5510</v>
      </c>
      <c r="B4262" s="1310" t="s">
        <v>5511</v>
      </c>
      <c r="C4262" s="1310" t="s">
        <v>4876</v>
      </c>
      <c r="D4262" s="1310">
        <v>180</v>
      </c>
      <c r="E4262" s="1311" t="s">
        <v>995</v>
      </c>
      <c r="F4262" s="1310" t="s">
        <v>995</v>
      </c>
      <c r="G4262" s="1310">
        <v>94674</v>
      </c>
      <c r="H4262" s="1310" t="s">
        <v>6497</v>
      </c>
      <c r="I4262" s="1310" t="s">
        <v>839</v>
      </c>
      <c r="J4262" s="1310" t="s">
        <v>2242</v>
      </c>
      <c r="K4262" s="1311">
        <v>8.9700000000000006</v>
      </c>
      <c r="L4262" s="1310" t="s">
        <v>2173</v>
      </c>
    </row>
    <row r="4263" spans="1:12" ht="13.5">
      <c r="A4263" s="1310" t="s">
        <v>5510</v>
      </c>
      <c r="B4263" s="1310" t="s">
        <v>5511</v>
      </c>
      <c r="C4263" s="1310" t="s">
        <v>4876</v>
      </c>
      <c r="D4263" s="1310">
        <v>180</v>
      </c>
      <c r="E4263" s="1311" t="s">
        <v>995</v>
      </c>
      <c r="F4263" s="1310" t="s">
        <v>995</v>
      </c>
      <c r="G4263" s="1310">
        <v>94675</v>
      </c>
      <c r="H4263" s="1310" t="s">
        <v>6498</v>
      </c>
      <c r="I4263" s="1310" t="s">
        <v>839</v>
      </c>
      <c r="J4263" s="1310" t="s">
        <v>2242</v>
      </c>
      <c r="K4263" s="1311">
        <v>14.15</v>
      </c>
      <c r="L4263" s="1310" t="s">
        <v>2173</v>
      </c>
    </row>
    <row r="4264" spans="1:12" ht="13.5">
      <c r="A4264" s="1310" t="s">
        <v>5510</v>
      </c>
      <c r="B4264" s="1310" t="s">
        <v>5511</v>
      </c>
      <c r="C4264" s="1310" t="s">
        <v>4876</v>
      </c>
      <c r="D4264" s="1310">
        <v>180</v>
      </c>
      <c r="E4264" s="1311" t="s">
        <v>995</v>
      </c>
      <c r="F4264" s="1310" t="s">
        <v>995</v>
      </c>
      <c r="G4264" s="1310">
        <v>94676</v>
      </c>
      <c r="H4264" s="1310" t="s">
        <v>6499</v>
      </c>
      <c r="I4264" s="1310" t="s">
        <v>839</v>
      </c>
      <c r="J4264" s="1310" t="s">
        <v>2242</v>
      </c>
      <c r="K4264" s="1311">
        <v>15.63</v>
      </c>
      <c r="L4264" s="1310" t="s">
        <v>2173</v>
      </c>
    </row>
    <row r="4265" spans="1:12" ht="13.5">
      <c r="A4265" s="1310" t="s">
        <v>5510</v>
      </c>
      <c r="B4265" s="1310" t="s">
        <v>5511</v>
      </c>
      <c r="C4265" s="1310" t="s">
        <v>4876</v>
      </c>
      <c r="D4265" s="1310">
        <v>180</v>
      </c>
      <c r="E4265" s="1311" t="s">
        <v>995</v>
      </c>
      <c r="F4265" s="1310" t="s">
        <v>995</v>
      </c>
      <c r="G4265" s="1310">
        <v>94677</v>
      </c>
      <c r="H4265" s="1310" t="s">
        <v>6500</v>
      </c>
      <c r="I4265" s="1310" t="s">
        <v>839</v>
      </c>
      <c r="J4265" s="1310" t="s">
        <v>2242</v>
      </c>
      <c r="K4265" s="1311">
        <v>23.41</v>
      </c>
      <c r="L4265" s="1310" t="s">
        <v>2173</v>
      </c>
    </row>
    <row r="4266" spans="1:12" ht="13.5">
      <c r="A4266" s="1310" t="s">
        <v>5510</v>
      </c>
      <c r="B4266" s="1310" t="s">
        <v>5511</v>
      </c>
      <c r="C4266" s="1310" t="s">
        <v>4876</v>
      </c>
      <c r="D4266" s="1310">
        <v>180</v>
      </c>
      <c r="E4266" s="1311" t="s">
        <v>995</v>
      </c>
      <c r="F4266" s="1310" t="s">
        <v>995</v>
      </c>
      <c r="G4266" s="1310">
        <v>94678</v>
      </c>
      <c r="H4266" s="1310" t="s">
        <v>6501</v>
      </c>
      <c r="I4266" s="1310" t="s">
        <v>839</v>
      </c>
      <c r="J4266" s="1310" t="s">
        <v>2242</v>
      </c>
      <c r="K4266" s="1311">
        <v>16.09</v>
      </c>
      <c r="L4266" s="1310" t="s">
        <v>2173</v>
      </c>
    </row>
    <row r="4267" spans="1:12" ht="13.5">
      <c r="A4267" s="1310" t="s">
        <v>5510</v>
      </c>
      <c r="B4267" s="1310" t="s">
        <v>5511</v>
      </c>
      <c r="C4267" s="1310" t="s">
        <v>4876</v>
      </c>
      <c r="D4267" s="1310">
        <v>180</v>
      </c>
      <c r="E4267" s="1311" t="s">
        <v>995</v>
      </c>
      <c r="F4267" s="1310" t="s">
        <v>995</v>
      </c>
      <c r="G4267" s="1310">
        <v>94679</v>
      </c>
      <c r="H4267" s="1310" t="s">
        <v>6502</v>
      </c>
      <c r="I4267" s="1310" t="s">
        <v>839</v>
      </c>
      <c r="J4267" s="1310" t="s">
        <v>2242</v>
      </c>
      <c r="K4267" s="1311">
        <v>26.34</v>
      </c>
      <c r="L4267" s="1310" t="s">
        <v>2173</v>
      </c>
    </row>
    <row r="4268" spans="1:12" ht="13.5">
      <c r="A4268" s="1310" t="s">
        <v>5510</v>
      </c>
      <c r="B4268" s="1310" t="s">
        <v>5511</v>
      </c>
      <c r="C4268" s="1310" t="s">
        <v>4876</v>
      </c>
      <c r="D4268" s="1310">
        <v>180</v>
      </c>
      <c r="E4268" s="1311" t="s">
        <v>995</v>
      </c>
      <c r="F4268" s="1310" t="s">
        <v>995</v>
      </c>
      <c r="G4268" s="1310">
        <v>94680</v>
      </c>
      <c r="H4268" s="1310" t="s">
        <v>6503</v>
      </c>
      <c r="I4268" s="1310" t="s">
        <v>839</v>
      </c>
      <c r="J4268" s="1310" t="s">
        <v>2242</v>
      </c>
      <c r="K4268" s="1311">
        <v>44.24</v>
      </c>
      <c r="L4268" s="1310" t="s">
        <v>2173</v>
      </c>
    </row>
    <row r="4269" spans="1:12" ht="13.5">
      <c r="A4269" s="1310" t="s">
        <v>5510</v>
      </c>
      <c r="B4269" s="1310" t="s">
        <v>5511</v>
      </c>
      <c r="C4269" s="1310" t="s">
        <v>4876</v>
      </c>
      <c r="D4269" s="1310">
        <v>180</v>
      </c>
      <c r="E4269" s="1311" t="s">
        <v>995</v>
      </c>
      <c r="F4269" s="1310" t="s">
        <v>995</v>
      </c>
      <c r="G4269" s="1310">
        <v>94681</v>
      </c>
      <c r="H4269" s="1310" t="s">
        <v>6504</v>
      </c>
      <c r="I4269" s="1310" t="s">
        <v>839</v>
      </c>
      <c r="J4269" s="1310" t="s">
        <v>2242</v>
      </c>
      <c r="K4269" s="1311">
        <v>58.28</v>
      </c>
      <c r="L4269" s="1310" t="s">
        <v>2173</v>
      </c>
    </row>
    <row r="4270" spans="1:12" ht="13.5">
      <c r="A4270" s="1310" t="s">
        <v>5510</v>
      </c>
      <c r="B4270" s="1310" t="s">
        <v>5511</v>
      </c>
      <c r="C4270" s="1310" t="s">
        <v>4876</v>
      </c>
      <c r="D4270" s="1310">
        <v>180</v>
      </c>
      <c r="E4270" s="1311" t="s">
        <v>995</v>
      </c>
      <c r="F4270" s="1310" t="s">
        <v>995</v>
      </c>
      <c r="G4270" s="1310">
        <v>94682</v>
      </c>
      <c r="H4270" s="1310" t="s">
        <v>6505</v>
      </c>
      <c r="I4270" s="1310" t="s">
        <v>839</v>
      </c>
      <c r="J4270" s="1310" t="s">
        <v>2242</v>
      </c>
      <c r="K4270" s="1311">
        <v>116.49</v>
      </c>
      <c r="L4270" s="1310" t="s">
        <v>2173</v>
      </c>
    </row>
    <row r="4271" spans="1:12" ht="13.5">
      <c r="A4271" s="1310" t="s">
        <v>5510</v>
      </c>
      <c r="B4271" s="1310" t="s">
        <v>5511</v>
      </c>
      <c r="C4271" s="1310" t="s">
        <v>4876</v>
      </c>
      <c r="D4271" s="1310">
        <v>180</v>
      </c>
      <c r="E4271" s="1311" t="s">
        <v>995</v>
      </c>
      <c r="F4271" s="1310" t="s">
        <v>995</v>
      </c>
      <c r="G4271" s="1310">
        <v>94683</v>
      </c>
      <c r="H4271" s="1310" t="s">
        <v>6506</v>
      </c>
      <c r="I4271" s="1310" t="s">
        <v>839</v>
      </c>
      <c r="J4271" s="1310" t="s">
        <v>2242</v>
      </c>
      <c r="K4271" s="1311">
        <v>75.27</v>
      </c>
      <c r="L4271" s="1310" t="s">
        <v>2173</v>
      </c>
    </row>
    <row r="4272" spans="1:12" ht="13.5">
      <c r="A4272" s="1310" t="s">
        <v>5510</v>
      </c>
      <c r="B4272" s="1310" t="s">
        <v>5511</v>
      </c>
      <c r="C4272" s="1310" t="s">
        <v>4876</v>
      </c>
      <c r="D4272" s="1310">
        <v>180</v>
      </c>
      <c r="E4272" s="1311" t="s">
        <v>995</v>
      </c>
      <c r="F4272" s="1310" t="s">
        <v>995</v>
      </c>
      <c r="G4272" s="1310">
        <v>94684</v>
      </c>
      <c r="H4272" s="1310" t="s">
        <v>6507</v>
      </c>
      <c r="I4272" s="1310" t="s">
        <v>839</v>
      </c>
      <c r="J4272" s="1310" t="s">
        <v>2242</v>
      </c>
      <c r="K4272" s="1311">
        <v>148.96</v>
      </c>
      <c r="L4272" s="1310" t="s">
        <v>2173</v>
      </c>
    </row>
    <row r="4273" spans="1:12" ht="13.5">
      <c r="A4273" s="1310" t="s">
        <v>5510</v>
      </c>
      <c r="B4273" s="1310" t="s">
        <v>5511</v>
      </c>
      <c r="C4273" s="1310" t="s">
        <v>4876</v>
      </c>
      <c r="D4273" s="1310">
        <v>180</v>
      </c>
      <c r="E4273" s="1311" t="s">
        <v>995</v>
      </c>
      <c r="F4273" s="1310" t="s">
        <v>995</v>
      </c>
      <c r="G4273" s="1310">
        <v>94685</v>
      </c>
      <c r="H4273" s="1310" t="s">
        <v>6508</v>
      </c>
      <c r="I4273" s="1310" t="s">
        <v>839</v>
      </c>
      <c r="J4273" s="1310" t="s">
        <v>2242</v>
      </c>
      <c r="K4273" s="1311">
        <v>114.64</v>
      </c>
      <c r="L4273" s="1310" t="s">
        <v>2173</v>
      </c>
    </row>
    <row r="4274" spans="1:12" ht="13.5">
      <c r="A4274" s="1310" t="s">
        <v>5510</v>
      </c>
      <c r="B4274" s="1310" t="s">
        <v>5511</v>
      </c>
      <c r="C4274" s="1310" t="s">
        <v>4876</v>
      </c>
      <c r="D4274" s="1310">
        <v>180</v>
      </c>
      <c r="E4274" s="1311" t="s">
        <v>995</v>
      </c>
      <c r="F4274" s="1310" t="s">
        <v>995</v>
      </c>
      <c r="G4274" s="1310">
        <v>94686</v>
      </c>
      <c r="H4274" s="1310" t="s">
        <v>6509</v>
      </c>
      <c r="I4274" s="1310" t="s">
        <v>839</v>
      </c>
      <c r="J4274" s="1310" t="s">
        <v>2242</v>
      </c>
      <c r="K4274" s="1311">
        <v>278.32</v>
      </c>
      <c r="L4274" s="1310" t="s">
        <v>2173</v>
      </c>
    </row>
    <row r="4275" spans="1:12" ht="13.5">
      <c r="A4275" s="1310" t="s">
        <v>5510</v>
      </c>
      <c r="B4275" s="1310" t="s">
        <v>5511</v>
      </c>
      <c r="C4275" s="1310" t="s">
        <v>4876</v>
      </c>
      <c r="D4275" s="1310">
        <v>180</v>
      </c>
      <c r="E4275" s="1311" t="s">
        <v>995</v>
      </c>
      <c r="F4275" s="1310" t="s">
        <v>995</v>
      </c>
      <c r="G4275" s="1310">
        <v>94687</v>
      </c>
      <c r="H4275" s="1310" t="s">
        <v>6510</v>
      </c>
      <c r="I4275" s="1310" t="s">
        <v>839</v>
      </c>
      <c r="J4275" s="1310" t="s">
        <v>2242</v>
      </c>
      <c r="K4275" s="1311">
        <v>226.6</v>
      </c>
      <c r="L4275" s="1310" t="s">
        <v>2173</v>
      </c>
    </row>
    <row r="4276" spans="1:12" ht="13.5">
      <c r="A4276" s="1310" t="s">
        <v>5510</v>
      </c>
      <c r="B4276" s="1310" t="s">
        <v>5511</v>
      </c>
      <c r="C4276" s="1310" t="s">
        <v>4876</v>
      </c>
      <c r="D4276" s="1310">
        <v>180</v>
      </c>
      <c r="E4276" s="1311" t="s">
        <v>995</v>
      </c>
      <c r="F4276" s="1310" t="s">
        <v>995</v>
      </c>
      <c r="G4276" s="1310">
        <v>94688</v>
      </c>
      <c r="H4276" s="1310" t="s">
        <v>6511</v>
      </c>
      <c r="I4276" s="1310" t="s">
        <v>839</v>
      </c>
      <c r="J4276" s="1310" t="s">
        <v>2242</v>
      </c>
      <c r="K4276" s="1311">
        <v>10.37</v>
      </c>
      <c r="L4276" s="1310" t="s">
        <v>2173</v>
      </c>
    </row>
    <row r="4277" spans="1:12" ht="13.5">
      <c r="A4277" s="1310" t="s">
        <v>5510</v>
      </c>
      <c r="B4277" s="1310" t="s">
        <v>5511</v>
      </c>
      <c r="C4277" s="1310" t="s">
        <v>4876</v>
      </c>
      <c r="D4277" s="1310">
        <v>180</v>
      </c>
      <c r="E4277" s="1311" t="s">
        <v>995</v>
      </c>
      <c r="F4277" s="1310" t="s">
        <v>995</v>
      </c>
      <c r="G4277" s="1310">
        <v>94689</v>
      </c>
      <c r="H4277" s="1310" t="s">
        <v>6512</v>
      </c>
      <c r="I4277" s="1310" t="s">
        <v>839</v>
      </c>
      <c r="J4277" s="1310" t="s">
        <v>2242</v>
      </c>
      <c r="K4277" s="1311">
        <v>14.08</v>
      </c>
      <c r="L4277" s="1310" t="s">
        <v>2173</v>
      </c>
    </row>
    <row r="4278" spans="1:12" ht="13.5">
      <c r="A4278" s="1310" t="s">
        <v>5510</v>
      </c>
      <c r="B4278" s="1310" t="s">
        <v>5511</v>
      </c>
      <c r="C4278" s="1310" t="s">
        <v>4876</v>
      </c>
      <c r="D4278" s="1310">
        <v>180</v>
      </c>
      <c r="E4278" s="1311" t="s">
        <v>995</v>
      </c>
      <c r="F4278" s="1310" t="s">
        <v>995</v>
      </c>
      <c r="G4278" s="1310">
        <v>94690</v>
      </c>
      <c r="H4278" s="1310" t="s">
        <v>6513</v>
      </c>
      <c r="I4278" s="1310" t="s">
        <v>839</v>
      </c>
      <c r="J4278" s="1310" t="s">
        <v>2242</v>
      </c>
      <c r="K4278" s="1311">
        <v>13.48</v>
      </c>
      <c r="L4278" s="1310" t="s">
        <v>2173</v>
      </c>
    </row>
    <row r="4279" spans="1:12" ht="13.5">
      <c r="A4279" s="1310" t="s">
        <v>5510</v>
      </c>
      <c r="B4279" s="1310" t="s">
        <v>5511</v>
      </c>
      <c r="C4279" s="1310" t="s">
        <v>4876</v>
      </c>
      <c r="D4279" s="1310">
        <v>180</v>
      </c>
      <c r="E4279" s="1311" t="s">
        <v>995</v>
      </c>
      <c r="F4279" s="1310" t="s">
        <v>995</v>
      </c>
      <c r="G4279" s="1310">
        <v>94691</v>
      </c>
      <c r="H4279" s="1310" t="s">
        <v>6514</v>
      </c>
      <c r="I4279" s="1310" t="s">
        <v>839</v>
      </c>
      <c r="J4279" s="1310" t="s">
        <v>2242</v>
      </c>
      <c r="K4279" s="1311">
        <v>15.63</v>
      </c>
      <c r="L4279" s="1310" t="s">
        <v>2173</v>
      </c>
    </row>
    <row r="4280" spans="1:12" ht="13.5">
      <c r="A4280" s="1310" t="s">
        <v>5510</v>
      </c>
      <c r="B4280" s="1310" t="s">
        <v>5511</v>
      </c>
      <c r="C4280" s="1310" t="s">
        <v>4876</v>
      </c>
      <c r="D4280" s="1310">
        <v>180</v>
      </c>
      <c r="E4280" s="1311" t="s">
        <v>995</v>
      </c>
      <c r="F4280" s="1310" t="s">
        <v>995</v>
      </c>
      <c r="G4280" s="1310">
        <v>94692</v>
      </c>
      <c r="H4280" s="1310" t="s">
        <v>6515</v>
      </c>
      <c r="I4280" s="1310" t="s">
        <v>839</v>
      </c>
      <c r="J4280" s="1310" t="s">
        <v>2242</v>
      </c>
      <c r="K4280" s="1311">
        <v>23.61</v>
      </c>
      <c r="L4280" s="1310" t="s">
        <v>2173</v>
      </c>
    </row>
    <row r="4281" spans="1:12" ht="13.5">
      <c r="A4281" s="1310" t="s">
        <v>5510</v>
      </c>
      <c r="B4281" s="1310" t="s">
        <v>5511</v>
      </c>
      <c r="C4281" s="1310" t="s">
        <v>4876</v>
      </c>
      <c r="D4281" s="1310">
        <v>180</v>
      </c>
      <c r="E4281" s="1311" t="s">
        <v>995</v>
      </c>
      <c r="F4281" s="1310" t="s">
        <v>995</v>
      </c>
      <c r="G4281" s="1310">
        <v>94693</v>
      </c>
      <c r="H4281" s="1310" t="s">
        <v>6516</v>
      </c>
      <c r="I4281" s="1310" t="s">
        <v>839</v>
      </c>
      <c r="J4281" s="1310" t="s">
        <v>2242</v>
      </c>
      <c r="K4281" s="1311">
        <v>24.7</v>
      </c>
      <c r="L4281" s="1310" t="s">
        <v>2173</v>
      </c>
    </row>
    <row r="4282" spans="1:12" ht="13.5">
      <c r="A4282" s="1310" t="s">
        <v>5510</v>
      </c>
      <c r="B4282" s="1310" t="s">
        <v>5511</v>
      </c>
      <c r="C4282" s="1310" t="s">
        <v>4876</v>
      </c>
      <c r="D4282" s="1310">
        <v>180</v>
      </c>
      <c r="E4282" s="1311" t="s">
        <v>995</v>
      </c>
      <c r="F4282" s="1310" t="s">
        <v>995</v>
      </c>
      <c r="G4282" s="1310">
        <v>94694</v>
      </c>
      <c r="H4282" s="1310" t="s">
        <v>6517</v>
      </c>
      <c r="I4282" s="1310" t="s">
        <v>839</v>
      </c>
      <c r="J4282" s="1310" t="s">
        <v>2242</v>
      </c>
      <c r="K4282" s="1311">
        <v>24.76</v>
      </c>
      <c r="L4282" s="1310" t="s">
        <v>2173</v>
      </c>
    </row>
    <row r="4283" spans="1:12" ht="13.5">
      <c r="A4283" s="1310" t="s">
        <v>5510</v>
      </c>
      <c r="B4283" s="1310" t="s">
        <v>5511</v>
      </c>
      <c r="C4283" s="1310" t="s">
        <v>4876</v>
      </c>
      <c r="D4283" s="1310">
        <v>180</v>
      </c>
      <c r="E4283" s="1311" t="s">
        <v>995</v>
      </c>
      <c r="F4283" s="1310" t="s">
        <v>995</v>
      </c>
      <c r="G4283" s="1310">
        <v>94695</v>
      </c>
      <c r="H4283" s="1310" t="s">
        <v>6518</v>
      </c>
      <c r="I4283" s="1310" t="s">
        <v>839</v>
      </c>
      <c r="J4283" s="1310" t="s">
        <v>2242</v>
      </c>
      <c r="K4283" s="1311">
        <v>33.14</v>
      </c>
      <c r="L4283" s="1310" t="s">
        <v>2173</v>
      </c>
    </row>
    <row r="4284" spans="1:12" ht="13.5">
      <c r="A4284" s="1310" t="s">
        <v>5510</v>
      </c>
      <c r="B4284" s="1310" t="s">
        <v>5511</v>
      </c>
      <c r="C4284" s="1310" t="s">
        <v>4876</v>
      </c>
      <c r="D4284" s="1310">
        <v>180</v>
      </c>
      <c r="E4284" s="1311" t="s">
        <v>995</v>
      </c>
      <c r="F4284" s="1310" t="s">
        <v>995</v>
      </c>
      <c r="G4284" s="1310">
        <v>94696</v>
      </c>
      <c r="H4284" s="1310" t="s">
        <v>6519</v>
      </c>
      <c r="I4284" s="1310" t="s">
        <v>839</v>
      </c>
      <c r="J4284" s="1310" t="s">
        <v>2242</v>
      </c>
      <c r="K4284" s="1311">
        <v>57.6</v>
      </c>
      <c r="L4284" s="1310" t="s">
        <v>2173</v>
      </c>
    </row>
    <row r="4285" spans="1:12" ht="13.5">
      <c r="A4285" s="1310" t="s">
        <v>5510</v>
      </c>
      <c r="B4285" s="1310" t="s">
        <v>5511</v>
      </c>
      <c r="C4285" s="1310" t="s">
        <v>4876</v>
      </c>
      <c r="D4285" s="1310">
        <v>180</v>
      </c>
      <c r="E4285" s="1311" t="s">
        <v>995</v>
      </c>
      <c r="F4285" s="1310" t="s">
        <v>995</v>
      </c>
      <c r="G4285" s="1310">
        <v>94697</v>
      </c>
      <c r="H4285" s="1310" t="s">
        <v>6520</v>
      </c>
      <c r="I4285" s="1310" t="s">
        <v>839</v>
      </c>
      <c r="J4285" s="1310" t="s">
        <v>2242</v>
      </c>
      <c r="K4285" s="1311">
        <v>90.05</v>
      </c>
      <c r="L4285" s="1310" t="s">
        <v>2173</v>
      </c>
    </row>
    <row r="4286" spans="1:12" ht="13.5">
      <c r="A4286" s="1310" t="s">
        <v>5510</v>
      </c>
      <c r="B4286" s="1310" t="s">
        <v>5511</v>
      </c>
      <c r="C4286" s="1310" t="s">
        <v>4876</v>
      </c>
      <c r="D4286" s="1310">
        <v>180</v>
      </c>
      <c r="E4286" s="1311" t="s">
        <v>995</v>
      </c>
      <c r="F4286" s="1310" t="s">
        <v>995</v>
      </c>
      <c r="G4286" s="1310">
        <v>94698</v>
      </c>
      <c r="H4286" s="1310" t="s">
        <v>6521</v>
      </c>
      <c r="I4286" s="1310" t="s">
        <v>839</v>
      </c>
      <c r="J4286" s="1310" t="s">
        <v>2242</v>
      </c>
      <c r="K4286" s="1311">
        <v>78.64</v>
      </c>
      <c r="L4286" s="1310" t="s">
        <v>2173</v>
      </c>
    </row>
    <row r="4287" spans="1:12" ht="13.5">
      <c r="A4287" s="1310" t="s">
        <v>5510</v>
      </c>
      <c r="B4287" s="1310" t="s">
        <v>5511</v>
      </c>
      <c r="C4287" s="1310" t="s">
        <v>4876</v>
      </c>
      <c r="D4287" s="1310">
        <v>180</v>
      </c>
      <c r="E4287" s="1311" t="s">
        <v>995</v>
      </c>
      <c r="F4287" s="1310" t="s">
        <v>995</v>
      </c>
      <c r="G4287" s="1310">
        <v>94699</v>
      </c>
      <c r="H4287" s="1310" t="s">
        <v>6522</v>
      </c>
      <c r="I4287" s="1310" t="s">
        <v>839</v>
      </c>
      <c r="J4287" s="1310" t="s">
        <v>2242</v>
      </c>
      <c r="K4287" s="1311">
        <v>151.61000000000001</v>
      </c>
      <c r="L4287" s="1310" t="s">
        <v>2173</v>
      </c>
    </row>
    <row r="4288" spans="1:12" ht="13.5">
      <c r="A4288" s="1310" t="s">
        <v>5510</v>
      </c>
      <c r="B4288" s="1310" t="s">
        <v>5511</v>
      </c>
      <c r="C4288" s="1310" t="s">
        <v>4876</v>
      </c>
      <c r="D4288" s="1310">
        <v>180</v>
      </c>
      <c r="E4288" s="1311" t="s">
        <v>995</v>
      </c>
      <c r="F4288" s="1310" t="s">
        <v>995</v>
      </c>
      <c r="G4288" s="1310">
        <v>94700</v>
      </c>
      <c r="H4288" s="1310" t="s">
        <v>6523</v>
      </c>
      <c r="I4288" s="1310" t="s">
        <v>839</v>
      </c>
      <c r="J4288" s="1310" t="s">
        <v>2242</v>
      </c>
      <c r="K4288" s="1311">
        <v>128.26</v>
      </c>
      <c r="L4288" s="1310" t="s">
        <v>2173</v>
      </c>
    </row>
    <row r="4289" spans="1:12" ht="13.5">
      <c r="A4289" s="1310" t="s">
        <v>5510</v>
      </c>
      <c r="B4289" s="1310" t="s">
        <v>5511</v>
      </c>
      <c r="C4289" s="1310" t="s">
        <v>4876</v>
      </c>
      <c r="D4289" s="1310">
        <v>180</v>
      </c>
      <c r="E4289" s="1311" t="s">
        <v>995</v>
      </c>
      <c r="F4289" s="1310" t="s">
        <v>995</v>
      </c>
      <c r="G4289" s="1310">
        <v>94701</v>
      </c>
      <c r="H4289" s="1310" t="s">
        <v>6524</v>
      </c>
      <c r="I4289" s="1310" t="s">
        <v>839</v>
      </c>
      <c r="J4289" s="1310" t="s">
        <v>2242</v>
      </c>
      <c r="K4289" s="1311">
        <v>225.66</v>
      </c>
      <c r="L4289" s="1310" t="s">
        <v>2173</v>
      </c>
    </row>
    <row r="4290" spans="1:12" ht="13.5">
      <c r="A4290" s="1310" t="s">
        <v>5510</v>
      </c>
      <c r="B4290" s="1310" t="s">
        <v>5511</v>
      </c>
      <c r="C4290" s="1310" t="s">
        <v>4876</v>
      </c>
      <c r="D4290" s="1310">
        <v>180</v>
      </c>
      <c r="E4290" s="1311" t="s">
        <v>995</v>
      </c>
      <c r="F4290" s="1310" t="s">
        <v>995</v>
      </c>
      <c r="G4290" s="1310">
        <v>94702</v>
      </c>
      <c r="H4290" s="1310" t="s">
        <v>6525</v>
      </c>
      <c r="I4290" s="1310" t="s">
        <v>839</v>
      </c>
      <c r="J4290" s="1310" t="s">
        <v>2242</v>
      </c>
      <c r="K4290" s="1311">
        <v>213.72</v>
      </c>
      <c r="L4290" s="1310" t="s">
        <v>2173</v>
      </c>
    </row>
    <row r="4291" spans="1:12" ht="13.5">
      <c r="A4291" s="1310" t="s">
        <v>5510</v>
      </c>
      <c r="B4291" s="1310" t="s">
        <v>5511</v>
      </c>
      <c r="C4291" s="1310" t="s">
        <v>4876</v>
      </c>
      <c r="D4291" s="1310">
        <v>180</v>
      </c>
      <c r="E4291" s="1311" t="s">
        <v>995</v>
      </c>
      <c r="F4291" s="1310" t="s">
        <v>995</v>
      </c>
      <c r="G4291" s="1310">
        <v>94703</v>
      </c>
      <c r="H4291" s="1310" t="s">
        <v>6526</v>
      </c>
      <c r="I4291" s="1310" t="s">
        <v>839</v>
      </c>
      <c r="J4291" s="1310" t="s">
        <v>2242</v>
      </c>
      <c r="K4291" s="1311">
        <v>19.52</v>
      </c>
      <c r="L4291" s="1310" t="s">
        <v>2173</v>
      </c>
    </row>
    <row r="4292" spans="1:12" ht="13.5">
      <c r="A4292" s="1310" t="s">
        <v>5510</v>
      </c>
      <c r="B4292" s="1310" t="s">
        <v>5511</v>
      </c>
      <c r="C4292" s="1310" t="s">
        <v>4876</v>
      </c>
      <c r="D4292" s="1310">
        <v>180</v>
      </c>
      <c r="E4292" s="1311" t="s">
        <v>995</v>
      </c>
      <c r="F4292" s="1310" t="s">
        <v>995</v>
      </c>
      <c r="G4292" s="1310">
        <v>94704</v>
      </c>
      <c r="H4292" s="1310" t="s">
        <v>6527</v>
      </c>
      <c r="I4292" s="1310" t="s">
        <v>839</v>
      </c>
      <c r="J4292" s="1310" t="s">
        <v>2242</v>
      </c>
      <c r="K4292" s="1311">
        <v>23.1</v>
      </c>
      <c r="L4292" s="1310" t="s">
        <v>2173</v>
      </c>
    </row>
    <row r="4293" spans="1:12" ht="13.5">
      <c r="A4293" s="1310" t="s">
        <v>5510</v>
      </c>
      <c r="B4293" s="1310" t="s">
        <v>5511</v>
      </c>
      <c r="C4293" s="1310" t="s">
        <v>4876</v>
      </c>
      <c r="D4293" s="1310">
        <v>180</v>
      </c>
      <c r="E4293" s="1311" t="s">
        <v>995</v>
      </c>
      <c r="F4293" s="1310" t="s">
        <v>995</v>
      </c>
      <c r="G4293" s="1310">
        <v>94705</v>
      </c>
      <c r="H4293" s="1310" t="s">
        <v>6528</v>
      </c>
      <c r="I4293" s="1310" t="s">
        <v>839</v>
      </c>
      <c r="J4293" s="1310" t="s">
        <v>2242</v>
      </c>
      <c r="K4293" s="1311">
        <v>28.52</v>
      </c>
      <c r="L4293" s="1310" t="s">
        <v>2173</v>
      </c>
    </row>
    <row r="4294" spans="1:12" ht="13.5">
      <c r="A4294" s="1310" t="s">
        <v>5510</v>
      </c>
      <c r="B4294" s="1310" t="s">
        <v>5511</v>
      </c>
      <c r="C4294" s="1310" t="s">
        <v>4876</v>
      </c>
      <c r="D4294" s="1310">
        <v>180</v>
      </c>
      <c r="E4294" s="1311" t="s">
        <v>995</v>
      </c>
      <c r="F4294" s="1310" t="s">
        <v>995</v>
      </c>
      <c r="G4294" s="1310">
        <v>94706</v>
      </c>
      <c r="H4294" s="1310" t="s">
        <v>6529</v>
      </c>
      <c r="I4294" s="1310" t="s">
        <v>839</v>
      </c>
      <c r="J4294" s="1310" t="s">
        <v>2242</v>
      </c>
      <c r="K4294" s="1311">
        <v>41.22</v>
      </c>
      <c r="L4294" s="1310" t="s">
        <v>2173</v>
      </c>
    </row>
    <row r="4295" spans="1:12" ht="13.5">
      <c r="A4295" s="1310" t="s">
        <v>5510</v>
      </c>
      <c r="B4295" s="1310" t="s">
        <v>5511</v>
      </c>
      <c r="C4295" s="1310" t="s">
        <v>4876</v>
      </c>
      <c r="D4295" s="1310">
        <v>180</v>
      </c>
      <c r="E4295" s="1311" t="s">
        <v>995</v>
      </c>
      <c r="F4295" s="1310" t="s">
        <v>995</v>
      </c>
      <c r="G4295" s="1310">
        <v>94707</v>
      </c>
      <c r="H4295" s="1310" t="s">
        <v>6530</v>
      </c>
      <c r="I4295" s="1310" t="s">
        <v>839</v>
      </c>
      <c r="J4295" s="1310" t="s">
        <v>2242</v>
      </c>
      <c r="K4295" s="1311">
        <v>51.29</v>
      </c>
      <c r="L4295" s="1310" t="s">
        <v>2173</v>
      </c>
    </row>
    <row r="4296" spans="1:12" ht="13.5">
      <c r="A4296" s="1310" t="s">
        <v>5510</v>
      </c>
      <c r="B4296" s="1310" t="s">
        <v>5511</v>
      </c>
      <c r="C4296" s="1310" t="s">
        <v>4876</v>
      </c>
      <c r="D4296" s="1310">
        <v>180</v>
      </c>
      <c r="E4296" s="1311" t="s">
        <v>995</v>
      </c>
      <c r="F4296" s="1310" t="s">
        <v>995</v>
      </c>
      <c r="G4296" s="1310">
        <v>94708</v>
      </c>
      <c r="H4296" s="1310" t="s">
        <v>6531</v>
      </c>
      <c r="I4296" s="1310" t="s">
        <v>839</v>
      </c>
      <c r="J4296" s="1310" t="s">
        <v>2242</v>
      </c>
      <c r="K4296" s="1311">
        <v>24.99</v>
      </c>
      <c r="L4296" s="1310" t="s">
        <v>2173</v>
      </c>
    </row>
    <row r="4297" spans="1:12" ht="13.5">
      <c r="A4297" s="1310" t="s">
        <v>5510</v>
      </c>
      <c r="B4297" s="1310" t="s">
        <v>5511</v>
      </c>
      <c r="C4297" s="1310" t="s">
        <v>4876</v>
      </c>
      <c r="D4297" s="1310">
        <v>180</v>
      </c>
      <c r="E4297" s="1311" t="s">
        <v>995</v>
      </c>
      <c r="F4297" s="1310" t="s">
        <v>995</v>
      </c>
      <c r="G4297" s="1310">
        <v>94709</v>
      </c>
      <c r="H4297" s="1310" t="s">
        <v>6532</v>
      </c>
      <c r="I4297" s="1310" t="s">
        <v>839</v>
      </c>
      <c r="J4297" s="1310" t="s">
        <v>2242</v>
      </c>
      <c r="K4297" s="1311">
        <v>32.14</v>
      </c>
      <c r="L4297" s="1310" t="s">
        <v>2173</v>
      </c>
    </row>
    <row r="4298" spans="1:12" ht="13.5">
      <c r="A4298" s="1310" t="s">
        <v>5510</v>
      </c>
      <c r="B4298" s="1310" t="s">
        <v>5511</v>
      </c>
      <c r="C4298" s="1310" t="s">
        <v>4876</v>
      </c>
      <c r="D4298" s="1310">
        <v>180</v>
      </c>
      <c r="E4298" s="1311" t="s">
        <v>995</v>
      </c>
      <c r="F4298" s="1310" t="s">
        <v>995</v>
      </c>
      <c r="G4298" s="1310">
        <v>94710</v>
      </c>
      <c r="H4298" s="1310" t="s">
        <v>6533</v>
      </c>
      <c r="I4298" s="1310" t="s">
        <v>839</v>
      </c>
      <c r="J4298" s="1310" t="s">
        <v>2242</v>
      </c>
      <c r="K4298" s="1311">
        <v>49.88</v>
      </c>
      <c r="L4298" s="1310" t="s">
        <v>2173</v>
      </c>
    </row>
    <row r="4299" spans="1:12" ht="13.5">
      <c r="A4299" s="1310" t="s">
        <v>5510</v>
      </c>
      <c r="B4299" s="1310" t="s">
        <v>5511</v>
      </c>
      <c r="C4299" s="1310" t="s">
        <v>4876</v>
      </c>
      <c r="D4299" s="1310">
        <v>180</v>
      </c>
      <c r="E4299" s="1311" t="s">
        <v>995</v>
      </c>
      <c r="F4299" s="1310" t="s">
        <v>995</v>
      </c>
      <c r="G4299" s="1310">
        <v>94711</v>
      </c>
      <c r="H4299" s="1310" t="s">
        <v>6534</v>
      </c>
      <c r="I4299" s="1310" t="s">
        <v>839</v>
      </c>
      <c r="J4299" s="1310" t="s">
        <v>2242</v>
      </c>
      <c r="K4299" s="1311">
        <v>59.58</v>
      </c>
      <c r="L4299" s="1310" t="s">
        <v>2173</v>
      </c>
    </row>
    <row r="4300" spans="1:12" ht="13.5">
      <c r="A4300" s="1310" t="s">
        <v>5510</v>
      </c>
      <c r="B4300" s="1310" t="s">
        <v>5511</v>
      </c>
      <c r="C4300" s="1310" t="s">
        <v>4876</v>
      </c>
      <c r="D4300" s="1310">
        <v>180</v>
      </c>
      <c r="E4300" s="1311" t="s">
        <v>995</v>
      </c>
      <c r="F4300" s="1310" t="s">
        <v>995</v>
      </c>
      <c r="G4300" s="1310">
        <v>94712</v>
      </c>
      <c r="H4300" s="1310" t="s">
        <v>6535</v>
      </c>
      <c r="I4300" s="1310" t="s">
        <v>839</v>
      </c>
      <c r="J4300" s="1310" t="s">
        <v>2242</v>
      </c>
      <c r="K4300" s="1311">
        <v>79.94</v>
      </c>
      <c r="L4300" s="1310" t="s">
        <v>2173</v>
      </c>
    </row>
    <row r="4301" spans="1:12" ht="13.5">
      <c r="A4301" s="1310" t="s">
        <v>5510</v>
      </c>
      <c r="B4301" s="1310" t="s">
        <v>5511</v>
      </c>
      <c r="C4301" s="1310" t="s">
        <v>4876</v>
      </c>
      <c r="D4301" s="1310">
        <v>180</v>
      </c>
      <c r="E4301" s="1311" t="s">
        <v>995</v>
      </c>
      <c r="F4301" s="1310" t="s">
        <v>995</v>
      </c>
      <c r="G4301" s="1310">
        <v>94713</v>
      </c>
      <c r="H4301" s="1310" t="s">
        <v>6536</v>
      </c>
      <c r="I4301" s="1310" t="s">
        <v>839</v>
      </c>
      <c r="J4301" s="1310" t="s">
        <v>2242</v>
      </c>
      <c r="K4301" s="1311">
        <v>209.13</v>
      </c>
      <c r="L4301" s="1310" t="s">
        <v>2173</v>
      </c>
    </row>
    <row r="4302" spans="1:12" ht="13.5">
      <c r="A4302" s="1310" t="s">
        <v>5510</v>
      </c>
      <c r="B4302" s="1310" t="s">
        <v>5511</v>
      </c>
      <c r="C4302" s="1310" t="s">
        <v>4876</v>
      </c>
      <c r="D4302" s="1310">
        <v>180</v>
      </c>
      <c r="E4302" s="1311" t="s">
        <v>995</v>
      </c>
      <c r="F4302" s="1310" t="s">
        <v>995</v>
      </c>
      <c r="G4302" s="1310">
        <v>94714</v>
      </c>
      <c r="H4302" s="1310" t="s">
        <v>6537</v>
      </c>
      <c r="I4302" s="1310" t="s">
        <v>839</v>
      </c>
      <c r="J4302" s="1310" t="s">
        <v>2242</v>
      </c>
      <c r="K4302" s="1311">
        <v>283.62</v>
      </c>
      <c r="L4302" s="1310" t="s">
        <v>2173</v>
      </c>
    </row>
    <row r="4303" spans="1:12" ht="13.5">
      <c r="A4303" s="1310" t="s">
        <v>5510</v>
      </c>
      <c r="B4303" s="1310" t="s">
        <v>5511</v>
      </c>
      <c r="C4303" s="1310" t="s">
        <v>4876</v>
      </c>
      <c r="D4303" s="1310">
        <v>180</v>
      </c>
      <c r="E4303" s="1311" t="s">
        <v>995</v>
      </c>
      <c r="F4303" s="1310" t="s">
        <v>995</v>
      </c>
      <c r="G4303" s="1310">
        <v>94715</v>
      </c>
      <c r="H4303" s="1310" t="s">
        <v>6538</v>
      </c>
      <c r="I4303" s="1310" t="s">
        <v>839</v>
      </c>
      <c r="J4303" s="1310" t="s">
        <v>2242</v>
      </c>
      <c r="K4303" s="1311">
        <v>391.64</v>
      </c>
      <c r="L4303" s="1310" t="s">
        <v>2173</v>
      </c>
    </row>
    <row r="4304" spans="1:12" ht="13.5">
      <c r="A4304" s="1310" t="s">
        <v>5510</v>
      </c>
      <c r="B4304" s="1310" t="s">
        <v>5511</v>
      </c>
      <c r="C4304" s="1310" t="s">
        <v>4876</v>
      </c>
      <c r="D4304" s="1310">
        <v>180</v>
      </c>
      <c r="E4304" s="1311" t="s">
        <v>995</v>
      </c>
      <c r="F4304" s="1310" t="s">
        <v>995</v>
      </c>
      <c r="G4304" s="1310">
        <v>94724</v>
      </c>
      <c r="H4304" s="1310" t="s">
        <v>6539</v>
      </c>
      <c r="I4304" s="1310" t="s">
        <v>839</v>
      </c>
      <c r="J4304" s="1310" t="s">
        <v>2242</v>
      </c>
      <c r="K4304" s="1311">
        <v>16.649999999999999</v>
      </c>
      <c r="L4304" s="1310" t="s">
        <v>2173</v>
      </c>
    </row>
    <row r="4305" spans="1:12" ht="13.5">
      <c r="A4305" s="1310" t="s">
        <v>5510</v>
      </c>
      <c r="B4305" s="1310" t="s">
        <v>5511</v>
      </c>
      <c r="C4305" s="1310" t="s">
        <v>4876</v>
      </c>
      <c r="D4305" s="1310">
        <v>180</v>
      </c>
      <c r="E4305" s="1311" t="s">
        <v>995</v>
      </c>
      <c r="F4305" s="1310" t="s">
        <v>995</v>
      </c>
      <c r="G4305" s="1310">
        <v>94725</v>
      </c>
      <c r="H4305" s="1310" t="s">
        <v>6540</v>
      </c>
      <c r="I4305" s="1310" t="s">
        <v>839</v>
      </c>
      <c r="J4305" s="1310" t="s">
        <v>2242</v>
      </c>
      <c r="K4305" s="1311">
        <v>5.12</v>
      </c>
      <c r="L4305" s="1310" t="s">
        <v>2173</v>
      </c>
    </row>
    <row r="4306" spans="1:12" ht="13.5">
      <c r="A4306" s="1310" t="s">
        <v>5510</v>
      </c>
      <c r="B4306" s="1310" t="s">
        <v>5511</v>
      </c>
      <c r="C4306" s="1310" t="s">
        <v>4876</v>
      </c>
      <c r="D4306" s="1310">
        <v>180</v>
      </c>
      <c r="E4306" s="1311" t="s">
        <v>995</v>
      </c>
      <c r="F4306" s="1310" t="s">
        <v>995</v>
      </c>
      <c r="G4306" s="1310">
        <v>94726</v>
      </c>
      <c r="H4306" s="1310" t="s">
        <v>6541</v>
      </c>
      <c r="I4306" s="1310" t="s">
        <v>839</v>
      </c>
      <c r="J4306" s="1310" t="s">
        <v>2242</v>
      </c>
      <c r="K4306" s="1311">
        <v>24.9</v>
      </c>
      <c r="L4306" s="1310" t="s">
        <v>2173</v>
      </c>
    </row>
    <row r="4307" spans="1:12" ht="13.5">
      <c r="A4307" s="1310" t="s">
        <v>5510</v>
      </c>
      <c r="B4307" s="1310" t="s">
        <v>5511</v>
      </c>
      <c r="C4307" s="1310" t="s">
        <v>4876</v>
      </c>
      <c r="D4307" s="1310">
        <v>180</v>
      </c>
      <c r="E4307" s="1311" t="s">
        <v>995</v>
      </c>
      <c r="F4307" s="1310" t="s">
        <v>995</v>
      </c>
      <c r="G4307" s="1310">
        <v>94727</v>
      </c>
      <c r="H4307" s="1310" t="s">
        <v>6542</v>
      </c>
      <c r="I4307" s="1310" t="s">
        <v>839</v>
      </c>
      <c r="J4307" s="1310" t="s">
        <v>2242</v>
      </c>
      <c r="K4307" s="1311">
        <v>6.65</v>
      </c>
      <c r="L4307" s="1310" t="s">
        <v>2173</v>
      </c>
    </row>
    <row r="4308" spans="1:12" ht="13.5">
      <c r="A4308" s="1310" t="s">
        <v>5510</v>
      </c>
      <c r="B4308" s="1310" t="s">
        <v>5511</v>
      </c>
      <c r="C4308" s="1310" t="s">
        <v>4876</v>
      </c>
      <c r="D4308" s="1310">
        <v>180</v>
      </c>
      <c r="E4308" s="1311" t="s">
        <v>995</v>
      </c>
      <c r="F4308" s="1310" t="s">
        <v>995</v>
      </c>
      <c r="G4308" s="1310">
        <v>94728</v>
      </c>
      <c r="H4308" s="1310" t="s">
        <v>6543</v>
      </c>
      <c r="I4308" s="1310" t="s">
        <v>839</v>
      </c>
      <c r="J4308" s="1310" t="s">
        <v>2242</v>
      </c>
      <c r="K4308" s="1311">
        <v>90.61</v>
      </c>
      <c r="L4308" s="1310" t="s">
        <v>2173</v>
      </c>
    </row>
    <row r="4309" spans="1:12" ht="13.5">
      <c r="A4309" s="1310" t="s">
        <v>5510</v>
      </c>
      <c r="B4309" s="1310" t="s">
        <v>5511</v>
      </c>
      <c r="C4309" s="1310" t="s">
        <v>4876</v>
      </c>
      <c r="D4309" s="1310">
        <v>180</v>
      </c>
      <c r="E4309" s="1311" t="s">
        <v>995</v>
      </c>
      <c r="F4309" s="1310" t="s">
        <v>995</v>
      </c>
      <c r="G4309" s="1310">
        <v>94729</v>
      </c>
      <c r="H4309" s="1310" t="s">
        <v>6544</v>
      </c>
      <c r="I4309" s="1310" t="s">
        <v>839</v>
      </c>
      <c r="J4309" s="1310" t="s">
        <v>2242</v>
      </c>
      <c r="K4309" s="1311">
        <v>11.15</v>
      </c>
      <c r="L4309" s="1310" t="s">
        <v>2173</v>
      </c>
    </row>
    <row r="4310" spans="1:12" ht="13.5">
      <c r="A4310" s="1310" t="s">
        <v>5510</v>
      </c>
      <c r="B4310" s="1310" t="s">
        <v>5511</v>
      </c>
      <c r="C4310" s="1310" t="s">
        <v>4876</v>
      </c>
      <c r="D4310" s="1310">
        <v>180</v>
      </c>
      <c r="E4310" s="1311" t="s">
        <v>995</v>
      </c>
      <c r="F4310" s="1310" t="s">
        <v>995</v>
      </c>
      <c r="G4310" s="1310">
        <v>94730</v>
      </c>
      <c r="H4310" s="1310" t="s">
        <v>6545</v>
      </c>
      <c r="I4310" s="1310" t="s">
        <v>839</v>
      </c>
      <c r="J4310" s="1310" t="s">
        <v>2242</v>
      </c>
      <c r="K4310" s="1311">
        <v>109.63</v>
      </c>
      <c r="L4310" s="1310" t="s">
        <v>2173</v>
      </c>
    </row>
    <row r="4311" spans="1:12" ht="13.5">
      <c r="A4311" s="1310" t="s">
        <v>5510</v>
      </c>
      <c r="B4311" s="1310" t="s">
        <v>5511</v>
      </c>
      <c r="C4311" s="1310" t="s">
        <v>4876</v>
      </c>
      <c r="D4311" s="1310">
        <v>180</v>
      </c>
      <c r="E4311" s="1311" t="s">
        <v>995</v>
      </c>
      <c r="F4311" s="1310" t="s">
        <v>995</v>
      </c>
      <c r="G4311" s="1310">
        <v>94731</v>
      </c>
      <c r="H4311" s="1310" t="s">
        <v>6546</v>
      </c>
      <c r="I4311" s="1310" t="s">
        <v>839</v>
      </c>
      <c r="J4311" s="1310" t="s">
        <v>2242</v>
      </c>
      <c r="K4311" s="1311">
        <v>13.47</v>
      </c>
      <c r="L4311" s="1310" t="s">
        <v>2173</v>
      </c>
    </row>
    <row r="4312" spans="1:12" ht="13.5">
      <c r="A4312" s="1310" t="s">
        <v>5510</v>
      </c>
      <c r="B4312" s="1310" t="s">
        <v>5511</v>
      </c>
      <c r="C4312" s="1310" t="s">
        <v>4876</v>
      </c>
      <c r="D4312" s="1310">
        <v>180</v>
      </c>
      <c r="E4312" s="1311" t="s">
        <v>995</v>
      </c>
      <c r="F4312" s="1310" t="s">
        <v>995</v>
      </c>
      <c r="G4312" s="1310">
        <v>94733</v>
      </c>
      <c r="H4312" s="1310" t="s">
        <v>6547</v>
      </c>
      <c r="I4312" s="1310" t="s">
        <v>839</v>
      </c>
      <c r="J4312" s="1310" t="s">
        <v>2242</v>
      </c>
      <c r="K4312" s="1311">
        <v>25.58</v>
      </c>
      <c r="L4312" s="1310" t="s">
        <v>2173</v>
      </c>
    </row>
    <row r="4313" spans="1:12" ht="13.5">
      <c r="A4313" s="1310" t="s">
        <v>5510</v>
      </c>
      <c r="B4313" s="1310" t="s">
        <v>5511</v>
      </c>
      <c r="C4313" s="1310" t="s">
        <v>4876</v>
      </c>
      <c r="D4313" s="1310">
        <v>180</v>
      </c>
      <c r="E4313" s="1311" t="s">
        <v>995</v>
      </c>
      <c r="F4313" s="1310" t="s">
        <v>995</v>
      </c>
      <c r="G4313" s="1310">
        <v>94737</v>
      </c>
      <c r="H4313" s="1310" t="s">
        <v>6548</v>
      </c>
      <c r="I4313" s="1310" t="s">
        <v>839</v>
      </c>
      <c r="J4313" s="1310" t="s">
        <v>2242</v>
      </c>
      <c r="K4313" s="1311">
        <v>99.16</v>
      </c>
      <c r="L4313" s="1310" t="s">
        <v>2173</v>
      </c>
    </row>
    <row r="4314" spans="1:12" ht="13.5">
      <c r="A4314" s="1310" t="s">
        <v>5510</v>
      </c>
      <c r="B4314" s="1310" t="s">
        <v>5511</v>
      </c>
      <c r="C4314" s="1310" t="s">
        <v>4876</v>
      </c>
      <c r="D4314" s="1310">
        <v>180</v>
      </c>
      <c r="E4314" s="1311" t="s">
        <v>995</v>
      </c>
      <c r="F4314" s="1310" t="s">
        <v>995</v>
      </c>
      <c r="G4314" s="1310">
        <v>94740</v>
      </c>
      <c r="H4314" s="1310" t="s">
        <v>6549</v>
      </c>
      <c r="I4314" s="1310" t="s">
        <v>839</v>
      </c>
      <c r="J4314" s="1310" t="s">
        <v>2242</v>
      </c>
      <c r="K4314" s="1311">
        <v>7.85</v>
      </c>
      <c r="L4314" s="1310" t="s">
        <v>2173</v>
      </c>
    </row>
    <row r="4315" spans="1:12" ht="13.5">
      <c r="A4315" s="1310" t="s">
        <v>5510</v>
      </c>
      <c r="B4315" s="1310" t="s">
        <v>5511</v>
      </c>
      <c r="C4315" s="1310" t="s">
        <v>4876</v>
      </c>
      <c r="D4315" s="1310">
        <v>180</v>
      </c>
      <c r="E4315" s="1311" t="s">
        <v>995</v>
      </c>
      <c r="F4315" s="1310" t="s">
        <v>995</v>
      </c>
      <c r="G4315" s="1310">
        <v>94741</v>
      </c>
      <c r="H4315" s="1310" t="s">
        <v>6550</v>
      </c>
      <c r="I4315" s="1310" t="s">
        <v>839</v>
      </c>
      <c r="J4315" s="1310" t="s">
        <v>2242</v>
      </c>
      <c r="K4315" s="1311">
        <v>9.24</v>
      </c>
      <c r="L4315" s="1310" t="s">
        <v>2173</v>
      </c>
    </row>
    <row r="4316" spans="1:12" ht="13.5">
      <c r="A4316" s="1310" t="s">
        <v>5510</v>
      </c>
      <c r="B4316" s="1310" t="s">
        <v>5511</v>
      </c>
      <c r="C4316" s="1310" t="s">
        <v>4876</v>
      </c>
      <c r="D4316" s="1310">
        <v>180</v>
      </c>
      <c r="E4316" s="1311" t="s">
        <v>995</v>
      </c>
      <c r="F4316" s="1310" t="s">
        <v>995</v>
      </c>
      <c r="G4316" s="1310">
        <v>94742</v>
      </c>
      <c r="H4316" s="1310" t="s">
        <v>6551</v>
      </c>
      <c r="I4316" s="1310" t="s">
        <v>839</v>
      </c>
      <c r="J4316" s="1310" t="s">
        <v>2242</v>
      </c>
      <c r="K4316" s="1311">
        <v>10.8</v>
      </c>
      <c r="L4316" s="1310" t="s">
        <v>2173</v>
      </c>
    </row>
    <row r="4317" spans="1:12" ht="13.5">
      <c r="A4317" s="1310" t="s">
        <v>5510</v>
      </c>
      <c r="B4317" s="1310" t="s">
        <v>5511</v>
      </c>
      <c r="C4317" s="1310" t="s">
        <v>4876</v>
      </c>
      <c r="D4317" s="1310">
        <v>180</v>
      </c>
      <c r="E4317" s="1311" t="s">
        <v>995</v>
      </c>
      <c r="F4317" s="1310" t="s">
        <v>995</v>
      </c>
      <c r="G4317" s="1310">
        <v>94743</v>
      </c>
      <c r="H4317" s="1310" t="s">
        <v>6552</v>
      </c>
      <c r="I4317" s="1310" t="s">
        <v>839</v>
      </c>
      <c r="J4317" s="1310" t="s">
        <v>2242</v>
      </c>
      <c r="K4317" s="1311">
        <v>11.68</v>
      </c>
      <c r="L4317" s="1310" t="s">
        <v>2173</v>
      </c>
    </row>
    <row r="4318" spans="1:12" ht="13.5">
      <c r="A4318" s="1310" t="s">
        <v>5510</v>
      </c>
      <c r="B4318" s="1310" t="s">
        <v>5511</v>
      </c>
      <c r="C4318" s="1310" t="s">
        <v>4876</v>
      </c>
      <c r="D4318" s="1310">
        <v>180</v>
      </c>
      <c r="E4318" s="1311" t="s">
        <v>995</v>
      </c>
      <c r="F4318" s="1310" t="s">
        <v>995</v>
      </c>
      <c r="G4318" s="1310">
        <v>94744</v>
      </c>
      <c r="H4318" s="1310" t="s">
        <v>6553</v>
      </c>
      <c r="I4318" s="1310" t="s">
        <v>839</v>
      </c>
      <c r="J4318" s="1310" t="s">
        <v>2242</v>
      </c>
      <c r="K4318" s="1311">
        <v>16.71</v>
      </c>
      <c r="L4318" s="1310" t="s">
        <v>2173</v>
      </c>
    </row>
    <row r="4319" spans="1:12" ht="13.5">
      <c r="A4319" s="1310" t="s">
        <v>5510</v>
      </c>
      <c r="B4319" s="1310" t="s">
        <v>5511</v>
      </c>
      <c r="C4319" s="1310" t="s">
        <v>4876</v>
      </c>
      <c r="D4319" s="1310">
        <v>180</v>
      </c>
      <c r="E4319" s="1311" t="s">
        <v>995</v>
      </c>
      <c r="F4319" s="1310" t="s">
        <v>995</v>
      </c>
      <c r="G4319" s="1310">
        <v>94746</v>
      </c>
      <c r="H4319" s="1310" t="s">
        <v>6554</v>
      </c>
      <c r="I4319" s="1310" t="s">
        <v>839</v>
      </c>
      <c r="J4319" s="1310" t="s">
        <v>2242</v>
      </c>
      <c r="K4319" s="1311">
        <v>22.58</v>
      </c>
      <c r="L4319" s="1310" t="s">
        <v>2173</v>
      </c>
    </row>
    <row r="4320" spans="1:12" ht="13.5">
      <c r="A4320" s="1310" t="s">
        <v>5510</v>
      </c>
      <c r="B4320" s="1310" t="s">
        <v>5511</v>
      </c>
      <c r="C4320" s="1310" t="s">
        <v>4876</v>
      </c>
      <c r="D4320" s="1310">
        <v>180</v>
      </c>
      <c r="E4320" s="1311" t="s">
        <v>995</v>
      </c>
      <c r="F4320" s="1310" t="s">
        <v>995</v>
      </c>
      <c r="G4320" s="1310">
        <v>94748</v>
      </c>
      <c r="H4320" s="1310" t="s">
        <v>6555</v>
      </c>
      <c r="I4320" s="1310" t="s">
        <v>839</v>
      </c>
      <c r="J4320" s="1310" t="s">
        <v>2242</v>
      </c>
      <c r="K4320" s="1311">
        <v>45.52</v>
      </c>
      <c r="L4320" s="1310" t="s">
        <v>2173</v>
      </c>
    </row>
    <row r="4321" spans="1:12" ht="13.5">
      <c r="A4321" s="1310" t="s">
        <v>5510</v>
      </c>
      <c r="B4321" s="1310" t="s">
        <v>5511</v>
      </c>
      <c r="C4321" s="1310" t="s">
        <v>4876</v>
      </c>
      <c r="D4321" s="1310">
        <v>180</v>
      </c>
      <c r="E4321" s="1311" t="s">
        <v>995</v>
      </c>
      <c r="F4321" s="1310" t="s">
        <v>995</v>
      </c>
      <c r="G4321" s="1310">
        <v>94750</v>
      </c>
      <c r="H4321" s="1310" t="s">
        <v>6556</v>
      </c>
      <c r="I4321" s="1310" t="s">
        <v>839</v>
      </c>
      <c r="J4321" s="1310" t="s">
        <v>2242</v>
      </c>
      <c r="K4321" s="1311">
        <v>101.06</v>
      </c>
      <c r="L4321" s="1310" t="s">
        <v>2173</v>
      </c>
    </row>
    <row r="4322" spans="1:12" ht="13.5">
      <c r="A4322" s="1310" t="s">
        <v>5510</v>
      </c>
      <c r="B4322" s="1310" t="s">
        <v>5511</v>
      </c>
      <c r="C4322" s="1310" t="s">
        <v>4876</v>
      </c>
      <c r="D4322" s="1310">
        <v>180</v>
      </c>
      <c r="E4322" s="1311" t="s">
        <v>995</v>
      </c>
      <c r="F4322" s="1310" t="s">
        <v>995</v>
      </c>
      <c r="G4322" s="1310">
        <v>94752</v>
      </c>
      <c r="H4322" s="1310" t="s">
        <v>6557</v>
      </c>
      <c r="I4322" s="1310" t="s">
        <v>839</v>
      </c>
      <c r="J4322" s="1310" t="s">
        <v>2242</v>
      </c>
      <c r="K4322" s="1311">
        <v>126.88</v>
      </c>
      <c r="L4322" s="1310" t="s">
        <v>2173</v>
      </c>
    </row>
    <row r="4323" spans="1:12" ht="13.5">
      <c r="A4323" s="1310" t="s">
        <v>5510</v>
      </c>
      <c r="B4323" s="1310" t="s">
        <v>5511</v>
      </c>
      <c r="C4323" s="1310" t="s">
        <v>4876</v>
      </c>
      <c r="D4323" s="1310">
        <v>180</v>
      </c>
      <c r="E4323" s="1311" t="s">
        <v>995</v>
      </c>
      <c r="F4323" s="1310" t="s">
        <v>995</v>
      </c>
      <c r="G4323" s="1310">
        <v>94756</v>
      </c>
      <c r="H4323" s="1310" t="s">
        <v>6558</v>
      </c>
      <c r="I4323" s="1310" t="s">
        <v>839</v>
      </c>
      <c r="J4323" s="1310" t="s">
        <v>2242</v>
      </c>
      <c r="K4323" s="1311">
        <v>10.1</v>
      </c>
      <c r="L4323" s="1310" t="s">
        <v>2173</v>
      </c>
    </row>
    <row r="4324" spans="1:12" ht="13.5">
      <c r="A4324" s="1310" t="s">
        <v>5510</v>
      </c>
      <c r="B4324" s="1310" t="s">
        <v>5511</v>
      </c>
      <c r="C4324" s="1310" t="s">
        <v>4876</v>
      </c>
      <c r="D4324" s="1310">
        <v>180</v>
      </c>
      <c r="E4324" s="1311" t="s">
        <v>995</v>
      </c>
      <c r="F4324" s="1310" t="s">
        <v>995</v>
      </c>
      <c r="G4324" s="1310">
        <v>94757</v>
      </c>
      <c r="H4324" s="1310" t="s">
        <v>6559</v>
      </c>
      <c r="I4324" s="1310" t="s">
        <v>839</v>
      </c>
      <c r="J4324" s="1310" t="s">
        <v>2242</v>
      </c>
      <c r="K4324" s="1311">
        <v>12.74</v>
      </c>
      <c r="L4324" s="1310" t="s">
        <v>2173</v>
      </c>
    </row>
    <row r="4325" spans="1:12" ht="13.5">
      <c r="A4325" s="1310" t="s">
        <v>5510</v>
      </c>
      <c r="B4325" s="1310" t="s">
        <v>5511</v>
      </c>
      <c r="C4325" s="1310" t="s">
        <v>4876</v>
      </c>
      <c r="D4325" s="1310">
        <v>180</v>
      </c>
      <c r="E4325" s="1311" t="s">
        <v>995</v>
      </c>
      <c r="F4325" s="1310" t="s">
        <v>995</v>
      </c>
      <c r="G4325" s="1310">
        <v>94758</v>
      </c>
      <c r="H4325" s="1310" t="s">
        <v>6560</v>
      </c>
      <c r="I4325" s="1310" t="s">
        <v>839</v>
      </c>
      <c r="J4325" s="1310" t="s">
        <v>2242</v>
      </c>
      <c r="K4325" s="1311">
        <v>29.06</v>
      </c>
      <c r="L4325" s="1310" t="s">
        <v>2173</v>
      </c>
    </row>
    <row r="4326" spans="1:12" ht="13.5">
      <c r="A4326" s="1310" t="s">
        <v>5510</v>
      </c>
      <c r="B4326" s="1310" t="s">
        <v>5511</v>
      </c>
      <c r="C4326" s="1310" t="s">
        <v>4876</v>
      </c>
      <c r="D4326" s="1310">
        <v>180</v>
      </c>
      <c r="E4326" s="1311" t="s">
        <v>995</v>
      </c>
      <c r="F4326" s="1310" t="s">
        <v>995</v>
      </c>
      <c r="G4326" s="1310">
        <v>94759</v>
      </c>
      <c r="H4326" s="1310" t="s">
        <v>6561</v>
      </c>
      <c r="I4326" s="1310" t="s">
        <v>839</v>
      </c>
      <c r="J4326" s="1310" t="s">
        <v>2242</v>
      </c>
      <c r="K4326" s="1311">
        <v>34.92</v>
      </c>
      <c r="L4326" s="1310" t="s">
        <v>2173</v>
      </c>
    </row>
    <row r="4327" spans="1:12" ht="13.5">
      <c r="A4327" s="1310" t="s">
        <v>5510</v>
      </c>
      <c r="B4327" s="1310" t="s">
        <v>5511</v>
      </c>
      <c r="C4327" s="1310" t="s">
        <v>4876</v>
      </c>
      <c r="D4327" s="1310">
        <v>180</v>
      </c>
      <c r="E4327" s="1311" t="s">
        <v>995</v>
      </c>
      <c r="F4327" s="1310" t="s">
        <v>995</v>
      </c>
      <c r="G4327" s="1310">
        <v>94760</v>
      </c>
      <c r="H4327" s="1310" t="s">
        <v>6562</v>
      </c>
      <c r="I4327" s="1310" t="s">
        <v>839</v>
      </c>
      <c r="J4327" s="1310" t="s">
        <v>2242</v>
      </c>
      <c r="K4327" s="1311">
        <v>57.63</v>
      </c>
      <c r="L4327" s="1310" t="s">
        <v>2173</v>
      </c>
    </row>
    <row r="4328" spans="1:12" ht="13.5">
      <c r="A4328" s="1310" t="s">
        <v>5510</v>
      </c>
      <c r="B4328" s="1310" t="s">
        <v>5511</v>
      </c>
      <c r="C4328" s="1310" t="s">
        <v>4876</v>
      </c>
      <c r="D4328" s="1310">
        <v>180</v>
      </c>
      <c r="E4328" s="1311" t="s">
        <v>995</v>
      </c>
      <c r="F4328" s="1310" t="s">
        <v>995</v>
      </c>
      <c r="G4328" s="1310">
        <v>94761</v>
      </c>
      <c r="H4328" s="1310" t="s">
        <v>6563</v>
      </c>
      <c r="I4328" s="1310" t="s">
        <v>839</v>
      </c>
      <c r="J4328" s="1310" t="s">
        <v>2242</v>
      </c>
      <c r="K4328" s="1311">
        <v>116.33</v>
      </c>
      <c r="L4328" s="1310" t="s">
        <v>2173</v>
      </c>
    </row>
    <row r="4329" spans="1:12" ht="13.5">
      <c r="A4329" s="1310" t="s">
        <v>5510</v>
      </c>
      <c r="B4329" s="1310" t="s">
        <v>5511</v>
      </c>
      <c r="C4329" s="1310" t="s">
        <v>4876</v>
      </c>
      <c r="D4329" s="1310">
        <v>180</v>
      </c>
      <c r="E4329" s="1311" t="s">
        <v>995</v>
      </c>
      <c r="F4329" s="1310" t="s">
        <v>995</v>
      </c>
      <c r="G4329" s="1310">
        <v>94762</v>
      </c>
      <c r="H4329" s="1310" t="s">
        <v>6564</v>
      </c>
      <c r="I4329" s="1310" t="s">
        <v>839</v>
      </c>
      <c r="J4329" s="1310" t="s">
        <v>2242</v>
      </c>
      <c r="K4329" s="1311">
        <v>153.31</v>
      </c>
      <c r="L4329" s="1310" t="s">
        <v>2173</v>
      </c>
    </row>
    <row r="4330" spans="1:12" ht="13.5">
      <c r="A4330" s="1310" t="s">
        <v>5510</v>
      </c>
      <c r="B4330" s="1310" t="s">
        <v>5511</v>
      </c>
      <c r="C4330" s="1310" t="s">
        <v>4876</v>
      </c>
      <c r="D4330" s="1310">
        <v>180</v>
      </c>
      <c r="E4330" s="1311" t="s">
        <v>995</v>
      </c>
      <c r="F4330" s="1310" t="s">
        <v>995</v>
      </c>
      <c r="G4330" s="1310">
        <v>94783</v>
      </c>
      <c r="H4330" s="1310" t="s">
        <v>6565</v>
      </c>
      <c r="I4330" s="1310" t="s">
        <v>839</v>
      </c>
      <c r="J4330" s="1310" t="s">
        <v>2242</v>
      </c>
      <c r="K4330" s="1311">
        <v>17.95</v>
      </c>
      <c r="L4330" s="1310" t="s">
        <v>2173</v>
      </c>
    </row>
    <row r="4331" spans="1:12" ht="13.5">
      <c r="A4331" s="1310" t="s">
        <v>5510</v>
      </c>
      <c r="B4331" s="1310" t="s">
        <v>5511</v>
      </c>
      <c r="C4331" s="1310" t="s">
        <v>4876</v>
      </c>
      <c r="D4331" s="1310">
        <v>180</v>
      </c>
      <c r="E4331" s="1311" t="s">
        <v>995</v>
      </c>
      <c r="F4331" s="1310" t="s">
        <v>995</v>
      </c>
      <c r="G4331" s="1310">
        <v>94785</v>
      </c>
      <c r="H4331" s="1310" t="s">
        <v>6566</v>
      </c>
      <c r="I4331" s="1310" t="s">
        <v>839</v>
      </c>
      <c r="J4331" s="1310" t="s">
        <v>2242</v>
      </c>
      <c r="K4331" s="1311">
        <v>32.65</v>
      </c>
      <c r="L4331" s="1310" t="s">
        <v>2173</v>
      </c>
    </row>
    <row r="4332" spans="1:12" ht="13.5">
      <c r="A4332" s="1310" t="s">
        <v>5510</v>
      </c>
      <c r="B4332" s="1310" t="s">
        <v>5511</v>
      </c>
      <c r="C4332" s="1310" t="s">
        <v>4876</v>
      </c>
      <c r="D4332" s="1310">
        <v>180</v>
      </c>
      <c r="E4332" s="1311" t="s">
        <v>995</v>
      </c>
      <c r="F4332" s="1310" t="s">
        <v>995</v>
      </c>
      <c r="G4332" s="1310">
        <v>94786</v>
      </c>
      <c r="H4332" s="1310" t="s">
        <v>6567</v>
      </c>
      <c r="I4332" s="1310" t="s">
        <v>839</v>
      </c>
      <c r="J4332" s="1310" t="s">
        <v>2242</v>
      </c>
      <c r="K4332" s="1311">
        <v>42.78</v>
      </c>
      <c r="L4332" s="1310" t="s">
        <v>2173</v>
      </c>
    </row>
    <row r="4333" spans="1:12" ht="13.5">
      <c r="A4333" s="1310" t="s">
        <v>5510</v>
      </c>
      <c r="B4333" s="1310" t="s">
        <v>5511</v>
      </c>
      <c r="C4333" s="1310" t="s">
        <v>4876</v>
      </c>
      <c r="D4333" s="1310">
        <v>180</v>
      </c>
      <c r="E4333" s="1311" t="s">
        <v>995</v>
      </c>
      <c r="F4333" s="1310" t="s">
        <v>995</v>
      </c>
      <c r="G4333" s="1310">
        <v>94787</v>
      </c>
      <c r="H4333" s="1310" t="s">
        <v>6568</v>
      </c>
      <c r="I4333" s="1310" t="s">
        <v>839</v>
      </c>
      <c r="J4333" s="1310" t="s">
        <v>2242</v>
      </c>
      <c r="K4333" s="1311">
        <v>56.9</v>
      </c>
      <c r="L4333" s="1310" t="s">
        <v>2173</v>
      </c>
    </row>
    <row r="4334" spans="1:12" ht="13.5">
      <c r="A4334" s="1310" t="s">
        <v>5510</v>
      </c>
      <c r="B4334" s="1310" t="s">
        <v>5511</v>
      </c>
      <c r="C4334" s="1310" t="s">
        <v>4876</v>
      </c>
      <c r="D4334" s="1310">
        <v>180</v>
      </c>
      <c r="E4334" s="1311" t="s">
        <v>995</v>
      </c>
      <c r="F4334" s="1310" t="s">
        <v>995</v>
      </c>
      <c r="G4334" s="1310">
        <v>94788</v>
      </c>
      <c r="H4334" s="1310" t="s">
        <v>6569</v>
      </c>
      <c r="I4334" s="1310" t="s">
        <v>839</v>
      </c>
      <c r="J4334" s="1310" t="s">
        <v>2242</v>
      </c>
      <c r="K4334" s="1311">
        <v>82.37</v>
      </c>
      <c r="L4334" s="1310" t="s">
        <v>2173</v>
      </c>
    </row>
    <row r="4335" spans="1:12" ht="13.5">
      <c r="A4335" s="1310" t="s">
        <v>5510</v>
      </c>
      <c r="B4335" s="1310" t="s">
        <v>5511</v>
      </c>
      <c r="C4335" s="1310" t="s">
        <v>4876</v>
      </c>
      <c r="D4335" s="1310">
        <v>180</v>
      </c>
      <c r="E4335" s="1311" t="s">
        <v>995</v>
      </c>
      <c r="F4335" s="1310" t="s">
        <v>995</v>
      </c>
      <c r="G4335" s="1310">
        <v>94789</v>
      </c>
      <c r="H4335" s="1310" t="s">
        <v>6570</v>
      </c>
      <c r="I4335" s="1310" t="s">
        <v>839</v>
      </c>
      <c r="J4335" s="1310" t="s">
        <v>2242</v>
      </c>
      <c r="K4335" s="1311">
        <v>259.06</v>
      </c>
      <c r="L4335" s="1310" t="s">
        <v>2173</v>
      </c>
    </row>
    <row r="4336" spans="1:12" ht="13.5">
      <c r="A4336" s="1310" t="s">
        <v>5510</v>
      </c>
      <c r="B4336" s="1310" t="s">
        <v>5511</v>
      </c>
      <c r="C4336" s="1310" t="s">
        <v>4876</v>
      </c>
      <c r="D4336" s="1310">
        <v>180</v>
      </c>
      <c r="E4336" s="1311" t="s">
        <v>995</v>
      </c>
      <c r="F4336" s="1310" t="s">
        <v>995</v>
      </c>
      <c r="G4336" s="1310">
        <v>94790</v>
      </c>
      <c r="H4336" s="1310" t="s">
        <v>6571</v>
      </c>
      <c r="I4336" s="1310" t="s">
        <v>839</v>
      </c>
      <c r="J4336" s="1310" t="s">
        <v>2242</v>
      </c>
      <c r="K4336" s="1311">
        <v>299.7</v>
      </c>
      <c r="L4336" s="1310" t="s">
        <v>2173</v>
      </c>
    </row>
    <row r="4337" spans="1:12" ht="13.5">
      <c r="A4337" s="1310" t="s">
        <v>5510</v>
      </c>
      <c r="B4337" s="1310" t="s">
        <v>5511</v>
      </c>
      <c r="C4337" s="1310" t="s">
        <v>4876</v>
      </c>
      <c r="D4337" s="1310">
        <v>180</v>
      </c>
      <c r="E4337" s="1311" t="s">
        <v>995</v>
      </c>
      <c r="F4337" s="1310" t="s">
        <v>995</v>
      </c>
      <c r="G4337" s="1310">
        <v>94791</v>
      </c>
      <c r="H4337" s="1310" t="s">
        <v>6572</v>
      </c>
      <c r="I4337" s="1310" t="s">
        <v>839</v>
      </c>
      <c r="J4337" s="1310" t="s">
        <v>2242</v>
      </c>
      <c r="K4337" s="1311">
        <v>419.94</v>
      </c>
      <c r="L4337" s="1310" t="s">
        <v>2173</v>
      </c>
    </row>
    <row r="4338" spans="1:12" ht="13.5">
      <c r="A4338" s="1310" t="s">
        <v>5510</v>
      </c>
      <c r="B4338" s="1310" t="s">
        <v>5511</v>
      </c>
      <c r="C4338" s="1310" t="s">
        <v>4876</v>
      </c>
      <c r="D4338" s="1310">
        <v>180</v>
      </c>
      <c r="E4338" s="1311" t="s">
        <v>995</v>
      </c>
      <c r="F4338" s="1310" t="s">
        <v>995</v>
      </c>
      <c r="G4338" s="1310">
        <v>94863</v>
      </c>
      <c r="H4338" s="1310" t="s">
        <v>6573</v>
      </c>
      <c r="I4338" s="1310" t="s">
        <v>839</v>
      </c>
      <c r="J4338" s="1310" t="s">
        <v>2242</v>
      </c>
      <c r="K4338" s="1311">
        <v>82.3</v>
      </c>
      <c r="L4338" s="1310" t="s">
        <v>2173</v>
      </c>
    </row>
    <row r="4339" spans="1:12" ht="13.5">
      <c r="A4339" s="1310" t="s">
        <v>5510</v>
      </c>
      <c r="B4339" s="1310" t="s">
        <v>5511</v>
      </c>
      <c r="C4339" s="1310" t="s">
        <v>4876</v>
      </c>
      <c r="D4339" s="1310">
        <v>180</v>
      </c>
      <c r="E4339" s="1311" t="s">
        <v>995</v>
      </c>
      <c r="F4339" s="1310" t="s">
        <v>995</v>
      </c>
      <c r="G4339" s="1310">
        <v>95141</v>
      </c>
      <c r="H4339" s="1310" t="s">
        <v>6574</v>
      </c>
      <c r="I4339" s="1310" t="s">
        <v>839</v>
      </c>
      <c r="J4339" s="1310" t="s">
        <v>2242</v>
      </c>
      <c r="K4339" s="1311">
        <v>30.45</v>
      </c>
      <c r="L4339" s="1310" t="s">
        <v>2173</v>
      </c>
    </row>
    <row r="4340" spans="1:12" ht="13.5">
      <c r="A4340" s="1310" t="s">
        <v>5510</v>
      </c>
      <c r="B4340" s="1310" t="s">
        <v>5511</v>
      </c>
      <c r="C4340" s="1310" t="s">
        <v>4876</v>
      </c>
      <c r="D4340" s="1310">
        <v>180</v>
      </c>
      <c r="E4340" s="1311" t="s">
        <v>995</v>
      </c>
      <c r="F4340" s="1310" t="s">
        <v>995</v>
      </c>
      <c r="G4340" s="1310">
        <v>95237</v>
      </c>
      <c r="H4340" s="1310" t="s">
        <v>6575</v>
      </c>
      <c r="I4340" s="1310" t="s">
        <v>839</v>
      </c>
      <c r="J4340" s="1310" t="s">
        <v>2242</v>
      </c>
      <c r="K4340" s="1311">
        <v>24.24</v>
      </c>
      <c r="L4340" s="1310" t="s">
        <v>2173</v>
      </c>
    </row>
    <row r="4341" spans="1:12" ht="13.5">
      <c r="A4341" s="1310" t="s">
        <v>5510</v>
      </c>
      <c r="B4341" s="1310" t="s">
        <v>5511</v>
      </c>
      <c r="C4341" s="1310" t="s">
        <v>4876</v>
      </c>
      <c r="D4341" s="1310">
        <v>180</v>
      </c>
      <c r="E4341" s="1311" t="s">
        <v>995</v>
      </c>
      <c r="F4341" s="1310" t="s">
        <v>995</v>
      </c>
      <c r="G4341" s="1310">
        <v>95693</v>
      </c>
      <c r="H4341" s="1310" t="s">
        <v>6576</v>
      </c>
      <c r="I4341" s="1310" t="s">
        <v>839</v>
      </c>
      <c r="J4341" s="1310" t="s">
        <v>2242</v>
      </c>
      <c r="K4341" s="1311">
        <v>51.13</v>
      </c>
      <c r="L4341" s="1310" t="s">
        <v>2173</v>
      </c>
    </row>
    <row r="4342" spans="1:12" ht="13.5">
      <c r="A4342" s="1310" t="s">
        <v>5510</v>
      </c>
      <c r="B4342" s="1310" t="s">
        <v>5511</v>
      </c>
      <c r="C4342" s="1310" t="s">
        <v>4876</v>
      </c>
      <c r="D4342" s="1310">
        <v>180</v>
      </c>
      <c r="E4342" s="1311" t="s">
        <v>995</v>
      </c>
      <c r="F4342" s="1310" t="s">
        <v>995</v>
      </c>
      <c r="G4342" s="1310">
        <v>95694</v>
      </c>
      <c r="H4342" s="1310" t="s">
        <v>6577</v>
      </c>
      <c r="I4342" s="1310" t="s">
        <v>839</v>
      </c>
      <c r="J4342" s="1310" t="s">
        <v>2242</v>
      </c>
      <c r="K4342" s="1311">
        <v>64.94</v>
      </c>
      <c r="L4342" s="1310" t="s">
        <v>2173</v>
      </c>
    </row>
    <row r="4343" spans="1:12" ht="13.5">
      <c r="A4343" s="1310" t="s">
        <v>5510</v>
      </c>
      <c r="B4343" s="1310" t="s">
        <v>5511</v>
      </c>
      <c r="C4343" s="1310" t="s">
        <v>4876</v>
      </c>
      <c r="D4343" s="1310">
        <v>180</v>
      </c>
      <c r="E4343" s="1311" t="s">
        <v>995</v>
      </c>
      <c r="F4343" s="1310" t="s">
        <v>995</v>
      </c>
      <c r="G4343" s="1310">
        <v>95695</v>
      </c>
      <c r="H4343" s="1310" t="s">
        <v>6578</v>
      </c>
      <c r="I4343" s="1310" t="s">
        <v>839</v>
      </c>
      <c r="J4343" s="1310" t="s">
        <v>2242</v>
      </c>
      <c r="K4343" s="1311">
        <v>63.28</v>
      </c>
      <c r="L4343" s="1310" t="s">
        <v>2173</v>
      </c>
    </row>
    <row r="4344" spans="1:12" ht="13.5">
      <c r="A4344" s="1310" t="s">
        <v>5510</v>
      </c>
      <c r="B4344" s="1310" t="s">
        <v>5511</v>
      </c>
      <c r="C4344" s="1310" t="s">
        <v>4876</v>
      </c>
      <c r="D4344" s="1310">
        <v>180</v>
      </c>
      <c r="E4344" s="1311" t="s">
        <v>995</v>
      </c>
      <c r="F4344" s="1310" t="s">
        <v>995</v>
      </c>
      <c r="G4344" s="1310">
        <v>95696</v>
      </c>
      <c r="H4344" s="1310" t="s">
        <v>6579</v>
      </c>
      <c r="I4344" s="1310" t="s">
        <v>839</v>
      </c>
      <c r="J4344" s="1310" t="s">
        <v>2172</v>
      </c>
      <c r="K4344" s="1311">
        <v>36.69</v>
      </c>
      <c r="L4344" s="1310" t="s">
        <v>2173</v>
      </c>
    </row>
    <row r="4345" spans="1:12" ht="13.5">
      <c r="A4345" s="1310" t="s">
        <v>5510</v>
      </c>
      <c r="B4345" s="1310" t="s">
        <v>5511</v>
      </c>
      <c r="C4345" s="1310" t="s">
        <v>4876</v>
      </c>
      <c r="D4345" s="1310">
        <v>180</v>
      </c>
      <c r="E4345" s="1311" t="s">
        <v>995</v>
      </c>
      <c r="F4345" s="1310" t="s">
        <v>995</v>
      </c>
      <c r="G4345" s="1310">
        <v>96637</v>
      </c>
      <c r="H4345" s="1310" t="s">
        <v>6580</v>
      </c>
      <c r="I4345" s="1310" t="s">
        <v>839</v>
      </c>
      <c r="J4345" s="1310" t="s">
        <v>2172</v>
      </c>
      <c r="K4345" s="1311">
        <v>12.98</v>
      </c>
      <c r="L4345" s="1310" t="s">
        <v>2173</v>
      </c>
    </row>
    <row r="4346" spans="1:12" ht="13.5">
      <c r="A4346" s="1310" t="s">
        <v>5510</v>
      </c>
      <c r="B4346" s="1310" t="s">
        <v>5511</v>
      </c>
      <c r="C4346" s="1310" t="s">
        <v>4876</v>
      </c>
      <c r="D4346" s="1310">
        <v>180</v>
      </c>
      <c r="E4346" s="1311" t="s">
        <v>995</v>
      </c>
      <c r="F4346" s="1310" t="s">
        <v>995</v>
      </c>
      <c r="G4346" s="1310">
        <v>96638</v>
      </c>
      <c r="H4346" s="1310" t="s">
        <v>6581</v>
      </c>
      <c r="I4346" s="1310" t="s">
        <v>839</v>
      </c>
      <c r="J4346" s="1310" t="s">
        <v>2172</v>
      </c>
      <c r="K4346" s="1311">
        <v>12.4</v>
      </c>
      <c r="L4346" s="1310" t="s">
        <v>2173</v>
      </c>
    </row>
    <row r="4347" spans="1:12" ht="13.5">
      <c r="A4347" s="1310" t="s">
        <v>5510</v>
      </c>
      <c r="B4347" s="1310" t="s">
        <v>5511</v>
      </c>
      <c r="C4347" s="1310" t="s">
        <v>4876</v>
      </c>
      <c r="D4347" s="1310">
        <v>180</v>
      </c>
      <c r="E4347" s="1311" t="s">
        <v>995</v>
      </c>
      <c r="F4347" s="1310" t="s">
        <v>995</v>
      </c>
      <c r="G4347" s="1310">
        <v>96639</v>
      </c>
      <c r="H4347" s="1310" t="s">
        <v>6582</v>
      </c>
      <c r="I4347" s="1310" t="s">
        <v>839</v>
      </c>
      <c r="J4347" s="1310" t="s">
        <v>2172</v>
      </c>
      <c r="K4347" s="1311">
        <v>9.1300000000000008</v>
      </c>
      <c r="L4347" s="1310" t="s">
        <v>2173</v>
      </c>
    </row>
    <row r="4348" spans="1:12" ht="13.5">
      <c r="A4348" s="1310" t="s">
        <v>5510</v>
      </c>
      <c r="B4348" s="1310" t="s">
        <v>5511</v>
      </c>
      <c r="C4348" s="1310" t="s">
        <v>4876</v>
      </c>
      <c r="D4348" s="1310">
        <v>180</v>
      </c>
      <c r="E4348" s="1311" t="s">
        <v>995</v>
      </c>
      <c r="F4348" s="1310" t="s">
        <v>995</v>
      </c>
      <c r="G4348" s="1310">
        <v>96640</v>
      </c>
      <c r="H4348" s="1310" t="s">
        <v>6583</v>
      </c>
      <c r="I4348" s="1310" t="s">
        <v>839</v>
      </c>
      <c r="J4348" s="1310" t="s">
        <v>2172</v>
      </c>
      <c r="K4348" s="1311">
        <v>25.36</v>
      </c>
      <c r="L4348" s="1310" t="s">
        <v>2173</v>
      </c>
    </row>
    <row r="4349" spans="1:12" ht="13.5">
      <c r="A4349" s="1310" t="s">
        <v>5510</v>
      </c>
      <c r="B4349" s="1310" t="s">
        <v>5511</v>
      </c>
      <c r="C4349" s="1310" t="s">
        <v>4876</v>
      </c>
      <c r="D4349" s="1310">
        <v>180</v>
      </c>
      <c r="E4349" s="1311" t="s">
        <v>995</v>
      </c>
      <c r="F4349" s="1310" t="s">
        <v>995</v>
      </c>
      <c r="G4349" s="1310">
        <v>96641</v>
      </c>
      <c r="H4349" s="1310" t="s">
        <v>6584</v>
      </c>
      <c r="I4349" s="1310" t="s">
        <v>839</v>
      </c>
      <c r="J4349" s="1310" t="s">
        <v>2172</v>
      </c>
      <c r="K4349" s="1311">
        <v>19.57</v>
      </c>
      <c r="L4349" s="1310" t="s">
        <v>2173</v>
      </c>
    </row>
    <row r="4350" spans="1:12" ht="13.5">
      <c r="A4350" s="1310" t="s">
        <v>5510</v>
      </c>
      <c r="B4350" s="1310" t="s">
        <v>5511</v>
      </c>
      <c r="C4350" s="1310" t="s">
        <v>4876</v>
      </c>
      <c r="D4350" s="1310">
        <v>180</v>
      </c>
      <c r="E4350" s="1311" t="s">
        <v>995</v>
      </c>
      <c r="F4350" s="1310" t="s">
        <v>995</v>
      </c>
      <c r="G4350" s="1310">
        <v>96642</v>
      </c>
      <c r="H4350" s="1310" t="s">
        <v>6585</v>
      </c>
      <c r="I4350" s="1310" t="s">
        <v>839</v>
      </c>
      <c r="J4350" s="1310" t="s">
        <v>2172</v>
      </c>
      <c r="K4350" s="1311">
        <v>17.16</v>
      </c>
      <c r="L4350" s="1310" t="s">
        <v>2173</v>
      </c>
    </row>
    <row r="4351" spans="1:12" ht="13.5">
      <c r="A4351" s="1310" t="s">
        <v>5510</v>
      </c>
      <c r="B4351" s="1310" t="s">
        <v>5511</v>
      </c>
      <c r="C4351" s="1310" t="s">
        <v>4876</v>
      </c>
      <c r="D4351" s="1310">
        <v>180</v>
      </c>
      <c r="E4351" s="1311" t="s">
        <v>995</v>
      </c>
      <c r="F4351" s="1310" t="s">
        <v>995</v>
      </c>
      <c r="G4351" s="1310">
        <v>96643</v>
      </c>
      <c r="H4351" s="1310" t="s">
        <v>6586</v>
      </c>
      <c r="I4351" s="1310" t="s">
        <v>839</v>
      </c>
      <c r="J4351" s="1310" t="s">
        <v>2172</v>
      </c>
      <c r="K4351" s="1311">
        <v>51.14</v>
      </c>
      <c r="L4351" s="1310" t="s">
        <v>2173</v>
      </c>
    </row>
    <row r="4352" spans="1:12" ht="13.5">
      <c r="A4352" s="1310" t="s">
        <v>5510</v>
      </c>
      <c r="B4352" s="1310" t="s">
        <v>5511</v>
      </c>
      <c r="C4352" s="1310" t="s">
        <v>4876</v>
      </c>
      <c r="D4352" s="1310">
        <v>180</v>
      </c>
      <c r="E4352" s="1311" t="s">
        <v>995</v>
      </c>
      <c r="F4352" s="1310" t="s">
        <v>995</v>
      </c>
      <c r="G4352" s="1310">
        <v>96650</v>
      </c>
      <c r="H4352" s="1310" t="s">
        <v>6587</v>
      </c>
      <c r="I4352" s="1310" t="s">
        <v>839</v>
      </c>
      <c r="J4352" s="1310" t="s">
        <v>2172</v>
      </c>
      <c r="K4352" s="1311">
        <v>9.81</v>
      </c>
      <c r="L4352" s="1310" t="s">
        <v>2173</v>
      </c>
    </row>
    <row r="4353" spans="1:12" ht="13.5">
      <c r="A4353" s="1310" t="s">
        <v>5510</v>
      </c>
      <c r="B4353" s="1310" t="s">
        <v>5511</v>
      </c>
      <c r="C4353" s="1310" t="s">
        <v>4876</v>
      </c>
      <c r="D4353" s="1310">
        <v>180</v>
      </c>
      <c r="E4353" s="1311" t="s">
        <v>995</v>
      </c>
      <c r="F4353" s="1310" t="s">
        <v>995</v>
      </c>
      <c r="G4353" s="1310">
        <v>96651</v>
      </c>
      <c r="H4353" s="1310" t="s">
        <v>6588</v>
      </c>
      <c r="I4353" s="1310" t="s">
        <v>839</v>
      </c>
      <c r="J4353" s="1310" t="s">
        <v>2172</v>
      </c>
      <c r="K4353" s="1311">
        <v>9.23</v>
      </c>
      <c r="L4353" s="1310" t="s">
        <v>2173</v>
      </c>
    </row>
    <row r="4354" spans="1:12" ht="13.5">
      <c r="A4354" s="1310" t="s">
        <v>5510</v>
      </c>
      <c r="B4354" s="1310" t="s">
        <v>5511</v>
      </c>
      <c r="C4354" s="1310" t="s">
        <v>4876</v>
      </c>
      <c r="D4354" s="1310">
        <v>180</v>
      </c>
      <c r="E4354" s="1311" t="s">
        <v>995</v>
      </c>
      <c r="F4354" s="1310" t="s">
        <v>995</v>
      </c>
      <c r="G4354" s="1310">
        <v>96652</v>
      </c>
      <c r="H4354" s="1310" t="s">
        <v>6589</v>
      </c>
      <c r="I4354" s="1310" t="s">
        <v>839</v>
      </c>
      <c r="J4354" s="1310" t="s">
        <v>2172</v>
      </c>
      <c r="K4354" s="1311">
        <v>18.48</v>
      </c>
      <c r="L4354" s="1310" t="s">
        <v>2173</v>
      </c>
    </row>
    <row r="4355" spans="1:12" ht="13.5">
      <c r="A4355" s="1310" t="s">
        <v>5510</v>
      </c>
      <c r="B4355" s="1310" t="s">
        <v>5511</v>
      </c>
      <c r="C4355" s="1310" t="s">
        <v>4876</v>
      </c>
      <c r="D4355" s="1310">
        <v>180</v>
      </c>
      <c r="E4355" s="1311" t="s">
        <v>995</v>
      </c>
      <c r="F4355" s="1310" t="s">
        <v>995</v>
      </c>
      <c r="G4355" s="1310">
        <v>96653</v>
      </c>
      <c r="H4355" s="1310" t="s">
        <v>6590</v>
      </c>
      <c r="I4355" s="1310" t="s">
        <v>839</v>
      </c>
      <c r="J4355" s="1310" t="s">
        <v>2172</v>
      </c>
      <c r="K4355" s="1311">
        <v>18.420000000000002</v>
      </c>
      <c r="L4355" s="1310" t="s">
        <v>2173</v>
      </c>
    </row>
    <row r="4356" spans="1:12" ht="13.5">
      <c r="A4356" s="1310" t="s">
        <v>5510</v>
      </c>
      <c r="B4356" s="1310" t="s">
        <v>5511</v>
      </c>
      <c r="C4356" s="1310" t="s">
        <v>4876</v>
      </c>
      <c r="D4356" s="1310">
        <v>180</v>
      </c>
      <c r="E4356" s="1311" t="s">
        <v>995</v>
      </c>
      <c r="F4356" s="1310" t="s">
        <v>995</v>
      </c>
      <c r="G4356" s="1310">
        <v>96654</v>
      </c>
      <c r="H4356" s="1310" t="s">
        <v>6591</v>
      </c>
      <c r="I4356" s="1310" t="s">
        <v>839</v>
      </c>
      <c r="J4356" s="1310" t="s">
        <v>2172</v>
      </c>
      <c r="K4356" s="1311">
        <v>30.83</v>
      </c>
      <c r="L4356" s="1310" t="s">
        <v>2173</v>
      </c>
    </row>
    <row r="4357" spans="1:12" ht="13.5">
      <c r="A4357" s="1310" t="s">
        <v>5510</v>
      </c>
      <c r="B4357" s="1310" t="s">
        <v>5511</v>
      </c>
      <c r="C4357" s="1310" t="s">
        <v>4876</v>
      </c>
      <c r="D4357" s="1310">
        <v>180</v>
      </c>
      <c r="E4357" s="1311" t="s">
        <v>995</v>
      </c>
      <c r="F4357" s="1310" t="s">
        <v>995</v>
      </c>
      <c r="G4357" s="1310">
        <v>96655</v>
      </c>
      <c r="H4357" s="1310" t="s">
        <v>6592</v>
      </c>
      <c r="I4357" s="1310" t="s">
        <v>839</v>
      </c>
      <c r="J4357" s="1310" t="s">
        <v>2172</v>
      </c>
      <c r="K4357" s="1311">
        <v>30.19</v>
      </c>
      <c r="L4357" s="1310" t="s">
        <v>2173</v>
      </c>
    </row>
    <row r="4358" spans="1:12" ht="13.5">
      <c r="A4358" s="1310" t="s">
        <v>5510</v>
      </c>
      <c r="B4358" s="1310" t="s">
        <v>5511</v>
      </c>
      <c r="C4358" s="1310" t="s">
        <v>4876</v>
      </c>
      <c r="D4358" s="1310">
        <v>180</v>
      </c>
      <c r="E4358" s="1311" t="s">
        <v>995</v>
      </c>
      <c r="F4358" s="1310" t="s">
        <v>995</v>
      </c>
      <c r="G4358" s="1310">
        <v>96656</v>
      </c>
      <c r="H4358" s="1310" t="s">
        <v>6593</v>
      </c>
      <c r="I4358" s="1310" t="s">
        <v>839</v>
      </c>
      <c r="J4358" s="1310" t="s">
        <v>2172</v>
      </c>
      <c r="K4358" s="1311">
        <v>7.05</v>
      </c>
      <c r="L4358" s="1310" t="s">
        <v>2173</v>
      </c>
    </row>
    <row r="4359" spans="1:12" ht="13.5">
      <c r="A4359" s="1310" t="s">
        <v>5510</v>
      </c>
      <c r="B4359" s="1310" t="s">
        <v>5511</v>
      </c>
      <c r="C4359" s="1310" t="s">
        <v>4876</v>
      </c>
      <c r="D4359" s="1310">
        <v>180</v>
      </c>
      <c r="E4359" s="1311" t="s">
        <v>995</v>
      </c>
      <c r="F4359" s="1310" t="s">
        <v>995</v>
      </c>
      <c r="G4359" s="1310">
        <v>96657</v>
      </c>
      <c r="H4359" s="1310" t="s">
        <v>6594</v>
      </c>
      <c r="I4359" s="1310" t="s">
        <v>839</v>
      </c>
      <c r="J4359" s="1310" t="s">
        <v>2172</v>
      </c>
      <c r="K4359" s="1311">
        <v>23.28</v>
      </c>
      <c r="L4359" s="1310" t="s">
        <v>2173</v>
      </c>
    </row>
    <row r="4360" spans="1:12" ht="13.5">
      <c r="A4360" s="1310" t="s">
        <v>5510</v>
      </c>
      <c r="B4360" s="1310" t="s">
        <v>5511</v>
      </c>
      <c r="C4360" s="1310" t="s">
        <v>4876</v>
      </c>
      <c r="D4360" s="1310">
        <v>180</v>
      </c>
      <c r="E4360" s="1311" t="s">
        <v>995</v>
      </c>
      <c r="F4360" s="1310" t="s">
        <v>995</v>
      </c>
      <c r="G4360" s="1310">
        <v>96658</v>
      </c>
      <c r="H4360" s="1310" t="s">
        <v>6595</v>
      </c>
      <c r="I4360" s="1310" t="s">
        <v>839</v>
      </c>
      <c r="J4360" s="1310" t="s">
        <v>2172</v>
      </c>
      <c r="K4360" s="1311">
        <v>17.489999999999998</v>
      </c>
      <c r="L4360" s="1310" t="s">
        <v>2173</v>
      </c>
    </row>
    <row r="4361" spans="1:12" ht="13.5">
      <c r="A4361" s="1310" t="s">
        <v>5510</v>
      </c>
      <c r="B4361" s="1310" t="s">
        <v>5511</v>
      </c>
      <c r="C4361" s="1310" t="s">
        <v>4876</v>
      </c>
      <c r="D4361" s="1310">
        <v>180</v>
      </c>
      <c r="E4361" s="1311" t="s">
        <v>995</v>
      </c>
      <c r="F4361" s="1310" t="s">
        <v>995</v>
      </c>
      <c r="G4361" s="1310">
        <v>96659</v>
      </c>
      <c r="H4361" s="1310" t="s">
        <v>6596</v>
      </c>
      <c r="I4361" s="1310" t="s">
        <v>839</v>
      </c>
      <c r="J4361" s="1310" t="s">
        <v>2172</v>
      </c>
      <c r="K4361" s="1311">
        <v>12.53</v>
      </c>
      <c r="L4361" s="1310" t="s">
        <v>2173</v>
      </c>
    </row>
    <row r="4362" spans="1:12" ht="13.5">
      <c r="A4362" s="1310" t="s">
        <v>5510</v>
      </c>
      <c r="B4362" s="1310" t="s">
        <v>5511</v>
      </c>
      <c r="C4362" s="1310" t="s">
        <v>4876</v>
      </c>
      <c r="D4362" s="1310">
        <v>180</v>
      </c>
      <c r="E4362" s="1311" t="s">
        <v>995</v>
      </c>
      <c r="F4362" s="1310" t="s">
        <v>995</v>
      </c>
      <c r="G4362" s="1310">
        <v>96660</v>
      </c>
      <c r="H4362" s="1310" t="s">
        <v>6597</v>
      </c>
      <c r="I4362" s="1310" t="s">
        <v>839</v>
      </c>
      <c r="J4362" s="1310" t="s">
        <v>2172</v>
      </c>
      <c r="K4362" s="1311">
        <v>39.590000000000003</v>
      </c>
      <c r="L4362" s="1310" t="s">
        <v>2173</v>
      </c>
    </row>
    <row r="4363" spans="1:12" ht="13.5">
      <c r="A4363" s="1310" t="s">
        <v>5510</v>
      </c>
      <c r="B4363" s="1310" t="s">
        <v>5511</v>
      </c>
      <c r="C4363" s="1310" t="s">
        <v>4876</v>
      </c>
      <c r="D4363" s="1310">
        <v>180</v>
      </c>
      <c r="E4363" s="1311" t="s">
        <v>995</v>
      </c>
      <c r="F4363" s="1310" t="s">
        <v>995</v>
      </c>
      <c r="G4363" s="1310">
        <v>96661</v>
      </c>
      <c r="H4363" s="1310" t="s">
        <v>6598</v>
      </c>
      <c r="I4363" s="1310" t="s">
        <v>839</v>
      </c>
      <c r="J4363" s="1310" t="s">
        <v>2172</v>
      </c>
      <c r="K4363" s="1311">
        <v>30.68</v>
      </c>
      <c r="L4363" s="1310" t="s">
        <v>2173</v>
      </c>
    </row>
    <row r="4364" spans="1:12" ht="13.5">
      <c r="A4364" s="1310" t="s">
        <v>5510</v>
      </c>
      <c r="B4364" s="1310" t="s">
        <v>5511</v>
      </c>
      <c r="C4364" s="1310" t="s">
        <v>4876</v>
      </c>
      <c r="D4364" s="1310">
        <v>180</v>
      </c>
      <c r="E4364" s="1311" t="s">
        <v>995</v>
      </c>
      <c r="F4364" s="1310" t="s">
        <v>995</v>
      </c>
      <c r="G4364" s="1310">
        <v>96662</v>
      </c>
      <c r="H4364" s="1310" t="s">
        <v>6599</v>
      </c>
      <c r="I4364" s="1310" t="s">
        <v>839</v>
      </c>
      <c r="J4364" s="1310" t="s">
        <v>2172</v>
      </c>
      <c r="K4364" s="1311">
        <v>12.83</v>
      </c>
      <c r="L4364" s="1310" t="s">
        <v>2173</v>
      </c>
    </row>
    <row r="4365" spans="1:12" ht="13.5">
      <c r="A4365" s="1310" t="s">
        <v>5510</v>
      </c>
      <c r="B4365" s="1310" t="s">
        <v>5511</v>
      </c>
      <c r="C4365" s="1310" t="s">
        <v>4876</v>
      </c>
      <c r="D4365" s="1310">
        <v>180</v>
      </c>
      <c r="E4365" s="1311" t="s">
        <v>995</v>
      </c>
      <c r="F4365" s="1310" t="s">
        <v>995</v>
      </c>
      <c r="G4365" s="1310">
        <v>96663</v>
      </c>
      <c r="H4365" s="1310" t="s">
        <v>6600</v>
      </c>
      <c r="I4365" s="1310" t="s">
        <v>839</v>
      </c>
      <c r="J4365" s="1310" t="s">
        <v>2172</v>
      </c>
      <c r="K4365" s="1311">
        <v>23.14</v>
      </c>
      <c r="L4365" s="1310" t="s">
        <v>2173</v>
      </c>
    </row>
    <row r="4366" spans="1:12" ht="13.5">
      <c r="A4366" s="1310" t="s">
        <v>5510</v>
      </c>
      <c r="B4366" s="1310" t="s">
        <v>5511</v>
      </c>
      <c r="C4366" s="1310" t="s">
        <v>4876</v>
      </c>
      <c r="D4366" s="1310">
        <v>180</v>
      </c>
      <c r="E4366" s="1311" t="s">
        <v>995</v>
      </c>
      <c r="F4366" s="1310" t="s">
        <v>995</v>
      </c>
      <c r="G4366" s="1310">
        <v>96664</v>
      </c>
      <c r="H4366" s="1310" t="s">
        <v>6601</v>
      </c>
      <c r="I4366" s="1310" t="s">
        <v>839</v>
      </c>
      <c r="J4366" s="1310" t="s">
        <v>2172</v>
      </c>
      <c r="K4366" s="1311">
        <v>25.04</v>
      </c>
      <c r="L4366" s="1310" t="s">
        <v>2173</v>
      </c>
    </row>
    <row r="4367" spans="1:12" ht="13.5">
      <c r="A4367" s="1310" t="s">
        <v>5510</v>
      </c>
      <c r="B4367" s="1310" t="s">
        <v>5511</v>
      </c>
      <c r="C4367" s="1310" t="s">
        <v>4876</v>
      </c>
      <c r="D4367" s="1310">
        <v>180</v>
      </c>
      <c r="E4367" s="1311" t="s">
        <v>995</v>
      </c>
      <c r="F4367" s="1310" t="s">
        <v>995</v>
      </c>
      <c r="G4367" s="1310">
        <v>96665</v>
      </c>
      <c r="H4367" s="1310" t="s">
        <v>6602</v>
      </c>
      <c r="I4367" s="1310" t="s">
        <v>839</v>
      </c>
      <c r="J4367" s="1310" t="s">
        <v>2172</v>
      </c>
      <c r="K4367" s="1311">
        <v>12.91</v>
      </c>
      <c r="L4367" s="1310" t="s">
        <v>2173</v>
      </c>
    </row>
    <row r="4368" spans="1:12" ht="13.5">
      <c r="A4368" s="1310" t="s">
        <v>5510</v>
      </c>
      <c r="B4368" s="1310" t="s">
        <v>5511</v>
      </c>
      <c r="C4368" s="1310" t="s">
        <v>4876</v>
      </c>
      <c r="D4368" s="1310">
        <v>180</v>
      </c>
      <c r="E4368" s="1311" t="s">
        <v>995</v>
      </c>
      <c r="F4368" s="1310" t="s">
        <v>995</v>
      </c>
      <c r="G4368" s="1310">
        <v>96666</v>
      </c>
      <c r="H4368" s="1310" t="s">
        <v>6603</v>
      </c>
      <c r="I4368" s="1310" t="s">
        <v>839</v>
      </c>
      <c r="J4368" s="1310" t="s">
        <v>2172</v>
      </c>
      <c r="K4368" s="1311">
        <v>24.79</v>
      </c>
      <c r="L4368" s="1310" t="s">
        <v>2173</v>
      </c>
    </row>
    <row r="4369" spans="1:12" ht="13.5">
      <c r="A4369" s="1310" t="s">
        <v>5510</v>
      </c>
      <c r="B4369" s="1310" t="s">
        <v>5511</v>
      </c>
      <c r="C4369" s="1310" t="s">
        <v>4876</v>
      </c>
      <c r="D4369" s="1310">
        <v>180</v>
      </c>
      <c r="E4369" s="1311" t="s">
        <v>995</v>
      </c>
      <c r="F4369" s="1310" t="s">
        <v>995</v>
      </c>
      <c r="G4369" s="1310">
        <v>96667</v>
      </c>
      <c r="H4369" s="1310" t="s">
        <v>6604</v>
      </c>
      <c r="I4369" s="1310" t="s">
        <v>839</v>
      </c>
      <c r="J4369" s="1310" t="s">
        <v>2172</v>
      </c>
      <c r="K4369" s="1311">
        <v>43.76</v>
      </c>
      <c r="L4369" s="1310" t="s">
        <v>2173</v>
      </c>
    </row>
    <row r="4370" spans="1:12" ht="13.5">
      <c r="A4370" s="1310" t="s">
        <v>5510</v>
      </c>
      <c r="B4370" s="1310" t="s">
        <v>5511</v>
      </c>
      <c r="C4370" s="1310" t="s">
        <v>4876</v>
      </c>
      <c r="D4370" s="1310">
        <v>180</v>
      </c>
      <c r="E4370" s="1311" t="s">
        <v>995</v>
      </c>
      <c r="F4370" s="1310" t="s">
        <v>995</v>
      </c>
      <c r="G4370" s="1310">
        <v>96684</v>
      </c>
      <c r="H4370" s="1310" t="s">
        <v>6605</v>
      </c>
      <c r="I4370" s="1310" t="s">
        <v>839</v>
      </c>
      <c r="J4370" s="1310" t="s">
        <v>2172</v>
      </c>
      <c r="K4370" s="1311">
        <v>5.0599999999999996</v>
      </c>
      <c r="L4370" s="1310" t="s">
        <v>2173</v>
      </c>
    </row>
    <row r="4371" spans="1:12" ht="13.5">
      <c r="A4371" s="1310" t="s">
        <v>5510</v>
      </c>
      <c r="B4371" s="1310" t="s">
        <v>5511</v>
      </c>
      <c r="C4371" s="1310" t="s">
        <v>4876</v>
      </c>
      <c r="D4371" s="1310">
        <v>180</v>
      </c>
      <c r="E4371" s="1311" t="s">
        <v>995</v>
      </c>
      <c r="F4371" s="1310" t="s">
        <v>995</v>
      </c>
      <c r="G4371" s="1310">
        <v>96685</v>
      </c>
      <c r="H4371" s="1310" t="s">
        <v>6606</v>
      </c>
      <c r="I4371" s="1310" t="s">
        <v>839</v>
      </c>
      <c r="J4371" s="1310" t="s">
        <v>2172</v>
      </c>
      <c r="K4371" s="1311">
        <v>4.4800000000000004</v>
      </c>
      <c r="L4371" s="1310" t="s">
        <v>2173</v>
      </c>
    </row>
    <row r="4372" spans="1:12" ht="13.5">
      <c r="A4372" s="1310" t="s">
        <v>5510</v>
      </c>
      <c r="B4372" s="1310" t="s">
        <v>5511</v>
      </c>
      <c r="C4372" s="1310" t="s">
        <v>4876</v>
      </c>
      <c r="D4372" s="1310">
        <v>180</v>
      </c>
      <c r="E4372" s="1311" t="s">
        <v>995</v>
      </c>
      <c r="F4372" s="1310" t="s">
        <v>995</v>
      </c>
      <c r="G4372" s="1310">
        <v>96686</v>
      </c>
      <c r="H4372" s="1310" t="s">
        <v>6607</v>
      </c>
      <c r="I4372" s="1310" t="s">
        <v>839</v>
      </c>
      <c r="J4372" s="1310" t="s">
        <v>2172</v>
      </c>
      <c r="K4372" s="1311">
        <v>7.62</v>
      </c>
      <c r="L4372" s="1310" t="s">
        <v>2173</v>
      </c>
    </row>
    <row r="4373" spans="1:12" ht="13.5">
      <c r="A4373" s="1310" t="s">
        <v>5510</v>
      </c>
      <c r="B4373" s="1310" t="s">
        <v>5511</v>
      </c>
      <c r="C4373" s="1310" t="s">
        <v>4876</v>
      </c>
      <c r="D4373" s="1310">
        <v>180</v>
      </c>
      <c r="E4373" s="1311" t="s">
        <v>995</v>
      </c>
      <c r="F4373" s="1310" t="s">
        <v>995</v>
      </c>
      <c r="G4373" s="1310">
        <v>96687</v>
      </c>
      <c r="H4373" s="1310" t="s">
        <v>6608</v>
      </c>
      <c r="I4373" s="1310" t="s">
        <v>839</v>
      </c>
      <c r="J4373" s="1310" t="s">
        <v>2172</v>
      </c>
      <c r="K4373" s="1311">
        <v>7.56</v>
      </c>
      <c r="L4373" s="1310" t="s">
        <v>2173</v>
      </c>
    </row>
    <row r="4374" spans="1:12" ht="13.5">
      <c r="A4374" s="1310" t="s">
        <v>5510</v>
      </c>
      <c r="B4374" s="1310" t="s">
        <v>5511</v>
      </c>
      <c r="C4374" s="1310" t="s">
        <v>4876</v>
      </c>
      <c r="D4374" s="1310">
        <v>180</v>
      </c>
      <c r="E4374" s="1311" t="s">
        <v>995</v>
      </c>
      <c r="F4374" s="1310" t="s">
        <v>995</v>
      </c>
      <c r="G4374" s="1310">
        <v>96688</v>
      </c>
      <c r="H4374" s="1310" t="s">
        <v>6609</v>
      </c>
      <c r="I4374" s="1310" t="s">
        <v>839</v>
      </c>
      <c r="J4374" s="1310" t="s">
        <v>2172</v>
      </c>
      <c r="K4374" s="1311">
        <v>13.26</v>
      </c>
      <c r="L4374" s="1310" t="s">
        <v>2173</v>
      </c>
    </row>
    <row r="4375" spans="1:12" ht="13.5">
      <c r="A4375" s="1310" t="s">
        <v>5510</v>
      </c>
      <c r="B4375" s="1310" t="s">
        <v>5511</v>
      </c>
      <c r="C4375" s="1310" t="s">
        <v>4876</v>
      </c>
      <c r="D4375" s="1310">
        <v>180</v>
      </c>
      <c r="E4375" s="1311" t="s">
        <v>995</v>
      </c>
      <c r="F4375" s="1310" t="s">
        <v>995</v>
      </c>
      <c r="G4375" s="1310">
        <v>96689</v>
      </c>
      <c r="H4375" s="1310" t="s">
        <v>6610</v>
      </c>
      <c r="I4375" s="1310" t="s">
        <v>839</v>
      </c>
      <c r="J4375" s="1310" t="s">
        <v>2172</v>
      </c>
      <c r="K4375" s="1311">
        <v>12.62</v>
      </c>
      <c r="L4375" s="1310" t="s">
        <v>2173</v>
      </c>
    </row>
    <row r="4376" spans="1:12" ht="13.5">
      <c r="A4376" s="1310" t="s">
        <v>5510</v>
      </c>
      <c r="B4376" s="1310" t="s">
        <v>5511</v>
      </c>
      <c r="C4376" s="1310" t="s">
        <v>4876</v>
      </c>
      <c r="D4376" s="1310">
        <v>180</v>
      </c>
      <c r="E4376" s="1311" t="s">
        <v>995</v>
      </c>
      <c r="F4376" s="1310" t="s">
        <v>995</v>
      </c>
      <c r="G4376" s="1310">
        <v>96690</v>
      </c>
      <c r="H4376" s="1310" t="s">
        <v>6611</v>
      </c>
      <c r="I4376" s="1310" t="s">
        <v>839</v>
      </c>
      <c r="J4376" s="1310" t="s">
        <v>2172</v>
      </c>
      <c r="K4376" s="1311">
        <v>25.03</v>
      </c>
      <c r="L4376" s="1310" t="s">
        <v>2173</v>
      </c>
    </row>
    <row r="4377" spans="1:12" ht="13.5">
      <c r="A4377" s="1310" t="s">
        <v>5510</v>
      </c>
      <c r="B4377" s="1310" t="s">
        <v>5511</v>
      </c>
      <c r="C4377" s="1310" t="s">
        <v>4876</v>
      </c>
      <c r="D4377" s="1310">
        <v>180</v>
      </c>
      <c r="E4377" s="1311" t="s">
        <v>995</v>
      </c>
      <c r="F4377" s="1310" t="s">
        <v>995</v>
      </c>
      <c r="G4377" s="1310">
        <v>96691</v>
      </c>
      <c r="H4377" s="1310" t="s">
        <v>6612</v>
      </c>
      <c r="I4377" s="1310" t="s">
        <v>839</v>
      </c>
      <c r="J4377" s="1310" t="s">
        <v>2172</v>
      </c>
      <c r="K4377" s="1311">
        <v>25.9</v>
      </c>
      <c r="L4377" s="1310" t="s">
        <v>2173</v>
      </c>
    </row>
    <row r="4378" spans="1:12" ht="13.5">
      <c r="A4378" s="1310" t="s">
        <v>5510</v>
      </c>
      <c r="B4378" s="1310" t="s">
        <v>5511</v>
      </c>
      <c r="C4378" s="1310" t="s">
        <v>4876</v>
      </c>
      <c r="D4378" s="1310">
        <v>180</v>
      </c>
      <c r="E4378" s="1311" t="s">
        <v>995</v>
      </c>
      <c r="F4378" s="1310" t="s">
        <v>995</v>
      </c>
      <c r="G4378" s="1310">
        <v>96692</v>
      </c>
      <c r="H4378" s="1310" t="s">
        <v>6613</v>
      </c>
      <c r="I4378" s="1310" t="s">
        <v>839</v>
      </c>
      <c r="J4378" s="1310" t="s">
        <v>2172</v>
      </c>
      <c r="K4378" s="1311">
        <v>37.82</v>
      </c>
      <c r="L4378" s="1310" t="s">
        <v>2173</v>
      </c>
    </row>
    <row r="4379" spans="1:12" ht="13.5">
      <c r="A4379" s="1310" t="s">
        <v>5510</v>
      </c>
      <c r="B4379" s="1310" t="s">
        <v>5511</v>
      </c>
      <c r="C4379" s="1310" t="s">
        <v>4876</v>
      </c>
      <c r="D4379" s="1310">
        <v>180</v>
      </c>
      <c r="E4379" s="1311" t="s">
        <v>995</v>
      </c>
      <c r="F4379" s="1310" t="s">
        <v>995</v>
      </c>
      <c r="G4379" s="1310">
        <v>96693</v>
      </c>
      <c r="H4379" s="1310" t="s">
        <v>6614</v>
      </c>
      <c r="I4379" s="1310" t="s">
        <v>839</v>
      </c>
      <c r="J4379" s="1310" t="s">
        <v>2172</v>
      </c>
      <c r="K4379" s="1311">
        <v>35.69</v>
      </c>
      <c r="L4379" s="1310" t="s">
        <v>2173</v>
      </c>
    </row>
    <row r="4380" spans="1:12" ht="13.5">
      <c r="A4380" s="1310" t="s">
        <v>5510</v>
      </c>
      <c r="B4380" s="1310" t="s">
        <v>5511</v>
      </c>
      <c r="C4380" s="1310" t="s">
        <v>4876</v>
      </c>
      <c r="D4380" s="1310">
        <v>180</v>
      </c>
      <c r="E4380" s="1311" t="s">
        <v>995</v>
      </c>
      <c r="F4380" s="1310" t="s">
        <v>995</v>
      </c>
      <c r="G4380" s="1310">
        <v>96694</v>
      </c>
      <c r="H4380" s="1310" t="s">
        <v>6615</v>
      </c>
      <c r="I4380" s="1310" t="s">
        <v>839</v>
      </c>
      <c r="J4380" s="1310" t="s">
        <v>2172</v>
      </c>
      <c r="K4380" s="1311">
        <v>85.01</v>
      </c>
      <c r="L4380" s="1310" t="s">
        <v>2173</v>
      </c>
    </row>
    <row r="4381" spans="1:12" ht="13.5">
      <c r="A4381" s="1310" t="s">
        <v>5510</v>
      </c>
      <c r="B4381" s="1310" t="s">
        <v>5511</v>
      </c>
      <c r="C4381" s="1310" t="s">
        <v>4876</v>
      </c>
      <c r="D4381" s="1310">
        <v>180</v>
      </c>
      <c r="E4381" s="1311" t="s">
        <v>995</v>
      </c>
      <c r="F4381" s="1310" t="s">
        <v>995</v>
      </c>
      <c r="G4381" s="1310">
        <v>96695</v>
      </c>
      <c r="H4381" s="1310" t="s">
        <v>6616</v>
      </c>
      <c r="I4381" s="1310" t="s">
        <v>839</v>
      </c>
      <c r="J4381" s="1310" t="s">
        <v>2172</v>
      </c>
      <c r="K4381" s="1311">
        <v>82.5</v>
      </c>
      <c r="L4381" s="1310" t="s">
        <v>2173</v>
      </c>
    </row>
    <row r="4382" spans="1:12" ht="13.5">
      <c r="A4382" s="1310" t="s">
        <v>5510</v>
      </c>
      <c r="B4382" s="1310" t="s">
        <v>5511</v>
      </c>
      <c r="C4382" s="1310" t="s">
        <v>4876</v>
      </c>
      <c r="D4382" s="1310">
        <v>180</v>
      </c>
      <c r="E4382" s="1311" t="s">
        <v>995</v>
      </c>
      <c r="F4382" s="1310" t="s">
        <v>995</v>
      </c>
      <c r="G4382" s="1310">
        <v>96696</v>
      </c>
      <c r="H4382" s="1310" t="s">
        <v>6617</v>
      </c>
      <c r="I4382" s="1310" t="s">
        <v>839</v>
      </c>
      <c r="J4382" s="1310" t="s">
        <v>2172</v>
      </c>
      <c r="K4382" s="1311">
        <v>128.25</v>
      </c>
      <c r="L4382" s="1310" t="s">
        <v>2173</v>
      </c>
    </row>
    <row r="4383" spans="1:12" ht="13.5">
      <c r="A4383" s="1310" t="s">
        <v>5510</v>
      </c>
      <c r="B4383" s="1310" t="s">
        <v>5511</v>
      </c>
      <c r="C4383" s="1310" t="s">
        <v>4876</v>
      </c>
      <c r="D4383" s="1310">
        <v>180</v>
      </c>
      <c r="E4383" s="1311" t="s">
        <v>995</v>
      </c>
      <c r="F4383" s="1310" t="s">
        <v>995</v>
      </c>
      <c r="G4383" s="1310">
        <v>96697</v>
      </c>
      <c r="H4383" s="1310" t="s">
        <v>6618</v>
      </c>
      <c r="I4383" s="1310" t="s">
        <v>839</v>
      </c>
      <c r="J4383" s="1310" t="s">
        <v>2172</v>
      </c>
      <c r="K4383" s="1311">
        <v>191.97</v>
      </c>
      <c r="L4383" s="1310" t="s">
        <v>2173</v>
      </c>
    </row>
    <row r="4384" spans="1:12" ht="13.5">
      <c r="A4384" s="1310" t="s">
        <v>5510</v>
      </c>
      <c r="B4384" s="1310" t="s">
        <v>5511</v>
      </c>
      <c r="C4384" s="1310" t="s">
        <v>4876</v>
      </c>
      <c r="D4384" s="1310">
        <v>180</v>
      </c>
      <c r="E4384" s="1311" t="s">
        <v>995</v>
      </c>
      <c r="F4384" s="1310" t="s">
        <v>995</v>
      </c>
      <c r="G4384" s="1310">
        <v>96698</v>
      </c>
      <c r="H4384" s="1310" t="s">
        <v>6619</v>
      </c>
      <c r="I4384" s="1310" t="s">
        <v>839</v>
      </c>
      <c r="J4384" s="1310" t="s">
        <v>2172</v>
      </c>
      <c r="K4384" s="1311">
        <v>3.88</v>
      </c>
      <c r="L4384" s="1310" t="s">
        <v>2173</v>
      </c>
    </row>
    <row r="4385" spans="1:12" ht="13.5">
      <c r="A4385" s="1310" t="s">
        <v>5510</v>
      </c>
      <c r="B4385" s="1310" t="s">
        <v>5511</v>
      </c>
      <c r="C4385" s="1310" t="s">
        <v>4876</v>
      </c>
      <c r="D4385" s="1310">
        <v>180</v>
      </c>
      <c r="E4385" s="1311" t="s">
        <v>995</v>
      </c>
      <c r="F4385" s="1310" t="s">
        <v>995</v>
      </c>
      <c r="G4385" s="1310">
        <v>96699</v>
      </c>
      <c r="H4385" s="1310" t="s">
        <v>6620</v>
      </c>
      <c r="I4385" s="1310" t="s">
        <v>839</v>
      </c>
      <c r="J4385" s="1310" t="s">
        <v>2172</v>
      </c>
      <c r="K4385" s="1311">
        <v>20.11</v>
      </c>
      <c r="L4385" s="1310" t="s">
        <v>2173</v>
      </c>
    </row>
    <row r="4386" spans="1:12" ht="13.5">
      <c r="A4386" s="1310" t="s">
        <v>5510</v>
      </c>
      <c r="B4386" s="1310" t="s">
        <v>5511</v>
      </c>
      <c r="C4386" s="1310" t="s">
        <v>4876</v>
      </c>
      <c r="D4386" s="1310">
        <v>180</v>
      </c>
      <c r="E4386" s="1311" t="s">
        <v>995</v>
      </c>
      <c r="F4386" s="1310" t="s">
        <v>995</v>
      </c>
      <c r="G4386" s="1310">
        <v>96700</v>
      </c>
      <c r="H4386" s="1310" t="s">
        <v>6621</v>
      </c>
      <c r="I4386" s="1310" t="s">
        <v>839</v>
      </c>
      <c r="J4386" s="1310" t="s">
        <v>2172</v>
      </c>
      <c r="K4386" s="1311">
        <v>14.32</v>
      </c>
      <c r="L4386" s="1310" t="s">
        <v>2173</v>
      </c>
    </row>
    <row r="4387" spans="1:12" ht="13.5">
      <c r="A4387" s="1310" t="s">
        <v>5510</v>
      </c>
      <c r="B4387" s="1310" t="s">
        <v>5511</v>
      </c>
      <c r="C4387" s="1310" t="s">
        <v>4876</v>
      </c>
      <c r="D4387" s="1310">
        <v>180</v>
      </c>
      <c r="E4387" s="1311" t="s">
        <v>995</v>
      </c>
      <c r="F4387" s="1310" t="s">
        <v>995</v>
      </c>
      <c r="G4387" s="1310">
        <v>96701</v>
      </c>
      <c r="H4387" s="1310" t="s">
        <v>6622</v>
      </c>
      <c r="I4387" s="1310" t="s">
        <v>839</v>
      </c>
      <c r="J4387" s="1310" t="s">
        <v>2172</v>
      </c>
      <c r="K4387" s="1311">
        <v>5.29</v>
      </c>
      <c r="L4387" s="1310" t="s">
        <v>2173</v>
      </c>
    </row>
    <row r="4388" spans="1:12" ht="13.5">
      <c r="A4388" s="1310" t="s">
        <v>5510</v>
      </c>
      <c r="B4388" s="1310" t="s">
        <v>5511</v>
      </c>
      <c r="C4388" s="1310" t="s">
        <v>4876</v>
      </c>
      <c r="D4388" s="1310">
        <v>180</v>
      </c>
      <c r="E4388" s="1311" t="s">
        <v>995</v>
      </c>
      <c r="F4388" s="1310" t="s">
        <v>995</v>
      </c>
      <c r="G4388" s="1310">
        <v>96702</v>
      </c>
      <c r="H4388" s="1310" t="s">
        <v>6623</v>
      </c>
      <c r="I4388" s="1310" t="s">
        <v>839</v>
      </c>
      <c r="J4388" s="1310" t="s">
        <v>2172</v>
      </c>
      <c r="K4388" s="1311">
        <v>5.59</v>
      </c>
      <c r="L4388" s="1310" t="s">
        <v>2173</v>
      </c>
    </row>
    <row r="4389" spans="1:12" ht="13.5">
      <c r="A4389" s="1310" t="s">
        <v>5510</v>
      </c>
      <c r="B4389" s="1310" t="s">
        <v>5511</v>
      </c>
      <c r="C4389" s="1310" t="s">
        <v>4876</v>
      </c>
      <c r="D4389" s="1310">
        <v>180</v>
      </c>
      <c r="E4389" s="1311" t="s">
        <v>995</v>
      </c>
      <c r="F4389" s="1310" t="s">
        <v>995</v>
      </c>
      <c r="G4389" s="1310">
        <v>96703</v>
      </c>
      <c r="H4389" s="1310" t="s">
        <v>6624</v>
      </c>
      <c r="I4389" s="1310" t="s">
        <v>839</v>
      </c>
      <c r="J4389" s="1310" t="s">
        <v>2172</v>
      </c>
      <c r="K4389" s="1311">
        <v>11.4</v>
      </c>
      <c r="L4389" s="1310" t="s">
        <v>2173</v>
      </c>
    </row>
    <row r="4390" spans="1:12" ht="13.5">
      <c r="A4390" s="1310" t="s">
        <v>5510</v>
      </c>
      <c r="B4390" s="1310" t="s">
        <v>5511</v>
      </c>
      <c r="C4390" s="1310" t="s">
        <v>4876</v>
      </c>
      <c r="D4390" s="1310">
        <v>180</v>
      </c>
      <c r="E4390" s="1311" t="s">
        <v>995</v>
      </c>
      <c r="F4390" s="1310" t="s">
        <v>995</v>
      </c>
      <c r="G4390" s="1310">
        <v>96704</v>
      </c>
      <c r="H4390" s="1310" t="s">
        <v>6625</v>
      </c>
      <c r="I4390" s="1310" t="s">
        <v>839</v>
      </c>
      <c r="J4390" s="1310" t="s">
        <v>2172</v>
      </c>
      <c r="K4390" s="1311">
        <v>13.3</v>
      </c>
      <c r="L4390" s="1310" t="s">
        <v>2173</v>
      </c>
    </row>
    <row r="4391" spans="1:12" ht="13.5">
      <c r="A4391" s="1310" t="s">
        <v>5510</v>
      </c>
      <c r="B4391" s="1310" t="s">
        <v>5511</v>
      </c>
      <c r="C4391" s="1310" t="s">
        <v>4876</v>
      </c>
      <c r="D4391" s="1310">
        <v>180</v>
      </c>
      <c r="E4391" s="1311" t="s">
        <v>995</v>
      </c>
      <c r="F4391" s="1310" t="s">
        <v>995</v>
      </c>
      <c r="G4391" s="1310">
        <v>96705</v>
      </c>
      <c r="H4391" s="1310" t="s">
        <v>6626</v>
      </c>
      <c r="I4391" s="1310" t="s">
        <v>839</v>
      </c>
      <c r="J4391" s="1310" t="s">
        <v>2172</v>
      </c>
      <c r="K4391" s="1311">
        <v>17.170000000000002</v>
      </c>
      <c r="L4391" s="1310" t="s">
        <v>2173</v>
      </c>
    </row>
    <row r="4392" spans="1:12" ht="13.5">
      <c r="A4392" s="1310" t="s">
        <v>5510</v>
      </c>
      <c r="B4392" s="1310" t="s">
        <v>5511</v>
      </c>
      <c r="C4392" s="1310" t="s">
        <v>4876</v>
      </c>
      <c r="D4392" s="1310">
        <v>180</v>
      </c>
      <c r="E4392" s="1311" t="s">
        <v>995</v>
      </c>
      <c r="F4392" s="1310" t="s">
        <v>995</v>
      </c>
      <c r="G4392" s="1310">
        <v>96706</v>
      </c>
      <c r="H4392" s="1310" t="s">
        <v>6627</v>
      </c>
      <c r="I4392" s="1310" t="s">
        <v>839</v>
      </c>
      <c r="J4392" s="1310" t="s">
        <v>2172</v>
      </c>
      <c r="K4392" s="1311">
        <v>25.75</v>
      </c>
      <c r="L4392" s="1310" t="s">
        <v>2173</v>
      </c>
    </row>
    <row r="4393" spans="1:12" ht="13.5">
      <c r="A4393" s="1310" t="s">
        <v>5510</v>
      </c>
      <c r="B4393" s="1310" t="s">
        <v>5511</v>
      </c>
      <c r="C4393" s="1310" t="s">
        <v>4876</v>
      </c>
      <c r="D4393" s="1310">
        <v>180</v>
      </c>
      <c r="E4393" s="1311" t="s">
        <v>995</v>
      </c>
      <c r="F4393" s="1310" t="s">
        <v>995</v>
      </c>
      <c r="G4393" s="1310">
        <v>96707</v>
      </c>
      <c r="H4393" s="1310" t="s">
        <v>6628</v>
      </c>
      <c r="I4393" s="1310" t="s">
        <v>839</v>
      </c>
      <c r="J4393" s="1310" t="s">
        <v>2172</v>
      </c>
      <c r="K4393" s="1311">
        <v>54.55</v>
      </c>
      <c r="L4393" s="1310" t="s">
        <v>2173</v>
      </c>
    </row>
    <row r="4394" spans="1:12" ht="13.5">
      <c r="A4394" s="1310" t="s">
        <v>5510</v>
      </c>
      <c r="B4394" s="1310" t="s">
        <v>5511</v>
      </c>
      <c r="C4394" s="1310" t="s">
        <v>4876</v>
      </c>
      <c r="D4394" s="1310">
        <v>180</v>
      </c>
      <c r="E4394" s="1311" t="s">
        <v>995</v>
      </c>
      <c r="F4394" s="1310" t="s">
        <v>995</v>
      </c>
      <c r="G4394" s="1310">
        <v>96708</v>
      </c>
      <c r="H4394" s="1310" t="s">
        <v>6629</v>
      </c>
      <c r="I4394" s="1310" t="s">
        <v>839</v>
      </c>
      <c r="J4394" s="1310" t="s">
        <v>2172</v>
      </c>
      <c r="K4394" s="1311">
        <v>86.37</v>
      </c>
      <c r="L4394" s="1310" t="s">
        <v>2173</v>
      </c>
    </row>
    <row r="4395" spans="1:12" ht="13.5">
      <c r="A4395" s="1310" t="s">
        <v>5510</v>
      </c>
      <c r="B4395" s="1310" t="s">
        <v>5511</v>
      </c>
      <c r="C4395" s="1310" t="s">
        <v>4876</v>
      </c>
      <c r="D4395" s="1310">
        <v>180</v>
      </c>
      <c r="E4395" s="1311" t="s">
        <v>995</v>
      </c>
      <c r="F4395" s="1310" t="s">
        <v>995</v>
      </c>
      <c r="G4395" s="1310">
        <v>96709</v>
      </c>
      <c r="H4395" s="1310" t="s">
        <v>6630</v>
      </c>
      <c r="I4395" s="1310" t="s">
        <v>839</v>
      </c>
      <c r="J4395" s="1310" t="s">
        <v>2172</v>
      </c>
      <c r="K4395" s="1311">
        <v>136.75</v>
      </c>
      <c r="L4395" s="1310" t="s">
        <v>2173</v>
      </c>
    </row>
    <row r="4396" spans="1:12" ht="13.5">
      <c r="A4396" s="1310" t="s">
        <v>5510</v>
      </c>
      <c r="B4396" s="1310" t="s">
        <v>5511</v>
      </c>
      <c r="C4396" s="1310" t="s">
        <v>4876</v>
      </c>
      <c r="D4396" s="1310">
        <v>180</v>
      </c>
      <c r="E4396" s="1311" t="s">
        <v>995</v>
      </c>
      <c r="F4396" s="1310" t="s">
        <v>995</v>
      </c>
      <c r="G4396" s="1310">
        <v>96710</v>
      </c>
      <c r="H4396" s="1310" t="s">
        <v>6631</v>
      </c>
      <c r="I4396" s="1310" t="s">
        <v>839</v>
      </c>
      <c r="J4396" s="1310" t="s">
        <v>2172</v>
      </c>
      <c r="K4396" s="1311">
        <v>6.63</v>
      </c>
      <c r="L4396" s="1310" t="s">
        <v>2173</v>
      </c>
    </row>
    <row r="4397" spans="1:12" ht="13.5">
      <c r="A4397" s="1310" t="s">
        <v>5510</v>
      </c>
      <c r="B4397" s="1310" t="s">
        <v>5511</v>
      </c>
      <c r="C4397" s="1310" t="s">
        <v>4876</v>
      </c>
      <c r="D4397" s="1310">
        <v>180</v>
      </c>
      <c r="E4397" s="1311" t="s">
        <v>995</v>
      </c>
      <c r="F4397" s="1310" t="s">
        <v>995</v>
      </c>
      <c r="G4397" s="1310">
        <v>96711</v>
      </c>
      <c r="H4397" s="1310" t="s">
        <v>6632</v>
      </c>
      <c r="I4397" s="1310" t="s">
        <v>839</v>
      </c>
      <c r="J4397" s="1310" t="s">
        <v>2172</v>
      </c>
      <c r="K4397" s="1311">
        <v>10.34</v>
      </c>
      <c r="L4397" s="1310" t="s">
        <v>2173</v>
      </c>
    </row>
    <row r="4398" spans="1:12" ht="13.5">
      <c r="A4398" s="1310" t="s">
        <v>5510</v>
      </c>
      <c r="B4398" s="1310" t="s">
        <v>5511</v>
      </c>
      <c r="C4398" s="1310" t="s">
        <v>4876</v>
      </c>
      <c r="D4398" s="1310">
        <v>180</v>
      </c>
      <c r="E4398" s="1311" t="s">
        <v>995</v>
      </c>
      <c r="F4398" s="1310" t="s">
        <v>995</v>
      </c>
      <c r="G4398" s="1310">
        <v>96712</v>
      </c>
      <c r="H4398" s="1310" t="s">
        <v>6633</v>
      </c>
      <c r="I4398" s="1310" t="s">
        <v>839</v>
      </c>
      <c r="J4398" s="1310" t="s">
        <v>2172</v>
      </c>
      <c r="K4398" s="1311">
        <v>20.27</v>
      </c>
      <c r="L4398" s="1310" t="s">
        <v>2173</v>
      </c>
    </row>
    <row r="4399" spans="1:12" ht="13.5">
      <c r="A4399" s="1310" t="s">
        <v>5510</v>
      </c>
      <c r="B4399" s="1310" t="s">
        <v>5511</v>
      </c>
      <c r="C4399" s="1310" t="s">
        <v>4876</v>
      </c>
      <c r="D4399" s="1310">
        <v>180</v>
      </c>
      <c r="E4399" s="1311" t="s">
        <v>995</v>
      </c>
      <c r="F4399" s="1310" t="s">
        <v>995</v>
      </c>
      <c r="G4399" s="1310">
        <v>96713</v>
      </c>
      <c r="H4399" s="1310" t="s">
        <v>6634</v>
      </c>
      <c r="I4399" s="1310" t="s">
        <v>839</v>
      </c>
      <c r="J4399" s="1310" t="s">
        <v>2172</v>
      </c>
      <c r="K4399" s="1311">
        <v>28</v>
      </c>
      <c r="L4399" s="1310" t="s">
        <v>2173</v>
      </c>
    </row>
    <row r="4400" spans="1:12" ht="13.5">
      <c r="A4400" s="1310" t="s">
        <v>5510</v>
      </c>
      <c r="B4400" s="1310" t="s">
        <v>5511</v>
      </c>
      <c r="C4400" s="1310" t="s">
        <v>4876</v>
      </c>
      <c r="D4400" s="1310">
        <v>180</v>
      </c>
      <c r="E4400" s="1311" t="s">
        <v>995</v>
      </c>
      <c r="F4400" s="1310" t="s">
        <v>995</v>
      </c>
      <c r="G4400" s="1310">
        <v>96714</v>
      </c>
      <c r="H4400" s="1310" t="s">
        <v>6635</v>
      </c>
      <c r="I4400" s="1310" t="s">
        <v>839</v>
      </c>
      <c r="J4400" s="1310" t="s">
        <v>2172</v>
      </c>
      <c r="K4400" s="1311">
        <v>47.53</v>
      </c>
      <c r="L4400" s="1310" t="s">
        <v>2173</v>
      </c>
    </row>
    <row r="4401" spans="1:12" ht="13.5">
      <c r="A4401" s="1310" t="s">
        <v>5510</v>
      </c>
      <c r="B4401" s="1310" t="s">
        <v>5511</v>
      </c>
      <c r="C4401" s="1310" t="s">
        <v>4876</v>
      </c>
      <c r="D4401" s="1310">
        <v>180</v>
      </c>
      <c r="E4401" s="1311" t="s">
        <v>995</v>
      </c>
      <c r="F4401" s="1310" t="s">
        <v>995</v>
      </c>
      <c r="G4401" s="1310">
        <v>96715</v>
      </c>
      <c r="H4401" s="1310" t="s">
        <v>6636</v>
      </c>
      <c r="I4401" s="1310" t="s">
        <v>839</v>
      </c>
      <c r="J4401" s="1310" t="s">
        <v>2172</v>
      </c>
      <c r="K4401" s="1311">
        <v>90.69</v>
      </c>
      <c r="L4401" s="1310" t="s">
        <v>2173</v>
      </c>
    </row>
    <row r="4402" spans="1:12" ht="13.5">
      <c r="A4402" s="1310" t="s">
        <v>5510</v>
      </c>
      <c r="B4402" s="1310" t="s">
        <v>5511</v>
      </c>
      <c r="C4402" s="1310" t="s">
        <v>4876</v>
      </c>
      <c r="D4402" s="1310">
        <v>180</v>
      </c>
      <c r="E4402" s="1311" t="s">
        <v>995</v>
      </c>
      <c r="F4402" s="1310" t="s">
        <v>995</v>
      </c>
      <c r="G4402" s="1310">
        <v>96716</v>
      </c>
      <c r="H4402" s="1310" t="s">
        <v>6637</v>
      </c>
      <c r="I4402" s="1310" t="s">
        <v>839</v>
      </c>
      <c r="J4402" s="1310" t="s">
        <v>2172</v>
      </c>
      <c r="K4402" s="1311">
        <v>136.53</v>
      </c>
      <c r="L4402" s="1310" t="s">
        <v>2173</v>
      </c>
    </row>
    <row r="4403" spans="1:12" ht="13.5">
      <c r="A4403" s="1310" t="s">
        <v>5510</v>
      </c>
      <c r="B4403" s="1310" t="s">
        <v>5511</v>
      </c>
      <c r="C4403" s="1310" t="s">
        <v>4876</v>
      </c>
      <c r="D4403" s="1310">
        <v>180</v>
      </c>
      <c r="E4403" s="1311" t="s">
        <v>995</v>
      </c>
      <c r="F4403" s="1310" t="s">
        <v>995</v>
      </c>
      <c r="G4403" s="1310">
        <v>96717</v>
      </c>
      <c r="H4403" s="1310" t="s">
        <v>6638</v>
      </c>
      <c r="I4403" s="1310" t="s">
        <v>839</v>
      </c>
      <c r="J4403" s="1310" t="s">
        <v>2172</v>
      </c>
      <c r="K4403" s="1311">
        <v>215.55</v>
      </c>
      <c r="L4403" s="1310" t="s">
        <v>2173</v>
      </c>
    </row>
    <row r="4404" spans="1:12" ht="13.5">
      <c r="A4404" s="1310" t="s">
        <v>5510</v>
      </c>
      <c r="B4404" s="1310" t="s">
        <v>5511</v>
      </c>
      <c r="C4404" s="1310" t="s">
        <v>4876</v>
      </c>
      <c r="D4404" s="1310">
        <v>180</v>
      </c>
      <c r="E4404" s="1311" t="s">
        <v>995</v>
      </c>
      <c r="F4404" s="1310" t="s">
        <v>995</v>
      </c>
      <c r="G4404" s="1310">
        <v>96736</v>
      </c>
      <c r="H4404" s="1310" t="s">
        <v>6639</v>
      </c>
      <c r="I4404" s="1310" t="s">
        <v>839</v>
      </c>
      <c r="J4404" s="1310" t="s">
        <v>2172</v>
      </c>
      <c r="K4404" s="1311">
        <v>5.29</v>
      </c>
      <c r="L4404" s="1310" t="s">
        <v>2173</v>
      </c>
    </row>
    <row r="4405" spans="1:12" ht="13.5">
      <c r="A4405" s="1310" t="s">
        <v>5510</v>
      </c>
      <c r="B4405" s="1310" t="s">
        <v>5511</v>
      </c>
      <c r="C4405" s="1310" t="s">
        <v>4876</v>
      </c>
      <c r="D4405" s="1310">
        <v>180</v>
      </c>
      <c r="E4405" s="1311" t="s">
        <v>995</v>
      </c>
      <c r="F4405" s="1310" t="s">
        <v>995</v>
      </c>
      <c r="G4405" s="1310">
        <v>96737</v>
      </c>
      <c r="H4405" s="1310" t="s">
        <v>6640</v>
      </c>
      <c r="I4405" s="1310" t="s">
        <v>839</v>
      </c>
      <c r="J4405" s="1310" t="s">
        <v>2172</v>
      </c>
      <c r="K4405" s="1311">
        <v>6.17</v>
      </c>
      <c r="L4405" s="1310" t="s">
        <v>2173</v>
      </c>
    </row>
    <row r="4406" spans="1:12" ht="13.5">
      <c r="A4406" s="1310" t="s">
        <v>5510</v>
      </c>
      <c r="B4406" s="1310" t="s">
        <v>5511</v>
      </c>
      <c r="C4406" s="1310" t="s">
        <v>4876</v>
      </c>
      <c r="D4406" s="1310">
        <v>180</v>
      </c>
      <c r="E4406" s="1311" t="s">
        <v>995</v>
      </c>
      <c r="F4406" s="1310" t="s">
        <v>995</v>
      </c>
      <c r="G4406" s="1310">
        <v>96738</v>
      </c>
      <c r="H4406" s="1310" t="s">
        <v>6641</v>
      </c>
      <c r="I4406" s="1310" t="s">
        <v>839</v>
      </c>
      <c r="J4406" s="1310" t="s">
        <v>2172</v>
      </c>
      <c r="K4406" s="1311">
        <v>22.4</v>
      </c>
      <c r="L4406" s="1310" t="s">
        <v>2173</v>
      </c>
    </row>
    <row r="4407" spans="1:12" ht="13.5">
      <c r="A4407" s="1310" t="s">
        <v>5510</v>
      </c>
      <c r="B4407" s="1310" t="s">
        <v>5511</v>
      </c>
      <c r="C4407" s="1310" t="s">
        <v>4876</v>
      </c>
      <c r="D4407" s="1310">
        <v>180</v>
      </c>
      <c r="E4407" s="1311" t="s">
        <v>995</v>
      </c>
      <c r="F4407" s="1310" t="s">
        <v>995</v>
      </c>
      <c r="G4407" s="1310">
        <v>96739</v>
      </c>
      <c r="H4407" s="1310" t="s">
        <v>6642</v>
      </c>
      <c r="I4407" s="1310" t="s">
        <v>839</v>
      </c>
      <c r="J4407" s="1310" t="s">
        <v>2172</v>
      </c>
      <c r="K4407" s="1311">
        <v>7.99</v>
      </c>
      <c r="L4407" s="1310" t="s">
        <v>2173</v>
      </c>
    </row>
    <row r="4408" spans="1:12" ht="13.5">
      <c r="A4408" s="1310" t="s">
        <v>5510</v>
      </c>
      <c r="B4408" s="1310" t="s">
        <v>5511</v>
      </c>
      <c r="C4408" s="1310" t="s">
        <v>4876</v>
      </c>
      <c r="D4408" s="1310">
        <v>180</v>
      </c>
      <c r="E4408" s="1311" t="s">
        <v>995</v>
      </c>
      <c r="F4408" s="1310" t="s">
        <v>995</v>
      </c>
      <c r="G4408" s="1310">
        <v>96740</v>
      </c>
      <c r="H4408" s="1310" t="s">
        <v>6643</v>
      </c>
      <c r="I4408" s="1310" t="s">
        <v>839</v>
      </c>
      <c r="J4408" s="1310" t="s">
        <v>2172</v>
      </c>
      <c r="K4408" s="1311">
        <v>35.049999999999997</v>
      </c>
      <c r="L4408" s="1310" t="s">
        <v>2173</v>
      </c>
    </row>
    <row r="4409" spans="1:12" ht="13.5">
      <c r="A4409" s="1310" t="s">
        <v>5510</v>
      </c>
      <c r="B4409" s="1310" t="s">
        <v>5511</v>
      </c>
      <c r="C4409" s="1310" t="s">
        <v>4876</v>
      </c>
      <c r="D4409" s="1310">
        <v>180</v>
      </c>
      <c r="E4409" s="1311" t="s">
        <v>995</v>
      </c>
      <c r="F4409" s="1310" t="s">
        <v>995</v>
      </c>
      <c r="G4409" s="1310">
        <v>96741</v>
      </c>
      <c r="H4409" s="1310" t="s">
        <v>6644</v>
      </c>
      <c r="I4409" s="1310" t="s">
        <v>839</v>
      </c>
      <c r="J4409" s="1310" t="s">
        <v>2172</v>
      </c>
      <c r="K4409" s="1311">
        <v>13.27</v>
      </c>
      <c r="L4409" s="1310" t="s">
        <v>2173</v>
      </c>
    </row>
    <row r="4410" spans="1:12" ht="13.5">
      <c r="A4410" s="1310" t="s">
        <v>5510</v>
      </c>
      <c r="B4410" s="1310" t="s">
        <v>5511</v>
      </c>
      <c r="C4410" s="1310" t="s">
        <v>4876</v>
      </c>
      <c r="D4410" s="1310">
        <v>180</v>
      </c>
      <c r="E4410" s="1311" t="s">
        <v>995</v>
      </c>
      <c r="F4410" s="1310" t="s">
        <v>995</v>
      </c>
      <c r="G4410" s="1310">
        <v>96742</v>
      </c>
      <c r="H4410" s="1310" t="s">
        <v>6645</v>
      </c>
      <c r="I4410" s="1310" t="s">
        <v>839</v>
      </c>
      <c r="J4410" s="1310" t="s">
        <v>2172</v>
      </c>
      <c r="K4410" s="1311">
        <v>20.13</v>
      </c>
      <c r="L4410" s="1310" t="s">
        <v>2173</v>
      </c>
    </row>
    <row r="4411" spans="1:12" ht="13.5">
      <c r="A4411" s="1310" t="s">
        <v>5510</v>
      </c>
      <c r="B4411" s="1310" t="s">
        <v>5511</v>
      </c>
      <c r="C4411" s="1310" t="s">
        <v>4876</v>
      </c>
      <c r="D4411" s="1310">
        <v>180</v>
      </c>
      <c r="E4411" s="1311" t="s">
        <v>995</v>
      </c>
      <c r="F4411" s="1310" t="s">
        <v>995</v>
      </c>
      <c r="G4411" s="1310">
        <v>96743</v>
      </c>
      <c r="H4411" s="1310" t="s">
        <v>6646</v>
      </c>
      <c r="I4411" s="1310" t="s">
        <v>839</v>
      </c>
      <c r="J4411" s="1310" t="s">
        <v>2172</v>
      </c>
      <c r="K4411" s="1311">
        <v>26.55</v>
      </c>
      <c r="L4411" s="1310" t="s">
        <v>2173</v>
      </c>
    </row>
    <row r="4412" spans="1:12" ht="13.5">
      <c r="A4412" s="1310" t="s">
        <v>5510</v>
      </c>
      <c r="B4412" s="1310" t="s">
        <v>5511</v>
      </c>
      <c r="C4412" s="1310" t="s">
        <v>4876</v>
      </c>
      <c r="D4412" s="1310">
        <v>180</v>
      </c>
      <c r="E4412" s="1311" t="s">
        <v>995</v>
      </c>
      <c r="F4412" s="1310" t="s">
        <v>995</v>
      </c>
      <c r="G4412" s="1310">
        <v>96744</v>
      </c>
      <c r="H4412" s="1310" t="s">
        <v>6647</v>
      </c>
      <c r="I4412" s="1310" t="s">
        <v>839</v>
      </c>
      <c r="J4412" s="1310" t="s">
        <v>2172</v>
      </c>
      <c r="K4412" s="1311">
        <v>57.46</v>
      </c>
      <c r="L4412" s="1310" t="s">
        <v>2173</v>
      </c>
    </row>
    <row r="4413" spans="1:12" ht="13.5">
      <c r="A4413" s="1310" t="s">
        <v>5510</v>
      </c>
      <c r="B4413" s="1310" t="s">
        <v>5511</v>
      </c>
      <c r="C4413" s="1310" t="s">
        <v>4876</v>
      </c>
      <c r="D4413" s="1310">
        <v>180</v>
      </c>
      <c r="E4413" s="1311" t="s">
        <v>995</v>
      </c>
      <c r="F4413" s="1310" t="s">
        <v>995</v>
      </c>
      <c r="G4413" s="1310">
        <v>96745</v>
      </c>
      <c r="H4413" s="1310" t="s">
        <v>6648</v>
      </c>
      <c r="I4413" s="1310" t="s">
        <v>839</v>
      </c>
      <c r="J4413" s="1310" t="s">
        <v>2172</v>
      </c>
      <c r="K4413" s="1311">
        <v>85.66</v>
      </c>
      <c r="L4413" s="1310" t="s">
        <v>2173</v>
      </c>
    </row>
    <row r="4414" spans="1:12" ht="13.5">
      <c r="A4414" s="1310" t="s">
        <v>5510</v>
      </c>
      <c r="B4414" s="1310" t="s">
        <v>5511</v>
      </c>
      <c r="C4414" s="1310" t="s">
        <v>4876</v>
      </c>
      <c r="D4414" s="1310">
        <v>180</v>
      </c>
      <c r="E4414" s="1311" t="s">
        <v>995</v>
      </c>
      <c r="F4414" s="1310" t="s">
        <v>995</v>
      </c>
      <c r="G4414" s="1310">
        <v>96746</v>
      </c>
      <c r="H4414" s="1310" t="s">
        <v>6649</v>
      </c>
      <c r="I4414" s="1310" t="s">
        <v>839</v>
      </c>
      <c r="J4414" s="1310" t="s">
        <v>2172</v>
      </c>
      <c r="K4414" s="1311">
        <v>136.69999999999999</v>
      </c>
      <c r="L4414" s="1310" t="s">
        <v>2173</v>
      </c>
    </row>
    <row r="4415" spans="1:12" ht="13.5">
      <c r="A4415" s="1310" t="s">
        <v>5510</v>
      </c>
      <c r="B4415" s="1310" t="s">
        <v>5511</v>
      </c>
      <c r="C4415" s="1310" t="s">
        <v>4876</v>
      </c>
      <c r="D4415" s="1310">
        <v>180</v>
      </c>
      <c r="E4415" s="1311" t="s">
        <v>995</v>
      </c>
      <c r="F4415" s="1310" t="s">
        <v>995</v>
      </c>
      <c r="G4415" s="1310">
        <v>96747</v>
      </c>
      <c r="H4415" s="1310" t="s">
        <v>6650</v>
      </c>
      <c r="I4415" s="1310" t="s">
        <v>839</v>
      </c>
      <c r="J4415" s="1310" t="s">
        <v>2172</v>
      </c>
      <c r="K4415" s="1311">
        <v>7.41</v>
      </c>
      <c r="L4415" s="1310" t="s">
        <v>2173</v>
      </c>
    </row>
    <row r="4416" spans="1:12" ht="13.5">
      <c r="A4416" s="1310" t="s">
        <v>5510</v>
      </c>
      <c r="B4416" s="1310" t="s">
        <v>5511</v>
      </c>
      <c r="C4416" s="1310" t="s">
        <v>4876</v>
      </c>
      <c r="D4416" s="1310">
        <v>180</v>
      </c>
      <c r="E4416" s="1311" t="s">
        <v>995</v>
      </c>
      <c r="F4416" s="1310" t="s">
        <v>995</v>
      </c>
      <c r="G4416" s="1310">
        <v>96748</v>
      </c>
      <c r="H4416" s="1310" t="s">
        <v>6651</v>
      </c>
      <c r="I4416" s="1310" t="s">
        <v>839</v>
      </c>
      <c r="J4416" s="1310" t="s">
        <v>2172</v>
      </c>
      <c r="K4416" s="1311">
        <v>8.52</v>
      </c>
      <c r="L4416" s="1310" t="s">
        <v>2173</v>
      </c>
    </row>
    <row r="4417" spans="1:12" ht="13.5">
      <c r="A4417" s="1310" t="s">
        <v>5510</v>
      </c>
      <c r="B4417" s="1310" t="s">
        <v>5511</v>
      </c>
      <c r="C4417" s="1310" t="s">
        <v>4876</v>
      </c>
      <c r="D4417" s="1310">
        <v>180</v>
      </c>
      <c r="E4417" s="1311" t="s">
        <v>995</v>
      </c>
      <c r="F4417" s="1310" t="s">
        <v>995</v>
      </c>
      <c r="G4417" s="1310">
        <v>96749</v>
      </c>
      <c r="H4417" s="1310" t="s">
        <v>6652</v>
      </c>
      <c r="I4417" s="1310" t="s">
        <v>839</v>
      </c>
      <c r="J4417" s="1310" t="s">
        <v>2172</v>
      </c>
      <c r="K4417" s="1311">
        <v>11.7</v>
      </c>
      <c r="L4417" s="1310" t="s">
        <v>2173</v>
      </c>
    </row>
    <row r="4418" spans="1:12" ht="13.5">
      <c r="A4418" s="1310" t="s">
        <v>5510</v>
      </c>
      <c r="B4418" s="1310" t="s">
        <v>5511</v>
      </c>
      <c r="C4418" s="1310" t="s">
        <v>4876</v>
      </c>
      <c r="D4418" s="1310">
        <v>180</v>
      </c>
      <c r="E4418" s="1311" t="s">
        <v>995</v>
      </c>
      <c r="F4418" s="1310" t="s">
        <v>995</v>
      </c>
      <c r="G4418" s="1310">
        <v>96750</v>
      </c>
      <c r="H4418" s="1310" t="s">
        <v>6653</v>
      </c>
      <c r="I4418" s="1310" t="s">
        <v>839</v>
      </c>
      <c r="J4418" s="1310" t="s">
        <v>2172</v>
      </c>
      <c r="K4418" s="1311">
        <v>16.05</v>
      </c>
      <c r="L4418" s="1310" t="s">
        <v>2173</v>
      </c>
    </row>
    <row r="4419" spans="1:12" ht="13.5">
      <c r="A4419" s="1310" t="s">
        <v>5510</v>
      </c>
      <c r="B4419" s="1310" t="s">
        <v>5511</v>
      </c>
      <c r="C4419" s="1310" t="s">
        <v>4876</v>
      </c>
      <c r="D4419" s="1310">
        <v>180</v>
      </c>
      <c r="E4419" s="1311" t="s">
        <v>995</v>
      </c>
      <c r="F4419" s="1310" t="s">
        <v>995</v>
      </c>
      <c r="G4419" s="1310">
        <v>96751</v>
      </c>
      <c r="H4419" s="1310" t="s">
        <v>6654</v>
      </c>
      <c r="I4419" s="1310" t="s">
        <v>839</v>
      </c>
      <c r="J4419" s="1310" t="s">
        <v>2172</v>
      </c>
      <c r="K4419" s="1311">
        <v>29.44</v>
      </c>
      <c r="L4419" s="1310" t="s">
        <v>2173</v>
      </c>
    </row>
    <row r="4420" spans="1:12" ht="13.5">
      <c r="A4420" s="1310" t="s">
        <v>5510</v>
      </c>
      <c r="B4420" s="1310" t="s">
        <v>5511</v>
      </c>
      <c r="C4420" s="1310" t="s">
        <v>4876</v>
      </c>
      <c r="D4420" s="1310">
        <v>180</v>
      </c>
      <c r="E4420" s="1311" t="s">
        <v>995</v>
      </c>
      <c r="F4420" s="1310" t="s">
        <v>995</v>
      </c>
      <c r="G4420" s="1310">
        <v>96752</v>
      </c>
      <c r="H4420" s="1310" t="s">
        <v>6655</v>
      </c>
      <c r="I4420" s="1310" t="s">
        <v>839</v>
      </c>
      <c r="J4420" s="1310" t="s">
        <v>2172</v>
      </c>
      <c r="K4420" s="1311">
        <v>38.979999999999997</v>
      </c>
      <c r="L4420" s="1310" t="s">
        <v>2173</v>
      </c>
    </row>
    <row r="4421" spans="1:12" ht="13.5">
      <c r="A4421" s="1310" t="s">
        <v>5510</v>
      </c>
      <c r="B4421" s="1310" t="s">
        <v>5511</v>
      </c>
      <c r="C4421" s="1310" t="s">
        <v>4876</v>
      </c>
      <c r="D4421" s="1310">
        <v>180</v>
      </c>
      <c r="E4421" s="1311" t="s">
        <v>995</v>
      </c>
      <c r="F4421" s="1310" t="s">
        <v>995</v>
      </c>
      <c r="G4421" s="1310">
        <v>96753</v>
      </c>
      <c r="H4421" s="1310" t="s">
        <v>6656</v>
      </c>
      <c r="I4421" s="1310" t="s">
        <v>839</v>
      </c>
      <c r="J4421" s="1310" t="s">
        <v>2172</v>
      </c>
      <c r="K4421" s="1311">
        <v>89.38</v>
      </c>
      <c r="L4421" s="1310" t="s">
        <v>2173</v>
      </c>
    </row>
    <row r="4422" spans="1:12" ht="13.5">
      <c r="A4422" s="1310" t="s">
        <v>5510</v>
      </c>
      <c r="B4422" s="1310" t="s">
        <v>5511</v>
      </c>
      <c r="C4422" s="1310" t="s">
        <v>4876</v>
      </c>
      <c r="D4422" s="1310">
        <v>180</v>
      </c>
      <c r="E4422" s="1311" t="s">
        <v>995</v>
      </c>
      <c r="F4422" s="1310" t="s">
        <v>995</v>
      </c>
      <c r="G4422" s="1310">
        <v>96754</v>
      </c>
      <c r="H4422" s="1310" t="s">
        <v>6657</v>
      </c>
      <c r="I4422" s="1310" t="s">
        <v>839</v>
      </c>
      <c r="J4422" s="1310" t="s">
        <v>2172</v>
      </c>
      <c r="K4422" s="1311">
        <v>127.17</v>
      </c>
      <c r="L4422" s="1310" t="s">
        <v>2173</v>
      </c>
    </row>
    <row r="4423" spans="1:12" ht="13.5">
      <c r="A4423" s="1310" t="s">
        <v>5510</v>
      </c>
      <c r="B4423" s="1310" t="s">
        <v>5511</v>
      </c>
      <c r="C4423" s="1310" t="s">
        <v>4876</v>
      </c>
      <c r="D4423" s="1310">
        <v>180</v>
      </c>
      <c r="E4423" s="1311" t="s">
        <v>995</v>
      </c>
      <c r="F4423" s="1310" t="s">
        <v>995</v>
      </c>
      <c r="G4423" s="1310">
        <v>96755</v>
      </c>
      <c r="H4423" s="1310" t="s">
        <v>6658</v>
      </c>
      <c r="I4423" s="1310" t="s">
        <v>839</v>
      </c>
      <c r="J4423" s="1310" t="s">
        <v>2172</v>
      </c>
      <c r="K4423" s="1311">
        <v>191.92</v>
      </c>
      <c r="L4423" s="1310" t="s">
        <v>2173</v>
      </c>
    </row>
    <row r="4424" spans="1:12" ht="13.5">
      <c r="A4424" s="1310" t="s">
        <v>5510</v>
      </c>
      <c r="B4424" s="1310" t="s">
        <v>5511</v>
      </c>
      <c r="C4424" s="1310" t="s">
        <v>4876</v>
      </c>
      <c r="D4424" s="1310">
        <v>180</v>
      </c>
      <c r="E4424" s="1311" t="s">
        <v>995</v>
      </c>
      <c r="F4424" s="1310" t="s">
        <v>995</v>
      </c>
      <c r="G4424" s="1310">
        <v>96756</v>
      </c>
      <c r="H4424" s="1310" t="s">
        <v>6659</v>
      </c>
      <c r="I4424" s="1310" t="s">
        <v>839</v>
      </c>
      <c r="J4424" s="1310" t="s">
        <v>2172</v>
      </c>
      <c r="K4424" s="1311">
        <v>14.09</v>
      </c>
      <c r="L4424" s="1310" t="s">
        <v>2173</v>
      </c>
    </row>
    <row r="4425" spans="1:12" ht="13.5">
      <c r="A4425" s="1310" t="s">
        <v>5510</v>
      </c>
      <c r="B4425" s="1310" t="s">
        <v>5511</v>
      </c>
      <c r="C4425" s="1310" t="s">
        <v>4876</v>
      </c>
      <c r="D4425" s="1310">
        <v>180</v>
      </c>
      <c r="E4425" s="1311" t="s">
        <v>995</v>
      </c>
      <c r="F4425" s="1310" t="s">
        <v>995</v>
      </c>
      <c r="G4425" s="1310">
        <v>96757</v>
      </c>
      <c r="H4425" s="1310" t="s">
        <v>6660</v>
      </c>
      <c r="I4425" s="1310" t="s">
        <v>839</v>
      </c>
      <c r="J4425" s="1310" t="s">
        <v>2172</v>
      </c>
      <c r="K4425" s="1311">
        <v>13.5</v>
      </c>
      <c r="L4425" s="1310" t="s">
        <v>2173</v>
      </c>
    </row>
    <row r="4426" spans="1:12" ht="13.5">
      <c r="A4426" s="1310" t="s">
        <v>5510</v>
      </c>
      <c r="B4426" s="1310" t="s">
        <v>5511</v>
      </c>
      <c r="C4426" s="1310" t="s">
        <v>4876</v>
      </c>
      <c r="D4426" s="1310">
        <v>180</v>
      </c>
      <c r="E4426" s="1311" t="s">
        <v>995</v>
      </c>
      <c r="F4426" s="1310" t="s">
        <v>995</v>
      </c>
      <c r="G4426" s="1310">
        <v>96758</v>
      </c>
      <c r="H4426" s="1310" t="s">
        <v>6661</v>
      </c>
      <c r="I4426" s="1310" t="s">
        <v>839</v>
      </c>
      <c r="J4426" s="1310" t="s">
        <v>2172</v>
      </c>
      <c r="K4426" s="1311">
        <v>15.76</v>
      </c>
      <c r="L4426" s="1310" t="s">
        <v>2173</v>
      </c>
    </row>
    <row r="4427" spans="1:12" ht="13.5">
      <c r="A4427" s="1310" t="s">
        <v>5510</v>
      </c>
      <c r="B4427" s="1310" t="s">
        <v>5511</v>
      </c>
      <c r="C4427" s="1310" t="s">
        <v>4876</v>
      </c>
      <c r="D4427" s="1310">
        <v>180</v>
      </c>
      <c r="E4427" s="1311" t="s">
        <v>995</v>
      </c>
      <c r="F4427" s="1310" t="s">
        <v>995</v>
      </c>
      <c r="G4427" s="1310">
        <v>96759</v>
      </c>
      <c r="H4427" s="1310" t="s">
        <v>6662</v>
      </c>
      <c r="I4427" s="1310" t="s">
        <v>839</v>
      </c>
      <c r="J4427" s="1310" t="s">
        <v>2172</v>
      </c>
      <c r="K4427" s="1311">
        <v>24.03</v>
      </c>
      <c r="L4427" s="1310" t="s">
        <v>2173</v>
      </c>
    </row>
    <row r="4428" spans="1:12" ht="13.5">
      <c r="A4428" s="1310" t="s">
        <v>5510</v>
      </c>
      <c r="B4428" s="1310" t="s">
        <v>5511</v>
      </c>
      <c r="C4428" s="1310" t="s">
        <v>4876</v>
      </c>
      <c r="D4428" s="1310">
        <v>180</v>
      </c>
      <c r="E4428" s="1311" t="s">
        <v>995</v>
      </c>
      <c r="F4428" s="1310" t="s">
        <v>995</v>
      </c>
      <c r="G4428" s="1310">
        <v>96760</v>
      </c>
      <c r="H4428" s="1310" t="s">
        <v>6663</v>
      </c>
      <c r="I4428" s="1310" t="s">
        <v>839</v>
      </c>
      <c r="J4428" s="1310" t="s">
        <v>2172</v>
      </c>
      <c r="K4428" s="1311">
        <v>33.869999999999997</v>
      </c>
      <c r="L4428" s="1310" t="s">
        <v>2173</v>
      </c>
    </row>
    <row r="4429" spans="1:12" ht="13.5">
      <c r="A4429" s="1310" t="s">
        <v>5510</v>
      </c>
      <c r="B4429" s="1310" t="s">
        <v>5511</v>
      </c>
      <c r="C4429" s="1310" t="s">
        <v>4876</v>
      </c>
      <c r="D4429" s="1310">
        <v>180</v>
      </c>
      <c r="E4429" s="1311" t="s">
        <v>995</v>
      </c>
      <c r="F4429" s="1310" t="s">
        <v>995</v>
      </c>
      <c r="G4429" s="1310">
        <v>96761</v>
      </c>
      <c r="H4429" s="1310" t="s">
        <v>6664</v>
      </c>
      <c r="I4429" s="1310" t="s">
        <v>839</v>
      </c>
      <c r="J4429" s="1310" t="s">
        <v>2172</v>
      </c>
      <c r="K4429" s="1311">
        <v>49.11</v>
      </c>
      <c r="L4429" s="1310" t="s">
        <v>2173</v>
      </c>
    </row>
    <row r="4430" spans="1:12" ht="13.5">
      <c r="A4430" s="1310" t="s">
        <v>5510</v>
      </c>
      <c r="B4430" s="1310" t="s">
        <v>5511</v>
      </c>
      <c r="C4430" s="1310" t="s">
        <v>4876</v>
      </c>
      <c r="D4430" s="1310">
        <v>180</v>
      </c>
      <c r="E4430" s="1311" t="s">
        <v>995</v>
      </c>
      <c r="F4430" s="1310" t="s">
        <v>995</v>
      </c>
      <c r="G4430" s="1310">
        <v>96762</v>
      </c>
      <c r="H4430" s="1310" t="s">
        <v>6665</v>
      </c>
      <c r="I4430" s="1310" t="s">
        <v>839</v>
      </c>
      <c r="J4430" s="1310" t="s">
        <v>2172</v>
      </c>
      <c r="K4430" s="1311">
        <v>96.48</v>
      </c>
      <c r="L4430" s="1310" t="s">
        <v>2173</v>
      </c>
    </row>
    <row r="4431" spans="1:12" ht="13.5">
      <c r="A4431" s="1310" t="s">
        <v>5510</v>
      </c>
      <c r="B4431" s="1310" t="s">
        <v>5511</v>
      </c>
      <c r="C4431" s="1310" t="s">
        <v>4876</v>
      </c>
      <c r="D4431" s="1310">
        <v>180</v>
      </c>
      <c r="E4431" s="1311" t="s">
        <v>995</v>
      </c>
      <c r="F4431" s="1310" t="s">
        <v>995</v>
      </c>
      <c r="G4431" s="1310">
        <v>96763</v>
      </c>
      <c r="H4431" s="1310" t="s">
        <v>6666</v>
      </c>
      <c r="I4431" s="1310" t="s">
        <v>839</v>
      </c>
      <c r="J4431" s="1310" t="s">
        <v>2172</v>
      </c>
      <c r="K4431" s="1311">
        <v>135.08000000000001</v>
      </c>
      <c r="L4431" s="1310" t="s">
        <v>2173</v>
      </c>
    </row>
    <row r="4432" spans="1:12" ht="13.5">
      <c r="A4432" s="1310" t="s">
        <v>5510</v>
      </c>
      <c r="B4432" s="1310" t="s">
        <v>5511</v>
      </c>
      <c r="C4432" s="1310" t="s">
        <v>4876</v>
      </c>
      <c r="D4432" s="1310">
        <v>180</v>
      </c>
      <c r="E4432" s="1311" t="s">
        <v>995</v>
      </c>
      <c r="F4432" s="1310" t="s">
        <v>995</v>
      </c>
      <c r="G4432" s="1310">
        <v>96764</v>
      </c>
      <c r="H4432" s="1310" t="s">
        <v>6667</v>
      </c>
      <c r="I4432" s="1310" t="s">
        <v>839</v>
      </c>
      <c r="J4432" s="1310" t="s">
        <v>2172</v>
      </c>
      <c r="K4432" s="1311">
        <v>215.46</v>
      </c>
      <c r="L4432" s="1310" t="s">
        <v>2173</v>
      </c>
    </row>
    <row r="4433" spans="1:12" ht="13.5">
      <c r="A4433" s="1310" t="s">
        <v>5510</v>
      </c>
      <c r="B4433" s="1310" t="s">
        <v>5511</v>
      </c>
      <c r="C4433" s="1310" t="s">
        <v>4876</v>
      </c>
      <c r="D4433" s="1310">
        <v>180</v>
      </c>
      <c r="E4433" s="1311" t="s">
        <v>995</v>
      </c>
      <c r="F4433" s="1310" t="s">
        <v>995</v>
      </c>
      <c r="G4433" s="1310">
        <v>96802</v>
      </c>
      <c r="H4433" s="1310" t="s">
        <v>6668</v>
      </c>
      <c r="I4433" s="1310" t="s">
        <v>839</v>
      </c>
      <c r="J4433" s="1310" t="s">
        <v>2172</v>
      </c>
      <c r="K4433" s="1311">
        <v>318.31</v>
      </c>
      <c r="L4433" s="1310" t="s">
        <v>2173</v>
      </c>
    </row>
    <row r="4434" spans="1:12" ht="13.5">
      <c r="A4434" s="1310" t="s">
        <v>5510</v>
      </c>
      <c r="B4434" s="1310" t="s">
        <v>5511</v>
      </c>
      <c r="C4434" s="1310" t="s">
        <v>4876</v>
      </c>
      <c r="D4434" s="1310">
        <v>180</v>
      </c>
      <c r="E4434" s="1311" t="s">
        <v>995</v>
      </c>
      <c r="F4434" s="1310" t="s">
        <v>995</v>
      </c>
      <c r="G4434" s="1310">
        <v>96803</v>
      </c>
      <c r="H4434" s="1310" t="s">
        <v>6669</v>
      </c>
      <c r="I4434" s="1310" t="s">
        <v>839</v>
      </c>
      <c r="J4434" s="1310" t="s">
        <v>2172</v>
      </c>
      <c r="K4434" s="1311">
        <v>162.38</v>
      </c>
      <c r="L4434" s="1310" t="s">
        <v>2173</v>
      </c>
    </row>
    <row r="4435" spans="1:12" ht="13.5">
      <c r="A4435" s="1310" t="s">
        <v>5510</v>
      </c>
      <c r="B4435" s="1310" t="s">
        <v>5511</v>
      </c>
      <c r="C4435" s="1310" t="s">
        <v>4876</v>
      </c>
      <c r="D4435" s="1310">
        <v>180</v>
      </c>
      <c r="E4435" s="1311" t="s">
        <v>995</v>
      </c>
      <c r="F4435" s="1310" t="s">
        <v>995</v>
      </c>
      <c r="G4435" s="1310">
        <v>96804</v>
      </c>
      <c r="H4435" s="1310" t="s">
        <v>6670</v>
      </c>
      <c r="I4435" s="1310" t="s">
        <v>839</v>
      </c>
      <c r="J4435" s="1310" t="s">
        <v>2172</v>
      </c>
      <c r="K4435" s="1311">
        <v>287.64999999999998</v>
      </c>
      <c r="L4435" s="1310" t="s">
        <v>2173</v>
      </c>
    </row>
    <row r="4436" spans="1:12" ht="13.5">
      <c r="A4436" s="1310" t="s">
        <v>5510</v>
      </c>
      <c r="B4436" s="1310" t="s">
        <v>5511</v>
      </c>
      <c r="C4436" s="1310" t="s">
        <v>4876</v>
      </c>
      <c r="D4436" s="1310">
        <v>180</v>
      </c>
      <c r="E4436" s="1311" t="s">
        <v>995</v>
      </c>
      <c r="F4436" s="1310" t="s">
        <v>995</v>
      </c>
      <c r="G4436" s="1310">
        <v>96805</v>
      </c>
      <c r="H4436" s="1310" t="s">
        <v>6671</v>
      </c>
      <c r="I4436" s="1310" t="s">
        <v>839</v>
      </c>
      <c r="J4436" s="1310" t="s">
        <v>2172</v>
      </c>
      <c r="K4436" s="1311">
        <v>326.58999999999997</v>
      </c>
      <c r="L4436" s="1310" t="s">
        <v>2173</v>
      </c>
    </row>
    <row r="4437" spans="1:12" ht="13.5">
      <c r="A4437" s="1310" t="s">
        <v>5510</v>
      </c>
      <c r="B4437" s="1310" t="s">
        <v>5511</v>
      </c>
      <c r="C4437" s="1310" t="s">
        <v>4876</v>
      </c>
      <c r="D4437" s="1310">
        <v>180</v>
      </c>
      <c r="E4437" s="1311" t="s">
        <v>995</v>
      </c>
      <c r="F4437" s="1310" t="s">
        <v>995</v>
      </c>
      <c r="G4437" s="1310">
        <v>96806</v>
      </c>
      <c r="H4437" s="1310" t="s">
        <v>6672</v>
      </c>
      <c r="I4437" s="1310" t="s">
        <v>839</v>
      </c>
      <c r="J4437" s="1310" t="s">
        <v>2172</v>
      </c>
      <c r="K4437" s="1311">
        <v>156.19</v>
      </c>
      <c r="L4437" s="1310" t="s">
        <v>2173</v>
      </c>
    </row>
    <row r="4438" spans="1:12" ht="13.5">
      <c r="A4438" s="1310" t="s">
        <v>5510</v>
      </c>
      <c r="B4438" s="1310" t="s">
        <v>5511</v>
      </c>
      <c r="C4438" s="1310" t="s">
        <v>4876</v>
      </c>
      <c r="D4438" s="1310">
        <v>180</v>
      </c>
      <c r="E4438" s="1311" t="s">
        <v>995</v>
      </c>
      <c r="F4438" s="1310" t="s">
        <v>995</v>
      </c>
      <c r="G4438" s="1310">
        <v>96807</v>
      </c>
      <c r="H4438" s="1310" t="s">
        <v>6673</v>
      </c>
      <c r="I4438" s="1310" t="s">
        <v>839</v>
      </c>
      <c r="J4438" s="1310" t="s">
        <v>2172</v>
      </c>
      <c r="K4438" s="1311">
        <v>258.56</v>
      </c>
      <c r="L4438" s="1310" t="s">
        <v>2173</v>
      </c>
    </row>
    <row r="4439" spans="1:12" ht="13.5">
      <c r="A4439" s="1310" t="s">
        <v>5510</v>
      </c>
      <c r="B4439" s="1310" t="s">
        <v>5511</v>
      </c>
      <c r="C4439" s="1310" t="s">
        <v>4876</v>
      </c>
      <c r="D4439" s="1310">
        <v>180</v>
      </c>
      <c r="E4439" s="1311" t="s">
        <v>995</v>
      </c>
      <c r="F4439" s="1310" t="s">
        <v>995</v>
      </c>
      <c r="G4439" s="1310">
        <v>96808</v>
      </c>
      <c r="H4439" s="1310" t="s">
        <v>6674</v>
      </c>
      <c r="I4439" s="1310" t="s">
        <v>839</v>
      </c>
      <c r="J4439" s="1310" t="s">
        <v>2172</v>
      </c>
      <c r="K4439" s="1311">
        <v>13.82</v>
      </c>
      <c r="L4439" s="1310" t="s">
        <v>2173</v>
      </c>
    </row>
    <row r="4440" spans="1:12" ht="13.5">
      <c r="A4440" s="1310" t="s">
        <v>5510</v>
      </c>
      <c r="B4440" s="1310" t="s">
        <v>5511</v>
      </c>
      <c r="C4440" s="1310" t="s">
        <v>4876</v>
      </c>
      <c r="D4440" s="1310">
        <v>180</v>
      </c>
      <c r="E4440" s="1311" t="s">
        <v>995</v>
      </c>
      <c r="F4440" s="1310" t="s">
        <v>995</v>
      </c>
      <c r="G4440" s="1310">
        <v>96809</v>
      </c>
      <c r="H4440" s="1310" t="s">
        <v>6675</v>
      </c>
      <c r="I4440" s="1310" t="s">
        <v>839</v>
      </c>
      <c r="J4440" s="1310" t="s">
        <v>2172</v>
      </c>
      <c r="K4440" s="1311">
        <v>16</v>
      </c>
      <c r="L4440" s="1310" t="s">
        <v>2173</v>
      </c>
    </row>
    <row r="4441" spans="1:12" ht="13.5">
      <c r="A4441" s="1310" t="s">
        <v>5510</v>
      </c>
      <c r="B4441" s="1310" t="s">
        <v>5511</v>
      </c>
      <c r="C4441" s="1310" t="s">
        <v>4876</v>
      </c>
      <c r="D4441" s="1310">
        <v>180</v>
      </c>
      <c r="E4441" s="1311" t="s">
        <v>995</v>
      </c>
      <c r="F4441" s="1310" t="s">
        <v>995</v>
      </c>
      <c r="G4441" s="1310">
        <v>96810</v>
      </c>
      <c r="H4441" s="1310" t="s">
        <v>6676</v>
      </c>
      <c r="I4441" s="1310" t="s">
        <v>839</v>
      </c>
      <c r="J4441" s="1310" t="s">
        <v>2172</v>
      </c>
      <c r="K4441" s="1311">
        <v>17.47</v>
      </c>
      <c r="L4441" s="1310" t="s">
        <v>2173</v>
      </c>
    </row>
    <row r="4442" spans="1:12" ht="13.5">
      <c r="A4442" s="1310" t="s">
        <v>5510</v>
      </c>
      <c r="B4442" s="1310" t="s">
        <v>5511</v>
      </c>
      <c r="C4442" s="1310" t="s">
        <v>4876</v>
      </c>
      <c r="D4442" s="1310">
        <v>180</v>
      </c>
      <c r="E4442" s="1311" t="s">
        <v>995</v>
      </c>
      <c r="F4442" s="1310" t="s">
        <v>995</v>
      </c>
      <c r="G4442" s="1310">
        <v>96811</v>
      </c>
      <c r="H4442" s="1310" t="s">
        <v>6677</v>
      </c>
      <c r="I4442" s="1310" t="s">
        <v>839</v>
      </c>
      <c r="J4442" s="1310" t="s">
        <v>2172</v>
      </c>
      <c r="K4442" s="1311">
        <v>18.649999999999999</v>
      </c>
      <c r="L4442" s="1310" t="s">
        <v>2173</v>
      </c>
    </row>
    <row r="4443" spans="1:12" ht="13.5">
      <c r="A4443" s="1310" t="s">
        <v>5510</v>
      </c>
      <c r="B4443" s="1310" t="s">
        <v>5511</v>
      </c>
      <c r="C4443" s="1310" t="s">
        <v>4876</v>
      </c>
      <c r="D4443" s="1310">
        <v>180</v>
      </c>
      <c r="E4443" s="1311" t="s">
        <v>995</v>
      </c>
      <c r="F4443" s="1310" t="s">
        <v>995</v>
      </c>
      <c r="G4443" s="1310">
        <v>96812</v>
      </c>
      <c r="H4443" s="1310" t="s">
        <v>6678</v>
      </c>
      <c r="I4443" s="1310" t="s">
        <v>839</v>
      </c>
      <c r="J4443" s="1310" t="s">
        <v>2172</v>
      </c>
      <c r="K4443" s="1311">
        <v>17.88</v>
      </c>
      <c r="L4443" s="1310" t="s">
        <v>2173</v>
      </c>
    </row>
    <row r="4444" spans="1:12" ht="13.5">
      <c r="A4444" s="1310" t="s">
        <v>5510</v>
      </c>
      <c r="B4444" s="1310" t="s">
        <v>5511</v>
      </c>
      <c r="C4444" s="1310" t="s">
        <v>4876</v>
      </c>
      <c r="D4444" s="1310">
        <v>180</v>
      </c>
      <c r="E4444" s="1311" t="s">
        <v>995</v>
      </c>
      <c r="F4444" s="1310" t="s">
        <v>995</v>
      </c>
      <c r="G4444" s="1310">
        <v>96813</v>
      </c>
      <c r="H4444" s="1310" t="s">
        <v>6679</v>
      </c>
      <c r="I4444" s="1310" t="s">
        <v>839</v>
      </c>
      <c r="J4444" s="1310" t="s">
        <v>2172</v>
      </c>
      <c r="K4444" s="1311">
        <v>20.79</v>
      </c>
      <c r="L4444" s="1310" t="s">
        <v>2173</v>
      </c>
    </row>
    <row r="4445" spans="1:12" ht="13.5">
      <c r="A4445" s="1310" t="s">
        <v>5510</v>
      </c>
      <c r="B4445" s="1310" t="s">
        <v>5511</v>
      </c>
      <c r="C4445" s="1310" t="s">
        <v>4876</v>
      </c>
      <c r="D4445" s="1310">
        <v>180</v>
      </c>
      <c r="E4445" s="1311" t="s">
        <v>995</v>
      </c>
      <c r="F4445" s="1310" t="s">
        <v>995</v>
      </c>
      <c r="G4445" s="1310">
        <v>96814</v>
      </c>
      <c r="H4445" s="1310" t="s">
        <v>6680</v>
      </c>
      <c r="I4445" s="1310" t="s">
        <v>839</v>
      </c>
      <c r="J4445" s="1310" t="s">
        <v>2172</v>
      </c>
      <c r="K4445" s="1311">
        <v>17.38</v>
      </c>
      <c r="L4445" s="1310" t="s">
        <v>2173</v>
      </c>
    </row>
    <row r="4446" spans="1:12" ht="13.5">
      <c r="A4446" s="1310" t="s">
        <v>5510</v>
      </c>
      <c r="B4446" s="1310" t="s">
        <v>5511</v>
      </c>
      <c r="C4446" s="1310" t="s">
        <v>4876</v>
      </c>
      <c r="D4446" s="1310">
        <v>180</v>
      </c>
      <c r="E4446" s="1311" t="s">
        <v>995</v>
      </c>
      <c r="F4446" s="1310" t="s">
        <v>995</v>
      </c>
      <c r="G4446" s="1310">
        <v>96815</v>
      </c>
      <c r="H4446" s="1310" t="s">
        <v>6681</v>
      </c>
      <c r="I4446" s="1310" t="s">
        <v>839</v>
      </c>
      <c r="J4446" s="1310" t="s">
        <v>2172</v>
      </c>
      <c r="K4446" s="1311">
        <v>29.93</v>
      </c>
      <c r="L4446" s="1310" t="s">
        <v>2173</v>
      </c>
    </row>
    <row r="4447" spans="1:12" ht="13.5">
      <c r="A4447" s="1310" t="s">
        <v>5510</v>
      </c>
      <c r="B4447" s="1310" t="s">
        <v>5511</v>
      </c>
      <c r="C4447" s="1310" t="s">
        <v>4876</v>
      </c>
      <c r="D4447" s="1310">
        <v>180</v>
      </c>
      <c r="E4447" s="1311" t="s">
        <v>995</v>
      </c>
      <c r="F4447" s="1310" t="s">
        <v>995</v>
      </c>
      <c r="G4447" s="1310">
        <v>96816</v>
      </c>
      <c r="H4447" s="1310" t="s">
        <v>6682</v>
      </c>
      <c r="I4447" s="1310" t="s">
        <v>839</v>
      </c>
      <c r="J4447" s="1310" t="s">
        <v>2172</v>
      </c>
      <c r="K4447" s="1311">
        <v>24.37</v>
      </c>
      <c r="L4447" s="1310" t="s">
        <v>2173</v>
      </c>
    </row>
    <row r="4448" spans="1:12" ht="13.5">
      <c r="A4448" s="1310" t="s">
        <v>5510</v>
      </c>
      <c r="B4448" s="1310" t="s">
        <v>5511</v>
      </c>
      <c r="C4448" s="1310" t="s">
        <v>4876</v>
      </c>
      <c r="D4448" s="1310">
        <v>180</v>
      </c>
      <c r="E4448" s="1311" t="s">
        <v>995</v>
      </c>
      <c r="F4448" s="1310" t="s">
        <v>995</v>
      </c>
      <c r="G4448" s="1310">
        <v>96817</v>
      </c>
      <c r="H4448" s="1310" t="s">
        <v>6683</v>
      </c>
      <c r="I4448" s="1310" t="s">
        <v>839</v>
      </c>
      <c r="J4448" s="1310" t="s">
        <v>2172</v>
      </c>
      <c r="K4448" s="1311">
        <v>27.91</v>
      </c>
      <c r="L4448" s="1310" t="s">
        <v>2173</v>
      </c>
    </row>
    <row r="4449" spans="1:12" ht="13.5">
      <c r="A4449" s="1310" t="s">
        <v>5510</v>
      </c>
      <c r="B4449" s="1310" t="s">
        <v>5511</v>
      </c>
      <c r="C4449" s="1310" t="s">
        <v>4876</v>
      </c>
      <c r="D4449" s="1310">
        <v>180</v>
      </c>
      <c r="E4449" s="1311" t="s">
        <v>995</v>
      </c>
      <c r="F4449" s="1310" t="s">
        <v>995</v>
      </c>
      <c r="G4449" s="1310">
        <v>96818</v>
      </c>
      <c r="H4449" s="1310" t="s">
        <v>6684</v>
      </c>
      <c r="I4449" s="1310" t="s">
        <v>839</v>
      </c>
      <c r="J4449" s="1310" t="s">
        <v>2172</v>
      </c>
      <c r="K4449" s="1311">
        <v>25.89</v>
      </c>
      <c r="L4449" s="1310" t="s">
        <v>2173</v>
      </c>
    </row>
    <row r="4450" spans="1:12" ht="13.5">
      <c r="A4450" s="1310" t="s">
        <v>5510</v>
      </c>
      <c r="B4450" s="1310" t="s">
        <v>5511</v>
      </c>
      <c r="C4450" s="1310" t="s">
        <v>4876</v>
      </c>
      <c r="D4450" s="1310">
        <v>180</v>
      </c>
      <c r="E4450" s="1311" t="s">
        <v>995</v>
      </c>
      <c r="F4450" s="1310" t="s">
        <v>995</v>
      </c>
      <c r="G4450" s="1310">
        <v>96819</v>
      </c>
      <c r="H4450" s="1310" t="s">
        <v>6685</v>
      </c>
      <c r="I4450" s="1310" t="s">
        <v>839</v>
      </c>
      <c r="J4450" s="1310" t="s">
        <v>2172</v>
      </c>
      <c r="K4450" s="1311">
        <v>25.89</v>
      </c>
      <c r="L4450" s="1310" t="s">
        <v>2173</v>
      </c>
    </row>
    <row r="4451" spans="1:12" ht="13.5">
      <c r="A4451" s="1310" t="s">
        <v>5510</v>
      </c>
      <c r="B4451" s="1310" t="s">
        <v>5511</v>
      </c>
      <c r="C4451" s="1310" t="s">
        <v>4876</v>
      </c>
      <c r="D4451" s="1310">
        <v>180</v>
      </c>
      <c r="E4451" s="1311" t="s">
        <v>995</v>
      </c>
      <c r="F4451" s="1310" t="s">
        <v>995</v>
      </c>
      <c r="G4451" s="1310">
        <v>96820</v>
      </c>
      <c r="H4451" s="1310" t="s">
        <v>6686</v>
      </c>
      <c r="I4451" s="1310" t="s">
        <v>839</v>
      </c>
      <c r="J4451" s="1310" t="s">
        <v>2172</v>
      </c>
      <c r="K4451" s="1311">
        <v>47.96</v>
      </c>
      <c r="L4451" s="1310" t="s">
        <v>2173</v>
      </c>
    </row>
    <row r="4452" spans="1:12" ht="13.5">
      <c r="A4452" s="1310" t="s">
        <v>5510</v>
      </c>
      <c r="B4452" s="1310" t="s">
        <v>5511</v>
      </c>
      <c r="C4452" s="1310" t="s">
        <v>4876</v>
      </c>
      <c r="D4452" s="1310">
        <v>180</v>
      </c>
      <c r="E4452" s="1311" t="s">
        <v>995</v>
      </c>
      <c r="F4452" s="1310" t="s">
        <v>995</v>
      </c>
      <c r="G4452" s="1310">
        <v>96821</v>
      </c>
      <c r="H4452" s="1310" t="s">
        <v>6687</v>
      </c>
      <c r="I4452" s="1310" t="s">
        <v>839</v>
      </c>
      <c r="J4452" s="1310" t="s">
        <v>2172</v>
      </c>
      <c r="K4452" s="1311">
        <v>40.590000000000003</v>
      </c>
      <c r="L4452" s="1310" t="s">
        <v>2173</v>
      </c>
    </row>
    <row r="4453" spans="1:12" ht="13.5">
      <c r="A4453" s="1310" t="s">
        <v>5510</v>
      </c>
      <c r="B4453" s="1310" t="s">
        <v>5511</v>
      </c>
      <c r="C4453" s="1310" t="s">
        <v>4876</v>
      </c>
      <c r="D4453" s="1310">
        <v>180</v>
      </c>
      <c r="E4453" s="1311" t="s">
        <v>995</v>
      </c>
      <c r="F4453" s="1310" t="s">
        <v>995</v>
      </c>
      <c r="G4453" s="1310">
        <v>96822</v>
      </c>
      <c r="H4453" s="1310" t="s">
        <v>6688</v>
      </c>
      <c r="I4453" s="1310" t="s">
        <v>839</v>
      </c>
      <c r="J4453" s="1310" t="s">
        <v>2172</v>
      </c>
      <c r="K4453" s="1311">
        <v>41.15</v>
      </c>
      <c r="L4453" s="1310" t="s">
        <v>2173</v>
      </c>
    </row>
    <row r="4454" spans="1:12" ht="13.5">
      <c r="A4454" s="1310" t="s">
        <v>5510</v>
      </c>
      <c r="B4454" s="1310" t="s">
        <v>5511</v>
      </c>
      <c r="C4454" s="1310" t="s">
        <v>4876</v>
      </c>
      <c r="D4454" s="1310">
        <v>180</v>
      </c>
      <c r="E4454" s="1311" t="s">
        <v>995</v>
      </c>
      <c r="F4454" s="1310" t="s">
        <v>995</v>
      </c>
      <c r="G4454" s="1310">
        <v>96823</v>
      </c>
      <c r="H4454" s="1310" t="s">
        <v>6689</v>
      </c>
      <c r="I4454" s="1310" t="s">
        <v>839</v>
      </c>
      <c r="J4454" s="1310" t="s">
        <v>2172</v>
      </c>
      <c r="K4454" s="1311">
        <v>16.920000000000002</v>
      </c>
      <c r="L4454" s="1310" t="s">
        <v>2173</v>
      </c>
    </row>
    <row r="4455" spans="1:12" ht="13.5">
      <c r="A4455" s="1310" t="s">
        <v>5510</v>
      </c>
      <c r="B4455" s="1310" t="s">
        <v>5511</v>
      </c>
      <c r="C4455" s="1310" t="s">
        <v>4876</v>
      </c>
      <c r="D4455" s="1310">
        <v>180</v>
      </c>
      <c r="E4455" s="1311" t="s">
        <v>995</v>
      </c>
      <c r="F4455" s="1310" t="s">
        <v>995</v>
      </c>
      <c r="G4455" s="1310">
        <v>96824</v>
      </c>
      <c r="H4455" s="1310" t="s">
        <v>6690</v>
      </c>
      <c r="I4455" s="1310" t="s">
        <v>839</v>
      </c>
      <c r="J4455" s="1310" t="s">
        <v>2172</v>
      </c>
      <c r="K4455" s="1311">
        <v>19.2</v>
      </c>
      <c r="L4455" s="1310" t="s">
        <v>2173</v>
      </c>
    </row>
    <row r="4456" spans="1:12" ht="13.5">
      <c r="A4456" s="1310" t="s">
        <v>5510</v>
      </c>
      <c r="B4456" s="1310" t="s">
        <v>5511</v>
      </c>
      <c r="C4456" s="1310" t="s">
        <v>4876</v>
      </c>
      <c r="D4456" s="1310">
        <v>180</v>
      </c>
      <c r="E4456" s="1311" t="s">
        <v>995</v>
      </c>
      <c r="F4456" s="1310" t="s">
        <v>995</v>
      </c>
      <c r="G4456" s="1310">
        <v>96825</v>
      </c>
      <c r="H4456" s="1310" t="s">
        <v>6691</v>
      </c>
      <c r="I4456" s="1310" t="s">
        <v>839</v>
      </c>
      <c r="J4456" s="1310" t="s">
        <v>2172</v>
      </c>
      <c r="K4456" s="1311">
        <v>26.28</v>
      </c>
      <c r="L4456" s="1310" t="s">
        <v>2173</v>
      </c>
    </row>
    <row r="4457" spans="1:12" ht="13.5">
      <c r="A4457" s="1310" t="s">
        <v>5510</v>
      </c>
      <c r="B4457" s="1310" t="s">
        <v>5511</v>
      </c>
      <c r="C4457" s="1310" t="s">
        <v>4876</v>
      </c>
      <c r="D4457" s="1310">
        <v>180</v>
      </c>
      <c r="E4457" s="1311" t="s">
        <v>995</v>
      </c>
      <c r="F4457" s="1310" t="s">
        <v>995</v>
      </c>
      <c r="G4457" s="1310">
        <v>96826</v>
      </c>
      <c r="H4457" s="1310" t="s">
        <v>6692</v>
      </c>
      <c r="I4457" s="1310" t="s">
        <v>839</v>
      </c>
      <c r="J4457" s="1310" t="s">
        <v>2172</v>
      </c>
      <c r="K4457" s="1311">
        <v>23.63</v>
      </c>
      <c r="L4457" s="1310" t="s">
        <v>2173</v>
      </c>
    </row>
    <row r="4458" spans="1:12" ht="13.5">
      <c r="A4458" s="1310" t="s">
        <v>5510</v>
      </c>
      <c r="B4458" s="1310" t="s">
        <v>5511</v>
      </c>
      <c r="C4458" s="1310" t="s">
        <v>4876</v>
      </c>
      <c r="D4458" s="1310">
        <v>180</v>
      </c>
      <c r="E4458" s="1311" t="s">
        <v>995</v>
      </c>
      <c r="F4458" s="1310" t="s">
        <v>995</v>
      </c>
      <c r="G4458" s="1310">
        <v>96827</v>
      </c>
      <c r="H4458" s="1310" t="s">
        <v>6693</v>
      </c>
      <c r="I4458" s="1310" t="s">
        <v>839</v>
      </c>
      <c r="J4458" s="1310" t="s">
        <v>2172</v>
      </c>
      <c r="K4458" s="1311">
        <v>24.55</v>
      </c>
      <c r="L4458" s="1310" t="s">
        <v>2173</v>
      </c>
    </row>
    <row r="4459" spans="1:12" ht="13.5">
      <c r="A4459" s="1310" t="s">
        <v>5510</v>
      </c>
      <c r="B4459" s="1310" t="s">
        <v>5511</v>
      </c>
      <c r="C4459" s="1310" t="s">
        <v>4876</v>
      </c>
      <c r="D4459" s="1310">
        <v>180</v>
      </c>
      <c r="E4459" s="1311" t="s">
        <v>995</v>
      </c>
      <c r="F4459" s="1310" t="s">
        <v>995</v>
      </c>
      <c r="G4459" s="1310">
        <v>96828</v>
      </c>
      <c r="H4459" s="1310" t="s">
        <v>6694</v>
      </c>
      <c r="I4459" s="1310" t="s">
        <v>839</v>
      </c>
      <c r="J4459" s="1310" t="s">
        <v>2172</v>
      </c>
      <c r="K4459" s="1311">
        <v>31.05</v>
      </c>
      <c r="L4459" s="1310" t="s">
        <v>2173</v>
      </c>
    </row>
    <row r="4460" spans="1:12" ht="13.5">
      <c r="A4460" s="1310" t="s">
        <v>5510</v>
      </c>
      <c r="B4460" s="1310" t="s">
        <v>5511</v>
      </c>
      <c r="C4460" s="1310" t="s">
        <v>4876</v>
      </c>
      <c r="D4460" s="1310">
        <v>180</v>
      </c>
      <c r="E4460" s="1311" t="s">
        <v>995</v>
      </c>
      <c r="F4460" s="1310" t="s">
        <v>995</v>
      </c>
      <c r="G4460" s="1310">
        <v>96829</v>
      </c>
      <c r="H4460" s="1310" t="s">
        <v>6695</v>
      </c>
      <c r="I4460" s="1310" t="s">
        <v>839</v>
      </c>
      <c r="J4460" s="1310" t="s">
        <v>2172</v>
      </c>
      <c r="K4460" s="1311">
        <v>23.59</v>
      </c>
      <c r="L4460" s="1310" t="s">
        <v>2173</v>
      </c>
    </row>
    <row r="4461" spans="1:12" ht="13.5">
      <c r="A4461" s="1310" t="s">
        <v>5510</v>
      </c>
      <c r="B4461" s="1310" t="s">
        <v>5511</v>
      </c>
      <c r="C4461" s="1310" t="s">
        <v>4876</v>
      </c>
      <c r="D4461" s="1310">
        <v>180</v>
      </c>
      <c r="E4461" s="1311" t="s">
        <v>995</v>
      </c>
      <c r="F4461" s="1310" t="s">
        <v>995</v>
      </c>
      <c r="G4461" s="1310">
        <v>96830</v>
      </c>
      <c r="H4461" s="1310" t="s">
        <v>6696</v>
      </c>
      <c r="I4461" s="1310" t="s">
        <v>839</v>
      </c>
      <c r="J4461" s="1310" t="s">
        <v>2172</v>
      </c>
      <c r="K4461" s="1311">
        <v>34.520000000000003</v>
      </c>
      <c r="L4461" s="1310" t="s">
        <v>2173</v>
      </c>
    </row>
    <row r="4462" spans="1:12" ht="13.5">
      <c r="A4462" s="1310" t="s">
        <v>5510</v>
      </c>
      <c r="B4462" s="1310" t="s">
        <v>5511</v>
      </c>
      <c r="C4462" s="1310" t="s">
        <v>4876</v>
      </c>
      <c r="D4462" s="1310">
        <v>180</v>
      </c>
      <c r="E4462" s="1311" t="s">
        <v>995</v>
      </c>
      <c r="F4462" s="1310" t="s">
        <v>995</v>
      </c>
      <c r="G4462" s="1310">
        <v>96831</v>
      </c>
      <c r="H4462" s="1310" t="s">
        <v>6697</v>
      </c>
      <c r="I4462" s="1310" t="s">
        <v>839</v>
      </c>
      <c r="J4462" s="1310" t="s">
        <v>2172</v>
      </c>
      <c r="K4462" s="1311">
        <v>27.95</v>
      </c>
      <c r="L4462" s="1310" t="s">
        <v>2173</v>
      </c>
    </row>
    <row r="4463" spans="1:12" ht="13.5">
      <c r="A4463" s="1310" t="s">
        <v>5510</v>
      </c>
      <c r="B4463" s="1310" t="s">
        <v>5511</v>
      </c>
      <c r="C4463" s="1310" t="s">
        <v>4876</v>
      </c>
      <c r="D4463" s="1310">
        <v>180</v>
      </c>
      <c r="E4463" s="1311" t="s">
        <v>995</v>
      </c>
      <c r="F4463" s="1310" t="s">
        <v>995</v>
      </c>
      <c r="G4463" s="1310">
        <v>96832</v>
      </c>
      <c r="H4463" s="1310" t="s">
        <v>6698</v>
      </c>
      <c r="I4463" s="1310" t="s">
        <v>839</v>
      </c>
      <c r="J4463" s="1310" t="s">
        <v>2172</v>
      </c>
      <c r="K4463" s="1311">
        <v>32.47</v>
      </c>
      <c r="L4463" s="1310" t="s">
        <v>2173</v>
      </c>
    </row>
    <row r="4464" spans="1:12" ht="13.5">
      <c r="A4464" s="1310" t="s">
        <v>5510</v>
      </c>
      <c r="B4464" s="1310" t="s">
        <v>5511</v>
      </c>
      <c r="C4464" s="1310" t="s">
        <v>4876</v>
      </c>
      <c r="D4464" s="1310">
        <v>180</v>
      </c>
      <c r="E4464" s="1311" t="s">
        <v>995</v>
      </c>
      <c r="F4464" s="1310" t="s">
        <v>995</v>
      </c>
      <c r="G4464" s="1310">
        <v>96833</v>
      </c>
      <c r="H4464" s="1310" t="s">
        <v>6699</v>
      </c>
      <c r="I4464" s="1310" t="s">
        <v>839</v>
      </c>
      <c r="J4464" s="1310" t="s">
        <v>2172</v>
      </c>
      <c r="K4464" s="1311">
        <v>30.34</v>
      </c>
      <c r="L4464" s="1310" t="s">
        <v>2173</v>
      </c>
    </row>
    <row r="4465" spans="1:12" ht="13.5">
      <c r="A4465" s="1310" t="s">
        <v>5510</v>
      </c>
      <c r="B4465" s="1310" t="s">
        <v>5511</v>
      </c>
      <c r="C4465" s="1310" t="s">
        <v>4876</v>
      </c>
      <c r="D4465" s="1310">
        <v>180</v>
      </c>
      <c r="E4465" s="1311" t="s">
        <v>995</v>
      </c>
      <c r="F4465" s="1310" t="s">
        <v>995</v>
      </c>
      <c r="G4465" s="1310">
        <v>96834</v>
      </c>
      <c r="H4465" s="1310" t="s">
        <v>6700</v>
      </c>
      <c r="I4465" s="1310" t="s">
        <v>839</v>
      </c>
      <c r="J4465" s="1310" t="s">
        <v>2172</v>
      </c>
      <c r="K4465" s="1311">
        <v>50.56</v>
      </c>
      <c r="L4465" s="1310" t="s">
        <v>2173</v>
      </c>
    </row>
    <row r="4466" spans="1:12" ht="13.5">
      <c r="A4466" s="1310" t="s">
        <v>5510</v>
      </c>
      <c r="B4466" s="1310" t="s">
        <v>5511</v>
      </c>
      <c r="C4466" s="1310" t="s">
        <v>4876</v>
      </c>
      <c r="D4466" s="1310">
        <v>180</v>
      </c>
      <c r="E4466" s="1311" t="s">
        <v>995</v>
      </c>
      <c r="F4466" s="1310" t="s">
        <v>995</v>
      </c>
      <c r="G4466" s="1310">
        <v>96835</v>
      </c>
      <c r="H4466" s="1310" t="s">
        <v>6701</v>
      </c>
      <c r="I4466" s="1310" t="s">
        <v>839</v>
      </c>
      <c r="J4466" s="1310" t="s">
        <v>2172</v>
      </c>
      <c r="K4466" s="1311">
        <v>43.53</v>
      </c>
      <c r="L4466" s="1310" t="s">
        <v>2173</v>
      </c>
    </row>
    <row r="4467" spans="1:12" ht="13.5">
      <c r="A4467" s="1310" t="s">
        <v>5510</v>
      </c>
      <c r="B4467" s="1310" t="s">
        <v>5511</v>
      </c>
      <c r="C4467" s="1310" t="s">
        <v>4876</v>
      </c>
      <c r="D4467" s="1310">
        <v>180</v>
      </c>
      <c r="E4467" s="1311" t="s">
        <v>995</v>
      </c>
      <c r="F4467" s="1310" t="s">
        <v>995</v>
      </c>
      <c r="G4467" s="1310">
        <v>96836</v>
      </c>
      <c r="H4467" s="1310" t="s">
        <v>6702</v>
      </c>
      <c r="I4467" s="1310" t="s">
        <v>839</v>
      </c>
      <c r="J4467" s="1310" t="s">
        <v>2172</v>
      </c>
      <c r="K4467" s="1311">
        <v>46.45</v>
      </c>
      <c r="L4467" s="1310" t="s">
        <v>2173</v>
      </c>
    </row>
    <row r="4468" spans="1:12" ht="13.5">
      <c r="A4468" s="1310" t="s">
        <v>5510</v>
      </c>
      <c r="B4468" s="1310" t="s">
        <v>5511</v>
      </c>
      <c r="C4468" s="1310" t="s">
        <v>4876</v>
      </c>
      <c r="D4468" s="1310">
        <v>180</v>
      </c>
      <c r="E4468" s="1311" t="s">
        <v>995</v>
      </c>
      <c r="F4468" s="1310" t="s">
        <v>995</v>
      </c>
      <c r="G4468" s="1310">
        <v>96837</v>
      </c>
      <c r="H4468" s="1310" t="s">
        <v>6703</v>
      </c>
      <c r="I4468" s="1310" t="s">
        <v>839</v>
      </c>
      <c r="J4468" s="1310" t="s">
        <v>2172</v>
      </c>
      <c r="K4468" s="1311">
        <v>24.4</v>
      </c>
      <c r="L4468" s="1310" t="s">
        <v>2173</v>
      </c>
    </row>
    <row r="4469" spans="1:12" ht="13.5">
      <c r="A4469" s="1310" t="s">
        <v>5510</v>
      </c>
      <c r="B4469" s="1310" t="s">
        <v>5511</v>
      </c>
      <c r="C4469" s="1310" t="s">
        <v>4876</v>
      </c>
      <c r="D4469" s="1310">
        <v>180</v>
      </c>
      <c r="E4469" s="1311" t="s">
        <v>995</v>
      </c>
      <c r="F4469" s="1310" t="s">
        <v>995</v>
      </c>
      <c r="G4469" s="1310">
        <v>96838</v>
      </c>
      <c r="H4469" s="1310" t="s">
        <v>6704</v>
      </c>
      <c r="I4469" s="1310" t="s">
        <v>839</v>
      </c>
      <c r="J4469" s="1310" t="s">
        <v>2172</v>
      </c>
      <c r="K4469" s="1311">
        <v>22.3</v>
      </c>
      <c r="L4469" s="1310" t="s">
        <v>2173</v>
      </c>
    </row>
    <row r="4470" spans="1:12" ht="13.5">
      <c r="A4470" s="1310" t="s">
        <v>5510</v>
      </c>
      <c r="B4470" s="1310" t="s">
        <v>5511</v>
      </c>
      <c r="C4470" s="1310" t="s">
        <v>4876</v>
      </c>
      <c r="D4470" s="1310">
        <v>180</v>
      </c>
      <c r="E4470" s="1311" t="s">
        <v>995</v>
      </c>
      <c r="F4470" s="1310" t="s">
        <v>995</v>
      </c>
      <c r="G4470" s="1310">
        <v>96839</v>
      </c>
      <c r="H4470" s="1310" t="s">
        <v>6705</v>
      </c>
      <c r="I4470" s="1310" t="s">
        <v>839</v>
      </c>
      <c r="J4470" s="1310" t="s">
        <v>2172</v>
      </c>
      <c r="K4470" s="1311">
        <v>21.93</v>
      </c>
      <c r="L4470" s="1310" t="s">
        <v>2173</v>
      </c>
    </row>
    <row r="4471" spans="1:12" ht="13.5">
      <c r="A4471" s="1310" t="s">
        <v>5510</v>
      </c>
      <c r="B4471" s="1310" t="s">
        <v>5511</v>
      </c>
      <c r="C4471" s="1310" t="s">
        <v>4876</v>
      </c>
      <c r="D4471" s="1310">
        <v>180</v>
      </c>
      <c r="E4471" s="1311" t="s">
        <v>995</v>
      </c>
      <c r="F4471" s="1310" t="s">
        <v>995</v>
      </c>
      <c r="G4471" s="1310">
        <v>96840</v>
      </c>
      <c r="H4471" s="1310" t="s">
        <v>6706</v>
      </c>
      <c r="I4471" s="1310" t="s">
        <v>839</v>
      </c>
      <c r="J4471" s="1310" t="s">
        <v>2172</v>
      </c>
      <c r="K4471" s="1311">
        <v>28.49</v>
      </c>
      <c r="L4471" s="1310" t="s">
        <v>2173</v>
      </c>
    </row>
    <row r="4472" spans="1:12" ht="13.5">
      <c r="A4472" s="1310" t="s">
        <v>5510</v>
      </c>
      <c r="B4472" s="1310" t="s">
        <v>5511</v>
      </c>
      <c r="C4472" s="1310" t="s">
        <v>4876</v>
      </c>
      <c r="D4472" s="1310">
        <v>180</v>
      </c>
      <c r="E4472" s="1311" t="s">
        <v>995</v>
      </c>
      <c r="F4472" s="1310" t="s">
        <v>995</v>
      </c>
      <c r="G4472" s="1310">
        <v>96841</v>
      </c>
      <c r="H4472" s="1310" t="s">
        <v>6707</v>
      </c>
      <c r="I4472" s="1310" t="s">
        <v>839</v>
      </c>
      <c r="J4472" s="1310" t="s">
        <v>2172</v>
      </c>
      <c r="K4472" s="1311">
        <v>24.72</v>
      </c>
      <c r="L4472" s="1310" t="s">
        <v>2173</v>
      </c>
    </row>
    <row r="4473" spans="1:12" ht="13.5">
      <c r="A4473" s="1310" t="s">
        <v>5510</v>
      </c>
      <c r="B4473" s="1310" t="s">
        <v>5511</v>
      </c>
      <c r="C4473" s="1310" t="s">
        <v>4876</v>
      </c>
      <c r="D4473" s="1310">
        <v>180</v>
      </c>
      <c r="E4473" s="1311" t="s">
        <v>995</v>
      </c>
      <c r="F4473" s="1310" t="s">
        <v>995</v>
      </c>
      <c r="G4473" s="1310">
        <v>96842</v>
      </c>
      <c r="H4473" s="1310" t="s">
        <v>6708</v>
      </c>
      <c r="I4473" s="1310" t="s">
        <v>839</v>
      </c>
      <c r="J4473" s="1310" t="s">
        <v>2172</v>
      </c>
      <c r="K4473" s="1311">
        <v>31.94</v>
      </c>
      <c r="L4473" s="1310" t="s">
        <v>2173</v>
      </c>
    </row>
    <row r="4474" spans="1:12" ht="13.5">
      <c r="A4474" s="1310" t="s">
        <v>5510</v>
      </c>
      <c r="B4474" s="1310" t="s">
        <v>5511</v>
      </c>
      <c r="C4474" s="1310" t="s">
        <v>4876</v>
      </c>
      <c r="D4474" s="1310">
        <v>180</v>
      </c>
      <c r="E4474" s="1311" t="s">
        <v>995</v>
      </c>
      <c r="F4474" s="1310" t="s">
        <v>995</v>
      </c>
      <c r="G4474" s="1310">
        <v>96843</v>
      </c>
      <c r="H4474" s="1310" t="s">
        <v>6709</v>
      </c>
      <c r="I4474" s="1310" t="s">
        <v>839</v>
      </c>
      <c r="J4474" s="1310" t="s">
        <v>2172</v>
      </c>
      <c r="K4474" s="1311">
        <v>30.65</v>
      </c>
      <c r="L4474" s="1310" t="s">
        <v>2173</v>
      </c>
    </row>
    <row r="4475" spans="1:12" ht="13.5">
      <c r="A4475" s="1310" t="s">
        <v>5510</v>
      </c>
      <c r="B4475" s="1310" t="s">
        <v>5511</v>
      </c>
      <c r="C4475" s="1310" t="s">
        <v>4876</v>
      </c>
      <c r="D4475" s="1310">
        <v>180</v>
      </c>
      <c r="E4475" s="1311" t="s">
        <v>995</v>
      </c>
      <c r="F4475" s="1310" t="s">
        <v>995</v>
      </c>
      <c r="G4475" s="1310">
        <v>96844</v>
      </c>
      <c r="H4475" s="1310" t="s">
        <v>6710</v>
      </c>
      <c r="I4475" s="1310" t="s">
        <v>839</v>
      </c>
      <c r="J4475" s="1310" t="s">
        <v>2172</v>
      </c>
      <c r="K4475" s="1311">
        <v>42.44</v>
      </c>
      <c r="L4475" s="1310" t="s">
        <v>2173</v>
      </c>
    </row>
    <row r="4476" spans="1:12" ht="13.5">
      <c r="A4476" s="1310" t="s">
        <v>5510</v>
      </c>
      <c r="B4476" s="1310" t="s">
        <v>5511</v>
      </c>
      <c r="C4476" s="1310" t="s">
        <v>4876</v>
      </c>
      <c r="D4476" s="1310">
        <v>180</v>
      </c>
      <c r="E4476" s="1311" t="s">
        <v>995</v>
      </c>
      <c r="F4476" s="1310" t="s">
        <v>995</v>
      </c>
      <c r="G4476" s="1310">
        <v>96845</v>
      </c>
      <c r="H4476" s="1310" t="s">
        <v>6711</v>
      </c>
      <c r="I4476" s="1310" t="s">
        <v>839</v>
      </c>
      <c r="J4476" s="1310" t="s">
        <v>2172</v>
      </c>
      <c r="K4476" s="1311">
        <v>45.23</v>
      </c>
      <c r="L4476" s="1310" t="s">
        <v>2173</v>
      </c>
    </row>
    <row r="4477" spans="1:12" ht="13.5">
      <c r="A4477" s="1310" t="s">
        <v>5510</v>
      </c>
      <c r="B4477" s="1310" t="s">
        <v>5511</v>
      </c>
      <c r="C4477" s="1310" t="s">
        <v>4876</v>
      </c>
      <c r="D4477" s="1310">
        <v>180</v>
      </c>
      <c r="E4477" s="1311" t="s">
        <v>995</v>
      </c>
      <c r="F4477" s="1310" t="s">
        <v>995</v>
      </c>
      <c r="G4477" s="1310">
        <v>96846</v>
      </c>
      <c r="H4477" s="1310" t="s">
        <v>6712</v>
      </c>
      <c r="I4477" s="1310" t="s">
        <v>839</v>
      </c>
      <c r="J4477" s="1310" t="s">
        <v>2172</v>
      </c>
      <c r="K4477" s="1311">
        <v>35.15</v>
      </c>
      <c r="L4477" s="1310" t="s">
        <v>2173</v>
      </c>
    </row>
    <row r="4478" spans="1:12" ht="13.5">
      <c r="A4478" s="1310" t="s">
        <v>5510</v>
      </c>
      <c r="B4478" s="1310" t="s">
        <v>5511</v>
      </c>
      <c r="C4478" s="1310" t="s">
        <v>4876</v>
      </c>
      <c r="D4478" s="1310">
        <v>180</v>
      </c>
      <c r="E4478" s="1311" t="s">
        <v>995</v>
      </c>
      <c r="F4478" s="1310" t="s">
        <v>995</v>
      </c>
      <c r="G4478" s="1310">
        <v>96847</v>
      </c>
      <c r="H4478" s="1310" t="s">
        <v>6713</v>
      </c>
      <c r="I4478" s="1310" t="s">
        <v>839</v>
      </c>
      <c r="J4478" s="1310" t="s">
        <v>2172</v>
      </c>
      <c r="K4478" s="1311">
        <v>38.85</v>
      </c>
      <c r="L4478" s="1310" t="s">
        <v>2173</v>
      </c>
    </row>
    <row r="4479" spans="1:12" ht="13.5">
      <c r="A4479" s="1310" t="s">
        <v>5510</v>
      </c>
      <c r="B4479" s="1310" t="s">
        <v>5511</v>
      </c>
      <c r="C4479" s="1310" t="s">
        <v>4876</v>
      </c>
      <c r="D4479" s="1310">
        <v>180</v>
      </c>
      <c r="E4479" s="1311" t="s">
        <v>995</v>
      </c>
      <c r="F4479" s="1310" t="s">
        <v>995</v>
      </c>
      <c r="G4479" s="1310">
        <v>96848</v>
      </c>
      <c r="H4479" s="1310" t="s">
        <v>6714</v>
      </c>
      <c r="I4479" s="1310" t="s">
        <v>839</v>
      </c>
      <c r="J4479" s="1310" t="s">
        <v>2172</v>
      </c>
      <c r="K4479" s="1311">
        <v>58.78</v>
      </c>
      <c r="L4479" s="1310" t="s">
        <v>2173</v>
      </c>
    </row>
    <row r="4480" spans="1:12" ht="13.5">
      <c r="A4480" s="1310" t="s">
        <v>5510</v>
      </c>
      <c r="B4480" s="1310" t="s">
        <v>5511</v>
      </c>
      <c r="C4480" s="1310" t="s">
        <v>4876</v>
      </c>
      <c r="D4480" s="1310">
        <v>180</v>
      </c>
      <c r="E4480" s="1311" t="s">
        <v>995</v>
      </c>
      <c r="F4480" s="1310" t="s">
        <v>995</v>
      </c>
      <c r="G4480" s="1310">
        <v>96849</v>
      </c>
      <c r="H4480" s="1310" t="s">
        <v>6715</v>
      </c>
      <c r="I4480" s="1310" t="s">
        <v>839</v>
      </c>
      <c r="J4480" s="1310" t="s">
        <v>2172</v>
      </c>
      <c r="K4480" s="1311">
        <v>21.14</v>
      </c>
      <c r="L4480" s="1310" t="s">
        <v>2173</v>
      </c>
    </row>
    <row r="4481" spans="1:12" ht="13.5">
      <c r="A4481" s="1310" t="s">
        <v>5510</v>
      </c>
      <c r="B4481" s="1310" t="s">
        <v>5511</v>
      </c>
      <c r="C4481" s="1310" t="s">
        <v>4876</v>
      </c>
      <c r="D4481" s="1310">
        <v>180</v>
      </c>
      <c r="E4481" s="1311" t="s">
        <v>995</v>
      </c>
      <c r="F4481" s="1310" t="s">
        <v>995</v>
      </c>
      <c r="G4481" s="1310">
        <v>96850</v>
      </c>
      <c r="H4481" s="1310" t="s">
        <v>6716</v>
      </c>
      <c r="I4481" s="1310" t="s">
        <v>839</v>
      </c>
      <c r="J4481" s="1310" t="s">
        <v>2172</v>
      </c>
      <c r="K4481" s="1311">
        <v>24.91</v>
      </c>
      <c r="L4481" s="1310" t="s">
        <v>2173</v>
      </c>
    </row>
    <row r="4482" spans="1:12" ht="13.5">
      <c r="A4482" s="1310" t="s">
        <v>5510</v>
      </c>
      <c r="B4482" s="1310" t="s">
        <v>5511</v>
      </c>
      <c r="C4482" s="1310" t="s">
        <v>4876</v>
      </c>
      <c r="D4482" s="1310">
        <v>180</v>
      </c>
      <c r="E4482" s="1311" t="s">
        <v>995</v>
      </c>
      <c r="F4482" s="1310" t="s">
        <v>995</v>
      </c>
      <c r="G4482" s="1310">
        <v>96851</v>
      </c>
      <c r="H4482" s="1310" t="s">
        <v>6717</v>
      </c>
      <c r="I4482" s="1310" t="s">
        <v>839</v>
      </c>
      <c r="J4482" s="1310" t="s">
        <v>2172</v>
      </c>
      <c r="K4482" s="1311">
        <v>33.35</v>
      </c>
      <c r="L4482" s="1310" t="s">
        <v>2173</v>
      </c>
    </row>
    <row r="4483" spans="1:12" ht="13.5">
      <c r="A4483" s="1310" t="s">
        <v>5510</v>
      </c>
      <c r="B4483" s="1310" t="s">
        <v>5511</v>
      </c>
      <c r="C4483" s="1310" t="s">
        <v>4876</v>
      </c>
      <c r="D4483" s="1310">
        <v>180</v>
      </c>
      <c r="E4483" s="1311" t="s">
        <v>995</v>
      </c>
      <c r="F4483" s="1310" t="s">
        <v>995</v>
      </c>
      <c r="G4483" s="1310">
        <v>96852</v>
      </c>
      <c r="H4483" s="1310" t="s">
        <v>6718</v>
      </c>
      <c r="I4483" s="1310" t="s">
        <v>839</v>
      </c>
      <c r="J4483" s="1310" t="s">
        <v>2172</v>
      </c>
      <c r="K4483" s="1311">
        <v>28.3</v>
      </c>
      <c r="L4483" s="1310" t="s">
        <v>2173</v>
      </c>
    </row>
    <row r="4484" spans="1:12" ht="13.5">
      <c r="A4484" s="1310" t="s">
        <v>5510</v>
      </c>
      <c r="B4484" s="1310" t="s">
        <v>5511</v>
      </c>
      <c r="C4484" s="1310" t="s">
        <v>4876</v>
      </c>
      <c r="D4484" s="1310">
        <v>180</v>
      </c>
      <c r="E4484" s="1311" t="s">
        <v>995</v>
      </c>
      <c r="F4484" s="1310" t="s">
        <v>995</v>
      </c>
      <c r="G4484" s="1310">
        <v>96853</v>
      </c>
      <c r="H4484" s="1310" t="s">
        <v>6719</v>
      </c>
      <c r="I4484" s="1310" t="s">
        <v>839</v>
      </c>
      <c r="J4484" s="1310" t="s">
        <v>2172</v>
      </c>
      <c r="K4484" s="1311">
        <v>31.98</v>
      </c>
      <c r="L4484" s="1310" t="s">
        <v>2173</v>
      </c>
    </row>
    <row r="4485" spans="1:12" ht="13.5">
      <c r="A4485" s="1310" t="s">
        <v>5510</v>
      </c>
      <c r="B4485" s="1310" t="s">
        <v>5511</v>
      </c>
      <c r="C4485" s="1310" t="s">
        <v>4876</v>
      </c>
      <c r="D4485" s="1310">
        <v>180</v>
      </c>
      <c r="E4485" s="1311" t="s">
        <v>995</v>
      </c>
      <c r="F4485" s="1310" t="s">
        <v>995</v>
      </c>
      <c r="G4485" s="1310">
        <v>96854</v>
      </c>
      <c r="H4485" s="1310" t="s">
        <v>6720</v>
      </c>
      <c r="I4485" s="1310" t="s">
        <v>839</v>
      </c>
      <c r="J4485" s="1310" t="s">
        <v>2172</v>
      </c>
      <c r="K4485" s="1311">
        <v>38.51</v>
      </c>
      <c r="L4485" s="1310" t="s">
        <v>2173</v>
      </c>
    </row>
    <row r="4486" spans="1:12" ht="13.5">
      <c r="A4486" s="1310" t="s">
        <v>5510</v>
      </c>
      <c r="B4486" s="1310" t="s">
        <v>5511</v>
      </c>
      <c r="C4486" s="1310" t="s">
        <v>4876</v>
      </c>
      <c r="D4486" s="1310">
        <v>180</v>
      </c>
      <c r="E4486" s="1311" t="s">
        <v>995</v>
      </c>
      <c r="F4486" s="1310" t="s">
        <v>995</v>
      </c>
      <c r="G4486" s="1310">
        <v>96855</v>
      </c>
      <c r="H4486" s="1310" t="s">
        <v>6721</v>
      </c>
      <c r="I4486" s="1310" t="s">
        <v>839</v>
      </c>
      <c r="J4486" s="1310" t="s">
        <v>2172</v>
      </c>
      <c r="K4486" s="1311">
        <v>35.19</v>
      </c>
      <c r="L4486" s="1310" t="s">
        <v>2173</v>
      </c>
    </row>
    <row r="4487" spans="1:12" ht="13.5">
      <c r="A4487" s="1310" t="s">
        <v>5510</v>
      </c>
      <c r="B4487" s="1310" t="s">
        <v>5511</v>
      </c>
      <c r="C4487" s="1310" t="s">
        <v>4876</v>
      </c>
      <c r="D4487" s="1310">
        <v>180</v>
      </c>
      <c r="E4487" s="1311" t="s">
        <v>995</v>
      </c>
      <c r="F4487" s="1310" t="s">
        <v>995</v>
      </c>
      <c r="G4487" s="1310">
        <v>96856</v>
      </c>
      <c r="H4487" s="1310" t="s">
        <v>6722</v>
      </c>
      <c r="I4487" s="1310" t="s">
        <v>839</v>
      </c>
      <c r="J4487" s="1310" t="s">
        <v>2172</v>
      </c>
      <c r="K4487" s="1311">
        <v>35.729999999999997</v>
      </c>
      <c r="L4487" s="1310" t="s">
        <v>2173</v>
      </c>
    </row>
    <row r="4488" spans="1:12" ht="13.5">
      <c r="A4488" s="1310" t="s">
        <v>5510</v>
      </c>
      <c r="B4488" s="1310" t="s">
        <v>5511</v>
      </c>
      <c r="C4488" s="1310" t="s">
        <v>4876</v>
      </c>
      <c r="D4488" s="1310">
        <v>180</v>
      </c>
      <c r="E4488" s="1311" t="s">
        <v>995</v>
      </c>
      <c r="F4488" s="1310" t="s">
        <v>995</v>
      </c>
      <c r="G4488" s="1310">
        <v>96857</v>
      </c>
      <c r="H4488" s="1310" t="s">
        <v>6723</v>
      </c>
      <c r="I4488" s="1310" t="s">
        <v>839</v>
      </c>
      <c r="J4488" s="1310" t="s">
        <v>2172</v>
      </c>
      <c r="K4488" s="1311">
        <v>57.82</v>
      </c>
      <c r="L4488" s="1310" t="s">
        <v>2173</v>
      </c>
    </row>
    <row r="4489" spans="1:12" ht="13.5">
      <c r="A4489" s="1310" t="s">
        <v>5510</v>
      </c>
      <c r="B4489" s="1310" t="s">
        <v>5511</v>
      </c>
      <c r="C4489" s="1310" t="s">
        <v>4876</v>
      </c>
      <c r="D4489" s="1310">
        <v>180</v>
      </c>
      <c r="E4489" s="1311" t="s">
        <v>995</v>
      </c>
      <c r="F4489" s="1310" t="s">
        <v>995</v>
      </c>
      <c r="G4489" s="1310">
        <v>96858</v>
      </c>
      <c r="H4489" s="1310" t="s">
        <v>6724</v>
      </c>
      <c r="I4489" s="1310" t="s">
        <v>839</v>
      </c>
      <c r="J4489" s="1310" t="s">
        <v>2172</v>
      </c>
      <c r="K4489" s="1311">
        <v>58.11</v>
      </c>
      <c r="L4489" s="1310" t="s">
        <v>2173</v>
      </c>
    </row>
    <row r="4490" spans="1:12" ht="13.5">
      <c r="A4490" s="1310" t="s">
        <v>5510</v>
      </c>
      <c r="B4490" s="1310" t="s">
        <v>5511</v>
      </c>
      <c r="C4490" s="1310" t="s">
        <v>4876</v>
      </c>
      <c r="D4490" s="1310">
        <v>180</v>
      </c>
      <c r="E4490" s="1311" t="s">
        <v>995</v>
      </c>
      <c r="F4490" s="1310" t="s">
        <v>995</v>
      </c>
      <c r="G4490" s="1310">
        <v>96859</v>
      </c>
      <c r="H4490" s="1310" t="s">
        <v>6725</v>
      </c>
      <c r="I4490" s="1310" t="s">
        <v>839</v>
      </c>
      <c r="J4490" s="1310" t="s">
        <v>2172</v>
      </c>
      <c r="K4490" s="1311">
        <v>72.459999999999994</v>
      </c>
      <c r="L4490" s="1310" t="s">
        <v>2173</v>
      </c>
    </row>
    <row r="4491" spans="1:12" ht="13.5">
      <c r="A4491" s="1310" t="s">
        <v>5510</v>
      </c>
      <c r="B4491" s="1310" t="s">
        <v>5511</v>
      </c>
      <c r="C4491" s="1310" t="s">
        <v>4876</v>
      </c>
      <c r="D4491" s="1310">
        <v>180</v>
      </c>
      <c r="E4491" s="1311" t="s">
        <v>995</v>
      </c>
      <c r="F4491" s="1310" t="s">
        <v>995</v>
      </c>
      <c r="G4491" s="1310">
        <v>96860</v>
      </c>
      <c r="H4491" s="1310" t="s">
        <v>6726</v>
      </c>
      <c r="I4491" s="1310" t="s">
        <v>839</v>
      </c>
      <c r="J4491" s="1310" t="s">
        <v>2172</v>
      </c>
      <c r="K4491" s="1311">
        <v>28.08</v>
      </c>
      <c r="L4491" s="1310" t="s">
        <v>2173</v>
      </c>
    </row>
    <row r="4492" spans="1:12" ht="13.5">
      <c r="A4492" s="1310" t="s">
        <v>5510</v>
      </c>
      <c r="B4492" s="1310" t="s">
        <v>5511</v>
      </c>
      <c r="C4492" s="1310" t="s">
        <v>4876</v>
      </c>
      <c r="D4492" s="1310">
        <v>180</v>
      </c>
      <c r="E4492" s="1311" t="s">
        <v>995</v>
      </c>
      <c r="F4492" s="1310" t="s">
        <v>995</v>
      </c>
      <c r="G4492" s="1310">
        <v>96861</v>
      </c>
      <c r="H4492" s="1310" t="s">
        <v>6727</v>
      </c>
      <c r="I4492" s="1310" t="s">
        <v>839</v>
      </c>
      <c r="J4492" s="1310" t="s">
        <v>2172</v>
      </c>
      <c r="K4492" s="1311">
        <v>30.46</v>
      </c>
      <c r="L4492" s="1310" t="s">
        <v>2173</v>
      </c>
    </row>
    <row r="4493" spans="1:12" ht="13.5">
      <c r="A4493" s="1310" t="s">
        <v>5510</v>
      </c>
      <c r="B4493" s="1310" t="s">
        <v>5511</v>
      </c>
      <c r="C4493" s="1310" t="s">
        <v>4876</v>
      </c>
      <c r="D4493" s="1310">
        <v>180</v>
      </c>
      <c r="E4493" s="1311" t="s">
        <v>995</v>
      </c>
      <c r="F4493" s="1310" t="s">
        <v>995</v>
      </c>
      <c r="G4493" s="1310">
        <v>96862</v>
      </c>
      <c r="H4493" s="1310" t="s">
        <v>6728</v>
      </c>
      <c r="I4493" s="1310" t="s">
        <v>839</v>
      </c>
      <c r="J4493" s="1310" t="s">
        <v>2172</v>
      </c>
      <c r="K4493" s="1311">
        <v>33.89</v>
      </c>
      <c r="L4493" s="1310" t="s">
        <v>2173</v>
      </c>
    </row>
    <row r="4494" spans="1:12" ht="13.5">
      <c r="A4494" s="1310" t="s">
        <v>5510</v>
      </c>
      <c r="B4494" s="1310" t="s">
        <v>5511</v>
      </c>
      <c r="C4494" s="1310" t="s">
        <v>4876</v>
      </c>
      <c r="D4494" s="1310">
        <v>180</v>
      </c>
      <c r="E4494" s="1311" t="s">
        <v>995</v>
      </c>
      <c r="F4494" s="1310" t="s">
        <v>995</v>
      </c>
      <c r="G4494" s="1310">
        <v>96863</v>
      </c>
      <c r="H4494" s="1310" t="s">
        <v>6729</v>
      </c>
      <c r="I4494" s="1310" t="s">
        <v>839</v>
      </c>
      <c r="J4494" s="1310" t="s">
        <v>2172</v>
      </c>
      <c r="K4494" s="1311">
        <v>33.49</v>
      </c>
      <c r="L4494" s="1310" t="s">
        <v>2173</v>
      </c>
    </row>
    <row r="4495" spans="1:12" ht="13.5">
      <c r="A4495" s="1310" t="s">
        <v>5510</v>
      </c>
      <c r="B4495" s="1310" t="s">
        <v>5511</v>
      </c>
      <c r="C4495" s="1310" t="s">
        <v>4876</v>
      </c>
      <c r="D4495" s="1310">
        <v>180</v>
      </c>
      <c r="E4495" s="1311" t="s">
        <v>995</v>
      </c>
      <c r="F4495" s="1310" t="s">
        <v>995</v>
      </c>
      <c r="G4495" s="1310">
        <v>96864</v>
      </c>
      <c r="H4495" s="1310" t="s">
        <v>6730</v>
      </c>
      <c r="I4495" s="1310" t="s">
        <v>839</v>
      </c>
      <c r="J4495" s="1310" t="s">
        <v>2172</v>
      </c>
      <c r="K4495" s="1311">
        <v>53.9</v>
      </c>
      <c r="L4495" s="1310" t="s">
        <v>2173</v>
      </c>
    </row>
    <row r="4496" spans="1:12" ht="13.5">
      <c r="A4496" s="1310" t="s">
        <v>5510</v>
      </c>
      <c r="B4496" s="1310" t="s">
        <v>5511</v>
      </c>
      <c r="C4496" s="1310" t="s">
        <v>4876</v>
      </c>
      <c r="D4496" s="1310">
        <v>180</v>
      </c>
      <c r="E4496" s="1311" t="s">
        <v>995</v>
      </c>
      <c r="F4496" s="1310" t="s">
        <v>995</v>
      </c>
      <c r="G4496" s="1310">
        <v>96865</v>
      </c>
      <c r="H4496" s="1310" t="s">
        <v>6731</v>
      </c>
      <c r="I4496" s="1310" t="s">
        <v>839</v>
      </c>
      <c r="J4496" s="1310" t="s">
        <v>2172</v>
      </c>
      <c r="K4496" s="1311">
        <v>52.74</v>
      </c>
      <c r="L4496" s="1310" t="s">
        <v>2173</v>
      </c>
    </row>
    <row r="4497" spans="1:12" ht="13.5">
      <c r="A4497" s="1310" t="s">
        <v>5510</v>
      </c>
      <c r="B4497" s="1310" t="s">
        <v>5511</v>
      </c>
      <c r="C4497" s="1310" t="s">
        <v>4876</v>
      </c>
      <c r="D4497" s="1310">
        <v>180</v>
      </c>
      <c r="E4497" s="1311" t="s">
        <v>995</v>
      </c>
      <c r="F4497" s="1310" t="s">
        <v>995</v>
      </c>
      <c r="G4497" s="1310">
        <v>96866</v>
      </c>
      <c r="H4497" s="1310" t="s">
        <v>6732</v>
      </c>
      <c r="I4497" s="1310" t="s">
        <v>839</v>
      </c>
      <c r="J4497" s="1310" t="s">
        <v>2172</v>
      </c>
      <c r="K4497" s="1311">
        <v>71.069999999999993</v>
      </c>
      <c r="L4497" s="1310" t="s">
        <v>2173</v>
      </c>
    </row>
    <row r="4498" spans="1:12" ht="13.5">
      <c r="A4498" s="1310" t="s">
        <v>5510</v>
      </c>
      <c r="B4498" s="1310" t="s">
        <v>5511</v>
      </c>
      <c r="C4498" s="1310" t="s">
        <v>4876</v>
      </c>
      <c r="D4498" s="1310">
        <v>180</v>
      </c>
      <c r="E4498" s="1311" t="s">
        <v>995</v>
      </c>
      <c r="F4498" s="1310" t="s">
        <v>995</v>
      </c>
      <c r="G4498" s="1310">
        <v>96867</v>
      </c>
      <c r="H4498" s="1310" t="s">
        <v>6733</v>
      </c>
      <c r="I4498" s="1310" t="s">
        <v>839</v>
      </c>
      <c r="J4498" s="1310" t="s">
        <v>2172</v>
      </c>
      <c r="K4498" s="1311">
        <v>83.12</v>
      </c>
      <c r="L4498" s="1310" t="s">
        <v>2173</v>
      </c>
    </row>
    <row r="4499" spans="1:12" ht="13.5">
      <c r="A4499" s="1310" t="s">
        <v>5510</v>
      </c>
      <c r="B4499" s="1310" t="s">
        <v>5511</v>
      </c>
      <c r="C4499" s="1310" t="s">
        <v>4876</v>
      </c>
      <c r="D4499" s="1310">
        <v>180</v>
      </c>
      <c r="E4499" s="1311" t="s">
        <v>995</v>
      </c>
      <c r="F4499" s="1310" t="s">
        <v>995</v>
      </c>
      <c r="G4499" s="1310">
        <v>96868</v>
      </c>
      <c r="H4499" s="1310" t="s">
        <v>6734</v>
      </c>
      <c r="I4499" s="1310" t="s">
        <v>839</v>
      </c>
      <c r="J4499" s="1310" t="s">
        <v>2172</v>
      </c>
      <c r="K4499" s="1311">
        <v>33</v>
      </c>
      <c r="L4499" s="1310" t="s">
        <v>2173</v>
      </c>
    </row>
    <row r="4500" spans="1:12" ht="13.5">
      <c r="A4500" s="1310" t="s">
        <v>5510</v>
      </c>
      <c r="B4500" s="1310" t="s">
        <v>5511</v>
      </c>
      <c r="C4500" s="1310" t="s">
        <v>4876</v>
      </c>
      <c r="D4500" s="1310">
        <v>180</v>
      </c>
      <c r="E4500" s="1311" t="s">
        <v>995</v>
      </c>
      <c r="F4500" s="1310" t="s">
        <v>995</v>
      </c>
      <c r="G4500" s="1310">
        <v>96869</v>
      </c>
      <c r="H4500" s="1310" t="s">
        <v>6735</v>
      </c>
      <c r="I4500" s="1310" t="s">
        <v>839</v>
      </c>
      <c r="J4500" s="1310" t="s">
        <v>2172</v>
      </c>
      <c r="K4500" s="1311">
        <v>39.44</v>
      </c>
      <c r="L4500" s="1310" t="s">
        <v>2173</v>
      </c>
    </row>
    <row r="4501" spans="1:12" ht="13.5">
      <c r="A4501" s="1310" t="s">
        <v>5510</v>
      </c>
      <c r="B4501" s="1310" t="s">
        <v>5511</v>
      </c>
      <c r="C4501" s="1310" t="s">
        <v>4876</v>
      </c>
      <c r="D4501" s="1310">
        <v>180</v>
      </c>
      <c r="E4501" s="1311" t="s">
        <v>995</v>
      </c>
      <c r="F4501" s="1310" t="s">
        <v>995</v>
      </c>
      <c r="G4501" s="1310">
        <v>96870</v>
      </c>
      <c r="H4501" s="1310" t="s">
        <v>6736</v>
      </c>
      <c r="I4501" s="1310" t="s">
        <v>839</v>
      </c>
      <c r="J4501" s="1310" t="s">
        <v>2172</v>
      </c>
      <c r="K4501" s="1311">
        <v>62.94</v>
      </c>
      <c r="L4501" s="1310" t="s">
        <v>2173</v>
      </c>
    </row>
    <row r="4502" spans="1:12" ht="13.5">
      <c r="A4502" s="1310" t="s">
        <v>5510</v>
      </c>
      <c r="B4502" s="1310" t="s">
        <v>5511</v>
      </c>
      <c r="C4502" s="1310" t="s">
        <v>4876</v>
      </c>
      <c r="D4502" s="1310">
        <v>180</v>
      </c>
      <c r="E4502" s="1311" t="s">
        <v>995</v>
      </c>
      <c r="F4502" s="1310" t="s">
        <v>995</v>
      </c>
      <c r="G4502" s="1310">
        <v>96871</v>
      </c>
      <c r="H4502" s="1310" t="s">
        <v>6737</v>
      </c>
      <c r="I4502" s="1310" t="s">
        <v>839</v>
      </c>
      <c r="J4502" s="1310" t="s">
        <v>2172</v>
      </c>
      <c r="K4502" s="1311">
        <v>91.68</v>
      </c>
      <c r="L4502" s="1310" t="s">
        <v>2173</v>
      </c>
    </row>
    <row r="4503" spans="1:12" ht="13.5">
      <c r="A4503" s="1310" t="s">
        <v>5510</v>
      </c>
      <c r="B4503" s="1310" t="s">
        <v>5511</v>
      </c>
      <c r="C4503" s="1310" t="s">
        <v>4876</v>
      </c>
      <c r="D4503" s="1310">
        <v>180</v>
      </c>
      <c r="E4503" s="1311" t="s">
        <v>995</v>
      </c>
      <c r="F4503" s="1310" t="s">
        <v>995</v>
      </c>
      <c r="G4503" s="1310">
        <v>96872</v>
      </c>
      <c r="H4503" s="1310" t="s">
        <v>6738</v>
      </c>
      <c r="I4503" s="1310" t="s">
        <v>839</v>
      </c>
      <c r="J4503" s="1310" t="s">
        <v>2172</v>
      </c>
      <c r="K4503" s="1311">
        <v>80.680000000000007</v>
      </c>
      <c r="L4503" s="1310" t="s">
        <v>2173</v>
      </c>
    </row>
    <row r="4504" spans="1:12" ht="13.5">
      <c r="A4504" s="1310" t="s">
        <v>5510</v>
      </c>
      <c r="B4504" s="1310" t="s">
        <v>5511</v>
      </c>
      <c r="C4504" s="1310" t="s">
        <v>4876</v>
      </c>
      <c r="D4504" s="1310">
        <v>180</v>
      </c>
      <c r="E4504" s="1311" t="s">
        <v>995</v>
      </c>
      <c r="F4504" s="1310" t="s">
        <v>995</v>
      </c>
      <c r="G4504" s="1310">
        <v>96873</v>
      </c>
      <c r="H4504" s="1310" t="s">
        <v>6739</v>
      </c>
      <c r="I4504" s="1310" t="s">
        <v>839</v>
      </c>
      <c r="J4504" s="1310" t="s">
        <v>2172</v>
      </c>
      <c r="K4504" s="1311">
        <v>93.96</v>
      </c>
      <c r="L4504" s="1310" t="s">
        <v>2173</v>
      </c>
    </row>
    <row r="4505" spans="1:12" ht="13.5">
      <c r="A4505" s="1310" t="s">
        <v>5510</v>
      </c>
      <c r="B4505" s="1310" t="s">
        <v>5511</v>
      </c>
      <c r="C4505" s="1310" t="s">
        <v>4876</v>
      </c>
      <c r="D4505" s="1310">
        <v>180</v>
      </c>
      <c r="E4505" s="1311" t="s">
        <v>995</v>
      </c>
      <c r="F4505" s="1310" t="s">
        <v>995</v>
      </c>
      <c r="G4505" s="1310">
        <v>96874</v>
      </c>
      <c r="H4505" s="1310" t="s">
        <v>6740</v>
      </c>
      <c r="I4505" s="1310" t="s">
        <v>839</v>
      </c>
      <c r="J4505" s="1310" t="s">
        <v>2172</v>
      </c>
      <c r="K4505" s="1311">
        <v>98.26</v>
      </c>
      <c r="L4505" s="1310" t="s">
        <v>2173</v>
      </c>
    </row>
    <row r="4506" spans="1:12" ht="13.5">
      <c r="A4506" s="1310" t="s">
        <v>5510</v>
      </c>
      <c r="B4506" s="1310" t="s">
        <v>5511</v>
      </c>
      <c r="C4506" s="1310" t="s">
        <v>4876</v>
      </c>
      <c r="D4506" s="1310">
        <v>180</v>
      </c>
      <c r="E4506" s="1311" t="s">
        <v>995</v>
      </c>
      <c r="F4506" s="1310" t="s">
        <v>995</v>
      </c>
      <c r="G4506" s="1310">
        <v>96875</v>
      </c>
      <c r="H4506" s="1310" t="s">
        <v>6741</v>
      </c>
      <c r="I4506" s="1310" t="s">
        <v>839</v>
      </c>
      <c r="J4506" s="1310" t="s">
        <v>2172</v>
      </c>
      <c r="K4506" s="1311">
        <v>119.63</v>
      </c>
      <c r="L4506" s="1310" t="s">
        <v>2173</v>
      </c>
    </row>
    <row r="4507" spans="1:12" ht="13.5">
      <c r="A4507" s="1310" t="s">
        <v>5510</v>
      </c>
      <c r="B4507" s="1310" t="s">
        <v>5511</v>
      </c>
      <c r="C4507" s="1310" t="s">
        <v>4876</v>
      </c>
      <c r="D4507" s="1310">
        <v>180</v>
      </c>
      <c r="E4507" s="1311" t="s">
        <v>995</v>
      </c>
      <c r="F4507" s="1310" t="s">
        <v>995</v>
      </c>
      <c r="G4507" s="1310">
        <v>96876</v>
      </c>
      <c r="H4507" s="1310" t="s">
        <v>6742</v>
      </c>
      <c r="I4507" s="1310" t="s">
        <v>839</v>
      </c>
      <c r="J4507" s="1310" t="s">
        <v>2172</v>
      </c>
      <c r="K4507" s="1311">
        <v>220.36</v>
      </c>
      <c r="L4507" s="1310" t="s">
        <v>2173</v>
      </c>
    </row>
    <row r="4508" spans="1:12" ht="13.5">
      <c r="A4508" s="1310" t="s">
        <v>5510</v>
      </c>
      <c r="B4508" s="1310" t="s">
        <v>5511</v>
      </c>
      <c r="C4508" s="1310" t="s">
        <v>4876</v>
      </c>
      <c r="D4508" s="1310">
        <v>180</v>
      </c>
      <c r="E4508" s="1311" t="s">
        <v>995</v>
      </c>
      <c r="F4508" s="1310" t="s">
        <v>995</v>
      </c>
      <c r="G4508" s="1310">
        <v>96877</v>
      </c>
      <c r="H4508" s="1310" t="s">
        <v>6743</v>
      </c>
      <c r="I4508" s="1310" t="s">
        <v>839</v>
      </c>
      <c r="J4508" s="1310" t="s">
        <v>2172</v>
      </c>
      <c r="K4508" s="1311">
        <v>235.87</v>
      </c>
      <c r="L4508" s="1310" t="s">
        <v>2173</v>
      </c>
    </row>
    <row r="4509" spans="1:12" ht="13.5">
      <c r="A4509" s="1310" t="s">
        <v>5510</v>
      </c>
      <c r="B4509" s="1310" t="s">
        <v>5511</v>
      </c>
      <c r="C4509" s="1310" t="s">
        <v>4876</v>
      </c>
      <c r="D4509" s="1310">
        <v>180</v>
      </c>
      <c r="E4509" s="1311" t="s">
        <v>995</v>
      </c>
      <c r="F4509" s="1310" t="s">
        <v>995</v>
      </c>
      <c r="G4509" s="1310">
        <v>96878</v>
      </c>
      <c r="H4509" s="1310" t="s">
        <v>6744</v>
      </c>
      <c r="I4509" s="1310" t="s">
        <v>839</v>
      </c>
      <c r="J4509" s="1310" t="s">
        <v>2172</v>
      </c>
      <c r="K4509" s="1311">
        <v>238.77</v>
      </c>
      <c r="L4509" s="1310" t="s">
        <v>2173</v>
      </c>
    </row>
    <row r="4510" spans="1:12" ht="13.5">
      <c r="A4510" s="1310" t="s">
        <v>5510</v>
      </c>
      <c r="B4510" s="1310" t="s">
        <v>5511</v>
      </c>
      <c r="C4510" s="1310" t="s">
        <v>4876</v>
      </c>
      <c r="D4510" s="1310">
        <v>180</v>
      </c>
      <c r="E4510" s="1311" t="s">
        <v>995</v>
      </c>
      <c r="F4510" s="1310" t="s">
        <v>995</v>
      </c>
      <c r="G4510" s="1310">
        <v>96879</v>
      </c>
      <c r="H4510" s="1310" t="s">
        <v>6745</v>
      </c>
      <c r="I4510" s="1310" t="s">
        <v>839</v>
      </c>
      <c r="J4510" s="1310" t="s">
        <v>2172</v>
      </c>
      <c r="K4510" s="1311">
        <v>238.81</v>
      </c>
      <c r="L4510" s="1310" t="s">
        <v>2173</v>
      </c>
    </row>
    <row r="4511" spans="1:12" ht="13.5">
      <c r="A4511" s="1310" t="s">
        <v>5510</v>
      </c>
      <c r="B4511" s="1310" t="s">
        <v>5511</v>
      </c>
      <c r="C4511" s="1310" t="s">
        <v>4876</v>
      </c>
      <c r="D4511" s="1310">
        <v>180</v>
      </c>
      <c r="E4511" s="1311" t="s">
        <v>995</v>
      </c>
      <c r="F4511" s="1310" t="s">
        <v>995</v>
      </c>
      <c r="G4511" s="1310">
        <v>96880</v>
      </c>
      <c r="H4511" s="1310" t="s">
        <v>6746</v>
      </c>
      <c r="I4511" s="1310" t="s">
        <v>839</v>
      </c>
      <c r="J4511" s="1310" t="s">
        <v>2172</v>
      </c>
      <c r="K4511" s="1311">
        <v>273.55</v>
      </c>
      <c r="L4511" s="1310" t="s">
        <v>2173</v>
      </c>
    </row>
    <row r="4512" spans="1:12" ht="13.5">
      <c r="A4512" s="1310" t="s">
        <v>5510</v>
      </c>
      <c r="B4512" s="1310" t="s">
        <v>5511</v>
      </c>
      <c r="C4512" s="1310" t="s">
        <v>4876</v>
      </c>
      <c r="D4512" s="1310">
        <v>180</v>
      </c>
      <c r="E4512" s="1311" t="s">
        <v>995</v>
      </c>
      <c r="F4512" s="1310" t="s">
        <v>995</v>
      </c>
      <c r="G4512" s="1310">
        <v>96881</v>
      </c>
      <c r="H4512" s="1310" t="s">
        <v>6747</v>
      </c>
      <c r="I4512" s="1310" t="s">
        <v>839</v>
      </c>
      <c r="J4512" s="1310" t="s">
        <v>2172</v>
      </c>
      <c r="K4512" s="1311">
        <v>289.29000000000002</v>
      </c>
      <c r="L4512" s="1310" t="s">
        <v>2173</v>
      </c>
    </row>
    <row r="4513" spans="1:12" ht="13.5">
      <c r="A4513" s="1310" t="s">
        <v>5510</v>
      </c>
      <c r="B4513" s="1310" t="s">
        <v>5511</v>
      </c>
      <c r="C4513" s="1310" t="s">
        <v>4876</v>
      </c>
      <c r="D4513" s="1310">
        <v>180</v>
      </c>
      <c r="E4513" s="1311" t="s">
        <v>995</v>
      </c>
      <c r="F4513" s="1310" t="s">
        <v>995</v>
      </c>
      <c r="G4513" s="1310">
        <v>97425</v>
      </c>
      <c r="H4513" s="1310" t="s">
        <v>6748</v>
      </c>
      <c r="I4513" s="1310" t="s">
        <v>839</v>
      </c>
      <c r="J4513" s="1310" t="s">
        <v>2172</v>
      </c>
      <c r="K4513" s="1311">
        <v>28.89</v>
      </c>
      <c r="L4513" s="1310" t="s">
        <v>2173</v>
      </c>
    </row>
    <row r="4514" spans="1:12" ht="13.5">
      <c r="A4514" s="1310" t="s">
        <v>5510</v>
      </c>
      <c r="B4514" s="1310" t="s">
        <v>5511</v>
      </c>
      <c r="C4514" s="1310" t="s">
        <v>4876</v>
      </c>
      <c r="D4514" s="1310">
        <v>180</v>
      </c>
      <c r="E4514" s="1311" t="s">
        <v>995</v>
      </c>
      <c r="F4514" s="1310" t="s">
        <v>995</v>
      </c>
      <c r="G4514" s="1310">
        <v>97426</v>
      </c>
      <c r="H4514" s="1310" t="s">
        <v>6749</v>
      </c>
      <c r="I4514" s="1310" t="s">
        <v>839</v>
      </c>
      <c r="J4514" s="1310" t="s">
        <v>2172</v>
      </c>
      <c r="K4514" s="1311">
        <v>35.4</v>
      </c>
      <c r="L4514" s="1310" t="s">
        <v>2173</v>
      </c>
    </row>
    <row r="4515" spans="1:12" ht="13.5">
      <c r="A4515" s="1310" t="s">
        <v>5510</v>
      </c>
      <c r="B4515" s="1310" t="s">
        <v>5511</v>
      </c>
      <c r="C4515" s="1310" t="s">
        <v>4876</v>
      </c>
      <c r="D4515" s="1310">
        <v>180</v>
      </c>
      <c r="E4515" s="1311" t="s">
        <v>995</v>
      </c>
      <c r="F4515" s="1310" t="s">
        <v>995</v>
      </c>
      <c r="G4515" s="1310">
        <v>97427</v>
      </c>
      <c r="H4515" s="1310" t="s">
        <v>6750</v>
      </c>
      <c r="I4515" s="1310" t="s">
        <v>839</v>
      </c>
      <c r="J4515" s="1310" t="s">
        <v>2172</v>
      </c>
      <c r="K4515" s="1311">
        <v>40.31</v>
      </c>
      <c r="L4515" s="1310" t="s">
        <v>2173</v>
      </c>
    </row>
    <row r="4516" spans="1:12" ht="13.5">
      <c r="A4516" s="1310" t="s">
        <v>5510</v>
      </c>
      <c r="B4516" s="1310" t="s">
        <v>5511</v>
      </c>
      <c r="C4516" s="1310" t="s">
        <v>4876</v>
      </c>
      <c r="D4516" s="1310">
        <v>180</v>
      </c>
      <c r="E4516" s="1311" t="s">
        <v>995</v>
      </c>
      <c r="F4516" s="1310" t="s">
        <v>995</v>
      </c>
      <c r="G4516" s="1310">
        <v>97428</v>
      </c>
      <c r="H4516" s="1310" t="s">
        <v>6751</v>
      </c>
      <c r="I4516" s="1310" t="s">
        <v>839</v>
      </c>
      <c r="J4516" s="1310" t="s">
        <v>2172</v>
      </c>
      <c r="K4516" s="1311">
        <v>51.72</v>
      </c>
      <c r="L4516" s="1310" t="s">
        <v>2173</v>
      </c>
    </row>
    <row r="4517" spans="1:12" ht="13.5">
      <c r="A4517" s="1310" t="s">
        <v>5510</v>
      </c>
      <c r="B4517" s="1310" t="s">
        <v>5511</v>
      </c>
      <c r="C4517" s="1310" t="s">
        <v>4876</v>
      </c>
      <c r="D4517" s="1310">
        <v>180</v>
      </c>
      <c r="E4517" s="1311" t="s">
        <v>995</v>
      </c>
      <c r="F4517" s="1310" t="s">
        <v>995</v>
      </c>
      <c r="G4517" s="1310">
        <v>97429</v>
      </c>
      <c r="H4517" s="1310" t="s">
        <v>6752</v>
      </c>
      <c r="I4517" s="1310" t="s">
        <v>839</v>
      </c>
      <c r="J4517" s="1310" t="s">
        <v>2172</v>
      </c>
      <c r="K4517" s="1311">
        <v>62.22</v>
      </c>
      <c r="L4517" s="1310" t="s">
        <v>2173</v>
      </c>
    </row>
    <row r="4518" spans="1:12" ht="13.5">
      <c r="A4518" s="1310" t="s">
        <v>5510</v>
      </c>
      <c r="B4518" s="1310" t="s">
        <v>5511</v>
      </c>
      <c r="C4518" s="1310" t="s">
        <v>4876</v>
      </c>
      <c r="D4518" s="1310">
        <v>180</v>
      </c>
      <c r="E4518" s="1311" t="s">
        <v>995</v>
      </c>
      <c r="F4518" s="1310" t="s">
        <v>995</v>
      </c>
      <c r="G4518" s="1310">
        <v>97430</v>
      </c>
      <c r="H4518" s="1310" t="s">
        <v>6753</v>
      </c>
      <c r="I4518" s="1310" t="s">
        <v>839</v>
      </c>
      <c r="J4518" s="1310" t="s">
        <v>2172</v>
      </c>
      <c r="K4518" s="1311">
        <v>39.840000000000003</v>
      </c>
      <c r="L4518" s="1310" t="s">
        <v>2173</v>
      </c>
    </row>
    <row r="4519" spans="1:12" ht="13.5">
      <c r="A4519" s="1310" t="s">
        <v>5510</v>
      </c>
      <c r="B4519" s="1310" t="s">
        <v>5511</v>
      </c>
      <c r="C4519" s="1310" t="s">
        <v>4876</v>
      </c>
      <c r="D4519" s="1310">
        <v>180</v>
      </c>
      <c r="E4519" s="1311" t="s">
        <v>995</v>
      </c>
      <c r="F4519" s="1310" t="s">
        <v>995</v>
      </c>
      <c r="G4519" s="1310">
        <v>97431</v>
      </c>
      <c r="H4519" s="1310" t="s">
        <v>6754</v>
      </c>
      <c r="I4519" s="1310" t="s">
        <v>839</v>
      </c>
      <c r="J4519" s="1310" t="s">
        <v>2172</v>
      </c>
      <c r="K4519" s="1311">
        <v>44.29</v>
      </c>
      <c r="L4519" s="1310" t="s">
        <v>2173</v>
      </c>
    </row>
    <row r="4520" spans="1:12" ht="13.5">
      <c r="A4520" s="1310" t="s">
        <v>5510</v>
      </c>
      <c r="B4520" s="1310" t="s">
        <v>5511</v>
      </c>
      <c r="C4520" s="1310" t="s">
        <v>4876</v>
      </c>
      <c r="D4520" s="1310">
        <v>180</v>
      </c>
      <c r="E4520" s="1311" t="s">
        <v>995</v>
      </c>
      <c r="F4520" s="1310" t="s">
        <v>995</v>
      </c>
      <c r="G4520" s="1310">
        <v>97432</v>
      </c>
      <c r="H4520" s="1310" t="s">
        <v>6755</v>
      </c>
      <c r="I4520" s="1310" t="s">
        <v>839</v>
      </c>
      <c r="J4520" s="1310" t="s">
        <v>2172</v>
      </c>
      <c r="K4520" s="1311">
        <v>49.97</v>
      </c>
      <c r="L4520" s="1310" t="s">
        <v>2173</v>
      </c>
    </row>
    <row r="4521" spans="1:12" ht="13.5">
      <c r="A4521" s="1310" t="s">
        <v>5510</v>
      </c>
      <c r="B4521" s="1310" t="s">
        <v>5511</v>
      </c>
      <c r="C4521" s="1310" t="s">
        <v>4876</v>
      </c>
      <c r="D4521" s="1310">
        <v>180</v>
      </c>
      <c r="E4521" s="1311" t="s">
        <v>995</v>
      </c>
      <c r="F4521" s="1310" t="s">
        <v>995</v>
      </c>
      <c r="G4521" s="1310">
        <v>97433</v>
      </c>
      <c r="H4521" s="1310" t="s">
        <v>6756</v>
      </c>
      <c r="I4521" s="1310" t="s">
        <v>839</v>
      </c>
      <c r="J4521" s="1310" t="s">
        <v>2172</v>
      </c>
      <c r="K4521" s="1311">
        <v>93.91</v>
      </c>
      <c r="L4521" s="1310" t="s">
        <v>2173</v>
      </c>
    </row>
    <row r="4522" spans="1:12" ht="13.5">
      <c r="A4522" s="1310" t="s">
        <v>5510</v>
      </c>
      <c r="B4522" s="1310" t="s">
        <v>5511</v>
      </c>
      <c r="C4522" s="1310" t="s">
        <v>4876</v>
      </c>
      <c r="D4522" s="1310">
        <v>180</v>
      </c>
      <c r="E4522" s="1311" t="s">
        <v>995</v>
      </c>
      <c r="F4522" s="1310" t="s">
        <v>995</v>
      </c>
      <c r="G4522" s="1310">
        <v>97434</v>
      </c>
      <c r="H4522" s="1310" t="s">
        <v>6757</v>
      </c>
      <c r="I4522" s="1310" t="s">
        <v>839</v>
      </c>
      <c r="J4522" s="1310" t="s">
        <v>2172</v>
      </c>
      <c r="K4522" s="1311">
        <v>95.79</v>
      </c>
      <c r="L4522" s="1310" t="s">
        <v>2173</v>
      </c>
    </row>
    <row r="4523" spans="1:12" ht="13.5">
      <c r="A4523" s="1310" t="s">
        <v>5510</v>
      </c>
      <c r="B4523" s="1310" t="s">
        <v>5511</v>
      </c>
      <c r="C4523" s="1310" t="s">
        <v>4876</v>
      </c>
      <c r="D4523" s="1310">
        <v>180</v>
      </c>
      <c r="E4523" s="1311" t="s">
        <v>995</v>
      </c>
      <c r="F4523" s="1310" t="s">
        <v>995</v>
      </c>
      <c r="G4523" s="1310">
        <v>97435</v>
      </c>
      <c r="H4523" s="1310" t="s">
        <v>6758</v>
      </c>
      <c r="I4523" s="1310" t="s">
        <v>839</v>
      </c>
      <c r="J4523" s="1310" t="s">
        <v>2172</v>
      </c>
      <c r="K4523" s="1311">
        <v>109.96</v>
      </c>
      <c r="L4523" s="1310" t="s">
        <v>2173</v>
      </c>
    </row>
    <row r="4524" spans="1:12" ht="13.5">
      <c r="A4524" s="1310" t="s">
        <v>5510</v>
      </c>
      <c r="B4524" s="1310" t="s">
        <v>5511</v>
      </c>
      <c r="C4524" s="1310" t="s">
        <v>4876</v>
      </c>
      <c r="D4524" s="1310">
        <v>180</v>
      </c>
      <c r="E4524" s="1311" t="s">
        <v>995</v>
      </c>
      <c r="F4524" s="1310" t="s">
        <v>995</v>
      </c>
      <c r="G4524" s="1310">
        <v>97436</v>
      </c>
      <c r="H4524" s="1310" t="s">
        <v>6759</v>
      </c>
      <c r="I4524" s="1310" t="s">
        <v>839</v>
      </c>
      <c r="J4524" s="1310" t="s">
        <v>2172</v>
      </c>
      <c r="K4524" s="1311">
        <v>113.55</v>
      </c>
      <c r="L4524" s="1310" t="s">
        <v>2173</v>
      </c>
    </row>
    <row r="4525" spans="1:12" ht="13.5">
      <c r="A4525" s="1310" t="s">
        <v>5510</v>
      </c>
      <c r="B4525" s="1310" t="s">
        <v>5511</v>
      </c>
      <c r="C4525" s="1310" t="s">
        <v>4876</v>
      </c>
      <c r="D4525" s="1310">
        <v>180</v>
      </c>
      <c r="E4525" s="1311" t="s">
        <v>995</v>
      </c>
      <c r="F4525" s="1310" t="s">
        <v>995</v>
      </c>
      <c r="G4525" s="1310">
        <v>97437</v>
      </c>
      <c r="H4525" s="1310" t="s">
        <v>6760</v>
      </c>
      <c r="I4525" s="1310" t="s">
        <v>839</v>
      </c>
      <c r="J4525" s="1310" t="s">
        <v>2172</v>
      </c>
      <c r="K4525" s="1311">
        <v>125.92</v>
      </c>
      <c r="L4525" s="1310" t="s">
        <v>2173</v>
      </c>
    </row>
    <row r="4526" spans="1:12" ht="13.5">
      <c r="A4526" s="1310" t="s">
        <v>5510</v>
      </c>
      <c r="B4526" s="1310" t="s">
        <v>5511</v>
      </c>
      <c r="C4526" s="1310" t="s">
        <v>4876</v>
      </c>
      <c r="D4526" s="1310">
        <v>180</v>
      </c>
      <c r="E4526" s="1311" t="s">
        <v>995</v>
      </c>
      <c r="F4526" s="1310" t="s">
        <v>995</v>
      </c>
      <c r="G4526" s="1310">
        <v>97438</v>
      </c>
      <c r="H4526" s="1310" t="s">
        <v>6761</v>
      </c>
      <c r="I4526" s="1310" t="s">
        <v>839</v>
      </c>
      <c r="J4526" s="1310" t="s">
        <v>2172</v>
      </c>
      <c r="K4526" s="1311">
        <v>129.76</v>
      </c>
      <c r="L4526" s="1310" t="s">
        <v>2173</v>
      </c>
    </row>
    <row r="4527" spans="1:12" ht="13.5">
      <c r="A4527" s="1310" t="s">
        <v>5510</v>
      </c>
      <c r="B4527" s="1310" t="s">
        <v>5511</v>
      </c>
      <c r="C4527" s="1310" t="s">
        <v>4876</v>
      </c>
      <c r="D4527" s="1310">
        <v>180</v>
      </c>
      <c r="E4527" s="1311" t="s">
        <v>995</v>
      </c>
      <c r="F4527" s="1310" t="s">
        <v>995</v>
      </c>
      <c r="G4527" s="1310">
        <v>97439</v>
      </c>
      <c r="H4527" s="1310" t="s">
        <v>6762</v>
      </c>
      <c r="I4527" s="1310" t="s">
        <v>839</v>
      </c>
      <c r="J4527" s="1310" t="s">
        <v>2172</v>
      </c>
      <c r="K4527" s="1311">
        <v>143.15</v>
      </c>
      <c r="L4527" s="1310" t="s">
        <v>2173</v>
      </c>
    </row>
    <row r="4528" spans="1:12" ht="13.5">
      <c r="A4528" s="1310" t="s">
        <v>5510</v>
      </c>
      <c r="B4528" s="1310" t="s">
        <v>5511</v>
      </c>
      <c r="C4528" s="1310" t="s">
        <v>4876</v>
      </c>
      <c r="D4528" s="1310">
        <v>180</v>
      </c>
      <c r="E4528" s="1311" t="s">
        <v>995</v>
      </c>
      <c r="F4528" s="1310" t="s">
        <v>995</v>
      </c>
      <c r="G4528" s="1310">
        <v>97440</v>
      </c>
      <c r="H4528" s="1310" t="s">
        <v>6763</v>
      </c>
      <c r="I4528" s="1310" t="s">
        <v>839</v>
      </c>
      <c r="J4528" s="1310" t="s">
        <v>2172</v>
      </c>
      <c r="K4528" s="1311">
        <v>171.96</v>
      </c>
      <c r="L4528" s="1310" t="s">
        <v>2173</v>
      </c>
    </row>
    <row r="4529" spans="1:12" ht="13.5">
      <c r="A4529" s="1310" t="s">
        <v>5510</v>
      </c>
      <c r="B4529" s="1310" t="s">
        <v>5511</v>
      </c>
      <c r="C4529" s="1310" t="s">
        <v>4876</v>
      </c>
      <c r="D4529" s="1310">
        <v>180</v>
      </c>
      <c r="E4529" s="1311" t="s">
        <v>995</v>
      </c>
      <c r="F4529" s="1310" t="s">
        <v>995</v>
      </c>
      <c r="G4529" s="1310">
        <v>97442</v>
      </c>
      <c r="H4529" s="1310" t="s">
        <v>6764</v>
      </c>
      <c r="I4529" s="1310" t="s">
        <v>839</v>
      </c>
      <c r="J4529" s="1310" t="s">
        <v>2172</v>
      </c>
      <c r="K4529" s="1311">
        <v>189.72</v>
      </c>
      <c r="L4529" s="1310" t="s">
        <v>2173</v>
      </c>
    </row>
    <row r="4530" spans="1:12" ht="13.5">
      <c r="A4530" s="1310" t="s">
        <v>5510</v>
      </c>
      <c r="B4530" s="1310" t="s">
        <v>5511</v>
      </c>
      <c r="C4530" s="1310" t="s">
        <v>4876</v>
      </c>
      <c r="D4530" s="1310">
        <v>180</v>
      </c>
      <c r="E4530" s="1311" t="s">
        <v>995</v>
      </c>
      <c r="F4530" s="1310" t="s">
        <v>995</v>
      </c>
      <c r="G4530" s="1310">
        <v>97443</v>
      </c>
      <c r="H4530" s="1310" t="s">
        <v>6765</v>
      </c>
      <c r="I4530" s="1310" t="s">
        <v>839</v>
      </c>
      <c r="J4530" s="1310" t="s">
        <v>2172</v>
      </c>
      <c r="K4530" s="1311">
        <v>98.77</v>
      </c>
      <c r="L4530" s="1310" t="s">
        <v>2173</v>
      </c>
    </row>
    <row r="4531" spans="1:12" ht="13.5">
      <c r="A4531" s="1310" t="s">
        <v>5510</v>
      </c>
      <c r="B4531" s="1310" t="s">
        <v>5511</v>
      </c>
      <c r="C4531" s="1310" t="s">
        <v>4876</v>
      </c>
      <c r="D4531" s="1310">
        <v>180</v>
      </c>
      <c r="E4531" s="1311" t="s">
        <v>995</v>
      </c>
      <c r="F4531" s="1310" t="s">
        <v>995</v>
      </c>
      <c r="G4531" s="1310">
        <v>97444</v>
      </c>
      <c r="H4531" s="1310" t="s">
        <v>6766</v>
      </c>
      <c r="I4531" s="1310" t="s">
        <v>839</v>
      </c>
      <c r="J4531" s="1310" t="s">
        <v>2172</v>
      </c>
      <c r="K4531" s="1311">
        <v>116.91</v>
      </c>
      <c r="L4531" s="1310" t="s">
        <v>2173</v>
      </c>
    </row>
    <row r="4532" spans="1:12" ht="13.5">
      <c r="A4532" s="1310" t="s">
        <v>5510</v>
      </c>
      <c r="B4532" s="1310" t="s">
        <v>5511</v>
      </c>
      <c r="C4532" s="1310" t="s">
        <v>4876</v>
      </c>
      <c r="D4532" s="1310">
        <v>180</v>
      </c>
      <c r="E4532" s="1311" t="s">
        <v>995</v>
      </c>
      <c r="F4532" s="1310" t="s">
        <v>995</v>
      </c>
      <c r="G4532" s="1310">
        <v>97446</v>
      </c>
      <c r="H4532" s="1310" t="s">
        <v>6767</v>
      </c>
      <c r="I4532" s="1310" t="s">
        <v>839</v>
      </c>
      <c r="J4532" s="1310" t="s">
        <v>2172</v>
      </c>
      <c r="K4532" s="1311">
        <v>204.39</v>
      </c>
      <c r="L4532" s="1310" t="s">
        <v>2173</v>
      </c>
    </row>
    <row r="4533" spans="1:12" ht="13.5">
      <c r="A4533" s="1310" t="s">
        <v>5510</v>
      </c>
      <c r="B4533" s="1310" t="s">
        <v>5511</v>
      </c>
      <c r="C4533" s="1310" t="s">
        <v>4876</v>
      </c>
      <c r="D4533" s="1310">
        <v>180</v>
      </c>
      <c r="E4533" s="1311" t="s">
        <v>995</v>
      </c>
      <c r="F4533" s="1310" t="s">
        <v>995</v>
      </c>
      <c r="G4533" s="1310">
        <v>97447</v>
      </c>
      <c r="H4533" s="1310" t="s">
        <v>6768</v>
      </c>
      <c r="I4533" s="1310" t="s">
        <v>839</v>
      </c>
      <c r="J4533" s="1310" t="s">
        <v>2172</v>
      </c>
      <c r="K4533" s="1311">
        <v>204.39</v>
      </c>
      <c r="L4533" s="1310" t="s">
        <v>2173</v>
      </c>
    </row>
    <row r="4534" spans="1:12" ht="13.5">
      <c r="A4534" s="1310" t="s">
        <v>5510</v>
      </c>
      <c r="B4534" s="1310" t="s">
        <v>5511</v>
      </c>
      <c r="C4534" s="1310" t="s">
        <v>4876</v>
      </c>
      <c r="D4534" s="1310">
        <v>180</v>
      </c>
      <c r="E4534" s="1311" t="s">
        <v>995</v>
      </c>
      <c r="F4534" s="1310" t="s">
        <v>995</v>
      </c>
      <c r="G4534" s="1310">
        <v>97449</v>
      </c>
      <c r="H4534" s="1310" t="s">
        <v>6769</v>
      </c>
      <c r="I4534" s="1310" t="s">
        <v>839</v>
      </c>
      <c r="J4534" s="1310" t="s">
        <v>2172</v>
      </c>
      <c r="K4534" s="1311">
        <v>217.44</v>
      </c>
      <c r="L4534" s="1310" t="s">
        <v>2173</v>
      </c>
    </row>
    <row r="4535" spans="1:12" ht="13.5">
      <c r="A4535" s="1310" t="s">
        <v>5510</v>
      </c>
      <c r="B4535" s="1310" t="s">
        <v>5511</v>
      </c>
      <c r="C4535" s="1310" t="s">
        <v>4876</v>
      </c>
      <c r="D4535" s="1310">
        <v>180</v>
      </c>
      <c r="E4535" s="1311" t="s">
        <v>995</v>
      </c>
      <c r="F4535" s="1310" t="s">
        <v>995</v>
      </c>
      <c r="G4535" s="1310">
        <v>97450</v>
      </c>
      <c r="H4535" s="1310" t="s">
        <v>6770</v>
      </c>
      <c r="I4535" s="1310" t="s">
        <v>839</v>
      </c>
      <c r="J4535" s="1310" t="s">
        <v>2172</v>
      </c>
      <c r="K4535" s="1311">
        <v>266.85000000000002</v>
      </c>
      <c r="L4535" s="1310" t="s">
        <v>2173</v>
      </c>
    </row>
    <row r="4536" spans="1:12" ht="13.5">
      <c r="A4536" s="1310" t="s">
        <v>5510</v>
      </c>
      <c r="B4536" s="1310" t="s">
        <v>5511</v>
      </c>
      <c r="C4536" s="1310" t="s">
        <v>4876</v>
      </c>
      <c r="D4536" s="1310">
        <v>180</v>
      </c>
      <c r="E4536" s="1311" t="s">
        <v>995</v>
      </c>
      <c r="F4536" s="1310" t="s">
        <v>995</v>
      </c>
      <c r="G4536" s="1310">
        <v>97452</v>
      </c>
      <c r="H4536" s="1310" t="s">
        <v>6771</v>
      </c>
      <c r="I4536" s="1310" t="s">
        <v>839</v>
      </c>
      <c r="J4536" s="1310" t="s">
        <v>2172</v>
      </c>
      <c r="K4536" s="1311">
        <v>163.18</v>
      </c>
      <c r="L4536" s="1310" t="s">
        <v>2173</v>
      </c>
    </row>
    <row r="4537" spans="1:12" ht="13.5">
      <c r="A4537" s="1310" t="s">
        <v>5510</v>
      </c>
      <c r="B4537" s="1310" t="s">
        <v>5511</v>
      </c>
      <c r="C4537" s="1310" t="s">
        <v>4876</v>
      </c>
      <c r="D4537" s="1310">
        <v>180</v>
      </c>
      <c r="E4537" s="1311" t="s">
        <v>995</v>
      </c>
      <c r="F4537" s="1310" t="s">
        <v>995</v>
      </c>
      <c r="G4537" s="1310">
        <v>97453</v>
      </c>
      <c r="H4537" s="1310" t="s">
        <v>6772</v>
      </c>
      <c r="I4537" s="1310" t="s">
        <v>839</v>
      </c>
      <c r="J4537" s="1310" t="s">
        <v>2172</v>
      </c>
      <c r="K4537" s="1311">
        <v>173.54</v>
      </c>
      <c r="L4537" s="1310" t="s">
        <v>2173</v>
      </c>
    </row>
    <row r="4538" spans="1:12" ht="13.5">
      <c r="A4538" s="1310" t="s">
        <v>5510</v>
      </c>
      <c r="B4538" s="1310" t="s">
        <v>5511</v>
      </c>
      <c r="C4538" s="1310" t="s">
        <v>4876</v>
      </c>
      <c r="D4538" s="1310">
        <v>180</v>
      </c>
      <c r="E4538" s="1311" t="s">
        <v>995</v>
      </c>
      <c r="F4538" s="1310" t="s">
        <v>995</v>
      </c>
      <c r="G4538" s="1310">
        <v>97454</v>
      </c>
      <c r="H4538" s="1310" t="s">
        <v>6773</v>
      </c>
      <c r="I4538" s="1310" t="s">
        <v>839</v>
      </c>
      <c r="J4538" s="1310" t="s">
        <v>2172</v>
      </c>
      <c r="K4538" s="1311">
        <v>280.69</v>
      </c>
      <c r="L4538" s="1310" t="s">
        <v>2173</v>
      </c>
    </row>
    <row r="4539" spans="1:12" ht="13.5">
      <c r="A4539" s="1310" t="s">
        <v>5510</v>
      </c>
      <c r="B4539" s="1310" t="s">
        <v>5511</v>
      </c>
      <c r="C4539" s="1310" t="s">
        <v>4876</v>
      </c>
      <c r="D4539" s="1310">
        <v>180</v>
      </c>
      <c r="E4539" s="1311" t="s">
        <v>995</v>
      </c>
      <c r="F4539" s="1310" t="s">
        <v>995</v>
      </c>
      <c r="G4539" s="1310">
        <v>97455</v>
      </c>
      <c r="H4539" s="1310" t="s">
        <v>6774</v>
      </c>
      <c r="I4539" s="1310" t="s">
        <v>839</v>
      </c>
      <c r="J4539" s="1310" t="s">
        <v>2172</v>
      </c>
      <c r="K4539" s="1311">
        <v>297.25</v>
      </c>
      <c r="L4539" s="1310" t="s">
        <v>2173</v>
      </c>
    </row>
    <row r="4540" spans="1:12" ht="13.5">
      <c r="A4540" s="1310" t="s">
        <v>5510</v>
      </c>
      <c r="B4540" s="1310" t="s">
        <v>5511</v>
      </c>
      <c r="C4540" s="1310" t="s">
        <v>4876</v>
      </c>
      <c r="D4540" s="1310">
        <v>180</v>
      </c>
      <c r="E4540" s="1311" t="s">
        <v>995</v>
      </c>
      <c r="F4540" s="1310" t="s">
        <v>995</v>
      </c>
      <c r="G4540" s="1310">
        <v>97456</v>
      </c>
      <c r="H4540" s="1310" t="s">
        <v>6775</v>
      </c>
      <c r="I4540" s="1310" t="s">
        <v>839</v>
      </c>
      <c r="J4540" s="1310" t="s">
        <v>2172</v>
      </c>
      <c r="K4540" s="1311">
        <v>642.65</v>
      </c>
      <c r="L4540" s="1310" t="s">
        <v>2173</v>
      </c>
    </row>
    <row r="4541" spans="1:12" ht="13.5">
      <c r="A4541" s="1310" t="s">
        <v>5510</v>
      </c>
      <c r="B4541" s="1310" t="s">
        <v>5511</v>
      </c>
      <c r="C4541" s="1310" t="s">
        <v>4876</v>
      </c>
      <c r="D4541" s="1310">
        <v>180</v>
      </c>
      <c r="E4541" s="1311" t="s">
        <v>995</v>
      </c>
      <c r="F4541" s="1310" t="s">
        <v>995</v>
      </c>
      <c r="G4541" s="1310">
        <v>97457</v>
      </c>
      <c r="H4541" s="1310" t="s">
        <v>6776</v>
      </c>
      <c r="I4541" s="1310" t="s">
        <v>839</v>
      </c>
      <c r="J4541" s="1310" t="s">
        <v>2172</v>
      </c>
      <c r="K4541" s="1311">
        <v>568.33000000000004</v>
      </c>
      <c r="L4541" s="1310" t="s">
        <v>2173</v>
      </c>
    </row>
    <row r="4542" spans="1:12" ht="13.5">
      <c r="A4542" s="1310" t="s">
        <v>5510</v>
      </c>
      <c r="B4542" s="1310" t="s">
        <v>5511</v>
      </c>
      <c r="C4542" s="1310" t="s">
        <v>4876</v>
      </c>
      <c r="D4542" s="1310">
        <v>180</v>
      </c>
      <c r="E4542" s="1311" t="s">
        <v>995</v>
      </c>
      <c r="F4542" s="1310" t="s">
        <v>995</v>
      </c>
      <c r="G4542" s="1310">
        <v>97458</v>
      </c>
      <c r="H4542" s="1310" t="s">
        <v>6777</v>
      </c>
      <c r="I4542" s="1310" t="s">
        <v>839</v>
      </c>
      <c r="J4542" s="1310" t="s">
        <v>2172</v>
      </c>
      <c r="K4542" s="1311">
        <v>259.14</v>
      </c>
      <c r="L4542" s="1310" t="s">
        <v>2173</v>
      </c>
    </row>
    <row r="4543" spans="1:12" ht="13.5">
      <c r="A4543" s="1310" t="s">
        <v>5510</v>
      </c>
      <c r="B4543" s="1310" t="s">
        <v>5511</v>
      </c>
      <c r="C4543" s="1310" t="s">
        <v>4876</v>
      </c>
      <c r="D4543" s="1310">
        <v>180</v>
      </c>
      <c r="E4543" s="1311" t="s">
        <v>995</v>
      </c>
      <c r="F4543" s="1310" t="s">
        <v>995</v>
      </c>
      <c r="G4543" s="1310">
        <v>97459</v>
      </c>
      <c r="H4543" s="1310" t="s">
        <v>6778</v>
      </c>
      <c r="I4543" s="1310" t="s">
        <v>839</v>
      </c>
      <c r="J4543" s="1310" t="s">
        <v>2172</v>
      </c>
      <c r="K4543" s="1311">
        <v>448.57</v>
      </c>
      <c r="L4543" s="1310" t="s">
        <v>2173</v>
      </c>
    </row>
    <row r="4544" spans="1:12" ht="13.5">
      <c r="A4544" s="1310" t="s">
        <v>5510</v>
      </c>
      <c r="B4544" s="1310" t="s">
        <v>5511</v>
      </c>
      <c r="C4544" s="1310" t="s">
        <v>4876</v>
      </c>
      <c r="D4544" s="1310">
        <v>180</v>
      </c>
      <c r="E4544" s="1311" t="s">
        <v>995</v>
      </c>
      <c r="F4544" s="1310" t="s">
        <v>995</v>
      </c>
      <c r="G4544" s="1310">
        <v>97460</v>
      </c>
      <c r="H4544" s="1310" t="s">
        <v>6779</v>
      </c>
      <c r="I4544" s="1310" t="s">
        <v>839</v>
      </c>
      <c r="J4544" s="1310" t="s">
        <v>2172</v>
      </c>
      <c r="K4544" s="1311">
        <v>692.8</v>
      </c>
      <c r="L4544" s="1310" t="s">
        <v>2173</v>
      </c>
    </row>
    <row r="4545" spans="1:12" ht="13.5">
      <c r="A4545" s="1310" t="s">
        <v>5510</v>
      </c>
      <c r="B4545" s="1310" t="s">
        <v>5511</v>
      </c>
      <c r="C4545" s="1310" t="s">
        <v>4876</v>
      </c>
      <c r="D4545" s="1310">
        <v>180</v>
      </c>
      <c r="E4545" s="1311" t="s">
        <v>995</v>
      </c>
      <c r="F4545" s="1310" t="s">
        <v>995</v>
      </c>
      <c r="G4545" s="1310">
        <v>97461</v>
      </c>
      <c r="H4545" s="1310" t="s">
        <v>6780</v>
      </c>
      <c r="I4545" s="1310" t="s">
        <v>839</v>
      </c>
      <c r="J4545" s="1310" t="s">
        <v>2172</v>
      </c>
      <c r="K4545" s="1311">
        <v>31.17</v>
      </c>
      <c r="L4545" s="1310" t="s">
        <v>2173</v>
      </c>
    </row>
    <row r="4546" spans="1:12" ht="13.5">
      <c r="A4546" s="1310" t="s">
        <v>5510</v>
      </c>
      <c r="B4546" s="1310" t="s">
        <v>5511</v>
      </c>
      <c r="C4546" s="1310" t="s">
        <v>4876</v>
      </c>
      <c r="D4546" s="1310">
        <v>180</v>
      </c>
      <c r="E4546" s="1311" t="s">
        <v>995</v>
      </c>
      <c r="F4546" s="1310" t="s">
        <v>995</v>
      </c>
      <c r="G4546" s="1310">
        <v>97462</v>
      </c>
      <c r="H4546" s="1310" t="s">
        <v>6781</v>
      </c>
      <c r="I4546" s="1310" t="s">
        <v>839</v>
      </c>
      <c r="J4546" s="1310" t="s">
        <v>2172</v>
      </c>
      <c r="K4546" s="1311">
        <v>25.85</v>
      </c>
      <c r="L4546" s="1310" t="s">
        <v>2173</v>
      </c>
    </row>
    <row r="4547" spans="1:12" ht="13.5">
      <c r="A4547" s="1310" t="s">
        <v>5510</v>
      </c>
      <c r="B4547" s="1310" t="s">
        <v>5511</v>
      </c>
      <c r="C4547" s="1310" t="s">
        <v>4876</v>
      </c>
      <c r="D4547" s="1310">
        <v>180</v>
      </c>
      <c r="E4547" s="1311" t="s">
        <v>995</v>
      </c>
      <c r="F4547" s="1310" t="s">
        <v>995</v>
      </c>
      <c r="G4547" s="1310">
        <v>97464</v>
      </c>
      <c r="H4547" s="1310" t="s">
        <v>6782</v>
      </c>
      <c r="I4547" s="1310" t="s">
        <v>839</v>
      </c>
      <c r="J4547" s="1310" t="s">
        <v>2172</v>
      </c>
      <c r="K4547" s="1311">
        <v>45.05</v>
      </c>
      <c r="L4547" s="1310" t="s">
        <v>2173</v>
      </c>
    </row>
    <row r="4548" spans="1:12" ht="13.5">
      <c r="A4548" s="1310" t="s">
        <v>5510</v>
      </c>
      <c r="B4548" s="1310" t="s">
        <v>5511</v>
      </c>
      <c r="C4548" s="1310" t="s">
        <v>4876</v>
      </c>
      <c r="D4548" s="1310">
        <v>180</v>
      </c>
      <c r="E4548" s="1311" t="s">
        <v>995</v>
      </c>
      <c r="F4548" s="1310" t="s">
        <v>995</v>
      </c>
      <c r="G4548" s="1310">
        <v>97465</v>
      </c>
      <c r="H4548" s="1310" t="s">
        <v>6783</v>
      </c>
      <c r="I4548" s="1310" t="s">
        <v>839</v>
      </c>
      <c r="J4548" s="1310" t="s">
        <v>2172</v>
      </c>
      <c r="K4548" s="1311">
        <v>54.02</v>
      </c>
      <c r="L4548" s="1310" t="s">
        <v>2173</v>
      </c>
    </row>
    <row r="4549" spans="1:12" ht="13.5">
      <c r="A4549" s="1310" t="s">
        <v>5510</v>
      </c>
      <c r="B4549" s="1310" t="s">
        <v>5511</v>
      </c>
      <c r="C4549" s="1310" t="s">
        <v>4876</v>
      </c>
      <c r="D4549" s="1310">
        <v>180</v>
      </c>
      <c r="E4549" s="1311" t="s">
        <v>995</v>
      </c>
      <c r="F4549" s="1310" t="s">
        <v>995</v>
      </c>
      <c r="G4549" s="1310">
        <v>97467</v>
      </c>
      <c r="H4549" s="1310" t="s">
        <v>6784</v>
      </c>
      <c r="I4549" s="1310" t="s">
        <v>839</v>
      </c>
      <c r="J4549" s="1310" t="s">
        <v>2172</v>
      </c>
      <c r="K4549" s="1311">
        <v>57.19</v>
      </c>
      <c r="L4549" s="1310" t="s">
        <v>2173</v>
      </c>
    </row>
    <row r="4550" spans="1:12" ht="13.5">
      <c r="A4550" s="1310" t="s">
        <v>5510</v>
      </c>
      <c r="B4550" s="1310" t="s">
        <v>5511</v>
      </c>
      <c r="C4550" s="1310" t="s">
        <v>4876</v>
      </c>
      <c r="D4550" s="1310">
        <v>180</v>
      </c>
      <c r="E4550" s="1311" t="s">
        <v>995</v>
      </c>
      <c r="F4550" s="1310" t="s">
        <v>995</v>
      </c>
      <c r="G4550" s="1310">
        <v>97468</v>
      </c>
      <c r="H4550" s="1310" t="s">
        <v>6785</v>
      </c>
      <c r="I4550" s="1310" t="s">
        <v>839</v>
      </c>
      <c r="J4550" s="1310" t="s">
        <v>2172</v>
      </c>
      <c r="K4550" s="1311">
        <v>68.67</v>
      </c>
      <c r="L4550" s="1310" t="s">
        <v>2173</v>
      </c>
    </row>
    <row r="4551" spans="1:12" ht="13.5">
      <c r="A4551" s="1310" t="s">
        <v>5510</v>
      </c>
      <c r="B4551" s="1310" t="s">
        <v>5511</v>
      </c>
      <c r="C4551" s="1310" t="s">
        <v>4876</v>
      </c>
      <c r="D4551" s="1310">
        <v>180</v>
      </c>
      <c r="E4551" s="1311" t="s">
        <v>995</v>
      </c>
      <c r="F4551" s="1310" t="s">
        <v>995</v>
      </c>
      <c r="G4551" s="1310">
        <v>97470</v>
      </c>
      <c r="H4551" s="1310" t="s">
        <v>6786</v>
      </c>
      <c r="I4551" s="1310" t="s">
        <v>839</v>
      </c>
      <c r="J4551" s="1310" t="s">
        <v>2172</v>
      </c>
      <c r="K4551" s="1311">
        <v>84.83</v>
      </c>
      <c r="L4551" s="1310" t="s">
        <v>2173</v>
      </c>
    </row>
    <row r="4552" spans="1:12" ht="13.5">
      <c r="A4552" s="1310" t="s">
        <v>5510</v>
      </c>
      <c r="B4552" s="1310" t="s">
        <v>5511</v>
      </c>
      <c r="C4552" s="1310" t="s">
        <v>4876</v>
      </c>
      <c r="D4552" s="1310">
        <v>180</v>
      </c>
      <c r="E4552" s="1311" t="s">
        <v>995</v>
      </c>
      <c r="F4552" s="1310" t="s">
        <v>995</v>
      </c>
      <c r="G4552" s="1310">
        <v>97471</v>
      </c>
      <c r="H4552" s="1310" t="s">
        <v>6787</v>
      </c>
      <c r="I4552" s="1310" t="s">
        <v>839</v>
      </c>
      <c r="J4552" s="1310" t="s">
        <v>2172</v>
      </c>
      <c r="K4552" s="1311">
        <v>102.97</v>
      </c>
      <c r="L4552" s="1310" t="s">
        <v>2173</v>
      </c>
    </row>
    <row r="4553" spans="1:12" ht="13.5">
      <c r="A4553" s="1310" t="s">
        <v>5510</v>
      </c>
      <c r="B4553" s="1310" t="s">
        <v>5511</v>
      </c>
      <c r="C4553" s="1310" t="s">
        <v>4876</v>
      </c>
      <c r="D4553" s="1310">
        <v>180</v>
      </c>
      <c r="E4553" s="1311" t="s">
        <v>995</v>
      </c>
      <c r="F4553" s="1310" t="s">
        <v>995</v>
      </c>
      <c r="G4553" s="1310">
        <v>97474</v>
      </c>
      <c r="H4553" s="1310" t="s">
        <v>6788</v>
      </c>
      <c r="I4553" s="1310" t="s">
        <v>839</v>
      </c>
      <c r="J4553" s="1310" t="s">
        <v>2172</v>
      </c>
      <c r="K4553" s="1311">
        <v>156.13999999999999</v>
      </c>
      <c r="L4553" s="1310" t="s">
        <v>2173</v>
      </c>
    </row>
    <row r="4554" spans="1:12" ht="13.5">
      <c r="A4554" s="1310" t="s">
        <v>5510</v>
      </c>
      <c r="B4554" s="1310" t="s">
        <v>5511</v>
      </c>
      <c r="C4554" s="1310" t="s">
        <v>4876</v>
      </c>
      <c r="D4554" s="1310">
        <v>180</v>
      </c>
      <c r="E4554" s="1311" t="s">
        <v>995</v>
      </c>
      <c r="F4554" s="1310" t="s">
        <v>995</v>
      </c>
      <c r="G4554" s="1310">
        <v>97475</v>
      </c>
      <c r="H4554" s="1310" t="s">
        <v>6789</v>
      </c>
      <c r="I4554" s="1310" t="s">
        <v>839</v>
      </c>
      <c r="J4554" s="1310" t="s">
        <v>2172</v>
      </c>
      <c r="K4554" s="1311">
        <v>192.83</v>
      </c>
      <c r="L4554" s="1310" t="s">
        <v>2173</v>
      </c>
    </row>
    <row r="4555" spans="1:12" ht="13.5">
      <c r="A4555" s="1310" t="s">
        <v>5510</v>
      </c>
      <c r="B4555" s="1310" t="s">
        <v>5511</v>
      </c>
      <c r="C4555" s="1310" t="s">
        <v>4876</v>
      </c>
      <c r="D4555" s="1310">
        <v>180</v>
      </c>
      <c r="E4555" s="1311" t="s">
        <v>995</v>
      </c>
      <c r="F4555" s="1310" t="s">
        <v>995</v>
      </c>
      <c r="G4555" s="1310">
        <v>97477</v>
      </c>
      <c r="H4555" s="1310" t="s">
        <v>6790</v>
      </c>
      <c r="I4555" s="1310" t="s">
        <v>839</v>
      </c>
      <c r="J4555" s="1310" t="s">
        <v>2172</v>
      </c>
      <c r="K4555" s="1311">
        <v>208.25</v>
      </c>
      <c r="L4555" s="1310" t="s">
        <v>2173</v>
      </c>
    </row>
    <row r="4556" spans="1:12" ht="13.5">
      <c r="A4556" s="1310" t="s">
        <v>5510</v>
      </c>
      <c r="B4556" s="1310" t="s">
        <v>5511</v>
      </c>
      <c r="C4556" s="1310" t="s">
        <v>4876</v>
      </c>
      <c r="D4556" s="1310">
        <v>180</v>
      </c>
      <c r="E4556" s="1311" t="s">
        <v>995</v>
      </c>
      <c r="F4556" s="1310" t="s">
        <v>995</v>
      </c>
      <c r="G4556" s="1310">
        <v>97478</v>
      </c>
      <c r="H4556" s="1310" t="s">
        <v>6791</v>
      </c>
      <c r="I4556" s="1310" t="s">
        <v>839</v>
      </c>
      <c r="J4556" s="1310" t="s">
        <v>2172</v>
      </c>
      <c r="K4556" s="1311">
        <v>257.66000000000003</v>
      </c>
      <c r="L4556" s="1310" t="s">
        <v>2173</v>
      </c>
    </row>
    <row r="4557" spans="1:12" ht="13.5">
      <c r="A4557" s="1310" t="s">
        <v>5510</v>
      </c>
      <c r="B4557" s="1310" t="s">
        <v>5511</v>
      </c>
      <c r="C4557" s="1310" t="s">
        <v>4876</v>
      </c>
      <c r="D4557" s="1310">
        <v>180</v>
      </c>
      <c r="E4557" s="1311" t="s">
        <v>995</v>
      </c>
      <c r="F4557" s="1310" t="s">
        <v>995</v>
      </c>
      <c r="G4557" s="1310">
        <v>97479</v>
      </c>
      <c r="H4557" s="1310" t="s">
        <v>6792</v>
      </c>
      <c r="I4557" s="1310" t="s">
        <v>839</v>
      </c>
      <c r="J4557" s="1310" t="s">
        <v>2172</v>
      </c>
      <c r="K4557" s="1311">
        <v>50.44</v>
      </c>
      <c r="L4557" s="1310" t="s">
        <v>2173</v>
      </c>
    </row>
    <row r="4558" spans="1:12" ht="13.5">
      <c r="A4558" s="1310" t="s">
        <v>5510</v>
      </c>
      <c r="B4558" s="1310" t="s">
        <v>5511</v>
      </c>
      <c r="C4558" s="1310" t="s">
        <v>4876</v>
      </c>
      <c r="D4558" s="1310">
        <v>180</v>
      </c>
      <c r="E4558" s="1311" t="s">
        <v>995</v>
      </c>
      <c r="F4558" s="1310" t="s">
        <v>995</v>
      </c>
      <c r="G4558" s="1310">
        <v>97480</v>
      </c>
      <c r="H4558" s="1310" t="s">
        <v>6793</v>
      </c>
      <c r="I4558" s="1310" t="s">
        <v>839</v>
      </c>
      <c r="J4558" s="1310" t="s">
        <v>2172</v>
      </c>
      <c r="K4558" s="1311">
        <v>50.44</v>
      </c>
      <c r="L4558" s="1310" t="s">
        <v>2173</v>
      </c>
    </row>
    <row r="4559" spans="1:12" ht="13.5">
      <c r="A4559" s="1310" t="s">
        <v>5510</v>
      </c>
      <c r="B4559" s="1310" t="s">
        <v>5511</v>
      </c>
      <c r="C4559" s="1310" t="s">
        <v>4876</v>
      </c>
      <c r="D4559" s="1310">
        <v>180</v>
      </c>
      <c r="E4559" s="1311" t="s">
        <v>995</v>
      </c>
      <c r="F4559" s="1310" t="s">
        <v>995</v>
      </c>
      <c r="G4559" s="1310">
        <v>97481</v>
      </c>
      <c r="H4559" s="1310" t="s">
        <v>6794</v>
      </c>
      <c r="I4559" s="1310" t="s">
        <v>839</v>
      </c>
      <c r="J4559" s="1310" t="s">
        <v>2172</v>
      </c>
      <c r="K4559" s="1311">
        <v>73.349999999999994</v>
      </c>
      <c r="L4559" s="1310" t="s">
        <v>2173</v>
      </c>
    </row>
    <row r="4560" spans="1:12" ht="13.5">
      <c r="A4560" s="1310" t="s">
        <v>5510</v>
      </c>
      <c r="B4560" s="1310" t="s">
        <v>5511</v>
      </c>
      <c r="C4560" s="1310" t="s">
        <v>4876</v>
      </c>
      <c r="D4560" s="1310">
        <v>180</v>
      </c>
      <c r="E4560" s="1311" t="s">
        <v>995</v>
      </c>
      <c r="F4560" s="1310" t="s">
        <v>995</v>
      </c>
      <c r="G4560" s="1310">
        <v>97482</v>
      </c>
      <c r="H4560" s="1310" t="s">
        <v>6795</v>
      </c>
      <c r="I4560" s="1310" t="s">
        <v>839</v>
      </c>
      <c r="J4560" s="1310" t="s">
        <v>2172</v>
      </c>
      <c r="K4560" s="1311">
        <v>73.349999999999994</v>
      </c>
      <c r="L4560" s="1310" t="s">
        <v>2173</v>
      </c>
    </row>
    <row r="4561" spans="1:12" ht="13.5">
      <c r="A4561" s="1310" t="s">
        <v>5510</v>
      </c>
      <c r="B4561" s="1310" t="s">
        <v>5511</v>
      </c>
      <c r="C4561" s="1310" t="s">
        <v>4876</v>
      </c>
      <c r="D4561" s="1310">
        <v>180</v>
      </c>
      <c r="E4561" s="1311" t="s">
        <v>995</v>
      </c>
      <c r="F4561" s="1310" t="s">
        <v>995</v>
      </c>
      <c r="G4561" s="1310">
        <v>97483</v>
      </c>
      <c r="H4561" s="1310" t="s">
        <v>6796</v>
      </c>
      <c r="I4561" s="1310" t="s">
        <v>839</v>
      </c>
      <c r="J4561" s="1310" t="s">
        <v>2172</v>
      </c>
      <c r="K4561" s="1311">
        <v>102.98</v>
      </c>
      <c r="L4561" s="1310" t="s">
        <v>2173</v>
      </c>
    </row>
    <row r="4562" spans="1:12" ht="13.5">
      <c r="A4562" s="1310" t="s">
        <v>5510</v>
      </c>
      <c r="B4562" s="1310" t="s">
        <v>5511</v>
      </c>
      <c r="C4562" s="1310" t="s">
        <v>4876</v>
      </c>
      <c r="D4562" s="1310">
        <v>180</v>
      </c>
      <c r="E4562" s="1311" t="s">
        <v>995</v>
      </c>
      <c r="F4562" s="1310" t="s">
        <v>995</v>
      </c>
      <c r="G4562" s="1310">
        <v>97484</v>
      </c>
      <c r="H4562" s="1310" t="s">
        <v>6797</v>
      </c>
      <c r="I4562" s="1310" t="s">
        <v>839</v>
      </c>
      <c r="J4562" s="1310" t="s">
        <v>2172</v>
      </c>
      <c r="K4562" s="1311">
        <v>102.98</v>
      </c>
      <c r="L4562" s="1310" t="s">
        <v>2173</v>
      </c>
    </row>
    <row r="4563" spans="1:12" ht="13.5">
      <c r="A4563" s="1310" t="s">
        <v>5510</v>
      </c>
      <c r="B4563" s="1310" t="s">
        <v>5511</v>
      </c>
      <c r="C4563" s="1310" t="s">
        <v>4876</v>
      </c>
      <c r="D4563" s="1310">
        <v>180</v>
      </c>
      <c r="E4563" s="1311" t="s">
        <v>995</v>
      </c>
      <c r="F4563" s="1310" t="s">
        <v>995</v>
      </c>
      <c r="G4563" s="1310">
        <v>97485</v>
      </c>
      <c r="H4563" s="1310" t="s">
        <v>6798</v>
      </c>
      <c r="I4563" s="1310" t="s">
        <v>839</v>
      </c>
      <c r="J4563" s="1310" t="s">
        <v>2172</v>
      </c>
      <c r="K4563" s="1311">
        <v>142.29</v>
      </c>
      <c r="L4563" s="1310" t="s">
        <v>2173</v>
      </c>
    </row>
    <row r="4564" spans="1:12" ht="13.5">
      <c r="A4564" s="1310" t="s">
        <v>5510</v>
      </c>
      <c r="B4564" s="1310" t="s">
        <v>5511</v>
      </c>
      <c r="C4564" s="1310" t="s">
        <v>4876</v>
      </c>
      <c r="D4564" s="1310">
        <v>180</v>
      </c>
      <c r="E4564" s="1311" t="s">
        <v>995</v>
      </c>
      <c r="F4564" s="1310" t="s">
        <v>995</v>
      </c>
      <c r="G4564" s="1310">
        <v>97486</v>
      </c>
      <c r="H4564" s="1310" t="s">
        <v>6799</v>
      </c>
      <c r="I4564" s="1310" t="s">
        <v>839</v>
      </c>
      <c r="J4564" s="1310" t="s">
        <v>2172</v>
      </c>
      <c r="K4564" s="1311">
        <v>152.65</v>
      </c>
      <c r="L4564" s="1310" t="s">
        <v>2173</v>
      </c>
    </row>
    <row r="4565" spans="1:12" ht="13.5">
      <c r="A4565" s="1310" t="s">
        <v>5510</v>
      </c>
      <c r="B4565" s="1310" t="s">
        <v>5511</v>
      </c>
      <c r="C4565" s="1310" t="s">
        <v>4876</v>
      </c>
      <c r="D4565" s="1310">
        <v>180</v>
      </c>
      <c r="E4565" s="1311" t="s">
        <v>995</v>
      </c>
      <c r="F4565" s="1310" t="s">
        <v>995</v>
      </c>
      <c r="G4565" s="1310">
        <v>97487</v>
      </c>
      <c r="H4565" s="1310" t="s">
        <v>6800</v>
      </c>
      <c r="I4565" s="1310" t="s">
        <v>839</v>
      </c>
      <c r="J4565" s="1310" t="s">
        <v>2172</v>
      </c>
      <c r="K4565" s="1311">
        <v>263.38</v>
      </c>
      <c r="L4565" s="1310" t="s">
        <v>2173</v>
      </c>
    </row>
    <row r="4566" spans="1:12" ht="13.5">
      <c r="A4566" s="1310" t="s">
        <v>5510</v>
      </c>
      <c r="B4566" s="1310" t="s">
        <v>5511</v>
      </c>
      <c r="C4566" s="1310" t="s">
        <v>4876</v>
      </c>
      <c r="D4566" s="1310">
        <v>180</v>
      </c>
      <c r="E4566" s="1311" t="s">
        <v>995</v>
      </c>
      <c r="F4566" s="1310" t="s">
        <v>995</v>
      </c>
      <c r="G4566" s="1310">
        <v>97488</v>
      </c>
      <c r="H4566" s="1310" t="s">
        <v>6801</v>
      </c>
      <c r="I4566" s="1310" t="s">
        <v>839</v>
      </c>
      <c r="J4566" s="1310" t="s">
        <v>2172</v>
      </c>
      <c r="K4566" s="1311">
        <v>279.94</v>
      </c>
      <c r="L4566" s="1310" t="s">
        <v>2173</v>
      </c>
    </row>
    <row r="4567" spans="1:12" ht="13.5">
      <c r="A4567" s="1310" t="s">
        <v>5510</v>
      </c>
      <c r="B4567" s="1310" t="s">
        <v>5511</v>
      </c>
      <c r="C4567" s="1310" t="s">
        <v>4876</v>
      </c>
      <c r="D4567" s="1310">
        <v>180</v>
      </c>
      <c r="E4567" s="1311" t="s">
        <v>995</v>
      </c>
      <c r="F4567" s="1310" t="s">
        <v>995</v>
      </c>
      <c r="G4567" s="1310">
        <v>97489</v>
      </c>
      <c r="H4567" s="1310" t="s">
        <v>6802</v>
      </c>
      <c r="I4567" s="1310" t="s">
        <v>839</v>
      </c>
      <c r="J4567" s="1310" t="s">
        <v>2172</v>
      </c>
      <c r="K4567" s="1311">
        <v>628.84</v>
      </c>
      <c r="L4567" s="1310" t="s">
        <v>2173</v>
      </c>
    </row>
    <row r="4568" spans="1:12" ht="13.5">
      <c r="A4568" s="1310" t="s">
        <v>5510</v>
      </c>
      <c r="B4568" s="1310" t="s">
        <v>5511</v>
      </c>
      <c r="C4568" s="1310" t="s">
        <v>4876</v>
      </c>
      <c r="D4568" s="1310">
        <v>180</v>
      </c>
      <c r="E4568" s="1311" t="s">
        <v>995</v>
      </c>
      <c r="F4568" s="1310" t="s">
        <v>995</v>
      </c>
      <c r="G4568" s="1310">
        <v>97490</v>
      </c>
      <c r="H4568" s="1310" t="s">
        <v>6803</v>
      </c>
      <c r="I4568" s="1310" t="s">
        <v>839</v>
      </c>
      <c r="J4568" s="1310" t="s">
        <v>2172</v>
      </c>
      <c r="K4568" s="1311">
        <v>554.52</v>
      </c>
      <c r="L4568" s="1310" t="s">
        <v>2173</v>
      </c>
    </row>
    <row r="4569" spans="1:12" ht="13.5">
      <c r="A4569" s="1310" t="s">
        <v>5510</v>
      </c>
      <c r="B4569" s="1310" t="s">
        <v>5511</v>
      </c>
      <c r="C4569" s="1310" t="s">
        <v>4876</v>
      </c>
      <c r="D4569" s="1310">
        <v>180</v>
      </c>
      <c r="E4569" s="1311" t="s">
        <v>995</v>
      </c>
      <c r="F4569" s="1310" t="s">
        <v>995</v>
      </c>
      <c r="G4569" s="1310">
        <v>97491</v>
      </c>
      <c r="H4569" s="1310" t="s">
        <v>6804</v>
      </c>
      <c r="I4569" s="1310" t="s">
        <v>839</v>
      </c>
      <c r="J4569" s="1310" t="s">
        <v>2172</v>
      </c>
      <c r="K4569" s="1311">
        <v>78.209999999999994</v>
      </c>
      <c r="L4569" s="1310" t="s">
        <v>2173</v>
      </c>
    </row>
    <row r="4570" spans="1:12" ht="13.5">
      <c r="A4570" s="1310" t="s">
        <v>5510</v>
      </c>
      <c r="B4570" s="1310" t="s">
        <v>5511</v>
      </c>
      <c r="C4570" s="1310" t="s">
        <v>4876</v>
      </c>
      <c r="D4570" s="1310">
        <v>180</v>
      </c>
      <c r="E4570" s="1311" t="s">
        <v>995</v>
      </c>
      <c r="F4570" s="1310" t="s">
        <v>995</v>
      </c>
      <c r="G4570" s="1310">
        <v>97492</v>
      </c>
      <c r="H4570" s="1310" t="s">
        <v>6805</v>
      </c>
      <c r="I4570" s="1310" t="s">
        <v>839</v>
      </c>
      <c r="J4570" s="1310" t="s">
        <v>2172</v>
      </c>
      <c r="K4570" s="1311">
        <v>115.07</v>
      </c>
      <c r="L4570" s="1310" t="s">
        <v>2173</v>
      </c>
    </row>
    <row r="4571" spans="1:12" ht="13.5">
      <c r="A4571" s="1310" t="s">
        <v>5510</v>
      </c>
      <c r="B4571" s="1310" t="s">
        <v>5511</v>
      </c>
      <c r="C4571" s="1310" t="s">
        <v>4876</v>
      </c>
      <c r="D4571" s="1310">
        <v>180</v>
      </c>
      <c r="E4571" s="1311" t="s">
        <v>995</v>
      </c>
      <c r="F4571" s="1310" t="s">
        <v>995</v>
      </c>
      <c r="G4571" s="1310">
        <v>97493</v>
      </c>
      <c r="H4571" s="1310" t="s">
        <v>6806</v>
      </c>
      <c r="I4571" s="1310" t="s">
        <v>839</v>
      </c>
      <c r="J4571" s="1310" t="s">
        <v>2172</v>
      </c>
      <c r="K4571" s="1311">
        <v>148.52000000000001</v>
      </c>
      <c r="L4571" s="1310" t="s">
        <v>2173</v>
      </c>
    </row>
    <row r="4572" spans="1:12" ht="13.5">
      <c r="A4572" s="1310" t="s">
        <v>5510</v>
      </c>
      <c r="B4572" s="1310" t="s">
        <v>5511</v>
      </c>
      <c r="C4572" s="1310" t="s">
        <v>4876</v>
      </c>
      <c r="D4572" s="1310">
        <v>180</v>
      </c>
      <c r="E4572" s="1311" t="s">
        <v>995</v>
      </c>
      <c r="F4572" s="1310" t="s">
        <v>995</v>
      </c>
      <c r="G4572" s="1310">
        <v>97494</v>
      </c>
      <c r="H4572" s="1310" t="s">
        <v>6807</v>
      </c>
      <c r="I4572" s="1310" t="s">
        <v>839</v>
      </c>
      <c r="J4572" s="1310" t="s">
        <v>2172</v>
      </c>
      <c r="K4572" s="1311">
        <v>231.25</v>
      </c>
      <c r="L4572" s="1310" t="s">
        <v>2173</v>
      </c>
    </row>
    <row r="4573" spans="1:12" ht="13.5">
      <c r="A4573" s="1310" t="s">
        <v>5510</v>
      </c>
      <c r="B4573" s="1310" t="s">
        <v>5511</v>
      </c>
      <c r="C4573" s="1310" t="s">
        <v>4876</v>
      </c>
      <c r="D4573" s="1310">
        <v>180</v>
      </c>
      <c r="E4573" s="1311" t="s">
        <v>995</v>
      </c>
      <c r="F4573" s="1310" t="s">
        <v>995</v>
      </c>
      <c r="G4573" s="1310">
        <v>97495</v>
      </c>
      <c r="H4573" s="1310" t="s">
        <v>6808</v>
      </c>
      <c r="I4573" s="1310" t="s">
        <v>839</v>
      </c>
      <c r="J4573" s="1310" t="s">
        <v>2172</v>
      </c>
      <c r="K4573" s="1311">
        <v>425.44</v>
      </c>
      <c r="L4573" s="1310" t="s">
        <v>2173</v>
      </c>
    </row>
    <row r="4574" spans="1:12" ht="13.5">
      <c r="A4574" s="1310" t="s">
        <v>5510</v>
      </c>
      <c r="B4574" s="1310" t="s">
        <v>5511</v>
      </c>
      <c r="C4574" s="1310" t="s">
        <v>4876</v>
      </c>
      <c r="D4574" s="1310">
        <v>180</v>
      </c>
      <c r="E4574" s="1311" t="s">
        <v>995</v>
      </c>
      <c r="F4574" s="1310" t="s">
        <v>995</v>
      </c>
      <c r="G4574" s="1310">
        <v>97496</v>
      </c>
      <c r="H4574" s="1310" t="s">
        <v>6809</v>
      </c>
      <c r="I4574" s="1310" t="s">
        <v>839</v>
      </c>
      <c r="J4574" s="1310" t="s">
        <v>2172</v>
      </c>
      <c r="K4574" s="1311">
        <v>674.44</v>
      </c>
      <c r="L4574" s="1310" t="s">
        <v>2173</v>
      </c>
    </row>
    <row r="4575" spans="1:12" ht="13.5">
      <c r="A4575" s="1310" t="s">
        <v>5510</v>
      </c>
      <c r="B4575" s="1310" t="s">
        <v>5511</v>
      </c>
      <c r="C4575" s="1310" t="s">
        <v>4876</v>
      </c>
      <c r="D4575" s="1310">
        <v>180</v>
      </c>
      <c r="E4575" s="1311" t="s">
        <v>995</v>
      </c>
      <c r="F4575" s="1310" t="s">
        <v>995</v>
      </c>
      <c r="G4575" s="1310">
        <v>97499</v>
      </c>
      <c r="H4575" s="1310" t="s">
        <v>6810</v>
      </c>
      <c r="I4575" s="1310" t="s">
        <v>839</v>
      </c>
      <c r="J4575" s="1310" t="s">
        <v>2172</v>
      </c>
      <c r="K4575" s="1311">
        <v>28.92</v>
      </c>
      <c r="L4575" s="1310" t="s">
        <v>2173</v>
      </c>
    </row>
    <row r="4576" spans="1:12" ht="13.5">
      <c r="A4576" s="1310" t="s">
        <v>5510</v>
      </c>
      <c r="B4576" s="1310" t="s">
        <v>5511</v>
      </c>
      <c r="C4576" s="1310" t="s">
        <v>4876</v>
      </c>
      <c r="D4576" s="1310">
        <v>180</v>
      </c>
      <c r="E4576" s="1311" t="s">
        <v>995</v>
      </c>
      <c r="F4576" s="1310" t="s">
        <v>995</v>
      </c>
      <c r="G4576" s="1310">
        <v>97500</v>
      </c>
      <c r="H4576" s="1310" t="s">
        <v>6811</v>
      </c>
      <c r="I4576" s="1310" t="s">
        <v>839</v>
      </c>
      <c r="J4576" s="1310" t="s">
        <v>2172</v>
      </c>
      <c r="K4576" s="1311">
        <v>23.6</v>
      </c>
      <c r="L4576" s="1310" t="s">
        <v>2173</v>
      </c>
    </row>
    <row r="4577" spans="1:12" ht="13.5">
      <c r="A4577" s="1310" t="s">
        <v>5510</v>
      </c>
      <c r="B4577" s="1310" t="s">
        <v>5511</v>
      </c>
      <c r="C4577" s="1310" t="s">
        <v>4876</v>
      </c>
      <c r="D4577" s="1310">
        <v>180</v>
      </c>
      <c r="E4577" s="1311" t="s">
        <v>995</v>
      </c>
      <c r="F4577" s="1310" t="s">
        <v>995</v>
      </c>
      <c r="G4577" s="1310">
        <v>97502</v>
      </c>
      <c r="H4577" s="1310" t="s">
        <v>6812</v>
      </c>
      <c r="I4577" s="1310" t="s">
        <v>839</v>
      </c>
      <c r="J4577" s="1310" t="s">
        <v>2172</v>
      </c>
      <c r="K4577" s="1311">
        <v>40.86</v>
      </c>
      <c r="L4577" s="1310" t="s">
        <v>2173</v>
      </c>
    </row>
    <row r="4578" spans="1:12" ht="13.5">
      <c r="A4578" s="1310" t="s">
        <v>5510</v>
      </c>
      <c r="B4578" s="1310" t="s">
        <v>5511</v>
      </c>
      <c r="C4578" s="1310" t="s">
        <v>4876</v>
      </c>
      <c r="D4578" s="1310">
        <v>180</v>
      </c>
      <c r="E4578" s="1311" t="s">
        <v>995</v>
      </c>
      <c r="F4578" s="1310" t="s">
        <v>995</v>
      </c>
      <c r="G4578" s="1310">
        <v>97503</v>
      </c>
      <c r="H4578" s="1310" t="s">
        <v>6813</v>
      </c>
      <c r="I4578" s="1310" t="s">
        <v>839</v>
      </c>
      <c r="J4578" s="1310" t="s">
        <v>2172</v>
      </c>
      <c r="K4578" s="1311">
        <v>50.05</v>
      </c>
      <c r="L4578" s="1310" t="s">
        <v>2173</v>
      </c>
    </row>
    <row r="4579" spans="1:12" ht="13.5">
      <c r="A4579" s="1310" t="s">
        <v>5510</v>
      </c>
      <c r="B4579" s="1310" t="s">
        <v>5511</v>
      </c>
      <c r="C4579" s="1310" t="s">
        <v>4876</v>
      </c>
      <c r="D4579" s="1310">
        <v>180</v>
      </c>
      <c r="E4579" s="1311" t="s">
        <v>995</v>
      </c>
      <c r="F4579" s="1310" t="s">
        <v>995</v>
      </c>
      <c r="G4579" s="1310">
        <v>97505</v>
      </c>
      <c r="H4579" s="1310" t="s">
        <v>6814</v>
      </c>
      <c r="I4579" s="1310" t="s">
        <v>839</v>
      </c>
      <c r="J4579" s="1310" t="s">
        <v>2172</v>
      </c>
      <c r="K4579" s="1311">
        <v>51.32</v>
      </c>
      <c r="L4579" s="1310" t="s">
        <v>2173</v>
      </c>
    </row>
    <row r="4580" spans="1:12" ht="13.5">
      <c r="A4580" s="1310" t="s">
        <v>5510</v>
      </c>
      <c r="B4580" s="1310" t="s">
        <v>5511</v>
      </c>
      <c r="C4580" s="1310" t="s">
        <v>4876</v>
      </c>
      <c r="D4580" s="1310">
        <v>180</v>
      </c>
      <c r="E4580" s="1311" t="s">
        <v>995</v>
      </c>
      <c r="F4580" s="1310" t="s">
        <v>995</v>
      </c>
      <c r="G4580" s="1310">
        <v>97506</v>
      </c>
      <c r="H4580" s="1310" t="s">
        <v>6815</v>
      </c>
      <c r="I4580" s="1310" t="s">
        <v>839</v>
      </c>
      <c r="J4580" s="1310" t="s">
        <v>2172</v>
      </c>
      <c r="K4580" s="1311">
        <v>62.8</v>
      </c>
      <c r="L4580" s="1310" t="s">
        <v>2173</v>
      </c>
    </row>
    <row r="4581" spans="1:12" ht="13.5">
      <c r="A4581" s="1310" t="s">
        <v>5510</v>
      </c>
      <c r="B4581" s="1310" t="s">
        <v>5511</v>
      </c>
      <c r="C4581" s="1310" t="s">
        <v>4876</v>
      </c>
      <c r="D4581" s="1310">
        <v>180</v>
      </c>
      <c r="E4581" s="1311" t="s">
        <v>995</v>
      </c>
      <c r="F4581" s="1310" t="s">
        <v>995</v>
      </c>
      <c r="G4581" s="1310">
        <v>97508</v>
      </c>
      <c r="H4581" s="1310" t="s">
        <v>6816</v>
      </c>
      <c r="I4581" s="1310" t="s">
        <v>839</v>
      </c>
      <c r="J4581" s="1310" t="s">
        <v>2172</v>
      </c>
      <c r="K4581" s="1311">
        <v>76.510000000000005</v>
      </c>
      <c r="L4581" s="1310" t="s">
        <v>2173</v>
      </c>
    </row>
    <row r="4582" spans="1:12" ht="13.5">
      <c r="A4582" s="1310" t="s">
        <v>5510</v>
      </c>
      <c r="B4582" s="1310" t="s">
        <v>5511</v>
      </c>
      <c r="C4582" s="1310" t="s">
        <v>4876</v>
      </c>
      <c r="D4582" s="1310">
        <v>180</v>
      </c>
      <c r="E4582" s="1311" t="s">
        <v>995</v>
      </c>
      <c r="F4582" s="1310" t="s">
        <v>995</v>
      </c>
      <c r="G4582" s="1310">
        <v>97509</v>
      </c>
      <c r="H4582" s="1310" t="s">
        <v>6817</v>
      </c>
      <c r="I4582" s="1310" t="s">
        <v>839</v>
      </c>
      <c r="J4582" s="1310" t="s">
        <v>2172</v>
      </c>
      <c r="K4582" s="1311">
        <v>94.65</v>
      </c>
      <c r="L4582" s="1310" t="s">
        <v>2173</v>
      </c>
    </row>
    <row r="4583" spans="1:12" ht="13.5">
      <c r="A4583" s="1310" t="s">
        <v>5510</v>
      </c>
      <c r="B4583" s="1310" t="s">
        <v>5511</v>
      </c>
      <c r="C4583" s="1310" t="s">
        <v>4876</v>
      </c>
      <c r="D4583" s="1310">
        <v>180</v>
      </c>
      <c r="E4583" s="1311" t="s">
        <v>995</v>
      </c>
      <c r="F4583" s="1310" t="s">
        <v>995</v>
      </c>
      <c r="G4583" s="1310">
        <v>97511</v>
      </c>
      <c r="H4583" s="1310" t="s">
        <v>6818</v>
      </c>
      <c r="I4583" s="1310" t="s">
        <v>839</v>
      </c>
      <c r="J4583" s="1310" t="s">
        <v>2172</v>
      </c>
      <c r="K4583" s="1311">
        <v>144.19</v>
      </c>
      <c r="L4583" s="1310" t="s">
        <v>2173</v>
      </c>
    </row>
    <row r="4584" spans="1:12" ht="13.5">
      <c r="A4584" s="1310" t="s">
        <v>5510</v>
      </c>
      <c r="B4584" s="1310" t="s">
        <v>5511</v>
      </c>
      <c r="C4584" s="1310" t="s">
        <v>4876</v>
      </c>
      <c r="D4584" s="1310">
        <v>180</v>
      </c>
      <c r="E4584" s="1311" t="s">
        <v>995</v>
      </c>
      <c r="F4584" s="1310" t="s">
        <v>995</v>
      </c>
      <c r="G4584" s="1310">
        <v>97512</v>
      </c>
      <c r="H4584" s="1310" t="s">
        <v>6819</v>
      </c>
      <c r="I4584" s="1310" t="s">
        <v>839</v>
      </c>
      <c r="J4584" s="1310" t="s">
        <v>2172</v>
      </c>
      <c r="K4584" s="1311">
        <v>180.88</v>
      </c>
      <c r="L4584" s="1310" t="s">
        <v>2173</v>
      </c>
    </row>
    <row r="4585" spans="1:12" ht="13.5">
      <c r="A4585" s="1310" t="s">
        <v>5510</v>
      </c>
      <c r="B4585" s="1310" t="s">
        <v>5511</v>
      </c>
      <c r="C4585" s="1310" t="s">
        <v>4876</v>
      </c>
      <c r="D4585" s="1310">
        <v>180</v>
      </c>
      <c r="E4585" s="1311" t="s">
        <v>995</v>
      </c>
      <c r="F4585" s="1310" t="s">
        <v>995</v>
      </c>
      <c r="G4585" s="1310">
        <v>97514</v>
      </c>
      <c r="H4585" s="1310" t="s">
        <v>6820</v>
      </c>
      <c r="I4585" s="1310" t="s">
        <v>839</v>
      </c>
      <c r="J4585" s="1310" t="s">
        <v>2172</v>
      </c>
      <c r="K4585" s="1311">
        <v>192.51</v>
      </c>
      <c r="L4585" s="1310" t="s">
        <v>2173</v>
      </c>
    </row>
    <row r="4586" spans="1:12" ht="13.5">
      <c r="A4586" s="1310" t="s">
        <v>5510</v>
      </c>
      <c r="B4586" s="1310" t="s">
        <v>5511</v>
      </c>
      <c r="C4586" s="1310" t="s">
        <v>4876</v>
      </c>
      <c r="D4586" s="1310">
        <v>180</v>
      </c>
      <c r="E4586" s="1311" t="s">
        <v>995</v>
      </c>
      <c r="F4586" s="1310" t="s">
        <v>995</v>
      </c>
      <c r="G4586" s="1310">
        <v>97515</v>
      </c>
      <c r="H4586" s="1310" t="s">
        <v>6821</v>
      </c>
      <c r="I4586" s="1310" t="s">
        <v>839</v>
      </c>
      <c r="J4586" s="1310" t="s">
        <v>2172</v>
      </c>
      <c r="K4586" s="1311">
        <v>241.92</v>
      </c>
      <c r="L4586" s="1310" t="s">
        <v>2173</v>
      </c>
    </row>
    <row r="4587" spans="1:12" ht="13.5">
      <c r="A4587" s="1310" t="s">
        <v>5510</v>
      </c>
      <c r="B4587" s="1310" t="s">
        <v>5511</v>
      </c>
      <c r="C4587" s="1310" t="s">
        <v>4876</v>
      </c>
      <c r="D4587" s="1310">
        <v>180</v>
      </c>
      <c r="E4587" s="1311" t="s">
        <v>995</v>
      </c>
      <c r="F4587" s="1310" t="s">
        <v>995</v>
      </c>
      <c r="G4587" s="1310">
        <v>97517</v>
      </c>
      <c r="H4587" s="1310" t="s">
        <v>6822</v>
      </c>
      <c r="I4587" s="1310" t="s">
        <v>839</v>
      </c>
      <c r="J4587" s="1310" t="s">
        <v>2172</v>
      </c>
      <c r="K4587" s="1311">
        <v>47.08</v>
      </c>
      <c r="L4587" s="1310" t="s">
        <v>2173</v>
      </c>
    </row>
    <row r="4588" spans="1:12" ht="13.5">
      <c r="A4588" s="1310" t="s">
        <v>5510</v>
      </c>
      <c r="B4588" s="1310" t="s">
        <v>5511</v>
      </c>
      <c r="C4588" s="1310" t="s">
        <v>4876</v>
      </c>
      <c r="D4588" s="1310">
        <v>180</v>
      </c>
      <c r="E4588" s="1311" t="s">
        <v>995</v>
      </c>
      <c r="F4588" s="1310" t="s">
        <v>995</v>
      </c>
      <c r="G4588" s="1310">
        <v>97518</v>
      </c>
      <c r="H4588" s="1310" t="s">
        <v>6823</v>
      </c>
      <c r="I4588" s="1310" t="s">
        <v>839</v>
      </c>
      <c r="J4588" s="1310" t="s">
        <v>2172</v>
      </c>
      <c r="K4588" s="1311">
        <v>47.08</v>
      </c>
      <c r="L4588" s="1310" t="s">
        <v>2173</v>
      </c>
    </row>
    <row r="4589" spans="1:12" ht="13.5">
      <c r="A4589" s="1310" t="s">
        <v>5510</v>
      </c>
      <c r="B4589" s="1310" t="s">
        <v>5511</v>
      </c>
      <c r="C4589" s="1310" t="s">
        <v>4876</v>
      </c>
      <c r="D4589" s="1310">
        <v>180</v>
      </c>
      <c r="E4589" s="1311" t="s">
        <v>995</v>
      </c>
      <c r="F4589" s="1310" t="s">
        <v>995</v>
      </c>
      <c r="G4589" s="1310">
        <v>97519</v>
      </c>
      <c r="H4589" s="1310" t="s">
        <v>6824</v>
      </c>
      <c r="I4589" s="1310" t="s">
        <v>839</v>
      </c>
      <c r="J4589" s="1310" t="s">
        <v>2172</v>
      </c>
      <c r="K4589" s="1311">
        <v>67.39</v>
      </c>
      <c r="L4589" s="1310" t="s">
        <v>2173</v>
      </c>
    </row>
    <row r="4590" spans="1:12" ht="13.5">
      <c r="A4590" s="1310" t="s">
        <v>5510</v>
      </c>
      <c r="B4590" s="1310" t="s">
        <v>5511</v>
      </c>
      <c r="C4590" s="1310" t="s">
        <v>4876</v>
      </c>
      <c r="D4590" s="1310">
        <v>180</v>
      </c>
      <c r="E4590" s="1311" t="s">
        <v>995</v>
      </c>
      <c r="F4590" s="1310" t="s">
        <v>995</v>
      </c>
      <c r="G4590" s="1310">
        <v>97520</v>
      </c>
      <c r="H4590" s="1310" t="s">
        <v>6825</v>
      </c>
      <c r="I4590" s="1310" t="s">
        <v>839</v>
      </c>
      <c r="J4590" s="1310" t="s">
        <v>2172</v>
      </c>
      <c r="K4590" s="1311">
        <v>67.39</v>
      </c>
      <c r="L4590" s="1310" t="s">
        <v>2173</v>
      </c>
    </row>
    <row r="4591" spans="1:12" ht="13.5">
      <c r="A4591" s="1310" t="s">
        <v>5510</v>
      </c>
      <c r="B4591" s="1310" t="s">
        <v>5511</v>
      </c>
      <c r="C4591" s="1310" t="s">
        <v>4876</v>
      </c>
      <c r="D4591" s="1310">
        <v>180</v>
      </c>
      <c r="E4591" s="1311" t="s">
        <v>995</v>
      </c>
      <c r="F4591" s="1310" t="s">
        <v>995</v>
      </c>
      <c r="G4591" s="1310">
        <v>97521</v>
      </c>
      <c r="H4591" s="1310" t="s">
        <v>6826</v>
      </c>
      <c r="I4591" s="1310" t="s">
        <v>839</v>
      </c>
      <c r="J4591" s="1310" t="s">
        <v>2172</v>
      </c>
      <c r="K4591" s="1311">
        <v>94.13</v>
      </c>
      <c r="L4591" s="1310" t="s">
        <v>2173</v>
      </c>
    </row>
    <row r="4592" spans="1:12" ht="13.5">
      <c r="A4592" s="1310" t="s">
        <v>5510</v>
      </c>
      <c r="B4592" s="1310" t="s">
        <v>5511</v>
      </c>
      <c r="C4592" s="1310" t="s">
        <v>4876</v>
      </c>
      <c r="D4592" s="1310">
        <v>180</v>
      </c>
      <c r="E4592" s="1311" t="s">
        <v>995</v>
      </c>
      <c r="F4592" s="1310" t="s">
        <v>995</v>
      </c>
      <c r="G4592" s="1310">
        <v>97522</v>
      </c>
      <c r="H4592" s="1310" t="s">
        <v>6827</v>
      </c>
      <c r="I4592" s="1310" t="s">
        <v>839</v>
      </c>
      <c r="J4592" s="1310" t="s">
        <v>2172</v>
      </c>
      <c r="K4592" s="1311">
        <v>94.13</v>
      </c>
      <c r="L4592" s="1310" t="s">
        <v>2173</v>
      </c>
    </row>
    <row r="4593" spans="1:12" ht="13.5">
      <c r="A4593" s="1310" t="s">
        <v>5510</v>
      </c>
      <c r="B4593" s="1310" t="s">
        <v>5511</v>
      </c>
      <c r="C4593" s="1310" t="s">
        <v>4876</v>
      </c>
      <c r="D4593" s="1310">
        <v>180</v>
      </c>
      <c r="E4593" s="1311" t="s">
        <v>995</v>
      </c>
      <c r="F4593" s="1310" t="s">
        <v>995</v>
      </c>
      <c r="G4593" s="1310">
        <v>97523</v>
      </c>
      <c r="H4593" s="1310" t="s">
        <v>6828</v>
      </c>
      <c r="I4593" s="1310" t="s">
        <v>839</v>
      </c>
      <c r="J4593" s="1310" t="s">
        <v>2172</v>
      </c>
      <c r="K4593" s="1311">
        <v>129.80000000000001</v>
      </c>
      <c r="L4593" s="1310" t="s">
        <v>2173</v>
      </c>
    </row>
    <row r="4594" spans="1:12" ht="13.5">
      <c r="A4594" s="1310" t="s">
        <v>5510</v>
      </c>
      <c r="B4594" s="1310" t="s">
        <v>5511</v>
      </c>
      <c r="C4594" s="1310" t="s">
        <v>4876</v>
      </c>
      <c r="D4594" s="1310">
        <v>180</v>
      </c>
      <c r="E4594" s="1311" t="s">
        <v>995</v>
      </c>
      <c r="F4594" s="1310" t="s">
        <v>995</v>
      </c>
      <c r="G4594" s="1310">
        <v>97524</v>
      </c>
      <c r="H4594" s="1310" t="s">
        <v>6829</v>
      </c>
      <c r="I4594" s="1310" t="s">
        <v>839</v>
      </c>
      <c r="J4594" s="1310" t="s">
        <v>2172</v>
      </c>
      <c r="K4594" s="1311">
        <v>140.16</v>
      </c>
      <c r="L4594" s="1310" t="s">
        <v>2173</v>
      </c>
    </row>
    <row r="4595" spans="1:12" ht="13.5">
      <c r="A4595" s="1310" t="s">
        <v>5510</v>
      </c>
      <c r="B4595" s="1310" t="s">
        <v>5511</v>
      </c>
      <c r="C4595" s="1310" t="s">
        <v>4876</v>
      </c>
      <c r="D4595" s="1310">
        <v>180</v>
      </c>
      <c r="E4595" s="1311" t="s">
        <v>995</v>
      </c>
      <c r="F4595" s="1310" t="s">
        <v>995</v>
      </c>
      <c r="G4595" s="1310">
        <v>97525</v>
      </c>
      <c r="H4595" s="1310" t="s">
        <v>6830</v>
      </c>
      <c r="I4595" s="1310" t="s">
        <v>839</v>
      </c>
      <c r="J4595" s="1310" t="s">
        <v>2172</v>
      </c>
      <c r="K4595" s="1311">
        <v>245.33</v>
      </c>
      <c r="L4595" s="1310" t="s">
        <v>2173</v>
      </c>
    </row>
    <row r="4596" spans="1:12" ht="13.5">
      <c r="A4596" s="1310" t="s">
        <v>5510</v>
      </c>
      <c r="B4596" s="1310" t="s">
        <v>5511</v>
      </c>
      <c r="C4596" s="1310" t="s">
        <v>4876</v>
      </c>
      <c r="D4596" s="1310">
        <v>180</v>
      </c>
      <c r="E4596" s="1311" t="s">
        <v>995</v>
      </c>
      <c r="F4596" s="1310" t="s">
        <v>995</v>
      </c>
      <c r="G4596" s="1310">
        <v>97526</v>
      </c>
      <c r="H4596" s="1310" t="s">
        <v>6831</v>
      </c>
      <c r="I4596" s="1310" t="s">
        <v>839</v>
      </c>
      <c r="J4596" s="1310" t="s">
        <v>2172</v>
      </c>
      <c r="K4596" s="1311">
        <v>261.89</v>
      </c>
      <c r="L4596" s="1310" t="s">
        <v>2173</v>
      </c>
    </row>
    <row r="4597" spans="1:12" ht="13.5">
      <c r="A4597" s="1310" t="s">
        <v>5510</v>
      </c>
      <c r="B4597" s="1310" t="s">
        <v>5511</v>
      </c>
      <c r="C4597" s="1310" t="s">
        <v>4876</v>
      </c>
      <c r="D4597" s="1310">
        <v>180</v>
      </c>
      <c r="E4597" s="1311" t="s">
        <v>995</v>
      </c>
      <c r="F4597" s="1310" t="s">
        <v>995</v>
      </c>
      <c r="G4597" s="1310">
        <v>97527</v>
      </c>
      <c r="H4597" s="1310" t="s">
        <v>6832</v>
      </c>
      <c r="I4597" s="1310" t="s">
        <v>839</v>
      </c>
      <c r="J4597" s="1310" t="s">
        <v>2172</v>
      </c>
      <c r="K4597" s="1311">
        <v>605.32000000000005</v>
      </c>
      <c r="L4597" s="1310" t="s">
        <v>2173</v>
      </c>
    </row>
    <row r="4598" spans="1:12" ht="13.5">
      <c r="A4598" s="1310" t="s">
        <v>5510</v>
      </c>
      <c r="B4598" s="1310" t="s">
        <v>5511</v>
      </c>
      <c r="C4598" s="1310" t="s">
        <v>4876</v>
      </c>
      <c r="D4598" s="1310">
        <v>180</v>
      </c>
      <c r="E4598" s="1311" t="s">
        <v>995</v>
      </c>
      <c r="F4598" s="1310" t="s">
        <v>995</v>
      </c>
      <c r="G4598" s="1310">
        <v>97528</v>
      </c>
      <c r="H4598" s="1310" t="s">
        <v>6833</v>
      </c>
      <c r="I4598" s="1310" t="s">
        <v>839</v>
      </c>
      <c r="J4598" s="1310" t="s">
        <v>2172</v>
      </c>
      <c r="K4598" s="1311">
        <v>531</v>
      </c>
      <c r="L4598" s="1310" t="s">
        <v>2173</v>
      </c>
    </row>
    <row r="4599" spans="1:12" ht="13.5">
      <c r="A4599" s="1310" t="s">
        <v>5510</v>
      </c>
      <c r="B4599" s="1310" t="s">
        <v>5511</v>
      </c>
      <c r="C4599" s="1310" t="s">
        <v>4876</v>
      </c>
      <c r="D4599" s="1310">
        <v>180</v>
      </c>
      <c r="E4599" s="1311" t="s">
        <v>995</v>
      </c>
      <c r="F4599" s="1310" t="s">
        <v>995</v>
      </c>
      <c r="G4599" s="1310">
        <v>97529</v>
      </c>
      <c r="H4599" s="1310" t="s">
        <v>6834</v>
      </c>
      <c r="I4599" s="1310" t="s">
        <v>839</v>
      </c>
      <c r="J4599" s="1310" t="s">
        <v>2172</v>
      </c>
      <c r="K4599" s="1311">
        <v>73.790000000000006</v>
      </c>
      <c r="L4599" s="1310" t="s">
        <v>2173</v>
      </c>
    </row>
    <row r="4600" spans="1:12" ht="13.5">
      <c r="A4600" s="1310" t="s">
        <v>5510</v>
      </c>
      <c r="B4600" s="1310" t="s">
        <v>5511</v>
      </c>
      <c r="C4600" s="1310" t="s">
        <v>4876</v>
      </c>
      <c r="D4600" s="1310">
        <v>180</v>
      </c>
      <c r="E4600" s="1311" t="s">
        <v>995</v>
      </c>
      <c r="F4600" s="1310" t="s">
        <v>995</v>
      </c>
      <c r="G4600" s="1310">
        <v>97530</v>
      </c>
      <c r="H4600" s="1310" t="s">
        <v>6835</v>
      </c>
      <c r="I4600" s="1310" t="s">
        <v>839</v>
      </c>
      <c r="J4600" s="1310" t="s">
        <v>2172</v>
      </c>
      <c r="K4600" s="1311">
        <v>107.15</v>
      </c>
      <c r="L4600" s="1310" t="s">
        <v>2173</v>
      </c>
    </row>
    <row r="4601" spans="1:12" ht="13.5">
      <c r="A4601" s="1310" t="s">
        <v>5510</v>
      </c>
      <c r="B4601" s="1310" t="s">
        <v>5511</v>
      </c>
      <c r="C4601" s="1310" t="s">
        <v>4876</v>
      </c>
      <c r="D4601" s="1310">
        <v>180</v>
      </c>
      <c r="E4601" s="1311" t="s">
        <v>995</v>
      </c>
      <c r="F4601" s="1310" t="s">
        <v>995</v>
      </c>
      <c r="G4601" s="1310">
        <v>97531</v>
      </c>
      <c r="H4601" s="1310" t="s">
        <v>6836</v>
      </c>
      <c r="I4601" s="1310" t="s">
        <v>839</v>
      </c>
      <c r="J4601" s="1310" t="s">
        <v>2172</v>
      </c>
      <c r="K4601" s="1311">
        <v>136.68</v>
      </c>
      <c r="L4601" s="1310" t="s">
        <v>2173</v>
      </c>
    </row>
    <row r="4602" spans="1:12" ht="13.5">
      <c r="A4602" s="1310" t="s">
        <v>5510</v>
      </c>
      <c r="B4602" s="1310" t="s">
        <v>5511</v>
      </c>
      <c r="C4602" s="1310" t="s">
        <v>4876</v>
      </c>
      <c r="D4602" s="1310">
        <v>180</v>
      </c>
      <c r="E4602" s="1311" t="s">
        <v>995</v>
      </c>
      <c r="F4602" s="1310" t="s">
        <v>995</v>
      </c>
      <c r="G4602" s="1310">
        <v>97532</v>
      </c>
      <c r="H4602" s="1310" t="s">
        <v>6837</v>
      </c>
      <c r="I4602" s="1310" t="s">
        <v>839</v>
      </c>
      <c r="J4602" s="1310" t="s">
        <v>2172</v>
      </c>
      <c r="K4602" s="1311">
        <v>214.6</v>
      </c>
      <c r="L4602" s="1310" t="s">
        <v>2173</v>
      </c>
    </row>
    <row r="4603" spans="1:12" ht="13.5">
      <c r="A4603" s="1310" t="s">
        <v>5510</v>
      </c>
      <c r="B4603" s="1310" t="s">
        <v>5511</v>
      </c>
      <c r="C4603" s="1310" t="s">
        <v>4876</v>
      </c>
      <c r="D4603" s="1310">
        <v>180</v>
      </c>
      <c r="E4603" s="1311" t="s">
        <v>995</v>
      </c>
      <c r="F4603" s="1310" t="s">
        <v>995</v>
      </c>
      <c r="G4603" s="1310">
        <v>97533</v>
      </c>
      <c r="H4603" s="1310" t="s">
        <v>6838</v>
      </c>
      <c r="I4603" s="1310" t="s">
        <v>839</v>
      </c>
      <c r="J4603" s="1310" t="s">
        <v>2172</v>
      </c>
      <c r="K4603" s="1311">
        <v>404.96</v>
      </c>
      <c r="L4603" s="1310" t="s">
        <v>2173</v>
      </c>
    </row>
    <row r="4604" spans="1:12" ht="13.5">
      <c r="A4604" s="1310" t="s">
        <v>5510</v>
      </c>
      <c r="B4604" s="1310" t="s">
        <v>5511</v>
      </c>
      <c r="C4604" s="1310" t="s">
        <v>4876</v>
      </c>
      <c r="D4604" s="1310">
        <v>180</v>
      </c>
      <c r="E4604" s="1311" t="s">
        <v>995</v>
      </c>
      <c r="F4604" s="1310" t="s">
        <v>995</v>
      </c>
      <c r="G4604" s="1310">
        <v>97534</v>
      </c>
      <c r="H4604" s="1310" t="s">
        <v>6839</v>
      </c>
      <c r="I4604" s="1310" t="s">
        <v>839</v>
      </c>
      <c r="J4604" s="1310" t="s">
        <v>2172</v>
      </c>
      <c r="K4604" s="1311">
        <v>643.04999999999995</v>
      </c>
      <c r="L4604" s="1310" t="s">
        <v>2173</v>
      </c>
    </row>
    <row r="4605" spans="1:12" ht="13.5">
      <c r="A4605" s="1310" t="s">
        <v>5510</v>
      </c>
      <c r="B4605" s="1310" t="s">
        <v>5511</v>
      </c>
      <c r="C4605" s="1310" t="s">
        <v>4876</v>
      </c>
      <c r="D4605" s="1310">
        <v>180</v>
      </c>
      <c r="E4605" s="1311" t="s">
        <v>995</v>
      </c>
      <c r="F4605" s="1310" t="s">
        <v>995</v>
      </c>
      <c r="G4605" s="1310">
        <v>97537</v>
      </c>
      <c r="H4605" s="1310" t="s">
        <v>6840</v>
      </c>
      <c r="I4605" s="1310" t="s">
        <v>839</v>
      </c>
      <c r="J4605" s="1310" t="s">
        <v>2172</v>
      </c>
      <c r="K4605" s="1311">
        <v>21.57</v>
      </c>
      <c r="L4605" s="1310" t="s">
        <v>2173</v>
      </c>
    </row>
    <row r="4606" spans="1:12" ht="13.5">
      <c r="A4606" s="1310" t="s">
        <v>5510</v>
      </c>
      <c r="B4606" s="1310" t="s">
        <v>5511</v>
      </c>
      <c r="C4606" s="1310" t="s">
        <v>4876</v>
      </c>
      <c r="D4606" s="1310">
        <v>180</v>
      </c>
      <c r="E4606" s="1311" t="s">
        <v>995</v>
      </c>
      <c r="F4606" s="1310" t="s">
        <v>995</v>
      </c>
      <c r="G4606" s="1310">
        <v>97540</v>
      </c>
      <c r="H4606" s="1310" t="s">
        <v>6841</v>
      </c>
      <c r="I4606" s="1310" t="s">
        <v>839</v>
      </c>
      <c r="J4606" s="1310" t="s">
        <v>2172</v>
      </c>
      <c r="K4606" s="1311">
        <v>28.76</v>
      </c>
      <c r="L4606" s="1310" t="s">
        <v>2173</v>
      </c>
    </row>
    <row r="4607" spans="1:12" ht="13.5">
      <c r="A4607" s="1310" t="s">
        <v>5510</v>
      </c>
      <c r="B4607" s="1310" t="s">
        <v>5511</v>
      </c>
      <c r="C4607" s="1310" t="s">
        <v>4876</v>
      </c>
      <c r="D4607" s="1310">
        <v>180</v>
      </c>
      <c r="E4607" s="1311" t="s">
        <v>995</v>
      </c>
      <c r="F4607" s="1310" t="s">
        <v>995</v>
      </c>
      <c r="G4607" s="1310">
        <v>97541</v>
      </c>
      <c r="H4607" s="1310" t="s">
        <v>6842</v>
      </c>
      <c r="I4607" s="1310" t="s">
        <v>839</v>
      </c>
      <c r="J4607" s="1310" t="s">
        <v>2172</v>
      </c>
      <c r="K4607" s="1311">
        <v>24.35</v>
      </c>
      <c r="L4607" s="1310" t="s">
        <v>2173</v>
      </c>
    </row>
    <row r="4608" spans="1:12" ht="13.5">
      <c r="A4608" s="1310" t="s">
        <v>5510</v>
      </c>
      <c r="B4608" s="1310" t="s">
        <v>5511</v>
      </c>
      <c r="C4608" s="1310" t="s">
        <v>4876</v>
      </c>
      <c r="D4608" s="1310">
        <v>180</v>
      </c>
      <c r="E4608" s="1311" t="s">
        <v>995</v>
      </c>
      <c r="F4608" s="1310" t="s">
        <v>995</v>
      </c>
      <c r="G4608" s="1310">
        <v>97543</v>
      </c>
      <c r="H4608" s="1310" t="s">
        <v>6843</v>
      </c>
      <c r="I4608" s="1310" t="s">
        <v>839</v>
      </c>
      <c r="J4608" s="1310" t="s">
        <v>2172</v>
      </c>
      <c r="K4608" s="1311">
        <v>46.43</v>
      </c>
      <c r="L4608" s="1310" t="s">
        <v>2173</v>
      </c>
    </row>
    <row r="4609" spans="1:12" ht="13.5">
      <c r="A4609" s="1310" t="s">
        <v>5510</v>
      </c>
      <c r="B4609" s="1310" t="s">
        <v>5511</v>
      </c>
      <c r="C4609" s="1310" t="s">
        <v>4876</v>
      </c>
      <c r="D4609" s="1310">
        <v>180</v>
      </c>
      <c r="E4609" s="1311" t="s">
        <v>995</v>
      </c>
      <c r="F4609" s="1310" t="s">
        <v>995</v>
      </c>
      <c r="G4609" s="1310">
        <v>97544</v>
      </c>
      <c r="H4609" s="1310" t="s">
        <v>6844</v>
      </c>
      <c r="I4609" s="1310" t="s">
        <v>839</v>
      </c>
      <c r="J4609" s="1310" t="s">
        <v>2172</v>
      </c>
      <c r="K4609" s="1311">
        <v>41.11</v>
      </c>
      <c r="L4609" s="1310" t="s">
        <v>2173</v>
      </c>
    </row>
    <row r="4610" spans="1:12" ht="13.5">
      <c r="A4610" s="1310" t="s">
        <v>5510</v>
      </c>
      <c r="B4610" s="1310" t="s">
        <v>5511</v>
      </c>
      <c r="C4610" s="1310" t="s">
        <v>4876</v>
      </c>
      <c r="D4610" s="1310">
        <v>180</v>
      </c>
      <c r="E4610" s="1311" t="s">
        <v>995</v>
      </c>
      <c r="F4610" s="1310" t="s">
        <v>995</v>
      </c>
      <c r="G4610" s="1310">
        <v>97546</v>
      </c>
      <c r="H4610" s="1310" t="s">
        <v>6845</v>
      </c>
      <c r="I4610" s="1310" t="s">
        <v>839</v>
      </c>
      <c r="J4610" s="1310" t="s">
        <v>2172</v>
      </c>
      <c r="K4610" s="1311">
        <v>30.14</v>
      </c>
      <c r="L4610" s="1310" t="s">
        <v>2173</v>
      </c>
    </row>
    <row r="4611" spans="1:12" ht="13.5">
      <c r="A4611" s="1310" t="s">
        <v>5510</v>
      </c>
      <c r="B4611" s="1310" t="s">
        <v>5511</v>
      </c>
      <c r="C4611" s="1310" t="s">
        <v>4876</v>
      </c>
      <c r="D4611" s="1310">
        <v>180</v>
      </c>
      <c r="E4611" s="1311" t="s">
        <v>995</v>
      </c>
      <c r="F4611" s="1310" t="s">
        <v>995</v>
      </c>
      <c r="G4611" s="1310">
        <v>97547</v>
      </c>
      <c r="H4611" s="1310" t="s">
        <v>6846</v>
      </c>
      <c r="I4611" s="1310" t="s">
        <v>839</v>
      </c>
      <c r="J4611" s="1310" t="s">
        <v>2172</v>
      </c>
      <c r="K4611" s="1311">
        <v>30.14</v>
      </c>
      <c r="L4611" s="1310" t="s">
        <v>2173</v>
      </c>
    </row>
    <row r="4612" spans="1:12" ht="13.5">
      <c r="A4612" s="1310" t="s">
        <v>5510</v>
      </c>
      <c r="B4612" s="1310" t="s">
        <v>5511</v>
      </c>
      <c r="C4612" s="1310" t="s">
        <v>4876</v>
      </c>
      <c r="D4612" s="1310">
        <v>180</v>
      </c>
      <c r="E4612" s="1311" t="s">
        <v>995</v>
      </c>
      <c r="F4612" s="1310" t="s">
        <v>995</v>
      </c>
      <c r="G4612" s="1310">
        <v>97548</v>
      </c>
      <c r="H4612" s="1310" t="s">
        <v>6847</v>
      </c>
      <c r="I4612" s="1310" t="s">
        <v>839</v>
      </c>
      <c r="J4612" s="1310" t="s">
        <v>2172</v>
      </c>
      <c r="K4612" s="1311">
        <v>44.47</v>
      </c>
      <c r="L4612" s="1310" t="s">
        <v>2173</v>
      </c>
    </row>
    <row r="4613" spans="1:12" ht="13.5">
      <c r="A4613" s="1310" t="s">
        <v>5510</v>
      </c>
      <c r="B4613" s="1310" t="s">
        <v>5511</v>
      </c>
      <c r="C4613" s="1310" t="s">
        <v>4876</v>
      </c>
      <c r="D4613" s="1310">
        <v>180</v>
      </c>
      <c r="E4613" s="1311" t="s">
        <v>995</v>
      </c>
      <c r="F4613" s="1310" t="s">
        <v>995</v>
      </c>
      <c r="G4613" s="1310">
        <v>97549</v>
      </c>
      <c r="H4613" s="1310" t="s">
        <v>6848</v>
      </c>
      <c r="I4613" s="1310" t="s">
        <v>839</v>
      </c>
      <c r="J4613" s="1310" t="s">
        <v>2172</v>
      </c>
      <c r="K4613" s="1311">
        <v>44.47</v>
      </c>
      <c r="L4613" s="1310" t="s">
        <v>2173</v>
      </c>
    </row>
    <row r="4614" spans="1:12" ht="13.5">
      <c r="A4614" s="1310" t="s">
        <v>5510</v>
      </c>
      <c r="B4614" s="1310" t="s">
        <v>5511</v>
      </c>
      <c r="C4614" s="1310" t="s">
        <v>4876</v>
      </c>
      <c r="D4614" s="1310">
        <v>180</v>
      </c>
      <c r="E4614" s="1311" t="s">
        <v>995</v>
      </c>
      <c r="F4614" s="1310" t="s">
        <v>995</v>
      </c>
      <c r="G4614" s="1310">
        <v>97550</v>
      </c>
      <c r="H4614" s="1310" t="s">
        <v>6849</v>
      </c>
      <c r="I4614" s="1310" t="s">
        <v>839</v>
      </c>
      <c r="J4614" s="1310" t="s">
        <v>2172</v>
      </c>
      <c r="K4614" s="1311">
        <v>73.37</v>
      </c>
      <c r="L4614" s="1310" t="s">
        <v>2173</v>
      </c>
    </row>
    <row r="4615" spans="1:12" ht="13.5">
      <c r="A4615" s="1310" t="s">
        <v>5510</v>
      </c>
      <c r="B4615" s="1310" t="s">
        <v>5511</v>
      </c>
      <c r="C4615" s="1310" t="s">
        <v>4876</v>
      </c>
      <c r="D4615" s="1310">
        <v>180</v>
      </c>
      <c r="E4615" s="1311" t="s">
        <v>995</v>
      </c>
      <c r="F4615" s="1310" t="s">
        <v>995</v>
      </c>
      <c r="G4615" s="1310">
        <v>97551</v>
      </c>
      <c r="H4615" s="1310" t="s">
        <v>6850</v>
      </c>
      <c r="I4615" s="1310" t="s">
        <v>839</v>
      </c>
      <c r="J4615" s="1310" t="s">
        <v>2172</v>
      </c>
      <c r="K4615" s="1311">
        <v>73.37</v>
      </c>
      <c r="L4615" s="1310" t="s">
        <v>2173</v>
      </c>
    </row>
    <row r="4616" spans="1:12" ht="13.5">
      <c r="A4616" s="1310" t="s">
        <v>5510</v>
      </c>
      <c r="B4616" s="1310" t="s">
        <v>5511</v>
      </c>
      <c r="C4616" s="1310" t="s">
        <v>4876</v>
      </c>
      <c r="D4616" s="1310">
        <v>180</v>
      </c>
      <c r="E4616" s="1311" t="s">
        <v>995</v>
      </c>
      <c r="F4616" s="1310" t="s">
        <v>995</v>
      </c>
      <c r="G4616" s="1310">
        <v>97552</v>
      </c>
      <c r="H4616" s="1310" t="s">
        <v>6851</v>
      </c>
      <c r="I4616" s="1310" t="s">
        <v>839</v>
      </c>
      <c r="J4616" s="1310" t="s">
        <v>2172</v>
      </c>
      <c r="K4616" s="1311">
        <v>44.03</v>
      </c>
      <c r="L4616" s="1310" t="s">
        <v>2173</v>
      </c>
    </row>
    <row r="4617" spans="1:12" ht="13.5">
      <c r="A4617" s="1310" t="s">
        <v>5510</v>
      </c>
      <c r="B4617" s="1310" t="s">
        <v>5511</v>
      </c>
      <c r="C4617" s="1310" t="s">
        <v>4876</v>
      </c>
      <c r="D4617" s="1310">
        <v>180</v>
      </c>
      <c r="E4617" s="1311" t="s">
        <v>995</v>
      </c>
      <c r="F4617" s="1310" t="s">
        <v>995</v>
      </c>
      <c r="G4617" s="1310">
        <v>97553</v>
      </c>
      <c r="H4617" s="1310" t="s">
        <v>6852</v>
      </c>
      <c r="I4617" s="1310" t="s">
        <v>839</v>
      </c>
      <c r="J4617" s="1310" t="s">
        <v>2172</v>
      </c>
      <c r="K4617" s="1311">
        <v>63.13</v>
      </c>
      <c r="L4617" s="1310" t="s">
        <v>2173</v>
      </c>
    </row>
    <row r="4618" spans="1:12" ht="13.5">
      <c r="A4618" s="1310" t="s">
        <v>5510</v>
      </c>
      <c r="B4618" s="1310" t="s">
        <v>5511</v>
      </c>
      <c r="C4618" s="1310" t="s">
        <v>4876</v>
      </c>
      <c r="D4618" s="1310">
        <v>180</v>
      </c>
      <c r="E4618" s="1311" t="s">
        <v>995</v>
      </c>
      <c r="F4618" s="1310" t="s">
        <v>995</v>
      </c>
      <c r="G4618" s="1310">
        <v>97554</v>
      </c>
      <c r="H4618" s="1310" t="s">
        <v>6853</v>
      </c>
      <c r="I4618" s="1310" t="s">
        <v>839</v>
      </c>
      <c r="J4618" s="1310" t="s">
        <v>2172</v>
      </c>
      <c r="K4618" s="1311">
        <v>108.87</v>
      </c>
      <c r="L4618" s="1310" t="s">
        <v>2173</v>
      </c>
    </row>
    <row r="4619" spans="1:12" ht="13.5">
      <c r="A4619" s="1310" t="s">
        <v>5510</v>
      </c>
      <c r="B4619" s="1310" t="s">
        <v>5511</v>
      </c>
      <c r="C4619" s="1310" t="s">
        <v>4876</v>
      </c>
      <c r="D4619" s="1310">
        <v>180</v>
      </c>
      <c r="E4619" s="1311" t="s">
        <v>995</v>
      </c>
      <c r="F4619" s="1310" t="s">
        <v>995</v>
      </c>
      <c r="G4619" s="1310">
        <v>98602</v>
      </c>
      <c r="H4619" s="1310" t="s">
        <v>6854</v>
      </c>
      <c r="I4619" s="1310" t="s">
        <v>839</v>
      </c>
      <c r="J4619" s="1310" t="s">
        <v>2172</v>
      </c>
      <c r="K4619" s="1311">
        <v>19.91</v>
      </c>
      <c r="L4619" s="1310" t="s">
        <v>2173</v>
      </c>
    </row>
    <row r="4620" spans="1:12" ht="13.5">
      <c r="A4620" s="1310" t="s">
        <v>5510</v>
      </c>
      <c r="B4620" s="1310" t="s">
        <v>5511</v>
      </c>
      <c r="C4620" s="1310" t="s">
        <v>6855</v>
      </c>
      <c r="D4620" s="1310">
        <v>181</v>
      </c>
      <c r="E4620" s="1311" t="s">
        <v>995</v>
      </c>
      <c r="F4620" s="1310" t="s">
        <v>995</v>
      </c>
      <c r="G4620" s="1310">
        <v>97895</v>
      </c>
      <c r="H4620" s="1310" t="s">
        <v>6856</v>
      </c>
      <c r="I4620" s="1310" t="s">
        <v>839</v>
      </c>
      <c r="J4620" s="1310" t="s">
        <v>2172</v>
      </c>
      <c r="K4620" s="1311">
        <v>169.69</v>
      </c>
      <c r="L4620" s="1310" t="s">
        <v>2173</v>
      </c>
    </row>
    <row r="4621" spans="1:12" ht="13.5">
      <c r="A4621" s="1310" t="s">
        <v>5510</v>
      </c>
      <c r="B4621" s="1310" t="s">
        <v>5511</v>
      </c>
      <c r="C4621" s="1310" t="s">
        <v>6855</v>
      </c>
      <c r="D4621" s="1310">
        <v>181</v>
      </c>
      <c r="E4621" s="1311" t="s">
        <v>995</v>
      </c>
      <c r="F4621" s="1310" t="s">
        <v>995</v>
      </c>
      <c r="G4621" s="1310">
        <v>97896</v>
      </c>
      <c r="H4621" s="1310" t="s">
        <v>6857</v>
      </c>
      <c r="I4621" s="1310" t="s">
        <v>839</v>
      </c>
      <c r="J4621" s="1310" t="s">
        <v>2172</v>
      </c>
      <c r="K4621" s="1311">
        <v>312.3</v>
      </c>
      <c r="L4621" s="1310" t="s">
        <v>2173</v>
      </c>
    </row>
    <row r="4622" spans="1:12" ht="13.5">
      <c r="A4622" s="1310" t="s">
        <v>5510</v>
      </c>
      <c r="B4622" s="1310" t="s">
        <v>5511</v>
      </c>
      <c r="C4622" s="1310" t="s">
        <v>6855</v>
      </c>
      <c r="D4622" s="1310">
        <v>181</v>
      </c>
      <c r="E4622" s="1311" t="s">
        <v>995</v>
      </c>
      <c r="F4622" s="1310" t="s">
        <v>995</v>
      </c>
      <c r="G4622" s="1310">
        <v>97897</v>
      </c>
      <c r="H4622" s="1310" t="s">
        <v>6858</v>
      </c>
      <c r="I4622" s="1310" t="s">
        <v>839</v>
      </c>
      <c r="J4622" s="1310" t="s">
        <v>2172</v>
      </c>
      <c r="K4622" s="1311">
        <v>404.16</v>
      </c>
      <c r="L4622" s="1310" t="s">
        <v>2173</v>
      </c>
    </row>
    <row r="4623" spans="1:12" ht="13.5">
      <c r="A4623" s="1310" t="s">
        <v>5510</v>
      </c>
      <c r="B4623" s="1310" t="s">
        <v>5511</v>
      </c>
      <c r="C4623" s="1310" t="s">
        <v>6855</v>
      </c>
      <c r="D4623" s="1310">
        <v>181</v>
      </c>
      <c r="E4623" s="1311" t="s">
        <v>995</v>
      </c>
      <c r="F4623" s="1310" t="s">
        <v>995</v>
      </c>
      <c r="G4623" s="1310">
        <v>97898</v>
      </c>
      <c r="H4623" s="1310" t="s">
        <v>6859</v>
      </c>
      <c r="I4623" s="1310" t="s">
        <v>839</v>
      </c>
      <c r="J4623" s="1310" t="s">
        <v>2172</v>
      </c>
      <c r="K4623" s="1311">
        <v>782.09</v>
      </c>
      <c r="L4623" s="1310" t="s">
        <v>2173</v>
      </c>
    </row>
    <row r="4624" spans="1:12" ht="13.5">
      <c r="A4624" s="1310" t="s">
        <v>5510</v>
      </c>
      <c r="B4624" s="1310" t="s">
        <v>5511</v>
      </c>
      <c r="C4624" s="1310" t="s">
        <v>6855</v>
      </c>
      <c r="D4624" s="1310">
        <v>181</v>
      </c>
      <c r="E4624" s="1311" t="s">
        <v>995</v>
      </c>
      <c r="F4624" s="1310" t="s">
        <v>995</v>
      </c>
      <c r="G4624" s="1310">
        <v>97900</v>
      </c>
      <c r="H4624" s="1310" t="s">
        <v>6860</v>
      </c>
      <c r="I4624" s="1310" t="s">
        <v>839</v>
      </c>
      <c r="J4624" s="1310" t="s">
        <v>2172</v>
      </c>
      <c r="K4624" s="1311">
        <v>187.85</v>
      </c>
      <c r="L4624" s="1310" t="s">
        <v>2173</v>
      </c>
    </row>
    <row r="4625" spans="1:12" ht="13.5">
      <c r="A4625" s="1310" t="s">
        <v>5510</v>
      </c>
      <c r="B4625" s="1310" t="s">
        <v>5511</v>
      </c>
      <c r="C4625" s="1310" t="s">
        <v>6855</v>
      </c>
      <c r="D4625" s="1310">
        <v>181</v>
      </c>
      <c r="E4625" s="1311" t="s">
        <v>995</v>
      </c>
      <c r="F4625" s="1310" t="s">
        <v>995</v>
      </c>
      <c r="G4625" s="1310">
        <v>97901</v>
      </c>
      <c r="H4625" s="1310" t="s">
        <v>6861</v>
      </c>
      <c r="I4625" s="1310" t="s">
        <v>839</v>
      </c>
      <c r="J4625" s="1310" t="s">
        <v>2172</v>
      </c>
      <c r="K4625" s="1311">
        <v>298.70999999999998</v>
      </c>
      <c r="L4625" s="1310" t="s">
        <v>2173</v>
      </c>
    </row>
    <row r="4626" spans="1:12" ht="13.5">
      <c r="A4626" s="1310" t="s">
        <v>5510</v>
      </c>
      <c r="B4626" s="1310" t="s">
        <v>5511</v>
      </c>
      <c r="C4626" s="1310" t="s">
        <v>6855</v>
      </c>
      <c r="D4626" s="1310">
        <v>181</v>
      </c>
      <c r="E4626" s="1311" t="s">
        <v>995</v>
      </c>
      <c r="F4626" s="1310" t="s">
        <v>995</v>
      </c>
      <c r="G4626" s="1310">
        <v>97902</v>
      </c>
      <c r="H4626" s="1310" t="s">
        <v>6862</v>
      </c>
      <c r="I4626" s="1310" t="s">
        <v>839</v>
      </c>
      <c r="J4626" s="1310" t="s">
        <v>2172</v>
      </c>
      <c r="K4626" s="1311">
        <v>592.5</v>
      </c>
      <c r="L4626" s="1310" t="s">
        <v>2173</v>
      </c>
    </row>
    <row r="4627" spans="1:12" ht="13.5">
      <c r="A4627" s="1310" t="s">
        <v>5510</v>
      </c>
      <c r="B4627" s="1310" t="s">
        <v>5511</v>
      </c>
      <c r="C4627" s="1310" t="s">
        <v>6855</v>
      </c>
      <c r="D4627" s="1310">
        <v>181</v>
      </c>
      <c r="E4627" s="1311" t="s">
        <v>995</v>
      </c>
      <c r="F4627" s="1310" t="s">
        <v>995</v>
      </c>
      <c r="G4627" s="1310">
        <v>97903</v>
      </c>
      <c r="H4627" s="1310" t="s">
        <v>6863</v>
      </c>
      <c r="I4627" s="1310" t="s">
        <v>839</v>
      </c>
      <c r="J4627" s="1310" t="s">
        <v>2172</v>
      </c>
      <c r="K4627" s="1311">
        <v>814.58</v>
      </c>
      <c r="L4627" s="1310" t="s">
        <v>2173</v>
      </c>
    </row>
    <row r="4628" spans="1:12" ht="13.5">
      <c r="A4628" s="1310" t="s">
        <v>5510</v>
      </c>
      <c r="B4628" s="1310" t="s">
        <v>5511</v>
      </c>
      <c r="C4628" s="1310" t="s">
        <v>6855</v>
      </c>
      <c r="D4628" s="1310">
        <v>181</v>
      </c>
      <c r="E4628" s="1311" t="s">
        <v>995</v>
      </c>
      <c r="F4628" s="1310" t="s">
        <v>995</v>
      </c>
      <c r="G4628" s="1310">
        <v>97904</v>
      </c>
      <c r="H4628" s="1310" t="s">
        <v>6864</v>
      </c>
      <c r="I4628" s="1310" t="s">
        <v>839</v>
      </c>
      <c r="J4628" s="1310" t="s">
        <v>2172</v>
      </c>
      <c r="K4628" s="1311">
        <v>971.69</v>
      </c>
      <c r="L4628" s="1310" t="s">
        <v>2173</v>
      </c>
    </row>
    <row r="4629" spans="1:12" ht="13.5">
      <c r="A4629" s="1310" t="s">
        <v>5510</v>
      </c>
      <c r="B4629" s="1310" t="s">
        <v>5511</v>
      </c>
      <c r="C4629" s="1310" t="s">
        <v>6855</v>
      </c>
      <c r="D4629" s="1310">
        <v>181</v>
      </c>
      <c r="E4629" s="1311" t="s">
        <v>995</v>
      </c>
      <c r="F4629" s="1310" t="s">
        <v>995</v>
      </c>
      <c r="G4629" s="1310">
        <v>97905</v>
      </c>
      <c r="H4629" s="1310" t="s">
        <v>6865</v>
      </c>
      <c r="I4629" s="1310" t="s">
        <v>839</v>
      </c>
      <c r="J4629" s="1310" t="s">
        <v>2172</v>
      </c>
      <c r="K4629" s="1311">
        <v>224.73</v>
      </c>
      <c r="L4629" s="1310" t="s">
        <v>2173</v>
      </c>
    </row>
    <row r="4630" spans="1:12" ht="13.5">
      <c r="A4630" s="1310" t="s">
        <v>5510</v>
      </c>
      <c r="B4630" s="1310" t="s">
        <v>5511</v>
      </c>
      <c r="C4630" s="1310" t="s">
        <v>6855</v>
      </c>
      <c r="D4630" s="1310">
        <v>181</v>
      </c>
      <c r="E4630" s="1311" t="s">
        <v>995</v>
      </c>
      <c r="F4630" s="1310" t="s">
        <v>995</v>
      </c>
      <c r="G4630" s="1310">
        <v>97906</v>
      </c>
      <c r="H4630" s="1310" t="s">
        <v>6866</v>
      </c>
      <c r="I4630" s="1310" t="s">
        <v>839</v>
      </c>
      <c r="J4630" s="1310" t="s">
        <v>2172</v>
      </c>
      <c r="K4630" s="1311">
        <v>419.65</v>
      </c>
      <c r="L4630" s="1310" t="s">
        <v>2173</v>
      </c>
    </row>
    <row r="4631" spans="1:12" ht="13.5">
      <c r="A4631" s="1310" t="s">
        <v>5510</v>
      </c>
      <c r="B4631" s="1310" t="s">
        <v>5511</v>
      </c>
      <c r="C4631" s="1310" t="s">
        <v>6855</v>
      </c>
      <c r="D4631" s="1310">
        <v>181</v>
      </c>
      <c r="E4631" s="1311" t="s">
        <v>995</v>
      </c>
      <c r="F4631" s="1310" t="s">
        <v>995</v>
      </c>
      <c r="G4631" s="1310">
        <v>97907</v>
      </c>
      <c r="H4631" s="1310" t="s">
        <v>6867</v>
      </c>
      <c r="I4631" s="1310" t="s">
        <v>839</v>
      </c>
      <c r="J4631" s="1310" t="s">
        <v>2172</v>
      </c>
      <c r="K4631" s="1311">
        <v>594.03</v>
      </c>
      <c r="L4631" s="1310" t="s">
        <v>2173</v>
      </c>
    </row>
    <row r="4632" spans="1:12" ht="13.5">
      <c r="A4632" s="1310" t="s">
        <v>5510</v>
      </c>
      <c r="B4632" s="1310" t="s">
        <v>5511</v>
      </c>
      <c r="C4632" s="1310" t="s">
        <v>6855</v>
      </c>
      <c r="D4632" s="1310">
        <v>181</v>
      </c>
      <c r="E4632" s="1311" t="s">
        <v>995</v>
      </c>
      <c r="F4632" s="1310" t="s">
        <v>995</v>
      </c>
      <c r="G4632" s="1310">
        <v>97908</v>
      </c>
      <c r="H4632" s="1310" t="s">
        <v>6868</v>
      </c>
      <c r="I4632" s="1310" t="s">
        <v>839</v>
      </c>
      <c r="J4632" s="1310" t="s">
        <v>2172</v>
      </c>
      <c r="K4632" s="1311">
        <v>710.72</v>
      </c>
      <c r="L4632" s="1310" t="s">
        <v>2173</v>
      </c>
    </row>
    <row r="4633" spans="1:12" ht="13.5">
      <c r="A4633" s="1310" t="s">
        <v>5510</v>
      </c>
      <c r="B4633" s="1310" t="s">
        <v>5511</v>
      </c>
      <c r="C4633" s="1310" t="s">
        <v>6855</v>
      </c>
      <c r="D4633" s="1310">
        <v>181</v>
      </c>
      <c r="E4633" s="1311" t="s">
        <v>995</v>
      </c>
      <c r="F4633" s="1310" t="s">
        <v>995</v>
      </c>
      <c r="G4633" s="1310">
        <v>98102</v>
      </c>
      <c r="H4633" s="1310" t="s">
        <v>6869</v>
      </c>
      <c r="I4633" s="1310" t="s">
        <v>839</v>
      </c>
      <c r="J4633" s="1310" t="s">
        <v>2172</v>
      </c>
      <c r="K4633" s="1311">
        <v>160.18</v>
      </c>
      <c r="L4633" s="1310" t="s">
        <v>2173</v>
      </c>
    </row>
    <row r="4634" spans="1:12" ht="13.5">
      <c r="A4634" s="1310" t="s">
        <v>5510</v>
      </c>
      <c r="B4634" s="1310" t="s">
        <v>5511</v>
      </c>
      <c r="C4634" s="1310" t="s">
        <v>6855</v>
      </c>
      <c r="D4634" s="1310">
        <v>181</v>
      </c>
      <c r="E4634" s="1311" t="s">
        <v>995</v>
      </c>
      <c r="F4634" s="1310" t="s">
        <v>995</v>
      </c>
      <c r="G4634" s="1310">
        <v>98104</v>
      </c>
      <c r="H4634" s="1310" t="s">
        <v>6870</v>
      </c>
      <c r="I4634" s="1310" t="s">
        <v>839</v>
      </c>
      <c r="J4634" s="1310" t="s">
        <v>2172</v>
      </c>
      <c r="K4634" s="1311">
        <v>402.09</v>
      </c>
      <c r="L4634" s="1310" t="s">
        <v>2173</v>
      </c>
    </row>
    <row r="4635" spans="1:12" ht="13.5">
      <c r="A4635" s="1310" t="s">
        <v>5510</v>
      </c>
      <c r="B4635" s="1310" t="s">
        <v>5511</v>
      </c>
      <c r="C4635" s="1310" t="s">
        <v>6855</v>
      </c>
      <c r="D4635" s="1310">
        <v>181</v>
      </c>
      <c r="E4635" s="1311" t="s">
        <v>995</v>
      </c>
      <c r="F4635" s="1310" t="s">
        <v>995</v>
      </c>
      <c r="G4635" s="1310">
        <v>98105</v>
      </c>
      <c r="H4635" s="1310" t="s">
        <v>6871</v>
      </c>
      <c r="I4635" s="1310" t="s">
        <v>839</v>
      </c>
      <c r="J4635" s="1310" t="s">
        <v>2172</v>
      </c>
      <c r="K4635" s="1311">
        <v>691.12</v>
      </c>
      <c r="L4635" s="1310" t="s">
        <v>2173</v>
      </c>
    </row>
    <row r="4636" spans="1:12" ht="13.5">
      <c r="A4636" s="1310" t="s">
        <v>5510</v>
      </c>
      <c r="B4636" s="1310" t="s">
        <v>5511</v>
      </c>
      <c r="C4636" s="1310" t="s">
        <v>6855</v>
      </c>
      <c r="D4636" s="1310">
        <v>181</v>
      </c>
      <c r="E4636" s="1311" t="s">
        <v>995</v>
      </c>
      <c r="F4636" s="1310" t="s">
        <v>995</v>
      </c>
      <c r="G4636" s="1310">
        <v>98106</v>
      </c>
      <c r="H4636" s="1310" t="s">
        <v>6872</v>
      </c>
      <c r="I4636" s="1310" t="s">
        <v>839</v>
      </c>
      <c r="J4636" s="1310" t="s">
        <v>2172</v>
      </c>
      <c r="K4636" s="1312">
        <v>1145.2</v>
      </c>
      <c r="L4636" s="1310" t="s">
        <v>2173</v>
      </c>
    </row>
    <row r="4637" spans="1:12" ht="13.5">
      <c r="A4637" s="1310" t="s">
        <v>5510</v>
      </c>
      <c r="B4637" s="1310" t="s">
        <v>5511</v>
      </c>
      <c r="C4637" s="1310" t="s">
        <v>6855</v>
      </c>
      <c r="D4637" s="1310">
        <v>181</v>
      </c>
      <c r="E4637" s="1311" t="s">
        <v>995</v>
      </c>
      <c r="F4637" s="1310" t="s">
        <v>995</v>
      </c>
      <c r="G4637" s="1310">
        <v>98107</v>
      </c>
      <c r="H4637" s="1310" t="s">
        <v>6873</v>
      </c>
      <c r="I4637" s="1310" t="s">
        <v>839</v>
      </c>
      <c r="J4637" s="1310" t="s">
        <v>2172</v>
      </c>
      <c r="K4637" s="1311">
        <v>267.57</v>
      </c>
      <c r="L4637" s="1310" t="s">
        <v>2173</v>
      </c>
    </row>
    <row r="4638" spans="1:12" ht="13.5">
      <c r="A4638" s="1310" t="s">
        <v>5510</v>
      </c>
      <c r="B4638" s="1310" t="s">
        <v>5511</v>
      </c>
      <c r="C4638" s="1310" t="s">
        <v>6855</v>
      </c>
      <c r="D4638" s="1310">
        <v>181</v>
      </c>
      <c r="E4638" s="1311" t="s">
        <v>995</v>
      </c>
      <c r="F4638" s="1310" t="s">
        <v>995</v>
      </c>
      <c r="G4638" s="1310">
        <v>98108</v>
      </c>
      <c r="H4638" s="1310" t="s">
        <v>6874</v>
      </c>
      <c r="I4638" s="1310" t="s">
        <v>839</v>
      </c>
      <c r="J4638" s="1310" t="s">
        <v>2172</v>
      </c>
      <c r="K4638" s="1311">
        <v>474.3</v>
      </c>
      <c r="L4638" s="1310" t="s">
        <v>2173</v>
      </c>
    </row>
    <row r="4639" spans="1:12" ht="13.5">
      <c r="A4639" s="1310" t="s">
        <v>5510</v>
      </c>
      <c r="B4639" s="1310" t="s">
        <v>5511</v>
      </c>
      <c r="C4639" s="1310" t="s">
        <v>6855</v>
      </c>
      <c r="D4639" s="1310">
        <v>181</v>
      </c>
      <c r="E4639" s="1311" t="s">
        <v>995</v>
      </c>
      <c r="F4639" s="1310" t="s">
        <v>995</v>
      </c>
      <c r="G4639" s="1310">
        <v>99250</v>
      </c>
      <c r="H4639" s="1310" t="s">
        <v>6875</v>
      </c>
      <c r="I4639" s="1310" t="s">
        <v>839</v>
      </c>
      <c r="J4639" s="1310" t="s">
        <v>2172</v>
      </c>
      <c r="K4639" s="1311">
        <v>183.31</v>
      </c>
      <c r="L4639" s="1310" t="s">
        <v>2173</v>
      </c>
    </row>
    <row r="4640" spans="1:12" ht="13.5">
      <c r="A4640" s="1310" t="s">
        <v>5510</v>
      </c>
      <c r="B4640" s="1310" t="s">
        <v>5511</v>
      </c>
      <c r="C4640" s="1310" t="s">
        <v>6855</v>
      </c>
      <c r="D4640" s="1310">
        <v>181</v>
      </c>
      <c r="E4640" s="1311" t="s">
        <v>995</v>
      </c>
      <c r="F4640" s="1310" t="s">
        <v>995</v>
      </c>
      <c r="G4640" s="1310">
        <v>99251</v>
      </c>
      <c r="H4640" s="1310" t="s">
        <v>6876</v>
      </c>
      <c r="I4640" s="1310" t="s">
        <v>839</v>
      </c>
      <c r="J4640" s="1310" t="s">
        <v>2172</v>
      </c>
      <c r="K4640" s="1311">
        <v>290.92</v>
      </c>
      <c r="L4640" s="1310" t="s">
        <v>2173</v>
      </c>
    </row>
    <row r="4641" spans="1:12" ht="13.5">
      <c r="A4641" s="1310" t="s">
        <v>5510</v>
      </c>
      <c r="B4641" s="1310" t="s">
        <v>5511</v>
      </c>
      <c r="C4641" s="1310" t="s">
        <v>6855</v>
      </c>
      <c r="D4641" s="1310">
        <v>181</v>
      </c>
      <c r="E4641" s="1311" t="s">
        <v>995</v>
      </c>
      <c r="F4641" s="1310" t="s">
        <v>995</v>
      </c>
      <c r="G4641" s="1310">
        <v>99253</v>
      </c>
      <c r="H4641" s="1310" t="s">
        <v>6877</v>
      </c>
      <c r="I4641" s="1310" t="s">
        <v>839</v>
      </c>
      <c r="J4641" s="1310" t="s">
        <v>2172</v>
      </c>
      <c r="K4641" s="1311">
        <v>575.02</v>
      </c>
      <c r="L4641" s="1310" t="s">
        <v>2173</v>
      </c>
    </row>
    <row r="4642" spans="1:12" ht="13.5">
      <c r="A4642" s="1310" t="s">
        <v>5510</v>
      </c>
      <c r="B4642" s="1310" t="s">
        <v>5511</v>
      </c>
      <c r="C4642" s="1310" t="s">
        <v>6855</v>
      </c>
      <c r="D4642" s="1310">
        <v>181</v>
      </c>
      <c r="E4642" s="1311" t="s">
        <v>995</v>
      </c>
      <c r="F4642" s="1310" t="s">
        <v>995</v>
      </c>
      <c r="G4642" s="1310">
        <v>99255</v>
      </c>
      <c r="H4642" s="1310" t="s">
        <v>6878</v>
      </c>
      <c r="I4642" s="1310" t="s">
        <v>839</v>
      </c>
      <c r="J4642" s="1310" t="s">
        <v>2172</v>
      </c>
      <c r="K4642" s="1311">
        <v>790.62</v>
      </c>
      <c r="L4642" s="1310" t="s">
        <v>2173</v>
      </c>
    </row>
    <row r="4643" spans="1:12" ht="13.5">
      <c r="A4643" s="1310" t="s">
        <v>5510</v>
      </c>
      <c r="B4643" s="1310" t="s">
        <v>5511</v>
      </c>
      <c r="C4643" s="1310" t="s">
        <v>6855</v>
      </c>
      <c r="D4643" s="1310">
        <v>181</v>
      </c>
      <c r="E4643" s="1311" t="s">
        <v>995</v>
      </c>
      <c r="F4643" s="1310" t="s">
        <v>995</v>
      </c>
      <c r="G4643" s="1310">
        <v>99257</v>
      </c>
      <c r="H4643" s="1310" t="s">
        <v>6879</v>
      </c>
      <c r="I4643" s="1310" t="s">
        <v>839</v>
      </c>
      <c r="J4643" s="1310" t="s">
        <v>2172</v>
      </c>
      <c r="K4643" s="1311">
        <v>940.7</v>
      </c>
      <c r="L4643" s="1310" t="s">
        <v>2173</v>
      </c>
    </row>
    <row r="4644" spans="1:12" ht="13.5">
      <c r="A4644" s="1310" t="s">
        <v>5510</v>
      </c>
      <c r="B4644" s="1310" t="s">
        <v>5511</v>
      </c>
      <c r="C4644" s="1310" t="s">
        <v>6855</v>
      </c>
      <c r="D4644" s="1310">
        <v>181</v>
      </c>
      <c r="E4644" s="1311" t="s">
        <v>995</v>
      </c>
      <c r="F4644" s="1310" t="s">
        <v>995</v>
      </c>
      <c r="G4644" s="1310">
        <v>99258</v>
      </c>
      <c r="H4644" s="1310" t="s">
        <v>6880</v>
      </c>
      <c r="I4644" s="1310" t="s">
        <v>839</v>
      </c>
      <c r="J4644" s="1310" t="s">
        <v>2172</v>
      </c>
      <c r="K4644" s="1311">
        <v>218.3</v>
      </c>
      <c r="L4644" s="1310" t="s">
        <v>2173</v>
      </c>
    </row>
    <row r="4645" spans="1:12" ht="13.5">
      <c r="A4645" s="1310" t="s">
        <v>5510</v>
      </c>
      <c r="B4645" s="1310" t="s">
        <v>5511</v>
      </c>
      <c r="C4645" s="1310" t="s">
        <v>6855</v>
      </c>
      <c r="D4645" s="1310">
        <v>181</v>
      </c>
      <c r="E4645" s="1311" t="s">
        <v>995</v>
      </c>
      <c r="F4645" s="1310" t="s">
        <v>995</v>
      </c>
      <c r="G4645" s="1310">
        <v>99260</v>
      </c>
      <c r="H4645" s="1310" t="s">
        <v>6881</v>
      </c>
      <c r="I4645" s="1310" t="s">
        <v>839</v>
      </c>
      <c r="J4645" s="1310" t="s">
        <v>2172</v>
      </c>
      <c r="K4645" s="1311">
        <v>408.65</v>
      </c>
      <c r="L4645" s="1310" t="s">
        <v>2173</v>
      </c>
    </row>
    <row r="4646" spans="1:12" ht="13.5">
      <c r="A4646" s="1310" t="s">
        <v>5510</v>
      </c>
      <c r="B4646" s="1310" t="s">
        <v>5511</v>
      </c>
      <c r="C4646" s="1310" t="s">
        <v>6855</v>
      </c>
      <c r="D4646" s="1310">
        <v>181</v>
      </c>
      <c r="E4646" s="1311" t="s">
        <v>995</v>
      </c>
      <c r="F4646" s="1310" t="s">
        <v>995</v>
      </c>
      <c r="G4646" s="1310">
        <v>99262</v>
      </c>
      <c r="H4646" s="1310" t="s">
        <v>6882</v>
      </c>
      <c r="I4646" s="1310" t="s">
        <v>839</v>
      </c>
      <c r="J4646" s="1310" t="s">
        <v>2172</v>
      </c>
      <c r="K4646" s="1311">
        <v>578.32000000000005</v>
      </c>
      <c r="L4646" s="1310" t="s">
        <v>2173</v>
      </c>
    </row>
    <row r="4647" spans="1:12" ht="13.5">
      <c r="A4647" s="1310" t="s">
        <v>5510</v>
      </c>
      <c r="B4647" s="1310" t="s">
        <v>5511</v>
      </c>
      <c r="C4647" s="1310" t="s">
        <v>6855</v>
      </c>
      <c r="D4647" s="1310">
        <v>181</v>
      </c>
      <c r="E4647" s="1311" t="s">
        <v>995</v>
      </c>
      <c r="F4647" s="1310" t="s">
        <v>995</v>
      </c>
      <c r="G4647" s="1310">
        <v>99264</v>
      </c>
      <c r="H4647" s="1310" t="s">
        <v>6883</v>
      </c>
      <c r="I4647" s="1310" t="s">
        <v>839</v>
      </c>
      <c r="J4647" s="1310" t="s">
        <v>2172</v>
      </c>
      <c r="K4647" s="1311">
        <v>689.49</v>
      </c>
      <c r="L4647" s="1310" t="s">
        <v>2173</v>
      </c>
    </row>
    <row r="4648" spans="1:12" ht="13.5">
      <c r="A4648" s="1310" t="s">
        <v>5510</v>
      </c>
      <c r="B4648" s="1310" t="s">
        <v>5511</v>
      </c>
      <c r="C4648" s="1310" t="s">
        <v>6855</v>
      </c>
      <c r="D4648" s="1310">
        <v>181</v>
      </c>
      <c r="E4648" s="1311" t="s">
        <v>995</v>
      </c>
      <c r="F4648" s="1310" t="s">
        <v>995</v>
      </c>
      <c r="G4648" s="1310">
        <v>102587</v>
      </c>
      <c r="H4648" s="1310" t="s">
        <v>6884</v>
      </c>
      <c r="I4648" s="1310" t="s">
        <v>839</v>
      </c>
      <c r="J4648" s="1310" t="s">
        <v>2242</v>
      </c>
      <c r="K4648" s="1311">
        <v>2.9</v>
      </c>
      <c r="L4648" s="1310" t="s">
        <v>2173</v>
      </c>
    </row>
    <row r="4649" spans="1:12" ht="13.5">
      <c r="A4649" s="1310" t="s">
        <v>5510</v>
      </c>
      <c r="B4649" s="1310" t="s">
        <v>5511</v>
      </c>
      <c r="C4649" s="1310" t="s">
        <v>6855</v>
      </c>
      <c r="D4649" s="1310">
        <v>181</v>
      </c>
      <c r="E4649" s="1311" t="s">
        <v>995</v>
      </c>
      <c r="F4649" s="1310" t="s">
        <v>995</v>
      </c>
      <c r="G4649" s="1310">
        <v>102588</v>
      </c>
      <c r="H4649" s="1310" t="s">
        <v>6885</v>
      </c>
      <c r="I4649" s="1310" t="s">
        <v>839</v>
      </c>
      <c r="J4649" s="1310" t="s">
        <v>2242</v>
      </c>
      <c r="K4649" s="1311">
        <v>4.2</v>
      </c>
      <c r="L4649" s="1310" t="s">
        <v>2173</v>
      </c>
    </row>
    <row r="4650" spans="1:12" ht="13.5">
      <c r="A4650" s="1310" t="s">
        <v>5510</v>
      </c>
      <c r="B4650" s="1310" t="s">
        <v>5511</v>
      </c>
      <c r="C4650" s="1310" t="s">
        <v>6855</v>
      </c>
      <c r="D4650" s="1310">
        <v>181</v>
      </c>
      <c r="E4650" s="1311" t="s">
        <v>995</v>
      </c>
      <c r="F4650" s="1310" t="s">
        <v>995</v>
      </c>
      <c r="G4650" s="1310">
        <v>102589</v>
      </c>
      <c r="H4650" s="1310" t="s">
        <v>6886</v>
      </c>
      <c r="I4650" s="1310" t="s">
        <v>839</v>
      </c>
      <c r="J4650" s="1310" t="s">
        <v>2242</v>
      </c>
      <c r="K4650" s="1311">
        <v>3.23</v>
      </c>
      <c r="L4650" s="1310" t="s">
        <v>2173</v>
      </c>
    </row>
    <row r="4651" spans="1:12" ht="13.5">
      <c r="A4651" s="1310" t="s">
        <v>5510</v>
      </c>
      <c r="B4651" s="1310" t="s">
        <v>5511</v>
      </c>
      <c r="C4651" s="1310" t="s">
        <v>6855</v>
      </c>
      <c r="D4651" s="1310">
        <v>181</v>
      </c>
      <c r="E4651" s="1311" t="s">
        <v>995</v>
      </c>
      <c r="F4651" s="1310" t="s">
        <v>995</v>
      </c>
      <c r="G4651" s="1310">
        <v>102590</v>
      </c>
      <c r="H4651" s="1310" t="s">
        <v>6887</v>
      </c>
      <c r="I4651" s="1310" t="s">
        <v>839</v>
      </c>
      <c r="J4651" s="1310" t="s">
        <v>2242</v>
      </c>
      <c r="K4651" s="1311">
        <v>4.53</v>
      </c>
      <c r="L4651" s="1310" t="s">
        <v>2173</v>
      </c>
    </row>
    <row r="4652" spans="1:12" ht="13.5">
      <c r="A4652" s="1310" t="s">
        <v>5510</v>
      </c>
      <c r="B4652" s="1310" t="s">
        <v>5511</v>
      </c>
      <c r="C4652" s="1310" t="s">
        <v>6855</v>
      </c>
      <c r="D4652" s="1310">
        <v>181</v>
      </c>
      <c r="E4652" s="1311" t="s">
        <v>995</v>
      </c>
      <c r="F4652" s="1310" t="s">
        <v>995</v>
      </c>
      <c r="G4652" s="1310">
        <v>102591</v>
      </c>
      <c r="H4652" s="1310" t="s">
        <v>6888</v>
      </c>
      <c r="I4652" s="1310" t="s">
        <v>839</v>
      </c>
      <c r="J4652" s="1310" t="s">
        <v>2242</v>
      </c>
      <c r="K4652" s="1311">
        <v>3.56</v>
      </c>
      <c r="L4652" s="1310" t="s">
        <v>2173</v>
      </c>
    </row>
    <row r="4653" spans="1:12" ht="13.5">
      <c r="A4653" s="1310" t="s">
        <v>5510</v>
      </c>
      <c r="B4653" s="1310" t="s">
        <v>5511</v>
      </c>
      <c r="C4653" s="1310" t="s">
        <v>6855</v>
      </c>
      <c r="D4653" s="1310">
        <v>181</v>
      </c>
      <c r="E4653" s="1311" t="s">
        <v>995</v>
      </c>
      <c r="F4653" s="1310" t="s">
        <v>995</v>
      </c>
      <c r="G4653" s="1310">
        <v>102592</v>
      </c>
      <c r="H4653" s="1310" t="s">
        <v>6889</v>
      </c>
      <c r="I4653" s="1310" t="s">
        <v>839</v>
      </c>
      <c r="J4653" s="1310" t="s">
        <v>2242</v>
      </c>
      <c r="K4653" s="1311">
        <v>4.8600000000000003</v>
      </c>
      <c r="L4653" s="1310" t="s">
        <v>2173</v>
      </c>
    </row>
    <row r="4654" spans="1:12" ht="13.5">
      <c r="A4654" s="1310" t="s">
        <v>5510</v>
      </c>
      <c r="B4654" s="1310" t="s">
        <v>5511</v>
      </c>
      <c r="C4654" s="1310" t="s">
        <v>6855</v>
      </c>
      <c r="D4654" s="1310">
        <v>181</v>
      </c>
      <c r="E4654" s="1311" t="s">
        <v>995</v>
      </c>
      <c r="F4654" s="1310" t="s">
        <v>995</v>
      </c>
      <c r="G4654" s="1310">
        <v>102593</v>
      </c>
      <c r="H4654" s="1310" t="s">
        <v>6890</v>
      </c>
      <c r="I4654" s="1310" t="s">
        <v>839</v>
      </c>
      <c r="J4654" s="1310" t="s">
        <v>2242</v>
      </c>
      <c r="K4654" s="1311">
        <v>4.0199999999999996</v>
      </c>
      <c r="L4654" s="1310" t="s">
        <v>2173</v>
      </c>
    </row>
    <row r="4655" spans="1:12" ht="13.5">
      <c r="A4655" s="1310" t="s">
        <v>5510</v>
      </c>
      <c r="B4655" s="1310" t="s">
        <v>5511</v>
      </c>
      <c r="C4655" s="1310" t="s">
        <v>6855</v>
      </c>
      <c r="D4655" s="1310">
        <v>181</v>
      </c>
      <c r="E4655" s="1311" t="s">
        <v>995</v>
      </c>
      <c r="F4655" s="1310" t="s">
        <v>995</v>
      </c>
      <c r="G4655" s="1310">
        <v>102594</v>
      </c>
      <c r="H4655" s="1310" t="s">
        <v>6891</v>
      </c>
      <c r="I4655" s="1310" t="s">
        <v>839</v>
      </c>
      <c r="J4655" s="1310" t="s">
        <v>2242</v>
      </c>
      <c r="K4655" s="1311">
        <v>5.32</v>
      </c>
      <c r="L4655" s="1310" t="s">
        <v>2173</v>
      </c>
    </row>
    <row r="4656" spans="1:12" ht="13.5">
      <c r="A4656" s="1310" t="s">
        <v>5510</v>
      </c>
      <c r="B4656" s="1310" t="s">
        <v>5511</v>
      </c>
      <c r="C4656" s="1310" t="s">
        <v>6855</v>
      </c>
      <c r="D4656" s="1310">
        <v>181</v>
      </c>
      <c r="E4656" s="1311" t="s">
        <v>995</v>
      </c>
      <c r="F4656" s="1310" t="s">
        <v>995</v>
      </c>
      <c r="G4656" s="1310">
        <v>102595</v>
      </c>
      <c r="H4656" s="1310" t="s">
        <v>6892</v>
      </c>
      <c r="I4656" s="1310" t="s">
        <v>839</v>
      </c>
      <c r="J4656" s="1310" t="s">
        <v>2242</v>
      </c>
      <c r="K4656" s="1311">
        <v>4.54</v>
      </c>
      <c r="L4656" s="1310" t="s">
        <v>2173</v>
      </c>
    </row>
    <row r="4657" spans="1:12" ht="13.5">
      <c r="A4657" s="1310" t="s">
        <v>5510</v>
      </c>
      <c r="B4657" s="1310" t="s">
        <v>5511</v>
      </c>
      <c r="C4657" s="1310" t="s">
        <v>6855</v>
      </c>
      <c r="D4657" s="1310">
        <v>181</v>
      </c>
      <c r="E4657" s="1311" t="s">
        <v>995</v>
      </c>
      <c r="F4657" s="1310" t="s">
        <v>995</v>
      </c>
      <c r="G4657" s="1310">
        <v>102596</v>
      </c>
      <c r="H4657" s="1310" t="s">
        <v>6893</v>
      </c>
      <c r="I4657" s="1310" t="s">
        <v>839</v>
      </c>
      <c r="J4657" s="1310" t="s">
        <v>2242</v>
      </c>
      <c r="K4657" s="1311">
        <v>5.85</v>
      </c>
      <c r="L4657" s="1310" t="s">
        <v>2173</v>
      </c>
    </row>
    <row r="4658" spans="1:12" ht="13.5">
      <c r="A4658" s="1310" t="s">
        <v>5510</v>
      </c>
      <c r="B4658" s="1310" t="s">
        <v>5511</v>
      </c>
      <c r="C4658" s="1310" t="s">
        <v>6855</v>
      </c>
      <c r="D4658" s="1310">
        <v>181</v>
      </c>
      <c r="E4658" s="1311" t="s">
        <v>995</v>
      </c>
      <c r="F4658" s="1310" t="s">
        <v>995</v>
      </c>
      <c r="G4658" s="1310">
        <v>102597</v>
      </c>
      <c r="H4658" s="1310" t="s">
        <v>6894</v>
      </c>
      <c r="I4658" s="1310" t="s">
        <v>839</v>
      </c>
      <c r="J4658" s="1310" t="s">
        <v>2242</v>
      </c>
      <c r="K4658" s="1311">
        <v>5.2</v>
      </c>
      <c r="L4658" s="1310" t="s">
        <v>2173</v>
      </c>
    </row>
    <row r="4659" spans="1:12" ht="13.5">
      <c r="A4659" s="1310" t="s">
        <v>5510</v>
      </c>
      <c r="B4659" s="1310" t="s">
        <v>5511</v>
      </c>
      <c r="C4659" s="1310" t="s">
        <v>6855</v>
      </c>
      <c r="D4659" s="1310">
        <v>181</v>
      </c>
      <c r="E4659" s="1311" t="s">
        <v>995</v>
      </c>
      <c r="F4659" s="1310" t="s">
        <v>995</v>
      </c>
      <c r="G4659" s="1310">
        <v>102598</v>
      </c>
      <c r="H4659" s="1310" t="s">
        <v>6895</v>
      </c>
      <c r="I4659" s="1310" t="s">
        <v>839</v>
      </c>
      <c r="J4659" s="1310" t="s">
        <v>2242</v>
      </c>
      <c r="K4659" s="1311">
        <v>6.49</v>
      </c>
      <c r="L4659" s="1310" t="s">
        <v>2173</v>
      </c>
    </row>
    <row r="4660" spans="1:12" ht="13.5">
      <c r="A4660" s="1310" t="s">
        <v>5510</v>
      </c>
      <c r="B4660" s="1310" t="s">
        <v>5511</v>
      </c>
      <c r="C4660" s="1310" t="s">
        <v>6855</v>
      </c>
      <c r="D4660" s="1310">
        <v>181</v>
      </c>
      <c r="E4660" s="1311" t="s">
        <v>995</v>
      </c>
      <c r="F4660" s="1310" t="s">
        <v>995</v>
      </c>
      <c r="G4660" s="1310">
        <v>102599</v>
      </c>
      <c r="H4660" s="1310" t="s">
        <v>6896</v>
      </c>
      <c r="I4660" s="1310" t="s">
        <v>839</v>
      </c>
      <c r="J4660" s="1310" t="s">
        <v>2242</v>
      </c>
      <c r="K4660" s="1311">
        <v>5.85</v>
      </c>
      <c r="L4660" s="1310" t="s">
        <v>2173</v>
      </c>
    </row>
    <row r="4661" spans="1:12" ht="13.5">
      <c r="A4661" s="1310" t="s">
        <v>5510</v>
      </c>
      <c r="B4661" s="1310" t="s">
        <v>5511</v>
      </c>
      <c r="C4661" s="1310" t="s">
        <v>6855</v>
      </c>
      <c r="D4661" s="1310">
        <v>181</v>
      </c>
      <c r="E4661" s="1311" t="s">
        <v>995</v>
      </c>
      <c r="F4661" s="1310" t="s">
        <v>995</v>
      </c>
      <c r="G4661" s="1310">
        <v>102600</v>
      </c>
      <c r="H4661" s="1310" t="s">
        <v>6897</v>
      </c>
      <c r="I4661" s="1310" t="s">
        <v>839</v>
      </c>
      <c r="J4661" s="1310" t="s">
        <v>2242</v>
      </c>
      <c r="K4661" s="1311">
        <v>7.15</v>
      </c>
      <c r="L4661" s="1310" t="s">
        <v>2173</v>
      </c>
    </row>
    <row r="4662" spans="1:12" ht="13.5">
      <c r="A4662" s="1310" t="s">
        <v>5510</v>
      </c>
      <c r="B4662" s="1310" t="s">
        <v>5511</v>
      </c>
      <c r="C4662" s="1310" t="s">
        <v>6855</v>
      </c>
      <c r="D4662" s="1310">
        <v>181</v>
      </c>
      <c r="E4662" s="1311" t="s">
        <v>995</v>
      </c>
      <c r="F4662" s="1310" t="s">
        <v>995</v>
      </c>
      <c r="G4662" s="1310">
        <v>102601</v>
      </c>
      <c r="H4662" s="1310" t="s">
        <v>6898</v>
      </c>
      <c r="I4662" s="1310" t="s">
        <v>839</v>
      </c>
      <c r="J4662" s="1310" t="s">
        <v>2242</v>
      </c>
      <c r="K4662" s="1311">
        <v>6.84</v>
      </c>
      <c r="L4662" s="1310" t="s">
        <v>2173</v>
      </c>
    </row>
    <row r="4663" spans="1:12" ht="13.5">
      <c r="A4663" s="1310" t="s">
        <v>5510</v>
      </c>
      <c r="B4663" s="1310" t="s">
        <v>5511</v>
      </c>
      <c r="C4663" s="1310" t="s">
        <v>6855</v>
      </c>
      <c r="D4663" s="1310">
        <v>181</v>
      </c>
      <c r="E4663" s="1311" t="s">
        <v>995</v>
      </c>
      <c r="F4663" s="1310" t="s">
        <v>995</v>
      </c>
      <c r="G4663" s="1310">
        <v>102602</v>
      </c>
      <c r="H4663" s="1310" t="s">
        <v>6899</v>
      </c>
      <c r="I4663" s="1310" t="s">
        <v>839</v>
      </c>
      <c r="J4663" s="1310" t="s">
        <v>2242</v>
      </c>
      <c r="K4663" s="1311">
        <v>8.14</v>
      </c>
      <c r="L4663" s="1310" t="s">
        <v>2173</v>
      </c>
    </row>
    <row r="4664" spans="1:12" ht="13.5">
      <c r="A4664" s="1310" t="s">
        <v>5510</v>
      </c>
      <c r="B4664" s="1310" t="s">
        <v>5511</v>
      </c>
      <c r="C4664" s="1310" t="s">
        <v>6855</v>
      </c>
      <c r="D4664" s="1310">
        <v>181</v>
      </c>
      <c r="E4664" s="1311" t="s">
        <v>995</v>
      </c>
      <c r="F4664" s="1310" t="s">
        <v>995</v>
      </c>
      <c r="G4664" s="1310">
        <v>102603</v>
      </c>
      <c r="H4664" s="1310" t="s">
        <v>6900</v>
      </c>
      <c r="I4664" s="1310" t="s">
        <v>839</v>
      </c>
      <c r="J4664" s="1310" t="s">
        <v>2242</v>
      </c>
      <c r="K4664" s="1311">
        <v>8.48</v>
      </c>
      <c r="L4664" s="1310" t="s">
        <v>2173</v>
      </c>
    </row>
    <row r="4665" spans="1:12" ht="13.5">
      <c r="A4665" s="1310" t="s">
        <v>5510</v>
      </c>
      <c r="B4665" s="1310" t="s">
        <v>5511</v>
      </c>
      <c r="C4665" s="1310" t="s">
        <v>6855</v>
      </c>
      <c r="D4665" s="1310">
        <v>181</v>
      </c>
      <c r="E4665" s="1311" t="s">
        <v>995</v>
      </c>
      <c r="F4665" s="1310" t="s">
        <v>995</v>
      </c>
      <c r="G4665" s="1310">
        <v>102604</v>
      </c>
      <c r="H4665" s="1310" t="s">
        <v>6901</v>
      </c>
      <c r="I4665" s="1310" t="s">
        <v>839</v>
      </c>
      <c r="J4665" s="1310" t="s">
        <v>2242</v>
      </c>
      <c r="K4665" s="1311">
        <v>9.7799999999999994</v>
      </c>
      <c r="L4665" s="1310" t="s">
        <v>2173</v>
      </c>
    </row>
    <row r="4666" spans="1:12" ht="13.5">
      <c r="A4666" s="1310" t="s">
        <v>5510</v>
      </c>
      <c r="B4666" s="1310" t="s">
        <v>5511</v>
      </c>
      <c r="C4666" s="1310" t="s">
        <v>6855</v>
      </c>
      <c r="D4666" s="1310">
        <v>181</v>
      </c>
      <c r="E4666" s="1311" t="s">
        <v>995</v>
      </c>
      <c r="F4666" s="1310" t="s">
        <v>995</v>
      </c>
      <c r="G4666" s="1310">
        <v>102605</v>
      </c>
      <c r="H4666" s="1310" t="s">
        <v>6902</v>
      </c>
      <c r="I4666" s="1310" t="s">
        <v>839</v>
      </c>
      <c r="J4666" s="1310" t="s">
        <v>2242</v>
      </c>
      <c r="K4666" s="1311">
        <v>273.93</v>
      </c>
      <c r="L4666" s="1310" t="s">
        <v>2173</v>
      </c>
    </row>
    <row r="4667" spans="1:12" ht="13.5">
      <c r="A4667" s="1310" t="s">
        <v>5510</v>
      </c>
      <c r="B4667" s="1310" t="s">
        <v>5511</v>
      </c>
      <c r="C4667" s="1310" t="s">
        <v>6855</v>
      </c>
      <c r="D4667" s="1310">
        <v>181</v>
      </c>
      <c r="E4667" s="1311" t="s">
        <v>995</v>
      </c>
      <c r="F4667" s="1310" t="s">
        <v>995</v>
      </c>
      <c r="G4667" s="1310">
        <v>102606</v>
      </c>
      <c r="H4667" s="1310" t="s">
        <v>6903</v>
      </c>
      <c r="I4667" s="1310" t="s">
        <v>839</v>
      </c>
      <c r="J4667" s="1310" t="s">
        <v>2242</v>
      </c>
      <c r="K4667" s="1311">
        <v>467.65</v>
      </c>
      <c r="L4667" s="1310" t="s">
        <v>2173</v>
      </c>
    </row>
    <row r="4668" spans="1:12" ht="13.5">
      <c r="A4668" s="1310" t="s">
        <v>5510</v>
      </c>
      <c r="B4668" s="1310" t="s">
        <v>5511</v>
      </c>
      <c r="C4668" s="1310" t="s">
        <v>6855</v>
      </c>
      <c r="D4668" s="1310">
        <v>181</v>
      </c>
      <c r="E4668" s="1311" t="s">
        <v>995</v>
      </c>
      <c r="F4668" s="1310" t="s">
        <v>995</v>
      </c>
      <c r="G4668" s="1310">
        <v>102607</v>
      </c>
      <c r="H4668" s="1310" t="s">
        <v>6904</v>
      </c>
      <c r="I4668" s="1310" t="s">
        <v>839</v>
      </c>
      <c r="J4668" s="1310" t="s">
        <v>2242</v>
      </c>
      <c r="K4668" s="1311">
        <v>475.78</v>
      </c>
      <c r="L4668" s="1310" t="s">
        <v>2173</v>
      </c>
    </row>
    <row r="4669" spans="1:12" ht="13.5">
      <c r="A4669" s="1310" t="s">
        <v>5510</v>
      </c>
      <c r="B4669" s="1310" t="s">
        <v>5511</v>
      </c>
      <c r="C4669" s="1310" t="s">
        <v>6855</v>
      </c>
      <c r="D4669" s="1310">
        <v>181</v>
      </c>
      <c r="E4669" s="1311" t="s">
        <v>995</v>
      </c>
      <c r="F4669" s="1310" t="s">
        <v>995</v>
      </c>
      <c r="G4669" s="1310">
        <v>102608</v>
      </c>
      <c r="H4669" s="1310" t="s">
        <v>6905</v>
      </c>
      <c r="I4669" s="1310" t="s">
        <v>839</v>
      </c>
      <c r="J4669" s="1310" t="s">
        <v>2242</v>
      </c>
      <c r="K4669" s="1311">
        <v>961.91</v>
      </c>
      <c r="L4669" s="1310" t="s">
        <v>2173</v>
      </c>
    </row>
    <row r="4670" spans="1:12" ht="13.5">
      <c r="A4670" s="1310" t="s">
        <v>5510</v>
      </c>
      <c r="B4670" s="1310" t="s">
        <v>5511</v>
      </c>
      <c r="C4670" s="1310" t="s">
        <v>6855</v>
      </c>
      <c r="D4670" s="1310">
        <v>181</v>
      </c>
      <c r="E4670" s="1311" t="s">
        <v>995</v>
      </c>
      <c r="F4670" s="1310" t="s">
        <v>995</v>
      </c>
      <c r="G4670" s="1310">
        <v>102609</v>
      </c>
      <c r="H4670" s="1310" t="s">
        <v>6906</v>
      </c>
      <c r="I4670" s="1310" t="s">
        <v>839</v>
      </c>
      <c r="J4670" s="1310" t="s">
        <v>2242</v>
      </c>
      <c r="K4670" s="1312">
        <v>1082.25</v>
      </c>
      <c r="L4670" s="1310" t="s">
        <v>2173</v>
      </c>
    </row>
    <row r="4671" spans="1:12" ht="13.5">
      <c r="A4671" s="1310" t="s">
        <v>5510</v>
      </c>
      <c r="B4671" s="1310" t="s">
        <v>5511</v>
      </c>
      <c r="C4671" s="1310" t="s">
        <v>6855</v>
      </c>
      <c r="D4671" s="1310">
        <v>181</v>
      </c>
      <c r="E4671" s="1311" t="s">
        <v>995</v>
      </c>
      <c r="F4671" s="1310" t="s">
        <v>995</v>
      </c>
      <c r="G4671" s="1310">
        <v>102611</v>
      </c>
      <c r="H4671" s="1310" t="s">
        <v>6907</v>
      </c>
      <c r="I4671" s="1310" t="s">
        <v>839</v>
      </c>
      <c r="J4671" s="1310" t="s">
        <v>2172</v>
      </c>
      <c r="K4671" s="1311">
        <v>381.6</v>
      </c>
      <c r="L4671" s="1310" t="s">
        <v>2173</v>
      </c>
    </row>
    <row r="4672" spans="1:12" ht="13.5">
      <c r="A4672" s="1310" t="s">
        <v>5510</v>
      </c>
      <c r="B4672" s="1310" t="s">
        <v>5511</v>
      </c>
      <c r="C4672" s="1310" t="s">
        <v>6855</v>
      </c>
      <c r="D4672" s="1310">
        <v>181</v>
      </c>
      <c r="E4672" s="1311" t="s">
        <v>995</v>
      </c>
      <c r="F4672" s="1310" t="s">
        <v>995</v>
      </c>
      <c r="G4672" s="1310">
        <v>102613</v>
      </c>
      <c r="H4672" s="1310" t="s">
        <v>6908</v>
      </c>
      <c r="I4672" s="1310" t="s">
        <v>839</v>
      </c>
      <c r="J4672" s="1310" t="s">
        <v>2172</v>
      </c>
      <c r="K4672" s="1311">
        <v>524.28</v>
      </c>
      <c r="L4672" s="1310" t="s">
        <v>2173</v>
      </c>
    </row>
    <row r="4673" spans="1:12" ht="13.5">
      <c r="A4673" s="1310" t="s">
        <v>5510</v>
      </c>
      <c r="B4673" s="1310" t="s">
        <v>5511</v>
      </c>
      <c r="C4673" s="1310" t="s">
        <v>6855</v>
      </c>
      <c r="D4673" s="1310">
        <v>181</v>
      </c>
      <c r="E4673" s="1311" t="s">
        <v>995</v>
      </c>
      <c r="F4673" s="1310" t="s">
        <v>995</v>
      </c>
      <c r="G4673" s="1310">
        <v>102614</v>
      </c>
      <c r="H4673" s="1310" t="s">
        <v>6909</v>
      </c>
      <c r="I4673" s="1310" t="s">
        <v>839</v>
      </c>
      <c r="J4673" s="1310" t="s">
        <v>2172</v>
      </c>
      <c r="K4673" s="1311">
        <v>848.48</v>
      </c>
      <c r="L4673" s="1310" t="s">
        <v>2173</v>
      </c>
    </row>
    <row r="4674" spans="1:12" ht="13.5">
      <c r="A4674" s="1310" t="s">
        <v>5510</v>
      </c>
      <c r="B4674" s="1310" t="s">
        <v>5511</v>
      </c>
      <c r="C4674" s="1310" t="s">
        <v>6855</v>
      </c>
      <c r="D4674" s="1310">
        <v>181</v>
      </c>
      <c r="E4674" s="1311" t="s">
        <v>995</v>
      </c>
      <c r="F4674" s="1310" t="s">
        <v>995</v>
      </c>
      <c r="G4674" s="1310">
        <v>102615</v>
      </c>
      <c r="H4674" s="1310" t="s">
        <v>6910</v>
      </c>
      <c r="I4674" s="1310" t="s">
        <v>839</v>
      </c>
      <c r="J4674" s="1310" t="s">
        <v>2172</v>
      </c>
      <c r="K4674" s="1312">
        <v>1093.43</v>
      </c>
      <c r="L4674" s="1310" t="s">
        <v>2173</v>
      </c>
    </row>
    <row r="4675" spans="1:12" ht="13.5">
      <c r="A4675" s="1310" t="s">
        <v>5510</v>
      </c>
      <c r="B4675" s="1310" t="s">
        <v>5511</v>
      </c>
      <c r="C4675" s="1310" t="s">
        <v>6855</v>
      </c>
      <c r="D4675" s="1310">
        <v>181</v>
      </c>
      <c r="E4675" s="1311" t="s">
        <v>995</v>
      </c>
      <c r="F4675" s="1310" t="s">
        <v>995</v>
      </c>
      <c r="G4675" s="1310">
        <v>102617</v>
      </c>
      <c r="H4675" s="1310" t="s">
        <v>6911</v>
      </c>
      <c r="I4675" s="1310" t="s">
        <v>839</v>
      </c>
      <c r="J4675" s="1310" t="s">
        <v>2172</v>
      </c>
      <c r="K4675" s="1312">
        <v>2872.41</v>
      </c>
      <c r="L4675" s="1310" t="s">
        <v>2173</v>
      </c>
    </row>
    <row r="4676" spans="1:12" ht="13.5">
      <c r="A4676" s="1310" t="s">
        <v>5510</v>
      </c>
      <c r="B4676" s="1310" t="s">
        <v>5511</v>
      </c>
      <c r="C4676" s="1310" t="s">
        <v>6855</v>
      </c>
      <c r="D4676" s="1310">
        <v>181</v>
      </c>
      <c r="E4676" s="1311" t="s">
        <v>995</v>
      </c>
      <c r="F4676" s="1310" t="s">
        <v>995</v>
      </c>
      <c r="G4676" s="1310">
        <v>102619</v>
      </c>
      <c r="H4676" s="1310" t="s">
        <v>6912</v>
      </c>
      <c r="I4676" s="1310" t="s">
        <v>839</v>
      </c>
      <c r="J4676" s="1310" t="s">
        <v>2172</v>
      </c>
      <c r="K4676" s="1312">
        <v>5462.26</v>
      </c>
      <c r="L4676" s="1310" t="s">
        <v>2173</v>
      </c>
    </row>
    <row r="4677" spans="1:12" ht="13.5">
      <c r="A4677" s="1310" t="s">
        <v>5510</v>
      </c>
      <c r="B4677" s="1310" t="s">
        <v>5511</v>
      </c>
      <c r="C4677" s="1310" t="s">
        <v>6855</v>
      </c>
      <c r="D4677" s="1310">
        <v>181</v>
      </c>
      <c r="E4677" s="1311" t="s">
        <v>995</v>
      </c>
      <c r="F4677" s="1310" t="s">
        <v>995</v>
      </c>
      <c r="G4677" s="1310">
        <v>102622</v>
      </c>
      <c r="H4677" s="1310" t="s">
        <v>6913</v>
      </c>
      <c r="I4677" s="1310" t="s">
        <v>839</v>
      </c>
      <c r="J4677" s="1310" t="s">
        <v>2242</v>
      </c>
      <c r="K4677" s="1311">
        <v>672.72</v>
      </c>
      <c r="L4677" s="1310" t="s">
        <v>2173</v>
      </c>
    </row>
    <row r="4678" spans="1:12" ht="13.5">
      <c r="A4678" s="1310" t="s">
        <v>5510</v>
      </c>
      <c r="B4678" s="1310" t="s">
        <v>5511</v>
      </c>
      <c r="C4678" s="1310" t="s">
        <v>6855</v>
      </c>
      <c r="D4678" s="1310">
        <v>181</v>
      </c>
      <c r="E4678" s="1311" t="s">
        <v>995</v>
      </c>
      <c r="F4678" s="1310" t="s">
        <v>995</v>
      </c>
      <c r="G4678" s="1310">
        <v>102623</v>
      </c>
      <c r="H4678" s="1310" t="s">
        <v>6914</v>
      </c>
      <c r="I4678" s="1310" t="s">
        <v>839</v>
      </c>
      <c r="J4678" s="1310" t="s">
        <v>2242</v>
      </c>
      <c r="K4678" s="1311">
        <v>929.26</v>
      </c>
      <c r="L4678" s="1310" t="s">
        <v>2173</v>
      </c>
    </row>
    <row r="4679" spans="1:12" ht="13.5">
      <c r="A4679" s="1310" t="s">
        <v>5510</v>
      </c>
      <c r="B4679" s="1310" t="s">
        <v>5511</v>
      </c>
      <c r="C4679" s="1310" t="s">
        <v>6915</v>
      </c>
      <c r="D4679" s="1310">
        <v>182</v>
      </c>
      <c r="E4679" s="1311" t="s">
        <v>995</v>
      </c>
      <c r="F4679" s="1310" t="s">
        <v>995</v>
      </c>
      <c r="G4679" s="1310">
        <v>89482</v>
      </c>
      <c r="H4679" s="1310" t="s">
        <v>6916</v>
      </c>
      <c r="I4679" s="1310" t="s">
        <v>839</v>
      </c>
      <c r="J4679" s="1310" t="s">
        <v>2242</v>
      </c>
      <c r="K4679" s="1311">
        <v>34.56</v>
      </c>
      <c r="L4679" s="1310" t="s">
        <v>2173</v>
      </c>
    </row>
    <row r="4680" spans="1:12" ht="13.5">
      <c r="A4680" s="1310" t="s">
        <v>5510</v>
      </c>
      <c r="B4680" s="1310" t="s">
        <v>5511</v>
      </c>
      <c r="C4680" s="1310" t="s">
        <v>6915</v>
      </c>
      <c r="D4680" s="1310">
        <v>182</v>
      </c>
      <c r="E4680" s="1311" t="s">
        <v>995</v>
      </c>
      <c r="F4680" s="1310" t="s">
        <v>995</v>
      </c>
      <c r="G4680" s="1310">
        <v>89491</v>
      </c>
      <c r="H4680" s="1310" t="s">
        <v>6917</v>
      </c>
      <c r="I4680" s="1310" t="s">
        <v>839</v>
      </c>
      <c r="J4680" s="1310" t="s">
        <v>2242</v>
      </c>
      <c r="K4680" s="1311">
        <v>83.83</v>
      </c>
      <c r="L4680" s="1310" t="s">
        <v>2173</v>
      </c>
    </row>
    <row r="4681" spans="1:12" ht="13.5">
      <c r="A4681" s="1310" t="s">
        <v>5510</v>
      </c>
      <c r="B4681" s="1310" t="s">
        <v>5511</v>
      </c>
      <c r="C4681" s="1310" t="s">
        <v>6915</v>
      </c>
      <c r="D4681" s="1310">
        <v>182</v>
      </c>
      <c r="E4681" s="1311" t="s">
        <v>995</v>
      </c>
      <c r="F4681" s="1310" t="s">
        <v>995</v>
      </c>
      <c r="G4681" s="1310">
        <v>89495</v>
      </c>
      <c r="H4681" s="1310" t="s">
        <v>6918</v>
      </c>
      <c r="I4681" s="1310" t="s">
        <v>839</v>
      </c>
      <c r="J4681" s="1310" t="s">
        <v>2242</v>
      </c>
      <c r="K4681" s="1311">
        <v>14.28</v>
      </c>
      <c r="L4681" s="1310" t="s">
        <v>2173</v>
      </c>
    </row>
    <row r="4682" spans="1:12" ht="13.5">
      <c r="A4682" s="1310" t="s">
        <v>5510</v>
      </c>
      <c r="B4682" s="1310" t="s">
        <v>5511</v>
      </c>
      <c r="C4682" s="1310" t="s">
        <v>6915</v>
      </c>
      <c r="D4682" s="1310">
        <v>182</v>
      </c>
      <c r="E4682" s="1311" t="s">
        <v>995</v>
      </c>
      <c r="F4682" s="1310" t="s">
        <v>995</v>
      </c>
      <c r="G4682" s="1310">
        <v>89707</v>
      </c>
      <c r="H4682" s="1310" t="s">
        <v>6919</v>
      </c>
      <c r="I4682" s="1310" t="s">
        <v>839</v>
      </c>
      <c r="J4682" s="1310" t="s">
        <v>2242</v>
      </c>
      <c r="K4682" s="1311">
        <v>39.619999999999997</v>
      </c>
      <c r="L4682" s="1310" t="s">
        <v>2173</v>
      </c>
    </row>
    <row r="4683" spans="1:12" ht="13.5">
      <c r="A4683" s="1310" t="s">
        <v>5510</v>
      </c>
      <c r="B4683" s="1310" t="s">
        <v>5511</v>
      </c>
      <c r="C4683" s="1310" t="s">
        <v>6915</v>
      </c>
      <c r="D4683" s="1310">
        <v>182</v>
      </c>
      <c r="E4683" s="1311" t="s">
        <v>995</v>
      </c>
      <c r="F4683" s="1310" t="s">
        <v>995</v>
      </c>
      <c r="G4683" s="1310">
        <v>89708</v>
      </c>
      <c r="H4683" s="1310" t="s">
        <v>6920</v>
      </c>
      <c r="I4683" s="1310" t="s">
        <v>839</v>
      </c>
      <c r="J4683" s="1310" t="s">
        <v>2242</v>
      </c>
      <c r="K4683" s="1311">
        <v>90.54</v>
      </c>
      <c r="L4683" s="1310" t="s">
        <v>2173</v>
      </c>
    </row>
    <row r="4684" spans="1:12" ht="13.5">
      <c r="A4684" s="1310" t="s">
        <v>5510</v>
      </c>
      <c r="B4684" s="1310" t="s">
        <v>5511</v>
      </c>
      <c r="C4684" s="1310" t="s">
        <v>6915</v>
      </c>
      <c r="D4684" s="1310">
        <v>182</v>
      </c>
      <c r="E4684" s="1311" t="s">
        <v>995</v>
      </c>
      <c r="F4684" s="1310" t="s">
        <v>995</v>
      </c>
      <c r="G4684" s="1310">
        <v>89709</v>
      </c>
      <c r="H4684" s="1310" t="s">
        <v>6921</v>
      </c>
      <c r="I4684" s="1310" t="s">
        <v>839</v>
      </c>
      <c r="J4684" s="1310" t="s">
        <v>2242</v>
      </c>
      <c r="K4684" s="1311">
        <v>15.75</v>
      </c>
      <c r="L4684" s="1310" t="s">
        <v>2173</v>
      </c>
    </row>
    <row r="4685" spans="1:12" ht="13.5">
      <c r="A4685" s="1310" t="s">
        <v>5510</v>
      </c>
      <c r="B4685" s="1310" t="s">
        <v>5511</v>
      </c>
      <c r="C4685" s="1310" t="s">
        <v>6915</v>
      </c>
      <c r="D4685" s="1310">
        <v>182</v>
      </c>
      <c r="E4685" s="1311" t="s">
        <v>995</v>
      </c>
      <c r="F4685" s="1310" t="s">
        <v>995</v>
      </c>
      <c r="G4685" s="1310">
        <v>89710</v>
      </c>
      <c r="H4685" s="1310" t="s">
        <v>6922</v>
      </c>
      <c r="I4685" s="1310" t="s">
        <v>839</v>
      </c>
      <c r="J4685" s="1310" t="s">
        <v>2242</v>
      </c>
      <c r="K4685" s="1311">
        <v>13.19</v>
      </c>
      <c r="L4685" s="1310" t="s">
        <v>2173</v>
      </c>
    </row>
    <row r="4686" spans="1:12" ht="13.5">
      <c r="A4686" s="1310" t="s">
        <v>5510</v>
      </c>
      <c r="B4686" s="1310" t="s">
        <v>5511</v>
      </c>
      <c r="C4686" s="1310" t="s">
        <v>6923</v>
      </c>
      <c r="D4686" s="1310">
        <v>183</v>
      </c>
      <c r="E4686" s="1311" t="s">
        <v>995</v>
      </c>
      <c r="F4686" s="1310" t="s">
        <v>995</v>
      </c>
      <c r="G4686" s="1310">
        <v>86872</v>
      </c>
      <c r="H4686" s="1310" t="s">
        <v>6924</v>
      </c>
      <c r="I4686" s="1310" t="s">
        <v>839</v>
      </c>
      <c r="J4686" s="1310" t="s">
        <v>2172</v>
      </c>
      <c r="K4686" s="1311">
        <v>545.14</v>
      </c>
      <c r="L4686" s="1310" t="s">
        <v>2173</v>
      </c>
    </row>
    <row r="4687" spans="1:12" ht="13.5">
      <c r="A4687" s="1310" t="s">
        <v>5510</v>
      </c>
      <c r="B4687" s="1310" t="s">
        <v>5511</v>
      </c>
      <c r="C4687" s="1310" t="s">
        <v>6923</v>
      </c>
      <c r="D4687" s="1310">
        <v>183</v>
      </c>
      <c r="E4687" s="1311" t="s">
        <v>995</v>
      </c>
      <c r="F4687" s="1310" t="s">
        <v>995</v>
      </c>
      <c r="G4687" s="1310">
        <v>86874</v>
      </c>
      <c r="H4687" s="1310" t="s">
        <v>6925</v>
      </c>
      <c r="I4687" s="1310" t="s">
        <v>839</v>
      </c>
      <c r="J4687" s="1310" t="s">
        <v>2172</v>
      </c>
      <c r="K4687" s="1311">
        <v>380.36</v>
      </c>
      <c r="L4687" s="1310" t="s">
        <v>2173</v>
      </c>
    </row>
    <row r="4688" spans="1:12" ht="13.5">
      <c r="A4688" s="1310" t="s">
        <v>5510</v>
      </c>
      <c r="B4688" s="1310" t="s">
        <v>5511</v>
      </c>
      <c r="C4688" s="1310" t="s">
        <v>6923</v>
      </c>
      <c r="D4688" s="1310">
        <v>183</v>
      </c>
      <c r="E4688" s="1311" t="s">
        <v>995</v>
      </c>
      <c r="F4688" s="1310" t="s">
        <v>995</v>
      </c>
      <c r="G4688" s="1310">
        <v>86875</v>
      </c>
      <c r="H4688" s="1310" t="s">
        <v>6926</v>
      </c>
      <c r="I4688" s="1310" t="s">
        <v>839</v>
      </c>
      <c r="J4688" s="1310" t="s">
        <v>2172</v>
      </c>
      <c r="K4688" s="1311">
        <v>412.4</v>
      </c>
      <c r="L4688" s="1310" t="s">
        <v>2173</v>
      </c>
    </row>
    <row r="4689" spans="1:12" ht="13.5">
      <c r="A4689" s="1310" t="s">
        <v>5510</v>
      </c>
      <c r="B4689" s="1310" t="s">
        <v>5511</v>
      </c>
      <c r="C4689" s="1310" t="s">
        <v>6923</v>
      </c>
      <c r="D4689" s="1310">
        <v>183</v>
      </c>
      <c r="E4689" s="1311" t="s">
        <v>995</v>
      </c>
      <c r="F4689" s="1310" t="s">
        <v>995</v>
      </c>
      <c r="G4689" s="1310">
        <v>86876</v>
      </c>
      <c r="H4689" s="1310" t="s">
        <v>6927</v>
      </c>
      <c r="I4689" s="1310" t="s">
        <v>839</v>
      </c>
      <c r="J4689" s="1310" t="s">
        <v>2172</v>
      </c>
      <c r="K4689" s="1311">
        <v>235.1</v>
      </c>
      <c r="L4689" s="1310" t="s">
        <v>2173</v>
      </c>
    </row>
    <row r="4690" spans="1:12" ht="13.5">
      <c r="A4690" s="1310" t="s">
        <v>5510</v>
      </c>
      <c r="B4690" s="1310" t="s">
        <v>5511</v>
      </c>
      <c r="C4690" s="1310" t="s">
        <v>6923</v>
      </c>
      <c r="D4690" s="1310">
        <v>183</v>
      </c>
      <c r="E4690" s="1311" t="s">
        <v>995</v>
      </c>
      <c r="F4690" s="1310" t="s">
        <v>995</v>
      </c>
      <c r="G4690" s="1310">
        <v>86877</v>
      </c>
      <c r="H4690" s="1310" t="s">
        <v>6928</v>
      </c>
      <c r="I4690" s="1310" t="s">
        <v>839</v>
      </c>
      <c r="J4690" s="1310" t="s">
        <v>2242</v>
      </c>
      <c r="K4690" s="1311">
        <v>56.45</v>
      </c>
      <c r="L4690" s="1310" t="s">
        <v>2173</v>
      </c>
    </row>
    <row r="4691" spans="1:12" ht="13.5">
      <c r="A4691" s="1310" t="s">
        <v>5510</v>
      </c>
      <c r="B4691" s="1310" t="s">
        <v>5511</v>
      </c>
      <c r="C4691" s="1310" t="s">
        <v>6923</v>
      </c>
      <c r="D4691" s="1310">
        <v>183</v>
      </c>
      <c r="E4691" s="1311" t="s">
        <v>995</v>
      </c>
      <c r="F4691" s="1310" t="s">
        <v>995</v>
      </c>
      <c r="G4691" s="1310">
        <v>86878</v>
      </c>
      <c r="H4691" s="1310" t="s">
        <v>6929</v>
      </c>
      <c r="I4691" s="1310" t="s">
        <v>839</v>
      </c>
      <c r="J4691" s="1310" t="s">
        <v>2242</v>
      </c>
      <c r="K4691" s="1311">
        <v>60.84</v>
      </c>
      <c r="L4691" s="1310" t="s">
        <v>2173</v>
      </c>
    </row>
    <row r="4692" spans="1:12" ht="13.5">
      <c r="A4692" s="1310" t="s">
        <v>5510</v>
      </c>
      <c r="B4692" s="1310" t="s">
        <v>5511</v>
      </c>
      <c r="C4692" s="1310" t="s">
        <v>6923</v>
      </c>
      <c r="D4692" s="1310">
        <v>183</v>
      </c>
      <c r="E4692" s="1311" t="s">
        <v>995</v>
      </c>
      <c r="F4692" s="1310" t="s">
        <v>995</v>
      </c>
      <c r="G4692" s="1310">
        <v>86879</v>
      </c>
      <c r="H4692" s="1310" t="s">
        <v>6930</v>
      </c>
      <c r="I4692" s="1310" t="s">
        <v>839</v>
      </c>
      <c r="J4692" s="1310" t="s">
        <v>2242</v>
      </c>
      <c r="K4692" s="1311">
        <v>6.89</v>
      </c>
      <c r="L4692" s="1310" t="s">
        <v>2173</v>
      </c>
    </row>
    <row r="4693" spans="1:12" ht="13.5">
      <c r="A4693" s="1310" t="s">
        <v>5510</v>
      </c>
      <c r="B4693" s="1310" t="s">
        <v>5511</v>
      </c>
      <c r="C4693" s="1310" t="s">
        <v>6923</v>
      </c>
      <c r="D4693" s="1310">
        <v>183</v>
      </c>
      <c r="E4693" s="1311" t="s">
        <v>995</v>
      </c>
      <c r="F4693" s="1310" t="s">
        <v>995</v>
      </c>
      <c r="G4693" s="1310">
        <v>86880</v>
      </c>
      <c r="H4693" s="1310" t="s">
        <v>6931</v>
      </c>
      <c r="I4693" s="1310" t="s">
        <v>839</v>
      </c>
      <c r="J4693" s="1310" t="s">
        <v>2242</v>
      </c>
      <c r="K4693" s="1311">
        <v>19.64</v>
      </c>
      <c r="L4693" s="1310" t="s">
        <v>2173</v>
      </c>
    </row>
    <row r="4694" spans="1:12" ht="13.5">
      <c r="A4694" s="1310" t="s">
        <v>5510</v>
      </c>
      <c r="B4694" s="1310" t="s">
        <v>5511</v>
      </c>
      <c r="C4694" s="1310" t="s">
        <v>6923</v>
      </c>
      <c r="D4694" s="1310">
        <v>183</v>
      </c>
      <c r="E4694" s="1311" t="s">
        <v>995</v>
      </c>
      <c r="F4694" s="1310" t="s">
        <v>995</v>
      </c>
      <c r="G4694" s="1310">
        <v>86881</v>
      </c>
      <c r="H4694" s="1310" t="s">
        <v>6932</v>
      </c>
      <c r="I4694" s="1310" t="s">
        <v>839</v>
      </c>
      <c r="J4694" s="1310" t="s">
        <v>2771</v>
      </c>
      <c r="K4694" s="1311">
        <v>170.97</v>
      </c>
      <c r="L4694" s="1310" t="s">
        <v>2173</v>
      </c>
    </row>
    <row r="4695" spans="1:12" ht="13.5">
      <c r="A4695" s="1310" t="s">
        <v>5510</v>
      </c>
      <c r="B4695" s="1310" t="s">
        <v>5511</v>
      </c>
      <c r="C4695" s="1310" t="s">
        <v>6923</v>
      </c>
      <c r="D4695" s="1310">
        <v>183</v>
      </c>
      <c r="E4695" s="1311" t="s">
        <v>995</v>
      </c>
      <c r="F4695" s="1310" t="s">
        <v>995</v>
      </c>
      <c r="G4695" s="1310">
        <v>86882</v>
      </c>
      <c r="H4695" s="1310" t="s">
        <v>6933</v>
      </c>
      <c r="I4695" s="1310" t="s">
        <v>839</v>
      </c>
      <c r="J4695" s="1310" t="s">
        <v>2242</v>
      </c>
      <c r="K4695" s="1311">
        <v>20.149999999999999</v>
      </c>
      <c r="L4695" s="1310" t="s">
        <v>2173</v>
      </c>
    </row>
    <row r="4696" spans="1:12" ht="13.5">
      <c r="A4696" s="1310" t="s">
        <v>5510</v>
      </c>
      <c r="B4696" s="1310" t="s">
        <v>5511</v>
      </c>
      <c r="C4696" s="1310" t="s">
        <v>6923</v>
      </c>
      <c r="D4696" s="1310">
        <v>183</v>
      </c>
      <c r="E4696" s="1311" t="s">
        <v>995</v>
      </c>
      <c r="F4696" s="1310" t="s">
        <v>995</v>
      </c>
      <c r="G4696" s="1310">
        <v>86883</v>
      </c>
      <c r="H4696" s="1310" t="s">
        <v>6934</v>
      </c>
      <c r="I4696" s="1310" t="s">
        <v>839</v>
      </c>
      <c r="J4696" s="1310" t="s">
        <v>2771</v>
      </c>
      <c r="K4696" s="1311">
        <v>11.49</v>
      </c>
      <c r="L4696" s="1310" t="s">
        <v>2173</v>
      </c>
    </row>
    <row r="4697" spans="1:12" ht="13.5">
      <c r="A4697" s="1310" t="s">
        <v>5510</v>
      </c>
      <c r="B4697" s="1310" t="s">
        <v>5511</v>
      </c>
      <c r="C4697" s="1310" t="s">
        <v>6923</v>
      </c>
      <c r="D4697" s="1310">
        <v>183</v>
      </c>
      <c r="E4697" s="1311" t="s">
        <v>995</v>
      </c>
      <c r="F4697" s="1310" t="s">
        <v>995</v>
      </c>
      <c r="G4697" s="1310">
        <v>86884</v>
      </c>
      <c r="H4697" s="1310" t="s">
        <v>6935</v>
      </c>
      <c r="I4697" s="1310" t="s">
        <v>839</v>
      </c>
      <c r="J4697" s="1310" t="s">
        <v>2242</v>
      </c>
      <c r="K4697" s="1311">
        <v>8.51</v>
      </c>
      <c r="L4697" s="1310" t="s">
        <v>2173</v>
      </c>
    </row>
    <row r="4698" spans="1:12" ht="13.5">
      <c r="A4698" s="1310" t="s">
        <v>5510</v>
      </c>
      <c r="B4698" s="1310" t="s">
        <v>5511</v>
      </c>
      <c r="C4698" s="1310" t="s">
        <v>6923</v>
      </c>
      <c r="D4698" s="1310">
        <v>183</v>
      </c>
      <c r="E4698" s="1311" t="s">
        <v>995</v>
      </c>
      <c r="F4698" s="1310" t="s">
        <v>995</v>
      </c>
      <c r="G4698" s="1310">
        <v>86885</v>
      </c>
      <c r="H4698" s="1310" t="s">
        <v>6936</v>
      </c>
      <c r="I4698" s="1310" t="s">
        <v>839</v>
      </c>
      <c r="J4698" s="1310" t="s">
        <v>2242</v>
      </c>
      <c r="K4698" s="1311">
        <v>9.61</v>
      </c>
      <c r="L4698" s="1310" t="s">
        <v>2173</v>
      </c>
    </row>
    <row r="4699" spans="1:12" ht="13.5">
      <c r="A4699" s="1310" t="s">
        <v>5510</v>
      </c>
      <c r="B4699" s="1310" t="s">
        <v>5511</v>
      </c>
      <c r="C4699" s="1310" t="s">
        <v>6923</v>
      </c>
      <c r="D4699" s="1310">
        <v>183</v>
      </c>
      <c r="E4699" s="1311" t="s">
        <v>995</v>
      </c>
      <c r="F4699" s="1310" t="s">
        <v>995</v>
      </c>
      <c r="G4699" s="1310">
        <v>86886</v>
      </c>
      <c r="H4699" s="1310" t="s">
        <v>6937</v>
      </c>
      <c r="I4699" s="1310" t="s">
        <v>839</v>
      </c>
      <c r="J4699" s="1310" t="s">
        <v>2242</v>
      </c>
      <c r="K4699" s="1311">
        <v>41.85</v>
      </c>
      <c r="L4699" s="1310" t="s">
        <v>2173</v>
      </c>
    </row>
    <row r="4700" spans="1:12" ht="13.5">
      <c r="A4700" s="1310" t="s">
        <v>5510</v>
      </c>
      <c r="B4700" s="1310" t="s">
        <v>5511</v>
      </c>
      <c r="C4700" s="1310" t="s">
        <v>6923</v>
      </c>
      <c r="D4700" s="1310">
        <v>183</v>
      </c>
      <c r="E4700" s="1311" t="s">
        <v>995</v>
      </c>
      <c r="F4700" s="1310" t="s">
        <v>995</v>
      </c>
      <c r="G4700" s="1310">
        <v>86887</v>
      </c>
      <c r="H4700" s="1310" t="s">
        <v>6938</v>
      </c>
      <c r="I4700" s="1310" t="s">
        <v>839</v>
      </c>
      <c r="J4700" s="1310" t="s">
        <v>2242</v>
      </c>
      <c r="K4700" s="1311">
        <v>45.38</v>
      </c>
      <c r="L4700" s="1310" t="s">
        <v>2173</v>
      </c>
    </row>
    <row r="4701" spans="1:12" ht="13.5">
      <c r="A4701" s="1310" t="s">
        <v>5510</v>
      </c>
      <c r="B4701" s="1310" t="s">
        <v>5511</v>
      </c>
      <c r="C4701" s="1310" t="s">
        <v>6923</v>
      </c>
      <c r="D4701" s="1310">
        <v>183</v>
      </c>
      <c r="E4701" s="1311" t="s">
        <v>995</v>
      </c>
      <c r="F4701" s="1310" t="s">
        <v>995</v>
      </c>
      <c r="G4701" s="1310">
        <v>86888</v>
      </c>
      <c r="H4701" s="1310" t="s">
        <v>6939</v>
      </c>
      <c r="I4701" s="1310" t="s">
        <v>839</v>
      </c>
      <c r="J4701" s="1310" t="s">
        <v>2172</v>
      </c>
      <c r="K4701" s="1311">
        <v>372.59</v>
      </c>
      <c r="L4701" s="1310" t="s">
        <v>2173</v>
      </c>
    </row>
    <row r="4702" spans="1:12" ht="13.5">
      <c r="A4702" s="1310" t="s">
        <v>5510</v>
      </c>
      <c r="B4702" s="1310" t="s">
        <v>5511</v>
      </c>
      <c r="C4702" s="1310" t="s">
        <v>6923</v>
      </c>
      <c r="D4702" s="1310">
        <v>183</v>
      </c>
      <c r="E4702" s="1311" t="s">
        <v>995</v>
      </c>
      <c r="F4702" s="1310" t="s">
        <v>995</v>
      </c>
      <c r="G4702" s="1310">
        <v>86889</v>
      </c>
      <c r="H4702" s="1310" t="s">
        <v>6940</v>
      </c>
      <c r="I4702" s="1310" t="s">
        <v>839</v>
      </c>
      <c r="J4702" s="1310" t="s">
        <v>2172</v>
      </c>
      <c r="K4702" s="1311">
        <v>701.12</v>
      </c>
      <c r="L4702" s="1310" t="s">
        <v>2173</v>
      </c>
    </row>
    <row r="4703" spans="1:12" ht="13.5">
      <c r="A4703" s="1310" t="s">
        <v>5510</v>
      </c>
      <c r="B4703" s="1310" t="s">
        <v>5511</v>
      </c>
      <c r="C4703" s="1310" t="s">
        <v>6923</v>
      </c>
      <c r="D4703" s="1310">
        <v>183</v>
      </c>
      <c r="E4703" s="1311" t="s">
        <v>995</v>
      </c>
      <c r="F4703" s="1310" t="s">
        <v>995</v>
      </c>
      <c r="G4703" s="1310">
        <v>86893</v>
      </c>
      <c r="H4703" s="1310" t="s">
        <v>6941</v>
      </c>
      <c r="I4703" s="1310" t="s">
        <v>839</v>
      </c>
      <c r="J4703" s="1310" t="s">
        <v>2172</v>
      </c>
      <c r="K4703" s="1311">
        <v>400.29</v>
      </c>
      <c r="L4703" s="1310" t="s">
        <v>2173</v>
      </c>
    </row>
    <row r="4704" spans="1:12" ht="13.5">
      <c r="A4704" s="1310" t="s">
        <v>5510</v>
      </c>
      <c r="B4704" s="1310" t="s">
        <v>5511</v>
      </c>
      <c r="C4704" s="1310" t="s">
        <v>6923</v>
      </c>
      <c r="D4704" s="1310">
        <v>183</v>
      </c>
      <c r="E4704" s="1311" t="s">
        <v>995</v>
      </c>
      <c r="F4704" s="1310" t="s">
        <v>995</v>
      </c>
      <c r="G4704" s="1310">
        <v>86894</v>
      </c>
      <c r="H4704" s="1310" t="s">
        <v>6942</v>
      </c>
      <c r="I4704" s="1310" t="s">
        <v>839</v>
      </c>
      <c r="J4704" s="1310" t="s">
        <v>2172</v>
      </c>
      <c r="K4704" s="1311">
        <v>260.58999999999997</v>
      </c>
      <c r="L4704" s="1310" t="s">
        <v>2173</v>
      </c>
    </row>
    <row r="4705" spans="1:12" ht="13.5">
      <c r="A4705" s="1310" t="s">
        <v>5510</v>
      </c>
      <c r="B4705" s="1310" t="s">
        <v>5511</v>
      </c>
      <c r="C4705" s="1310" t="s">
        <v>6923</v>
      </c>
      <c r="D4705" s="1310">
        <v>183</v>
      </c>
      <c r="E4705" s="1311" t="s">
        <v>995</v>
      </c>
      <c r="F4705" s="1310" t="s">
        <v>995</v>
      </c>
      <c r="G4705" s="1310">
        <v>86895</v>
      </c>
      <c r="H4705" s="1310" t="s">
        <v>6943</v>
      </c>
      <c r="I4705" s="1310" t="s">
        <v>839</v>
      </c>
      <c r="J4705" s="1310" t="s">
        <v>2172</v>
      </c>
      <c r="K4705" s="1311">
        <v>335.42</v>
      </c>
      <c r="L4705" s="1310" t="s">
        <v>2173</v>
      </c>
    </row>
    <row r="4706" spans="1:12" ht="13.5">
      <c r="A4706" s="1310" t="s">
        <v>5510</v>
      </c>
      <c r="B4706" s="1310" t="s">
        <v>5511</v>
      </c>
      <c r="C4706" s="1310" t="s">
        <v>6923</v>
      </c>
      <c r="D4706" s="1310">
        <v>183</v>
      </c>
      <c r="E4706" s="1311" t="s">
        <v>995</v>
      </c>
      <c r="F4706" s="1310" t="s">
        <v>995</v>
      </c>
      <c r="G4706" s="1310">
        <v>86899</v>
      </c>
      <c r="H4706" s="1310" t="s">
        <v>6944</v>
      </c>
      <c r="I4706" s="1310" t="s">
        <v>839</v>
      </c>
      <c r="J4706" s="1310" t="s">
        <v>2172</v>
      </c>
      <c r="K4706" s="1311">
        <v>222.57</v>
      </c>
      <c r="L4706" s="1310" t="s">
        <v>2173</v>
      </c>
    </row>
    <row r="4707" spans="1:12" ht="13.5">
      <c r="A4707" s="1310" t="s">
        <v>5510</v>
      </c>
      <c r="B4707" s="1310" t="s">
        <v>5511</v>
      </c>
      <c r="C4707" s="1310" t="s">
        <v>6923</v>
      </c>
      <c r="D4707" s="1310">
        <v>183</v>
      </c>
      <c r="E4707" s="1311" t="s">
        <v>995</v>
      </c>
      <c r="F4707" s="1310" t="s">
        <v>995</v>
      </c>
      <c r="G4707" s="1310">
        <v>86900</v>
      </c>
      <c r="H4707" s="1310" t="s">
        <v>6945</v>
      </c>
      <c r="I4707" s="1310" t="s">
        <v>839</v>
      </c>
      <c r="J4707" s="1310" t="s">
        <v>2242</v>
      </c>
      <c r="K4707" s="1311">
        <v>166.77</v>
      </c>
      <c r="L4707" s="1310" t="s">
        <v>2173</v>
      </c>
    </row>
    <row r="4708" spans="1:12" ht="13.5">
      <c r="A4708" s="1310" t="s">
        <v>5510</v>
      </c>
      <c r="B4708" s="1310" t="s">
        <v>5511</v>
      </c>
      <c r="C4708" s="1310" t="s">
        <v>6923</v>
      </c>
      <c r="D4708" s="1310">
        <v>183</v>
      </c>
      <c r="E4708" s="1311" t="s">
        <v>995</v>
      </c>
      <c r="F4708" s="1310" t="s">
        <v>995</v>
      </c>
      <c r="G4708" s="1310">
        <v>86901</v>
      </c>
      <c r="H4708" s="1310" t="s">
        <v>6946</v>
      </c>
      <c r="I4708" s="1310" t="s">
        <v>839</v>
      </c>
      <c r="J4708" s="1310" t="s">
        <v>2242</v>
      </c>
      <c r="K4708" s="1311">
        <v>114.58</v>
      </c>
      <c r="L4708" s="1310" t="s">
        <v>2173</v>
      </c>
    </row>
    <row r="4709" spans="1:12" ht="13.5">
      <c r="A4709" s="1310" t="s">
        <v>5510</v>
      </c>
      <c r="B4709" s="1310" t="s">
        <v>5511</v>
      </c>
      <c r="C4709" s="1310" t="s">
        <v>6923</v>
      </c>
      <c r="D4709" s="1310">
        <v>183</v>
      </c>
      <c r="E4709" s="1311" t="s">
        <v>995</v>
      </c>
      <c r="F4709" s="1310" t="s">
        <v>995</v>
      </c>
      <c r="G4709" s="1310">
        <v>86902</v>
      </c>
      <c r="H4709" s="1310" t="s">
        <v>6947</v>
      </c>
      <c r="I4709" s="1310" t="s">
        <v>839</v>
      </c>
      <c r="J4709" s="1310" t="s">
        <v>2172</v>
      </c>
      <c r="K4709" s="1311">
        <v>231.61</v>
      </c>
      <c r="L4709" s="1310" t="s">
        <v>2173</v>
      </c>
    </row>
    <row r="4710" spans="1:12" ht="13.5">
      <c r="A4710" s="1310" t="s">
        <v>5510</v>
      </c>
      <c r="B4710" s="1310" t="s">
        <v>5511</v>
      </c>
      <c r="C4710" s="1310" t="s">
        <v>6923</v>
      </c>
      <c r="D4710" s="1310">
        <v>183</v>
      </c>
      <c r="E4710" s="1311" t="s">
        <v>995</v>
      </c>
      <c r="F4710" s="1310" t="s">
        <v>995</v>
      </c>
      <c r="G4710" s="1310">
        <v>86903</v>
      </c>
      <c r="H4710" s="1310" t="s">
        <v>6948</v>
      </c>
      <c r="I4710" s="1310" t="s">
        <v>839</v>
      </c>
      <c r="J4710" s="1310" t="s">
        <v>2172</v>
      </c>
      <c r="K4710" s="1311">
        <v>264.83999999999997</v>
      </c>
      <c r="L4710" s="1310" t="s">
        <v>2173</v>
      </c>
    </row>
    <row r="4711" spans="1:12" ht="13.5">
      <c r="A4711" s="1310" t="s">
        <v>5510</v>
      </c>
      <c r="B4711" s="1310" t="s">
        <v>5511</v>
      </c>
      <c r="C4711" s="1310" t="s">
        <v>6923</v>
      </c>
      <c r="D4711" s="1310">
        <v>183</v>
      </c>
      <c r="E4711" s="1311" t="s">
        <v>995</v>
      </c>
      <c r="F4711" s="1310" t="s">
        <v>995</v>
      </c>
      <c r="G4711" s="1310">
        <v>86904</v>
      </c>
      <c r="H4711" s="1310" t="s">
        <v>6949</v>
      </c>
      <c r="I4711" s="1310" t="s">
        <v>839</v>
      </c>
      <c r="J4711" s="1310" t="s">
        <v>2172</v>
      </c>
      <c r="K4711" s="1311">
        <v>110.18</v>
      </c>
      <c r="L4711" s="1310" t="s">
        <v>2173</v>
      </c>
    </row>
    <row r="4712" spans="1:12" ht="13.5">
      <c r="A4712" s="1310" t="s">
        <v>5510</v>
      </c>
      <c r="B4712" s="1310" t="s">
        <v>5511</v>
      </c>
      <c r="C4712" s="1310" t="s">
        <v>6923</v>
      </c>
      <c r="D4712" s="1310">
        <v>183</v>
      </c>
      <c r="E4712" s="1311" t="s">
        <v>995</v>
      </c>
      <c r="F4712" s="1310" t="s">
        <v>995</v>
      </c>
      <c r="G4712" s="1310">
        <v>86905</v>
      </c>
      <c r="H4712" s="1310" t="s">
        <v>6950</v>
      </c>
      <c r="I4712" s="1310" t="s">
        <v>839</v>
      </c>
      <c r="J4712" s="1310" t="s">
        <v>2242</v>
      </c>
      <c r="K4712" s="1311">
        <v>312.19</v>
      </c>
      <c r="L4712" s="1310" t="s">
        <v>2173</v>
      </c>
    </row>
    <row r="4713" spans="1:12" ht="13.5">
      <c r="A4713" s="1310" t="s">
        <v>5510</v>
      </c>
      <c r="B4713" s="1310" t="s">
        <v>5511</v>
      </c>
      <c r="C4713" s="1310" t="s">
        <v>6923</v>
      </c>
      <c r="D4713" s="1310">
        <v>183</v>
      </c>
      <c r="E4713" s="1311" t="s">
        <v>995</v>
      </c>
      <c r="F4713" s="1310" t="s">
        <v>995</v>
      </c>
      <c r="G4713" s="1310">
        <v>86906</v>
      </c>
      <c r="H4713" s="1310" t="s">
        <v>6951</v>
      </c>
      <c r="I4713" s="1310" t="s">
        <v>839</v>
      </c>
      <c r="J4713" s="1310" t="s">
        <v>2771</v>
      </c>
      <c r="K4713" s="1311">
        <v>57.8</v>
      </c>
      <c r="L4713" s="1310" t="s">
        <v>2173</v>
      </c>
    </row>
    <row r="4714" spans="1:12" ht="13.5">
      <c r="A4714" s="1310" t="s">
        <v>5510</v>
      </c>
      <c r="B4714" s="1310" t="s">
        <v>5511</v>
      </c>
      <c r="C4714" s="1310" t="s">
        <v>6923</v>
      </c>
      <c r="D4714" s="1310">
        <v>183</v>
      </c>
      <c r="E4714" s="1311" t="s">
        <v>995</v>
      </c>
      <c r="F4714" s="1310" t="s">
        <v>995</v>
      </c>
      <c r="G4714" s="1310">
        <v>86908</v>
      </c>
      <c r="H4714" s="1310" t="s">
        <v>6952</v>
      </c>
      <c r="I4714" s="1310" t="s">
        <v>839</v>
      </c>
      <c r="J4714" s="1310" t="s">
        <v>2242</v>
      </c>
      <c r="K4714" s="1311">
        <v>372.48</v>
      </c>
      <c r="L4714" s="1310" t="s">
        <v>2173</v>
      </c>
    </row>
    <row r="4715" spans="1:12" ht="13.5">
      <c r="A4715" s="1310" t="s">
        <v>5510</v>
      </c>
      <c r="B4715" s="1310" t="s">
        <v>5511</v>
      </c>
      <c r="C4715" s="1310" t="s">
        <v>6923</v>
      </c>
      <c r="D4715" s="1310">
        <v>183</v>
      </c>
      <c r="E4715" s="1311" t="s">
        <v>995</v>
      </c>
      <c r="F4715" s="1310" t="s">
        <v>995</v>
      </c>
      <c r="G4715" s="1310">
        <v>86909</v>
      </c>
      <c r="H4715" s="1310" t="s">
        <v>6953</v>
      </c>
      <c r="I4715" s="1310" t="s">
        <v>839</v>
      </c>
      <c r="J4715" s="1310" t="s">
        <v>2242</v>
      </c>
      <c r="K4715" s="1311">
        <v>100.37</v>
      </c>
      <c r="L4715" s="1310" t="s">
        <v>2173</v>
      </c>
    </row>
    <row r="4716" spans="1:12" ht="13.5">
      <c r="A4716" s="1310" t="s">
        <v>5510</v>
      </c>
      <c r="B4716" s="1310" t="s">
        <v>5511</v>
      </c>
      <c r="C4716" s="1310" t="s">
        <v>6923</v>
      </c>
      <c r="D4716" s="1310">
        <v>183</v>
      </c>
      <c r="E4716" s="1311" t="s">
        <v>995</v>
      </c>
      <c r="F4716" s="1310" t="s">
        <v>995</v>
      </c>
      <c r="G4716" s="1310">
        <v>86910</v>
      </c>
      <c r="H4716" s="1310" t="s">
        <v>6954</v>
      </c>
      <c r="I4716" s="1310" t="s">
        <v>839</v>
      </c>
      <c r="J4716" s="1310" t="s">
        <v>2242</v>
      </c>
      <c r="K4716" s="1311">
        <v>98.61</v>
      </c>
      <c r="L4716" s="1310" t="s">
        <v>2173</v>
      </c>
    </row>
    <row r="4717" spans="1:12" ht="13.5">
      <c r="A4717" s="1310" t="s">
        <v>5510</v>
      </c>
      <c r="B4717" s="1310" t="s">
        <v>5511</v>
      </c>
      <c r="C4717" s="1310" t="s">
        <v>6923</v>
      </c>
      <c r="D4717" s="1310">
        <v>183</v>
      </c>
      <c r="E4717" s="1311" t="s">
        <v>995</v>
      </c>
      <c r="F4717" s="1310" t="s">
        <v>995</v>
      </c>
      <c r="G4717" s="1310">
        <v>86911</v>
      </c>
      <c r="H4717" s="1310" t="s">
        <v>6955</v>
      </c>
      <c r="I4717" s="1310" t="s">
        <v>839</v>
      </c>
      <c r="J4717" s="1310" t="s">
        <v>2242</v>
      </c>
      <c r="K4717" s="1311">
        <v>67.650000000000006</v>
      </c>
      <c r="L4717" s="1310" t="s">
        <v>2173</v>
      </c>
    </row>
    <row r="4718" spans="1:12" ht="13.5">
      <c r="A4718" s="1310" t="s">
        <v>5510</v>
      </c>
      <c r="B4718" s="1310" t="s">
        <v>5511</v>
      </c>
      <c r="C4718" s="1310" t="s">
        <v>6923</v>
      </c>
      <c r="D4718" s="1310">
        <v>183</v>
      </c>
      <c r="E4718" s="1311" t="s">
        <v>995</v>
      </c>
      <c r="F4718" s="1310" t="s">
        <v>995</v>
      </c>
      <c r="G4718" s="1310">
        <v>86913</v>
      </c>
      <c r="H4718" s="1310" t="s">
        <v>6956</v>
      </c>
      <c r="I4718" s="1310" t="s">
        <v>839</v>
      </c>
      <c r="J4718" s="1310" t="s">
        <v>2242</v>
      </c>
      <c r="K4718" s="1311">
        <v>42.7</v>
      </c>
      <c r="L4718" s="1310" t="s">
        <v>2173</v>
      </c>
    </row>
    <row r="4719" spans="1:12" ht="13.5">
      <c r="A4719" s="1310" t="s">
        <v>5510</v>
      </c>
      <c r="B4719" s="1310" t="s">
        <v>5511</v>
      </c>
      <c r="C4719" s="1310" t="s">
        <v>6923</v>
      </c>
      <c r="D4719" s="1310">
        <v>183</v>
      </c>
      <c r="E4719" s="1311" t="s">
        <v>995</v>
      </c>
      <c r="F4719" s="1310" t="s">
        <v>995</v>
      </c>
      <c r="G4719" s="1310">
        <v>86914</v>
      </c>
      <c r="H4719" s="1310" t="s">
        <v>6957</v>
      </c>
      <c r="I4719" s="1310" t="s">
        <v>839</v>
      </c>
      <c r="J4719" s="1310" t="s">
        <v>2242</v>
      </c>
      <c r="K4719" s="1311">
        <v>76.06</v>
      </c>
      <c r="L4719" s="1310" t="s">
        <v>2173</v>
      </c>
    </row>
    <row r="4720" spans="1:12" ht="13.5">
      <c r="A4720" s="1310" t="s">
        <v>5510</v>
      </c>
      <c r="B4720" s="1310" t="s">
        <v>5511</v>
      </c>
      <c r="C4720" s="1310" t="s">
        <v>6923</v>
      </c>
      <c r="D4720" s="1310">
        <v>183</v>
      </c>
      <c r="E4720" s="1311" t="s">
        <v>995</v>
      </c>
      <c r="F4720" s="1310" t="s">
        <v>995</v>
      </c>
      <c r="G4720" s="1310">
        <v>86915</v>
      </c>
      <c r="H4720" s="1310" t="s">
        <v>6958</v>
      </c>
      <c r="I4720" s="1310" t="s">
        <v>839</v>
      </c>
      <c r="J4720" s="1310" t="s">
        <v>2242</v>
      </c>
      <c r="K4720" s="1311">
        <v>110.27</v>
      </c>
      <c r="L4720" s="1310" t="s">
        <v>2173</v>
      </c>
    </row>
    <row r="4721" spans="1:12" ht="13.5">
      <c r="A4721" s="1310" t="s">
        <v>5510</v>
      </c>
      <c r="B4721" s="1310" t="s">
        <v>5511</v>
      </c>
      <c r="C4721" s="1310" t="s">
        <v>6923</v>
      </c>
      <c r="D4721" s="1310">
        <v>183</v>
      </c>
      <c r="E4721" s="1311" t="s">
        <v>995</v>
      </c>
      <c r="F4721" s="1310" t="s">
        <v>995</v>
      </c>
      <c r="G4721" s="1310">
        <v>86916</v>
      </c>
      <c r="H4721" s="1310" t="s">
        <v>6959</v>
      </c>
      <c r="I4721" s="1310" t="s">
        <v>839</v>
      </c>
      <c r="J4721" s="1310" t="s">
        <v>2242</v>
      </c>
      <c r="K4721" s="1311">
        <v>27.26</v>
      </c>
      <c r="L4721" s="1310" t="s">
        <v>2173</v>
      </c>
    </row>
    <row r="4722" spans="1:12" ht="13.5">
      <c r="A4722" s="1310" t="s">
        <v>5510</v>
      </c>
      <c r="B4722" s="1310" t="s">
        <v>5511</v>
      </c>
      <c r="C4722" s="1310" t="s">
        <v>6923</v>
      </c>
      <c r="D4722" s="1310">
        <v>183</v>
      </c>
      <c r="E4722" s="1311" t="s">
        <v>995</v>
      </c>
      <c r="F4722" s="1310" t="s">
        <v>995</v>
      </c>
      <c r="G4722" s="1310">
        <v>86919</v>
      </c>
      <c r="H4722" s="1310" t="s">
        <v>6960</v>
      </c>
      <c r="I4722" s="1310" t="s">
        <v>839</v>
      </c>
      <c r="J4722" s="1310" t="s">
        <v>2172</v>
      </c>
      <c r="K4722" s="1311">
        <v>689.14</v>
      </c>
      <c r="L4722" s="1310" t="s">
        <v>2173</v>
      </c>
    </row>
    <row r="4723" spans="1:12" ht="13.5">
      <c r="A4723" s="1310" t="s">
        <v>5510</v>
      </c>
      <c r="B4723" s="1310" t="s">
        <v>5511</v>
      </c>
      <c r="C4723" s="1310" t="s">
        <v>6923</v>
      </c>
      <c r="D4723" s="1310">
        <v>183</v>
      </c>
      <c r="E4723" s="1311" t="s">
        <v>995</v>
      </c>
      <c r="F4723" s="1310" t="s">
        <v>995</v>
      </c>
      <c r="G4723" s="1310">
        <v>86920</v>
      </c>
      <c r="H4723" s="1310" t="s">
        <v>6961</v>
      </c>
      <c r="I4723" s="1310" t="s">
        <v>839</v>
      </c>
      <c r="J4723" s="1310" t="s">
        <v>2172</v>
      </c>
      <c r="K4723" s="1311">
        <v>606.22</v>
      </c>
      <c r="L4723" s="1310" t="s">
        <v>2173</v>
      </c>
    </row>
    <row r="4724" spans="1:12" ht="13.5">
      <c r="A4724" s="1310" t="s">
        <v>5510</v>
      </c>
      <c r="B4724" s="1310" t="s">
        <v>5511</v>
      </c>
      <c r="C4724" s="1310" t="s">
        <v>6923</v>
      </c>
      <c r="D4724" s="1310">
        <v>183</v>
      </c>
      <c r="E4724" s="1311" t="s">
        <v>995</v>
      </c>
      <c r="F4724" s="1310" t="s">
        <v>995</v>
      </c>
      <c r="G4724" s="1310">
        <v>86921</v>
      </c>
      <c r="H4724" s="1310" t="s">
        <v>6962</v>
      </c>
      <c r="I4724" s="1310" t="s">
        <v>839</v>
      </c>
      <c r="J4724" s="1310" t="s">
        <v>2172</v>
      </c>
      <c r="K4724" s="1311">
        <v>590.78</v>
      </c>
      <c r="L4724" s="1310" t="s">
        <v>2173</v>
      </c>
    </row>
    <row r="4725" spans="1:12" ht="13.5">
      <c r="A4725" s="1310" t="s">
        <v>5510</v>
      </c>
      <c r="B4725" s="1310" t="s">
        <v>5511</v>
      </c>
      <c r="C4725" s="1310" t="s">
        <v>6923</v>
      </c>
      <c r="D4725" s="1310">
        <v>183</v>
      </c>
      <c r="E4725" s="1311" t="s">
        <v>995</v>
      </c>
      <c r="F4725" s="1310" t="s">
        <v>995</v>
      </c>
      <c r="G4725" s="1310">
        <v>86922</v>
      </c>
      <c r="H4725" s="1310" t="s">
        <v>6963</v>
      </c>
      <c r="I4725" s="1310" t="s">
        <v>839</v>
      </c>
      <c r="J4725" s="1310" t="s">
        <v>2172</v>
      </c>
      <c r="K4725" s="1311">
        <v>683.84</v>
      </c>
      <c r="L4725" s="1310" t="s">
        <v>2173</v>
      </c>
    </row>
    <row r="4726" spans="1:12" ht="13.5">
      <c r="A4726" s="1310" t="s">
        <v>5510</v>
      </c>
      <c r="B4726" s="1310" t="s">
        <v>5511</v>
      </c>
      <c r="C4726" s="1310" t="s">
        <v>6923</v>
      </c>
      <c r="D4726" s="1310">
        <v>183</v>
      </c>
      <c r="E4726" s="1311" t="s">
        <v>995</v>
      </c>
      <c r="F4726" s="1310" t="s">
        <v>995</v>
      </c>
      <c r="G4726" s="1310">
        <v>86923</v>
      </c>
      <c r="H4726" s="1310" t="s">
        <v>6964</v>
      </c>
      <c r="I4726" s="1310" t="s">
        <v>839</v>
      </c>
      <c r="J4726" s="1310" t="s">
        <v>2172</v>
      </c>
      <c r="K4726" s="1311">
        <v>450.1</v>
      </c>
      <c r="L4726" s="1310" t="s">
        <v>2173</v>
      </c>
    </row>
    <row r="4727" spans="1:12" ht="13.5">
      <c r="A4727" s="1310" t="s">
        <v>5510</v>
      </c>
      <c r="B4727" s="1310" t="s">
        <v>5511</v>
      </c>
      <c r="C4727" s="1310" t="s">
        <v>6923</v>
      </c>
      <c r="D4727" s="1310">
        <v>183</v>
      </c>
      <c r="E4727" s="1311" t="s">
        <v>995</v>
      </c>
      <c r="F4727" s="1310" t="s">
        <v>995</v>
      </c>
      <c r="G4727" s="1310">
        <v>86924</v>
      </c>
      <c r="H4727" s="1310" t="s">
        <v>6965</v>
      </c>
      <c r="I4727" s="1310" t="s">
        <v>839</v>
      </c>
      <c r="J4727" s="1310" t="s">
        <v>2172</v>
      </c>
      <c r="K4727" s="1311">
        <v>434.66</v>
      </c>
      <c r="L4727" s="1310" t="s">
        <v>2173</v>
      </c>
    </row>
    <row r="4728" spans="1:12" ht="13.5">
      <c r="A4728" s="1310" t="s">
        <v>5510</v>
      </c>
      <c r="B4728" s="1310" t="s">
        <v>5511</v>
      </c>
      <c r="C4728" s="1310" t="s">
        <v>6923</v>
      </c>
      <c r="D4728" s="1310">
        <v>183</v>
      </c>
      <c r="E4728" s="1311" t="s">
        <v>995</v>
      </c>
      <c r="F4728" s="1310" t="s">
        <v>995</v>
      </c>
      <c r="G4728" s="1310">
        <v>86925</v>
      </c>
      <c r="H4728" s="1310" t="s">
        <v>6966</v>
      </c>
      <c r="I4728" s="1310" t="s">
        <v>839</v>
      </c>
      <c r="J4728" s="1310" t="s">
        <v>2172</v>
      </c>
      <c r="K4728" s="1311">
        <v>473.48</v>
      </c>
      <c r="L4728" s="1310" t="s">
        <v>2173</v>
      </c>
    </row>
    <row r="4729" spans="1:12" ht="13.5">
      <c r="A4729" s="1310" t="s">
        <v>5510</v>
      </c>
      <c r="B4729" s="1310" t="s">
        <v>5511</v>
      </c>
      <c r="C4729" s="1310" t="s">
        <v>6923</v>
      </c>
      <c r="D4729" s="1310">
        <v>183</v>
      </c>
      <c r="E4729" s="1311" t="s">
        <v>995</v>
      </c>
      <c r="F4729" s="1310" t="s">
        <v>995</v>
      </c>
      <c r="G4729" s="1310">
        <v>86926</v>
      </c>
      <c r="H4729" s="1310" t="s">
        <v>6967</v>
      </c>
      <c r="I4729" s="1310" t="s">
        <v>839</v>
      </c>
      <c r="J4729" s="1310" t="s">
        <v>2172</v>
      </c>
      <c r="K4729" s="1311">
        <v>458.04</v>
      </c>
      <c r="L4729" s="1310" t="s">
        <v>2173</v>
      </c>
    </row>
    <row r="4730" spans="1:12" ht="13.5">
      <c r="A4730" s="1310" t="s">
        <v>5510</v>
      </c>
      <c r="B4730" s="1310" t="s">
        <v>5511</v>
      </c>
      <c r="C4730" s="1310" t="s">
        <v>6923</v>
      </c>
      <c r="D4730" s="1310">
        <v>183</v>
      </c>
      <c r="E4730" s="1311" t="s">
        <v>995</v>
      </c>
      <c r="F4730" s="1310" t="s">
        <v>995</v>
      </c>
      <c r="G4730" s="1310">
        <v>86927</v>
      </c>
      <c r="H4730" s="1310" t="s">
        <v>6968</v>
      </c>
      <c r="I4730" s="1310" t="s">
        <v>839</v>
      </c>
      <c r="J4730" s="1310" t="s">
        <v>2172</v>
      </c>
      <c r="K4730" s="1311">
        <v>304.83999999999997</v>
      </c>
      <c r="L4730" s="1310" t="s">
        <v>2173</v>
      </c>
    </row>
    <row r="4731" spans="1:12" ht="13.5">
      <c r="A4731" s="1310" t="s">
        <v>5510</v>
      </c>
      <c r="B4731" s="1310" t="s">
        <v>5511</v>
      </c>
      <c r="C4731" s="1310" t="s">
        <v>6923</v>
      </c>
      <c r="D4731" s="1310">
        <v>183</v>
      </c>
      <c r="E4731" s="1311" t="s">
        <v>995</v>
      </c>
      <c r="F4731" s="1310" t="s">
        <v>995</v>
      </c>
      <c r="G4731" s="1310">
        <v>86928</v>
      </c>
      <c r="H4731" s="1310" t="s">
        <v>6969</v>
      </c>
      <c r="I4731" s="1310" t="s">
        <v>839</v>
      </c>
      <c r="J4731" s="1310" t="s">
        <v>2172</v>
      </c>
      <c r="K4731" s="1311">
        <v>289.39999999999998</v>
      </c>
      <c r="L4731" s="1310" t="s">
        <v>2173</v>
      </c>
    </row>
    <row r="4732" spans="1:12" ht="13.5">
      <c r="A4732" s="1310" t="s">
        <v>5510</v>
      </c>
      <c r="B4732" s="1310" t="s">
        <v>5511</v>
      </c>
      <c r="C4732" s="1310" t="s">
        <v>6923</v>
      </c>
      <c r="D4732" s="1310">
        <v>183</v>
      </c>
      <c r="E4732" s="1311" t="s">
        <v>995</v>
      </c>
      <c r="F4732" s="1310" t="s">
        <v>995</v>
      </c>
      <c r="G4732" s="1310">
        <v>86929</v>
      </c>
      <c r="H4732" s="1310" t="s">
        <v>6970</v>
      </c>
      <c r="I4732" s="1310" t="s">
        <v>839</v>
      </c>
      <c r="J4732" s="1310" t="s">
        <v>2172</v>
      </c>
      <c r="K4732" s="1311">
        <v>296.18</v>
      </c>
      <c r="L4732" s="1310" t="s">
        <v>2173</v>
      </c>
    </row>
    <row r="4733" spans="1:12" ht="13.5">
      <c r="A4733" s="1310" t="s">
        <v>5510</v>
      </c>
      <c r="B4733" s="1310" t="s">
        <v>5511</v>
      </c>
      <c r="C4733" s="1310" t="s">
        <v>6923</v>
      </c>
      <c r="D4733" s="1310">
        <v>183</v>
      </c>
      <c r="E4733" s="1311" t="s">
        <v>995</v>
      </c>
      <c r="F4733" s="1310" t="s">
        <v>995</v>
      </c>
      <c r="G4733" s="1310">
        <v>86930</v>
      </c>
      <c r="H4733" s="1310" t="s">
        <v>6971</v>
      </c>
      <c r="I4733" s="1310" t="s">
        <v>839</v>
      </c>
      <c r="J4733" s="1310" t="s">
        <v>2172</v>
      </c>
      <c r="K4733" s="1311">
        <v>280.74</v>
      </c>
      <c r="L4733" s="1310" t="s">
        <v>2173</v>
      </c>
    </row>
    <row r="4734" spans="1:12" ht="13.5">
      <c r="A4734" s="1310" t="s">
        <v>5510</v>
      </c>
      <c r="B4734" s="1310" t="s">
        <v>5511</v>
      </c>
      <c r="C4734" s="1310" t="s">
        <v>6923</v>
      </c>
      <c r="D4734" s="1310">
        <v>183</v>
      </c>
      <c r="E4734" s="1311" t="s">
        <v>995</v>
      </c>
      <c r="F4734" s="1310" t="s">
        <v>995</v>
      </c>
      <c r="G4734" s="1310">
        <v>86931</v>
      </c>
      <c r="H4734" s="1310" t="s">
        <v>6972</v>
      </c>
      <c r="I4734" s="1310" t="s">
        <v>839</v>
      </c>
      <c r="J4734" s="1310" t="s">
        <v>2172</v>
      </c>
      <c r="K4734" s="1311">
        <v>382.2</v>
      </c>
      <c r="L4734" s="1310" t="s">
        <v>2173</v>
      </c>
    </row>
    <row r="4735" spans="1:12" ht="13.5">
      <c r="A4735" s="1310" t="s">
        <v>5510</v>
      </c>
      <c r="B4735" s="1310" t="s">
        <v>5511</v>
      </c>
      <c r="C4735" s="1310" t="s">
        <v>6923</v>
      </c>
      <c r="D4735" s="1310">
        <v>183</v>
      </c>
      <c r="E4735" s="1311" t="s">
        <v>995</v>
      </c>
      <c r="F4735" s="1310" t="s">
        <v>995</v>
      </c>
      <c r="G4735" s="1310">
        <v>86932</v>
      </c>
      <c r="H4735" s="1310" t="s">
        <v>6973</v>
      </c>
      <c r="I4735" s="1310" t="s">
        <v>839</v>
      </c>
      <c r="J4735" s="1310" t="s">
        <v>2172</v>
      </c>
      <c r="K4735" s="1311">
        <v>417.97</v>
      </c>
      <c r="L4735" s="1310" t="s">
        <v>2173</v>
      </c>
    </row>
    <row r="4736" spans="1:12" ht="13.5">
      <c r="A4736" s="1310" t="s">
        <v>5510</v>
      </c>
      <c r="B4736" s="1310" t="s">
        <v>5511</v>
      </c>
      <c r="C4736" s="1310" t="s">
        <v>6923</v>
      </c>
      <c r="D4736" s="1310">
        <v>183</v>
      </c>
      <c r="E4736" s="1311" t="s">
        <v>995</v>
      </c>
      <c r="F4736" s="1310" t="s">
        <v>995</v>
      </c>
      <c r="G4736" s="1310">
        <v>86933</v>
      </c>
      <c r="H4736" s="1310" t="s">
        <v>6974</v>
      </c>
      <c r="I4736" s="1310" t="s">
        <v>839</v>
      </c>
      <c r="J4736" s="1310" t="s">
        <v>2172</v>
      </c>
      <c r="K4736" s="1311">
        <v>368.03</v>
      </c>
      <c r="L4736" s="1310" t="s">
        <v>2173</v>
      </c>
    </row>
    <row r="4737" spans="1:12" ht="13.5">
      <c r="A4737" s="1310" t="s">
        <v>5510</v>
      </c>
      <c r="B4737" s="1310" t="s">
        <v>5511</v>
      </c>
      <c r="C4737" s="1310" t="s">
        <v>6923</v>
      </c>
      <c r="D4737" s="1310">
        <v>183</v>
      </c>
      <c r="E4737" s="1311" t="s">
        <v>995</v>
      </c>
      <c r="F4737" s="1310" t="s">
        <v>995</v>
      </c>
      <c r="G4737" s="1310">
        <v>86934</v>
      </c>
      <c r="H4737" s="1310" t="s">
        <v>6975</v>
      </c>
      <c r="I4737" s="1310" t="s">
        <v>839</v>
      </c>
      <c r="J4737" s="1310" t="s">
        <v>2172</v>
      </c>
      <c r="K4737" s="1311">
        <v>359.37</v>
      </c>
      <c r="L4737" s="1310" t="s">
        <v>2173</v>
      </c>
    </row>
    <row r="4738" spans="1:12" ht="13.5">
      <c r="A4738" s="1310" t="s">
        <v>5510</v>
      </c>
      <c r="B4738" s="1310" t="s">
        <v>5511</v>
      </c>
      <c r="C4738" s="1310" t="s">
        <v>6923</v>
      </c>
      <c r="D4738" s="1310">
        <v>183</v>
      </c>
      <c r="E4738" s="1311" t="s">
        <v>995</v>
      </c>
      <c r="F4738" s="1310" t="s">
        <v>995</v>
      </c>
      <c r="G4738" s="1310">
        <v>86935</v>
      </c>
      <c r="H4738" s="1310" t="s">
        <v>6976</v>
      </c>
      <c r="I4738" s="1310" t="s">
        <v>839</v>
      </c>
      <c r="J4738" s="1310" t="s">
        <v>2242</v>
      </c>
      <c r="K4738" s="1311">
        <v>239.1</v>
      </c>
      <c r="L4738" s="1310" t="s">
        <v>2173</v>
      </c>
    </row>
    <row r="4739" spans="1:12" ht="13.5">
      <c r="A4739" s="1310" t="s">
        <v>5510</v>
      </c>
      <c r="B4739" s="1310" t="s">
        <v>5511</v>
      </c>
      <c r="C4739" s="1310" t="s">
        <v>6923</v>
      </c>
      <c r="D4739" s="1310">
        <v>183</v>
      </c>
      <c r="E4739" s="1311" t="s">
        <v>995</v>
      </c>
      <c r="F4739" s="1310" t="s">
        <v>995</v>
      </c>
      <c r="G4739" s="1310">
        <v>86936</v>
      </c>
      <c r="H4739" s="1310" t="s">
        <v>6977</v>
      </c>
      <c r="I4739" s="1310" t="s">
        <v>839</v>
      </c>
      <c r="J4739" s="1310" t="s">
        <v>2242</v>
      </c>
      <c r="K4739" s="1311">
        <v>398.58</v>
      </c>
      <c r="L4739" s="1310" t="s">
        <v>2173</v>
      </c>
    </row>
    <row r="4740" spans="1:12" ht="13.5">
      <c r="A4740" s="1310" t="s">
        <v>5510</v>
      </c>
      <c r="B4740" s="1310" t="s">
        <v>5511</v>
      </c>
      <c r="C4740" s="1310" t="s">
        <v>6923</v>
      </c>
      <c r="D4740" s="1310">
        <v>183</v>
      </c>
      <c r="E4740" s="1311" t="s">
        <v>995</v>
      </c>
      <c r="F4740" s="1310" t="s">
        <v>995</v>
      </c>
      <c r="G4740" s="1310">
        <v>86937</v>
      </c>
      <c r="H4740" s="1310" t="s">
        <v>6978</v>
      </c>
      <c r="I4740" s="1310" t="s">
        <v>839</v>
      </c>
      <c r="J4740" s="1310" t="s">
        <v>2242</v>
      </c>
      <c r="K4740" s="1311">
        <v>182.52</v>
      </c>
      <c r="L4740" s="1310" t="s">
        <v>2173</v>
      </c>
    </row>
    <row r="4741" spans="1:12" ht="13.5">
      <c r="A4741" s="1310" t="s">
        <v>5510</v>
      </c>
      <c r="B4741" s="1310" t="s">
        <v>5511</v>
      </c>
      <c r="C4741" s="1310" t="s">
        <v>6923</v>
      </c>
      <c r="D4741" s="1310">
        <v>183</v>
      </c>
      <c r="E4741" s="1311" t="s">
        <v>995</v>
      </c>
      <c r="F4741" s="1310" t="s">
        <v>995</v>
      </c>
      <c r="G4741" s="1310">
        <v>86938</v>
      </c>
      <c r="H4741" s="1310" t="s">
        <v>6979</v>
      </c>
      <c r="I4741" s="1310" t="s">
        <v>839</v>
      </c>
      <c r="J4741" s="1310" t="s">
        <v>2242</v>
      </c>
      <c r="K4741" s="1311">
        <v>342</v>
      </c>
      <c r="L4741" s="1310" t="s">
        <v>2173</v>
      </c>
    </row>
    <row r="4742" spans="1:12" ht="13.5">
      <c r="A4742" s="1310" t="s">
        <v>5510</v>
      </c>
      <c r="B4742" s="1310" t="s">
        <v>5511</v>
      </c>
      <c r="C4742" s="1310" t="s">
        <v>6923</v>
      </c>
      <c r="D4742" s="1310">
        <v>183</v>
      </c>
      <c r="E4742" s="1311" t="s">
        <v>995</v>
      </c>
      <c r="F4742" s="1310" t="s">
        <v>995</v>
      </c>
      <c r="G4742" s="1310">
        <v>86939</v>
      </c>
      <c r="H4742" s="1310" t="s">
        <v>6980</v>
      </c>
      <c r="I4742" s="1310" t="s">
        <v>839</v>
      </c>
      <c r="J4742" s="1310" t="s">
        <v>2172</v>
      </c>
      <c r="K4742" s="1311">
        <v>316.3</v>
      </c>
      <c r="L4742" s="1310" t="s">
        <v>2173</v>
      </c>
    </row>
    <row r="4743" spans="1:12" ht="13.5">
      <c r="A4743" s="1310" t="s">
        <v>5510</v>
      </c>
      <c r="B4743" s="1310" t="s">
        <v>5511</v>
      </c>
      <c r="C4743" s="1310" t="s">
        <v>6923</v>
      </c>
      <c r="D4743" s="1310">
        <v>183</v>
      </c>
      <c r="E4743" s="1311" t="s">
        <v>995</v>
      </c>
      <c r="F4743" s="1310" t="s">
        <v>995</v>
      </c>
      <c r="G4743" s="1310">
        <v>86940</v>
      </c>
      <c r="H4743" s="1310" t="s">
        <v>6981</v>
      </c>
      <c r="I4743" s="1310" t="s">
        <v>839</v>
      </c>
      <c r="J4743" s="1310" t="s">
        <v>2172</v>
      </c>
      <c r="K4743" s="1311">
        <v>895.21</v>
      </c>
      <c r="L4743" s="1310" t="s">
        <v>2173</v>
      </c>
    </row>
    <row r="4744" spans="1:12" ht="13.5">
      <c r="A4744" s="1310" t="s">
        <v>5510</v>
      </c>
      <c r="B4744" s="1310" t="s">
        <v>5511</v>
      </c>
      <c r="C4744" s="1310" t="s">
        <v>6923</v>
      </c>
      <c r="D4744" s="1310">
        <v>183</v>
      </c>
      <c r="E4744" s="1311" t="s">
        <v>995</v>
      </c>
      <c r="F4744" s="1310" t="s">
        <v>995</v>
      </c>
      <c r="G4744" s="1310">
        <v>86941</v>
      </c>
      <c r="H4744" s="1310" t="s">
        <v>6982</v>
      </c>
      <c r="I4744" s="1310" t="s">
        <v>839</v>
      </c>
      <c r="J4744" s="1310" t="s">
        <v>2172</v>
      </c>
      <c r="K4744" s="1311">
        <v>647.91</v>
      </c>
      <c r="L4744" s="1310" t="s">
        <v>2173</v>
      </c>
    </row>
    <row r="4745" spans="1:12" ht="13.5">
      <c r="A4745" s="1310" t="s">
        <v>5510</v>
      </c>
      <c r="B4745" s="1310" t="s">
        <v>5511</v>
      </c>
      <c r="C4745" s="1310" t="s">
        <v>6923</v>
      </c>
      <c r="D4745" s="1310">
        <v>183</v>
      </c>
      <c r="E4745" s="1311" t="s">
        <v>995</v>
      </c>
      <c r="F4745" s="1310" t="s">
        <v>995</v>
      </c>
      <c r="G4745" s="1310">
        <v>86942</v>
      </c>
      <c r="H4745" s="1310" t="s">
        <v>6983</v>
      </c>
      <c r="I4745" s="1310" t="s">
        <v>839</v>
      </c>
      <c r="J4745" s="1310" t="s">
        <v>2172</v>
      </c>
      <c r="K4745" s="1311">
        <v>203.53</v>
      </c>
      <c r="L4745" s="1310" t="s">
        <v>2173</v>
      </c>
    </row>
    <row r="4746" spans="1:12" ht="13.5">
      <c r="A4746" s="1310" t="s">
        <v>5510</v>
      </c>
      <c r="B4746" s="1310" t="s">
        <v>5511</v>
      </c>
      <c r="C4746" s="1310" t="s">
        <v>6923</v>
      </c>
      <c r="D4746" s="1310">
        <v>183</v>
      </c>
      <c r="E4746" s="1311" t="s">
        <v>995</v>
      </c>
      <c r="F4746" s="1310" t="s">
        <v>995</v>
      </c>
      <c r="G4746" s="1310">
        <v>86943</v>
      </c>
      <c r="H4746" s="1310" t="s">
        <v>6984</v>
      </c>
      <c r="I4746" s="1310" t="s">
        <v>839</v>
      </c>
      <c r="J4746" s="1310" t="s">
        <v>2172</v>
      </c>
      <c r="K4746" s="1311">
        <v>194.87</v>
      </c>
      <c r="L4746" s="1310" t="s">
        <v>2173</v>
      </c>
    </row>
    <row r="4747" spans="1:12" ht="13.5">
      <c r="A4747" s="1310" t="s">
        <v>5510</v>
      </c>
      <c r="B4747" s="1310" t="s">
        <v>5511</v>
      </c>
      <c r="C4747" s="1310" t="s">
        <v>6923</v>
      </c>
      <c r="D4747" s="1310">
        <v>183</v>
      </c>
      <c r="E4747" s="1311" t="s">
        <v>995</v>
      </c>
      <c r="F4747" s="1310" t="s">
        <v>995</v>
      </c>
      <c r="G4747" s="1310">
        <v>86947</v>
      </c>
      <c r="H4747" s="1310" t="s">
        <v>6985</v>
      </c>
      <c r="I4747" s="1310" t="s">
        <v>839</v>
      </c>
      <c r="J4747" s="1310" t="s">
        <v>2172</v>
      </c>
      <c r="K4747" s="1311">
        <v>967.52</v>
      </c>
      <c r="L4747" s="1310" t="s">
        <v>2173</v>
      </c>
    </row>
    <row r="4748" spans="1:12" ht="13.5">
      <c r="A4748" s="1310" t="s">
        <v>5510</v>
      </c>
      <c r="B4748" s="1310" t="s">
        <v>5511</v>
      </c>
      <c r="C4748" s="1310" t="s">
        <v>6923</v>
      </c>
      <c r="D4748" s="1310">
        <v>183</v>
      </c>
      <c r="E4748" s="1311" t="s">
        <v>995</v>
      </c>
      <c r="F4748" s="1310" t="s">
        <v>995</v>
      </c>
      <c r="G4748" s="1310">
        <v>93396</v>
      </c>
      <c r="H4748" s="1310" t="s">
        <v>6986</v>
      </c>
      <c r="I4748" s="1310" t="s">
        <v>839</v>
      </c>
      <c r="J4748" s="1310" t="s">
        <v>2172</v>
      </c>
      <c r="K4748" s="1311">
        <v>584.25</v>
      </c>
      <c r="L4748" s="1310" t="s">
        <v>2173</v>
      </c>
    </row>
    <row r="4749" spans="1:12" ht="13.5">
      <c r="A4749" s="1310" t="s">
        <v>5510</v>
      </c>
      <c r="B4749" s="1310" t="s">
        <v>5511</v>
      </c>
      <c r="C4749" s="1310" t="s">
        <v>6923</v>
      </c>
      <c r="D4749" s="1310">
        <v>183</v>
      </c>
      <c r="E4749" s="1311" t="s">
        <v>995</v>
      </c>
      <c r="F4749" s="1310" t="s">
        <v>995</v>
      </c>
      <c r="G4749" s="1310">
        <v>93441</v>
      </c>
      <c r="H4749" s="1310" t="s">
        <v>6987</v>
      </c>
      <c r="I4749" s="1310" t="s">
        <v>839</v>
      </c>
      <c r="J4749" s="1310" t="s">
        <v>2172</v>
      </c>
      <c r="K4749" s="1312">
        <v>1016.38</v>
      </c>
      <c r="L4749" s="1310" t="s">
        <v>2173</v>
      </c>
    </row>
    <row r="4750" spans="1:12" ht="13.5">
      <c r="A4750" s="1310" t="s">
        <v>5510</v>
      </c>
      <c r="B4750" s="1310" t="s">
        <v>5511</v>
      </c>
      <c r="C4750" s="1310" t="s">
        <v>6923</v>
      </c>
      <c r="D4750" s="1310">
        <v>183</v>
      </c>
      <c r="E4750" s="1311" t="s">
        <v>995</v>
      </c>
      <c r="F4750" s="1310" t="s">
        <v>995</v>
      </c>
      <c r="G4750" s="1310">
        <v>93442</v>
      </c>
      <c r="H4750" s="1310" t="s">
        <v>6988</v>
      </c>
      <c r="I4750" s="1310" t="s">
        <v>839</v>
      </c>
      <c r="J4750" s="1310" t="s">
        <v>2172</v>
      </c>
      <c r="K4750" s="1311">
        <v>907.75</v>
      </c>
      <c r="L4750" s="1310" t="s">
        <v>2173</v>
      </c>
    </row>
    <row r="4751" spans="1:12" ht="13.5">
      <c r="A4751" s="1310" t="s">
        <v>5510</v>
      </c>
      <c r="B4751" s="1310" t="s">
        <v>5511</v>
      </c>
      <c r="C4751" s="1310" t="s">
        <v>6923</v>
      </c>
      <c r="D4751" s="1310">
        <v>183</v>
      </c>
      <c r="E4751" s="1311" t="s">
        <v>995</v>
      </c>
      <c r="F4751" s="1310" t="s">
        <v>995</v>
      </c>
      <c r="G4751" s="1310">
        <v>95469</v>
      </c>
      <c r="H4751" s="1310" t="s">
        <v>6989</v>
      </c>
      <c r="I4751" s="1310" t="s">
        <v>839</v>
      </c>
      <c r="J4751" s="1310" t="s">
        <v>2172</v>
      </c>
      <c r="K4751" s="1311">
        <v>226.06</v>
      </c>
      <c r="L4751" s="1310" t="s">
        <v>2173</v>
      </c>
    </row>
    <row r="4752" spans="1:12" ht="13.5">
      <c r="A4752" s="1310" t="s">
        <v>5510</v>
      </c>
      <c r="B4752" s="1310" t="s">
        <v>5511</v>
      </c>
      <c r="C4752" s="1310" t="s">
        <v>6923</v>
      </c>
      <c r="D4752" s="1310">
        <v>183</v>
      </c>
      <c r="E4752" s="1311" t="s">
        <v>995</v>
      </c>
      <c r="F4752" s="1310" t="s">
        <v>995</v>
      </c>
      <c r="G4752" s="1310">
        <v>95470</v>
      </c>
      <c r="H4752" s="1310" t="s">
        <v>6990</v>
      </c>
      <c r="I4752" s="1310" t="s">
        <v>839</v>
      </c>
      <c r="J4752" s="1310" t="s">
        <v>2172</v>
      </c>
      <c r="K4752" s="1311">
        <v>234.93</v>
      </c>
      <c r="L4752" s="1310" t="s">
        <v>2173</v>
      </c>
    </row>
    <row r="4753" spans="1:12" ht="13.5">
      <c r="A4753" s="1310" t="s">
        <v>5510</v>
      </c>
      <c r="B4753" s="1310" t="s">
        <v>5511</v>
      </c>
      <c r="C4753" s="1310" t="s">
        <v>6923</v>
      </c>
      <c r="D4753" s="1310">
        <v>183</v>
      </c>
      <c r="E4753" s="1311" t="s">
        <v>995</v>
      </c>
      <c r="F4753" s="1310" t="s">
        <v>995</v>
      </c>
      <c r="G4753" s="1310">
        <v>95471</v>
      </c>
      <c r="H4753" s="1310" t="s">
        <v>6991</v>
      </c>
      <c r="I4753" s="1310" t="s">
        <v>839</v>
      </c>
      <c r="J4753" s="1310" t="s">
        <v>2172</v>
      </c>
      <c r="K4753" s="1311">
        <v>586.67999999999995</v>
      </c>
      <c r="L4753" s="1310" t="s">
        <v>2173</v>
      </c>
    </row>
    <row r="4754" spans="1:12" ht="13.5">
      <c r="A4754" s="1310" t="s">
        <v>5510</v>
      </c>
      <c r="B4754" s="1310" t="s">
        <v>5511</v>
      </c>
      <c r="C4754" s="1310" t="s">
        <v>6923</v>
      </c>
      <c r="D4754" s="1310">
        <v>183</v>
      </c>
      <c r="E4754" s="1311" t="s">
        <v>995</v>
      </c>
      <c r="F4754" s="1310" t="s">
        <v>995</v>
      </c>
      <c r="G4754" s="1310">
        <v>95472</v>
      </c>
      <c r="H4754" s="1310" t="s">
        <v>6992</v>
      </c>
      <c r="I4754" s="1310" t="s">
        <v>839</v>
      </c>
      <c r="J4754" s="1310" t="s">
        <v>2172</v>
      </c>
      <c r="K4754" s="1311">
        <v>595.54999999999995</v>
      </c>
      <c r="L4754" s="1310" t="s">
        <v>2173</v>
      </c>
    </row>
    <row r="4755" spans="1:12" ht="13.5">
      <c r="A4755" s="1310" t="s">
        <v>5510</v>
      </c>
      <c r="B4755" s="1310" t="s">
        <v>5511</v>
      </c>
      <c r="C4755" s="1310" t="s">
        <v>6923</v>
      </c>
      <c r="D4755" s="1310">
        <v>183</v>
      </c>
      <c r="E4755" s="1311" t="s">
        <v>995</v>
      </c>
      <c r="F4755" s="1310" t="s">
        <v>995</v>
      </c>
      <c r="G4755" s="1310">
        <v>95542</v>
      </c>
      <c r="H4755" s="1310" t="s">
        <v>6993</v>
      </c>
      <c r="I4755" s="1310" t="s">
        <v>839</v>
      </c>
      <c r="J4755" s="1310" t="s">
        <v>2242</v>
      </c>
      <c r="K4755" s="1311">
        <v>25.56</v>
      </c>
      <c r="L4755" s="1310" t="s">
        <v>2173</v>
      </c>
    </row>
    <row r="4756" spans="1:12" ht="13.5">
      <c r="A4756" s="1310" t="s">
        <v>5510</v>
      </c>
      <c r="B4756" s="1310" t="s">
        <v>5511</v>
      </c>
      <c r="C4756" s="1310" t="s">
        <v>6923</v>
      </c>
      <c r="D4756" s="1310">
        <v>183</v>
      </c>
      <c r="E4756" s="1311" t="s">
        <v>995</v>
      </c>
      <c r="F4756" s="1310" t="s">
        <v>995</v>
      </c>
      <c r="G4756" s="1310">
        <v>95543</v>
      </c>
      <c r="H4756" s="1310" t="s">
        <v>6994</v>
      </c>
      <c r="I4756" s="1310" t="s">
        <v>839</v>
      </c>
      <c r="J4756" s="1310" t="s">
        <v>2242</v>
      </c>
      <c r="K4756" s="1311">
        <v>43.86</v>
      </c>
      <c r="L4756" s="1310" t="s">
        <v>2173</v>
      </c>
    </row>
    <row r="4757" spans="1:12" ht="13.5">
      <c r="A4757" s="1310" t="s">
        <v>5510</v>
      </c>
      <c r="B4757" s="1310" t="s">
        <v>5511</v>
      </c>
      <c r="C4757" s="1310" t="s">
        <v>6923</v>
      </c>
      <c r="D4757" s="1310">
        <v>183</v>
      </c>
      <c r="E4757" s="1311" t="s">
        <v>995</v>
      </c>
      <c r="F4757" s="1310" t="s">
        <v>995</v>
      </c>
      <c r="G4757" s="1310">
        <v>95544</v>
      </c>
      <c r="H4757" s="1310" t="s">
        <v>6995</v>
      </c>
      <c r="I4757" s="1310" t="s">
        <v>839</v>
      </c>
      <c r="J4757" s="1310" t="s">
        <v>2242</v>
      </c>
      <c r="K4757" s="1311">
        <v>30.64</v>
      </c>
      <c r="L4757" s="1310" t="s">
        <v>2173</v>
      </c>
    </row>
    <row r="4758" spans="1:12" ht="13.5">
      <c r="A4758" s="1310" t="s">
        <v>5510</v>
      </c>
      <c r="B4758" s="1310" t="s">
        <v>5511</v>
      </c>
      <c r="C4758" s="1310" t="s">
        <v>6923</v>
      </c>
      <c r="D4758" s="1310">
        <v>183</v>
      </c>
      <c r="E4758" s="1311" t="s">
        <v>995</v>
      </c>
      <c r="F4758" s="1310" t="s">
        <v>995</v>
      </c>
      <c r="G4758" s="1310">
        <v>95545</v>
      </c>
      <c r="H4758" s="1310" t="s">
        <v>6996</v>
      </c>
      <c r="I4758" s="1310" t="s">
        <v>839</v>
      </c>
      <c r="J4758" s="1310" t="s">
        <v>2771</v>
      </c>
      <c r="K4758" s="1311">
        <v>30.1</v>
      </c>
      <c r="L4758" s="1310" t="s">
        <v>2173</v>
      </c>
    </row>
    <row r="4759" spans="1:12" ht="13.5">
      <c r="A4759" s="1310" t="s">
        <v>5510</v>
      </c>
      <c r="B4759" s="1310" t="s">
        <v>5511</v>
      </c>
      <c r="C4759" s="1310" t="s">
        <v>6923</v>
      </c>
      <c r="D4759" s="1310">
        <v>183</v>
      </c>
      <c r="E4759" s="1311" t="s">
        <v>995</v>
      </c>
      <c r="F4759" s="1310" t="s">
        <v>995</v>
      </c>
      <c r="G4759" s="1310">
        <v>95546</v>
      </c>
      <c r="H4759" s="1310" t="s">
        <v>6997</v>
      </c>
      <c r="I4759" s="1310" t="s">
        <v>839</v>
      </c>
      <c r="J4759" s="1310" t="s">
        <v>2242</v>
      </c>
      <c r="K4759" s="1311">
        <v>110.15</v>
      </c>
      <c r="L4759" s="1310" t="s">
        <v>2173</v>
      </c>
    </row>
    <row r="4760" spans="1:12" ht="13.5">
      <c r="A4760" s="1310" t="s">
        <v>5510</v>
      </c>
      <c r="B4760" s="1310" t="s">
        <v>5511</v>
      </c>
      <c r="C4760" s="1310" t="s">
        <v>6923</v>
      </c>
      <c r="D4760" s="1310">
        <v>183</v>
      </c>
      <c r="E4760" s="1311" t="s">
        <v>995</v>
      </c>
      <c r="F4760" s="1310" t="s">
        <v>995</v>
      </c>
      <c r="G4760" s="1310">
        <v>95547</v>
      </c>
      <c r="H4760" s="1310" t="s">
        <v>6998</v>
      </c>
      <c r="I4760" s="1310" t="s">
        <v>839</v>
      </c>
      <c r="J4760" s="1310" t="s">
        <v>2172</v>
      </c>
      <c r="K4760" s="1311">
        <v>62.05</v>
      </c>
      <c r="L4760" s="1310" t="s">
        <v>2173</v>
      </c>
    </row>
    <row r="4761" spans="1:12" ht="13.5">
      <c r="A4761" s="1310" t="s">
        <v>5510</v>
      </c>
      <c r="B4761" s="1310" t="s">
        <v>5511</v>
      </c>
      <c r="C4761" s="1310" t="s">
        <v>6923</v>
      </c>
      <c r="D4761" s="1310">
        <v>183</v>
      </c>
      <c r="E4761" s="1311" t="s">
        <v>995</v>
      </c>
      <c r="F4761" s="1310" t="s">
        <v>995</v>
      </c>
      <c r="G4761" s="1310">
        <v>100848</v>
      </c>
      <c r="H4761" s="1310" t="s">
        <v>6999</v>
      </c>
      <c r="I4761" s="1310" t="s">
        <v>839</v>
      </c>
      <c r="J4761" s="1310" t="s">
        <v>2172</v>
      </c>
      <c r="K4761" s="1311">
        <v>419.58</v>
      </c>
      <c r="L4761" s="1310" t="s">
        <v>2173</v>
      </c>
    </row>
    <row r="4762" spans="1:12" ht="13.5">
      <c r="A4762" s="1310" t="s">
        <v>5510</v>
      </c>
      <c r="B4762" s="1310" t="s">
        <v>5511</v>
      </c>
      <c r="C4762" s="1310" t="s">
        <v>6923</v>
      </c>
      <c r="D4762" s="1310">
        <v>183</v>
      </c>
      <c r="E4762" s="1311" t="s">
        <v>995</v>
      </c>
      <c r="F4762" s="1310" t="s">
        <v>995</v>
      </c>
      <c r="G4762" s="1310">
        <v>100849</v>
      </c>
      <c r="H4762" s="1310" t="s">
        <v>7000</v>
      </c>
      <c r="I4762" s="1310" t="s">
        <v>839</v>
      </c>
      <c r="J4762" s="1310" t="s">
        <v>2771</v>
      </c>
      <c r="K4762" s="1311">
        <v>34.340000000000003</v>
      </c>
      <c r="L4762" s="1310" t="s">
        <v>2173</v>
      </c>
    </row>
    <row r="4763" spans="1:12" ht="13.5">
      <c r="A4763" s="1310" t="s">
        <v>5510</v>
      </c>
      <c r="B4763" s="1310" t="s">
        <v>5511</v>
      </c>
      <c r="C4763" s="1310" t="s">
        <v>6923</v>
      </c>
      <c r="D4763" s="1310">
        <v>183</v>
      </c>
      <c r="E4763" s="1311" t="s">
        <v>995</v>
      </c>
      <c r="F4763" s="1310" t="s">
        <v>995</v>
      </c>
      <c r="G4763" s="1310">
        <v>100851</v>
      </c>
      <c r="H4763" s="1310" t="s">
        <v>7001</v>
      </c>
      <c r="I4763" s="1310" t="s">
        <v>839</v>
      </c>
      <c r="J4763" s="1310" t="s">
        <v>2242</v>
      </c>
      <c r="K4763" s="1311">
        <v>68.069999999999993</v>
      </c>
      <c r="L4763" s="1310" t="s">
        <v>2173</v>
      </c>
    </row>
    <row r="4764" spans="1:12" ht="13.5">
      <c r="A4764" s="1310" t="s">
        <v>5510</v>
      </c>
      <c r="B4764" s="1310" t="s">
        <v>5511</v>
      </c>
      <c r="C4764" s="1310" t="s">
        <v>6923</v>
      </c>
      <c r="D4764" s="1310">
        <v>183</v>
      </c>
      <c r="E4764" s="1311" t="s">
        <v>995</v>
      </c>
      <c r="F4764" s="1310" t="s">
        <v>995</v>
      </c>
      <c r="G4764" s="1310">
        <v>100852</v>
      </c>
      <c r="H4764" s="1310" t="s">
        <v>7002</v>
      </c>
      <c r="I4764" s="1310" t="s">
        <v>839</v>
      </c>
      <c r="J4764" s="1310" t="s">
        <v>2242</v>
      </c>
      <c r="K4764" s="1311">
        <v>182.81</v>
      </c>
      <c r="L4764" s="1310" t="s">
        <v>2173</v>
      </c>
    </row>
    <row r="4765" spans="1:12" ht="13.5">
      <c r="A4765" s="1310" t="s">
        <v>5510</v>
      </c>
      <c r="B4765" s="1310" t="s">
        <v>5511</v>
      </c>
      <c r="C4765" s="1310" t="s">
        <v>6923</v>
      </c>
      <c r="D4765" s="1310">
        <v>183</v>
      </c>
      <c r="E4765" s="1311" t="s">
        <v>995</v>
      </c>
      <c r="F4765" s="1310" t="s">
        <v>995</v>
      </c>
      <c r="G4765" s="1310">
        <v>100853</v>
      </c>
      <c r="H4765" s="1310" t="s">
        <v>7003</v>
      </c>
      <c r="I4765" s="1310" t="s">
        <v>839</v>
      </c>
      <c r="J4765" s="1310" t="s">
        <v>2242</v>
      </c>
      <c r="K4765" s="1311">
        <v>265.58999999999997</v>
      </c>
      <c r="L4765" s="1310" t="s">
        <v>2173</v>
      </c>
    </row>
    <row r="4766" spans="1:12" ht="13.5">
      <c r="A4766" s="1310" t="s">
        <v>5510</v>
      </c>
      <c r="B4766" s="1310" t="s">
        <v>5511</v>
      </c>
      <c r="C4766" s="1310" t="s">
        <v>6923</v>
      </c>
      <c r="D4766" s="1310">
        <v>183</v>
      </c>
      <c r="E4766" s="1311" t="s">
        <v>995</v>
      </c>
      <c r="F4766" s="1310" t="s">
        <v>995</v>
      </c>
      <c r="G4766" s="1310">
        <v>100854</v>
      </c>
      <c r="H4766" s="1310" t="s">
        <v>7004</v>
      </c>
      <c r="I4766" s="1310" t="s">
        <v>839</v>
      </c>
      <c r="J4766" s="1310" t="s">
        <v>2242</v>
      </c>
      <c r="K4766" s="1312">
        <v>1377.08</v>
      </c>
      <c r="L4766" s="1310" t="s">
        <v>2173</v>
      </c>
    </row>
    <row r="4767" spans="1:12" ht="13.5">
      <c r="A4767" s="1310" t="s">
        <v>5510</v>
      </c>
      <c r="B4767" s="1310" t="s">
        <v>5511</v>
      </c>
      <c r="C4767" s="1310" t="s">
        <v>6923</v>
      </c>
      <c r="D4767" s="1310">
        <v>183</v>
      </c>
      <c r="E4767" s="1311" t="s">
        <v>995</v>
      </c>
      <c r="F4767" s="1310" t="s">
        <v>995</v>
      </c>
      <c r="G4767" s="1310">
        <v>100855</v>
      </c>
      <c r="H4767" s="1310" t="s">
        <v>7005</v>
      </c>
      <c r="I4767" s="1310" t="s">
        <v>839</v>
      </c>
      <c r="J4767" s="1310" t="s">
        <v>2771</v>
      </c>
      <c r="K4767" s="1311">
        <v>30.1</v>
      </c>
      <c r="L4767" s="1310" t="s">
        <v>2173</v>
      </c>
    </row>
    <row r="4768" spans="1:12" ht="13.5">
      <c r="A4768" s="1310" t="s">
        <v>5510</v>
      </c>
      <c r="B4768" s="1310" t="s">
        <v>5511</v>
      </c>
      <c r="C4768" s="1310" t="s">
        <v>6923</v>
      </c>
      <c r="D4768" s="1310">
        <v>183</v>
      </c>
      <c r="E4768" s="1311" t="s">
        <v>995</v>
      </c>
      <c r="F4768" s="1310" t="s">
        <v>995</v>
      </c>
      <c r="G4768" s="1310">
        <v>100856</v>
      </c>
      <c r="H4768" s="1310" t="s">
        <v>7006</v>
      </c>
      <c r="I4768" s="1310" t="s">
        <v>839</v>
      </c>
      <c r="J4768" s="1310" t="s">
        <v>2242</v>
      </c>
      <c r="K4768" s="1311">
        <v>29.51</v>
      </c>
      <c r="L4768" s="1310" t="s">
        <v>2173</v>
      </c>
    </row>
    <row r="4769" spans="1:12" ht="13.5">
      <c r="A4769" s="1310" t="s">
        <v>5510</v>
      </c>
      <c r="B4769" s="1310" t="s">
        <v>5511</v>
      </c>
      <c r="C4769" s="1310" t="s">
        <v>6923</v>
      </c>
      <c r="D4769" s="1310">
        <v>183</v>
      </c>
      <c r="E4769" s="1311" t="s">
        <v>995</v>
      </c>
      <c r="F4769" s="1310" t="s">
        <v>995</v>
      </c>
      <c r="G4769" s="1310">
        <v>100857</v>
      </c>
      <c r="H4769" s="1310" t="s">
        <v>7007</v>
      </c>
      <c r="I4769" s="1310" t="s">
        <v>839</v>
      </c>
      <c r="J4769" s="1310" t="s">
        <v>2242</v>
      </c>
      <c r="K4769" s="1311">
        <v>404.21</v>
      </c>
      <c r="L4769" s="1310" t="s">
        <v>2173</v>
      </c>
    </row>
    <row r="4770" spans="1:12" ht="13.5">
      <c r="A4770" s="1310" t="s">
        <v>5510</v>
      </c>
      <c r="B4770" s="1310" t="s">
        <v>5511</v>
      </c>
      <c r="C4770" s="1310" t="s">
        <v>6923</v>
      </c>
      <c r="D4770" s="1310">
        <v>183</v>
      </c>
      <c r="E4770" s="1311" t="s">
        <v>995</v>
      </c>
      <c r="F4770" s="1310" t="s">
        <v>995</v>
      </c>
      <c r="G4770" s="1310">
        <v>100858</v>
      </c>
      <c r="H4770" s="1310" t="s">
        <v>7008</v>
      </c>
      <c r="I4770" s="1310" t="s">
        <v>839</v>
      </c>
      <c r="J4770" s="1310" t="s">
        <v>2172</v>
      </c>
      <c r="K4770" s="1311">
        <v>550.07000000000005</v>
      </c>
      <c r="L4770" s="1310" t="s">
        <v>2173</v>
      </c>
    </row>
    <row r="4771" spans="1:12" ht="13.5">
      <c r="A4771" s="1310" t="s">
        <v>5510</v>
      </c>
      <c r="B4771" s="1310" t="s">
        <v>5511</v>
      </c>
      <c r="C4771" s="1310" t="s">
        <v>6923</v>
      </c>
      <c r="D4771" s="1310">
        <v>183</v>
      </c>
      <c r="E4771" s="1311" t="s">
        <v>995</v>
      </c>
      <c r="F4771" s="1310" t="s">
        <v>995</v>
      </c>
      <c r="G4771" s="1310">
        <v>100859</v>
      </c>
      <c r="H4771" s="1310" t="s">
        <v>7009</v>
      </c>
      <c r="I4771" s="1310" t="s">
        <v>839</v>
      </c>
      <c r="J4771" s="1310" t="s">
        <v>2172</v>
      </c>
      <c r="K4771" s="1311">
        <v>777.74</v>
      </c>
      <c r="L4771" s="1310" t="s">
        <v>2173</v>
      </c>
    </row>
    <row r="4772" spans="1:12" ht="13.5">
      <c r="A4772" s="1310" t="s">
        <v>5510</v>
      </c>
      <c r="B4772" s="1310" t="s">
        <v>5511</v>
      </c>
      <c r="C4772" s="1310" t="s">
        <v>6923</v>
      </c>
      <c r="D4772" s="1310">
        <v>183</v>
      </c>
      <c r="E4772" s="1311" t="s">
        <v>995</v>
      </c>
      <c r="F4772" s="1310" t="s">
        <v>995</v>
      </c>
      <c r="G4772" s="1310">
        <v>100860</v>
      </c>
      <c r="H4772" s="1310" t="s">
        <v>7010</v>
      </c>
      <c r="I4772" s="1310" t="s">
        <v>839</v>
      </c>
      <c r="J4772" s="1310" t="s">
        <v>2771</v>
      </c>
      <c r="K4772" s="1311">
        <v>74.239999999999995</v>
      </c>
      <c r="L4772" s="1310" t="s">
        <v>2173</v>
      </c>
    </row>
    <row r="4773" spans="1:12" ht="13.5">
      <c r="A4773" s="1310" t="s">
        <v>5510</v>
      </c>
      <c r="B4773" s="1310" t="s">
        <v>5511</v>
      </c>
      <c r="C4773" s="1310" t="s">
        <v>6923</v>
      </c>
      <c r="D4773" s="1310">
        <v>183</v>
      </c>
      <c r="E4773" s="1311" t="s">
        <v>995</v>
      </c>
      <c r="F4773" s="1310" t="s">
        <v>995</v>
      </c>
      <c r="G4773" s="1310">
        <v>100861</v>
      </c>
      <c r="H4773" s="1310" t="s">
        <v>7011</v>
      </c>
      <c r="I4773" s="1310" t="s">
        <v>839</v>
      </c>
      <c r="J4773" s="1310" t="s">
        <v>2172</v>
      </c>
      <c r="K4773" s="1311">
        <v>38.47</v>
      </c>
      <c r="L4773" s="1310" t="s">
        <v>2173</v>
      </c>
    </row>
    <row r="4774" spans="1:12" ht="13.5">
      <c r="A4774" s="1310" t="s">
        <v>5510</v>
      </c>
      <c r="B4774" s="1310" t="s">
        <v>5511</v>
      </c>
      <c r="C4774" s="1310" t="s">
        <v>6923</v>
      </c>
      <c r="D4774" s="1310">
        <v>183</v>
      </c>
      <c r="E4774" s="1311" t="s">
        <v>995</v>
      </c>
      <c r="F4774" s="1310" t="s">
        <v>995</v>
      </c>
      <c r="G4774" s="1310">
        <v>100862</v>
      </c>
      <c r="H4774" s="1310" t="s">
        <v>7012</v>
      </c>
      <c r="I4774" s="1310" t="s">
        <v>839</v>
      </c>
      <c r="J4774" s="1310" t="s">
        <v>2172</v>
      </c>
      <c r="K4774" s="1311">
        <v>42.88</v>
      </c>
      <c r="L4774" s="1310" t="s">
        <v>2173</v>
      </c>
    </row>
    <row r="4775" spans="1:12" ht="13.5">
      <c r="A4775" s="1310" t="s">
        <v>5510</v>
      </c>
      <c r="B4775" s="1310" t="s">
        <v>5511</v>
      </c>
      <c r="C4775" s="1310" t="s">
        <v>6923</v>
      </c>
      <c r="D4775" s="1310">
        <v>183</v>
      </c>
      <c r="E4775" s="1311" t="s">
        <v>995</v>
      </c>
      <c r="F4775" s="1310" t="s">
        <v>995</v>
      </c>
      <c r="G4775" s="1310">
        <v>100863</v>
      </c>
      <c r="H4775" s="1310" t="s">
        <v>7013</v>
      </c>
      <c r="I4775" s="1310" t="s">
        <v>839</v>
      </c>
      <c r="J4775" s="1310" t="s">
        <v>2172</v>
      </c>
      <c r="K4775" s="1311">
        <v>479.42</v>
      </c>
      <c r="L4775" s="1310" t="s">
        <v>2173</v>
      </c>
    </row>
    <row r="4776" spans="1:12" ht="13.5">
      <c r="A4776" s="1310" t="s">
        <v>5510</v>
      </c>
      <c r="B4776" s="1310" t="s">
        <v>5511</v>
      </c>
      <c r="C4776" s="1310" t="s">
        <v>6923</v>
      </c>
      <c r="D4776" s="1310">
        <v>183</v>
      </c>
      <c r="E4776" s="1311" t="s">
        <v>995</v>
      </c>
      <c r="F4776" s="1310" t="s">
        <v>995</v>
      </c>
      <c r="G4776" s="1310">
        <v>100864</v>
      </c>
      <c r="H4776" s="1310" t="s">
        <v>7014</v>
      </c>
      <c r="I4776" s="1310" t="s">
        <v>839</v>
      </c>
      <c r="J4776" s="1310" t="s">
        <v>2172</v>
      </c>
      <c r="K4776" s="1311">
        <v>528.26</v>
      </c>
      <c r="L4776" s="1310" t="s">
        <v>2173</v>
      </c>
    </row>
    <row r="4777" spans="1:12" ht="13.5">
      <c r="A4777" s="1310" t="s">
        <v>5510</v>
      </c>
      <c r="B4777" s="1310" t="s">
        <v>5511</v>
      </c>
      <c r="C4777" s="1310" t="s">
        <v>6923</v>
      </c>
      <c r="D4777" s="1310">
        <v>183</v>
      </c>
      <c r="E4777" s="1311" t="s">
        <v>995</v>
      </c>
      <c r="F4777" s="1310" t="s">
        <v>995</v>
      </c>
      <c r="G4777" s="1310">
        <v>100865</v>
      </c>
      <c r="H4777" s="1310" t="s">
        <v>7015</v>
      </c>
      <c r="I4777" s="1310" t="s">
        <v>839</v>
      </c>
      <c r="J4777" s="1310" t="s">
        <v>2172</v>
      </c>
      <c r="K4777" s="1311">
        <v>476.79</v>
      </c>
      <c r="L4777" s="1310" t="s">
        <v>2173</v>
      </c>
    </row>
    <row r="4778" spans="1:12" ht="13.5">
      <c r="A4778" s="1310" t="s">
        <v>5510</v>
      </c>
      <c r="B4778" s="1310" t="s">
        <v>5511</v>
      </c>
      <c r="C4778" s="1310" t="s">
        <v>6923</v>
      </c>
      <c r="D4778" s="1310">
        <v>183</v>
      </c>
      <c r="E4778" s="1311" t="s">
        <v>995</v>
      </c>
      <c r="F4778" s="1310" t="s">
        <v>995</v>
      </c>
      <c r="G4778" s="1310">
        <v>100866</v>
      </c>
      <c r="H4778" s="1310" t="s">
        <v>7016</v>
      </c>
      <c r="I4778" s="1310" t="s">
        <v>839</v>
      </c>
      <c r="J4778" s="1310" t="s">
        <v>2172</v>
      </c>
      <c r="K4778" s="1311">
        <v>244.73</v>
      </c>
      <c r="L4778" s="1310" t="s">
        <v>2173</v>
      </c>
    </row>
    <row r="4779" spans="1:12" ht="13.5">
      <c r="A4779" s="1310" t="s">
        <v>5510</v>
      </c>
      <c r="B4779" s="1310" t="s">
        <v>5511</v>
      </c>
      <c r="C4779" s="1310" t="s">
        <v>6923</v>
      </c>
      <c r="D4779" s="1310">
        <v>183</v>
      </c>
      <c r="E4779" s="1311" t="s">
        <v>995</v>
      </c>
      <c r="F4779" s="1310" t="s">
        <v>995</v>
      </c>
      <c r="G4779" s="1310">
        <v>100867</v>
      </c>
      <c r="H4779" s="1310" t="s">
        <v>7017</v>
      </c>
      <c r="I4779" s="1310" t="s">
        <v>839</v>
      </c>
      <c r="J4779" s="1310" t="s">
        <v>2172</v>
      </c>
      <c r="K4779" s="1311">
        <v>260.83</v>
      </c>
      <c r="L4779" s="1310" t="s">
        <v>2173</v>
      </c>
    </row>
    <row r="4780" spans="1:12" ht="13.5">
      <c r="A4780" s="1310" t="s">
        <v>5510</v>
      </c>
      <c r="B4780" s="1310" t="s">
        <v>5511</v>
      </c>
      <c r="C4780" s="1310" t="s">
        <v>6923</v>
      </c>
      <c r="D4780" s="1310">
        <v>183</v>
      </c>
      <c r="E4780" s="1311" t="s">
        <v>995</v>
      </c>
      <c r="F4780" s="1310" t="s">
        <v>995</v>
      </c>
      <c r="G4780" s="1310">
        <v>100868</v>
      </c>
      <c r="H4780" s="1310" t="s">
        <v>7018</v>
      </c>
      <c r="I4780" s="1310" t="s">
        <v>839</v>
      </c>
      <c r="J4780" s="1310" t="s">
        <v>2172</v>
      </c>
      <c r="K4780" s="1311">
        <v>271.55</v>
      </c>
      <c r="L4780" s="1310" t="s">
        <v>2173</v>
      </c>
    </row>
    <row r="4781" spans="1:12" ht="13.5">
      <c r="A4781" s="1310" t="s">
        <v>5510</v>
      </c>
      <c r="B4781" s="1310" t="s">
        <v>5511</v>
      </c>
      <c r="C4781" s="1310" t="s">
        <v>6923</v>
      </c>
      <c r="D4781" s="1310">
        <v>183</v>
      </c>
      <c r="E4781" s="1311" t="s">
        <v>995</v>
      </c>
      <c r="F4781" s="1310" t="s">
        <v>995</v>
      </c>
      <c r="G4781" s="1310">
        <v>100869</v>
      </c>
      <c r="H4781" s="1310" t="s">
        <v>7019</v>
      </c>
      <c r="I4781" s="1310" t="s">
        <v>839</v>
      </c>
      <c r="J4781" s="1310" t="s">
        <v>2172</v>
      </c>
      <c r="K4781" s="1311">
        <v>279.77</v>
      </c>
      <c r="L4781" s="1310" t="s">
        <v>2173</v>
      </c>
    </row>
    <row r="4782" spans="1:12" ht="13.5">
      <c r="A4782" s="1310" t="s">
        <v>5510</v>
      </c>
      <c r="B4782" s="1310" t="s">
        <v>5511</v>
      </c>
      <c r="C4782" s="1310" t="s">
        <v>6923</v>
      </c>
      <c r="D4782" s="1310">
        <v>183</v>
      </c>
      <c r="E4782" s="1311" t="s">
        <v>995</v>
      </c>
      <c r="F4782" s="1310" t="s">
        <v>995</v>
      </c>
      <c r="G4782" s="1310">
        <v>100870</v>
      </c>
      <c r="H4782" s="1310" t="s">
        <v>7020</v>
      </c>
      <c r="I4782" s="1310" t="s">
        <v>839</v>
      </c>
      <c r="J4782" s="1310" t="s">
        <v>2172</v>
      </c>
      <c r="K4782" s="1311">
        <v>199.65</v>
      </c>
      <c r="L4782" s="1310" t="s">
        <v>2173</v>
      </c>
    </row>
    <row r="4783" spans="1:12" ht="13.5">
      <c r="A4783" s="1310" t="s">
        <v>5510</v>
      </c>
      <c r="B4783" s="1310" t="s">
        <v>5511</v>
      </c>
      <c r="C4783" s="1310" t="s">
        <v>6923</v>
      </c>
      <c r="D4783" s="1310">
        <v>183</v>
      </c>
      <c r="E4783" s="1311" t="s">
        <v>995</v>
      </c>
      <c r="F4783" s="1310" t="s">
        <v>995</v>
      </c>
      <c r="G4783" s="1310">
        <v>100871</v>
      </c>
      <c r="H4783" s="1310" t="s">
        <v>7021</v>
      </c>
      <c r="I4783" s="1310" t="s">
        <v>839</v>
      </c>
      <c r="J4783" s="1310" t="s">
        <v>2172</v>
      </c>
      <c r="K4783" s="1311">
        <v>214.4</v>
      </c>
      <c r="L4783" s="1310" t="s">
        <v>2173</v>
      </c>
    </row>
    <row r="4784" spans="1:12" ht="13.5">
      <c r="A4784" s="1310" t="s">
        <v>5510</v>
      </c>
      <c r="B4784" s="1310" t="s">
        <v>5511</v>
      </c>
      <c r="C4784" s="1310" t="s">
        <v>6923</v>
      </c>
      <c r="D4784" s="1310">
        <v>183</v>
      </c>
      <c r="E4784" s="1311" t="s">
        <v>995</v>
      </c>
      <c r="F4784" s="1310" t="s">
        <v>995</v>
      </c>
      <c r="G4784" s="1310">
        <v>100872</v>
      </c>
      <c r="H4784" s="1310" t="s">
        <v>7022</v>
      </c>
      <c r="I4784" s="1310" t="s">
        <v>839</v>
      </c>
      <c r="J4784" s="1310" t="s">
        <v>2172</v>
      </c>
      <c r="K4784" s="1311">
        <v>223.82</v>
      </c>
      <c r="L4784" s="1310" t="s">
        <v>2173</v>
      </c>
    </row>
    <row r="4785" spans="1:12" ht="13.5">
      <c r="A4785" s="1310" t="s">
        <v>5510</v>
      </c>
      <c r="B4785" s="1310" t="s">
        <v>5511</v>
      </c>
      <c r="C4785" s="1310" t="s">
        <v>6923</v>
      </c>
      <c r="D4785" s="1310">
        <v>183</v>
      </c>
      <c r="E4785" s="1311" t="s">
        <v>995</v>
      </c>
      <c r="F4785" s="1310" t="s">
        <v>995</v>
      </c>
      <c r="G4785" s="1310">
        <v>100873</v>
      </c>
      <c r="H4785" s="1310" t="s">
        <v>7023</v>
      </c>
      <c r="I4785" s="1310" t="s">
        <v>839</v>
      </c>
      <c r="J4785" s="1310" t="s">
        <v>2172</v>
      </c>
      <c r="K4785" s="1311">
        <v>229.7</v>
      </c>
      <c r="L4785" s="1310" t="s">
        <v>2173</v>
      </c>
    </row>
    <row r="4786" spans="1:12" ht="13.5">
      <c r="A4786" s="1310" t="s">
        <v>5510</v>
      </c>
      <c r="B4786" s="1310" t="s">
        <v>5511</v>
      </c>
      <c r="C4786" s="1310" t="s">
        <v>6923</v>
      </c>
      <c r="D4786" s="1310">
        <v>183</v>
      </c>
      <c r="E4786" s="1311" t="s">
        <v>995</v>
      </c>
      <c r="F4786" s="1310" t="s">
        <v>995</v>
      </c>
      <c r="G4786" s="1310">
        <v>100874</v>
      </c>
      <c r="H4786" s="1310" t="s">
        <v>7024</v>
      </c>
      <c r="I4786" s="1310" t="s">
        <v>839</v>
      </c>
      <c r="J4786" s="1310" t="s">
        <v>2172</v>
      </c>
      <c r="K4786" s="1311">
        <v>244.73</v>
      </c>
      <c r="L4786" s="1310" t="s">
        <v>2173</v>
      </c>
    </row>
    <row r="4787" spans="1:12" ht="13.5">
      <c r="A4787" s="1310" t="s">
        <v>5510</v>
      </c>
      <c r="B4787" s="1310" t="s">
        <v>5511</v>
      </c>
      <c r="C4787" s="1310" t="s">
        <v>6923</v>
      </c>
      <c r="D4787" s="1310">
        <v>183</v>
      </c>
      <c r="E4787" s="1311" t="s">
        <v>995</v>
      </c>
      <c r="F4787" s="1310" t="s">
        <v>995</v>
      </c>
      <c r="G4787" s="1310">
        <v>100875</v>
      </c>
      <c r="H4787" s="1310" t="s">
        <v>7025</v>
      </c>
      <c r="I4787" s="1310" t="s">
        <v>839</v>
      </c>
      <c r="J4787" s="1310" t="s">
        <v>2172</v>
      </c>
      <c r="K4787" s="1311">
        <v>878.91</v>
      </c>
      <c r="L4787" s="1310" t="s">
        <v>2173</v>
      </c>
    </row>
    <row r="4788" spans="1:12" ht="13.5">
      <c r="A4788" s="1310" t="s">
        <v>5510</v>
      </c>
      <c r="B4788" s="1310" t="s">
        <v>5511</v>
      </c>
      <c r="C4788" s="1310" t="s">
        <v>6923</v>
      </c>
      <c r="D4788" s="1310">
        <v>183</v>
      </c>
      <c r="E4788" s="1311" t="s">
        <v>995</v>
      </c>
      <c r="F4788" s="1310" t="s">
        <v>995</v>
      </c>
      <c r="G4788" s="1310">
        <v>100878</v>
      </c>
      <c r="H4788" s="1310" t="s">
        <v>7026</v>
      </c>
      <c r="I4788" s="1310" t="s">
        <v>839</v>
      </c>
      <c r="J4788" s="1310" t="s">
        <v>2172</v>
      </c>
      <c r="K4788" s="1311">
        <v>502.34</v>
      </c>
      <c r="L4788" s="1310" t="s">
        <v>2173</v>
      </c>
    </row>
    <row r="4789" spans="1:12" ht="13.5">
      <c r="A4789" s="1310" t="s">
        <v>5510</v>
      </c>
      <c r="B4789" s="1310" t="s">
        <v>5511</v>
      </c>
      <c r="C4789" s="1310" t="s">
        <v>7027</v>
      </c>
      <c r="D4789" s="1310">
        <v>184</v>
      </c>
      <c r="E4789" s="1311" t="s">
        <v>995</v>
      </c>
      <c r="F4789" s="1310" t="s">
        <v>995</v>
      </c>
      <c r="G4789" s="1310">
        <v>98052</v>
      </c>
      <c r="H4789" s="1310" t="s">
        <v>853</v>
      </c>
      <c r="I4789" s="1310" t="s">
        <v>839</v>
      </c>
      <c r="J4789" s="1310" t="s">
        <v>2172</v>
      </c>
      <c r="K4789" s="1312">
        <v>2013.78</v>
      </c>
      <c r="L4789" s="1310" t="s">
        <v>2173</v>
      </c>
    </row>
    <row r="4790" spans="1:12" ht="13.5">
      <c r="A4790" s="1310" t="s">
        <v>5510</v>
      </c>
      <c r="B4790" s="1310" t="s">
        <v>5511</v>
      </c>
      <c r="C4790" s="1310" t="s">
        <v>7027</v>
      </c>
      <c r="D4790" s="1310">
        <v>184</v>
      </c>
      <c r="E4790" s="1311" t="s">
        <v>995</v>
      </c>
      <c r="F4790" s="1310" t="s">
        <v>995</v>
      </c>
      <c r="G4790" s="1310">
        <v>98053</v>
      </c>
      <c r="H4790" s="1310" t="s">
        <v>7028</v>
      </c>
      <c r="I4790" s="1310" t="s">
        <v>839</v>
      </c>
      <c r="J4790" s="1310" t="s">
        <v>2172</v>
      </c>
      <c r="K4790" s="1312">
        <v>2759.21</v>
      </c>
      <c r="L4790" s="1310" t="s">
        <v>2173</v>
      </c>
    </row>
    <row r="4791" spans="1:12" ht="13.5">
      <c r="A4791" s="1310" t="s">
        <v>5510</v>
      </c>
      <c r="B4791" s="1310" t="s">
        <v>5511</v>
      </c>
      <c r="C4791" s="1310" t="s">
        <v>7027</v>
      </c>
      <c r="D4791" s="1310">
        <v>184</v>
      </c>
      <c r="E4791" s="1311" t="s">
        <v>995</v>
      </c>
      <c r="F4791" s="1310" t="s">
        <v>995</v>
      </c>
      <c r="G4791" s="1310">
        <v>98054</v>
      </c>
      <c r="H4791" s="1310" t="s">
        <v>7029</v>
      </c>
      <c r="I4791" s="1310" t="s">
        <v>839</v>
      </c>
      <c r="J4791" s="1310" t="s">
        <v>2172</v>
      </c>
      <c r="K4791" s="1312">
        <v>4463.71</v>
      </c>
      <c r="L4791" s="1310" t="s">
        <v>2173</v>
      </c>
    </row>
    <row r="4792" spans="1:12" ht="13.5">
      <c r="A4792" s="1310" t="s">
        <v>5510</v>
      </c>
      <c r="B4792" s="1310" t="s">
        <v>5511</v>
      </c>
      <c r="C4792" s="1310" t="s">
        <v>7027</v>
      </c>
      <c r="D4792" s="1310">
        <v>184</v>
      </c>
      <c r="E4792" s="1311" t="s">
        <v>995</v>
      </c>
      <c r="F4792" s="1310" t="s">
        <v>995</v>
      </c>
      <c r="G4792" s="1310">
        <v>98055</v>
      </c>
      <c r="H4792" s="1310" t="s">
        <v>7030</v>
      </c>
      <c r="I4792" s="1310" t="s">
        <v>839</v>
      </c>
      <c r="J4792" s="1310" t="s">
        <v>2172</v>
      </c>
      <c r="K4792" s="1312">
        <v>6047.58</v>
      </c>
      <c r="L4792" s="1310" t="s">
        <v>2173</v>
      </c>
    </row>
    <row r="4793" spans="1:12" ht="13.5">
      <c r="A4793" s="1310" t="s">
        <v>5510</v>
      </c>
      <c r="B4793" s="1310" t="s">
        <v>5511</v>
      </c>
      <c r="C4793" s="1310" t="s">
        <v>7027</v>
      </c>
      <c r="D4793" s="1310">
        <v>184</v>
      </c>
      <c r="E4793" s="1311" t="s">
        <v>995</v>
      </c>
      <c r="F4793" s="1310" t="s">
        <v>995</v>
      </c>
      <c r="G4793" s="1310">
        <v>98056</v>
      </c>
      <c r="H4793" s="1310" t="s">
        <v>7031</v>
      </c>
      <c r="I4793" s="1310" t="s">
        <v>839</v>
      </c>
      <c r="J4793" s="1310" t="s">
        <v>2172</v>
      </c>
      <c r="K4793" s="1312">
        <v>7050.27</v>
      </c>
      <c r="L4793" s="1310" t="s">
        <v>2173</v>
      </c>
    </row>
    <row r="4794" spans="1:12" ht="13.5">
      <c r="A4794" s="1310" t="s">
        <v>5510</v>
      </c>
      <c r="B4794" s="1310" t="s">
        <v>5511</v>
      </c>
      <c r="C4794" s="1310" t="s">
        <v>7027</v>
      </c>
      <c r="D4794" s="1310">
        <v>184</v>
      </c>
      <c r="E4794" s="1311" t="s">
        <v>995</v>
      </c>
      <c r="F4794" s="1310" t="s">
        <v>995</v>
      </c>
      <c r="G4794" s="1310">
        <v>98057</v>
      </c>
      <c r="H4794" s="1310" t="s">
        <v>7032</v>
      </c>
      <c r="I4794" s="1310" t="s">
        <v>839</v>
      </c>
      <c r="J4794" s="1310" t="s">
        <v>2172</v>
      </c>
      <c r="K4794" s="1312">
        <v>8343.75</v>
      </c>
      <c r="L4794" s="1310" t="s">
        <v>2173</v>
      </c>
    </row>
    <row r="4795" spans="1:12" ht="13.5">
      <c r="A4795" s="1310" t="s">
        <v>5510</v>
      </c>
      <c r="B4795" s="1310" t="s">
        <v>5511</v>
      </c>
      <c r="C4795" s="1310" t="s">
        <v>7027</v>
      </c>
      <c r="D4795" s="1310">
        <v>184</v>
      </c>
      <c r="E4795" s="1311" t="s">
        <v>995</v>
      </c>
      <c r="F4795" s="1310" t="s">
        <v>995</v>
      </c>
      <c r="G4795" s="1310">
        <v>98058</v>
      </c>
      <c r="H4795" s="1310" t="s">
        <v>7033</v>
      </c>
      <c r="I4795" s="1310" t="s">
        <v>839</v>
      </c>
      <c r="J4795" s="1310" t="s">
        <v>2172</v>
      </c>
      <c r="K4795" s="1312">
        <v>1753.06</v>
      </c>
      <c r="L4795" s="1310" t="s">
        <v>2173</v>
      </c>
    </row>
    <row r="4796" spans="1:12" ht="13.5">
      <c r="A4796" s="1310" t="s">
        <v>5510</v>
      </c>
      <c r="B4796" s="1310" t="s">
        <v>5511</v>
      </c>
      <c r="C4796" s="1310" t="s">
        <v>7027</v>
      </c>
      <c r="D4796" s="1310">
        <v>184</v>
      </c>
      <c r="E4796" s="1311" t="s">
        <v>995</v>
      </c>
      <c r="F4796" s="1310" t="s">
        <v>995</v>
      </c>
      <c r="G4796" s="1310">
        <v>98059</v>
      </c>
      <c r="H4796" s="1310" t="s">
        <v>7034</v>
      </c>
      <c r="I4796" s="1310" t="s">
        <v>839</v>
      </c>
      <c r="J4796" s="1310" t="s">
        <v>2172</v>
      </c>
      <c r="K4796" s="1312">
        <v>3799.62</v>
      </c>
      <c r="L4796" s="1310" t="s">
        <v>2173</v>
      </c>
    </row>
    <row r="4797" spans="1:12" ht="13.5">
      <c r="A4797" s="1310" t="s">
        <v>5510</v>
      </c>
      <c r="B4797" s="1310" t="s">
        <v>5511</v>
      </c>
      <c r="C4797" s="1310" t="s">
        <v>7027</v>
      </c>
      <c r="D4797" s="1310">
        <v>184</v>
      </c>
      <c r="E4797" s="1311" t="s">
        <v>995</v>
      </c>
      <c r="F4797" s="1310" t="s">
        <v>995</v>
      </c>
      <c r="G4797" s="1310">
        <v>98060</v>
      </c>
      <c r="H4797" s="1310" t="s">
        <v>7035</v>
      </c>
      <c r="I4797" s="1310" t="s">
        <v>839</v>
      </c>
      <c r="J4797" s="1310" t="s">
        <v>2172</v>
      </c>
      <c r="K4797" s="1312">
        <v>5308.23</v>
      </c>
      <c r="L4797" s="1310" t="s">
        <v>2173</v>
      </c>
    </row>
    <row r="4798" spans="1:12" ht="13.5">
      <c r="A4798" s="1310" t="s">
        <v>5510</v>
      </c>
      <c r="B4798" s="1310" t="s">
        <v>5511</v>
      </c>
      <c r="C4798" s="1310" t="s">
        <v>7027</v>
      </c>
      <c r="D4798" s="1310">
        <v>184</v>
      </c>
      <c r="E4798" s="1311" t="s">
        <v>995</v>
      </c>
      <c r="F4798" s="1310" t="s">
        <v>995</v>
      </c>
      <c r="G4798" s="1310">
        <v>98061</v>
      </c>
      <c r="H4798" s="1310" t="s">
        <v>7036</v>
      </c>
      <c r="I4798" s="1310" t="s">
        <v>839</v>
      </c>
      <c r="J4798" s="1310" t="s">
        <v>2172</v>
      </c>
      <c r="K4798" s="1312">
        <v>7371.72</v>
      </c>
      <c r="L4798" s="1310" t="s">
        <v>2173</v>
      </c>
    </row>
    <row r="4799" spans="1:12" ht="13.5">
      <c r="A4799" s="1310" t="s">
        <v>5510</v>
      </c>
      <c r="B4799" s="1310" t="s">
        <v>5511</v>
      </c>
      <c r="C4799" s="1310" t="s">
        <v>7027</v>
      </c>
      <c r="D4799" s="1310">
        <v>184</v>
      </c>
      <c r="E4799" s="1311" t="s">
        <v>995</v>
      </c>
      <c r="F4799" s="1310" t="s">
        <v>995</v>
      </c>
      <c r="G4799" s="1310">
        <v>98062</v>
      </c>
      <c r="H4799" s="1310" t="s">
        <v>7037</v>
      </c>
      <c r="I4799" s="1310" t="s">
        <v>839</v>
      </c>
      <c r="J4799" s="1310" t="s">
        <v>2172</v>
      </c>
      <c r="K4799" s="1312">
        <v>2838.86</v>
      </c>
      <c r="L4799" s="1310" t="s">
        <v>2173</v>
      </c>
    </row>
    <row r="4800" spans="1:12" ht="13.5">
      <c r="A4800" s="1310" t="s">
        <v>5510</v>
      </c>
      <c r="B4800" s="1310" t="s">
        <v>5511</v>
      </c>
      <c r="C4800" s="1310" t="s">
        <v>7027</v>
      </c>
      <c r="D4800" s="1310">
        <v>184</v>
      </c>
      <c r="E4800" s="1311" t="s">
        <v>995</v>
      </c>
      <c r="F4800" s="1310" t="s">
        <v>995</v>
      </c>
      <c r="G4800" s="1310">
        <v>98063</v>
      </c>
      <c r="H4800" s="1310" t="s">
        <v>7038</v>
      </c>
      <c r="I4800" s="1310" t="s">
        <v>839</v>
      </c>
      <c r="J4800" s="1310" t="s">
        <v>2172</v>
      </c>
      <c r="K4800" s="1312">
        <v>4324.1899999999996</v>
      </c>
      <c r="L4800" s="1310" t="s">
        <v>2173</v>
      </c>
    </row>
    <row r="4801" spans="1:12" ht="13.5">
      <c r="A4801" s="1310" t="s">
        <v>5510</v>
      </c>
      <c r="B4801" s="1310" t="s">
        <v>5511</v>
      </c>
      <c r="C4801" s="1310" t="s">
        <v>7027</v>
      </c>
      <c r="D4801" s="1310">
        <v>184</v>
      </c>
      <c r="E4801" s="1311" t="s">
        <v>995</v>
      </c>
      <c r="F4801" s="1310" t="s">
        <v>995</v>
      </c>
      <c r="G4801" s="1310">
        <v>98064</v>
      </c>
      <c r="H4801" s="1310" t="s">
        <v>7039</v>
      </c>
      <c r="I4801" s="1310" t="s">
        <v>839</v>
      </c>
      <c r="J4801" s="1310" t="s">
        <v>2172</v>
      </c>
      <c r="K4801" s="1312">
        <v>4986.3</v>
      </c>
      <c r="L4801" s="1310" t="s">
        <v>2173</v>
      </c>
    </row>
    <row r="4802" spans="1:12" ht="13.5">
      <c r="A4802" s="1310" t="s">
        <v>5510</v>
      </c>
      <c r="B4802" s="1310" t="s">
        <v>5511</v>
      </c>
      <c r="C4802" s="1310" t="s">
        <v>7027</v>
      </c>
      <c r="D4802" s="1310">
        <v>184</v>
      </c>
      <c r="E4802" s="1311" t="s">
        <v>995</v>
      </c>
      <c r="F4802" s="1310" t="s">
        <v>995</v>
      </c>
      <c r="G4802" s="1310">
        <v>98065</v>
      </c>
      <c r="H4802" s="1310" t="s">
        <v>7040</v>
      </c>
      <c r="I4802" s="1310" t="s">
        <v>839</v>
      </c>
      <c r="J4802" s="1310" t="s">
        <v>2172</v>
      </c>
      <c r="K4802" s="1312">
        <v>6918.15</v>
      </c>
      <c r="L4802" s="1310" t="s">
        <v>2173</v>
      </c>
    </row>
    <row r="4803" spans="1:12" ht="13.5">
      <c r="A4803" s="1310" t="s">
        <v>5510</v>
      </c>
      <c r="B4803" s="1310" t="s">
        <v>5511</v>
      </c>
      <c r="C4803" s="1310" t="s">
        <v>7027</v>
      </c>
      <c r="D4803" s="1310">
        <v>184</v>
      </c>
      <c r="E4803" s="1311" t="s">
        <v>995</v>
      </c>
      <c r="F4803" s="1310" t="s">
        <v>995</v>
      </c>
      <c r="G4803" s="1310">
        <v>98066</v>
      </c>
      <c r="H4803" s="1310" t="s">
        <v>7041</v>
      </c>
      <c r="I4803" s="1310" t="s">
        <v>839</v>
      </c>
      <c r="J4803" s="1310" t="s">
        <v>2172</v>
      </c>
      <c r="K4803" s="1312">
        <v>5424.9</v>
      </c>
      <c r="L4803" s="1310" t="s">
        <v>2173</v>
      </c>
    </row>
    <row r="4804" spans="1:12" ht="13.5">
      <c r="A4804" s="1310" t="s">
        <v>5510</v>
      </c>
      <c r="B4804" s="1310" t="s">
        <v>5511</v>
      </c>
      <c r="C4804" s="1310" t="s">
        <v>7027</v>
      </c>
      <c r="D4804" s="1310">
        <v>184</v>
      </c>
      <c r="E4804" s="1311" t="s">
        <v>995</v>
      </c>
      <c r="F4804" s="1310" t="s">
        <v>995</v>
      </c>
      <c r="G4804" s="1310">
        <v>98067</v>
      </c>
      <c r="H4804" s="1310" t="s">
        <v>7042</v>
      </c>
      <c r="I4804" s="1310" t="s">
        <v>839</v>
      </c>
      <c r="J4804" s="1310" t="s">
        <v>2172</v>
      </c>
      <c r="K4804" s="1312">
        <v>7245.84</v>
      </c>
      <c r="L4804" s="1310" t="s">
        <v>2173</v>
      </c>
    </row>
    <row r="4805" spans="1:12" ht="13.5">
      <c r="A4805" s="1310" t="s">
        <v>5510</v>
      </c>
      <c r="B4805" s="1310" t="s">
        <v>5511</v>
      </c>
      <c r="C4805" s="1310" t="s">
        <v>7027</v>
      </c>
      <c r="D4805" s="1310">
        <v>184</v>
      </c>
      <c r="E4805" s="1311" t="s">
        <v>995</v>
      </c>
      <c r="F4805" s="1310" t="s">
        <v>995</v>
      </c>
      <c r="G4805" s="1310">
        <v>98068</v>
      </c>
      <c r="H4805" s="1310" t="s">
        <v>7043</v>
      </c>
      <c r="I4805" s="1310" t="s">
        <v>839</v>
      </c>
      <c r="J4805" s="1310" t="s">
        <v>2172</v>
      </c>
      <c r="K4805" s="1312">
        <v>10234.08</v>
      </c>
      <c r="L4805" s="1310" t="s">
        <v>2173</v>
      </c>
    </row>
    <row r="4806" spans="1:12" ht="13.5">
      <c r="A4806" s="1310" t="s">
        <v>5510</v>
      </c>
      <c r="B4806" s="1310" t="s">
        <v>5511</v>
      </c>
      <c r="C4806" s="1310" t="s">
        <v>7027</v>
      </c>
      <c r="D4806" s="1310">
        <v>184</v>
      </c>
      <c r="E4806" s="1311" t="s">
        <v>995</v>
      </c>
      <c r="F4806" s="1310" t="s">
        <v>995</v>
      </c>
      <c r="G4806" s="1310">
        <v>98069</v>
      </c>
      <c r="H4806" s="1310" t="s">
        <v>7044</v>
      </c>
      <c r="I4806" s="1310" t="s">
        <v>839</v>
      </c>
      <c r="J4806" s="1310" t="s">
        <v>2172</v>
      </c>
      <c r="K4806" s="1312">
        <v>13664.65</v>
      </c>
      <c r="L4806" s="1310" t="s">
        <v>2173</v>
      </c>
    </row>
    <row r="4807" spans="1:12" ht="13.5">
      <c r="A4807" s="1310" t="s">
        <v>5510</v>
      </c>
      <c r="B4807" s="1310" t="s">
        <v>5511</v>
      </c>
      <c r="C4807" s="1310" t="s">
        <v>7027</v>
      </c>
      <c r="D4807" s="1310">
        <v>184</v>
      </c>
      <c r="E4807" s="1311" t="s">
        <v>995</v>
      </c>
      <c r="F4807" s="1310" t="s">
        <v>995</v>
      </c>
      <c r="G4807" s="1310">
        <v>98070</v>
      </c>
      <c r="H4807" s="1310" t="s">
        <v>7045</v>
      </c>
      <c r="I4807" s="1310" t="s">
        <v>839</v>
      </c>
      <c r="J4807" s="1310" t="s">
        <v>2172</v>
      </c>
      <c r="K4807" s="1312">
        <v>15691.64</v>
      </c>
      <c r="L4807" s="1310" t="s">
        <v>2173</v>
      </c>
    </row>
    <row r="4808" spans="1:12" ht="13.5">
      <c r="A4808" s="1310" t="s">
        <v>5510</v>
      </c>
      <c r="B4808" s="1310" t="s">
        <v>5511</v>
      </c>
      <c r="C4808" s="1310" t="s">
        <v>7027</v>
      </c>
      <c r="D4808" s="1310">
        <v>184</v>
      </c>
      <c r="E4808" s="1311" t="s">
        <v>995</v>
      </c>
      <c r="F4808" s="1310" t="s">
        <v>995</v>
      </c>
      <c r="G4808" s="1310">
        <v>98071</v>
      </c>
      <c r="H4808" s="1310" t="s">
        <v>7046</v>
      </c>
      <c r="I4808" s="1310" t="s">
        <v>839</v>
      </c>
      <c r="J4808" s="1310" t="s">
        <v>2172</v>
      </c>
      <c r="K4808" s="1312">
        <v>17299.62</v>
      </c>
      <c r="L4808" s="1310" t="s">
        <v>2173</v>
      </c>
    </row>
    <row r="4809" spans="1:12" ht="13.5">
      <c r="A4809" s="1310" t="s">
        <v>5510</v>
      </c>
      <c r="B4809" s="1310" t="s">
        <v>5511</v>
      </c>
      <c r="C4809" s="1310" t="s">
        <v>7027</v>
      </c>
      <c r="D4809" s="1310">
        <v>184</v>
      </c>
      <c r="E4809" s="1311" t="s">
        <v>995</v>
      </c>
      <c r="F4809" s="1310" t="s">
        <v>995</v>
      </c>
      <c r="G4809" s="1310">
        <v>98072</v>
      </c>
      <c r="H4809" s="1310" t="s">
        <v>7047</v>
      </c>
      <c r="I4809" s="1310" t="s">
        <v>839</v>
      </c>
      <c r="J4809" s="1310" t="s">
        <v>2172</v>
      </c>
      <c r="K4809" s="1312">
        <v>4519.37</v>
      </c>
      <c r="L4809" s="1310" t="s">
        <v>2173</v>
      </c>
    </row>
    <row r="4810" spans="1:12" ht="13.5">
      <c r="A4810" s="1310" t="s">
        <v>5510</v>
      </c>
      <c r="B4810" s="1310" t="s">
        <v>5511</v>
      </c>
      <c r="C4810" s="1310" t="s">
        <v>7027</v>
      </c>
      <c r="D4810" s="1310">
        <v>184</v>
      </c>
      <c r="E4810" s="1311" t="s">
        <v>995</v>
      </c>
      <c r="F4810" s="1310" t="s">
        <v>995</v>
      </c>
      <c r="G4810" s="1310">
        <v>98073</v>
      </c>
      <c r="H4810" s="1310" t="s">
        <v>7048</v>
      </c>
      <c r="I4810" s="1310" t="s">
        <v>839</v>
      </c>
      <c r="J4810" s="1310" t="s">
        <v>2172</v>
      </c>
      <c r="K4810" s="1312">
        <v>7010.35</v>
      </c>
      <c r="L4810" s="1310" t="s">
        <v>2173</v>
      </c>
    </row>
    <row r="4811" spans="1:12" ht="13.5">
      <c r="A4811" s="1310" t="s">
        <v>5510</v>
      </c>
      <c r="B4811" s="1310" t="s">
        <v>5511</v>
      </c>
      <c r="C4811" s="1310" t="s">
        <v>7027</v>
      </c>
      <c r="D4811" s="1310">
        <v>184</v>
      </c>
      <c r="E4811" s="1311" t="s">
        <v>995</v>
      </c>
      <c r="F4811" s="1310" t="s">
        <v>995</v>
      </c>
      <c r="G4811" s="1310">
        <v>98074</v>
      </c>
      <c r="H4811" s="1310" t="s">
        <v>7049</v>
      </c>
      <c r="I4811" s="1310" t="s">
        <v>839</v>
      </c>
      <c r="J4811" s="1310" t="s">
        <v>2172</v>
      </c>
      <c r="K4811" s="1312">
        <v>10812.18</v>
      </c>
      <c r="L4811" s="1310" t="s">
        <v>2173</v>
      </c>
    </row>
    <row r="4812" spans="1:12" ht="13.5">
      <c r="A4812" s="1310" t="s">
        <v>5510</v>
      </c>
      <c r="B4812" s="1310" t="s">
        <v>5511</v>
      </c>
      <c r="C4812" s="1310" t="s">
        <v>7027</v>
      </c>
      <c r="D4812" s="1310">
        <v>184</v>
      </c>
      <c r="E4812" s="1311" t="s">
        <v>995</v>
      </c>
      <c r="F4812" s="1310" t="s">
        <v>995</v>
      </c>
      <c r="G4812" s="1310">
        <v>98075</v>
      </c>
      <c r="H4812" s="1310" t="s">
        <v>7050</v>
      </c>
      <c r="I4812" s="1310" t="s">
        <v>839</v>
      </c>
      <c r="J4812" s="1310" t="s">
        <v>2172</v>
      </c>
      <c r="K4812" s="1312">
        <v>14024.58</v>
      </c>
      <c r="L4812" s="1310" t="s">
        <v>2173</v>
      </c>
    </row>
    <row r="4813" spans="1:12" ht="13.5">
      <c r="A4813" s="1310" t="s">
        <v>5510</v>
      </c>
      <c r="B4813" s="1310" t="s">
        <v>5511</v>
      </c>
      <c r="C4813" s="1310" t="s">
        <v>7027</v>
      </c>
      <c r="D4813" s="1310">
        <v>184</v>
      </c>
      <c r="E4813" s="1311" t="s">
        <v>995</v>
      </c>
      <c r="F4813" s="1310" t="s">
        <v>995</v>
      </c>
      <c r="G4813" s="1310">
        <v>98076</v>
      </c>
      <c r="H4813" s="1310" t="s">
        <v>7051</v>
      </c>
      <c r="I4813" s="1310" t="s">
        <v>839</v>
      </c>
      <c r="J4813" s="1310" t="s">
        <v>2172</v>
      </c>
      <c r="K4813" s="1312">
        <v>16114.28</v>
      </c>
      <c r="L4813" s="1310" t="s">
        <v>2173</v>
      </c>
    </row>
    <row r="4814" spans="1:12" ht="13.5">
      <c r="A4814" s="1310" t="s">
        <v>5510</v>
      </c>
      <c r="B4814" s="1310" t="s">
        <v>5511</v>
      </c>
      <c r="C4814" s="1310" t="s">
        <v>7027</v>
      </c>
      <c r="D4814" s="1310">
        <v>184</v>
      </c>
      <c r="E4814" s="1311" t="s">
        <v>995</v>
      </c>
      <c r="F4814" s="1310" t="s">
        <v>995</v>
      </c>
      <c r="G4814" s="1310">
        <v>98077</v>
      </c>
      <c r="H4814" s="1310" t="s">
        <v>7052</v>
      </c>
      <c r="I4814" s="1310" t="s">
        <v>839</v>
      </c>
      <c r="J4814" s="1310" t="s">
        <v>2172</v>
      </c>
      <c r="K4814" s="1312">
        <v>18947.03</v>
      </c>
      <c r="L4814" s="1310" t="s">
        <v>2173</v>
      </c>
    </row>
    <row r="4815" spans="1:12" ht="13.5">
      <c r="A4815" s="1310" t="s">
        <v>5510</v>
      </c>
      <c r="B4815" s="1310" t="s">
        <v>5511</v>
      </c>
      <c r="C4815" s="1310" t="s">
        <v>7027</v>
      </c>
      <c r="D4815" s="1310">
        <v>184</v>
      </c>
      <c r="E4815" s="1311" t="s">
        <v>995</v>
      </c>
      <c r="F4815" s="1310" t="s">
        <v>995</v>
      </c>
      <c r="G4815" s="1310">
        <v>98078</v>
      </c>
      <c r="H4815" s="1310" t="s">
        <v>7053</v>
      </c>
      <c r="I4815" s="1310" t="s">
        <v>839</v>
      </c>
      <c r="J4815" s="1310" t="s">
        <v>2172</v>
      </c>
      <c r="K4815" s="1312">
        <v>4789.24</v>
      </c>
      <c r="L4815" s="1310" t="s">
        <v>2173</v>
      </c>
    </row>
    <row r="4816" spans="1:12" ht="13.5">
      <c r="A4816" s="1310" t="s">
        <v>5510</v>
      </c>
      <c r="B4816" s="1310" t="s">
        <v>5511</v>
      </c>
      <c r="C4816" s="1310" t="s">
        <v>7027</v>
      </c>
      <c r="D4816" s="1310">
        <v>184</v>
      </c>
      <c r="E4816" s="1311" t="s">
        <v>995</v>
      </c>
      <c r="F4816" s="1310" t="s">
        <v>995</v>
      </c>
      <c r="G4816" s="1310">
        <v>98079</v>
      </c>
      <c r="H4816" s="1310" t="s">
        <v>7054</v>
      </c>
      <c r="I4816" s="1310" t="s">
        <v>839</v>
      </c>
      <c r="J4816" s="1310" t="s">
        <v>2172</v>
      </c>
      <c r="K4816" s="1312">
        <v>8373.82</v>
      </c>
      <c r="L4816" s="1310" t="s">
        <v>2173</v>
      </c>
    </row>
    <row r="4817" spans="1:12" ht="13.5">
      <c r="A4817" s="1310" t="s">
        <v>5510</v>
      </c>
      <c r="B4817" s="1310" t="s">
        <v>5511</v>
      </c>
      <c r="C4817" s="1310" t="s">
        <v>7027</v>
      </c>
      <c r="D4817" s="1310">
        <v>184</v>
      </c>
      <c r="E4817" s="1311" t="s">
        <v>995</v>
      </c>
      <c r="F4817" s="1310" t="s">
        <v>995</v>
      </c>
      <c r="G4817" s="1310">
        <v>98080</v>
      </c>
      <c r="H4817" s="1310" t="s">
        <v>7055</v>
      </c>
      <c r="I4817" s="1310" t="s">
        <v>839</v>
      </c>
      <c r="J4817" s="1310" t="s">
        <v>2172</v>
      </c>
      <c r="K4817" s="1312">
        <v>10733.45</v>
      </c>
      <c r="L4817" s="1310" t="s">
        <v>2173</v>
      </c>
    </row>
    <row r="4818" spans="1:12" ht="13.5">
      <c r="A4818" s="1310" t="s">
        <v>5510</v>
      </c>
      <c r="B4818" s="1310" t="s">
        <v>5511</v>
      </c>
      <c r="C4818" s="1310" t="s">
        <v>7027</v>
      </c>
      <c r="D4818" s="1310">
        <v>184</v>
      </c>
      <c r="E4818" s="1311" t="s">
        <v>995</v>
      </c>
      <c r="F4818" s="1310" t="s">
        <v>995</v>
      </c>
      <c r="G4818" s="1310">
        <v>98081</v>
      </c>
      <c r="H4818" s="1310" t="s">
        <v>7056</v>
      </c>
      <c r="I4818" s="1310" t="s">
        <v>839</v>
      </c>
      <c r="J4818" s="1310" t="s">
        <v>2172</v>
      </c>
      <c r="K4818" s="1312">
        <v>15874.24</v>
      </c>
      <c r="L4818" s="1310" t="s">
        <v>2173</v>
      </c>
    </row>
    <row r="4819" spans="1:12" ht="13.5">
      <c r="A4819" s="1310" t="s">
        <v>5510</v>
      </c>
      <c r="B4819" s="1310" t="s">
        <v>5511</v>
      </c>
      <c r="C4819" s="1310" t="s">
        <v>7027</v>
      </c>
      <c r="D4819" s="1310">
        <v>184</v>
      </c>
      <c r="E4819" s="1311" t="s">
        <v>995</v>
      </c>
      <c r="F4819" s="1310" t="s">
        <v>995</v>
      </c>
      <c r="G4819" s="1310">
        <v>98082</v>
      </c>
      <c r="H4819" s="1310" t="s">
        <v>7057</v>
      </c>
      <c r="I4819" s="1310" t="s">
        <v>839</v>
      </c>
      <c r="J4819" s="1310" t="s">
        <v>2172</v>
      </c>
      <c r="K4819" s="1312">
        <v>3845.26</v>
      </c>
      <c r="L4819" s="1310" t="s">
        <v>2173</v>
      </c>
    </row>
    <row r="4820" spans="1:12" ht="13.5">
      <c r="A4820" s="1310" t="s">
        <v>5510</v>
      </c>
      <c r="B4820" s="1310" t="s">
        <v>5511</v>
      </c>
      <c r="C4820" s="1310" t="s">
        <v>7027</v>
      </c>
      <c r="D4820" s="1310">
        <v>184</v>
      </c>
      <c r="E4820" s="1311" t="s">
        <v>995</v>
      </c>
      <c r="F4820" s="1310" t="s">
        <v>995</v>
      </c>
      <c r="G4820" s="1310">
        <v>98083</v>
      </c>
      <c r="H4820" s="1310" t="s">
        <v>7058</v>
      </c>
      <c r="I4820" s="1310" t="s">
        <v>839</v>
      </c>
      <c r="J4820" s="1310" t="s">
        <v>2172</v>
      </c>
      <c r="K4820" s="1312">
        <v>5072.6499999999996</v>
      </c>
      <c r="L4820" s="1310" t="s">
        <v>2173</v>
      </c>
    </row>
    <row r="4821" spans="1:12" ht="13.5">
      <c r="A4821" s="1310" t="s">
        <v>5510</v>
      </c>
      <c r="B4821" s="1310" t="s">
        <v>5511</v>
      </c>
      <c r="C4821" s="1310" t="s">
        <v>7027</v>
      </c>
      <c r="D4821" s="1310">
        <v>184</v>
      </c>
      <c r="E4821" s="1311" t="s">
        <v>995</v>
      </c>
      <c r="F4821" s="1310" t="s">
        <v>995</v>
      </c>
      <c r="G4821" s="1310">
        <v>98084</v>
      </c>
      <c r="H4821" s="1310" t="s">
        <v>7059</v>
      </c>
      <c r="I4821" s="1310" t="s">
        <v>839</v>
      </c>
      <c r="J4821" s="1310" t="s">
        <v>2172</v>
      </c>
      <c r="K4821" s="1312">
        <v>7111.44</v>
      </c>
      <c r="L4821" s="1310" t="s">
        <v>2173</v>
      </c>
    </row>
    <row r="4822" spans="1:12" ht="13.5">
      <c r="A4822" s="1310" t="s">
        <v>5510</v>
      </c>
      <c r="B4822" s="1310" t="s">
        <v>5511</v>
      </c>
      <c r="C4822" s="1310" t="s">
        <v>7027</v>
      </c>
      <c r="D4822" s="1310">
        <v>184</v>
      </c>
      <c r="E4822" s="1311" t="s">
        <v>995</v>
      </c>
      <c r="F4822" s="1310" t="s">
        <v>995</v>
      </c>
      <c r="G4822" s="1310">
        <v>98085</v>
      </c>
      <c r="H4822" s="1310" t="s">
        <v>7060</v>
      </c>
      <c r="I4822" s="1310" t="s">
        <v>839</v>
      </c>
      <c r="J4822" s="1310" t="s">
        <v>2172</v>
      </c>
      <c r="K4822" s="1312">
        <v>9627.98</v>
      </c>
      <c r="L4822" s="1310" t="s">
        <v>2173</v>
      </c>
    </row>
    <row r="4823" spans="1:12" ht="13.5">
      <c r="A4823" s="1310" t="s">
        <v>5510</v>
      </c>
      <c r="B4823" s="1310" t="s">
        <v>5511</v>
      </c>
      <c r="C4823" s="1310" t="s">
        <v>7027</v>
      </c>
      <c r="D4823" s="1310">
        <v>184</v>
      </c>
      <c r="E4823" s="1311" t="s">
        <v>995</v>
      </c>
      <c r="F4823" s="1310" t="s">
        <v>995</v>
      </c>
      <c r="G4823" s="1310">
        <v>98086</v>
      </c>
      <c r="H4823" s="1310" t="s">
        <v>7061</v>
      </c>
      <c r="I4823" s="1310" t="s">
        <v>839</v>
      </c>
      <c r="J4823" s="1310" t="s">
        <v>2172</v>
      </c>
      <c r="K4823" s="1312">
        <v>10878.43</v>
      </c>
      <c r="L4823" s="1310" t="s">
        <v>2173</v>
      </c>
    </row>
    <row r="4824" spans="1:12" ht="13.5">
      <c r="A4824" s="1310" t="s">
        <v>5510</v>
      </c>
      <c r="B4824" s="1310" t="s">
        <v>5511</v>
      </c>
      <c r="C4824" s="1310" t="s">
        <v>7027</v>
      </c>
      <c r="D4824" s="1310">
        <v>184</v>
      </c>
      <c r="E4824" s="1311" t="s">
        <v>995</v>
      </c>
      <c r="F4824" s="1310" t="s">
        <v>995</v>
      </c>
      <c r="G4824" s="1310">
        <v>98087</v>
      </c>
      <c r="H4824" s="1310" t="s">
        <v>7062</v>
      </c>
      <c r="I4824" s="1310" t="s">
        <v>839</v>
      </c>
      <c r="J4824" s="1310" t="s">
        <v>2172</v>
      </c>
      <c r="K4824" s="1312">
        <v>11635.18</v>
      </c>
      <c r="L4824" s="1310" t="s">
        <v>2173</v>
      </c>
    </row>
    <row r="4825" spans="1:12" ht="13.5">
      <c r="A4825" s="1310" t="s">
        <v>5510</v>
      </c>
      <c r="B4825" s="1310" t="s">
        <v>5511</v>
      </c>
      <c r="C4825" s="1310" t="s">
        <v>7027</v>
      </c>
      <c r="D4825" s="1310">
        <v>184</v>
      </c>
      <c r="E4825" s="1311" t="s">
        <v>995</v>
      </c>
      <c r="F4825" s="1310" t="s">
        <v>995</v>
      </c>
      <c r="G4825" s="1310">
        <v>98088</v>
      </c>
      <c r="H4825" s="1310" t="s">
        <v>7063</v>
      </c>
      <c r="I4825" s="1310" t="s">
        <v>839</v>
      </c>
      <c r="J4825" s="1310" t="s">
        <v>2172</v>
      </c>
      <c r="K4825" s="1312">
        <v>3311.15</v>
      </c>
      <c r="L4825" s="1310" t="s">
        <v>2173</v>
      </c>
    </row>
    <row r="4826" spans="1:12" ht="13.5">
      <c r="A4826" s="1310" t="s">
        <v>5510</v>
      </c>
      <c r="B4826" s="1310" t="s">
        <v>5511</v>
      </c>
      <c r="C4826" s="1310" t="s">
        <v>7027</v>
      </c>
      <c r="D4826" s="1310">
        <v>184</v>
      </c>
      <c r="E4826" s="1311" t="s">
        <v>995</v>
      </c>
      <c r="F4826" s="1310" t="s">
        <v>995</v>
      </c>
      <c r="G4826" s="1310">
        <v>98089</v>
      </c>
      <c r="H4826" s="1310" t="s">
        <v>7064</v>
      </c>
      <c r="I4826" s="1310" t="s">
        <v>839</v>
      </c>
      <c r="J4826" s="1310" t="s">
        <v>2172</v>
      </c>
      <c r="K4826" s="1312">
        <v>5234.4399999999996</v>
      </c>
      <c r="L4826" s="1310" t="s">
        <v>2173</v>
      </c>
    </row>
    <row r="4827" spans="1:12" ht="13.5">
      <c r="A4827" s="1310" t="s">
        <v>5510</v>
      </c>
      <c r="B4827" s="1310" t="s">
        <v>5511</v>
      </c>
      <c r="C4827" s="1310" t="s">
        <v>7027</v>
      </c>
      <c r="D4827" s="1310">
        <v>184</v>
      </c>
      <c r="E4827" s="1311" t="s">
        <v>995</v>
      </c>
      <c r="F4827" s="1310" t="s">
        <v>995</v>
      </c>
      <c r="G4827" s="1310">
        <v>98090</v>
      </c>
      <c r="H4827" s="1310" t="s">
        <v>7065</v>
      </c>
      <c r="I4827" s="1310" t="s">
        <v>839</v>
      </c>
      <c r="J4827" s="1310" t="s">
        <v>2172</v>
      </c>
      <c r="K4827" s="1312">
        <v>8228.7900000000009</v>
      </c>
      <c r="L4827" s="1310" t="s">
        <v>2173</v>
      </c>
    </row>
    <row r="4828" spans="1:12" ht="13.5">
      <c r="A4828" s="1310" t="s">
        <v>5510</v>
      </c>
      <c r="B4828" s="1310" t="s">
        <v>5511</v>
      </c>
      <c r="C4828" s="1310" t="s">
        <v>7027</v>
      </c>
      <c r="D4828" s="1310">
        <v>184</v>
      </c>
      <c r="E4828" s="1311" t="s">
        <v>995</v>
      </c>
      <c r="F4828" s="1310" t="s">
        <v>995</v>
      </c>
      <c r="G4828" s="1310">
        <v>98091</v>
      </c>
      <c r="H4828" s="1310" t="s">
        <v>7066</v>
      </c>
      <c r="I4828" s="1310" t="s">
        <v>839</v>
      </c>
      <c r="J4828" s="1310" t="s">
        <v>2172</v>
      </c>
      <c r="K4828" s="1312">
        <v>10650.26</v>
      </c>
      <c r="L4828" s="1310" t="s">
        <v>2173</v>
      </c>
    </row>
    <row r="4829" spans="1:12" ht="13.5">
      <c r="A4829" s="1310" t="s">
        <v>5510</v>
      </c>
      <c r="B4829" s="1310" t="s">
        <v>5511</v>
      </c>
      <c r="C4829" s="1310" t="s">
        <v>7027</v>
      </c>
      <c r="D4829" s="1310">
        <v>184</v>
      </c>
      <c r="E4829" s="1311" t="s">
        <v>995</v>
      </c>
      <c r="F4829" s="1310" t="s">
        <v>995</v>
      </c>
      <c r="G4829" s="1310">
        <v>98092</v>
      </c>
      <c r="H4829" s="1310" t="s">
        <v>7067</v>
      </c>
      <c r="I4829" s="1310" t="s">
        <v>839</v>
      </c>
      <c r="J4829" s="1310" t="s">
        <v>2172</v>
      </c>
      <c r="K4829" s="1312">
        <v>12493.37</v>
      </c>
      <c r="L4829" s="1310" t="s">
        <v>2173</v>
      </c>
    </row>
    <row r="4830" spans="1:12" ht="13.5">
      <c r="A4830" s="1310" t="s">
        <v>5510</v>
      </c>
      <c r="B4830" s="1310" t="s">
        <v>5511</v>
      </c>
      <c r="C4830" s="1310" t="s">
        <v>7027</v>
      </c>
      <c r="D4830" s="1310">
        <v>184</v>
      </c>
      <c r="E4830" s="1311" t="s">
        <v>995</v>
      </c>
      <c r="F4830" s="1310" t="s">
        <v>995</v>
      </c>
      <c r="G4830" s="1310">
        <v>98093</v>
      </c>
      <c r="H4830" s="1310" t="s">
        <v>7068</v>
      </c>
      <c r="I4830" s="1310" t="s">
        <v>839</v>
      </c>
      <c r="J4830" s="1310" t="s">
        <v>2172</v>
      </c>
      <c r="K4830" s="1312">
        <v>14751.07</v>
      </c>
      <c r="L4830" s="1310" t="s">
        <v>2173</v>
      </c>
    </row>
    <row r="4831" spans="1:12" ht="13.5">
      <c r="A4831" s="1310" t="s">
        <v>5510</v>
      </c>
      <c r="B4831" s="1310" t="s">
        <v>5511</v>
      </c>
      <c r="C4831" s="1310" t="s">
        <v>7027</v>
      </c>
      <c r="D4831" s="1310">
        <v>184</v>
      </c>
      <c r="E4831" s="1311" t="s">
        <v>995</v>
      </c>
      <c r="F4831" s="1310" t="s">
        <v>995</v>
      </c>
      <c r="G4831" s="1310">
        <v>98094</v>
      </c>
      <c r="H4831" s="1310" t="s">
        <v>7069</v>
      </c>
      <c r="I4831" s="1310" t="s">
        <v>839</v>
      </c>
      <c r="J4831" s="1310" t="s">
        <v>2172</v>
      </c>
      <c r="K4831" s="1312">
        <v>2747.53</v>
      </c>
      <c r="L4831" s="1310" t="s">
        <v>2173</v>
      </c>
    </row>
    <row r="4832" spans="1:12" ht="13.5">
      <c r="A4832" s="1310" t="s">
        <v>5510</v>
      </c>
      <c r="B4832" s="1310" t="s">
        <v>5511</v>
      </c>
      <c r="C4832" s="1310" t="s">
        <v>7027</v>
      </c>
      <c r="D4832" s="1310">
        <v>184</v>
      </c>
      <c r="E4832" s="1311" t="s">
        <v>995</v>
      </c>
      <c r="F4832" s="1310" t="s">
        <v>995</v>
      </c>
      <c r="G4832" s="1310">
        <v>98099</v>
      </c>
      <c r="H4832" s="1310" t="s">
        <v>7070</v>
      </c>
      <c r="I4832" s="1310" t="s">
        <v>839</v>
      </c>
      <c r="J4832" s="1310" t="s">
        <v>2172</v>
      </c>
      <c r="K4832" s="1312">
        <v>4705.5600000000004</v>
      </c>
      <c r="L4832" s="1310" t="s">
        <v>2173</v>
      </c>
    </row>
    <row r="4833" spans="1:12" ht="13.5">
      <c r="A4833" s="1310" t="s">
        <v>5510</v>
      </c>
      <c r="B4833" s="1310" t="s">
        <v>5511</v>
      </c>
      <c r="C4833" s="1310" t="s">
        <v>7027</v>
      </c>
      <c r="D4833" s="1310">
        <v>184</v>
      </c>
      <c r="E4833" s="1311" t="s">
        <v>995</v>
      </c>
      <c r="F4833" s="1310" t="s">
        <v>995</v>
      </c>
      <c r="G4833" s="1310">
        <v>98100</v>
      </c>
      <c r="H4833" s="1310" t="s">
        <v>7071</v>
      </c>
      <c r="I4833" s="1310" t="s">
        <v>839</v>
      </c>
      <c r="J4833" s="1310" t="s">
        <v>2172</v>
      </c>
      <c r="K4833" s="1312">
        <v>6161.5</v>
      </c>
      <c r="L4833" s="1310" t="s">
        <v>2173</v>
      </c>
    </row>
    <row r="4834" spans="1:12" ht="13.5">
      <c r="A4834" s="1310" t="s">
        <v>5510</v>
      </c>
      <c r="B4834" s="1310" t="s">
        <v>5511</v>
      </c>
      <c r="C4834" s="1310" t="s">
        <v>7027</v>
      </c>
      <c r="D4834" s="1310">
        <v>184</v>
      </c>
      <c r="E4834" s="1311" t="s">
        <v>995</v>
      </c>
      <c r="F4834" s="1310" t="s">
        <v>995</v>
      </c>
      <c r="G4834" s="1310">
        <v>98101</v>
      </c>
      <c r="H4834" s="1310" t="s">
        <v>7072</v>
      </c>
      <c r="I4834" s="1310" t="s">
        <v>839</v>
      </c>
      <c r="J4834" s="1310" t="s">
        <v>2172</v>
      </c>
      <c r="K4834" s="1312">
        <v>9113.0400000000009</v>
      </c>
      <c r="L4834" s="1310" t="s">
        <v>2173</v>
      </c>
    </row>
    <row r="4835" spans="1:12" ht="13.5">
      <c r="A4835" s="1310" t="s">
        <v>5510</v>
      </c>
      <c r="B4835" s="1310" t="s">
        <v>5511</v>
      </c>
      <c r="C4835" s="1310" t="s">
        <v>7027</v>
      </c>
      <c r="D4835" s="1310">
        <v>184</v>
      </c>
      <c r="E4835" s="1311" t="s">
        <v>995</v>
      </c>
      <c r="F4835" s="1310" t="s">
        <v>995</v>
      </c>
      <c r="G4835" s="1310">
        <v>98109</v>
      </c>
      <c r="H4835" s="1310" t="s">
        <v>7073</v>
      </c>
      <c r="I4835" s="1310" t="s">
        <v>839</v>
      </c>
      <c r="J4835" s="1310" t="s">
        <v>2172</v>
      </c>
      <c r="K4835" s="1311">
        <v>771.07</v>
      </c>
      <c r="L4835" s="1310" t="s">
        <v>2173</v>
      </c>
    </row>
    <row r="4836" spans="1:12" ht="13.5">
      <c r="A4836" s="1310" t="s">
        <v>5510</v>
      </c>
      <c r="B4836" s="1310" t="s">
        <v>5511</v>
      </c>
      <c r="C4836" s="1310" t="s">
        <v>7027</v>
      </c>
      <c r="D4836" s="1310">
        <v>184</v>
      </c>
      <c r="E4836" s="1311" t="s">
        <v>995</v>
      </c>
      <c r="F4836" s="1310" t="s">
        <v>995</v>
      </c>
      <c r="G4836" s="1310">
        <v>98110</v>
      </c>
      <c r="H4836" s="1310" t="s">
        <v>7074</v>
      </c>
      <c r="I4836" s="1310" t="s">
        <v>839</v>
      </c>
      <c r="J4836" s="1310" t="s">
        <v>2172</v>
      </c>
      <c r="K4836" s="1311">
        <v>393.61</v>
      </c>
      <c r="L4836" s="1310" t="s">
        <v>2173</v>
      </c>
    </row>
    <row r="4837" spans="1:12" ht="13.5">
      <c r="A4837" s="1310" t="s">
        <v>5510</v>
      </c>
      <c r="B4837" s="1310" t="s">
        <v>5511</v>
      </c>
      <c r="C4837" s="1310" t="s">
        <v>7027</v>
      </c>
      <c r="D4837" s="1310">
        <v>184</v>
      </c>
      <c r="E4837" s="1311" t="s">
        <v>995</v>
      </c>
      <c r="F4837" s="1310" t="s">
        <v>995</v>
      </c>
      <c r="G4837" s="1310">
        <v>98111</v>
      </c>
      <c r="H4837" s="1310" t="s">
        <v>7075</v>
      </c>
      <c r="I4837" s="1310" t="s">
        <v>839</v>
      </c>
      <c r="J4837" s="1310" t="s">
        <v>2172</v>
      </c>
      <c r="K4837" s="1311">
        <v>53.43</v>
      </c>
      <c r="L4837" s="1310" t="s">
        <v>2173</v>
      </c>
    </row>
    <row r="4838" spans="1:12" ht="13.5">
      <c r="A4838" s="1310" t="s">
        <v>5510</v>
      </c>
      <c r="B4838" s="1310" t="s">
        <v>5511</v>
      </c>
      <c r="C4838" s="1310" t="s">
        <v>7027</v>
      </c>
      <c r="D4838" s="1310">
        <v>184</v>
      </c>
      <c r="E4838" s="1311" t="s">
        <v>995</v>
      </c>
      <c r="F4838" s="1310" t="s">
        <v>995</v>
      </c>
      <c r="G4838" s="1310">
        <v>98112</v>
      </c>
      <c r="H4838" s="1310" t="s">
        <v>7076</v>
      </c>
      <c r="I4838" s="1310" t="s">
        <v>839</v>
      </c>
      <c r="J4838" s="1310" t="s">
        <v>2172</v>
      </c>
      <c r="K4838" s="1311">
        <v>129.58000000000001</v>
      </c>
      <c r="L4838" s="1310" t="s">
        <v>2173</v>
      </c>
    </row>
    <row r="4839" spans="1:12" ht="13.5">
      <c r="A4839" s="1310" t="s">
        <v>5510</v>
      </c>
      <c r="B4839" s="1310" t="s">
        <v>5511</v>
      </c>
      <c r="C4839" s="1310" t="s">
        <v>7027</v>
      </c>
      <c r="D4839" s="1310">
        <v>184</v>
      </c>
      <c r="E4839" s="1311" t="s">
        <v>995</v>
      </c>
      <c r="F4839" s="1310" t="s">
        <v>995</v>
      </c>
      <c r="G4839" s="1310">
        <v>98114</v>
      </c>
      <c r="H4839" s="1310" t="s">
        <v>7077</v>
      </c>
      <c r="I4839" s="1310" t="s">
        <v>839</v>
      </c>
      <c r="J4839" s="1310" t="s">
        <v>2172</v>
      </c>
      <c r="K4839" s="1311">
        <v>730.38</v>
      </c>
      <c r="L4839" s="1310" t="s">
        <v>2173</v>
      </c>
    </row>
    <row r="4840" spans="1:12" ht="13.5">
      <c r="A4840" s="1310" t="s">
        <v>5510</v>
      </c>
      <c r="B4840" s="1310" t="s">
        <v>5511</v>
      </c>
      <c r="C4840" s="1310" t="s">
        <v>7027</v>
      </c>
      <c r="D4840" s="1310">
        <v>184</v>
      </c>
      <c r="E4840" s="1311" t="s">
        <v>995</v>
      </c>
      <c r="F4840" s="1310" t="s">
        <v>995</v>
      </c>
      <c r="G4840" s="1310">
        <v>98115</v>
      </c>
      <c r="H4840" s="1310" t="s">
        <v>7078</v>
      </c>
      <c r="I4840" s="1310" t="s">
        <v>839</v>
      </c>
      <c r="J4840" s="1310" t="s">
        <v>2172</v>
      </c>
      <c r="K4840" s="1311">
        <v>128.37</v>
      </c>
      <c r="L4840" s="1310" t="s">
        <v>2173</v>
      </c>
    </row>
    <row r="4841" spans="1:12" ht="13.5">
      <c r="A4841" s="1310" t="s">
        <v>5510</v>
      </c>
      <c r="B4841" s="1310" t="s">
        <v>5511</v>
      </c>
      <c r="C4841" s="1310" t="s">
        <v>7079</v>
      </c>
      <c r="D4841" s="1310">
        <v>185</v>
      </c>
      <c r="E4841" s="1311" t="s">
        <v>995</v>
      </c>
      <c r="F4841" s="1310" t="s">
        <v>995</v>
      </c>
      <c r="G4841" s="1310">
        <v>89957</v>
      </c>
      <c r="H4841" s="1310" t="s">
        <v>7080</v>
      </c>
      <c r="I4841" s="1310" t="s">
        <v>839</v>
      </c>
      <c r="J4841" s="1310" t="s">
        <v>2242</v>
      </c>
      <c r="K4841" s="1311">
        <v>128.04</v>
      </c>
      <c r="L4841" s="1310" t="s">
        <v>2173</v>
      </c>
    </row>
    <row r="4842" spans="1:12" ht="13.5">
      <c r="A4842" s="1310" t="s">
        <v>5510</v>
      </c>
      <c r="B4842" s="1310" t="s">
        <v>5511</v>
      </c>
      <c r="C4842" s="1310" t="s">
        <v>7079</v>
      </c>
      <c r="D4842" s="1310">
        <v>185</v>
      </c>
      <c r="E4842" s="1311" t="s">
        <v>995</v>
      </c>
      <c r="F4842" s="1310" t="s">
        <v>995</v>
      </c>
      <c r="G4842" s="1310">
        <v>89959</v>
      </c>
      <c r="H4842" s="1310" t="s">
        <v>7081</v>
      </c>
      <c r="I4842" s="1310" t="s">
        <v>839</v>
      </c>
      <c r="J4842" s="1310" t="s">
        <v>2172</v>
      </c>
      <c r="K4842" s="1311">
        <v>203.65</v>
      </c>
      <c r="L4842" s="1310" t="s">
        <v>2173</v>
      </c>
    </row>
    <row r="4843" spans="1:12" ht="13.5">
      <c r="A4843" s="1310" t="s">
        <v>5510</v>
      </c>
      <c r="B4843" s="1310" t="s">
        <v>5511</v>
      </c>
      <c r="C4843" s="1310" t="s">
        <v>7082</v>
      </c>
      <c r="D4843" s="1310">
        <v>271</v>
      </c>
      <c r="E4843" s="1311" t="s">
        <v>995</v>
      </c>
      <c r="F4843" s="1310" t="s">
        <v>995</v>
      </c>
      <c r="G4843" s="1310">
        <v>89349</v>
      </c>
      <c r="H4843" s="1310" t="s">
        <v>7083</v>
      </c>
      <c r="I4843" s="1310" t="s">
        <v>839</v>
      </c>
      <c r="J4843" s="1310" t="s">
        <v>2242</v>
      </c>
      <c r="K4843" s="1311">
        <v>22.34</v>
      </c>
      <c r="L4843" s="1310" t="s">
        <v>2173</v>
      </c>
    </row>
    <row r="4844" spans="1:12" ht="13.5">
      <c r="A4844" s="1310" t="s">
        <v>5510</v>
      </c>
      <c r="B4844" s="1310" t="s">
        <v>5511</v>
      </c>
      <c r="C4844" s="1310" t="s">
        <v>7082</v>
      </c>
      <c r="D4844" s="1310">
        <v>271</v>
      </c>
      <c r="E4844" s="1311" t="s">
        <v>995</v>
      </c>
      <c r="F4844" s="1310" t="s">
        <v>995</v>
      </c>
      <c r="G4844" s="1310">
        <v>89351</v>
      </c>
      <c r="H4844" s="1310" t="s">
        <v>7084</v>
      </c>
      <c r="I4844" s="1310" t="s">
        <v>839</v>
      </c>
      <c r="J4844" s="1310" t="s">
        <v>2242</v>
      </c>
      <c r="K4844" s="1311">
        <v>27.68</v>
      </c>
      <c r="L4844" s="1310" t="s">
        <v>2173</v>
      </c>
    </row>
    <row r="4845" spans="1:12" ht="13.5">
      <c r="A4845" s="1310" t="s">
        <v>5510</v>
      </c>
      <c r="B4845" s="1310" t="s">
        <v>5511</v>
      </c>
      <c r="C4845" s="1310" t="s">
        <v>7082</v>
      </c>
      <c r="D4845" s="1310">
        <v>271</v>
      </c>
      <c r="E4845" s="1311" t="s">
        <v>995</v>
      </c>
      <c r="F4845" s="1310" t="s">
        <v>995</v>
      </c>
      <c r="G4845" s="1310">
        <v>89352</v>
      </c>
      <c r="H4845" s="1310" t="s">
        <v>7085</v>
      </c>
      <c r="I4845" s="1310" t="s">
        <v>839</v>
      </c>
      <c r="J4845" s="1310" t="s">
        <v>2242</v>
      </c>
      <c r="K4845" s="1311">
        <v>30.25</v>
      </c>
      <c r="L4845" s="1310" t="s">
        <v>2173</v>
      </c>
    </row>
    <row r="4846" spans="1:12" ht="13.5">
      <c r="A4846" s="1310" t="s">
        <v>5510</v>
      </c>
      <c r="B4846" s="1310" t="s">
        <v>5511</v>
      </c>
      <c r="C4846" s="1310" t="s">
        <v>7082</v>
      </c>
      <c r="D4846" s="1310">
        <v>271</v>
      </c>
      <c r="E4846" s="1311" t="s">
        <v>995</v>
      </c>
      <c r="F4846" s="1310" t="s">
        <v>995</v>
      </c>
      <c r="G4846" s="1310">
        <v>89353</v>
      </c>
      <c r="H4846" s="1310" t="s">
        <v>7086</v>
      </c>
      <c r="I4846" s="1310" t="s">
        <v>839</v>
      </c>
      <c r="J4846" s="1310" t="s">
        <v>2242</v>
      </c>
      <c r="K4846" s="1311">
        <v>33.35</v>
      </c>
      <c r="L4846" s="1310" t="s">
        <v>2173</v>
      </c>
    </row>
    <row r="4847" spans="1:12" ht="13.5">
      <c r="A4847" s="1310" t="s">
        <v>5510</v>
      </c>
      <c r="B4847" s="1310" t="s">
        <v>5511</v>
      </c>
      <c r="C4847" s="1310" t="s">
        <v>7082</v>
      </c>
      <c r="D4847" s="1310">
        <v>271</v>
      </c>
      <c r="E4847" s="1311" t="s">
        <v>995</v>
      </c>
      <c r="F4847" s="1310" t="s">
        <v>995</v>
      </c>
      <c r="G4847" s="1310">
        <v>89354</v>
      </c>
      <c r="H4847" s="1310" t="s">
        <v>7087</v>
      </c>
      <c r="I4847" s="1310" t="s">
        <v>839</v>
      </c>
      <c r="J4847" s="1310" t="s">
        <v>2242</v>
      </c>
      <c r="K4847" s="1311">
        <v>420.26</v>
      </c>
      <c r="L4847" s="1310" t="s">
        <v>2173</v>
      </c>
    </row>
    <row r="4848" spans="1:12" ht="13.5">
      <c r="A4848" s="1310" t="s">
        <v>5510</v>
      </c>
      <c r="B4848" s="1310" t="s">
        <v>5511</v>
      </c>
      <c r="C4848" s="1310" t="s">
        <v>7082</v>
      </c>
      <c r="D4848" s="1310">
        <v>271</v>
      </c>
      <c r="E4848" s="1311" t="s">
        <v>995</v>
      </c>
      <c r="F4848" s="1310" t="s">
        <v>995</v>
      </c>
      <c r="G4848" s="1310">
        <v>89969</v>
      </c>
      <c r="H4848" s="1310" t="s">
        <v>7088</v>
      </c>
      <c r="I4848" s="1310" t="s">
        <v>839</v>
      </c>
      <c r="J4848" s="1310" t="s">
        <v>2242</v>
      </c>
      <c r="K4848" s="1311">
        <v>36.200000000000003</v>
      </c>
      <c r="L4848" s="1310" t="s">
        <v>2173</v>
      </c>
    </row>
    <row r="4849" spans="1:12" ht="13.5">
      <c r="A4849" s="1310" t="s">
        <v>5510</v>
      </c>
      <c r="B4849" s="1310" t="s">
        <v>5511</v>
      </c>
      <c r="C4849" s="1310" t="s">
        <v>7082</v>
      </c>
      <c r="D4849" s="1310">
        <v>271</v>
      </c>
      <c r="E4849" s="1311" t="s">
        <v>995</v>
      </c>
      <c r="F4849" s="1310" t="s">
        <v>995</v>
      </c>
      <c r="G4849" s="1310">
        <v>89970</v>
      </c>
      <c r="H4849" s="1310" t="s">
        <v>7089</v>
      </c>
      <c r="I4849" s="1310" t="s">
        <v>839</v>
      </c>
      <c r="J4849" s="1310" t="s">
        <v>2242</v>
      </c>
      <c r="K4849" s="1311">
        <v>41.04</v>
      </c>
      <c r="L4849" s="1310" t="s">
        <v>2173</v>
      </c>
    </row>
    <row r="4850" spans="1:12" ht="13.5">
      <c r="A4850" s="1310" t="s">
        <v>5510</v>
      </c>
      <c r="B4850" s="1310" t="s">
        <v>5511</v>
      </c>
      <c r="C4850" s="1310" t="s">
        <v>7082</v>
      </c>
      <c r="D4850" s="1310">
        <v>271</v>
      </c>
      <c r="E4850" s="1311" t="s">
        <v>995</v>
      </c>
      <c r="F4850" s="1310" t="s">
        <v>995</v>
      </c>
      <c r="G4850" s="1310">
        <v>89971</v>
      </c>
      <c r="H4850" s="1310" t="s">
        <v>7090</v>
      </c>
      <c r="I4850" s="1310" t="s">
        <v>839</v>
      </c>
      <c r="J4850" s="1310" t="s">
        <v>2242</v>
      </c>
      <c r="K4850" s="1311">
        <v>40.83</v>
      </c>
      <c r="L4850" s="1310" t="s">
        <v>2173</v>
      </c>
    </row>
    <row r="4851" spans="1:12" ht="13.5">
      <c r="A4851" s="1310" t="s">
        <v>5510</v>
      </c>
      <c r="B4851" s="1310" t="s">
        <v>5511</v>
      </c>
      <c r="C4851" s="1310" t="s">
        <v>7082</v>
      </c>
      <c r="D4851" s="1310">
        <v>271</v>
      </c>
      <c r="E4851" s="1311" t="s">
        <v>995</v>
      </c>
      <c r="F4851" s="1310" t="s">
        <v>995</v>
      </c>
      <c r="G4851" s="1310">
        <v>89972</v>
      </c>
      <c r="H4851" s="1310" t="s">
        <v>7091</v>
      </c>
      <c r="I4851" s="1310" t="s">
        <v>839</v>
      </c>
      <c r="J4851" s="1310" t="s">
        <v>2242</v>
      </c>
      <c r="K4851" s="1311">
        <v>45.91</v>
      </c>
      <c r="L4851" s="1310" t="s">
        <v>2173</v>
      </c>
    </row>
    <row r="4852" spans="1:12" ht="13.5">
      <c r="A4852" s="1310" t="s">
        <v>5510</v>
      </c>
      <c r="B4852" s="1310" t="s">
        <v>5511</v>
      </c>
      <c r="C4852" s="1310" t="s">
        <v>7082</v>
      </c>
      <c r="D4852" s="1310">
        <v>271</v>
      </c>
      <c r="E4852" s="1311" t="s">
        <v>995</v>
      </c>
      <c r="F4852" s="1310" t="s">
        <v>995</v>
      </c>
      <c r="G4852" s="1310">
        <v>89973</v>
      </c>
      <c r="H4852" s="1310" t="s">
        <v>7092</v>
      </c>
      <c r="I4852" s="1310" t="s">
        <v>839</v>
      </c>
      <c r="J4852" s="1310" t="s">
        <v>2172</v>
      </c>
      <c r="K4852" s="1311">
        <v>583.01</v>
      </c>
      <c r="L4852" s="1310" t="s">
        <v>2173</v>
      </c>
    </row>
    <row r="4853" spans="1:12" ht="13.5">
      <c r="A4853" s="1310" t="s">
        <v>5510</v>
      </c>
      <c r="B4853" s="1310" t="s">
        <v>5511</v>
      </c>
      <c r="C4853" s="1310" t="s">
        <v>7082</v>
      </c>
      <c r="D4853" s="1310">
        <v>271</v>
      </c>
      <c r="E4853" s="1311" t="s">
        <v>995</v>
      </c>
      <c r="F4853" s="1310" t="s">
        <v>995</v>
      </c>
      <c r="G4853" s="1310">
        <v>89974</v>
      </c>
      <c r="H4853" s="1310" t="s">
        <v>7093</v>
      </c>
      <c r="I4853" s="1310" t="s">
        <v>839</v>
      </c>
      <c r="J4853" s="1310" t="s">
        <v>2172</v>
      </c>
      <c r="K4853" s="1311">
        <v>227.44</v>
      </c>
      <c r="L4853" s="1310" t="s">
        <v>2173</v>
      </c>
    </row>
    <row r="4854" spans="1:12" ht="13.5">
      <c r="A4854" s="1310" t="s">
        <v>5510</v>
      </c>
      <c r="B4854" s="1310" t="s">
        <v>5511</v>
      </c>
      <c r="C4854" s="1310" t="s">
        <v>7082</v>
      </c>
      <c r="D4854" s="1310">
        <v>271</v>
      </c>
      <c r="E4854" s="1311" t="s">
        <v>995</v>
      </c>
      <c r="F4854" s="1310" t="s">
        <v>995</v>
      </c>
      <c r="G4854" s="1310">
        <v>89984</v>
      </c>
      <c r="H4854" s="1310" t="s">
        <v>7094</v>
      </c>
      <c r="I4854" s="1310" t="s">
        <v>839</v>
      </c>
      <c r="J4854" s="1310" t="s">
        <v>2242</v>
      </c>
      <c r="K4854" s="1311">
        <v>71.489999999999995</v>
      </c>
      <c r="L4854" s="1310" t="s">
        <v>2173</v>
      </c>
    </row>
    <row r="4855" spans="1:12" ht="13.5">
      <c r="A4855" s="1310" t="s">
        <v>5510</v>
      </c>
      <c r="B4855" s="1310" t="s">
        <v>5511</v>
      </c>
      <c r="C4855" s="1310" t="s">
        <v>7082</v>
      </c>
      <c r="D4855" s="1310">
        <v>271</v>
      </c>
      <c r="E4855" s="1311" t="s">
        <v>995</v>
      </c>
      <c r="F4855" s="1310" t="s">
        <v>995</v>
      </c>
      <c r="G4855" s="1310">
        <v>89985</v>
      </c>
      <c r="H4855" s="1310" t="s">
        <v>7095</v>
      </c>
      <c r="I4855" s="1310" t="s">
        <v>839</v>
      </c>
      <c r="J4855" s="1310" t="s">
        <v>2242</v>
      </c>
      <c r="K4855" s="1311">
        <v>75.25</v>
      </c>
      <c r="L4855" s="1310" t="s">
        <v>2173</v>
      </c>
    </row>
    <row r="4856" spans="1:12" ht="13.5">
      <c r="A4856" s="1310" t="s">
        <v>5510</v>
      </c>
      <c r="B4856" s="1310" t="s">
        <v>5511</v>
      </c>
      <c r="C4856" s="1310" t="s">
        <v>7082</v>
      </c>
      <c r="D4856" s="1310">
        <v>271</v>
      </c>
      <c r="E4856" s="1311" t="s">
        <v>995</v>
      </c>
      <c r="F4856" s="1310" t="s">
        <v>995</v>
      </c>
      <c r="G4856" s="1310">
        <v>89986</v>
      </c>
      <c r="H4856" s="1310" t="s">
        <v>7096</v>
      </c>
      <c r="I4856" s="1310" t="s">
        <v>839</v>
      </c>
      <c r="J4856" s="1310" t="s">
        <v>2242</v>
      </c>
      <c r="K4856" s="1311">
        <v>69.67</v>
      </c>
      <c r="L4856" s="1310" t="s">
        <v>2173</v>
      </c>
    </row>
    <row r="4857" spans="1:12" ht="13.5">
      <c r="A4857" s="1310" t="s">
        <v>5510</v>
      </c>
      <c r="B4857" s="1310" t="s">
        <v>5511</v>
      </c>
      <c r="C4857" s="1310" t="s">
        <v>7082</v>
      </c>
      <c r="D4857" s="1310">
        <v>271</v>
      </c>
      <c r="E4857" s="1311" t="s">
        <v>995</v>
      </c>
      <c r="F4857" s="1310" t="s">
        <v>995</v>
      </c>
      <c r="G4857" s="1310">
        <v>89987</v>
      </c>
      <c r="H4857" s="1310" t="s">
        <v>7097</v>
      </c>
      <c r="I4857" s="1310" t="s">
        <v>839</v>
      </c>
      <c r="J4857" s="1310" t="s">
        <v>2242</v>
      </c>
      <c r="K4857" s="1311">
        <v>79.23</v>
      </c>
      <c r="L4857" s="1310" t="s">
        <v>2173</v>
      </c>
    </row>
    <row r="4858" spans="1:12" ht="13.5">
      <c r="A4858" s="1310" t="s">
        <v>5510</v>
      </c>
      <c r="B4858" s="1310" t="s">
        <v>5511</v>
      </c>
      <c r="C4858" s="1310" t="s">
        <v>7082</v>
      </c>
      <c r="D4858" s="1310">
        <v>271</v>
      </c>
      <c r="E4858" s="1311" t="s">
        <v>995</v>
      </c>
      <c r="F4858" s="1310" t="s">
        <v>995</v>
      </c>
      <c r="G4858" s="1310">
        <v>90371</v>
      </c>
      <c r="H4858" s="1310" t="s">
        <v>7098</v>
      </c>
      <c r="I4858" s="1310" t="s">
        <v>839</v>
      </c>
      <c r="J4858" s="1310" t="s">
        <v>2242</v>
      </c>
      <c r="K4858" s="1311">
        <v>37.380000000000003</v>
      </c>
      <c r="L4858" s="1310" t="s">
        <v>2173</v>
      </c>
    </row>
    <row r="4859" spans="1:12" ht="13.5">
      <c r="A4859" s="1310" t="s">
        <v>5510</v>
      </c>
      <c r="B4859" s="1310" t="s">
        <v>5511</v>
      </c>
      <c r="C4859" s="1310" t="s">
        <v>7082</v>
      </c>
      <c r="D4859" s="1310">
        <v>271</v>
      </c>
      <c r="E4859" s="1311" t="s">
        <v>995</v>
      </c>
      <c r="F4859" s="1310" t="s">
        <v>995</v>
      </c>
      <c r="G4859" s="1310">
        <v>94489</v>
      </c>
      <c r="H4859" s="1310" t="s">
        <v>7099</v>
      </c>
      <c r="I4859" s="1310" t="s">
        <v>839</v>
      </c>
      <c r="J4859" s="1310" t="s">
        <v>2242</v>
      </c>
      <c r="K4859" s="1311">
        <v>38.04</v>
      </c>
      <c r="L4859" s="1310" t="s">
        <v>2173</v>
      </c>
    </row>
    <row r="4860" spans="1:12" ht="13.5">
      <c r="A4860" s="1310" t="s">
        <v>5510</v>
      </c>
      <c r="B4860" s="1310" t="s">
        <v>5511</v>
      </c>
      <c r="C4860" s="1310" t="s">
        <v>7082</v>
      </c>
      <c r="D4860" s="1310">
        <v>271</v>
      </c>
      <c r="E4860" s="1311" t="s">
        <v>995</v>
      </c>
      <c r="F4860" s="1310" t="s">
        <v>995</v>
      </c>
      <c r="G4860" s="1310">
        <v>94490</v>
      </c>
      <c r="H4860" s="1310" t="s">
        <v>7100</v>
      </c>
      <c r="I4860" s="1310" t="s">
        <v>839</v>
      </c>
      <c r="J4860" s="1310" t="s">
        <v>2242</v>
      </c>
      <c r="K4860" s="1311">
        <v>57.51</v>
      </c>
      <c r="L4860" s="1310" t="s">
        <v>2173</v>
      </c>
    </row>
    <row r="4861" spans="1:12" ht="13.5">
      <c r="A4861" s="1310" t="s">
        <v>5510</v>
      </c>
      <c r="B4861" s="1310" t="s">
        <v>5511</v>
      </c>
      <c r="C4861" s="1310" t="s">
        <v>7082</v>
      </c>
      <c r="D4861" s="1310">
        <v>271</v>
      </c>
      <c r="E4861" s="1311" t="s">
        <v>995</v>
      </c>
      <c r="F4861" s="1310" t="s">
        <v>995</v>
      </c>
      <c r="G4861" s="1310">
        <v>94491</v>
      </c>
      <c r="H4861" s="1310" t="s">
        <v>7101</v>
      </c>
      <c r="I4861" s="1310" t="s">
        <v>839</v>
      </c>
      <c r="J4861" s="1310" t="s">
        <v>2242</v>
      </c>
      <c r="K4861" s="1311">
        <v>78.010000000000005</v>
      </c>
      <c r="L4861" s="1310" t="s">
        <v>2173</v>
      </c>
    </row>
    <row r="4862" spans="1:12" ht="13.5">
      <c r="A4862" s="1310" t="s">
        <v>5510</v>
      </c>
      <c r="B4862" s="1310" t="s">
        <v>5511</v>
      </c>
      <c r="C4862" s="1310" t="s">
        <v>7082</v>
      </c>
      <c r="D4862" s="1310">
        <v>271</v>
      </c>
      <c r="E4862" s="1311" t="s">
        <v>995</v>
      </c>
      <c r="F4862" s="1310" t="s">
        <v>995</v>
      </c>
      <c r="G4862" s="1310">
        <v>94492</v>
      </c>
      <c r="H4862" s="1310" t="s">
        <v>7102</v>
      </c>
      <c r="I4862" s="1310" t="s">
        <v>839</v>
      </c>
      <c r="J4862" s="1310" t="s">
        <v>2242</v>
      </c>
      <c r="K4862" s="1311">
        <v>80.319999999999993</v>
      </c>
      <c r="L4862" s="1310" t="s">
        <v>2173</v>
      </c>
    </row>
    <row r="4863" spans="1:12" ht="13.5">
      <c r="A4863" s="1310" t="s">
        <v>5510</v>
      </c>
      <c r="B4863" s="1310" t="s">
        <v>5511</v>
      </c>
      <c r="C4863" s="1310" t="s">
        <v>7082</v>
      </c>
      <c r="D4863" s="1310">
        <v>271</v>
      </c>
      <c r="E4863" s="1311" t="s">
        <v>995</v>
      </c>
      <c r="F4863" s="1310" t="s">
        <v>995</v>
      </c>
      <c r="G4863" s="1310">
        <v>94493</v>
      </c>
      <c r="H4863" s="1310" t="s">
        <v>7103</v>
      </c>
      <c r="I4863" s="1310" t="s">
        <v>839</v>
      </c>
      <c r="J4863" s="1310" t="s">
        <v>2242</v>
      </c>
      <c r="K4863" s="1311">
        <v>147.24</v>
      </c>
      <c r="L4863" s="1310" t="s">
        <v>2173</v>
      </c>
    </row>
    <row r="4864" spans="1:12" ht="13.5">
      <c r="A4864" s="1310" t="s">
        <v>5510</v>
      </c>
      <c r="B4864" s="1310" t="s">
        <v>5511</v>
      </c>
      <c r="C4864" s="1310" t="s">
        <v>7082</v>
      </c>
      <c r="D4864" s="1310">
        <v>271</v>
      </c>
      <c r="E4864" s="1311" t="s">
        <v>995</v>
      </c>
      <c r="F4864" s="1310" t="s">
        <v>995</v>
      </c>
      <c r="G4864" s="1310">
        <v>94495</v>
      </c>
      <c r="H4864" s="1310" t="s">
        <v>7104</v>
      </c>
      <c r="I4864" s="1310" t="s">
        <v>839</v>
      </c>
      <c r="J4864" s="1310" t="s">
        <v>2242</v>
      </c>
      <c r="K4864" s="1311">
        <v>51.56</v>
      </c>
      <c r="L4864" s="1310" t="s">
        <v>2173</v>
      </c>
    </row>
    <row r="4865" spans="1:12" ht="13.5">
      <c r="A4865" s="1310" t="s">
        <v>5510</v>
      </c>
      <c r="B4865" s="1310" t="s">
        <v>5511</v>
      </c>
      <c r="C4865" s="1310" t="s">
        <v>7082</v>
      </c>
      <c r="D4865" s="1310">
        <v>271</v>
      </c>
      <c r="E4865" s="1311" t="s">
        <v>995</v>
      </c>
      <c r="F4865" s="1310" t="s">
        <v>995</v>
      </c>
      <c r="G4865" s="1310">
        <v>94496</v>
      </c>
      <c r="H4865" s="1310" t="s">
        <v>7105</v>
      </c>
      <c r="I4865" s="1310" t="s">
        <v>839</v>
      </c>
      <c r="J4865" s="1310" t="s">
        <v>2242</v>
      </c>
      <c r="K4865" s="1311">
        <v>70.260000000000005</v>
      </c>
      <c r="L4865" s="1310" t="s">
        <v>2173</v>
      </c>
    </row>
    <row r="4866" spans="1:12" ht="13.5">
      <c r="A4866" s="1310" t="s">
        <v>5510</v>
      </c>
      <c r="B4866" s="1310" t="s">
        <v>5511</v>
      </c>
      <c r="C4866" s="1310" t="s">
        <v>7082</v>
      </c>
      <c r="D4866" s="1310">
        <v>271</v>
      </c>
      <c r="E4866" s="1311" t="s">
        <v>995</v>
      </c>
      <c r="F4866" s="1310" t="s">
        <v>995</v>
      </c>
      <c r="G4866" s="1310">
        <v>94497</v>
      </c>
      <c r="H4866" s="1310" t="s">
        <v>7106</v>
      </c>
      <c r="I4866" s="1310" t="s">
        <v>839</v>
      </c>
      <c r="J4866" s="1310" t="s">
        <v>2242</v>
      </c>
      <c r="K4866" s="1311">
        <v>89.01</v>
      </c>
      <c r="L4866" s="1310" t="s">
        <v>2173</v>
      </c>
    </row>
    <row r="4867" spans="1:12" ht="13.5">
      <c r="A4867" s="1310" t="s">
        <v>5510</v>
      </c>
      <c r="B4867" s="1310" t="s">
        <v>5511</v>
      </c>
      <c r="C4867" s="1310" t="s">
        <v>7082</v>
      </c>
      <c r="D4867" s="1310">
        <v>271</v>
      </c>
      <c r="E4867" s="1311" t="s">
        <v>995</v>
      </c>
      <c r="F4867" s="1310" t="s">
        <v>995</v>
      </c>
      <c r="G4867" s="1310">
        <v>94498</v>
      </c>
      <c r="H4867" s="1310" t="s">
        <v>7107</v>
      </c>
      <c r="I4867" s="1310" t="s">
        <v>839</v>
      </c>
      <c r="J4867" s="1310" t="s">
        <v>2242</v>
      </c>
      <c r="K4867" s="1311">
        <v>122.83</v>
      </c>
      <c r="L4867" s="1310" t="s">
        <v>2173</v>
      </c>
    </row>
    <row r="4868" spans="1:12" ht="13.5">
      <c r="A4868" s="1310" t="s">
        <v>5510</v>
      </c>
      <c r="B4868" s="1310" t="s">
        <v>5511</v>
      </c>
      <c r="C4868" s="1310" t="s">
        <v>7082</v>
      </c>
      <c r="D4868" s="1310">
        <v>271</v>
      </c>
      <c r="E4868" s="1311" t="s">
        <v>995</v>
      </c>
      <c r="F4868" s="1310" t="s">
        <v>995</v>
      </c>
      <c r="G4868" s="1310">
        <v>94499</v>
      </c>
      <c r="H4868" s="1310" t="s">
        <v>7108</v>
      </c>
      <c r="I4868" s="1310" t="s">
        <v>839</v>
      </c>
      <c r="J4868" s="1310" t="s">
        <v>2242</v>
      </c>
      <c r="K4868" s="1311">
        <v>244.09</v>
      </c>
      <c r="L4868" s="1310" t="s">
        <v>2173</v>
      </c>
    </row>
    <row r="4869" spans="1:12" ht="13.5">
      <c r="A4869" s="1310" t="s">
        <v>5510</v>
      </c>
      <c r="B4869" s="1310" t="s">
        <v>5511</v>
      </c>
      <c r="C4869" s="1310" t="s">
        <v>7082</v>
      </c>
      <c r="D4869" s="1310">
        <v>271</v>
      </c>
      <c r="E4869" s="1311" t="s">
        <v>995</v>
      </c>
      <c r="F4869" s="1310" t="s">
        <v>995</v>
      </c>
      <c r="G4869" s="1310">
        <v>94500</v>
      </c>
      <c r="H4869" s="1310" t="s">
        <v>7109</v>
      </c>
      <c r="I4869" s="1310" t="s">
        <v>839</v>
      </c>
      <c r="J4869" s="1310" t="s">
        <v>2242</v>
      </c>
      <c r="K4869" s="1311">
        <v>296.3</v>
      </c>
      <c r="L4869" s="1310" t="s">
        <v>2173</v>
      </c>
    </row>
    <row r="4870" spans="1:12" ht="13.5">
      <c r="A4870" s="1310" t="s">
        <v>5510</v>
      </c>
      <c r="B4870" s="1310" t="s">
        <v>5511</v>
      </c>
      <c r="C4870" s="1310" t="s">
        <v>7082</v>
      </c>
      <c r="D4870" s="1310">
        <v>271</v>
      </c>
      <c r="E4870" s="1311" t="s">
        <v>995</v>
      </c>
      <c r="F4870" s="1310" t="s">
        <v>995</v>
      </c>
      <c r="G4870" s="1310">
        <v>94501</v>
      </c>
      <c r="H4870" s="1310" t="s">
        <v>7110</v>
      </c>
      <c r="I4870" s="1310" t="s">
        <v>839</v>
      </c>
      <c r="J4870" s="1310" t="s">
        <v>2242</v>
      </c>
      <c r="K4870" s="1311">
        <v>597.71</v>
      </c>
      <c r="L4870" s="1310" t="s">
        <v>2173</v>
      </c>
    </row>
    <row r="4871" spans="1:12" ht="13.5">
      <c r="A4871" s="1310" t="s">
        <v>5510</v>
      </c>
      <c r="B4871" s="1310" t="s">
        <v>5511</v>
      </c>
      <c r="C4871" s="1310" t="s">
        <v>7082</v>
      </c>
      <c r="D4871" s="1310">
        <v>271</v>
      </c>
      <c r="E4871" s="1311" t="s">
        <v>995</v>
      </c>
      <c r="F4871" s="1310" t="s">
        <v>995</v>
      </c>
      <c r="G4871" s="1310">
        <v>94792</v>
      </c>
      <c r="H4871" s="1310" t="s">
        <v>7111</v>
      </c>
      <c r="I4871" s="1310" t="s">
        <v>839</v>
      </c>
      <c r="J4871" s="1310" t="s">
        <v>2242</v>
      </c>
      <c r="K4871" s="1311">
        <v>96.54</v>
      </c>
      <c r="L4871" s="1310" t="s">
        <v>2173</v>
      </c>
    </row>
    <row r="4872" spans="1:12" ht="13.5">
      <c r="A4872" s="1310" t="s">
        <v>5510</v>
      </c>
      <c r="B4872" s="1310" t="s">
        <v>5511</v>
      </c>
      <c r="C4872" s="1310" t="s">
        <v>7082</v>
      </c>
      <c r="D4872" s="1310">
        <v>271</v>
      </c>
      <c r="E4872" s="1311" t="s">
        <v>995</v>
      </c>
      <c r="F4872" s="1310" t="s">
        <v>995</v>
      </c>
      <c r="G4872" s="1310">
        <v>94793</v>
      </c>
      <c r="H4872" s="1310" t="s">
        <v>7112</v>
      </c>
      <c r="I4872" s="1310" t="s">
        <v>839</v>
      </c>
      <c r="J4872" s="1310" t="s">
        <v>2242</v>
      </c>
      <c r="K4872" s="1311">
        <v>132.19999999999999</v>
      </c>
      <c r="L4872" s="1310" t="s">
        <v>2173</v>
      </c>
    </row>
    <row r="4873" spans="1:12" ht="13.5">
      <c r="A4873" s="1310" t="s">
        <v>5510</v>
      </c>
      <c r="B4873" s="1310" t="s">
        <v>5511</v>
      </c>
      <c r="C4873" s="1310" t="s">
        <v>7082</v>
      </c>
      <c r="D4873" s="1310">
        <v>271</v>
      </c>
      <c r="E4873" s="1311" t="s">
        <v>995</v>
      </c>
      <c r="F4873" s="1310" t="s">
        <v>995</v>
      </c>
      <c r="G4873" s="1310">
        <v>94794</v>
      </c>
      <c r="H4873" s="1310" t="s">
        <v>7113</v>
      </c>
      <c r="I4873" s="1310" t="s">
        <v>839</v>
      </c>
      <c r="J4873" s="1310" t="s">
        <v>2242</v>
      </c>
      <c r="K4873" s="1311">
        <v>140.25</v>
      </c>
      <c r="L4873" s="1310" t="s">
        <v>2173</v>
      </c>
    </row>
    <row r="4874" spans="1:12" ht="13.5">
      <c r="A4874" s="1310" t="s">
        <v>5510</v>
      </c>
      <c r="B4874" s="1310" t="s">
        <v>5511</v>
      </c>
      <c r="C4874" s="1310" t="s">
        <v>7082</v>
      </c>
      <c r="D4874" s="1310">
        <v>271</v>
      </c>
      <c r="E4874" s="1311" t="s">
        <v>995</v>
      </c>
      <c r="F4874" s="1310" t="s">
        <v>995</v>
      </c>
      <c r="G4874" s="1310">
        <v>94795</v>
      </c>
      <c r="H4874" s="1310" t="s">
        <v>7114</v>
      </c>
      <c r="I4874" s="1310" t="s">
        <v>839</v>
      </c>
      <c r="J4874" s="1310" t="s">
        <v>2242</v>
      </c>
      <c r="K4874" s="1311">
        <v>80.58</v>
      </c>
      <c r="L4874" s="1310" t="s">
        <v>2173</v>
      </c>
    </row>
    <row r="4875" spans="1:12" ht="13.5">
      <c r="A4875" s="1310" t="s">
        <v>5510</v>
      </c>
      <c r="B4875" s="1310" t="s">
        <v>5511</v>
      </c>
      <c r="C4875" s="1310" t="s">
        <v>7082</v>
      </c>
      <c r="D4875" s="1310">
        <v>271</v>
      </c>
      <c r="E4875" s="1311" t="s">
        <v>995</v>
      </c>
      <c r="F4875" s="1310" t="s">
        <v>995</v>
      </c>
      <c r="G4875" s="1310">
        <v>94796</v>
      </c>
      <c r="H4875" s="1310" t="s">
        <v>7115</v>
      </c>
      <c r="I4875" s="1310" t="s">
        <v>839</v>
      </c>
      <c r="J4875" s="1310" t="s">
        <v>2242</v>
      </c>
      <c r="K4875" s="1311">
        <v>89.37</v>
      </c>
      <c r="L4875" s="1310" t="s">
        <v>2173</v>
      </c>
    </row>
    <row r="4876" spans="1:12" ht="13.5">
      <c r="A4876" s="1310" t="s">
        <v>5510</v>
      </c>
      <c r="B4876" s="1310" t="s">
        <v>5511</v>
      </c>
      <c r="C4876" s="1310" t="s">
        <v>7082</v>
      </c>
      <c r="D4876" s="1310">
        <v>271</v>
      </c>
      <c r="E4876" s="1311" t="s">
        <v>995</v>
      </c>
      <c r="F4876" s="1310" t="s">
        <v>995</v>
      </c>
      <c r="G4876" s="1310">
        <v>94797</v>
      </c>
      <c r="H4876" s="1310" t="s">
        <v>7116</v>
      </c>
      <c r="I4876" s="1310" t="s">
        <v>839</v>
      </c>
      <c r="J4876" s="1310" t="s">
        <v>2242</v>
      </c>
      <c r="K4876" s="1311">
        <v>193.85</v>
      </c>
      <c r="L4876" s="1310" t="s">
        <v>2173</v>
      </c>
    </row>
    <row r="4877" spans="1:12" ht="13.5">
      <c r="A4877" s="1310" t="s">
        <v>5510</v>
      </c>
      <c r="B4877" s="1310" t="s">
        <v>5511</v>
      </c>
      <c r="C4877" s="1310" t="s">
        <v>7082</v>
      </c>
      <c r="D4877" s="1310">
        <v>271</v>
      </c>
      <c r="E4877" s="1311" t="s">
        <v>995</v>
      </c>
      <c r="F4877" s="1310" t="s">
        <v>995</v>
      </c>
      <c r="G4877" s="1310">
        <v>94798</v>
      </c>
      <c r="H4877" s="1310" t="s">
        <v>7117</v>
      </c>
      <c r="I4877" s="1310" t="s">
        <v>839</v>
      </c>
      <c r="J4877" s="1310" t="s">
        <v>2242</v>
      </c>
      <c r="K4877" s="1311">
        <v>326.47000000000003</v>
      </c>
      <c r="L4877" s="1310" t="s">
        <v>2173</v>
      </c>
    </row>
    <row r="4878" spans="1:12" ht="13.5">
      <c r="A4878" s="1310" t="s">
        <v>5510</v>
      </c>
      <c r="B4878" s="1310" t="s">
        <v>5511</v>
      </c>
      <c r="C4878" s="1310" t="s">
        <v>7082</v>
      </c>
      <c r="D4878" s="1310">
        <v>271</v>
      </c>
      <c r="E4878" s="1311" t="s">
        <v>995</v>
      </c>
      <c r="F4878" s="1310" t="s">
        <v>995</v>
      </c>
      <c r="G4878" s="1310">
        <v>94799</v>
      </c>
      <c r="H4878" s="1310" t="s">
        <v>7118</v>
      </c>
      <c r="I4878" s="1310" t="s">
        <v>839</v>
      </c>
      <c r="J4878" s="1310" t="s">
        <v>2242</v>
      </c>
      <c r="K4878" s="1311">
        <v>399.14</v>
      </c>
      <c r="L4878" s="1310" t="s">
        <v>2173</v>
      </c>
    </row>
    <row r="4879" spans="1:12" ht="13.5">
      <c r="A4879" s="1310" t="s">
        <v>5510</v>
      </c>
      <c r="B4879" s="1310" t="s">
        <v>5511</v>
      </c>
      <c r="C4879" s="1310" t="s">
        <v>7082</v>
      </c>
      <c r="D4879" s="1310">
        <v>271</v>
      </c>
      <c r="E4879" s="1311" t="s">
        <v>995</v>
      </c>
      <c r="F4879" s="1310" t="s">
        <v>995</v>
      </c>
      <c r="G4879" s="1310">
        <v>94800</v>
      </c>
      <c r="H4879" s="1310" t="s">
        <v>7119</v>
      </c>
      <c r="I4879" s="1310" t="s">
        <v>839</v>
      </c>
      <c r="J4879" s="1310" t="s">
        <v>2242</v>
      </c>
      <c r="K4879" s="1311">
        <v>512.26</v>
      </c>
      <c r="L4879" s="1310" t="s">
        <v>2173</v>
      </c>
    </row>
    <row r="4880" spans="1:12" ht="13.5">
      <c r="A4880" s="1310" t="s">
        <v>5510</v>
      </c>
      <c r="B4880" s="1310" t="s">
        <v>5511</v>
      </c>
      <c r="C4880" s="1310" t="s">
        <v>7082</v>
      </c>
      <c r="D4880" s="1310">
        <v>271</v>
      </c>
      <c r="E4880" s="1311" t="s">
        <v>995</v>
      </c>
      <c r="F4880" s="1310" t="s">
        <v>995</v>
      </c>
      <c r="G4880" s="1310">
        <v>95248</v>
      </c>
      <c r="H4880" s="1310" t="s">
        <v>7120</v>
      </c>
      <c r="I4880" s="1310" t="s">
        <v>839</v>
      </c>
      <c r="J4880" s="1310" t="s">
        <v>2242</v>
      </c>
      <c r="K4880" s="1311">
        <v>43.81</v>
      </c>
      <c r="L4880" s="1310" t="s">
        <v>2173</v>
      </c>
    </row>
    <row r="4881" spans="1:12" ht="13.5">
      <c r="A4881" s="1310" t="s">
        <v>5510</v>
      </c>
      <c r="B4881" s="1310" t="s">
        <v>5511</v>
      </c>
      <c r="C4881" s="1310" t="s">
        <v>7082</v>
      </c>
      <c r="D4881" s="1310">
        <v>271</v>
      </c>
      <c r="E4881" s="1311" t="s">
        <v>995</v>
      </c>
      <c r="F4881" s="1310" t="s">
        <v>995</v>
      </c>
      <c r="G4881" s="1310">
        <v>95249</v>
      </c>
      <c r="H4881" s="1310" t="s">
        <v>7121</v>
      </c>
      <c r="I4881" s="1310" t="s">
        <v>839</v>
      </c>
      <c r="J4881" s="1310" t="s">
        <v>2242</v>
      </c>
      <c r="K4881" s="1311">
        <v>51.7</v>
      </c>
      <c r="L4881" s="1310" t="s">
        <v>2173</v>
      </c>
    </row>
    <row r="4882" spans="1:12" ht="13.5">
      <c r="A4882" s="1310" t="s">
        <v>5510</v>
      </c>
      <c r="B4882" s="1310" t="s">
        <v>5511</v>
      </c>
      <c r="C4882" s="1310" t="s">
        <v>7082</v>
      </c>
      <c r="D4882" s="1310">
        <v>271</v>
      </c>
      <c r="E4882" s="1311" t="s">
        <v>995</v>
      </c>
      <c r="F4882" s="1310" t="s">
        <v>995</v>
      </c>
      <c r="G4882" s="1310">
        <v>95250</v>
      </c>
      <c r="H4882" s="1310" t="s">
        <v>7122</v>
      </c>
      <c r="I4882" s="1310" t="s">
        <v>839</v>
      </c>
      <c r="J4882" s="1310" t="s">
        <v>2242</v>
      </c>
      <c r="K4882" s="1311">
        <v>69.790000000000006</v>
      </c>
      <c r="L4882" s="1310" t="s">
        <v>2173</v>
      </c>
    </row>
    <row r="4883" spans="1:12" ht="13.5">
      <c r="A4883" s="1310" t="s">
        <v>5510</v>
      </c>
      <c r="B4883" s="1310" t="s">
        <v>5511</v>
      </c>
      <c r="C4883" s="1310" t="s">
        <v>7082</v>
      </c>
      <c r="D4883" s="1310">
        <v>271</v>
      </c>
      <c r="E4883" s="1311" t="s">
        <v>995</v>
      </c>
      <c r="F4883" s="1310" t="s">
        <v>995</v>
      </c>
      <c r="G4883" s="1310">
        <v>95251</v>
      </c>
      <c r="H4883" s="1310" t="s">
        <v>7123</v>
      </c>
      <c r="I4883" s="1310" t="s">
        <v>839</v>
      </c>
      <c r="J4883" s="1310" t="s">
        <v>2242</v>
      </c>
      <c r="K4883" s="1311">
        <v>103.19</v>
      </c>
      <c r="L4883" s="1310" t="s">
        <v>2173</v>
      </c>
    </row>
    <row r="4884" spans="1:12" ht="13.5">
      <c r="A4884" s="1310" t="s">
        <v>5510</v>
      </c>
      <c r="B4884" s="1310" t="s">
        <v>5511</v>
      </c>
      <c r="C4884" s="1310" t="s">
        <v>7082</v>
      </c>
      <c r="D4884" s="1310">
        <v>271</v>
      </c>
      <c r="E4884" s="1311" t="s">
        <v>995</v>
      </c>
      <c r="F4884" s="1310" t="s">
        <v>995</v>
      </c>
      <c r="G4884" s="1310">
        <v>95252</v>
      </c>
      <c r="H4884" s="1310" t="s">
        <v>7124</v>
      </c>
      <c r="I4884" s="1310" t="s">
        <v>839</v>
      </c>
      <c r="J4884" s="1310" t="s">
        <v>2242</v>
      </c>
      <c r="K4884" s="1311">
        <v>13.37</v>
      </c>
      <c r="L4884" s="1310" t="s">
        <v>2173</v>
      </c>
    </row>
    <row r="4885" spans="1:12" ht="13.5">
      <c r="A4885" s="1310" t="s">
        <v>5510</v>
      </c>
      <c r="B4885" s="1310" t="s">
        <v>5511</v>
      </c>
      <c r="C4885" s="1310" t="s">
        <v>7082</v>
      </c>
      <c r="D4885" s="1310">
        <v>271</v>
      </c>
      <c r="E4885" s="1311" t="s">
        <v>995</v>
      </c>
      <c r="F4885" s="1310" t="s">
        <v>995</v>
      </c>
      <c r="G4885" s="1310">
        <v>95253</v>
      </c>
      <c r="H4885" s="1310" t="s">
        <v>7125</v>
      </c>
      <c r="I4885" s="1310" t="s">
        <v>839</v>
      </c>
      <c r="J4885" s="1310" t="s">
        <v>2242</v>
      </c>
      <c r="K4885" s="1311">
        <v>190.17</v>
      </c>
      <c r="L4885" s="1310" t="s">
        <v>2173</v>
      </c>
    </row>
    <row r="4886" spans="1:12" ht="13.5">
      <c r="A4886" s="1310" t="s">
        <v>5510</v>
      </c>
      <c r="B4886" s="1310" t="s">
        <v>5511</v>
      </c>
      <c r="C4886" s="1310" t="s">
        <v>7082</v>
      </c>
      <c r="D4886" s="1310">
        <v>271</v>
      </c>
      <c r="E4886" s="1311" t="s">
        <v>995</v>
      </c>
      <c r="F4886" s="1310" t="s">
        <v>995</v>
      </c>
      <c r="G4886" s="1310">
        <v>99619</v>
      </c>
      <c r="H4886" s="1310" t="s">
        <v>7126</v>
      </c>
      <c r="I4886" s="1310" t="s">
        <v>839</v>
      </c>
      <c r="J4886" s="1310" t="s">
        <v>2172</v>
      </c>
      <c r="K4886" s="1311">
        <v>98.55</v>
      </c>
      <c r="L4886" s="1310" t="s">
        <v>2173</v>
      </c>
    </row>
    <row r="4887" spans="1:12" ht="13.5">
      <c r="A4887" s="1310" t="s">
        <v>5510</v>
      </c>
      <c r="B4887" s="1310" t="s">
        <v>5511</v>
      </c>
      <c r="C4887" s="1310" t="s">
        <v>7082</v>
      </c>
      <c r="D4887" s="1310">
        <v>271</v>
      </c>
      <c r="E4887" s="1311" t="s">
        <v>995</v>
      </c>
      <c r="F4887" s="1310" t="s">
        <v>995</v>
      </c>
      <c r="G4887" s="1310">
        <v>99620</v>
      </c>
      <c r="H4887" s="1310" t="s">
        <v>7127</v>
      </c>
      <c r="I4887" s="1310" t="s">
        <v>839</v>
      </c>
      <c r="J4887" s="1310" t="s">
        <v>2172</v>
      </c>
      <c r="K4887" s="1311">
        <v>133.9</v>
      </c>
      <c r="L4887" s="1310" t="s">
        <v>2173</v>
      </c>
    </row>
    <row r="4888" spans="1:12" ht="13.5">
      <c r="A4888" s="1310" t="s">
        <v>5510</v>
      </c>
      <c r="B4888" s="1310" t="s">
        <v>5511</v>
      </c>
      <c r="C4888" s="1310" t="s">
        <v>7082</v>
      </c>
      <c r="D4888" s="1310">
        <v>271</v>
      </c>
      <c r="E4888" s="1311" t="s">
        <v>995</v>
      </c>
      <c r="F4888" s="1310" t="s">
        <v>995</v>
      </c>
      <c r="G4888" s="1310">
        <v>99621</v>
      </c>
      <c r="H4888" s="1310" t="s">
        <v>7128</v>
      </c>
      <c r="I4888" s="1310" t="s">
        <v>839</v>
      </c>
      <c r="J4888" s="1310" t="s">
        <v>2172</v>
      </c>
      <c r="K4888" s="1311">
        <v>199.58</v>
      </c>
      <c r="L4888" s="1310" t="s">
        <v>2173</v>
      </c>
    </row>
    <row r="4889" spans="1:12" ht="13.5">
      <c r="A4889" s="1310" t="s">
        <v>5510</v>
      </c>
      <c r="B4889" s="1310" t="s">
        <v>5511</v>
      </c>
      <c r="C4889" s="1310" t="s">
        <v>7082</v>
      </c>
      <c r="D4889" s="1310">
        <v>271</v>
      </c>
      <c r="E4889" s="1311" t="s">
        <v>995</v>
      </c>
      <c r="F4889" s="1310" t="s">
        <v>995</v>
      </c>
      <c r="G4889" s="1310">
        <v>99622</v>
      </c>
      <c r="H4889" s="1310" t="s">
        <v>7129</v>
      </c>
      <c r="I4889" s="1310" t="s">
        <v>839</v>
      </c>
      <c r="J4889" s="1310" t="s">
        <v>2172</v>
      </c>
      <c r="K4889" s="1311">
        <v>224.6</v>
      </c>
      <c r="L4889" s="1310" t="s">
        <v>2173</v>
      </c>
    </row>
    <row r="4890" spans="1:12" ht="13.5">
      <c r="A4890" s="1310" t="s">
        <v>5510</v>
      </c>
      <c r="B4890" s="1310" t="s">
        <v>5511</v>
      </c>
      <c r="C4890" s="1310" t="s">
        <v>7082</v>
      </c>
      <c r="D4890" s="1310">
        <v>271</v>
      </c>
      <c r="E4890" s="1311" t="s">
        <v>995</v>
      </c>
      <c r="F4890" s="1310" t="s">
        <v>995</v>
      </c>
      <c r="G4890" s="1310">
        <v>99623</v>
      </c>
      <c r="H4890" s="1310" t="s">
        <v>7130</v>
      </c>
      <c r="I4890" s="1310" t="s">
        <v>839</v>
      </c>
      <c r="J4890" s="1310" t="s">
        <v>2172</v>
      </c>
      <c r="K4890" s="1311">
        <v>313.43</v>
      </c>
      <c r="L4890" s="1310" t="s">
        <v>2173</v>
      </c>
    </row>
    <row r="4891" spans="1:12" ht="13.5">
      <c r="A4891" s="1310" t="s">
        <v>5510</v>
      </c>
      <c r="B4891" s="1310" t="s">
        <v>5511</v>
      </c>
      <c r="C4891" s="1310" t="s">
        <v>7082</v>
      </c>
      <c r="D4891" s="1310">
        <v>271</v>
      </c>
      <c r="E4891" s="1311" t="s">
        <v>995</v>
      </c>
      <c r="F4891" s="1310" t="s">
        <v>995</v>
      </c>
      <c r="G4891" s="1310">
        <v>99624</v>
      </c>
      <c r="H4891" s="1310" t="s">
        <v>7131</v>
      </c>
      <c r="I4891" s="1310" t="s">
        <v>839</v>
      </c>
      <c r="J4891" s="1310" t="s">
        <v>2172</v>
      </c>
      <c r="K4891" s="1311">
        <v>446.87</v>
      </c>
      <c r="L4891" s="1310" t="s">
        <v>2173</v>
      </c>
    </row>
    <row r="4892" spans="1:12" ht="13.5">
      <c r="A4892" s="1310" t="s">
        <v>5510</v>
      </c>
      <c r="B4892" s="1310" t="s">
        <v>5511</v>
      </c>
      <c r="C4892" s="1310" t="s">
        <v>7082</v>
      </c>
      <c r="D4892" s="1310">
        <v>271</v>
      </c>
      <c r="E4892" s="1311" t="s">
        <v>995</v>
      </c>
      <c r="F4892" s="1310" t="s">
        <v>995</v>
      </c>
      <c r="G4892" s="1310">
        <v>99625</v>
      </c>
      <c r="H4892" s="1310" t="s">
        <v>7132</v>
      </c>
      <c r="I4892" s="1310" t="s">
        <v>839</v>
      </c>
      <c r="J4892" s="1310" t="s">
        <v>2172</v>
      </c>
      <c r="K4892" s="1311">
        <v>614.72</v>
      </c>
      <c r="L4892" s="1310" t="s">
        <v>2173</v>
      </c>
    </row>
    <row r="4893" spans="1:12" ht="13.5">
      <c r="A4893" s="1310" t="s">
        <v>5510</v>
      </c>
      <c r="B4893" s="1310" t="s">
        <v>5511</v>
      </c>
      <c r="C4893" s="1310" t="s">
        <v>7082</v>
      </c>
      <c r="D4893" s="1310">
        <v>271</v>
      </c>
      <c r="E4893" s="1311" t="s">
        <v>995</v>
      </c>
      <c r="F4893" s="1310" t="s">
        <v>995</v>
      </c>
      <c r="G4893" s="1310">
        <v>99626</v>
      </c>
      <c r="H4893" s="1310" t="s">
        <v>7133</v>
      </c>
      <c r="I4893" s="1310" t="s">
        <v>839</v>
      </c>
      <c r="J4893" s="1310" t="s">
        <v>2172</v>
      </c>
      <c r="K4893" s="1311">
        <v>946.63</v>
      </c>
      <c r="L4893" s="1310" t="s">
        <v>2173</v>
      </c>
    </row>
    <row r="4894" spans="1:12" ht="13.5">
      <c r="A4894" s="1310" t="s">
        <v>5510</v>
      </c>
      <c r="B4894" s="1310" t="s">
        <v>5511</v>
      </c>
      <c r="C4894" s="1310" t="s">
        <v>7082</v>
      </c>
      <c r="D4894" s="1310">
        <v>271</v>
      </c>
      <c r="E4894" s="1311" t="s">
        <v>995</v>
      </c>
      <c r="F4894" s="1310" t="s">
        <v>995</v>
      </c>
      <c r="G4894" s="1310">
        <v>99627</v>
      </c>
      <c r="H4894" s="1310" t="s">
        <v>7134</v>
      </c>
      <c r="I4894" s="1310" t="s">
        <v>839</v>
      </c>
      <c r="J4894" s="1310" t="s">
        <v>2172</v>
      </c>
      <c r="K4894" s="1311">
        <v>59.47</v>
      </c>
      <c r="L4894" s="1310" t="s">
        <v>2173</v>
      </c>
    </row>
    <row r="4895" spans="1:12" ht="13.5">
      <c r="A4895" s="1310" t="s">
        <v>5510</v>
      </c>
      <c r="B4895" s="1310" t="s">
        <v>5511</v>
      </c>
      <c r="C4895" s="1310" t="s">
        <v>7082</v>
      </c>
      <c r="D4895" s="1310">
        <v>271</v>
      </c>
      <c r="E4895" s="1311" t="s">
        <v>995</v>
      </c>
      <c r="F4895" s="1310" t="s">
        <v>995</v>
      </c>
      <c r="G4895" s="1310">
        <v>99628</v>
      </c>
      <c r="H4895" s="1310" t="s">
        <v>7135</v>
      </c>
      <c r="I4895" s="1310" t="s">
        <v>839</v>
      </c>
      <c r="J4895" s="1310" t="s">
        <v>2172</v>
      </c>
      <c r="K4895" s="1311">
        <v>64.86</v>
      </c>
      <c r="L4895" s="1310" t="s">
        <v>2173</v>
      </c>
    </row>
    <row r="4896" spans="1:12" ht="13.5">
      <c r="A4896" s="1310" t="s">
        <v>5510</v>
      </c>
      <c r="B4896" s="1310" t="s">
        <v>5511</v>
      </c>
      <c r="C4896" s="1310" t="s">
        <v>7082</v>
      </c>
      <c r="D4896" s="1310">
        <v>271</v>
      </c>
      <c r="E4896" s="1311" t="s">
        <v>995</v>
      </c>
      <c r="F4896" s="1310" t="s">
        <v>995</v>
      </c>
      <c r="G4896" s="1310">
        <v>99629</v>
      </c>
      <c r="H4896" s="1310" t="s">
        <v>7136</v>
      </c>
      <c r="I4896" s="1310" t="s">
        <v>839</v>
      </c>
      <c r="J4896" s="1310" t="s">
        <v>2172</v>
      </c>
      <c r="K4896" s="1311">
        <v>72.069999999999993</v>
      </c>
      <c r="L4896" s="1310" t="s">
        <v>2173</v>
      </c>
    </row>
    <row r="4897" spans="1:12" ht="13.5">
      <c r="A4897" s="1310" t="s">
        <v>5510</v>
      </c>
      <c r="B4897" s="1310" t="s">
        <v>5511</v>
      </c>
      <c r="C4897" s="1310" t="s">
        <v>7082</v>
      </c>
      <c r="D4897" s="1310">
        <v>271</v>
      </c>
      <c r="E4897" s="1311" t="s">
        <v>995</v>
      </c>
      <c r="F4897" s="1310" t="s">
        <v>995</v>
      </c>
      <c r="G4897" s="1310">
        <v>99630</v>
      </c>
      <c r="H4897" s="1310" t="s">
        <v>7137</v>
      </c>
      <c r="I4897" s="1310" t="s">
        <v>839</v>
      </c>
      <c r="J4897" s="1310" t="s">
        <v>2172</v>
      </c>
      <c r="K4897" s="1311">
        <v>107.24</v>
      </c>
      <c r="L4897" s="1310" t="s">
        <v>2173</v>
      </c>
    </row>
    <row r="4898" spans="1:12" ht="13.5">
      <c r="A4898" s="1310" t="s">
        <v>5510</v>
      </c>
      <c r="B4898" s="1310" t="s">
        <v>5511</v>
      </c>
      <c r="C4898" s="1310" t="s">
        <v>7082</v>
      </c>
      <c r="D4898" s="1310">
        <v>271</v>
      </c>
      <c r="E4898" s="1311" t="s">
        <v>995</v>
      </c>
      <c r="F4898" s="1310" t="s">
        <v>995</v>
      </c>
      <c r="G4898" s="1310">
        <v>99631</v>
      </c>
      <c r="H4898" s="1310" t="s">
        <v>7138</v>
      </c>
      <c r="I4898" s="1310" t="s">
        <v>839</v>
      </c>
      <c r="J4898" s="1310" t="s">
        <v>2172</v>
      </c>
      <c r="K4898" s="1311">
        <v>124.8</v>
      </c>
      <c r="L4898" s="1310" t="s">
        <v>2173</v>
      </c>
    </row>
    <row r="4899" spans="1:12" ht="13.5">
      <c r="A4899" s="1310" t="s">
        <v>5510</v>
      </c>
      <c r="B4899" s="1310" t="s">
        <v>5511</v>
      </c>
      <c r="C4899" s="1310" t="s">
        <v>7082</v>
      </c>
      <c r="D4899" s="1310">
        <v>271</v>
      </c>
      <c r="E4899" s="1311" t="s">
        <v>995</v>
      </c>
      <c r="F4899" s="1310" t="s">
        <v>995</v>
      </c>
      <c r="G4899" s="1310">
        <v>99632</v>
      </c>
      <c r="H4899" s="1310" t="s">
        <v>7139</v>
      </c>
      <c r="I4899" s="1310" t="s">
        <v>839</v>
      </c>
      <c r="J4899" s="1310" t="s">
        <v>2172</v>
      </c>
      <c r="K4899" s="1311">
        <v>179.98</v>
      </c>
      <c r="L4899" s="1310" t="s">
        <v>2173</v>
      </c>
    </row>
    <row r="4900" spans="1:12" ht="13.5">
      <c r="A4900" s="1310" t="s">
        <v>5510</v>
      </c>
      <c r="B4900" s="1310" t="s">
        <v>5511</v>
      </c>
      <c r="C4900" s="1310" t="s">
        <v>7082</v>
      </c>
      <c r="D4900" s="1310">
        <v>271</v>
      </c>
      <c r="E4900" s="1311" t="s">
        <v>995</v>
      </c>
      <c r="F4900" s="1310" t="s">
        <v>995</v>
      </c>
      <c r="G4900" s="1310">
        <v>99633</v>
      </c>
      <c r="H4900" s="1310" t="s">
        <v>7140</v>
      </c>
      <c r="I4900" s="1310" t="s">
        <v>839</v>
      </c>
      <c r="J4900" s="1310" t="s">
        <v>2172</v>
      </c>
      <c r="K4900" s="1311">
        <v>386.4</v>
      </c>
      <c r="L4900" s="1310" t="s">
        <v>2173</v>
      </c>
    </row>
    <row r="4901" spans="1:12" ht="13.5">
      <c r="A4901" s="1310" t="s">
        <v>5510</v>
      </c>
      <c r="B4901" s="1310" t="s">
        <v>5511</v>
      </c>
      <c r="C4901" s="1310" t="s">
        <v>7082</v>
      </c>
      <c r="D4901" s="1310">
        <v>271</v>
      </c>
      <c r="E4901" s="1311" t="s">
        <v>995</v>
      </c>
      <c r="F4901" s="1310" t="s">
        <v>995</v>
      </c>
      <c r="G4901" s="1310">
        <v>99634</v>
      </c>
      <c r="H4901" s="1310" t="s">
        <v>7141</v>
      </c>
      <c r="I4901" s="1310" t="s">
        <v>839</v>
      </c>
      <c r="J4901" s="1310" t="s">
        <v>2172</v>
      </c>
      <c r="K4901" s="1311">
        <v>659.35</v>
      </c>
      <c r="L4901" s="1310" t="s">
        <v>2173</v>
      </c>
    </row>
    <row r="4902" spans="1:12" ht="13.5">
      <c r="A4902" s="1310" t="s">
        <v>5510</v>
      </c>
      <c r="B4902" s="1310" t="s">
        <v>5511</v>
      </c>
      <c r="C4902" s="1310" t="s">
        <v>7082</v>
      </c>
      <c r="D4902" s="1310">
        <v>271</v>
      </c>
      <c r="E4902" s="1311" t="s">
        <v>995</v>
      </c>
      <c r="F4902" s="1310" t="s">
        <v>995</v>
      </c>
      <c r="G4902" s="1310">
        <v>99635</v>
      </c>
      <c r="H4902" s="1310" t="s">
        <v>7142</v>
      </c>
      <c r="I4902" s="1310" t="s">
        <v>839</v>
      </c>
      <c r="J4902" s="1310" t="s">
        <v>2242</v>
      </c>
      <c r="K4902" s="1311">
        <v>283.7</v>
      </c>
      <c r="L4902" s="1310" t="s">
        <v>2173</v>
      </c>
    </row>
    <row r="4903" spans="1:12" ht="13.5">
      <c r="A4903" s="1310" t="s">
        <v>5510</v>
      </c>
      <c r="B4903" s="1310" t="s">
        <v>5511</v>
      </c>
      <c r="C4903" s="1310" t="s">
        <v>7082</v>
      </c>
      <c r="D4903" s="1310">
        <v>271</v>
      </c>
      <c r="E4903" s="1311" t="s">
        <v>995</v>
      </c>
      <c r="F4903" s="1310" t="s">
        <v>995</v>
      </c>
      <c r="G4903" s="1310">
        <v>103008</v>
      </c>
      <c r="H4903" s="1310" t="s">
        <v>7143</v>
      </c>
      <c r="I4903" s="1310" t="s">
        <v>839</v>
      </c>
      <c r="J4903" s="1310" t="s">
        <v>2172</v>
      </c>
      <c r="K4903" s="1311">
        <v>80.53</v>
      </c>
      <c r="L4903" s="1310" t="s">
        <v>2173</v>
      </c>
    </row>
    <row r="4904" spans="1:12" ht="13.5">
      <c r="A4904" s="1310" t="s">
        <v>5510</v>
      </c>
      <c r="B4904" s="1310" t="s">
        <v>5511</v>
      </c>
      <c r="C4904" s="1310" t="s">
        <v>7082</v>
      </c>
      <c r="D4904" s="1310">
        <v>271</v>
      </c>
      <c r="E4904" s="1311" t="s">
        <v>995</v>
      </c>
      <c r="F4904" s="1310" t="s">
        <v>995</v>
      </c>
      <c r="G4904" s="1310">
        <v>103009</v>
      </c>
      <c r="H4904" s="1310" t="s">
        <v>7144</v>
      </c>
      <c r="I4904" s="1310" t="s">
        <v>839</v>
      </c>
      <c r="J4904" s="1310" t="s">
        <v>2172</v>
      </c>
      <c r="K4904" s="1311">
        <v>284.57</v>
      </c>
      <c r="L4904" s="1310" t="s">
        <v>2173</v>
      </c>
    </row>
    <row r="4905" spans="1:12" ht="13.5">
      <c r="A4905" s="1310" t="s">
        <v>5510</v>
      </c>
      <c r="B4905" s="1310" t="s">
        <v>5511</v>
      </c>
      <c r="C4905" s="1310" t="s">
        <v>7082</v>
      </c>
      <c r="D4905" s="1310">
        <v>271</v>
      </c>
      <c r="E4905" s="1311" t="s">
        <v>995</v>
      </c>
      <c r="F4905" s="1310" t="s">
        <v>995</v>
      </c>
      <c r="G4905" s="1310">
        <v>103010</v>
      </c>
      <c r="H4905" s="1310" t="s">
        <v>7145</v>
      </c>
      <c r="I4905" s="1310" t="s">
        <v>839</v>
      </c>
      <c r="J4905" s="1310" t="s">
        <v>2172</v>
      </c>
      <c r="K4905" s="1311">
        <v>61.06</v>
      </c>
      <c r="L4905" s="1310" t="s">
        <v>2173</v>
      </c>
    </row>
    <row r="4906" spans="1:12" ht="13.5">
      <c r="A4906" s="1310" t="s">
        <v>5510</v>
      </c>
      <c r="B4906" s="1310" t="s">
        <v>5511</v>
      </c>
      <c r="C4906" s="1310" t="s">
        <v>7082</v>
      </c>
      <c r="D4906" s="1310">
        <v>271</v>
      </c>
      <c r="E4906" s="1311" t="s">
        <v>995</v>
      </c>
      <c r="F4906" s="1310" t="s">
        <v>995</v>
      </c>
      <c r="G4906" s="1310">
        <v>103011</v>
      </c>
      <c r="H4906" s="1310" t="s">
        <v>7146</v>
      </c>
      <c r="I4906" s="1310" t="s">
        <v>839</v>
      </c>
      <c r="J4906" s="1310" t="s">
        <v>2172</v>
      </c>
      <c r="K4906" s="1311">
        <v>68.09</v>
      </c>
      <c r="L4906" s="1310" t="s">
        <v>2173</v>
      </c>
    </row>
    <row r="4907" spans="1:12" ht="13.5">
      <c r="A4907" s="1310" t="s">
        <v>5510</v>
      </c>
      <c r="B4907" s="1310" t="s">
        <v>5511</v>
      </c>
      <c r="C4907" s="1310" t="s">
        <v>7082</v>
      </c>
      <c r="D4907" s="1310">
        <v>271</v>
      </c>
      <c r="E4907" s="1311" t="s">
        <v>995</v>
      </c>
      <c r="F4907" s="1310" t="s">
        <v>995</v>
      </c>
      <c r="G4907" s="1310">
        <v>103012</v>
      </c>
      <c r="H4907" s="1310" t="s">
        <v>7147</v>
      </c>
      <c r="I4907" s="1310" t="s">
        <v>839</v>
      </c>
      <c r="J4907" s="1310" t="s">
        <v>2172</v>
      </c>
      <c r="K4907" s="1311">
        <v>107.37</v>
      </c>
      <c r="L4907" s="1310" t="s">
        <v>2173</v>
      </c>
    </row>
    <row r="4908" spans="1:12" ht="13.5">
      <c r="A4908" s="1310" t="s">
        <v>5510</v>
      </c>
      <c r="B4908" s="1310" t="s">
        <v>5511</v>
      </c>
      <c r="C4908" s="1310" t="s">
        <v>7082</v>
      </c>
      <c r="D4908" s="1310">
        <v>271</v>
      </c>
      <c r="E4908" s="1311" t="s">
        <v>995</v>
      </c>
      <c r="F4908" s="1310" t="s">
        <v>995</v>
      </c>
      <c r="G4908" s="1310">
        <v>103013</v>
      </c>
      <c r="H4908" s="1310" t="s">
        <v>7148</v>
      </c>
      <c r="I4908" s="1310" t="s">
        <v>839</v>
      </c>
      <c r="J4908" s="1310" t="s">
        <v>2172</v>
      </c>
      <c r="K4908" s="1311">
        <v>115.58</v>
      </c>
      <c r="L4908" s="1310" t="s">
        <v>2173</v>
      </c>
    </row>
    <row r="4909" spans="1:12" ht="13.5">
      <c r="A4909" s="1310" t="s">
        <v>5510</v>
      </c>
      <c r="B4909" s="1310" t="s">
        <v>5511</v>
      </c>
      <c r="C4909" s="1310" t="s">
        <v>7082</v>
      </c>
      <c r="D4909" s="1310">
        <v>271</v>
      </c>
      <c r="E4909" s="1311" t="s">
        <v>995</v>
      </c>
      <c r="F4909" s="1310" t="s">
        <v>995</v>
      </c>
      <c r="G4909" s="1310">
        <v>103014</v>
      </c>
      <c r="H4909" s="1310" t="s">
        <v>7149</v>
      </c>
      <c r="I4909" s="1310" t="s">
        <v>839</v>
      </c>
      <c r="J4909" s="1310" t="s">
        <v>2172</v>
      </c>
      <c r="K4909" s="1311">
        <v>173.82</v>
      </c>
      <c r="L4909" s="1310" t="s">
        <v>2173</v>
      </c>
    </row>
    <row r="4910" spans="1:12" ht="13.5">
      <c r="A4910" s="1310" t="s">
        <v>5510</v>
      </c>
      <c r="B4910" s="1310" t="s">
        <v>5511</v>
      </c>
      <c r="C4910" s="1310" t="s">
        <v>7082</v>
      </c>
      <c r="D4910" s="1310">
        <v>271</v>
      </c>
      <c r="E4910" s="1311" t="s">
        <v>995</v>
      </c>
      <c r="F4910" s="1310" t="s">
        <v>995</v>
      </c>
      <c r="G4910" s="1310">
        <v>103015</v>
      </c>
      <c r="H4910" s="1310" t="s">
        <v>7150</v>
      </c>
      <c r="I4910" s="1310" t="s">
        <v>839</v>
      </c>
      <c r="J4910" s="1310" t="s">
        <v>2172</v>
      </c>
      <c r="K4910" s="1311">
        <v>307.39</v>
      </c>
      <c r="L4910" s="1310" t="s">
        <v>2173</v>
      </c>
    </row>
    <row r="4911" spans="1:12" ht="13.5">
      <c r="A4911" s="1310" t="s">
        <v>5510</v>
      </c>
      <c r="B4911" s="1310" t="s">
        <v>5511</v>
      </c>
      <c r="C4911" s="1310" t="s">
        <v>7082</v>
      </c>
      <c r="D4911" s="1310">
        <v>271</v>
      </c>
      <c r="E4911" s="1311" t="s">
        <v>995</v>
      </c>
      <c r="F4911" s="1310" t="s">
        <v>995</v>
      </c>
      <c r="G4911" s="1310">
        <v>103016</v>
      </c>
      <c r="H4911" s="1310" t="s">
        <v>7151</v>
      </c>
      <c r="I4911" s="1310" t="s">
        <v>839</v>
      </c>
      <c r="J4911" s="1310" t="s">
        <v>2172</v>
      </c>
      <c r="K4911" s="1311">
        <v>420.24</v>
      </c>
      <c r="L4911" s="1310" t="s">
        <v>2173</v>
      </c>
    </row>
    <row r="4912" spans="1:12" ht="13.5">
      <c r="A4912" s="1310" t="s">
        <v>5510</v>
      </c>
      <c r="B4912" s="1310" t="s">
        <v>5511</v>
      </c>
      <c r="C4912" s="1310" t="s">
        <v>7082</v>
      </c>
      <c r="D4912" s="1310">
        <v>271</v>
      </c>
      <c r="E4912" s="1311" t="s">
        <v>995</v>
      </c>
      <c r="F4912" s="1310" t="s">
        <v>995</v>
      </c>
      <c r="G4912" s="1310">
        <v>103017</v>
      </c>
      <c r="H4912" s="1310" t="s">
        <v>7152</v>
      </c>
      <c r="I4912" s="1310" t="s">
        <v>839</v>
      </c>
      <c r="J4912" s="1310" t="s">
        <v>2172</v>
      </c>
      <c r="K4912" s="1311">
        <v>733.67</v>
      </c>
      <c r="L4912" s="1310" t="s">
        <v>2173</v>
      </c>
    </row>
    <row r="4913" spans="1:12" ht="13.5">
      <c r="A4913" s="1310" t="s">
        <v>5510</v>
      </c>
      <c r="B4913" s="1310" t="s">
        <v>5511</v>
      </c>
      <c r="C4913" s="1310" t="s">
        <v>7082</v>
      </c>
      <c r="D4913" s="1310">
        <v>271</v>
      </c>
      <c r="E4913" s="1311" t="s">
        <v>995</v>
      </c>
      <c r="F4913" s="1310" t="s">
        <v>995</v>
      </c>
      <c r="G4913" s="1310">
        <v>103018</v>
      </c>
      <c r="H4913" s="1310" t="s">
        <v>7153</v>
      </c>
      <c r="I4913" s="1310" t="s">
        <v>839</v>
      </c>
      <c r="J4913" s="1310" t="s">
        <v>2242</v>
      </c>
      <c r="K4913" s="1311">
        <v>232.05</v>
      </c>
      <c r="L4913" s="1310" t="s">
        <v>2173</v>
      </c>
    </row>
    <row r="4914" spans="1:12" ht="13.5">
      <c r="A4914" s="1310" t="s">
        <v>5510</v>
      </c>
      <c r="B4914" s="1310" t="s">
        <v>5511</v>
      </c>
      <c r="C4914" s="1310" t="s">
        <v>7082</v>
      </c>
      <c r="D4914" s="1310">
        <v>271</v>
      </c>
      <c r="E4914" s="1311" t="s">
        <v>995</v>
      </c>
      <c r="F4914" s="1310" t="s">
        <v>995</v>
      </c>
      <c r="G4914" s="1310">
        <v>103019</v>
      </c>
      <c r="H4914" s="1310" t="s">
        <v>7154</v>
      </c>
      <c r="I4914" s="1310" t="s">
        <v>839</v>
      </c>
      <c r="J4914" s="1310" t="s">
        <v>2242</v>
      </c>
      <c r="K4914" s="1311">
        <v>169.3</v>
      </c>
      <c r="L4914" s="1310" t="s">
        <v>2173</v>
      </c>
    </row>
    <row r="4915" spans="1:12" ht="13.5">
      <c r="A4915" s="1310" t="s">
        <v>5510</v>
      </c>
      <c r="B4915" s="1310" t="s">
        <v>5511</v>
      </c>
      <c r="C4915" s="1310" t="s">
        <v>7082</v>
      </c>
      <c r="D4915" s="1310">
        <v>271</v>
      </c>
      <c r="E4915" s="1311" t="s">
        <v>995</v>
      </c>
      <c r="F4915" s="1310" t="s">
        <v>995</v>
      </c>
      <c r="G4915" s="1310">
        <v>103029</v>
      </c>
      <c r="H4915" s="1310" t="s">
        <v>7155</v>
      </c>
      <c r="I4915" s="1310" t="s">
        <v>839</v>
      </c>
      <c r="J4915" s="1310" t="s">
        <v>2242</v>
      </c>
      <c r="K4915" s="1311">
        <v>38.08</v>
      </c>
      <c r="L4915" s="1310" t="s">
        <v>2173</v>
      </c>
    </row>
    <row r="4916" spans="1:12" ht="13.5">
      <c r="A4916" s="1310" t="s">
        <v>5510</v>
      </c>
      <c r="B4916" s="1310" t="s">
        <v>5511</v>
      </c>
      <c r="C4916" s="1310" t="s">
        <v>7082</v>
      </c>
      <c r="D4916" s="1310">
        <v>271</v>
      </c>
      <c r="E4916" s="1311" t="s">
        <v>995</v>
      </c>
      <c r="F4916" s="1310" t="s">
        <v>995</v>
      </c>
      <c r="G4916" s="1310">
        <v>103036</v>
      </c>
      <c r="H4916" s="1310" t="s">
        <v>7156</v>
      </c>
      <c r="I4916" s="1310" t="s">
        <v>839</v>
      </c>
      <c r="J4916" s="1310" t="s">
        <v>2242</v>
      </c>
      <c r="K4916" s="1311">
        <v>30.36</v>
      </c>
      <c r="L4916" s="1310" t="s">
        <v>2173</v>
      </c>
    </row>
    <row r="4917" spans="1:12" ht="13.5">
      <c r="A4917" s="1310" t="s">
        <v>5510</v>
      </c>
      <c r="B4917" s="1310" t="s">
        <v>5511</v>
      </c>
      <c r="C4917" s="1310" t="s">
        <v>7082</v>
      </c>
      <c r="D4917" s="1310">
        <v>271</v>
      </c>
      <c r="E4917" s="1311" t="s">
        <v>995</v>
      </c>
      <c r="F4917" s="1310" t="s">
        <v>995</v>
      </c>
      <c r="G4917" s="1310">
        <v>103037</v>
      </c>
      <c r="H4917" s="1310" t="s">
        <v>7157</v>
      </c>
      <c r="I4917" s="1310" t="s">
        <v>839</v>
      </c>
      <c r="J4917" s="1310" t="s">
        <v>2242</v>
      </c>
      <c r="K4917" s="1311">
        <v>59.66</v>
      </c>
      <c r="L4917" s="1310" t="s">
        <v>2173</v>
      </c>
    </row>
    <row r="4918" spans="1:12" ht="13.5">
      <c r="A4918" s="1310" t="s">
        <v>5510</v>
      </c>
      <c r="B4918" s="1310" t="s">
        <v>5511</v>
      </c>
      <c r="C4918" s="1310" t="s">
        <v>7082</v>
      </c>
      <c r="D4918" s="1310">
        <v>271</v>
      </c>
      <c r="E4918" s="1311" t="s">
        <v>995</v>
      </c>
      <c r="F4918" s="1310" t="s">
        <v>995</v>
      </c>
      <c r="G4918" s="1310">
        <v>103038</v>
      </c>
      <c r="H4918" s="1310" t="s">
        <v>7158</v>
      </c>
      <c r="I4918" s="1310" t="s">
        <v>839</v>
      </c>
      <c r="J4918" s="1310" t="s">
        <v>2242</v>
      </c>
      <c r="K4918" s="1311">
        <v>79.81</v>
      </c>
      <c r="L4918" s="1310" t="s">
        <v>2173</v>
      </c>
    </row>
    <row r="4919" spans="1:12" ht="13.5">
      <c r="A4919" s="1310" t="s">
        <v>5510</v>
      </c>
      <c r="B4919" s="1310" t="s">
        <v>5511</v>
      </c>
      <c r="C4919" s="1310" t="s">
        <v>7082</v>
      </c>
      <c r="D4919" s="1310">
        <v>271</v>
      </c>
      <c r="E4919" s="1311" t="s">
        <v>995</v>
      </c>
      <c r="F4919" s="1310" t="s">
        <v>995</v>
      </c>
      <c r="G4919" s="1310">
        <v>103039</v>
      </c>
      <c r="H4919" s="1310" t="s">
        <v>7159</v>
      </c>
      <c r="I4919" s="1310" t="s">
        <v>839</v>
      </c>
      <c r="J4919" s="1310" t="s">
        <v>2242</v>
      </c>
      <c r="K4919" s="1311">
        <v>85.94</v>
      </c>
      <c r="L4919" s="1310" t="s">
        <v>2173</v>
      </c>
    </row>
    <row r="4920" spans="1:12" ht="13.5">
      <c r="A4920" s="1310" t="s">
        <v>5510</v>
      </c>
      <c r="B4920" s="1310" t="s">
        <v>5511</v>
      </c>
      <c r="C4920" s="1310" t="s">
        <v>7082</v>
      </c>
      <c r="D4920" s="1310">
        <v>271</v>
      </c>
      <c r="E4920" s="1311" t="s">
        <v>995</v>
      </c>
      <c r="F4920" s="1310" t="s">
        <v>995</v>
      </c>
      <c r="G4920" s="1310">
        <v>103040</v>
      </c>
      <c r="H4920" s="1310" t="s">
        <v>7160</v>
      </c>
      <c r="I4920" s="1310" t="s">
        <v>839</v>
      </c>
      <c r="J4920" s="1310" t="s">
        <v>2242</v>
      </c>
      <c r="K4920" s="1311">
        <v>128.85</v>
      </c>
      <c r="L4920" s="1310" t="s">
        <v>2173</v>
      </c>
    </row>
    <row r="4921" spans="1:12" ht="13.5">
      <c r="A4921" s="1310" t="s">
        <v>5510</v>
      </c>
      <c r="B4921" s="1310" t="s">
        <v>5511</v>
      </c>
      <c r="C4921" s="1310" t="s">
        <v>7082</v>
      </c>
      <c r="D4921" s="1310">
        <v>271</v>
      </c>
      <c r="E4921" s="1311" t="s">
        <v>995</v>
      </c>
      <c r="F4921" s="1310" t="s">
        <v>995</v>
      </c>
      <c r="G4921" s="1310">
        <v>103041</v>
      </c>
      <c r="H4921" s="1310" t="s">
        <v>7161</v>
      </c>
      <c r="I4921" s="1310" t="s">
        <v>839</v>
      </c>
      <c r="J4921" s="1310" t="s">
        <v>2242</v>
      </c>
      <c r="K4921" s="1311">
        <v>25.05</v>
      </c>
      <c r="L4921" s="1310" t="s">
        <v>2173</v>
      </c>
    </row>
    <row r="4922" spans="1:12" ht="13.5">
      <c r="A4922" s="1310" t="s">
        <v>5510</v>
      </c>
      <c r="B4922" s="1310" t="s">
        <v>5511</v>
      </c>
      <c r="C4922" s="1310" t="s">
        <v>7082</v>
      </c>
      <c r="D4922" s="1310">
        <v>271</v>
      </c>
      <c r="E4922" s="1311" t="s">
        <v>995</v>
      </c>
      <c r="F4922" s="1310" t="s">
        <v>995</v>
      </c>
      <c r="G4922" s="1310">
        <v>103042</v>
      </c>
      <c r="H4922" s="1310" t="s">
        <v>7162</v>
      </c>
      <c r="I4922" s="1310" t="s">
        <v>839</v>
      </c>
      <c r="J4922" s="1310" t="s">
        <v>2242</v>
      </c>
      <c r="K4922" s="1311">
        <v>30.5</v>
      </c>
      <c r="L4922" s="1310" t="s">
        <v>2173</v>
      </c>
    </row>
    <row r="4923" spans="1:12" ht="13.5">
      <c r="A4923" s="1310" t="s">
        <v>5510</v>
      </c>
      <c r="B4923" s="1310" t="s">
        <v>5511</v>
      </c>
      <c r="C4923" s="1310" t="s">
        <v>7082</v>
      </c>
      <c r="D4923" s="1310">
        <v>271</v>
      </c>
      <c r="E4923" s="1311" t="s">
        <v>995</v>
      </c>
      <c r="F4923" s="1310" t="s">
        <v>995</v>
      </c>
      <c r="G4923" s="1310">
        <v>103043</v>
      </c>
      <c r="H4923" s="1310" t="s">
        <v>7163</v>
      </c>
      <c r="I4923" s="1310" t="s">
        <v>839</v>
      </c>
      <c r="J4923" s="1310" t="s">
        <v>2242</v>
      </c>
      <c r="K4923" s="1311">
        <v>29.16</v>
      </c>
      <c r="L4923" s="1310" t="s">
        <v>2173</v>
      </c>
    </row>
    <row r="4924" spans="1:12" ht="13.5">
      <c r="A4924" s="1310" t="s">
        <v>5510</v>
      </c>
      <c r="B4924" s="1310" t="s">
        <v>5511</v>
      </c>
      <c r="C4924" s="1310" t="s">
        <v>7082</v>
      </c>
      <c r="D4924" s="1310">
        <v>271</v>
      </c>
      <c r="E4924" s="1311" t="s">
        <v>995</v>
      </c>
      <c r="F4924" s="1310" t="s">
        <v>995</v>
      </c>
      <c r="G4924" s="1310">
        <v>103044</v>
      </c>
      <c r="H4924" s="1310" t="s">
        <v>7164</v>
      </c>
      <c r="I4924" s="1310" t="s">
        <v>839</v>
      </c>
      <c r="J4924" s="1310" t="s">
        <v>2242</v>
      </c>
      <c r="K4924" s="1311">
        <v>39.06</v>
      </c>
      <c r="L4924" s="1310" t="s">
        <v>2173</v>
      </c>
    </row>
    <row r="4925" spans="1:12" ht="13.5">
      <c r="A4925" s="1310" t="s">
        <v>5510</v>
      </c>
      <c r="B4925" s="1310" t="s">
        <v>5511</v>
      </c>
      <c r="C4925" s="1310" t="s">
        <v>7082</v>
      </c>
      <c r="D4925" s="1310">
        <v>271</v>
      </c>
      <c r="E4925" s="1311" t="s">
        <v>995</v>
      </c>
      <c r="F4925" s="1310" t="s">
        <v>995</v>
      </c>
      <c r="G4925" s="1310">
        <v>103045</v>
      </c>
      <c r="H4925" s="1310" t="s">
        <v>7165</v>
      </c>
      <c r="I4925" s="1310" t="s">
        <v>839</v>
      </c>
      <c r="J4925" s="1310" t="s">
        <v>2242</v>
      </c>
      <c r="K4925" s="1311">
        <v>11.53</v>
      </c>
      <c r="L4925" s="1310" t="s">
        <v>2173</v>
      </c>
    </row>
    <row r="4926" spans="1:12" ht="13.5">
      <c r="A4926" s="1310" t="s">
        <v>5510</v>
      </c>
      <c r="B4926" s="1310" t="s">
        <v>5511</v>
      </c>
      <c r="C4926" s="1310" t="s">
        <v>7082</v>
      </c>
      <c r="D4926" s="1310">
        <v>271</v>
      </c>
      <c r="E4926" s="1311" t="s">
        <v>995</v>
      </c>
      <c r="F4926" s="1310" t="s">
        <v>995</v>
      </c>
      <c r="G4926" s="1310">
        <v>103046</v>
      </c>
      <c r="H4926" s="1310" t="s">
        <v>7166</v>
      </c>
      <c r="I4926" s="1310" t="s">
        <v>839</v>
      </c>
      <c r="J4926" s="1310" t="s">
        <v>2242</v>
      </c>
      <c r="K4926" s="1311">
        <v>28.77</v>
      </c>
      <c r="L4926" s="1310" t="s">
        <v>2173</v>
      </c>
    </row>
    <row r="4927" spans="1:12" ht="13.5">
      <c r="A4927" s="1310" t="s">
        <v>5510</v>
      </c>
      <c r="B4927" s="1310" t="s">
        <v>5511</v>
      </c>
      <c r="C4927" s="1310" t="s">
        <v>7082</v>
      </c>
      <c r="D4927" s="1310">
        <v>271</v>
      </c>
      <c r="E4927" s="1311" t="s">
        <v>995</v>
      </c>
      <c r="F4927" s="1310" t="s">
        <v>995</v>
      </c>
      <c r="G4927" s="1310">
        <v>103047</v>
      </c>
      <c r="H4927" s="1310" t="s">
        <v>7167</v>
      </c>
      <c r="I4927" s="1310" t="s">
        <v>839</v>
      </c>
      <c r="J4927" s="1310" t="s">
        <v>2242</v>
      </c>
      <c r="K4927" s="1311">
        <v>30.47</v>
      </c>
      <c r="L4927" s="1310" t="s">
        <v>2173</v>
      </c>
    </row>
    <row r="4928" spans="1:12" ht="13.5">
      <c r="A4928" s="1310" t="s">
        <v>5510</v>
      </c>
      <c r="B4928" s="1310" t="s">
        <v>5511</v>
      </c>
      <c r="C4928" s="1310" t="s">
        <v>7082</v>
      </c>
      <c r="D4928" s="1310">
        <v>271</v>
      </c>
      <c r="E4928" s="1311" t="s">
        <v>995</v>
      </c>
      <c r="F4928" s="1310" t="s">
        <v>995</v>
      </c>
      <c r="G4928" s="1310">
        <v>103048</v>
      </c>
      <c r="H4928" s="1310" t="s">
        <v>7168</v>
      </c>
      <c r="I4928" s="1310" t="s">
        <v>839</v>
      </c>
      <c r="J4928" s="1310" t="s">
        <v>2242</v>
      </c>
      <c r="K4928" s="1311">
        <v>22.3</v>
      </c>
      <c r="L4928" s="1310" t="s">
        <v>2173</v>
      </c>
    </row>
    <row r="4929" spans="1:12" ht="13.5">
      <c r="A4929" s="1310" t="s">
        <v>5510</v>
      </c>
      <c r="B4929" s="1310" t="s">
        <v>5511</v>
      </c>
      <c r="C4929" s="1310" t="s">
        <v>7082</v>
      </c>
      <c r="D4929" s="1310">
        <v>271</v>
      </c>
      <c r="E4929" s="1311" t="s">
        <v>995</v>
      </c>
      <c r="F4929" s="1310" t="s">
        <v>995</v>
      </c>
      <c r="G4929" s="1310">
        <v>103049</v>
      </c>
      <c r="H4929" s="1310" t="s">
        <v>7169</v>
      </c>
      <c r="I4929" s="1310" t="s">
        <v>839</v>
      </c>
      <c r="J4929" s="1310" t="s">
        <v>2242</v>
      </c>
      <c r="K4929" s="1311">
        <v>24.43</v>
      </c>
      <c r="L4929" s="1310" t="s">
        <v>2173</v>
      </c>
    </row>
    <row r="4930" spans="1:12" ht="13.5">
      <c r="A4930" s="1310" t="s">
        <v>5510</v>
      </c>
      <c r="B4930" s="1310" t="s">
        <v>5511</v>
      </c>
      <c r="C4930" s="1310" t="s">
        <v>7082</v>
      </c>
      <c r="D4930" s="1310">
        <v>271</v>
      </c>
      <c r="E4930" s="1311" t="s">
        <v>995</v>
      </c>
      <c r="F4930" s="1310" t="s">
        <v>995</v>
      </c>
      <c r="G4930" s="1310">
        <v>103050</v>
      </c>
      <c r="H4930" s="1310" t="s">
        <v>7170</v>
      </c>
      <c r="I4930" s="1310" t="s">
        <v>839</v>
      </c>
      <c r="J4930" s="1310" t="s">
        <v>2242</v>
      </c>
      <c r="K4930" s="1311">
        <v>22.17</v>
      </c>
      <c r="L4930" s="1310" t="s">
        <v>2173</v>
      </c>
    </row>
    <row r="4931" spans="1:12" ht="13.5">
      <c r="A4931" s="1310" t="s">
        <v>5510</v>
      </c>
      <c r="B4931" s="1310" t="s">
        <v>5511</v>
      </c>
      <c r="C4931" s="1310" t="s">
        <v>7082</v>
      </c>
      <c r="D4931" s="1310">
        <v>271</v>
      </c>
      <c r="E4931" s="1311" t="s">
        <v>995</v>
      </c>
      <c r="F4931" s="1310" t="s">
        <v>995</v>
      </c>
      <c r="G4931" s="1310">
        <v>103051</v>
      </c>
      <c r="H4931" s="1310" t="s">
        <v>7171</v>
      </c>
      <c r="I4931" s="1310" t="s">
        <v>839</v>
      </c>
      <c r="J4931" s="1310" t="s">
        <v>2242</v>
      </c>
      <c r="K4931" s="1311">
        <v>27.05</v>
      </c>
      <c r="L4931" s="1310" t="s">
        <v>2173</v>
      </c>
    </row>
    <row r="4932" spans="1:12" ht="13.5">
      <c r="A4932" s="1310" t="s">
        <v>5510</v>
      </c>
      <c r="B4932" s="1310" t="s">
        <v>5511</v>
      </c>
      <c r="C4932" s="1310" t="s">
        <v>7082</v>
      </c>
      <c r="D4932" s="1310">
        <v>271</v>
      </c>
      <c r="E4932" s="1311" t="s">
        <v>995</v>
      </c>
      <c r="F4932" s="1310" t="s">
        <v>995</v>
      </c>
      <c r="G4932" s="1310">
        <v>103052</v>
      </c>
      <c r="H4932" s="1310" t="s">
        <v>7172</v>
      </c>
      <c r="I4932" s="1310" t="s">
        <v>839</v>
      </c>
      <c r="J4932" s="1310" t="s">
        <v>2242</v>
      </c>
      <c r="K4932" s="1311">
        <v>36.950000000000003</v>
      </c>
      <c r="L4932" s="1310" t="s">
        <v>2173</v>
      </c>
    </row>
    <row r="4933" spans="1:12" ht="13.5">
      <c r="A4933" s="1310" t="s">
        <v>5510</v>
      </c>
      <c r="B4933" s="1310" t="s">
        <v>5511</v>
      </c>
      <c r="C4933" s="1310" t="s">
        <v>7173</v>
      </c>
      <c r="D4933" s="1310">
        <v>272</v>
      </c>
      <c r="E4933" s="1311" t="s">
        <v>995</v>
      </c>
      <c r="F4933" s="1310" t="s">
        <v>995</v>
      </c>
      <c r="G4933" s="1310">
        <v>95634</v>
      </c>
      <c r="H4933" s="1310" t="s">
        <v>7174</v>
      </c>
      <c r="I4933" s="1310" t="s">
        <v>839</v>
      </c>
      <c r="J4933" s="1310" t="s">
        <v>2242</v>
      </c>
      <c r="K4933" s="1311">
        <v>155.36000000000001</v>
      </c>
      <c r="L4933" s="1310" t="s">
        <v>2173</v>
      </c>
    </row>
    <row r="4934" spans="1:12" ht="13.5">
      <c r="A4934" s="1310" t="s">
        <v>5510</v>
      </c>
      <c r="B4934" s="1310" t="s">
        <v>5511</v>
      </c>
      <c r="C4934" s="1310" t="s">
        <v>7173</v>
      </c>
      <c r="D4934" s="1310">
        <v>272</v>
      </c>
      <c r="E4934" s="1311" t="s">
        <v>995</v>
      </c>
      <c r="F4934" s="1310" t="s">
        <v>995</v>
      </c>
      <c r="G4934" s="1310">
        <v>95635</v>
      </c>
      <c r="H4934" s="1310" t="s">
        <v>7175</v>
      </c>
      <c r="I4934" s="1310" t="s">
        <v>839</v>
      </c>
      <c r="J4934" s="1310" t="s">
        <v>2242</v>
      </c>
      <c r="K4934" s="1311">
        <v>167.45</v>
      </c>
      <c r="L4934" s="1310" t="s">
        <v>2173</v>
      </c>
    </row>
    <row r="4935" spans="1:12" ht="13.5">
      <c r="A4935" s="1310" t="s">
        <v>5510</v>
      </c>
      <c r="B4935" s="1310" t="s">
        <v>5511</v>
      </c>
      <c r="C4935" s="1310" t="s">
        <v>7173</v>
      </c>
      <c r="D4935" s="1310">
        <v>272</v>
      </c>
      <c r="E4935" s="1311" t="s">
        <v>995</v>
      </c>
      <c r="F4935" s="1310" t="s">
        <v>995</v>
      </c>
      <c r="G4935" s="1310">
        <v>95636</v>
      </c>
      <c r="H4935" s="1310" t="s">
        <v>7176</v>
      </c>
      <c r="I4935" s="1310" t="s">
        <v>839</v>
      </c>
      <c r="J4935" s="1310" t="s">
        <v>2172</v>
      </c>
      <c r="K4935" s="1311">
        <v>342.85</v>
      </c>
      <c r="L4935" s="1310" t="s">
        <v>2173</v>
      </c>
    </row>
    <row r="4936" spans="1:12" ht="13.5">
      <c r="A4936" s="1310" t="s">
        <v>5510</v>
      </c>
      <c r="B4936" s="1310" t="s">
        <v>5511</v>
      </c>
      <c r="C4936" s="1310" t="s">
        <v>7173</v>
      </c>
      <c r="D4936" s="1310">
        <v>272</v>
      </c>
      <c r="E4936" s="1311" t="s">
        <v>995</v>
      </c>
      <c r="F4936" s="1310" t="s">
        <v>995</v>
      </c>
      <c r="G4936" s="1310">
        <v>95637</v>
      </c>
      <c r="H4936" s="1310" t="s">
        <v>7177</v>
      </c>
      <c r="I4936" s="1310" t="s">
        <v>839</v>
      </c>
      <c r="J4936" s="1310" t="s">
        <v>2172</v>
      </c>
      <c r="K4936" s="1311">
        <v>527.38</v>
      </c>
      <c r="L4936" s="1310" t="s">
        <v>2173</v>
      </c>
    </row>
    <row r="4937" spans="1:12" ht="13.5">
      <c r="A4937" s="1310" t="s">
        <v>5510</v>
      </c>
      <c r="B4937" s="1310" t="s">
        <v>5511</v>
      </c>
      <c r="C4937" s="1310" t="s">
        <v>7173</v>
      </c>
      <c r="D4937" s="1310">
        <v>272</v>
      </c>
      <c r="E4937" s="1311" t="s">
        <v>995</v>
      </c>
      <c r="F4937" s="1310" t="s">
        <v>995</v>
      </c>
      <c r="G4937" s="1310">
        <v>95638</v>
      </c>
      <c r="H4937" s="1310" t="s">
        <v>7178</v>
      </c>
      <c r="I4937" s="1310" t="s">
        <v>839</v>
      </c>
      <c r="J4937" s="1310" t="s">
        <v>2172</v>
      </c>
      <c r="K4937" s="1311">
        <v>641.70000000000005</v>
      </c>
      <c r="L4937" s="1310" t="s">
        <v>2173</v>
      </c>
    </row>
    <row r="4938" spans="1:12" ht="13.5">
      <c r="A4938" s="1310" t="s">
        <v>5510</v>
      </c>
      <c r="B4938" s="1310" t="s">
        <v>5511</v>
      </c>
      <c r="C4938" s="1310" t="s">
        <v>7173</v>
      </c>
      <c r="D4938" s="1310">
        <v>272</v>
      </c>
      <c r="E4938" s="1311" t="s">
        <v>995</v>
      </c>
      <c r="F4938" s="1310" t="s">
        <v>995</v>
      </c>
      <c r="G4938" s="1310">
        <v>95639</v>
      </c>
      <c r="H4938" s="1310" t="s">
        <v>7179</v>
      </c>
      <c r="I4938" s="1310" t="s">
        <v>839</v>
      </c>
      <c r="J4938" s="1310" t="s">
        <v>2172</v>
      </c>
      <c r="K4938" s="1311">
        <v>831.89</v>
      </c>
      <c r="L4938" s="1310" t="s">
        <v>2173</v>
      </c>
    </row>
    <row r="4939" spans="1:12" ht="13.5">
      <c r="A4939" s="1310" t="s">
        <v>5510</v>
      </c>
      <c r="B4939" s="1310" t="s">
        <v>5511</v>
      </c>
      <c r="C4939" s="1310" t="s">
        <v>7173</v>
      </c>
      <c r="D4939" s="1310">
        <v>272</v>
      </c>
      <c r="E4939" s="1311" t="s">
        <v>995</v>
      </c>
      <c r="F4939" s="1310" t="s">
        <v>995</v>
      </c>
      <c r="G4939" s="1310">
        <v>95641</v>
      </c>
      <c r="H4939" s="1310" t="s">
        <v>7180</v>
      </c>
      <c r="I4939" s="1310" t="s">
        <v>839</v>
      </c>
      <c r="J4939" s="1310" t="s">
        <v>2242</v>
      </c>
      <c r="K4939" s="1311">
        <v>276.44</v>
      </c>
      <c r="L4939" s="1310" t="s">
        <v>2173</v>
      </c>
    </row>
    <row r="4940" spans="1:12" ht="13.5">
      <c r="A4940" s="1310" t="s">
        <v>5510</v>
      </c>
      <c r="B4940" s="1310" t="s">
        <v>5511</v>
      </c>
      <c r="C4940" s="1310" t="s">
        <v>7173</v>
      </c>
      <c r="D4940" s="1310">
        <v>272</v>
      </c>
      <c r="E4940" s="1311" t="s">
        <v>995</v>
      </c>
      <c r="F4940" s="1310" t="s">
        <v>995</v>
      </c>
      <c r="G4940" s="1310">
        <v>95642</v>
      </c>
      <c r="H4940" s="1310" t="s">
        <v>7181</v>
      </c>
      <c r="I4940" s="1310" t="s">
        <v>839</v>
      </c>
      <c r="J4940" s="1310" t="s">
        <v>2242</v>
      </c>
      <c r="K4940" s="1311">
        <v>408.48</v>
      </c>
      <c r="L4940" s="1310" t="s">
        <v>2173</v>
      </c>
    </row>
    <row r="4941" spans="1:12" ht="13.5">
      <c r="A4941" s="1310" t="s">
        <v>5510</v>
      </c>
      <c r="B4941" s="1310" t="s">
        <v>5511</v>
      </c>
      <c r="C4941" s="1310" t="s">
        <v>7173</v>
      </c>
      <c r="D4941" s="1310">
        <v>272</v>
      </c>
      <c r="E4941" s="1311" t="s">
        <v>995</v>
      </c>
      <c r="F4941" s="1310" t="s">
        <v>995</v>
      </c>
      <c r="G4941" s="1310">
        <v>95643</v>
      </c>
      <c r="H4941" s="1310" t="s">
        <v>7182</v>
      </c>
      <c r="I4941" s="1310" t="s">
        <v>839</v>
      </c>
      <c r="J4941" s="1310" t="s">
        <v>2242</v>
      </c>
      <c r="K4941" s="1311">
        <v>534.61</v>
      </c>
      <c r="L4941" s="1310" t="s">
        <v>2173</v>
      </c>
    </row>
    <row r="4942" spans="1:12" ht="13.5">
      <c r="A4942" s="1310" t="s">
        <v>5510</v>
      </c>
      <c r="B4942" s="1310" t="s">
        <v>5511</v>
      </c>
      <c r="C4942" s="1310" t="s">
        <v>7173</v>
      </c>
      <c r="D4942" s="1310">
        <v>272</v>
      </c>
      <c r="E4942" s="1311" t="s">
        <v>995</v>
      </c>
      <c r="F4942" s="1310" t="s">
        <v>995</v>
      </c>
      <c r="G4942" s="1310">
        <v>95644</v>
      </c>
      <c r="H4942" s="1310" t="s">
        <v>7183</v>
      </c>
      <c r="I4942" s="1310" t="s">
        <v>839</v>
      </c>
      <c r="J4942" s="1310" t="s">
        <v>2242</v>
      </c>
      <c r="K4942" s="1311">
        <v>202.1</v>
      </c>
      <c r="L4942" s="1310" t="s">
        <v>2173</v>
      </c>
    </row>
    <row r="4943" spans="1:12" ht="13.5">
      <c r="A4943" s="1310" t="s">
        <v>5510</v>
      </c>
      <c r="B4943" s="1310" t="s">
        <v>5511</v>
      </c>
      <c r="C4943" s="1310" t="s">
        <v>7173</v>
      </c>
      <c r="D4943" s="1310">
        <v>272</v>
      </c>
      <c r="E4943" s="1311" t="s">
        <v>995</v>
      </c>
      <c r="F4943" s="1310" t="s">
        <v>995</v>
      </c>
      <c r="G4943" s="1310">
        <v>95645</v>
      </c>
      <c r="H4943" s="1310" t="s">
        <v>7184</v>
      </c>
      <c r="I4943" s="1310" t="s">
        <v>839</v>
      </c>
      <c r="J4943" s="1310" t="s">
        <v>2242</v>
      </c>
      <c r="K4943" s="1311">
        <v>370.43</v>
      </c>
      <c r="L4943" s="1310" t="s">
        <v>2173</v>
      </c>
    </row>
    <row r="4944" spans="1:12" ht="13.5">
      <c r="A4944" s="1310" t="s">
        <v>5510</v>
      </c>
      <c r="B4944" s="1310" t="s">
        <v>5511</v>
      </c>
      <c r="C4944" s="1310" t="s">
        <v>7173</v>
      </c>
      <c r="D4944" s="1310">
        <v>272</v>
      </c>
      <c r="E4944" s="1311" t="s">
        <v>995</v>
      </c>
      <c r="F4944" s="1310" t="s">
        <v>995</v>
      </c>
      <c r="G4944" s="1310">
        <v>95646</v>
      </c>
      <c r="H4944" s="1310" t="s">
        <v>7185</v>
      </c>
      <c r="I4944" s="1310" t="s">
        <v>839</v>
      </c>
      <c r="J4944" s="1310" t="s">
        <v>2242</v>
      </c>
      <c r="K4944" s="1311">
        <v>551.94000000000005</v>
      </c>
      <c r="L4944" s="1310" t="s">
        <v>2173</v>
      </c>
    </row>
    <row r="4945" spans="1:12" ht="13.5">
      <c r="A4945" s="1310" t="s">
        <v>5510</v>
      </c>
      <c r="B4945" s="1310" t="s">
        <v>5511</v>
      </c>
      <c r="C4945" s="1310" t="s">
        <v>7173</v>
      </c>
      <c r="D4945" s="1310">
        <v>272</v>
      </c>
      <c r="E4945" s="1311" t="s">
        <v>995</v>
      </c>
      <c r="F4945" s="1310" t="s">
        <v>995</v>
      </c>
      <c r="G4945" s="1310">
        <v>95647</v>
      </c>
      <c r="H4945" s="1310" t="s">
        <v>7186</v>
      </c>
      <c r="I4945" s="1310" t="s">
        <v>839</v>
      </c>
      <c r="J4945" s="1310" t="s">
        <v>2242</v>
      </c>
      <c r="K4945" s="1311">
        <v>723.93</v>
      </c>
      <c r="L4945" s="1310" t="s">
        <v>2173</v>
      </c>
    </row>
    <row r="4946" spans="1:12" ht="13.5">
      <c r="A4946" s="1310" t="s">
        <v>5510</v>
      </c>
      <c r="B4946" s="1310" t="s">
        <v>5511</v>
      </c>
      <c r="C4946" s="1310" t="s">
        <v>7173</v>
      </c>
      <c r="D4946" s="1310">
        <v>272</v>
      </c>
      <c r="E4946" s="1311" t="s">
        <v>995</v>
      </c>
      <c r="F4946" s="1310" t="s">
        <v>995</v>
      </c>
      <c r="G4946" s="1310">
        <v>95673</v>
      </c>
      <c r="H4946" s="1310" t="s">
        <v>7187</v>
      </c>
      <c r="I4946" s="1310" t="s">
        <v>839</v>
      </c>
      <c r="J4946" s="1310" t="s">
        <v>2172</v>
      </c>
      <c r="K4946" s="1311">
        <v>113.52</v>
      </c>
      <c r="L4946" s="1310" t="s">
        <v>2173</v>
      </c>
    </row>
    <row r="4947" spans="1:12" ht="13.5">
      <c r="A4947" s="1310" t="s">
        <v>5510</v>
      </c>
      <c r="B4947" s="1310" t="s">
        <v>5511</v>
      </c>
      <c r="C4947" s="1310" t="s">
        <v>7173</v>
      </c>
      <c r="D4947" s="1310">
        <v>272</v>
      </c>
      <c r="E4947" s="1311" t="s">
        <v>995</v>
      </c>
      <c r="F4947" s="1310" t="s">
        <v>995</v>
      </c>
      <c r="G4947" s="1310">
        <v>95674</v>
      </c>
      <c r="H4947" s="1310" t="s">
        <v>7188</v>
      </c>
      <c r="I4947" s="1310" t="s">
        <v>839</v>
      </c>
      <c r="J4947" s="1310" t="s">
        <v>2172</v>
      </c>
      <c r="K4947" s="1311">
        <v>120.46</v>
      </c>
      <c r="L4947" s="1310" t="s">
        <v>2173</v>
      </c>
    </row>
    <row r="4948" spans="1:12" ht="13.5">
      <c r="A4948" s="1310" t="s">
        <v>5510</v>
      </c>
      <c r="B4948" s="1310" t="s">
        <v>5511</v>
      </c>
      <c r="C4948" s="1310" t="s">
        <v>7173</v>
      </c>
      <c r="D4948" s="1310">
        <v>272</v>
      </c>
      <c r="E4948" s="1311" t="s">
        <v>995</v>
      </c>
      <c r="F4948" s="1310" t="s">
        <v>995</v>
      </c>
      <c r="G4948" s="1310">
        <v>95675</v>
      </c>
      <c r="H4948" s="1310" t="s">
        <v>7189</v>
      </c>
      <c r="I4948" s="1310" t="s">
        <v>839</v>
      </c>
      <c r="J4948" s="1310" t="s">
        <v>2172</v>
      </c>
      <c r="K4948" s="1311">
        <v>147.08000000000001</v>
      </c>
      <c r="L4948" s="1310" t="s">
        <v>2173</v>
      </c>
    </row>
    <row r="4949" spans="1:12" ht="13.5">
      <c r="A4949" s="1310" t="s">
        <v>5510</v>
      </c>
      <c r="B4949" s="1310" t="s">
        <v>5511</v>
      </c>
      <c r="C4949" s="1310" t="s">
        <v>7173</v>
      </c>
      <c r="D4949" s="1310">
        <v>272</v>
      </c>
      <c r="E4949" s="1311" t="s">
        <v>995</v>
      </c>
      <c r="F4949" s="1310" t="s">
        <v>995</v>
      </c>
      <c r="G4949" s="1310">
        <v>95676</v>
      </c>
      <c r="H4949" s="1310" t="s">
        <v>7190</v>
      </c>
      <c r="I4949" s="1310" t="s">
        <v>839</v>
      </c>
      <c r="J4949" s="1310" t="s">
        <v>2242</v>
      </c>
      <c r="K4949" s="1311">
        <v>116.59</v>
      </c>
      <c r="L4949" s="1310" t="s">
        <v>2173</v>
      </c>
    </row>
    <row r="4950" spans="1:12" ht="13.5">
      <c r="A4950" s="1310" t="s">
        <v>5510</v>
      </c>
      <c r="B4950" s="1310" t="s">
        <v>5511</v>
      </c>
      <c r="C4950" s="1310" t="s">
        <v>7173</v>
      </c>
      <c r="D4950" s="1310">
        <v>272</v>
      </c>
      <c r="E4950" s="1311" t="s">
        <v>995</v>
      </c>
      <c r="F4950" s="1310" t="s">
        <v>995</v>
      </c>
      <c r="G4950" s="1310">
        <v>97741</v>
      </c>
      <c r="H4950" s="1310" t="s">
        <v>7191</v>
      </c>
      <c r="I4950" s="1310" t="s">
        <v>839</v>
      </c>
      <c r="J4950" s="1310" t="s">
        <v>2242</v>
      </c>
      <c r="K4950" s="1311">
        <v>154.61000000000001</v>
      </c>
      <c r="L4950" s="1310" t="s">
        <v>2173</v>
      </c>
    </row>
    <row r="4951" spans="1:12" ht="13.5">
      <c r="A4951" s="1310" t="s">
        <v>5510</v>
      </c>
      <c r="B4951" s="1310" t="s">
        <v>5511</v>
      </c>
      <c r="C4951" s="1310" t="s">
        <v>7192</v>
      </c>
      <c r="D4951" s="1310">
        <v>297</v>
      </c>
      <c r="E4951" s="1311" t="s">
        <v>995</v>
      </c>
      <c r="F4951" s="1310" t="s">
        <v>995</v>
      </c>
      <c r="G4951" s="1310">
        <v>90436</v>
      </c>
      <c r="H4951" s="1310" t="s">
        <v>7193</v>
      </c>
      <c r="I4951" s="1310" t="s">
        <v>839</v>
      </c>
      <c r="J4951" s="1310" t="s">
        <v>2242</v>
      </c>
      <c r="K4951" s="1311">
        <v>12.96</v>
      </c>
      <c r="L4951" s="1310" t="s">
        <v>2173</v>
      </c>
    </row>
    <row r="4952" spans="1:12" ht="13.5">
      <c r="A4952" s="1310" t="s">
        <v>5510</v>
      </c>
      <c r="B4952" s="1310" t="s">
        <v>5511</v>
      </c>
      <c r="C4952" s="1310" t="s">
        <v>7192</v>
      </c>
      <c r="D4952" s="1310">
        <v>297</v>
      </c>
      <c r="E4952" s="1311" t="s">
        <v>995</v>
      </c>
      <c r="F4952" s="1310" t="s">
        <v>995</v>
      </c>
      <c r="G4952" s="1310">
        <v>90437</v>
      </c>
      <c r="H4952" s="1310" t="s">
        <v>7194</v>
      </c>
      <c r="I4952" s="1310" t="s">
        <v>839</v>
      </c>
      <c r="J4952" s="1310" t="s">
        <v>2242</v>
      </c>
      <c r="K4952" s="1311">
        <v>31.49</v>
      </c>
      <c r="L4952" s="1310" t="s">
        <v>2173</v>
      </c>
    </row>
    <row r="4953" spans="1:12" ht="13.5">
      <c r="A4953" s="1310" t="s">
        <v>5510</v>
      </c>
      <c r="B4953" s="1310" t="s">
        <v>5511</v>
      </c>
      <c r="C4953" s="1310" t="s">
        <v>7192</v>
      </c>
      <c r="D4953" s="1310">
        <v>297</v>
      </c>
      <c r="E4953" s="1311" t="s">
        <v>995</v>
      </c>
      <c r="F4953" s="1310" t="s">
        <v>995</v>
      </c>
      <c r="G4953" s="1310">
        <v>90438</v>
      </c>
      <c r="H4953" s="1310" t="s">
        <v>7195</v>
      </c>
      <c r="I4953" s="1310" t="s">
        <v>839</v>
      </c>
      <c r="J4953" s="1310" t="s">
        <v>2242</v>
      </c>
      <c r="K4953" s="1311">
        <v>45.14</v>
      </c>
      <c r="L4953" s="1310" t="s">
        <v>2173</v>
      </c>
    </row>
    <row r="4954" spans="1:12" ht="13.5">
      <c r="A4954" s="1310" t="s">
        <v>5510</v>
      </c>
      <c r="B4954" s="1310" t="s">
        <v>5511</v>
      </c>
      <c r="C4954" s="1310" t="s">
        <v>7192</v>
      </c>
      <c r="D4954" s="1310">
        <v>297</v>
      </c>
      <c r="E4954" s="1311" t="s">
        <v>995</v>
      </c>
      <c r="F4954" s="1310" t="s">
        <v>995</v>
      </c>
      <c r="G4954" s="1310">
        <v>90439</v>
      </c>
      <c r="H4954" s="1310" t="s">
        <v>7196</v>
      </c>
      <c r="I4954" s="1310" t="s">
        <v>839</v>
      </c>
      <c r="J4954" s="1310" t="s">
        <v>2172</v>
      </c>
      <c r="K4954" s="1311">
        <v>55.43</v>
      </c>
      <c r="L4954" s="1310" t="s">
        <v>2173</v>
      </c>
    </row>
    <row r="4955" spans="1:12" ht="13.5">
      <c r="A4955" s="1310" t="s">
        <v>5510</v>
      </c>
      <c r="B4955" s="1310" t="s">
        <v>5511</v>
      </c>
      <c r="C4955" s="1310" t="s">
        <v>7192</v>
      </c>
      <c r="D4955" s="1310">
        <v>297</v>
      </c>
      <c r="E4955" s="1311" t="s">
        <v>995</v>
      </c>
      <c r="F4955" s="1310" t="s">
        <v>995</v>
      </c>
      <c r="G4955" s="1310">
        <v>90440</v>
      </c>
      <c r="H4955" s="1310" t="s">
        <v>7197</v>
      </c>
      <c r="I4955" s="1310" t="s">
        <v>839</v>
      </c>
      <c r="J4955" s="1310" t="s">
        <v>2172</v>
      </c>
      <c r="K4955" s="1311">
        <v>88.8</v>
      </c>
      <c r="L4955" s="1310" t="s">
        <v>2173</v>
      </c>
    </row>
    <row r="4956" spans="1:12" ht="13.5">
      <c r="A4956" s="1310" t="s">
        <v>5510</v>
      </c>
      <c r="B4956" s="1310" t="s">
        <v>5511</v>
      </c>
      <c r="C4956" s="1310" t="s">
        <v>7192</v>
      </c>
      <c r="D4956" s="1310">
        <v>297</v>
      </c>
      <c r="E4956" s="1311" t="s">
        <v>995</v>
      </c>
      <c r="F4956" s="1310" t="s">
        <v>995</v>
      </c>
      <c r="G4956" s="1310">
        <v>90441</v>
      </c>
      <c r="H4956" s="1310" t="s">
        <v>7198</v>
      </c>
      <c r="I4956" s="1310" t="s">
        <v>839</v>
      </c>
      <c r="J4956" s="1310" t="s">
        <v>2172</v>
      </c>
      <c r="K4956" s="1311">
        <v>113.41</v>
      </c>
      <c r="L4956" s="1310" t="s">
        <v>2173</v>
      </c>
    </row>
    <row r="4957" spans="1:12" ht="13.5">
      <c r="A4957" s="1310" t="s">
        <v>5510</v>
      </c>
      <c r="B4957" s="1310" t="s">
        <v>5511</v>
      </c>
      <c r="C4957" s="1310" t="s">
        <v>7192</v>
      </c>
      <c r="D4957" s="1310">
        <v>297</v>
      </c>
      <c r="E4957" s="1311" t="s">
        <v>995</v>
      </c>
      <c r="F4957" s="1310" t="s">
        <v>995</v>
      </c>
      <c r="G4957" s="1310">
        <v>90443</v>
      </c>
      <c r="H4957" s="1310" t="s">
        <v>7199</v>
      </c>
      <c r="I4957" s="1310" t="s">
        <v>253</v>
      </c>
      <c r="J4957" s="1310" t="s">
        <v>2242</v>
      </c>
      <c r="K4957" s="1311">
        <v>11.78</v>
      </c>
      <c r="L4957" s="1310" t="s">
        <v>2173</v>
      </c>
    </row>
    <row r="4958" spans="1:12" ht="13.5">
      <c r="A4958" s="1310" t="s">
        <v>5510</v>
      </c>
      <c r="B4958" s="1310" t="s">
        <v>5511</v>
      </c>
      <c r="C4958" s="1310" t="s">
        <v>7192</v>
      </c>
      <c r="D4958" s="1310">
        <v>297</v>
      </c>
      <c r="E4958" s="1311" t="s">
        <v>995</v>
      </c>
      <c r="F4958" s="1310" t="s">
        <v>995</v>
      </c>
      <c r="G4958" s="1310">
        <v>90444</v>
      </c>
      <c r="H4958" s="1310" t="s">
        <v>7200</v>
      </c>
      <c r="I4958" s="1310" t="s">
        <v>253</v>
      </c>
      <c r="J4958" s="1310" t="s">
        <v>2172</v>
      </c>
      <c r="K4958" s="1311">
        <v>23.79</v>
      </c>
      <c r="L4958" s="1310" t="s">
        <v>2173</v>
      </c>
    </row>
    <row r="4959" spans="1:12" ht="13.5">
      <c r="A4959" s="1310" t="s">
        <v>5510</v>
      </c>
      <c r="B4959" s="1310" t="s">
        <v>5511</v>
      </c>
      <c r="C4959" s="1310" t="s">
        <v>7192</v>
      </c>
      <c r="D4959" s="1310">
        <v>297</v>
      </c>
      <c r="E4959" s="1311" t="s">
        <v>995</v>
      </c>
      <c r="F4959" s="1310" t="s">
        <v>995</v>
      </c>
      <c r="G4959" s="1310">
        <v>90445</v>
      </c>
      <c r="H4959" s="1310" t="s">
        <v>7201</v>
      </c>
      <c r="I4959" s="1310" t="s">
        <v>253</v>
      </c>
      <c r="J4959" s="1310" t="s">
        <v>2172</v>
      </c>
      <c r="K4959" s="1311">
        <v>25.4</v>
      </c>
      <c r="L4959" s="1310" t="s">
        <v>2173</v>
      </c>
    </row>
    <row r="4960" spans="1:12" ht="13.5">
      <c r="A4960" s="1310" t="s">
        <v>5510</v>
      </c>
      <c r="B4960" s="1310" t="s">
        <v>5511</v>
      </c>
      <c r="C4960" s="1310" t="s">
        <v>7192</v>
      </c>
      <c r="D4960" s="1310">
        <v>297</v>
      </c>
      <c r="E4960" s="1311" t="s">
        <v>995</v>
      </c>
      <c r="F4960" s="1310" t="s">
        <v>995</v>
      </c>
      <c r="G4960" s="1310">
        <v>90446</v>
      </c>
      <c r="H4960" s="1310" t="s">
        <v>7202</v>
      </c>
      <c r="I4960" s="1310" t="s">
        <v>253</v>
      </c>
      <c r="J4960" s="1310" t="s">
        <v>2172</v>
      </c>
      <c r="K4960" s="1311">
        <v>27.57</v>
      </c>
      <c r="L4960" s="1310" t="s">
        <v>2173</v>
      </c>
    </row>
    <row r="4961" spans="1:12" ht="13.5">
      <c r="A4961" s="1310" t="s">
        <v>5510</v>
      </c>
      <c r="B4961" s="1310" t="s">
        <v>5511</v>
      </c>
      <c r="C4961" s="1310" t="s">
        <v>7192</v>
      </c>
      <c r="D4961" s="1310">
        <v>297</v>
      </c>
      <c r="E4961" s="1311" t="s">
        <v>995</v>
      </c>
      <c r="F4961" s="1310" t="s">
        <v>995</v>
      </c>
      <c r="G4961" s="1310">
        <v>90447</v>
      </c>
      <c r="H4961" s="1310" t="s">
        <v>7203</v>
      </c>
      <c r="I4961" s="1310" t="s">
        <v>253</v>
      </c>
      <c r="J4961" s="1310" t="s">
        <v>2242</v>
      </c>
      <c r="K4961" s="1311">
        <v>5.83</v>
      </c>
      <c r="L4961" s="1310" t="s">
        <v>2173</v>
      </c>
    </row>
    <row r="4962" spans="1:12" ht="13.5">
      <c r="A4962" s="1310" t="s">
        <v>5510</v>
      </c>
      <c r="B4962" s="1310" t="s">
        <v>5511</v>
      </c>
      <c r="C4962" s="1310" t="s">
        <v>7192</v>
      </c>
      <c r="D4962" s="1310">
        <v>297</v>
      </c>
      <c r="E4962" s="1311" t="s">
        <v>995</v>
      </c>
      <c r="F4962" s="1310" t="s">
        <v>995</v>
      </c>
      <c r="G4962" s="1310">
        <v>90451</v>
      </c>
      <c r="H4962" s="1310" t="s">
        <v>7204</v>
      </c>
      <c r="I4962" s="1310" t="s">
        <v>839</v>
      </c>
      <c r="J4962" s="1310" t="s">
        <v>2172</v>
      </c>
      <c r="K4962" s="1311">
        <v>4.2300000000000004</v>
      </c>
      <c r="L4962" s="1310" t="s">
        <v>2173</v>
      </c>
    </row>
    <row r="4963" spans="1:12" ht="13.5">
      <c r="A4963" s="1310" t="s">
        <v>5510</v>
      </c>
      <c r="B4963" s="1310" t="s">
        <v>5511</v>
      </c>
      <c r="C4963" s="1310" t="s">
        <v>7192</v>
      </c>
      <c r="D4963" s="1310">
        <v>297</v>
      </c>
      <c r="E4963" s="1311" t="s">
        <v>995</v>
      </c>
      <c r="F4963" s="1310" t="s">
        <v>995</v>
      </c>
      <c r="G4963" s="1310">
        <v>90452</v>
      </c>
      <c r="H4963" s="1310" t="s">
        <v>7205</v>
      </c>
      <c r="I4963" s="1310" t="s">
        <v>839</v>
      </c>
      <c r="J4963" s="1310" t="s">
        <v>2172</v>
      </c>
      <c r="K4963" s="1311">
        <v>20.22</v>
      </c>
      <c r="L4963" s="1310" t="s">
        <v>2173</v>
      </c>
    </row>
    <row r="4964" spans="1:12" ht="13.5">
      <c r="A4964" s="1310" t="s">
        <v>5510</v>
      </c>
      <c r="B4964" s="1310" t="s">
        <v>5511</v>
      </c>
      <c r="C4964" s="1310" t="s">
        <v>7192</v>
      </c>
      <c r="D4964" s="1310">
        <v>297</v>
      </c>
      <c r="E4964" s="1311" t="s">
        <v>995</v>
      </c>
      <c r="F4964" s="1310" t="s">
        <v>995</v>
      </c>
      <c r="G4964" s="1310">
        <v>90453</v>
      </c>
      <c r="H4964" s="1310" t="s">
        <v>7206</v>
      </c>
      <c r="I4964" s="1310" t="s">
        <v>839</v>
      </c>
      <c r="J4964" s="1310" t="s">
        <v>2242</v>
      </c>
      <c r="K4964" s="1311">
        <v>2.57</v>
      </c>
      <c r="L4964" s="1310" t="s">
        <v>2173</v>
      </c>
    </row>
    <row r="4965" spans="1:12" ht="13.5">
      <c r="A4965" s="1310" t="s">
        <v>5510</v>
      </c>
      <c r="B4965" s="1310" t="s">
        <v>5511</v>
      </c>
      <c r="C4965" s="1310" t="s">
        <v>7192</v>
      </c>
      <c r="D4965" s="1310">
        <v>297</v>
      </c>
      <c r="E4965" s="1311" t="s">
        <v>995</v>
      </c>
      <c r="F4965" s="1310" t="s">
        <v>995</v>
      </c>
      <c r="G4965" s="1310">
        <v>90454</v>
      </c>
      <c r="H4965" s="1310" t="s">
        <v>7207</v>
      </c>
      <c r="I4965" s="1310" t="s">
        <v>839</v>
      </c>
      <c r="J4965" s="1310" t="s">
        <v>2242</v>
      </c>
      <c r="K4965" s="1311">
        <v>4.59</v>
      </c>
      <c r="L4965" s="1310" t="s">
        <v>2173</v>
      </c>
    </row>
    <row r="4966" spans="1:12" ht="13.5">
      <c r="A4966" s="1310" t="s">
        <v>5510</v>
      </c>
      <c r="B4966" s="1310" t="s">
        <v>5511</v>
      </c>
      <c r="C4966" s="1310" t="s">
        <v>7192</v>
      </c>
      <c r="D4966" s="1310">
        <v>297</v>
      </c>
      <c r="E4966" s="1311" t="s">
        <v>995</v>
      </c>
      <c r="F4966" s="1310" t="s">
        <v>995</v>
      </c>
      <c r="G4966" s="1310">
        <v>90455</v>
      </c>
      <c r="H4966" s="1310" t="s">
        <v>7208</v>
      </c>
      <c r="I4966" s="1310" t="s">
        <v>839</v>
      </c>
      <c r="J4966" s="1310" t="s">
        <v>2242</v>
      </c>
      <c r="K4966" s="1311">
        <v>6.03</v>
      </c>
      <c r="L4966" s="1310" t="s">
        <v>2173</v>
      </c>
    </row>
    <row r="4967" spans="1:12" ht="13.5">
      <c r="A4967" s="1310" t="s">
        <v>5510</v>
      </c>
      <c r="B4967" s="1310" t="s">
        <v>5511</v>
      </c>
      <c r="C4967" s="1310" t="s">
        <v>7192</v>
      </c>
      <c r="D4967" s="1310">
        <v>297</v>
      </c>
      <c r="E4967" s="1311" t="s">
        <v>995</v>
      </c>
      <c r="F4967" s="1310" t="s">
        <v>995</v>
      </c>
      <c r="G4967" s="1310">
        <v>90456</v>
      </c>
      <c r="H4967" s="1310" t="s">
        <v>7209</v>
      </c>
      <c r="I4967" s="1310" t="s">
        <v>839</v>
      </c>
      <c r="J4967" s="1310" t="s">
        <v>2242</v>
      </c>
      <c r="K4967" s="1311">
        <v>3.78</v>
      </c>
      <c r="L4967" s="1310" t="s">
        <v>2173</v>
      </c>
    </row>
    <row r="4968" spans="1:12" ht="13.5">
      <c r="A4968" s="1310" t="s">
        <v>5510</v>
      </c>
      <c r="B4968" s="1310" t="s">
        <v>5511</v>
      </c>
      <c r="C4968" s="1310" t="s">
        <v>7192</v>
      </c>
      <c r="D4968" s="1310">
        <v>297</v>
      </c>
      <c r="E4968" s="1311" t="s">
        <v>995</v>
      </c>
      <c r="F4968" s="1310" t="s">
        <v>995</v>
      </c>
      <c r="G4968" s="1310">
        <v>90457</v>
      </c>
      <c r="H4968" s="1310" t="s">
        <v>7210</v>
      </c>
      <c r="I4968" s="1310" t="s">
        <v>839</v>
      </c>
      <c r="J4968" s="1310" t="s">
        <v>2242</v>
      </c>
      <c r="K4968" s="1311">
        <v>8.6199999999999992</v>
      </c>
      <c r="L4968" s="1310" t="s">
        <v>2173</v>
      </c>
    </row>
    <row r="4969" spans="1:12" ht="13.5">
      <c r="A4969" s="1310" t="s">
        <v>5510</v>
      </c>
      <c r="B4969" s="1310" t="s">
        <v>5511</v>
      </c>
      <c r="C4969" s="1310" t="s">
        <v>7192</v>
      </c>
      <c r="D4969" s="1310">
        <v>297</v>
      </c>
      <c r="E4969" s="1311" t="s">
        <v>995</v>
      </c>
      <c r="F4969" s="1310" t="s">
        <v>995</v>
      </c>
      <c r="G4969" s="1310">
        <v>90458</v>
      </c>
      <c r="H4969" s="1310" t="s">
        <v>7211</v>
      </c>
      <c r="I4969" s="1310" t="s">
        <v>839</v>
      </c>
      <c r="J4969" s="1310" t="s">
        <v>2242</v>
      </c>
      <c r="K4969" s="1311">
        <v>24.47</v>
      </c>
      <c r="L4969" s="1310" t="s">
        <v>2173</v>
      </c>
    </row>
    <row r="4970" spans="1:12" ht="13.5">
      <c r="A4970" s="1310" t="s">
        <v>5510</v>
      </c>
      <c r="B4970" s="1310" t="s">
        <v>5511</v>
      </c>
      <c r="C4970" s="1310" t="s">
        <v>7192</v>
      </c>
      <c r="D4970" s="1310">
        <v>297</v>
      </c>
      <c r="E4970" s="1311" t="s">
        <v>995</v>
      </c>
      <c r="F4970" s="1310" t="s">
        <v>995</v>
      </c>
      <c r="G4970" s="1310">
        <v>90459</v>
      </c>
      <c r="H4970" s="1310" t="s">
        <v>7212</v>
      </c>
      <c r="I4970" s="1310" t="s">
        <v>839</v>
      </c>
      <c r="J4970" s="1310" t="s">
        <v>2242</v>
      </c>
      <c r="K4970" s="1311">
        <v>34.51</v>
      </c>
      <c r="L4970" s="1310" t="s">
        <v>2173</v>
      </c>
    </row>
    <row r="4971" spans="1:12" ht="13.5">
      <c r="A4971" s="1310" t="s">
        <v>5510</v>
      </c>
      <c r="B4971" s="1310" t="s">
        <v>5511</v>
      </c>
      <c r="C4971" s="1310" t="s">
        <v>7192</v>
      </c>
      <c r="D4971" s="1310">
        <v>297</v>
      </c>
      <c r="E4971" s="1311" t="s">
        <v>995</v>
      </c>
      <c r="F4971" s="1310" t="s">
        <v>995</v>
      </c>
      <c r="G4971" s="1310">
        <v>90460</v>
      </c>
      <c r="H4971" s="1310" t="s">
        <v>7213</v>
      </c>
      <c r="I4971" s="1310" t="s">
        <v>253</v>
      </c>
      <c r="J4971" s="1310" t="s">
        <v>2172</v>
      </c>
      <c r="K4971" s="1311">
        <v>9.49</v>
      </c>
      <c r="L4971" s="1310" t="s">
        <v>2173</v>
      </c>
    </row>
    <row r="4972" spans="1:12" ht="13.5">
      <c r="A4972" s="1310" t="s">
        <v>5510</v>
      </c>
      <c r="B4972" s="1310" t="s">
        <v>5511</v>
      </c>
      <c r="C4972" s="1310" t="s">
        <v>7192</v>
      </c>
      <c r="D4972" s="1310">
        <v>297</v>
      </c>
      <c r="E4972" s="1311" t="s">
        <v>995</v>
      </c>
      <c r="F4972" s="1310" t="s">
        <v>995</v>
      </c>
      <c r="G4972" s="1310">
        <v>90461</v>
      </c>
      <c r="H4972" s="1310" t="s">
        <v>7214</v>
      </c>
      <c r="I4972" s="1310" t="s">
        <v>253</v>
      </c>
      <c r="J4972" s="1310" t="s">
        <v>2172</v>
      </c>
      <c r="K4972" s="1311">
        <v>6.24</v>
      </c>
      <c r="L4972" s="1310" t="s">
        <v>2173</v>
      </c>
    </row>
    <row r="4973" spans="1:12" ht="13.5">
      <c r="A4973" s="1310" t="s">
        <v>5510</v>
      </c>
      <c r="B4973" s="1310" t="s">
        <v>5511</v>
      </c>
      <c r="C4973" s="1310" t="s">
        <v>7192</v>
      </c>
      <c r="D4973" s="1310">
        <v>297</v>
      </c>
      <c r="E4973" s="1311" t="s">
        <v>995</v>
      </c>
      <c r="F4973" s="1310" t="s">
        <v>995</v>
      </c>
      <c r="G4973" s="1310">
        <v>90462</v>
      </c>
      <c r="H4973" s="1310" t="s">
        <v>7215</v>
      </c>
      <c r="I4973" s="1310" t="s">
        <v>253</v>
      </c>
      <c r="J4973" s="1310" t="s">
        <v>2172</v>
      </c>
      <c r="K4973" s="1311">
        <v>1.28</v>
      </c>
      <c r="L4973" s="1310" t="s">
        <v>2173</v>
      </c>
    </row>
    <row r="4974" spans="1:12" ht="13.5">
      <c r="A4974" s="1310" t="s">
        <v>5510</v>
      </c>
      <c r="B4974" s="1310" t="s">
        <v>5511</v>
      </c>
      <c r="C4974" s="1310" t="s">
        <v>7192</v>
      </c>
      <c r="D4974" s="1310">
        <v>297</v>
      </c>
      <c r="E4974" s="1311" t="s">
        <v>995</v>
      </c>
      <c r="F4974" s="1310" t="s">
        <v>995</v>
      </c>
      <c r="G4974" s="1310">
        <v>90463</v>
      </c>
      <c r="H4974" s="1310" t="s">
        <v>7216</v>
      </c>
      <c r="I4974" s="1310" t="s">
        <v>253</v>
      </c>
      <c r="J4974" s="1310" t="s">
        <v>2172</v>
      </c>
      <c r="K4974" s="1311">
        <v>1.1200000000000001</v>
      </c>
      <c r="L4974" s="1310" t="s">
        <v>2173</v>
      </c>
    </row>
    <row r="4975" spans="1:12" ht="13.5">
      <c r="A4975" s="1310" t="s">
        <v>5510</v>
      </c>
      <c r="B4975" s="1310" t="s">
        <v>5511</v>
      </c>
      <c r="C4975" s="1310" t="s">
        <v>7192</v>
      </c>
      <c r="D4975" s="1310">
        <v>297</v>
      </c>
      <c r="E4975" s="1311" t="s">
        <v>995</v>
      </c>
      <c r="F4975" s="1310" t="s">
        <v>995</v>
      </c>
      <c r="G4975" s="1310">
        <v>90466</v>
      </c>
      <c r="H4975" s="1310" t="s">
        <v>7217</v>
      </c>
      <c r="I4975" s="1310" t="s">
        <v>253</v>
      </c>
      <c r="J4975" s="1310" t="s">
        <v>2242</v>
      </c>
      <c r="K4975" s="1311">
        <v>11.79</v>
      </c>
      <c r="L4975" s="1310" t="s">
        <v>2173</v>
      </c>
    </row>
    <row r="4976" spans="1:12" ht="13.5">
      <c r="A4976" s="1310" t="s">
        <v>5510</v>
      </c>
      <c r="B4976" s="1310" t="s">
        <v>5511</v>
      </c>
      <c r="C4976" s="1310" t="s">
        <v>7192</v>
      </c>
      <c r="D4976" s="1310">
        <v>297</v>
      </c>
      <c r="E4976" s="1311" t="s">
        <v>995</v>
      </c>
      <c r="F4976" s="1310" t="s">
        <v>995</v>
      </c>
      <c r="G4976" s="1310">
        <v>90467</v>
      </c>
      <c r="H4976" s="1310" t="s">
        <v>7218</v>
      </c>
      <c r="I4976" s="1310" t="s">
        <v>253</v>
      </c>
      <c r="J4976" s="1310" t="s">
        <v>2242</v>
      </c>
      <c r="K4976" s="1311">
        <v>18.649999999999999</v>
      </c>
      <c r="L4976" s="1310" t="s">
        <v>2173</v>
      </c>
    </row>
    <row r="4977" spans="1:12" ht="13.5">
      <c r="A4977" s="1310" t="s">
        <v>5510</v>
      </c>
      <c r="B4977" s="1310" t="s">
        <v>5511</v>
      </c>
      <c r="C4977" s="1310" t="s">
        <v>7192</v>
      </c>
      <c r="D4977" s="1310">
        <v>297</v>
      </c>
      <c r="E4977" s="1311" t="s">
        <v>995</v>
      </c>
      <c r="F4977" s="1310" t="s">
        <v>995</v>
      </c>
      <c r="G4977" s="1310">
        <v>90468</v>
      </c>
      <c r="H4977" s="1310" t="s">
        <v>7219</v>
      </c>
      <c r="I4977" s="1310" t="s">
        <v>253</v>
      </c>
      <c r="J4977" s="1310" t="s">
        <v>2242</v>
      </c>
      <c r="K4977" s="1311">
        <v>5.18</v>
      </c>
      <c r="L4977" s="1310" t="s">
        <v>2173</v>
      </c>
    </row>
    <row r="4978" spans="1:12" ht="13.5">
      <c r="A4978" s="1310" t="s">
        <v>5510</v>
      </c>
      <c r="B4978" s="1310" t="s">
        <v>5511</v>
      </c>
      <c r="C4978" s="1310" t="s">
        <v>7192</v>
      </c>
      <c r="D4978" s="1310">
        <v>297</v>
      </c>
      <c r="E4978" s="1311" t="s">
        <v>995</v>
      </c>
      <c r="F4978" s="1310" t="s">
        <v>995</v>
      </c>
      <c r="G4978" s="1310">
        <v>90469</v>
      </c>
      <c r="H4978" s="1310" t="s">
        <v>7220</v>
      </c>
      <c r="I4978" s="1310" t="s">
        <v>253</v>
      </c>
      <c r="J4978" s="1310" t="s">
        <v>2242</v>
      </c>
      <c r="K4978" s="1311">
        <v>8.31</v>
      </c>
      <c r="L4978" s="1310" t="s">
        <v>2173</v>
      </c>
    </row>
    <row r="4979" spans="1:12" ht="13.5">
      <c r="A4979" s="1310" t="s">
        <v>5510</v>
      </c>
      <c r="B4979" s="1310" t="s">
        <v>5511</v>
      </c>
      <c r="C4979" s="1310" t="s">
        <v>7192</v>
      </c>
      <c r="D4979" s="1310">
        <v>297</v>
      </c>
      <c r="E4979" s="1311" t="s">
        <v>995</v>
      </c>
      <c r="F4979" s="1310" t="s">
        <v>995</v>
      </c>
      <c r="G4979" s="1310">
        <v>90470</v>
      </c>
      <c r="H4979" s="1310" t="s">
        <v>7221</v>
      </c>
      <c r="I4979" s="1310" t="s">
        <v>253</v>
      </c>
      <c r="J4979" s="1310" t="s">
        <v>2242</v>
      </c>
      <c r="K4979" s="1311">
        <v>11.43</v>
      </c>
      <c r="L4979" s="1310" t="s">
        <v>2173</v>
      </c>
    </row>
    <row r="4980" spans="1:12" ht="13.5">
      <c r="A4980" s="1310" t="s">
        <v>5510</v>
      </c>
      <c r="B4980" s="1310" t="s">
        <v>5511</v>
      </c>
      <c r="C4980" s="1310" t="s">
        <v>7192</v>
      </c>
      <c r="D4980" s="1310">
        <v>297</v>
      </c>
      <c r="E4980" s="1311" t="s">
        <v>995</v>
      </c>
      <c r="F4980" s="1310" t="s">
        <v>995</v>
      </c>
      <c r="G4980" s="1310">
        <v>91166</v>
      </c>
      <c r="H4980" s="1310" t="s">
        <v>7222</v>
      </c>
      <c r="I4980" s="1310" t="s">
        <v>253</v>
      </c>
      <c r="J4980" s="1310" t="s">
        <v>2242</v>
      </c>
      <c r="K4980" s="1311">
        <v>2.97</v>
      </c>
      <c r="L4980" s="1310" t="s">
        <v>2173</v>
      </c>
    </row>
    <row r="4981" spans="1:12" ht="13.5">
      <c r="A4981" s="1310" t="s">
        <v>5510</v>
      </c>
      <c r="B4981" s="1310" t="s">
        <v>5511</v>
      </c>
      <c r="C4981" s="1310" t="s">
        <v>7192</v>
      </c>
      <c r="D4981" s="1310">
        <v>297</v>
      </c>
      <c r="E4981" s="1311" t="s">
        <v>995</v>
      </c>
      <c r="F4981" s="1310" t="s">
        <v>995</v>
      </c>
      <c r="G4981" s="1310">
        <v>91167</v>
      </c>
      <c r="H4981" s="1310" t="s">
        <v>7223</v>
      </c>
      <c r="I4981" s="1310" t="s">
        <v>253</v>
      </c>
      <c r="J4981" s="1310" t="s">
        <v>2242</v>
      </c>
      <c r="K4981" s="1311">
        <v>10.65</v>
      </c>
      <c r="L4981" s="1310" t="s">
        <v>2173</v>
      </c>
    </row>
    <row r="4982" spans="1:12" ht="13.5">
      <c r="A4982" s="1310" t="s">
        <v>5510</v>
      </c>
      <c r="B4982" s="1310" t="s">
        <v>5511</v>
      </c>
      <c r="C4982" s="1310" t="s">
        <v>7192</v>
      </c>
      <c r="D4982" s="1310">
        <v>297</v>
      </c>
      <c r="E4982" s="1311" t="s">
        <v>995</v>
      </c>
      <c r="F4982" s="1310" t="s">
        <v>995</v>
      </c>
      <c r="G4982" s="1310">
        <v>91168</v>
      </c>
      <c r="H4982" s="1310" t="s">
        <v>7224</v>
      </c>
      <c r="I4982" s="1310" t="s">
        <v>253</v>
      </c>
      <c r="J4982" s="1310" t="s">
        <v>2242</v>
      </c>
      <c r="K4982" s="1311">
        <v>8.08</v>
      </c>
      <c r="L4982" s="1310" t="s">
        <v>2173</v>
      </c>
    </row>
    <row r="4983" spans="1:12" ht="13.5">
      <c r="A4983" s="1310" t="s">
        <v>5510</v>
      </c>
      <c r="B4983" s="1310" t="s">
        <v>5511</v>
      </c>
      <c r="C4983" s="1310" t="s">
        <v>7192</v>
      </c>
      <c r="D4983" s="1310">
        <v>297</v>
      </c>
      <c r="E4983" s="1311" t="s">
        <v>995</v>
      </c>
      <c r="F4983" s="1310" t="s">
        <v>995</v>
      </c>
      <c r="G4983" s="1310">
        <v>91169</v>
      </c>
      <c r="H4983" s="1310" t="s">
        <v>7225</v>
      </c>
      <c r="I4983" s="1310" t="s">
        <v>253</v>
      </c>
      <c r="J4983" s="1310" t="s">
        <v>2242</v>
      </c>
      <c r="K4983" s="1311">
        <v>9.57</v>
      </c>
      <c r="L4983" s="1310" t="s">
        <v>2173</v>
      </c>
    </row>
    <row r="4984" spans="1:12" ht="13.5">
      <c r="A4984" s="1310" t="s">
        <v>5510</v>
      </c>
      <c r="B4984" s="1310" t="s">
        <v>5511</v>
      </c>
      <c r="C4984" s="1310" t="s">
        <v>7192</v>
      </c>
      <c r="D4984" s="1310">
        <v>297</v>
      </c>
      <c r="E4984" s="1311" t="s">
        <v>995</v>
      </c>
      <c r="F4984" s="1310" t="s">
        <v>995</v>
      </c>
      <c r="G4984" s="1310">
        <v>91170</v>
      </c>
      <c r="H4984" s="1310" t="s">
        <v>7226</v>
      </c>
      <c r="I4984" s="1310" t="s">
        <v>253</v>
      </c>
      <c r="J4984" s="1310" t="s">
        <v>2242</v>
      </c>
      <c r="K4984" s="1311">
        <v>2.74</v>
      </c>
      <c r="L4984" s="1310" t="s">
        <v>2173</v>
      </c>
    </row>
    <row r="4985" spans="1:12" ht="13.5">
      <c r="A4985" s="1310" t="s">
        <v>5510</v>
      </c>
      <c r="B4985" s="1310" t="s">
        <v>5511</v>
      </c>
      <c r="C4985" s="1310" t="s">
        <v>7192</v>
      </c>
      <c r="D4985" s="1310">
        <v>297</v>
      </c>
      <c r="E4985" s="1311" t="s">
        <v>995</v>
      </c>
      <c r="F4985" s="1310" t="s">
        <v>995</v>
      </c>
      <c r="G4985" s="1310">
        <v>91171</v>
      </c>
      <c r="H4985" s="1310" t="s">
        <v>7227</v>
      </c>
      <c r="I4985" s="1310" t="s">
        <v>253</v>
      </c>
      <c r="J4985" s="1310" t="s">
        <v>2242</v>
      </c>
      <c r="K4985" s="1311">
        <v>3.43</v>
      </c>
      <c r="L4985" s="1310" t="s">
        <v>2173</v>
      </c>
    </row>
    <row r="4986" spans="1:12" ht="13.5">
      <c r="A4986" s="1310" t="s">
        <v>5510</v>
      </c>
      <c r="B4986" s="1310" t="s">
        <v>5511</v>
      </c>
      <c r="C4986" s="1310" t="s">
        <v>7192</v>
      </c>
      <c r="D4986" s="1310">
        <v>297</v>
      </c>
      <c r="E4986" s="1311" t="s">
        <v>995</v>
      </c>
      <c r="F4986" s="1310" t="s">
        <v>995</v>
      </c>
      <c r="G4986" s="1310">
        <v>91172</v>
      </c>
      <c r="H4986" s="1310" t="s">
        <v>7228</v>
      </c>
      <c r="I4986" s="1310" t="s">
        <v>253</v>
      </c>
      <c r="J4986" s="1310" t="s">
        <v>2242</v>
      </c>
      <c r="K4986" s="1311">
        <v>5.05</v>
      </c>
      <c r="L4986" s="1310" t="s">
        <v>2173</v>
      </c>
    </row>
    <row r="4987" spans="1:12" ht="13.5">
      <c r="A4987" s="1310" t="s">
        <v>5510</v>
      </c>
      <c r="B4987" s="1310" t="s">
        <v>5511</v>
      </c>
      <c r="C4987" s="1310" t="s">
        <v>7192</v>
      </c>
      <c r="D4987" s="1310">
        <v>297</v>
      </c>
      <c r="E4987" s="1311" t="s">
        <v>995</v>
      </c>
      <c r="F4987" s="1310" t="s">
        <v>995</v>
      </c>
      <c r="G4987" s="1310">
        <v>91173</v>
      </c>
      <c r="H4987" s="1310" t="s">
        <v>7229</v>
      </c>
      <c r="I4987" s="1310" t="s">
        <v>253</v>
      </c>
      <c r="J4987" s="1310" t="s">
        <v>2242</v>
      </c>
      <c r="K4987" s="1311">
        <v>1.38</v>
      </c>
      <c r="L4987" s="1310" t="s">
        <v>2173</v>
      </c>
    </row>
    <row r="4988" spans="1:12" ht="13.5">
      <c r="A4988" s="1310" t="s">
        <v>5510</v>
      </c>
      <c r="B4988" s="1310" t="s">
        <v>5511</v>
      </c>
      <c r="C4988" s="1310" t="s">
        <v>7192</v>
      </c>
      <c r="D4988" s="1310">
        <v>297</v>
      </c>
      <c r="E4988" s="1311" t="s">
        <v>995</v>
      </c>
      <c r="F4988" s="1310" t="s">
        <v>995</v>
      </c>
      <c r="G4988" s="1310">
        <v>91174</v>
      </c>
      <c r="H4988" s="1310" t="s">
        <v>7230</v>
      </c>
      <c r="I4988" s="1310" t="s">
        <v>253</v>
      </c>
      <c r="J4988" s="1310" t="s">
        <v>2242</v>
      </c>
      <c r="K4988" s="1311">
        <v>2.72</v>
      </c>
      <c r="L4988" s="1310" t="s">
        <v>2173</v>
      </c>
    </row>
    <row r="4989" spans="1:12" ht="13.5">
      <c r="A4989" s="1310" t="s">
        <v>5510</v>
      </c>
      <c r="B4989" s="1310" t="s">
        <v>5511</v>
      </c>
      <c r="C4989" s="1310" t="s">
        <v>7192</v>
      </c>
      <c r="D4989" s="1310">
        <v>297</v>
      </c>
      <c r="E4989" s="1311" t="s">
        <v>995</v>
      </c>
      <c r="F4989" s="1310" t="s">
        <v>995</v>
      </c>
      <c r="G4989" s="1310">
        <v>91175</v>
      </c>
      <c r="H4989" s="1310" t="s">
        <v>7231</v>
      </c>
      <c r="I4989" s="1310" t="s">
        <v>253</v>
      </c>
      <c r="J4989" s="1310" t="s">
        <v>2242</v>
      </c>
      <c r="K4989" s="1311">
        <v>4.4400000000000004</v>
      </c>
      <c r="L4989" s="1310" t="s">
        <v>2173</v>
      </c>
    </row>
    <row r="4990" spans="1:12" ht="13.5">
      <c r="A4990" s="1310" t="s">
        <v>5510</v>
      </c>
      <c r="B4990" s="1310" t="s">
        <v>5511</v>
      </c>
      <c r="C4990" s="1310" t="s">
        <v>7192</v>
      </c>
      <c r="D4990" s="1310">
        <v>297</v>
      </c>
      <c r="E4990" s="1311" t="s">
        <v>995</v>
      </c>
      <c r="F4990" s="1310" t="s">
        <v>995</v>
      </c>
      <c r="G4990" s="1310">
        <v>91176</v>
      </c>
      <c r="H4990" s="1310" t="s">
        <v>7232</v>
      </c>
      <c r="I4990" s="1310" t="s">
        <v>253</v>
      </c>
      <c r="J4990" s="1310" t="s">
        <v>2172</v>
      </c>
      <c r="K4990" s="1311">
        <v>23.83</v>
      </c>
      <c r="L4990" s="1310" t="s">
        <v>2173</v>
      </c>
    </row>
    <row r="4991" spans="1:12" ht="13.5">
      <c r="A4991" s="1310" t="s">
        <v>5510</v>
      </c>
      <c r="B4991" s="1310" t="s">
        <v>5511</v>
      </c>
      <c r="C4991" s="1310" t="s">
        <v>7192</v>
      </c>
      <c r="D4991" s="1310">
        <v>297</v>
      </c>
      <c r="E4991" s="1311" t="s">
        <v>995</v>
      </c>
      <c r="F4991" s="1310" t="s">
        <v>995</v>
      </c>
      <c r="G4991" s="1310">
        <v>91177</v>
      </c>
      <c r="H4991" s="1310" t="s">
        <v>7233</v>
      </c>
      <c r="I4991" s="1310" t="s">
        <v>253</v>
      </c>
      <c r="J4991" s="1310" t="s">
        <v>2172</v>
      </c>
      <c r="K4991" s="1311">
        <v>11.65</v>
      </c>
      <c r="L4991" s="1310" t="s">
        <v>2173</v>
      </c>
    </row>
    <row r="4992" spans="1:12" ht="13.5">
      <c r="A4992" s="1310" t="s">
        <v>5510</v>
      </c>
      <c r="B4992" s="1310" t="s">
        <v>5511</v>
      </c>
      <c r="C4992" s="1310" t="s">
        <v>7192</v>
      </c>
      <c r="D4992" s="1310">
        <v>297</v>
      </c>
      <c r="E4992" s="1311" t="s">
        <v>995</v>
      </c>
      <c r="F4992" s="1310" t="s">
        <v>995</v>
      </c>
      <c r="G4992" s="1310">
        <v>91178</v>
      </c>
      <c r="H4992" s="1310" t="s">
        <v>7234</v>
      </c>
      <c r="I4992" s="1310" t="s">
        <v>253</v>
      </c>
      <c r="J4992" s="1310" t="s">
        <v>2172</v>
      </c>
      <c r="K4992" s="1311">
        <v>13.28</v>
      </c>
      <c r="L4992" s="1310" t="s">
        <v>2173</v>
      </c>
    </row>
    <row r="4993" spans="1:12" ht="13.5">
      <c r="A4993" s="1310" t="s">
        <v>5510</v>
      </c>
      <c r="B4993" s="1310" t="s">
        <v>5511</v>
      </c>
      <c r="C4993" s="1310" t="s">
        <v>7192</v>
      </c>
      <c r="D4993" s="1310">
        <v>297</v>
      </c>
      <c r="E4993" s="1311" t="s">
        <v>995</v>
      </c>
      <c r="F4993" s="1310" t="s">
        <v>995</v>
      </c>
      <c r="G4993" s="1310">
        <v>91179</v>
      </c>
      <c r="H4993" s="1310" t="s">
        <v>7235</v>
      </c>
      <c r="I4993" s="1310" t="s">
        <v>253</v>
      </c>
      <c r="J4993" s="1310" t="s">
        <v>2172</v>
      </c>
      <c r="K4993" s="1311">
        <v>6.11</v>
      </c>
      <c r="L4993" s="1310" t="s">
        <v>2173</v>
      </c>
    </row>
    <row r="4994" spans="1:12" ht="13.5">
      <c r="A4994" s="1310" t="s">
        <v>5510</v>
      </c>
      <c r="B4994" s="1310" t="s">
        <v>5511</v>
      </c>
      <c r="C4994" s="1310" t="s">
        <v>7192</v>
      </c>
      <c r="D4994" s="1310">
        <v>297</v>
      </c>
      <c r="E4994" s="1311" t="s">
        <v>995</v>
      </c>
      <c r="F4994" s="1310" t="s">
        <v>995</v>
      </c>
      <c r="G4994" s="1310">
        <v>91180</v>
      </c>
      <c r="H4994" s="1310" t="s">
        <v>7236</v>
      </c>
      <c r="I4994" s="1310" t="s">
        <v>253</v>
      </c>
      <c r="J4994" s="1310" t="s">
        <v>2172</v>
      </c>
      <c r="K4994" s="1311">
        <v>5.58</v>
      </c>
      <c r="L4994" s="1310" t="s">
        <v>2173</v>
      </c>
    </row>
    <row r="4995" spans="1:12" ht="13.5">
      <c r="A4995" s="1310" t="s">
        <v>5510</v>
      </c>
      <c r="B4995" s="1310" t="s">
        <v>5511</v>
      </c>
      <c r="C4995" s="1310" t="s">
        <v>7192</v>
      </c>
      <c r="D4995" s="1310">
        <v>297</v>
      </c>
      <c r="E4995" s="1311" t="s">
        <v>995</v>
      </c>
      <c r="F4995" s="1310" t="s">
        <v>995</v>
      </c>
      <c r="G4995" s="1310">
        <v>91181</v>
      </c>
      <c r="H4995" s="1310" t="s">
        <v>7237</v>
      </c>
      <c r="I4995" s="1310" t="s">
        <v>253</v>
      </c>
      <c r="J4995" s="1310" t="s">
        <v>2172</v>
      </c>
      <c r="K4995" s="1311">
        <v>6.31</v>
      </c>
      <c r="L4995" s="1310" t="s">
        <v>2173</v>
      </c>
    </row>
    <row r="4996" spans="1:12" ht="13.5">
      <c r="A4996" s="1310" t="s">
        <v>5510</v>
      </c>
      <c r="B4996" s="1310" t="s">
        <v>5511</v>
      </c>
      <c r="C4996" s="1310" t="s">
        <v>7192</v>
      </c>
      <c r="D4996" s="1310">
        <v>297</v>
      </c>
      <c r="E4996" s="1311" t="s">
        <v>995</v>
      </c>
      <c r="F4996" s="1310" t="s">
        <v>995</v>
      </c>
      <c r="G4996" s="1310">
        <v>91182</v>
      </c>
      <c r="H4996" s="1310" t="s">
        <v>7238</v>
      </c>
      <c r="I4996" s="1310" t="s">
        <v>253</v>
      </c>
      <c r="J4996" s="1310" t="s">
        <v>2172</v>
      </c>
      <c r="K4996" s="1311">
        <v>24.59</v>
      </c>
      <c r="L4996" s="1310" t="s">
        <v>2173</v>
      </c>
    </row>
    <row r="4997" spans="1:12" ht="13.5">
      <c r="A4997" s="1310" t="s">
        <v>5510</v>
      </c>
      <c r="B4997" s="1310" t="s">
        <v>5511</v>
      </c>
      <c r="C4997" s="1310" t="s">
        <v>7192</v>
      </c>
      <c r="D4997" s="1310">
        <v>297</v>
      </c>
      <c r="E4997" s="1311" t="s">
        <v>995</v>
      </c>
      <c r="F4997" s="1310" t="s">
        <v>995</v>
      </c>
      <c r="G4997" s="1310">
        <v>91183</v>
      </c>
      <c r="H4997" s="1310" t="s">
        <v>7239</v>
      </c>
      <c r="I4997" s="1310" t="s">
        <v>253</v>
      </c>
      <c r="J4997" s="1310" t="s">
        <v>2172</v>
      </c>
      <c r="K4997" s="1311">
        <v>12.15</v>
      </c>
      <c r="L4997" s="1310" t="s">
        <v>2173</v>
      </c>
    </row>
    <row r="4998" spans="1:12" ht="13.5">
      <c r="A4998" s="1310" t="s">
        <v>5510</v>
      </c>
      <c r="B4998" s="1310" t="s">
        <v>5511</v>
      </c>
      <c r="C4998" s="1310" t="s">
        <v>7192</v>
      </c>
      <c r="D4998" s="1310">
        <v>297</v>
      </c>
      <c r="E4998" s="1311" t="s">
        <v>995</v>
      </c>
      <c r="F4998" s="1310" t="s">
        <v>995</v>
      </c>
      <c r="G4998" s="1310">
        <v>91184</v>
      </c>
      <c r="H4998" s="1310" t="s">
        <v>7240</v>
      </c>
      <c r="I4998" s="1310" t="s">
        <v>253</v>
      </c>
      <c r="J4998" s="1310" t="s">
        <v>2172</v>
      </c>
      <c r="K4998" s="1311">
        <v>11.36</v>
      </c>
      <c r="L4998" s="1310" t="s">
        <v>2173</v>
      </c>
    </row>
    <row r="4999" spans="1:12" ht="13.5">
      <c r="A4999" s="1310" t="s">
        <v>5510</v>
      </c>
      <c r="B4999" s="1310" t="s">
        <v>5511</v>
      </c>
      <c r="C4999" s="1310" t="s">
        <v>7192</v>
      </c>
      <c r="D4999" s="1310">
        <v>297</v>
      </c>
      <c r="E4999" s="1311" t="s">
        <v>995</v>
      </c>
      <c r="F4999" s="1310" t="s">
        <v>995</v>
      </c>
      <c r="G4999" s="1310">
        <v>91185</v>
      </c>
      <c r="H4999" s="1310" t="s">
        <v>7241</v>
      </c>
      <c r="I4999" s="1310" t="s">
        <v>253</v>
      </c>
      <c r="J4999" s="1310" t="s">
        <v>2172</v>
      </c>
      <c r="K4999" s="1311">
        <v>6.3</v>
      </c>
      <c r="L4999" s="1310" t="s">
        <v>2173</v>
      </c>
    </row>
    <row r="5000" spans="1:12" ht="13.5">
      <c r="A5000" s="1310" t="s">
        <v>5510</v>
      </c>
      <c r="B5000" s="1310" t="s">
        <v>5511</v>
      </c>
      <c r="C5000" s="1310" t="s">
        <v>7192</v>
      </c>
      <c r="D5000" s="1310">
        <v>297</v>
      </c>
      <c r="E5000" s="1311" t="s">
        <v>995</v>
      </c>
      <c r="F5000" s="1310" t="s">
        <v>995</v>
      </c>
      <c r="G5000" s="1310">
        <v>91186</v>
      </c>
      <c r="H5000" s="1310" t="s">
        <v>7242</v>
      </c>
      <c r="I5000" s="1310" t="s">
        <v>253</v>
      </c>
      <c r="J5000" s="1310" t="s">
        <v>2172</v>
      </c>
      <c r="K5000" s="1311">
        <v>5.18</v>
      </c>
      <c r="L5000" s="1310" t="s">
        <v>2173</v>
      </c>
    </row>
    <row r="5001" spans="1:12" ht="13.5">
      <c r="A5001" s="1310" t="s">
        <v>5510</v>
      </c>
      <c r="B5001" s="1310" t="s">
        <v>5511</v>
      </c>
      <c r="C5001" s="1310" t="s">
        <v>7192</v>
      </c>
      <c r="D5001" s="1310">
        <v>297</v>
      </c>
      <c r="E5001" s="1311" t="s">
        <v>995</v>
      </c>
      <c r="F5001" s="1310" t="s">
        <v>995</v>
      </c>
      <c r="G5001" s="1310">
        <v>91187</v>
      </c>
      <c r="H5001" s="1310" t="s">
        <v>7243</v>
      </c>
      <c r="I5001" s="1310" t="s">
        <v>253</v>
      </c>
      <c r="J5001" s="1310" t="s">
        <v>2172</v>
      </c>
      <c r="K5001" s="1311">
        <v>5.99</v>
      </c>
      <c r="L5001" s="1310" t="s">
        <v>2173</v>
      </c>
    </row>
    <row r="5002" spans="1:12" ht="13.5">
      <c r="A5002" s="1310" t="s">
        <v>5510</v>
      </c>
      <c r="B5002" s="1310" t="s">
        <v>5511</v>
      </c>
      <c r="C5002" s="1310" t="s">
        <v>7192</v>
      </c>
      <c r="D5002" s="1310">
        <v>297</v>
      </c>
      <c r="E5002" s="1311" t="s">
        <v>995</v>
      </c>
      <c r="F5002" s="1310" t="s">
        <v>995</v>
      </c>
      <c r="G5002" s="1310">
        <v>91188</v>
      </c>
      <c r="H5002" s="1310" t="s">
        <v>7244</v>
      </c>
      <c r="I5002" s="1310" t="s">
        <v>839</v>
      </c>
      <c r="J5002" s="1310" t="s">
        <v>2242</v>
      </c>
      <c r="K5002" s="1311">
        <v>6.61</v>
      </c>
      <c r="L5002" s="1310" t="s">
        <v>2173</v>
      </c>
    </row>
    <row r="5003" spans="1:12" ht="13.5">
      <c r="A5003" s="1310" t="s">
        <v>5510</v>
      </c>
      <c r="B5003" s="1310" t="s">
        <v>5511</v>
      </c>
      <c r="C5003" s="1310" t="s">
        <v>7192</v>
      </c>
      <c r="D5003" s="1310">
        <v>297</v>
      </c>
      <c r="E5003" s="1311" t="s">
        <v>995</v>
      </c>
      <c r="F5003" s="1310" t="s">
        <v>995</v>
      </c>
      <c r="G5003" s="1310">
        <v>91189</v>
      </c>
      <c r="H5003" s="1310" t="s">
        <v>7245</v>
      </c>
      <c r="I5003" s="1310" t="s">
        <v>839</v>
      </c>
      <c r="J5003" s="1310" t="s">
        <v>2242</v>
      </c>
      <c r="K5003" s="1311">
        <v>47.52</v>
      </c>
      <c r="L5003" s="1310" t="s">
        <v>2173</v>
      </c>
    </row>
    <row r="5004" spans="1:12" ht="13.5">
      <c r="A5004" s="1310" t="s">
        <v>5510</v>
      </c>
      <c r="B5004" s="1310" t="s">
        <v>5511</v>
      </c>
      <c r="C5004" s="1310" t="s">
        <v>7192</v>
      </c>
      <c r="D5004" s="1310">
        <v>297</v>
      </c>
      <c r="E5004" s="1311" t="s">
        <v>995</v>
      </c>
      <c r="F5004" s="1310" t="s">
        <v>995</v>
      </c>
      <c r="G5004" s="1310">
        <v>91190</v>
      </c>
      <c r="H5004" s="1310" t="s">
        <v>7246</v>
      </c>
      <c r="I5004" s="1310" t="s">
        <v>839</v>
      </c>
      <c r="J5004" s="1310" t="s">
        <v>2242</v>
      </c>
      <c r="K5004" s="1311">
        <v>4.5599999999999996</v>
      </c>
      <c r="L5004" s="1310" t="s">
        <v>2173</v>
      </c>
    </row>
    <row r="5005" spans="1:12" ht="13.5">
      <c r="A5005" s="1310" t="s">
        <v>5510</v>
      </c>
      <c r="B5005" s="1310" t="s">
        <v>5511</v>
      </c>
      <c r="C5005" s="1310" t="s">
        <v>7192</v>
      </c>
      <c r="D5005" s="1310">
        <v>297</v>
      </c>
      <c r="E5005" s="1311" t="s">
        <v>995</v>
      </c>
      <c r="F5005" s="1310" t="s">
        <v>995</v>
      </c>
      <c r="G5005" s="1310">
        <v>91191</v>
      </c>
      <c r="H5005" s="1310" t="s">
        <v>7247</v>
      </c>
      <c r="I5005" s="1310" t="s">
        <v>839</v>
      </c>
      <c r="J5005" s="1310" t="s">
        <v>2242</v>
      </c>
      <c r="K5005" s="1311">
        <v>4.83</v>
      </c>
      <c r="L5005" s="1310" t="s">
        <v>2173</v>
      </c>
    </row>
    <row r="5006" spans="1:12" ht="13.5">
      <c r="A5006" s="1310" t="s">
        <v>5510</v>
      </c>
      <c r="B5006" s="1310" t="s">
        <v>5511</v>
      </c>
      <c r="C5006" s="1310" t="s">
        <v>7192</v>
      </c>
      <c r="D5006" s="1310">
        <v>297</v>
      </c>
      <c r="E5006" s="1311" t="s">
        <v>995</v>
      </c>
      <c r="F5006" s="1310" t="s">
        <v>995</v>
      </c>
      <c r="G5006" s="1310">
        <v>91192</v>
      </c>
      <c r="H5006" s="1310" t="s">
        <v>7248</v>
      </c>
      <c r="I5006" s="1310" t="s">
        <v>839</v>
      </c>
      <c r="J5006" s="1310" t="s">
        <v>2242</v>
      </c>
      <c r="K5006" s="1311">
        <v>5.36</v>
      </c>
      <c r="L5006" s="1310" t="s">
        <v>2173</v>
      </c>
    </row>
    <row r="5007" spans="1:12" ht="13.5">
      <c r="A5007" s="1310" t="s">
        <v>5510</v>
      </c>
      <c r="B5007" s="1310" t="s">
        <v>5511</v>
      </c>
      <c r="C5007" s="1310" t="s">
        <v>7192</v>
      </c>
      <c r="D5007" s="1310">
        <v>297</v>
      </c>
      <c r="E5007" s="1311" t="s">
        <v>995</v>
      </c>
      <c r="F5007" s="1310" t="s">
        <v>995</v>
      </c>
      <c r="G5007" s="1310">
        <v>91222</v>
      </c>
      <c r="H5007" s="1310" t="s">
        <v>7249</v>
      </c>
      <c r="I5007" s="1310" t="s">
        <v>253</v>
      </c>
      <c r="J5007" s="1310" t="s">
        <v>2242</v>
      </c>
      <c r="K5007" s="1311">
        <v>12.68</v>
      </c>
      <c r="L5007" s="1310" t="s">
        <v>2173</v>
      </c>
    </row>
    <row r="5008" spans="1:12" ht="13.5">
      <c r="A5008" s="1310" t="s">
        <v>5510</v>
      </c>
      <c r="B5008" s="1310" t="s">
        <v>5511</v>
      </c>
      <c r="C5008" s="1310" t="s">
        <v>7192</v>
      </c>
      <c r="D5008" s="1310">
        <v>297</v>
      </c>
      <c r="E5008" s="1311" t="s">
        <v>995</v>
      </c>
      <c r="F5008" s="1310" t="s">
        <v>995</v>
      </c>
      <c r="G5008" s="1310">
        <v>94480</v>
      </c>
      <c r="H5008" s="1310" t="s">
        <v>7250</v>
      </c>
      <c r="I5008" s="1310" t="s">
        <v>839</v>
      </c>
      <c r="J5008" s="1310" t="s">
        <v>2172</v>
      </c>
      <c r="K5008" s="1312">
        <v>2520.09</v>
      </c>
      <c r="L5008" s="1310" t="s">
        <v>2173</v>
      </c>
    </row>
    <row r="5009" spans="1:12" ht="13.5">
      <c r="A5009" s="1310" t="s">
        <v>5510</v>
      </c>
      <c r="B5009" s="1310" t="s">
        <v>5511</v>
      </c>
      <c r="C5009" s="1310" t="s">
        <v>7192</v>
      </c>
      <c r="D5009" s="1310">
        <v>297</v>
      </c>
      <c r="E5009" s="1311" t="s">
        <v>995</v>
      </c>
      <c r="F5009" s="1310" t="s">
        <v>995</v>
      </c>
      <c r="G5009" s="1310">
        <v>94481</v>
      </c>
      <c r="H5009" s="1310" t="s">
        <v>7251</v>
      </c>
      <c r="I5009" s="1310" t="s">
        <v>839</v>
      </c>
      <c r="J5009" s="1310" t="s">
        <v>2172</v>
      </c>
      <c r="K5009" s="1312">
        <v>1764.32</v>
      </c>
      <c r="L5009" s="1310" t="s">
        <v>2173</v>
      </c>
    </row>
    <row r="5010" spans="1:12" ht="13.5">
      <c r="A5010" s="1310" t="s">
        <v>5510</v>
      </c>
      <c r="B5010" s="1310" t="s">
        <v>5511</v>
      </c>
      <c r="C5010" s="1310" t="s">
        <v>7192</v>
      </c>
      <c r="D5010" s="1310">
        <v>297</v>
      </c>
      <c r="E5010" s="1311" t="s">
        <v>995</v>
      </c>
      <c r="F5010" s="1310" t="s">
        <v>995</v>
      </c>
      <c r="G5010" s="1310">
        <v>94482</v>
      </c>
      <c r="H5010" s="1310" t="s">
        <v>7252</v>
      </c>
      <c r="I5010" s="1310" t="s">
        <v>839</v>
      </c>
      <c r="J5010" s="1310" t="s">
        <v>2172</v>
      </c>
      <c r="K5010" s="1312">
        <v>1386</v>
      </c>
      <c r="L5010" s="1310" t="s">
        <v>2173</v>
      </c>
    </row>
    <row r="5011" spans="1:12" ht="13.5">
      <c r="A5011" s="1310" t="s">
        <v>5510</v>
      </c>
      <c r="B5011" s="1310" t="s">
        <v>5511</v>
      </c>
      <c r="C5011" s="1310" t="s">
        <v>7192</v>
      </c>
      <c r="D5011" s="1310">
        <v>297</v>
      </c>
      <c r="E5011" s="1311" t="s">
        <v>995</v>
      </c>
      <c r="F5011" s="1310" t="s">
        <v>995</v>
      </c>
      <c r="G5011" s="1310">
        <v>94483</v>
      </c>
      <c r="H5011" s="1310" t="s">
        <v>7253</v>
      </c>
      <c r="I5011" s="1310" t="s">
        <v>839</v>
      </c>
      <c r="J5011" s="1310" t="s">
        <v>2172</v>
      </c>
      <c r="K5011" s="1312">
        <v>1162.82</v>
      </c>
      <c r="L5011" s="1310" t="s">
        <v>2173</v>
      </c>
    </row>
    <row r="5012" spans="1:12" ht="13.5">
      <c r="A5012" s="1310" t="s">
        <v>5510</v>
      </c>
      <c r="B5012" s="1310" t="s">
        <v>5511</v>
      </c>
      <c r="C5012" s="1310" t="s">
        <v>7192</v>
      </c>
      <c r="D5012" s="1310">
        <v>297</v>
      </c>
      <c r="E5012" s="1311" t="s">
        <v>995</v>
      </c>
      <c r="F5012" s="1310" t="s">
        <v>995</v>
      </c>
      <c r="G5012" s="1310">
        <v>95541</v>
      </c>
      <c r="H5012" s="1310" t="s">
        <v>7254</v>
      </c>
      <c r="I5012" s="1310" t="s">
        <v>839</v>
      </c>
      <c r="J5012" s="1310" t="s">
        <v>2242</v>
      </c>
      <c r="K5012" s="1311">
        <v>4.2</v>
      </c>
      <c r="L5012" s="1310" t="s">
        <v>2173</v>
      </c>
    </row>
    <row r="5013" spans="1:12" ht="13.5">
      <c r="A5013" s="1310" t="s">
        <v>5510</v>
      </c>
      <c r="B5013" s="1310" t="s">
        <v>5511</v>
      </c>
      <c r="C5013" s="1310" t="s">
        <v>7192</v>
      </c>
      <c r="D5013" s="1310">
        <v>297</v>
      </c>
      <c r="E5013" s="1311" t="s">
        <v>995</v>
      </c>
      <c r="F5013" s="1310" t="s">
        <v>995</v>
      </c>
      <c r="G5013" s="1310">
        <v>96559</v>
      </c>
      <c r="H5013" s="1310" t="s">
        <v>7255</v>
      </c>
      <c r="I5013" s="1310" t="s">
        <v>472</v>
      </c>
      <c r="J5013" s="1310" t="s">
        <v>2172</v>
      </c>
      <c r="K5013" s="1311">
        <v>26.3</v>
      </c>
      <c r="L5013" s="1310" t="s">
        <v>2173</v>
      </c>
    </row>
    <row r="5014" spans="1:12" ht="13.5">
      <c r="A5014" s="1310" t="s">
        <v>5510</v>
      </c>
      <c r="B5014" s="1310" t="s">
        <v>5511</v>
      </c>
      <c r="C5014" s="1310" t="s">
        <v>7192</v>
      </c>
      <c r="D5014" s="1310">
        <v>297</v>
      </c>
      <c r="E5014" s="1311" t="s">
        <v>995</v>
      </c>
      <c r="F5014" s="1310" t="s">
        <v>995</v>
      </c>
      <c r="G5014" s="1310">
        <v>96560</v>
      </c>
      <c r="H5014" s="1310" t="s">
        <v>7256</v>
      </c>
      <c r="I5014" s="1310" t="s">
        <v>472</v>
      </c>
      <c r="J5014" s="1310" t="s">
        <v>2172</v>
      </c>
      <c r="K5014" s="1311">
        <v>18.329999999999998</v>
      </c>
      <c r="L5014" s="1310" t="s">
        <v>2173</v>
      </c>
    </row>
    <row r="5015" spans="1:12" ht="13.5">
      <c r="A5015" s="1310" t="s">
        <v>5510</v>
      </c>
      <c r="B5015" s="1310" t="s">
        <v>5511</v>
      </c>
      <c r="C5015" s="1310" t="s">
        <v>7192</v>
      </c>
      <c r="D5015" s="1310">
        <v>297</v>
      </c>
      <c r="E5015" s="1311" t="s">
        <v>995</v>
      </c>
      <c r="F5015" s="1310" t="s">
        <v>995</v>
      </c>
      <c r="G5015" s="1310">
        <v>96561</v>
      </c>
      <c r="H5015" s="1310" t="s">
        <v>7257</v>
      </c>
      <c r="I5015" s="1310" t="s">
        <v>472</v>
      </c>
      <c r="J5015" s="1310" t="s">
        <v>2172</v>
      </c>
      <c r="K5015" s="1311">
        <v>13.73</v>
      </c>
      <c r="L5015" s="1310" t="s">
        <v>2173</v>
      </c>
    </row>
    <row r="5016" spans="1:12" ht="13.5">
      <c r="A5016" s="1310" t="s">
        <v>5510</v>
      </c>
      <c r="B5016" s="1310" t="s">
        <v>5511</v>
      </c>
      <c r="C5016" s="1310" t="s">
        <v>7192</v>
      </c>
      <c r="D5016" s="1310">
        <v>297</v>
      </c>
      <c r="E5016" s="1311" t="s">
        <v>995</v>
      </c>
      <c r="F5016" s="1310" t="s">
        <v>995</v>
      </c>
      <c r="G5016" s="1310">
        <v>96562</v>
      </c>
      <c r="H5016" s="1310" t="s">
        <v>7258</v>
      </c>
      <c r="I5016" s="1310" t="s">
        <v>253</v>
      </c>
      <c r="J5016" s="1310" t="s">
        <v>2172</v>
      </c>
      <c r="K5016" s="1311">
        <v>16.82</v>
      </c>
      <c r="L5016" s="1310" t="s">
        <v>2173</v>
      </c>
    </row>
    <row r="5017" spans="1:12" ht="13.5">
      <c r="A5017" s="1310" t="s">
        <v>5510</v>
      </c>
      <c r="B5017" s="1310" t="s">
        <v>5511</v>
      </c>
      <c r="C5017" s="1310" t="s">
        <v>7192</v>
      </c>
      <c r="D5017" s="1310">
        <v>297</v>
      </c>
      <c r="E5017" s="1311" t="s">
        <v>995</v>
      </c>
      <c r="F5017" s="1310" t="s">
        <v>995</v>
      </c>
      <c r="G5017" s="1310">
        <v>96563</v>
      </c>
      <c r="H5017" s="1310" t="s">
        <v>7259</v>
      </c>
      <c r="I5017" s="1310" t="s">
        <v>253</v>
      </c>
      <c r="J5017" s="1310" t="s">
        <v>2172</v>
      </c>
      <c r="K5017" s="1311">
        <v>21.65</v>
      </c>
      <c r="L5017" s="1310" t="s">
        <v>2173</v>
      </c>
    </row>
    <row r="5018" spans="1:12" ht="13.5">
      <c r="A5018" s="1310" t="s">
        <v>5510</v>
      </c>
      <c r="B5018" s="1310" t="s">
        <v>5511</v>
      </c>
      <c r="C5018" s="1310" t="s">
        <v>7192</v>
      </c>
      <c r="D5018" s="1310">
        <v>297</v>
      </c>
      <c r="E5018" s="1311" t="s">
        <v>995</v>
      </c>
      <c r="F5018" s="1310" t="s">
        <v>995</v>
      </c>
      <c r="G5018" s="1310">
        <v>101802</v>
      </c>
      <c r="H5018" s="1310" t="s">
        <v>7260</v>
      </c>
      <c r="I5018" s="1310" t="s">
        <v>839</v>
      </c>
      <c r="J5018" s="1310" t="s">
        <v>2172</v>
      </c>
      <c r="K5018" s="1312">
        <v>1474.42</v>
      </c>
      <c r="L5018" s="1310" t="s">
        <v>2173</v>
      </c>
    </row>
    <row r="5019" spans="1:12" ht="13.5">
      <c r="A5019" s="1310" t="s">
        <v>5510</v>
      </c>
      <c r="B5019" s="1310" t="s">
        <v>5511</v>
      </c>
      <c r="C5019" s="1310" t="s">
        <v>7192</v>
      </c>
      <c r="D5019" s="1310">
        <v>297</v>
      </c>
      <c r="E5019" s="1311" t="s">
        <v>995</v>
      </c>
      <c r="F5019" s="1310" t="s">
        <v>995</v>
      </c>
      <c r="G5019" s="1310">
        <v>101803</v>
      </c>
      <c r="H5019" s="1310" t="s">
        <v>7261</v>
      </c>
      <c r="I5019" s="1310" t="s">
        <v>839</v>
      </c>
      <c r="J5019" s="1310" t="s">
        <v>2172</v>
      </c>
      <c r="K5019" s="1311">
        <v>906.35</v>
      </c>
      <c r="L5019" s="1310" t="s">
        <v>2173</v>
      </c>
    </row>
    <row r="5020" spans="1:12" ht="13.5">
      <c r="A5020" s="1310" t="s">
        <v>5510</v>
      </c>
      <c r="B5020" s="1310" t="s">
        <v>5511</v>
      </c>
      <c r="C5020" s="1310" t="s">
        <v>7192</v>
      </c>
      <c r="D5020" s="1310">
        <v>297</v>
      </c>
      <c r="E5020" s="1311" t="s">
        <v>995</v>
      </c>
      <c r="F5020" s="1310" t="s">
        <v>995</v>
      </c>
      <c r="G5020" s="1310">
        <v>101804</v>
      </c>
      <c r="H5020" s="1310" t="s">
        <v>7262</v>
      </c>
      <c r="I5020" s="1310" t="s">
        <v>839</v>
      </c>
      <c r="J5020" s="1310" t="s">
        <v>2172</v>
      </c>
      <c r="K5020" s="1312">
        <v>1145.3800000000001</v>
      </c>
      <c r="L5020" s="1310" t="s">
        <v>2173</v>
      </c>
    </row>
    <row r="5021" spans="1:12" ht="13.5">
      <c r="A5021" s="1310" t="s">
        <v>5510</v>
      </c>
      <c r="B5021" s="1310" t="s">
        <v>5511</v>
      </c>
      <c r="C5021" s="1310" t="s">
        <v>7192</v>
      </c>
      <c r="D5021" s="1310">
        <v>297</v>
      </c>
      <c r="E5021" s="1311" t="s">
        <v>995</v>
      </c>
      <c r="F5021" s="1310" t="s">
        <v>995</v>
      </c>
      <c r="G5021" s="1310">
        <v>101805</v>
      </c>
      <c r="H5021" s="1310" t="s">
        <v>7263</v>
      </c>
      <c r="I5021" s="1310" t="s">
        <v>839</v>
      </c>
      <c r="J5021" s="1310" t="s">
        <v>2172</v>
      </c>
      <c r="K5021" s="1312">
        <v>1461.73</v>
      </c>
      <c r="L5021" s="1310" t="s">
        <v>2173</v>
      </c>
    </row>
    <row r="5022" spans="1:12" ht="13.5">
      <c r="A5022" s="1310" t="s">
        <v>5510</v>
      </c>
      <c r="B5022" s="1310" t="s">
        <v>5511</v>
      </c>
      <c r="C5022" s="1310" t="s">
        <v>7192</v>
      </c>
      <c r="D5022" s="1310">
        <v>297</v>
      </c>
      <c r="E5022" s="1311" t="s">
        <v>995</v>
      </c>
      <c r="F5022" s="1310" t="s">
        <v>995</v>
      </c>
      <c r="G5022" s="1310">
        <v>102111</v>
      </c>
      <c r="H5022" s="1310" t="s">
        <v>7264</v>
      </c>
      <c r="I5022" s="1310" t="s">
        <v>839</v>
      </c>
      <c r="J5022" s="1310" t="s">
        <v>2172</v>
      </c>
      <c r="K5022" s="1311">
        <v>973.74</v>
      </c>
      <c r="L5022" s="1310" t="s">
        <v>2173</v>
      </c>
    </row>
    <row r="5023" spans="1:12" ht="13.5">
      <c r="A5023" s="1310" t="s">
        <v>5510</v>
      </c>
      <c r="B5023" s="1310" t="s">
        <v>5511</v>
      </c>
      <c r="C5023" s="1310" t="s">
        <v>7192</v>
      </c>
      <c r="D5023" s="1310">
        <v>297</v>
      </c>
      <c r="E5023" s="1311" t="s">
        <v>995</v>
      </c>
      <c r="F5023" s="1310" t="s">
        <v>995</v>
      </c>
      <c r="G5023" s="1310">
        <v>102112</v>
      </c>
      <c r="H5023" s="1310" t="s">
        <v>7265</v>
      </c>
      <c r="I5023" s="1310" t="s">
        <v>839</v>
      </c>
      <c r="J5023" s="1310" t="s">
        <v>2172</v>
      </c>
      <c r="K5023" s="1311">
        <v>117.28</v>
      </c>
      <c r="L5023" s="1310" t="s">
        <v>2173</v>
      </c>
    </row>
    <row r="5024" spans="1:12" ht="13.5">
      <c r="A5024" s="1310" t="s">
        <v>5510</v>
      </c>
      <c r="B5024" s="1310" t="s">
        <v>5511</v>
      </c>
      <c r="C5024" s="1310" t="s">
        <v>7192</v>
      </c>
      <c r="D5024" s="1310">
        <v>297</v>
      </c>
      <c r="E5024" s="1311" t="s">
        <v>995</v>
      </c>
      <c r="F5024" s="1310" t="s">
        <v>995</v>
      </c>
      <c r="G5024" s="1310">
        <v>102113</v>
      </c>
      <c r="H5024" s="1310" t="s">
        <v>7266</v>
      </c>
      <c r="I5024" s="1310" t="s">
        <v>839</v>
      </c>
      <c r="J5024" s="1310" t="s">
        <v>2172</v>
      </c>
      <c r="K5024" s="1312">
        <v>1563.98</v>
      </c>
      <c r="L5024" s="1310" t="s">
        <v>2173</v>
      </c>
    </row>
    <row r="5025" spans="1:12" ht="13.5">
      <c r="A5025" s="1310" t="s">
        <v>5510</v>
      </c>
      <c r="B5025" s="1310" t="s">
        <v>5511</v>
      </c>
      <c r="C5025" s="1310" t="s">
        <v>7192</v>
      </c>
      <c r="D5025" s="1310">
        <v>297</v>
      </c>
      <c r="E5025" s="1311" t="s">
        <v>995</v>
      </c>
      <c r="F5025" s="1310" t="s">
        <v>995</v>
      </c>
      <c r="G5025" s="1310">
        <v>102114</v>
      </c>
      <c r="H5025" s="1310" t="s">
        <v>7267</v>
      </c>
      <c r="I5025" s="1310" t="s">
        <v>839</v>
      </c>
      <c r="J5025" s="1310" t="s">
        <v>2172</v>
      </c>
      <c r="K5025" s="1311">
        <v>120.28</v>
      </c>
      <c r="L5025" s="1310" t="s">
        <v>2173</v>
      </c>
    </row>
    <row r="5026" spans="1:12" ht="13.5">
      <c r="A5026" s="1310" t="s">
        <v>5510</v>
      </c>
      <c r="B5026" s="1310" t="s">
        <v>5511</v>
      </c>
      <c r="C5026" s="1310" t="s">
        <v>7192</v>
      </c>
      <c r="D5026" s="1310">
        <v>297</v>
      </c>
      <c r="E5026" s="1311" t="s">
        <v>995</v>
      </c>
      <c r="F5026" s="1310" t="s">
        <v>995</v>
      </c>
      <c r="G5026" s="1310">
        <v>102115</v>
      </c>
      <c r="H5026" s="1310" t="s">
        <v>7268</v>
      </c>
      <c r="I5026" s="1310" t="s">
        <v>839</v>
      </c>
      <c r="J5026" s="1310" t="s">
        <v>2172</v>
      </c>
      <c r="K5026" s="1312">
        <v>2737.45</v>
      </c>
      <c r="L5026" s="1310" t="s">
        <v>2173</v>
      </c>
    </row>
    <row r="5027" spans="1:12" ht="13.5">
      <c r="A5027" s="1310" t="s">
        <v>5510</v>
      </c>
      <c r="B5027" s="1310" t="s">
        <v>5511</v>
      </c>
      <c r="C5027" s="1310" t="s">
        <v>7192</v>
      </c>
      <c r="D5027" s="1310">
        <v>297</v>
      </c>
      <c r="E5027" s="1311" t="s">
        <v>995</v>
      </c>
      <c r="F5027" s="1310" t="s">
        <v>995</v>
      </c>
      <c r="G5027" s="1310">
        <v>102116</v>
      </c>
      <c r="H5027" s="1310" t="s">
        <v>7269</v>
      </c>
      <c r="I5027" s="1310" t="s">
        <v>839</v>
      </c>
      <c r="J5027" s="1310" t="s">
        <v>2172</v>
      </c>
      <c r="K5027" s="1312">
        <v>1671.56</v>
      </c>
      <c r="L5027" s="1310" t="s">
        <v>2173</v>
      </c>
    </row>
    <row r="5028" spans="1:12" ht="13.5">
      <c r="A5028" s="1310" t="s">
        <v>5510</v>
      </c>
      <c r="B5028" s="1310" t="s">
        <v>5511</v>
      </c>
      <c r="C5028" s="1310" t="s">
        <v>7192</v>
      </c>
      <c r="D5028" s="1310">
        <v>297</v>
      </c>
      <c r="E5028" s="1311" t="s">
        <v>995</v>
      </c>
      <c r="F5028" s="1310" t="s">
        <v>995</v>
      </c>
      <c r="G5028" s="1310">
        <v>102117</v>
      </c>
      <c r="H5028" s="1310" t="s">
        <v>7270</v>
      </c>
      <c r="I5028" s="1310" t="s">
        <v>839</v>
      </c>
      <c r="J5028" s="1310" t="s">
        <v>2172</v>
      </c>
      <c r="K5028" s="1311">
        <v>123.92</v>
      </c>
      <c r="L5028" s="1310" t="s">
        <v>2173</v>
      </c>
    </row>
    <row r="5029" spans="1:12" ht="13.5">
      <c r="A5029" s="1310" t="s">
        <v>5510</v>
      </c>
      <c r="B5029" s="1310" t="s">
        <v>5511</v>
      </c>
      <c r="C5029" s="1310" t="s">
        <v>7192</v>
      </c>
      <c r="D5029" s="1310">
        <v>297</v>
      </c>
      <c r="E5029" s="1311" t="s">
        <v>995</v>
      </c>
      <c r="F5029" s="1310" t="s">
        <v>995</v>
      </c>
      <c r="G5029" s="1310">
        <v>102118</v>
      </c>
      <c r="H5029" s="1310" t="s">
        <v>7271</v>
      </c>
      <c r="I5029" s="1310" t="s">
        <v>839</v>
      </c>
      <c r="J5029" s="1310" t="s">
        <v>2172</v>
      </c>
      <c r="K5029" s="1312">
        <v>2286.5100000000002</v>
      </c>
      <c r="L5029" s="1310" t="s">
        <v>2173</v>
      </c>
    </row>
    <row r="5030" spans="1:12" ht="13.5">
      <c r="A5030" s="1310" t="s">
        <v>5510</v>
      </c>
      <c r="B5030" s="1310" t="s">
        <v>5511</v>
      </c>
      <c r="C5030" s="1310" t="s">
        <v>7192</v>
      </c>
      <c r="D5030" s="1310">
        <v>297</v>
      </c>
      <c r="E5030" s="1311" t="s">
        <v>995</v>
      </c>
      <c r="F5030" s="1310" t="s">
        <v>995</v>
      </c>
      <c r="G5030" s="1310">
        <v>102119</v>
      </c>
      <c r="H5030" s="1310" t="s">
        <v>7272</v>
      </c>
      <c r="I5030" s="1310" t="s">
        <v>839</v>
      </c>
      <c r="J5030" s="1310" t="s">
        <v>2172</v>
      </c>
      <c r="K5030" s="1311">
        <v>127.06</v>
      </c>
      <c r="L5030" s="1310" t="s">
        <v>2173</v>
      </c>
    </row>
    <row r="5031" spans="1:12" ht="13.5">
      <c r="A5031" s="1310" t="s">
        <v>5510</v>
      </c>
      <c r="B5031" s="1310" t="s">
        <v>5511</v>
      </c>
      <c r="C5031" s="1310" t="s">
        <v>7192</v>
      </c>
      <c r="D5031" s="1310">
        <v>297</v>
      </c>
      <c r="E5031" s="1311" t="s">
        <v>995</v>
      </c>
      <c r="F5031" s="1310" t="s">
        <v>995</v>
      </c>
      <c r="G5031" s="1310">
        <v>102121</v>
      </c>
      <c r="H5031" s="1310" t="s">
        <v>7273</v>
      </c>
      <c r="I5031" s="1310" t="s">
        <v>839</v>
      </c>
      <c r="J5031" s="1310" t="s">
        <v>2172</v>
      </c>
      <c r="K5031" s="1311">
        <v>159.84</v>
      </c>
      <c r="L5031" s="1310" t="s">
        <v>2173</v>
      </c>
    </row>
    <row r="5032" spans="1:12" ht="13.5">
      <c r="A5032" s="1310" t="s">
        <v>5510</v>
      </c>
      <c r="B5032" s="1310" t="s">
        <v>5511</v>
      </c>
      <c r="C5032" s="1310" t="s">
        <v>7192</v>
      </c>
      <c r="D5032" s="1310">
        <v>297</v>
      </c>
      <c r="E5032" s="1311" t="s">
        <v>995</v>
      </c>
      <c r="F5032" s="1310" t="s">
        <v>995</v>
      </c>
      <c r="G5032" s="1310">
        <v>102122</v>
      </c>
      <c r="H5032" s="1310" t="s">
        <v>7274</v>
      </c>
      <c r="I5032" s="1310" t="s">
        <v>839</v>
      </c>
      <c r="J5032" s="1310" t="s">
        <v>2172</v>
      </c>
      <c r="K5032" s="1312">
        <v>7785.25</v>
      </c>
      <c r="L5032" s="1310" t="s">
        <v>2173</v>
      </c>
    </row>
    <row r="5033" spans="1:12" ht="13.5">
      <c r="A5033" s="1310" t="s">
        <v>5510</v>
      </c>
      <c r="B5033" s="1310" t="s">
        <v>5511</v>
      </c>
      <c r="C5033" s="1310" t="s">
        <v>7192</v>
      </c>
      <c r="D5033" s="1310">
        <v>297</v>
      </c>
      <c r="E5033" s="1311" t="s">
        <v>995</v>
      </c>
      <c r="F5033" s="1310" t="s">
        <v>995</v>
      </c>
      <c r="G5033" s="1310">
        <v>102123</v>
      </c>
      <c r="H5033" s="1310" t="s">
        <v>7275</v>
      </c>
      <c r="I5033" s="1310" t="s">
        <v>839</v>
      </c>
      <c r="J5033" s="1310" t="s">
        <v>2172</v>
      </c>
      <c r="K5033" s="1311">
        <v>169.18</v>
      </c>
      <c r="L5033" s="1310" t="s">
        <v>2173</v>
      </c>
    </row>
    <row r="5034" spans="1:12" ht="13.5">
      <c r="A5034" s="1310" t="s">
        <v>5510</v>
      </c>
      <c r="B5034" s="1310" t="s">
        <v>5511</v>
      </c>
      <c r="C5034" s="1310" t="s">
        <v>7192</v>
      </c>
      <c r="D5034" s="1310">
        <v>297</v>
      </c>
      <c r="E5034" s="1311" t="s">
        <v>995</v>
      </c>
      <c r="F5034" s="1310" t="s">
        <v>995</v>
      </c>
      <c r="G5034" s="1310">
        <v>102136</v>
      </c>
      <c r="H5034" s="1310" t="s">
        <v>7276</v>
      </c>
      <c r="I5034" s="1310" t="s">
        <v>839</v>
      </c>
      <c r="J5034" s="1310" t="s">
        <v>2242</v>
      </c>
      <c r="K5034" s="1311">
        <v>61.44</v>
      </c>
      <c r="L5034" s="1310" t="s">
        <v>2173</v>
      </c>
    </row>
    <row r="5035" spans="1:12" ht="13.5">
      <c r="A5035" s="1310" t="s">
        <v>5510</v>
      </c>
      <c r="B5035" s="1310" t="s">
        <v>5511</v>
      </c>
      <c r="C5035" s="1310" t="s">
        <v>7192</v>
      </c>
      <c r="D5035" s="1310">
        <v>297</v>
      </c>
      <c r="E5035" s="1311" t="s">
        <v>995</v>
      </c>
      <c r="F5035" s="1310" t="s">
        <v>995</v>
      </c>
      <c r="G5035" s="1310">
        <v>102137</v>
      </c>
      <c r="H5035" s="1310" t="s">
        <v>7277</v>
      </c>
      <c r="I5035" s="1310" t="s">
        <v>839</v>
      </c>
      <c r="J5035" s="1310" t="s">
        <v>2242</v>
      </c>
      <c r="K5035" s="1311">
        <v>75.22</v>
      </c>
      <c r="L5035" s="1310" t="s">
        <v>2173</v>
      </c>
    </row>
    <row r="5036" spans="1:12" ht="13.5">
      <c r="A5036" s="1310" t="s">
        <v>5510</v>
      </c>
      <c r="B5036" s="1310" t="s">
        <v>5511</v>
      </c>
      <c r="C5036" s="1310" t="s">
        <v>7192</v>
      </c>
      <c r="D5036" s="1310">
        <v>297</v>
      </c>
      <c r="E5036" s="1311" t="s">
        <v>995</v>
      </c>
      <c r="F5036" s="1310" t="s">
        <v>995</v>
      </c>
      <c r="G5036" s="1310">
        <v>102138</v>
      </c>
      <c r="H5036" s="1310" t="s">
        <v>7278</v>
      </c>
      <c r="I5036" s="1310" t="s">
        <v>839</v>
      </c>
      <c r="J5036" s="1310" t="s">
        <v>2172</v>
      </c>
      <c r="K5036" s="1311">
        <v>184.39</v>
      </c>
      <c r="L5036" s="1310" t="s">
        <v>2173</v>
      </c>
    </row>
    <row r="5037" spans="1:12" ht="13.5">
      <c r="A5037" s="1310" t="s">
        <v>7279</v>
      </c>
      <c r="B5037" s="1310" t="s">
        <v>7280</v>
      </c>
      <c r="C5037" s="1310" t="s">
        <v>7281</v>
      </c>
      <c r="D5037" s="1310">
        <v>59</v>
      </c>
      <c r="E5037" s="1311" t="s">
        <v>995</v>
      </c>
      <c r="F5037" s="1310" t="s">
        <v>995</v>
      </c>
      <c r="G5037" s="1310">
        <v>93350</v>
      </c>
      <c r="H5037" s="1310" t="s">
        <v>7282</v>
      </c>
      <c r="I5037" s="1310" t="s">
        <v>839</v>
      </c>
      <c r="J5037" s="1310" t="s">
        <v>2172</v>
      </c>
      <c r="K5037" s="1312">
        <v>1083.28</v>
      </c>
      <c r="L5037" s="1310" t="s">
        <v>2173</v>
      </c>
    </row>
    <row r="5038" spans="1:12" ht="13.5">
      <c r="A5038" s="1310" t="s">
        <v>7279</v>
      </c>
      <c r="B5038" s="1310" t="s">
        <v>7280</v>
      </c>
      <c r="C5038" s="1310" t="s">
        <v>7281</v>
      </c>
      <c r="D5038" s="1310">
        <v>59</v>
      </c>
      <c r="E5038" s="1311" t="s">
        <v>995</v>
      </c>
      <c r="F5038" s="1310" t="s">
        <v>995</v>
      </c>
      <c r="G5038" s="1310">
        <v>93351</v>
      </c>
      <c r="H5038" s="1310" t="s">
        <v>7283</v>
      </c>
      <c r="I5038" s="1310" t="s">
        <v>839</v>
      </c>
      <c r="J5038" s="1310" t="s">
        <v>2172</v>
      </c>
      <c r="K5038" s="1311">
        <v>886.64</v>
      </c>
      <c r="L5038" s="1310" t="s">
        <v>2173</v>
      </c>
    </row>
    <row r="5039" spans="1:12" ht="13.5">
      <c r="A5039" s="1310" t="s">
        <v>7279</v>
      </c>
      <c r="B5039" s="1310" t="s">
        <v>7280</v>
      </c>
      <c r="C5039" s="1310" t="s">
        <v>7281</v>
      </c>
      <c r="D5039" s="1310">
        <v>59</v>
      </c>
      <c r="E5039" s="1311" t="s">
        <v>995</v>
      </c>
      <c r="F5039" s="1310" t="s">
        <v>995</v>
      </c>
      <c r="G5039" s="1310">
        <v>93352</v>
      </c>
      <c r="H5039" s="1310" t="s">
        <v>7284</v>
      </c>
      <c r="I5039" s="1310" t="s">
        <v>839</v>
      </c>
      <c r="J5039" s="1310" t="s">
        <v>2172</v>
      </c>
      <c r="K5039" s="1311">
        <v>690.75</v>
      </c>
      <c r="L5039" s="1310" t="s">
        <v>2173</v>
      </c>
    </row>
    <row r="5040" spans="1:12" ht="13.5">
      <c r="A5040" s="1310" t="s">
        <v>7279</v>
      </c>
      <c r="B5040" s="1310" t="s">
        <v>7280</v>
      </c>
      <c r="C5040" s="1310" t="s">
        <v>7281</v>
      </c>
      <c r="D5040" s="1310">
        <v>59</v>
      </c>
      <c r="E5040" s="1311" t="s">
        <v>995</v>
      </c>
      <c r="F5040" s="1310" t="s">
        <v>995</v>
      </c>
      <c r="G5040" s="1310">
        <v>93353</v>
      </c>
      <c r="H5040" s="1310" t="s">
        <v>7285</v>
      </c>
      <c r="I5040" s="1310" t="s">
        <v>839</v>
      </c>
      <c r="J5040" s="1310" t="s">
        <v>2172</v>
      </c>
      <c r="K5040" s="1311">
        <v>499.07</v>
      </c>
      <c r="L5040" s="1310" t="s">
        <v>2173</v>
      </c>
    </row>
    <row r="5041" spans="1:12" ht="13.5">
      <c r="A5041" s="1310" t="s">
        <v>7279</v>
      </c>
      <c r="B5041" s="1310" t="s">
        <v>7280</v>
      </c>
      <c r="C5041" s="1310" t="s">
        <v>7281</v>
      </c>
      <c r="D5041" s="1310">
        <v>59</v>
      </c>
      <c r="E5041" s="1311" t="s">
        <v>995</v>
      </c>
      <c r="F5041" s="1310" t="s">
        <v>995</v>
      </c>
      <c r="G5041" s="1310">
        <v>93354</v>
      </c>
      <c r="H5041" s="1310" t="s">
        <v>7286</v>
      </c>
      <c r="I5041" s="1310" t="s">
        <v>839</v>
      </c>
      <c r="J5041" s="1310" t="s">
        <v>2172</v>
      </c>
      <c r="K5041" s="1311">
        <v>772.26</v>
      </c>
      <c r="L5041" s="1310" t="s">
        <v>2173</v>
      </c>
    </row>
    <row r="5042" spans="1:12" ht="13.5">
      <c r="A5042" s="1310" t="s">
        <v>7279</v>
      </c>
      <c r="B5042" s="1310" t="s">
        <v>7280</v>
      </c>
      <c r="C5042" s="1310" t="s">
        <v>7281</v>
      </c>
      <c r="D5042" s="1310">
        <v>59</v>
      </c>
      <c r="E5042" s="1311" t="s">
        <v>995</v>
      </c>
      <c r="F5042" s="1310" t="s">
        <v>995</v>
      </c>
      <c r="G5042" s="1310">
        <v>93355</v>
      </c>
      <c r="H5042" s="1310" t="s">
        <v>7287</v>
      </c>
      <c r="I5042" s="1310" t="s">
        <v>839</v>
      </c>
      <c r="J5042" s="1310" t="s">
        <v>2172</v>
      </c>
      <c r="K5042" s="1311">
        <v>641.48</v>
      </c>
      <c r="L5042" s="1310" t="s">
        <v>2173</v>
      </c>
    </row>
    <row r="5043" spans="1:12" ht="13.5">
      <c r="A5043" s="1310" t="s">
        <v>7279</v>
      </c>
      <c r="B5043" s="1310" t="s">
        <v>7280</v>
      </c>
      <c r="C5043" s="1310" t="s">
        <v>7281</v>
      </c>
      <c r="D5043" s="1310">
        <v>59</v>
      </c>
      <c r="E5043" s="1311" t="s">
        <v>995</v>
      </c>
      <c r="F5043" s="1310" t="s">
        <v>995</v>
      </c>
      <c r="G5043" s="1310">
        <v>93356</v>
      </c>
      <c r="H5043" s="1310" t="s">
        <v>7288</v>
      </c>
      <c r="I5043" s="1310" t="s">
        <v>839</v>
      </c>
      <c r="J5043" s="1310" t="s">
        <v>2172</v>
      </c>
      <c r="K5043" s="1311">
        <v>509.61</v>
      </c>
      <c r="L5043" s="1310" t="s">
        <v>2173</v>
      </c>
    </row>
    <row r="5044" spans="1:12" ht="13.5">
      <c r="A5044" s="1310" t="s">
        <v>7279</v>
      </c>
      <c r="B5044" s="1310" t="s">
        <v>7280</v>
      </c>
      <c r="C5044" s="1310" t="s">
        <v>7281</v>
      </c>
      <c r="D5044" s="1310">
        <v>59</v>
      </c>
      <c r="E5044" s="1311" t="s">
        <v>995</v>
      </c>
      <c r="F5044" s="1310" t="s">
        <v>995</v>
      </c>
      <c r="G5044" s="1310">
        <v>93357</v>
      </c>
      <c r="H5044" s="1310" t="s">
        <v>7289</v>
      </c>
      <c r="I5044" s="1310" t="s">
        <v>839</v>
      </c>
      <c r="J5044" s="1310" t="s">
        <v>2172</v>
      </c>
      <c r="K5044" s="1311">
        <v>380.11</v>
      </c>
      <c r="L5044" s="1310" t="s">
        <v>2173</v>
      </c>
    </row>
    <row r="5045" spans="1:12" ht="13.5">
      <c r="A5045" s="1310" t="s">
        <v>7290</v>
      </c>
      <c r="B5045" s="1310" t="s">
        <v>7291</v>
      </c>
      <c r="C5045" s="1310" t="s">
        <v>7292</v>
      </c>
      <c r="D5045" s="1310">
        <v>18</v>
      </c>
      <c r="E5045" s="1311" t="s">
        <v>995</v>
      </c>
      <c r="F5045" s="1310" t="s">
        <v>995</v>
      </c>
      <c r="G5045" s="1310">
        <v>96520</v>
      </c>
      <c r="H5045" s="1310" t="s">
        <v>7293</v>
      </c>
      <c r="I5045" s="1310" t="s">
        <v>669</v>
      </c>
      <c r="J5045" s="1310" t="s">
        <v>2172</v>
      </c>
      <c r="K5045" s="1311">
        <v>83.07</v>
      </c>
      <c r="L5045" s="1310" t="s">
        <v>2173</v>
      </c>
    </row>
    <row r="5046" spans="1:12" ht="13.5">
      <c r="A5046" s="1310" t="s">
        <v>7290</v>
      </c>
      <c r="B5046" s="1310" t="s">
        <v>7291</v>
      </c>
      <c r="C5046" s="1310" t="s">
        <v>7292</v>
      </c>
      <c r="D5046" s="1310">
        <v>18</v>
      </c>
      <c r="E5046" s="1311" t="s">
        <v>995</v>
      </c>
      <c r="F5046" s="1310" t="s">
        <v>995</v>
      </c>
      <c r="G5046" s="1310">
        <v>96521</v>
      </c>
      <c r="H5046" s="1310" t="s">
        <v>7294</v>
      </c>
      <c r="I5046" s="1310" t="s">
        <v>669</v>
      </c>
      <c r="J5046" s="1310" t="s">
        <v>2172</v>
      </c>
      <c r="K5046" s="1311">
        <v>34.75</v>
      </c>
      <c r="L5046" s="1310" t="s">
        <v>2173</v>
      </c>
    </row>
    <row r="5047" spans="1:12" ht="13.5">
      <c r="A5047" s="1310" t="s">
        <v>7290</v>
      </c>
      <c r="B5047" s="1310" t="s">
        <v>7291</v>
      </c>
      <c r="C5047" s="1310" t="s">
        <v>7292</v>
      </c>
      <c r="D5047" s="1310">
        <v>18</v>
      </c>
      <c r="E5047" s="1311" t="s">
        <v>995</v>
      </c>
      <c r="F5047" s="1310" t="s">
        <v>995</v>
      </c>
      <c r="G5047" s="1310">
        <v>96522</v>
      </c>
      <c r="H5047" s="1310" t="s">
        <v>7295</v>
      </c>
      <c r="I5047" s="1310" t="s">
        <v>669</v>
      </c>
      <c r="J5047" s="1310" t="s">
        <v>2771</v>
      </c>
      <c r="K5047" s="1311">
        <v>129.44</v>
      </c>
      <c r="L5047" s="1310" t="s">
        <v>2173</v>
      </c>
    </row>
    <row r="5048" spans="1:12" ht="13.5">
      <c r="A5048" s="1310" t="s">
        <v>7290</v>
      </c>
      <c r="B5048" s="1310" t="s">
        <v>7291</v>
      </c>
      <c r="C5048" s="1310" t="s">
        <v>7292</v>
      </c>
      <c r="D5048" s="1310">
        <v>18</v>
      </c>
      <c r="E5048" s="1311" t="s">
        <v>995</v>
      </c>
      <c r="F5048" s="1310" t="s">
        <v>995</v>
      </c>
      <c r="G5048" s="1310">
        <v>96523</v>
      </c>
      <c r="H5048" s="1310" t="s">
        <v>7296</v>
      </c>
      <c r="I5048" s="1310" t="s">
        <v>669</v>
      </c>
      <c r="J5048" s="1310" t="s">
        <v>2771</v>
      </c>
      <c r="K5048" s="1311">
        <v>82.17</v>
      </c>
      <c r="L5048" s="1310" t="s">
        <v>2173</v>
      </c>
    </row>
    <row r="5049" spans="1:12" ht="13.5">
      <c r="A5049" s="1310" t="s">
        <v>7290</v>
      </c>
      <c r="B5049" s="1310" t="s">
        <v>7291</v>
      </c>
      <c r="C5049" s="1310" t="s">
        <v>7292</v>
      </c>
      <c r="D5049" s="1310">
        <v>18</v>
      </c>
      <c r="E5049" s="1311" t="s">
        <v>995</v>
      </c>
      <c r="F5049" s="1310" t="s">
        <v>995</v>
      </c>
      <c r="G5049" s="1310">
        <v>96524</v>
      </c>
      <c r="H5049" s="1310" t="s">
        <v>7297</v>
      </c>
      <c r="I5049" s="1310" t="s">
        <v>669</v>
      </c>
      <c r="J5049" s="1310" t="s">
        <v>2172</v>
      </c>
      <c r="K5049" s="1311">
        <v>154.16</v>
      </c>
      <c r="L5049" s="1310" t="s">
        <v>2173</v>
      </c>
    </row>
    <row r="5050" spans="1:12" ht="13.5">
      <c r="A5050" s="1310" t="s">
        <v>7290</v>
      </c>
      <c r="B5050" s="1310" t="s">
        <v>7291</v>
      </c>
      <c r="C5050" s="1310" t="s">
        <v>7292</v>
      </c>
      <c r="D5050" s="1310">
        <v>18</v>
      </c>
      <c r="E5050" s="1311" t="s">
        <v>995</v>
      </c>
      <c r="F5050" s="1310" t="s">
        <v>995</v>
      </c>
      <c r="G5050" s="1310">
        <v>96525</v>
      </c>
      <c r="H5050" s="1310" t="s">
        <v>7298</v>
      </c>
      <c r="I5050" s="1310" t="s">
        <v>669</v>
      </c>
      <c r="J5050" s="1310" t="s">
        <v>2172</v>
      </c>
      <c r="K5050" s="1311">
        <v>31.8</v>
      </c>
      <c r="L5050" s="1310" t="s">
        <v>2173</v>
      </c>
    </row>
    <row r="5051" spans="1:12" ht="13.5">
      <c r="A5051" s="1310" t="s">
        <v>7290</v>
      </c>
      <c r="B5051" s="1310" t="s">
        <v>7291</v>
      </c>
      <c r="C5051" s="1310" t="s">
        <v>7292</v>
      </c>
      <c r="D5051" s="1310">
        <v>18</v>
      </c>
      <c r="E5051" s="1311" t="s">
        <v>995</v>
      </c>
      <c r="F5051" s="1310" t="s">
        <v>995</v>
      </c>
      <c r="G5051" s="1310">
        <v>96526</v>
      </c>
      <c r="H5051" s="1310" t="s">
        <v>7299</v>
      </c>
      <c r="I5051" s="1310" t="s">
        <v>669</v>
      </c>
      <c r="J5051" s="1310" t="s">
        <v>2771</v>
      </c>
      <c r="K5051" s="1311">
        <v>261.87</v>
      </c>
      <c r="L5051" s="1310" t="s">
        <v>2173</v>
      </c>
    </row>
    <row r="5052" spans="1:12" ht="13.5">
      <c r="A5052" s="1310" t="s">
        <v>7290</v>
      </c>
      <c r="B5052" s="1310" t="s">
        <v>7291</v>
      </c>
      <c r="C5052" s="1310" t="s">
        <v>7292</v>
      </c>
      <c r="D5052" s="1310">
        <v>18</v>
      </c>
      <c r="E5052" s="1311" t="s">
        <v>995</v>
      </c>
      <c r="F5052" s="1310" t="s">
        <v>995</v>
      </c>
      <c r="G5052" s="1310">
        <v>96527</v>
      </c>
      <c r="H5052" s="1310" t="s">
        <v>7300</v>
      </c>
      <c r="I5052" s="1310" t="s">
        <v>669</v>
      </c>
      <c r="J5052" s="1310" t="s">
        <v>2771</v>
      </c>
      <c r="K5052" s="1311">
        <v>107.74</v>
      </c>
      <c r="L5052" s="1310" t="s">
        <v>2173</v>
      </c>
    </row>
    <row r="5053" spans="1:12" ht="13.5">
      <c r="A5053" s="1310" t="s">
        <v>7290</v>
      </c>
      <c r="B5053" s="1310" t="s">
        <v>7291</v>
      </c>
      <c r="C5053" s="1310" t="s">
        <v>7292</v>
      </c>
      <c r="D5053" s="1310">
        <v>18</v>
      </c>
      <c r="E5053" s="1311" t="s">
        <v>995</v>
      </c>
      <c r="F5053" s="1310" t="s">
        <v>995</v>
      </c>
      <c r="G5053" s="1310">
        <v>96528</v>
      </c>
      <c r="H5053" s="1310" t="s">
        <v>7301</v>
      </c>
      <c r="I5053" s="1310" t="s">
        <v>472</v>
      </c>
      <c r="J5053" s="1310" t="s">
        <v>2242</v>
      </c>
      <c r="K5053" s="1311">
        <v>211.27</v>
      </c>
      <c r="L5053" s="1310" t="s">
        <v>2173</v>
      </c>
    </row>
    <row r="5054" spans="1:12" ht="13.5">
      <c r="A5054" s="1310" t="s">
        <v>7290</v>
      </c>
      <c r="B5054" s="1310" t="s">
        <v>7291</v>
      </c>
      <c r="C5054" s="1310" t="s">
        <v>7292</v>
      </c>
      <c r="D5054" s="1310">
        <v>18</v>
      </c>
      <c r="E5054" s="1311" t="s">
        <v>995</v>
      </c>
      <c r="F5054" s="1310" t="s">
        <v>995</v>
      </c>
      <c r="G5054" s="1310">
        <v>101114</v>
      </c>
      <c r="H5054" s="1310" t="s">
        <v>7302</v>
      </c>
      <c r="I5054" s="1310" t="s">
        <v>669</v>
      </c>
      <c r="J5054" s="1310" t="s">
        <v>2172</v>
      </c>
      <c r="K5054" s="1311">
        <v>3.1</v>
      </c>
      <c r="L5054" s="1310" t="s">
        <v>2173</v>
      </c>
    </row>
    <row r="5055" spans="1:12" ht="13.5">
      <c r="A5055" s="1310" t="s">
        <v>7290</v>
      </c>
      <c r="B5055" s="1310" t="s">
        <v>7291</v>
      </c>
      <c r="C5055" s="1310" t="s">
        <v>7292</v>
      </c>
      <c r="D5055" s="1310">
        <v>18</v>
      </c>
      <c r="E5055" s="1311" t="s">
        <v>995</v>
      </c>
      <c r="F5055" s="1310" t="s">
        <v>995</v>
      </c>
      <c r="G5055" s="1310">
        <v>101115</v>
      </c>
      <c r="H5055" s="1310" t="s">
        <v>7303</v>
      </c>
      <c r="I5055" s="1310" t="s">
        <v>669</v>
      </c>
      <c r="J5055" s="1310" t="s">
        <v>2172</v>
      </c>
      <c r="K5055" s="1311">
        <v>2.61</v>
      </c>
      <c r="L5055" s="1310" t="s">
        <v>2173</v>
      </c>
    </row>
    <row r="5056" spans="1:12" ht="13.5">
      <c r="A5056" s="1310" t="s">
        <v>7290</v>
      </c>
      <c r="B5056" s="1310" t="s">
        <v>7291</v>
      </c>
      <c r="C5056" s="1310" t="s">
        <v>7292</v>
      </c>
      <c r="D5056" s="1310">
        <v>18</v>
      </c>
      <c r="E5056" s="1311" t="s">
        <v>995</v>
      </c>
      <c r="F5056" s="1310" t="s">
        <v>995</v>
      </c>
      <c r="G5056" s="1310">
        <v>101116</v>
      </c>
      <c r="H5056" s="1310" t="s">
        <v>7304</v>
      </c>
      <c r="I5056" s="1310" t="s">
        <v>669</v>
      </c>
      <c r="J5056" s="1310" t="s">
        <v>2172</v>
      </c>
      <c r="K5056" s="1311">
        <v>1.63</v>
      </c>
      <c r="L5056" s="1310" t="s">
        <v>2173</v>
      </c>
    </row>
    <row r="5057" spans="1:12" ht="13.5">
      <c r="A5057" s="1310" t="s">
        <v>7290</v>
      </c>
      <c r="B5057" s="1310" t="s">
        <v>7291</v>
      </c>
      <c r="C5057" s="1310" t="s">
        <v>7292</v>
      </c>
      <c r="D5057" s="1310">
        <v>18</v>
      </c>
      <c r="E5057" s="1311" t="s">
        <v>995</v>
      </c>
      <c r="F5057" s="1310" t="s">
        <v>995</v>
      </c>
      <c r="G5057" s="1310">
        <v>101117</v>
      </c>
      <c r="H5057" s="1310" t="s">
        <v>7305</v>
      </c>
      <c r="I5057" s="1310" t="s">
        <v>669</v>
      </c>
      <c r="J5057" s="1310" t="s">
        <v>2172</v>
      </c>
      <c r="K5057" s="1311">
        <v>2.2799999999999998</v>
      </c>
      <c r="L5057" s="1310" t="s">
        <v>2173</v>
      </c>
    </row>
    <row r="5058" spans="1:12" ht="13.5">
      <c r="A5058" s="1310" t="s">
        <v>7290</v>
      </c>
      <c r="B5058" s="1310" t="s">
        <v>7291</v>
      </c>
      <c r="C5058" s="1310" t="s">
        <v>7292</v>
      </c>
      <c r="D5058" s="1310">
        <v>18</v>
      </c>
      <c r="E5058" s="1311" t="s">
        <v>995</v>
      </c>
      <c r="F5058" s="1310" t="s">
        <v>995</v>
      </c>
      <c r="G5058" s="1310">
        <v>101118</v>
      </c>
      <c r="H5058" s="1310" t="s">
        <v>7306</v>
      </c>
      <c r="I5058" s="1310" t="s">
        <v>669</v>
      </c>
      <c r="J5058" s="1310" t="s">
        <v>2172</v>
      </c>
      <c r="K5058" s="1311">
        <v>2.68</v>
      </c>
      <c r="L5058" s="1310" t="s">
        <v>2173</v>
      </c>
    </row>
    <row r="5059" spans="1:12" ht="13.5">
      <c r="A5059" s="1310" t="s">
        <v>7290</v>
      </c>
      <c r="B5059" s="1310" t="s">
        <v>7291</v>
      </c>
      <c r="C5059" s="1310" t="s">
        <v>7292</v>
      </c>
      <c r="D5059" s="1310">
        <v>18</v>
      </c>
      <c r="E5059" s="1311" t="s">
        <v>995</v>
      </c>
      <c r="F5059" s="1310" t="s">
        <v>995</v>
      </c>
      <c r="G5059" s="1310">
        <v>101119</v>
      </c>
      <c r="H5059" s="1310" t="s">
        <v>7307</v>
      </c>
      <c r="I5059" s="1310" t="s">
        <v>669</v>
      </c>
      <c r="J5059" s="1310" t="s">
        <v>2172</v>
      </c>
      <c r="K5059" s="1311">
        <v>5.92</v>
      </c>
      <c r="L5059" s="1310" t="s">
        <v>2173</v>
      </c>
    </row>
    <row r="5060" spans="1:12" ht="13.5">
      <c r="A5060" s="1310" t="s">
        <v>7290</v>
      </c>
      <c r="B5060" s="1310" t="s">
        <v>7291</v>
      </c>
      <c r="C5060" s="1310" t="s">
        <v>7292</v>
      </c>
      <c r="D5060" s="1310">
        <v>18</v>
      </c>
      <c r="E5060" s="1311" t="s">
        <v>995</v>
      </c>
      <c r="F5060" s="1310" t="s">
        <v>995</v>
      </c>
      <c r="G5060" s="1310">
        <v>101120</v>
      </c>
      <c r="H5060" s="1310" t="s">
        <v>7308</v>
      </c>
      <c r="I5060" s="1310" t="s">
        <v>669</v>
      </c>
      <c r="J5060" s="1310" t="s">
        <v>2172</v>
      </c>
      <c r="K5060" s="1311">
        <v>5.01</v>
      </c>
      <c r="L5060" s="1310" t="s">
        <v>2173</v>
      </c>
    </row>
    <row r="5061" spans="1:12" ht="13.5">
      <c r="A5061" s="1310" t="s">
        <v>7290</v>
      </c>
      <c r="B5061" s="1310" t="s">
        <v>7291</v>
      </c>
      <c r="C5061" s="1310" t="s">
        <v>7292</v>
      </c>
      <c r="D5061" s="1310">
        <v>18</v>
      </c>
      <c r="E5061" s="1311" t="s">
        <v>995</v>
      </c>
      <c r="F5061" s="1310" t="s">
        <v>995</v>
      </c>
      <c r="G5061" s="1310">
        <v>101121</v>
      </c>
      <c r="H5061" s="1310" t="s">
        <v>7309</v>
      </c>
      <c r="I5061" s="1310" t="s">
        <v>669</v>
      </c>
      <c r="J5061" s="1310" t="s">
        <v>2172</v>
      </c>
      <c r="K5061" s="1311">
        <v>3.13</v>
      </c>
      <c r="L5061" s="1310" t="s">
        <v>2173</v>
      </c>
    </row>
    <row r="5062" spans="1:12" ht="13.5">
      <c r="A5062" s="1310" t="s">
        <v>7290</v>
      </c>
      <c r="B5062" s="1310" t="s">
        <v>7291</v>
      </c>
      <c r="C5062" s="1310" t="s">
        <v>7292</v>
      </c>
      <c r="D5062" s="1310">
        <v>18</v>
      </c>
      <c r="E5062" s="1311" t="s">
        <v>995</v>
      </c>
      <c r="F5062" s="1310" t="s">
        <v>995</v>
      </c>
      <c r="G5062" s="1310">
        <v>101122</v>
      </c>
      <c r="H5062" s="1310" t="s">
        <v>7310</v>
      </c>
      <c r="I5062" s="1310" t="s">
        <v>669</v>
      </c>
      <c r="J5062" s="1310" t="s">
        <v>2172</v>
      </c>
      <c r="K5062" s="1311">
        <v>4.3600000000000003</v>
      </c>
      <c r="L5062" s="1310" t="s">
        <v>2173</v>
      </c>
    </row>
    <row r="5063" spans="1:12" ht="13.5">
      <c r="A5063" s="1310" t="s">
        <v>7290</v>
      </c>
      <c r="B5063" s="1310" t="s">
        <v>7291</v>
      </c>
      <c r="C5063" s="1310" t="s">
        <v>7292</v>
      </c>
      <c r="D5063" s="1310">
        <v>18</v>
      </c>
      <c r="E5063" s="1311" t="s">
        <v>995</v>
      </c>
      <c r="F5063" s="1310" t="s">
        <v>995</v>
      </c>
      <c r="G5063" s="1310">
        <v>101123</v>
      </c>
      <c r="H5063" s="1310" t="s">
        <v>7311</v>
      </c>
      <c r="I5063" s="1310" t="s">
        <v>669</v>
      </c>
      <c r="J5063" s="1310" t="s">
        <v>2172</v>
      </c>
      <c r="K5063" s="1311">
        <v>5.12</v>
      </c>
      <c r="L5063" s="1310" t="s">
        <v>2173</v>
      </c>
    </row>
    <row r="5064" spans="1:12" ht="13.5">
      <c r="A5064" s="1310" t="s">
        <v>7290</v>
      </c>
      <c r="B5064" s="1310" t="s">
        <v>7291</v>
      </c>
      <c r="C5064" s="1310" t="s">
        <v>7292</v>
      </c>
      <c r="D5064" s="1310">
        <v>18</v>
      </c>
      <c r="E5064" s="1311" t="s">
        <v>995</v>
      </c>
      <c r="F5064" s="1310" t="s">
        <v>995</v>
      </c>
      <c r="G5064" s="1310">
        <v>101124</v>
      </c>
      <c r="H5064" s="1310" t="s">
        <v>7312</v>
      </c>
      <c r="I5064" s="1310" t="s">
        <v>669</v>
      </c>
      <c r="J5064" s="1310" t="s">
        <v>2172</v>
      </c>
      <c r="K5064" s="1311">
        <v>11</v>
      </c>
      <c r="L5064" s="1310" t="s">
        <v>2173</v>
      </c>
    </row>
    <row r="5065" spans="1:12" ht="13.5">
      <c r="A5065" s="1310" t="s">
        <v>7290</v>
      </c>
      <c r="B5065" s="1310" t="s">
        <v>7291</v>
      </c>
      <c r="C5065" s="1310" t="s">
        <v>7292</v>
      </c>
      <c r="D5065" s="1310">
        <v>18</v>
      </c>
      <c r="E5065" s="1311" t="s">
        <v>995</v>
      </c>
      <c r="F5065" s="1310" t="s">
        <v>995</v>
      </c>
      <c r="G5065" s="1310">
        <v>101125</v>
      </c>
      <c r="H5065" s="1310" t="s">
        <v>673</v>
      </c>
      <c r="I5065" s="1310" t="s">
        <v>669</v>
      </c>
      <c r="J5065" s="1310" t="s">
        <v>2172</v>
      </c>
      <c r="K5065" s="1311">
        <v>10.51</v>
      </c>
      <c r="L5065" s="1310" t="s">
        <v>2173</v>
      </c>
    </row>
    <row r="5066" spans="1:12" ht="13.5">
      <c r="A5066" s="1310" t="s">
        <v>7290</v>
      </c>
      <c r="B5066" s="1310" t="s">
        <v>7291</v>
      </c>
      <c r="C5066" s="1310" t="s">
        <v>7292</v>
      </c>
      <c r="D5066" s="1310">
        <v>18</v>
      </c>
      <c r="E5066" s="1311" t="s">
        <v>995</v>
      </c>
      <c r="F5066" s="1310" t="s">
        <v>995</v>
      </c>
      <c r="G5066" s="1310">
        <v>101126</v>
      </c>
      <c r="H5066" s="1310" t="s">
        <v>7313</v>
      </c>
      <c r="I5066" s="1310" t="s">
        <v>669</v>
      </c>
      <c r="J5066" s="1310" t="s">
        <v>2172</v>
      </c>
      <c r="K5066" s="1311">
        <v>9.52</v>
      </c>
      <c r="L5066" s="1310" t="s">
        <v>2173</v>
      </c>
    </row>
    <row r="5067" spans="1:12" ht="13.5">
      <c r="A5067" s="1310" t="s">
        <v>7290</v>
      </c>
      <c r="B5067" s="1310" t="s">
        <v>7291</v>
      </c>
      <c r="C5067" s="1310" t="s">
        <v>7292</v>
      </c>
      <c r="D5067" s="1310">
        <v>18</v>
      </c>
      <c r="E5067" s="1311" t="s">
        <v>995</v>
      </c>
      <c r="F5067" s="1310" t="s">
        <v>995</v>
      </c>
      <c r="G5067" s="1310">
        <v>101127</v>
      </c>
      <c r="H5067" s="1310" t="s">
        <v>7314</v>
      </c>
      <c r="I5067" s="1310" t="s">
        <v>669</v>
      </c>
      <c r="J5067" s="1310" t="s">
        <v>2172</v>
      </c>
      <c r="K5067" s="1311">
        <v>10.18</v>
      </c>
      <c r="L5067" s="1310" t="s">
        <v>2173</v>
      </c>
    </row>
    <row r="5068" spans="1:12" ht="13.5">
      <c r="A5068" s="1310" t="s">
        <v>7290</v>
      </c>
      <c r="B5068" s="1310" t="s">
        <v>7291</v>
      </c>
      <c r="C5068" s="1310" t="s">
        <v>7292</v>
      </c>
      <c r="D5068" s="1310">
        <v>18</v>
      </c>
      <c r="E5068" s="1311" t="s">
        <v>995</v>
      </c>
      <c r="F5068" s="1310" t="s">
        <v>995</v>
      </c>
      <c r="G5068" s="1310">
        <v>101128</v>
      </c>
      <c r="H5068" s="1310" t="s">
        <v>7315</v>
      </c>
      <c r="I5068" s="1310" t="s">
        <v>669</v>
      </c>
      <c r="J5068" s="1310" t="s">
        <v>2172</v>
      </c>
      <c r="K5068" s="1311">
        <v>10.58</v>
      </c>
      <c r="L5068" s="1310" t="s">
        <v>2173</v>
      </c>
    </row>
    <row r="5069" spans="1:12" ht="13.5">
      <c r="A5069" s="1310" t="s">
        <v>7290</v>
      </c>
      <c r="B5069" s="1310" t="s">
        <v>7291</v>
      </c>
      <c r="C5069" s="1310" t="s">
        <v>7292</v>
      </c>
      <c r="D5069" s="1310">
        <v>18</v>
      </c>
      <c r="E5069" s="1311" t="s">
        <v>995</v>
      </c>
      <c r="F5069" s="1310" t="s">
        <v>995</v>
      </c>
      <c r="G5069" s="1310">
        <v>101129</v>
      </c>
      <c r="H5069" s="1310" t="s">
        <v>7316</v>
      </c>
      <c r="I5069" s="1310" t="s">
        <v>669</v>
      </c>
      <c r="J5069" s="1310" t="s">
        <v>2172</v>
      </c>
      <c r="K5069" s="1311">
        <v>14.13</v>
      </c>
      <c r="L5069" s="1310" t="s">
        <v>2173</v>
      </c>
    </row>
    <row r="5070" spans="1:12" ht="13.5">
      <c r="A5070" s="1310" t="s">
        <v>7290</v>
      </c>
      <c r="B5070" s="1310" t="s">
        <v>7291</v>
      </c>
      <c r="C5070" s="1310" t="s">
        <v>7292</v>
      </c>
      <c r="D5070" s="1310">
        <v>18</v>
      </c>
      <c r="E5070" s="1311" t="s">
        <v>995</v>
      </c>
      <c r="F5070" s="1310" t="s">
        <v>995</v>
      </c>
      <c r="G5070" s="1310">
        <v>101130</v>
      </c>
      <c r="H5070" s="1310" t="s">
        <v>7317</v>
      </c>
      <c r="I5070" s="1310" t="s">
        <v>669</v>
      </c>
      <c r="J5070" s="1310" t="s">
        <v>2172</v>
      </c>
      <c r="K5070" s="1311">
        <v>13.22</v>
      </c>
      <c r="L5070" s="1310" t="s">
        <v>2173</v>
      </c>
    </row>
    <row r="5071" spans="1:12" ht="13.5">
      <c r="A5071" s="1310" t="s">
        <v>7290</v>
      </c>
      <c r="B5071" s="1310" t="s">
        <v>7291</v>
      </c>
      <c r="C5071" s="1310" t="s">
        <v>7292</v>
      </c>
      <c r="D5071" s="1310">
        <v>18</v>
      </c>
      <c r="E5071" s="1311" t="s">
        <v>995</v>
      </c>
      <c r="F5071" s="1310" t="s">
        <v>995</v>
      </c>
      <c r="G5071" s="1310">
        <v>101131</v>
      </c>
      <c r="H5071" s="1310" t="s">
        <v>7318</v>
      </c>
      <c r="I5071" s="1310" t="s">
        <v>669</v>
      </c>
      <c r="J5071" s="1310" t="s">
        <v>2172</v>
      </c>
      <c r="K5071" s="1311">
        <v>11.34</v>
      </c>
      <c r="L5071" s="1310" t="s">
        <v>2173</v>
      </c>
    </row>
    <row r="5072" spans="1:12" ht="13.5">
      <c r="A5072" s="1310" t="s">
        <v>7290</v>
      </c>
      <c r="B5072" s="1310" t="s">
        <v>7291</v>
      </c>
      <c r="C5072" s="1310" t="s">
        <v>7292</v>
      </c>
      <c r="D5072" s="1310">
        <v>18</v>
      </c>
      <c r="E5072" s="1311" t="s">
        <v>995</v>
      </c>
      <c r="F5072" s="1310" t="s">
        <v>995</v>
      </c>
      <c r="G5072" s="1310">
        <v>101132</v>
      </c>
      <c r="H5072" s="1310" t="s">
        <v>7319</v>
      </c>
      <c r="I5072" s="1310" t="s">
        <v>669</v>
      </c>
      <c r="J5072" s="1310" t="s">
        <v>2172</v>
      </c>
      <c r="K5072" s="1311">
        <v>12.57</v>
      </c>
      <c r="L5072" s="1310" t="s">
        <v>2173</v>
      </c>
    </row>
    <row r="5073" spans="1:12" ht="13.5">
      <c r="A5073" s="1310" t="s">
        <v>7290</v>
      </c>
      <c r="B5073" s="1310" t="s">
        <v>7291</v>
      </c>
      <c r="C5073" s="1310" t="s">
        <v>7292</v>
      </c>
      <c r="D5073" s="1310">
        <v>18</v>
      </c>
      <c r="E5073" s="1311" t="s">
        <v>995</v>
      </c>
      <c r="F5073" s="1310" t="s">
        <v>995</v>
      </c>
      <c r="G5073" s="1310">
        <v>101133</v>
      </c>
      <c r="H5073" s="1310" t="s">
        <v>7320</v>
      </c>
      <c r="I5073" s="1310" t="s">
        <v>669</v>
      </c>
      <c r="J5073" s="1310" t="s">
        <v>2172</v>
      </c>
      <c r="K5073" s="1311">
        <v>13.33</v>
      </c>
      <c r="L5073" s="1310" t="s">
        <v>2173</v>
      </c>
    </row>
    <row r="5074" spans="1:12" ht="13.5">
      <c r="A5074" s="1310" t="s">
        <v>7290</v>
      </c>
      <c r="B5074" s="1310" t="s">
        <v>7291</v>
      </c>
      <c r="C5074" s="1310" t="s">
        <v>7292</v>
      </c>
      <c r="D5074" s="1310">
        <v>18</v>
      </c>
      <c r="E5074" s="1311" t="s">
        <v>995</v>
      </c>
      <c r="F5074" s="1310" t="s">
        <v>995</v>
      </c>
      <c r="G5074" s="1310">
        <v>101134</v>
      </c>
      <c r="H5074" s="1310" t="s">
        <v>7321</v>
      </c>
      <c r="I5074" s="1310" t="s">
        <v>669</v>
      </c>
      <c r="J5074" s="1310" t="s">
        <v>2172</v>
      </c>
      <c r="K5074" s="1311">
        <v>11.48</v>
      </c>
      <c r="L5074" s="1310" t="s">
        <v>2173</v>
      </c>
    </row>
    <row r="5075" spans="1:12" ht="13.5">
      <c r="A5075" s="1310" t="s">
        <v>7290</v>
      </c>
      <c r="B5075" s="1310" t="s">
        <v>7291</v>
      </c>
      <c r="C5075" s="1310" t="s">
        <v>7292</v>
      </c>
      <c r="D5075" s="1310">
        <v>18</v>
      </c>
      <c r="E5075" s="1311" t="s">
        <v>995</v>
      </c>
      <c r="F5075" s="1310" t="s">
        <v>995</v>
      </c>
      <c r="G5075" s="1310">
        <v>101135</v>
      </c>
      <c r="H5075" s="1310" t="s">
        <v>7322</v>
      </c>
      <c r="I5075" s="1310" t="s">
        <v>669</v>
      </c>
      <c r="J5075" s="1310" t="s">
        <v>2172</v>
      </c>
      <c r="K5075" s="1311">
        <v>10.99</v>
      </c>
      <c r="L5075" s="1310" t="s">
        <v>2173</v>
      </c>
    </row>
    <row r="5076" spans="1:12" ht="13.5">
      <c r="A5076" s="1310" t="s">
        <v>7290</v>
      </c>
      <c r="B5076" s="1310" t="s">
        <v>7291</v>
      </c>
      <c r="C5076" s="1310" t="s">
        <v>7292</v>
      </c>
      <c r="D5076" s="1310">
        <v>18</v>
      </c>
      <c r="E5076" s="1311" t="s">
        <v>995</v>
      </c>
      <c r="F5076" s="1310" t="s">
        <v>995</v>
      </c>
      <c r="G5076" s="1310">
        <v>101136</v>
      </c>
      <c r="H5076" s="1310" t="s">
        <v>7323</v>
      </c>
      <c r="I5076" s="1310" t="s">
        <v>669</v>
      </c>
      <c r="J5076" s="1310" t="s">
        <v>2172</v>
      </c>
      <c r="K5076" s="1311">
        <v>10.01</v>
      </c>
      <c r="L5076" s="1310" t="s">
        <v>2173</v>
      </c>
    </row>
    <row r="5077" spans="1:12" ht="13.5">
      <c r="A5077" s="1310" t="s">
        <v>7290</v>
      </c>
      <c r="B5077" s="1310" t="s">
        <v>7291</v>
      </c>
      <c r="C5077" s="1310" t="s">
        <v>7292</v>
      </c>
      <c r="D5077" s="1310">
        <v>18</v>
      </c>
      <c r="E5077" s="1311" t="s">
        <v>995</v>
      </c>
      <c r="F5077" s="1310" t="s">
        <v>995</v>
      </c>
      <c r="G5077" s="1310">
        <v>101137</v>
      </c>
      <c r="H5077" s="1310" t="s">
        <v>7324</v>
      </c>
      <c r="I5077" s="1310" t="s">
        <v>669</v>
      </c>
      <c r="J5077" s="1310" t="s">
        <v>2172</v>
      </c>
      <c r="K5077" s="1311">
        <v>10.66</v>
      </c>
      <c r="L5077" s="1310" t="s">
        <v>2173</v>
      </c>
    </row>
    <row r="5078" spans="1:12" ht="13.5">
      <c r="A5078" s="1310" t="s">
        <v>7290</v>
      </c>
      <c r="B5078" s="1310" t="s">
        <v>7291</v>
      </c>
      <c r="C5078" s="1310" t="s">
        <v>7292</v>
      </c>
      <c r="D5078" s="1310">
        <v>18</v>
      </c>
      <c r="E5078" s="1311" t="s">
        <v>995</v>
      </c>
      <c r="F5078" s="1310" t="s">
        <v>995</v>
      </c>
      <c r="G5078" s="1310">
        <v>101138</v>
      </c>
      <c r="H5078" s="1310" t="s">
        <v>7325</v>
      </c>
      <c r="I5078" s="1310" t="s">
        <v>669</v>
      </c>
      <c r="J5078" s="1310" t="s">
        <v>2172</v>
      </c>
      <c r="K5078" s="1311">
        <v>11.06</v>
      </c>
      <c r="L5078" s="1310" t="s">
        <v>2173</v>
      </c>
    </row>
    <row r="5079" spans="1:12" ht="13.5">
      <c r="A5079" s="1310" t="s">
        <v>7290</v>
      </c>
      <c r="B5079" s="1310" t="s">
        <v>7291</v>
      </c>
      <c r="C5079" s="1310" t="s">
        <v>7292</v>
      </c>
      <c r="D5079" s="1310">
        <v>18</v>
      </c>
      <c r="E5079" s="1311" t="s">
        <v>995</v>
      </c>
      <c r="F5079" s="1310" t="s">
        <v>995</v>
      </c>
      <c r="G5079" s="1310">
        <v>101139</v>
      </c>
      <c r="H5079" s="1310" t="s">
        <v>7326</v>
      </c>
      <c r="I5079" s="1310" t="s">
        <v>669</v>
      </c>
      <c r="J5079" s="1310" t="s">
        <v>2172</v>
      </c>
      <c r="K5079" s="1311">
        <v>14.63</v>
      </c>
      <c r="L5079" s="1310" t="s">
        <v>2173</v>
      </c>
    </row>
    <row r="5080" spans="1:12" ht="13.5">
      <c r="A5080" s="1310" t="s">
        <v>7290</v>
      </c>
      <c r="B5080" s="1310" t="s">
        <v>7291</v>
      </c>
      <c r="C5080" s="1310" t="s">
        <v>7292</v>
      </c>
      <c r="D5080" s="1310">
        <v>18</v>
      </c>
      <c r="E5080" s="1311" t="s">
        <v>995</v>
      </c>
      <c r="F5080" s="1310" t="s">
        <v>995</v>
      </c>
      <c r="G5080" s="1310">
        <v>101140</v>
      </c>
      <c r="H5080" s="1310" t="s">
        <v>7327</v>
      </c>
      <c r="I5080" s="1310" t="s">
        <v>669</v>
      </c>
      <c r="J5080" s="1310" t="s">
        <v>2172</v>
      </c>
      <c r="K5080" s="1311">
        <v>13.72</v>
      </c>
      <c r="L5080" s="1310" t="s">
        <v>2173</v>
      </c>
    </row>
    <row r="5081" spans="1:12" ht="13.5">
      <c r="A5081" s="1310" t="s">
        <v>7290</v>
      </c>
      <c r="B5081" s="1310" t="s">
        <v>7291</v>
      </c>
      <c r="C5081" s="1310" t="s">
        <v>7292</v>
      </c>
      <c r="D5081" s="1310">
        <v>18</v>
      </c>
      <c r="E5081" s="1311" t="s">
        <v>995</v>
      </c>
      <c r="F5081" s="1310" t="s">
        <v>995</v>
      </c>
      <c r="G5081" s="1310">
        <v>101141</v>
      </c>
      <c r="H5081" s="1310" t="s">
        <v>7328</v>
      </c>
      <c r="I5081" s="1310" t="s">
        <v>669</v>
      </c>
      <c r="J5081" s="1310" t="s">
        <v>2172</v>
      </c>
      <c r="K5081" s="1311">
        <v>11.84</v>
      </c>
      <c r="L5081" s="1310" t="s">
        <v>2173</v>
      </c>
    </row>
    <row r="5082" spans="1:12" ht="13.5">
      <c r="A5082" s="1310" t="s">
        <v>7290</v>
      </c>
      <c r="B5082" s="1310" t="s">
        <v>7291</v>
      </c>
      <c r="C5082" s="1310" t="s">
        <v>7292</v>
      </c>
      <c r="D5082" s="1310">
        <v>18</v>
      </c>
      <c r="E5082" s="1311" t="s">
        <v>995</v>
      </c>
      <c r="F5082" s="1310" t="s">
        <v>995</v>
      </c>
      <c r="G5082" s="1310">
        <v>101142</v>
      </c>
      <c r="H5082" s="1310" t="s">
        <v>7329</v>
      </c>
      <c r="I5082" s="1310" t="s">
        <v>669</v>
      </c>
      <c r="J5082" s="1310" t="s">
        <v>2172</v>
      </c>
      <c r="K5082" s="1311">
        <v>13.07</v>
      </c>
      <c r="L5082" s="1310" t="s">
        <v>2173</v>
      </c>
    </row>
    <row r="5083" spans="1:12" ht="13.5">
      <c r="A5083" s="1310" t="s">
        <v>7290</v>
      </c>
      <c r="B5083" s="1310" t="s">
        <v>7291</v>
      </c>
      <c r="C5083" s="1310" t="s">
        <v>7292</v>
      </c>
      <c r="D5083" s="1310">
        <v>18</v>
      </c>
      <c r="E5083" s="1311" t="s">
        <v>995</v>
      </c>
      <c r="F5083" s="1310" t="s">
        <v>995</v>
      </c>
      <c r="G5083" s="1310">
        <v>101143</v>
      </c>
      <c r="H5083" s="1310" t="s">
        <v>7330</v>
      </c>
      <c r="I5083" s="1310" t="s">
        <v>669</v>
      </c>
      <c r="J5083" s="1310" t="s">
        <v>2172</v>
      </c>
      <c r="K5083" s="1311">
        <v>13.83</v>
      </c>
      <c r="L5083" s="1310" t="s">
        <v>2173</v>
      </c>
    </row>
    <row r="5084" spans="1:12" ht="13.5">
      <c r="A5084" s="1310" t="s">
        <v>7290</v>
      </c>
      <c r="B5084" s="1310" t="s">
        <v>7291</v>
      </c>
      <c r="C5084" s="1310" t="s">
        <v>7292</v>
      </c>
      <c r="D5084" s="1310">
        <v>18</v>
      </c>
      <c r="E5084" s="1311" t="s">
        <v>995</v>
      </c>
      <c r="F5084" s="1310" t="s">
        <v>995</v>
      </c>
      <c r="G5084" s="1310">
        <v>101144</v>
      </c>
      <c r="H5084" s="1310" t="s">
        <v>7331</v>
      </c>
      <c r="I5084" s="1310" t="s">
        <v>669</v>
      </c>
      <c r="J5084" s="1310" t="s">
        <v>2172</v>
      </c>
      <c r="K5084" s="1311">
        <v>11.72</v>
      </c>
      <c r="L5084" s="1310" t="s">
        <v>2173</v>
      </c>
    </row>
    <row r="5085" spans="1:12" ht="13.5">
      <c r="A5085" s="1310" t="s">
        <v>7290</v>
      </c>
      <c r="B5085" s="1310" t="s">
        <v>7291</v>
      </c>
      <c r="C5085" s="1310" t="s">
        <v>7292</v>
      </c>
      <c r="D5085" s="1310">
        <v>18</v>
      </c>
      <c r="E5085" s="1311" t="s">
        <v>995</v>
      </c>
      <c r="F5085" s="1310" t="s">
        <v>995</v>
      </c>
      <c r="G5085" s="1310">
        <v>101145</v>
      </c>
      <c r="H5085" s="1310" t="s">
        <v>7332</v>
      </c>
      <c r="I5085" s="1310" t="s">
        <v>669</v>
      </c>
      <c r="J5085" s="1310" t="s">
        <v>2172</v>
      </c>
      <c r="K5085" s="1311">
        <v>11.23</v>
      </c>
      <c r="L5085" s="1310" t="s">
        <v>2173</v>
      </c>
    </row>
    <row r="5086" spans="1:12" ht="13.5">
      <c r="A5086" s="1310" t="s">
        <v>7290</v>
      </c>
      <c r="B5086" s="1310" t="s">
        <v>7291</v>
      </c>
      <c r="C5086" s="1310" t="s">
        <v>7292</v>
      </c>
      <c r="D5086" s="1310">
        <v>18</v>
      </c>
      <c r="E5086" s="1311" t="s">
        <v>995</v>
      </c>
      <c r="F5086" s="1310" t="s">
        <v>995</v>
      </c>
      <c r="G5086" s="1310">
        <v>101146</v>
      </c>
      <c r="H5086" s="1310" t="s">
        <v>7333</v>
      </c>
      <c r="I5086" s="1310" t="s">
        <v>669</v>
      </c>
      <c r="J5086" s="1310" t="s">
        <v>2172</v>
      </c>
      <c r="K5086" s="1311">
        <v>10.25</v>
      </c>
      <c r="L5086" s="1310" t="s">
        <v>2173</v>
      </c>
    </row>
    <row r="5087" spans="1:12" ht="13.5">
      <c r="A5087" s="1310" t="s">
        <v>7290</v>
      </c>
      <c r="B5087" s="1310" t="s">
        <v>7291</v>
      </c>
      <c r="C5087" s="1310" t="s">
        <v>7292</v>
      </c>
      <c r="D5087" s="1310">
        <v>18</v>
      </c>
      <c r="E5087" s="1311" t="s">
        <v>995</v>
      </c>
      <c r="F5087" s="1310" t="s">
        <v>995</v>
      </c>
      <c r="G5087" s="1310">
        <v>101147</v>
      </c>
      <c r="H5087" s="1310" t="s">
        <v>7334</v>
      </c>
      <c r="I5087" s="1310" t="s">
        <v>669</v>
      </c>
      <c r="J5087" s="1310" t="s">
        <v>2172</v>
      </c>
      <c r="K5087" s="1311">
        <v>10.9</v>
      </c>
      <c r="L5087" s="1310" t="s">
        <v>2173</v>
      </c>
    </row>
    <row r="5088" spans="1:12" ht="13.5">
      <c r="A5088" s="1310" t="s">
        <v>7290</v>
      </c>
      <c r="B5088" s="1310" t="s">
        <v>7291</v>
      </c>
      <c r="C5088" s="1310" t="s">
        <v>7292</v>
      </c>
      <c r="D5088" s="1310">
        <v>18</v>
      </c>
      <c r="E5088" s="1311" t="s">
        <v>995</v>
      </c>
      <c r="F5088" s="1310" t="s">
        <v>995</v>
      </c>
      <c r="G5088" s="1310">
        <v>101148</v>
      </c>
      <c r="H5088" s="1310" t="s">
        <v>7335</v>
      </c>
      <c r="I5088" s="1310" t="s">
        <v>669</v>
      </c>
      <c r="J5088" s="1310" t="s">
        <v>2172</v>
      </c>
      <c r="K5088" s="1311">
        <v>11.3</v>
      </c>
      <c r="L5088" s="1310" t="s">
        <v>2173</v>
      </c>
    </row>
    <row r="5089" spans="1:12" ht="13.5">
      <c r="A5089" s="1310" t="s">
        <v>7290</v>
      </c>
      <c r="B5089" s="1310" t="s">
        <v>7291</v>
      </c>
      <c r="C5089" s="1310" t="s">
        <v>7292</v>
      </c>
      <c r="D5089" s="1310">
        <v>18</v>
      </c>
      <c r="E5089" s="1311" t="s">
        <v>995</v>
      </c>
      <c r="F5089" s="1310" t="s">
        <v>995</v>
      </c>
      <c r="G5089" s="1310">
        <v>101149</v>
      </c>
      <c r="H5089" s="1310" t="s">
        <v>7336</v>
      </c>
      <c r="I5089" s="1310" t="s">
        <v>669</v>
      </c>
      <c r="J5089" s="1310" t="s">
        <v>2172</v>
      </c>
      <c r="K5089" s="1311">
        <v>14.89</v>
      </c>
      <c r="L5089" s="1310" t="s">
        <v>2173</v>
      </c>
    </row>
    <row r="5090" spans="1:12" ht="13.5">
      <c r="A5090" s="1310" t="s">
        <v>7290</v>
      </c>
      <c r="B5090" s="1310" t="s">
        <v>7291</v>
      </c>
      <c r="C5090" s="1310" t="s">
        <v>7292</v>
      </c>
      <c r="D5090" s="1310">
        <v>18</v>
      </c>
      <c r="E5090" s="1311" t="s">
        <v>995</v>
      </c>
      <c r="F5090" s="1310" t="s">
        <v>995</v>
      </c>
      <c r="G5090" s="1310">
        <v>101150</v>
      </c>
      <c r="H5090" s="1310" t="s">
        <v>7337</v>
      </c>
      <c r="I5090" s="1310" t="s">
        <v>669</v>
      </c>
      <c r="J5090" s="1310" t="s">
        <v>2172</v>
      </c>
      <c r="K5090" s="1311">
        <v>13.98</v>
      </c>
      <c r="L5090" s="1310" t="s">
        <v>2173</v>
      </c>
    </row>
    <row r="5091" spans="1:12" ht="13.5">
      <c r="A5091" s="1310" t="s">
        <v>7290</v>
      </c>
      <c r="B5091" s="1310" t="s">
        <v>7291</v>
      </c>
      <c r="C5091" s="1310" t="s">
        <v>7292</v>
      </c>
      <c r="D5091" s="1310">
        <v>18</v>
      </c>
      <c r="E5091" s="1311" t="s">
        <v>995</v>
      </c>
      <c r="F5091" s="1310" t="s">
        <v>995</v>
      </c>
      <c r="G5091" s="1310">
        <v>101151</v>
      </c>
      <c r="H5091" s="1310" t="s">
        <v>7338</v>
      </c>
      <c r="I5091" s="1310" t="s">
        <v>669</v>
      </c>
      <c r="J5091" s="1310" t="s">
        <v>2172</v>
      </c>
      <c r="K5091" s="1311">
        <v>12.1</v>
      </c>
      <c r="L5091" s="1310" t="s">
        <v>2173</v>
      </c>
    </row>
    <row r="5092" spans="1:12" ht="13.5">
      <c r="A5092" s="1310" t="s">
        <v>7290</v>
      </c>
      <c r="B5092" s="1310" t="s">
        <v>7291</v>
      </c>
      <c r="C5092" s="1310" t="s">
        <v>7292</v>
      </c>
      <c r="D5092" s="1310">
        <v>18</v>
      </c>
      <c r="E5092" s="1311" t="s">
        <v>995</v>
      </c>
      <c r="F5092" s="1310" t="s">
        <v>995</v>
      </c>
      <c r="G5092" s="1310">
        <v>101152</v>
      </c>
      <c r="H5092" s="1310" t="s">
        <v>7339</v>
      </c>
      <c r="I5092" s="1310" t="s">
        <v>669</v>
      </c>
      <c r="J5092" s="1310" t="s">
        <v>2172</v>
      </c>
      <c r="K5092" s="1311">
        <v>13.33</v>
      </c>
      <c r="L5092" s="1310" t="s">
        <v>2173</v>
      </c>
    </row>
    <row r="5093" spans="1:12" ht="13.5">
      <c r="A5093" s="1310" t="s">
        <v>7290</v>
      </c>
      <c r="B5093" s="1310" t="s">
        <v>7291</v>
      </c>
      <c r="C5093" s="1310" t="s">
        <v>7292</v>
      </c>
      <c r="D5093" s="1310">
        <v>18</v>
      </c>
      <c r="E5093" s="1311" t="s">
        <v>995</v>
      </c>
      <c r="F5093" s="1310" t="s">
        <v>995</v>
      </c>
      <c r="G5093" s="1310">
        <v>101153</v>
      </c>
      <c r="H5093" s="1310" t="s">
        <v>7340</v>
      </c>
      <c r="I5093" s="1310" t="s">
        <v>669</v>
      </c>
      <c r="J5093" s="1310" t="s">
        <v>2172</v>
      </c>
      <c r="K5093" s="1311">
        <v>14.09</v>
      </c>
      <c r="L5093" s="1310" t="s">
        <v>2173</v>
      </c>
    </row>
    <row r="5094" spans="1:12" ht="13.5">
      <c r="A5094" s="1310" t="s">
        <v>7290</v>
      </c>
      <c r="B5094" s="1310" t="s">
        <v>7291</v>
      </c>
      <c r="C5094" s="1310" t="s">
        <v>7292</v>
      </c>
      <c r="D5094" s="1310">
        <v>18</v>
      </c>
      <c r="E5094" s="1311" t="s">
        <v>995</v>
      </c>
      <c r="F5094" s="1310" t="s">
        <v>995</v>
      </c>
      <c r="G5094" s="1310">
        <v>101206</v>
      </c>
      <c r="H5094" s="1310" t="s">
        <v>7341</v>
      </c>
      <c r="I5094" s="1310" t="s">
        <v>669</v>
      </c>
      <c r="J5094" s="1310" t="s">
        <v>2172</v>
      </c>
      <c r="K5094" s="1311">
        <v>9.33</v>
      </c>
      <c r="L5094" s="1310" t="s">
        <v>2173</v>
      </c>
    </row>
    <row r="5095" spans="1:12" ht="13.5">
      <c r="A5095" s="1310" t="s">
        <v>7290</v>
      </c>
      <c r="B5095" s="1310" t="s">
        <v>7291</v>
      </c>
      <c r="C5095" s="1310" t="s">
        <v>7292</v>
      </c>
      <c r="D5095" s="1310">
        <v>18</v>
      </c>
      <c r="E5095" s="1311" t="s">
        <v>995</v>
      </c>
      <c r="F5095" s="1310" t="s">
        <v>995</v>
      </c>
      <c r="G5095" s="1310">
        <v>101207</v>
      </c>
      <c r="H5095" s="1310" t="s">
        <v>7342</v>
      </c>
      <c r="I5095" s="1310" t="s">
        <v>669</v>
      </c>
      <c r="J5095" s="1310" t="s">
        <v>2172</v>
      </c>
      <c r="K5095" s="1311">
        <v>8.16</v>
      </c>
      <c r="L5095" s="1310" t="s">
        <v>2173</v>
      </c>
    </row>
    <row r="5096" spans="1:12" ht="13.5">
      <c r="A5096" s="1310" t="s">
        <v>7290</v>
      </c>
      <c r="B5096" s="1310" t="s">
        <v>7291</v>
      </c>
      <c r="C5096" s="1310" t="s">
        <v>7292</v>
      </c>
      <c r="D5096" s="1310">
        <v>18</v>
      </c>
      <c r="E5096" s="1311" t="s">
        <v>995</v>
      </c>
      <c r="F5096" s="1310" t="s">
        <v>995</v>
      </c>
      <c r="G5096" s="1310">
        <v>101208</v>
      </c>
      <c r="H5096" s="1310" t="s">
        <v>7343</v>
      </c>
      <c r="I5096" s="1310" t="s">
        <v>669</v>
      </c>
      <c r="J5096" s="1310" t="s">
        <v>2172</v>
      </c>
      <c r="K5096" s="1311">
        <v>7.93</v>
      </c>
      <c r="L5096" s="1310" t="s">
        <v>2173</v>
      </c>
    </row>
    <row r="5097" spans="1:12" ht="13.5">
      <c r="A5097" s="1310" t="s">
        <v>7290</v>
      </c>
      <c r="B5097" s="1310" t="s">
        <v>7291</v>
      </c>
      <c r="C5097" s="1310" t="s">
        <v>7292</v>
      </c>
      <c r="D5097" s="1310">
        <v>18</v>
      </c>
      <c r="E5097" s="1311" t="s">
        <v>995</v>
      </c>
      <c r="F5097" s="1310" t="s">
        <v>995</v>
      </c>
      <c r="G5097" s="1310">
        <v>101209</v>
      </c>
      <c r="H5097" s="1310" t="s">
        <v>7344</v>
      </c>
      <c r="I5097" s="1310" t="s">
        <v>669</v>
      </c>
      <c r="J5097" s="1310" t="s">
        <v>2172</v>
      </c>
      <c r="K5097" s="1311">
        <v>7.35</v>
      </c>
      <c r="L5097" s="1310" t="s">
        <v>2173</v>
      </c>
    </row>
    <row r="5098" spans="1:12" ht="13.5">
      <c r="A5098" s="1310" t="s">
        <v>7290</v>
      </c>
      <c r="B5098" s="1310" t="s">
        <v>7291</v>
      </c>
      <c r="C5098" s="1310" t="s">
        <v>7292</v>
      </c>
      <c r="D5098" s="1310">
        <v>18</v>
      </c>
      <c r="E5098" s="1311" t="s">
        <v>995</v>
      </c>
      <c r="F5098" s="1310" t="s">
        <v>995</v>
      </c>
      <c r="G5098" s="1310">
        <v>101210</v>
      </c>
      <c r="H5098" s="1310" t="s">
        <v>7345</v>
      </c>
      <c r="I5098" s="1310" t="s">
        <v>669</v>
      </c>
      <c r="J5098" s="1310" t="s">
        <v>2172</v>
      </c>
      <c r="K5098" s="1311">
        <v>13.21</v>
      </c>
      <c r="L5098" s="1310" t="s">
        <v>2173</v>
      </c>
    </row>
    <row r="5099" spans="1:12" ht="13.5">
      <c r="A5099" s="1310" t="s">
        <v>7290</v>
      </c>
      <c r="B5099" s="1310" t="s">
        <v>7291</v>
      </c>
      <c r="C5099" s="1310" t="s">
        <v>7292</v>
      </c>
      <c r="D5099" s="1310">
        <v>18</v>
      </c>
      <c r="E5099" s="1311" t="s">
        <v>995</v>
      </c>
      <c r="F5099" s="1310" t="s">
        <v>995</v>
      </c>
      <c r="G5099" s="1310">
        <v>101211</v>
      </c>
      <c r="H5099" s="1310" t="s">
        <v>7346</v>
      </c>
      <c r="I5099" s="1310" t="s">
        <v>669</v>
      </c>
      <c r="J5099" s="1310" t="s">
        <v>2172</v>
      </c>
      <c r="K5099" s="1311">
        <v>14.19</v>
      </c>
      <c r="L5099" s="1310" t="s">
        <v>2173</v>
      </c>
    </row>
    <row r="5100" spans="1:12" ht="13.5">
      <c r="A5100" s="1310" t="s">
        <v>7290</v>
      </c>
      <c r="B5100" s="1310" t="s">
        <v>7291</v>
      </c>
      <c r="C5100" s="1310" t="s">
        <v>7292</v>
      </c>
      <c r="D5100" s="1310">
        <v>18</v>
      </c>
      <c r="E5100" s="1311" t="s">
        <v>995</v>
      </c>
      <c r="F5100" s="1310" t="s">
        <v>995</v>
      </c>
      <c r="G5100" s="1310">
        <v>101212</v>
      </c>
      <c r="H5100" s="1310" t="s">
        <v>7347</v>
      </c>
      <c r="I5100" s="1310" t="s">
        <v>669</v>
      </c>
      <c r="J5100" s="1310" t="s">
        <v>2172</v>
      </c>
      <c r="K5100" s="1311">
        <v>16.54</v>
      </c>
      <c r="L5100" s="1310" t="s">
        <v>2173</v>
      </c>
    </row>
    <row r="5101" spans="1:12" ht="13.5">
      <c r="A5101" s="1310" t="s">
        <v>7290</v>
      </c>
      <c r="B5101" s="1310" t="s">
        <v>7291</v>
      </c>
      <c r="C5101" s="1310" t="s">
        <v>7292</v>
      </c>
      <c r="D5101" s="1310">
        <v>18</v>
      </c>
      <c r="E5101" s="1311" t="s">
        <v>995</v>
      </c>
      <c r="F5101" s="1310" t="s">
        <v>995</v>
      </c>
      <c r="G5101" s="1310">
        <v>101213</v>
      </c>
      <c r="H5101" s="1310" t="s">
        <v>7348</v>
      </c>
      <c r="I5101" s="1310" t="s">
        <v>669</v>
      </c>
      <c r="J5101" s="1310" t="s">
        <v>2172</v>
      </c>
      <c r="K5101" s="1311">
        <v>18.440000000000001</v>
      </c>
      <c r="L5101" s="1310" t="s">
        <v>2173</v>
      </c>
    </row>
    <row r="5102" spans="1:12" ht="13.5">
      <c r="A5102" s="1310" t="s">
        <v>7290</v>
      </c>
      <c r="B5102" s="1310" t="s">
        <v>7291</v>
      </c>
      <c r="C5102" s="1310" t="s">
        <v>7292</v>
      </c>
      <c r="D5102" s="1310">
        <v>18</v>
      </c>
      <c r="E5102" s="1311" t="s">
        <v>995</v>
      </c>
      <c r="F5102" s="1310" t="s">
        <v>995</v>
      </c>
      <c r="G5102" s="1310">
        <v>101214</v>
      </c>
      <c r="H5102" s="1310" t="s">
        <v>7349</v>
      </c>
      <c r="I5102" s="1310" t="s">
        <v>669</v>
      </c>
      <c r="J5102" s="1310" t="s">
        <v>2172</v>
      </c>
      <c r="K5102" s="1311">
        <v>22.38</v>
      </c>
      <c r="L5102" s="1310" t="s">
        <v>2173</v>
      </c>
    </row>
    <row r="5103" spans="1:12" ht="13.5">
      <c r="A5103" s="1310" t="s">
        <v>7290</v>
      </c>
      <c r="B5103" s="1310" t="s">
        <v>7291</v>
      </c>
      <c r="C5103" s="1310" t="s">
        <v>7292</v>
      </c>
      <c r="D5103" s="1310">
        <v>18</v>
      </c>
      <c r="E5103" s="1311" t="s">
        <v>995</v>
      </c>
      <c r="F5103" s="1310" t="s">
        <v>995</v>
      </c>
      <c r="G5103" s="1310">
        <v>101215</v>
      </c>
      <c r="H5103" s="1310" t="s">
        <v>7350</v>
      </c>
      <c r="I5103" s="1310" t="s">
        <v>669</v>
      </c>
      <c r="J5103" s="1310" t="s">
        <v>2172</v>
      </c>
      <c r="K5103" s="1311">
        <v>12.61</v>
      </c>
      <c r="L5103" s="1310" t="s">
        <v>2173</v>
      </c>
    </row>
    <row r="5104" spans="1:12" ht="13.5">
      <c r="A5104" s="1310" t="s">
        <v>7290</v>
      </c>
      <c r="B5104" s="1310" t="s">
        <v>7291</v>
      </c>
      <c r="C5104" s="1310" t="s">
        <v>7292</v>
      </c>
      <c r="D5104" s="1310">
        <v>18</v>
      </c>
      <c r="E5104" s="1311" t="s">
        <v>995</v>
      </c>
      <c r="F5104" s="1310" t="s">
        <v>995</v>
      </c>
      <c r="G5104" s="1310">
        <v>101216</v>
      </c>
      <c r="H5104" s="1310" t="s">
        <v>7351</v>
      </c>
      <c r="I5104" s="1310" t="s">
        <v>669</v>
      </c>
      <c r="J5104" s="1310" t="s">
        <v>2172</v>
      </c>
      <c r="K5104" s="1311">
        <v>13.27</v>
      </c>
      <c r="L5104" s="1310" t="s">
        <v>2173</v>
      </c>
    </row>
    <row r="5105" spans="1:12" ht="13.5">
      <c r="A5105" s="1310" t="s">
        <v>7290</v>
      </c>
      <c r="B5105" s="1310" t="s">
        <v>7291</v>
      </c>
      <c r="C5105" s="1310" t="s">
        <v>7292</v>
      </c>
      <c r="D5105" s="1310">
        <v>18</v>
      </c>
      <c r="E5105" s="1311" t="s">
        <v>995</v>
      </c>
      <c r="F5105" s="1310" t="s">
        <v>995</v>
      </c>
      <c r="G5105" s="1310">
        <v>101217</v>
      </c>
      <c r="H5105" s="1310" t="s">
        <v>7352</v>
      </c>
      <c r="I5105" s="1310" t="s">
        <v>669</v>
      </c>
      <c r="J5105" s="1310" t="s">
        <v>2172</v>
      </c>
      <c r="K5105" s="1311">
        <v>15.42</v>
      </c>
      <c r="L5105" s="1310" t="s">
        <v>2173</v>
      </c>
    </row>
    <row r="5106" spans="1:12" ht="13.5">
      <c r="A5106" s="1310" t="s">
        <v>7290</v>
      </c>
      <c r="B5106" s="1310" t="s">
        <v>7291</v>
      </c>
      <c r="C5106" s="1310" t="s">
        <v>7292</v>
      </c>
      <c r="D5106" s="1310">
        <v>18</v>
      </c>
      <c r="E5106" s="1311" t="s">
        <v>995</v>
      </c>
      <c r="F5106" s="1310" t="s">
        <v>995</v>
      </c>
      <c r="G5106" s="1310">
        <v>101218</v>
      </c>
      <c r="H5106" s="1310" t="s">
        <v>7353</v>
      </c>
      <c r="I5106" s="1310" t="s">
        <v>669</v>
      </c>
      <c r="J5106" s="1310" t="s">
        <v>2172</v>
      </c>
      <c r="K5106" s="1311">
        <v>16.39</v>
      </c>
      <c r="L5106" s="1310" t="s">
        <v>2173</v>
      </c>
    </row>
    <row r="5107" spans="1:12" ht="13.5">
      <c r="A5107" s="1310" t="s">
        <v>7290</v>
      </c>
      <c r="B5107" s="1310" t="s">
        <v>7291</v>
      </c>
      <c r="C5107" s="1310" t="s">
        <v>7292</v>
      </c>
      <c r="D5107" s="1310">
        <v>18</v>
      </c>
      <c r="E5107" s="1311" t="s">
        <v>995</v>
      </c>
      <c r="F5107" s="1310" t="s">
        <v>995</v>
      </c>
      <c r="G5107" s="1310">
        <v>101219</v>
      </c>
      <c r="H5107" s="1310" t="s">
        <v>7354</v>
      </c>
      <c r="I5107" s="1310" t="s">
        <v>669</v>
      </c>
      <c r="J5107" s="1310" t="s">
        <v>2172</v>
      </c>
      <c r="K5107" s="1311">
        <v>19.93</v>
      </c>
      <c r="L5107" s="1310" t="s">
        <v>2173</v>
      </c>
    </row>
    <row r="5108" spans="1:12" ht="13.5">
      <c r="A5108" s="1310" t="s">
        <v>7290</v>
      </c>
      <c r="B5108" s="1310" t="s">
        <v>7291</v>
      </c>
      <c r="C5108" s="1310" t="s">
        <v>7292</v>
      </c>
      <c r="D5108" s="1310">
        <v>18</v>
      </c>
      <c r="E5108" s="1311" t="s">
        <v>995</v>
      </c>
      <c r="F5108" s="1310" t="s">
        <v>995</v>
      </c>
      <c r="G5108" s="1310">
        <v>101220</v>
      </c>
      <c r="H5108" s="1310" t="s">
        <v>7355</v>
      </c>
      <c r="I5108" s="1310" t="s">
        <v>669</v>
      </c>
      <c r="J5108" s="1310" t="s">
        <v>2172</v>
      </c>
      <c r="K5108" s="1311">
        <v>12.43</v>
      </c>
      <c r="L5108" s="1310" t="s">
        <v>2173</v>
      </c>
    </row>
    <row r="5109" spans="1:12" ht="13.5">
      <c r="A5109" s="1310" t="s">
        <v>7290</v>
      </c>
      <c r="B5109" s="1310" t="s">
        <v>7291</v>
      </c>
      <c r="C5109" s="1310" t="s">
        <v>7292</v>
      </c>
      <c r="D5109" s="1310">
        <v>18</v>
      </c>
      <c r="E5109" s="1311" t="s">
        <v>995</v>
      </c>
      <c r="F5109" s="1310" t="s">
        <v>995</v>
      </c>
      <c r="G5109" s="1310">
        <v>101221</v>
      </c>
      <c r="H5109" s="1310" t="s">
        <v>7356</v>
      </c>
      <c r="I5109" s="1310" t="s">
        <v>669</v>
      </c>
      <c r="J5109" s="1310" t="s">
        <v>2172</v>
      </c>
      <c r="K5109" s="1311">
        <v>13.2</v>
      </c>
      <c r="L5109" s="1310" t="s">
        <v>2173</v>
      </c>
    </row>
    <row r="5110" spans="1:12" ht="13.5">
      <c r="A5110" s="1310" t="s">
        <v>7290</v>
      </c>
      <c r="B5110" s="1310" t="s">
        <v>7291</v>
      </c>
      <c r="C5110" s="1310" t="s">
        <v>7292</v>
      </c>
      <c r="D5110" s="1310">
        <v>18</v>
      </c>
      <c r="E5110" s="1311" t="s">
        <v>995</v>
      </c>
      <c r="F5110" s="1310" t="s">
        <v>995</v>
      </c>
      <c r="G5110" s="1310">
        <v>101222</v>
      </c>
      <c r="H5110" s="1310" t="s">
        <v>7357</v>
      </c>
      <c r="I5110" s="1310" t="s">
        <v>669</v>
      </c>
      <c r="J5110" s="1310" t="s">
        <v>2172</v>
      </c>
      <c r="K5110" s="1311">
        <v>15.35</v>
      </c>
      <c r="L5110" s="1310" t="s">
        <v>2173</v>
      </c>
    </row>
    <row r="5111" spans="1:12" ht="13.5">
      <c r="A5111" s="1310" t="s">
        <v>7290</v>
      </c>
      <c r="B5111" s="1310" t="s">
        <v>7291</v>
      </c>
      <c r="C5111" s="1310" t="s">
        <v>7292</v>
      </c>
      <c r="D5111" s="1310">
        <v>18</v>
      </c>
      <c r="E5111" s="1311" t="s">
        <v>995</v>
      </c>
      <c r="F5111" s="1310" t="s">
        <v>995</v>
      </c>
      <c r="G5111" s="1310">
        <v>101223</v>
      </c>
      <c r="H5111" s="1310" t="s">
        <v>7358</v>
      </c>
      <c r="I5111" s="1310" t="s">
        <v>669</v>
      </c>
      <c r="J5111" s="1310" t="s">
        <v>2172</v>
      </c>
      <c r="K5111" s="1311">
        <v>17.05</v>
      </c>
      <c r="L5111" s="1310" t="s">
        <v>2173</v>
      </c>
    </row>
    <row r="5112" spans="1:12" ht="13.5">
      <c r="A5112" s="1310" t="s">
        <v>7290</v>
      </c>
      <c r="B5112" s="1310" t="s">
        <v>7291</v>
      </c>
      <c r="C5112" s="1310" t="s">
        <v>7292</v>
      </c>
      <c r="D5112" s="1310">
        <v>18</v>
      </c>
      <c r="E5112" s="1311" t="s">
        <v>995</v>
      </c>
      <c r="F5112" s="1310" t="s">
        <v>995</v>
      </c>
      <c r="G5112" s="1310">
        <v>101224</v>
      </c>
      <c r="H5112" s="1310" t="s">
        <v>7359</v>
      </c>
      <c r="I5112" s="1310" t="s">
        <v>669</v>
      </c>
      <c r="J5112" s="1310" t="s">
        <v>2172</v>
      </c>
      <c r="K5112" s="1311">
        <v>21.4</v>
      </c>
      <c r="L5112" s="1310" t="s">
        <v>2173</v>
      </c>
    </row>
    <row r="5113" spans="1:12" ht="13.5">
      <c r="A5113" s="1310" t="s">
        <v>7290</v>
      </c>
      <c r="B5113" s="1310" t="s">
        <v>7291</v>
      </c>
      <c r="C5113" s="1310" t="s">
        <v>7292</v>
      </c>
      <c r="D5113" s="1310">
        <v>18</v>
      </c>
      <c r="E5113" s="1311" t="s">
        <v>995</v>
      </c>
      <c r="F5113" s="1310" t="s">
        <v>995</v>
      </c>
      <c r="G5113" s="1310">
        <v>101225</v>
      </c>
      <c r="H5113" s="1310" t="s">
        <v>7360</v>
      </c>
      <c r="I5113" s="1310" t="s">
        <v>669</v>
      </c>
      <c r="J5113" s="1310" t="s">
        <v>2172</v>
      </c>
      <c r="K5113" s="1311">
        <v>11.38</v>
      </c>
      <c r="L5113" s="1310" t="s">
        <v>2173</v>
      </c>
    </row>
    <row r="5114" spans="1:12" ht="13.5">
      <c r="A5114" s="1310" t="s">
        <v>7290</v>
      </c>
      <c r="B5114" s="1310" t="s">
        <v>7291</v>
      </c>
      <c r="C5114" s="1310" t="s">
        <v>7292</v>
      </c>
      <c r="D5114" s="1310">
        <v>18</v>
      </c>
      <c r="E5114" s="1311" t="s">
        <v>995</v>
      </c>
      <c r="F5114" s="1310" t="s">
        <v>995</v>
      </c>
      <c r="G5114" s="1310">
        <v>101226</v>
      </c>
      <c r="H5114" s="1310" t="s">
        <v>7361</v>
      </c>
      <c r="I5114" s="1310" t="s">
        <v>669</v>
      </c>
      <c r="J5114" s="1310" t="s">
        <v>2172</v>
      </c>
      <c r="K5114" s="1311">
        <v>12.04</v>
      </c>
      <c r="L5114" s="1310" t="s">
        <v>2173</v>
      </c>
    </row>
    <row r="5115" spans="1:12" ht="13.5">
      <c r="A5115" s="1310" t="s">
        <v>7290</v>
      </c>
      <c r="B5115" s="1310" t="s">
        <v>7291</v>
      </c>
      <c r="C5115" s="1310" t="s">
        <v>7292</v>
      </c>
      <c r="D5115" s="1310">
        <v>18</v>
      </c>
      <c r="E5115" s="1311" t="s">
        <v>995</v>
      </c>
      <c r="F5115" s="1310" t="s">
        <v>995</v>
      </c>
      <c r="G5115" s="1310">
        <v>101227</v>
      </c>
      <c r="H5115" s="1310" t="s">
        <v>7362</v>
      </c>
      <c r="I5115" s="1310" t="s">
        <v>669</v>
      </c>
      <c r="J5115" s="1310" t="s">
        <v>2172</v>
      </c>
      <c r="K5115" s="1311">
        <v>13.96</v>
      </c>
      <c r="L5115" s="1310" t="s">
        <v>2173</v>
      </c>
    </row>
    <row r="5116" spans="1:12" ht="13.5">
      <c r="A5116" s="1310" t="s">
        <v>7290</v>
      </c>
      <c r="B5116" s="1310" t="s">
        <v>7291</v>
      </c>
      <c r="C5116" s="1310" t="s">
        <v>7292</v>
      </c>
      <c r="D5116" s="1310">
        <v>18</v>
      </c>
      <c r="E5116" s="1311" t="s">
        <v>995</v>
      </c>
      <c r="F5116" s="1310" t="s">
        <v>995</v>
      </c>
      <c r="G5116" s="1310">
        <v>101228</v>
      </c>
      <c r="H5116" s="1310" t="s">
        <v>7363</v>
      </c>
      <c r="I5116" s="1310" t="s">
        <v>669</v>
      </c>
      <c r="J5116" s="1310" t="s">
        <v>2172</v>
      </c>
      <c r="K5116" s="1311">
        <v>14.95</v>
      </c>
      <c r="L5116" s="1310" t="s">
        <v>2173</v>
      </c>
    </row>
    <row r="5117" spans="1:12" ht="13.5">
      <c r="A5117" s="1310" t="s">
        <v>7290</v>
      </c>
      <c r="B5117" s="1310" t="s">
        <v>7291</v>
      </c>
      <c r="C5117" s="1310" t="s">
        <v>7292</v>
      </c>
      <c r="D5117" s="1310">
        <v>18</v>
      </c>
      <c r="E5117" s="1311" t="s">
        <v>995</v>
      </c>
      <c r="F5117" s="1310" t="s">
        <v>995</v>
      </c>
      <c r="G5117" s="1310">
        <v>101229</v>
      </c>
      <c r="H5117" s="1310" t="s">
        <v>7364</v>
      </c>
      <c r="I5117" s="1310" t="s">
        <v>669</v>
      </c>
      <c r="J5117" s="1310" t="s">
        <v>2172</v>
      </c>
      <c r="K5117" s="1311">
        <v>18.84</v>
      </c>
      <c r="L5117" s="1310" t="s">
        <v>2173</v>
      </c>
    </row>
    <row r="5118" spans="1:12" ht="13.5">
      <c r="A5118" s="1310" t="s">
        <v>7290</v>
      </c>
      <c r="B5118" s="1310" t="s">
        <v>7291</v>
      </c>
      <c r="C5118" s="1310" t="s">
        <v>7292</v>
      </c>
      <c r="D5118" s="1310">
        <v>18</v>
      </c>
      <c r="E5118" s="1311" t="s">
        <v>995</v>
      </c>
      <c r="F5118" s="1310" t="s">
        <v>995</v>
      </c>
      <c r="G5118" s="1310">
        <v>101230</v>
      </c>
      <c r="H5118" s="1310" t="s">
        <v>7365</v>
      </c>
      <c r="I5118" s="1310" t="s">
        <v>669</v>
      </c>
      <c r="J5118" s="1310" t="s">
        <v>2172</v>
      </c>
      <c r="K5118" s="1311">
        <v>8.25</v>
      </c>
      <c r="L5118" s="1310" t="s">
        <v>2173</v>
      </c>
    </row>
    <row r="5119" spans="1:12" ht="13.5">
      <c r="A5119" s="1310" t="s">
        <v>7290</v>
      </c>
      <c r="B5119" s="1310" t="s">
        <v>7291</v>
      </c>
      <c r="C5119" s="1310" t="s">
        <v>7292</v>
      </c>
      <c r="D5119" s="1310">
        <v>18</v>
      </c>
      <c r="E5119" s="1311" t="s">
        <v>995</v>
      </c>
      <c r="F5119" s="1310" t="s">
        <v>995</v>
      </c>
      <c r="G5119" s="1310">
        <v>101231</v>
      </c>
      <c r="H5119" s="1310" t="s">
        <v>7366</v>
      </c>
      <c r="I5119" s="1310" t="s">
        <v>669</v>
      </c>
      <c r="J5119" s="1310" t="s">
        <v>2172</v>
      </c>
      <c r="K5119" s="1311">
        <v>7.82</v>
      </c>
      <c r="L5119" s="1310" t="s">
        <v>2173</v>
      </c>
    </row>
    <row r="5120" spans="1:12" ht="13.5">
      <c r="A5120" s="1310" t="s">
        <v>7290</v>
      </c>
      <c r="B5120" s="1310" t="s">
        <v>7291</v>
      </c>
      <c r="C5120" s="1310" t="s">
        <v>7292</v>
      </c>
      <c r="D5120" s="1310">
        <v>18</v>
      </c>
      <c r="E5120" s="1311" t="s">
        <v>995</v>
      </c>
      <c r="F5120" s="1310" t="s">
        <v>995</v>
      </c>
      <c r="G5120" s="1310">
        <v>101232</v>
      </c>
      <c r="H5120" s="1310" t="s">
        <v>7367</v>
      </c>
      <c r="I5120" s="1310" t="s">
        <v>669</v>
      </c>
      <c r="J5120" s="1310" t="s">
        <v>2172</v>
      </c>
      <c r="K5120" s="1311">
        <v>7.11</v>
      </c>
      <c r="L5120" s="1310" t="s">
        <v>2173</v>
      </c>
    </row>
    <row r="5121" spans="1:12" ht="13.5">
      <c r="A5121" s="1310" t="s">
        <v>7290</v>
      </c>
      <c r="B5121" s="1310" t="s">
        <v>7291</v>
      </c>
      <c r="C5121" s="1310" t="s">
        <v>7292</v>
      </c>
      <c r="D5121" s="1310">
        <v>18</v>
      </c>
      <c r="E5121" s="1311" t="s">
        <v>995</v>
      </c>
      <c r="F5121" s="1310" t="s">
        <v>995</v>
      </c>
      <c r="G5121" s="1310">
        <v>101233</v>
      </c>
      <c r="H5121" s="1310" t="s">
        <v>7368</v>
      </c>
      <c r="I5121" s="1310" t="s">
        <v>669</v>
      </c>
      <c r="J5121" s="1310" t="s">
        <v>2172</v>
      </c>
      <c r="K5121" s="1311">
        <v>6.54</v>
      </c>
      <c r="L5121" s="1310" t="s">
        <v>2173</v>
      </c>
    </row>
    <row r="5122" spans="1:12" ht="13.5">
      <c r="A5122" s="1310" t="s">
        <v>7290</v>
      </c>
      <c r="B5122" s="1310" t="s">
        <v>7291</v>
      </c>
      <c r="C5122" s="1310" t="s">
        <v>7292</v>
      </c>
      <c r="D5122" s="1310">
        <v>18</v>
      </c>
      <c r="E5122" s="1311" t="s">
        <v>995</v>
      </c>
      <c r="F5122" s="1310" t="s">
        <v>995</v>
      </c>
      <c r="G5122" s="1310">
        <v>101234</v>
      </c>
      <c r="H5122" s="1310" t="s">
        <v>7369</v>
      </c>
      <c r="I5122" s="1310" t="s">
        <v>669</v>
      </c>
      <c r="J5122" s="1310" t="s">
        <v>2172</v>
      </c>
      <c r="K5122" s="1311">
        <v>12.88</v>
      </c>
      <c r="L5122" s="1310" t="s">
        <v>2173</v>
      </c>
    </row>
    <row r="5123" spans="1:12" ht="13.5">
      <c r="A5123" s="1310" t="s">
        <v>7290</v>
      </c>
      <c r="B5123" s="1310" t="s">
        <v>7291</v>
      </c>
      <c r="C5123" s="1310" t="s">
        <v>7292</v>
      </c>
      <c r="D5123" s="1310">
        <v>18</v>
      </c>
      <c r="E5123" s="1311" t="s">
        <v>995</v>
      </c>
      <c r="F5123" s="1310" t="s">
        <v>995</v>
      </c>
      <c r="G5123" s="1310">
        <v>101235</v>
      </c>
      <c r="H5123" s="1310" t="s">
        <v>7370</v>
      </c>
      <c r="I5123" s="1310" t="s">
        <v>669</v>
      </c>
      <c r="J5123" s="1310" t="s">
        <v>2172</v>
      </c>
      <c r="K5123" s="1311">
        <v>13.62</v>
      </c>
      <c r="L5123" s="1310" t="s">
        <v>2173</v>
      </c>
    </row>
    <row r="5124" spans="1:12" ht="13.5">
      <c r="A5124" s="1310" t="s">
        <v>7290</v>
      </c>
      <c r="B5124" s="1310" t="s">
        <v>7291</v>
      </c>
      <c r="C5124" s="1310" t="s">
        <v>7292</v>
      </c>
      <c r="D5124" s="1310">
        <v>18</v>
      </c>
      <c r="E5124" s="1311" t="s">
        <v>995</v>
      </c>
      <c r="F5124" s="1310" t="s">
        <v>995</v>
      </c>
      <c r="G5124" s="1310">
        <v>101236</v>
      </c>
      <c r="H5124" s="1310" t="s">
        <v>7371</v>
      </c>
      <c r="I5124" s="1310" t="s">
        <v>669</v>
      </c>
      <c r="J5124" s="1310" t="s">
        <v>2172</v>
      </c>
      <c r="K5124" s="1311">
        <v>15.87</v>
      </c>
      <c r="L5124" s="1310" t="s">
        <v>2173</v>
      </c>
    </row>
    <row r="5125" spans="1:12" ht="13.5">
      <c r="A5125" s="1310" t="s">
        <v>7290</v>
      </c>
      <c r="B5125" s="1310" t="s">
        <v>7291</v>
      </c>
      <c r="C5125" s="1310" t="s">
        <v>7292</v>
      </c>
      <c r="D5125" s="1310">
        <v>18</v>
      </c>
      <c r="E5125" s="1311" t="s">
        <v>995</v>
      </c>
      <c r="F5125" s="1310" t="s">
        <v>995</v>
      </c>
      <c r="G5125" s="1310">
        <v>101237</v>
      </c>
      <c r="H5125" s="1310" t="s">
        <v>7372</v>
      </c>
      <c r="I5125" s="1310" t="s">
        <v>669</v>
      </c>
      <c r="J5125" s="1310" t="s">
        <v>2172</v>
      </c>
      <c r="K5125" s="1311">
        <v>16.97</v>
      </c>
      <c r="L5125" s="1310" t="s">
        <v>2173</v>
      </c>
    </row>
    <row r="5126" spans="1:12" ht="13.5">
      <c r="A5126" s="1310" t="s">
        <v>7290</v>
      </c>
      <c r="B5126" s="1310" t="s">
        <v>7291</v>
      </c>
      <c r="C5126" s="1310" t="s">
        <v>7292</v>
      </c>
      <c r="D5126" s="1310">
        <v>18</v>
      </c>
      <c r="E5126" s="1311" t="s">
        <v>995</v>
      </c>
      <c r="F5126" s="1310" t="s">
        <v>995</v>
      </c>
      <c r="G5126" s="1310">
        <v>101238</v>
      </c>
      <c r="H5126" s="1310" t="s">
        <v>7373</v>
      </c>
      <c r="I5126" s="1310" t="s">
        <v>669</v>
      </c>
      <c r="J5126" s="1310" t="s">
        <v>2172</v>
      </c>
      <c r="K5126" s="1311">
        <v>21.46</v>
      </c>
      <c r="L5126" s="1310" t="s">
        <v>2173</v>
      </c>
    </row>
    <row r="5127" spans="1:12" ht="13.5">
      <c r="A5127" s="1310" t="s">
        <v>7290</v>
      </c>
      <c r="B5127" s="1310" t="s">
        <v>7291</v>
      </c>
      <c r="C5127" s="1310" t="s">
        <v>7292</v>
      </c>
      <c r="D5127" s="1310">
        <v>18</v>
      </c>
      <c r="E5127" s="1311" t="s">
        <v>995</v>
      </c>
      <c r="F5127" s="1310" t="s">
        <v>995</v>
      </c>
      <c r="G5127" s="1310">
        <v>101239</v>
      </c>
      <c r="H5127" s="1310" t="s">
        <v>7374</v>
      </c>
      <c r="I5127" s="1310" t="s">
        <v>669</v>
      </c>
      <c r="J5127" s="1310" t="s">
        <v>2172</v>
      </c>
      <c r="K5127" s="1311">
        <v>11.36</v>
      </c>
      <c r="L5127" s="1310" t="s">
        <v>2173</v>
      </c>
    </row>
    <row r="5128" spans="1:12" ht="13.5">
      <c r="A5128" s="1310" t="s">
        <v>7290</v>
      </c>
      <c r="B5128" s="1310" t="s">
        <v>7291</v>
      </c>
      <c r="C5128" s="1310" t="s">
        <v>7292</v>
      </c>
      <c r="D5128" s="1310">
        <v>18</v>
      </c>
      <c r="E5128" s="1311" t="s">
        <v>995</v>
      </c>
      <c r="F5128" s="1310" t="s">
        <v>995</v>
      </c>
      <c r="G5128" s="1310">
        <v>101240</v>
      </c>
      <c r="H5128" s="1310" t="s">
        <v>7375</v>
      </c>
      <c r="I5128" s="1310" t="s">
        <v>669</v>
      </c>
      <c r="J5128" s="1310" t="s">
        <v>2172</v>
      </c>
      <c r="K5128" s="1311">
        <v>12.04</v>
      </c>
      <c r="L5128" s="1310" t="s">
        <v>2173</v>
      </c>
    </row>
    <row r="5129" spans="1:12" ht="13.5">
      <c r="A5129" s="1310" t="s">
        <v>7290</v>
      </c>
      <c r="B5129" s="1310" t="s">
        <v>7291</v>
      </c>
      <c r="C5129" s="1310" t="s">
        <v>7292</v>
      </c>
      <c r="D5129" s="1310">
        <v>18</v>
      </c>
      <c r="E5129" s="1311" t="s">
        <v>995</v>
      </c>
      <c r="F5129" s="1310" t="s">
        <v>995</v>
      </c>
      <c r="G5129" s="1310">
        <v>101241</v>
      </c>
      <c r="H5129" s="1310" t="s">
        <v>7376</v>
      </c>
      <c r="I5129" s="1310" t="s">
        <v>669</v>
      </c>
      <c r="J5129" s="1310" t="s">
        <v>2172</v>
      </c>
      <c r="K5129" s="1311">
        <v>14.05</v>
      </c>
      <c r="L5129" s="1310" t="s">
        <v>2173</v>
      </c>
    </row>
    <row r="5130" spans="1:12" ht="13.5">
      <c r="A5130" s="1310" t="s">
        <v>7290</v>
      </c>
      <c r="B5130" s="1310" t="s">
        <v>7291</v>
      </c>
      <c r="C5130" s="1310" t="s">
        <v>7292</v>
      </c>
      <c r="D5130" s="1310">
        <v>18</v>
      </c>
      <c r="E5130" s="1311" t="s">
        <v>995</v>
      </c>
      <c r="F5130" s="1310" t="s">
        <v>995</v>
      </c>
      <c r="G5130" s="1310">
        <v>101242</v>
      </c>
      <c r="H5130" s="1310" t="s">
        <v>7377</v>
      </c>
      <c r="I5130" s="1310" t="s">
        <v>669</v>
      </c>
      <c r="J5130" s="1310" t="s">
        <v>2172</v>
      </c>
      <c r="K5130" s="1311">
        <v>15.66</v>
      </c>
      <c r="L5130" s="1310" t="s">
        <v>2173</v>
      </c>
    </row>
    <row r="5131" spans="1:12" ht="13.5">
      <c r="A5131" s="1310" t="s">
        <v>7290</v>
      </c>
      <c r="B5131" s="1310" t="s">
        <v>7291</v>
      </c>
      <c r="C5131" s="1310" t="s">
        <v>7292</v>
      </c>
      <c r="D5131" s="1310">
        <v>18</v>
      </c>
      <c r="E5131" s="1311" t="s">
        <v>995</v>
      </c>
      <c r="F5131" s="1310" t="s">
        <v>995</v>
      </c>
      <c r="G5131" s="1310">
        <v>101243</v>
      </c>
      <c r="H5131" s="1310" t="s">
        <v>7378</v>
      </c>
      <c r="I5131" s="1310" t="s">
        <v>669</v>
      </c>
      <c r="J5131" s="1310" t="s">
        <v>2172</v>
      </c>
      <c r="K5131" s="1311">
        <v>19.059999999999999</v>
      </c>
      <c r="L5131" s="1310" t="s">
        <v>2173</v>
      </c>
    </row>
    <row r="5132" spans="1:12" ht="13.5">
      <c r="A5132" s="1310" t="s">
        <v>7290</v>
      </c>
      <c r="B5132" s="1310" t="s">
        <v>7291</v>
      </c>
      <c r="C5132" s="1310" t="s">
        <v>7292</v>
      </c>
      <c r="D5132" s="1310">
        <v>18</v>
      </c>
      <c r="E5132" s="1311" t="s">
        <v>995</v>
      </c>
      <c r="F5132" s="1310" t="s">
        <v>995</v>
      </c>
      <c r="G5132" s="1310">
        <v>101244</v>
      </c>
      <c r="H5132" s="1310" t="s">
        <v>7379</v>
      </c>
      <c r="I5132" s="1310" t="s">
        <v>669</v>
      </c>
      <c r="J5132" s="1310" t="s">
        <v>2172</v>
      </c>
      <c r="K5132" s="1311">
        <v>11.93</v>
      </c>
      <c r="L5132" s="1310" t="s">
        <v>2173</v>
      </c>
    </row>
    <row r="5133" spans="1:12" ht="13.5">
      <c r="A5133" s="1310" t="s">
        <v>7290</v>
      </c>
      <c r="B5133" s="1310" t="s">
        <v>7291</v>
      </c>
      <c r="C5133" s="1310" t="s">
        <v>7292</v>
      </c>
      <c r="D5133" s="1310">
        <v>18</v>
      </c>
      <c r="E5133" s="1311" t="s">
        <v>995</v>
      </c>
      <c r="F5133" s="1310" t="s">
        <v>995</v>
      </c>
      <c r="G5133" s="1310">
        <v>101245</v>
      </c>
      <c r="H5133" s="1310" t="s">
        <v>7380</v>
      </c>
      <c r="I5133" s="1310" t="s">
        <v>669</v>
      </c>
      <c r="J5133" s="1310" t="s">
        <v>2172</v>
      </c>
      <c r="K5133" s="1311">
        <v>12.68</v>
      </c>
      <c r="L5133" s="1310" t="s">
        <v>2173</v>
      </c>
    </row>
    <row r="5134" spans="1:12" ht="13.5">
      <c r="A5134" s="1310" t="s">
        <v>7290</v>
      </c>
      <c r="B5134" s="1310" t="s">
        <v>7291</v>
      </c>
      <c r="C5134" s="1310" t="s">
        <v>7292</v>
      </c>
      <c r="D5134" s="1310">
        <v>18</v>
      </c>
      <c r="E5134" s="1311" t="s">
        <v>995</v>
      </c>
      <c r="F5134" s="1310" t="s">
        <v>995</v>
      </c>
      <c r="G5134" s="1310">
        <v>101246</v>
      </c>
      <c r="H5134" s="1310" t="s">
        <v>7381</v>
      </c>
      <c r="I5134" s="1310" t="s">
        <v>669</v>
      </c>
      <c r="J5134" s="1310" t="s">
        <v>2172</v>
      </c>
      <c r="K5134" s="1311">
        <v>14.75</v>
      </c>
      <c r="L5134" s="1310" t="s">
        <v>2173</v>
      </c>
    </row>
    <row r="5135" spans="1:12" ht="13.5">
      <c r="A5135" s="1310" t="s">
        <v>7290</v>
      </c>
      <c r="B5135" s="1310" t="s">
        <v>7291</v>
      </c>
      <c r="C5135" s="1310" t="s">
        <v>7292</v>
      </c>
      <c r="D5135" s="1310">
        <v>18</v>
      </c>
      <c r="E5135" s="1311" t="s">
        <v>995</v>
      </c>
      <c r="F5135" s="1310" t="s">
        <v>995</v>
      </c>
      <c r="G5135" s="1310">
        <v>101247</v>
      </c>
      <c r="H5135" s="1310" t="s">
        <v>7382</v>
      </c>
      <c r="I5135" s="1310" t="s">
        <v>669</v>
      </c>
      <c r="J5135" s="1310" t="s">
        <v>2172</v>
      </c>
      <c r="K5135" s="1311">
        <v>16.37</v>
      </c>
      <c r="L5135" s="1310" t="s">
        <v>2173</v>
      </c>
    </row>
    <row r="5136" spans="1:12" ht="13.5">
      <c r="A5136" s="1310" t="s">
        <v>7290</v>
      </c>
      <c r="B5136" s="1310" t="s">
        <v>7291</v>
      </c>
      <c r="C5136" s="1310" t="s">
        <v>7292</v>
      </c>
      <c r="D5136" s="1310">
        <v>18</v>
      </c>
      <c r="E5136" s="1311" t="s">
        <v>995</v>
      </c>
      <c r="F5136" s="1310" t="s">
        <v>995</v>
      </c>
      <c r="G5136" s="1310">
        <v>101248</v>
      </c>
      <c r="H5136" s="1310" t="s">
        <v>7383</v>
      </c>
      <c r="I5136" s="1310" t="s">
        <v>669</v>
      </c>
      <c r="J5136" s="1310" t="s">
        <v>2172</v>
      </c>
      <c r="K5136" s="1311">
        <v>20.53</v>
      </c>
      <c r="L5136" s="1310" t="s">
        <v>2173</v>
      </c>
    </row>
    <row r="5137" spans="1:12" ht="13.5">
      <c r="A5137" s="1310" t="s">
        <v>7290</v>
      </c>
      <c r="B5137" s="1310" t="s">
        <v>7291</v>
      </c>
      <c r="C5137" s="1310" t="s">
        <v>7292</v>
      </c>
      <c r="D5137" s="1310">
        <v>18</v>
      </c>
      <c r="E5137" s="1311" t="s">
        <v>995</v>
      </c>
      <c r="F5137" s="1310" t="s">
        <v>995</v>
      </c>
      <c r="G5137" s="1310">
        <v>101249</v>
      </c>
      <c r="H5137" s="1310" t="s">
        <v>7384</v>
      </c>
      <c r="I5137" s="1310" t="s">
        <v>669</v>
      </c>
      <c r="J5137" s="1310" t="s">
        <v>2172</v>
      </c>
      <c r="K5137" s="1311">
        <v>10.4</v>
      </c>
      <c r="L5137" s="1310" t="s">
        <v>2173</v>
      </c>
    </row>
    <row r="5138" spans="1:12" ht="13.5">
      <c r="A5138" s="1310" t="s">
        <v>7290</v>
      </c>
      <c r="B5138" s="1310" t="s">
        <v>7291</v>
      </c>
      <c r="C5138" s="1310" t="s">
        <v>7292</v>
      </c>
      <c r="D5138" s="1310">
        <v>18</v>
      </c>
      <c r="E5138" s="1311" t="s">
        <v>995</v>
      </c>
      <c r="F5138" s="1310" t="s">
        <v>995</v>
      </c>
      <c r="G5138" s="1310">
        <v>101250</v>
      </c>
      <c r="H5138" s="1310" t="s">
        <v>7385</v>
      </c>
      <c r="I5138" s="1310" t="s">
        <v>669</v>
      </c>
      <c r="J5138" s="1310" t="s">
        <v>2172</v>
      </c>
      <c r="K5138" s="1311">
        <v>11.53</v>
      </c>
      <c r="L5138" s="1310" t="s">
        <v>2173</v>
      </c>
    </row>
    <row r="5139" spans="1:12" ht="13.5">
      <c r="A5139" s="1310" t="s">
        <v>7290</v>
      </c>
      <c r="B5139" s="1310" t="s">
        <v>7291</v>
      </c>
      <c r="C5139" s="1310" t="s">
        <v>7292</v>
      </c>
      <c r="D5139" s="1310">
        <v>18</v>
      </c>
      <c r="E5139" s="1311" t="s">
        <v>995</v>
      </c>
      <c r="F5139" s="1310" t="s">
        <v>995</v>
      </c>
      <c r="G5139" s="1310">
        <v>101251</v>
      </c>
      <c r="H5139" s="1310" t="s">
        <v>7386</v>
      </c>
      <c r="I5139" s="1310" t="s">
        <v>669</v>
      </c>
      <c r="J5139" s="1310" t="s">
        <v>2172</v>
      </c>
      <c r="K5139" s="1311">
        <v>13.18</v>
      </c>
      <c r="L5139" s="1310" t="s">
        <v>2173</v>
      </c>
    </row>
    <row r="5140" spans="1:12" ht="13.5">
      <c r="A5140" s="1310" t="s">
        <v>7290</v>
      </c>
      <c r="B5140" s="1310" t="s">
        <v>7291</v>
      </c>
      <c r="C5140" s="1310" t="s">
        <v>7292</v>
      </c>
      <c r="D5140" s="1310">
        <v>18</v>
      </c>
      <c r="E5140" s="1311" t="s">
        <v>995</v>
      </c>
      <c r="F5140" s="1310" t="s">
        <v>995</v>
      </c>
      <c r="G5140" s="1310">
        <v>101252</v>
      </c>
      <c r="H5140" s="1310" t="s">
        <v>7387</v>
      </c>
      <c r="I5140" s="1310" t="s">
        <v>669</v>
      </c>
      <c r="J5140" s="1310" t="s">
        <v>2172</v>
      </c>
      <c r="K5140" s="1311">
        <v>14.33</v>
      </c>
      <c r="L5140" s="1310" t="s">
        <v>2173</v>
      </c>
    </row>
    <row r="5141" spans="1:12" ht="13.5">
      <c r="A5141" s="1310" t="s">
        <v>7290</v>
      </c>
      <c r="B5141" s="1310" t="s">
        <v>7291</v>
      </c>
      <c r="C5141" s="1310" t="s">
        <v>7292</v>
      </c>
      <c r="D5141" s="1310">
        <v>18</v>
      </c>
      <c r="E5141" s="1311" t="s">
        <v>995</v>
      </c>
      <c r="F5141" s="1310" t="s">
        <v>995</v>
      </c>
      <c r="G5141" s="1310">
        <v>101253</v>
      </c>
      <c r="H5141" s="1310" t="s">
        <v>7388</v>
      </c>
      <c r="I5141" s="1310" t="s">
        <v>669</v>
      </c>
      <c r="J5141" s="1310" t="s">
        <v>2172</v>
      </c>
      <c r="K5141" s="1311">
        <v>18.07</v>
      </c>
      <c r="L5141" s="1310" t="s">
        <v>2173</v>
      </c>
    </row>
    <row r="5142" spans="1:12" ht="13.5">
      <c r="A5142" s="1310" t="s">
        <v>7290</v>
      </c>
      <c r="B5142" s="1310" t="s">
        <v>7291</v>
      </c>
      <c r="C5142" s="1310" t="s">
        <v>7292</v>
      </c>
      <c r="D5142" s="1310">
        <v>18</v>
      </c>
      <c r="E5142" s="1311" t="s">
        <v>995</v>
      </c>
      <c r="F5142" s="1310" t="s">
        <v>995</v>
      </c>
      <c r="G5142" s="1310">
        <v>101254</v>
      </c>
      <c r="H5142" s="1310" t="s">
        <v>7389</v>
      </c>
      <c r="I5142" s="1310" t="s">
        <v>669</v>
      </c>
      <c r="J5142" s="1310" t="s">
        <v>2172</v>
      </c>
      <c r="K5142" s="1311">
        <v>9.23</v>
      </c>
      <c r="L5142" s="1310" t="s">
        <v>2173</v>
      </c>
    </row>
    <row r="5143" spans="1:12" ht="13.5">
      <c r="A5143" s="1310" t="s">
        <v>7290</v>
      </c>
      <c r="B5143" s="1310" t="s">
        <v>7291</v>
      </c>
      <c r="C5143" s="1310" t="s">
        <v>7292</v>
      </c>
      <c r="D5143" s="1310">
        <v>18</v>
      </c>
      <c r="E5143" s="1311" t="s">
        <v>995</v>
      </c>
      <c r="F5143" s="1310" t="s">
        <v>995</v>
      </c>
      <c r="G5143" s="1310">
        <v>101255</v>
      </c>
      <c r="H5143" s="1310" t="s">
        <v>7390</v>
      </c>
      <c r="I5143" s="1310" t="s">
        <v>669</v>
      </c>
      <c r="J5143" s="1310" t="s">
        <v>2172</v>
      </c>
      <c r="K5143" s="1311">
        <v>8.2100000000000009</v>
      </c>
      <c r="L5143" s="1310" t="s">
        <v>2173</v>
      </c>
    </row>
    <row r="5144" spans="1:12" ht="13.5">
      <c r="A5144" s="1310" t="s">
        <v>7290</v>
      </c>
      <c r="B5144" s="1310" t="s">
        <v>7291</v>
      </c>
      <c r="C5144" s="1310" t="s">
        <v>7292</v>
      </c>
      <c r="D5144" s="1310">
        <v>18</v>
      </c>
      <c r="E5144" s="1311" t="s">
        <v>995</v>
      </c>
      <c r="F5144" s="1310" t="s">
        <v>995</v>
      </c>
      <c r="G5144" s="1310">
        <v>101256</v>
      </c>
      <c r="H5144" s="1310" t="s">
        <v>7391</v>
      </c>
      <c r="I5144" s="1310" t="s">
        <v>669</v>
      </c>
      <c r="J5144" s="1310" t="s">
        <v>2172</v>
      </c>
      <c r="K5144" s="1311">
        <v>14.25</v>
      </c>
      <c r="L5144" s="1310" t="s">
        <v>2173</v>
      </c>
    </row>
    <row r="5145" spans="1:12" ht="13.5">
      <c r="A5145" s="1310" t="s">
        <v>7290</v>
      </c>
      <c r="B5145" s="1310" t="s">
        <v>7291</v>
      </c>
      <c r="C5145" s="1310" t="s">
        <v>7292</v>
      </c>
      <c r="D5145" s="1310">
        <v>18</v>
      </c>
      <c r="E5145" s="1311" t="s">
        <v>995</v>
      </c>
      <c r="F5145" s="1310" t="s">
        <v>995</v>
      </c>
      <c r="G5145" s="1310">
        <v>101257</v>
      </c>
      <c r="H5145" s="1310" t="s">
        <v>7392</v>
      </c>
      <c r="I5145" s="1310" t="s">
        <v>669</v>
      </c>
      <c r="J5145" s="1310" t="s">
        <v>2172</v>
      </c>
      <c r="K5145" s="1311">
        <v>15.08</v>
      </c>
      <c r="L5145" s="1310" t="s">
        <v>2173</v>
      </c>
    </row>
    <row r="5146" spans="1:12" ht="13.5">
      <c r="A5146" s="1310" t="s">
        <v>7290</v>
      </c>
      <c r="B5146" s="1310" t="s">
        <v>7291</v>
      </c>
      <c r="C5146" s="1310" t="s">
        <v>7292</v>
      </c>
      <c r="D5146" s="1310">
        <v>18</v>
      </c>
      <c r="E5146" s="1311" t="s">
        <v>995</v>
      </c>
      <c r="F5146" s="1310" t="s">
        <v>995</v>
      </c>
      <c r="G5146" s="1310">
        <v>101258</v>
      </c>
      <c r="H5146" s="1310" t="s">
        <v>7393</v>
      </c>
      <c r="I5146" s="1310" t="s">
        <v>669</v>
      </c>
      <c r="J5146" s="1310" t="s">
        <v>2172</v>
      </c>
      <c r="K5146" s="1311">
        <v>17.48</v>
      </c>
      <c r="L5146" s="1310" t="s">
        <v>2173</v>
      </c>
    </row>
    <row r="5147" spans="1:12" ht="13.5">
      <c r="A5147" s="1310" t="s">
        <v>7290</v>
      </c>
      <c r="B5147" s="1310" t="s">
        <v>7291</v>
      </c>
      <c r="C5147" s="1310" t="s">
        <v>7292</v>
      </c>
      <c r="D5147" s="1310">
        <v>18</v>
      </c>
      <c r="E5147" s="1311" t="s">
        <v>995</v>
      </c>
      <c r="F5147" s="1310" t="s">
        <v>995</v>
      </c>
      <c r="G5147" s="1310">
        <v>101259</v>
      </c>
      <c r="H5147" s="1310" t="s">
        <v>7394</v>
      </c>
      <c r="I5147" s="1310" t="s">
        <v>669</v>
      </c>
      <c r="J5147" s="1310" t="s">
        <v>2172</v>
      </c>
      <c r="K5147" s="1311">
        <v>19.37</v>
      </c>
      <c r="L5147" s="1310" t="s">
        <v>2173</v>
      </c>
    </row>
    <row r="5148" spans="1:12" ht="13.5">
      <c r="A5148" s="1310" t="s">
        <v>7290</v>
      </c>
      <c r="B5148" s="1310" t="s">
        <v>7291</v>
      </c>
      <c r="C5148" s="1310" t="s">
        <v>7292</v>
      </c>
      <c r="D5148" s="1310">
        <v>18</v>
      </c>
      <c r="E5148" s="1311" t="s">
        <v>995</v>
      </c>
      <c r="F5148" s="1310" t="s">
        <v>995</v>
      </c>
      <c r="G5148" s="1310">
        <v>101260</v>
      </c>
      <c r="H5148" s="1310" t="s">
        <v>7395</v>
      </c>
      <c r="I5148" s="1310" t="s">
        <v>669</v>
      </c>
      <c r="J5148" s="1310" t="s">
        <v>2172</v>
      </c>
      <c r="K5148" s="1311">
        <v>24.21</v>
      </c>
      <c r="L5148" s="1310" t="s">
        <v>2173</v>
      </c>
    </row>
    <row r="5149" spans="1:12" ht="13.5">
      <c r="A5149" s="1310" t="s">
        <v>7290</v>
      </c>
      <c r="B5149" s="1310" t="s">
        <v>7291</v>
      </c>
      <c r="C5149" s="1310" t="s">
        <v>7292</v>
      </c>
      <c r="D5149" s="1310">
        <v>18</v>
      </c>
      <c r="E5149" s="1311" t="s">
        <v>995</v>
      </c>
      <c r="F5149" s="1310" t="s">
        <v>995</v>
      </c>
      <c r="G5149" s="1310">
        <v>101261</v>
      </c>
      <c r="H5149" s="1310" t="s">
        <v>7396</v>
      </c>
      <c r="I5149" s="1310" t="s">
        <v>669</v>
      </c>
      <c r="J5149" s="1310" t="s">
        <v>2172</v>
      </c>
      <c r="K5149" s="1311">
        <v>13.49</v>
      </c>
      <c r="L5149" s="1310" t="s">
        <v>2173</v>
      </c>
    </row>
    <row r="5150" spans="1:12" ht="13.5">
      <c r="A5150" s="1310" t="s">
        <v>7290</v>
      </c>
      <c r="B5150" s="1310" t="s">
        <v>7291</v>
      </c>
      <c r="C5150" s="1310" t="s">
        <v>7292</v>
      </c>
      <c r="D5150" s="1310">
        <v>18</v>
      </c>
      <c r="E5150" s="1311" t="s">
        <v>995</v>
      </c>
      <c r="F5150" s="1310" t="s">
        <v>995</v>
      </c>
      <c r="G5150" s="1310">
        <v>101262</v>
      </c>
      <c r="H5150" s="1310" t="s">
        <v>7397</v>
      </c>
      <c r="I5150" s="1310" t="s">
        <v>669</v>
      </c>
      <c r="J5150" s="1310" t="s">
        <v>2172</v>
      </c>
      <c r="K5150" s="1311">
        <v>14.31</v>
      </c>
      <c r="L5150" s="1310" t="s">
        <v>2173</v>
      </c>
    </row>
    <row r="5151" spans="1:12" ht="13.5">
      <c r="A5151" s="1310" t="s">
        <v>7290</v>
      </c>
      <c r="B5151" s="1310" t="s">
        <v>7291</v>
      </c>
      <c r="C5151" s="1310" t="s">
        <v>7292</v>
      </c>
      <c r="D5151" s="1310">
        <v>18</v>
      </c>
      <c r="E5151" s="1311" t="s">
        <v>995</v>
      </c>
      <c r="F5151" s="1310" t="s">
        <v>995</v>
      </c>
      <c r="G5151" s="1310">
        <v>101263</v>
      </c>
      <c r="H5151" s="1310" t="s">
        <v>7398</v>
      </c>
      <c r="I5151" s="1310" t="s">
        <v>669</v>
      </c>
      <c r="J5151" s="1310" t="s">
        <v>2172</v>
      </c>
      <c r="K5151" s="1311">
        <v>16.559999999999999</v>
      </c>
      <c r="L5151" s="1310" t="s">
        <v>2173</v>
      </c>
    </row>
    <row r="5152" spans="1:12" ht="13.5">
      <c r="A5152" s="1310" t="s">
        <v>7290</v>
      </c>
      <c r="B5152" s="1310" t="s">
        <v>7291</v>
      </c>
      <c r="C5152" s="1310" t="s">
        <v>7292</v>
      </c>
      <c r="D5152" s="1310">
        <v>18</v>
      </c>
      <c r="E5152" s="1311" t="s">
        <v>995</v>
      </c>
      <c r="F5152" s="1310" t="s">
        <v>995</v>
      </c>
      <c r="G5152" s="1310">
        <v>101264</v>
      </c>
      <c r="H5152" s="1310" t="s">
        <v>7399</v>
      </c>
      <c r="I5152" s="1310" t="s">
        <v>669</v>
      </c>
      <c r="J5152" s="1310" t="s">
        <v>2172</v>
      </c>
      <c r="K5152" s="1311">
        <v>18.329999999999998</v>
      </c>
      <c r="L5152" s="1310" t="s">
        <v>2173</v>
      </c>
    </row>
    <row r="5153" spans="1:12" ht="13.5">
      <c r="A5153" s="1310" t="s">
        <v>7290</v>
      </c>
      <c r="B5153" s="1310" t="s">
        <v>7291</v>
      </c>
      <c r="C5153" s="1310" t="s">
        <v>7292</v>
      </c>
      <c r="D5153" s="1310">
        <v>18</v>
      </c>
      <c r="E5153" s="1311" t="s">
        <v>995</v>
      </c>
      <c r="F5153" s="1310" t="s">
        <v>995</v>
      </c>
      <c r="G5153" s="1310">
        <v>101265</v>
      </c>
      <c r="H5153" s="1310" t="s">
        <v>7400</v>
      </c>
      <c r="I5153" s="1310" t="s">
        <v>669</v>
      </c>
      <c r="J5153" s="1310" t="s">
        <v>2172</v>
      </c>
      <c r="K5153" s="1311">
        <v>22.88</v>
      </c>
      <c r="L5153" s="1310" t="s">
        <v>2173</v>
      </c>
    </row>
    <row r="5154" spans="1:12" ht="13.5">
      <c r="A5154" s="1310" t="s">
        <v>7290</v>
      </c>
      <c r="B5154" s="1310" t="s">
        <v>7291</v>
      </c>
      <c r="C5154" s="1310" t="s">
        <v>7292</v>
      </c>
      <c r="D5154" s="1310">
        <v>18</v>
      </c>
      <c r="E5154" s="1311" t="s">
        <v>995</v>
      </c>
      <c r="F5154" s="1310" t="s">
        <v>995</v>
      </c>
      <c r="G5154" s="1310">
        <v>101266</v>
      </c>
      <c r="H5154" s="1310" t="s">
        <v>7401</v>
      </c>
      <c r="I5154" s="1310" t="s">
        <v>669</v>
      </c>
      <c r="J5154" s="1310" t="s">
        <v>2172</v>
      </c>
      <c r="K5154" s="1311">
        <v>8.24</v>
      </c>
      <c r="L5154" s="1310" t="s">
        <v>2173</v>
      </c>
    </row>
    <row r="5155" spans="1:12" ht="13.5">
      <c r="A5155" s="1310" t="s">
        <v>7290</v>
      </c>
      <c r="B5155" s="1310" t="s">
        <v>7291</v>
      </c>
      <c r="C5155" s="1310" t="s">
        <v>7292</v>
      </c>
      <c r="D5155" s="1310">
        <v>18</v>
      </c>
      <c r="E5155" s="1311" t="s">
        <v>995</v>
      </c>
      <c r="F5155" s="1310" t="s">
        <v>995</v>
      </c>
      <c r="G5155" s="1310">
        <v>101267</v>
      </c>
      <c r="H5155" s="1310" t="s">
        <v>7402</v>
      </c>
      <c r="I5155" s="1310" t="s">
        <v>669</v>
      </c>
      <c r="J5155" s="1310" t="s">
        <v>2172</v>
      </c>
      <c r="K5155" s="1311">
        <v>7.88</v>
      </c>
      <c r="L5155" s="1310" t="s">
        <v>2173</v>
      </c>
    </row>
    <row r="5156" spans="1:12" ht="13.5">
      <c r="A5156" s="1310" t="s">
        <v>7290</v>
      </c>
      <c r="B5156" s="1310" t="s">
        <v>7291</v>
      </c>
      <c r="C5156" s="1310" t="s">
        <v>7292</v>
      </c>
      <c r="D5156" s="1310">
        <v>18</v>
      </c>
      <c r="E5156" s="1311" t="s">
        <v>995</v>
      </c>
      <c r="F5156" s="1310" t="s">
        <v>995</v>
      </c>
      <c r="G5156" s="1310">
        <v>101268</v>
      </c>
      <c r="H5156" s="1310" t="s">
        <v>7403</v>
      </c>
      <c r="I5156" s="1310" t="s">
        <v>669</v>
      </c>
      <c r="J5156" s="1310" t="s">
        <v>2172</v>
      </c>
      <c r="K5156" s="1311">
        <v>13.02</v>
      </c>
      <c r="L5156" s="1310" t="s">
        <v>2173</v>
      </c>
    </row>
    <row r="5157" spans="1:12" ht="13.5">
      <c r="A5157" s="1310" t="s">
        <v>7290</v>
      </c>
      <c r="B5157" s="1310" t="s">
        <v>7291</v>
      </c>
      <c r="C5157" s="1310" t="s">
        <v>7292</v>
      </c>
      <c r="D5157" s="1310">
        <v>18</v>
      </c>
      <c r="E5157" s="1311" t="s">
        <v>995</v>
      </c>
      <c r="F5157" s="1310" t="s">
        <v>995</v>
      </c>
      <c r="G5157" s="1310">
        <v>101269</v>
      </c>
      <c r="H5157" s="1310" t="s">
        <v>7404</v>
      </c>
      <c r="I5157" s="1310" t="s">
        <v>669</v>
      </c>
      <c r="J5157" s="1310" t="s">
        <v>2172</v>
      </c>
      <c r="K5157" s="1311">
        <v>14.45</v>
      </c>
      <c r="L5157" s="1310" t="s">
        <v>2173</v>
      </c>
    </row>
    <row r="5158" spans="1:12" ht="13.5">
      <c r="A5158" s="1310" t="s">
        <v>7290</v>
      </c>
      <c r="B5158" s="1310" t="s">
        <v>7291</v>
      </c>
      <c r="C5158" s="1310" t="s">
        <v>7292</v>
      </c>
      <c r="D5158" s="1310">
        <v>18</v>
      </c>
      <c r="E5158" s="1311" t="s">
        <v>995</v>
      </c>
      <c r="F5158" s="1310" t="s">
        <v>995</v>
      </c>
      <c r="G5158" s="1310">
        <v>101270</v>
      </c>
      <c r="H5158" s="1310" t="s">
        <v>7405</v>
      </c>
      <c r="I5158" s="1310" t="s">
        <v>669</v>
      </c>
      <c r="J5158" s="1310" t="s">
        <v>2172</v>
      </c>
      <c r="K5158" s="1311">
        <v>16.739999999999998</v>
      </c>
      <c r="L5158" s="1310" t="s">
        <v>2173</v>
      </c>
    </row>
    <row r="5159" spans="1:12" ht="13.5">
      <c r="A5159" s="1310" t="s">
        <v>7290</v>
      </c>
      <c r="B5159" s="1310" t="s">
        <v>7291</v>
      </c>
      <c r="C5159" s="1310" t="s">
        <v>7292</v>
      </c>
      <c r="D5159" s="1310">
        <v>18</v>
      </c>
      <c r="E5159" s="1311" t="s">
        <v>995</v>
      </c>
      <c r="F5159" s="1310" t="s">
        <v>995</v>
      </c>
      <c r="G5159" s="1310">
        <v>101271</v>
      </c>
      <c r="H5159" s="1310" t="s">
        <v>7406</v>
      </c>
      <c r="I5159" s="1310" t="s">
        <v>669</v>
      </c>
      <c r="J5159" s="1310" t="s">
        <v>2172</v>
      </c>
      <c r="K5159" s="1311">
        <v>18.54</v>
      </c>
      <c r="L5159" s="1310" t="s">
        <v>2173</v>
      </c>
    </row>
    <row r="5160" spans="1:12" ht="13.5">
      <c r="A5160" s="1310" t="s">
        <v>7290</v>
      </c>
      <c r="B5160" s="1310" t="s">
        <v>7291</v>
      </c>
      <c r="C5160" s="1310" t="s">
        <v>7292</v>
      </c>
      <c r="D5160" s="1310">
        <v>18</v>
      </c>
      <c r="E5160" s="1311" t="s">
        <v>995</v>
      </c>
      <c r="F5160" s="1310" t="s">
        <v>995</v>
      </c>
      <c r="G5160" s="1310">
        <v>101272</v>
      </c>
      <c r="H5160" s="1310" t="s">
        <v>7407</v>
      </c>
      <c r="I5160" s="1310" t="s">
        <v>669</v>
      </c>
      <c r="J5160" s="1310" t="s">
        <v>2172</v>
      </c>
      <c r="K5160" s="1311">
        <v>23.17</v>
      </c>
      <c r="L5160" s="1310" t="s">
        <v>2173</v>
      </c>
    </row>
    <row r="5161" spans="1:12" ht="13.5">
      <c r="A5161" s="1310" t="s">
        <v>7290</v>
      </c>
      <c r="B5161" s="1310" t="s">
        <v>7291</v>
      </c>
      <c r="C5161" s="1310" t="s">
        <v>7292</v>
      </c>
      <c r="D5161" s="1310">
        <v>18</v>
      </c>
      <c r="E5161" s="1311" t="s">
        <v>995</v>
      </c>
      <c r="F5161" s="1310" t="s">
        <v>995</v>
      </c>
      <c r="G5161" s="1310">
        <v>101273</v>
      </c>
      <c r="H5161" s="1310" t="s">
        <v>7408</v>
      </c>
      <c r="I5161" s="1310" t="s">
        <v>669</v>
      </c>
      <c r="J5161" s="1310" t="s">
        <v>2172</v>
      </c>
      <c r="K5161" s="1311">
        <v>12.45</v>
      </c>
      <c r="L5161" s="1310" t="s">
        <v>2173</v>
      </c>
    </row>
    <row r="5162" spans="1:12" ht="13.5">
      <c r="A5162" s="1310" t="s">
        <v>7290</v>
      </c>
      <c r="B5162" s="1310" t="s">
        <v>7291</v>
      </c>
      <c r="C5162" s="1310" t="s">
        <v>7292</v>
      </c>
      <c r="D5162" s="1310">
        <v>18</v>
      </c>
      <c r="E5162" s="1311" t="s">
        <v>995</v>
      </c>
      <c r="F5162" s="1310" t="s">
        <v>995</v>
      </c>
      <c r="G5162" s="1310">
        <v>101274</v>
      </c>
      <c r="H5162" s="1310" t="s">
        <v>7409</v>
      </c>
      <c r="I5162" s="1310" t="s">
        <v>669</v>
      </c>
      <c r="J5162" s="1310" t="s">
        <v>2172</v>
      </c>
      <c r="K5162" s="1311">
        <v>13.73</v>
      </c>
      <c r="L5162" s="1310" t="s">
        <v>2173</v>
      </c>
    </row>
    <row r="5163" spans="1:12" ht="13.5">
      <c r="A5163" s="1310" t="s">
        <v>7290</v>
      </c>
      <c r="B5163" s="1310" t="s">
        <v>7291</v>
      </c>
      <c r="C5163" s="1310" t="s">
        <v>7292</v>
      </c>
      <c r="D5163" s="1310">
        <v>18</v>
      </c>
      <c r="E5163" s="1311" t="s">
        <v>995</v>
      </c>
      <c r="F5163" s="1310" t="s">
        <v>995</v>
      </c>
      <c r="G5163" s="1310">
        <v>101275</v>
      </c>
      <c r="H5163" s="1310" t="s">
        <v>7410</v>
      </c>
      <c r="I5163" s="1310" t="s">
        <v>669</v>
      </c>
      <c r="J5163" s="1310" t="s">
        <v>2172</v>
      </c>
      <c r="K5163" s="1311">
        <v>15.93</v>
      </c>
      <c r="L5163" s="1310" t="s">
        <v>2173</v>
      </c>
    </row>
    <row r="5164" spans="1:12" ht="13.5">
      <c r="A5164" s="1310" t="s">
        <v>7290</v>
      </c>
      <c r="B5164" s="1310" t="s">
        <v>7291</v>
      </c>
      <c r="C5164" s="1310" t="s">
        <v>7292</v>
      </c>
      <c r="D5164" s="1310">
        <v>18</v>
      </c>
      <c r="E5164" s="1311" t="s">
        <v>995</v>
      </c>
      <c r="F5164" s="1310" t="s">
        <v>995</v>
      </c>
      <c r="G5164" s="1310">
        <v>101276</v>
      </c>
      <c r="H5164" s="1310" t="s">
        <v>7411</v>
      </c>
      <c r="I5164" s="1310" t="s">
        <v>669</v>
      </c>
      <c r="J5164" s="1310" t="s">
        <v>2172</v>
      </c>
      <c r="K5164" s="1311">
        <v>17.59</v>
      </c>
      <c r="L5164" s="1310" t="s">
        <v>2173</v>
      </c>
    </row>
    <row r="5165" spans="1:12" ht="13.5">
      <c r="A5165" s="1310" t="s">
        <v>7290</v>
      </c>
      <c r="B5165" s="1310" t="s">
        <v>7291</v>
      </c>
      <c r="C5165" s="1310" t="s">
        <v>7292</v>
      </c>
      <c r="D5165" s="1310">
        <v>18</v>
      </c>
      <c r="E5165" s="1311" t="s">
        <v>995</v>
      </c>
      <c r="F5165" s="1310" t="s">
        <v>995</v>
      </c>
      <c r="G5165" s="1310">
        <v>101277</v>
      </c>
      <c r="H5165" s="1310" t="s">
        <v>7412</v>
      </c>
      <c r="I5165" s="1310" t="s">
        <v>669</v>
      </c>
      <c r="J5165" s="1310" t="s">
        <v>2172</v>
      </c>
      <c r="K5165" s="1311">
        <v>22.46</v>
      </c>
      <c r="L5165" s="1310" t="s">
        <v>2173</v>
      </c>
    </row>
    <row r="5166" spans="1:12" ht="13.5">
      <c r="A5166" s="1310" t="s">
        <v>7290</v>
      </c>
      <c r="B5166" s="1310" t="s">
        <v>7291</v>
      </c>
      <c r="C5166" s="1310" t="s">
        <v>7292</v>
      </c>
      <c r="D5166" s="1310">
        <v>18</v>
      </c>
      <c r="E5166" s="1311" t="s">
        <v>995</v>
      </c>
      <c r="F5166" s="1310" t="s">
        <v>995</v>
      </c>
      <c r="G5166" s="1310">
        <v>102354</v>
      </c>
      <c r="H5166" s="1310" t="s">
        <v>7413</v>
      </c>
      <c r="I5166" s="1310" t="s">
        <v>669</v>
      </c>
      <c r="J5166" s="1310" t="s">
        <v>2172</v>
      </c>
      <c r="K5166" s="1311">
        <v>120.03</v>
      </c>
      <c r="L5166" s="1310" t="s">
        <v>2173</v>
      </c>
    </row>
    <row r="5167" spans="1:12" ht="13.5">
      <c r="A5167" s="1310" t="s">
        <v>7290</v>
      </c>
      <c r="B5167" s="1310" t="s">
        <v>7291</v>
      </c>
      <c r="C5167" s="1310" t="s">
        <v>7292</v>
      </c>
      <c r="D5167" s="1310">
        <v>18</v>
      </c>
      <c r="E5167" s="1311" t="s">
        <v>995</v>
      </c>
      <c r="F5167" s="1310" t="s">
        <v>995</v>
      </c>
      <c r="G5167" s="1310">
        <v>102355</v>
      </c>
      <c r="H5167" s="1310" t="s">
        <v>7414</v>
      </c>
      <c r="I5167" s="1310" t="s">
        <v>669</v>
      </c>
      <c r="J5167" s="1310" t="s">
        <v>2172</v>
      </c>
      <c r="K5167" s="1311">
        <v>140.59</v>
      </c>
      <c r="L5167" s="1310" t="s">
        <v>2173</v>
      </c>
    </row>
    <row r="5168" spans="1:12" ht="13.5">
      <c r="A5168" s="1310" t="s">
        <v>7290</v>
      </c>
      <c r="B5168" s="1310" t="s">
        <v>7291</v>
      </c>
      <c r="C5168" s="1310" t="s">
        <v>7292</v>
      </c>
      <c r="D5168" s="1310">
        <v>18</v>
      </c>
      <c r="E5168" s="1311" t="s">
        <v>995</v>
      </c>
      <c r="F5168" s="1310" t="s">
        <v>995</v>
      </c>
      <c r="G5168" s="1310">
        <v>102360</v>
      </c>
      <c r="H5168" s="1310" t="s">
        <v>7415</v>
      </c>
      <c r="I5168" s="1310" t="s">
        <v>669</v>
      </c>
      <c r="J5168" s="1310" t="s">
        <v>2172</v>
      </c>
      <c r="K5168" s="1311">
        <v>16.940000000000001</v>
      </c>
      <c r="L5168" s="1310" t="s">
        <v>2173</v>
      </c>
    </row>
    <row r="5169" spans="1:12" ht="13.5">
      <c r="A5169" s="1310" t="s">
        <v>7290</v>
      </c>
      <c r="B5169" s="1310" t="s">
        <v>7291</v>
      </c>
      <c r="C5169" s="1310" t="s">
        <v>7292</v>
      </c>
      <c r="D5169" s="1310">
        <v>18</v>
      </c>
      <c r="E5169" s="1311" t="s">
        <v>995</v>
      </c>
      <c r="F5169" s="1310" t="s">
        <v>995</v>
      </c>
      <c r="G5169" s="1310">
        <v>102361</v>
      </c>
      <c r="H5169" s="1310" t="s">
        <v>7416</v>
      </c>
      <c r="I5169" s="1310" t="s">
        <v>669</v>
      </c>
      <c r="J5169" s="1310" t="s">
        <v>2172</v>
      </c>
      <c r="K5169" s="1311">
        <v>25.9</v>
      </c>
      <c r="L5169" s="1310" t="s">
        <v>2173</v>
      </c>
    </row>
    <row r="5170" spans="1:12" ht="13.5">
      <c r="A5170" s="1310" t="s">
        <v>7290</v>
      </c>
      <c r="B5170" s="1310" t="s">
        <v>7291</v>
      </c>
      <c r="C5170" s="1310" t="s">
        <v>7417</v>
      </c>
      <c r="D5170" s="1310">
        <v>19</v>
      </c>
      <c r="E5170" s="1311" t="s">
        <v>995</v>
      </c>
      <c r="F5170" s="1310" t="s">
        <v>995</v>
      </c>
      <c r="G5170" s="1310">
        <v>90082</v>
      </c>
      <c r="H5170" s="1310" t="s">
        <v>706</v>
      </c>
      <c r="I5170" s="1310" t="s">
        <v>669</v>
      </c>
      <c r="J5170" s="1310" t="s">
        <v>2172</v>
      </c>
      <c r="K5170" s="1311">
        <v>8.2799999999999994</v>
      </c>
      <c r="L5170" s="1310" t="s">
        <v>2173</v>
      </c>
    </row>
    <row r="5171" spans="1:12" ht="13.5">
      <c r="A5171" s="1310" t="s">
        <v>7290</v>
      </c>
      <c r="B5171" s="1310" t="s">
        <v>7291</v>
      </c>
      <c r="C5171" s="1310" t="s">
        <v>7417</v>
      </c>
      <c r="D5171" s="1310">
        <v>19</v>
      </c>
      <c r="E5171" s="1311" t="s">
        <v>995</v>
      </c>
      <c r="F5171" s="1310" t="s">
        <v>995</v>
      </c>
      <c r="G5171" s="1310">
        <v>90084</v>
      </c>
      <c r="H5171" s="1310" t="s">
        <v>733</v>
      </c>
      <c r="I5171" s="1310" t="s">
        <v>669</v>
      </c>
      <c r="J5171" s="1310" t="s">
        <v>2172</v>
      </c>
      <c r="K5171" s="1311">
        <v>8.02</v>
      </c>
      <c r="L5171" s="1310" t="s">
        <v>2173</v>
      </c>
    </row>
    <row r="5172" spans="1:12" ht="13.5">
      <c r="A5172" s="1310" t="s">
        <v>7290</v>
      </c>
      <c r="B5172" s="1310" t="s">
        <v>7291</v>
      </c>
      <c r="C5172" s="1310" t="s">
        <v>7417</v>
      </c>
      <c r="D5172" s="1310">
        <v>19</v>
      </c>
      <c r="E5172" s="1311" t="s">
        <v>995</v>
      </c>
      <c r="F5172" s="1310" t="s">
        <v>995</v>
      </c>
      <c r="G5172" s="1310">
        <v>90086</v>
      </c>
      <c r="H5172" s="1310" t="s">
        <v>7418</v>
      </c>
      <c r="I5172" s="1310" t="s">
        <v>669</v>
      </c>
      <c r="J5172" s="1310" t="s">
        <v>2172</v>
      </c>
      <c r="K5172" s="1311">
        <v>7.58</v>
      </c>
      <c r="L5172" s="1310" t="s">
        <v>2173</v>
      </c>
    </row>
    <row r="5173" spans="1:12" ht="13.5">
      <c r="A5173" s="1310" t="s">
        <v>7290</v>
      </c>
      <c r="B5173" s="1310" t="s">
        <v>7291</v>
      </c>
      <c r="C5173" s="1310" t="s">
        <v>7417</v>
      </c>
      <c r="D5173" s="1310">
        <v>19</v>
      </c>
      <c r="E5173" s="1311" t="s">
        <v>995</v>
      </c>
      <c r="F5173" s="1310" t="s">
        <v>995</v>
      </c>
      <c r="G5173" s="1310">
        <v>90087</v>
      </c>
      <c r="H5173" s="1310" t="s">
        <v>780</v>
      </c>
      <c r="I5173" s="1310" t="s">
        <v>669</v>
      </c>
      <c r="J5173" s="1310" t="s">
        <v>2172</v>
      </c>
      <c r="K5173" s="1311">
        <v>6.93</v>
      </c>
      <c r="L5173" s="1310" t="s">
        <v>2173</v>
      </c>
    </row>
    <row r="5174" spans="1:12" ht="13.5">
      <c r="A5174" s="1310" t="s">
        <v>7290</v>
      </c>
      <c r="B5174" s="1310" t="s">
        <v>7291</v>
      </c>
      <c r="C5174" s="1310" t="s">
        <v>7417</v>
      </c>
      <c r="D5174" s="1310">
        <v>19</v>
      </c>
      <c r="E5174" s="1311" t="s">
        <v>995</v>
      </c>
      <c r="F5174" s="1310" t="s">
        <v>995</v>
      </c>
      <c r="G5174" s="1310">
        <v>90090</v>
      </c>
      <c r="H5174" s="1310" t="s">
        <v>846</v>
      </c>
      <c r="I5174" s="1310" t="s">
        <v>669</v>
      </c>
      <c r="J5174" s="1310" t="s">
        <v>2172</v>
      </c>
      <c r="K5174" s="1311">
        <v>6.78</v>
      </c>
      <c r="L5174" s="1310" t="s">
        <v>2173</v>
      </c>
    </row>
    <row r="5175" spans="1:12" ht="13.5">
      <c r="A5175" s="1310" t="s">
        <v>7290</v>
      </c>
      <c r="B5175" s="1310" t="s">
        <v>7291</v>
      </c>
      <c r="C5175" s="1310" t="s">
        <v>7417</v>
      </c>
      <c r="D5175" s="1310">
        <v>19</v>
      </c>
      <c r="E5175" s="1311" t="s">
        <v>995</v>
      </c>
      <c r="F5175" s="1310" t="s">
        <v>995</v>
      </c>
      <c r="G5175" s="1310">
        <v>90091</v>
      </c>
      <c r="H5175" s="1310" t="s">
        <v>7419</v>
      </c>
      <c r="I5175" s="1310" t="s">
        <v>669</v>
      </c>
      <c r="J5175" s="1310" t="s">
        <v>2172</v>
      </c>
      <c r="K5175" s="1311">
        <v>4.47</v>
      </c>
      <c r="L5175" s="1310" t="s">
        <v>2173</v>
      </c>
    </row>
    <row r="5176" spans="1:12" ht="13.5">
      <c r="A5176" s="1310" t="s">
        <v>7290</v>
      </c>
      <c r="B5176" s="1310" t="s">
        <v>7291</v>
      </c>
      <c r="C5176" s="1310" t="s">
        <v>7417</v>
      </c>
      <c r="D5176" s="1310">
        <v>19</v>
      </c>
      <c r="E5176" s="1311" t="s">
        <v>995</v>
      </c>
      <c r="F5176" s="1310" t="s">
        <v>995</v>
      </c>
      <c r="G5176" s="1310">
        <v>90092</v>
      </c>
      <c r="H5176" s="1310" t="s">
        <v>7420</v>
      </c>
      <c r="I5176" s="1310" t="s">
        <v>669</v>
      </c>
      <c r="J5176" s="1310" t="s">
        <v>2172</v>
      </c>
      <c r="K5176" s="1311">
        <v>4.42</v>
      </c>
      <c r="L5176" s="1310" t="s">
        <v>2173</v>
      </c>
    </row>
    <row r="5177" spans="1:12" ht="13.5">
      <c r="A5177" s="1310" t="s">
        <v>7290</v>
      </c>
      <c r="B5177" s="1310" t="s">
        <v>7291</v>
      </c>
      <c r="C5177" s="1310" t="s">
        <v>7417</v>
      </c>
      <c r="D5177" s="1310">
        <v>19</v>
      </c>
      <c r="E5177" s="1311" t="s">
        <v>995</v>
      </c>
      <c r="F5177" s="1310" t="s">
        <v>995</v>
      </c>
      <c r="G5177" s="1310">
        <v>90094</v>
      </c>
      <c r="H5177" s="1310" t="s">
        <v>7421</v>
      </c>
      <c r="I5177" s="1310" t="s">
        <v>669</v>
      </c>
      <c r="J5177" s="1310" t="s">
        <v>2172</v>
      </c>
      <c r="K5177" s="1311">
        <v>4.18</v>
      </c>
      <c r="L5177" s="1310" t="s">
        <v>2173</v>
      </c>
    </row>
    <row r="5178" spans="1:12" ht="13.5">
      <c r="A5178" s="1310" t="s">
        <v>7290</v>
      </c>
      <c r="B5178" s="1310" t="s">
        <v>7291</v>
      </c>
      <c r="C5178" s="1310" t="s">
        <v>7417</v>
      </c>
      <c r="D5178" s="1310">
        <v>19</v>
      </c>
      <c r="E5178" s="1311" t="s">
        <v>995</v>
      </c>
      <c r="F5178" s="1310" t="s">
        <v>995</v>
      </c>
      <c r="G5178" s="1310">
        <v>90095</v>
      </c>
      <c r="H5178" s="1310" t="s">
        <v>7422</v>
      </c>
      <c r="I5178" s="1310" t="s">
        <v>669</v>
      </c>
      <c r="J5178" s="1310" t="s">
        <v>2172</v>
      </c>
      <c r="K5178" s="1311">
        <v>3.81</v>
      </c>
      <c r="L5178" s="1310" t="s">
        <v>2173</v>
      </c>
    </row>
    <row r="5179" spans="1:12" ht="13.5">
      <c r="A5179" s="1310" t="s">
        <v>7290</v>
      </c>
      <c r="B5179" s="1310" t="s">
        <v>7291</v>
      </c>
      <c r="C5179" s="1310" t="s">
        <v>7417</v>
      </c>
      <c r="D5179" s="1310">
        <v>19</v>
      </c>
      <c r="E5179" s="1311" t="s">
        <v>995</v>
      </c>
      <c r="F5179" s="1310" t="s">
        <v>995</v>
      </c>
      <c r="G5179" s="1310">
        <v>90098</v>
      </c>
      <c r="H5179" s="1310" t="s">
        <v>7423</v>
      </c>
      <c r="I5179" s="1310" t="s">
        <v>669</v>
      </c>
      <c r="J5179" s="1310" t="s">
        <v>2172</v>
      </c>
      <c r="K5179" s="1311">
        <v>3.75</v>
      </c>
      <c r="L5179" s="1310" t="s">
        <v>2173</v>
      </c>
    </row>
    <row r="5180" spans="1:12" ht="13.5">
      <c r="A5180" s="1310" t="s">
        <v>7290</v>
      </c>
      <c r="B5180" s="1310" t="s">
        <v>7291</v>
      </c>
      <c r="C5180" s="1310" t="s">
        <v>7417</v>
      </c>
      <c r="D5180" s="1310">
        <v>19</v>
      </c>
      <c r="E5180" s="1311" t="s">
        <v>995</v>
      </c>
      <c r="F5180" s="1310" t="s">
        <v>995</v>
      </c>
      <c r="G5180" s="1310">
        <v>90099</v>
      </c>
      <c r="H5180" s="1310" t="s">
        <v>7424</v>
      </c>
      <c r="I5180" s="1310" t="s">
        <v>669</v>
      </c>
      <c r="J5180" s="1310" t="s">
        <v>2172</v>
      </c>
      <c r="K5180" s="1311">
        <v>11.84</v>
      </c>
      <c r="L5180" s="1310" t="s">
        <v>2173</v>
      </c>
    </row>
    <row r="5181" spans="1:12" ht="13.5">
      <c r="A5181" s="1310" t="s">
        <v>7290</v>
      </c>
      <c r="B5181" s="1310" t="s">
        <v>7291</v>
      </c>
      <c r="C5181" s="1310" t="s">
        <v>7417</v>
      </c>
      <c r="D5181" s="1310">
        <v>19</v>
      </c>
      <c r="E5181" s="1311" t="s">
        <v>995</v>
      </c>
      <c r="F5181" s="1310" t="s">
        <v>995</v>
      </c>
      <c r="G5181" s="1310">
        <v>90100</v>
      </c>
      <c r="H5181" s="1310" t="s">
        <v>787</v>
      </c>
      <c r="I5181" s="1310" t="s">
        <v>669</v>
      </c>
      <c r="J5181" s="1310" t="s">
        <v>2172</v>
      </c>
      <c r="K5181" s="1311">
        <v>10.050000000000001</v>
      </c>
      <c r="L5181" s="1310" t="s">
        <v>2173</v>
      </c>
    </row>
    <row r="5182" spans="1:12" ht="13.5">
      <c r="A5182" s="1310" t="s">
        <v>7290</v>
      </c>
      <c r="B5182" s="1310" t="s">
        <v>7291</v>
      </c>
      <c r="C5182" s="1310" t="s">
        <v>7417</v>
      </c>
      <c r="D5182" s="1310">
        <v>19</v>
      </c>
      <c r="E5182" s="1311" t="s">
        <v>995</v>
      </c>
      <c r="F5182" s="1310" t="s">
        <v>995</v>
      </c>
      <c r="G5182" s="1310">
        <v>90101</v>
      </c>
      <c r="H5182" s="1310" t="s">
        <v>7425</v>
      </c>
      <c r="I5182" s="1310" t="s">
        <v>669</v>
      </c>
      <c r="J5182" s="1310" t="s">
        <v>2172</v>
      </c>
      <c r="K5182" s="1311">
        <v>9.93</v>
      </c>
      <c r="L5182" s="1310" t="s">
        <v>2173</v>
      </c>
    </row>
    <row r="5183" spans="1:12" ht="13.5">
      <c r="A5183" s="1310" t="s">
        <v>7290</v>
      </c>
      <c r="B5183" s="1310" t="s">
        <v>7291</v>
      </c>
      <c r="C5183" s="1310" t="s">
        <v>7417</v>
      </c>
      <c r="D5183" s="1310">
        <v>19</v>
      </c>
      <c r="E5183" s="1311" t="s">
        <v>995</v>
      </c>
      <c r="F5183" s="1310" t="s">
        <v>995</v>
      </c>
      <c r="G5183" s="1310">
        <v>90102</v>
      </c>
      <c r="H5183" s="1310" t="s">
        <v>7426</v>
      </c>
      <c r="I5183" s="1310" t="s">
        <v>669</v>
      </c>
      <c r="J5183" s="1310" t="s">
        <v>2172</v>
      </c>
      <c r="K5183" s="1311">
        <v>9.0399999999999991</v>
      </c>
      <c r="L5183" s="1310" t="s">
        <v>2173</v>
      </c>
    </row>
    <row r="5184" spans="1:12" ht="13.5">
      <c r="A5184" s="1310" t="s">
        <v>7290</v>
      </c>
      <c r="B5184" s="1310" t="s">
        <v>7291</v>
      </c>
      <c r="C5184" s="1310" t="s">
        <v>7417</v>
      </c>
      <c r="D5184" s="1310">
        <v>19</v>
      </c>
      <c r="E5184" s="1311" t="s">
        <v>995</v>
      </c>
      <c r="F5184" s="1310" t="s">
        <v>995</v>
      </c>
      <c r="G5184" s="1310">
        <v>90105</v>
      </c>
      <c r="H5184" s="1310" t="s">
        <v>7427</v>
      </c>
      <c r="I5184" s="1310" t="s">
        <v>669</v>
      </c>
      <c r="J5184" s="1310" t="s">
        <v>2172</v>
      </c>
      <c r="K5184" s="1311">
        <v>6.53</v>
      </c>
      <c r="L5184" s="1310" t="s">
        <v>2173</v>
      </c>
    </row>
    <row r="5185" spans="1:12" ht="13.5">
      <c r="A5185" s="1310" t="s">
        <v>7290</v>
      </c>
      <c r="B5185" s="1310" t="s">
        <v>7291</v>
      </c>
      <c r="C5185" s="1310" t="s">
        <v>7417</v>
      </c>
      <c r="D5185" s="1310">
        <v>19</v>
      </c>
      <c r="E5185" s="1311" t="s">
        <v>995</v>
      </c>
      <c r="F5185" s="1310" t="s">
        <v>995</v>
      </c>
      <c r="G5185" s="1310">
        <v>90106</v>
      </c>
      <c r="H5185" s="1310" t="s">
        <v>7428</v>
      </c>
      <c r="I5185" s="1310" t="s">
        <v>669</v>
      </c>
      <c r="J5185" s="1310" t="s">
        <v>2172</v>
      </c>
      <c r="K5185" s="1311">
        <v>5.55</v>
      </c>
      <c r="L5185" s="1310" t="s">
        <v>2173</v>
      </c>
    </row>
    <row r="5186" spans="1:12" ht="13.5">
      <c r="A5186" s="1310" t="s">
        <v>7290</v>
      </c>
      <c r="B5186" s="1310" t="s">
        <v>7291</v>
      </c>
      <c r="C5186" s="1310" t="s">
        <v>7417</v>
      </c>
      <c r="D5186" s="1310">
        <v>19</v>
      </c>
      <c r="E5186" s="1311" t="s">
        <v>995</v>
      </c>
      <c r="F5186" s="1310" t="s">
        <v>995</v>
      </c>
      <c r="G5186" s="1310">
        <v>90107</v>
      </c>
      <c r="H5186" s="1310" t="s">
        <v>7429</v>
      </c>
      <c r="I5186" s="1310" t="s">
        <v>669</v>
      </c>
      <c r="J5186" s="1310" t="s">
        <v>2172</v>
      </c>
      <c r="K5186" s="1311">
        <v>5.47</v>
      </c>
      <c r="L5186" s="1310" t="s">
        <v>2173</v>
      </c>
    </row>
    <row r="5187" spans="1:12" ht="13.5">
      <c r="A5187" s="1310" t="s">
        <v>7290</v>
      </c>
      <c r="B5187" s="1310" t="s">
        <v>7291</v>
      </c>
      <c r="C5187" s="1310" t="s">
        <v>7417</v>
      </c>
      <c r="D5187" s="1310">
        <v>19</v>
      </c>
      <c r="E5187" s="1311" t="s">
        <v>995</v>
      </c>
      <c r="F5187" s="1310" t="s">
        <v>995</v>
      </c>
      <c r="G5187" s="1310">
        <v>90108</v>
      </c>
      <c r="H5187" s="1310" t="s">
        <v>7430</v>
      </c>
      <c r="I5187" s="1310" t="s">
        <v>669</v>
      </c>
      <c r="J5187" s="1310" t="s">
        <v>2172</v>
      </c>
      <c r="K5187" s="1311">
        <v>4.99</v>
      </c>
      <c r="L5187" s="1310" t="s">
        <v>2173</v>
      </c>
    </row>
    <row r="5188" spans="1:12" ht="13.5">
      <c r="A5188" s="1310" t="s">
        <v>7290</v>
      </c>
      <c r="B5188" s="1310" t="s">
        <v>7291</v>
      </c>
      <c r="C5188" s="1310" t="s">
        <v>7417</v>
      </c>
      <c r="D5188" s="1310">
        <v>19</v>
      </c>
      <c r="E5188" s="1311" t="s">
        <v>995</v>
      </c>
      <c r="F5188" s="1310" t="s">
        <v>995</v>
      </c>
      <c r="G5188" s="1310">
        <v>93358</v>
      </c>
      <c r="H5188" s="1310" t="s">
        <v>7431</v>
      </c>
      <c r="I5188" s="1310" t="s">
        <v>669</v>
      </c>
      <c r="J5188" s="1310" t="s">
        <v>2771</v>
      </c>
      <c r="K5188" s="1311">
        <v>69.66</v>
      </c>
      <c r="L5188" s="1310" t="s">
        <v>2173</v>
      </c>
    </row>
    <row r="5189" spans="1:12" ht="13.5">
      <c r="A5189" s="1310" t="s">
        <v>7290</v>
      </c>
      <c r="B5189" s="1310" t="s">
        <v>7291</v>
      </c>
      <c r="C5189" s="1310" t="s">
        <v>7417</v>
      </c>
      <c r="D5189" s="1310">
        <v>19</v>
      </c>
      <c r="E5189" s="1311" t="s">
        <v>995</v>
      </c>
      <c r="F5189" s="1310" t="s">
        <v>995</v>
      </c>
      <c r="G5189" s="1310">
        <v>102276</v>
      </c>
      <c r="H5189" s="1310" t="s">
        <v>7432</v>
      </c>
      <c r="I5189" s="1310" t="s">
        <v>669</v>
      </c>
      <c r="J5189" s="1310" t="s">
        <v>2172</v>
      </c>
      <c r="K5189" s="1311">
        <v>9.32</v>
      </c>
      <c r="L5189" s="1310" t="s">
        <v>2173</v>
      </c>
    </row>
    <row r="5190" spans="1:12" ht="13.5">
      <c r="A5190" s="1310" t="s">
        <v>7290</v>
      </c>
      <c r="B5190" s="1310" t="s">
        <v>7291</v>
      </c>
      <c r="C5190" s="1310" t="s">
        <v>7417</v>
      </c>
      <c r="D5190" s="1310">
        <v>19</v>
      </c>
      <c r="E5190" s="1311" t="s">
        <v>995</v>
      </c>
      <c r="F5190" s="1310" t="s">
        <v>995</v>
      </c>
      <c r="G5190" s="1310">
        <v>102277</v>
      </c>
      <c r="H5190" s="1310" t="s">
        <v>7433</v>
      </c>
      <c r="I5190" s="1310" t="s">
        <v>669</v>
      </c>
      <c r="J5190" s="1310" t="s">
        <v>2172</v>
      </c>
      <c r="K5190" s="1311">
        <v>7.35</v>
      </c>
      <c r="L5190" s="1310" t="s">
        <v>2173</v>
      </c>
    </row>
    <row r="5191" spans="1:12" ht="13.5">
      <c r="A5191" s="1310" t="s">
        <v>7290</v>
      </c>
      <c r="B5191" s="1310" t="s">
        <v>7291</v>
      </c>
      <c r="C5191" s="1310" t="s">
        <v>7417</v>
      </c>
      <c r="D5191" s="1310">
        <v>19</v>
      </c>
      <c r="E5191" s="1311" t="s">
        <v>995</v>
      </c>
      <c r="F5191" s="1310" t="s">
        <v>995</v>
      </c>
      <c r="G5191" s="1310">
        <v>102278</v>
      </c>
      <c r="H5191" s="1310" t="s">
        <v>7434</v>
      </c>
      <c r="I5191" s="1310" t="s">
        <v>669</v>
      </c>
      <c r="J5191" s="1310" t="s">
        <v>2172</v>
      </c>
      <c r="K5191" s="1311">
        <v>7.23</v>
      </c>
      <c r="L5191" s="1310" t="s">
        <v>2173</v>
      </c>
    </row>
    <row r="5192" spans="1:12" ht="13.5">
      <c r="A5192" s="1310" t="s">
        <v>7290</v>
      </c>
      <c r="B5192" s="1310" t="s">
        <v>7291</v>
      </c>
      <c r="C5192" s="1310" t="s">
        <v>7417</v>
      </c>
      <c r="D5192" s="1310">
        <v>19</v>
      </c>
      <c r="E5192" s="1311" t="s">
        <v>995</v>
      </c>
      <c r="F5192" s="1310" t="s">
        <v>995</v>
      </c>
      <c r="G5192" s="1310">
        <v>102279</v>
      </c>
      <c r="H5192" s="1310" t="s">
        <v>7435</v>
      </c>
      <c r="I5192" s="1310" t="s">
        <v>669</v>
      </c>
      <c r="J5192" s="1310" t="s">
        <v>2172</v>
      </c>
      <c r="K5192" s="1311">
        <v>5.14</v>
      </c>
      <c r="L5192" s="1310" t="s">
        <v>2173</v>
      </c>
    </row>
    <row r="5193" spans="1:12" ht="13.5">
      <c r="A5193" s="1310" t="s">
        <v>7290</v>
      </c>
      <c r="B5193" s="1310" t="s">
        <v>7291</v>
      </c>
      <c r="C5193" s="1310" t="s">
        <v>7417</v>
      </c>
      <c r="D5193" s="1310">
        <v>19</v>
      </c>
      <c r="E5193" s="1311" t="s">
        <v>995</v>
      </c>
      <c r="F5193" s="1310" t="s">
        <v>995</v>
      </c>
      <c r="G5193" s="1310">
        <v>102280</v>
      </c>
      <c r="H5193" s="1310" t="s">
        <v>7436</v>
      </c>
      <c r="I5193" s="1310" t="s">
        <v>669</v>
      </c>
      <c r="J5193" s="1310" t="s">
        <v>2172</v>
      </c>
      <c r="K5193" s="1311">
        <v>4.07</v>
      </c>
      <c r="L5193" s="1310" t="s">
        <v>2173</v>
      </c>
    </row>
    <row r="5194" spans="1:12" ht="13.5">
      <c r="A5194" s="1310" t="s">
        <v>7290</v>
      </c>
      <c r="B5194" s="1310" t="s">
        <v>7291</v>
      </c>
      <c r="C5194" s="1310" t="s">
        <v>7417</v>
      </c>
      <c r="D5194" s="1310">
        <v>19</v>
      </c>
      <c r="E5194" s="1311" t="s">
        <v>995</v>
      </c>
      <c r="F5194" s="1310" t="s">
        <v>995</v>
      </c>
      <c r="G5194" s="1310">
        <v>102281</v>
      </c>
      <c r="H5194" s="1310" t="s">
        <v>7437</v>
      </c>
      <c r="I5194" s="1310" t="s">
        <v>669</v>
      </c>
      <c r="J5194" s="1310" t="s">
        <v>2172</v>
      </c>
      <c r="K5194" s="1311">
        <v>3.98</v>
      </c>
      <c r="L5194" s="1310" t="s">
        <v>2173</v>
      </c>
    </row>
    <row r="5195" spans="1:12" ht="13.5">
      <c r="A5195" s="1310" t="s">
        <v>7290</v>
      </c>
      <c r="B5195" s="1310" t="s">
        <v>7291</v>
      </c>
      <c r="C5195" s="1310" t="s">
        <v>7417</v>
      </c>
      <c r="D5195" s="1310">
        <v>19</v>
      </c>
      <c r="E5195" s="1311" t="s">
        <v>995</v>
      </c>
      <c r="F5195" s="1310" t="s">
        <v>995</v>
      </c>
      <c r="G5195" s="1310">
        <v>102282</v>
      </c>
      <c r="H5195" s="1310" t="s">
        <v>7438</v>
      </c>
      <c r="I5195" s="1310" t="s">
        <v>669</v>
      </c>
      <c r="J5195" s="1310" t="s">
        <v>2172</v>
      </c>
      <c r="K5195" s="1311">
        <v>10.34</v>
      </c>
      <c r="L5195" s="1310" t="s">
        <v>2173</v>
      </c>
    </row>
    <row r="5196" spans="1:12" ht="13.5">
      <c r="A5196" s="1310" t="s">
        <v>7290</v>
      </c>
      <c r="B5196" s="1310" t="s">
        <v>7291</v>
      </c>
      <c r="C5196" s="1310" t="s">
        <v>7417</v>
      </c>
      <c r="D5196" s="1310">
        <v>19</v>
      </c>
      <c r="E5196" s="1311" t="s">
        <v>995</v>
      </c>
      <c r="F5196" s="1310" t="s">
        <v>995</v>
      </c>
      <c r="G5196" s="1310">
        <v>102283</v>
      </c>
      <c r="H5196" s="1310" t="s">
        <v>7439</v>
      </c>
      <c r="I5196" s="1310" t="s">
        <v>669</v>
      </c>
      <c r="J5196" s="1310" t="s">
        <v>2172</v>
      </c>
      <c r="K5196" s="1311">
        <v>9.19</v>
      </c>
      <c r="L5196" s="1310" t="s">
        <v>2173</v>
      </c>
    </row>
    <row r="5197" spans="1:12" ht="13.5">
      <c r="A5197" s="1310" t="s">
        <v>7290</v>
      </c>
      <c r="B5197" s="1310" t="s">
        <v>7291</v>
      </c>
      <c r="C5197" s="1310" t="s">
        <v>7417</v>
      </c>
      <c r="D5197" s="1310">
        <v>19</v>
      </c>
      <c r="E5197" s="1311" t="s">
        <v>995</v>
      </c>
      <c r="F5197" s="1310" t="s">
        <v>995</v>
      </c>
      <c r="G5197" s="1310">
        <v>102284</v>
      </c>
      <c r="H5197" s="1310" t="s">
        <v>7440</v>
      </c>
      <c r="I5197" s="1310" t="s">
        <v>669</v>
      </c>
      <c r="J5197" s="1310" t="s">
        <v>2172</v>
      </c>
      <c r="K5197" s="1311">
        <v>8.9</v>
      </c>
      <c r="L5197" s="1310" t="s">
        <v>2173</v>
      </c>
    </row>
    <row r="5198" spans="1:12" ht="13.5">
      <c r="A5198" s="1310" t="s">
        <v>7290</v>
      </c>
      <c r="B5198" s="1310" t="s">
        <v>7291</v>
      </c>
      <c r="C5198" s="1310" t="s">
        <v>7417</v>
      </c>
      <c r="D5198" s="1310">
        <v>19</v>
      </c>
      <c r="E5198" s="1311" t="s">
        <v>995</v>
      </c>
      <c r="F5198" s="1310" t="s">
        <v>995</v>
      </c>
      <c r="G5198" s="1310">
        <v>102285</v>
      </c>
      <c r="H5198" s="1310" t="s">
        <v>7441</v>
      </c>
      <c r="I5198" s="1310" t="s">
        <v>669</v>
      </c>
      <c r="J5198" s="1310" t="s">
        <v>2172</v>
      </c>
      <c r="K5198" s="1311">
        <v>8.42</v>
      </c>
      <c r="L5198" s="1310" t="s">
        <v>2173</v>
      </c>
    </row>
    <row r="5199" spans="1:12" ht="13.5">
      <c r="A5199" s="1310" t="s">
        <v>7290</v>
      </c>
      <c r="B5199" s="1310" t="s">
        <v>7291</v>
      </c>
      <c r="C5199" s="1310" t="s">
        <v>7417</v>
      </c>
      <c r="D5199" s="1310">
        <v>19</v>
      </c>
      <c r="E5199" s="1311" t="s">
        <v>995</v>
      </c>
      <c r="F5199" s="1310" t="s">
        <v>995</v>
      </c>
      <c r="G5199" s="1310">
        <v>102286</v>
      </c>
      <c r="H5199" s="1310" t="s">
        <v>7442</v>
      </c>
      <c r="I5199" s="1310" t="s">
        <v>669</v>
      </c>
      <c r="J5199" s="1310" t="s">
        <v>2172</v>
      </c>
      <c r="K5199" s="1311">
        <v>8.18</v>
      </c>
      <c r="L5199" s="1310" t="s">
        <v>2173</v>
      </c>
    </row>
    <row r="5200" spans="1:12" ht="13.5">
      <c r="A5200" s="1310" t="s">
        <v>7290</v>
      </c>
      <c r="B5200" s="1310" t="s">
        <v>7291</v>
      </c>
      <c r="C5200" s="1310" t="s">
        <v>7417</v>
      </c>
      <c r="D5200" s="1310">
        <v>19</v>
      </c>
      <c r="E5200" s="1311" t="s">
        <v>995</v>
      </c>
      <c r="F5200" s="1310" t="s">
        <v>995</v>
      </c>
      <c r="G5200" s="1310">
        <v>102287</v>
      </c>
      <c r="H5200" s="1310" t="s">
        <v>7443</v>
      </c>
      <c r="I5200" s="1310" t="s">
        <v>669</v>
      </c>
      <c r="J5200" s="1310" t="s">
        <v>2172</v>
      </c>
      <c r="K5200" s="1311">
        <v>8.0399999999999991</v>
      </c>
      <c r="L5200" s="1310" t="s">
        <v>2173</v>
      </c>
    </row>
    <row r="5201" spans="1:12" ht="13.5">
      <c r="A5201" s="1310" t="s">
        <v>7290</v>
      </c>
      <c r="B5201" s="1310" t="s">
        <v>7291</v>
      </c>
      <c r="C5201" s="1310" t="s">
        <v>7417</v>
      </c>
      <c r="D5201" s="1310">
        <v>19</v>
      </c>
      <c r="E5201" s="1311" t="s">
        <v>995</v>
      </c>
      <c r="F5201" s="1310" t="s">
        <v>995</v>
      </c>
      <c r="G5201" s="1310">
        <v>102288</v>
      </c>
      <c r="H5201" s="1310" t="s">
        <v>7444</v>
      </c>
      <c r="I5201" s="1310" t="s">
        <v>669</v>
      </c>
      <c r="J5201" s="1310" t="s">
        <v>2172</v>
      </c>
      <c r="K5201" s="1311">
        <v>7.72</v>
      </c>
      <c r="L5201" s="1310" t="s">
        <v>2173</v>
      </c>
    </row>
    <row r="5202" spans="1:12" ht="13.5">
      <c r="A5202" s="1310" t="s">
        <v>7290</v>
      </c>
      <c r="B5202" s="1310" t="s">
        <v>7291</v>
      </c>
      <c r="C5202" s="1310" t="s">
        <v>7417</v>
      </c>
      <c r="D5202" s="1310">
        <v>19</v>
      </c>
      <c r="E5202" s="1311" t="s">
        <v>995</v>
      </c>
      <c r="F5202" s="1310" t="s">
        <v>995</v>
      </c>
      <c r="G5202" s="1310">
        <v>102289</v>
      </c>
      <c r="H5202" s="1310" t="s">
        <v>7445</v>
      </c>
      <c r="I5202" s="1310" t="s">
        <v>669</v>
      </c>
      <c r="J5202" s="1310" t="s">
        <v>2172</v>
      </c>
      <c r="K5202" s="1311">
        <v>7.54</v>
      </c>
      <c r="L5202" s="1310" t="s">
        <v>2173</v>
      </c>
    </row>
    <row r="5203" spans="1:12" ht="13.5">
      <c r="A5203" s="1310" t="s">
        <v>7290</v>
      </c>
      <c r="B5203" s="1310" t="s">
        <v>7291</v>
      </c>
      <c r="C5203" s="1310" t="s">
        <v>7417</v>
      </c>
      <c r="D5203" s="1310">
        <v>19</v>
      </c>
      <c r="E5203" s="1311" t="s">
        <v>995</v>
      </c>
      <c r="F5203" s="1310" t="s">
        <v>995</v>
      </c>
      <c r="G5203" s="1310">
        <v>102290</v>
      </c>
      <c r="H5203" s="1310" t="s">
        <v>7446</v>
      </c>
      <c r="I5203" s="1310" t="s">
        <v>669</v>
      </c>
      <c r="J5203" s="1310" t="s">
        <v>2172</v>
      </c>
      <c r="K5203" s="1311">
        <v>5.71</v>
      </c>
      <c r="L5203" s="1310" t="s">
        <v>2173</v>
      </c>
    </row>
    <row r="5204" spans="1:12" ht="13.5">
      <c r="A5204" s="1310" t="s">
        <v>7290</v>
      </c>
      <c r="B5204" s="1310" t="s">
        <v>7291</v>
      </c>
      <c r="C5204" s="1310" t="s">
        <v>7417</v>
      </c>
      <c r="D5204" s="1310">
        <v>19</v>
      </c>
      <c r="E5204" s="1311" t="s">
        <v>995</v>
      </c>
      <c r="F5204" s="1310" t="s">
        <v>995</v>
      </c>
      <c r="G5204" s="1310">
        <v>102291</v>
      </c>
      <c r="H5204" s="1310" t="s">
        <v>7447</v>
      </c>
      <c r="I5204" s="1310" t="s">
        <v>669</v>
      </c>
      <c r="J5204" s="1310" t="s">
        <v>2172</v>
      </c>
      <c r="K5204" s="1311">
        <v>5.07</v>
      </c>
      <c r="L5204" s="1310" t="s">
        <v>2173</v>
      </c>
    </row>
    <row r="5205" spans="1:12" ht="13.5">
      <c r="A5205" s="1310" t="s">
        <v>7290</v>
      </c>
      <c r="B5205" s="1310" t="s">
        <v>7291</v>
      </c>
      <c r="C5205" s="1310" t="s">
        <v>7417</v>
      </c>
      <c r="D5205" s="1310">
        <v>19</v>
      </c>
      <c r="E5205" s="1311" t="s">
        <v>995</v>
      </c>
      <c r="F5205" s="1310" t="s">
        <v>995</v>
      </c>
      <c r="G5205" s="1310">
        <v>102292</v>
      </c>
      <c r="H5205" s="1310" t="s">
        <v>7448</v>
      </c>
      <c r="I5205" s="1310" t="s">
        <v>669</v>
      </c>
      <c r="J5205" s="1310" t="s">
        <v>2172</v>
      </c>
      <c r="K5205" s="1311">
        <v>4.91</v>
      </c>
      <c r="L5205" s="1310" t="s">
        <v>2173</v>
      </c>
    </row>
    <row r="5206" spans="1:12" ht="13.5">
      <c r="A5206" s="1310" t="s">
        <v>7290</v>
      </c>
      <c r="B5206" s="1310" t="s">
        <v>7291</v>
      </c>
      <c r="C5206" s="1310" t="s">
        <v>7417</v>
      </c>
      <c r="D5206" s="1310">
        <v>19</v>
      </c>
      <c r="E5206" s="1311" t="s">
        <v>995</v>
      </c>
      <c r="F5206" s="1310" t="s">
        <v>995</v>
      </c>
      <c r="G5206" s="1310">
        <v>102293</v>
      </c>
      <c r="H5206" s="1310" t="s">
        <v>7449</v>
      </c>
      <c r="I5206" s="1310" t="s">
        <v>669</v>
      </c>
      <c r="J5206" s="1310" t="s">
        <v>2172</v>
      </c>
      <c r="K5206" s="1311">
        <v>4.6500000000000004</v>
      </c>
      <c r="L5206" s="1310" t="s">
        <v>2173</v>
      </c>
    </row>
    <row r="5207" spans="1:12" ht="13.5">
      <c r="A5207" s="1310" t="s">
        <v>7290</v>
      </c>
      <c r="B5207" s="1310" t="s">
        <v>7291</v>
      </c>
      <c r="C5207" s="1310" t="s">
        <v>7417</v>
      </c>
      <c r="D5207" s="1310">
        <v>19</v>
      </c>
      <c r="E5207" s="1311" t="s">
        <v>995</v>
      </c>
      <c r="F5207" s="1310" t="s">
        <v>995</v>
      </c>
      <c r="G5207" s="1310">
        <v>102294</v>
      </c>
      <c r="H5207" s="1310" t="s">
        <v>7450</v>
      </c>
      <c r="I5207" s="1310" t="s">
        <v>669</v>
      </c>
      <c r="J5207" s="1310" t="s">
        <v>2172</v>
      </c>
      <c r="K5207" s="1311">
        <v>4.51</v>
      </c>
      <c r="L5207" s="1310" t="s">
        <v>2173</v>
      </c>
    </row>
    <row r="5208" spans="1:12" ht="13.5">
      <c r="A5208" s="1310" t="s">
        <v>7290</v>
      </c>
      <c r="B5208" s="1310" t="s">
        <v>7291</v>
      </c>
      <c r="C5208" s="1310" t="s">
        <v>7417</v>
      </c>
      <c r="D5208" s="1310">
        <v>19</v>
      </c>
      <c r="E5208" s="1311" t="s">
        <v>995</v>
      </c>
      <c r="F5208" s="1310" t="s">
        <v>995</v>
      </c>
      <c r="G5208" s="1310">
        <v>102295</v>
      </c>
      <c r="H5208" s="1310" t="s">
        <v>7451</v>
      </c>
      <c r="I5208" s="1310" t="s">
        <v>669</v>
      </c>
      <c r="J5208" s="1310" t="s">
        <v>2172</v>
      </c>
      <c r="K5208" s="1311">
        <v>4.42</v>
      </c>
      <c r="L5208" s="1310" t="s">
        <v>2173</v>
      </c>
    </row>
    <row r="5209" spans="1:12" ht="13.5">
      <c r="A5209" s="1310" t="s">
        <v>7290</v>
      </c>
      <c r="B5209" s="1310" t="s">
        <v>7291</v>
      </c>
      <c r="C5209" s="1310" t="s">
        <v>7417</v>
      </c>
      <c r="D5209" s="1310">
        <v>19</v>
      </c>
      <c r="E5209" s="1311" t="s">
        <v>995</v>
      </c>
      <c r="F5209" s="1310" t="s">
        <v>995</v>
      </c>
      <c r="G5209" s="1310">
        <v>102296</v>
      </c>
      <c r="H5209" s="1310" t="s">
        <v>7452</v>
      </c>
      <c r="I5209" s="1310" t="s">
        <v>669</v>
      </c>
      <c r="J5209" s="1310" t="s">
        <v>2172</v>
      </c>
      <c r="K5209" s="1311">
        <v>4.24</v>
      </c>
      <c r="L5209" s="1310" t="s">
        <v>2173</v>
      </c>
    </row>
    <row r="5210" spans="1:12" ht="13.5">
      <c r="A5210" s="1310" t="s">
        <v>7290</v>
      </c>
      <c r="B5210" s="1310" t="s">
        <v>7291</v>
      </c>
      <c r="C5210" s="1310" t="s">
        <v>7417</v>
      </c>
      <c r="D5210" s="1310">
        <v>19</v>
      </c>
      <c r="E5210" s="1311" t="s">
        <v>995</v>
      </c>
      <c r="F5210" s="1310" t="s">
        <v>995</v>
      </c>
      <c r="G5210" s="1310">
        <v>102297</v>
      </c>
      <c r="H5210" s="1310" t="s">
        <v>7453</v>
      </c>
      <c r="I5210" s="1310" t="s">
        <v>669</v>
      </c>
      <c r="J5210" s="1310" t="s">
        <v>2172</v>
      </c>
      <c r="K5210" s="1311">
        <v>4.1500000000000004</v>
      </c>
      <c r="L5210" s="1310" t="s">
        <v>2173</v>
      </c>
    </row>
    <row r="5211" spans="1:12" ht="13.5">
      <c r="A5211" s="1310" t="s">
        <v>7290</v>
      </c>
      <c r="B5211" s="1310" t="s">
        <v>7291</v>
      </c>
      <c r="C5211" s="1310" t="s">
        <v>7417</v>
      </c>
      <c r="D5211" s="1310">
        <v>19</v>
      </c>
      <c r="E5211" s="1311" t="s">
        <v>995</v>
      </c>
      <c r="F5211" s="1310" t="s">
        <v>995</v>
      </c>
      <c r="G5211" s="1310">
        <v>102298</v>
      </c>
      <c r="H5211" s="1310" t="s">
        <v>7454</v>
      </c>
      <c r="I5211" s="1310" t="s">
        <v>669</v>
      </c>
      <c r="J5211" s="1310" t="s">
        <v>2172</v>
      </c>
      <c r="K5211" s="1311">
        <v>13.15</v>
      </c>
      <c r="L5211" s="1310" t="s">
        <v>2173</v>
      </c>
    </row>
    <row r="5212" spans="1:12" ht="13.5">
      <c r="A5212" s="1310" t="s">
        <v>7290</v>
      </c>
      <c r="B5212" s="1310" t="s">
        <v>7291</v>
      </c>
      <c r="C5212" s="1310" t="s">
        <v>7417</v>
      </c>
      <c r="D5212" s="1310">
        <v>19</v>
      </c>
      <c r="E5212" s="1311" t="s">
        <v>995</v>
      </c>
      <c r="F5212" s="1310" t="s">
        <v>995</v>
      </c>
      <c r="G5212" s="1310">
        <v>102299</v>
      </c>
      <c r="H5212" s="1310" t="s">
        <v>7455</v>
      </c>
      <c r="I5212" s="1310" t="s">
        <v>669</v>
      </c>
      <c r="J5212" s="1310" t="s">
        <v>2172</v>
      </c>
      <c r="K5212" s="1311">
        <v>11.18</v>
      </c>
      <c r="L5212" s="1310" t="s">
        <v>2173</v>
      </c>
    </row>
    <row r="5213" spans="1:12" ht="13.5">
      <c r="A5213" s="1310" t="s">
        <v>7290</v>
      </c>
      <c r="B5213" s="1310" t="s">
        <v>7291</v>
      </c>
      <c r="C5213" s="1310" t="s">
        <v>7417</v>
      </c>
      <c r="D5213" s="1310">
        <v>19</v>
      </c>
      <c r="E5213" s="1311" t="s">
        <v>995</v>
      </c>
      <c r="F5213" s="1310" t="s">
        <v>995</v>
      </c>
      <c r="G5213" s="1310">
        <v>102300</v>
      </c>
      <c r="H5213" s="1310" t="s">
        <v>7456</v>
      </c>
      <c r="I5213" s="1310" t="s">
        <v>669</v>
      </c>
      <c r="J5213" s="1310" t="s">
        <v>2172</v>
      </c>
      <c r="K5213" s="1311">
        <v>11.03</v>
      </c>
      <c r="L5213" s="1310" t="s">
        <v>2173</v>
      </c>
    </row>
    <row r="5214" spans="1:12" ht="13.5">
      <c r="A5214" s="1310" t="s">
        <v>7290</v>
      </c>
      <c r="B5214" s="1310" t="s">
        <v>7291</v>
      </c>
      <c r="C5214" s="1310" t="s">
        <v>7417</v>
      </c>
      <c r="D5214" s="1310">
        <v>19</v>
      </c>
      <c r="E5214" s="1311" t="s">
        <v>995</v>
      </c>
      <c r="F5214" s="1310" t="s">
        <v>995</v>
      </c>
      <c r="G5214" s="1310">
        <v>102301</v>
      </c>
      <c r="H5214" s="1310" t="s">
        <v>7457</v>
      </c>
      <c r="I5214" s="1310" t="s">
        <v>669</v>
      </c>
      <c r="J5214" s="1310" t="s">
        <v>2172</v>
      </c>
      <c r="K5214" s="1311">
        <v>10.029999999999999</v>
      </c>
      <c r="L5214" s="1310" t="s">
        <v>2173</v>
      </c>
    </row>
    <row r="5215" spans="1:12" ht="13.5">
      <c r="A5215" s="1310" t="s">
        <v>7290</v>
      </c>
      <c r="B5215" s="1310" t="s">
        <v>7291</v>
      </c>
      <c r="C5215" s="1310" t="s">
        <v>7417</v>
      </c>
      <c r="D5215" s="1310">
        <v>19</v>
      </c>
      <c r="E5215" s="1311" t="s">
        <v>995</v>
      </c>
      <c r="F5215" s="1310" t="s">
        <v>995</v>
      </c>
      <c r="G5215" s="1310">
        <v>102302</v>
      </c>
      <c r="H5215" s="1310" t="s">
        <v>7458</v>
      </c>
      <c r="I5215" s="1310" t="s">
        <v>669</v>
      </c>
      <c r="J5215" s="1310" t="s">
        <v>2172</v>
      </c>
      <c r="K5215" s="1311">
        <v>7.26</v>
      </c>
      <c r="L5215" s="1310" t="s">
        <v>2173</v>
      </c>
    </row>
    <row r="5216" spans="1:12" ht="13.5">
      <c r="A5216" s="1310" t="s">
        <v>7290</v>
      </c>
      <c r="B5216" s="1310" t="s">
        <v>7291</v>
      </c>
      <c r="C5216" s="1310" t="s">
        <v>7417</v>
      </c>
      <c r="D5216" s="1310">
        <v>19</v>
      </c>
      <c r="E5216" s="1311" t="s">
        <v>995</v>
      </c>
      <c r="F5216" s="1310" t="s">
        <v>995</v>
      </c>
      <c r="G5216" s="1310">
        <v>102303</v>
      </c>
      <c r="H5216" s="1310" t="s">
        <v>7459</v>
      </c>
      <c r="I5216" s="1310" t="s">
        <v>669</v>
      </c>
      <c r="J5216" s="1310" t="s">
        <v>2172</v>
      </c>
      <c r="K5216" s="1311">
        <v>6.16</v>
      </c>
      <c r="L5216" s="1310" t="s">
        <v>2173</v>
      </c>
    </row>
    <row r="5217" spans="1:12" ht="13.5">
      <c r="A5217" s="1310" t="s">
        <v>7290</v>
      </c>
      <c r="B5217" s="1310" t="s">
        <v>7291</v>
      </c>
      <c r="C5217" s="1310" t="s">
        <v>7417</v>
      </c>
      <c r="D5217" s="1310">
        <v>19</v>
      </c>
      <c r="E5217" s="1311" t="s">
        <v>995</v>
      </c>
      <c r="F5217" s="1310" t="s">
        <v>995</v>
      </c>
      <c r="G5217" s="1310">
        <v>102304</v>
      </c>
      <c r="H5217" s="1310" t="s">
        <v>7460</v>
      </c>
      <c r="I5217" s="1310" t="s">
        <v>669</v>
      </c>
      <c r="J5217" s="1310" t="s">
        <v>2172</v>
      </c>
      <c r="K5217" s="1311">
        <v>6.08</v>
      </c>
      <c r="L5217" s="1310" t="s">
        <v>2173</v>
      </c>
    </row>
    <row r="5218" spans="1:12" ht="13.5">
      <c r="A5218" s="1310" t="s">
        <v>7290</v>
      </c>
      <c r="B5218" s="1310" t="s">
        <v>7291</v>
      </c>
      <c r="C5218" s="1310" t="s">
        <v>7417</v>
      </c>
      <c r="D5218" s="1310">
        <v>19</v>
      </c>
      <c r="E5218" s="1311" t="s">
        <v>995</v>
      </c>
      <c r="F5218" s="1310" t="s">
        <v>995</v>
      </c>
      <c r="G5218" s="1310">
        <v>102305</v>
      </c>
      <c r="H5218" s="1310" t="s">
        <v>7461</v>
      </c>
      <c r="I5218" s="1310" t="s">
        <v>669</v>
      </c>
      <c r="J5218" s="1310" t="s">
        <v>2172</v>
      </c>
      <c r="K5218" s="1311">
        <v>5.54</v>
      </c>
      <c r="L5218" s="1310" t="s">
        <v>2173</v>
      </c>
    </row>
    <row r="5219" spans="1:12" ht="13.5">
      <c r="A5219" s="1310" t="s">
        <v>7290</v>
      </c>
      <c r="B5219" s="1310" t="s">
        <v>7291</v>
      </c>
      <c r="C5219" s="1310" t="s">
        <v>7417</v>
      </c>
      <c r="D5219" s="1310">
        <v>19</v>
      </c>
      <c r="E5219" s="1311" t="s">
        <v>995</v>
      </c>
      <c r="F5219" s="1310" t="s">
        <v>995</v>
      </c>
      <c r="G5219" s="1310">
        <v>102306</v>
      </c>
      <c r="H5219" s="1310" t="s">
        <v>7462</v>
      </c>
      <c r="I5219" s="1310" t="s">
        <v>669</v>
      </c>
      <c r="J5219" s="1310" t="s">
        <v>2172</v>
      </c>
      <c r="K5219" s="1311">
        <v>11.66</v>
      </c>
      <c r="L5219" s="1310" t="s">
        <v>2173</v>
      </c>
    </row>
    <row r="5220" spans="1:12" ht="13.5">
      <c r="A5220" s="1310" t="s">
        <v>7290</v>
      </c>
      <c r="B5220" s="1310" t="s">
        <v>7291</v>
      </c>
      <c r="C5220" s="1310" t="s">
        <v>7417</v>
      </c>
      <c r="D5220" s="1310">
        <v>19</v>
      </c>
      <c r="E5220" s="1311" t="s">
        <v>995</v>
      </c>
      <c r="F5220" s="1310" t="s">
        <v>995</v>
      </c>
      <c r="G5220" s="1310">
        <v>102307</v>
      </c>
      <c r="H5220" s="1310" t="s">
        <v>7463</v>
      </c>
      <c r="I5220" s="1310" t="s">
        <v>669</v>
      </c>
      <c r="J5220" s="1310" t="s">
        <v>2172</v>
      </c>
      <c r="K5220" s="1311">
        <v>10.34</v>
      </c>
      <c r="L5220" s="1310" t="s">
        <v>2173</v>
      </c>
    </row>
    <row r="5221" spans="1:12" ht="13.5">
      <c r="A5221" s="1310" t="s">
        <v>7290</v>
      </c>
      <c r="B5221" s="1310" t="s">
        <v>7291</v>
      </c>
      <c r="C5221" s="1310" t="s">
        <v>7417</v>
      </c>
      <c r="D5221" s="1310">
        <v>19</v>
      </c>
      <c r="E5221" s="1311" t="s">
        <v>995</v>
      </c>
      <c r="F5221" s="1310" t="s">
        <v>995</v>
      </c>
      <c r="G5221" s="1310">
        <v>102308</v>
      </c>
      <c r="H5221" s="1310" t="s">
        <v>7464</v>
      </c>
      <c r="I5221" s="1310" t="s">
        <v>669</v>
      </c>
      <c r="J5221" s="1310" t="s">
        <v>2172</v>
      </c>
      <c r="K5221" s="1311">
        <v>10.029999999999999</v>
      </c>
      <c r="L5221" s="1310" t="s">
        <v>2173</v>
      </c>
    </row>
    <row r="5222" spans="1:12" ht="13.5">
      <c r="A5222" s="1310" t="s">
        <v>7290</v>
      </c>
      <c r="B5222" s="1310" t="s">
        <v>7291</v>
      </c>
      <c r="C5222" s="1310" t="s">
        <v>7417</v>
      </c>
      <c r="D5222" s="1310">
        <v>19</v>
      </c>
      <c r="E5222" s="1311" t="s">
        <v>995</v>
      </c>
      <c r="F5222" s="1310" t="s">
        <v>995</v>
      </c>
      <c r="G5222" s="1310">
        <v>102309</v>
      </c>
      <c r="H5222" s="1310" t="s">
        <v>7465</v>
      </c>
      <c r="I5222" s="1310" t="s">
        <v>669</v>
      </c>
      <c r="J5222" s="1310" t="s">
        <v>2172</v>
      </c>
      <c r="K5222" s="1311">
        <v>9.49</v>
      </c>
      <c r="L5222" s="1310" t="s">
        <v>2173</v>
      </c>
    </row>
    <row r="5223" spans="1:12" ht="13.5">
      <c r="A5223" s="1310" t="s">
        <v>7290</v>
      </c>
      <c r="B5223" s="1310" t="s">
        <v>7291</v>
      </c>
      <c r="C5223" s="1310" t="s">
        <v>7417</v>
      </c>
      <c r="D5223" s="1310">
        <v>19</v>
      </c>
      <c r="E5223" s="1311" t="s">
        <v>995</v>
      </c>
      <c r="F5223" s="1310" t="s">
        <v>995</v>
      </c>
      <c r="G5223" s="1310">
        <v>102310</v>
      </c>
      <c r="H5223" s="1310" t="s">
        <v>7466</v>
      </c>
      <c r="I5223" s="1310" t="s">
        <v>669</v>
      </c>
      <c r="J5223" s="1310" t="s">
        <v>2172</v>
      </c>
      <c r="K5223" s="1311">
        <v>9.2100000000000009</v>
      </c>
      <c r="L5223" s="1310" t="s">
        <v>2173</v>
      </c>
    </row>
    <row r="5224" spans="1:12" ht="13.5">
      <c r="A5224" s="1310" t="s">
        <v>7290</v>
      </c>
      <c r="B5224" s="1310" t="s">
        <v>7291</v>
      </c>
      <c r="C5224" s="1310" t="s">
        <v>7417</v>
      </c>
      <c r="D5224" s="1310">
        <v>19</v>
      </c>
      <c r="E5224" s="1311" t="s">
        <v>995</v>
      </c>
      <c r="F5224" s="1310" t="s">
        <v>995</v>
      </c>
      <c r="G5224" s="1310">
        <v>102311</v>
      </c>
      <c r="H5224" s="1310" t="s">
        <v>7467</v>
      </c>
      <c r="I5224" s="1310" t="s">
        <v>669</v>
      </c>
      <c r="J5224" s="1310" t="s">
        <v>2172</v>
      </c>
      <c r="K5224" s="1311">
        <v>9.0399999999999991</v>
      </c>
      <c r="L5224" s="1310" t="s">
        <v>2173</v>
      </c>
    </row>
    <row r="5225" spans="1:12" ht="13.5">
      <c r="A5225" s="1310" t="s">
        <v>7290</v>
      </c>
      <c r="B5225" s="1310" t="s">
        <v>7291</v>
      </c>
      <c r="C5225" s="1310" t="s">
        <v>7417</v>
      </c>
      <c r="D5225" s="1310">
        <v>19</v>
      </c>
      <c r="E5225" s="1311" t="s">
        <v>995</v>
      </c>
      <c r="F5225" s="1310" t="s">
        <v>995</v>
      </c>
      <c r="G5225" s="1310">
        <v>102312</v>
      </c>
      <c r="H5225" s="1310" t="s">
        <v>7468</v>
      </c>
      <c r="I5225" s="1310" t="s">
        <v>669</v>
      </c>
      <c r="J5225" s="1310" t="s">
        <v>2172</v>
      </c>
      <c r="K5225" s="1311">
        <v>8.68</v>
      </c>
      <c r="L5225" s="1310" t="s">
        <v>2173</v>
      </c>
    </row>
    <row r="5226" spans="1:12" ht="13.5">
      <c r="A5226" s="1310" t="s">
        <v>7290</v>
      </c>
      <c r="B5226" s="1310" t="s">
        <v>7291</v>
      </c>
      <c r="C5226" s="1310" t="s">
        <v>7417</v>
      </c>
      <c r="D5226" s="1310">
        <v>19</v>
      </c>
      <c r="E5226" s="1311" t="s">
        <v>995</v>
      </c>
      <c r="F5226" s="1310" t="s">
        <v>995</v>
      </c>
      <c r="G5226" s="1310">
        <v>102313</v>
      </c>
      <c r="H5226" s="1310" t="s">
        <v>7469</v>
      </c>
      <c r="I5226" s="1310" t="s">
        <v>669</v>
      </c>
      <c r="J5226" s="1310" t="s">
        <v>2172</v>
      </c>
      <c r="K5226" s="1311">
        <v>8.49</v>
      </c>
      <c r="L5226" s="1310" t="s">
        <v>2173</v>
      </c>
    </row>
    <row r="5227" spans="1:12" ht="13.5">
      <c r="A5227" s="1310" t="s">
        <v>7290</v>
      </c>
      <c r="B5227" s="1310" t="s">
        <v>7291</v>
      </c>
      <c r="C5227" s="1310" t="s">
        <v>7417</v>
      </c>
      <c r="D5227" s="1310">
        <v>19</v>
      </c>
      <c r="E5227" s="1311" t="s">
        <v>995</v>
      </c>
      <c r="F5227" s="1310" t="s">
        <v>995</v>
      </c>
      <c r="G5227" s="1310">
        <v>102314</v>
      </c>
      <c r="H5227" s="1310" t="s">
        <v>7470</v>
      </c>
      <c r="I5227" s="1310" t="s">
        <v>669</v>
      </c>
      <c r="J5227" s="1310" t="s">
        <v>2172</v>
      </c>
      <c r="K5227" s="1311">
        <v>6.43</v>
      </c>
      <c r="L5227" s="1310" t="s">
        <v>2173</v>
      </c>
    </row>
    <row r="5228" spans="1:12" ht="13.5">
      <c r="A5228" s="1310" t="s">
        <v>7290</v>
      </c>
      <c r="B5228" s="1310" t="s">
        <v>7291</v>
      </c>
      <c r="C5228" s="1310" t="s">
        <v>7417</v>
      </c>
      <c r="D5228" s="1310">
        <v>19</v>
      </c>
      <c r="E5228" s="1311" t="s">
        <v>995</v>
      </c>
      <c r="F5228" s="1310" t="s">
        <v>995</v>
      </c>
      <c r="G5228" s="1310">
        <v>102315</v>
      </c>
      <c r="H5228" s="1310" t="s">
        <v>7471</v>
      </c>
      <c r="I5228" s="1310" t="s">
        <v>669</v>
      </c>
      <c r="J5228" s="1310" t="s">
        <v>2172</v>
      </c>
      <c r="K5228" s="1311">
        <v>5.71</v>
      </c>
      <c r="L5228" s="1310" t="s">
        <v>2173</v>
      </c>
    </row>
    <row r="5229" spans="1:12" ht="13.5">
      <c r="A5229" s="1310" t="s">
        <v>7290</v>
      </c>
      <c r="B5229" s="1310" t="s">
        <v>7291</v>
      </c>
      <c r="C5229" s="1310" t="s">
        <v>7417</v>
      </c>
      <c r="D5229" s="1310">
        <v>19</v>
      </c>
      <c r="E5229" s="1311" t="s">
        <v>995</v>
      </c>
      <c r="F5229" s="1310" t="s">
        <v>995</v>
      </c>
      <c r="G5229" s="1310">
        <v>102316</v>
      </c>
      <c r="H5229" s="1310" t="s">
        <v>7472</v>
      </c>
      <c r="I5229" s="1310" t="s">
        <v>669</v>
      </c>
      <c r="J5229" s="1310" t="s">
        <v>2172</v>
      </c>
      <c r="K5229" s="1311">
        <v>5.53</v>
      </c>
      <c r="L5229" s="1310" t="s">
        <v>2173</v>
      </c>
    </row>
    <row r="5230" spans="1:12" ht="13.5">
      <c r="A5230" s="1310" t="s">
        <v>7290</v>
      </c>
      <c r="B5230" s="1310" t="s">
        <v>7291</v>
      </c>
      <c r="C5230" s="1310" t="s">
        <v>7417</v>
      </c>
      <c r="D5230" s="1310">
        <v>19</v>
      </c>
      <c r="E5230" s="1311" t="s">
        <v>995</v>
      </c>
      <c r="F5230" s="1310" t="s">
        <v>995</v>
      </c>
      <c r="G5230" s="1310">
        <v>102317</v>
      </c>
      <c r="H5230" s="1310" t="s">
        <v>7473</v>
      </c>
      <c r="I5230" s="1310" t="s">
        <v>669</v>
      </c>
      <c r="J5230" s="1310" t="s">
        <v>2172</v>
      </c>
      <c r="K5230" s="1311">
        <v>5.21</v>
      </c>
      <c r="L5230" s="1310" t="s">
        <v>2173</v>
      </c>
    </row>
    <row r="5231" spans="1:12" ht="13.5">
      <c r="A5231" s="1310" t="s">
        <v>7290</v>
      </c>
      <c r="B5231" s="1310" t="s">
        <v>7291</v>
      </c>
      <c r="C5231" s="1310" t="s">
        <v>7417</v>
      </c>
      <c r="D5231" s="1310">
        <v>19</v>
      </c>
      <c r="E5231" s="1311" t="s">
        <v>995</v>
      </c>
      <c r="F5231" s="1310" t="s">
        <v>995</v>
      </c>
      <c r="G5231" s="1310">
        <v>102318</v>
      </c>
      <c r="H5231" s="1310" t="s">
        <v>7474</v>
      </c>
      <c r="I5231" s="1310" t="s">
        <v>669</v>
      </c>
      <c r="J5231" s="1310" t="s">
        <v>2172</v>
      </c>
      <c r="K5231" s="1311">
        <v>5.08</v>
      </c>
      <c r="L5231" s="1310" t="s">
        <v>2173</v>
      </c>
    </row>
    <row r="5232" spans="1:12" ht="13.5">
      <c r="A5232" s="1310" t="s">
        <v>7290</v>
      </c>
      <c r="B5232" s="1310" t="s">
        <v>7291</v>
      </c>
      <c r="C5232" s="1310" t="s">
        <v>7417</v>
      </c>
      <c r="D5232" s="1310">
        <v>19</v>
      </c>
      <c r="E5232" s="1311" t="s">
        <v>995</v>
      </c>
      <c r="F5232" s="1310" t="s">
        <v>995</v>
      </c>
      <c r="G5232" s="1310">
        <v>102319</v>
      </c>
      <c r="H5232" s="1310" t="s">
        <v>7475</v>
      </c>
      <c r="I5232" s="1310" t="s">
        <v>669</v>
      </c>
      <c r="J5232" s="1310" t="s">
        <v>2172</v>
      </c>
      <c r="K5232" s="1311">
        <v>4.9800000000000004</v>
      </c>
      <c r="L5232" s="1310" t="s">
        <v>2173</v>
      </c>
    </row>
    <row r="5233" spans="1:12" ht="13.5">
      <c r="A5233" s="1310" t="s">
        <v>7290</v>
      </c>
      <c r="B5233" s="1310" t="s">
        <v>7291</v>
      </c>
      <c r="C5233" s="1310" t="s">
        <v>7417</v>
      </c>
      <c r="D5233" s="1310">
        <v>19</v>
      </c>
      <c r="E5233" s="1311" t="s">
        <v>995</v>
      </c>
      <c r="F5233" s="1310" t="s">
        <v>995</v>
      </c>
      <c r="G5233" s="1310">
        <v>102320</v>
      </c>
      <c r="H5233" s="1310" t="s">
        <v>7476</v>
      </c>
      <c r="I5233" s="1310" t="s">
        <v>669</v>
      </c>
      <c r="J5233" s="1310" t="s">
        <v>2172</v>
      </c>
      <c r="K5233" s="1311">
        <v>4.7699999999999996</v>
      </c>
      <c r="L5233" s="1310" t="s">
        <v>2173</v>
      </c>
    </row>
    <row r="5234" spans="1:12" ht="13.5">
      <c r="A5234" s="1310" t="s">
        <v>7290</v>
      </c>
      <c r="B5234" s="1310" t="s">
        <v>7291</v>
      </c>
      <c r="C5234" s="1310" t="s">
        <v>7417</v>
      </c>
      <c r="D5234" s="1310">
        <v>19</v>
      </c>
      <c r="E5234" s="1311" t="s">
        <v>995</v>
      </c>
      <c r="F5234" s="1310" t="s">
        <v>995</v>
      </c>
      <c r="G5234" s="1310">
        <v>102321</v>
      </c>
      <c r="H5234" s="1310" t="s">
        <v>7477</v>
      </c>
      <c r="I5234" s="1310" t="s">
        <v>669</v>
      </c>
      <c r="J5234" s="1310" t="s">
        <v>2172</v>
      </c>
      <c r="K5234" s="1311">
        <v>4.6900000000000004</v>
      </c>
      <c r="L5234" s="1310" t="s">
        <v>2173</v>
      </c>
    </row>
    <row r="5235" spans="1:12" ht="13.5">
      <c r="A5235" s="1310" t="s">
        <v>7290</v>
      </c>
      <c r="B5235" s="1310" t="s">
        <v>7291</v>
      </c>
      <c r="C5235" s="1310" t="s">
        <v>7417</v>
      </c>
      <c r="D5235" s="1310">
        <v>19</v>
      </c>
      <c r="E5235" s="1311" t="s">
        <v>995</v>
      </c>
      <c r="F5235" s="1310" t="s">
        <v>995</v>
      </c>
      <c r="G5235" s="1310">
        <v>102322</v>
      </c>
      <c r="H5235" s="1310" t="s">
        <v>7478</v>
      </c>
      <c r="I5235" s="1310" t="s">
        <v>669</v>
      </c>
      <c r="J5235" s="1310" t="s">
        <v>2172</v>
      </c>
      <c r="K5235" s="1311">
        <v>14.81</v>
      </c>
      <c r="L5235" s="1310" t="s">
        <v>2173</v>
      </c>
    </row>
    <row r="5236" spans="1:12" ht="13.5">
      <c r="A5236" s="1310" t="s">
        <v>7290</v>
      </c>
      <c r="B5236" s="1310" t="s">
        <v>7291</v>
      </c>
      <c r="C5236" s="1310" t="s">
        <v>7417</v>
      </c>
      <c r="D5236" s="1310">
        <v>19</v>
      </c>
      <c r="E5236" s="1311" t="s">
        <v>995</v>
      </c>
      <c r="F5236" s="1310" t="s">
        <v>995</v>
      </c>
      <c r="G5236" s="1310">
        <v>102323</v>
      </c>
      <c r="H5236" s="1310" t="s">
        <v>7479</v>
      </c>
      <c r="I5236" s="1310" t="s">
        <v>669</v>
      </c>
      <c r="J5236" s="1310" t="s">
        <v>2172</v>
      </c>
      <c r="K5236" s="1311">
        <v>12.57</v>
      </c>
      <c r="L5236" s="1310" t="s">
        <v>2173</v>
      </c>
    </row>
    <row r="5237" spans="1:12" ht="13.5">
      <c r="A5237" s="1310" t="s">
        <v>7290</v>
      </c>
      <c r="B5237" s="1310" t="s">
        <v>7291</v>
      </c>
      <c r="C5237" s="1310" t="s">
        <v>7417</v>
      </c>
      <c r="D5237" s="1310">
        <v>19</v>
      </c>
      <c r="E5237" s="1311" t="s">
        <v>995</v>
      </c>
      <c r="F5237" s="1310" t="s">
        <v>995</v>
      </c>
      <c r="G5237" s="1310">
        <v>102324</v>
      </c>
      <c r="H5237" s="1310" t="s">
        <v>7480</v>
      </c>
      <c r="I5237" s="1310" t="s">
        <v>669</v>
      </c>
      <c r="J5237" s="1310" t="s">
        <v>2172</v>
      </c>
      <c r="K5237" s="1311">
        <v>12.42</v>
      </c>
      <c r="L5237" s="1310" t="s">
        <v>2173</v>
      </c>
    </row>
    <row r="5238" spans="1:12" ht="13.5">
      <c r="A5238" s="1310" t="s">
        <v>7290</v>
      </c>
      <c r="B5238" s="1310" t="s">
        <v>7291</v>
      </c>
      <c r="C5238" s="1310" t="s">
        <v>7417</v>
      </c>
      <c r="D5238" s="1310">
        <v>19</v>
      </c>
      <c r="E5238" s="1311" t="s">
        <v>995</v>
      </c>
      <c r="F5238" s="1310" t="s">
        <v>995</v>
      </c>
      <c r="G5238" s="1310">
        <v>102325</v>
      </c>
      <c r="H5238" s="1310" t="s">
        <v>7481</v>
      </c>
      <c r="I5238" s="1310" t="s">
        <v>669</v>
      </c>
      <c r="J5238" s="1310" t="s">
        <v>2172</v>
      </c>
      <c r="K5238" s="1311">
        <v>11.3</v>
      </c>
      <c r="L5238" s="1310" t="s">
        <v>2173</v>
      </c>
    </row>
    <row r="5239" spans="1:12" ht="13.5">
      <c r="A5239" s="1310" t="s">
        <v>7290</v>
      </c>
      <c r="B5239" s="1310" t="s">
        <v>7291</v>
      </c>
      <c r="C5239" s="1310" t="s">
        <v>7417</v>
      </c>
      <c r="D5239" s="1310">
        <v>19</v>
      </c>
      <c r="E5239" s="1311" t="s">
        <v>995</v>
      </c>
      <c r="F5239" s="1310" t="s">
        <v>995</v>
      </c>
      <c r="G5239" s="1310">
        <v>102326</v>
      </c>
      <c r="H5239" s="1310" t="s">
        <v>7482</v>
      </c>
      <c r="I5239" s="1310" t="s">
        <v>669</v>
      </c>
      <c r="J5239" s="1310" t="s">
        <v>2172</v>
      </c>
      <c r="K5239" s="1311">
        <v>8.17</v>
      </c>
      <c r="L5239" s="1310" t="s">
        <v>2173</v>
      </c>
    </row>
    <row r="5240" spans="1:12" ht="13.5">
      <c r="A5240" s="1310" t="s">
        <v>7290</v>
      </c>
      <c r="B5240" s="1310" t="s">
        <v>7291</v>
      </c>
      <c r="C5240" s="1310" t="s">
        <v>7417</v>
      </c>
      <c r="D5240" s="1310">
        <v>19</v>
      </c>
      <c r="E5240" s="1311" t="s">
        <v>995</v>
      </c>
      <c r="F5240" s="1310" t="s">
        <v>995</v>
      </c>
      <c r="G5240" s="1310">
        <v>102327</v>
      </c>
      <c r="H5240" s="1310" t="s">
        <v>7483</v>
      </c>
      <c r="I5240" s="1310" t="s">
        <v>669</v>
      </c>
      <c r="J5240" s="1310" t="s">
        <v>2172</v>
      </c>
      <c r="K5240" s="1311">
        <v>6.94</v>
      </c>
      <c r="L5240" s="1310" t="s">
        <v>2173</v>
      </c>
    </row>
    <row r="5241" spans="1:12" ht="13.5">
      <c r="A5241" s="1310" t="s">
        <v>7290</v>
      </c>
      <c r="B5241" s="1310" t="s">
        <v>7291</v>
      </c>
      <c r="C5241" s="1310" t="s">
        <v>7417</v>
      </c>
      <c r="D5241" s="1310">
        <v>19</v>
      </c>
      <c r="E5241" s="1311" t="s">
        <v>995</v>
      </c>
      <c r="F5241" s="1310" t="s">
        <v>995</v>
      </c>
      <c r="G5241" s="1310">
        <v>102328</v>
      </c>
      <c r="H5241" s="1310" t="s">
        <v>7484</v>
      </c>
      <c r="I5241" s="1310" t="s">
        <v>669</v>
      </c>
      <c r="J5241" s="1310" t="s">
        <v>2172</v>
      </c>
      <c r="K5241" s="1311">
        <v>6.85</v>
      </c>
      <c r="L5241" s="1310" t="s">
        <v>2173</v>
      </c>
    </row>
    <row r="5242" spans="1:12" ht="13.5">
      <c r="A5242" s="1310" t="s">
        <v>7290</v>
      </c>
      <c r="B5242" s="1310" t="s">
        <v>7291</v>
      </c>
      <c r="C5242" s="1310" t="s">
        <v>7417</v>
      </c>
      <c r="D5242" s="1310">
        <v>19</v>
      </c>
      <c r="E5242" s="1311" t="s">
        <v>995</v>
      </c>
      <c r="F5242" s="1310" t="s">
        <v>995</v>
      </c>
      <c r="G5242" s="1310">
        <v>102329</v>
      </c>
      <c r="H5242" s="1310" t="s">
        <v>7485</v>
      </c>
      <c r="I5242" s="1310" t="s">
        <v>669</v>
      </c>
      <c r="J5242" s="1310" t="s">
        <v>2172</v>
      </c>
      <c r="K5242" s="1311">
        <v>6.24</v>
      </c>
      <c r="L5242" s="1310" t="s">
        <v>2173</v>
      </c>
    </row>
    <row r="5243" spans="1:12" ht="13.5">
      <c r="A5243" s="1310" t="s">
        <v>7290</v>
      </c>
      <c r="B5243" s="1310" t="s">
        <v>7291</v>
      </c>
      <c r="C5243" s="1310" t="s">
        <v>7486</v>
      </c>
      <c r="D5243" s="1310">
        <v>20</v>
      </c>
      <c r="E5243" s="1311" t="s">
        <v>995</v>
      </c>
      <c r="F5243" s="1310" t="s">
        <v>995</v>
      </c>
      <c r="G5243" s="1310">
        <v>94304</v>
      </c>
      <c r="H5243" s="1310" t="s">
        <v>7487</v>
      </c>
      <c r="I5243" s="1310" t="s">
        <v>669</v>
      </c>
      <c r="J5243" s="1310" t="s">
        <v>2172</v>
      </c>
      <c r="K5243" s="1311">
        <v>27.76</v>
      </c>
      <c r="L5243" s="1310" t="s">
        <v>2173</v>
      </c>
    </row>
    <row r="5244" spans="1:12" ht="13.5">
      <c r="A5244" s="1310" t="s">
        <v>7290</v>
      </c>
      <c r="B5244" s="1310" t="s">
        <v>7291</v>
      </c>
      <c r="C5244" s="1310" t="s">
        <v>7486</v>
      </c>
      <c r="D5244" s="1310">
        <v>20</v>
      </c>
      <c r="E5244" s="1311" t="s">
        <v>995</v>
      </c>
      <c r="F5244" s="1310" t="s">
        <v>995</v>
      </c>
      <c r="G5244" s="1310">
        <v>94305</v>
      </c>
      <c r="H5244" s="1310" t="s">
        <v>7488</v>
      </c>
      <c r="I5244" s="1310" t="s">
        <v>669</v>
      </c>
      <c r="J5244" s="1310" t="s">
        <v>2172</v>
      </c>
      <c r="K5244" s="1311">
        <v>24.79</v>
      </c>
      <c r="L5244" s="1310" t="s">
        <v>2173</v>
      </c>
    </row>
    <row r="5245" spans="1:12" ht="13.5">
      <c r="A5245" s="1310" t="s">
        <v>7290</v>
      </c>
      <c r="B5245" s="1310" t="s">
        <v>7291</v>
      </c>
      <c r="C5245" s="1310" t="s">
        <v>7486</v>
      </c>
      <c r="D5245" s="1310">
        <v>20</v>
      </c>
      <c r="E5245" s="1311" t="s">
        <v>995</v>
      </c>
      <c r="F5245" s="1310" t="s">
        <v>995</v>
      </c>
      <c r="G5245" s="1310">
        <v>94306</v>
      </c>
      <c r="H5245" s="1310" t="s">
        <v>7489</v>
      </c>
      <c r="I5245" s="1310" t="s">
        <v>669</v>
      </c>
      <c r="J5245" s="1310" t="s">
        <v>2172</v>
      </c>
      <c r="K5245" s="1311">
        <v>21.07</v>
      </c>
      <c r="L5245" s="1310" t="s">
        <v>2173</v>
      </c>
    </row>
    <row r="5246" spans="1:12" ht="13.5">
      <c r="A5246" s="1310" t="s">
        <v>7290</v>
      </c>
      <c r="B5246" s="1310" t="s">
        <v>7291</v>
      </c>
      <c r="C5246" s="1310" t="s">
        <v>7486</v>
      </c>
      <c r="D5246" s="1310">
        <v>20</v>
      </c>
      <c r="E5246" s="1311" t="s">
        <v>995</v>
      </c>
      <c r="F5246" s="1310" t="s">
        <v>995</v>
      </c>
      <c r="G5246" s="1310">
        <v>94307</v>
      </c>
      <c r="H5246" s="1310" t="s">
        <v>7490</v>
      </c>
      <c r="I5246" s="1310" t="s">
        <v>669</v>
      </c>
      <c r="J5246" s="1310" t="s">
        <v>2172</v>
      </c>
      <c r="K5246" s="1311">
        <v>21.93</v>
      </c>
      <c r="L5246" s="1310" t="s">
        <v>2173</v>
      </c>
    </row>
    <row r="5247" spans="1:12" ht="13.5">
      <c r="A5247" s="1310" t="s">
        <v>7290</v>
      </c>
      <c r="B5247" s="1310" t="s">
        <v>7291</v>
      </c>
      <c r="C5247" s="1310" t="s">
        <v>7486</v>
      </c>
      <c r="D5247" s="1310">
        <v>20</v>
      </c>
      <c r="E5247" s="1311" t="s">
        <v>995</v>
      </c>
      <c r="F5247" s="1310" t="s">
        <v>995</v>
      </c>
      <c r="G5247" s="1310">
        <v>94308</v>
      </c>
      <c r="H5247" s="1310" t="s">
        <v>7491</v>
      </c>
      <c r="I5247" s="1310" t="s">
        <v>669</v>
      </c>
      <c r="J5247" s="1310" t="s">
        <v>2172</v>
      </c>
      <c r="K5247" s="1311">
        <v>19.64</v>
      </c>
      <c r="L5247" s="1310" t="s">
        <v>2173</v>
      </c>
    </row>
    <row r="5248" spans="1:12" ht="13.5">
      <c r="A5248" s="1310" t="s">
        <v>7290</v>
      </c>
      <c r="B5248" s="1310" t="s">
        <v>7291</v>
      </c>
      <c r="C5248" s="1310" t="s">
        <v>7486</v>
      </c>
      <c r="D5248" s="1310">
        <v>20</v>
      </c>
      <c r="E5248" s="1311" t="s">
        <v>995</v>
      </c>
      <c r="F5248" s="1310" t="s">
        <v>995</v>
      </c>
      <c r="G5248" s="1310">
        <v>94309</v>
      </c>
      <c r="H5248" s="1310" t="s">
        <v>7492</v>
      </c>
      <c r="I5248" s="1310" t="s">
        <v>669</v>
      </c>
      <c r="J5248" s="1310" t="s">
        <v>2172</v>
      </c>
      <c r="K5248" s="1311">
        <v>20.68</v>
      </c>
      <c r="L5248" s="1310" t="s">
        <v>2173</v>
      </c>
    </row>
    <row r="5249" spans="1:12" ht="13.5">
      <c r="A5249" s="1310" t="s">
        <v>7290</v>
      </c>
      <c r="B5249" s="1310" t="s">
        <v>7291</v>
      </c>
      <c r="C5249" s="1310" t="s">
        <v>7486</v>
      </c>
      <c r="D5249" s="1310">
        <v>20</v>
      </c>
      <c r="E5249" s="1311" t="s">
        <v>995</v>
      </c>
      <c r="F5249" s="1310" t="s">
        <v>995</v>
      </c>
      <c r="G5249" s="1310">
        <v>94310</v>
      </c>
      <c r="H5249" s="1310" t="s">
        <v>7493</v>
      </c>
      <c r="I5249" s="1310" t="s">
        <v>669</v>
      </c>
      <c r="J5249" s="1310" t="s">
        <v>2172</v>
      </c>
      <c r="K5249" s="1311">
        <v>18.920000000000002</v>
      </c>
      <c r="L5249" s="1310" t="s">
        <v>2173</v>
      </c>
    </row>
    <row r="5250" spans="1:12" ht="13.5">
      <c r="A5250" s="1310" t="s">
        <v>7290</v>
      </c>
      <c r="B5250" s="1310" t="s">
        <v>7291</v>
      </c>
      <c r="C5250" s="1310" t="s">
        <v>7486</v>
      </c>
      <c r="D5250" s="1310">
        <v>20</v>
      </c>
      <c r="E5250" s="1311" t="s">
        <v>995</v>
      </c>
      <c r="F5250" s="1310" t="s">
        <v>995</v>
      </c>
      <c r="G5250" s="1310">
        <v>94315</v>
      </c>
      <c r="H5250" s="1310" t="s">
        <v>7494</v>
      </c>
      <c r="I5250" s="1310" t="s">
        <v>669</v>
      </c>
      <c r="J5250" s="1310" t="s">
        <v>2172</v>
      </c>
      <c r="K5250" s="1311">
        <v>33.61</v>
      </c>
      <c r="L5250" s="1310" t="s">
        <v>2173</v>
      </c>
    </row>
    <row r="5251" spans="1:12" ht="13.5">
      <c r="A5251" s="1310" t="s">
        <v>7290</v>
      </c>
      <c r="B5251" s="1310" t="s">
        <v>7291</v>
      </c>
      <c r="C5251" s="1310" t="s">
        <v>7486</v>
      </c>
      <c r="D5251" s="1310">
        <v>20</v>
      </c>
      <c r="E5251" s="1311" t="s">
        <v>995</v>
      </c>
      <c r="F5251" s="1310" t="s">
        <v>995</v>
      </c>
      <c r="G5251" s="1310">
        <v>94316</v>
      </c>
      <c r="H5251" s="1310" t="s">
        <v>7495</v>
      </c>
      <c r="I5251" s="1310" t="s">
        <v>669</v>
      </c>
      <c r="J5251" s="1310" t="s">
        <v>2172</v>
      </c>
      <c r="K5251" s="1311">
        <v>26.79</v>
      </c>
      <c r="L5251" s="1310" t="s">
        <v>2173</v>
      </c>
    </row>
    <row r="5252" spans="1:12" ht="13.5">
      <c r="A5252" s="1310" t="s">
        <v>7290</v>
      </c>
      <c r="B5252" s="1310" t="s">
        <v>7291</v>
      </c>
      <c r="C5252" s="1310" t="s">
        <v>7486</v>
      </c>
      <c r="D5252" s="1310">
        <v>20</v>
      </c>
      <c r="E5252" s="1311" t="s">
        <v>995</v>
      </c>
      <c r="F5252" s="1310" t="s">
        <v>995</v>
      </c>
      <c r="G5252" s="1310">
        <v>94317</v>
      </c>
      <c r="H5252" s="1310" t="s">
        <v>7496</v>
      </c>
      <c r="I5252" s="1310" t="s">
        <v>669</v>
      </c>
      <c r="J5252" s="1310" t="s">
        <v>2172</v>
      </c>
      <c r="K5252" s="1311">
        <v>23.77</v>
      </c>
      <c r="L5252" s="1310" t="s">
        <v>2173</v>
      </c>
    </row>
    <row r="5253" spans="1:12" ht="13.5">
      <c r="A5253" s="1310" t="s">
        <v>7290</v>
      </c>
      <c r="B5253" s="1310" t="s">
        <v>7291</v>
      </c>
      <c r="C5253" s="1310" t="s">
        <v>7486</v>
      </c>
      <c r="D5253" s="1310">
        <v>20</v>
      </c>
      <c r="E5253" s="1311" t="s">
        <v>995</v>
      </c>
      <c r="F5253" s="1310" t="s">
        <v>995</v>
      </c>
      <c r="G5253" s="1310">
        <v>94318</v>
      </c>
      <c r="H5253" s="1310" t="s">
        <v>7497</v>
      </c>
      <c r="I5253" s="1310" t="s">
        <v>669</v>
      </c>
      <c r="J5253" s="1310" t="s">
        <v>2172</v>
      </c>
      <c r="K5253" s="1311">
        <v>19.86</v>
      </c>
      <c r="L5253" s="1310" t="s">
        <v>2173</v>
      </c>
    </row>
    <row r="5254" spans="1:12" ht="13.5">
      <c r="A5254" s="1310" t="s">
        <v>7290</v>
      </c>
      <c r="B5254" s="1310" t="s">
        <v>7291</v>
      </c>
      <c r="C5254" s="1310" t="s">
        <v>7486</v>
      </c>
      <c r="D5254" s="1310">
        <v>20</v>
      </c>
      <c r="E5254" s="1311" t="s">
        <v>995</v>
      </c>
      <c r="F5254" s="1310" t="s">
        <v>995</v>
      </c>
      <c r="G5254" s="1310">
        <v>94319</v>
      </c>
      <c r="H5254" s="1310" t="s">
        <v>7498</v>
      </c>
      <c r="I5254" s="1310" t="s">
        <v>669</v>
      </c>
      <c r="J5254" s="1310" t="s">
        <v>2172</v>
      </c>
      <c r="K5254" s="1311">
        <v>37.44</v>
      </c>
      <c r="L5254" s="1310" t="s">
        <v>2173</v>
      </c>
    </row>
    <row r="5255" spans="1:12" ht="13.5">
      <c r="A5255" s="1310" t="s">
        <v>7290</v>
      </c>
      <c r="B5255" s="1310" t="s">
        <v>7291</v>
      </c>
      <c r="C5255" s="1310" t="s">
        <v>7486</v>
      </c>
      <c r="D5255" s="1310">
        <v>20</v>
      </c>
      <c r="E5255" s="1311" t="s">
        <v>995</v>
      </c>
      <c r="F5255" s="1310" t="s">
        <v>995</v>
      </c>
      <c r="G5255" s="1310">
        <v>94327</v>
      </c>
      <c r="H5255" s="1310" t="s">
        <v>7499</v>
      </c>
      <c r="I5255" s="1310" t="s">
        <v>669</v>
      </c>
      <c r="J5255" s="1310" t="s">
        <v>2172</v>
      </c>
      <c r="K5255" s="1311">
        <v>131.31</v>
      </c>
      <c r="L5255" s="1310" t="s">
        <v>2173</v>
      </c>
    </row>
    <row r="5256" spans="1:12" ht="13.5">
      <c r="A5256" s="1310" t="s">
        <v>7290</v>
      </c>
      <c r="B5256" s="1310" t="s">
        <v>7291</v>
      </c>
      <c r="C5256" s="1310" t="s">
        <v>7486</v>
      </c>
      <c r="D5256" s="1310">
        <v>20</v>
      </c>
      <c r="E5256" s="1311" t="s">
        <v>995</v>
      </c>
      <c r="F5256" s="1310" t="s">
        <v>995</v>
      </c>
      <c r="G5256" s="1310">
        <v>94328</v>
      </c>
      <c r="H5256" s="1310" t="s">
        <v>7500</v>
      </c>
      <c r="I5256" s="1310" t="s">
        <v>669</v>
      </c>
      <c r="J5256" s="1310" t="s">
        <v>2172</v>
      </c>
      <c r="K5256" s="1311">
        <v>128.34</v>
      </c>
      <c r="L5256" s="1310" t="s">
        <v>2173</v>
      </c>
    </row>
    <row r="5257" spans="1:12" ht="13.5">
      <c r="A5257" s="1310" t="s">
        <v>7290</v>
      </c>
      <c r="B5257" s="1310" t="s">
        <v>7291</v>
      </c>
      <c r="C5257" s="1310" t="s">
        <v>7486</v>
      </c>
      <c r="D5257" s="1310">
        <v>20</v>
      </c>
      <c r="E5257" s="1311" t="s">
        <v>995</v>
      </c>
      <c r="F5257" s="1310" t="s">
        <v>995</v>
      </c>
      <c r="G5257" s="1310">
        <v>94329</v>
      </c>
      <c r="H5257" s="1310" t="s">
        <v>7501</v>
      </c>
      <c r="I5257" s="1310" t="s">
        <v>669</v>
      </c>
      <c r="J5257" s="1310" t="s">
        <v>2172</v>
      </c>
      <c r="K5257" s="1311">
        <v>124.62</v>
      </c>
      <c r="L5257" s="1310" t="s">
        <v>2173</v>
      </c>
    </row>
    <row r="5258" spans="1:12" ht="13.5">
      <c r="A5258" s="1310" t="s">
        <v>7290</v>
      </c>
      <c r="B5258" s="1310" t="s">
        <v>7291</v>
      </c>
      <c r="C5258" s="1310" t="s">
        <v>7486</v>
      </c>
      <c r="D5258" s="1310">
        <v>20</v>
      </c>
      <c r="E5258" s="1311" t="s">
        <v>995</v>
      </c>
      <c r="F5258" s="1310" t="s">
        <v>995</v>
      </c>
      <c r="G5258" s="1310">
        <v>94330</v>
      </c>
      <c r="H5258" s="1310" t="s">
        <v>7502</v>
      </c>
      <c r="I5258" s="1310" t="s">
        <v>669</v>
      </c>
      <c r="J5258" s="1310" t="s">
        <v>2172</v>
      </c>
      <c r="K5258" s="1311">
        <v>125.48</v>
      </c>
      <c r="L5258" s="1310" t="s">
        <v>2173</v>
      </c>
    </row>
    <row r="5259" spans="1:12" ht="13.5">
      <c r="A5259" s="1310" t="s">
        <v>7290</v>
      </c>
      <c r="B5259" s="1310" t="s">
        <v>7291</v>
      </c>
      <c r="C5259" s="1310" t="s">
        <v>7486</v>
      </c>
      <c r="D5259" s="1310">
        <v>20</v>
      </c>
      <c r="E5259" s="1311" t="s">
        <v>995</v>
      </c>
      <c r="F5259" s="1310" t="s">
        <v>995</v>
      </c>
      <c r="G5259" s="1310">
        <v>94331</v>
      </c>
      <c r="H5259" s="1310" t="s">
        <v>7503</v>
      </c>
      <c r="I5259" s="1310" t="s">
        <v>669</v>
      </c>
      <c r="J5259" s="1310" t="s">
        <v>2172</v>
      </c>
      <c r="K5259" s="1311">
        <v>123.19</v>
      </c>
      <c r="L5259" s="1310" t="s">
        <v>2173</v>
      </c>
    </row>
    <row r="5260" spans="1:12" ht="13.5">
      <c r="A5260" s="1310" t="s">
        <v>7290</v>
      </c>
      <c r="B5260" s="1310" t="s">
        <v>7291</v>
      </c>
      <c r="C5260" s="1310" t="s">
        <v>7486</v>
      </c>
      <c r="D5260" s="1310">
        <v>20</v>
      </c>
      <c r="E5260" s="1311" t="s">
        <v>995</v>
      </c>
      <c r="F5260" s="1310" t="s">
        <v>995</v>
      </c>
      <c r="G5260" s="1310">
        <v>94332</v>
      </c>
      <c r="H5260" s="1310" t="s">
        <v>7504</v>
      </c>
      <c r="I5260" s="1310" t="s">
        <v>669</v>
      </c>
      <c r="J5260" s="1310" t="s">
        <v>2172</v>
      </c>
      <c r="K5260" s="1311">
        <v>124.23</v>
      </c>
      <c r="L5260" s="1310" t="s">
        <v>2173</v>
      </c>
    </row>
    <row r="5261" spans="1:12" ht="13.5">
      <c r="A5261" s="1310" t="s">
        <v>7290</v>
      </c>
      <c r="B5261" s="1310" t="s">
        <v>7291</v>
      </c>
      <c r="C5261" s="1310" t="s">
        <v>7486</v>
      </c>
      <c r="D5261" s="1310">
        <v>20</v>
      </c>
      <c r="E5261" s="1311" t="s">
        <v>995</v>
      </c>
      <c r="F5261" s="1310" t="s">
        <v>995</v>
      </c>
      <c r="G5261" s="1310">
        <v>94333</v>
      </c>
      <c r="H5261" s="1310" t="s">
        <v>7505</v>
      </c>
      <c r="I5261" s="1310" t="s">
        <v>669</v>
      </c>
      <c r="J5261" s="1310" t="s">
        <v>2172</v>
      </c>
      <c r="K5261" s="1311">
        <v>122.47</v>
      </c>
      <c r="L5261" s="1310" t="s">
        <v>2173</v>
      </c>
    </row>
    <row r="5262" spans="1:12" ht="13.5">
      <c r="A5262" s="1310" t="s">
        <v>7290</v>
      </c>
      <c r="B5262" s="1310" t="s">
        <v>7291</v>
      </c>
      <c r="C5262" s="1310" t="s">
        <v>7486</v>
      </c>
      <c r="D5262" s="1310">
        <v>20</v>
      </c>
      <c r="E5262" s="1311" t="s">
        <v>995</v>
      </c>
      <c r="F5262" s="1310" t="s">
        <v>995</v>
      </c>
      <c r="G5262" s="1310">
        <v>94338</v>
      </c>
      <c r="H5262" s="1310" t="s">
        <v>7506</v>
      </c>
      <c r="I5262" s="1310" t="s">
        <v>669</v>
      </c>
      <c r="J5262" s="1310" t="s">
        <v>2172</v>
      </c>
      <c r="K5262" s="1311">
        <v>137.16</v>
      </c>
      <c r="L5262" s="1310" t="s">
        <v>2173</v>
      </c>
    </row>
    <row r="5263" spans="1:12" ht="13.5">
      <c r="A5263" s="1310" t="s">
        <v>7290</v>
      </c>
      <c r="B5263" s="1310" t="s">
        <v>7291</v>
      </c>
      <c r="C5263" s="1310" t="s">
        <v>7486</v>
      </c>
      <c r="D5263" s="1310">
        <v>20</v>
      </c>
      <c r="E5263" s="1311" t="s">
        <v>995</v>
      </c>
      <c r="F5263" s="1310" t="s">
        <v>995</v>
      </c>
      <c r="G5263" s="1310">
        <v>94339</v>
      </c>
      <c r="H5263" s="1310" t="s">
        <v>7507</v>
      </c>
      <c r="I5263" s="1310" t="s">
        <v>669</v>
      </c>
      <c r="J5263" s="1310" t="s">
        <v>2172</v>
      </c>
      <c r="K5263" s="1311">
        <v>130.34</v>
      </c>
      <c r="L5263" s="1310" t="s">
        <v>2173</v>
      </c>
    </row>
    <row r="5264" spans="1:12" ht="13.5">
      <c r="A5264" s="1310" t="s">
        <v>7290</v>
      </c>
      <c r="B5264" s="1310" t="s">
        <v>7291</v>
      </c>
      <c r="C5264" s="1310" t="s">
        <v>7486</v>
      </c>
      <c r="D5264" s="1310">
        <v>20</v>
      </c>
      <c r="E5264" s="1311" t="s">
        <v>995</v>
      </c>
      <c r="F5264" s="1310" t="s">
        <v>995</v>
      </c>
      <c r="G5264" s="1310">
        <v>94340</v>
      </c>
      <c r="H5264" s="1310" t="s">
        <v>7508</v>
      </c>
      <c r="I5264" s="1310" t="s">
        <v>669</v>
      </c>
      <c r="J5264" s="1310" t="s">
        <v>2172</v>
      </c>
      <c r="K5264" s="1311">
        <v>127.32</v>
      </c>
      <c r="L5264" s="1310" t="s">
        <v>2173</v>
      </c>
    </row>
    <row r="5265" spans="1:12" ht="13.5">
      <c r="A5265" s="1310" t="s">
        <v>7290</v>
      </c>
      <c r="B5265" s="1310" t="s">
        <v>7291</v>
      </c>
      <c r="C5265" s="1310" t="s">
        <v>7486</v>
      </c>
      <c r="D5265" s="1310">
        <v>20</v>
      </c>
      <c r="E5265" s="1311" t="s">
        <v>995</v>
      </c>
      <c r="F5265" s="1310" t="s">
        <v>995</v>
      </c>
      <c r="G5265" s="1310">
        <v>94341</v>
      </c>
      <c r="H5265" s="1310" t="s">
        <v>7509</v>
      </c>
      <c r="I5265" s="1310" t="s">
        <v>669</v>
      </c>
      <c r="J5265" s="1310" t="s">
        <v>2172</v>
      </c>
      <c r="K5265" s="1311">
        <v>123.41</v>
      </c>
      <c r="L5265" s="1310" t="s">
        <v>2173</v>
      </c>
    </row>
    <row r="5266" spans="1:12" ht="13.5">
      <c r="A5266" s="1310" t="s">
        <v>7290</v>
      </c>
      <c r="B5266" s="1310" t="s">
        <v>7291</v>
      </c>
      <c r="C5266" s="1310" t="s">
        <v>7486</v>
      </c>
      <c r="D5266" s="1310">
        <v>20</v>
      </c>
      <c r="E5266" s="1311" t="s">
        <v>995</v>
      </c>
      <c r="F5266" s="1310" t="s">
        <v>995</v>
      </c>
      <c r="G5266" s="1310">
        <v>94342</v>
      </c>
      <c r="H5266" s="1310" t="s">
        <v>7510</v>
      </c>
      <c r="I5266" s="1310" t="s">
        <v>669</v>
      </c>
      <c r="J5266" s="1310" t="s">
        <v>2172</v>
      </c>
      <c r="K5266" s="1311">
        <v>140.99</v>
      </c>
      <c r="L5266" s="1310" t="s">
        <v>2173</v>
      </c>
    </row>
    <row r="5267" spans="1:12" ht="13.5">
      <c r="A5267" s="1310" t="s">
        <v>7290</v>
      </c>
      <c r="B5267" s="1310" t="s">
        <v>7291</v>
      </c>
      <c r="C5267" s="1310" t="s">
        <v>7486</v>
      </c>
      <c r="D5267" s="1310">
        <v>20</v>
      </c>
      <c r="E5267" s="1311" t="s">
        <v>995</v>
      </c>
      <c r="F5267" s="1310" t="s">
        <v>995</v>
      </c>
      <c r="G5267" s="1310">
        <v>96385</v>
      </c>
      <c r="H5267" s="1310" t="s">
        <v>781</v>
      </c>
      <c r="I5267" s="1310" t="s">
        <v>669</v>
      </c>
      <c r="J5267" s="1310" t="s">
        <v>2172</v>
      </c>
      <c r="K5267" s="1311">
        <v>8.39</v>
      </c>
      <c r="L5267" s="1310" t="s">
        <v>2173</v>
      </c>
    </row>
    <row r="5268" spans="1:12" ht="13.5">
      <c r="A5268" s="1310" t="s">
        <v>7290</v>
      </c>
      <c r="B5268" s="1310" t="s">
        <v>7291</v>
      </c>
      <c r="C5268" s="1310" t="s">
        <v>7486</v>
      </c>
      <c r="D5268" s="1310">
        <v>20</v>
      </c>
      <c r="E5268" s="1311" t="s">
        <v>995</v>
      </c>
      <c r="F5268" s="1310" t="s">
        <v>995</v>
      </c>
      <c r="G5268" s="1310">
        <v>96386</v>
      </c>
      <c r="H5268" s="1310" t="s">
        <v>7511</v>
      </c>
      <c r="I5268" s="1310" t="s">
        <v>669</v>
      </c>
      <c r="J5268" s="1310" t="s">
        <v>2172</v>
      </c>
      <c r="K5268" s="1311">
        <v>6.03</v>
      </c>
      <c r="L5268" s="1310" t="s">
        <v>2173</v>
      </c>
    </row>
    <row r="5269" spans="1:12" ht="13.5">
      <c r="A5269" s="1310" t="s">
        <v>7290</v>
      </c>
      <c r="B5269" s="1310" t="s">
        <v>7291</v>
      </c>
      <c r="C5269" s="1310" t="s">
        <v>7512</v>
      </c>
      <c r="D5269" s="1310">
        <v>21</v>
      </c>
      <c r="E5269" s="1311" t="s">
        <v>995</v>
      </c>
      <c r="F5269" s="1310" t="s">
        <v>995</v>
      </c>
      <c r="G5269" s="1310">
        <v>93360</v>
      </c>
      <c r="H5269" s="1310" t="s">
        <v>716</v>
      </c>
      <c r="I5269" s="1310" t="s">
        <v>669</v>
      </c>
      <c r="J5269" s="1310" t="s">
        <v>2172</v>
      </c>
      <c r="K5269" s="1311">
        <v>16.760000000000002</v>
      </c>
      <c r="L5269" s="1310" t="s">
        <v>2173</v>
      </c>
    </row>
    <row r="5270" spans="1:12" ht="13.5">
      <c r="A5270" s="1310" t="s">
        <v>7290</v>
      </c>
      <c r="B5270" s="1310" t="s">
        <v>7291</v>
      </c>
      <c r="C5270" s="1310" t="s">
        <v>7512</v>
      </c>
      <c r="D5270" s="1310">
        <v>21</v>
      </c>
      <c r="E5270" s="1311" t="s">
        <v>995</v>
      </c>
      <c r="F5270" s="1310" t="s">
        <v>995</v>
      </c>
      <c r="G5270" s="1310">
        <v>93361</v>
      </c>
      <c r="H5270" s="1310" t="s">
        <v>7513</v>
      </c>
      <c r="I5270" s="1310" t="s">
        <v>669</v>
      </c>
      <c r="J5270" s="1310" t="s">
        <v>2172</v>
      </c>
      <c r="K5270" s="1311">
        <v>13.9</v>
      </c>
      <c r="L5270" s="1310" t="s">
        <v>2173</v>
      </c>
    </row>
    <row r="5271" spans="1:12" ht="13.5">
      <c r="A5271" s="1310" t="s">
        <v>7290</v>
      </c>
      <c r="B5271" s="1310" t="s">
        <v>7291</v>
      </c>
      <c r="C5271" s="1310" t="s">
        <v>7512</v>
      </c>
      <c r="D5271" s="1310">
        <v>21</v>
      </c>
      <c r="E5271" s="1311" t="s">
        <v>995</v>
      </c>
      <c r="F5271" s="1310" t="s">
        <v>995</v>
      </c>
      <c r="G5271" s="1310">
        <v>93362</v>
      </c>
      <c r="H5271" s="1310" t="s">
        <v>744</v>
      </c>
      <c r="I5271" s="1310" t="s">
        <v>669</v>
      </c>
      <c r="J5271" s="1310" t="s">
        <v>2172</v>
      </c>
      <c r="K5271" s="1311">
        <v>10.1</v>
      </c>
      <c r="L5271" s="1310" t="s">
        <v>2173</v>
      </c>
    </row>
    <row r="5272" spans="1:12" ht="13.5">
      <c r="A5272" s="1310" t="s">
        <v>7290</v>
      </c>
      <c r="B5272" s="1310" t="s">
        <v>7291</v>
      </c>
      <c r="C5272" s="1310" t="s">
        <v>7512</v>
      </c>
      <c r="D5272" s="1310">
        <v>21</v>
      </c>
      <c r="E5272" s="1311" t="s">
        <v>995</v>
      </c>
      <c r="F5272" s="1310" t="s">
        <v>995</v>
      </c>
      <c r="G5272" s="1310">
        <v>93363</v>
      </c>
      <c r="H5272" s="1310" t="s">
        <v>7514</v>
      </c>
      <c r="I5272" s="1310" t="s">
        <v>669</v>
      </c>
      <c r="J5272" s="1310" t="s">
        <v>2172</v>
      </c>
      <c r="K5272" s="1311">
        <v>10.94</v>
      </c>
      <c r="L5272" s="1310" t="s">
        <v>2173</v>
      </c>
    </row>
    <row r="5273" spans="1:12" ht="13.5">
      <c r="A5273" s="1310" t="s">
        <v>7290</v>
      </c>
      <c r="B5273" s="1310" t="s">
        <v>7291</v>
      </c>
      <c r="C5273" s="1310" t="s">
        <v>7512</v>
      </c>
      <c r="D5273" s="1310">
        <v>21</v>
      </c>
      <c r="E5273" s="1311" t="s">
        <v>995</v>
      </c>
      <c r="F5273" s="1310" t="s">
        <v>995</v>
      </c>
      <c r="G5273" s="1310">
        <v>93364</v>
      </c>
      <c r="H5273" s="1310" t="s">
        <v>759</v>
      </c>
      <c r="I5273" s="1310" t="s">
        <v>669</v>
      </c>
      <c r="J5273" s="1310" t="s">
        <v>2172</v>
      </c>
      <c r="K5273" s="1311">
        <v>8.64</v>
      </c>
      <c r="L5273" s="1310" t="s">
        <v>2173</v>
      </c>
    </row>
    <row r="5274" spans="1:12" ht="13.5">
      <c r="A5274" s="1310" t="s">
        <v>7290</v>
      </c>
      <c r="B5274" s="1310" t="s">
        <v>7291</v>
      </c>
      <c r="C5274" s="1310" t="s">
        <v>7512</v>
      </c>
      <c r="D5274" s="1310">
        <v>21</v>
      </c>
      <c r="E5274" s="1311" t="s">
        <v>995</v>
      </c>
      <c r="F5274" s="1310" t="s">
        <v>995</v>
      </c>
      <c r="G5274" s="1310">
        <v>93365</v>
      </c>
      <c r="H5274" s="1310" t="s">
        <v>7515</v>
      </c>
      <c r="I5274" s="1310" t="s">
        <v>669</v>
      </c>
      <c r="J5274" s="1310" t="s">
        <v>2172</v>
      </c>
      <c r="K5274" s="1311">
        <v>9.6199999999999992</v>
      </c>
      <c r="L5274" s="1310" t="s">
        <v>2173</v>
      </c>
    </row>
    <row r="5275" spans="1:12" ht="13.5">
      <c r="A5275" s="1310" t="s">
        <v>7290</v>
      </c>
      <c r="B5275" s="1310" t="s">
        <v>7291</v>
      </c>
      <c r="C5275" s="1310" t="s">
        <v>7512</v>
      </c>
      <c r="D5275" s="1310">
        <v>21</v>
      </c>
      <c r="E5275" s="1311" t="s">
        <v>995</v>
      </c>
      <c r="F5275" s="1310" t="s">
        <v>995</v>
      </c>
      <c r="G5275" s="1310">
        <v>93366</v>
      </c>
      <c r="H5275" s="1310" t="s">
        <v>836</v>
      </c>
      <c r="I5275" s="1310" t="s">
        <v>669</v>
      </c>
      <c r="J5275" s="1310" t="s">
        <v>2172</v>
      </c>
      <c r="K5275" s="1311">
        <v>7.93</v>
      </c>
      <c r="L5275" s="1310" t="s">
        <v>2173</v>
      </c>
    </row>
    <row r="5276" spans="1:12" ht="13.5">
      <c r="A5276" s="1310" t="s">
        <v>7290</v>
      </c>
      <c r="B5276" s="1310" t="s">
        <v>7291</v>
      </c>
      <c r="C5276" s="1310" t="s">
        <v>7512</v>
      </c>
      <c r="D5276" s="1310">
        <v>21</v>
      </c>
      <c r="E5276" s="1311" t="s">
        <v>995</v>
      </c>
      <c r="F5276" s="1310" t="s">
        <v>995</v>
      </c>
      <c r="G5276" s="1310">
        <v>93367</v>
      </c>
      <c r="H5276" s="1310" t="s">
        <v>7516</v>
      </c>
      <c r="I5276" s="1310" t="s">
        <v>669</v>
      </c>
      <c r="J5276" s="1310" t="s">
        <v>2172</v>
      </c>
      <c r="K5276" s="1311">
        <v>15.67</v>
      </c>
      <c r="L5276" s="1310" t="s">
        <v>2173</v>
      </c>
    </row>
    <row r="5277" spans="1:12" ht="13.5">
      <c r="A5277" s="1310" t="s">
        <v>7290</v>
      </c>
      <c r="B5277" s="1310" t="s">
        <v>7291</v>
      </c>
      <c r="C5277" s="1310" t="s">
        <v>7512</v>
      </c>
      <c r="D5277" s="1310">
        <v>21</v>
      </c>
      <c r="E5277" s="1311" t="s">
        <v>995</v>
      </c>
      <c r="F5277" s="1310" t="s">
        <v>995</v>
      </c>
      <c r="G5277" s="1310">
        <v>93368</v>
      </c>
      <c r="H5277" s="1310" t="s">
        <v>7517</v>
      </c>
      <c r="I5277" s="1310" t="s">
        <v>669</v>
      </c>
      <c r="J5277" s="1310" t="s">
        <v>2172</v>
      </c>
      <c r="K5277" s="1311">
        <v>12.73</v>
      </c>
      <c r="L5277" s="1310" t="s">
        <v>2173</v>
      </c>
    </row>
    <row r="5278" spans="1:12" ht="13.5">
      <c r="A5278" s="1310" t="s">
        <v>7290</v>
      </c>
      <c r="B5278" s="1310" t="s">
        <v>7291</v>
      </c>
      <c r="C5278" s="1310" t="s">
        <v>7512</v>
      </c>
      <c r="D5278" s="1310">
        <v>21</v>
      </c>
      <c r="E5278" s="1311" t="s">
        <v>995</v>
      </c>
      <c r="F5278" s="1310" t="s">
        <v>995</v>
      </c>
      <c r="G5278" s="1310">
        <v>93369</v>
      </c>
      <c r="H5278" s="1310" t="s">
        <v>7518</v>
      </c>
      <c r="I5278" s="1310" t="s">
        <v>669</v>
      </c>
      <c r="J5278" s="1310" t="s">
        <v>2172</v>
      </c>
      <c r="K5278" s="1311">
        <v>9</v>
      </c>
      <c r="L5278" s="1310" t="s">
        <v>2173</v>
      </c>
    </row>
    <row r="5279" spans="1:12" ht="13.5">
      <c r="A5279" s="1310" t="s">
        <v>7290</v>
      </c>
      <c r="B5279" s="1310" t="s">
        <v>7291</v>
      </c>
      <c r="C5279" s="1310" t="s">
        <v>7512</v>
      </c>
      <c r="D5279" s="1310">
        <v>21</v>
      </c>
      <c r="E5279" s="1311" t="s">
        <v>995</v>
      </c>
      <c r="F5279" s="1310" t="s">
        <v>995</v>
      </c>
      <c r="G5279" s="1310">
        <v>93370</v>
      </c>
      <c r="H5279" s="1310" t="s">
        <v>7519</v>
      </c>
      <c r="I5279" s="1310" t="s">
        <v>669</v>
      </c>
      <c r="J5279" s="1310" t="s">
        <v>2172</v>
      </c>
      <c r="K5279" s="1311">
        <v>9.86</v>
      </c>
      <c r="L5279" s="1310" t="s">
        <v>2173</v>
      </c>
    </row>
    <row r="5280" spans="1:12" ht="13.5">
      <c r="A5280" s="1310" t="s">
        <v>7290</v>
      </c>
      <c r="B5280" s="1310" t="s">
        <v>7291</v>
      </c>
      <c r="C5280" s="1310" t="s">
        <v>7512</v>
      </c>
      <c r="D5280" s="1310">
        <v>21</v>
      </c>
      <c r="E5280" s="1311" t="s">
        <v>995</v>
      </c>
      <c r="F5280" s="1310" t="s">
        <v>995</v>
      </c>
      <c r="G5280" s="1310">
        <v>93371</v>
      </c>
      <c r="H5280" s="1310" t="s">
        <v>7520</v>
      </c>
      <c r="I5280" s="1310" t="s">
        <v>669</v>
      </c>
      <c r="J5280" s="1310" t="s">
        <v>2172</v>
      </c>
      <c r="K5280" s="1311">
        <v>7.57</v>
      </c>
      <c r="L5280" s="1310" t="s">
        <v>2173</v>
      </c>
    </row>
    <row r="5281" spans="1:12" ht="13.5">
      <c r="A5281" s="1310" t="s">
        <v>7290</v>
      </c>
      <c r="B5281" s="1310" t="s">
        <v>7291</v>
      </c>
      <c r="C5281" s="1310" t="s">
        <v>7512</v>
      </c>
      <c r="D5281" s="1310">
        <v>21</v>
      </c>
      <c r="E5281" s="1311" t="s">
        <v>995</v>
      </c>
      <c r="F5281" s="1310" t="s">
        <v>995</v>
      </c>
      <c r="G5281" s="1310">
        <v>93372</v>
      </c>
      <c r="H5281" s="1310" t="s">
        <v>7521</v>
      </c>
      <c r="I5281" s="1310" t="s">
        <v>669</v>
      </c>
      <c r="J5281" s="1310" t="s">
        <v>2172</v>
      </c>
      <c r="K5281" s="1311">
        <v>8.61</v>
      </c>
      <c r="L5281" s="1310" t="s">
        <v>2173</v>
      </c>
    </row>
    <row r="5282" spans="1:12" ht="13.5">
      <c r="A5282" s="1310" t="s">
        <v>7290</v>
      </c>
      <c r="B5282" s="1310" t="s">
        <v>7291</v>
      </c>
      <c r="C5282" s="1310" t="s">
        <v>7512</v>
      </c>
      <c r="D5282" s="1310">
        <v>21</v>
      </c>
      <c r="E5282" s="1311" t="s">
        <v>995</v>
      </c>
      <c r="F5282" s="1310" t="s">
        <v>995</v>
      </c>
      <c r="G5282" s="1310">
        <v>93373</v>
      </c>
      <c r="H5282" s="1310" t="s">
        <v>7522</v>
      </c>
      <c r="I5282" s="1310" t="s">
        <v>669</v>
      </c>
      <c r="J5282" s="1310" t="s">
        <v>2172</v>
      </c>
      <c r="K5282" s="1311">
        <v>6.87</v>
      </c>
      <c r="L5282" s="1310" t="s">
        <v>2173</v>
      </c>
    </row>
    <row r="5283" spans="1:12" ht="13.5">
      <c r="A5283" s="1310" t="s">
        <v>7290</v>
      </c>
      <c r="B5283" s="1310" t="s">
        <v>7291</v>
      </c>
      <c r="C5283" s="1310" t="s">
        <v>7512</v>
      </c>
      <c r="D5283" s="1310">
        <v>21</v>
      </c>
      <c r="E5283" s="1311" t="s">
        <v>995</v>
      </c>
      <c r="F5283" s="1310" t="s">
        <v>995</v>
      </c>
      <c r="G5283" s="1310">
        <v>93374</v>
      </c>
      <c r="H5283" s="1310" t="s">
        <v>7523</v>
      </c>
      <c r="I5283" s="1310" t="s">
        <v>669</v>
      </c>
      <c r="J5283" s="1310" t="s">
        <v>2172</v>
      </c>
      <c r="K5283" s="1311">
        <v>19.7</v>
      </c>
      <c r="L5283" s="1310" t="s">
        <v>2173</v>
      </c>
    </row>
    <row r="5284" spans="1:12" ht="13.5">
      <c r="A5284" s="1310" t="s">
        <v>7290</v>
      </c>
      <c r="B5284" s="1310" t="s">
        <v>7291</v>
      </c>
      <c r="C5284" s="1310" t="s">
        <v>7512</v>
      </c>
      <c r="D5284" s="1310">
        <v>21</v>
      </c>
      <c r="E5284" s="1311" t="s">
        <v>995</v>
      </c>
      <c r="F5284" s="1310" t="s">
        <v>995</v>
      </c>
      <c r="G5284" s="1310">
        <v>93375</v>
      </c>
      <c r="H5284" s="1310" t="s">
        <v>7524</v>
      </c>
      <c r="I5284" s="1310" t="s">
        <v>669</v>
      </c>
      <c r="J5284" s="1310" t="s">
        <v>2172</v>
      </c>
      <c r="K5284" s="1311">
        <v>15.19</v>
      </c>
      <c r="L5284" s="1310" t="s">
        <v>2173</v>
      </c>
    </row>
    <row r="5285" spans="1:12" ht="13.5">
      <c r="A5285" s="1310" t="s">
        <v>7290</v>
      </c>
      <c r="B5285" s="1310" t="s">
        <v>7291</v>
      </c>
      <c r="C5285" s="1310" t="s">
        <v>7512</v>
      </c>
      <c r="D5285" s="1310">
        <v>21</v>
      </c>
      <c r="E5285" s="1311" t="s">
        <v>995</v>
      </c>
      <c r="F5285" s="1310" t="s">
        <v>995</v>
      </c>
      <c r="G5285" s="1310">
        <v>93376</v>
      </c>
      <c r="H5285" s="1310" t="s">
        <v>7525</v>
      </c>
      <c r="I5285" s="1310" t="s">
        <v>669</v>
      </c>
      <c r="J5285" s="1310" t="s">
        <v>2172</v>
      </c>
      <c r="K5285" s="1311">
        <v>12.42</v>
      </c>
      <c r="L5285" s="1310" t="s">
        <v>2173</v>
      </c>
    </row>
    <row r="5286" spans="1:12" ht="13.5">
      <c r="A5286" s="1310" t="s">
        <v>7290</v>
      </c>
      <c r="B5286" s="1310" t="s">
        <v>7291</v>
      </c>
      <c r="C5286" s="1310" t="s">
        <v>7512</v>
      </c>
      <c r="D5286" s="1310">
        <v>21</v>
      </c>
      <c r="E5286" s="1311" t="s">
        <v>995</v>
      </c>
      <c r="F5286" s="1310" t="s">
        <v>995</v>
      </c>
      <c r="G5286" s="1310">
        <v>93377</v>
      </c>
      <c r="H5286" s="1310" t="s">
        <v>7526</v>
      </c>
      <c r="I5286" s="1310" t="s">
        <v>669</v>
      </c>
      <c r="J5286" s="1310" t="s">
        <v>2172</v>
      </c>
      <c r="K5286" s="1311">
        <v>8.33</v>
      </c>
      <c r="L5286" s="1310" t="s">
        <v>2173</v>
      </c>
    </row>
    <row r="5287" spans="1:12" ht="13.5">
      <c r="A5287" s="1310" t="s">
        <v>7290</v>
      </c>
      <c r="B5287" s="1310" t="s">
        <v>7291</v>
      </c>
      <c r="C5287" s="1310" t="s">
        <v>7512</v>
      </c>
      <c r="D5287" s="1310">
        <v>21</v>
      </c>
      <c r="E5287" s="1311" t="s">
        <v>995</v>
      </c>
      <c r="F5287" s="1310" t="s">
        <v>995</v>
      </c>
      <c r="G5287" s="1310">
        <v>93378</v>
      </c>
      <c r="H5287" s="1310" t="s">
        <v>7527</v>
      </c>
      <c r="I5287" s="1310" t="s">
        <v>669</v>
      </c>
      <c r="J5287" s="1310" t="s">
        <v>2172</v>
      </c>
      <c r="K5287" s="1311">
        <v>18.43</v>
      </c>
      <c r="L5287" s="1310" t="s">
        <v>2173</v>
      </c>
    </row>
    <row r="5288" spans="1:12" ht="13.5">
      <c r="A5288" s="1310" t="s">
        <v>7290</v>
      </c>
      <c r="B5288" s="1310" t="s">
        <v>7291</v>
      </c>
      <c r="C5288" s="1310" t="s">
        <v>7512</v>
      </c>
      <c r="D5288" s="1310">
        <v>21</v>
      </c>
      <c r="E5288" s="1311" t="s">
        <v>995</v>
      </c>
      <c r="F5288" s="1310" t="s">
        <v>995</v>
      </c>
      <c r="G5288" s="1310">
        <v>93379</v>
      </c>
      <c r="H5288" s="1310" t="s">
        <v>7528</v>
      </c>
      <c r="I5288" s="1310" t="s">
        <v>669</v>
      </c>
      <c r="J5288" s="1310" t="s">
        <v>2172</v>
      </c>
      <c r="K5288" s="1311">
        <v>14.23</v>
      </c>
      <c r="L5288" s="1310" t="s">
        <v>2173</v>
      </c>
    </row>
    <row r="5289" spans="1:12" ht="13.5">
      <c r="A5289" s="1310" t="s">
        <v>7290</v>
      </c>
      <c r="B5289" s="1310" t="s">
        <v>7291</v>
      </c>
      <c r="C5289" s="1310" t="s">
        <v>7512</v>
      </c>
      <c r="D5289" s="1310">
        <v>21</v>
      </c>
      <c r="E5289" s="1311" t="s">
        <v>995</v>
      </c>
      <c r="F5289" s="1310" t="s">
        <v>995</v>
      </c>
      <c r="G5289" s="1310">
        <v>93380</v>
      </c>
      <c r="H5289" s="1310" t="s">
        <v>7529</v>
      </c>
      <c r="I5289" s="1310" t="s">
        <v>669</v>
      </c>
      <c r="J5289" s="1310" t="s">
        <v>2172</v>
      </c>
      <c r="K5289" s="1311">
        <v>11.68</v>
      </c>
      <c r="L5289" s="1310" t="s">
        <v>2173</v>
      </c>
    </row>
    <row r="5290" spans="1:12" ht="13.5">
      <c r="A5290" s="1310" t="s">
        <v>7290</v>
      </c>
      <c r="B5290" s="1310" t="s">
        <v>7291</v>
      </c>
      <c r="C5290" s="1310" t="s">
        <v>7512</v>
      </c>
      <c r="D5290" s="1310">
        <v>21</v>
      </c>
      <c r="E5290" s="1311" t="s">
        <v>995</v>
      </c>
      <c r="F5290" s="1310" t="s">
        <v>995</v>
      </c>
      <c r="G5290" s="1310">
        <v>93381</v>
      </c>
      <c r="H5290" s="1310" t="s">
        <v>7530</v>
      </c>
      <c r="I5290" s="1310" t="s">
        <v>669</v>
      </c>
      <c r="J5290" s="1310" t="s">
        <v>2172</v>
      </c>
      <c r="K5290" s="1311">
        <v>7.79</v>
      </c>
      <c r="L5290" s="1310" t="s">
        <v>2173</v>
      </c>
    </row>
    <row r="5291" spans="1:12" ht="13.5">
      <c r="A5291" s="1310" t="s">
        <v>7290</v>
      </c>
      <c r="B5291" s="1310" t="s">
        <v>7291</v>
      </c>
      <c r="C5291" s="1310" t="s">
        <v>7512</v>
      </c>
      <c r="D5291" s="1310">
        <v>21</v>
      </c>
      <c r="E5291" s="1311" t="s">
        <v>995</v>
      </c>
      <c r="F5291" s="1310" t="s">
        <v>995</v>
      </c>
      <c r="G5291" s="1310">
        <v>93382</v>
      </c>
      <c r="H5291" s="1310" t="s">
        <v>7531</v>
      </c>
      <c r="I5291" s="1310" t="s">
        <v>669</v>
      </c>
      <c r="J5291" s="1310" t="s">
        <v>2172</v>
      </c>
      <c r="K5291" s="1311">
        <v>25.37</v>
      </c>
      <c r="L5291" s="1310" t="s">
        <v>2173</v>
      </c>
    </row>
    <row r="5292" spans="1:12" ht="13.5">
      <c r="A5292" s="1310" t="s">
        <v>7290</v>
      </c>
      <c r="B5292" s="1310" t="s">
        <v>7291</v>
      </c>
      <c r="C5292" s="1310" t="s">
        <v>7512</v>
      </c>
      <c r="D5292" s="1310">
        <v>21</v>
      </c>
      <c r="E5292" s="1311" t="s">
        <v>995</v>
      </c>
      <c r="F5292" s="1310" t="s">
        <v>995</v>
      </c>
      <c r="G5292" s="1310">
        <v>96995</v>
      </c>
      <c r="H5292" s="1310" t="s">
        <v>728</v>
      </c>
      <c r="I5292" s="1310" t="s">
        <v>669</v>
      </c>
      <c r="J5292" s="1310" t="s">
        <v>2771</v>
      </c>
      <c r="K5292" s="1311">
        <v>42.23</v>
      </c>
      <c r="L5292" s="1310" t="s">
        <v>2173</v>
      </c>
    </row>
    <row r="5293" spans="1:12" ht="13.5">
      <c r="A5293" s="1310" t="s">
        <v>7290</v>
      </c>
      <c r="B5293" s="1310" t="s">
        <v>7291</v>
      </c>
      <c r="C5293" s="1310" t="s">
        <v>7532</v>
      </c>
      <c r="D5293" s="1310">
        <v>22</v>
      </c>
      <c r="E5293" s="1311" t="s">
        <v>995</v>
      </c>
      <c r="F5293" s="1310" t="s">
        <v>995</v>
      </c>
      <c r="G5293" s="1310">
        <v>97916</v>
      </c>
      <c r="H5293" s="1310" t="s">
        <v>7533</v>
      </c>
      <c r="I5293" s="1310" t="s">
        <v>686</v>
      </c>
      <c r="J5293" s="1310" t="s">
        <v>2172</v>
      </c>
      <c r="K5293" s="1311">
        <v>1.8</v>
      </c>
      <c r="L5293" s="1310" t="s">
        <v>2173</v>
      </c>
    </row>
    <row r="5294" spans="1:12" ht="13.5">
      <c r="A5294" s="1310" t="s">
        <v>7290</v>
      </c>
      <c r="B5294" s="1310" t="s">
        <v>7291</v>
      </c>
      <c r="C5294" s="1310" t="s">
        <v>7532</v>
      </c>
      <c r="D5294" s="1310">
        <v>22</v>
      </c>
      <c r="E5294" s="1311" t="s">
        <v>995</v>
      </c>
      <c r="F5294" s="1310" t="s">
        <v>995</v>
      </c>
      <c r="G5294" s="1310">
        <v>97917</v>
      </c>
      <c r="H5294" s="1310" t="s">
        <v>7534</v>
      </c>
      <c r="I5294" s="1310" t="s">
        <v>686</v>
      </c>
      <c r="J5294" s="1310" t="s">
        <v>2172</v>
      </c>
      <c r="K5294" s="1311">
        <v>1.55</v>
      </c>
      <c r="L5294" s="1310" t="s">
        <v>2173</v>
      </c>
    </row>
    <row r="5295" spans="1:12" ht="13.5">
      <c r="A5295" s="1310" t="s">
        <v>7290</v>
      </c>
      <c r="B5295" s="1310" t="s">
        <v>7291</v>
      </c>
      <c r="C5295" s="1310" t="s">
        <v>7532</v>
      </c>
      <c r="D5295" s="1310">
        <v>22</v>
      </c>
      <c r="E5295" s="1311" t="s">
        <v>995</v>
      </c>
      <c r="F5295" s="1310" t="s">
        <v>995</v>
      </c>
      <c r="G5295" s="1310">
        <v>97918</v>
      </c>
      <c r="H5295" s="1310" t="s">
        <v>7535</v>
      </c>
      <c r="I5295" s="1310" t="s">
        <v>686</v>
      </c>
      <c r="J5295" s="1310" t="s">
        <v>2172</v>
      </c>
      <c r="K5295" s="1311">
        <v>1.43</v>
      </c>
      <c r="L5295" s="1310" t="s">
        <v>2173</v>
      </c>
    </row>
    <row r="5296" spans="1:12" ht="13.5">
      <c r="A5296" s="1310" t="s">
        <v>7290</v>
      </c>
      <c r="B5296" s="1310" t="s">
        <v>7291</v>
      </c>
      <c r="C5296" s="1310" t="s">
        <v>7532</v>
      </c>
      <c r="D5296" s="1310">
        <v>22</v>
      </c>
      <c r="E5296" s="1311" t="s">
        <v>995</v>
      </c>
      <c r="F5296" s="1310" t="s">
        <v>995</v>
      </c>
      <c r="G5296" s="1310">
        <v>97919</v>
      </c>
      <c r="H5296" s="1310" t="s">
        <v>7536</v>
      </c>
      <c r="I5296" s="1310" t="s">
        <v>686</v>
      </c>
      <c r="J5296" s="1310" t="s">
        <v>2172</v>
      </c>
      <c r="K5296" s="1311">
        <v>0.56000000000000005</v>
      </c>
      <c r="L5296" s="1310" t="s">
        <v>2173</v>
      </c>
    </row>
    <row r="5297" spans="1:12" ht="13.5">
      <c r="A5297" s="1310" t="s">
        <v>7290</v>
      </c>
      <c r="B5297" s="1310" t="s">
        <v>7291</v>
      </c>
      <c r="C5297" s="1310" t="s">
        <v>7537</v>
      </c>
      <c r="D5297" s="1310">
        <v>225</v>
      </c>
      <c r="E5297" s="1311" t="s">
        <v>995</v>
      </c>
      <c r="F5297" s="1310" t="s">
        <v>995</v>
      </c>
      <c r="G5297" s="1310">
        <v>101616</v>
      </c>
      <c r="H5297" s="1310" t="s">
        <v>7538</v>
      </c>
      <c r="I5297" s="1310" t="s">
        <v>472</v>
      </c>
      <c r="J5297" s="1310" t="s">
        <v>2172</v>
      </c>
      <c r="K5297" s="1311">
        <v>5.27</v>
      </c>
      <c r="L5297" s="1310" t="s">
        <v>2173</v>
      </c>
    </row>
    <row r="5298" spans="1:12" ht="13.5">
      <c r="A5298" s="1310" t="s">
        <v>7290</v>
      </c>
      <c r="B5298" s="1310" t="s">
        <v>7291</v>
      </c>
      <c r="C5298" s="1310" t="s">
        <v>7537</v>
      </c>
      <c r="D5298" s="1310">
        <v>225</v>
      </c>
      <c r="E5298" s="1311" t="s">
        <v>995</v>
      </c>
      <c r="F5298" s="1310" t="s">
        <v>995</v>
      </c>
      <c r="G5298" s="1310">
        <v>101617</v>
      </c>
      <c r="H5298" s="1310" t="s">
        <v>7539</v>
      </c>
      <c r="I5298" s="1310" t="s">
        <v>472</v>
      </c>
      <c r="J5298" s="1310" t="s">
        <v>2172</v>
      </c>
      <c r="K5298" s="1311">
        <v>2.61</v>
      </c>
      <c r="L5298" s="1310" t="s">
        <v>2173</v>
      </c>
    </row>
    <row r="5299" spans="1:12" ht="13.5">
      <c r="A5299" s="1310" t="s">
        <v>7290</v>
      </c>
      <c r="B5299" s="1310" t="s">
        <v>7291</v>
      </c>
      <c r="C5299" s="1310" t="s">
        <v>7537</v>
      </c>
      <c r="D5299" s="1310">
        <v>225</v>
      </c>
      <c r="E5299" s="1311" t="s">
        <v>995</v>
      </c>
      <c r="F5299" s="1310" t="s">
        <v>995</v>
      </c>
      <c r="G5299" s="1310">
        <v>101618</v>
      </c>
      <c r="H5299" s="1310" t="s">
        <v>7540</v>
      </c>
      <c r="I5299" s="1310" t="s">
        <v>669</v>
      </c>
      <c r="J5299" s="1310" t="s">
        <v>2172</v>
      </c>
      <c r="K5299" s="1311">
        <v>220.43</v>
      </c>
      <c r="L5299" s="1310" t="s">
        <v>2173</v>
      </c>
    </row>
    <row r="5300" spans="1:12" ht="13.5">
      <c r="A5300" s="1310" t="s">
        <v>7290</v>
      </c>
      <c r="B5300" s="1310" t="s">
        <v>7291</v>
      </c>
      <c r="C5300" s="1310" t="s">
        <v>7537</v>
      </c>
      <c r="D5300" s="1310">
        <v>225</v>
      </c>
      <c r="E5300" s="1311" t="s">
        <v>995</v>
      </c>
      <c r="F5300" s="1310" t="s">
        <v>995</v>
      </c>
      <c r="G5300" s="1310">
        <v>101619</v>
      </c>
      <c r="H5300" s="1310" t="s">
        <v>7541</v>
      </c>
      <c r="I5300" s="1310" t="s">
        <v>669</v>
      </c>
      <c r="J5300" s="1310" t="s">
        <v>2172</v>
      </c>
      <c r="K5300" s="1311">
        <v>300.67</v>
      </c>
      <c r="L5300" s="1310" t="s">
        <v>2173</v>
      </c>
    </row>
    <row r="5301" spans="1:12" ht="13.5">
      <c r="A5301" s="1310" t="s">
        <v>7290</v>
      </c>
      <c r="B5301" s="1310" t="s">
        <v>7291</v>
      </c>
      <c r="C5301" s="1310" t="s">
        <v>7537</v>
      </c>
      <c r="D5301" s="1310">
        <v>225</v>
      </c>
      <c r="E5301" s="1311" t="s">
        <v>995</v>
      </c>
      <c r="F5301" s="1310" t="s">
        <v>995</v>
      </c>
      <c r="G5301" s="1310">
        <v>101620</v>
      </c>
      <c r="H5301" s="1310" t="s">
        <v>7542</v>
      </c>
      <c r="I5301" s="1310" t="s">
        <v>669</v>
      </c>
      <c r="J5301" s="1310" t="s">
        <v>2172</v>
      </c>
      <c r="K5301" s="1311">
        <v>199.33</v>
      </c>
      <c r="L5301" s="1310" t="s">
        <v>2173</v>
      </c>
    </row>
    <row r="5302" spans="1:12" ht="13.5">
      <c r="A5302" s="1310" t="s">
        <v>7290</v>
      </c>
      <c r="B5302" s="1310" t="s">
        <v>7291</v>
      </c>
      <c r="C5302" s="1310" t="s">
        <v>7537</v>
      </c>
      <c r="D5302" s="1310">
        <v>225</v>
      </c>
      <c r="E5302" s="1311" t="s">
        <v>995</v>
      </c>
      <c r="F5302" s="1310" t="s">
        <v>995</v>
      </c>
      <c r="G5302" s="1310">
        <v>101621</v>
      </c>
      <c r="H5302" s="1310" t="s">
        <v>7543</v>
      </c>
      <c r="I5302" s="1310" t="s">
        <v>669</v>
      </c>
      <c r="J5302" s="1310" t="s">
        <v>2172</v>
      </c>
      <c r="K5302" s="1311">
        <v>279.55</v>
      </c>
      <c r="L5302" s="1310" t="s">
        <v>2173</v>
      </c>
    </row>
    <row r="5303" spans="1:12" ht="13.5">
      <c r="A5303" s="1310" t="s">
        <v>7290</v>
      </c>
      <c r="B5303" s="1310" t="s">
        <v>7291</v>
      </c>
      <c r="C5303" s="1310" t="s">
        <v>7537</v>
      </c>
      <c r="D5303" s="1310">
        <v>225</v>
      </c>
      <c r="E5303" s="1311" t="s">
        <v>995</v>
      </c>
      <c r="F5303" s="1310" t="s">
        <v>995</v>
      </c>
      <c r="G5303" s="1310">
        <v>101622</v>
      </c>
      <c r="H5303" s="1310" t="s">
        <v>7544</v>
      </c>
      <c r="I5303" s="1310" t="s">
        <v>669</v>
      </c>
      <c r="J5303" s="1310" t="s">
        <v>2172</v>
      </c>
      <c r="K5303" s="1311">
        <v>190.46</v>
      </c>
      <c r="L5303" s="1310" t="s">
        <v>2173</v>
      </c>
    </row>
    <row r="5304" spans="1:12" ht="13.5">
      <c r="A5304" s="1310" t="s">
        <v>7290</v>
      </c>
      <c r="B5304" s="1310" t="s">
        <v>7291</v>
      </c>
      <c r="C5304" s="1310" t="s">
        <v>7537</v>
      </c>
      <c r="D5304" s="1310">
        <v>225</v>
      </c>
      <c r="E5304" s="1311" t="s">
        <v>995</v>
      </c>
      <c r="F5304" s="1310" t="s">
        <v>995</v>
      </c>
      <c r="G5304" s="1310">
        <v>101623</v>
      </c>
      <c r="H5304" s="1310" t="s">
        <v>7545</v>
      </c>
      <c r="I5304" s="1310" t="s">
        <v>669</v>
      </c>
      <c r="J5304" s="1310" t="s">
        <v>2172</v>
      </c>
      <c r="K5304" s="1311">
        <v>263.69</v>
      </c>
      <c r="L5304" s="1310" t="s">
        <v>2173</v>
      </c>
    </row>
    <row r="5305" spans="1:12" ht="13.5">
      <c r="A5305" s="1310" t="s">
        <v>7290</v>
      </c>
      <c r="B5305" s="1310" t="s">
        <v>7291</v>
      </c>
      <c r="C5305" s="1310" t="s">
        <v>7537</v>
      </c>
      <c r="D5305" s="1310">
        <v>225</v>
      </c>
      <c r="E5305" s="1311" t="s">
        <v>995</v>
      </c>
      <c r="F5305" s="1310" t="s">
        <v>995</v>
      </c>
      <c r="G5305" s="1310">
        <v>101624</v>
      </c>
      <c r="H5305" s="1310" t="s">
        <v>692</v>
      </c>
      <c r="I5305" s="1310" t="s">
        <v>669</v>
      </c>
      <c r="J5305" s="1310" t="s">
        <v>2172</v>
      </c>
      <c r="K5305" s="1311">
        <v>228.37</v>
      </c>
      <c r="L5305" s="1310" t="s">
        <v>2173</v>
      </c>
    </row>
    <row r="5306" spans="1:12" ht="13.5">
      <c r="A5306" s="1310" t="s">
        <v>7290</v>
      </c>
      <c r="B5306" s="1310" t="s">
        <v>7291</v>
      </c>
      <c r="C5306" s="1310" t="s">
        <v>7537</v>
      </c>
      <c r="D5306" s="1310">
        <v>225</v>
      </c>
      <c r="E5306" s="1311" t="s">
        <v>995</v>
      </c>
      <c r="F5306" s="1310" t="s">
        <v>995</v>
      </c>
      <c r="G5306" s="1310">
        <v>101625</v>
      </c>
      <c r="H5306" s="1310" t="s">
        <v>7546</v>
      </c>
      <c r="I5306" s="1310" t="s">
        <v>669</v>
      </c>
      <c r="J5306" s="1310" t="s">
        <v>2172</v>
      </c>
      <c r="K5306" s="1311">
        <v>159.59</v>
      </c>
      <c r="L5306" s="1310" t="s">
        <v>2173</v>
      </c>
    </row>
    <row r="5307" spans="1:12" ht="13.5">
      <c r="A5307" s="1310" t="s">
        <v>7290</v>
      </c>
      <c r="B5307" s="1310" t="s">
        <v>7291</v>
      </c>
      <c r="C5307" s="1310" t="s">
        <v>7547</v>
      </c>
      <c r="D5307" s="1310">
        <v>283</v>
      </c>
      <c r="E5307" s="1311" t="s">
        <v>995</v>
      </c>
      <c r="F5307" s="1310" t="s">
        <v>995</v>
      </c>
      <c r="G5307" s="1310">
        <v>95606</v>
      </c>
      <c r="H5307" s="1310" t="s">
        <v>7548</v>
      </c>
      <c r="I5307" s="1310" t="s">
        <v>669</v>
      </c>
      <c r="J5307" s="1310" t="s">
        <v>2172</v>
      </c>
      <c r="K5307" s="1311">
        <v>1.65</v>
      </c>
      <c r="L5307" s="1310" t="s">
        <v>2173</v>
      </c>
    </row>
    <row r="5308" spans="1:12" ht="13.5">
      <c r="A5308" s="1310" t="s">
        <v>7549</v>
      </c>
      <c r="B5308" s="1310" t="s">
        <v>7550</v>
      </c>
      <c r="C5308" s="1310" t="s">
        <v>7551</v>
      </c>
      <c r="D5308" s="1310">
        <v>63</v>
      </c>
      <c r="E5308" s="1311" t="s">
        <v>995</v>
      </c>
      <c r="F5308" s="1310" t="s">
        <v>995</v>
      </c>
      <c r="G5308" s="1310">
        <v>87471</v>
      </c>
      <c r="H5308" s="1310" t="s">
        <v>7552</v>
      </c>
      <c r="I5308" s="1310" t="s">
        <v>472</v>
      </c>
      <c r="J5308" s="1310" t="s">
        <v>2172</v>
      </c>
      <c r="K5308" s="1311">
        <v>59.01</v>
      </c>
      <c r="L5308" s="1310" t="s">
        <v>2173</v>
      </c>
    </row>
    <row r="5309" spans="1:12" ht="13.5">
      <c r="A5309" s="1310" t="s">
        <v>7549</v>
      </c>
      <c r="B5309" s="1310" t="s">
        <v>7550</v>
      </c>
      <c r="C5309" s="1310" t="s">
        <v>7551</v>
      </c>
      <c r="D5309" s="1310">
        <v>63</v>
      </c>
      <c r="E5309" s="1311" t="s">
        <v>995</v>
      </c>
      <c r="F5309" s="1310" t="s">
        <v>995</v>
      </c>
      <c r="G5309" s="1310">
        <v>87472</v>
      </c>
      <c r="H5309" s="1310" t="s">
        <v>7553</v>
      </c>
      <c r="I5309" s="1310" t="s">
        <v>472</v>
      </c>
      <c r="J5309" s="1310" t="s">
        <v>2172</v>
      </c>
      <c r="K5309" s="1311">
        <v>60.1</v>
      </c>
      <c r="L5309" s="1310" t="s">
        <v>2173</v>
      </c>
    </row>
    <row r="5310" spans="1:12" ht="13.5">
      <c r="A5310" s="1310" t="s">
        <v>7549</v>
      </c>
      <c r="B5310" s="1310" t="s">
        <v>7550</v>
      </c>
      <c r="C5310" s="1310" t="s">
        <v>7551</v>
      </c>
      <c r="D5310" s="1310">
        <v>63</v>
      </c>
      <c r="E5310" s="1311" t="s">
        <v>995</v>
      </c>
      <c r="F5310" s="1310" t="s">
        <v>995</v>
      </c>
      <c r="G5310" s="1310">
        <v>87473</v>
      </c>
      <c r="H5310" s="1310" t="s">
        <v>7554</v>
      </c>
      <c r="I5310" s="1310" t="s">
        <v>472</v>
      </c>
      <c r="J5310" s="1310" t="s">
        <v>2172</v>
      </c>
      <c r="K5310" s="1311">
        <v>79.09</v>
      </c>
      <c r="L5310" s="1310" t="s">
        <v>2173</v>
      </c>
    </row>
    <row r="5311" spans="1:12" ht="13.5">
      <c r="A5311" s="1310" t="s">
        <v>7549</v>
      </c>
      <c r="B5311" s="1310" t="s">
        <v>7550</v>
      </c>
      <c r="C5311" s="1310" t="s">
        <v>7551</v>
      </c>
      <c r="D5311" s="1310">
        <v>63</v>
      </c>
      <c r="E5311" s="1311" t="s">
        <v>995</v>
      </c>
      <c r="F5311" s="1310" t="s">
        <v>995</v>
      </c>
      <c r="G5311" s="1310">
        <v>87474</v>
      </c>
      <c r="H5311" s="1310" t="s">
        <v>7555</v>
      </c>
      <c r="I5311" s="1310" t="s">
        <v>472</v>
      </c>
      <c r="J5311" s="1310" t="s">
        <v>2172</v>
      </c>
      <c r="K5311" s="1311">
        <v>80.33</v>
      </c>
      <c r="L5311" s="1310" t="s">
        <v>2173</v>
      </c>
    </row>
    <row r="5312" spans="1:12" ht="13.5">
      <c r="A5312" s="1310" t="s">
        <v>7549</v>
      </c>
      <c r="B5312" s="1310" t="s">
        <v>7550</v>
      </c>
      <c r="C5312" s="1310" t="s">
        <v>7551</v>
      </c>
      <c r="D5312" s="1310">
        <v>63</v>
      </c>
      <c r="E5312" s="1311" t="s">
        <v>995</v>
      </c>
      <c r="F5312" s="1310" t="s">
        <v>995</v>
      </c>
      <c r="G5312" s="1310">
        <v>87475</v>
      </c>
      <c r="H5312" s="1310" t="s">
        <v>7556</v>
      </c>
      <c r="I5312" s="1310" t="s">
        <v>472</v>
      </c>
      <c r="J5312" s="1310" t="s">
        <v>2172</v>
      </c>
      <c r="K5312" s="1311">
        <v>97.29</v>
      </c>
      <c r="L5312" s="1310" t="s">
        <v>2173</v>
      </c>
    </row>
    <row r="5313" spans="1:12" ht="13.5">
      <c r="A5313" s="1310" t="s">
        <v>7549</v>
      </c>
      <c r="B5313" s="1310" t="s">
        <v>7550</v>
      </c>
      <c r="C5313" s="1310" t="s">
        <v>7551</v>
      </c>
      <c r="D5313" s="1310">
        <v>63</v>
      </c>
      <c r="E5313" s="1311" t="s">
        <v>995</v>
      </c>
      <c r="F5313" s="1310" t="s">
        <v>995</v>
      </c>
      <c r="G5313" s="1310">
        <v>87476</v>
      </c>
      <c r="H5313" s="1310" t="s">
        <v>7557</v>
      </c>
      <c r="I5313" s="1310" t="s">
        <v>472</v>
      </c>
      <c r="J5313" s="1310" t="s">
        <v>2172</v>
      </c>
      <c r="K5313" s="1311">
        <v>98.75</v>
      </c>
      <c r="L5313" s="1310" t="s">
        <v>2173</v>
      </c>
    </row>
    <row r="5314" spans="1:12" ht="13.5">
      <c r="A5314" s="1310" t="s">
        <v>7549</v>
      </c>
      <c r="B5314" s="1310" t="s">
        <v>7550</v>
      </c>
      <c r="C5314" s="1310" t="s">
        <v>7551</v>
      </c>
      <c r="D5314" s="1310">
        <v>63</v>
      </c>
      <c r="E5314" s="1311" t="s">
        <v>995</v>
      </c>
      <c r="F5314" s="1310" t="s">
        <v>995</v>
      </c>
      <c r="G5314" s="1310">
        <v>87477</v>
      </c>
      <c r="H5314" s="1310" t="s">
        <v>7558</v>
      </c>
      <c r="I5314" s="1310" t="s">
        <v>472</v>
      </c>
      <c r="J5314" s="1310" t="s">
        <v>2172</v>
      </c>
      <c r="K5314" s="1311">
        <v>53.7</v>
      </c>
      <c r="L5314" s="1310" t="s">
        <v>2173</v>
      </c>
    </row>
    <row r="5315" spans="1:12" ht="13.5">
      <c r="A5315" s="1310" t="s">
        <v>7549</v>
      </c>
      <c r="B5315" s="1310" t="s">
        <v>7550</v>
      </c>
      <c r="C5315" s="1310" t="s">
        <v>7551</v>
      </c>
      <c r="D5315" s="1310">
        <v>63</v>
      </c>
      <c r="E5315" s="1311" t="s">
        <v>995</v>
      </c>
      <c r="F5315" s="1310" t="s">
        <v>995</v>
      </c>
      <c r="G5315" s="1310">
        <v>87478</v>
      </c>
      <c r="H5315" s="1310" t="s">
        <v>7559</v>
      </c>
      <c r="I5315" s="1310" t="s">
        <v>472</v>
      </c>
      <c r="J5315" s="1310" t="s">
        <v>2172</v>
      </c>
      <c r="K5315" s="1311">
        <v>54.79</v>
      </c>
      <c r="L5315" s="1310" t="s">
        <v>2173</v>
      </c>
    </row>
    <row r="5316" spans="1:12" ht="13.5">
      <c r="A5316" s="1310" t="s">
        <v>7549</v>
      </c>
      <c r="B5316" s="1310" t="s">
        <v>7550</v>
      </c>
      <c r="C5316" s="1310" t="s">
        <v>7551</v>
      </c>
      <c r="D5316" s="1310">
        <v>63</v>
      </c>
      <c r="E5316" s="1311" t="s">
        <v>995</v>
      </c>
      <c r="F5316" s="1310" t="s">
        <v>995</v>
      </c>
      <c r="G5316" s="1310">
        <v>87479</v>
      </c>
      <c r="H5316" s="1310" t="s">
        <v>7560</v>
      </c>
      <c r="I5316" s="1310" t="s">
        <v>472</v>
      </c>
      <c r="J5316" s="1310" t="s">
        <v>2172</v>
      </c>
      <c r="K5316" s="1311">
        <v>72.709999999999994</v>
      </c>
      <c r="L5316" s="1310" t="s">
        <v>2173</v>
      </c>
    </row>
    <row r="5317" spans="1:12" ht="13.5">
      <c r="A5317" s="1310" t="s">
        <v>7549</v>
      </c>
      <c r="B5317" s="1310" t="s">
        <v>7550</v>
      </c>
      <c r="C5317" s="1310" t="s">
        <v>7551</v>
      </c>
      <c r="D5317" s="1310">
        <v>63</v>
      </c>
      <c r="E5317" s="1311" t="s">
        <v>995</v>
      </c>
      <c r="F5317" s="1310" t="s">
        <v>995</v>
      </c>
      <c r="G5317" s="1310">
        <v>87480</v>
      </c>
      <c r="H5317" s="1310" t="s">
        <v>7561</v>
      </c>
      <c r="I5317" s="1310" t="s">
        <v>472</v>
      </c>
      <c r="J5317" s="1310" t="s">
        <v>2172</v>
      </c>
      <c r="K5317" s="1311">
        <v>73.95</v>
      </c>
      <c r="L5317" s="1310" t="s">
        <v>2173</v>
      </c>
    </row>
    <row r="5318" spans="1:12" ht="13.5">
      <c r="A5318" s="1310" t="s">
        <v>7549</v>
      </c>
      <c r="B5318" s="1310" t="s">
        <v>7550</v>
      </c>
      <c r="C5318" s="1310" t="s">
        <v>7551</v>
      </c>
      <c r="D5318" s="1310">
        <v>63</v>
      </c>
      <c r="E5318" s="1311" t="s">
        <v>995</v>
      </c>
      <c r="F5318" s="1310" t="s">
        <v>995</v>
      </c>
      <c r="G5318" s="1310">
        <v>87481</v>
      </c>
      <c r="H5318" s="1310" t="s">
        <v>7562</v>
      </c>
      <c r="I5318" s="1310" t="s">
        <v>472</v>
      </c>
      <c r="J5318" s="1310" t="s">
        <v>2172</v>
      </c>
      <c r="K5318" s="1311">
        <v>89.34</v>
      </c>
      <c r="L5318" s="1310" t="s">
        <v>2173</v>
      </c>
    </row>
    <row r="5319" spans="1:12" ht="13.5">
      <c r="A5319" s="1310" t="s">
        <v>7549</v>
      </c>
      <c r="B5319" s="1310" t="s">
        <v>7550</v>
      </c>
      <c r="C5319" s="1310" t="s">
        <v>7551</v>
      </c>
      <c r="D5319" s="1310">
        <v>63</v>
      </c>
      <c r="E5319" s="1311" t="s">
        <v>995</v>
      </c>
      <c r="F5319" s="1310" t="s">
        <v>995</v>
      </c>
      <c r="G5319" s="1310">
        <v>87482</v>
      </c>
      <c r="H5319" s="1310" t="s">
        <v>7563</v>
      </c>
      <c r="I5319" s="1310" t="s">
        <v>472</v>
      </c>
      <c r="J5319" s="1310" t="s">
        <v>2172</v>
      </c>
      <c r="K5319" s="1311">
        <v>90.8</v>
      </c>
      <c r="L5319" s="1310" t="s">
        <v>2173</v>
      </c>
    </row>
    <row r="5320" spans="1:12" ht="13.5">
      <c r="A5320" s="1310" t="s">
        <v>7549</v>
      </c>
      <c r="B5320" s="1310" t="s">
        <v>7550</v>
      </c>
      <c r="C5320" s="1310" t="s">
        <v>7551</v>
      </c>
      <c r="D5320" s="1310">
        <v>63</v>
      </c>
      <c r="E5320" s="1311" t="s">
        <v>995</v>
      </c>
      <c r="F5320" s="1310" t="s">
        <v>995</v>
      </c>
      <c r="G5320" s="1310">
        <v>87483</v>
      </c>
      <c r="H5320" s="1310" t="s">
        <v>7564</v>
      </c>
      <c r="I5320" s="1310" t="s">
        <v>472</v>
      </c>
      <c r="J5320" s="1310" t="s">
        <v>2172</v>
      </c>
      <c r="K5320" s="1311">
        <v>66.13</v>
      </c>
      <c r="L5320" s="1310" t="s">
        <v>2173</v>
      </c>
    </row>
    <row r="5321" spans="1:12" ht="13.5">
      <c r="A5321" s="1310" t="s">
        <v>7549</v>
      </c>
      <c r="B5321" s="1310" t="s">
        <v>7550</v>
      </c>
      <c r="C5321" s="1310" t="s">
        <v>7551</v>
      </c>
      <c r="D5321" s="1310">
        <v>63</v>
      </c>
      <c r="E5321" s="1311" t="s">
        <v>995</v>
      </c>
      <c r="F5321" s="1310" t="s">
        <v>995</v>
      </c>
      <c r="G5321" s="1310">
        <v>87484</v>
      </c>
      <c r="H5321" s="1310" t="s">
        <v>7565</v>
      </c>
      <c r="I5321" s="1310" t="s">
        <v>472</v>
      </c>
      <c r="J5321" s="1310" t="s">
        <v>2172</v>
      </c>
      <c r="K5321" s="1311">
        <v>67.22</v>
      </c>
      <c r="L5321" s="1310" t="s">
        <v>2173</v>
      </c>
    </row>
    <row r="5322" spans="1:12" ht="13.5">
      <c r="A5322" s="1310" t="s">
        <v>7549</v>
      </c>
      <c r="B5322" s="1310" t="s">
        <v>7550</v>
      </c>
      <c r="C5322" s="1310" t="s">
        <v>7551</v>
      </c>
      <c r="D5322" s="1310">
        <v>63</v>
      </c>
      <c r="E5322" s="1311" t="s">
        <v>995</v>
      </c>
      <c r="F5322" s="1310" t="s">
        <v>995</v>
      </c>
      <c r="G5322" s="1310">
        <v>87485</v>
      </c>
      <c r="H5322" s="1310" t="s">
        <v>7566</v>
      </c>
      <c r="I5322" s="1310" t="s">
        <v>472</v>
      </c>
      <c r="J5322" s="1310" t="s">
        <v>2172</v>
      </c>
      <c r="K5322" s="1311">
        <v>86.37</v>
      </c>
      <c r="L5322" s="1310" t="s">
        <v>2173</v>
      </c>
    </row>
    <row r="5323" spans="1:12" ht="13.5">
      <c r="A5323" s="1310" t="s">
        <v>7549</v>
      </c>
      <c r="B5323" s="1310" t="s">
        <v>7550</v>
      </c>
      <c r="C5323" s="1310" t="s">
        <v>7551</v>
      </c>
      <c r="D5323" s="1310">
        <v>63</v>
      </c>
      <c r="E5323" s="1311" t="s">
        <v>995</v>
      </c>
      <c r="F5323" s="1310" t="s">
        <v>995</v>
      </c>
      <c r="G5323" s="1310">
        <v>87487</v>
      </c>
      <c r="H5323" s="1310" t="s">
        <v>7567</v>
      </c>
      <c r="I5323" s="1310" t="s">
        <v>472</v>
      </c>
      <c r="J5323" s="1310" t="s">
        <v>2172</v>
      </c>
      <c r="K5323" s="1311">
        <v>104.41</v>
      </c>
      <c r="L5323" s="1310" t="s">
        <v>2173</v>
      </c>
    </row>
    <row r="5324" spans="1:12" ht="13.5">
      <c r="A5324" s="1310" t="s">
        <v>7549</v>
      </c>
      <c r="B5324" s="1310" t="s">
        <v>7550</v>
      </c>
      <c r="C5324" s="1310" t="s">
        <v>7551</v>
      </c>
      <c r="D5324" s="1310">
        <v>63</v>
      </c>
      <c r="E5324" s="1311" t="s">
        <v>995</v>
      </c>
      <c r="F5324" s="1310" t="s">
        <v>995</v>
      </c>
      <c r="G5324" s="1310">
        <v>87488</v>
      </c>
      <c r="H5324" s="1310" t="s">
        <v>7568</v>
      </c>
      <c r="I5324" s="1310" t="s">
        <v>472</v>
      </c>
      <c r="J5324" s="1310" t="s">
        <v>2172</v>
      </c>
      <c r="K5324" s="1311">
        <v>105.87</v>
      </c>
      <c r="L5324" s="1310" t="s">
        <v>2173</v>
      </c>
    </row>
    <row r="5325" spans="1:12" ht="13.5">
      <c r="A5325" s="1310" t="s">
        <v>7549</v>
      </c>
      <c r="B5325" s="1310" t="s">
        <v>7550</v>
      </c>
      <c r="C5325" s="1310" t="s">
        <v>7551</v>
      </c>
      <c r="D5325" s="1310">
        <v>63</v>
      </c>
      <c r="E5325" s="1311" t="s">
        <v>995</v>
      </c>
      <c r="F5325" s="1310" t="s">
        <v>995</v>
      </c>
      <c r="G5325" s="1310">
        <v>87489</v>
      </c>
      <c r="H5325" s="1310" t="s">
        <v>7569</v>
      </c>
      <c r="I5325" s="1310" t="s">
        <v>472</v>
      </c>
      <c r="J5325" s="1310" t="s">
        <v>2172</v>
      </c>
      <c r="K5325" s="1311">
        <v>57.88</v>
      </c>
      <c r="L5325" s="1310" t="s">
        <v>2173</v>
      </c>
    </row>
    <row r="5326" spans="1:12" ht="13.5">
      <c r="A5326" s="1310" t="s">
        <v>7549</v>
      </c>
      <c r="B5326" s="1310" t="s">
        <v>7550</v>
      </c>
      <c r="C5326" s="1310" t="s">
        <v>7551</v>
      </c>
      <c r="D5326" s="1310">
        <v>63</v>
      </c>
      <c r="E5326" s="1311" t="s">
        <v>995</v>
      </c>
      <c r="F5326" s="1310" t="s">
        <v>995</v>
      </c>
      <c r="G5326" s="1310">
        <v>87490</v>
      </c>
      <c r="H5326" s="1310" t="s">
        <v>7570</v>
      </c>
      <c r="I5326" s="1310" t="s">
        <v>472</v>
      </c>
      <c r="J5326" s="1310" t="s">
        <v>2172</v>
      </c>
      <c r="K5326" s="1311">
        <v>58.97</v>
      </c>
      <c r="L5326" s="1310" t="s">
        <v>2173</v>
      </c>
    </row>
    <row r="5327" spans="1:12" ht="13.5">
      <c r="A5327" s="1310" t="s">
        <v>7549</v>
      </c>
      <c r="B5327" s="1310" t="s">
        <v>7550</v>
      </c>
      <c r="C5327" s="1310" t="s">
        <v>7551</v>
      </c>
      <c r="D5327" s="1310">
        <v>63</v>
      </c>
      <c r="E5327" s="1311" t="s">
        <v>995</v>
      </c>
      <c r="F5327" s="1310" t="s">
        <v>995</v>
      </c>
      <c r="G5327" s="1310">
        <v>87491</v>
      </c>
      <c r="H5327" s="1310" t="s">
        <v>7571</v>
      </c>
      <c r="I5327" s="1310" t="s">
        <v>472</v>
      </c>
      <c r="J5327" s="1310" t="s">
        <v>2172</v>
      </c>
      <c r="K5327" s="1311">
        <v>77.05</v>
      </c>
      <c r="L5327" s="1310" t="s">
        <v>2173</v>
      </c>
    </row>
    <row r="5328" spans="1:12" ht="13.5">
      <c r="A5328" s="1310" t="s">
        <v>7549</v>
      </c>
      <c r="B5328" s="1310" t="s">
        <v>7550</v>
      </c>
      <c r="C5328" s="1310" t="s">
        <v>7551</v>
      </c>
      <c r="D5328" s="1310">
        <v>63</v>
      </c>
      <c r="E5328" s="1311" t="s">
        <v>995</v>
      </c>
      <c r="F5328" s="1310" t="s">
        <v>995</v>
      </c>
      <c r="G5328" s="1310">
        <v>87492</v>
      </c>
      <c r="H5328" s="1310" t="s">
        <v>7572</v>
      </c>
      <c r="I5328" s="1310" t="s">
        <v>472</v>
      </c>
      <c r="J5328" s="1310" t="s">
        <v>2172</v>
      </c>
      <c r="K5328" s="1311">
        <v>78.290000000000006</v>
      </c>
      <c r="L5328" s="1310" t="s">
        <v>2173</v>
      </c>
    </row>
    <row r="5329" spans="1:12" ht="13.5">
      <c r="A5329" s="1310" t="s">
        <v>7549</v>
      </c>
      <c r="B5329" s="1310" t="s">
        <v>7550</v>
      </c>
      <c r="C5329" s="1310" t="s">
        <v>7551</v>
      </c>
      <c r="D5329" s="1310">
        <v>63</v>
      </c>
      <c r="E5329" s="1311" t="s">
        <v>995</v>
      </c>
      <c r="F5329" s="1310" t="s">
        <v>995</v>
      </c>
      <c r="G5329" s="1310">
        <v>87493</v>
      </c>
      <c r="H5329" s="1310" t="s">
        <v>7573</v>
      </c>
      <c r="I5329" s="1310" t="s">
        <v>472</v>
      </c>
      <c r="J5329" s="1310" t="s">
        <v>2172</v>
      </c>
      <c r="K5329" s="1311">
        <v>93.85</v>
      </c>
      <c r="L5329" s="1310" t="s">
        <v>2173</v>
      </c>
    </row>
    <row r="5330" spans="1:12" ht="13.5">
      <c r="A5330" s="1310" t="s">
        <v>7549</v>
      </c>
      <c r="B5330" s="1310" t="s">
        <v>7550</v>
      </c>
      <c r="C5330" s="1310" t="s">
        <v>7551</v>
      </c>
      <c r="D5330" s="1310">
        <v>63</v>
      </c>
      <c r="E5330" s="1311" t="s">
        <v>995</v>
      </c>
      <c r="F5330" s="1310" t="s">
        <v>995</v>
      </c>
      <c r="G5330" s="1310">
        <v>87494</v>
      </c>
      <c r="H5330" s="1310" t="s">
        <v>7574</v>
      </c>
      <c r="I5330" s="1310" t="s">
        <v>472</v>
      </c>
      <c r="J5330" s="1310" t="s">
        <v>2172</v>
      </c>
      <c r="K5330" s="1311">
        <v>95.31</v>
      </c>
      <c r="L5330" s="1310" t="s">
        <v>2173</v>
      </c>
    </row>
    <row r="5331" spans="1:12" ht="13.5">
      <c r="A5331" s="1310" t="s">
        <v>7549</v>
      </c>
      <c r="B5331" s="1310" t="s">
        <v>7550</v>
      </c>
      <c r="C5331" s="1310" t="s">
        <v>7551</v>
      </c>
      <c r="D5331" s="1310">
        <v>63</v>
      </c>
      <c r="E5331" s="1311" t="s">
        <v>995</v>
      </c>
      <c r="F5331" s="1310" t="s">
        <v>995</v>
      </c>
      <c r="G5331" s="1310">
        <v>87495</v>
      </c>
      <c r="H5331" s="1310" t="s">
        <v>7575</v>
      </c>
      <c r="I5331" s="1310" t="s">
        <v>472</v>
      </c>
      <c r="J5331" s="1310" t="s">
        <v>2172</v>
      </c>
      <c r="K5331" s="1311">
        <v>88.71</v>
      </c>
      <c r="L5331" s="1310" t="s">
        <v>2173</v>
      </c>
    </row>
    <row r="5332" spans="1:12" ht="13.5">
      <c r="A5332" s="1310" t="s">
        <v>7549</v>
      </c>
      <c r="B5332" s="1310" t="s">
        <v>7550</v>
      </c>
      <c r="C5332" s="1310" t="s">
        <v>7551</v>
      </c>
      <c r="D5332" s="1310">
        <v>63</v>
      </c>
      <c r="E5332" s="1311" t="s">
        <v>995</v>
      </c>
      <c r="F5332" s="1310" t="s">
        <v>995</v>
      </c>
      <c r="G5332" s="1310">
        <v>87496</v>
      </c>
      <c r="H5332" s="1310" t="s">
        <v>7576</v>
      </c>
      <c r="I5332" s="1310" t="s">
        <v>472</v>
      </c>
      <c r="J5332" s="1310" t="s">
        <v>2172</v>
      </c>
      <c r="K5332" s="1311">
        <v>89.75</v>
      </c>
      <c r="L5332" s="1310" t="s">
        <v>2173</v>
      </c>
    </row>
    <row r="5333" spans="1:12" ht="13.5">
      <c r="A5333" s="1310" t="s">
        <v>7549</v>
      </c>
      <c r="B5333" s="1310" t="s">
        <v>7550</v>
      </c>
      <c r="C5333" s="1310" t="s">
        <v>7551</v>
      </c>
      <c r="D5333" s="1310">
        <v>63</v>
      </c>
      <c r="E5333" s="1311" t="s">
        <v>995</v>
      </c>
      <c r="F5333" s="1310" t="s">
        <v>995</v>
      </c>
      <c r="G5333" s="1310">
        <v>87497</v>
      </c>
      <c r="H5333" s="1310" t="s">
        <v>7577</v>
      </c>
      <c r="I5333" s="1310" t="s">
        <v>472</v>
      </c>
      <c r="J5333" s="1310" t="s">
        <v>2172</v>
      </c>
      <c r="K5333" s="1311">
        <v>90.76</v>
      </c>
      <c r="L5333" s="1310" t="s">
        <v>2173</v>
      </c>
    </row>
    <row r="5334" spans="1:12" ht="13.5">
      <c r="A5334" s="1310" t="s">
        <v>7549</v>
      </c>
      <c r="B5334" s="1310" t="s">
        <v>7550</v>
      </c>
      <c r="C5334" s="1310" t="s">
        <v>7551</v>
      </c>
      <c r="D5334" s="1310">
        <v>63</v>
      </c>
      <c r="E5334" s="1311" t="s">
        <v>995</v>
      </c>
      <c r="F5334" s="1310" t="s">
        <v>995</v>
      </c>
      <c r="G5334" s="1310">
        <v>87498</v>
      </c>
      <c r="H5334" s="1310" t="s">
        <v>7578</v>
      </c>
      <c r="I5334" s="1310" t="s">
        <v>472</v>
      </c>
      <c r="J5334" s="1310" t="s">
        <v>2172</v>
      </c>
      <c r="K5334" s="1311">
        <v>92.08</v>
      </c>
      <c r="L5334" s="1310" t="s">
        <v>2173</v>
      </c>
    </row>
    <row r="5335" spans="1:12" ht="13.5">
      <c r="A5335" s="1310" t="s">
        <v>7549</v>
      </c>
      <c r="B5335" s="1310" t="s">
        <v>7550</v>
      </c>
      <c r="C5335" s="1310" t="s">
        <v>7551</v>
      </c>
      <c r="D5335" s="1310">
        <v>63</v>
      </c>
      <c r="E5335" s="1311" t="s">
        <v>995</v>
      </c>
      <c r="F5335" s="1310" t="s">
        <v>995</v>
      </c>
      <c r="G5335" s="1310">
        <v>87499</v>
      </c>
      <c r="H5335" s="1310" t="s">
        <v>7579</v>
      </c>
      <c r="I5335" s="1310" t="s">
        <v>472</v>
      </c>
      <c r="J5335" s="1310" t="s">
        <v>2172</v>
      </c>
      <c r="K5335" s="1311">
        <v>103.45</v>
      </c>
      <c r="L5335" s="1310" t="s">
        <v>2173</v>
      </c>
    </row>
    <row r="5336" spans="1:12" ht="13.5">
      <c r="A5336" s="1310" t="s">
        <v>7549</v>
      </c>
      <c r="B5336" s="1310" t="s">
        <v>7550</v>
      </c>
      <c r="C5336" s="1310" t="s">
        <v>7551</v>
      </c>
      <c r="D5336" s="1310">
        <v>63</v>
      </c>
      <c r="E5336" s="1311" t="s">
        <v>995</v>
      </c>
      <c r="F5336" s="1310" t="s">
        <v>995</v>
      </c>
      <c r="G5336" s="1310">
        <v>87500</v>
      </c>
      <c r="H5336" s="1310" t="s">
        <v>7580</v>
      </c>
      <c r="I5336" s="1310" t="s">
        <v>472</v>
      </c>
      <c r="J5336" s="1310" t="s">
        <v>2172</v>
      </c>
      <c r="K5336" s="1311">
        <v>104.57</v>
      </c>
      <c r="L5336" s="1310" t="s">
        <v>2173</v>
      </c>
    </row>
    <row r="5337" spans="1:12" ht="13.5">
      <c r="A5337" s="1310" t="s">
        <v>7549</v>
      </c>
      <c r="B5337" s="1310" t="s">
        <v>7550</v>
      </c>
      <c r="C5337" s="1310" t="s">
        <v>7551</v>
      </c>
      <c r="D5337" s="1310">
        <v>63</v>
      </c>
      <c r="E5337" s="1311" t="s">
        <v>995</v>
      </c>
      <c r="F5337" s="1310" t="s">
        <v>995</v>
      </c>
      <c r="G5337" s="1310">
        <v>87501</v>
      </c>
      <c r="H5337" s="1310" t="s">
        <v>7581</v>
      </c>
      <c r="I5337" s="1310" t="s">
        <v>472</v>
      </c>
      <c r="J5337" s="1310" t="s">
        <v>2172</v>
      </c>
      <c r="K5337" s="1311">
        <v>161.37</v>
      </c>
      <c r="L5337" s="1310" t="s">
        <v>2173</v>
      </c>
    </row>
    <row r="5338" spans="1:12" ht="13.5">
      <c r="A5338" s="1310" t="s">
        <v>7549</v>
      </c>
      <c r="B5338" s="1310" t="s">
        <v>7550</v>
      </c>
      <c r="C5338" s="1310" t="s">
        <v>7551</v>
      </c>
      <c r="D5338" s="1310">
        <v>63</v>
      </c>
      <c r="E5338" s="1311" t="s">
        <v>995</v>
      </c>
      <c r="F5338" s="1310" t="s">
        <v>995</v>
      </c>
      <c r="G5338" s="1310">
        <v>87502</v>
      </c>
      <c r="H5338" s="1310" t="s">
        <v>7582</v>
      </c>
      <c r="I5338" s="1310" t="s">
        <v>472</v>
      </c>
      <c r="J5338" s="1310" t="s">
        <v>2172</v>
      </c>
      <c r="K5338" s="1311">
        <v>162.79</v>
      </c>
      <c r="L5338" s="1310" t="s">
        <v>2173</v>
      </c>
    </row>
    <row r="5339" spans="1:12" ht="13.5">
      <c r="A5339" s="1310" t="s">
        <v>7549</v>
      </c>
      <c r="B5339" s="1310" t="s">
        <v>7550</v>
      </c>
      <c r="C5339" s="1310" t="s">
        <v>7551</v>
      </c>
      <c r="D5339" s="1310">
        <v>63</v>
      </c>
      <c r="E5339" s="1311" t="s">
        <v>995</v>
      </c>
      <c r="F5339" s="1310" t="s">
        <v>995</v>
      </c>
      <c r="G5339" s="1310">
        <v>87503</v>
      </c>
      <c r="H5339" s="1310" t="s">
        <v>7583</v>
      </c>
      <c r="I5339" s="1310" t="s">
        <v>472</v>
      </c>
      <c r="J5339" s="1310" t="s">
        <v>2172</v>
      </c>
      <c r="K5339" s="1311">
        <v>76.53</v>
      </c>
      <c r="L5339" s="1310" t="s">
        <v>2173</v>
      </c>
    </row>
    <row r="5340" spans="1:12" ht="13.5">
      <c r="A5340" s="1310" t="s">
        <v>7549</v>
      </c>
      <c r="B5340" s="1310" t="s">
        <v>7550</v>
      </c>
      <c r="C5340" s="1310" t="s">
        <v>7551</v>
      </c>
      <c r="D5340" s="1310">
        <v>63</v>
      </c>
      <c r="E5340" s="1311" t="s">
        <v>995</v>
      </c>
      <c r="F5340" s="1310" t="s">
        <v>995</v>
      </c>
      <c r="G5340" s="1310">
        <v>87504</v>
      </c>
      <c r="H5340" s="1310" t="s">
        <v>7584</v>
      </c>
      <c r="I5340" s="1310" t="s">
        <v>472</v>
      </c>
      <c r="J5340" s="1310" t="s">
        <v>2172</v>
      </c>
      <c r="K5340" s="1311">
        <v>77.569999999999993</v>
      </c>
      <c r="L5340" s="1310" t="s">
        <v>2173</v>
      </c>
    </row>
    <row r="5341" spans="1:12" ht="13.5">
      <c r="A5341" s="1310" t="s">
        <v>7549</v>
      </c>
      <c r="B5341" s="1310" t="s">
        <v>7550</v>
      </c>
      <c r="C5341" s="1310" t="s">
        <v>7551</v>
      </c>
      <c r="D5341" s="1310">
        <v>63</v>
      </c>
      <c r="E5341" s="1311" t="s">
        <v>995</v>
      </c>
      <c r="F5341" s="1310" t="s">
        <v>995</v>
      </c>
      <c r="G5341" s="1310">
        <v>87505</v>
      </c>
      <c r="H5341" s="1310" t="s">
        <v>7585</v>
      </c>
      <c r="I5341" s="1310" t="s">
        <v>472</v>
      </c>
      <c r="J5341" s="1310" t="s">
        <v>2172</v>
      </c>
      <c r="K5341" s="1311">
        <v>78.290000000000006</v>
      </c>
      <c r="L5341" s="1310" t="s">
        <v>2173</v>
      </c>
    </row>
    <row r="5342" spans="1:12" ht="13.5">
      <c r="A5342" s="1310" t="s">
        <v>7549</v>
      </c>
      <c r="B5342" s="1310" t="s">
        <v>7550</v>
      </c>
      <c r="C5342" s="1310" t="s">
        <v>7551</v>
      </c>
      <c r="D5342" s="1310">
        <v>63</v>
      </c>
      <c r="E5342" s="1311" t="s">
        <v>995</v>
      </c>
      <c r="F5342" s="1310" t="s">
        <v>995</v>
      </c>
      <c r="G5342" s="1310">
        <v>87506</v>
      </c>
      <c r="H5342" s="1310" t="s">
        <v>7586</v>
      </c>
      <c r="I5342" s="1310" t="s">
        <v>472</v>
      </c>
      <c r="J5342" s="1310" t="s">
        <v>2172</v>
      </c>
      <c r="K5342" s="1311">
        <v>79.61</v>
      </c>
      <c r="L5342" s="1310" t="s">
        <v>2173</v>
      </c>
    </row>
    <row r="5343" spans="1:12" ht="13.5">
      <c r="A5343" s="1310" t="s">
        <v>7549</v>
      </c>
      <c r="B5343" s="1310" t="s">
        <v>7550</v>
      </c>
      <c r="C5343" s="1310" t="s">
        <v>7551</v>
      </c>
      <c r="D5343" s="1310">
        <v>63</v>
      </c>
      <c r="E5343" s="1311" t="s">
        <v>995</v>
      </c>
      <c r="F5343" s="1310" t="s">
        <v>995</v>
      </c>
      <c r="G5343" s="1310">
        <v>87507</v>
      </c>
      <c r="H5343" s="1310" t="s">
        <v>7587</v>
      </c>
      <c r="I5343" s="1310" t="s">
        <v>472</v>
      </c>
      <c r="J5343" s="1310" t="s">
        <v>2172</v>
      </c>
      <c r="K5343" s="1311">
        <v>87.28</v>
      </c>
      <c r="L5343" s="1310" t="s">
        <v>2173</v>
      </c>
    </row>
    <row r="5344" spans="1:12" ht="13.5">
      <c r="A5344" s="1310" t="s">
        <v>7549</v>
      </c>
      <c r="B5344" s="1310" t="s">
        <v>7550</v>
      </c>
      <c r="C5344" s="1310" t="s">
        <v>7551</v>
      </c>
      <c r="D5344" s="1310">
        <v>63</v>
      </c>
      <c r="E5344" s="1311" t="s">
        <v>995</v>
      </c>
      <c r="F5344" s="1310" t="s">
        <v>995</v>
      </c>
      <c r="G5344" s="1310">
        <v>87508</v>
      </c>
      <c r="H5344" s="1310" t="s">
        <v>7588</v>
      </c>
      <c r="I5344" s="1310" t="s">
        <v>472</v>
      </c>
      <c r="J5344" s="1310" t="s">
        <v>2172</v>
      </c>
      <c r="K5344" s="1311">
        <v>88.4</v>
      </c>
      <c r="L5344" s="1310" t="s">
        <v>2173</v>
      </c>
    </row>
    <row r="5345" spans="1:12" ht="13.5">
      <c r="A5345" s="1310" t="s">
        <v>7549</v>
      </c>
      <c r="B5345" s="1310" t="s">
        <v>7550</v>
      </c>
      <c r="C5345" s="1310" t="s">
        <v>7551</v>
      </c>
      <c r="D5345" s="1310">
        <v>63</v>
      </c>
      <c r="E5345" s="1311" t="s">
        <v>995</v>
      </c>
      <c r="F5345" s="1310" t="s">
        <v>995</v>
      </c>
      <c r="G5345" s="1310">
        <v>87509</v>
      </c>
      <c r="H5345" s="1310" t="s">
        <v>7589</v>
      </c>
      <c r="I5345" s="1310" t="s">
        <v>472</v>
      </c>
      <c r="J5345" s="1310" t="s">
        <v>2172</v>
      </c>
      <c r="K5345" s="1311">
        <v>134.56</v>
      </c>
      <c r="L5345" s="1310" t="s">
        <v>2173</v>
      </c>
    </row>
    <row r="5346" spans="1:12" ht="13.5">
      <c r="A5346" s="1310" t="s">
        <v>7549</v>
      </c>
      <c r="B5346" s="1310" t="s">
        <v>7550</v>
      </c>
      <c r="C5346" s="1310" t="s">
        <v>7551</v>
      </c>
      <c r="D5346" s="1310">
        <v>63</v>
      </c>
      <c r="E5346" s="1311" t="s">
        <v>995</v>
      </c>
      <c r="F5346" s="1310" t="s">
        <v>995</v>
      </c>
      <c r="G5346" s="1310">
        <v>87510</v>
      </c>
      <c r="H5346" s="1310" t="s">
        <v>7590</v>
      </c>
      <c r="I5346" s="1310" t="s">
        <v>472</v>
      </c>
      <c r="J5346" s="1310" t="s">
        <v>2172</v>
      </c>
      <c r="K5346" s="1311">
        <v>135.97999999999999</v>
      </c>
      <c r="L5346" s="1310" t="s">
        <v>2173</v>
      </c>
    </row>
    <row r="5347" spans="1:12" ht="13.5">
      <c r="A5347" s="1310" t="s">
        <v>7549</v>
      </c>
      <c r="B5347" s="1310" t="s">
        <v>7550</v>
      </c>
      <c r="C5347" s="1310" t="s">
        <v>7551</v>
      </c>
      <c r="D5347" s="1310">
        <v>63</v>
      </c>
      <c r="E5347" s="1311" t="s">
        <v>995</v>
      </c>
      <c r="F5347" s="1310" t="s">
        <v>995</v>
      </c>
      <c r="G5347" s="1310">
        <v>87511</v>
      </c>
      <c r="H5347" s="1310" t="s">
        <v>7591</v>
      </c>
      <c r="I5347" s="1310" t="s">
        <v>472</v>
      </c>
      <c r="J5347" s="1310" t="s">
        <v>2172</v>
      </c>
      <c r="K5347" s="1311">
        <v>98.53</v>
      </c>
      <c r="L5347" s="1310" t="s">
        <v>2173</v>
      </c>
    </row>
    <row r="5348" spans="1:12" ht="13.5">
      <c r="A5348" s="1310" t="s">
        <v>7549</v>
      </c>
      <c r="B5348" s="1310" t="s">
        <v>7550</v>
      </c>
      <c r="C5348" s="1310" t="s">
        <v>7551</v>
      </c>
      <c r="D5348" s="1310">
        <v>63</v>
      </c>
      <c r="E5348" s="1311" t="s">
        <v>995</v>
      </c>
      <c r="F5348" s="1310" t="s">
        <v>995</v>
      </c>
      <c r="G5348" s="1310">
        <v>87512</v>
      </c>
      <c r="H5348" s="1310" t="s">
        <v>7592</v>
      </c>
      <c r="I5348" s="1310" t="s">
        <v>472</v>
      </c>
      <c r="J5348" s="1310" t="s">
        <v>2172</v>
      </c>
      <c r="K5348" s="1311">
        <v>99.57</v>
      </c>
      <c r="L5348" s="1310" t="s">
        <v>2173</v>
      </c>
    </row>
    <row r="5349" spans="1:12" ht="13.5">
      <c r="A5349" s="1310" t="s">
        <v>7549</v>
      </c>
      <c r="B5349" s="1310" t="s">
        <v>7550</v>
      </c>
      <c r="C5349" s="1310" t="s">
        <v>7551</v>
      </c>
      <c r="D5349" s="1310">
        <v>63</v>
      </c>
      <c r="E5349" s="1311" t="s">
        <v>995</v>
      </c>
      <c r="F5349" s="1310" t="s">
        <v>995</v>
      </c>
      <c r="G5349" s="1310">
        <v>87513</v>
      </c>
      <c r="H5349" s="1310" t="s">
        <v>7593</v>
      </c>
      <c r="I5349" s="1310" t="s">
        <v>472</v>
      </c>
      <c r="J5349" s="1310" t="s">
        <v>2172</v>
      </c>
      <c r="K5349" s="1311">
        <v>101.02</v>
      </c>
      <c r="L5349" s="1310" t="s">
        <v>2173</v>
      </c>
    </row>
    <row r="5350" spans="1:12" ht="13.5">
      <c r="A5350" s="1310" t="s">
        <v>7549</v>
      </c>
      <c r="B5350" s="1310" t="s">
        <v>7550</v>
      </c>
      <c r="C5350" s="1310" t="s">
        <v>7551</v>
      </c>
      <c r="D5350" s="1310">
        <v>63</v>
      </c>
      <c r="E5350" s="1311" t="s">
        <v>995</v>
      </c>
      <c r="F5350" s="1310" t="s">
        <v>995</v>
      </c>
      <c r="G5350" s="1310">
        <v>87514</v>
      </c>
      <c r="H5350" s="1310" t="s">
        <v>7594</v>
      </c>
      <c r="I5350" s="1310" t="s">
        <v>472</v>
      </c>
      <c r="J5350" s="1310" t="s">
        <v>2172</v>
      </c>
      <c r="K5350" s="1311">
        <v>102.34</v>
      </c>
      <c r="L5350" s="1310" t="s">
        <v>2173</v>
      </c>
    </row>
    <row r="5351" spans="1:12" ht="13.5">
      <c r="A5351" s="1310" t="s">
        <v>7549</v>
      </c>
      <c r="B5351" s="1310" t="s">
        <v>7550</v>
      </c>
      <c r="C5351" s="1310" t="s">
        <v>7551</v>
      </c>
      <c r="D5351" s="1310">
        <v>63</v>
      </c>
      <c r="E5351" s="1311" t="s">
        <v>995</v>
      </c>
      <c r="F5351" s="1310" t="s">
        <v>995</v>
      </c>
      <c r="G5351" s="1310">
        <v>87515</v>
      </c>
      <c r="H5351" s="1310" t="s">
        <v>7595</v>
      </c>
      <c r="I5351" s="1310" t="s">
        <v>472</v>
      </c>
      <c r="J5351" s="1310" t="s">
        <v>2172</v>
      </c>
      <c r="K5351" s="1311">
        <v>117.16</v>
      </c>
      <c r="L5351" s="1310" t="s">
        <v>2173</v>
      </c>
    </row>
    <row r="5352" spans="1:12" ht="13.5">
      <c r="A5352" s="1310" t="s">
        <v>7549</v>
      </c>
      <c r="B5352" s="1310" t="s">
        <v>7550</v>
      </c>
      <c r="C5352" s="1310" t="s">
        <v>7551</v>
      </c>
      <c r="D5352" s="1310">
        <v>63</v>
      </c>
      <c r="E5352" s="1311" t="s">
        <v>995</v>
      </c>
      <c r="F5352" s="1310" t="s">
        <v>995</v>
      </c>
      <c r="G5352" s="1310">
        <v>87516</v>
      </c>
      <c r="H5352" s="1310" t="s">
        <v>7596</v>
      </c>
      <c r="I5352" s="1310" t="s">
        <v>472</v>
      </c>
      <c r="J5352" s="1310" t="s">
        <v>2172</v>
      </c>
      <c r="K5352" s="1311">
        <v>118.28</v>
      </c>
      <c r="L5352" s="1310" t="s">
        <v>2173</v>
      </c>
    </row>
    <row r="5353" spans="1:12" ht="13.5">
      <c r="A5353" s="1310" t="s">
        <v>7549</v>
      </c>
      <c r="B5353" s="1310" t="s">
        <v>7550</v>
      </c>
      <c r="C5353" s="1310" t="s">
        <v>7551</v>
      </c>
      <c r="D5353" s="1310">
        <v>63</v>
      </c>
      <c r="E5353" s="1311" t="s">
        <v>995</v>
      </c>
      <c r="F5353" s="1310" t="s">
        <v>995</v>
      </c>
      <c r="G5353" s="1310">
        <v>87517</v>
      </c>
      <c r="H5353" s="1310" t="s">
        <v>7597</v>
      </c>
      <c r="I5353" s="1310" t="s">
        <v>472</v>
      </c>
      <c r="J5353" s="1310" t="s">
        <v>2172</v>
      </c>
      <c r="K5353" s="1311">
        <v>182.71</v>
      </c>
      <c r="L5353" s="1310" t="s">
        <v>2173</v>
      </c>
    </row>
    <row r="5354" spans="1:12" ht="13.5">
      <c r="A5354" s="1310" t="s">
        <v>7549</v>
      </c>
      <c r="B5354" s="1310" t="s">
        <v>7550</v>
      </c>
      <c r="C5354" s="1310" t="s">
        <v>7551</v>
      </c>
      <c r="D5354" s="1310">
        <v>63</v>
      </c>
      <c r="E5354" s="1311" t="s">
        <v>995</v>
      </c>
      <c r="F5354" s="1310" t="s">
        <v>995</v>
      </c>
      <c r="G5354" s="1310">
        <v>87518</v>
      </c>
      <c r="H5354" s="1310" t="s">
        <v>7598</v>
      </c>
      <c r="I5354" s="1310" t="s">
        <v>472</v>
      </c>
      <c r="J5354" s="1310" t="s">
        <v>2172</v>
      </c>
      <c r="K5354" s="1311">
        <v>184.13</v>
      </c>
      <c r="L5354" s="1310" t="s">
        <v>2173</v>
      </c>
    </row>
    <row r="5355" spans="1:12" ht="13.5">
      <c r="A5355" s="1310" t="s">
        <v>7549</v>
      </c>
      <c r="B5355" s="1310" t="s">
        <v>7550</v>
      </c>
      <c r="C5355" s="1310" t="s">
        <v>7551</v>
      </c>
      <c r="D5355" s="1310">
        <v>63</v>
      </c>
      <c r="E5355" s="1311" t="s">
        <v>995</v>
      </c>
      <c r="F5355" s="1310" t="s">
        <v>995</v>
      </c>
      <c r="G5355" s="1310">
        <v>87519</v>
      </c>
      <c r="H5355" s="1310" t="s">
        <v>7599</v>
      </c>
      <c r="I5355" s="1310" t="s">
        <v>472</v>
      </c>
      <c r="J5355" s="1310" t="s">
        <v>2172</v>
      </c>
      <c r="K5355" s="1311">
        <v>82.75</v>
      </c>
      <c r="L5355" s="1310" t="s">
        <v>2173</v>
      </c>
    </row>
    <row r="5356" spans="1:12" ht="13.5">
      <c r="A5356" s="1310" t="s">
        <v>7549</v>
      </c>
      <c r="B5356" s="1310" t="s">
        <v>7550</v>
      </c>
      <c r="C5356" s="1310" t="s">
        <v>7551</v>
      </c>
      <c r="D5356" s="1310">
        <v>63</v>
      </c>
      <c r="E5356" s="1311" t="s">
        <v>995</v>
      </c>
      <c r="F5356" s="1310" t="s">
        <v>995</v>
      </c>
      <c r="G5356" s="1310">
        <v>87520</v>
      </c>
      <c r="H5356" s="1310" t="s">
        <v>7600</v>
      </c>
      <c r="I5356" s="1310" t="s">
        <v>472</v>
      </c>
      <c r="J5356" s="1310" t="s">
        <v>2172</v>
      </c>
      <c r="K5356" s="1311">
        <v>83.79</v>
      </c>
      <c r="L5356" s="1310" t="s">
        <v>2173</v>
      </c>
    </row>
    <row r="5357" spans="1:12" ht="13.5">
      <c r="A5357" s="1310" t="s">
        <v>7549</v>
      </c>
      <c r="B5357" s="1310" t="s">
        <v>7550</v>
      </c>
      <c r="C5357" s="1310" t="s">
        <v>7551</v>
      </c>
      <c r="D5357" s="1310">
        <v>63</v>
      </c>
      <c r="E5357" s="1311" t="s">
        <v>995</v>
      </c>
      <c r="F5357" s="1310" t="s">
        <v>995</v>
      </c>
      <c r="G5357" s="1310">
        <v>87521</v>
      </c>
      <c r="H5357" s="1310" t="s">
        <v>7601</v>
      </c>
      <c r="I5357" s="1310" t="s">
        <v>472</v>
      </c>
      <c r="J5357" s="1310" t="s">
        <v>2172</v>
      </c>
      <c r="K5357" s="1311">
        <v>84.63</v>
      </c>
      <c r="L5357" s="1310" t="s">
        <v>2173</v>
      </c>
    </row>
    <row r="5358" spans="1:12" ht="13.5">
      <c r="A5358" s="1310" t="s">
        <v>7549</v>
      </c>
      <c r="B5358" s="1310" t="s">
        <v>7550</v>
      </c>
      <c r="C5358" s="1310" t="s">
        <v>7551</v>
      </c>
      <c r="D5358" s="1310">
        <v>63</v>
      </c>
      <c r="E5358" s="1311" t="s">
        <v>995</v>
      </c>
      <c r="F5358" s="1310" t="s">
        <v>995</v>
      </c>
      <c r="G5358" s="1310">
        <v>87522</v>
      </c>
      <c r="H5358" s="1310" t="s">
        <v>7602</v>
      </c>
      <c r="I5358" s="1310" t="s">
        <v>472</v>
      </c>
      <c r="J5358" s="1310" t="s">
        <v>2172</v>
      </c>
      <c r="K5358" s="1311">
        <v>85.95</v>
      </c>
      <c r="L5358" s="1310" t="s">
        <v>2173</v>
      </c>
    </row>
    <row r="5359" spans="1:12" ht="13.5">
      <c r="A5359" s="1310" t="s">
        <v>7549</v>
      </c>
      <c r="B5359" s="1310" t="s">
        <v>7550</v>
      </c>
      <c r="C5359" s="1310" t="s">
        <v>7551</v>
      </c>
      <c r="D5359" s="1310">
        <v>63</v>
      </c>
      <c r="E5359" s="1311" t="s">
        <v>995</v>
      </c>
      <c r="F5359" s="1310" t="s">
        <v>995</v>
      </c>
      <c r="G5359" s="1310">
        <v>87523</v>
      </c>
      <c r="H5359" s="1310" t="s">
        <v>7603</v>
      </c>
      <c r="I5359" s="1310" t="s">
        <v>472</v>
      </c>
      <c r="J5359" s="1310" t="s">
        <v>2172</v>
      </c>
      <c r="K5359" s="1311">
        <v>95.69</v>
      </c>
      <c r="L5359" s="1310" t="s">
        <v>2173</v>
      </c>
    </row>
    <row r="5360" spans="1:12" ht="13.5">
      <c r="A5360" s="1310" t="s">
        <v>7549</v>
      </c>
      <c r="B5360" s="1310" t="s">
        <v>7550</v>
      </c>
      <c r="C5360" s="1310" t="s">
        <v>7551</v>
      </c>
      <c r="D5360" s="1310">
        <v>63</v>
      </c>
      <c r="E5360" s="1311" t="s">
        <v>995</v>
      </c>
      <c r="F5360" s="1310" t="s">
        <v>995</v>
      </c>
      <c r="G5360" s="1310">
        <v>87524</v>
      </c>
      <c r="H5360" s="1310" t="s">
        <v>7604</v>
      </c>
      <c r="I5360" s="1310" t="s">
        <v>472</v>
      </c>
      <c r="J5360" s="1310" t="s">
        <v>2172</v>
      </c>
      <c r="K5360" s="1311">
        <v>96.81</v>
      </c>
      <c r="L5360" s="1310" t="s">
        <v>2173</v>
      </c>
    </row>
    <row r="5361" spans="1:12" ht="13.5">
      <c r="A5361" s="1310" t="s">
        <v>7549</v>
      </c>
      <c r="B5361" s="1310" t="s">
        <v>7550</v>
      </c>
      <c r="C5361" s="1310" t="s">
        <v>7551</v>
      </c>
      <c r="D5361" s="1310">
        <v>63</v>
      </c>
      <c r="E5361" s="1311" t="s">
        <v>995</v>
      </c>
      <c r="F5361" s="1310" t="s">
        <v>995</v>
      </c>
      <c r="G5361" s="1310">
        <v>87525</v>
      </c>
      <c r="H5361" s="1310" t="s">
        <v>7605</v>
      </c>
      <c r="I5361" s="1310" t="s">
        <v>472</v>
      </c>
      <c r="J5361" s="1310" t="s">
        <v>2172</v>
      </c>
      <c r="K5361" s="1311">
        <v>147.62</v>
      </c>
      <c r="L5361" s="1310" t="s">
        <v>2173</v>
      </c>
    </row>
    <row r="5362" spans="1:12" ht="13.5">
      <c r="A5362" s="1310" t="s">
        <v>7549</v>
      </c>
      <c r="B5362" s="1310" t="s">
        <v>7550</v>
      </c>
      <c r="C5362" s="1310" t="s">
        <v>7551</v>
      </c>
      <c r="D5362" s="1310">
        <v>63</v>
      </c>
      <c r="E5362" s="1311" t="s">
        <v>995</v>
      </c>
      <c r="F5362" s="1310" t="s">
        <v>995</v>
      </c>
      <c r="G5362" s="1310">
        <v>87526</v>
      </c>
      <c r="H5362" s="1310" t="s">
        <v>7606</v>
      </c>
      <c r="I5362" s="1310" t="s">
        <v>472</v>
      </c>
      <c r="J5362" s="1310" t="s">
        <v>2172</v>
      </c>
      <c r="K5362" s="1311">
        <v>149.04</v>
      </c>
      <c r="L5362" s="1310" t="s">
        <v>2173</v>
      </c>
    </row>
    <row r="5363" spans="1:12" ht="13.5">
      <c r="A5363" s="1310" t="s">
        <v>7549</v>
      </c>
      <c r="B5363" s="1310" t="s">
        <v>7550</v>
      </c>
      <c r="C5363" s="1310" t="s">
        <v>7551</v>
      </c>
      <c r="D5363" s="1310">
        <v>63</v>
      </c>
      <c r="E5363" s="1311" t="s">
        <v>995</v>
      </c>
      <c r="F5363" s="1310" t="s">
        <v>995</v>
      </c>
      <c r="G5363" s="1310">
        <v>89043</v>
      </c>
      <c r="H5363" s="1310" t="s">
        <v>7607</v>
      </c>
      <c r="I5363" s="1310" t="s">
        <v>472</v>
      </c>
      <c r="J5363" s="1310" t="s">
        <v>2172</v>
      </c>
      <c r="K5363" s="1311">
        <v>84.41</v>
      </c>
      <c r="L5363" s="1310" t="s">
        <v>2173</v>
      </c>
    </row>
    <row r="5364" spans="1:12" ht="13.5">
      <c r="A5364" s="1310" t="s">
        <v>7549</v>
      </c>
      <c r="B5364" s="1310" t="s">
        <v>7550</v>
      </c>
      <c r="C5364" s="1310" t="s">
        <v>7551</v>
      </c>
      <c r="D5364" s="1310">
        <v>63</v>
      </c>
      <c r="E5364" s="1311" t="s">
        <v>995</v>
      </c>
      <c r="F5364" s="1310" t="s">
        <v>995</v>
      </c>
      <c r="G5364" s="1310">
        <v>89168</v>
      </c>
      <c r="H5364" s="1310" t="s">
        <v>7608</v>
      </c>
      <c r="I5364" s="1310" t="s">
        <v>472</v>
      </c>
      <c r="J5364" s="1310" t="s">
        <v>2172</v>
      </c>
      <c r="K5364" s="1311">
        <v>86.76</v>
      </c>
      <c r="L5364" s="1310" t="s">
        <v>2173</v>
      </c>
    </row>
    <row r="5365" spans="1:12" ht="13.5">
      <c r="A5365" s="1310" t="s">
        <v>7549</v>
      </c>
      <c r="B5365" s="1310" t="s">
        <v>7550</v>
      </c>
      <c r="C5365" s="1310" t="s">
        <v>7551</v>
      </c>
      <c r="D5365" s="1310">
        <v>63</v>
      </c>
      <c r="E5365" s="1311" t="s">
        <v>995</v>
      </c>
      <c r="F5365" s="1310" t="s">
        <v>995</v>
      </c>
      <c r="G5365" s="1310">
        <v>89977</v>
      </c>
      <c r="H5365" s="1310" t="s">
        <v>7609</v>
      </c>
      <c r="I5365" s="1310" t="s">
        <v>472</v>
      </c>
      <c r="J5365" s="1310" t="s">
        <v>2172</v>
      </c>
      <c r="K5365" s="1311">
        <v>156.82</v>
      </c>
      <c r="L5365" s="1310" t="s">
        <v>2173</v>
      </c>
    </row>
    <row r="5366" spans="1:12" ht="13.5">
      <c r="A5366" s="1310" t="s">
        <v>7549</v>
      </c>
      <c r="B5366" s="1310" t="s">
        <v>7550</v>
      </c>
      <c r="C5366" s="1310" t="s">
        <v>7551</v>
      </c>
      <c r="D5366" s="1310">
        <v>63</v>
      </c>
      <c r="E5366" s="1311" t="s">
        <v>995</v>
      </c>
      <c r="F5366" s="1310" t="s">
        <v>995</v>
      </c>
      <c r="G5366" s="1310">
        <v>90112</v>
      </c>
      <c r="H5366" s="1310" t="s">
        <v>7610</v>
      </c>
      <c r="I5366" s="1310" t="s">
        <v>472</v>
      </c>
      <c r="J5366" s="1310" t="s">
        <v>2172</v>
      </c>
      <c r="K5366" s="1311">
        <v>87.61</v>
      </c>
      <c r="L5366" s="1310" t="s">
        <v>2173</v>
      </c>
    </row>
    <row r="5367" spans="1:12" ht="13.5">
      <c r="A5367" s="1310" t="s">
        <v>7549</v>
      </c>
      <c r="B5367" s="1310" t="s">
        <v>7550</v>
      </c>
      <c r="C5367" s="1310" t="s">
        <v>7551</v>
      </c>
      <c r="D5367" s="1310">
        <v>63</v>
      </c>
      <c r="E5367" s="1311" t="s">
        <v>995</v>
      </c>
      <c r="F5367" s="1310" t="s">
        <v>995</v>
      </c>
      <c r="G5367" s="1310">
        <v>101159</v>
      </c>
      <c r="H5367" s="1310" t="s">
        <v>7611</v>
      </c>
      <c r="I5367" s="1310" t="s">
        <v>472</v>
      </c>
      <c r="J5367" s="1310" t="s">
        <v>2172</v>
      </c>
      <c r="K5367" s="1311">
        <v>133.65</v>
      </c>
      <c r="L5367" s="1310" t="s">
        <v>2173</v>
      </c>
    </row>
    <row r="5368" spans="1:12" ht="13.5">
      <c r="A5368" s="1310" t="s">
        <v>7549</v>
      </c>
      <c r="B5368" s="1310" t="s">
        <v>7550</v>
      </c>
      <c r="C5368" s="1310" t="s">
        <v>7612</v>
      </c>
      <c r="D5368" s="1310">
        <v>64</v>
      </c>
      <c r="E5368" s="1311" t="s">
        <v>995</v>
      </c>
      <c r="F5368" s="1310" t="s">
        <v>995</v>
      </c>
      <c r="G5368" s="1310">
        <v>89282</v>
      </c>
      <c r="H5368" s="1310" t="s">
        <v>7613</v>
      </c>
      <c r="I5368" s="1310" t="s">
        <v>472</v>
      </c>
      <c r="J5368" s="1310" t="s">
        <v>2172</v>
      </c>
      <c r="K5368" s="1311">
        <v>77.319999999999993</v>
      </c>
      <c r="L5368" s="1310" t="s">
        <v>2173</v>
      </c>
    </row>
    <row r="5369" spans="1:12" ht="13.5">
      <c r="A5369" s="1310" t="s">
        <v>7549</v>
      </c>
      <c r="B5369" s="1310" t="s">
        <v>7550</v>
      </c>
      <c r="C5369" s="1310" t="s">
        <v>7612</v>
      </c>
      <c r="D5369" s="1310">
        <v>64</v>
      </c>
      <c r="E5369" s="1311" t="s">
        <v>995</v>
      </c>
      <c r="F5369" s="1310" t="s">
        <v>995</v>
      </c>
      <c r="G5369" s="1310">
        <v>89283</v>
      </c>
      <c r="H5369" s="1310" t="s">
        <v>7614</v>
      </c>
      <c r="I5369" s="1310" t="s">
        <v>472</v>
      </c>
      <c r="J5369" s="1310" t="s">
        <v>2242</v>
      </c>
      <c r="K5369" s="1311">
        <v>78.58</v>
      </c>
      <c r="L5369" s="1310" t="s">
        <v>2173</v>
      </c>
    </row>
    <row r="5370" spans="1:12" ht="13.5">
      <c r="A5370" s="1310" t="s">
        <v>7549</v>
      </c>
      <c r="B5370" s="1310" t="s">
        <v>7550</v>
      </c>
      <c r="C5370" s="1310" t="s">
        <v>7612</v>
      </c>
      <c r="D5370" s="1310">
        <v>64</v>
      </c>
      <c r="E5370" s="1311" t="s">
        <v>995</v>
      </c>
      <c r="F5370" s="1310" t="s">
        <v>995</v>
      </c>
      <c r="G5370" s="1310">
        <v>89284</v>
      </c>
      <c r="H5370" s="1310" t="s">
        <v>7615</v>
      </c>
      <c r="I5370" s="1310" t="s">
        <v>472</v>
      </c>
      <c r="J5370" s="1310" t="s">
        <v>2172</v>
      </c>
      <c r="K5370" s="1311">
        <v>70.209999999999994</v>
      </c>
      <c r="L5370" s="1310" t="s">
        <v>2173</v>
      </c>
    </row>
    <row r="5371" spans="1:12" ht="13.5">
      <c r="A5371" s="1310" t="s">
        <v>7549</v>
      </c>
      <c r="B5371" s="1310" t="s">
        <v>7550</v>
      </c>
      <c r="C5371" s="1310" t="s">
        <v>7612</v>
      </c>
      <c r="D5371" s="1310">
        <v>64</v>
      </c>
      <c r="E5371" s="1311" t="s">
        <v>995</v>
      </c>
      <c r="F5371" s="1310" t="s">
        <v>995</v>
      </c>
      <c r="G5371" s="1310">
        <v>89285</v>
      </c>
      <c r="H5371" s="1310" t="s">
        <v>7616</v>
      </c>
      <c r="I5371" s="1310" t="s">
        <v>472</v>
      </c>
      <c r="J5371" s="1310" t="s">
        <v>2242</v>
      </c>
      <c r="K5371" s="1311">
        <v>71.47</v>
      </c>
      <c r="L5371" s="1310" t="s">
        <v>2173</v>
      </c>
    </row>
    <row r="5372" spans="1:12" ht="13.5">
      <c r="A5372" s="1310" t="s">
        <v>7549</v>
      </c>
      <c r="B5372" s="1310" t="s">
        <v>7550</v>
      </c>
      <c r="C5372" s="1310" t="s">
        <v>7612</v>
      </c>
      <c r="D5372" s="1310">
        <v>64</v>
      </c>
      <c r="E5372" s="1311" t="s">
        <v>995</v>
      </c>
      <c r="F5372" s="1310" t="s">
        <v>995</v>
      </c>
      <c r="G5372" s="1310">
        <v>89286</v>
      </c>
      <c r="H5372" s="1310" t="s">
        <v>7617</v>
      </c>
      <c r="I5372" s="1310" t="s">
        <v>472</v>
      </c>
      <c r="J5372" s="1310" t="s">
        <v>2172</v>
      </c>
      <c r="K5372" s="1311">
        <v>82.22</v>
      </c>
      <c r="L5372" s="1310" t="s">
        <v>2173</v>
      </c>
    </row>
    <row r="5373" spans="1:12" ht="13.5">
      <c r="A5373" s="1310" t="s">
        <v>7549</v>
      </c>
      <c r="B5373" s="1310" t="s">
        <v>7550</v>
      </c>
      <c r="C5373" s="1310" t="s">
        <v>7612</v>
      </c>
      <c r="D5373" s="1310">
        <v>64</v>
      </c>
      <c r="E5373" s="1311" t="s">
        <v>995</v>
      </c>
      <c r="F5373" s="1310" t="s">
        <v>995</v>
      </c>
      <c r="G5373" s="1310">
        <v>89287</v>
      </c>
      <c r="H5373" s="1310" t="s">
        <v>7618</v>
      </c>
      <c r="I5373" s="1310" t="s">
        <v>472</v>
      </c>
      <c r="J5373" s="1310" t="s">
        <v>2242</v>
      </c>
      <c r="K5373" s="1311">
        <v>83.48</v>
      </c>
      <c r="L5373" s="1310" t="s">
        <v>2173</v>
      </c>
    </row>
    <row r="5374" spans="1:12" ht="13.5">
      <c r="A5374" s="1310" t="s">
        <v>7549</v>
      </c>
      <c r="B5374" s="1310" t="s">
        <v>7550</v>
      </c>
      <c r="C5374" s="1310" t="s">
        <v>7612</v>
      </c>
      <c r="D5374" s="1310">
        <v>64</v>
      </c>
      <c r="E5374" s="1311" t="s">
        <v>995</v>
      </c>
      <c r="F5374" s="1310" t="s">
        <v>995</v>
      </c>
      <c r="G5374" s="1310">
        <v>89288</v>
      </c>
      <c r="H5374" s="1310" t="s">
        <v>7619</v>
      </c>
      <c r="I5374" s="1310" t="s">
        <v>472</v>
      </c>
      <c r="J5374" s="1310" t="s">
        <v>2172</v>
      </c>
      <c r="K5374" s="1311">
        <v>72.95</v>
      </c>
      <c r="L5374" s="1310" t="s">
        <v>2173</v>
      </c>
    </row>
    <row r="5375" spans="1:12" ht="13.5">
      <c r="A5375" s="1310" t="s">
        <v>7549</v>
      </c>
      <c r="B5375" s="1310" t="s">
        <v>7550</v>
      </c>
      <c r="C5375" s="1310" t="s">
        <v>7612</v>
      </c>
      <c r="D5375" s="1310">
        <v>64</v>
      </c>
      <c r="E5375" s="1311" t="s">
        <v>995</v>
      </c>
      <c r="F5375" s="1310" t="s">
        <v>995</v>
      </c>
      <c r="G5375" s="1310">
        <v>89289</v>
      </c>
      <c r="H5375" s="1310" t="s">
        <v>7620</v>
      </c>
      <c r="I5375" s="1310" t="s">
        <v>472</v>
      </c>
      <c r="J5375" s="1310" t="s">
        <v>2242</v>
      </c>
      <c r="K5375" s="1311">
        <v>74.209999999999994</v>
      </c>
      <c r="L5375" s="1310" t="s">
        <v>2173</v>
      </c>
    </row>
    <row r="5376" spans="1:12" ht="13.5">
      <c r="A5376" s="1310" t="s">
        <v>7549</v>
      </c>
      <c r="B5376" s="1310" t="s">
        <v>7550</v>
      </c>
      <c r="C5376" s="1310" t="s">
        <v>7612</v>
      </c>
      <c r="D5376" s="1310">
        <v>64</v>
      </c>
      <c r="E5376" s="1311" t="s">
        <v>995</v>
      </c>
      <c r="F5376" s="1310" t="s">
        <v>995</v>
      </c>
      <c r="G5376" s="1310">
        <v>89290</v>
      </c>
      <c r="H5376" s="1310" t="s">
        <v>7621</v>
      </c>
      <c r="I5376" s="1310" t="s">
        <v>472</v>
      </c>
      <c r="J5376" s="1310" t="s">
        <v>2172</v>
      </c>
      <c r="K5376" s="1311">
        <v>87.34</v>
      </c>
      <c r="L5376" s="1310" t="s">
        <v>2173</v>
      </c>
    </row>
    <row r="5377" spans="1:12" ht="13.5">
      <c r="A5377" s="1310" t="s">
        <v>7549</v>
      </c>
      <c r="B5377" s="1310" t="s">
        <v>7550</v>
      </c>
      <c r="C5377" s="1310" t="s">
        <v>7612</v>
      </c>
      <c r="D5377" s="1310">
        <v>64</v>
      </c>
      <c r="E5377" s="1311" t="s">
        <v>995</v>
      </c>
      <c r="F5377" s="1310" t="s">
        <v>995</v>
      </c>
      <c r="G5377" s="1310">
        <v>89291</v>
      </c>
      <c r="H5377" s="1310" t="s">
        <v>7622</v>
      </c>
      <c r="I5377" s="1310" t="s">
        <v>472</v>
      </c>
      <c r="J5377" s="1310" t="s">
        <v>2242</v>
      </c>
      <c r="K5377" s="1311">
        <v>88.74</v>
      </c>
      <c r="L5377" s="1310" t="s">
        <v>2173</v>
      </c>
    </row>
    <row r="5378" spans="1:12" ht="13.5">
      <c r="A5378" s="1310" t="s">
        <v>7549</v>
      </c>
      <c r="B5378" s="1310" t="s">
        <v>7550</v>
      </c>
      <c r="C5378" s="1310" t="s">
        <v>7612</v>
      </c>
      <c r="D5378" s="1310">
        <v>64</v>
      </c>
      <c r="E5378" s="1311" t="s">
        <v>995</v>
      </c>
      <c r="F5378" s="1310" t="s">
        <v>995</v>
      </c>
      <c r="G5378" s="1310">
        <v>89292</v>
      </c>
      <c r="H5378" s="1310" t="s">
        <v>7623</v>
      </c>
      <c r="I5378" s="1310" t="s">
        <v>472</v>
      </c>
      <c r="J5378" s="1310" t="s">
        <v>2172</v>
      </c>
      <c r="K5378" s="1311">
        <v>80.2</v>
      </c>
      <c r="L5378" s="1310" t="s">
        <v>2173</v>
      </c>
    </row>
    <row r="5379" spans="1:12" ht="13.5">
      <c r="A5379" s="1310" t="s">
        <v>7549</v>
      </c>
      <c r="B5379" s="1310" t="s">
        <v>7550</v>
      </c>
      <c r="C5379" s="1310" t="s">
        <v>7612</v>
      </c>
      <c r="D5379" s="1310">
        <v>64</v>
      </c>
      <c r="E5379" s="1311" t="s">
        <v>995</v>
      </c>
      <c r="F5379" s="1310" t="s">
        <v>995</v>
      </c>
      <c r="G5379" s="1310">
        <v>89293</v>
      </c>
      <c r="H5379" s="1310" t="s">
        <v>7624</v>
      </c>
      <c r="I5379" s="1310" t="s">
        <v>472</v>
      </c>
      <c r="J5379" s="1310" t="s">
        <v>2242</v>
      </c>
      <c r="K5379" s="1311">
        <v>81.599999999999994</v>
      </c>
      <c r="L5379" s="1310" t="s">
        <v>2173</v>
      </c>
    </row>
    <row r="5380" spans="1:12" ht="13.5">
      <c r="A5380" s="1310" t="s">
        <v>7549</v>
      </c>
      <c r="B5380" s="1310" t="s">
        <v>7550</v>
      </c>
      <c r="C5380" s="1310" t="s">
        <v>7612</v>
      </c>
      <c r="D5380" s="1310">
        <v>64</v>
      </c>
      <c r="E5380" s="1311" t="s">
        <v>995</v>
      </c>
      <c r="F5380" s="1310" t="s">
        <v>995</v>
      </c>
      <c r="G5380" s="1310">
        <v>89294</v>
      </c>
      <c r="H5380" s="1310" t="s">
        <v>7625</v>
      </c>
      <c r="I5380" s="1310" t="s">
        <v>472</v>
      </c>
      <c r="J5380" s="1310" t="s">
        <v>2172</v>
      </c>
      <c r="K5380" s="1311">
        <v>94.41</v>
      </c>
      <c r="L5380" s="1310" t="s">
        <v>2173</v>
      </c>
    </row>
    <row r="5381" spans="1:12" ht="13.5">
      <c r="A5381" s="1310" t="s">
        <v>7549</v>
      </c>
      <c r="B5381" s="1310" t="s">
        <v>7550</v>
      </c>
      <c r="C5381" s="1310" t="s">
        <v>7612</v>
      </c>
      <c r="D5381" s="1310">
        <v>64</v>
      </c>
      <c r="E5381" s="1311" t="s">
        <v>995</v>
      </c>
      <c r="F5381" s="1310" t="s">
        <v>995</v>
      </c>
      <c r="G5381" s="1310">
        <v>89295</v>
      </c>
      <c r="H5381" s="1310" t="s">
        <v>7626</v>
      </c>
      <c r="I5381" s="1310" t="s">
        <v>472</v>
      </c>
      <c r="J5381" s="1310" t="s">
        <v>2242</v>
      </c>
      <c r="K5381" s="1311">
        <v>95.81</v>
      </c>
      <c r="L5381" s="1310" t="s">
        <v>2173</v>
      </c>
    </row>
    <row r="5382" spans="1:12" ht="13.5">
      <c r="A5382" s="1310" t="s">
        <v>7549</v>
      </c>
      <c r="B5382" s="1310" t="s">
        <v>7550</v>
      </c>
      <c r="C5382" s="1310" t="s">
        <v>7612</v>
      </c>
      <c r="D5382" s="1310">
        <v>64</v>
      </c>
      <c r="E5382" s="1311" t="s">
        <v>995</v>
      </c>
      <c r="F5382" s="1310" t="s">
        <v>995</v>
      </c>
      <c r="G5382" s="1310">
        <v>89296</v>
      </c>
      <c r="H5382" s="1310" t="s">
        <v>7627</v>
      </c>
      <c r="I5382" s="1310" t="s">
        <v>472</v>
      </c>
      <c r="J5382" s="1310" t="s">
        <v>2172</v>
      </c>
      <c r="K5382" s="1311">
        <v>84.01</v>
      </c>
      <c r="L5382" s="1310" t="s">
        <v>2173</v>
      </c>
    </row>
    <row r="5383" spans="1:12" ht="13.5">
      <c r="A5383" s="1310" t="s">
        <v>7549</v>
      </c>
      <c r="B5383" s="1310" t="s">
        <v>7550</v>
      </c>
      <c r="C5383" s="1310" t="s">
        <v>7612</v>
      </c>
      <c r="D5383" s="1310">
        <v>64</v>
      </c>
      <c r="E5383" s="1311" t="s">
        <v>995</v>
      </c>
      <c r="F5383" s="1310" t="s">
        <v>995</v>
      </c>
      <c r="G5383" s="1310">
        <v>89297</v>
      </c>
      <c r="H5383" s="1310" t="s">
        <v>7628</v>
      </c>
      <c r="I5383" s="1310" t="s">
        <v>472</v>
      </c>
      <c r="J5383" s="1310" t="s">
        <v>2242</v>
      </c>
      <c r="K5383" s="1311">
        <v>85.41</v>
      </c>
      <c r="L5383" s="1310" t="s">
        <v>2173</v>
      </c>
    </row>
    <row r="5384" spans="1:12" ht="13.5">
      <c r="A5384" s="1310" t="s">
        <v>7549</v>
      </c>
      <c r="B5384" s="1310" t="s">
        <v>7550</v>
      </c>
      <c r="C5384" s="1310" t="s">
        <v>7612</v>
      </c>
      <c r="D5384" s="1310">
        <v>64</v>
      </c>
      <c r="E5384" s="1311" t="s">
        <v>995</v>
      </c>
      <c r="F5384" s="1310" t="s">
        <v>995</v>
      </c>
      <c r="G5384" s="1310">
        <v>89298</v>
      </c>
      <c r="H5384" s="1310" t="s">
        <v>7629</v>
      </c>
      <c r="I5384" s="1310" t="s">
        <v>472</v>
      </c>
      <c r="J5384" s="1310" t="s">
        <v>2172</v>
      </c>
      <c r="K5384" s="1311">
        <v>89.29</v>
      </c>
      <c r="L5384" s="1310" t="s">
        <v>2173</v>
      </c>
    </row>
    <row r="5385" spans="1:12" ht="13.5">
      <c r="A5385" s="1310" t="s">
        <v>7549</v>
      </c>
      <c r="B5385" s="1310" t="s">
        <v>7550</v>
      </c>
      <c r="C5385" s="1310" t="s">
        <v>7612</v>
      </c>
      <c r="D5385" s="1310">
        <v>64</v>
      </c>
      <c r="E5385" s="1311" t="s">
        <v>995</v>
      </c>
      <c r="F5385" s="1310" t="s">
        <v>995</v>
      </c>
      <c r="G5385" s="1310">
        <v>89299</v>
      </c>
      <c r="H5385" s="1310" t="s">
        <v>7630</v>
      </c>
      <c r="I5385" s="1310" t="s">
        <v>472</v>
      </c>
      <c r="J5385" s="1310" t="s">
        <v>2242</v>
      </c>
      <c r="K5385" s="1311">
        <v>91.08</v>
      </c>
      <c r="L5385" s="1310" t="s">
        <v>2173</v>
      </c>
    </row>
    <row r="5386" spans="1:12" ht="13.5">
      <c r="A5386" s="1310" t="s">
        <v>7549</v>
      </c>
      <c r="B5386" s="1310" t="s">
        <v>7550</v>
      </c>
      <c r="C5386" s="1310" t="s">
        <v>7612</v>
      </c>
      <c r="D5386" s="1310">
        <v>64</v>
      </c>
      <c r="E5386" s="1311" t="s">
        <v>995</v>
      </c>
      <c r="F5386" s="1310" t="s">
        <v>995</v>
      </c>
      <c r="G5386" s="1310">
        <v>89300</v>
      </c>
      <c r="H5386" s="1310" t="s">
        <v>7631</v>
      </c>
      <c r="I5386" s="1310" t="s">
        <v>472</v>
      </c>
      <c r="J5386" s="1310" t="s">
        <v>2172</v>
      </c>
      <c r="K5386" s="1311">
        <v>82.18</v>
      </c>
      <c r="L5386" s="1310" t="s">
        <v>2173</v>
      </c>
    </row>
    <row r="5387" spans="1:12" ht="13.5">
      <c r="A5387" s="1310" t="s">
        <v>7549</v>
      </c>
      <c r="B5387" s="1310" t="s">
        <v>7550</v>
      </c>
      <c r="C5387" s="1310" t="s">
        <v>7612</v>
      </c>
      <c r="D5387" s="1310">
        <v>64</v>
      </c>
      <c r="E5387" s="1311" t="s">
        <v>995</v>
      </c>
      <c r="F5387" s="1310" t="s">
        <v>995</v>
      </c>
      <c r="G5387" s="1310">
        <v>89301</v>
      </c>
      <c r="H5387" s="1310" t="s">
        <v>7632</v>
      </c>
      <c r="I5387" s="1310" t="s">
        <v>472</v>
      </c>
      <c r="J5387" s="1310" t="s">
        <v>2242</v>
      </c>
      <c r="K5387" s="1311">
        <v>83.97</v>
      </c>
      <c r="L5387" s="1310" t="s">
        <v>2173</v>
      </c>
    </row>
    <row r="5388" spans="1:12" ht="13.5">
      <c r="A5388" s="1310" t="s">
        <v>7549</v>
      </c>
      <c r="B5388" s="1310" t="s">
        <v>7550</v>
      </c>
      <c r="C5388" s="1310" t="s">
        <v>7612</v>
      </c>
      <c r="D5388" s="1310">
        <v>64</v>
      </c>
      <c r="E5388" s="1311" t="s">
        <v>995</v>
      </c>
      <c r="F5388" s="1310" t="s">
        <v>995</v>
      </c>
      <c r="G5388" s="1310">
        <v>89302</v>
      </c>
      <c r="H5388" s="1310" t="s">
        <v>7633</v>
      </c>
      <c r="I5388" s="1310" t="s">
        <v>472</v>
      </c>
      <c r="J5388" s="1310" t="s">
        <v>2172</v>
      </c>
      <c r="K5388" s="1311">
        <v>97.64</v>
      </c>
      <c r="L5388" s="1310" t="s">
        <v>2173</v>
      </c>
    </row>
    <row r="5389" spans="1:12" ht="13.5">
      <c r="A5389" s="1310" t="s">
        <v>7549</v>
      </c>
      <c r="B5389" s="1310" t="s">
        <v>7550</v>
      </c>
      <c r="C5389" s="1310" t="s">
        <v>7612</v>
      </c>
      <c r="D5389" s="1310">
        <v>64</v>
      </c>
      <c r="E5389" s="1311" t="s">
        <v>995</v>
      </c>
      <c r="F5389" s="1310" t="s">
        <v>995</v>
      </c>
      <c r="G5389" s="1310">
        <v>89303</v>
      </c>
      <c r="H5389" s="1310" t="s">
        <v>7634</v>
      </c>
      <c r="I5389" s="1310" t="s">
        <v>472</v>
      </c>
      <c r="J5389" s="1310" t="s">
        <v>2242</v>
      </c>
      <c r="K5389" s="1311">
        <v>99.43</v>
      </c>
      <c r="L5389" s="1310" t="s">
        <v>2173</v>
      </c>
    </row>
    <row r="5390" spans="1:12" ht="13.5">
      <c r="A5390" s="1310" t="s">
        <v>7549</v>
      </c>
      <c r="B5390" s="1310" t="s">
        <v>7550</v>
      </c>
      <c r="C5390" s="1310" t="s">
        <v>7612</v>
      </c>
      <c r="D5390" s="1310">
        <v>64</v>
      </c>
      <c r="E5390" s="1311" t="s">
        <v>995</v>
      </c>
      <c r="F5390" s="1310" t="s">
        <v>995</v>
      </c>
      <c r="G5390" s="1310">
        <v>89304</v>
      </c>
      <c r="H5390" s="1310" t="s">
        <v>7635</v>
      </c>
      <c r="I5390" s="1310" t="s">
        <v>472</v>
      </c>
      <c r="J5390" s="1310" t="s">
        <v>2172</v>
      </c>
      <c r="K5390" s="1311">
        <v>87.07</v>
      </c>
      <c r="L5390" s="1310" t="s">
        <v>2173</v>
      </c>
    </row>
    <row r="5391" spans="1:12" ht="13.5">
      <c r="A5391" s="1310" t="s">
        <v>7549</v>
      </c>
      <c r="B5391" s="1310" t="s">
        <v>7550</v>
      </c>
      <c r="C5391" s="1310" t="s">
        <v>7612</v>
      </c>
      <c r="D5391" s="1310">
        <v>64</v>
      </c>
      <c r="E5391" s="1311" t="s">
        <v>995</v>
      </c>
      <c r="F5391" s="1310" t="s">
        <v>995</v>
      </c>
      <c r="G5391" s="1310">
        <v>89305</v>
      </c>
      <c r="H5391" s="1310" t="s">
        <v>7636</v>
      </c>
      <c r="I5391" s="1310" t="s">
        <v>472</v>
      </c>
      <c r="J5391" s="1310" t="s">
        <v>2242</v>
      </c>
      <c r="K5391" s="1311">
        <v>88.86</v>
      </c>
      <c r="L5391" s="1310" t="s">
        <v>2173</v>
      </c>
    </row>
    <row r="5392" spans="1:12" ht="13.5">
      <c r="A5392" s="1310" t="s">
        <v>7549</v>
      </c>
      <c r="B5392" s="1310" t="s">
        <v>7550</v>
      </c>
      <c r="C5392" s="1310" t="s">
        <v>7612</v>
      </c>
      <c r="D5392" s="1310">
        <v>64</v>
      </c>
      <c r="E5392" s="1311" t="s">
        <v>995</v>
      </c>
      <c r="F5392" s="1310" t="s">
        <v>995</v>
      </c>
      <c r="G5392" s="1310">
        <v>89306</v>
      </c>
      <c r="H5392" s="1310" t="s">
        <v>7637</v>
      </c>
      <c r="I5392" s="1310" t="s">
        <v>472</v>
      </c>
      <c r="J5392" s="1310" t="s">
        <v>2172</v>
      </c>
      <c r="K5392" s="1311">
        <v>99.6</v>
      </c>
      <c r="L5392" s="1310" t="s">
        <v>2173</v>
      </c>
    </row>
    <row r="5393" spans="1:12" ht="13.5">
      <c r="A5393" s="1310" t="s">
        <v>7549</v>
      </c>
      <c r="B5393" s="1310" t="s">
        <v>7550</v>
      </c>
      <c r="C5393" s="1310" t="s">
        <v>7612</v>
      </c>
      <c r="D5393" s="1310">
        <v>64</v>
      </c>
      <c r="E5393" s="1311" t="s">
        <v>995</v>
      </c>
      <c r="F5393" s="1310" t="s">
        <v>995</v>
      </c>
      <c r="G5393" s="1310">
        <v>89307</v>
      </c>
      <c r="H5393" s="1310" t="s">
        <v>7638</v>
      </c>
      <c r="I5393" s="1310" t="s">
        <v>472</v>
      </c>
      <c r="J5393" s="1310" t="s">
        <v>2242</v>
      </c>
      <c r="K5393" s="1311">
        <v>101.59</v>
      </c>
      <c r="L5393" s="1310" t="s">
        <v>2173</v>
      </c>
    </row>
    <row r="5394" spans="1:12" ht="13.5">
      <c r="A5394" s="1310" t="s">
        <v>7549</v>
      </c>
      <c r="B5394" s="1310" t="s">
        <v>7550</v>
      </c>
      <c r="C5394" s="1310" t="s">
        <v>7612</v>
      </c>
      <c r="D5394" s="1310">
        <v>64</v>
      </c>
      <c r="E5394" s="1311" t="s">
        <v>995</v>
      </c>
      <c r="F5394" s="1310" t="s">
        <v>995</v>
      </c>
      <c r="G5394" s="1310">
        <v>89308</v>
      </c>
      <c r="H5394" s="1310" t="s">
        <v>7639</v>
      </c>
      <c r="I5394" s="1310" t="s">
        <v>472</v>
      </c>
      <c r="J5394" s="1310" t="s">
        <v>2172</v>
      </c>
      <c r="K5394" s="1311">
        <v>92.47</v>
      </c>
      <c r="L5394" s="1310" t="s">
        <v>2173</v>
      </c>
    </row>
    <row r="5395" spans="1:12" ht="13.5">
      <c r="A5395" s="1310" t="s">
        <v>7549</v>
      </c>
      <c r="B5395" s="1310" t="s">
        <v>7550</v>
      </c>
      <c r="C5395" s="1310" t="s">
        <v>7612</v>
      </c>
      <c r="D5395" s="1310">
        <v>64</v>
      </c>
      <c r="E5395" s="1311" t="s">
        <v>995</v>
      </c>
      <c r="F5395" s="1310" t="s">
        <v>995</v>
      </c>
      <c r="G5395" s="1310">
        <v>89309</v>
      </c>
      <c r="H5395" s="1310" t="s">
        <v>7640</v>
      </c>
      <c r="I5395" s="1310" t="s">
        <v>472</v>
      </c>
      <c r="J5395" s="1310" t="s">
        <v>2242</v>
      </c>
      <c r="K5395" s="1311">
        <v>94.46</v>
      </c>
      <c r="L5395" s="1310" t="s">
        <v>2173</v>
      </c>
    </row>
    <row r="5396" spans="1:12" ht="13.5">
      <c r="A5396" s="1310" t="s">
        <v>7549</v>
      </c>
      <c r="B5396" s="1310" t="s">
        <v>7550</v>
      </c>
      <c r="C5396" s="1310" t="s">
        <v>7612</v>
      </c>
      <c r="D5396" s="1310">
        <v>64</v>
      </c>
      <c r="E5396" s="1311" t="s">
        <v>995</v>
      </c>
      <c r="F5396" s="1310" t="s">
        <v>995</v>
      </c>
      <c r="G5396" s="1310">
        <v>89310</v>
      </c>
      <c r="H5396" s="1310" t="s">
        <v>7641</v>
      </c>
      <c r="I5396" s="1310" t="s">
        <v>472</v>
      </c>
      <c r="J5396" s="1310" t="s">
        <v>2172</v>
      </c>
      <c r="K5396" s="1311">
        <v>113.85</v>
      </c>
      <c r="L5396" s="1310" t="s">
        <v>2173</v>
      </c>
    </row>
    <row r="5397" spans="1:12" ht="13.5">
      <c r="A5397" s="1310" t="s">
        <v>7549</v>
      </c>
      <c r="B5397" s="1310" t="s">
        <v>7550</v>
      </c>
      <c r="C5397" s="1310" t="s">
        <v>7612</v>
      </c>
      <c r="D5397" s="1310">
        <v>64</v>
      </c>
      <c r="E5397" s="1311" t="s">
        <v>995</v>
      </c>
      <c r="F5397" s="1310" t="s">
        <v>995</v>
      </c>
      <c r="G5397" s="1310">
        <v>89311</v>
      </c>
      <c r="H5397" s="1310" t="s">
        <v>7642</v>
      </c>
      <c r="I5397" s="1310" t="s">
        <v>472</v>
      </c>
      <c r="J5397" s="1310" t="s">
        <v>2242</v>
      </c>
      <c r="K5397" s="1311">
        <v>115.84</v>
      </c>
      <c r="L5397" s="1310" t="s">
        <v>2173</v>
      </c>
    </row>
    <row r="5398" spans="1:12" ht="13.5">
      <c r="A5398" s="1310" t="s">
        <v>7549</v>
      </c>
      <c r="B5398" s="1310" t="s">
        <v>7550</v>
      </c>
      <c r="C5398" s="1310" t="s">
        <v>7612</v>
      </c>
      <c r="D5398" s="1310">
        <v>64</v>
      </c>
      <c r="E5398" s="1311" t="s">
        <v>995</v>
      </c>
      <c r="F5398" s="1310" t="s">
        <v>995</v>
      </c>
      <c r="G5398" s="1310">
        <v>89312</v>
      </c>
      <c r="H5398" s="1310" t="s">
        <v>7643</v>
      </c>
      <c r="I5398" s="1310" t="s">
        <v>472</v>
      </c>
      <c r="J5398" s="1310" t="s">
        <v>2172</v>
      </c>
      <c r="K5398" s="1311">
        <v>98.41</v>
      </c>
      <c r="L5398" s="1310" t="s">
        <v>2173</v>
      </c>
    </row>
    <row r="5399" spans="1:12" ht="13.5">
      <c r="A5399" s="1310" t="s">
        <v>7549</v>
      </c>
      <c r="B5399" s="1310" t="s">
        <v>7550</v>
      </c>
      <c r="C5399" s="1310" t="s">
        <v>7612</v>
      </c>
      <c r="D5399" s="1310">
        <v>64</v>
      </c>
      <c r="E5399" s="1311" t="s">
        <v>995</v>
      </c>
      <c r="F5399" s="1310" t="s">
        <v>995</v>
      </c>
      <c r="G5399" s="1310">
        <v>89313</v>
      </c>
      <c r="H5399" s="1310" t="s">
        <v>7644</v>
      </c>
      <c r="I5399" s="1310" t="s">
        <v>472</v>
      </c>
      <c r="J5399" s="1310" t="s">
        <v>2242</v>
      </c>
      <c r="K5399" s="1311">
        <v>100.4</v>
      </c>
      <c r="L5399" s="1310" t="s">
        <v>2173</v>
      </c>
    </row>
    <row r="5400" spans="1:12" ht="13.5">
      <c r="A5400" s="1310" t="s">
        <v>7549</v>
      </c>
      <c r="B5400" s="1310" t="s">
        <v>7550</v>
      </c>
      <c r="C5400" s="1310" t="s">
        <v>7612</v>
      </c>
      <c r="D5400" s="1310">
        <v>64</v>
      </c>
      <c r="E5400" s="1311" t="s">
        <v>995</v>
      </c>
      <c r="F5400" s="1310" t="s">
        <v>995</v>
      </c>
      <c r="G5400" s="1310">
        <v>101162</v>
      </c>
      <c r="H5400" s="1310" t="s">
        <v>7645</v>
      </c>
      <c r="I5400" s="1310" t="s">
        <v>472</v>
      </c>
      <c r="J5400" s="1310" t="s">
        <v>2172</v>
      </c>
      <c r="K5400" s="1311">
        <v>148.6</v>
      </c>
      <c r="L5400" s="1310" t="s">
        <v>2173</v>
      </c>
    </row>
    <row r="5401" spans="1:12" ht="13.5">
      <c r="A5401" s="1310" t="s">
        <v>7549</v>
      </c>
      <c r="B5401" s="1310" t="s">
        <v>7550</v>
      </c>
      <c r="C5401" s="1310" t="s">
        <v>7646</v>
      </c>
      <c r="D5401" s="1310">
        <v>65</v>
      </c>
      <c r="E5401" s="1311" t="s">
        <v>995</v>
      </c>
      <c r="F5401" s="1310" t="s">
        <v>995</v>
      </c>
      <c r="G5401" s="1310">
        <v>87447</v>
      </c>
      <c r="H5401" s="1310" t="s">
        <v>7647</v>
      </c>
      <c r="I5401" s="1310" t="s">
        <v>472</v>
      </c>
      <c r="J5401" s="1310" t="s">
        <v>2172</v>
      </c>
      <c r="K5401" s="1311">
        <v>66.87</v>
      </c>
      <c r="L5401" s="1310" t="s">
        <v>2173</v>
      </c>
    </row>
    <row r="5402" spans="1:12" ht="13.5">
      <c r="A5402" s="1310" t="s">
        <v>7549</v>
      </c>
      <c r="B5402" s="1310" t="s">
        <v>7550</v>
      </c>
      <c r="C5402" s="1310" t="s">
        <v>7646</v>
      </c>
      <c r="D5402" s="1310">
        <v>65</v>
      </c>
      <c r="E5402" s="1311" t="s">
        <v>995</v>
      </c>
      <c r="F5402" s="1310" t="s">
        <v>995</v>
      </c>
      <c r="G5402" s="1310">
        <v>87448</v>
      </c>
      <c r="H5402" s="1310" t="s">
        <v>7648</v>
      </c>
      <c r="I5402" s="1310" t="s">
        <v>472</v>
      </c>
      <c r="J5402" s="1310" t="s">
        <v>2172</v>
      </c>
      <c r="K5402" s="1311">
        <v>67.319999999999993</v>
      </c>
      <c r="L5402" s="1310" t="s">
        <v>2173</v>
      </c>
    </row>
    <row r="5403" spans="1:12" ht="13.5">
      <c r="A5403" s="1310" t="s">
        <v>7549</v>
      </c>
      <c r="B5403" s="1310" t="s">
        <v>7550</v>
      </c>
      <c r="C5403" s="1310" t="s">
        <v>7646</v>
      </c>
      <c r="D5403" s="1310">
        <v>65</v>
      </c>
      <c r="E5403" s="1311" t="s">
        <v>995</v>
      </c>
      <c r="F5403" s="1310" t="s">
        <v>995</v>
      </c>
      <c r="G5403" s="1310">
        <v>87449</v>
      </c>
      <c r="H5403" s="1310" t="s">
        <v>7649</v>
      </c>
      <c r="I5403" s="1310" t="s">
        <v>472</v>
      </c>
      <c r="J5403" s="1310" t="s">
        <v>2172</v>
      </c>
      <c r="K5403" s="1311">
        <v>87.51</v>
      </c>
      <c r="L5403" s="1310" t="s">
        <v>2173</v>
      </c>
    </row>
    <row r="5404" spans="1:12" ht="13.5">
      <c r="A5404" s="1310" t="s">
        <v>7549</v>
      </c>
      <c r="B5404" s="1310" t="s">
        <v>7550</v>
      </c>
      <c r="C5404" s="1310" t="s">
        <v>7646</v>
      </c>
      <c r="D5404" s="1310">
        <v>65</v>
      </c>
      <c r="E5404" s="1311" t="s">
        <v>995</v>
      </c>
      <c r="F5404" s="1310" t="s">
        <v>995</v>
      </c>
      <c r="G5404" s="1310">
        <v>87450</v>
      </c>
      <c r="H5404" s="1310" t="s">
        <v>7650</v>
      </c>
      <c r="I5404" s="1310" t="s">
        <v>472</v>
      </c>
      <c r="J5404" s="1310" t="s">
        <v>2172</v>
      </c>
      <c r="K5404" s="1311">
        <v>88.59</v>
      </c>
      <c r="L5404" s="1310" t="s">
        <v>2173</v>
      </c>
    </row>
    <row r="5405" spans="1:12" ht="13.5">
      <c r="A5405" s="1310" t="s">
        <v>7549</v>
      </c>
      <c r="B5405" s="1310" t="s">
        <v>7550</v>
      </c>
      <c r="C5405" s="1310" t="s">
        <v>7646</v>
      </c>
      <c r="D5405" s="1310">
        <v>65</v>
      </c>
      <c r="E5405" s="1311" t="s">
        <v>995</v>
      </c>
      <c r="F5405" s="1310" t="s">
        <v>995</v>
      </c>
      <c r="G5405" s="1310">
        <v>87451</v>
      </c>
      <c r="H5405" s="1310" t="s">
        <v>7651</v>
      </c>
      <c r="I5405" s="1310" t="s">
        <v>472</v>
      </c>
      <c r="J5405" s="1310" t="s">
        <v>2172</v>
      </c>
      <c r="K5405" s="1311">
        <v>107.81</v>
      </c>
      <c r="L5405" s="1310" t="s">
        <v>2173</v>
      </c>
    </row>
    <row r="5406" spans="1:12" ht="13.5">
      <c r="A5406" s="1310" t="s">
        <v>7549</v>
      </c>
      <c r="B5406" s="1310" t="s">
        <v>7550</v>
      </c>
      <c r="C5406" s="1310" t="s">
        <v>7646</v>
      </c>
      <c r="D5406" s="1310">
        <v>65</v>
      </c>
      <c r="E5406" s="1311" t="s">
        <v>995</v>
      </c>
      <c r="F5406" s="1310" t="s">
        <v>995</v>
      </c>
      <c r="G5406" s="1310">
        <v>87452</v>
      </c>
      <c r="H5406" s="1310" t="s">
        <v>7652</v>
      </c>
      <c r="I5406" s="1310" t="s">
        <v>472</v>
      </c>
      <c r="J5406" s="1310" t="s">
        <v>2172</v>
      </c>
      <c r="K5406" s="1311">
        <v>108.42</v>
      </c>
      <c r="L5406" s="1310" t="s">
        <v>2173</v>
      </c>
    </row>
    <row r="5407" spans="1:12" ht="13.5">
      <c r="A5407" s="1310" t="s">
        <v>7549</v>
      </c>
      <c r="B5407" s="1310" t="s">
        <v>7550</v>
      </c>
      <c r="C5407" s="1310" t="s">
        <v>7646</v>
      </c>
      <c r="D5407" s="1310">
        <v>65</v>
      </c>
      <c r="E5407" s="1311" t="s">
        <v>995</v>
      </c>
      <c r="F5407" s="1310" t="s">
        <v>995</v>
      </c>
      <c r="G5407" s="1310">
        <v>87453</v>
      </c>
      <c r="H5407" s="1310" t="s">
        <v>7653</v>
      </c>
      <c r="I5407" s="1310" t="s">
        <v>472</v>
      </c>
      <c r="J5407" s="1310" t="s">
        <v>2172</v>
      </c>
      <c r="K5407" s="1311">
        <v>61.89</v>
      </c>
      <c r="L5407" s="1310" t="s">
        <v>2173</v>
      </c>
    </row>
    <row r="5408" spans="1:12" ht="13.5">
      <c r="A5408" s="1310" t="s">
        <v>7549</v>
      </c>
      <c r="B5408" s="1310" t="s">
        <v>7550</v>
      </c>
      <c r="C5408" s="1310" t="s">
        <v>7646</v>
      </c>
      <c r="D5408" s="1310">
        <v>65</v>
      </c>
      <c r="E5408" s="1311" t="s">
        <v>995</v>
      </c>
      <c r="F5408" s="1310" t="s">
        <v>995</v>
      </c>
      <c r="G5408" s="1310">
        <v>87454</v>
      </c>
      <c r="H5408" s="1310" t="s">
        <v>7654</v>
      </c>
      <c r="I5408" s="1310" t="s">
        <v>472</v>
      </c>
      <c r="J5408" s="1310" t="s">
        <v>2172</v>
      </c>
      <c r="K5408" s="1311">
        <v>62.81</v>
      </c>
      <c r="L5408" s="1310" t="s">
        <v>2173</v>
      </c>
    </row>
    <row r="5409" spans="1:12" ht="13.5">
      <c r="A5409" s="1310" t="s">
        <v>7549</v>
      </c>
      <c r="B5409" s="1310" t="s">
        <v>7550</v>
      </c>
      <c r="C5409" s="1310" t="s">
        <v>7646</v>
      </c>
      <c r="D5409" s="1310">
        <v>65</v>
      </c>
      <c r="E5409" s="1311" t="s">
        <v>995</v>
      </c>
      <c r="F5409" s="1310" t="s">
        <v>995</v>
      </c>
      <c r="G5409" s="1310">
        <v>87455</v>
      </c>
      <c r="H5409" s="1310" t="s">
        <v>7655</v>
      </c>
      <c r="I5409" s="1310" t="s">
        <v>472</v>
      </c>
      <c r="J5409" s="1310" t="s">
        <v>2172</v>
      </c>
      <c r="K5409" s="1311">
        <v>80.97</v>
      </c>
      <c r="L5409" s="1310" t="s">
        <v>2173</v>
      </c>
    </row>
    <row r="5410" spans="1:12" ht="13.5">
      <c r="A5410" s="1310" t="s">
        <v>7549</v>
      </c>
      <c r="B5410" s="1310" t="s">
        <v>7550</v>
      </c>
      <c r="C5410" s="1310" t="s">
        <v>7646</v>
      </c>
      <c r="D5410" s="1310">
        <v>65</v>
      </c>
      <c r="E5410" s="1311" t="s">
        <v>995</v>
      </c>
      <c r="F5410" s="1310" t="s">
        <v>995</v>
      </c>
      <c r="G5410" s="1310">
        <v>87456</v>
      </c>
      <c r="H5410" s="1310" t="s">
        <v>7656</v>
      </c>
      <c r="I5410" s="1310" t="s">
        <v>472</v>
      </c>
      <c r="J5410" s="1310" t="s">
        <v>2172</v>
      </c>
      <c r="K5410" s="1311">
        <v>82.54</v>
      </c>
      <c r="L5410" s="1310" t="s">
        <v>2173</v>
      </c>
    </row>
    <row r="5411" spans="1:12" ht="13.5">
      <c r="A5411" s="1310" t="s">
        <v>7549</v>
      </c>
      <c r="B5411" s="1310" t="s">
        <v>7550</v>
      </c>
      <c r="C5411" s="1310" t="s">
        <v>7646</v>
      </c>
      <c r="D5411" s="1310">
        <v>65</v>
      </c>
      <c r="E5411" s="1311" t="s">
        <v>995</v>
      </c>
      <c r="F5411" s="1310" t="s">
        <v>995</v>
      </c>
      <c r="G5411" s="1310">
        <v>87457</v>
      </c>
      <c r="H5411" s="1310" t="s">
        <v>7657</v>
      </c>
      <c r="I5411" s="1310" t="s">
        <v>472</v>
      </c>
      <c r="J5411" s="1310" t="s">
        <v>2172</v>
      </c>
      <c r="K5411" s="1311">
        <v>98.82</v>
      </c>
      <c r="L5411" s="1310" t="s">
        <v>2173</v>
      </c>
    </row>
    <row r="5412" spans="1:12" ht="13.5">
      <c r="A5412" s="1310" t="s">
        <v>7549</v>
      </c>
      <c r="B5412" s="1310" t="s">
        <v>7550</v>
      </c>
      <c r="C5412" s="1310" t="s">
        <v>7646</v>
      </c>
      <c r="D5412" s="1310">
        <v>65</v>
      </c>
      <c r="E5412" s="1311" t="s">
        <v>995</v>
      </c>
      <c r="F5412" s="1310" t="s">
        <v>995</v>
      </c>
      <c r="G5412" s="1310">
        <v>87458</v>
      </c>
      <c r="H5412" s="1310" t="s">
        <v>7658</v>
      </c>
      <c r="I5412" s="1310" t="s">
        <v>472</v>
      </c>
      <c r="J5412" s="1310" t="s">
        <v>2172</v>
      </c>
      <c r="K5412" s="1311">
        <v>100.19</v>
      </c>
      <c r="L5412" s="1310" t="s">
        <v>2173</v>
      </c>
    </row>
    <row r="5413" spans="1:12" ht="13.5">
      <c r="A5413" s="1310" t="s">
        <v>7549</v>
      </c>
      <c r="B5413" s="1310" t="s">
        <v>7550</v>
      </c>
      <c r="C5413" s="1310" t="s">
        <v>7646</v>
      </c>
      <c r="D5413" s="1310">
        <v>65</v>
      </c>
      <c r="E5413" s="1311" t="s">
        <v>995</v>
      </c>
      <c r="F5413" s="1310" t="s">
        <v>995</v>
      </c>
      <c r="G5413" s="1310">
        <v>87459</v>
      </c>
      <c r="H5413" s="1310" t="s">
        <v>7659</v>
      </c>
      <c r="I5413" s="1310" t="s">
        <v>472</v>
      </c>
      <c r="J5413" s="1310" t="s">
        <v>2172</v>
      </c>
      <c r="K5413" s="1311">
        <v>73.680000000000007</v>
      </c>
      <c r="L5413" s="1310" t="s">
        <v>2173</v>
      </c>
    </row>
    <row r="5414" spans="1:12" ht="13.5">
      <c r="A5414" s="1310" t="s">
        <v>7549</v>
      </c>
      <c r="B5414" s="1310" t="s">
        <v>7550</v>
      </c>
      <c r="C5414" s="1310" t="s">
        <v>7646</v>
      </c>
      <c r="D5414" s="1310">
        <v>65</v>
      </c>
      <c r="E5414" s="1311" t="s">
        <v>995</v>
      </c>
      <c r="F5414" s="1310" t="s">
        <v>995</v>
      </c>
      <c r="G5414" s="1310">
        <v>87460</v>
      </c>
      <c r="H5414" s="1310" t="s">
        <v>7660</v>
      </c>
      <c r="I5414" s="1310" t="s">
        <v>472</v>
      </c>
      <c r="J5414" s="1310" t="s">
        <v>2172</v>
      </c>
      <c r="K5414" s="1311">
        <v>74.599999999999994</v>
      </c>
      <c r="L5414" s="1310" t="s">
        <v>2173</v>
      </c>
    </row>
    <row r="5415" spans="1:12" ht="13.5">
      <c r="A5415" s="1310" t="s">
        <v>7549</v>
      </c>
      <c r="B5415" s="1310" t="s">
        <v>7550</v>
      </c>
      <c r="C5415" s="1310" t="s">
        <v>7646</v>
      </c>
      <c r="D5415" s="1310">
        <v>65</v>
      </c>
      <c r="E5415" s="1311" t="s">
        <v>995</v>
      </c>
      <c r="F5415" s="1310" t="s">
        <v>995</v>
      </c>
      <c r="G5415" s="1310">
        <v>87461</v>
      </c>
      <c r="H5415" s="1310" t="s">
        <v>7661</v>
      </c>
      <c r="I5415" s="1310" t="s">
        <v>472</v>
      </c>
      <c r="J5415" s="1310" t="s">
        <v>2172</v>
      </c>
      <c r="K5415" s="1311">
        <v>94.38</v>
      </c>
      <c r="L5415" s="1310" t="s">
        <v>2173</v>
      </c>
    </row>
    <row r="5416" spans="1:12" ht="13.5">
      <c r="A5416" s="1310" t="s">
        <v>7549</v>
      </c>
      <c r="B5416" s="1310" t="s">
        <v>7550</v>
      </c>
      <c r="C5416" s="1310" t="s">
        <v>7646</v>
      </c>
      <c r="D5416" s="1310">
        <v>65</v>
      </c>
      <c r="E5416" s="1311" t="s">
        <v>995</v>
      </c>
      <c r="F5416" s="1310" t="s">
        <v>995</v>
      </c>
      <c r="G5416" s="1310">
        <v>87462</v>
      </c>
      <c r="H5416" s="1310" t="s">
        <v>7662</v>
      </c>
      <c r="I5416" s="1310" t="s">
        <v>472</v>
      </c>
      <c r="J5416" s="1310" t="s">
        <v>2172</v>
      </c>
      <c r="K5416" s="1311">
        <v>95.46</v>
      </c>
      <c r="L5416" s="1310" t="s">
        <v>2173</v>
      </c>
    </row>
    <row r="5417" spans="1:12" ht="13.5">
      <c r="A5417" s="1310" t="s">
        <v>7549</v>
      </c>
      <c r="B5417" s="1310" t="s">
        <v>7550</v>
      </c>
      <c r="C5417" s="1310" t="s">
        <v>7646</v>
      </c>
      <c r="D5417" s="1310">
        <v>65</v>
      </c>
      <c r="E5417" s="1311" t="s">
        <v>995</v>
      </c>
      <c r="F5417" s="1310" t="s">
        <v>995</v>
      </c>
      <c r="G5417" s="1310">
        <v>87463</v>
      </c>
      <c r="H5417" s="1310" t="s">
        <v>7663</v>
      </c>
      <c r="I5417" s="1310" t="s">
        <v>472</v>
      </c>
      <c r="J5417" s="1310" t="s">
        <v>2172</v>
      </c>
      <c r="K5417" s="1311">
        <v>113.99</v>
      </c>
      <c r="L5417" s="1310" t="s">
        <v>2173</v>
      </c>
    </row>
    <row r="5418" spans="1:12" ht="13.5">
      <c r="A5418" s="1310" t="s">
        <v>7549</v>
      </c>
      <c r="B5418" s="1310" t="s">
        <v>7550</v>
      </c>
      <c r="C5418" s="1310" t="s">
        <v>7646</v>
      </c>
      <c r="D5418" s="1310">
        <v>65</v>
      </c>
      <c r="E5418" s="1311" t="s">
        <v>995</v>
      </c>
      <c r="F5418" s="1310" t="s">
        <v>995</v>
      </c>
      <c r="G5418" s="1310">
        <v>87464</v>
      </c>
      <c r="H5418" s="1310" t="s">
        <v>7664</v>
      </c>
      <c r="I5418" s="1310" t="s">
        <v>472</v>
      </c>
      <c r="J5418" s="1310" t="s">
        <v>2172</v>
      </c>
      <c r="K5418" s="1311">
        <v>115.36</v>
      </c>
      <c r="L5418" s="1310" t="s">
        <v>2173</v>
      </c>
    </row>
    <row r="5419" spans="1:12" ht="13.5">
      <c r="A5419" s="1310" t="s">
        <v>7549</v>
      </c>
      <c r="B5419" s="1310" t="s">
        <v>7550</v>
      </c>
      <c r="C5419" s="1310" t="s">
        <v>7646</v>
      </c>
      <c r="D5419" s="1310">
        <v>65</v>
      </c>
      <c r="E5419" s="1311" t="s">
        <v>995</v>
      </c>
      <c r="F5419" s="1310" t="s">
        <v>995</v>
      </c>
      <c r="G5419" s="1310">
        <v>87465</v>
      </c>
      <c r="H5419" s="1310" t="s">
        <v>7665</v>
      </c>
      <c r="I5419" s="1310" t="s">
        <v>472</v>
      </c>
      <c r="J5419" s="1310" t="s">
        <v>2172</v>
      </c>
      <c r="K5419" s="1311">
        <v>65.75</v>
      </c>
      <c r="L5419" s="1310" t="s">
        <v>2173</v>
      </c>
    </row>
    <row r="5420" spans="1:12" ht="13.5">
      <c r="A5420" s="1310" t="s">
        <v>7549</v>
      </c>
      <c r="B5420" s="1310" t="s">
        <v>7550</v>
      </c>
      <c r="C5420" s="1310" t="s">
        <v>7646</v>
      </c>
      <c r="D5420" s="1310">
        <v>65</v>
      </c>
      <c r="E5420" s="1311" t="s">
        <v>995</v>
      </c>
      <c r="F5420" s="1310" t="s">
        <v>995</v>
      </c>
      <c r="G5420" s="1310">
        <v>87466</v>
      </c>
      <c r="H5420" s="1310" t="s">
        <v>7666</v>
      </c>
      <c r="I5420" s="1310" t="s">
        <v>472</v>
      </c>
      <c r="J5420" s="1310" t="s">
        <v>2172</v>
      </c>
      <c r="K5420" s="1311">
        <v>66.67</v>
      </c>
      <c r="L5420" s="1310" t="s">
        <v>2173</v>
      </c>
    </row>
    <row r="5421" spans="1:12" ht="13.5">
      <c r="A5421" s="1310" t="s">
        <v>7549</v>
      </c>
      <c r="B5421" s="1310" t="s">
        <v>7550</v>
      </c>
      <c r="C5421" s="1310" t="s">
        <v>7646</v>
      </c>
      <c r="D5421" s="1310">
        <v>65</v>
      </c>
      <c r="E5421" s="1311" t="s">
        <v>995</v>
      </c>
      <c r="F5421" s="1310" t="s">
        <v>995</v>
      </c>
      <c r="G5421" s="1310">
        <v>87467</v>
      </c>
      <c r="H5421" s="1310" t="s">
        <v>7667</v>
      </c>
      <c r="I5421" s="1310" t="s">
        <v>472</v>
      </c>
      <c r="J5421" s="1310" t="s">
        <v>2172</v>
      </c>
      <c r="K5421" s="1311">
        <v>85.39</v>
      </c>
      <c r="L5421" s="1310" t="s">
        <v>2173</v>
      </c>
    </row>
    <row r="5422" spans="1:12" ht="13.5">
      <c r="A5422" s="1310" t="s">
        <v>7549</v>
      </c>
      <c r="B5422" s="1310" t="s">
        <v>7550</v>
      </c>
      <c r="C5422" s="1310" t="s">
        <v>7646</v>
      </c>
      <c r="D5422" s="1310">
        <v>65</v>
      </c>
      <c r="E5422" s="1311" t="s">
        <v>995</v>
      </c>
      <c r="F5422" s="1310" t="s">
        <v>995</v>
      </c>
      <c r="G5422" s="1310">
        <v>87468</v>
      </c>
      <c r="H5422" s="1310" t="s">
        <v>7668</v>
      </c>
      <c r="I5422" s="1310" t="s">
        <v>472</v>
      </c>
      <c r="J5422" s="1310" t="s">
        <v>2172</v>
      </c>
      <c r="K5422" s="1311">
        <v>86.47</v>
      </c>
      <c r="L5422" s="1310" t="s">
        <v>2173</v>
      </c>
    </row>
    <row r="5423" spans="1:12" ht="13.5">
      <c r="A5423" s="1310" t="s">
        <v>7549</v>
      </c>
      <c r="B5423" s="1310" t="s">
        <v>7550</v>
      </c>
      <c r="C5423" s="1310" t="s">
        <v>7646</v>
      </c>
      <c r="D5423" s="1310">
        <v>65</v>
      </c>
      <c r="E5423" s="1311" t="s">
        <v>995</v>
      </c>
      <c r="F5423" s="1310" t="s">
        <v>995</v>
      </c>
      <c r="G5423" s="1310">
        <v>87469</v>
      </c>
      <c r="H5423" s="1310" t="s">
        <v>7669</v>
      </c>
      <c r="I5423" s="1310" t="s">
        <v>472</v>
      </c>
      <c r="J5423" s="1310" t="s">
        <v>2172</v>
      </c>
      <c r="K5423" s="1311">
        <v>103.42</v>
      </c>
      <c r="L5423" s="1310" t="s">
        <v>2173</v>
      </c>
    </row>
    <row r="5424" spans="1:12" ht="13.5">
      <c r="A5424" s="1310" t="s">
        <v>7549</v>
      </c>
      <c r="B5424" s="1310" t="s">
        <v>7550</v>
      </c>
      <c r="C5424" s="1310" t="s">
        <v>7646</v>
      </c>
      <c r="D5424" s="1310">
        <v>65</v>
      </c>
      <c r="E5424" s="1311" t="s">
        <v>995</v>
      </c>
      <c r="F5424" s="1310" t="s">
        <v>995</v>
      </c>
      <c r="G5424" s="1310">
        <v>87470</v>
      </c>
      <c r="H5424" s="1310" t="s">
        <v>7670</v>
      </c>
      <c r="I5424" s="1310" t="s">
        <v>472</v>
      </c>
      <c r="J5424" s="1310" t="s">
        <v>2172</v>
      </c>
      <c r="K5424" s="1311">
        <v>104.79</v>
      </c>
      <c r="L5424" s="1310" t="s">
        <v>2173</v>
      </c>
    </row>
    <row r="5425" spans="1:12" ht="13.5">
      <c r="A5425" s="1310" t="s">
        <v>7549</v>
      </c>
      <c r="B5425" s="1310" t="s">
        <v>7550</v>
      </c>
      <c r="C5425" s="1310" t="s">
        <v>7646</v>
      </c>
      <c r="D5425" s="1310">
        <v>65</v>
      </c>
      <c r="E5425" s="1311" t="s">
        <v>995</v>
      </c>
      <c r="F5425" s="1310" t="s">
        <v>995</v>
      </c>
      <c r="G5425" s="1310">
        <v>89044</v>
      </c>
      <c r="H5425" s="1310" t="s">
        <v>7671</v>
      </c>
      <c r="I5425" s="1310" t="s">
        <v>472</v>
      </c>
      <c r="J5425" s="1310" t="s">
        <v>2172</v>
      </c>
      <c r="K5425" s="1311">
        <v>66.12</v>
      </c>
      <c r="L5425" s="1310" t="s">
        <v>2173</v>
      </c>
    </row>
    <row r="5426" spans="1:12" ht="13.5">
      <c r="A5426" s="1310" t="s">
        <v>7549</v>
      </c>
      <c r="B5426" s="1310" t="s">
        <v>7550</v>
      </c>
      <c r="C5426" s="1310" t="s">
        <v>7646</v>
      </c>
      <c r="D5426" s="1310">
        <v>65</v>
      </c>
      <c r="E5426" s="1311" t="s">
        <v>995</v>
      </c>
      <c r="F5426" s="1310" t="s">
        <v>995</v>
      </c>
      <c r="G5426" s="1310">
        <v>89169</v>
      </c>
      <c r="H5426" s="1310" t="s">
        <v>7672</v>
      </c>
      <c r="I5426" s="1310" t="s">
        <v>472</v>
      </c>
      <c r="J5426" s="1310" t="s">
        <v>2172</v>
      </c>
      <c r="K5426" s="1311">
        <v>67.16</v>
      </c>
      <c r="L5426" s="1310" t="s">
        <v>2173</v>
      </c>
    </row>
    <row r="5427" spans="1:12" ht="13.5">
      <c r="A5427" s="1310" t="s">
        <v>7549</v>
      </c>
      <c r="B5427" s="1310" t="s">
        <v>7550</v>
      </c>
      <c r="C5427" s="1310" t="s">
        <v>7646</v>
      </c>
      <c r="D5427" s="1310">
        <v>65</v>
      </c>
      <c r="E5427" s="1311" t="s">
        <v>995</v>
      </c>
      <c r="F5427" s="1310" t="s">
        <v>995</v>
      </c>
      <c r="G5427" s="1310">
        <v>89978</v>
      </c>
      <c r="H5427" s="1310" t="s">
        <v>7673</v>
      </c>
      <c r="I5427" s="1310" t="s">
        <v>472</v>
      </c>
      <c r="J5427" s="1310" t="s">
        <v>2172</v>
      </c>
      <c r="K5427" s="1311">
        <v>87.2</v>
      </c>
      <c r="L5427" s="1310" t="s">
        <v>2173</v>
      </c>
    </row>
    <row r="5428" spans="1:12" ht="13.5">
      <c r="A5428" s="1310" t="s">
        <v>7549</v>
      </c>
      <c r="B5428" s="1310" t="s">
        <v>7550</v>
      </c>
      <c r="C5428" s="1310" t="s">
        <v>7674</v>
      </c>
      <c r="D5428" s="1310">
        <v>66</v>
      </c>
      <c r="E5428" s="1311" t="s">
        <v>995</v>
      </c>
      <c r="F5428" s="1310" t="s">
        <v>995</v>
      </c>
      <c r="G5428" s="1310">
        <v>89453</v>
      </c>
      <c r="H5428" s="1310" t="s">
        <v>7675</v>
      </c>
      <c r="I5428" s="1310" t="s">
        <v>472</v>
      </c>
      <c r="J5428" s="1310" t="s">
        <v>2172</v>
      </c>
      <c r="K5428" s="1311">
        <v>79.209999999999994</v>
      </c>
      <c r="L5428" s="1310" t="s">
        <v>2173</v>
      </c>
    </row>
    <row r="5429" spans="1:12" ht="13.5">
      <c r="A5429" s="1310" t="s">
        <v>7549</v>
      </c>
      <c r="B5429" s="1310" t="s">
        <v>7550</v>
      </c>
      <c r="C5429" s="1310" t="s">
        <v>7674</v>
      </c>
      <c r="D5429" s="1310">
        <v>66</v>
      </c>
      <c r="E5429" s="1311" t="s">
        <v>995</v>
      </c>
      <c r="F5429" s="1310" t="s">
        <v>995</v>
      </c>
      <c r="G5429" s="1310">
        <v>89454</v>
      </c>
      <c r="H5429" s="1310" t="s">
        <v>7676</v>
      </c>
      <c r="I5429" s="1310" t="s">
        <v>472</v>
      </c>
      <c r="J5429" s="1310" t="s">
        <v>2172</v>
      </c>
      <c r="K5429" s="1311">
        <v>74.59</v>
      </c>
      <c r="L5429" s="1310" t="s">
        <v>2173</v>
      </c>
    </row>
    <row r="5430" spans="1:12" ht="13.5">
      <c r="A5430" s="1310" t="s">
        <v>7549</v>
      </c>
      <c r="B5430" s="1310" t="s">
        <v>7550</v>
      </c>
      <c r="C5430" s="1310" t="s">
        <v>7674</v>
      </c>
      <c r="D5430" s="1310">
        <v>66</v>
      </c>
      <c r="E5430" s="1311" t="s">
        <v>995</v>
      </c>
      <c r="F5430" s="1310" t="s">
        <v>995</v>
      </c>
      <c r="G5430" s="1310">
        <v>89455</v>
      </c>
      <c r="H5430" s="1310" t="s">
        <v>7677</v>
      </c>
      <c r="I5430" s="1310" t="s">
        <v>472</v>
      </c>
      <c r="J5430" s="1310" t="s">
        <v>2172</v>
      </c>
      <c r="K5430" s="1311">
        <v>97.62</v>
      </c>
      <c r="L5430" s="1310" t="s">
        <v>2173</v>
      </c>
    </row>
    <row r="5431" spans="1:12" ht="13.5">
      <c r="A5431" s="1310" t="s">
        <v>7549</v>
      </c>
      <c r="B5431" s="1310" t="s">
        <v>7550</v>
      </c>
      <c r="C5431" s="1310" t="s">
        <v>7674</v>
      </c>
      <c r="D5431" s="1310">
        <v>66</v>
      </c>
      <c r="E5431" s="1311" t="s">
        <v>995</v>
      </c>
      <c r="F5431" s="1310" t="s">
        <v>995</v>
      </c>
      <c r="G5431" s="1310">
        <v>89456</v>
      </c>
      <c r="H5431" s="1310" t="s">
        <v>7678</v>
      </c>
      <c r="I5431" s="1310" t="s">
        <v>472</v>
      </c>
      <c r="J5431" s="1310" t="s">
        <v>2172</v>
      </c>
      <c r="K5431" s="1311">
        <v>92.47</v>
      </c>
      <c r="L5431" s="1310" t="s">
        <v>2173</v>
      </c>
    </row>
    <row r="5432" spans="1:12" ht="13.5">
      <c r="A5432" s="1310" t="s">
        <v>7549</v>
      </c>
      <c r="B5432" s="1310" t="s">
        <v>7550</v>
      </c>
      <c r="C5432" s="1310" t="s">
        <v>7674</v>
      </c>
      <c r="D5432" s="1310">
        <v>66</v>
      </c>
      <c r="E5432" s="1311" t="s">
        <v>995</v>
      </c>
      <c r="F5432" s="1310" t="s">
        <v>995</v>
      </c>
      <c r="G5432" s="1310">
        <v>89457</v>
      </c>
      <c r="H5432" s="1310" t="s">
        <v>7679</v>
      </c>
      <c r="I5432" s="1310" t="s">
        <v>472</v>
      </c>
      <c r="J5432" s="1310" t="s">
        <v>2172</v>
      </c>
      <c r="K5432" s="1311">
        <v>83.58</v>
      </c>
      <c r="L5432" s="1310" t="s">
        <v>2173</v>
      </c>
    </row>
    <row r="5433" spans="1:12" ht="13.5">
      <c r="A5433" s="1310" t="s">
        <v>7549</v>
      </c>
      <c r="B5433" s="1310" t="s">
        <v>7550</v>
      </c>
      <c r="C5433" s="1310" t="s">
        <v>7674</v>
      </c>
      <c r="D5433" s="1310">
        <v>66</v>
      </c>
      <c r="E5433" s="1311" t="s">
        <v>995</v>
      </c>
      <c r="F5433" s="1310" t="s">
        <v>995</v>
      </c>
      <c r="G5433" s="1310">
        <v>89458</v>
      </c>
      <c r="H5433" s="1310" t="s">
        <v>7680</v>
      </c>
      <c r="I5433" s="1310" t="s">
        <v>472</v>
      </c>
      <c r="J5433" s="1310" t="s">
        <v>2172</v>
      </c>
      <c r="K5433" s="1311">
        <v>77.12</v>
      </c>
      <c r="L5433" s="1310" t="s">
        <v>2173</v>
      </c>
    </row>
    <row r="5434" spans="1:12" ht="13.5">
      <c r="A5434" s="1310" t="s">
        <v>7549</v>
      </c>
      <c r="B5434" s="1310" t="s">
        <v>7550</v>
      </c>
      <c r="C5434" s="1310" t="s">
        <v>7674</v>
      </c>
      <c r="D5434" s="1310">
        <v>66</v>
      </c>
      <c r="E5434" s="1311" t="s">
        <v>995</v>
      </c>
      <c r="F5434" s="1310" t="s">
        <v>995</v>
      </c>
      <c r="G5434" s="1310">
        <v>89459</v>
      </c>
      <c r="H5434" s="1310" t="s">
        <v>7681</v>
      </c>
      <c r="I5434" s="1310" t="s">
        <v>472</v>
      </c>
      <c r="J5434" s="1310" t="s">
        <v>2172</v>
      </c>
      <c r="K5434" s="1311">
        <v>102.38</v>
      </c>
      <c r="L5434" s="1310" t="s">
        <v>2173</v>
      </c>
    </row>
    <row r="5435" spans="1:12" ht="13.5">
      <c r="A5435" s="1310" t="s">
        <v>7549</v>
      </c>
      <c r="B5435" s="1310" t="s">
        <v>7550</v>
      </c>
      <c r="C5435" s="1310" t="s">
        <v>7674</v>
      </c>
      <c r="D5435" s="1310">
        <v>66</v>
      </c>
      <c r="E5435" s="1311" t="s">
        <v>995</v>
      </c>
      <c r="F5435" s="1310" t="s">
        <v>995</v>
      </c>
      <c r="G5435" s="1310">
        <v>89460</v>
      </c>
      <c r="H5435" s="1310" t="s">
        <v>7682</v>
      </c>
      <c r="I5435" s="1310" t="s">
        <v>472</v>
      </c>
      <c r="J5435" s="1310" t="s">
        <v>2172</v>
      </c>
      <c r="K5435" s="1311">
        <v>95.34</v>
      </c>
      <c r="L5435" s="1310" t="s">
        <v>2173</v>
      </c>
    </row>
    <row r="5436" spans="1:12" ht="13.5">
      <c r="A5436" s="1310" t="s">
        <v>7549</v>
      </c>
      <c r="B5436" s="1310" t="s">
        <v>7550</v>
      </c>
      <c r="C5436" s="1310" t="s">
        <v>7674</v>
      </c>
      <c r="D5436" s="1310">
        <v>66</v>
      </c>
      <c r="E5436" s="1311" t="s">
        <v>995</v>
      </c>
      <c r="F5436" s="1310" t="s">
        <v>995</v>
      </c>
      <c r="G5436" s="1310">
        <v>89462</v>
      </c>
      <c r="H5436" s="1310" t="s">
        <v>7683</v>
      </c>
      <c r="I5436" s="1310" t="s">
        <v>472</v>
      </c>
      <c r="J5436" s="1310" t="s">
        <v>2172</v>
      </c>
      <c r="K5436" s="1311">
        <v>94.48</v>
      </c>
      <c r="L5436" s="1310" t="s">
        <v>2173</v>
      </c>
    </row>
    <row r="5437" spans="1:12" ht="13.5">
      <c r="A5437" s="1310" t="s">
        <v>7549</v>
      </c>
      <c r="B5437" s="1310" t="s">
        <v>7550</v>
      </c>
      <c r="C5437" s="1310" t="s">
        <v>7674</v>
      </c>
      <c r="D5437" s="1310">
        <v>66</v>
      </c>
      <c r="E5437" s="1311" t="s">
        <v>995</v>
      </c>
      <c r="F5437" s="1310" t="s">
        <v>995</v>
      </c>
      <c r="G5437" s="1310">
        <v>89463</v>
      </c>
      <c r="H5437" s="1310" t="s">
        <v>7684</v>
      </c>
      <c r="I5437" s="1310" t="s">
        <v>472</v>
      </c>
      <c r="J5437" s="1310" t="s">
        <v>2172</v>
      </c>
      <c r="K5437" s="1311">
        <v>89.78</v>
      </c>
      <c r="L5437" s="1310" t="s">
        <v>2173</v>
      </c>
    </row>
    <row r="5438" spans="1:12" ht="13.5">
      <c r="A5438" s="1310" t="s">
        <v>7549</v>
      </c>
      <c r="B5438" s="1310" t="s">
        <v>7550</v>
      </c>
      <c r="C5438" s="1310" t="s">
        <v>7674</v>
      </c>
      <c r="D5438" s="1310">
        <v>66</v>
      </c>
      <c r="E5438" s="1311" t="s">
        <v>995</v>
      </c>
      <c r="F5438" s="1310" t="s">
        <v>995</v>
      </c>
      <c r="G5438" s="1310">
        <v>89464</v>
      </c>
      <c r="H5438" s="1310" t="s">
        <v>7685</v>
      </c>
      <c r="I5438" s="1310" t="s">
        <v>472</v>
      </c>
      <c r="J5438" s="1310" t="s">
        <v>2172</v>
      </c>
      <c r="K5438" s="1311">
        <v>113.1</v>
      </c>
      <c r="L5438" s="1310" t="s">
        <v>2173</v>
      </c>
    </row>
    <row r="5439" spans="1:12" ht="13.5">
      <c r="A5439" s="1310" t="s">
        <v>7549</v>
      </c>
      <c r="B5439" s="1310" t="s">
        <v>7550</v>
      </c>
      <c r="C5439" s="1310" t="s">
        <v>7674</v>
      </c>
      <c r="D5439" s="1310">
        <v>66</v>
      </c>
      <c r="E5439" s="1311" t="s">
        <v>995</v>
      </c>
      <c r="F5439" s="1310" t="s">
        <v>995</v>
      </c>
      <c r="G5439" s="1310">
        <v>89465</v>
      </c>
      <c r="H5439" s="1310" t="s">
        <v>7686</v>
      </c>
      <c r="I5439" s="1310" t="s">
        <v>472</v>
      </c>
      <c r="J5439" s="1310" t="s">
        <v>2172</v>
      </c>
      <c r="K5439" s="1311">
        <v>108.07</v>
      </c>
      <c r="L5439" s="1310" t="s">
        <v>2173</v>
      </c>
    </row>
    <row r="5440" spans="1:12" ht="13.5">
      <c r="A5440" s="1310" t="s">
        <v>7549</v>
      </c>
      <c r="B5440" s="1310" t="s">
        <v>7550</v>
      </c>
      <c r="C5440" s="1310" t="s">
        <v>7674</v>
      </c>
      <c r="D5440" s="1310">
        <v>66</v>
      </c>
      <c r="E5440" s="1311" t="s">
        <v>995</v>
      </c>
      <c r="F5440" s="1310" t="s">
        <v>995</v>
      </c>
      <c r="G5440" s="1310">
        <v>89466</v>
      </c>
      <c r="H5440" s="1310" t="s">
        <v>7687</v>
      </c>
      <c r="I5440" s="1310" t="s">
        <v>472</v>
      </c>
      <c r="J5440" s="1310" t="s">
        <v>2172</v>
      </c>
      <c r="K5440" s="1311">
        <v>100.63</v>
      </c>
      <c r="L5440" s="1310" t="s">
        <v>2173</v>
      </c>
    </row>
    <row r="5441" spans="1:12" ht="13.5">
      <c r="A5441" s="1310" t="s">
        <v>7549</v>
      </c>
      <c r="B5441" s="1310" t="s">
        <v>7550</v>
      </c>
      <c r="C5441" s="1310" t="s">
        <v>7674</v>
      </c>
      <c r="D5441" s="1310">
        <v>66</v>
      </c>
      <c r="E5441" s="1311" t="s">
        <v>995</v>
      </c>
      <c r="F5441" s="1310" t="s">
        <v>995</v>
      </c>
      <c r="G5441" s="1310">
        <v>89467</v>
      </c>
      <c r="H5441" s="1310" t="s">
        <v>7688</v>
      </c>
      <c r="I5441" s="1310" t="s">
        <v>472</v>
      </c>
      <c r="J5441" s="1310" t="s">
        <v>2172</v>
      </c>
      <c r="K5441" s="1311">
        <v>93.38</v>
      </c>
      <c r="L5441" s="1310" t="s">
        <v>2173</v>
      </c>
    </row>
    <row r="5442" spans="1:12" ht="13.5">
      <c r="A5442" s="1310" t="s">
        <v>7549</v>
      </c>
      <c r="B5442" s="1310" t="s">
        <v>7550</v>
      </c>
      <c r="C5442" s="1310" t="s">
        <v>7674</v>
      </c>
      <c r="D5442" s="1310">
        <v>66</v>
      </c>
      <c r="E5442" s="1311" t="s">
        <v>995</v>
      </c>
      <c r="F5442" s="1310" t="s">
        <v>995</v>
      </c>
      <c r="G5442" s="1310">
        <v>89468</v>
      </c>
      <c r="H5442" s="1310" t="s">
        <v>7689</v>
      </c>
      <c r="I5442" s="1310" t="s">
        <v>472</v>
      </c>
      <c r="J5442" s="1310" t="s">
        <v>2172</v>
      </c>
      <c r="K5442" s="1311">
        <v>119.48</v>
      </c>
      <c r="L5442" s="1310" t="s">
        <v>2173</v>
      </c>
    </row>
    <row r="5443" spans="1:12" ht="13.5">
      <c r="A5443" s="1310" t="s">
        <v>7549</v>
      </c>
      <c r="B5443" s="1310" t="s">
        <v>7550</v>
      </c>
      <c r="C5443" s="1310" t="s">
        <v>7674</v>
      </c>
      <c r="D5443" s="1310">
        <v>66</v>
      </c>
      <c r="E5443" s="1311" t="s">
        <v>995</v>
      </c>
      <c r="F5443" s="1310" t="s">
        <v>995</v>
      </c>
      <c r="G5443" s="1310">
        <v>89469</v>
      </c>
      <c r="H5443" s="1310" t="s">
        <v>7690</v>
      </c>
      <c r="I5443" s="1310" t="s">
        <v>472</v>
      </c>
      <c r="J5443" s="1310" t="s">
        <v>2172</v>
      </c>
      <c r="K5443" s="1311">
        <v>111.93</v>
      </c>
      <c r="L5443" s="1310" t="s">
        <v>2173</v>
      </c>
    </row>
    <row r="5444" spans="1:12" ht="13.5">
      <c r="A5444" s="1310" t="s">
        <v>7549</v>
      </c>
      <c r="B5444" s="1310" t="s">
        <v>7550</v>
      </c>
      <c r="C5444" s="1310" t="s">
        <v>7674</v>
      </c>
      <c r="D5444" s="1310">
        <v>66</v>
      </c>
      <c r="E5444" s="1311" t="s">
        <v>995</v>
      </c>
      <c r="F5444" s="1310" t="s">
        <v>995</v>
      </c>
      <c r="G5444" s="1310">
        <v>89470</v>
      </c>
      <c r="H5444" s="1310" t="s">
        <v>7691</v>
      </c>
      <c r="I5444" s="1310" t="s">
        <v>472</v>
      </c>
      <c r="J5444" s="1310" t="s">
        <v>2172</v>
      </c>
      <c r="K5444" s="1311">
        <v>93.02</v>
      </c>
      <c r="L5444" s="1310" t="s">
        <v>2173</v>
      </c>
    </row>
    <row r="5445" spans="1:12" ht="13.5">
      <c r="A5445" s="1310" t="s">
        <v>7549</v>
      </c>
      <c r="B5445" s="1310" t="s">
        <v>7550</v>
      </c>
      <c r="C5445" s="1310" t="s">
        <v>7674</v>
      </c>
      <c r="D5445" s="1310">
        <v>66</v>
      </c>
      <c r="E5445" s="1311" t="s">
        <v>995</v>
      </c>
      <c r="F5445" s="1310" t="s">
        <v>995</v>
      </c>
      <c r="G5445" s="1310">
        <v>89471</v>
      </c>
      <c r="H5445" s="1310" t="s">
        <v>7692</v>
      </c>
      <c r="I5445" s="1310" t="s">
        <v>472</v>
      </c>
      <c r="J5445" s="1310" t="s">
        <v>2172</v>
      </c>
      <c r="K5445" s="1311">
        <v>88.4</v>
      </c>
      <c r="L5445" s="1310" t="s">
        <v>2173</v>
      </c>
    </row>
    <row r="5446" spans="1:12" ht="13.5">
      <c r="A5446" s="1310" t="s">
        <v>7549</v>
      </c>
      <c r="B5446" s="1310" t="s">
        <v>7550</v>
      </c>
      <c r="C5446" s="1310" t="s">
        <v>7674</v>
      </c>
      <c r="D5446" s="1310">
        <v>66</v>
      </c>
      <c r="E5446" s="1311" t="s">
        <v>995</v>
      </c>
      <c r="F5446" s="1310" t="s">
        <v>995</v>
      </c>
      <c r="G5446" s="1310">
        <v>89472</v>
      </c>
      <c r="H5446" s="1310" t="s">
        <v>7693</v>
      </c>
      <c r="I5446" s="1310" t="s">
        <v>472</v>
      </c>
      <c r="J5446" s="1310" t="s">
        <v>2172</v>
      </c>
      <c r="K5446" s="1311">
        <v>111.2</v>
      </c>
      <c r="L5446" s="1310" t="s">
        <v>2173</v>
      </c>
    </row>
    <row r="5447" spans="1:12" ht="13.5">
      <c r="A5447" s="1310" t="s">
        <v>7549</v>
      </c>
      <c r="B5447" s="1310" t="s">
        <v>7550</v>
      </c>
      <c r="C5447" s="1310" t="s">
        <v>7674</v>
      </c>
      <c r="D5447" s="1310">
        <v>66</v>
      </c>
      <c r="E5447" s="1311" t="s">
        <v>995</v>
      </c>
      <c r="F5447" s="1310" t="s">
        <v>995</v>
      </c>
      <c r="G5447" s="1310">
        <v>89473</v>
      </c>
      <c r="H5447" s="1310" t="s">
        <v>7694</v>
      </c>
      <c r="I5447" s="1310" t="s">
        <v>472</v>
      </c>
      <c r="J5447" s="1310" t="s">
        <v>2172</v>
      </c>
      <c r="K5447" s="1311">
        <v>106.3</v>
      </c>
      <c r="L5447" s="1310" t="s">
        <v>2173</v>
      </c>
    </row>
    <row r="5448" spans="1:12" ht="13.5">
      <c r="A5448" s="1310" t="s">
        <v>7549</v>
      </c>
      <c r="B5448" s="1310" t="s">
        <v>7550</v>
      </c>
      <c r="C5448" s="1310" t="s">
        <v>7674</v>
      </c>
      <c r="D5448" s="1310">
        <v>66</v>
      </c>
      <c r="E5448" s="1311" t="s">
        <v>995</v>
      </c>
      <c r="F5448" s="1310" t="s">
        <v>995</v>
      </c>
      <c r="G5448" s="1310">
        <v>89474</v>
      </c>
      <c r="H5448" s="1310" t="s">
        <v>7695</v>
      </c>
      <c r="I5448" s="1310" t="s">
        <v>472</v>
      </c>
      <c r="J5448" s="1310" t="s">
        <v>2172</v>
      </c>
      <c r="K5448" s="1311">
        <v>101.19</v>
      </c>
      <c r="L5448" s="1310" t="s">
        <v>2173</v>
      </c>
    </row>
    <row r="5449" spans="1:12" ht="13.5">
      <c r="A5449" s="1310" t="s">
        <v>7549</v>
      </c>
      <c r="B5449" s="1310" t="s">
        <v>7550</v>
      </c>
      <c r="C5449" s="1310" t="s">
        <v>7674</v>
      </c>
      <c r="D5449" s="1310">
        <v>66</v>
      </c>
      <c r="E5449" s="1311" t="s">
        <v>995</v>
      </c>
      <c r="F5449" s="1310" t="s">
        <v>995</v>
      </c>
      <c r="G5449" s="1310">
        <v>89475</v>
      </c>
      <c r="H5449" s="1310" t="s">
        <v>7696</v>
      </c>
      <c r="I5449" s="1310" t="s">
        <v>472</v>
      </c>
      <c r="J5449" s="1310" t="s">
        <v>2172</v>
      </c>
      <c r="K5449" s="1311">
        <v>93.01</v>
      </c>
      <c r="L5449" s="1310" t="s">
        <v>2173</v>
      </c>
    </row>
    <row r="5450" spans="1:12" ht="13.5">
      <c r="A5450" s="1310" t="s">
        <v>7549</v>
      </c>
      <c r="B5450" s="1310" t="s">
        <v>7550</v>
      </c>
      <c r="C5450" s="1310" t="s">
        <v>7674</v>
      </c>
      <c r="D5450" s="1310">
        <v>66</v>
      </c>
      <c r="E5450" s="1311" t="s">
        <v>995</v>
      </c>
      <c r="F5450" s="1310" t="s">
        <v>995</v>
      </c>
      <c r="G5450" s="1310">
        <v>89476</v>
      </c>
      <c r="H5450" s="1310" t="s">
        <v>7697</v>
      </c>
      <c r="I5450" s="1310" t="s">
        <v>472</v>
      </c>
      <c r="J5450" s="1310" t="s">
        <v>2172</v>
      </c>
      <c r="K5450" s="1311">
        <v>120.01</v>
      </c>
      <c r="L5450" s="1310" t="s">
        <v>2173</v>
      </c>
    </row>
    <row r="5451" spans="1:12" ht="13.5">
      <c r="A5451" s="1310" t="s">
        <v>7549</v>
      </c>
      <c r="B5451" s="1310" t="s">
        <v>7550</v>
      </c>
      <c r="C5451" s="1310" t="s">
        <v>7674</v>
      </c>
      <c r="D5451" s="1310">
        <v>66</v>
      </c>
      <c r="E5451" s="1311" t="s">
        <v>995</v>
      </c>
      <c r="F5451" s="1310" t="s">
        <v>995</v>
      </c>
      <c r="G5451" s="1310">
        <v>89477</v>
      </c>
      <c r="H5451" s="1310" t="s">
        <v>7698</v>
      </c>
      <c r="I5451" s="1310" t="s">
        <v>472</v>
      </c>
      <c r="J5451" s="1310" t="s">
        <v>2172</v>
      </c>
      <c r="K5451" s="1311">
        <v>111.48</v>
      </c>
      <c r="L5451" s="1310" t="s">
        <v>2173</v>
      </c>
    </row>
    <row r="5452" spans="1:12" ht="13.5">
      <c r="A5452" s="1310" t="s">
        <v>7549</v>
      </c>
      <c r="B5452" s="1310" t="s">
        <v>7550</v>
      </c>
      <c r="C5452" s="1310" t="s">
        <v>7674</v>
      </c>
      <c r="D5452" s="1310">
        <v>66</v>
      </c>
      <c r="E5452" s="1311" t="s">
        <v>995</v>
      </c>
      <c r="F5452" s="1310" t="s">
        <v>995</v>
      </c>
      <c r="G5452" s="1310">
        <v>89478</v>
      </c>
      <c r="H5452" s="1310" t="s">
        <v>7699</v>
      </c>
      <c r="I5452" s="1310" t="s">
        <v>472</v>
      </c>
      <c r="J5452" s="1310" t="s">
        <v>2172</v>
      </c>
      <c r="K5452" s="1311">
        <v>108.57</v>
      </c>
      <c r="L5452" s="1310" t="s">
        <v>2173</v>
      </c>
    </row>
    <row r="5453" spans="1:12" ht="13.5">
      <c r="A5453" s="1310" t="s">
        <v>7549</v>
      </c>
      <c r="B5453" s="1310" t="s">
        <v>7550</v>
      </c>
      <c r="C5453" s="1310" t="s">
        <v>7674</v>
      </c>
      <c r="D5453" s="1310">
        <v>66</v>
      </c>
      <c r="E5453" s="1311" t="s">
        <v>995</v>
      </c>
      <c r="F5453" s="1310" t="s">
        <v>995</v>
      </c>
      <c r="G5453" s="1310">
        <v>89479</v>
      </c>
      <c r="H5453" s="1310" t="s">
        <v>7700</v>
      </c>
      <c r="I5453" s="1310" t="s">
        <v>472</v>
      </c>
      <c r="J5453" s="1310" t="s">
        <v>2172</v>
      </c>
      <c r="K5453" s="1311">
        <v>103.87</v>
      </c>
      <c r="L5453" s="1310" t="s">
        <v>2173</v>
      </c>
    </row>
    <row r="5454" spans="1:12" ht="13.5">
      <c r="A5454" s="1310" t="s">
        <v>7549</v>
      </c>
      <c r="B5454" s="1310" t="s">
        <v>7550</v>
      </c>
      <c r="C5454" s="1310" t="s">
        <v>7674</v>
      </c>
      <c r="D5454" s="1310">
        <v>66</v>
      </c>
      <c r="E5454" s="1311" t="s">
        <v>995</v>
      </c>
      <c r="F5454" s="1310" t="s">
        <v>995</v>
      </c>
      <c r="G5454" s="1310">
        <v>89480</v>
      </c>
      <c r="H5454" s="1310" t="s">
        <v>7701</v>
      </c>
      <c r="I5454" s="1310" t="s">
        <v>472</v>
      </c>
      <c r="J5454" s="1310" t="s">
        <v>2172</v>
      </c>
      <c r="K5454" s="1311">
        <v>126.96</v>
      </c>
      <c r="L5454" s="1310" t="s">
        <v>2173</v>
      </c>
    </row>
    <row r="5455" spans="1:12" ht="13.5">
      <c r="A5455" s="1310" t="s">
        <v>7549</v>
      </c>
      <c r="B5455" s="1310" t="s">
        <v>7550</v>
      </c>
      <c r="C5455" s="1310" t="s">
        <v>7674</v>
      </c>
      <c r="D5455" s="1310">
        <v>66</v>
      </c>
      <c r="E5455" s="1311" t="s">
        <v>995</v>
      </c>
      <c r="F5455" s="1310" t="s">
        <v>995</v>
      </c>
      <c r="G5455" s="1310">
        <v>89483</v>
      </c>
      <c r="H5455" s="1310" t="s">
        <v>7702</v>
      </c>
      <c r="I5455" s="1310" t="s">
        <v>472</v>
      </c>
      <c r="J5455" s="1310" t="s">
        <v>2172</v>
      </c>
      <c r="K5455" s="1311">
        <v>122.16</v>
      </c>
      <c r="L5455" s="1310" t="s">
        <v>2173</v>
      </c>
    </row>
    <row r="5456" spans="1:12" ht="13.5">
      <c r="A5456" s="1310" t="s">
        <v>7549</v>
      </c>
      <c r="B5456" s="1310" t="s">
        <v>7550</v>
      </c>
      <c r="C5456" s="1310" t="s">
        <v>7674</v>
      </c>
      <c r="D5456" s="1310">
        <v>66</v>
      </c>
      <c r="E5456" s="1311" t="s">
        <v>995</v>
      </c>
      <c r="F5456" s="1310" t="s">
        <v>995</v>
      </c>
      <c r="G5456" s="1310">
        <v>89484</v>
      </c>
      <c r="H5456" s="1310" t="s">
        <v>7703</v>
      </c>
      <c r="I5456" s="1310" t="s">
        <v>472</v>
      </c>
      <c r="J5456" s="1310" t="s">
        <v>2172</v>
      </c>
      <c r="K5456" s="1311">
        <v>118.52</v>
      </c>
      <c r="L5456" s="1310" t="s">
        <v>2173</v>
      </c>
    </row>
    <row r="5457" spans="1:12" ht="13.5">
      <c r="A5457" s="1310" t="s">
        <v>7549</v>
      </c>
      <c r="B5457" s="1310" t="s">
        <v>7550</v>
      </c>
      <c r="C5457" s="1310" t="s">
        <v>7674</v>
      </c>
      <c r="D5457" s="1310">
        <v>66</v>
      </c>
      <c r="E5457" s="1311" t="s">
        <v>995</v>
      </c>
      <c r="F5457" s="1310" t="s">
        <v>995</v>
      </c>
      <c r="G5457" s="1310">
        <v>89486</v>
      </c>
      <c r="H5457" s="1310" t="s">
        <v>7704</v>
      </c>
      <c r="I5457" s="1310" t="s">
        <v>472</v>
      </c>
      <c r="J5457" s="1310" t="s">
        <v>2172</v>
      </c>
      <c r="K5457" s="1311">
        <v>109.8</v>
      </c>
      <c r="L5457" s="1310" t="s">
        <v>2173</v>
      </c>
    </row>
    <row r="5458" spans="1:12" ht="13.5">
      <c r="A5458" s="1310" t="s">
        <v>7549</v>
      </c>
      <c r="B5458" s="1310" t="s">
        <v>7550</v>
      </c>
      <c r="C5458" s="1310" t="s">
        <v>7674</v>
      </c>
      <c r="D5458" s="1310">
        <v>66</v>
      </c>
      <c r="E5458" s="1311" t="s">
        <v>995</v>
      </c>
      <c r="F5458" s="1310" t="s">
        <v>995</v>
      </c>
      <c r="G5458" s="1310">
        <v>89487</v>
      </c>
      <c r="H5458" s="1310" t="s">
        <v>7705</v>
      </c>
      <c r="I5458" s="1310" t="s">
        <v>472</v>
      </c>
      <c r="J5458" s="1310" t="s">
        <v>2172</v>
      </c>
      <c r="K5458" s="1311">
        <v>137.38</v>
      </c>
      <c r="L5458" s="1310" t="s">
        <v>2173</v>
      </c>
    </row>
    <row r="5459" spans="1:12" ht="13.5">
      <c r="A5459" s="1310" t="s">
        <v>7549</v>
      </c>
      <c r="B5459" s="1310" t="s">
        <v>7550</v>
      </c>
      <c r="C5459" s="1310" t="s">
        <v>7674</v>
      </c>
      <c r="D5459" s="1310">
        <v>66</v>
      </c>
      <c r="E5459" s="1311" t="s">
        <v>995</v>
      </c>
      <c r="F5459" s="1310" t="s">
        <v>995</v>
      </c>
      <c r="G5459" s="1310">
        <v>89488</v>
      </c>
      <c r="H5459" s="1310" t="s">
        <v>7706</v>
      </c>
      <c r="I5459" s="1310" t="s">
        <v>472</v>
      </c>
      <c r="J5459" s="1310" t="s">
        <v>2172</v>
      </c>
      <c r="K5459" s="1311">
        <v>128.34</v>
      </c>
      <c r="L5459" s="1310" t="s">
        <v>2173</v>
      </c>
    </row>
    <row r="5460" spans="1:12" ht="13.5">
      <c r="A5460" s="1310" t="s">
        <v>7549</v>
      </c>
      <c r="B5460" s="1310" t="s">
        <v>7550</v>
      </c>
      <c r="C5460" s="1310" t="s">
        <v>7674</v>
      </c>
      <c r="D5460" s="1310">
        <v>66</v>
      </c>
      <c r="E5460" s="1311" t="s">
        <v>995</v>
      </c>
      <c r="F5460" s="1310" t="s">
        <v>995</v>
      </c>
      <c r="G5460" s="1310">
        <v>91815</v>
      </c>
      <c r="H5460" s="1310" t="s">
        <v>7707</v>
      </c>
      <c r="I5460" s="1310" t="s">
        <v>472</v>
      </c>
      <c r="J5460" s="1310" t="s">
        <v>2172</v>
      </c>
      <c r="K5460" s="1311">
        <v>78.540000000000006</v>
      </c>
      <c r="L5460" s="1310" t="s">
        <v>2173</v>
      </c>
    </row>
    <row r="5461" spans="1:12" ht="13.5">
      <c r="A5461" s="1310" t="s">
        <v>7549</v>
      </c>
      <c r="B5461" s="1310" t="s">
        <v>7550</v>
      </c>
      <c r="C5461" s="1310" t="s">
        <v>7674</v>
      </c>
      <c r="D5461" s="1310">
        <v>66</v>
      </c>
      <c r="E5461" s="1311" t="s">
        <v>995</v>
      </c>
      <c r="F5461" s="1310" t="s">
        <v>995</v>
      </c>
      <c r="G5461" s="1310">
        <v>91816</v>
      </c>
      <c r="H5461" s="1310" t="s">
        <v>7708</v>
      </c>
      <c r="I5461" s="1310" t="s">
        <v>472</v>
      </c>
      <c r="J5461" s="1310" t="s">
        <v>2172</v>
      </c>
      <c r="K5461" s="1311">
        <v>94.38</v>
      </c>
      <c r="L5461" s="1310" t="s">
        <v>2173</v>
      </c>
    </row>
    <row r="5462" spans="1:12" ht="13.5">
      <c r="A5462" s="1310" t="s">
        <v>7549</v>
      </c>
      <c r="B5462" s="1310" t="s">
        <v>7550</v>
      </c>
      <c r="C5462" s="1310" t="s">
        <v>7674</v>
      </c>
      <c r="D5462" s="1310">
        <v>66</v>
      </c>
      <c r="E5462" s="1311" t="s">
        <v>995</v>
      </c>
      <c r="F5462" s="1310" t="s">
        <v>995</v>
      </c>
      <c r="G5462" s="1310">
        <v>101161</v>
      </c>
      <c r="H5462" s="1310" t="s">
        <v>7709</v>
      </c>
      <c r="I5462" s="1310" t="s">
        <v>472</v>
      </c>
      <c r="J5462" s="1310" t="s">
        <v>2172</v>
      </c>
      <c r="K5462" s="1311">
        <v>193.22</v>
      </c>
      <c r="L5462" s="1310" t="s">
        <v>2173</v>
      </c>
    </row>
    <row r="5463" spans="1:12" ht="13.5">
      <c r="A5463" s="1310" t="s">
        <v>7549</v>
      </c>
      <c r="B5463" s="1310" t="s">
        <v>7550</v>
      </c>
      <c r="C5463" s="1310" t="s">
        <v>7710</v>
      </c>
      <c r="D5463" s="1310">
        <v>67</v>
      </c>
      <c r="E5463" s="1311" t="s">
        <v>995</v>
      </c>
      <c r="F5463" s="1310" t="s">
        <v>995</v>
      </c>
      <c r="G5463" s="1310">
        <v>101163</v>
      </c>
      <c r="H5463" s="1310" t="s">
        <v>7711</v>
      </c>
      <c r="I5463" s="1310" t="s">
        <v>472</v>
      </c>
      <c r="J5463" s="1310" t="s">
        <v>2172</v>
      </c>
      <c r="K5463" s="1311">
        <v>613.39</v>
      </c>
      <c r="L5463" s="1310" t="s">
        <v>2173</v>
      </c>
    </row>
    <row r="5464" spans="1:12" ht="13.5">
      <c r="A5464" s="1310" t="s">
        <v>7549</v>
      </c>
      <c r="B5464" s="1310" t="s">
        <v>7550</v>
      </c>
      <c r="C5464" s="1310" t="s">
        <v>7710</v>
      </c>
      <c r="D5464" s="1310">
        <v>67</v>
      </c>
      <c r="E5464" s="1311" t="s">
        <v>995</v>
      </c>
      <c r="F5464" s="1310" t="s">
        <v>995</v>
      </c>
      <c r="G5464" s="1310">
        <v>101164</v>
      </c>
      <c r="H5464" s="1310" t="s">
        <v>7712</v>
      </c>
      <c r="I5464" s="1310" t="s">
        <v>472</v>
      </c>
      <c r="J5464" s="1310" t="s">
        <v>2172</v>
      </c>
      <c r="K5464" s="1311">
        <v>622.45000000000005</v>
      </c>
      <c r="L5464" s="1310" t="s">
        <v>2173</v>
      </c>
    </row>
    <row r="5465" spans="1:12" ht="13.5">
      <c r="A5465" s="1310" t="s">
        <v>7549</v>
      </c>
      <c r="B5465" s="1310" t="s">
        <v>7550</v>
      </c>
      <c r="C5465" s="1310" t="s">
        <v>7713</v>
      </c>
      <c r="D5465" s="1310">
        <v>70</v>
      </c>
      <c r="E5465" s="1311" t="s">
        <v>995</v>
      </c>
      <c r="F5465" s="1310" t="s">
        <v>995</v>
      </c>
      <c r="G5465" s="1310">
        <v>96358</v>
      </c>
      <c r="H5465" s="1310" t="s">
        <v>7714</v>
      </c>
      <c r="I5465" s="1310" t="s">
        <v>472</v>
      </c>
      <c r="J5465" s="1310" t="s">
        <v>2172</v>
      </c>
      <c r="K5465" s="1311">
        <v>73.69</v>
      </c>
      <c r="L5465" s="1310" t="s">
        <v>2173</v>
      </c>
    </row>
    <row r="5466" spans="1:12" ht="13.5">
      <c r="A5466" s="1310" t="s">
        <v>7549</v>
      </c>
      <c r="B5466" s="1310" t="s">
        <v>7550</v>
      </c>
      <c r="C5466" s="1310" t="s">
        <v>7713</v>
      </c>
      <c r="D5466" s="1310">
        <v>70</v>
      </c>
      <c r="E5466" s="1311" t="s">
        <v>995</v>
      </c>
      <c r="F5466" s="1310" t="s">
        <v>995</v>
      </c>
      <c r="G5466" s="1310">
        <v>96359</v>
      </c>
      <c r="H5466" s="1310" t="s">
        <v>7715</v>
      </c>
      <c r="I5466" s="1310" t="s">
        <v>472</v>
      </c>
      <c r="J5466" s="1310" t="s">
        <v>2172</v>
      </c>
      <c r="K5466" s="1311">
        <v>86.13</v>
      </c>
      <c r="L5466" s="1310" t="s">
        <v>2173</v>
      </c>
    </row>
    <row r="5467" spans="1:12" ht="13.5">
      <c r="A5467" s="1310" t="s">
        <v>7549</v>
      </c>
      <c r="B5467" s="1310" t="s">
        <v>7550</v>
      </c>
      <c r="C5467" s="1310" t="s">
        <v>7713</v>
      </c>
      <c r="D5467" s="1310">
        <v>70</v>
      </c>
      <c r="E5467" s="1311" t="s">
        <v>995</v>
      </c>
      <c r="F5467" s="1310" t="s">
        <v>995</v>
      </c>
      <c r="G5467" s="1310">
        <v>96360</v>
      </c>
      <c r="H5467" s="1310" t="s">
        <v>7716</v>
      </c>
      <c r="I5467" s="1310" t="s">
        <v>472</v>
      </c>
      <c r="J5467" s="1310" t="s">
        <v>2172</v>
      </c>
      <c r="K5467" s="1311">
        <v>105.69</v>
      </c>
      <c r="L5467" s="1310" t="s">
        <v>2173</v>
      </c>
    </row>
    <row r="5468" spans="1:12" ht="13.5">
      <c r="A5468" s="1310" t="s">
        <v>7549</v>
      </c>
      <c r="B5468" s="1310" t="s">
        <v>7550</v>
      </c>
      <c r="C5468" s="1310" t="s">
        <v>7713</v>
      </c>
      <c r="D5468" s="1310">
        <v>70</v>
      </c>
      <c r="E5468" s="1311" t="s">
        <v>995</v>
      </c>
      <c r="F5468" s="1310" t="s">
        <v>995</v>
      </c>
      <c r="G5468" s="1310">
        <v>96361</v>
      </c>
      <c r="H5468" s="1310" t="s">
        <v>7717</v>
      </c>
      <c r="I5468" s="1310" t="s">
        <v>472</v>
      </c>
      <c r="J5468" s="1310" t="s">
        <v>2172</v>
      </c>
      <c r="K5468" s="1311">
        <v>130.08000000000001</v>
      </c>
      <c r="L5468" s="1310" t="s">
        <v>2173</v>
      </c>
    </row>
    <row r="5469" spans="1:12" ht="13.5">
      <c r="A5469" s="1310" t="s">
        <v>7549</v>
      </c>
      <c r="B5469" s="1310" t="s">
        <v>7550</v>
      </c>
      <c r="C5469" s="1310" t="s">
        <v>7713</v>
      </c>
      <c r="D5469" s="1310">
        <v>70</v>
      </c>
      <c r="E5469" s="1311" t="s">
        <v>995</v>
      </c>
      <c r="F5469" s="1310" t="s">
        <v>995</v>
      </c>
      <c r="G5469" s="1310">
        <v>96362</v>
      </c>
      <c r="H5469" s="1310" t="s">
        <v>7718</v>
      </c>
      <c r="I5469" s="1310" t="s">
        <v>472</v>
      </c>
      <c r="J5469" s="1310" t="s">
        <v>2172</v>
      </c>
      <c r="K5469" s="1311">
        <v>91.48</v>
      </c>
      <c r="L5469" s="1310" t="s">
        <v>2173</v>
      </c>
    </row>
    <row r="5470" spans="1:12" ht="13.5">
      <c r="A5470" s="1310" t="s">
        <v>7549</v>
      </c>
      <c r="B5470" s="1310" t="s">
        <v>7550</v>
      </c>
      <c r="C5470" s="1310" t="s">
        <v>7713</v>
      </c>
      <c r="D5470" s="1310">
        <v>70</v>
      </c>
      <c r="E5470" s="1311" t="s">
        <v>995</v>
      </c>
      <c r="F5470" s="1310" t="s">
        <v>995</v>
      </c>
      <c r="G5470" s="1310">
        <v>96363</v>
      </c>
      <c r="H5470" s="1310" t="s">
        <v>7719</v>
      </c>
      <c r="I5470" s="1310" t="s">
        <v>472</v>
      </c>
      <c r="J5470" s="1310" t="s">
        <v>2172</v>
      </c>
      <c r="K5470" s="1311">
        <v>104.24</v>
      </c>
      <c r="L5470" s="1310" t="s">
        <v>2173</v>
      </c>
    </row>
    <row r="5471" spans="1:12" ht="13.5">
      <c r="A5471" s="1310" t="s">
        <v>7549</v>
      </c>
      <c r="B5471" s="1310" t="s">
        <v>7550</v>
      </c>
      <c r="C5471" s="1310" t="s">
        <v>7713</v>
      </c>
      <c r="D5471" s="1310">
        <v>70</v>
      </c>
      <c r="E5471" s="1311" t="s">
        <v>995</v>
      </c>
      <c r="F5471" s="1310" t="s">
        <v>995</v>
      </c>
      <c r="G5471" s="1310">
        <v>96364</v>
      </c>
      <c r="H5471" s="1310" t="s">
        <v>7720</v>
      </c>
      <c r="I5471" s="1310" t="s">
        <v>472</v>
      </c>
      <c r="J5471" s="1310" t="s">
        <v>2172</v>
      </c>
      <c r="K5471" s="1311">
        <v>123.49</v>
      </c>
      <c r="L5471" s="1310" t="s">
        <v>2173</v>
      </c>
    </row>
    <row r="5472" spans="1:12" ht="13.5">
      <c r="A5472" s="1310" t="s">
        <v>7549</v>
      </c>
      <c r="B5472" s="1310" t="s">
        <v>7550</v>
      </c>
      <c r="C5472" s="1310" t="s">
        <v>7713</v>
      </c>
      <c r="D5472" s="1310">
        <v>70</v>
      </c>
      <c r="E5472" s="1311" t="s">
        <v>995</v>
      </c>
      <c r="F5472" s="1310" t="s">
        <v>995</v>
      </c>
      <c r="G5472" s="1310">
        <v>96365</v>
      </c>
      <c r="H5472" s="1310" t="s">
        <v>7721</v>
      </c>
      <c r="I5472" s="1310" t="s">
        <v>472</v>
      </c>
      <c r="J5472" s="1310" t="s">
        <v>2172</v>
      </c>
      <c r="K5472" s="1311">
        <v>148.19</v>
      </c>
      <c r="L5472" s="1310" t="s">
        <v>2173</v>
      </c>
    </row>
    <row r="5473" spans="1:12" ht="13.5">
      <c r="A5473" s="1310" t="s">
        <v>7549</v>
      </c>
      <c r="B5473" s="1310" t="s">
        <v>7550</v>
      </c>
      <c r="C5473" s="1310" t="s">
        <v>7713</v>
      </c>
      <c r="D5473" s="1310">
        <v>70</v>
      </c>
      <c r="E5473" s="1311" t="s">
        <v>995</v>
      </c>
      <c r="F5473" s="1310" t="s">
        <v>995</v>
      </c>
      <c r="G5473" s="1310">
        <v>96366</v>
      </c>
      <c r="H5473" s="1310" t="s">
        <v>7722</v>
      </c>
      <c r="I5473" s="1310" t="s">
        <v>472</v>
      </c>
      <c r="J5473" s="1310" t="s">
        <v>2172</v>
      </c>
      <c r="K5473" s="1311">
        <v>109.28</v>
      </c>
      <c r="L5473" s="1310" t="s">
        <v>2173</v>
      </c>
    </row>
    <row r="5474" spans="1:12" ht="13.5">
      <c r="A5474" s="1310" t="s">
        <v>7549</v>
      </c>
      <c r="B5474" s="1310" t="s">
        <v>7550</v>
      </c>
      <c r="C5474" s="1310" t="s">
        <v>7713</v>
      </c>
      <c r="D5474" s="1310">
        <v>70</v>
      </c>
      <c r="E5474" s="1311" t="s">
        <v>995</v>
      </c>
      <c r="F5474" s="1310" t="s">
        <v>995</v>
      </c>
      <c r="G5474" s="1310">
        <v>96367</v>
      </c>
      <c r="H5474" s="1310" t="s">
        <v>7723</v>
      </c>
      <c r="I5474" s="1310" t="s">
        <v>472</v>
      </c>
      <c r="J5474" s="1310" t="s">
        <v>2172</v>
      </c>
      <c r="K5474" s="1311">
        <v>122.33</v>
      </c>
      <c r="L5474" s="1310" t="s">
        <v>2173</v>
      </c>
    </row>
    <row r="5475" spans="1:12" ht="13.5">
      <c r="A5475" s="1310" t="s">
        <v>7549</v>
      </c>
      <c r="B5475" s="1310" t="s">
        <v>7550</v>
      </c>
      <c r="C5475" s="1310" t="s">
        <v>7713</v>
      </c>
      <c r="D5475" s="1310">
        <v>70</v>
      </c>
      <c r="E5475" s="1311" t="s">
        <v>995</v>
      </c>
      <c r="F5475" s="1310" t="s">
        <v>995</v>
      </c>
      <c r="G5475" s="1310">
        <v>96368</v>
      </c>
      <c r="H5475" s="1310" t="s">
        <v>7724</v>
      </c>
      <c r="I5475" s="1310" t="s">
        <v>472</v>
      </c>
      <c r="J5475" s="1310" t="s">
        <v>2172</v>
      </c>
      <c r="K5475" s="1311">
        <v>141.29</v>
      </c>
      <c r="L5475" s="1310" t="s">
        <v>2173</v>
      </c>
    </row>
    <row r="5476" spans="1:12" ht="13.5">
      <c r="A5476" s="1310" t="s">
        <v>7549</v>
      </c>
      <c r="B5476" s="1310" t="s">
        <v>7550</v>
      </c>
      <c r="C5476" s="1310" t="s">
        <v>7713</v>
      </c>
      <c r="D5476" s="1310">
        <v>70</v>
      </c>
      <c r="E5476" s="1311" t="s">
        <v>995</v>
      </c>
      <c r="F5476" s="1310" t="s">
        <v>995</v>
      </c>
      <c r="G5476" s="1310">
        <v>96369</v>
      </c>
      <c r="H5476" s="1310" t="s">
        <v>7725</v>
      </c>
      <c r="I5476" s="1310" t="s">
        <v>472</v>
      </c>
      <c r="J5476" s="1310" t="s">
        <v>2172</v>
      </c>
      <c r="K5476" s="1311">
        <v>166.29</v>
      </c>
      <c r="L5476" s="1310" t="s">
        <v>2173</v>
      </c>
    </row>
    <row r="5477" spans="1:12" ht="13.5">
      <c r="A5477" s="1310" t="s">
        <v>7549</v>
      </c>
      <c r="B5477" s="1310" t="s">
        <v>7550</v>
      </c>
      <c r="C5477" s="1310" t="s">
        <v>7713</v>
      </c>
      <c r="D5477" s="1310">
        <v>70</v>
      </c>
      <c r="E5477" s="1311" t="s">
        <v>995</v>
      </c>
      <c r="F5477" s="1310" t="s">
        <v>995</v>
      </c>
      <c r="G5477" s="1310">
        <v>96370</v>
      </c>
      <c r="H5477" s="1310" t="s">
        <v>7726</v>
      </c>
      <c r="I5477" s="1310" t="s">
        <v>472</v>
      </c>
      <c r="J5477" s="1310" t="s">
        <v>2172</v>
      </c>
      <c r="K5477" s="1311">
        <v>53.31</v>
      </c>
      <c r="L5477" s="1310" t="s">
        <v>2173</v>
      </c>
    </row>
    <row r="5478" spans="1:12" ht="13.5">
      <c r="A5478" s="1310" t="s">
        <v>7549</v>
      </c>
      <c r="B5478" s="1310" t="s">
        <v>7550</v>
      </c>
      <c r="C5478" s="1310" t="s">
        <v>7713</v>
      </c>
      <c r="D5478" s="1310">
        <v>70</v>
      </c>
      <c r="E5478" s="1311" t="s">
        <v>995</v>
      </c>
      <c r="F5478" s="1310" t="s">
        <v>995</v>
      </c>
      <c r="G5478" s="1310">
        <v>96371</v>
      </c>
      <c r="H5478" s="1310" t="s">
        <v>7727</v>
      </c>
      <c r="I5478" s="1310" t="s">
        <v>472</v>
      </c>
      <c r="J5478" s="1310" t="s">
        <v>2172</v>
      </c>
      <c r="K5478" s="1311">
        <v>65.569999999999993</v>
      </c>
      <c r="L5478" s="1310" t="s">
        <v>2173</v>
      </c>
    </row>
    <row r="5479" spans="1:12" ht="13.5">
      <c r="A5479" s="1310" t="s">
        <v>7549</v>
      </c>
      <c r="B5479" s="1310" t="s">
        <v>7550</v>
      </c>
      <c r="C5479" s="1310" t="s">
        <v>7713</v>
      </c>
      <c r="D5479" s="1310">
        <v>70</v>
      </c>
      <c r="E5479" s="1311" t="s">
        <v>995</v>
      </c>
      <c r="F5479" s="1310" t="s">
        <v>995</v>
      </c>
      <c r="G5479" s="1310">
        <v>96373</v>
      </c>
      <c r="H5479" s="1310" t="s">
        <v>7728</v>
      </c>
      <c r="I5479" s="1310" t="s">
        <v>253</v>
      </c>
      <c r="J5479" s="1310" t="s">
        <v>2172</v>
      </c>
      <c r="K5479" s="1311">
        <v>11.58</v>
      </c>
      <c r="L5479" s="1310" t="s">
        <v>2173</v>
      </c>
    </row>
    <row r="5480" spans="1:12" ht="13.5">
      <c r="A5480" s="1310" t="s">
        <v>7549</v>
      </c>
      <c r="B5480" s="1310" t="s">
        <v>7550</v>
      </c>
      <c r="C5480" s="1310" t="s">
        <v>7713</v>
      </c>
      <c r="D5480" s="1310">
        <v>70</v>
      </c>
      <c r="E5480" s="1311" t="s">
        <v>995</v>
      </c>
      <c r="F5480" s="1310" t="s">
        <v>995</v>
      </c>
      <c r="G5480" s="1310">
        <v>96374</v>
      </c>
      <c r="H5480" s="1310" t="s">
        <v>7729</v>
      </c>
      <c r="I5480" s="1310" t="s">
        <v>253</v>
      </c>
      <c r="J5480" s="1310" t="s">
        <v>2172</v>
      </c>
      <c r="K5480" s="1311">
        <v>31.17</v>
      </c>
      <c r="L5480" s="1310" t="s">
        <v>2173</v>
      </c>
    </row>
    <row r="5481" spans="1:12" ht="13.5">
      <c r="A5481" s="1310" t="s">
        <v>7549</v>
      </c>
      <c r="B5481" s="1310" t="s">
        <v>7550</v>
      </c>
      <c r="C5481" s="1310" t="s">
        <v>7713</v>
      </c>
      <c r="D5481" s="1310">
        <v>70</v>
      </c>
      <c r="E5481" s="1311" t="s">
        <v>995</v>
      </c>
      <c r="F5481" s="1310" t="s">
        <v>995</v>
      </c>
      <c r="G5481" s="1310">
        <v>102235</v>
      </c>
      <c r="H5481" s="1310" t="s">
        <v>7730</v>
      </c>
      <c r="I5481" s="1310" t="s">
        <v>472</v>
      </c>
      <c r="J5481" s="1310" t="s">
        <v>2172</v>
      </c>
      <c r="K5481" s="1311">
        <v>276.43</v>
      </c>
      <c r="L5481" s="1310" t="s">
        <v>2173</v>
      </c>
    </row>
    <row r="5482" spans="1:12" ht="13.5">
      <c r="A5482" s="1310" t="s">
        <v>7549</v>
      </c>
      <c r="B5482" s="1310" t="s">
        <v>7550</v>
      </c>
      <c r="C5482" s="1310" t="s">
        <v>7713</v>
      </c>
      <c r="D5482" s="1310">
        <v>70</v>
      </c>
      <c r="E5482" s="1311" t="s">
        <v>995</v>
      </c>
      <c r="F5482" s="1310" t="s">
        <v>995</v>
      </c>
      <c r="G5482" s="1310">
        <v>102253</v>
      </c>
      <c r="H5482" s="1310" t="s">
        <v>7731</v>
      </c>
      <c r="I5482" s="1310" t="s">
        <v>472</v>
      </c>
      <c r="J5482" s="1310" t="s">
        <v>2242</v>
      </c>
      <c r="K5482" s="1311">
        <v>760.7</v>
      </c>
      <c r="L5482" s="1310" t="s">
        <v>2173</v>
      </c>
    </row>
    <row r="5483" spans="1:12" ht="13.5">
      <c r="A5483" s="1310" t="s">
        <v>7549</v>
      </c>
      <c r="B5483" s="1310" t="s">
        <v>7550</v>
      </c>
      <c r="C5483" s="1310" t="s">
        <v>7713</v>
      </c>
      <c r="D5483" s="1310">
        <v>70</v>
      </c>
      <c r="E5483" s="1311" t="s">
        <v>995</v>
      </c>
      <c r="F5483" s="1310" t="s">
        <v>995</v>
      </c>
      <c r="G5483" s="1310">
        <v>102254</v>
      </c>
      <c r="H5483" s="1310" t="s">
        <v>7732</v>
      </c>
      <c r="I5483" s="1310" t="s">
        <v>472</v>
      </c>
      <c r="J5483" s="1310" t="s">
        <v>2242</v>
      </c>
      <c r="K5483" s="1311">
        <v>458.11</v>
      </c>
      <c r="L5483" s="1310" t="s">
        <v>2173</v>
      </c>
    </row>
    <row r="5484" spans="1:12" ht="13.5">
      <c r="A5484" s="1310" t="s">
        <v>7549</v>
      </c>
      <c r="B5484" s="1310" t="s">
        <v>7550</v>
      </c>
      <c r="C5484" s="1310" t="s">
        <v>7713</v>
      </c>
      <c r="D5484" s="1310">
        <v>70</v>
      </c>
      <c r="E5484" s="1311" t="s">
        <v>995</v>
      </c>
      <c r="F5484" s="1310" t="s">
        <v>995</v>
      </c>
      <c r="G5484" s="1310">
        <v>102255</v>
      </c>
      <c r="H5484" s="1310" t="s">
        <v>7733</v>
      </c>
      <c r="I5484" s="1310" t="s">
        <v>472</v>
      </c>
      <c r="J5484" s="1310" t="s">
        <v>2242</v>
      </c>
      <c r="K5484" s="1311">
        <v>766.52</v>
      </c>
      <c r="L5484" s="1310" t="s">
        <v>2173</v>
      </c>
    </row>
    <row r="5485" spans="1:12" ht="13.5">
      <c r="A5485" s="1310" t="s">
        <v>7549</v>
      </c>
      <c r="B5485" s="1310" t="s">
        <v>7550</v>
      </c>
      <c r="C5485" s="1310" t="s">
        <v>7713</v>
      </c>
      <c r="D5485" s="1310">
        <v>70</v>
      </c>
      <c r="E5485" s="1311" t="s">
        <v>995</v>
      </c>
      <c r="F5485" s="1310" t="s">
        <v>995</v>
      </c>
      <c r="G5485" s="1310">
        <v>102256</v>
      </c>
      <c r="H5485" s="1310" t="s">
        <v>7734</v>
      </c>
      <c r="I5485" s="1310" t="s">
        <v>472</v>
      </c>
      <c r="J5485" s="1310" t="s">
        <v>2242</v>
      </c>
      <c r="K5485" s="1311">
        <v>594.61</v>
      </c>
      <c r="L5485" s="1310" t="s">
        <v>2173</v>
      </c>
    </row>
    <row r="5486" spans="1:12" ht="13.5">
      <c r="A5486" s="1310" t="s">
        <v>7549</v>
      </c>
      <c r="B5486" s="1310" t="s">
        <v>7550</v>
      </c>
      <c r="C5486" s="1310" t="s">
        <v>7713</v>
      </c>
      <c r="D5486" s="1310">
        <v>70</v>
      </c>
      <c r="E5486" s="1311" t="s">
        <v>995</v>
      </c>
      <c r="F5486" s="1310" t="s">
        <v>995</v>
      </c>
      <c r="G5486" s="1310">
        <v>102257</v>
      </c>
      <c r="H5486" s="1310" t="s">
        <v>7735</v>
      </c>
      <c r="I5486" s="1310" t="s">
        <v>472</v>
      </c>
      <c r="J5486" s="1310" t="s">
        <v>2172</v>
      </c>
      <c r="K5486" s="1311">
        <v>263.20999999999998</v>
      </c>
      <c r="L5486" s="1310" t="s">
        <v>2173</v>
      </c>
    </row>
    <row r="5487" spans="1:12" ht="13.5">
      <c r="A5487" s="1310" t="s">
        <v>7549</v>
      </c>
      <c r="B5487" s="1310" t="s">
        <v>7550</v>
      </c>
      <c r="C5487" s="1310" t="s">
        <v>7713</v>
      </c>
      <c r="D5487" s="1310">
        <v>70</v>
      </c>
      <c r="E5487" s="1311" t="s">
        <v>995</v>
      </c>
      <c r="F5487" s="1310" t="s">
        <v>995</v>
      </c>
      <c r="G5487" s="1310">
        <v>102258</v>
      </c>
      <c r="H5487" s="1310" t="s">
        <v>7736</v>
      </c>
      <c r="I5487" s="1310" t="s">
        <v>472</v>
      </c>
      <c r="J5487" s="1310" t="s">
        <v>2172</v>
      </c>
      <c r="K5487" s="1311">
        <v>287.14999999999998</v>
      </c>
      <c r="L5487" s="1310" t="s">
        <v>2173</v>
      </c>
    </row>
    <row r="5488" spans="1:12" ht="13.5">
      <c r="A5488" s="1310" t="s">
        <v>7549</v>
      </c>
      <c r="B5488" s="1310" t="s">
        <v>7550</v>
      </c>
      <c r="C5488" s="1310" t="s">
        <v>7737</v>
      </c>
      <c r="D5488" s="1310">
        <v>251</v>
      </c>
      <c r="E5488" s="1311" t="s">
        <v>995</v>
      </c>
      <c r="F5488" s="1310" t="s">
        <v>995</v>
      </c>
      <c r="G5488" s="1310">
        <v>101154</v>
      </c>
      <c r="H5488" s="1310" t="s">
        <v>7738</v>
      </c>
      <c r="I5488" s="1310" t="s">
        <v>472</v>
      </c>
      <c r="J5488" s="1310" t="s">
        <v>2172</v>
      </c>
      <c r="K5488" s="1311">
        <v>101.33</v>
      </c>
      <c r="L5488" s="1310" t="s">
        <v>2173</v>
      </c>
    </row>
    <row r="5489" spans="1:12" ht="13.5">
      <c r="A5489" s="1310" t="s">
        <v>7549</v>
      </c>
      <c r="B5489" s="1310" t="s">
        <v>7550</v>
      </c>
      <c r="C5489" s="1310" t="s">
        <v>7737</v>
      </c>
      <c r="D5489" s="1310">
        <v>251</v>
      </c>
      <c r="E5489" s="1311" t="s">
        <v>995</v>
      </c>
      <c r="F5489" s="1310" t="s">
        <v>995</v>
      </c>
      <c r="G5489" s="1310">
        <v>101155</v>
      </c>
      <c r="H5489" s="1310" t="s">
        <v>7739</v>
      </c>
      <c r="I5489" s="1310" t="s">
        <v>472</v>
      </c>
      <c r="J5489" s="1310" t="s">
        <v>2172</v>
      </c>
      <c r="K5489" s="1311">
        <v>141.99</v>
      </c>
      <c r="L5489" s="1310" t="s">
        <v>2173</v>
      </c>
    </row>
    <row r="5490" spans="1:12" ht="13.5">
      <c r="A5490" s="1310" t="s">
        <v>7549</v>
      </c>
      <c r="B5490" s="1310" t="s">
        <v>7550</v>
      </c>
      <c r="C5490" s="1310" t="s">
        <v>7737</v>
      </c>
      <c r="D5490" s="1310">
        <v>251</v>
      </c>
      <c r="E5490" s="1311" t="s">
        <v>995</v>
      </c>
      <c r="F5490" s="1310" t="s">
        <v>995</v>
      </c>
      <c r="G5490" s="1310">
        <v>101156</v>
      </c>
      <c r="H5490" s="1310" t="s">
        <v>7740</v>
      </c>
      <c r="I5490" s="1310" t="s">
        <v>472</v>
      </c>
      <c r="J5490" s="1310" t="s">
        <v>2172</v>
      </c>
      <c r="K5490" s="1311">
        <v>208.19</v>
      </c>
      <c r="L5490" s="1310" t="s">
        <v>2173</v>
      </c>
    </row>
    <row r="5491" spans="1:12" ht="13.5">
      <c r="A5491" s="1310" t="s">
        <v>7741</v>
      </c>
      <c r="B5491" s="1310" t="s">
        <v>7742</v>
      </c>
      <c r="C5491" s="1310" t="s">
        <v>7743</v>
      </c>
      <c r="D5491" s="1310">
        <v>54</v>
      </c>
      <c r="E5491" s="1311" t="s">
        <v>995</v>
      </c>
      <c r="F5491" s="1310" t="s">
        <v>995</v>
      </c>
      <c r="G5491" s="1310">
        <v>101810</v>
      </c>
      <c r="H5491" s="1310" t="s">
        <v>7744</v>
      </c>
      <c r="I5491" s="1310" t="s">
        <v>669</v>
      </c>
      <c r="J5491" s="1310" t="s">
        <v>2172</v>
      </c>
      <c r="K5491" s="1312">
        <v>1461.28</v>
      </c>
      <c r="L5491" s="1310" t="s">
        <v>2173</v>
      </c>
    </row>
    <row r="5492" spans="1:12" ht="13.5">
      <c r="A5492" s="1310" t="s">
        <v>7741</v>
      </c>
      <c r="B5492" s="1310" t="s">
        <v>7742</v>
      </c>
      <c r="C5492" s="1310" t="s">
        <v>7743</v>
      </c>
      <c r="D5492" s="1310">
        <v>54</v>
      </c>
      <c r="E5492" s="1311" t="s">
        <v>995</v>
      </c>
      <c r="F5492" s="1310" t="s">
        <v>995</v>
      </c>
      <c r="G5492" s="1310">
        <v>101811</v>
      </c>
      <c r="H5492" s="1310" t="s">
        <v>7745</v>
      </c>
      <c r="I5492" s="1310" t="s">
        <v>669</v>
      </c>
      <c r="J5492" s="1310" t="s">
        <v>2172</v>
      </c>
      <c r="K5492" s="1312">
        <v>1267.67</v>
      </c>
      <c r="L5492" s="1310" t="s">
        <v>2173</v>
      </c>
    </row>
    <row r="5493" spans="1:12" ht="13.5">
      <c r="A5493" s="1310" t="s">
        <v>7741</v>
      </c>
      <c r="B5493" s="1310" t="s">
        <v>7742</v>
      </c>
      <c r="C5493" s="1310" t="s">
        <v>7743</v>
      </c>
      <c r="D5493" s="1310">
        <v>54</v>
      </c>
      <c r="E5493" s="1311" t="s">
        <v>995</v>
      </c>
      <c r="F5493" s="1310" t="s">
        <v>995</v>
      </c>
      <c r="G5493" s="1310">
        <v>101812</v>
      </c>
      <c r="H5493" s="1310" t="s">
        <v>807</v>
      </c>
      <c r="I5493" s="1310" t="s">
        <v>669</v>
      </c>
      <c r="J5493" s="1310" t="s">
        <v>2172</v>
      </c>
      <c r="K5493" s="1312">
        <v>1532.75</v>
      </c>
      <c r="L5493" s="1310" t="s">
        <v>2173</v>
      </c>
    </row>
    <row r="5494" spans="1:12" ht="13.5">
      <c r="A5494" s="1310" t="s">
        <v>7741</v>
      </c>
      <c r="B5494" s="1310" t="s">
        <v>7742</v>
      </c>
      <c r="C5494" s="1310" t="s">
        <v>7743</v>
      </c>
      <c r="D5494" s="1310">
        <v>54</v>
      </c>
      <c r="E5494" s="1311" t="s">
        <v>995</v>
      </c>
      <c r="F5494" s="1310" t="s">
        <v>995</v>
      </c>
      <c r="G5494" s="1310">
        <v>101813</v>
      </c>
      <c r="H5494" s="1310" t="s">
        <v>7746</v>
      </c>
      <c r="I5494" s="1310" t="s">
        <v>669</v>
      </c>
      <c r="J5494" s="1310" t="s">
        <v>2172</v>
      </c>
      <c r="K5494" s="1312">
        <v>1339.14</v>
      </c>
      <c r="L5494" s="1310" t="s">
        <v>2173</v>
      </c>
    </row>
    <row r="5495" spans="1:12" ht="13.5">
      <c r="A5495" s="1310" t="s">
        <v>7741</v>
      </c>
      <c r="B5495" s="1310" t="s">
        <v>7742</v>
      </c>
      <c r="C5495" s="1310" t="s">
        <v>7743</v>
      </c>
      <c r="D5495" s="1310">
        <v>54</v>
      </c>
      <c r="E5495" s="1311" t="s">
        <v>995</v>
      </c>
      <c r="F5495" s="1310" t="s">
        <v>995</v>
      </c>
      <c r="G5495" s="1310">
        <v>101814</v>
      </c>
      <c r="H5495" s="1310" t="s">
        <v>7747</v>
      </c>
      <c r="I5495" s="1310" t="s">
        <v>472</v>
      </c>
      <c r="J5495" s="1310" t="s">
        <v>2172</v>
      </c>
      <c r="K5495" s="1311">
        <v>44.52</v>
      </c>
      <c r="L5495" s="1310" t="s">
        <v>2173</v>
      </c>
    </row>
    <row r="5496" spans="1:12" ht="13.5">
      <c r="A5496" s="1310" t="s">
        <v>7741</v>
      </c>
      <c r="B5496" s="1310" t="s">
        <v>7742</v>
      </c>
      <c r="C5496" s="1310" t="s">
        <v>7743</v>
      </c>
      <c r="D5496" s="1310">
        <v>54</v>
      </c>
      <c r="E5496" s="1311" t="s">
        <v>995</v>
      </c>
      <c r="F5496" s="1310" t="s">
        <v>995</v>
      </c>
      <c r="G5496" s="1310">
        <v>101815</v>
      </c>
      <c r="H5496" s="1310" t="s">
        <v>7748</v>
      </c>
      <c r="I5496" s="1310" t="s">
        <v>472</v>
      </c>
      <c r="J5496" s="1310" t="s">
        <v>2172</v>
      </c>
      <c r="K5496" s="1311">
        <v>78.98</v>
      </c>
      <c r="L5496" s="1310" t="s">
        <v>2173</v>
      </c>
    </row>
    <row r="5497" spans="1:12" ht="13.5">
      <c r="A5497" s="1310" t="s">
        <v>7741</v>
      </c>
      <c r="B5497" s="1310" t="s">
        <v>7742</v>
      </c>
      <c r="C5497" s="1310" t="s">
        <v>7743</v>
      </c>
      <c r="D5497" s="1310">
        <v>54</v>
      </c>
      <c r="E5497" s="1311" t="s">
        <v>995</v>
      </c>
      <c r="F5497" s="1310" t="s">
        <v>995</v>
      </c>
      <c r="G5497" s="1310">
        <v>101816</v>
      </c>
      <c r="H5497" s="1310" t="s">
        <v>7749</v>
      </c>
      <c r="I5497" s="1310" t="s">
        <v>472</v>
      </c>
      <c r="J5497" s="1310" t="s">
        <v>2172</v>
      </c>
      <c r="K5497" s="1311">
        <v>62.78</v>
      </c>
      <c r="L5497" s="1310" t="s">
        <v>2173</v>
      </c>
    </row>
    <row r="5498" spans="1:12" ht="13.5">
      <c r="A5498" s="1310" t="s">
        <v>7741</v>
      </c>
      <c r="B5498" s="1310" t="s">
        <v>7742</v>
      </c>
      <c r="C5498" s="1310" t="s">
        <v>7743</v>
      </c>
      <c r="D5498" s="1310">
        <v>54</v>
      </c>
      <c r="E5498" s="1311" t="s">
        <v>995</v>
      </c>
      <c r="F5498" s="1310" t="s">
        <v>995</v>
      </c>
      <c r="G5498" s="1310">
        <v>101817</v>
      </c>
      <c r="H5498" s="1310" t="s">
        <v>760</v>
      </c>
      <c r="I5498" s="1310" t="s">
        <v>472</v>
      </c>
      <c r="J5498" s="1310" t="s">
        <v>2172</v>
      </c>
      <c r="K5498" s="1311">
        <v>46.87</v>
      </c>
      <c r="L5498" s="1310" t="s">
        <v>2173</v>
      </c>
    </row>
    <row r="5499" spans="1:12" ht="13.5">
      <c r="A5499" s="1310" t="s">
        <v>7741</v>
      </c>
      <c r="B5499" s="1310" t="s">
        <v>7742</v>
      </c>
      <c r="C5499" s="1310" t="s">
        <v>7743</v>
      </c>
      <c r="D5499" s="1310">
        <v>54</v>
      </c>
      <c r="E5499" s="1311" t="s">
        <v>995</v>
      </c>
      <c r="F5499" s="1310" t="s">
        <v>995</v>
      </c>
      <c r="G5499" s="1310">
        <v>101818</v>
      </c>
      <c r="H5499" s="1310" t="s">
        <v>7750</v>
      </c>
      <c r="I5499" s="1310" t="s">
        <v>472</v>
      </c>
      <c r="J5499" s="1310" t="s">
        <v>2172</v>
      </c>
      <c r="K5499" s="1311">
        <v>64.06</v>
      </c>
      <c r="L5499" s="1310" t="s">
        <v>2173</v>
      </c>
    </row>
    <row r="5500" spans="1:12" ht="13.5">
      <c r="A5500" s="1310" t="s">
        <v>7741</v>
      </c>
      <c r="B5500" s="1310" t="s">
        <v>7742</v>
      </c>
      <c r="C5500" s="1310" t="s">
        <v>7743</v>
      </c>
      <c r="D5500" s="1310">
        <v>54</v>
      </c>
      <c r="E5500" s="1311" t="s">
        <v>995</v>
      </c>
      <c r="F5500" s="1310" t="s">
        <v>995</v>
      </c>
      <c r="G5500" s="1310">
        <v>101819</v>
      </c>
      <c r="H5500" s="1310" t="s">
        <v>7751</v>
      </c>
      <c r="I5500" s="1310" t="s">
        <v>472</v>
      </c>
      <c r="J5500" s="1310" t="s">
        <v>2172</v>
      </c>
      <c r="K5500" s="1311">
        <v>57.29</v>
      </c>
      <c r="L5500" s="1310" t="s">
        <v>2173</v>
      </c>
    </row>
    <row r="5501" spans="1:12" ht="13.5">
      <c r="A5501" s="1310" t="s">
        <v>7741</v>
      </c>
      <c r="B5501" s="1310" t="s">
        <v>7742</v>
      </c>
      <c r="C5501" s="1310" t="s">
        <v>7743</v>
      </c>
      <c r="D5501" s="1310">
        <v>54</v>
      </c>
      <c r="E5501" s="1311" t="s">
        <v>995</v>
      </c>
      <c r="F5501" s="1310" t="s">
        <v>995</v>
      </c>
      <c r="G5501" s="1310">
        <v>101820</v>
      </c>
      <c r="H5501" s="1310" t="s">
        <v>7752</v>
      </c>
      <c r="I5501" s="1310" t="s">
        <v>472</v>
      </c>
      <c r="J5501" s="1310" t="s">
        <v>2172</v>
      </c>
      <c r="K5501" s="1311">
        <v>36</v>
      </c>
      <c r="L5501" s="1310" t="s">
        <v>2173</v>
      </c>
    </row>
    <row r="5502" spans="1:12" ht="13.5">
      <c r="A5502" s="1310" t="s">
        <v>7741</v>
      </c>
      <c r="B5502" s="1310" t="s">
        <v>7742</v>
      </c>
      <c r="C5502" s="1310" t="s">
        <v>7743</v>
      </c>
      <c r="D5502" s="1310">
        <v>54</v>
      </c>
      <c r="E5502" s="1311" t="s">
        <v>995</v>
      </c>
      <c r="F5502" s="1310" t="s">
        <v>995</v>
      </c>
      <c r="G5502" s="1310">
        <v>101822</v>
      </c>
      <c r="H5502" s="1310" t="s">
        <v>7753</v>
      </c>
      <c r="I5502" s="1310" t="s">
        <v>669</v>
      </c>
      <c r="J5502" s="1310" t="s">
        <v>2172</v>
      </c>
      <c r="K5502" s="1311">
        <v>95.87</v>
      </c>
      <c r="L5502" s="1310" t="s">
        <v>2173</v>
      </c>
    </row>
    <row r="5503" spans="1:12" ht="13.5">
      <c r="A5503" s="1310" t="s">
        <v>7741</v>
      </c>
      <c r="B5503" s="1310" t="s">
        <v>7742</v>
      </c>
      <c r="C5503" s="1310" t="s">
        <v>7743</v>
      </c>
      <c r="D5503" s="1310">
        <v>54</v>
      </c>
      <c r="E5503" s="1311" t="s">
        <v>995</v>
      </c>
      <c r="F5503" s="1310" t="s">
        <v>995</v>
      </c>
      <c r="G5503" s="1310">
        <v>101823</v>
      </c>
      <c r="H5503" s="1310" t="s">
        <v>7754</v>
      </c>
      <c r="I5503" s="1310" t="s">
        <v>669</v>
      </c>
      <c r="J5503" s="1310" t="s">
        <v>2172</v>
      </c>
      <c r="K5503" s="1311">
        <v>124.29</v>
      </c>
      <c r="L5503" s="1310" t="s">
        <v>2173</v>
      </c>
    </row>
    <row r="5504" spans="1:12" ht="13.5">
      <c r="A5504" s="1310" t="s">
        <v>7741</v>
      </c>
      <c r="B5504" s="1310" t="s">
        <v>7742</v>
      </c>
      <c r="C5504" s="1310" t="s">
        <v>7743</v>
      </c>
      <c r="D5504" s="1310">
        <v>54</v>
      </c>
      <c r="E5504" s="1311" t="s">
        <v>995</v>
      </c>
      <c r="F5504" s="1310" t="s">
        <v>995</v>
      </c>
      <c r="G5504" s="1310">
        <v>101824</v>
      </c>
      <c r="H5504" s="1310" t="s">
        <v>7755</v>
      </c>
      <c r="I5504" s="1310" t="s">
        <v>669</v>
      </c>
      <c r="J5504" s="1310" t="s">
        <v>2172</v>
      </c>
      <c r="K5504" s="1311">
        <v>150.75</v>
      </c>
      <c r="L5504" s="1310" t="s">
        <v>2173</v>
      </c>
    </row>
    <row r="5505" spans="1:12" ht="13.5">
      <c r="A5505" s="1310" t="s">
        <v>7741</v>
      </c>
      <c r="B5505" s="1310" t="s">
        <v>7742</v>
      </c>
      <c r="C5505" s="1310" t="s">
        <v>7743</v>
      </c>
      <c r="D5505" s="1310">
        <v>54</v>
      </c>
      <c r="E5505" s="1311" t="s">
        <v>995</v>
      </c>
      <c r="F5505" s="1310" t="s">
        <v>995</v>
      </c>
      <c r="G5505" s="1310">
        <v>101825</v>
      </c>
      <c r="H5505" s="1310" t="s">
        <v>7756</v>
      </c>
      <c r="I5505" s="1310" t="s">
        <v>669</v>
      </c>
      <c r="J5505" s="1310" t="s">
        <v>2172</v>
      </c>
      <c r="K5505" s="1311">
        <v>176.5</v>
      </c>
      <c r="L5505" s="1310" t="s">
        <v>2173</v>
      </c>
    </row>
    <row r="5506" spans="1:12" ht="13.5">
      <c r="A5506" s="1310" t="s">
        <v>7741</v>
      </c>
      <c r="B5506" s="1310" t="s">
        <v>7742</v>
      </c>
      <c r="C5506" s="1310" t="s">
        <v>7743</v>
      </c>
      <c r="D5506" s="1310">
        <v>54</v>
      </c>
      <c r="E5506" s="1311" t="s">
        <v>995</v>
      </c>
      <c r="F5506" s="1310" t="s">
        <v>995</v>
      </c>
      <c r="G5506" s="1310">
        <v>101826</v>
      </c>
      <c r="H5506" s="1310" t="s">
        <v>7757</v>
      </c>
      <c r="I5506" s="1310" t="s">
        <v>669</v>
      </c>
      <c r="J5506" s="1310" t="s">
        <v>2172</v>
      </c>
      <c r="K5506" s="1311">
        <v>201.91</v>
      </c>
      <c r="L5506" s="1310" t="s">
        <v>2173</v>
      </c>
    </row>
    <row r="5507" spans="1:12" ht="13.5">
      <c r="A5507" s="1310" t="s">
        <v>7741</v>
      </c>
      <c r="B5507" s="1310" t="s">
        <v>7742</v>
      </c>
      <c r="C5507" s="1310" t="s">
        <v>7743</v>
      </c>
      <c r="D5507" s="1310">
        <v>54</v>
      </c>
      <c r="E5507" s="1311" t="s">
        <v>995</v>
      </c>
      <c r="F5507" s="1310" t="s">
        <v>995</v>
      </c>
      <c r="G5507" s="1310">
        <v>101827</v>
      </c>
      <c r="H5507" s="1310" t="s">
        <v>7758</v>
      </c>
      <c r="I5507" s="1310" t="s">
        <v>669</v>
      </c>
      <c r="J5507" s="1310" t="s">
        <v>2172</v>
      </c>
      <c r="K5507" s="1311">
        <v>207.62</v>
      </c>
      <c r="L5507" s="1310" t="s">
        <v>2173</v>
      </c>
    </row>
    <row r="5508" spans="1:12" ht="13.5">
      <c r="A5508" s="1310" t="s">
        <v>7741</v>
      </c>
      <c r="B5508" s="1310" t="s">
        <v>7742</v>
      </c>
      <c r="C5508" s="1310" t="s">
        <v>7743</v>
      </c>
      <c r="D5508" s="1310">
        <v>54</v>
      </c>
      <c r="E5508" s="1311" t="s">
        <v>995</v>
      </c>
      <c r="F5508" s="1310" t="s">
        <v>995</v>
      </c>
      <c r="G5508" s="1310">
        <v>101828</v>
      </c>
      <c r="H5508" s="1310" t="s">
        <v>7759</v>
      </c>
      <c r="I5508" s="1310" t="s">
        <v>669</v>
      </c>
      <c r="J5508" s="1310" t="s">
        <v>2172</v>
      </c>
      <c r="K5508" s="1311">
        <v>189</v>
      </c>
      <c r="L5508" s="1310" t="s">
        <v>2173</v>
      </c>
    </row>
    <row r="5509" spans="1:12" ht="13.5">
      <c r="A5509" s="1310" t="s">
        <v>7741</v>
      </c>
      <c r="B5509" s="1310" t="s">
        <v>7742</v>
      </c>
      <c r="C5509" s="1310" t="s">
        <v>7743</v>
      </c>
      <c r="D5509" s="1310">
        <v>54</v>
      </c>
      <c r="E5509" s="1311" t="s">
        <v>995</v>
      </c>
      <c r="F5509" s="1310" t="s">
        <v>995</v>
      </c>
      <c r="G5509" s="1310">
        <v>101829</v>
      </c>
      <c r="H5509" s="1310" t="s">
        <v>7760</v>
      </c>
      <c r="I5509" s="1310" t="s">
        <v>669</v>
      </c>
      <c r="J5509" s="1310" t="s">
        <v>2172</v>
      </c>
      <c r="K5509" s="1311">
        <v>258.02999999999997</v>
      </c>
      <c r="L5509" s="1310" t="s">
        <v>2173</v>
      </c>
    </row>
    <row r="5510" spans="1:12" ht="13.5">
      <c r="A5510" s="1310" t="s">
        <v>7741</v>
      </c>
      <c r="B5510" s="1310" t="s">
        <v>7742</v>
      </c>
      <c r="C5510" s="1310" t="s">
        <v>7743</v>
      </c>
      <c r="D5510" s="1310">
        <v>54</v>
      </c>
      <c r="E5510" s="1311" t="s">
        <v>995</v>
      </c>
      <c r="F5510" s="1310" t="s">
        <v>995</v>
      </c>
      <c r="G5510" s="1310">
        <v>101830</v>
      </c>
      <c r="H5510" s="1310" t="s">
        <v>7761</v>
      </c>
      <c r="I5510" s="1310" t="s">
        <v>669</v>
      </c>
      <c r="J5510" s="1310" t="s">
        <v>2172</v>
      </c>
      <c r="K5510" s="1311">
        <v>281.55</v>
      </c>
      <c r="L5510" s="1310" t="s">
        <v>2173</v>
      </c>
    </row>
    <row r="5511" spans="1:12" ht="13.5">
      <c r="A5511" s="1310" t="s">
        <v>7741</v>
      </c>
      <c r="B5511" s="1310" t="s">
        <v>7742</v>
      </c>
      <c r="C5511" s="1310" t="s">
        <v>7743</v>
      </c>
      <c r="D5511" s="1310">
        <v>54</v>
      </c>
      <c r="E5511" s="1311" t="s">
        <v>995</v>
      </c>
      <c r="F5511" s="1310" t="s">
        <v>995</v>
      </c>
      <c r="G5511" s="1310">
        <v>101831</v>
      </c>
      <c r="H5511" s="1310" t="s">
        <v>7762</v>
      </c>
      <c r="I5511" s="1310" t="s">
        <v>669</v>
      </c>
      <c r="J5511" s="1310" t="s">
        <v>2172</v>
      </c>
      <c r="K5511" s="1311">
        <v>304.72000000000003</v>
      </c>
      <c r="L5511" s="1310" t="s">
        <v>2173</v>
      </c>
    </row>
    <row r="5512" spans="1:12" ht="13.5">
      <c r="A5512" s="1310" t="s">
        <v>7741</v>
      </c>
      <c r="B5512" s="1310" t="s">
        <v>7742</v>
      </c>
      <c r="C5512" s="1310" t="s">
        <v>7743</v>
      </c>
      <c r="D5512" s="1310">
        <v>54</v>
      </c>
      <c r="E5512" s="1311" t="s">
        <v>995</v>
      </c>
      <c r="F5512" s="1310" t="s">
        <v>995</v>
      </c>
      <c r="G5512" s="1310">
        <v>101832</v>
      </c>
      <c r="H5512" s="1310" t="s">
        <v>7763</v>
      </c>
      <c r="I5512" s="1310" t="s">
        <v>669</v>
      </c>
      <c r="J5512" s="1310" t="s">
        <v>2172</v>
      </c>
      <c r="K5512" s="1311">
        <v>240.16</v>
      </c>
      <c r="L5512" s="1310" t="s">
        <v>2173</v>
      </c>
    </row>
    <row r="5513" spans="1:12" ht="13.5">
      <c r="A5513" s="1310" t="s">
        <v>7741</v>
      </c>
      <c r="B5513" s="1310" t="s">
        <v>7742</v>
      </c>
      <c r="C5513" s="1310" t="s">
        <v>7743</v>
      </c>
      <c r="D5513" s="1310">
        <v>54</v>
      </c>
      <c r="E5513" s="1311" t="s">
        <v>995</v>
      </c>
      <c r="F5513" s="1310" t="s">
        <v>995</v>
      </c>
      <c r="G5513" s="1310">
        <v>101833</v>
      </c>
      <c r="H5513" s="1310" t="s">
        <v>7764</v>
      </c>
      <c r="I5513" s="1310" t="s">
        <v>669</v>
      </c>
      <c r="J5513" s="1310" t="s">
        <v>2172</v>
      </c>
      <c r="K5513" s="1311">
        <v>264.04000000000002</v>
      </c>
      <c r="L5513" s="1310" t="s">
        <v>2173</v>
      </c>
    </row>
    <row r="5514" spans="1:12" ht="13.5">
      <c r="A5514" s="1310" t="s">
        <v>7741</v>
      </c>
      <c r="B5514" s="1310" t="s">
        <v>7742</v>
      </c>
      <c r="C5514" s="1310" t="s">
        <v>7743</v>
      </c>
      <c r="D5514" s="1310">
        <v>54</v>
      </c>
      <c r="E5514" s="1311" t="s">
        <v>995</v>
      </c>
      <c r="F5514" s="1310" t="s">
        <v>995</v>
      </c>
      <c r="G5514" s="1310">
        <v>101834</v>
      </c>
      <c r="H5514" s="1310" t="s">
        <v>7765</v>
      </c>
      <c r="I5514" s="1310" t="s">
        <v>669</v>
      </c>
      <c r="J5514" s="1310" t="s">
        <v>2172</v>
      </c>
      <c r="K5514" s="1311">
        <v>287.58999999999997</v>
      </c>
      <c r="L5514" s="1310" t="s">
        <v>2173</v>
      </c>
    </row>
    <row r="5515" spans="1:12" ht="13.5">
      <c r="A5515" s="1310" t="s">
        <v>7741</v>
      </c>
      <c r="B5515" s="1310" t="s">
        <v>7742</v>
      </c>
      <c r="C5515" s="1310" t="s">
        <v>7743</v>
      </c>
      <c r="D5515" s="1310">
        <v>54</v>
      </c>
      <c r="E5515" s="1311" t="s">
        <v>995</v>
      </c>
      <c r="F5515" s="1310" t="s">
        <v>995</v>
      </c>
      <c r="G5515" s="1310">
        <v>101835</v>
      </c>
      <c r="H5515" s="1310" t="s">
        <v>7766</v>
      </c>
      <c r="I5515" s="1310" t="s">
        <v>669</v>
      </c>
      <c r="J5515" s="1310" t="s">
        <v>2172</v>
      </c>
      <c r="K5515" s="1311">
        <v>307.07</v>
      </c>
      <c r="L5515" s="1310" t="s">
        <v>2173</v>
      </c>
    </row>
    <row r="5516" spans="1:12" ht="13.5">
      <c r="A5516" s="1310" t="s">
        <v>7741</v>
      </c>
      <c r="B5516" s="1310" t="s">
        <v>7742</v>
      </c>
      <c r="C5516" s="1310" t="s">
        <v>7743</v>
      </c>
      <c r="D5516" s="1310">
        <v>54</v>
      </c>
      <c r="E5516" s="1311" t="s">
        <v>995</v>
      </c>
      <c r="F5516" s="1310" t="s">
        <v>995</v>
      </c>
      <c r="G5516" s="1310">
        <v>101836</v>
      </c>
      <c r="H5516" s="1310" t="s">
        <v>7767</v>
      </c>
      <c r="I5516" s="1310" t="s">
        <v>669</v>
      </c>
      <c r="J5516" s="1310" t="s">
        <v>2172</v>
      </c>
      <c r="K5516" s="1311">
        <v>19.260000000000002</v>
      </c>
      <c r="L5516" s="1310" t="s">
        <v>2173</v>
      </c>
    </row>
    <row r="5517" spans="1:12" ht="13.5">
      <c r="A5517" s="1310" t="s">
        <v>7741</v>
      </c>
      <c r="B5517" s="1310" t="s">
        <v>7742</v>
      </c>
      <c r="C5517" s="1310" t="s">
        <v>7743</v>
      </c>
      <c r="D5517" s="1310">
        <v>54</v>
      </c>
      <c r="E5517" s="1311" t="s">
        <v>995</v>
      </c>
      <c r="F5517" s="1310" t="s">
        <v>995</v>
      </c>
      <c r="G5517" s="1310">
        <v>101837</v>
      </c>
      <c r="H5517" s="1310" t="s">
        <v>7768</v>
      </c>
      <c r="I5517" s="1310" t="s">
        <v>669</v>
      </c>
      <c r="J5517" s="1310" t="s">
        <v>2172</v>
      </c>
      <c r="K5517" s="1311">
        <v>47.68</v>
      </c>
      <c r="L5517" s="1310" t="s">
        <v>2173</v>
      </c>
    </row>
    <row r="5518" spans="1:12" ht="13.5">
      <c r="A5518" s="1310" t="s">
        <v>7741</v>
      </c>
      <c r="B5518" s="1310" t="s">
        <v>7742</v>
      </c>
      <c r="C5518" s="1310" t="s">
        <v>7743</v>
      </c>
      <c r="D5518" s="1310">
        <v>54</v>
      </c>
      <c r="E5518" s="1311" t="s">
        <v>995</v>
      </c>
      <c r="F5518" s="1310" t="s">
        <v>995</v>
      </c>
      <c r="G5518" s="1310">
        <v>101838</v>
      </c>
      <c r="H5518" s="1310" t="s">
        <v>7769</v>
      </c>
      <c r="I5518" s="1310" t="s">
        <v>669</v>
      </c>
      <c r="J5518" s="1310" t="s">
        <v>2172</v>
      </c>
      <c r="K5518" s="1311">
        <v>74.14</v>
      </c>
      <c r="L5518" s="1310" t="s">
        <v>2173</v>
      </c>
    </row>
    <row r="5519" spans="1:12" ht="13.5">
      <c r="A5519" s="1310" t="s">
        <v>7741</v>
      </c>
      <c r="B5519" s="1310" t="s">
        <v>7742</v>
      </c>
      <c r="C5519" s="1310" t="s">
        <v>7743</v>
      </c>
      <c r="D5519" s="1310">
        <v>54</v>
      </c>
      <c r="E5519" s="1311" t="s">
        <v>995</v>
      </c>
      <c r="F5519" s="1310" t="s">
        <v>995</v>
      </c>
      <c r="G5519" s="1310">
        <v>101839</v>
      </c>
      <c r="H5519" s="1310" t="s">
        <v>7770</v>
      </c>
      <c r="I5519" s="1310" t="s">
        <v>669</v>
      </c>
      <c r="J5519" s="1310" t="s">
        <v>2172</v>
      </c>
      <c r="K5519" s="1311">
        <v>99.89</v>
      </c>
      <c r="L5519" s="1310" t="s">
        <v>2173</v>
      </c>
    </row>
    <row r="5520" spans="1:12" ht="13.5">
      <c r="A5520" s="1310" t="s">
        <v>7741</v>
      </c>
      <c r="B5520" s="1310" t="s">
        <v>7742</v>
      </c>
      <c r="C5520" s="1310" t="s">
        <v>7743</v>
      </c>
      <c r="D5520" s="1310">
        <v>54</v>
      </c>
      <c r="E5520" s="1311" t="s">
        <v>995</v>
      </c>
      <c r="F5520" s="1310" t="s">
        <v>995</v>
      </c>
      <c r="G5520" s="1310">
        <v>101840</v>
      </c>
      <c r="H5520" s="1310" t="s">
        <v>7771</v>
      </c>
      <c r="I5520" s="1310" t="s">
        <v>669</v>
      </c>
      <c r="J5520" s="1310" t="s">
        <v>2172</v>
      </c>
      <c r="K5520" s="1311">
        <v>159.04</v>
      </c>
      <c r="L5520" s="1310" t="s">
        <v>2173</v>
      </c>
    </row>
    <row r="5521" spans="1:12" ht="13.5">
      <c r="A5521" s="1310" t="s">
        <v>7741</v>
      </c>
      <c r="B5521" s="1310" t="s">
        <v>7742</v>
      </c>
      <c r="C5521" s="1310" t="s">
        <v>7743</v>
      </c>
      <c r="D5521" s="1310">
        <v>54</v>
      </c>
      <c r="E5521" s="1311" t="s">
        <v>995</v>
      </c>
      <c r="F5521" s="1310" t="s">
        <v>995</v>
      </c>
      <c r="G5521" s="1310">
        <v>101841</v>
      </c>
      <c r="H5521" s="1310" t="s">
        <v>7772</v>
      </c>
      <c r="I5521" s="1310" t="s">
        <v>669</v>
      </c>
      <c r="J5521" s="1310" t="s">
        <v>2172</v>
      </c>
      <c r="K5521" s="1311">
        <v>131.01</v>
      </c>
      <c r="L5521" s="1310" t="s">
        <v>2173</v>
      </c>
    </row>
    <row r="5522" spans="1:12" ht="13.5">
      <c r="A5522" s="1310" t="s">
        <v>7741</v>
      </c>
      <c r="B5522" s="1310" t="s">
        <v>7742</v>
      </c>
      <c r="C5522" s="1310" t="s">
        <v>7743</v>
      </c>
      <c r="D5522" s="1310">
        <v>54</v>
      </c>
      <c r="E5522" s="1311" t="s">
        <v>995</v>
      </c>
      <c r="F5522" s="1310" t="s">
        <v>995</v>
      </c>
      <c r="G5522" s="1310">
        <v>101842</v>
      </c>
      <c r="H5522" s="1310" t="s">
        <v>7773</v>
      </c>
      <c r="I5522" s="1310" t="s">
        <v>669</v>
      </c>
      <c r="J5522" s="1310" t="s">
        <v>2172</v>
      </c>
      <c r="K5522" s="1311">
        <v>112.39</v>
      </c>
      <c r="L5522" s="1310" t="s">
        <v>2173</v>
      </c>
    </row>
    <row r="5523" spans="1:12" ht="13.5">
      <c r="A5523" s="1310" t="s">
        <v>7741</v>
      </c>
      <c r="B5523" s="1310" t="s">
        <v>7742</v>
      </c>
      <c r="C5523" s="1310" t="s">
        <v>7743</v>
      </c>
      <c r="D5523" s="1310">
        <v>54</v>
      </c>
      <c r="E5523" s="1311" t="s">
        <v>995</v>
      </c>
      <c r="F5523" s="1310" t="s">
        <v>995</v>
      </c>
      <c r="G5523" s="1310">
        <v>101843</v>
      </c>
      <c r="H5523" s="1310" t="s">
        <v>7774</v>
      </c>
      <c r="I5523" s="1310" t="s">
        <v>669</v>
      </c>
      <c r="J5523" s="1310" t="s">
        <v>2172</v>
      </c>
      <c r="K5523" s="1311">
        <v>181.42</v>
      </c>
      <c r="L5523" s="1310" t="s">
        <v>2173</v>
      </c>
    </row>
    <row r="5524" spans="1:12" ht="13.5">
      <c r="A5524" s="1310" t="s">
        <v>7741</v>
      </c>
      <c r="B5524" s="1310" t="s">
        <v>7742</v>
      </c>
      <c r="C5524" s="1310" t="s">
        <v>7743</v>
      </c>
      <c r="D5524" s="1310">
        <v>54</v>
      </c>
      <c r="E5524" s="1311" t="s">
        <v>995</v>
      </c>
      <c r="F5524" s="1310" t="s">
        <v>995</v>
      </c>
      <c r="G5524" s="1310">
        <v>101844</v>
      </c>
      <c r="H5524" s="1310" t="s">
        <v>7775</v>
      </c>
      <c r="I5524" s="1310" t="s">
        <v>669</v>
      </c>
      <c r="J5524" s="1310" t="s">
        <v>2172</v>
      </c>
      <c r="K5524" s="1311">
        <v>204.94</v>
      </c>
      <c r="L5524" s="1310" t="s">
        <v>2173</v>
      </c>
    </row>
    <row r="5525" spans="1:12" ht="13.5">
      <c r="A5525" s="1310" t="s">
        <v>7741</v>
      </c>
      <c r="B5525" s="1310" t="s">
        <v>7742</v>
      </c>
      <c r="C5525" s="1310" t="s">
        <v>7743</v>
      </c>
      <c r="D5525" s="1310">
        <v>54</v>
      </c>
      <c r="E5525" s="1311" t="s">
        <v>995</v>
      </c>
      <c r="F5525" s="1310" t="s">
        <v>995</v>
      </c>
      <c r="G5525" s="1310">
        <v>101845</v>
      </c>
      <c r="H5525" s="1310" t="s">
        <v>7776</v>
      </c>
      <c r="I5525" s="1310" t="s">
        <v>669</v>
      </c>
      <c r="J5525" s="1310" t="s">
        <v>2172</v>
      </c>
      <c r="K5525" s="1311">
        <v>228.11</v>
      </c>
      <c r="L5525" s="1310" t="s">
        <v>2173</v>
      </c>
    </row>
    <row r="5526" spans="1:12" ht="13.5">
      <c r="A5526" s="1310" t="s">
        <v>7741</v>
      </c>
      <c r="B5526" s="1310" t="s">
        <v>7742</v>
      </c>
      <c r="C5526" s="1310" t="s">
        <v>7743</v>
      </c>
      <c r="D5526" s="1310">
        <v>54</v>
      </c>
      <c r="E5526" s="1311" t="s">
        <v>995</v>
      </c>
      <c r="F5526" s="1310" t="s">
        <v>995</v>
      </c>
      <c r="G5526" s="1310">
        <v>101846</v>
      </c>
      <c r="H5526" s="1310" t="s">
        <v>7777</v>
      </c>
      <c r="I5526" s="1310" t="s">
        <v>669</v>
      </c>
      <c r="J5526" s="1310" t="s">
        <v>2172</v>
      </c>
      <c r="K5526" s="1311">
        <v>163.55000000000001</v>
      </c>
      <c r="L5526" s="1310" t="s">
        <v>2173</v>
      </c>
    </row>
    <row r="5527" spans="1:12" ht="13.5">
      <c r="A5527" s="1310" t="s">
        <v>7741</v>
      </c>
      <c r="B5527" s="1310" t="s">
        <v>7742</v>
      </c>
      <c r="C5527" s="1310" t="s">
        <v>7743</v>
      </c>
      <c r="D5527" s="1310">
        <v>54</v>
      </c>
      <c r="E5527" s="1311" t="s">
        <v>995</v>
      </c>
      <c r="F5527" s="1310" t="s">
        <v>995</v>
      </c>
      <c r="G5527" s="1310">
        <v>101847</v>
      </c>
      <c r="H5527" s="1310" t="s">
        <v>7778</v>
      </c>
      <c r="I5527" s="1310" t="s">
        <v>669</v>
      </c>
      <c r="J5527" s="1310" t="s">
        <v>2172</v>
      </c>
      <c r="K5527" s="1311">
        <v>187.43</v>
      </c>
      <c r="L5527" s="1310" t="s">
        <v>2173</v>
      </c>
    </row>
    <row r="5528" spans="1:12" ht="13.5">
      <c r="A5528" s="1310" t="s">
        <v>7741</v>
      </c>
      <c r="B5528" s="1310" t="s">
        <v>7742</v>
      </c>
      <c r="C5528" s="1310" t="s">
        <v>7743</v>
      </c>
      <c r="D5528" s="1310">
        <v>54</v>
      </c>
      <c r="E5528" s="1311" t="s">
        <v>995</v>
      </c>
      <c r="F5528" s="1310" t="s">
        <v>995</v>
      </c>
      <c r="G5528" s="1310">
        <v>101848</v>
      </c>
      <c r="H5528" s="1310" t="s">
        <v>7779</v>
      </c>
      <c r="I5528" s="1310" t="s">
        <v>669</v>
      </c>
      <c r="J5528" s="1310" t="s">
        <v>2172</v>
      </c>
      <c r="K5528" s="1311">
        <v>210.98</v>
      </c>
      <c r="L5528" s="1310" t="s">
        <v>2173</v>
      </c>
    </row>
    <row r="5529" spans="1:12" ht="13.5">
      <c r="A5529" s="1310" t="s">
        <v>7741</v>
      </c>
      <c r="B5529" s="1310" t="s">
        <v>7742</v>
      </c>
      <c r="C5529" s="1310" t="s">
        <v>7743</v>
      </c>
      <c r="D5529" s="1310">
        <v>54</v>
      </c>
      <c r="E5529" s="1311" t="s">
        <v>995</v>
      </c>
      <c r="F5529" s="1310" t="s">
        <v>995</v>
      </c>
      <c r="G5529" s="1310">
        <v>101849</v>
      </c>
      <c r="H5529" s="1310" t="s">
        <v>7780</v>
      </c>
      <c r="I5529" s="1310" t="s">
        <v>669</v>
      </c>
      <c r="J5529" s="1310" t="s">
        <v>2172</v>
      </c>
      <c r="K5529" s="1311">
        <v>230.46</v>
      </c>
      <c r="L5529" s="1310" t="s">
        <v>2173</v>
      </c>
    </row>
    <row r="5530" spans="1:12" ht="13.5">
      <c r="A5530" s="1310" t="s">
        <v>7741</v>
      </c>
      <c r="B5530" s="1310" t="s">
        <v>7742</v>
      </c>
      <c r="C5530" s="1310" t="s">
        <v>7743</v>
      </c>
      <c r="D5530" s="1310">
        <v>54</v>
      </c>
      <c r="E5530" s="1311" t="s">
        <v>995</v>
      </c>
      <c r="F5530" s="1310" t="s">
        <v>995</v>
      </c>
      <c r="G5530" s="1310">
        <v>101850</v>
      </c>
      <c r="H5530" s="1310" t="s">
        <v>7781</v>
      </c>
      <c r="I5530" s="1310" t="s">
        <v>472</v>
      </c>
      <c r="J5530" s="1310" t="s">
        <v>2172</v>
      </c>
      <c r="K5530" s="1311">
        <v>54.08</v>
      </c>
      <c r="L5530" s="1310" t="s">
        <v>2173</v>
      </c>
    </row>
    <row r="5531" spans="1:12" ht="13.5">
      <c r="A5531" s="1310" t="s">
        <v>7741</v>
      </c>
      <c r="B5531" s="1310" t="s">
        <v>7742</v>
      </c>
      <c r="C5531" s="1310" t="s">
        <v>7743</v>
      </c>
      <c r="D5531" s="1310">
        <v>54</v>
      </c>
      <c r="E5531" s="1311" t="s">
        <v>995</v>
      </c>
      <c r="F5531" s="1310" t="s">
        <v>995</v>
      </c>
      <c r="G5531" s="1310">
        <v>101851</v>
      </c>
      <c r="H5531" s="1310" t="s">
        <v>7782</v>
      </c>
      <c r="I5531" s="1310" t="s">
        <v>472</v>
      </c>
      <c r="J5531" s="1310" t="s">
        <v>2172</v>
      </c>
      <c r="K5531" s="1311">
        <v>116.04</v>
      </c>
      <c r="L5531" s="1310" t="s">
        <v>2173</v>
      </c>
    </row>
    <row r="5532" spans="1:12" ht="13.5">
      <c r="A5532" s="1310" t="s">
        <v>7741</v>
      </c>
      <c r="B5532" s="1310" t="s">
        <v>7742</v>
      </c>
      <c r="C5532" s="1310" t="s">
        <v>7743</v>
      </c>
      <c r="D5532" s="1310">
        <v>54</v>
      </c>
      <c r="E5532" s="1311" t="s">
        <v>995</v>
      </c>
      <c r="F5532" s="1310" t="s">
        <v>995</v>
      </c>
      <c r="G5532" s="1310">
        <v>101852</v>
      </c>
      <c r="H5532" s="1310" t="s">
        <v>7783</v>
      </c>
      <c r="I5532" s="1310" t="s">
        <v>472</v>
      </c>
      <c r="J5532" s="1310" t="s">
        <v>2172</v>
      </c>
      <c r="K5532" s="1311">
        <v>64.8</v>
      </c>
      <c r="L5532" s="1310" t="s">
        <v>2173</v>
      </c>
    </row>
    <row r="5533" spans="1:12" ht="13.5">
      <c r="A5533" s="1310" t="s">
        <v>7741</v>
      </c>
      <c r="B5533" s="1310" t="s">
        <v>7742</v>
      </c>
      <c r="C5533" s="1310" t="s">
        <v>7743</v>
      </c>
      <c r="D5533" s="1310">
        <v>54</v>
      </c>
      <c r="E5533" s="1311" t="s">
        <v>995</v>
      </c>
      <c r="F5533" s="1310" t="s">
        <v>995</v>
      </c>
      <c r="G5533" s="1310">
        <v>101853</v>
      </c>
      <c r="H5533" s="1310" t="s">
        <v>7784</v>
      </c>
      <c r="I5533" s="1310" t="s">
        <v>472</v>
      </c>
      <c r="J5533" s="1310" t="s">
        <v>2172</v>
      </c>
      <c r="K5533" s="1311">
        <v>50.23</v>
      </c>
      <c r="L5533" s="1310" t="s">
        <v>2173</v>
      </c>
    </row>
    <row r="5534" spans="1:12" ht="13.5">
      <c r="A5534" s="1310" t="s">
        <v>7741</v>
      </c>
      <c r="B5534" s="1310" t="s">
        <v>7742</v>
      </c>
      <c r="C5534" s="1310" t="s">
        <v>7743</v>
      </c>
      <c r="D5534" s="1310">
        <v>54</v>
      </c>
      <c r="E5534" s="1311" t="s">
        <v>995</v>
      </c>
      <c r="F5534" s="1310" t="s">
        <v>995</v>
      </c>
      <c r="G5534" s="1310">
        <v>101854</v>
      </c>
      <c r="H5534" s="1310" t="s">
        <v>7785</v>
      </c>
      <c r="I5534" s="1310" t="s">
        <v>472</v>
      </c>
      <c r="J5534" s="1310" t="s">
        <v>2172</v>
      </c>
      <c r="K5534" s="1311">
        <v>121.77</v>
      </c>
      <c r="L5534" s="1310" t="s">
        <v>2173</v>
      </c>
    </row>
    <row r="5535" spans="1:12" ht="13.5">
      <c r="A5535" s="1310" t="s">
        <v>7741</v>
      </c>
      <c r="B5535" s="1310" t="s">
        <v>7742</v>
      </c>
      <c r="C5535" s="1310" t="s">
        <v>7743</v>
      </c>
      <c r="D5535" s="1310">
        <v>54</v>
      </c>
      <c r="E5535" s="1311" t="s">
        <v>995</v>
      </c>
      <c r="F5535" s="1310" t="s">
        <v>995</v>
      </c>
      <c r="G5535" s="1310">
        <v>101855</v>
      </c>
      <c r="H5535" s="1310" t="s">
        <v>7786</v>
      </c>
      <c r="I5535" s="1310" t="s">
        <v>472</v>
      </c>
      <c r="J5535" s="1310" t="s">
        <v>2172</v>
      </c>
      <c r="K5535" s="1311">
        <v>68.72</v>
      </c>
      <c r="L5535" s="1310" t="s">
        <v>2173</v>
      </c>
    </row>
    <row r="5536" spans="1:12" ht="13.5">
      <c r="A5536" s="1310" t="s">
        <v>7741</v>
      </c>
      <c r="B5536" s="1310" t="s">
        <v>7742</v>
      </c>
      <c r="C5536" s="1310" t="s">
        <v>7743</v>
      </c>
      <c r="D5536" s="1310">
        <v>54</v>
      </c>
      <c r="E5536" s="1311" t="s">
        <v>995</v>
      </c>
      <c r="F5536" s="1310" t="s">
        <v>995</v>
      </c>
      <c r="G5536" s="1310">
        <v>101856</v>
      </c>
      <c r="H5536" s="1310" t="s">
        <v>7787</v>
      </c>
      <c r="I5536" s="1310" t="s">
        <v>472</v>
      </c>
      <c r="J5536" s="1310" t="s">
        <v>2172</v>
      </c>
      <c r="K5536" s="1311">
        <v>23.54</v>
      </c>
      <c r="L5536" s="1310" t="s">
        <v>2173</v>
      </c>
    </row>
    <row r="5537" spans="1:12" ht="13.5">
      <c r="A5537" s="1310" t="s">
        <v>7741</v>
      </c>
      <c r="B5537" s="1310" t="s">
        <v>7742</v>
      </c>
      <c r="C5537" s="1310" t="s">
        <v>7743</v>
      </c>
      <c r="D5537" s="1310">
        <v>54</v>
      </c>
      <c r="E5537" s="1311" t="s">
        <v>995</v>
      </c>
      <c r="F5537" s="1310" t="s">
        <v>995</v>
      </c>
      <c r="G5537" s="1310">
        <v>101857</v>
      </c>
      <c r="H5537" s="1310" t="s">
        <v>7788</v>
      </c>
      <c r="I5537" s="1310" t="s">
        <v>472</v>
      </c>
      <c r="J5537" s="1310" t="s">
        <v>2172</v>
      </c>
      <c r="K5537" s="1311">
        <v>29.13</v>
      </c>
      <c r="L5537" s="1310" t="s">
        <v>2173</v>
      </c>
    </row>
    <row r="5538" spans="1:12" ht="13.5">
      <c r="A5538" s="1310" t="s">
        <v>7741</v>
      </c>
      <c r="B5538" s="1310" t="s">
        <v>7742</v>
      </c>
      <c r="C5538" s="1310" t="s">
        <v>7743</v>
      </c>
      <c r="D5538" s="1310">
        <v>54</v>
      </c>
      <c r="E5538" s="1311" t="s">
        <v>995</v>
      </c>
      <c r="F5538" s="1310" t="s">
        <v>995</v>
      </c>
      <c r="G5538" s="1310">
        <v>101858</v>
      </c>
      <c r="H5538" s="1310" t="s">
        <v>7789</v>
      </c>
      <c r="I5538" s="1310" t="s">
        <v>472</v>
      </c>
      <c r="J5538" s="1310" t="s">
        <v>2172</v>
      </c>
      <c r="K5538" s="1311">
        <v>24</v>
      </c>
      <c r="L5538" s="1310" t="s">
        <v>2173</v>
      </c>
    </row>
    <row r="5539" spans="1:12" ht="13.5">
      <c r="A5539" s="1310" t="s">
        <v>7741</v>
      </c>
      <c r="B5539" s="1310" t="s">
        <v>7742</v>
      </c>
      <c r="C5539" s="1310" t="s">
        <v>7743</v>
      </c>
      <c r="D5539" s="1310">
        <v>54</v>
      </c>
      <c r="E5539" s="1311" t="s">
        <v>995</v>
      </c>
      <c r="F5539" s="1310" t="s">
        <v>995</v>
      </c>
      <c r="G5539" s="1310">
        <v>101859</v>
      </c>
      <c r="H5539" s="1310" t="s">
        <v>7790</v>
      </c>
      <c r="I5539" s="1310" t="s">
        <v>472</v>
      </c>
      <c r="J5539" s="1310" t="s">
        <v>2172</v>
      </c>
      <c r="K5539" s="1311">
        <v>26.41</v>
      </c>
      <c r="L5539" s="1310" t="s">
        <v>2173</v>
      </c>
    </row>
    <row r="5540" spans="1:12" ht="13.5">
      <c r="A5540" s="1310" t="s">
        <v>7741</v>
      </c>
      <c r="B5540" s="1310" t="s">
        <v>7742</v>
      </c>
      <c r="C5540" s="1310" t="s">
        <v>7743</v>
      </c>
      <c r="D5540" s="1310">
        <v>54</v>
      </c>
      <c r="E5540" s="1311" t="s">
        <v>995</v>
      </c>
      <c r="F5540" s="1310" t="s">
        <v>995</v>
      </c>
      <c r="G5540" s="1310">
        <v>101860</v>
      </c>
      <c r="H5540" s="1310" t="s">
        <v>7791</v>
      </c>
      <c r="I5540" s="1310" t="s">
        <v>472</v>
      </c>
      <c r="J5540" s="1310" t="s">
        <v>2172</v>
      </c>
      <c r="K5540" s="1311">
        <v>30.2</v>
      </c>
      <c r="L5540" s="1310" t="s">
        <v>2173</v>
      </c>
    </row>
    <row r="5541" spans="1:12" ht="13.5">
      <c r="A5541" s="1310" t="s">
        <v>7741</v>
      </c>
      <c r="B5541" s="1310" t="s">
        <v>7742</v>
      </c>
      <c r="C5541" s="1310" t="s">
        <v>7743</v>
      </c>
      <c r="D5541" s="1310">
        <v>54</v>
      </c>
      <c r="E5541" s="1311" t="s">
        <v>995</v>
      </c>
      <c r="F5541" s="1310" t="s">
        <v>995</v>
      </c>
      <c r="G5541" s="1310">
        <v>101861</v>
      </c>
      <c r="H5541" s="1310" t="s">
        <v>7792</v>
      </c>
      <c r="I5541" s="1310" t="s">
        <v>472</v>
      </c>
      <c r="J5541" s="1310" t="s">
        <v>2172</v>
      </c>
      <c r="K5541" s="1311">
        <v>28.31</v>
      </c>
      <c r="L5541" s="1310" t="s">
        <v>2173</v>
      </c>
    </row>
    <row r="5542" spans="1:12" ht="13.5">
      <c r="A5542" s="1310" t="s">
        <v>7741</v>
      </c>
      <c r="B5542" s="1310" t="s">
        <v>7742</v>
      </c>
      <c r="C5542" s="1310" t="s">
        <v>7743</v>
      </c>
      <c r="D5542" s="1310">
        <v>54</v>
      </c>
      <c r="E5542" s="1311" t="s">
        <v>995</v>
      </c>
      <c r="F5542" s="1310" t="s">
        <v>995</v>
      </c>
      <c r="G5542" s="1310">
        <v>101862</v>
      </c>
      <c r="H5542" s="1310" t="s">
        <v>7793</v>
      </c>
      <c r="I5542" s="1310" t="s">
        <v>472</v>
      </c>
      <c r="J5542" s="1310" t="s">
        <v>2172</v>
      </c>
      <c r="K5542" s="1311">
        <v>30.78</v>
      </c>
      <c r="L5542" s="1310" t="s">
        <v>2173</v>
      </c>
    </row>
    <row r="5543" spans="1:12" ht="13.5">
      <c r="A5543" s="1310" t="s">
        <v>7741</v>
      </c>
      <c r="B5543" s="1310" t="s">
        <v>7742</v>
      </c>
      <c r="C5543" s="1310" t="s">
        <v>7743</v>
      </c>
      <c r="D5543" s="1310">
        <v>54</v>
      </c>
      <c r="E5543" s="1311" t="s">
        <v>995</v>
      </c>
      <c r="F5543" s="1310" t="s">
        <v>995</v>
      </c>
      <c r="G5543" s="1310">
        <v>101863</v>
      </c>
      <c r="H5543" s="1310" t="s">
        <v>7794</v>
      </c>
      <c r="I5543" s="1310" t="s">
        <v>472</v>
      </c>
      <c r="J5543" s="1310" t="s">
        <v>2172</v>
      </c>
      <c r="K5543" s="1311">
        <v>24.34</v>
      </c>
      <c r="L5543" s="1310" t="s">
        <v>2173</v>
      </c>
    </row>
    <row r="5544" spans="1:12" ht="13.5">
      <c r="A5544" s="1310" t="s">
        <v>7741</v>
      </c>
      <c r="B5544" s="1310" t="s">
        <v>7742</v>
      </c>
      <c r="C5544" s="1310" t="s">
        <v>7743</v>
      </c>
      <c r="D5544" s="1310">
        <v>54</v>
      </c>
      <c r="E5544" s="1311" t="s">
        <v>995</v>
      </c>
      <c r="F5544" s="1310" t="s">
        <v>995</v>
      </c>
      <c r="G5544" s="1310">
        <v>101864</v>
      </c>
      <c r="H5544" s="1310" t="s">
        <v>7795</v>
      </c>
      <c r="I5544" s="1310" t="s">
        <v>472</v>
      </c>
      <c r="J5544" s="1310" t="s">
        <v>2172</v>
      </c>
      <c r="K5544" s="1311">
        <v>28.13</v>
      </c>
      <c r="L5544" s="1310" t="s">
        <v>2173</v>
      </c>
    </row>
    <row r="5545" spans="1:12" ht="13.5">
      <c r="A5545" s="1310" t="s">
        <v>7741</v>
      </c>
      <c r="B5545" s="1310" t="s">
        <v>7742</v>
      </c>
      <c r="C5545" s="1310" t="s">
        <v>7743</v>
      </c>
      <c r="D5545" s="1310">
        <v>54</v>
      </c>
      <c r="E5545" s="1311" t="s">
        <v>995</v>
      </c>
      <c r="F5545" s="1310" t="s">
        <v>995</v>
      </c>
      <c r="G5545" s="1310">
        <v>101865</v>
      </c>
      <c r="H5545" s="1310" t="s">
        <v>7796</v>
      </c>
      <c r="I5545" s="1310" t="s">
        <v>472</v>
      </c>
      <c r="J5545" s="1310" t="s">
        <v>2172</v>
      </c>
      <c r="K5545" s="1311">
        <v>31.91</v>
      </c>
      <c r="L5545" s="1310" t="s">
        <v>2173</v>
      </c>
    </row>
    <row r="5546" spans="1:12" ht="13.5">
      <c r="A5546" s="1310" t="s">
        <v>7741</v>
      </c>
      <c r="B5546" s="1310" t="s">
        <v>7742</v>
      </c>
      <c r="C5546" s="1310" t="s">
        <v>7743</v>
      </c>
      <c r="D5546" s="1310">
        <v>54</v>
      </c>
      <c r="E5546" s="1311" t="s">
        <v>995</v>
      </c>
      <c r="F5546" s="1310" t="s">
        <v>995</v>
      </c>
      <c r="G5546" s="1310">
        <v>101866</v>
      </c>
      <c r="H5546" s="1310" t="s">
        <v>7797</v>
      </c>
      <c r="I5546" s="1310" t="s">
        <v>472</v>
      </c>
      <c r="J5546" s="1310" t="s">
        <v>2172</v>
      </c>
      <c r="K5546" s="1311">
        <v>28.49</v>
      </c>
      <c r="L5546" s="1310" t="s">
        <v>2173</v>
      </c>
    </row>
    <row r="5547" spans="1:12" ht="13.5">
      <c r="A5547" s="1310" t="s">
        <v>7741</v>
      </c>
      <c r="B5547" s="1310" t="s">
        <v>7742</v>
      </c>
      <c r="C5547" s="1310" t="s">
        <v>7743</v>
      </c>
      <c r="D5547" s="1310">
        <v>54</v>
      </c>
      <c r="E5547" s="1311" t="s">
        <v>995</v>
      </c>
      <c r="F5547" s="1310" t="s">
        <v>995</v>
      </c>
      <c r="G5547" s="1310">
        <v>101867</v>
      </c>
      <c r="H5547" s="1310" t="s">
        <v>7798</v>
      </c>
      <c r="I5547" s="1310" t="s">
        <v>472</v>
      </c>
      <c r="J5547" s="1310" t="s">
        <v>2172</v>
      </c>
      <c r="K5547" s="1311">
        <v>32.29</v>
      </c>
      <c r="L5547" s="1310" t="s">
        <v>2173</v>
      </c>
    </row>
    <row r="5548" spans="1:12" ht="13.5">
      <c r="A5548" s="1310" t="s">
        <v>7741</v>
      </c>
      <c r="B5548" s="1310" t="s">
        <v>7742</v>
      </c>
      <c r="C5548" s="1310" t="s">
        <v>7743</v>
      </c>
      <c r="D5548" s="1310">
        <v>54</v>
      </c>
      <c r="E5548" s="1311" t="s">
        <v>995</v>
      </c>
      <c r="F5548" s="1310" t="s">
        <v>995</v>
      </c>
      <c r="G5548" s="1310">
        <v>101868</v>
      </c>
      <c r="H5548" s="1310" t="s">
        <v>7799</v>
      </c>
      <c r="I5548" s="1310" t="s">
        <v>472</v>
      </c>
      <c r="J5548" s="1310" t="s">
        <v>2172</v>
      </c>
      <c r="K5548" s="1311">
        <v>25.85</v>
      </c>
      <c r="L5548" s="1310" t="s">
        <v>2173</v>
      </c>
    </row>
    <row r="5549" spans="1:12" ht="13.5">
      <c r="A5549" s="1310" t="s">
        <v>7741</v>
      </c>
      <c r="B5549" s="1310" t="s">
        <v>7742</v>
      </c>
      <c r="C5549" s="1310" t="s">
        <v>7743</v>
      </c>
      <c r="D5549" s="1310">
        <v>54</v>
      </c>
      <c r="E5549" s="1311" t="s">
        <v>995</v>
      </c>
      <c r="F5549" s="1310" t="s">
        <v>995</v>
      </c>
      <c r="G5549" s="1310">
        <v>101869</v>
      </c>
      <c r="H5549" s="1310" t="s">
        <v>7800</v>
      </c>
      <c r="I5549" s="1310" t="s">
        <v>472</v>
      </c>
      <c r="J5549" s="1310" t="s">
        <v>2172</v>
      </c>
      <c r="K5549" s="1311">
        <v>29.65</v>
      </c>
      <c r="L5549" s="1310" t="s">
        <v>2173</v>
      </c>
    </row>
    <row r="5550" spans="1:12" ht="13.5">
      <c r="A5550" s="1310" t="s">
        <v>7741</v>
      </c>
      <c r="B5550" s="1310" t="s">
        <v>7742</v>
      </c>
      <c r="C5550" s="1310" t="s">
        <v>7743</v>
      </c>
      <c r="D5550" s="1310">
        <v>54</v>
      </c>
      <c r="E5550" s="1311" t="s">
        <v>995</v>
      </c>
      <c r="F5550" s="1310" t="s">
        <v>995</v>
      </c>
      <c r="G5550" s="1310">
        <v>101870</v>
      </c>
      <c r="H5550" s="1310" t="s">
        <v>7801</v>
      </c>
      <c r="I5550" s="1310" t="s">
        <v>472</v>
      </c>
      <c r="J5550" s="1310" t="s">
        <v>2172</v>
      </c>
      <c r="K5550" s="1311">
        <v>33.43</v>
      </c>
      <c r="L5550" s="1310" t="s">
        <v>2173</v>
      </c>
    </row>
    <row r="5551" spans="1:12" ht="13.5">
      <c r="A5551" s="1310" t="s">
        <v>7741</v>
      </c>
      <c r="B5551" s="1310" t="s">
        <v>7742</v>
      </c>
      <c r="C5551" s="1310" t="s">
        <v>7743</v>
      </c>
      <c r="D5551" s="1310">
        <v>54</v>
      </c>
      <c r="E5551" s="1311" t="s">
        <v>995</v>
      </c>
      <c r="F5551" s="1310" t="s">
        <v>995</v>
      </c>
      <c r="G5551" s="1310">
        <v>102096</v>
      </c>
      <c r="H5551" s="1310" t="s">
        <v>7802</v>
      </c>
      <c r="I5551" s="1310" t="s">
        <v>669</v>
      </c>
      <c r="J5551" s="1310" t="s">
        <v>2172</v>
      </c>
      <c r="K5551" s="1312">
        <v>1388.93</v>
      </c>
      <c r="L5551" s="1310" t="s">
        <v>2173</v>
      </c>
    </row>
    <row r="5552" spans="1:12" ht="13.5">
      <c r="A5552" s="1310" t="s">
        <v>7741</v>
      </c>
      <c r="B5552" s="1310" t="s">
        <v>7742</v>
      </c>
      <c r="C5552" s="1310" t="s">
        <v>7743</v>
      </c>
      <c r="D5552" s="1310">
        <v>54</v>
      </c>
      <c r="E5552" s="1311" t="s">
        <v>995</v>
      </c>
      <c r="F5552" s="1310" t="s">
        <v>995</v>
      </c>
      <c r="G5552" s="1310">
        <v>102098</v>
      </c>
      <c r="H5552" s="1310" t="s">
        <v>7803</v>
      </c>
      <c r="I5552" s="1310" t="s">
        <v>669</v>
      </c>
      <c r="J5552" s="1310" t="s">
        <v>2172</v>
      </c>
      <c r="K5552" s="1312">
        <v>1460.4</v>
      </c>
      <c r="L5552" s="1310" t="s">
        <v>2173</v>
      </c>
    </row>
    <row r="5553" spans="1:12" ht="13.5">
      <c r="A5553" s="1310" t="s">
        <v>7741</v>
      </c>
      <c r="B5553" s="1310" t="s">
        <v>7742</v>
      </c>
      <c r="C5553" s="1310" t="s">
        <v>7743</v>
      </c>
      <c r="D5553" s="1310">
        <v>54</v>
      </c>
      <c r="E5553" s="1311" t="s">
        <v>995</v>
      </c>
      <c r="F5553" s="1310" t="s">
        <v>995</v>
      </c>
      <c r="G5553" s="1310">
        <v>102101</v>
      </c>
      <c r="H5553" s="1310" t="s">
        <v>7804</v>
      </c>
      <c r="I5553" s="1310" t="s">
        <v>472</v>
      </c>
      <c r="J5553" s="1310" t="s">
        <v>2172</v>
      </c>
      <c r="K5553" s="1311">
        <v>3.35</v>
      </c>
      <c r="L5553" s="1310" t="s">
        <v>2173</v>
      </c>
    </row>
    <row r="5554" spans="1:12" ht="13.5">
      <c r="A5554" s="1310" t="s">
        <v>7741</v>
      </c>
      <c r="B5554" s="1310" t="s">
        <v>7742</v>
      </c>
      <c r="C5554" s="1310" t="s">
        <v>7743</v>
      </c>
      <c r="D5554" s="1310">
        <v>54</v>
      </c>
      <c r="E5554" s="1311" t="s">
        <v>995</v>
      </c>
      <c r="F5554" s="1310" t="s">
        <v>995</v>
      </c>
      <c r="G5554" s="1310">
        <v>102988</v>
      </c>
      <c r="H5554" s="1310" t="s">
        <v>7805</v>
      </c>
      <c r="I5554" s="1310" t="s">
        <v>472</v>
      </c>
      <c r="J5554" s="1310" t="s">
        <v>2172</v>
      </c>
      <c r="K5554" s="1311">
        <v>47.35</v>
      </c>
      <c r="L5554" s="1310" t="s">
        <v>2173</v>
      </c>
    </row>
    <row r="5555" spans="1:12" ht="13.5">
      <c r="A5555" s="1310" t="s">
        <v>7741</v>
      </c>
      <c r="B5555" s="1310" t="s">
        <v>7742</v>
      </c>
      <c r="C5555" s="1310" t="s">
        <v>7806</v>
      </c>
      <c r="D5555" s="1310">
        <v>55</v>
      </c>
      <c r="E5555" s="1311" t="s">
        <v>995</v>
      </c>
      <c r="F5555" s="1310" t="s">
        <v>995</v>
      </c>
      <c r="G5555" s="1310">
        <v>100576</v>
      </c>
      <c r="H5555" s="1310" t="s">
        <v>702</v>
      </c>
      <c r="I5555" s="1310" t="s">
        <v>472</v>
      </c>
      <c r="J5555" s="1310" t="s">
        <v>2172</v>
      </c>
      <c r="K5555" s="1311">
        <v>1.8</v>
      </c>
      <c r="L5555" s="1310" t="s">
        <v>2173</v>
      </c>
    </row>
    <row r="5556" spans="1:12" ht="13.5">
      <c r="A5556" s="1310" t="s">
        <v>7741</v>
      </c>
      <c r="B5556" s="1310" t="s">
        <v>7742</v>
      </c>
      <c r="C5556" s="1310" t="s">
        <v>7806</v>
      </c>
      <c r="D5556" s="1310">
        <v>55</v>
      </c>
      <c r="E5556" s="1311" t="s">
        <v>995</v>
      </c>
      <c r="F5556" s="1310" t="s">
        <v>995</v>
      </c>
      <c r="G5556" s="1310">
        <v>100577</v>
      </c>
      <c r="H5556" s="1310" t="s">
        <v>7807</v>
      </c>
      <c r="I5556" s="1310" t="s">
        <v>472</v>
      </c>
      <c r="J5556" s="1310" t="s">
        <v>2172</v>
      </c>
      <c r="K5556" s="1311">
        <v>0.85</v>
      </c>
      <c r="L5556" s="1310" t="s">
        <v>2173</v>
      </c>
    </row>
    <row r="5557" spans="1:12" ht="13.5">
      <c r="A5557" s="1310" t="s">
        <v>7741</v>
      </c>
      <c r="B5557" s="1310" t="s">
        <v>7742</v>
      </c>
      <c r="C5557" s="1310" t="s">
        <v>7808</v>
      </c>
      <c r="D5557" s="1310">
        <v>56</v>
      </c>
      <c r="E5557" s="1311" t="s">
        <v>995</v>
      </c>
      <c r="F5557" s="1310" t="s">
        <v>995</v>
      </c>
      <c r="G5557" s="1310">
        <v>96388</v>
      </c>
      <c r="H5557" s="1310" t="s">
        <v>756</v>
      </c>
      <c r="I5557" s="1310" t="s">
        <v>669</v>
      </c>
      <c r="J5557" s="1310" t="s">
        <v>2172</v>
      </c>
      <c r="K5557" s="1311">
        <v>8.5500000000000007</v>
      </c>
      <c r="L5557" s="1310" t="s">
        <v>2173</v>
      </c>
    </row>
    <row r="5558" spans="1:12" ht="13.5">
      <c r="A5558" s="1310" t="s">
        <v>7741</v>
      </c>
      <c r="B5558" s="1310" t="s">
        <v>7742</v>
      </c>
      <c r="C5558" s="1310" t="s">
        <v>7808</v>
      </c>
      <c r="D5558" s="1310">
        <v>56</v>
      </c>
      <c r="E5558" s="1311" t="s">
        <v>995</v>
      </c>
      <c r="F5558" s="1310" t="s">
        <v>995</v>
      </c>
      <c r="G5558" s="1310">
        <v>96389</v>
      </c>
      <c r="H5558" s="1310" t="s">
        <v>676</v>
      </c>
      <c r="I5558" s="1310" t="s">
        <v>669</v>
      </c>
      <c r="J5558" s="1310" t="s">
        <v>2172</v>
      </c>
      <c r="K5558" s="1311">
        <v>41.07</v>
      </c>
      <c r="L5558" s="1310" t="s">
        <v>2173</v>
      </c>
    </row>
    <row r="5559" spans="1:12" ht="13.5">
      <c r="A5559" s="1310" t="s">
        <v>7741</v>
      </c>
      <c r="B5559" s="1310" t="s">
        <v>7742</v>
      </c>
      <c r="C5559" s="1310" t="s">
        <v>7808</v>
      </c>
      <c r="D5559" s="1310">
        <v>56</v>
      </c>
      <c r="E5559" s="1311" t="s">
        <v>995</v>
      </c>
      <c r="F5559" s="1310" t="s">
        <v>995</v>
      </c>
      <c r="G5559" s="1310">
        <v>96390</v>
      </c>
      <c r="H5559" s="1310" t="s">
        <v>7809</v>
      </c>
      <c r="I5559" s="1310" t="s">
        <v>669</v>
      </c>
      <c r="J5559" s="1310" t="s">
        <v>2172</v>
      </c>
      <c r="K5559" s="1311">
        <v>66.069999999999993</v>
      </c>
      <c r="L5559" s="1310" t="s">
        <v>2173</v>
      </c>
    </row>
    <row r="5560" spans="1:12" ht="13.5">
      <c r="A5560" s="1310" t="s">
        <v>7741</v>
      </c>
      <c r="B5560" s="1310" t="s">
        <v>7742</v>
      </c>
      <c r="C5560" s="1310" t="s">
        <v>7808</v>
      </c>
      <c r="D5560" s="1310">
        <v>56</v>
      </c>
      <c r="E5560" s="1311" t="s">
        <v>995</v>
      </c>
      <c r="F5560" s="1310" t="s">
        <v>995</v>
      </c>
      <c r="G5560" s="1310">
        <v>96391</v>
      </c>
      <c r="H5560" s="1310" t="s">
        <v>7810</v>
      </c>
      <c r="I5560" s="1310" t="s">
        <v>669</v>
      </c>
      <c r="J5560" s="1310" t="s">
        <v>2172</v>
      </c>
      <c r="K5560" s="1311">
        <v>92.44</v>
      </c>
      <c r="L5560" s="1310" t="s">
        <v>2173</v>
      </c>
    </row>
    <row r="5561" spans="1:12" ht="13.5">
      <c r="A5561" s="1310" t="s">
        <v>7741</v>
      </c>
      <c r="B5561" s="1310" t="s">
        <v>7742</v>
      </c>
      <c r="C5561" s="1310" t="s">
        <v>7808</v>
      </c>
      <c r="D5561" s="1310">
        <v>56</v>
      </c>
      <c r="E5561" s="1311" t="s">
        <v>995</v>
      </c>
      <c r="F5561" s="1310" t="s">
        <v>995</v>
      </c>
      <c r="G5561" s="1310">
        <v>96392</v>
      </c>
      <c r="H5561" s="1310" t="s">
        <v>7811</v>
      </c>
      <c r="I5561" s="1310" t="s">
        <v>669</v>
      </c>
      <c r="J5561" s="1310" t="s">
        <v>2172</v>
      </c>
      <c r="K5561" s="1311">
        <v>117.85</v>
      </c>
      <c r="L5561" s="1310" t="s">
        <v>2173</v>
      </c>
    </row>
    <row r="5562" spans="1:12" ht="13.5">
      <c r="A5562" s="1310" t="s">
        <v>7741</v>
      </c>
      <c r="B5562" s="1310" t="s">
        <v>7742</v>
      </c>
      <c r="C5562" s="1310" t="s">
        <v>7808</v>
      </c>
      <c r="D5562" s="1310">
        <v>56</v>
      </c>
      <c r="E5562" s="1311" t="s">
        <v>995</v>
      </c>
      <c r="F5562" s="1310" t="s">
        <v>995</v>
      </c>
      <c r="G5562" s="1310">
        <v>96396</v>
      </c>
      <c r="H5562" s="1310" t="s">
        <v>7812</v>
      </c>
      <c r="I5562" s="1310" t="s">
        <v>669</v>
      </c>
      <c r="J5562" s="1310" t="s">
        <v>2172</v>
      </c>
      <c r="K5562" s="1311">
        <v>220.7</v>
      </c>
      <c r="L5562" s="1310" t="s">
        <v>2173</v>
      </c>
    </row>
    <row r="5563" spans="1:12" ht="13.5">
      <c r="A5563" s="1310" t="s">
        <v>7741</v>
      </c>
      <c r="B5563" s="1310" t="s">
        <v>7742</v>
      </c>
      <c r="C5563" s="1310" t="s">
        <v>7808</v>
      </c>
      <c r="D5563" s="1310">
        <v>56</v>
      </c>
      <c r="E5563" s="1311" t="s">
        <v>995</v>
      </c>
      <c r="F5563" s="1310" t="s">
        <v>995</v>
      </c>
      <c r="G5563" s="1310">
        <v>96397</v>
      </c>
      <c r="H5563" s="1310" t="s">
        <v>7813</v>
      </c>
      <c r="I5563" s="1310" t="s">
        <v>669</v>
      </c>
      <c r="J5563" s="1310" t="s">
        <v>2172</v>
      </c>
      <c r="K5563" s="1311">
        <v>269.48</v>
      </c>
      <c r="L5563" s="1310" t="s">
        <v>2173</v>
      </c>
    </row>
    <row r="5564" spans="1:12" ht="13.5">
      <c r="A5564" s="1310" t="s">
        <v>7741</v>
      </c>
      <c r="B5564" s="1310" t="s">
        <v>7742</v>
      </c>
      <c r="C5564" s="1310" t="s">
        <v>7808</v>
      </c>
      <c r="D5564" s="1310">
        <v>56</v>
      </c>
      <c r="E5564" s="1311" t="s">
        <v>995</v>
      </c>
      <c r="F5564" s="1310" t="s">
        <v>995</v>
      </c>
      <c r="G5564" s="1310">
        <v>96398</v>
      </c>
      <c r="H5564" s="1310" t="s">
        <v>7814</v>
      </c>
      <c r="I5564" s="1310" t="s">
        <v>669</v>
      </c>
      <c r="J5564" s="1310" t="s">
        <v>2172</v>
      </c>
      <c r="K5564" s="1311">
        <v>336.43</v>
      </c>
      <c r="L5564" s="1310" t="s">
        <v>2173</v>
      </c>
    </row>
    <row r="5565" spans="1:12" ht="13.5">
      <c r="A5565" s="1310" t="s">
        <v>7741</v>
      </c>
      <c r="B5565" s="1310" t="s">
        <v>7742</v>
      </c>
      <c r="C5565" s="1310" t="s">
        <v>7808</v>
      </c>
      <c r="D5565" s="1310">
        <v>56</v>
      </c>
      <c r="E5565" s="1311" t="s">
        <v>995</v>
      </c>
      <c r="F5565" s="1310" t="s">
        <v>995</v>
      </c>
      <c r="G5565" s="1310">
        <v>96399</v>
      </c>
      <c r="H5565" s="1310" t="s">
        <v>754</v>
      </c>
      <c r="I5565" s="1310" t="s">
        <v>669</v>
      </c>
      <c r="J5565" s="1310" t="s">
        <v>2172</v>
      </c>
      <c r="K5565" s="1311">
        <v>150.78</v>
      </c>
      <c r="L5565" s="1310" t="s">
        <v>2173</v>
      </c>
    </row>
    <row r="5566" spans="1:12" ht="13.5">
      <c r="A5566" s="1310" t="s">
        <v>7741</v>
      </c>
      <c r="B5566" s="1310" t="s">
        <v>7742</v>
      </c>
      <c r="C5566" s="1310" t="s">
        <v>7808</v>
      </c>
      <c r="D5566" s="1310">
        <v>56</v>
      </c>
      <c r="E5566" s="1311" t="s">
        <v>995</v>
      </c>
      <c r="F5566" s="1310" t="s">
        <v>995</v>
      </c>
      <c r="G5566" s="1310">
        <v>96400</v>
      </c>
      <c r="H5566" s="1310" t="s">
        <v>7815</v>
      </c>
      <c r="I5566" s="1310" t="s">
        <v>669</v>
      </c>
      <c r="J5566" s="1310" t="s">
        <v>2172</v>
      </c>
      <c r="K5566" s="1311">
        <v>194.43</v>
      </c>
      <c r="L5566" s="1310" t="s">
        <v>2173</v>
      </c>
    </row>
    <row r="5567" spans="1:12" ht="13.5">
      <c r="A5567" s="1310" t="s">
        <v>7741</v>
      </c>
      <c r="B5567" s="1310" t="s">
        <v>7742</v>
      </c>
      <c r="C5567" s="1310" t="s">
        <v>7808</v>
      </c>
      <c r="D5567" s="1310">
        <v>56</v>
      </c>
      <c r="E5567" s="1311" t="s">
        <v>995</v>
      </c>
      <c r="F5567" s="1310" t="s">
        <v>995</v>
      </c>
      <c r="G5567" s="1310">
        <v>96402</v>
      </c>
      <c r="H5567" s="1310" t="s">
        <v>7816</v>
      </c>
      <c r="I5567" s="1310" t="s">
        <v>472</v>
      </c>
      <c r="J5567" s="1310" t="s">
        <v>2172</v>
      </c>
      <c r="K5567" s="1311">
        <v>2.41</v>
      </c>
      <c r="L5567" s="1310" t="s">
        <v>2173</v>
      </c>
    </row>
    <row r="5568" spans="1:12" ht="13.5">
      <c r="A5568" s="1310" t="s">
        <v>7741</v>
      </c>
      <c r="B5568" s="1310" t="s">
        <v>7742</v>
      </c>
      <c r="C5568" s="1310" t="s">
        <v>7808</v>
      </c>
      <c r="D5568" s="1310">
        <v>56</v>
      </c>
      <c r="E5568" s="1311" t="s">
        <v>995</v>
      </c>
      <c r="F5568" s="1310" t="s">
        <v>995</v>
      </c>
      <c r="G5568" s="1310">
        <v>100564</v>
      </c>
      <c r="H5568" s="1310" t="s">
        <v>7817</v>
      </c>
      <c r="I5568" s="1310" t="s">
        <v>669</v>
      </c>
      <c r="J5568" s="1310" t="s">
        <v>2172</v>
      </c>
      <c r="K5568" s="1311">
        <v>128.66</v>
      </c>
      <c r="L5568" s="1310" t="s">
        <v>2173</v>
      </c>
    </row>
    <row r="5569" spans="1:12" ht="13.5">
      <c r="A5569" s="1310" t="s">
        <v>7741</v>
      </c>
      <c r="B5569" s="1310" t="s">
        <v>7742</v>
      </c>
      <c r="C5569" s="1310" t="s">
        <v>7808</v>
      </c>
      <c r="D5569" s="1310">
        <v>56</v>
      </c>
      <c r="E5569" s="1311" t="s">
        <v>995</v>
      </c>
      <c r="F5569" s="1310" t="s">
        <v>995</v>
      </c>
      <c r="G5569" s="1310">
        <v>100565</v>
      </c>
      <c r="H5569" s="1310" t="s">
        <v>7818</v>
      </c>
      <c r="I5569" s="1310" t="s">
        <v>669</v>
      </c>
      <c r="J5569" s="1310" t="s">
        <v>2172</v>
      </c>
      <c r="K5569" s="1311">
        <v>110.11</v>
      </c>
      <c r="L5569" s="1310" t="s">
        <v>2173</v>
      </c>
    </row>
    <row r="5570" spans="1:12" ht="13.5">
      <c r="A5570" s="1310" t="s">
        <v>7741</v>
      </c>
      <c r="B5570" s="1310" t="s">
        <v>7742</v>
      </c>
      <c r="C5570" s="1310" t="s">
        <v>7808</v>
      </c>
      <c r="D5570" s="1310">
        <v>56</v>
      </c>
      <c r="E5570" s="1311" t="s">
        <v>995</v>
      </c>
      <c r="F5570" s="1310" t="s">
        <v>995</v>
      </c>
      <c r="G5570" s="1310">
        <v>100566</v>
      </c>
      <c r="H5570" s="1310" t="s">
        <v>7819</v>
      </c>
      <c r="I5570" s="1310" t="s">
        <v>669</v>
      </c>
      <c r="J5570" s="1310" t="s">
        <v>2172</v>
      </c>
      <c r="K5570" s="1311">
        <v>179.08</v>
      </c>
      <c r="L5570" s="1310" t="s">
        <v>2173</v>
      </c>
    </row>
    <row r="5571" spans="1:12" ht="13.5">
      <c r="A5571" s="1310" t="s">
        <v>7741</v>
      </c>
      <c r="B5571" s="1310" t="s">
        <v>7742</v>
      </c>
      <c r="C5571" s="1310" t="s">
        <v>7808</v>
      </c>
      <c r="D5571" s="1310">
        <v>56</v>
      </c>
      <c r="E5571" s="1311" t="s">
        <v>995</v>
      </c>
      <c r="F5571" s="1310" t="s">
        <v>995</v>
      </c>
      <c r="G5571" s="1310">
        <v>100567</v>
      </c>
      <c r="H5571" s="1310" t="s">
        <v>7820</v>
      </c>
      <c r="I5571" s="1310" t="s">
        <v>669</v>
      </c>
      <c r="J5571" s="1310" t="s">
        <v>2172</v>
      </c>
      <c r="K5571" s="1311">
        <v>202.66</v>
      </c>
      <c r="L5571" s="1310" t="s">
        <v>2173</v>
      </c>
    </row>
    <row r="5572" spans="1:12" ht="13.5">
      <c r="A5572" s="1310" t="s">
        <v>7741</v>
      </c>
      <c r="B5572" s="1310" t="s">
        <v>7742</v>
      </c>
      <c r="C5572" s="1310" t="s">
        <v>7808</v>
      </c>
      <c r="D5572" s="1310">
        <v>56</v>
      </c>
      <c r="E5572" s="1311" t="s">
        <v>995</v>
      </c>
      <c r="F5572" s="1310" t="s">
        <v>995</v>
      </c>
      <c r="G5572" s="1310">
        <v>100568</v>
      </c>
      <c r="H5572" s="1310" t="s">
        <v>7821</v>
      </c>
      <c r="I5572" s="1310" t="s">
        <v>669</v>
      </c>
      <c r="J5572" s="1310" t="s">
        <v>2172</v>
      </c>
      <c r="K5572" s="1311">
        <v>225.77</v>
      </c>
      <c r="L5572" s="1310" t="s">
        <v>2173</v>
      </c>
    </row>
    <row r="5573" spans="1:12" ht="13.5">
      <c r="A5573" s="1310" t="s">
        <v>7741</v>
      </c>
      <c r="B5573" s="1310" t="s">
        <v>7742</v>
      </c>
      <c r="C5573" s="1310" t="s">
        <v>7808</v>
      </c>
      <c r="D5573" s="1310">
        <v>56</v>
      </c>
      <c r="E5573" s="1311" t="s">
        <v>995</v>
      </c>
      <c r="F5573" s="1310" t="s">
        <v>995</v>
      </c>
      <c r="G5573" s="1310">
        <v>100569</v>
      </c>
      <c r="H5573" s="1310" t="s">
        <v>7822</v>
      </c>
      <c r="I5573" s="1310" t="s">
        <v>669</v>
      </c>
      <c r="J5573" s="1310" t="s">
        <v>2172</v>
      </c>
      <c r="K5573" s="1311">
        <v>161.19999999999999</v>
      </c>
      <c r="L5573" s="1310" t="s">
        <v>2173</v>
      </c>
    </row>
    <row r="5574" spans="1:12" ht="13.5">
      <c r="A5574" s="1310" t="s">
        <v>7741</v>
      </c>
      <c r="B5574" s="1310" t="s">
        <v>7742</v>
      </c>
      <c r="C5574" s="1310" t="s">
        <v>7808</v>
      </c>
      <c r="D5574" s="1310">
        <v>56</v>
      </c>
      <c r="E5574" s="1311" t="s">
        <v>995</v>
      </c>
      <c r="F5574" s="1310" t="s">
        <v>995</v>
      </c>
      <c r="G5574" s="1310">
        <v>100570</v>
      </c>
      <c r="H5574" s="1310" t="s">
        <v>7823</v>
      </c>
      <c r="I5574" s="1310" t="s">
        <v>669</v>
      </c>
      <c r="J5574" s="1310" t="s">
        <v>2172</v>
      </c>
      <c r="K5574" s="1311">
        <v>186.81</v>
      </c>
      <c r="L5574" s="1310" t="s">
        <v>2173</v>
      </c>
    </row>
    <row r="5575" spans="1:12" ht="13.5">
      <c r="A5575" s="1310" t="s">
        <v>7741</v>
      </c>
      <c r="B5575" s="1310" t="s">
        <v>7742</v>
      </c>
      <c r="C5575" s="1310" t="s">
        <v>7808</v>
      </c>
      <c r="D5575" s="1310">
        <v>56</v>
      </c>
      <c r="E5575" s="1311" t="s">
        <v>995</v>
      </c>
      <c r="F5575" s="1310" t="s">
        <v>995</v>
      </c>
      <c r="G5575" s="1310">
        <v>100571</v>
      </c>
      <c r="H5575" s="1310" t="s">
        <v>7824</v>
      </c>
      <c r="I5575" s="1310" t="s">
        <v>669</v>
      </c>
      <c r="J5575" s="1310" t="s">
        <v>2172</v>
      </c>
      <c r="K5575" s="1311">
        <v>208.7</v>
      </c>
      <c r="L5575" s="1310" t="s">
        <v>2173</v>
      </c>
    </row>
    <row r="5576" spans="1:12" ht="13.5">
      <c r="A5576" s="1310" t="s">
        <v>7741</v>
      </c>
      <c r="B5576" s="1310" t="s">
        <v>7742</v>
      </c>
      <c r="C5576" s="1310" t="s">
        <v>7808</v>
      </c>
      <c r="D5576" s="1310">
        <v>56</v>
      </c>
      <c r="E5576" s="1311" t="s">
        <v>995</v>
      </c>
      <c r="F5576" s="1310" t="s">
        <v>995</v>
      </c>
      <c r="G5576" s="1310">
        <v>100572</v>
      </c>
      <c r="H5576" s="1310" t="s">
        <v>7825</v>
      </c>
      <c r="I5576" s="1310" t="s">
        <v>669</v>
      </c>
      <c r="J5576" s="1310" t="s">
        <v>2172</v>
      </c>
      <c r="K5576" s="1311">
        <v>132.65</v>
      </c>
      <c r="L5576" s="1310" t="s">
        <v>2173</v>
      </c>
    </row>
    <row r="5577" spans="1:12" ht="13.5">
      <c r="A5577" s="1310" t="s">
        <v>7741</v>
      </c>
      <c r="B5577" s="1310" t="s">
        <v>7742</v>
      </c>
      <c r="C5577" s="1310" t="s">
        <v>7808</v>
      </c>
      <c r="D5577" s="1310">
        <v>56</v>
      </c>
      <c r="E5577" s="1311" t="s">
        <v>995</v>
      </c>
      <c r="F5577" s="1310" t="s">
        <v>995</v>
      </c>
      <c r="G5577" s="1310">
        <v>100573</v>
      </c>
      <c r="H5577" s="1310" t="s">
        <v>7826</v>
      </c>
      <c r="I5577" s="1310" t="s">
        <v>669</v>
      </c>
      <c r="J5577" s="1310" t="s">
        <v>2172</v>
      </c>
      <c r="K5577" s="1311">
        <v>114.1</v>
      </c>
      <c r="L5577" s="1310" t="s">
        <v>2173</v>
      </c>
    </row>
    <row r="5578" spans="1:12" ht="13.5">
      <c r="A5578" s="1310" t="s">
        <v>7741</v>
      </c>
      <c r="B5578" s="1310" t="s">
        <v>7742</v>
      </c>
      <c r="C5578" s="1310" t="s">
        <v>7808</v>
      </c>
      <c r="D5578" s="1310">
        <v>56</v>
      </c>
      <c r="E5578" s="1311" t="s">
        <v>995</v>
      </c>
      <c r="F5578" s="1310" t="s">
        <v>995</v>
      </c>
      <c r="G5578" s="1310">
        <v>100574</v>
      </c>
      <c r="H5578" s="1310" t="s">
        <v>837</v>
      </c>
      <c r="I5578" s="1310" t="s">
        <v>669</v>
      </c>
      <c r="J5578" s="1310" t="s">
        <v>2172</v>
      </c>
      <c r="K5578" s="1311">
        <v>1.05</v>
      </c>
      <c r="L5578" s="1310" t="s">
        <v>2173</v>
      </c>
    </row>
    <row r="5579" spans="1:12" ht="13.5">
      <c r="A5579" s="1310" t="s">
        <v>7741</v>
      </c>
      <c r="B5579" s="1310" t="s">
        <v>7742</v>
      </c>
      <c r="C5579" s="1310" t="s">
        <v>7808</v>
      </c>
      <c r="D5579" s="1310">
        <v>56</v>
      </c>
      <c r="E5579" s="1311" t="s">
        <v>995</v>
      </c>
      <c r="F5579" s="1310" t="s">
        <v>995</v>
      </c>
      <c r="G5579" s="1310">
        <v>100575</v>
      </c>
      <c r="H5579" s="1310" t="s">
        <v>7827</v>
      </c>
      <c r="I5579" s="1310" t="s">
        <v>472</v>
      </c>
      <c r="J5579" s="1310" t="s">
        <v>2172</v>
      </c>
      <c r="K5579" s="1311">
        <v>0.08</v>
      </c>
      <c r="L5579" s="1310" t="s">
        <v>2173</v>
      </c>
    </row>
    <row r="5580" spans="1:12" ht="13.5">
      <c r="A5580" s="1310" t="s">
        <v>7741</v>
      </c>
      <c r="B5580" s="1310" t="s">
        <v>7742</v>
      </c>
      <c r="C5580" s="1310" t="s">
        <v>7808</v>
      </c>
      <c r="D5580" s="1310">
        <v>56</v>
      </c>
      <c r="E5580" s="1311" t="s">
        <v>995</v>
      </c>
      <c r="F5580" s="1310" t="s">
        <v>995</v>
      </c>
      <c r="G5580" s="1310">
        <v>101767</v>
      </c>
      <c r="H5580" s="1310" t="s">
        <v>7828</v>
      </c>
      <c r="I5580" s="1310" t="s">
        <v>669</v>
      </c>
      <c r="J5580" s="1310" t="s">
        <v>2172</v>
      </c>
      <c r="K5580" s="1311">
        <v>20.9</v>
      </c>
      <c r="L5580" s="1310" t="s">
        <v>2173</v>
      </c>
    </row>
    <row r="5581" spans="1:12" ht="13.5">
      <c r="A5581" s="1310" t="s">
        <v>7741</v>
      </c>
      <c r="B5581" s="1310" t="s">
        <v>7742</v>
      </c>
      <c r="C5581" s="1310" t="s">
        <v>7808</v>
      </c>
      <c r="D5581" s="1310">
        <v>56</v>
      </c>
      <c r="E5581" s="1311" t="s">
        <v>995</v>
      </c>
      <c r="F5581" s="1310" t="s">
        <v>995</v>
      </c>
      <c r="G5581" s="1310">
        <v>101768</v>
      </c>
      <c r="H5581" s="1310" t="s">
        <v>7829</v>
      </c>
      <c r="I5581" s="1310" t="s">
        <v>669</v>
      </c>
      <c r="J5581" s="1310" t="s">
        <v>2172</v>
      </c>
      <c r="K5581" s="1311">
        <v>32.22</v>
      </c>
      <c r="L5581" s="1310" t="s">
        <v>2173</v>
      </c>
    </row>
    <row r="5582" spans="1:12" ht="13.5">
      <c r="A5582" s="1310" t="s">
        <v>7741</v>
      </c>
      <c r="B5582" s="1310" t="s">
        <v>7742</v>
      </c>
      <c r="C5582" s="1310" t="s">
        <v>7830</v>
      </c>
      <c r="D5582" s="1310">
        <v>57</v>
      </c>
      <c r="E5582" s="1311" t="s">
        <v>995</v>
      </c>
      <c r="F5582" s="1310" t="s">
        <v>995</v>
      </c>
      <c r="G5582" s="1310">
        <v>92391</v>
      </c>
      <c r="H5582" s="1310" t="s">
        <v>7831</v>
      </c>
      <c r="I5582" s="1310" t="s">
        <v>472</v>
      </c>
      <c r="J5582" s="1310" t="s">
        <v>2172</v>
      </c>
      <c r="K5582" s="1311">
        <v>61.32</v>
      </c>
      <c r="L5582" s="1310" t="s">
        <v>2173</v>
      </c>
    </row>
    <row r="5583" spans="1:12" ht="13.5">
      <c r="A5583" s="1310" t="s">
        <v>7741</v>
      </c>
      <c r="B5583" s="1310" t="s">
        <v>7742</v>
      </c>
      <c r="C5583" s="1310" t="s">
        <v>7830</v>
      </c>
      <c r="D5583" s="1310">
        <v>57</v>
      </c>
      <c r="E5583" s="1311" t="s">
        <v>995</v>
      </c>
      <c r="F5583" s="1310" t="s">
        <v>995</v>
      </c>
      <c r="G5583" s="1310">
        <v>92392</v>
      </c>
      <c r="H5583" s="1310" t="s">
        <v>7832</v>
      </c>
      <c r="I5583" s="1310" t="s">
        <v>472</v>
      </c>
      <c r="J5583" s="1310" t="s">
        <v>2172</v>
      </c>
      <c r="K5583" s="1311">
        <v>125.51</v>
      </c>
      <c r="L5583" s="1310" t="s">
        <v>2173</v>
      </c>
    </row>
    <row r="5584" spans="1:12" ht="13.5">
      <c r="A5584" s="1310" t="s">
        <v>7741</v>
      </c>
      <c r="B5584" s="1310" t="s">
        <v>7742</v>
      </c>
      <c r="C5584" s="1310" t="s">
        <v>7830</v>
      </c>
      <c r="D5584" s="1310">
        <v>57</v>
      </c>
      <c r="E5584" s="1311" t="s">
        <v>995</v>
      </c>
      <c r="F5584" s="1310" t="s">
        <v>995</v>
      </c>
      <c r="G5584" s="1310">
        <v>92393</v>
      </c>
      <c r="H5584" s="1310" t="s">
        <v>7833</v>
      </c>
      <c r="I5584" s="1310" t="s">
        <v>472</v>
      </c>
      <c r="J5584" s="1310" t="s">
        <v>2172</v>
      </c>
      <c r="K5584" s="1311">
        <v>61.2</v>
      </c>
      <c r="L5584" s="1310" t="s">
        <v>2173</v>
      </c>
    </row>
    <row r="5585" spans="1:12" ht="13.5">
      <c r="A5585" s="1310" t="s">
        <v>7741</v>
      </c>
      <c r="B5585" s="1310" t="s">
        <v>7742</v>
      </c>
      <c r="C5585" s="1310" t="s">
        <v>7830</v>
      </c>
      <c r="D5585" s="1310">
        <v>57</v>
      </c>
      <c r="E5585" s="1311" t="s">
        <v>995</v>
      </c>
      <c r="F5585" s="1310" t="s">
        <v>995</v>
      </c>
      <c r="G5585" s="1310">
        <v>92394</v>
      </c>
      <c r="H5585" s="1310" t="s">
        <v>7834</v>
      </c>
      <c r="I5585" s="1310" t="s">
        <v>472</v>
      </c>
      <c r="J5585" s="1310" t="s">
        <v>2172</v>
      </c>
      <c r="K5585" s="1311">
        <v>76.36</v>
      </c>
      <c r="L5585" s="1310" t="s">
        <v>2173</v>
      </c>
    </row>
    <row r="5586" spans="1:12" ht="13.5">
      <c r="A5586" s="1310" t="s">
        <v>7741</v>
      </c>
      <c r="B5586" s="1310" t="s">
        <v>7742</v>
      </c>
      <c r="C5586" s="1310" t="s">
        <v>7830</v>
      </c>
      <c r="D5586" s="1310">
        <v>57</v>
      </c>
      <c r="E5586" s="1311" t="s">
        <v>995</v>
      </c>
      <c r="F5586" s="1310" t="s">
        <v>995</v>
      </c>
      <c r="G5586" s="1310">
        <v>92395</v>
      </c>
      <c r="H5586" s="1310" t="s">
        <v>7835</v>
      </c>
      <c r="I5586" s="1310" t="s">
        <v>472</v>
      </c>
      <c r="J5586" s="1310" t="s">
        <v>2172</v>
      </c>
      <c r="K5586" s="1311">
        <v>92.54</v>
      </c>
      <c r="L5586" s="1310" t="s">
        <v>2173</v>
      </c>
    </row>
    <row r="5587" spans="1:12" ht="13.5">
      <c r="A5587" s="1310" t="s">
        <v>7741</v>
      </c>
      <c r="B5587" s="1310" t="s">
        <v>7742</v>
      </c>
      <c r="C5587" s="1310" t="s">
        <v>7830</v>
      </c>
      <c r="D5587" s="1310">
        <v>57</v>
      </c>
      <c r="E5587" s="1311" t="s">
        <v>995</v>
      </c>
      <c r="F5587" s="1310" t="s">
        <v>995</v>
      </c>
      <c r="G5587" s="1310">
        <v>92396</v>
      </c>
      <c r="H5587" s="1310" t="s">
        <v>7836</v>
      </c>
      <c r="I5587" s="1310" t="s">
        <v>472</v>
      </c>
      <c r="J5587" s="1310" t="s">
        <v>2172</v>
      </c>
      <c r="K5587" s="1311">
        <v>74.2</v>
      </c>
      <c r="L5587" s="1310" t="s">
        <v>2173</v>
      </c>
    </row>
    <row r="5588" spans="1:12" ht="13.5">
      <c r="A5588" s="1310" t="s">
        <v>7741</v>
      </c>
      <c r="B5588" s="1310" t="s">
        <v>7742</v>
      </c>
      <c r="C5588" s="1310" t="s">
        <v>7830</v>
      </c>
      <c r="D5588" s="1310">
        <v>57</v>
      </c>
      <c r="E5588" s="1311" t="s">
        <v>995</v>
      </c>
      <c r="F5588" s="1310" t="s">
        <v>995</v>
      </c>
      <c r="G5588" s="1310">
        <v>92397</v>
      </c>
      <c r="H5588" s="1310" t="s">
        <v>7837</v>
      </c>
      <c r="I5588" s="1310" t="s">
        <v>472</v>
      </c>
      <c r="J5588" s="1310" t="s">
        <v>2172</v>
      </c>
      <c r="K5588" s="1311">
        <v>61.34</v>
      </c>
      <c r="L5588" s="1310" t="s">
        <v>2173</v>
      </c>
    </row>
    <row r="5589" spans="1:12" ht="13.5">
      <c r="A5589" s="1310" t="s">
        <v>7741</v>
      </c>
      <c r="B5589" s="1310" t="s">
        <v>7742</v>
      </c>
      <c r="C5589" s="1310" t="s">
        <v>7830</v>
      </c>
      <c r="D5589" s="1310">
        <v>57</v>
      </c>
      <c r="E5589" s="1311" t="s">
        <v>995</v>
      </c>
      <c r="F5589" s="1310" t="s">
        <v>995</v>
      </c>
      <c r="G5589" s="1310">
        <v>92398</v>
      </c>
      <c r="H5589" s="1310" t="s">
        <v>7838</v>
      </c>
      <c r="I5589" s="1310" t="s">
        <v>472</v>
      </c>
      <c r="J5589" s="1310" t="s">
        <v>2172</v>
      </c>
      <c r="K5589" s="1311">
        <v>78.069999999999993</v>
      </c>
      <c r="L5589" s="1310" t="s">
        <v>2173</v>
      </c>
    </row>
    <row r="5590" spans="1:12" ht="13.5">
      <c r="A5590" s="1310" t="s">
        <v>7741</v>
      </c>
      <c r="B5590" s="1310" t="s">
        <v>7742</v>
      </c>
      <c r="C5590" s="1310" t="s">
        <v>7830</v>
      </c>
      <c r="D5590" s="1310">
        <v>57</v>
      </c>
      <c r="E5590" s="1311" t="s">
        <v>995</v>
      </c>
      <c r="F5590" s="1310" t="s">
        <v>995</v>
      </c>
      <c r="G5590" s="1310">
        <v>92399</v>
      </c>
      <c r="H5590" s="1310" t="s">
        <v>7839</v>
      </c>
      <c r="I5590" s="1310" t="s">
        <v>472</v>
      </c>
      <c r="J5590" s="1310" t="s">
        <v>2172</v>
      </c>
      <c r="K5590" s="1311">
        <v>79.61</v>
      </c>
      <c r="L5590" s="1310" t="s">
        <v>2173</v>
      </c>
    </row>
    <row r="5591" spans="1:12" ht="13.5">
      <c r="A5591" s="1310" t="s">
        <v>7741</v>
      </c>
      <c r="B5591" s="1310" t="s">
        <v>7742</v>
      </c>
      <c r="C5591" s="1310" t="s">
        <v>7830</v>
      </c>
      <c r="D5591" s="1310">
        <v>57</v>
      </c>
      <c r="E5591" s="1311" t="s">
        <v>995</v>
      </c>
      <c r="F5591" s="1310" t="s">
        <v>995</v>
      </c>
      <c r="G5591" s="1310">
        <v>92400</v>
      </c>
      <c r="H5591" s="1310" t="s">
        <v>7840</v>
      </c>
      <c r="I5591" s="1310" t="s">
        <v>472</v>
      </c>
      <c r="J5591" s="1310" t="s">
        <v>2172</v>
      </c>
      <c r="K5591" s="1311">
        <v>93.01</v>
      </c>
      <c r="L5591" s="1310" t="s">
        <v>2173</v>
      </c>
    </row>
    <row r="5592" spans="1:12" ht="13.5">
      <c r="A5592" s="1310" t="s">
        <v>7741</v>
      </c>
      <c r="B5592" s="1310" t="s">
        <v>7742</v>
      </c>
      <c r="C5592" s="1310" t="s">
        <v>7830</v>
      </c>
      <c r="D5592" s="1310">
        <v>57</v>
      </c>
      <c r="E5592" s="1311" t="s">
        <v>995</v>
      </c>
      <c r="F5592" s="1310" t="s">
        <v>995</v>
      </c>
      <c r="G5592" s="1310">
        <v>92401</v>
      </c>
      <c r="H5592" s="1310" t="s">
        <v>7841</v>
      </c>
      <c r="I5592" s="1310" t="s">
        <v>472</v>
      </c>
      <c r="J5592" s="1310" t="s">
        <v>2172</v>
      </c>
      <c r="K5592" s="1311">
        <v>94.65</v>
      </c>
      <c r="L5592" s="1310" t="s">
        <v>2173</v>
      </c>
    </row>
    <row r="5593" spans="1:12" ht="13.5">
      <c r="A5593" s="1310" t="s">
        <v>7741</v>
      </c>
      <c r="B5593" s="1310" t="s">
        <v>7742</v>
      </c>
      <c r="C5593" s="1310" t="s">
        <v>7830</v>
      </c>
      <c r="D5593" s="1310">
        <v>57</v>
      </c>
      <c r="E5593" s="1311" t="s">
        <v>995</v>
      </c>
      <c r="F5593" s="1310" t="s">
        <v>995</v>
      </c>
      <c r="G5593" s="1310">
        <v>92402</v>
      </c>
      <c r="H5593" s="1310" t="s">
        <v>7842</v>
      </c>
      <c r="I5593" s="1310" t="s">
        <v>472</v>
      </c>
      <c r="J5593" s="1310" t="s">
        <v>2172</v>
      </c>
      <c r="K5593" s="1311">
        <v>75.94</v>
      </c>
      <c r="L5593" s="1310" t="s">
        <v>2173</v>
      </c>
    </row>
    <row r="5594" spans="1:12" ht="13.5">
      <c r="A5594" s="1310" t="s">
        <v>7741</v>
      </c>
      <c r="B5594" s="1310" t="s">
        <v>7742</v>
      </c>
      <c r="C5594" s="1310" t="s">
        <v>7830</v>
      </c>
      <c r="D5594" s="1310">
        <v>57</v>
      </c>
      <c r="E5594" s="1311" t="s">
        <v>995</v>
      </c>
      <c r="F5594" s="1310" t="s">
        <v>995</v>
      </c>
      <c r="G5594" s="1310">
        <v>92403</v>
      </c>
      <c r="H5594" s="1310" t="s">
        <v>7843</v>
      </c>
      <c r="I5594" s="1310" t="s">
        <v>472</v>
      </c>
      <c r="J5594" s="1310" t="s">
        <v>2172</v>
      </c>
      <c r="K5594" s="1311">
        <v>62.95</v>
      </c>
      <c r="L5594" s="1310" t="s">
        <v>2173</v>
      </c>
    </row>
    <row r="5595" spans="1:12" ht="13.5">
      <c r="A5595" s="1310" t="s">
        <v>7741</v>
      </c>
      <c r="B5595" s="1310" t="s">
        <v>7742</v>
      </c>
      <c r="C5595" s="1310" t="s">
        <v>7830</v>
      </c>
      <c r="D5595" s="1310">
        <v>57</v>
      </c>
      <c r="E5595" s="1311" t="s">
        <v>995</v>
      </c>
      <c r="F5595" s="1310" t="s">
        <v>995</v>
      </c>
      <c r="G5595" s="1310">
        <v>92404</v>
      </c>
      <c r="H5595" s="1310" t="s">
        <v>7844</v>
      </c>
      <c r="I5595" s="1310" t="s">
        <v>472</v>
      </c>
      <c r="J5595" s="1310" t="s">
        <v>2172</v>
      </c>
      <c r="K5595" s="1311">
        <v>79.69</v>
      </c>
      <c r="L5595" s="1310" t="s">
        <v>2173</v>
      </c>
    </row>
    <row r="5596" spans="1:12" ht="13.5">
      <c r="A5596" s="1310" t="s">
        <v>7741</v>
      </c>
      <c r="B5596" s="1310" t="s">
        <v>7742</v>
      </c>
      <c r="C5596" s="1310" t="s">
        <v>7830</v>
      </c>
      <c r="D5596" s="1310">
        <v>57</v>
      </c>
      <c r="E5596" s="1311" t="s">
        <v>995</v>
      </c>
      <c r="F5596" s="1310" t="s">
        <v>995</v>
      </c>
      <c r="G5596" s="1310">
        <v>92405</v>
      </c>
      <c r="H5596" s="1310" t="s">
        <v>664</v>
      </c>
      <c r="I5596" s="1310" t="s">
        <v>472</v>
      </c>
      <c r="J5596" s="1310" t="s">
        <v>2172</v>
      </c>
      <c r="K5596" s="1311">
        <v>81.180000000000007</v>
      </c>
      <c r="L5596" s="1310" t="s">
        <v>2173</v>
      </c>
    </row>
    <row r="5597" spans="1:12" ht="13.5">
      <c r="A5597" s="1310" t="s">
        <v>7741</v>
      </c>
      <c r="B5597" s="1310" t="s">
        <v>7742</v>
      </c>
      <c r="C5597" s="1310" t="s">
        <v>7830</v>
      </c>
      <c r="D5597" s="1310">
        <v>57</v>
      </c>
      <c r="E5597" s="1311" t="s">
        <v>995</v>
      </c>
      <c r="F5597" s="1310" t="s">
        <v>995</v>
      </c>
      <c r="G5597" s="1310">
        <v>92406</v>
      </c>
      <c r="H5597" s="1310" t="s">
        <v>7845</v>
      </c>
      <c r="I5597" s="1310" t="s">
        <v>472</v>
      </c>
      <c r="J5597" s="1310" t="s">
        <v>2172</v>
      </c>
      <c r="K5597" s="1311">
        <v>94.64</v>
      </c>
      <c r="L5597" s="1310" t="s">
        <v>2173</v>
      </c>
    </row>
    <row r="5598" spans="1:12" ht="13.5">
      <c r="A5598" s="1310" t="s">
        <v>7741</v>
      </c>
      <c r="B5598" s="1310" t="s">
        <v>7742</v>
      </c>
      <c r="C5598" s="1310" t="s">
        <v>7830</v>
      </c>
      <c r="D5598" s="1310">
        <v>57</v>
      </c>
      <c r="E5598" s="1311" t="s">
        <v>995</v>
      </c>
      <c r="F5598" s="1310" t="s">
        <v>995</v>
      </c>
      <c r="G5598" s="1310">
        <v>92407</v>
      </c>
      <c r="H5598" s="1310" t="s">
        <v>7846</v>
      </c>
      <c r="I5598" s="1310" t="s">
        <v>472</v>
      </c>
      <c r="J5598" s="1310" t="s">
        <v>2172</v>
      </c>
      <c r="K5598" s="1311">
        <v>96.24</v>
      </c>
      <c r="L5598" s="1310" t="s">
        <v>2173</v>
      </c>
    </row>
    <row r="5599" spans="1:12" ht="13.5">
      <c r="A5599" s="1310" t="s">
        <v>7741</v>
      </c>
      <c r="B5599" s="1310" t="s">
        <v>7742</v>
      </c>
      <c r="C5599" s="1310" t="s">
        <v>7830</v>
      </c>
      <c r="D5599" s="1310">
        <v>57</v>
      </c>
      <c r="E5599" s="1311" t="s">
        <v>995</v>
      </c>
      <c r="F5599" s="1310" t="s">
        <v>995</v>
      </c>
      <c r="G5599" s="1310">
        <v>93679</v>
      </c>
      <c r="H5599" s="1310" t="s">
        <v>7847</v>
      </c>
      <c r="I5599" s="1310" t="s">
        <v>472</v>
      </c>
      <c r="J5599" s="1310" t="s">
        <v>2172</v>
      </c>
      <c r="K5599" s="1311">
        <v>82.15</v>
      </c>
      <c r="L5599" s="1310" t="s">
        <v>2173</v>
      </c>
    </row>
    <row r="5600" spans="1:12" ht="13.5">
      <c r="A5600" s="1310" t="s">
        <v>7741</v>
      </c>
      <c r="B5600" s="1310" t="s">
        <v>7742</v>
      </c>
      <c r="C5600" s="1310" t="s">
        <v>7830</v>
      </c>
      <c r="D5600" s="1310">
        <v>57</v>
      </c>
      <c r="E5600" s="1311" t="s">
        <v>995</v>
      </c>
      <c r="F5600" s="1310" t="s">
        <v>995</v>
      </c>
      <c r="G5600" s="1310">
        <v>93680</v>
      </c>
      <c r="H5600" s="1310" t="s">
        <v>7848</v>
      </c>
      <c r="I5600" s="1310" t="s">
        <v>472</v>
      </c>
      <c r="J5600" s="1310" t="s">
        <v>2172</v>
      </c>
      <c r="K5600" s="1311">
        <v>68.95</v>
      </c>
      <c r="L5600" s="1310" t="s">
        <v>2173</v>
      </c>
    </row>
    <row r="5601" spans="1:12" ht="13.5">
      <c r="A5601" s="1310" t="s">
        <v>7741</v>
      </c>
      <c r="B5601" s="1310" t="s">
        <v>7742</v>
      </c>
      <c r="C5601" s="1310" t="s">
        <v>7830</v>
      </c>
      <c r="D5601" s="1310">
        <v>57</v>
      </c>
      <c r="E5601" s="1311" t="s">
        <v>995</v>
      </c>
      <c r="F5601" s="1310" t="s">
        <v>995</v>
      </c>
      <c r="G5601" s="1310">
        <v>93681</v>
      </c>
      <c r="H5601" s="1310" t="s">
        <v>7849</v>
      </c>
      <c r="I5601" s="1310" t="s">
        <v>472</v>
      </c>
      <c r="J5601" s="1310" t="s">
        <v>2172</v>
      </c>
      <c r="K5601" s="1311">
        <v>84.16</v>
      </c>
      <c r="L5601" s="1310" t="s">
        <v>2173</v>
      </c>
    </row>
    <row r="5602" spans="1:12" ht="13.5">
      <c r="A5602" s="1310" t="s">
        <v>7741</v>
      </c>
      <c r="B5602" s="1310" t="s">
        <v>7742</v>
      </c>
      <c r="C5602" s="1310" t="s">
        <v>7830</v>
      </c>
      <c r="D5602" s="1310">
        <v>57</v>
      </c>
      <c r="E5602" s="1311" t="s">
        <v>995</v>
      </c>
      <c r="F5602" s="1310" t="s">
        <v>995</v>
      </c>
      <c r="G5602" s="1310">
        <v>93682</v>
      </c>
      <c r="H5602" s="1310" t="s">
        <v>7850</v>
      </c>
      <c r="I5602" s="1310" t="s">
        <v>472</v>
      </c>
      <c r="J5602" s="1310" t="s">
        <v>2172</v>
      </c>
      <c r="K5602" s="1311">
        <v>85.76</v>
      </c>
      <c r="L5602" s="1310" t="s">
        <v>2173</v>
      </c>
    </row>
    <row r="5603" spans="1:12" ht="13.5">
      <c r="A5603" s="1310" t="s">
        <v>7741</v>
      </c>
      <c r="B5603" s="1310" t="s">
        <v>7742</v>
      </c>
      <c r="C5603" s="1310" t="s">
        <v>7830</v>
      </c>
      <c r="D5603" s="1310">
        <v>57</v>
      </c>
      <c r="E5603" s="1311" t="s">
        <v>995</v>
      </c>
      <c r="F5603" s="1310" t="s">
        <v>995</v>
      </c>
      <c r="G5603" s="1310">
        <v>97104</v>
      </c>
      <c r="H5603" s="1310" t="s">
        <v>7851</v>
      </c>
      <c r="I5603" s="1310" t="s">
        <v>472</v>
      </c>
      <c r="J5603" s="1310" t="s">
        <v>2172</v>
      </c>
      <c r="K5603" s="1311">
        <v>98.24</v>
      </c>
      <c r="L5603" s="1310" t="s">
        <v>2173</v>
      </c>
    </row>
    <row r="5604" spans="1:12" ht="13.5">
      <c r="A5604" s="1310" t="s">
        <v>7741</v>
      </c>
      <c r="B5604" s="1310" t="s">
        <v>7742</v>
      </c>
      <c r="C5604" s="1310" t="s">
        <v>7830</v>
      </c>
      <c r="D5604" s="1310">
        <v>57</v>
      </c>
      <c r="E5604" s="1311" t="s">
        <v>995</v>
      </c>
      <c r="F5604" s="1310" t="s">
        <v>995</v>
      </c>
      <c r="G5604" s="1310">
        <v>97105</v>
      </c>
      <c r="H5604" s="1310" t="s">
        <v>7852</v>
      </c>
      <c r="I5604" s="1310" t="s">
        <v>472</v>
      </c>
      <c r="J5604" s="1310" t="s">
        <v>2172</v>
      </c>
      <c r="K5604" s="1311">
        <v>116.04</v>
      </c>
      <c r="L5604" s="1310" t="s">
        <v>2173</v>
      </c>
    </row>
    <row r="5605" spans="1:12" ht="13.5">
      <c r="A5605" s="1310" t="s">
        <v>7741</v>
      </c>
      <c r="B5605" s="1310" t="s">
        <v>7742</v>
      </c>
      <c r="C5605" s="1310" t="s">
        <v>7830</v>
      </c>
      <c r="D5605" s="1310">
        <v>57</v>
      </c>
      <c r="E5605" s="1311" t="s">
        <v>995</v>
      </c>
      <c r="F5605" s="1310" t="s">
        <v>995</v>
      </c>
      <c r="G5605" s="1310">
        <v>97106</v>
      </c>
      <c r="H5605" s="1310" t="s">
        <v>7853</v>
      </c>
      <c r="I5605" s="1310" t="s">
        <v>472</v>
      </c>
      <c r="J5605" s="1310" t="s">
        <v>2172</v>
      </c>
      <c r="K5605" s="1311">
        <v>125.85</v>
      </c>
      <c r="L5605" s="1310" t="s">
        <v>2173</v>
      </c>
    </row>
    <row r="5606" spans="1:12" ht="13.5">
      <c r="A5606" s="1310" t="s">
        <v>7741</v>
      </c>
      <c r="B5606" s="1310" t="s">
        <v>7742</v>
      </c>
      <c r="C5606" s="1310" t="s">
        <v>7830</v>
      </c>
      <c r="D5606" s="1310">
        <v>57</v>
      </c>
      <c r="E5606" s="1311" t="s">
        <v>995</v>
      </c>
      <c r="F5606" s="1310" t="s">
        <v>995</v>
      </c>
      <c r="G5606" s="1310">
        <v>97107</v>
      </c>
      <c r="H5606" s="1310" t="s">
        <v>7854</v>
      </c>
      <c r="I5606" s="1310" t="s">
        <v>472</v>
      </c>
      <c r="J5606" s="1310" t="s">
        <v>2172</v>
      </c>
      <c r="K5606" s="1311">
        <v>135.63</v>
      </c>
      <c r="L5606" s="1310" t="s">
        <v>2173</v>
      </c>
    </row>
    <row r="5607" spans="1:12" ht="13.5">
      <c r="A5607" s="1310" t="s">
        <v>7741</v>
      </c>
      <c r="B5607" s="1310" t="s">
        <v>7742</v>
      </c>
      <c r="C5607" s="1310" t="s">
        <v>7830</v>
      </c>
      <c r="D5607" s="1310">
        <v>57</v>
      </c>
      <c r="E5607" s="1311" t="s">
        <v>995</v>
      </c>
      <c r="F5607" s="1310" t="s">
        <v>995</v>
      </c>
      <c r="G5607" s="1310">
        <v>97108</v>
      </c>
      <c r="H5607" s="1310" t="s">
        <v>7855</v>
      </c>
      <c r="I5607" s="1310" t="s">
        <v>472</v>
      </c>
      <c r="J5607" s="1310" t="s">
        <v>2172</v>
      </c>
      <c r="K5607" s="1311">
        <v>161.4</v>
      </c>
      <c r="L5607" s="1310" t="s">
        <v>2173</v>
      </c>
    </row>
    <row r="5608" spans="1:12" ht="13.5">
      <c r="A5608" s="1310" t="s">
        <v>7741</v>
      </c>
      <c r="B5608" s="1310" t="s">
        <v>7742</v>
      </c>
      <c r="C5608" s="1310" t="s">
        <v>7830</v>
      </c>
      <c r="D5608" s="1310">
        <v>57</v>
      </c>
      <c r="E5608" s="1311" t="s">
        <v>995</v>
      </c>
      <c r="F5608" s="1310" t="s">
        <v>995</v>
      </c>
      <c r="G5608" s="1310">
        <v>97109</v>
      </c>
      <c r="H5608" s="1310" t="s">
        <v>7856</v>
      </c>
      <c r="I5608" s="1310" t="s">
        <v>472</v>
      </c>
      <c r="J5608" s="1310" t="s">
        <v>2172</v>
      </c>
      <c r="K5608" s="1311">
        <v>171.13</v>
      </c>
      <c r="L5608" s="1310" t="s">
        <v>2173</v>
      </c>
    </row>
    <row r="5609" spans="1:12" ht="13.5">
      <c r="A5609" s="1310" t="s">
        <v>7741</v>
      </c>
      <c r="B5609" s="1310" t="s">
        <v>7742</v>
      </c>
      <c r="C5609" s="1310" t="s">
        <v>7830</v>
      </c>
      <c r="D5609" s="1310">
        <v>57</v>
      </c>
      <c r="E5609" s="1311" t="s">
        <v>995</v>
      </c>
      <c r="F5609" s="1310" t="s">
        <v>995</v>
      </c>
      <c r="G5609" s="1310">
        <v>97110</v>
      </c>
      <c r="H5609" s="1310" t="s">
        <v>7857</v>
      </c>
      <c r="I5609" s="1310" t="s">
        <v>472</v>
      </c>
      <c r="J5609" s="1310" t="s">
        <v>2172</v>
      </c>
      <c r="K5609" s="1311">
        <v>178</v>
      </c>
      <c r="L5609" s="1310" t="s">
        <v>2173</v>
      </c>
    </row>
    <row r="5610" spans="1:12" ht="13.5">
      <c r="A5610" s="1310" t="s">
        <v>7741</v>
      </c>
      <c r="B5610" s="1310" t="s">
        <v>7742</v>
      </c>
      <c r="C5610" s="1310" t="s">
        <v>7830</v>
      </c>
      <c r="D5610" s="1310">
        <v>57</v>
      </c>
      <c r="E5610" s="1311" t="s">
        <v>995</v>
      </c>
      <c r="F5610" s="1310" t="s">
        <v>995</v>
      </c>
      <c r="G5610" s="1310">
        <v>97111</v>
      </c>
      <c r="H5610" s="1310" t="s">
        <v>7858</v>
      </c>
      <c r="I5610" s="1310" t="s">
        <v>472</v>
      </c>
      <c r="J5610" s="1310" t="s">
        <v>2172</v>
      </c>
      <c r="K5610" s="1311">
        <v>203.03</v>
      </c>
      <c r="L5610" s="1310" t="s">
        <v>2173</v>
      </c>
    </row>
    <row r="5611" spans="1:12" ht="13.5">
      <c r="A5611" s="1310" t="s">
        <v>7741</v>
      </c>
      <c r="B5611" s="1310" t="s">
        <v>7742</v>
      </c>
      <c r="C5611" s="1310" t="s">
        <v>7830</v>
      </c>
      <c r="D5611" s="1310">
        <v>57</v>
      </c>
      <c r="E5611" s="1311" t="s">
        <v>995</v>
      </c>
      <c r="F5611" s="1310" t="s">
        <v>995</v>
      </c>
      <c r="G5611" s="1310">
        <v>97112</v>
      </c>
      <c r="H5611" s="1310" t="s">
        <v>7859</v>
      </c>
      <c r="I5611" s="1310" t="s">
        <v>472</v>
      </c>
      <c r="J5611" s="1310" t="s">
        <v>2172</v>
      </c>
      <c r="K5611" s="1311">
        <v>211.82</v>
      </c>
      <c r="L5611" s="1310" t="s">
        <v>2173</v>
      </c>
    </row>
    <row r="5612" spans="1:12" ht="13.5">
      <c r="A5612" s="1310" t="s">
        <v>7741</v>
      </c>
      <c r="B5612" s="1310" t="s">
        <v>7742</v>
      </c>
      <c r="C5612" s="1310" t="s">
        <v>7830</v>
      </c>
      <c r="D5612" s="1310">
        <v>57</v>
      </c>
      <c r="E5612" s="1311" t="s">
        <v>995</v>
      </c>
      <c r="F5612" s="1310" t="s">
        <v>995</v>
      </c>
      <c r="G5612" s="1310">
        <v>97113</v>
      </c>
      <c r="H5612" s="1310" t="s">
        <v>7860</v>
      </c>
      <c r="I5612" s="1310" t="s">
        <v>472</v>
      </c>
      <c r="J5612" s="1310" t="s">
        <v>2242</v>
      </c>
      <c r="K5612" s="1311">
        <v>1.42</v>
      </c>
      <c r="L5612" s="1310" t="s">
        <v>2173</v>
      </c>
    </row>
    <row r="5613" spans="1:12" ht="13.5">
      <c r="A5613" s="1310" t="s">
        <v>7741</v>
      </c>
      <c r="B5613" s="1310" t="s">
        <v>7742</v>
      </c>
      <c r="C5613" s="1310" t="s">
        <v>7830</v>
      </c>
      <c r="D5613" s="1310">
        <v>57</v>
      </c>
      <c r="E5613" s="1311" t="s">
        <v>995</v>
      </c>
      <c r="F5613" s="1310" t="s">
        <v>995</v>
      </c>
      <c r="G5613" s="1310">
        <v>97114</v>
      </c>
      <c r="H5613" s="1310" t="s">
        <v>7861</v>
      </c>
      <c r="I5613" s="1310" t="s">
        <v>253</v>
      </c>
      <c r="J5613" s="1310" t="s">
        <v>2242</v>
      </c>
      <c r="K5613" s="1311">
        <v>0.45</v>
      </c>
      <c r="L5613" s="1310" t="s">
        <v>2173</v>
      </c>
    </row>
    <row r="5614" spans="1:12" ht="13.5">
      <c r="A5614" s="1310" t="s">
        <v>7741</v>
      </c>
      <c r="B5614" s="1310" t="s">
        <v>7742</v>
      </c>
      <c r="C5614" s="1310" t="s">
        <v>7830</v>
      </c>
      <c r="D5614" s="1310">
        <v>57</v>
      </c>
      <c r="E5614" s="1311" t="s">
        <v>995</v>
      </c>
      <c r="F5614" s="1310" t="s">
        <v>995</v>
      </c>
      <c r="G5614" s="1310">
        <v>97115</v>
      </c>
      <c r="H5614" s="1310" t="s">
        <v>7862</v>
      </c>
      <c r="I5614" s="1310" t="s">
        <v>682</v>
      </c>
      <c r="J5614" s="1310" t="s">
        <v>2242</v>
      </c>
      <c r="K5614" s="1311">
        <v>46.46</v>
      </c>
      <c r="L5614" s="1310" t="s">
        <v>2173</v>
      </c>
    </row>
    <row r="5615" spans="1:12" ht="13.5">
      <c r="A5615" s="1310" t="s">
        <v>7741</v>
      </c>
      <c r="B5615" s="1310" t="s">
        <v>7742</v>
      </c>
      <c r="C5615" s="1310" t="s">
        <v>7830</v>
      </c>
      <c r="D5615" s="1310">
        <v>57</v>
      </c>
      <c r="E5615" s="1311" t="s">
        <v>995</v>
      </c>
      <c r="F5615" s="1310" t="s">
        <v>995</v>
      </c>
      <c r="G5615" s="1310">
        <v>97116</v>
      </c>
      <c r="H5615" s="1310" t="s">
        <v>7863</v>
      </c>
      <c r="I5615" s="1310" t="s">
        <v>682</v>
      </c>
      <c r="J5615" s="1310" t="s">
        <v>2242</v>
      </c>
      <c r="K5615" s="1311">
        <v>22.68</v>
      </c>
      <c r="L5615" s="1310" t="s">
        <v>2173</v>
      </c>
    </row>
    <row r="5616" spans="1:12" ht="13.5">
      <c r="A5616" s="1310" t="s">
        <v>7741</v>
      </c>
      <c r="B5616" s="1310" t="s">
        <v>7742</v>
      </c>
      <c r="C5616" s="1310" t="s">
        <v>7830</v>
      </c>
      <c r="D5616" s="1310">
        <v>57</v>
      </c>
      <c r="E5616" s="1311" t="s">
        <v>995</v>
      </c>
      <c r="F5616" s="1310" t="s">
        <v>995</v>
      </c>
      <c r="G5616" s="1310">
        <v>97117</v>
      </c>
      <c r="H5616" s="1310" t="s">
        <v>7864</v>
      </c>
      <c r="I5616" s="1310" t="s">
        <v>682</v>
      </c>
      <c r="J5616" s="1310" t="s">
        <v>2242</v>
      </c>
      <c r="K5616" s="1311">
        <v>22.46</v>
      </c>
      <c r="L5616" s="1310" t="s">
        <v>2173</v>
      </c>
    </row>
    <row r="5617" spans="1:12" ht="13.5">
      <c r="A5617" s="1310" t="s">
        <v>7741</v>
      </c>
      <c r="B5617" s="1310" t="s">
        <v>7742</v>
      </c>
      <c r="C5617" s="1310" t="s">
        <v>7830</v>
      </c>
      <c r="D5617" s="1310">
        <v>57</v>
      </c>
      <c r="E5617" s="1311" t="s">
        <v>995</v>
      </c>
      <c r="F5617" s="1310" t="s">
        <v>995</v>
      </c>
      <c r="G5617" s="1310">
        <v>97118</v>
      </c>
      <c r="H5617" s="1310" t="s">
        <v>7865</v>
      </c>
      <c r="I5617" s="1310" t="s">
        <v>682</v>
      </c>
      <c r="J5617" s="1310" t="s">
        <v>2242</v>
      </c>
      <c r="K5617" s="1311">
        <v>20.02</v>
      </c>
      <c r="L5617" s="1310" t="s">
        <v>2173</v>
      </c>
    </row>
    <row r="5618" spans="1:12" ht="13.5">
      <c r="A5618" s="1310" t="s">
        <v>7741</v>
      </c>
      <c r="B5618" s="1310" t="s">
        <v>7742</v>
      </c>
      <c r="C5618" s="1310" t="s">
        <v>7830</v>
      </c>
      <c r="D5618" s="1310">
        <v>57</v>
      </c>
      <c r="E5618" s="1311" t="s">
        <v>995</v>
      </c>
      <c r="F5618" s="1310" t="s">
        <v>995</v>
      </c>
      <c r="G5618" s="1310">
        <v>97119</v>
      </c>
      <c r="H5618" s="1310" t="s">
        <v>7866</v>
      </c>
      <c r="I5618" s="1310" t="s">
        <v>682</v>
      </c>
      <c r="J5618" s="1310" t="s">
        <v>2242</v>
      </c>
      <c r="K5618" s="1311">
        <v>19.37</v>
      </c>
      <c r="L5618" s="1310" t="s">
        <v>2173</v>
      </c>
    </row>
    <row r="5619" spans="1:12" ht="13.5">
      <c r="A5619" s="1310" t="s">
        <v>7741</v>
      </c>
      <c r="B5619" s="1310" t="s">
        <v>7742</v>
      </c>
      <c r="C5619" s="1310" t="s">
        <v>7830</v>
      </c>
      <c r="D5619" s="1310">
        <v>57</v>
      </c>
      <c r="E5619" s="1311" t="s">
        <v>995</v>
      </c>
      <c r="F5619" s="1310" t="s">
        <v>995</v>
      </c>
      <c r="G5619" s="1310">
        <v>97120</v>
      </c>
      <c r="H5619" s="1310" t="s">
        <v>7867</v>
      </c>
      <c r="I5619" s="1310" t="s">
        <v>682</v>
      </c>
      <c r="J5619" s="1310" t="s">
        <v>2242</v>
      </c>
      <c r="K5619" s="1311">
        <v>14.22</v>
      </c>
      <c r="L5619" s="1310" t="s">
        <v>2173</v>
      </c>
    </row>
    <row r="5620" spans="1:12" ht="13.5">
      <c r="A5620" s="1310" t="s">
        <v>7741</v>
      </c>
      <c r="B5620" s="1310" t="s">
        <v>7742</v>
      </c>
      <c r="C5620" s="1310" t="s">
        <v>7830</v>
      </c>
      <c r="D5620" s="1310">
        <v>57</v>
      </c>
      <c r="E5620" s="1311" t="s">
        <v>995</v>
      </c>
      <c r="F5620" s="1310" t="s">
        <v>995</v>
      </c>
      <c r="G5620" s="1310">
        <v>97802</v>
      </c>
      <c r="H5620" s="1310" t="s">
        <v>7868</v>
      </c>
      <c r="I5620" s="1310" t="s">
        <v>472</v>
      </c>
      <c r="J5620" s="1310" t="s">
        <v>2172</v>
      </c>
      <c r="K5620" s="1311">
        <v>6.82</v>
      </c>
      <c r="L5620" s="1310" t="s">
        <v>2173</v>
      </c>
    </row>
    <row r="5621" spans="1:12" ht="13.5">
      <c r="A5621" s="1310" t="s">
        <v>7741</v>
      </c>
      <c r="B5621" s="1310" t="s">
        <v>7742</v>
      </c>
      <c r="C5621" s="1310" t="s">
        <v>7830</v>
      </c>
      <c r="D5621" s="1310">
        <v>57</v>
      </c>
      <c r="E5621" s="1311" t="s">
        <v>995</v>
      </c>
      <c r="F5621" s="1310" t="s">
        <v>995</v>
      </c>
      <c r="G5621" s="1310">
        <v>97803</v>
      </c>
      <c r="H5621" s="1310" t="s">
        <v>7869</v>
      </c>
      <c r="I5621" s="1310" t="s">
        <v>472</v>
      </c>
      <c r="J5621" s="1310" t="s">
        <v>2172</v>
      </c>
      <c r="K5621" s="1311">
        <v>10.07</v>
      </c>
      <c r="L5621" s="1310" t="s">
        <v>2173</v>
      </c>
    </row>
    <row r="5622" spans="1:12" ht="13.5">
      <c r="A5622" s="1310" t="s">
        <v>7741</v>
      </c>
      <c r="B5622" s="1310" t="s">
        <v>7742</v>
      </c>
      <c r="C5622" s="1310" t="s">
        <v>7830</v>
      </c>
      <c r="D5622" s="1310">
        <v>57</v>
      </c>
      <c r="E5622" s="1311" t="s">
        <v>995</v>
      </c>
      <c r="F5622" s="1310" t="s">
        <v>995</v>
      </c>
      <c r="G5622" s="1310">
        <v>97805</v>
      </c>
      <c r="H5622" s="1310" t="s">
        <v>7870</v>
      </c>
      <c r="I5622" s="1310" t="s">
        <v>472</v>
      </c>
      <c r="J5622" s="1310" t="s">
        <v>2172</v>
      </c>
      <c r="K5622" s="1311">
        <v>17.39</v>
      </c>
      <c r="L5622" s="1310" t="s">
        <v>2173</v>
      </c>
    </row>
    <row r="5623" spans="1:12" ht="13.5">
      <c r="A5623" s="1310" t="s">
        <v>7741</v>
      </c>
      <c r="B5623" s="1310" t="s">
        <v>7742</v>
      </c>
      <c r="C5623" s="1310" t="s">
        <v>7830</v>
      </c>
      <c r="D5623" s="1310">
        <v>57</v>
      </c>
      <c r="E5623" s="1311" t="s">
        <v>995</v>
      </c>
      <c r="F5623" s="1310" t="s">
        <v>995</v>
      </c>
      <c r="G5623" s="1310">
        <v>97806</v>
      </c>
      <c r="H5623" s="1310" t="s">
        <v>7871</v>
      </c>
      <c r="I5623" s="1310" t="s">
        <v>472</v>
      </c>
      <c r="J5623" s="1310" t="s">
        <v>2172</v>
      </c>
      <c r="K5623" s="1311">
        <v>20.62</v>
      </c>
      <c r="L5623" s="1310" t="s">
        <v>2173</v>
      </c>
    </row>
    <row r="5624" spans="1:12" ht="13.5">
      <c r="A5624" s="1310" t="s">
        <v>7741</v>
      </c>
      <c r="B5624" s="1310" t="s">
        <v>7742</v>
      </c>
      <c r="C5624" s="1310" t="s">
        <v>7830</v>
      </c>
      <c r="D5624" s="1310">
        <v>57</v>
      </c>
      <c r="E5624" s="1311" t="s">
        <v>995</v>
      </c>
      <c r="F5624" s="1310" t="s">
        <v>995</v>
      </c>
      <c r="G5624" s="1310">
        <v>97807</v>
      </c>
      <c r="H5624" s="1310" t="s">
        <v>7872</v>
      </c>
      <c r="I5624" s="1310" t="s">
        <v>472</v>
      </c>
      <c r="J5624" s="1310" t="s">
        <v>2172</v>
      </c>
      <c r="K5624" s="1311">
        <v>23.49</v>
      </c>
      <c r="L5624" s="1310" t="s">
        <v>2173</v>
      </c>
    </row>
    <row r="5625" spans="1:12" ht="13.5">
      <c r="A5625" s="1310" t="s">
        <v>7741</v>
      </c>
      <c r="B5625" s="1310" t="s">
        <v>7742</v>
      </c>
      <c r="C5625" s="1310" t="s">
        <v>7830</v>
      </c>
      <c r="D5625" s="1310">
        <v>57</v>
      </c>
      <c r="E5625" s="1311" t="s">
        <v>995</v>
      </c>
      <c r="F5625" s="1310" t="s">
        <v>995</v>
      </c>
      <c r="G5625" s="1310">
        <v>97809</v>
      </c>
      <c r="H5625" s="1310" t="s">
        <v>7873</v>
      </c>
      <c r="I5625" s="1310" t="s">
        <v>472</v>
      </c>
      <c r="J5625" s="1310" t="s">
        <v>2172</v>
      </c>
      <c r="K5625" s="1311">
        <v>19.36</v>
      </c>
      <c r="L5625" s="1310" t="s">
        <v>2173</v>
      </c>
    </row>
    <row r="5626" spans="1:12" ht="13.5">
      <c r="A5626" s="1310" t="s">
        <v>7741</v>
      </c>
      <c r="B5626" s="1310" t="s">
        <v>7742</v>
      </c>
      <c r="C5626" s="1310" t="s">
        <v>7830</v>
      </c>
      <c r="D5626" s="1310">
        <v>57</v>
      </c>
      <c r="E5626" s="1311" t="s">
        <v>995</v>
      </c>
      <c r="F5626" s="1310" t="s">
        <v>995</v>
      </c>
      <c r="G5626" s="1310">
        <v>97810</v>
      </c>
      <c r="H5626" s="1310" t="s">
        <v>7874</v>
      </c>
      <c r="I5626" s="1310" t="s">
        <v>472</v>
      </c>
      <c r="J5626" s="1310" t="s">
        <v>2172</v>
      </c>
      <c r="K5626" s="1311">
        <v>20.85</v>
      </c>
      <c r="L5626" s="1310" t="s">
        <v>2173</v>
      </c>
    </row>
    <row r="5627" spans="1:12" ht="13.5">
      <c r="A5627" s="1310" t="s">
        <v>7741</v>
      </c>
      <c r="B5627" s="1310" t="s">
        <v>7742</v>
      </c>
      <c r="C5627" s="1310" t="s">
        <v>7830</v>
      </c>
      <c r="D5627" s="1310">
        <v>57</v>
      </c>
      <c r="E5627" s="1311" t="s">
        <v>995</v>
      </c>
      <c r="F5627" s="1310" t="s">
        <v>995</v>
      </c>
      <c r="G5627" s="1310">
        <v>97811</v>
      </c>
      <c r="H5627" s="1310" t="s">
        <v>7875</v>
      </c>
      <c r="I5627" s="1310" t="s">
        <v>472</v>
      </c>
      <c r="J5627" s="1310" t="s">
        <v>2172</v>
      </c>
      <c r="K5627" s="1311">
        <v>23.8</v>
      </c>
      <c r="L5627" s="1310" t="s">
        <v>2173</v>
      </c>
    </row>
    <row r="5628" spans="1:12" ht="13.5">
      <c r="A5628" s="1310" t="s">
        <v>7741</v>
      </c>
      <c r="B5628" s="1310" t="s">
        <v>7742</v>
      </c>
      <c r="C5628" s="1310" t="s">
        <v>7830</v>
      </c>
      <c r="D5628" s="1310">
        <v>57</v>
      </c>
      <c r="E5628" s="1311" t="s">
        <v>995</v>
      </c>
      <c r="F5628" s="1310" t="s">
        <v>995</v>
      </c>
      <c r="G5628" s="1310">
        <v>101167</v>
      </c>
      <c r="H5628" s="1310" t="s">
        <v>7876</v>
      </c>
      <c r="I5628" s="1310" t="s">
        <v>472</v>
      </c>
      <c r="J5628" s="1310" t="s">
        <v>2172</v>
      </c>
      <c r="K5628" s="1311">
        <v>254.15</v>
      </c>
      <c r="L5628" s="1310" t="s">
        <v>2173</v>
      </c>
    </row>
    <row r="5629" spans="1:12" ht="13.5">
      <c r="A5629" s="1310" t="s">
        <v>7741</v>
      </c>
      <c r="B5629" s="1310" t="s">
        <v>7742</v>
      </c>
      <c r="C5629" s="1310" t="s">
        <v>7830</v>
      </c>
      <c r="D5629" s="1310">
        <v>57</v>
      </c>
      <c r="E5629" s="1311" t="s">
        <v>995</v>
      </c>
      <c r="F5629" s="1310" t="s">
        <v>995</v>
      </c>
      <c r="G5629" s="1310">
        <v>101168</v>
      </c>
      <c r="H5629" s="1310" t="s">
        <v>7877</v>
      </c>
      <c r="I5629" s="1310" t="s">
        <v>472</v>
      </c>
      <c r="J5629" s="1310" t="s">
        <v>2172</v>
      </c>
      <c r="K5629" s="1311">
        <v>294.73</v>
      </c>
      <c r="L5629" s="1310" t="s">
        <v>2173</v>
      </c>
    </row>
    <row r="5630" spans="1:12" ht="13.5">
      <c r="A5630" s="1310" t="s">
        <v>7741</v>
      </c>
      <c r="B5630" s="1310" t="s">
        <v>7742</v>
      </c>
      <c r="C5630" s="1310" t="s">
        <v>7830</v>
      </c>
      <c r="D5630" s="1310">
        <v>57</v>
      </c>
      <c r="E5630" s="1311" t="s">
        <v>995</v>
      </c>
      <c r="F5630" s="1310" t="s">
        <v>995</v>
      </c>
      <c r="G5630" s="1310">
        <v>101169</v>
      </c>
      <c r="H5630" s="1310" t="s">
        <v>7878</v>
      </c>
      <c r="I5630" s="1310" t="s">
        <v>472</v>
      </c>
      <c r="J5630" s="1310" t="s">
        <v>2172</v>
      </c>
      <c r="K5630" s="1311">
        <v>264.89999999999998</v>
      </c>
      <c r="L5630" s="1310" t="s">
        <v>2173</v>
      </c>
    </row>
    <row r="5631" spans="1:12" ht="13.5">
      <c r="A5631" s="1310" t="s">
        <v>7741</v>
      </c>
      <c r="B5631" s="1310" t="s">
        <v>7742</v>
      </c>
      <c r="C5631" s="1310" t="s">
        <v>7830</v>
      </c>
      <c r="D5631" s="1310">
        <v>57</v>
      </c>
      <c r="E5631" s="1311" t="s">
        <v>995</v>
      </c>
      <c r="F5631" s="1310" t="s">
        <v>995</v>
      </c>
      <c r="G5631" s="1310">
        <v>101170</v>
      </c>
      <c r="H5631" s="1310" t="s">
        <v>7879</v>
      </c>
      <c r="I5631" s="1310" t="s">
        <v>472</v>
      </c>
      <c r="J5631" s="1310" t="s">
        <v>2172</v>
      </c>
      <c r="K5631" s="1311">
        <v>46.22</v>
      </c>
      <c r="L5631" s="1310" t="s">
        <v>2173</v>
      </c>
    </row>
    <row r="5632" spans="1:12" ht="13.5">
      <c r="A5632" s="1310" t="s">
        <v>7741</v>
      </c>
      <c r="B5632" s="1310" t="s">
        <v>7742</v>
      </c>
      <c r="C5632" s="1310" t="s">
        <v>7830</v>
      </c>
      <c r="D5632" s="1310">
        <v>57</v>
      </c>
      <c r="E5632" s="1311" t="s">
        <v>995</v>
      </c>
      <c r="F5632" s="1310" t="s">
        <v>995</v>
      </c>
      <c r="G5632" s="1310">
        <v>101171</v>
      </c>
      <c r="H5632" s="1310" t="s">
        <v>7880</v>
      </c>
      <c r="I5632" s="1310" t="s">
        <v>472</v>
      </c>
      <c r="J5632" s="1310" t="s">
        <v>2172</v>
      </c>
      <c r="K5632" s="1311">
        <v>99.76</v>
      </c>
      <c r="L5632" s="1310" t="s">
        <v>2173</v>
      </c>
    </row>
    <row r="5633" spans="1:12" ht="13.5">
      <c r="A5633" s="1310" t="s">
        <v>7741</v>
      </c>
      <c r="B5633" s="1310" t="s">
        <v>7742</v>
      </c>
      <c r="C5633" s="1310" t="s">
        <v>7830</v>
      </c>
      <c r="D5633" s="1310">
        <v>57</v>
      </c>
      <c r="E5633" s="1311" t="s">
        <v>995</v>
      </c>
      <c r="F5633" s="1310" t="s">
        <v>995</v>
      </c>
      <c r="G5633" s="1310">
        <v>101172</v>
      </c>
      <c r="H5633" s="1310" t="s">
        <v>7881</v>
      </c>
      <c r="I5633" s="1310" t="s">
        <v>472</v>
      </c>
      <c r="J5633" s="1310" t="s">
        <v>2172</v>
      </c>
      <c r="K5633" s="1311">
        <v>64.819999999999993</v>
      </c>
      <c r="L5633" s="1310" t="s">
        <v>2173</v>
      </c>
    </row>
    <row r="5634" spans="1:12" ht="13.5">
      <c r="A5634" s="1310" t="s">
        <v>7741</v>
      </c>
      <c r="B5634" s="1310" t="s">
        <v>7742</v>
      </c>
      <c r="C5634" s="1310" t="s">
        <v>7882</v>
      </c>
      <c r="D5634" s="1310">
        <v>287</v>
      </c>
      <c r="E5634" s="1311" t="s">
        <v>995</v>
      </c>
      <c r="F5634" s="1310" t="s">
        <v>995</v>
      </c>
      <c r="G5634" s="1310">
        <v>95995</v>
      </c>
      <c r="H5634" s="1310" t="s">
        <v>7883</v>
      </c>
      <c r="I5634" s="1310" t="s">
        <v>669</v>
      </c>
      <c r="J5634" s="1310" t="s">
        <v>2172</v>
      </c>
      <c r="K5634" s="1312">
        <v>1166.05</v>
      </c>
      <c r="L5634" s="1310" t="s">
        <v>2173</v>
      </c>
    </row>
    <row r="5635" spans="1:12" ht="13.5">
      <c r="A5635" s="1310" t="s">
        <v>7741</v>
      </c>
      <c r="B5635" s="1310" t="s">
        <v>7742</v>
      </c>
      <c r="C5635" s="1310" t="s">
        <v>7882</v>
      </c>
      <c r="D5635" s="1310">
        <v>287</v>
      </c>
      <c r="E5635" s="1311" t="s">
        <v>995</v>
      </c>
      <c r="F5635" s="1310" t="s">
        <v>995</v>
      </c>
      <c r="G5635" s="1310">
        <v>95996</v>
      </c>
      <c r="H5635" s="1310" t="s">
        <v>7884</v>
      </c>
      <c r="I5635" s="1310" t="s">
        <v>669</v>
      </c>
      <c r="J5635" s="1310" t="s">
        <v>2172</v>
      </c>
      <c r="K5635" s="1312">
        <v>1106.4100000000001</v>
      </c>
      <c r="L5635" s="1310" t="s">
        <v>2173</v>
      </c>
    </row>
    <row r="5636" spans="1:12" ht="13.5">
      <c r="A5636" s="1310" t="s">
        <v>7741</v>
      </c>
      <c r="B5636" s="1310" t="s">
        <v>7742</v>
      </c>
      <c r="C5636" s="1310" t="s">
        <v>7882</v>
      </c>
      <c r="D5636" s="1310">
        <v>287</v>
      </c>
      <c r="E5636" s="1311" t="s">
        <v>995</v>
      </c>
      <c r="F5636" s="1310" t="s">
        <v>995</v>
      </c>
      <c r="G5636" s="1310">
        <v>96001</v>
      </c>
      <c r="H5636" s="1310" t="s">
        <v>7885</v>
      </c>
      <c r="I5636" s="1310" t="s">
        <v>472</v>
      </c>
      <c r="J5636" s="1310" t="s">
        <v>2172</v>
      </c>
      <c r="K5636" s="1311">
        <v>6.7</v>
      </c>
      <c r="L5636" s="1310" t="s">
        <v>2173</v>
      </c>
    </row>
    <row r="5637" spans="1:12" ht="13.5">
      <c r="A5637" s="1310" t="s">
        <v>7741</v>
      </c>
      <c r="B5637" s="1310" t="s">
        <v>7742</v>
      </c>
      <c r="C5637" s="1310" t="s">
        <v>7882</v>
      </c>
      <c r="D5637" s="1310">
        <v>287</v>
      </c>
      <c r="E5637" s="1311" t="s">
        <v>995</v>
      </c>
      <c r="F5637" s="1310" t="s">
        <v>995</v>
      </c>
      <c r="G5637" s="1310">
        <v>96393</v>
      </c>
      <c r="H5637" s="1310" t="s">
        <v>7886</v>
      </c>
      <c r="I5637" s="1310" t="s">
        <v>669</v>
      </c>
      <c r="J5637" s="1310" t="s">
        <v>2172</v>
      </c>
      <c r="K5637" s="1311">
        <v>211.2</v>
      </c>
      <c r="L5637" s="1310" t="s">
        <v>2173</v>
      </c>
    </row>
    <row r="5638" spans="1:12" ht="13.5">
      <c r="A5638" s="1310" t="s">
        <v>7741</v>
      </c>
      <c r="B5638" s="1310" t="s">
        <v>7742</v>
      </c>
      <c r="C5638" s="1310" t="s">
        <v>7882</v>
      </c>
      <c r="D5638" s="1310">
        <v>287</v>
      </c>
      <c r="E5638" s="1311" t="s">
        <v>995</v>
      </c>
      <c r="F5638" s="1310" t="s">
        <v>995</v>
      </c>
      <c r="G5638" s="1310">
        <v>96394</v>
      </c>
      <c r="H5638" s="1310" t="s">
        <v>7887</v>
      </c>
      <c r="I5638" s="1310" t="s">
        <v>669</v>
      </c>
      <c r="J5638" s="1310" t="s">
        <v>2172</v>
      </c>
      <c r="K5638" s="1311">
        <v>258.73</v>
      </c>
      <c r="L5638" s="1310" t="s">
        <v>2173</v>
      </c>
    </row>
    <row r="5639" spans="1:12" ht="13.5">
      <c r="A5639" s="1310" t="s">
        <v>7741</v>
      </c>
      <c r="B5639" s="1310" t="s">
        <v>7742</v>
      </c>
      <c r="C5639" s="1310" t="s">
        <v>7882</v>
      </c>
      <c r="D5639" s="1310">
        <v>287</v>
      </c>
      <c r="E5639" s="1311" t="s">
        <v>995</v>
      </c>
      <c r="F5639" s="1310" t="s">
        <v>995</v>
      </c>
      <c r="G5639" s="1310">
        <v>96395</v>
      </c>
      <c r="H5639" s="1310" t="s">
        <v>7888</v>
      </c>
      <c r="I5639" s="1310" t="s">
        <v>669</v>
      </c>
      <c r="J5639" s="1310" t="s">
        <v>2172</v>
      </c>
      <c r="K5639" s="1311">
        <v>326.93</v>
      </c>
      <c r="L5639" s="1310" t="s">
        <v>2173</v>
      </c>
    </row>
    <row r="5640" spans="1:12" ht="13.5">
      <c r="A5640" s="1310" t="s">
        <v>7741</v>
      </c>
      <c r="B5640" s="1310" t="s">
        <v>7742</v>
      </c>
      <c r="C5640" s="1310" t="s">
        <v>7882</v>
      </c>
      <c r="D5640" s="1310">
        <v>287</v>
      </c>
      <c r="E5640" s="1311" t="s">
        <v>995</v>
      </c>
      <c r="F5640" s="1310" t="s">
        <v>995</v>
      </c>
      <c r="G5640" s="1310">
        <v>100624</v>
      </c>
      <c r="H5640" s="1310" t="s">
        <v>7889</v>
      </c>
      <c r="I5640" s="1310" t="s">
        <v>669</v>
      </c>
      <c r="J5640" s="1310" t="s">
        <v>2172</v>
      </c>
      <c r="K5640" s="1312">
        <v>1008.32</v>
      </c>
      <c r="L5640" s="1310" t="s">
        <v>2173</v>
      </c>
    </row>
    <row r="5641" spans="1:12" ht="13.5">
      <c r="A5641" s="1310" t="s">
        <v>7741</v>
      </c>
      <c r="B5641" s="1310" t="s">
        <v>7742</v>
      </c>
      <c r="C5641" s="1310" t="s">
        <v>7882</v>
      </c>
      <c r="D5641" s="1310">
        <v>287</v>
      </c>
      <c r="E5641" s="1311" t="s">
        <v>995</v>
      </c>
      <c r="F5641" s="1310" t="s">
        <v>995</v>
      </c>
      <c r="G5641" s="1310">
        <v>100625</v>
      </c>
      <c r="H5641" s="1310" t="s">
        <v>7890</v>
      </c>
      <c r="I5641" s="1310" t="s">
        <v>669</v>
      </c>
      <c r="J5641" s="1310" t="s">
        <v>2172</v>
      </c>
      <c r="K5641" s="1311">
        <v>969.87</v>
      </c>
      <c r="L5641" s="1310" t="s">
        <v>2173</v>
      </c>
    </row>
    <row r="5642" spans="1:12" ht="13.5">
      <c r="A5642" s="1310" t="s">
        <v>7741</v>
      </c>
      <c r="B5642" s="1310" t="s">
        <v>7742</v>
      </c>
      <c r="C5642" s="1310" t="s">
        <v>7882</v>
      </c>
      <c r="D5642" s="1310">
        <v>287</v>
      </c>
      <c r="E5642" s="1311" t="s">
        <v>995</v>
      </c>
      <c r="F5642" s="1310" t="s">
        <v>995</v>
      </c>
      <c r="G5642" s="1310">
        <v>101020</v>
      </c>
      <c r="H5642" s="1310" t="s">
        <v>7891</v>
      </c>
      <c r="I5642" s="1310" t="s">
        <v>437</v>
      </c>
      <c r="J5642" s="1310" t="s">
        <v>2172</v>
      </c>
      <c r="K5642" s="1311">
        <v>462.47</v>
      </c>
      <c r="L5642" s="1310" t="s">
        <v>2173</v>
      </c>
    </row>
    <row r="5643" spans="1:12" ht="13.5">
      <c r="A5643" s="1310" t="s">
        <v>7741</v>
      </c>
      <c r="B5643" s="1310" t="s">
        <v>7742</v>
      </c>
      <c r="C5643" s="1310" t="s">
        <v>7882</v>
      </c>
      <c r="D5643" s="1310">
        <v>287</v>
      </c>
      <c r="E5643" s="1311" t="s">
        <v>995</v>
      </c>
      <c r="F5643" s="1310" t="s">
        <v>995</v>
      </c>
      <c r="G5643" s="1310">
        <v>101021</v>
      </c>
      <c r="H5643" s="1310" t="s">
        <v>7892</v>
      </c>
      <c r="I5643" s="1310" t="s">
        <v>437</v>
      </c>
      <c r="J5643" s="1310" t="s">
        <v>2172</v>
      </c>
      <c r="K5643" s="1311">
        <v>495.6</v>
      </c>
      <c r="L5643" s="1310" t="s">
        <v>2173</v>
      </c>
    </row>
    <row r="5644" spans="1:12" ht="13.5">
      <c r="A5644" s="1310" t="s">
        <v>7741</v>
      </c>
      <c r="B5644" s="1310" t="s">
        <v>7742</v>
      </c>
      <c r="C5644" s="1310" t="s">
        <v>7882</v>
      </c>
      <c r="D5644" s="1310">
        <v>287</v>
      </c>
      <c r="E5644" s="1311" t="s">
        <v>995</v>
      </c>
      <c r="F5644" s="1310" t="s">
        <v>995</v>
      </c>
      <c r="G5644" s="1310">
        <v>101022</v>
      </c>
      <c r="H5644" s="1310" t="s">
        <v>7893</v>
      </c>
      <c r="I5644" s="1310" t="s">
        <v>437</v>
      </c>
      <c r="J5644" s="1310" t="s">
        <v>2172</v>
      </c>
      <c r="K5644" s="1311">
        <v>414.19</v>
      </c>
      <c r="L5644" s="1310" t="s">
        <v>2173</v>
      </c>
    </row>
    <row r="5645" spans="1:12" ht="13.5">
      <c r="A5645" s="1310" t="s">
        <v>7741</v>
      </c>
      <c r="B5645" s="1310" t="s">
        <v>7742</v>
      </c>
      <c r="C5645" s="1310" t="s">
        <v>7882</v>
      </c>
      <c r="D5645" s="1310">
        <v>287</v>
      </c>
      <c r="E5645" s="1311" t="s">
        <v>995</v>
      </c>
      <c r="F5645" s="1310" t="s">
        <v>995</v>
      </c>
      <c r="G5645" s="1310">
        <v>101023</v>
      </c>
      <c r="H5645" s="1310" t="s">
        <v>7894</v>
      </c>
      <c r="I5645" s="1310" t="s">
        <v>437</v>
      </c>
      <c r="J5645" s="1310" t="s">
        <v>2172</v>
      </c>
      <c r="K5645" s="1311">
        <v>447.32</v>
      </c>
      <c r="L5645" s="1310" t="s">
        <v>2173</v>
      </c>
    </row>
    <row r="5646" spans="1:12" ht="13.5">
      <c r="A5646" s="1310" t="s">
        <v>7741</v>
      </c>
      <c r="B5646" s="1310" t="s">
        <v>7742</v>
      </c>
      <c r="C5646" s="1310" t="s">
        <v>7882</v>
      </c>
      <c r="D5646" s="1310">
        <v>287</v>
      </c>
      <c r="E5646" s="1311" t="s">
        <v>995</v>
      </c>
      <c r="F5646" s="1310" t="s">
        <v>995</v>
      </c>
      <c r="G5646" s="1310">
        <v>101024</v>
      </c>
      <c r="H5646" s="1310" t="s">
        <v>7895</v>
      </c>
      <c r="I5646" s="1310" t="s">
        <v>437</v>
      </c>
      <c r="J5646" s="1310" t="s">
        <v>2172</v>
      </c>
      <c r="K5646" s="1311">
        <v>419.76</v>
      </c>
      <c r="L5646" s="1310" t="s">
        <v>2173</v>
      </c>
    </row>
    <row r="5647" spans="1:12" ht="13.5">
      <c r="A5647" s="1310" t="s">
        <v>7741</v>
      </c>
      <c r="B5647" s="1310" t="s">
        <v>7742</v>
      </c>
      <c r="C5647" s="1310" t="s">
        <v>7882</v>
      </c>
      <c r="D5647" s="1310">
        <v>287</v>
      </c>
      <c r="E5647" s="1311" t="s">
        <v>995</v>
      </c>
      <c r="F5647" s="1310" t="s">
        <v>995</v>
      </c>
      <c r="G5647" s="1310">
        <v>101025</v>
      </c>
      <c r="H5647" s="1310" t="s">
        <v>7896</v>
      </c>
      <c r="I5647" s="1310" t="s">
        <v>437</v>
      </c>
      <c r="J5647" s="1310" t="s">
        <v>2172</v>
      </c>
      <c r="K5647" s="1311">
        <v>452.89</v>
      </c>
      <c r="L5647" s="1310" t="s">
        <v>2173</v>
      </c>
    </row>
    <row r="5648" spans="1:12" ht="13.5">
      <c r="A5648" s="1310" t="s">
        <v>7741</v>
      </c>
      <c r="B5648" s="1310" t="s">
        <v>7742</v>
      </c>
      <c r="C5648" s="1310" t="s">
        <v>7882</v>
      </c>
      <c r="D5648" s="1310">
        <v>287</v>
      </c>
      <c r="E5648" s="1311" t="s">
        <v>995</v>
      </c>
      <c r="F5648" s="1310" t="s">
        <v>995</v>
      </c>
      <c r="G5648" s="1310">
        <v>101026</v>
      </c>
      <c r="H5648" s="1310" t="s">
        <v>7897</v>
      </c>
      <c r="I5648" s="1310" t="s">
        <v>437</v>
      </c>
      <c r="J5648" s="1310" t="s">
        <v>2172</v>
      </c>
      <c r="K5648" s="1311">
        <v>378.5</v>
      </c>
      <c r="L5648" s="1310" t="s">
        <v>2173</v>
      </c>
    </row>
    <row r="5649" spans="1:12" ht="13.5">
      <c r="A5649" s="1310" t="s">
        <v>7741</v>
      </c>
      <c r="B5649" s="1310" t="s">
        <v>7742</v>
      </c>
      <c r="C5649" s="1310" t="s">
        <v>7882</v>
      </c>
      <c r="D5649" s="1310">
        <v>287</v>
      </c>
      <c r="E5649" s="1311" t="s">
        <v>995</v>
      </c>
      <c r="F5649" s="1310" t="s">
        <v>995</v>
      </c>
      <c r="G5649" s="1310">
        <v>101027</v>
      </c>
      <c r="H5649" s="1310" t="s">
        <v>7898</v>
      </c>
      <c r="I5649" s="1310" t="s">
        <v>437</v>
      </c>
      <c r="J5649" s="1310" t="s">
        <v>2172</v>
      </c>
      <c r="K5649" s="1311">
        <v>387.7</v>
      </c>
      <c r="L5649" s="1310" t="s">
        <v>2173</v>
      </c>
    </row>
    <row r="5650" spans="1:12" ht="13.5">
      <c r="A5650" s="1310" t="s">
        <v>7899</v>
      </c>
      <c r="B5650" s="1310" t="s">
        <v>7900</v>
      </c>
      <c r="C5650" s="1310" t="s">
        <v>7901</v>
      </c>
      <c r="D5650" s="1310">
        <v>155</v>
      </c>
      <c r="E5650" s="1311" t="s">
        <v>995</v>
      </c>
      <c r="F5650" s="1310" t="s">
        <v>995</v>
      </c>
      <c r="G5650" s="1310">
        <v>88411</v>
      </c>
      <c r="H5650" s="1310" t="s">
        <v>7902</v>
      </c>
      <c r="I5650" s="1310" t="s">
        <v>472</v>
      </c>
      <c r="J5650" s="1310" t="s">
        <v>2771</v>
      </c>
      <c r="K5650" s="1311">
        <v>2.82</v>
      </c>
      <c r="L5650" s="1310" t="s">
        <v>2173</v>
      </c>
    </row>
    <row r="5651" spans="1:12" ht="13.5">
      <c r="A5651" s="1310" t="s">
        <v>7899</v>
      </c>
      <c r="B5651" s="1310" t="s">
        <v>7900</v>
      </c>
      <c r="C5651" s="1310" t="s">
        <v>7901</v>
      </c>
      <c r="D5651" s="1310">
        <v>155</v>
      </c>
      <c r="E5651" s="1311" t="s">
        <v>995</v>
      </c>
      <c r="F5651" s="1310" t="s">
        <v>995</v>
      </c>
      <c r="G5651" s="1310">
        <v>88412</v>
      </c>
      <c r="H5651" s="1310" t="s">
        <v>7903</v>
      </c>
      <c r="I5651" s="1310" t="s">
        <v>472</v>
      </c>
      <c r="J5651" s="1310" t="s">
        <v>2771</v>
      </c>
      <c r="K5651" s="1311">
        <v>2.17</v>
      </c>
      <c r="L5651" s="1310" t="s">
        <v>2173</v>
      </c>
    </row>
    <row r="5652" spans="1:12" ht="13.5">
      <c r="A5652" s="1310" t="s">
        <v>7899</v>
      </c>
      <c r="B5652" s="1310" t="s">
        <v>7900</v>
      </c>
      <c r="C5652" s="1310" t="s">
        <v>7901</v>
      </c>
      <c r="D5652" s="1310">
        <v>155</v>
      </c>
      <c r="E5652" s="1311" t="s">
        <v>995</v>
      </c>
      <c r="F5652" s="1310" t="s">
        <v>995</v>
      </c>
      <c r="G5652" s="1310">
        <v>88413</v>
      </c>
      <c r="H5652" s="1310" t="s">
        <v>7904</v>
      </c>
      <c r="I5652" s="1310" t="s">
        <v>472</v>
      </c>
      <c r="J5652" s="1310" t="s">
        <v>2771</v>
      </c>
      <c r="K5652" s="1311">
        <v>4.13</v>
      </c>
      <c r="L5652" s="1310" t="s">
        <v>2173</v>
      </c>
    </row>
    <row r="5653" spans="1:12" ht="13.5">
      <c r="A5653" s="1310" t="s">
        <v>7899</v>
      </c>
      <c r="B5653" s="1310" t="s">
        <v>7900</v>
      </c>
      <c r="C5653" s="1310" t="s">
        <v>7901</v>
      </c>
      <c r="D5653" s="1310">
        <v>155</v>
      </c>
      <c r="E5653" s="1311" t="s">
        <v>995</v>
      </c>
      <c r="F5653" s="1310" t="s">
        <v>995</v>
      </c>
      <c r="G5653" s="1310">
        <v>88414</v>
      </c>
      <c r="H5653" s="1310" t="s">
        <v>7905</v>
      </c>
      <c r="I5653" s="1310" t="s">
        <v>472</v>
      </c>
      <c r="J5653" s="1310" t="s">
        <v>2771</v>
      </c>
      <c r="K5653" s="1311">
        <v>4.55</v>
      </c>
      <c r="L5653" s="1310" t="s">
        <v>2173</v>
      </c>
    </row>
    <row r="5654" spans="1:12" ht="13.5">
      <c r="A5654" s="1310" t="s">
        <v>7899</v>
      </c>
      <c r="B5654" s="1310" t="s">
        <v>7900</v>
      </c>
      <c r="C5654" s="1310" t="s">
        <v>7901</v>
      </c>
      <c r="D5654" s="1310">
        <v>155</v>
      </c>
      <c r="E5654" s="1311" t="s">
        <v>995</v>
      </c>
      <c r="F5654" s="1310" t="s">
        <v>995</v>
      </c>
      <c r="G5654" s="1310">
        <v>88415</v>
      </c>
      <c r="H5654" s="1310" t="s">
        <v>7906</v>
      </c>
      <c r="I5654" s="1310" t="s">
        <v>472</v>
      </c>
      <c r="J5654" s="1310" t="s">
        <v>2771</v>
      </c>
      <c r="K5654" s="1311">
        <v>3.03</v>
      </c>
      <c r="L5654" s="1310" t="s">
        <v>2173</v>
      </c>
    </row>
    <row r="5655" spans="1:12" ht="13.5">
      <c r="A5655" s="1310" t="s">
        <v>7899</v>
      </c>
      <c r="B5655" s="1310" t="s">
        <v>7900</v>
      </c>
      <c r="C5655" s="1310" t="s">
        <v>7901</v>
      </c>
      <c r="D5655" s="1310">
        <v>155</v>
      </c>
      <c r="E5655" s="1311" t="s">
        <v>995</v>
      </c>
      <c r="F5655" s="1310" t="s">
        <v>995</v>
      </c>
      <c r="G5655" s="1310">
        <v>88416</v>
      </c>
      <c r="H5655" s="1310" t="s">
        <v>7907</v>
      </c>
      <c r="I5655" s="1310" t="s">
        <v>472</v>
      </c>
      <c r="J5655" s="1310" t="s">
        <v>2242</v>
      </c>
      <c r="K5655" s="1311">
        <v>19.75</v>
      </c>
      <c r="L5655" s="1310" t="s">
        <v>2173</v>
      </c>
    </row>
    <row r="5656" spans="1:12" ht="13.5">
      <c r="A5656" s="1310" t="s">
        <v>7899</v>
      </c>
      <c r="B5656" s="1310" t="s">
        <v>7900</v>
      </c>
      <c r="C5656" s="1310" t="s">
        <v>7901</v>
      </c>
      <c r="D5656" s="1310">
        <v>155</v>
      </c>
      <c r="E5656" s="1311" t="s">
        <v>995</v>
      </c>
      <c r="F5656" s="1310" t="s">
        <v>995</v>
      </c>
      <c r="G5656" s="1310">
        <v>88417</v>
      </c>
      <c r="H5656" s="1310" t="s">
        <v>7908</v>
      </c>
      <c r="I5656" s="1310" t="s">
        <v>472</v>
      </c>
      <c r="J5656" s="1310" t="s">
        <v>2242</v>
      </c>
      <c r="K5656" s="1311">
        <v>17.440000000000001</v>
      </c>
      <c r="L5656" s="1310" t="s">
        <v>2173</v>
      </c>
    </row>
    <row r="5657" spans="1:12" ht="13.5">
      <c r="A5657" s="1310" t="s">
        <v>7899</v>
      </c>
      <c r="B5657" s="1310" t="s">
        <v>7900</v>
      </c>
      <c r="C5657" s="1310" t="s">
        <v>7901</v>
      </c>
      <c r="D5657" s="1310">
        <v>155</v>
      </c>
      <c r="E5657" s="1311" t="s">
        <v>995</v>
      </c>
      <c r="F5657" s="1310" t="s">
        <v>995</v>
      </c>
      <c r="G5657" s="1310">
        <v>88420</v>
      </c>
      <c r="H5657" s="1310" t="s">
        <v>7909</v>
      </c>
      <c r="I5657" s="1310" t="s">
        <v>472</v>
      </c>
      <c r="J5657" s="1310" t="s">
        <v>2242</v>
      </c>
      <c r="K5657" s="1311">
        <v>24.45</v>
      </c>
      <c r="L5657" s="1310" t="s">
        <v>2173</v>
      </c>
    </row>
    <row r="5658" spans="1:12" ht="13.5">
      <c r="A5658" s="1310" t="s">
        <v>7899</v>
      </c>
      <c r="B5658" s="1310" t="s">
        <v>7900</v>
      </c>
      <c r="C5658" s="1310" t="s">
        <v>7901</v>
      </c>
      <c r="D5658" s="1310">
        <v>155</v>
      </c>
      <c r="E5658" s="1311" t="s">
        <v>995</v>
      </c>
      <c r="F5658" s="1310" t="s">
        <v>995</v>
      </c>
      <c r="G5658" s="1310">
        <v>88421</v>
      </c>
      <c r="H5658" s="1310" t="s">
        <v>7910</v>
      </c>
      <c r="I5658" s="1310" t="s">
        <v>472</v>
      </c>
      <c r="J5658" s="1310" t="s">
        <v>2242</v>
      </c>
      <c r="K5658" s="1311">
        <v>25.93</v>
      </c>
      <c r="L5658" s="1310" t="s">
        <v>2173</v>
      </c>
    </row>
    <row r="5659" spans="1:12" ht="13.5">
      <c r="A5659" s="1310" t="s">
        <v>7899</v>
      </c>
      <c r="B5659" s="1310" t="s">
        <v>7900</v>
      </c>
      <c r="C5659" s="1310" t="s">
        <v>7901</v>
      </c>
      <c r="D5659" s="1310">
        <v>155</v>
      </c>
      <c r="E5659" s="1311" t="s">
        <v>995</v>
      </c>
      <c r="F5659" s="1310" t="s">
        <v>995</v>
      </c>
      <c r="G5659" s="1310">
        <v>88423</v>
      </c>
      <c r="H5659" s="1310" t="s">
        <v>7911</v>
      </c>
      <c r="I5659" s="1310" t="s">
        <v>472</v>
      </c>
      <c r="J5659" s="1310" t="s">
        <v>2242</v>
      </c>
      <c r="K5659" s="1311">
        <v>20.49</v>
      </c>
      <c r="L5659" s="1310" t="s">
        <v>2173</v>
      </c>
    </row>
    <row r="5660" spans="1:12" ht="13.5">
      <c r="A5660" s="1310" t="s">
        <v>7899</v>
      </c>
      <c r="B5660" s="1310" t="s">
        <v>7900</v>
      </c>
      <c r="C5660" s="1310" t="s">
        <v>7901</v>
      </c>
      <c r="D5660" s="1310">
        <v>155</v>
      </c>
      <c r="E5660" s="1311" t="s">
        <v>995</v>
      </c>
      <c r="F5660" s="1310" t="s">
        <v>995</v>
      </c>
      <c r="G5660" s="1310">
        <v>88424</v>
      </c>
      <c r="H5660" s="1310" t="s">
        <v>7912</v>
      </c>
      <c r="I5660" s="1310" t="s">
        <v>472</v>
      </c>
      <c r="J5660" s="1310" t="s">
        <v>2242</v>
      </c>
      <c r="K5660" s="1311">
        <v>22.95</v>
      </c>
      <c r="L5660" s="1310" t="s">
        <v>2173</v>
      </c>
    </row>
    <row r="5661" spans="1:12" ht="13.5">
      <c r="A5661" s="1310" t="s">
        <v>7899</v>
      </c>
      <c r="B5661" s="1310" t="s">
        <v>7900</v>
      </c>
      <c r="C5661" s="1310" t="s">
        <v>7901</v>
      </c>
      <c r="D5661" s="1310">
        <v>155</v>
      </c>
      <c r="E5661" s="1311" t="s">
        <v>995</v>
      </c>
      <c r="F5661" s="1310" t="s">
        <v>995</v>
      </c>
      <c r="G5661" s="1310">
        <v>88426</v>
      </c>
      <c r="H5661" s="1310" t="s">
        <v>7913</v>
      </c>
      <c r="I5661" s="1310" t="s">
        <v>472</v>
      </c>
      <c r="J5661" s="1310" t="s">
        <v>2242</v>
      </c>
      <c r="K5661" s="1311">
        <v>18.940000000000001</v>
      </c>
      <c r="L5661" s="1310" t="s">
        <v>2173</v>
      </c>
    </row>
    <row r="5662" spans="1:12" ht="13.5">
      <c r="A5662" s="1310" t="s">
        <v>7899</v>
      </c>
      <c r="B5662" s="1310" t="s">
        <v>7900</v>
      </c>
      <c r="C5662" s="1310" t="s">
        <v>7901</v>
      </c>
      <c r="D5662" s="1310">
        <v>155</v>
      </c>
      <c r="E5662" s="1311" t="s">
        <v>995</v>
      </c>
      <c r="F5662" s="1310" t="s">
        <v>995</v>
      </c>
      <c r="G5662" s="1310">
        <v>88428</v>
      </c>
      <c r="H5662" s="1310" t="s">
        <v>7914</v>
      </c>
      <c r="I5662" s="1310" t="s">
        <v>472</v>
      </c>
      <c r="J5662" s="1310" t="s">
        <v>2242</v>
      </c>
      <c r="K5662" s="1311">
        <v>31</v>
      </c>
      <c r="L5662" s="1310" t="s">
        <v>2173</v>
      </c>
    </row>
    <row r="5663" spans="1:12" ht="13.5">
      <c r="A5663" s="1310" t="s">
        <v>7899</v>
      </c>
      <c r="B5663" s="1310" t="s">
        <v>7900</v>
      </c>
      <c r="C5663" s="1310" t="s">
        <v>7901</v>
      </c>
      <c r="D5663" s="1310">
        <v>155</v>
      </c>
      <c r="E5663" s="1311" t="s">
        <v>995</v>
      </c>
      <c r="F5663" s="1310" t="s">
        <v>995</v>
      </c>
      <c r="G5663" s="1310">
        <v>88429</v>
      </c>
      <c r="H5663" s="1310" t="s">
        <v>7915</v>
      </c>
      <c r="I5663" s="1310" t="s">
        <v>472</v>
      </c>
      <c r="J5663" s="1310" t="s">
        <v>2242</v>
      </c>
      <c r="K5663" s="1311">
        <v>33.58</v>
      </c>
      <c r="L5663" s="1310" t="s">
        <v>2173</v>
      </c>
    </row>
    <row r="5664" spans="1:12" ht="13.5">
      <c r="A5664" s="1310" t="s">
        <v>7899</v>
      </c>
      <c r="B5664" s="1310" t="s">
        <v>7900</v>
      </c>
      <c r="C5664" s="1310" t="s">
        <v>7901</v>
      </c>
      <c r="D5664" s="1310">
        <v>155</v>
      </c>
      <c r="E5664" s="1311" t="s">
        <v>995</v>
      </c>
      <c r="F5664" s="1310" t="s">
        <v>995</v>
      </c>
      <c r="G5664" s="1310">
        <v>88431</v>
      </c>
      <c r="H5664" s="1310" t="s">
        <v>7916</v>
      </c>
      <c r="I5664" s="1310" t="s">
        <v>472</v>
      </c>
      <c r="J5664" s="1310" t="s">
        <v>2242</v>
      </c>
      <c r="K5664" s="1311">
        <v>24.21</v>
      </c>
      <c r="L5664" s="1310" t="s">
        <v>2173</v>
      </c>
    </row>
    <row r="5665" spans="1:12" ht="13.5">
      <c r="A5665" s="1310" t="s">
        <v>7899</v>
      </c>
      <c r="B5665" s="1310" t="s">
        <v>7900</v>
      </c>
      <c r="C5665" s="1310" t="s">
        <v>7901</v>
      </c>
      <c r="D5665" s="1310">
        <v>155</v>
      </c>
      <c r="E5665" s="1311" t="s">
        <v>995</v>
      </c>
      <c r="F5665" s="1310" t="s">
        <v>995</v>
      </c>
      <c r="G5665" s="1310">
        <v>88432</v>
      </c>
      <c r="H5665" s="1310" t="s">
        <v>7917</v>
      </c>
      <c r="I5665" s="1310" t="s">
        <v>472</v>
      </c>
      <c r="J5665" s="1310" t="s">
        <v>2242</v>
      </c>
      <c r="K5665" s="1311">
        <v>17.12</v>
      </c>
      <c r="L5665" s="1310" t="s">
        <v>2173</v>
      </c>
    </row>
    <row r="5666" spans="1:12" ht="13.5">
      <c r="A5666" s="1310" t="s">
        <v>7899</v>
      </c>
      <c r="B5666" s="1310" t="s">
        <v>7900</v>
      </c>
      <c r="C5666" s="1310" t="s">
        <v>7901</v>
      </c>
      <c r="D5666" s="1310">
        <v>155</v>
      </c>
      <c r="E5666" s="1311" t="s">
        <v>995</v>
      </c>
      <c r="F5666" s="1310" t="s">
        <v>995</v>
      </c>
      <c r="G5666" s="1310">
        <v>88484</v>
      </c>
      <c r="H5666" s="1310" t="s">
        <v>7918</v>
      </c>
      <c r="I5666" s="1310" t="s">
        <v>472</v>
      </c>
      <c r="J5666" s="1310" t="s">
        <v>2771</v>
      </c>
      <c r="K5666" s="1311">
        <v>3.04</v>
      </c>
      <c r="L5666" s="1310" t="s">
        <v>2173</v>
      </c>
    </row>
    <row r="5667" spans="1:12" ht="13.5">
      <c r="A5667" s="1310" t="s">
        <v>7899</v>
      </c>
      <c r="B5667" s="1310" t="s">
        <v>7900</v>
      </c>
      <c r="C5667" s="1310" t="s">
        <v>7901</v>
      </c>
      <c r="D5667" s="1310">
        <v>155</v>
      </c>
      <c r="E5667" s="1311" t="s">
        <v>995</v>
      </c>
      <c r="F5667" s="1310" t="s">
        <v>995</v>
      </c>
      <c r="G5667" s="1310">
        <v>88485</v>
      </c>
      <c r="H5667" s="1310" t="s">
        <v>7919</v>
      </c>
      <c r="I5667" s="1310" t="s">
        <v>472</v>
      </c>
      <c r="J5667" s="1310" t="s">
        <v>2771</v>
      </c>
      <c r="K5667" s="1311">
        <v>2.66</v>
      </c>
      <c r="L5667" s="1310" t="s">
        <v>2173</v>
      </c>
    </row>
    <row r="5668" spans="1:12" ht="13.5">
      <c r="A5668" s="1310" t="s">
        <v>7899</v>
      </c>
      <c r="B5668" s="1310" t="s">
        <v>7900</v>
      </c>
      <c r="C5668" s="1310" t="s">
        <v>7901</v>
      </c>
      <c r="D5668" s="1310">
        <v>155</v>
      </c>
      <c r="E5668" s="1311" t="s">
        <v>995</v>
      </c>
      <c r="F5668" s="1310" t="s">
        <v>995</v>
      </c>
      <c r="G5668" s="1310">
        <v>88488</v>
      </c>
      <c r="H5668" s="1310" t="s">
        <v>7920</v>
      </c>
      <c r="I5668" s="1310" t="s">
        <v>472</v>
      </c>
      <c r="J5668" s="1310" t="s">
        <v>2242</v>
      </c>
      <c r="K5668" s="1311">
        <v>16.11</v>
      </c>
      <c r="L5668" s="1310" t="s">
        <v>2173</v>
      </c>
    </row>
    <row r="5669" spans="1:12" ht="13.5">
      <c r="A5669" s="1310" t="s">
        <v>7899</v>
      </c>
      <c r="B5669" s="1310" t="s">
        <v>7900</v>
      </c>
      <c r="C5669" s="1310" t="s">
        <v>7901</v>
      </c>
      <c r="D5669" s="1310">
        <v>155</v>
      </c>
      <c r="E5669" s="1311" t="s">
        <v>995</v>
      </c>
      <c r="F5669" s="1310" t="s">
        <v>995</v>
      </c>
      <c r="G5669" s="1310">
        <v>88489</v>
      </c>
      <c r="H5669" s="1310" t="s">
        <v>7921</v>
      </c>
      <c r="I5669" s="1310" t="s">
        <v>472</v>
      </c>
      <c r="J5669" s="1310" t="s">
        <v>2242</v>
      </c>
      <c r="K5669" s="1311">
        <v>14.34</v>
      </c>
      <c r="L5669" s="1310" t="s">
        <v>2173</v>
      </c>
    </row>
    <row r="5670" spans="1:12" ht="13.5">
      <c r="A5670" s="1310" t="s">
        <v>7899</v>
      </c>
      <c r="B5670" s="1310" t="s">
        <v>7900</v>
      </c>
      <c r="C5670" s="1310" t="s">
        <v>7901</v>
      </c>
      <c r="D5670" s="1310">
        <v>155</v>
      </c>
      <c r="E5670" s="1311" t="s">
        <v>995</v>
      </c>
      <c r="F5670" s="1310" t="s">
        <v>995</v>
      </c>
      <c r="G5670" s="1310">
        <v>88494</v>
      </c>
      <c r="H5670" s="1310" t="s">
        <v>7922</v>
      </c>
      <c r="I5670" s="1310" t="s">
        <v>472</v>
      </c>
      <c r="J5670" s="1310" t="s">
        <v>2242</v>
      </c>
      <c r="K5670" s="1311">
        <v>18.84</v>
      </c>
      <c r="L5670" s="1310" t="s">
        <v>2173</v>
      </c>
    </row>
    <row r="5671" spans="1:12" ht="13.5">
      <c r="A5671" s="1310" t="s">
        <v>7899</v>
      </c>
      <c r="B5671" s="1310" t="s">
        <v>7900</v>
      </c>
      <c r="C5671" s="1310" t="s">
        <v>7901</v>
      </c>
      <c r="D5671" s="1310">
        <v>155</v>
      </c>
      <c r="E5671" s="1311" t="s">
        <v>995</v>
      </c>
      <c r="F5671" s="1310" t="s">
        <v>995</v>
      </c>
      <c r="G5671" s="1310">
        <v>88495</v>
      </c>
      <c r="H5671" s="1310" t="s">
        <v>7923</v>
      </c>
      <c r="I5671" s="1310" t="s">
        <v>472</v>
      </c>
      <c r="J5671" s="1310" t="s">
        <v>2242</v>
      </c>
      <c r="K5671" s="1311">
        <v>10.38</v>
      </c>
      <c r="L5671" s="1310" t="s">
        <v>2173</v>
      </c>
    </row>
    <row r="5672" spans="1:12" ht="13.5">
      <c r="A5672" s="1310" t="s">
        <v>7899</v>
      </c>
      <c r="B5672" s="1310" t="s">
        <v>7900</v>
      </c>
      <c r="C5672" s="1310" t="s">
        <v>7901</v>
      </c>
      <c r="D5672" s="1310">
        <v>155</v>
      </c>
      <c r="E5672" s="1311" t="s">
        <v>995</v>
      </c>
      <c r="F5672" s="1310" t="s">
        <v>995</v>
      </c>
      <c r="G5672" s="1310">
        <v>88496</v>
      </c>
      <c r="H5672" s="1310" t="s">
        <v>7924</v>
      </c>
      <c r="I5672" s="1310" t="s">
        <v>472</v>
      </c>
      <c r="J5672" s="1310" t="s">
        <v>2242</v>
      </c>
      <c r="K5672" s="1311">
        <v>25.63</v>
      </c>
      <c r="L5672" s="1310" t="s">
        <v>2173</v>
      </c>
    </row>
    <row r="5673" spans="1:12" ht="13.5">
      <c r="A5673" s="1310" t="s">
        <v>7899</v>
      </c>
      <c r="B5673" s="1310" t="s">
        <v>7900</v>
      </c>
      <c r="C5673" s="1310" t="s">
        <v>7901</v>
      </c>
      <c r="D5673" s="1310">
        <v>155</v>
      </c>
      <c r="E5673" s="1311" t="s">
        <v>995</v>
      </c>
      <c r="F5673" s="1310" t="s">
        <v>995</v>
      </c>
      <c r="G5673" s="1310">
        <v>88497</v>
      </c>
      <c r="H5673" s="1310" t="s">
        <v>7925</v>
      </c>
      <c r="I5673" s="1310" t="s">
        <v>472</v>
      </c>
      <c r="J5673" s="1310" t="s">
        <v>2242</v>
      </c>
      <c r="K5673" s="1311">
        <v>14.33</v>
      </c>
      <c r="L5673" s="1310" t="s">
        <v>2173</v>
      </c>
    </row>
    <row r="5674" spans="1:12" ht="13.5">
      <c r="A5674" s="1310" t="s">
        <v>7899</v>
      </c>
      <c r="B5674" s="1310" t="s">
        <v>7900</v>
      </c>
      <c r="C5674" s="1310" t="s">
        <v>7901</v>
      </c>
      <c r="D5674" s="1310">
        <v>155</v>
      </c>
      <c r="E5674" s="1311" t="s">
        <v>995</v>
      </c>
      <c r="F5674" s="1310" t="s">
        <v>995</v>
      </c>
      <c r="G5674" s="1310">
        <v>95305</v>
      </c>
      <c r="H5674" s="1310" t="s">
        <v>7926</v>
      </c>
      <c r="I5674" s="1310" t="s">
        <v>472</v>
      </c>
      <c r="J5674" s="1310" t="s">
        <v>2242</v>
      </c>
      <c r="K5674" s="1311">
        <v>14.9</v>
      </c>
      <c r="L5674" s="1310" t="s">
        <v>2173</v>
      </c>
    </row>
    <row r="5675" spans="1:12" ht="13.5">
      <c r="A5675" s="1310" t="s">
        <v>7899</v>
      </c>
      <c r="B5675" s="1310" t="s">
        <v>7900</v>
      </c>
      <c r="C5675" s="1310" t="s">
        <v>7901</v>
      </c>
      <c r="D5675" s="1310">
        <v>155</v>
      </c>
      <c r="E5675" s="1311" t="s">
        <v>995</v>
      </c>
      <c r="F5675" s="1310" t="s">
        <v>995</v>
      </c>
      <c r="G5675" s="1310">
        <v>95306</v>
      </c>
      <c r="H5675" s="1310" t="s">
        <v>7927</v>
      </c>
      <c r="I5675" s="1310" t="s">
        <v>472</v>
      </c>
      <c r="J5675" s="1310" t="s">
        <v>2242</v>
      </c>
      <c r="K5675" s="1311">
        <v>17.149999999999999</v>
      </c>
      <c r="L5675" s="1310" t="s">
        <v>2173</v>
      </c>
    </row>
    <row r="5676" spans="1:12" ht="13.5">
      <c r="A5676" s="1310" t="s">
        <v>7899</v>
      </c>
      <c r="B5676" s="1310" t="s">
        <v>7900</v>
      </c>
      <c r="C5676" s="1310" t="s">
        <v>7901</v>
      </c>
      <c r="D5676" s="1310">
        <v>155</v>
      </c>
      <c r="E5676" s="1311" t="s">
        <v>995</v>
      </c>
      <c r="F5676" s="1310" t="s">
        <v>995</v>
      </c>
      <c r="G5676" s="1310">
        <v>95622</v>
      </c>
      <c r="H5676" s="1310" t="s">
        <v>7928</v>
      </c>
      <c r="I5676" s="1310" t="s">
        <v>472</v>
      </c>
      <c r="J5676" s="1310" t="s">
        <v>2242</v>
      </c>
      <c r="K5676" s="1311">
        <v>14.18</v>
      </c>
      <c r="L5676" s="1310" t="s">
        <v>2173</v>
      </c>
    </row>
    <row r="5677" spans="1:12" ht="13.5">
      <c r="A5677" s="1310" t="s">
        <v>7899</v>
      </c>
      <c r="B5677" s="1310" t="s">
        <v>7900</v>
      </c>
      <c r="C5677" s="1310" t="s">
        <v>7901</v>
      </c>
      <c r="D5677" s="1310">
        <v>155</v>
      </c>
      <c r="E5677" s="1311" t="s">
        <v>995</v>
      </c>
      <c r="F5677" s="1310" t="s">
        <v>995</v>
      </c>
      <c r="G5677" s="1310">
        <v>95623</v>
      </c>
      <c r="H5677" s="1310" t="s">
        <v>7929</v>
      </c>
      <c r="I5677" s="1310" t="s">
        <v>472</v>
      </c>
      <c r="J5677" s="1310" t="s">
        <v>2242</v>
      </c>
      <c r="K5677" s="1311">
        <v>11.02</v>
      </c>
      <c r="L5677" s="1310" t="s">
        <v>2173</v>
      </c>
    </row>
    <row r="5678" spans="1:12" ht="13.5">
      <c r="A5678" s="1310" t="s">
        <v>7899</v>
      </c>
      <c r="B5678" s="1310" t="s">
        <v>7900</v>
      </c>
      <c r="C5678" s="1310" t="s">
        <v>7901</v>
      </c>
      <c r="D5678" s="1310">
        <v>155</v>
      </c>
      <c r="E5678" s="1311" t="s">
        <v>995</v>
      </c>
      <c r="F5678" s="1310" t="s">
        <v>995</v>
      </c>
      <c r="G5678" s="1310">
        <v>95624</v>
      </c>
      <c r="H5678" s="1310" t="s">
        <v>7930</v>
      </c>
      <c r="I5678" s="1310" t="s">
        <v>472</v>
      </c>
      <c r="J5678" s="1310" t="s">
        <v>2242</v>
      </c>
      <c r="K5678" s="1311">
        <v>20.62</v>
      </c>
      <c r="L5678" s="1310" t="s">
        <v>2173</v>
      </c>
    </row>
    <row r="5679" spans="1:12" ht="13.5">
      <c r="A5679" s="1310" t="s">
        <v>7899</v>
      </c>
      <c r="B5679" s="1310" t="s">
        <v>7900</v>
      </c>
      <c r="C5679" s="1310" t="s">
        <v>7901</v>
      </c>
      <c r="D5679" s="1310">
        <v>155</v>
      </c>
      <c r="E5679" s="1311" t="s">
        <v>995</v>
      </c>
      <c r="F5679" s="1310" t="s">
        <v>995</v>
      </c>
      <c r="G5679" s="1310">
        <v>95625</v>
      </c>
      <c r="H5679" s="1310" t="s">
        <v>7931</v>
      </c>
      <c r="I5679" s="1310" t="s">
        <v>472</v>
      </c>
      <c r="J5679" s="1310" t="s">
        <v>2242</v>
      </c>
      <c r="K5679" s="1311">
        <v>22.66</v>
      </c>
      <c r="L5679" s="1310" t="s">
        <v>2173</v>
      </c>
    </row>
    <row r="5680" spans="1:12" ht="13.5">
      <c r="A5680" s="1310" t="s">
        <v>7899</v>
      </c>
      <c r="B5680" s="1310" t="s">
        <v>7900</v>
      </c>
      <c r="C5680" s="1310" t="s">
        <v>7901</v>
      </c>
      <c r="D5680" s="1310">
        <v>155</v>
      </c>
      <c r="E5680" s="1311" t="s">
        <v>995</v>
      </c>
      <c r="F5680" s="1310" t="s">
        <v>995</v>
      </c>
      <c r="G5680" s="1310">
        <v>95626</v>
      </c>
      <c r="H5680" s="1310" t="s">
        <v>7932</v>
      </c>
      <c r="I5680" s="1310" t="s">
        <v>472</v>
      </c>
      <c r="J5680" s="1310" t="s">
        <v>2242</v>
      </c>
      <c r="K5680" s="1311">
        <v>15.21</v>
      </c>
      <c r="L5680" s="1310" t="s">
        <v>2173</v>
      </c>
    </row>
    <row r="5681" spans="1:12" ht="13.5">
      <c r="A5681" s="1310" t="s">
        <v>7899</v>
      </c>
      <c r="B5681" s="1310" t="s">
        <v>7900</v>
      </c>
      <c r="C5681" s="1310" t="s">
        <v>7901</v>
      </c>
      <c r="D5681" s="1310">
        <v>155</v>
      </c>
      <c r="E5681" s="1311" t="s">
        <v>995</v>
      </c>
      <c r="F5681" s="1310" t="s">
        <v>995</v>
      </c>
      <c r="G5681" s="1310">
        <v>96126</v>
      </c>
      <c r="H5681" s="1310" t="s">
        <v>7933</v>
      </c>
      <c r="I5681" s="1310" t="s">
        <v>472</v>
      </c>
      <c r="J5681" s="1310" t="s">
        <v>2242</v>
      </c>
      <c r="K5681" s="1311">
        <v>17.37</v>
      </c>
      <c r="L5681" s="1310" t="s">
        <v>2173</v>
      </c>
    </row>
    <row r="5682" spans="1:12" ht="13.5">
      <c r="A5682" s="1310" t="s">
        <v>7899</v>
      </c>
      <c r="B5682" s="1310" t="s">
        <v>7900</v>
      </c>
      <c r="C5682" s="1310" t="s">
        <v>7901</v>
      </c>
      <c r="D5682" s="1310">
        <v>155</v>
      </c>
      <c r="E5682" s="1311" t="s">
        <v>995</v>
      </c>
      <c r="F5682" s="1310" t="s">
        <v>995</v>
      </c>
      <c r="G5682" s="1310">
        <v>96127</v>
      </c>
      <c r="H5682" s="1310" t="s">
        <v>7934</v>
      </c>
      <c r="I5682" s="1310" t="s">
        <v>472</v>
      </c>
      <c r="J5682" s="1310" t="s">
        <v>2242</v>
      </c>
      <c r="K5682" s="1311">
        <v>13.41</v>
      </c>
      <c r="L5682" s="1310" t="s">
        <v>2173</v>
      </c>
    </row>
    <row r="5683" spans="1:12" ht="13.5">
      <c r="A5683" s="1310" t="s">
        <v>7899</v>
      </c>
      <c r="B5683" s="1310" t="s">
        <v>7900</v>
      </c>
      <c r="C5683" s="1310" t="s">
        <v>7901</v>
      </c>
      <c r="D5683" s="1310">
        <v>155</v>
      </c>
      <c r="E5683" s="1311" t="s">
        <v>995</v>
      </c>
      <c r="F5683" s="1310" t="s">
        <v>995</v>
      </c>
      <c r="G5683" s="1310">
        <v>96128</v>
      </c>
      <c r="H5683" s="1310" t="s">
        <v>7935</v>
      </c>
      <c r="I5683" s="1310" t="s">
        <v>472</v>
      </c>
      <c r="J5683" s="1310" t="s">
        <v>2242</v>
      </c>
      <c r="K5683" s="1311">
        <v>25.39</v>
      </c>
      <c r="L5683" s="1310" t="s">
        <v>2173</v>
      </c>
    </row>
    <row r="5684" spans="1:12" ht="13.5">
      <c r="A5684" s="1310" t="s">
        <v>7899</v>
      </c>
      <c r="B5684" s="1310" t="s">
        <v>7900</v>
      </c>
      <c r="C5684" s="1310" t="s">
        <v>7901</v>
      </c>
      <c r="D5684" s="1310">
        <v>155</v>
      </c>
      <c r="E5684" s="1311" t="s">
        <v>995</v>
      </c>
      <c r="F5684" s="1310" t="s">
        <v>995</v>
      </c>
      <c r="G5684" s="1310">
        <v>96129</v>
      </c>
      <c r="H5684" s="1310" t="s">
        <v>7936</v>
      </c>
      <c r="I5684" s="1310" t="s">
        <v>472</v>
      </c>
      <c r="J5684" s="1310" t="s">
        <v>2242</v>
      </c>
      <c r="K5684" s="1311">
        <v>27.95</v>
      </c>
      <c r="L5684" s="1310" t="s">
        <v>2173</v>
      </c>
    </row>
    <row r="5685" spans="1:12" ht="13.5">
      <c r="A5685" s="1310" t="s">
        <v>7899</v>
      </c>
      <c r="B5685" s="1310" t="s">
        <v>7900</v>
      </c>
      <c r="C5685" s="1310" t="s">
        <v>7901</v>
      </c>
      <c r="D5685" s="1310">
        <v>155</v>
      </c>
      <c r="E5685" s="1311" t="s">
        <v>995</v>
      </c>
      <c r="F5685" s="1310" t="s">
        <v>995</v>
      </c>
      <c r="G5685" s="1310">
        <v>96130</v>
      </c>
      <c r="H5685" s="1310" t="s">
        <v>7937</v>
      </c>
      <c r="I5685" s="1310" t="s">
        <v>472</v>
      </c>
      <c r="J5685" s="1310" t="s">
        <v>2242</v>
      </c>
      <c r="K5685" s="1311">
        <v>18.62</v>
      </c>
      <c r="L5685" s="1310" t="s">
        <v>2173</v>
      </c>
    </row>
    <row r="5686" spans="1:12" ht="13.5">
      <c r="A5686" s="1310" t="s">
        <v>7899</v>
      </c>
      <c r="B5686" s="1310" t="s">
        <v>7900</v>
      </c>
      <c r="C5686" s="1310" t="s">
        <v>7901</v>
      </c>
      <c r="D5686" s="1310">
        <v>155</v>
      </c>
      <c r="E5686" s="1311" t="s">
        <v>995</v>
      </c>
      <c r="F5686" s="1310" t="s">
        <v>995</v>
      </c>
      <c r="G5686" s="1310">
        <v>96131</v>
      </c>
      <c r="H5686" s="1310" t="s">
        <v>7938</v>
      </c>
      <c r="I5686" s="1310" t="s">
        <v>472</v>
      </c>
      <c r="J5686" s="1310" t="s">
        <v>2242</v>
      </c>
      <c r="K5686" s="1311">
        <v>24.1</v>
      </c>
      <c r="L5686" s="1310" t="s">
        <v>2173</v>
      </c>
    </row>
    <row r="5687" spans="1:12" ht="13.5">
      <c r="A5687" s="1310" t="s">
        <v>7899</v>
      </c>
      <c r="B5687" s="1310" t="s">
        <v>7900</v>
      </c>
      <c r="C5687" s="1310" t="s">
        <v>7901</v>
      </c>
      <c r="D5687" s="1310">
        <v>155</v>
      </c>
      <c r="E5687" s="1311" t="s">
        <v>995</v>
      </c>
      <c r="F5687" s="1310" t="s">
        <v>995</v>
      </c>
      <c r="G5687" s="1310">
        <v>96132</v>
      </c>
      <c r="H5687" s="1310" t="s">
        <v>7939</v>
      </c>
      <c r="I5687" s="1310" t="s">
        <v>472</v>
      </c>
      <c r="J5687" s="1310" t="s">
        <v>2242</v>
      </c>
      <c r="K5687" s="1311">
        <v>18.829999999999998</v>
      </c>
      <c r="L5687" s="1310" t="s">
        <v>2173</v>
      </c>
    </row>
    <row r="5688" spans="1:12" ht="13.5">
      <c r="A5688" s="1310" t="s">
        <v>7899</v>
      </c>
      <c r="B5688" s="1310" t="s">
        <v>7900</v>
      </c>
      <c r="C5688" s="1310" t="s">
        <v>7901</v>
      </c>
      <c r="D5688" s="1310">
        <v>155</v>
      </c>
      <c r="E5688" s="1311" t="s">
        <v>995</v>
      </c>
      <c r="F5688" s="1310" t="s">
        <v>995</v>
      </c>
      <c r="G5688" s="1310">
        <v>96133</v>
      </c>
      <c r="H5688" s="1310" t="s">
        <v>7940</v>
      </c>
      <c r="I5688" s="1310" t="s">
        <v>472</v>
      </c>
      <c r="J5688" s="1310" t="s">
        <v>2242</v>
      </c>
      <c r="K5688" s="1311">
        <v>34.76</v>
      </c>
      <c r="L5688" s="1310" t="s">
        <v>2173</v>
      </c>
    </row>
    <row r="5689" spans="1:12" ht="13.5">
      <c r="A5689" s="1310" t="s">
        <v>7899</v>
      </c>
      <c r="B5689" s="1310" t="s">
        <v>7900</v>
      </c>
      <c r="C5689" s="1310" t="s">
        <v>7901</v>
      </c>
      <c r="D5689" s="1310">
        <v>155</v>
      </c>
      <c r="E5689" s="1311" t="s">
        <v>995</v>
      </c>
      <c r="F5689" s="1310" t="s">
        <v>995</v>
      </c>
      <c r="G5689" s="1310">
        <v>96134</v>
      </c>
      <c r="H5689" s="1310" t="s">
        <v>7941</v>
      </c>
      <c r="I5689" s="1310" t="s">
        <v>472</v>
      </c>
      <c r="J5689" s="1310" t="s">
        <v>2242</v>
      </c>
      <c r="K5689" s="1311">
        <v>38.159999999999997</v>
      </c>
      <c r="L5689" s="1310" t="s">
        <v>2173</v>
      </c>
    </row>
    <row r="5690" spans="1:12" ht="13.5">
      <c r="A5690" s="1310" t="s">
        <v>7899</v>
      </c>
      <c r="B5690" s="1310" t="s">
        <v>7900</v>
      </c>
      <c r="C5690" s="1310" t="s">
        <v>7901</v>
      </c>
      <c r="D5690" s="1310">
        <v>155</v>
      </c>
      <c r="E5690" s="1311" t="s">
        <v>995</v>
      </c>
      <c r="F5690" s="1310" t="s">
        <v>995</v>
      </c>
      <c r="G5690" s="1310">
        <v>96135</v>
      </c>
      <c r="H5690" s="1310" t="s">
        <v>7942</v>
      </c>
      <c r="I5690" s="1310" t="s">
        <v>472</v>
      </c>
      <c r="J5690" s="1310" t="s">
        <v>2242</v>
      </c>
      <c r="K5690" s="1311">
        <v>25.78</v>
      </c>
      <c r="L5690" s="1310" t="s">
        <v>2173</v>
      </c>
    </row>
    <row r="5691" spans="1:12" ht="13.5">
      <c r="A5691" s="1310" t="s">
        <v>7899</v>
      </c>
      <c r="B5691" s="1310" t="s">
        <v>7900</v>
      </c>
      <c r="C5691" s="1310" t="s">
        <v>7943</v>
      </c>
      <c r="D5691" s="1310">
        <v>157</v>
      </c>
      <c r="E5691" s="1311" t="s">
        <v>995</v>
      </c>
      <c r="F5691" s="1310" t="s">
        <v>995</v>
      </c>
      <c r="G5691" s="1310">
        <v>102193</v>
      </c>
      <c r="H5691" s="1310" t="s">
        <v>7944</v>
      </c>
      <c r="I5691" s="1310" t="s">
        <v>472</v>
      </c>
      <c r="J5691" s="1310" t="s">
        <v>2242</v>
      </c>
      <c r="K5691" s="1311">
        <v>1.66</v>
      </c>
      <c r="L5691" s="1310" t="s">
        <v>2173</v>
      </c>
    </row>
    <row r="5692" spans="1:12" ht="13.5">
      <c r="A5692" s="1310" t="s">
        <v>7899</v>
      </c>
      <c r="B5692" s="1310" t="s">
        <v>7900</v>
      </c>
      <c r="C5692" s="1310" t="s">
        <v>7943</v>
      </c>
      <c r="D5692" s="1310">
        <v>157</v>
      </c>
      <c r="E5692" s="1311" t="s">
        <v>995</v>
      </c>
      <c r="F5692" s="1310" t="s">
        <v>995</v>
      </c>
      <c r="G5692" s="1310">
        <v>102194</v>
      </c>
      <c r="H5692" s="1310" t="s">
        <v>7945</v>
      </c>
      <c r="I5692" s="1310" t="s">
        <v>472</v>
      </c>
      <c r="J5692" s="1310" t="s">
        <v>2242</v>
      </c>
      <c r="K5692" s="1311">
        <v>6.88</v>
      </c>
      <c r="L5692" s="1310" t="s">
        <v>2173</v>
      </c>
    </row>
    <row r="5693" spans="1:12" ht="13.5">
      <c r="A5693" s="1310" t="s">
        <v>7899</v>
      </c>
      <c r="B5693" s="1310" t="s">
        <v>7900</v>
      </c>
      <c r="C5693" s="1310" t="s">
        <v>7943</v>
      </c>
      <c r="D5693" s="1310">
        <v>157</v>
      </c>
      <c r="E5693" s="1311" t="s">
        <v>995</v>
      </c>
      <c r="F5693" s="1310" t="s">
        <v>995</v>
      </c>
      <c r="G5693" s="1310">
        <v>102197</v>
      </c>
      <c r="H5693" s="1310" t="s">
        <v>7946</v>
      </c>
      <c r="I5693" s="1310" t="s">
        <v>472</v>
      </c>
      <c r="J5693" s="1310" t="s">
        <v>2242</v>
      </c>
      <c r="K5693" s="1311">
        <v>20.18</v>
      </c>
      <c r="L5693" s="1310" t="s">
        <v>2173</v>
      </c>
    </row>
    <row r="5694" spans="1:12" ht="13.5">
      <c r="A5694" s="1310" t="s">
        <v>7899</v>
      </c>
      <c r="B5694" s="1310" t="s">
        <v>7900</v>
      </c>
      <c r="C5694" s="1310" t="s">
        <v>7943</v>
      </c>
      <c r="D5694" s="1310">
        <v>157</v>
      </c>
      <c r="E5694" s="1311" t="s">
        <v>995</v>
      </c>
      <c r="F5694" s="1310" t="s">
        <v>995</v>
      </c>
      <c r="G5694" s="1310">
        <v>102200</v>
      </c>
      <c r="H5694" s="1310" t="s">
        <v>7947</v>
      </c>
      <c r="I5694" s="1310" t="s">
        <v>472</v>
      </c>
      <c r="J5694" s="1310" t="s">
        <v>2242</v>
      </c>
      <c r="K5694" s="1311">
        <v>16.84</v>
      </c>
      <c r="L5694" s="1310" t="s">
        <v>2173</v>
      </c>
    </row>
    <row r="5695" spans="1:12" ht="13.5">
      <c r="A5695" s="1310" t="s">
        <v>7899</v>
      </c>
      <c r="B5695" s="1310" t="s">
        <v>7900</v>
      </c>
      <c r="C5695" s="1310" t="s">
        <v>7943</v>
      </c>
      <c r="D5695" s="1310">
        <v>157</v>
      </c>
      <c r="E5695" s="1311" t="s">
        <v>995</v>
      </c>
      <c r="F5695" s="1310" t="s">
        <v>995</v>
      </c>
      <c r="G5695" s="1310">
        <v>102202</v>
      </c>
      <c r="H5695" s="1310" t="s">
        <v>7948</v>
      </c>
      <c r="I5695" s="1310" t="s">
        <v>472</v>
      </c>
      <c r="J5695" s="1310" t="s">
        <v>2242</v>
      </c>
      <c r="K5695" s="1311">
        <v>41.27</v>
      </c>
      <c r="L5695" s="1310" t="s">
        <v>2173</v>
      </c>
    </row>
    <row r="5696" spans="1:12" ht="13.5">
      <c r="A5696" s="1310" t="s">
        <v>7899</v>
      </c>
      <c r="B5696" s="1310" t="s">
        <v>7900</v>
      </c>
      <c r="C5696" s="1310" t="s">
        <v>7943</v>
      </c>
      <c r="D5696" s="1310">
        <v>157</v>
      </c>
      <c r="E5696" s="1311" t="s">
        <v>995</v>
      </c>
      <c r="F5696" s="1310" t="s">
        <v>995</v>
      </c>
      <c r="G5696" s="1310">
        <v>102203</v>
      </c>
      <c r="H5696" s="1310" t="s">
        <v>7949</v>
      </c>
      <c r="I5696" s="1310" t="s">
        <v>472</v>
      </c>
      <c r="J5696" s="1310" t="s">
        <v>2242</v>
      </c>
      <c r="K5696" s="1311">
        <v>9.02</v>
      </c>
      <c r="L5696" s="1310" t="s">
        <v>2173</v>
      </c>
    </row>
    <row r="5697" spans="1:12" ht="13.5">
      <c r="A5697" s="1310" t="s">
        <v>7899</v>
      </c>
      <c r="B5697" s="1310" t="s">
        <v>7900</v>
      </c>
      <c r="C5697" s="1310" t="s">
        <v>7943</v>
      </c>
      <c r="D5697" s="1310">
        <v>157</v>
      </c>
      <c r="E5697" s="1311" t="s">
        <v>995</v>
      </c>
      <c r="F5697" s="1310" t="s">
        <v>995</v>
      </c>
      <c r="G5697" s="1310">
        <v>102204</v>
      </c>
      <c r="H5697" s="1310" t="s">
        <v>7950</v>
      </c>
      <c r="I5697" s="1310" t="s">
        <v>472</v>
      </c>
      <c r="J5697" s="1310" t="s">
        <v>2242</v>
      </c>
      <c r="K5697" s="1311">
        <v>9.1300000000000008</v>
      </c>
      <c r="L5697" s="1310" t="s">
        <v>2173</v>
      </c>
    </row>
    <row r="5698" spans="1:12" ht="13.5">
      <c r="A5698" s="1310" t="s">
        <v>7899</v>
      </c>
      <c r="B5698" s="1310" t="s">
        <v>7900</v>
      </c>
      <c r="C5698" s="1310" t="s">
        <v>7943</v>
      </c>
      <c r="D5698" s="1310">
        <v>157</v>
      </c>
      <c r="E5698" s="1311" t="s">
        <v>995</v>
      </c>
      <c r="F5698" s="1310" t="s">
        <v>995</v>
      </c>
      <c r="G5698" s="1310">
        <v>102205</v>
      </c>
      <c r="H5698" s="1310" t="s">
        <v>7951</v>
      </c>
      <c r="I5698" s="1310" t="s">
        <v>472</v>
      </c>
      <c r="J5698" s="1310" t="s">
        <v>2242</v>
      </c>
      <c r="K5698" s="1311">
        <v>8.2200000000000006</v>
      </c>
      <c r="L5698" s="1310" t="s">
        <v>2173</v>
      </c>
    </row>
    <row r="5699" spans="1:12" ht="13.5">
      <c r="A5699" s="1310" t="s">
        <v>7899</v>
      </c>
      <c r="B5699" s="1310" t="s">
        <v>7900</v>
      </c>
      <c r="C5699" s="1310" t="s">
        <v>7943</v>
      </c>
      <c r="D5699" s="1310">
        <v>157</v>
      </c>
      <c r="E5699" s="1311" t="s">
        <v>995</v>
      </c>
      <c r="F5699" s="1310" t="s">
        <v>995</v>
      </c>
      <c r="G5699" s="1310">
        <v>102207</v>
      </c>
      <c r="H5699" s="1310" t="s">
        <v>7952</v>
      </c>
      <c r="I5699" s="1310" t="s">
        <v>472</v>
      </c>
      <c r="J5699" s="1310" t="s">
        <v>2242</v>
      </c>
      <c r="K5699" s="1311">
        <v>7.19</v>
      </c>
      <c r="L5699" s="1310" t="s">
        <v>2173</v>
      </c>
    </row>
    <row r="5700" spans="1:12" ht="13.5">
      <c r="A5700" s="1310" t="s">
        <v>7899</v>
      </c>
      <c r="B5700" s="1310" t="s">
        <v>7900</v>
      </c>
      <c r="C5700" s="1310" t="s">
        <v>7943</v>
      </c>
      <c r="D5700" s="1310">
        <v>157</v>
      </c>
      <c r="E5700" s="1311" t="s">
        <v>995</v>
      </c>
      <c r="F5700" s="1310" t="s">
        <v>995</v>
      </c>
      <c r="G5700" s="1310">
        <v>102208</v>
      </c>
      <c r="H5700" s="1310" t="s">
        <v>7953</v>
      </c>
      <c r="I5700" s="1310" t="s">
        <v>472</v>
      </c>
      <c r="J5700" s="1310" t="s">
        <v>2242</v>
      </c>
      <c r="K5700" s="1311">
        <v>6.87</v>
      </c>
      <c r="L5700" s="1310" t="s">
        <v>2173</v>
      </c>
    </row>
    <row r="5701" spans="1:12" ht="13.5">
      <c r="A5701" s="1310" t="s">
        <v>7899</v>
      </c>
      <c r="B5701" s="1310" t="s">
        <v>7900</v>
      </c>
      <c r="C5701" s="1310" t="s">
        <v>7943</v>
      </c>
      <c r="D5701" s="1310">
        <v>157</v>
      </c>
      <c r="E5701" s="1311" t="s">
        <v>995</v>
      </c>
      <c r="F5701" s="1310" t="s">
        <v>995</v>
      </c>
      <c r="G5701" s="1310">
        <v>102209</v>
      </c>
      <c r="H5701" s="1310" t="s">
        <v>7954</v>
      </c>
      <c r="I5701" s="1310" t="s">
        <v>472</v>
      </c>
      <c r="J5701" s="1310" t="s">
        <v>2242</v>
      </c>
      <c r="K5701" s="1311">
        <v>7.09</v>
      </c>
      <c r="L5701" s="1310" t="s">
        <v>2173</v>
      </c>
    </row>
    <row r="5702" spans="1:12" ht="13.5">
      <c r="A5702" s="1310" t="s">
        <v>7899</v>
      </c>
      <c r="B5702" s="1310" t="s">
        <v>7900</v>
      </c>
      <c r="C5702" s="1310" t="s">
        <v>7943</v>
      </c>
      <c r="D5702" s="1310">
        <v>157</v>
      </c>
      <c r="E5702" s="1311" t="s">
        <v>995</v>
      </c>
      <c r="F5702" s="1310" t="s">
        <v>995</v>
      </c>
      <c r="G5702" s="1310">
        <v>102210</v>
      </c>
      <c r="H5702" s="1310" t="s">
        <v>7955</v>
      </c>
      <c r="I5702" s="1310" t="s">
        <v>472</v>
      </c>
      <c r="J5702" s="1310" t="s">
        <v>2771</v>
      </c>
      <c r="K5702" s="1311">
        <v>6.77</v>
      </c>
      <c r="L5702" s="1310" t="s">
        <v>2173</v>
      </c>
    </row>
    <row r="5703" spans="1:12" ht="13.5">
      <c r="A5703" s="1310" t="s">
        <v>7899</v>
      </c>
      <c r="B5703" s="1310" t="s">
        <v>7900</v>
      </c>
      <c r="C5703" s="1310" t="s">
        <v>7943</v>
      </c>
      <c r="D5703" s="1310">
        <v>157</v>
      </c>
      <c r="E5703" s="1311" t="s">
        <v>995</v>
      </c>
      <c r="F5703" s="1310" t="s">
        <v>995</v>
      </c>
      <c r="G5703" s="1310">
        <v>102213</v>
      </c>
      <c r="H5703" s="1310" t="s">
        <v>7956</v>
      </c>
      <c r="I5703" s="1310" t="s">
        <v>472</v>
      </c>
      <c r="J5703" s="1310" t="s">
        <v>2242</v>
      </c>
      <c r="K5703" s="1311">
        <v>18.04</v>
      </c>
      <c r="L5703" s="1310" t="s">
        <v>2173</v>
      </c>
    </row>
    <row r="5704" spans="1:12" ht="13.5">
      <c r="A5704" s="1310" t="s">
        <v>7899</v>
      </c>
      <c r="B5704" s="1310" t="s">
        <v>7900</v>
      </c>
      <c r="C5704" s="1310" t="s">
        <v>7943</v>
      </c>
      <c r="D5704" s="1310">
        <v>157</v>
      </c>
      <c r="E5704" s="1311" t="s">
        <v>995</v>
      </c>
      <c r="F5704" s="1310" t="s">
        <v>995</v>
      </c>
      <c r="G5704" s="1310">
        <v>102214</v>
      </c>
      <c r="H5704" s="1310" t="s">
        <v>7957</v>
      </c>
      <c r="I5704" s="1310" t="s">
        <v>472</v>
      </c>
      <c r="J5704" s="1310" t="s">
        <v>2242</v>
      </c>
      <c r="K5704" s="1311">
        <v>18.27</v>
      </c>
      <c r="L5704" s="1310" t="s">
        <v>2173</v>
      </c>
    </row>
    <row r="5705" spans="1:12" ht="13.5">
      <c r="A5705" s="1310" t="s">
        <v>7899</v>
      </c>
      <c r="B5705" s="1310" t="s">
        <v>7900</v>
      </c>
      <c r="C5705" s="1310" t="s">
        <v>7943</v>
      </c>
      <c r="D5705" s="1310">
        <v>157</v>
      </c>
      <c r="E5705" s="1311" t="s">
        <v>995</v>
      </c>
      <c r="F5705" s="1310" t="s">
        <v>995</v>
      </c>
      <c r="G5705" s="1310">
        <v>102215</v>
      </c>
      <c r="H5705" s="1310" t="s">
        <v>7958</v>
      </c>
      <c r="I5705" s="1310" t="s">
        <v>472</v>
      </c>
      <c r="J5705" s="1310" t="s">
        <v>2242</v>
      </c>
      <c r="K5705" s="1311">
        <v>16.47</v>
      </c>
      <c r="L5705" s="1310" t="s">
        <v>2173</v>
      </c>
    </row>
    <row r="5706" spans="1:12" ht="13.5">
      <c r="A5706" s="1310" t="s">
        <v>7899</v>
      </c>
      <c r="B5706" s="1310" t="s">
        <v>7900</v>
      </c>
      <c r="C5706" s="1310" t="s">
        <v>7943</v>
      </c>
      <c r="D5706" s="1310">
        <v>157</v>
      </c>
      <c r="E5706" s="1311" t="s">
        <v>995</v>
      </c>
      <c r="F5706" s="1310" t="s">
        <v>995</v>
      </c>
      <c r="G5706" s="1310">
        <v>102217</v>
      </c>
      <c r="H5706" s="1310" t="s">
        <v>7959</v>
      </c>
      <c r="I5706" s="1310" t="s">
        <v>472</v>
      </c>
      <c r="J5706" s="1310" t="s">
        <v>2242</v>
      </c>
      <c r="K5706" s="1311">
        <v>14.39</v>
      </c>
      <c r="L5706" s="1310" t="s">
        <v>2173</v>
      </c>
    </row>
    <row r="5707" spans="1:12" ht="13.5">
      <c r="A5707" s="1310" t="s">
        <v>7899</v>
      </c>
      <c r="B5707" s="1310" t="s">
        <v>7900</v>
      </c>
      <c r="C5707" s="1310" t="s">
        <v>7943</v>
      </c>
      <c r="D5707" s="1310">
        <v>157</v>
      </c>
      <c r="E5707" s="1311" t="s">
        <v>995</v>
      </c>
      <c r="F5707" s="1310" t="s">
        <v>995</v>
      </c>
      <c r="G5707" s="1310">
        <v>102218</v>
      </c>
      <c r="H5707" s="1310" t="s">
        <v>7960</v>
      </c>
      <c r="I5707" s="1310" t="s">
        <v>472</v>
      </c>
      <c r="J5707" s="1310" t="s">
        <v>2242</v>
      </c>
      <c r="K5707" s="1311">
        <v>13.77</v>
      </c>
      <c r="L5707" s="1310" t="s">
        <v>2173</v>
      </c>
    </row>
    <row r="5708" spans="1:12" ht="13.5">
      <c r="A5708" s="1310" t="s">
        <v>7899</v>
      </c>
      <c r="B5708" s="1310" t="s">
        <v>7900</v>
      </c>
      <c r="C5708" s="1310" t="s">
        <v>7943</v>
      </c>
      <c r="D5708" s="1310">
        <v>157</v>
      </c>
      <c r="E5708" s="1311" t="s">
        <v>995</v>
      </c>
      <c r="F5708" s="1310" t="s">
        <v>995</v>
      </c>
      <c r="G5708" s="1310">
        <v>102219</v>
      </c>
      <c r="H5708" s="1310" t="s">
        <v>7961</v>
      </c>
      <c r="I5708" s="1310" t="s">
        <v>472</v>
      </c>
      <c r="J5708" s="1310" t="s">
        <v>2242</v>
      </c>
      <c r="K5708" s="1311">
        <v>14.19</v>
      </c>
      <c r="L5708" s="1310" t="s">
        <v>2173</v>
      </c>
    </row>
    <row r="5709" spans="1:12" ht="13.5">
      <c r="A5709" s="1310" t="s">
        <v>7899</v>
      </c>
      <c r="B5709" s="1310" t="s">
        <v>7900</v>
      </c>
      <c r="C5709" s="1310" t="s">
        <v>7943</v>
      </c>
      <c r="D5709" s="1310">
        <v>157</v>
      </c>
      <c r="E5709" s="1311" t="s">
        <v>995</v>
      </c>
      <c r="F5709" s="1310" t="s">
        <v>995</v>
      </c>
      <c r="G5709" s="1310">
        <v>102220</v>
      </c>
      <c r="H5709" s="1310" t="s">
        <v>7962</v>
      </c>
      <c r="I5709" s="1310" t="s">
        <v>472</v>
      </c>
      <c r="J5709" s="1310" t="s">
        <v>2771</v>
      </c>
      <c r="K5709" s="1311">
        <v>13.55</v>
      </c>
      <c r="L5709" s="1310" t="s">
        <v>2173</v>
      </c>
    </row>
    <row r="5710" spans="1:12" ht="13.5">
      <c r="A5710" s="1310" t="s">
        <v>7899</v>
      </c>
      <c r="B5710" s="1310" t="s">
        <v>7900</v>
      </c>
      <c r="C5710" s="1310" t="s">
        <v>7943</v>
      </c>
      <c r="D5710" s="1310">
        <v>157</v>
      </c>
      <c r="E5710" s="1311" t="s">
        <v>995</v>
      </c>
      <c r="F5710" s="1310" t="s">
        <v>995</v>
      </c>
      <c r="G5710" s="1310">
        <v>102223</v>
      </c>
      <c r="H5710" s="1310" t="s">
        <v>7963</v>
      </c>
      <c r="I5710" s="1310" t="s">
        <v>472</v>
      </c>
      <c r="J5710" s="1310" t="s">
        <v>2242</v>
      </c>
      <c r="K5710" s="1311">
        <v>27.06</v>
      </c>
      <c r="L5710" s="1310" t="s">
        <v>2173</v>
      </c>
    </row>
    <row r="5711" spans="1:12" ht="13.5">
      <c r="A5711" s="1310" t="s">
        <v>7899</v>
      </c>
      <c r="B5711" s="1310" t="s">
        <v>7900</v>
      </c>
      <c r="C5711" s="1310" t="s">
        <v>7943</v>
      </c>
      <c r="D5711" s="1310">
        <v>157</v>
      </c>
      <c r="E5711" s="1311" t="s">
        <v>995</v>
      </c>
      <c r="F5711" s="1310" t="s">
        <v>995</v>
      </c>
      <c r="G5711" s="1310">
        <v>102224</v>
      </c>
      <c r="H5711" s="1310" t="s">
        <v>7964</v>
      </c>
      <c r="I5711" s="1310" t="s">
        <v>472</v>
      </c>
      <c r="J5711" s="1310" t="s">
        <v>2242</v>
      </c>
      <c r="K5711" s="1311">
        <v>27.4</v>
      </c>
      <c r="L5711" s="1310" t="s">
        <v>2173</v>
      </c>
    </row>
    <row r="5712" spans="1:12" ht="13.5">
      <c r="A5712" s="1310" t="s">
        <v>7899</v>
      </c>
      <c r="B5712" s="1310" t="s">
        <v>7900</v>
      </c>
      <c r="C5712" s="1310" t="s">
        <v>7943</v>
      </c>
      <c r="D5712" s="1310">
        <v>157</v>
      </c>
      <c r="E5712" s="1311" t="s">
        <v>995</v>
      </c>
      <c r="F5712" s="1310" t="s">
        <v>995</v>
      </c>
      <c r="G5712" s="1310">
        <v>102225</v>
      </c>
      <c r="H5712" s="1310" t="s">
        <v>7965</v>
      </c>
      <c r="I5712" s="1310" t="s">
        <v>472</v>
      </c>
      <c r="J5712" s="1310" t="s">
        <v>2242</v>
      </c>
      <c r="K5712" s="1311">
        <v>24.7</v>
      </c>
      <c r="L5712" s="1310" t="s">
        <v>2173</v>
      </c>
    </row>
    <row r="5713" spans="1:12" ht="13.5">
      <c r="A5713" s="1310" t="s">
        <v>7899</v>
      </c>
      <c r="B5713" s="1310" t="s">
        <v>7900</v>
      </c>
      <c r="C5713" s="1310" t="s">
        <v>7943</v>
      </c>
      <c r="D5713" s="1310">
        <v>157</v>
      </c>
      <c r="E5713" s="1311" t="s">
        <v>995</v>
      </c>
      <c r="F5713" s="1310" t="s">
        <v>995</v>
      </c>
      <c r="G5713" s="1310">
        <v>102227</v>
      </c>
      <c r="H5713" s="1310" t="s">
        <v>7966</v>
      </c>
      <c r="I5713" s="1310" t="s">
        <v>472</v>
      </c>
      <c r="J5713" s="1310" t="s">
        <v>2242</v>
      </c>
      <c r="K5713" s="1311">
        <v>21.6</v>
      </c>
      <c r="L5713" s="1310" t="s">
        <v>2173</v>
      </c>
    </row>
    <row r="5714" spans="1:12" ht="13.5">
      <c r="A5714" s="1310" t="s">
        <v>7899</v>
      </c>
      <c r="B5714" s="1310" t="s">
        <v>7900</v>
      </c>
      <c r="C5714" s="1310" t="s">
        <v>7943</v>
      </c>
      <c r="D5714" s="1310">
        <v>157</v>
      </c>
      <c r="E5714" s="1311" t="s">
        <v>995</v>
      </c>
      <c r="F5714" s="1310" t="s">
        <v>995</v>
      </c>
      <c r="G5714" s="1310">
        <v>102228</v>
      </c>
      <c r="H5714" s="1310" t="s">
        <v>7967</v>
      </c>
      <c r="I5714" s="1310" t="s">
        <v>472</v>
      </c>
      <c r="J5714" s="1310" t="s">
        <v>2242</v>
      </c>
      <c r="K5714" s="1311">
        <v>20.66</v>
      </c>
      <c r="L5714" s="1310" t="s">
        <v>2173</v>
      </c>
    </row>
    <row r="5715" spans="1:12" ht="13.5">
      <c r="A5715" s="1310" t="s">
        <v>7899</v>
      </c>
      <c r="B5715" s="1310" t="s">
        <v>7900</v>
      </c>
      <c r="C5715" s="1310" t="s">
        <v>7943</v>
      </c>
      <c r="D5715" s="1310">
        <v>157</v>
      </c>
      <c r="E5715" s="1311" t="s">
        <v>995</v>
      </c>
      <c r="F5715" s="1310" t="s">
        <v>995</v>
      </c>
      <c r="G5715" s="1310">
        <v>102229</v>
      </c>
      <c r="H5715" s="1310" t="s">
        <v>7968</v>
      </c>
      <c r="I5715" s="1310" t="s">
        <v>472</v>
      </c>
      <c r="J5715" s="1310" t="s">
        <v>2242</v>
      </c>
      <c r="K5715" s="1311">
        <v>21.29</v>
      </c>
      <c r="L5715" s="1310" t="s">
        <v>2173</v>
      </c>
    </row>
    <row r="5716" spans="1:12" ht="13.5">
      <c r="A5716" s="1310" t="s">
        <v>7899</v>
      </c>
      <c r="B5716" s="1310" t="s">
        <v>7900</v>
      </c>
      <c r="C5716" s="1310" t="s">
        <v>7943</v>
      </c>
      <c r="D5716" s="1310">
        <v>157</v>
      </c>
      <c r="E5716" s="1311" t="s">
        <v>995</v>
      </c>
      <c r="F5716" s="1310" t="s">
        <v>995</v>
      </c>
      <c r="G5716" s="1310">
        <v>102230</v>
      </c>
      <c r="H5716" s="1310" t="s">
        <v>7969</v>
      </c>
      <c r="I5716" s="1310" t="s">
        <v>472</v>
      </c>
      <c r="J5716" s="1310" t="s">
        <v>2771</v>
      </c>
      <c r="K5716" s="1311">
        <v>20.34</v>
      </c>
      <c r="L5716" s="1310" t="s">
        <v>2173</v>
      </c>
    </row>
    <row r="5717" spans="1:12" ht="13.5">
      <c r="A5717" s="1310" t="s">
        <v>7899</v>
      </c>
      <c r="B5717" s="1310" t="s">
        <v>7900</v>
      </c>
      <c r="C5717" s="1310" t="s">
        <v>7943</v>
      </c>
      <c r="D5717" s="1310">
        <v>157</v>
      </c>
      <c r="E5717" s="1311" t="s">
        <v>995</v>
      </c>
      <c r="F5717" s="1310" t="s">
        <v>995</v>
      </c>
      <c r="G5717" s="1310">
        <v>102233</v>
      </c>
      <c r="H5717" s="1310" t="s">
        <v>7970</v>
      </c>
      <c r="I5717" s="1310" t="s">
        <v>472</v>
      </c>
      <c r="J5717" s="1310" t="s">
        <v>2242</v>
      </c>
      <c r="K5717" s="1311">
        <v>9.59</v>
      </c>
      <c r="L5717" s="1310" t="s">
        <v>2173</v>
      </c>
    </row>
    <row r="5718" spans="1:12" ht="13.5">
      <c r="A5718" s="1310" t="s">
        <v>7899</v>
      </c>
      <c r="B5718" s="1310" t="s">
        <v>7900</v>
      </c>
      <c r="C5718" s="1310" t="s">
        <v>7943</v>
      </c>
      <c r="D5718" s="1310">
        <v>157</v>
      </c>
      <c r="E5718" s="1311" t="s">
        <v>995</v>
      </c>
      <c r="F5718" s="1310" t="s">
        <v>995</v>
      </c>
      <c r="G5718" s="1310">
        <v>102234</v>
      </c>
      <c r="H5718" s="1310" t="s">
        <v>7971</v>
      </c>
      <c r="I5718" s="1310" t="s">
        <v>472</v>
      </c>
      <c r="J5718" s="1310" t="s">
        <v>2242</v>
      </c>
      <c r="K5718" s="1311">
        <v>19.2</v>
      </c>
      <c r="L5718" s="1310" t="s">
        <v>2173</v>
      </c>
    </row>
    <row r="5719" spans="1:12" ht="13.5">
      <c r="A5719" s="1310" t="s">
        <v>7899</v>
      </c>
      <c r="B5719" s="1310" t="s">
        <v>7900</v>
      </c>
      <c r="C5719" s="1310" t="s">
        <v>7972</v>
      </c>
      <c r="D5719" s="1310">
        <v>158</v>
      </c>
      <c r="E5719" s="1311" t="s">
        <v>995</v>
      </c>
      <c r="F5719" s="1310" t="s">
        <v>995</v>
      </c>
      <c r="G5719" s="1310">
        <v>100716</v>
      </c>
      <c r="H5719" s="1310" t="s">
        <v>7973</v>
      </c>
      <c r="I5719" s="1310" t="s">
        <v>472</v>
      </c>
      <c r="J5719" s="1310" t="s">
        <v>2172</v>
      </c>
      <c r="K5719" s="1311">
        <v>24.68</v>
      </c>
      <c r="L5719" s="1310" t="s">
        <v>2173</v>
      </c>
    </row>
    <row r="5720" spans="1:12" ht="13.5">
      <c r="A5720" s="1310" t="s">
        <v>7899</v>
      </c>
      <c r="B5720" s="1310" t="s">
        <v>7900</v>
      </c>
      <c r="C5720" s="1310" t="s">
        <v>7972</v>
      </c>
      <c r="D5720" s="1310">
        <v>158</v>
      </c>
      <c r="E5720" s="1311" t="s">
        <v>995</v>
      </c>
      <c r="F5720" s="1310" t="s">
        <v>995</v>
      </c>
      <c r="G5720" s="1310">
        <v>100717</v>
      </c>
      <c r="H5720" s="1310" t="s">
        <v>7974</v>
      </c>
      <c r="I5720" s="1310" t="s">
        <v>472</v>
      </c>
      <c r="J5720" s="1310" t="s">
        <v>2242</v>
      </c>
      <c r="K5720" s="1311">
        <v>8.44</v>
      </c>
      <c r="L5720" s="1310" t="s">
        <v>2173</v>
      </c>
    </row>
    <row r="5721" spans="1:12" ht="13.5">
      <c r="A5721" s="1310" t="s">
        <v>7899</v>
      </c>
      <c r="B5721" s="1310" t="s">
        <v>7900</v>
      </c>
      <c r="C5721" s="1310" t="s">
        <v>7972</v>
      </c>
      <c r="D5721" s="1310">
        <v>158</v>
      </c>
      <c r="E5721" s="1311" t="s">
        <v>995</v>
      </c>
      <c r="F5721" s="1310" t="s">
        <v>995</v>
      </c>
      <c r="G5721" s="1310">
        <v>100718</v>
      </c>
      <c r="H5721" s="1310" t="s">
        <v>7975</v>
      </c>
      <c r="I5721" s="1310" t="s">
        <v>253</v>
      </c>
      <c r="J5721" s="1310" t="s">
        <v>2242</v>
      </c>
      <c r="K5721" s="1311">
        <v>1.21</v>
      </c>
      <c r="L5721" s="1310" t="s">
        <v>2173</v>
      </c>
    </row>
    <row r="5722" spans="1:12" ht="13.5">
      <c r="A5722" s="1310" t="s">
        <v>7899</v>
      </c>
      <c r="B5722" s="1310" t="s">
        <v>7900</v>
      </c>
      <c r="C5722" s="1310" t="s">
        <v>7972</v>
      </c>
      <c r="D5722" s="1310">
        <v>158</v>
      </c>
      <c r="E5722" s="1311" t="s">
        <v>995</v>
      </c>
      <c r="F5722" s="1310" t="s">
        <v>995</v>
      </c>
      <c r="G5722" s="1310">
        <v>100719</v>
      </c>
      <c r="H5722" s="1310" t="s">
        <v>7976</v>
      </c>
      <c r="I5722" s="1310" t="s">
        <v>472</v>
      </c>
      <c r="J5722" s="1310" t="s">
        <v>2242</v>
      </c>
      <c r="K5722" s="1311">
        <v>8.8000000000000007</v>
      </c>
      <c r="L5722" s="1310" t="s">
        <v>2173</v>
      </c>
    </row>
    <row r="5723" spans="1:12" ht="13.5">
      <c r="A5723" s="1310" t="s">
        <v>7899</v>
      </c>
      <c r="B5723" s="1310" t="s">
        <v>7900</v>
      </c>
      <c r="C5723" s="1310" t="s">
        <v>7972</v>
      </c>
      <c r="D5723" s="1310">
        <v>158</v>
      </c>
      <c r="E5723" s="1311" t="s">
        <v>995</v>
      </c>
      <c r="F5723" s="1310" t="s">
        <v>995</v>
      </c>
      <c r="G5723" s="1310">
        <v>100720</v>
      </c>
      <c r="H5723" s="1310" t="s">
        <v>7977</v>
      </c>
      <c r="I5723" s="1310" t="s">
        <v>472</v>
      </c>
      <c r="J5723" s="1310" t="s">
        <v>2242</v>
      </c>
      <c r="K5723" s="1311">
        <v>9.07</v>
      </c>
      <c r="L5723" s="1310" t="s">
        <v>2173</v>
      </c>
    </row>
    <row r="5724" spans="1:12" ht="13.5">
      <c r="A5724" s="1310" t="s">
        <v>7899</v>
      </c>
      <c r="B5724" s="1310" t="s">
        <v>7900</v>
      </c>
      <c r="C5724" s="1310" t="s">
        <v>7972</v>
      </c>
      <c r="D5724" s="1310">
        <v>158</v>
      </c>
      <c r="E5724" s="1311" t="s">
        <v>995</v>
      </c>
      <c r="F5724" s="1310" t="s">
        <v>995</v>
      </c>
      <c r="G5724" s="1310">
        <v>100721</v>
      </c>
      <c r="H5724" s="1310" t="s">
        <v>7978</v>
      </c>
      <c r="I5724" s="1310" t="s">
        <v>472</v>
      </c>
      <c r="J5724" s="1310" t="s">
        <v>2242</v>
      </c>
      <c r="K5724" s="1311">
        <v>20.92</v>
      </c>
      <c r="L5724" s="1310" t="s">
        <v>2173</v>
      </c>
    </row>
    <row r="5725" spans="1:12" ht="13.5">
      <c r="A5725" s="1310" t="s">
        <v>7899</v>
      </c>
      <c r="B5725" s="1310" t="s">
        <v>7900</v>
      </c>
      <c r="C5725" s="1310" t="s">
        <v>7972</v>
      </c>
      <c r="D5725" s="1310">
        <v>158</v>
      </c>
      <c r="E5725" s="1311" t="s">
        <v>995</v>
      </c>
      <c r="F5725" s="1310" t="s">
        <v>995</v>
      </c>
      <c r="G5725" s="1310">
        <v>100722</v>
      </c>
      <c r="H5725" s="1310" t="s">
        <v>7979</v>
      </c>
      <c r="I5725" s="1310" t="s">
        <v>472</v>
      </c>
      <c r="J5725" s="1310" t="s">
        <v>2242</v>
      </c>
      <c r="K5725" s="1311">
        <v>20.72</v>
      </c>
      <c r="L5725" s="1310" t="s">
        <v>2173</v>
      </c>
    </row>
    <row r="5726" spans="1:12" ht="13.5">
      <c r="A5726" s="1310" t="s">
        <v>7899</v>
      </c>
      <c r="B5726" s="1310" t="s">
        <v>7900</v>
      </c>
      <c r="C5726" s="1310" t="s">
        <v>7972</v>
      </c>
      <c r="D5726" s="1310">
        <v>158</v>
      </c>
      <c r="E5726" s="1311" t="s">
        <v>995</v>
      </c>
      <c r="F5726" s="1310" t="s">
        <v>995</v>
      </c>
      <c r="G5726" s="1310">
        <v>100723</v>
      </c>
      <c r="H5726" s="1310" t="s">
        <v>7980</v>
      </c>
      <c r="I5726" s="1310" t="s">
        <v>472</v>
      </c>
      <c r="J5726" s="1310" t="s">
        <v>2242</v>
      </c>
      <c r="K5726" s="1311">
        <v>9.44</v>
      </c>
      <c r="L5726" s="1310" t="s">
        <v>2173</v>
      </c>
    </row>
    <row r="5727" spans="1:12" ht="13.5">
      <c r="A5727" s="1310" t="s">
        <v>7899</v>
      </c>
      <c r="B5727" s="1310" t="s">
        <v>7900</v>
      </c>
      <c r="C5727" s="1310" t="s">
        <v>7972</v>
      </c>
      <c r="D5727" s="1310">
        <v>158</v>
      </c>
      <c r="E5727" s="1311" t="s">
        <v>995</v>
      </c>
      <c r="F5727" s="1310" t="s">
        <v>995</v>
      </c>
      <c r="G5727" s="1310">
        <v>100724</v>
      </c>
      <c r="H5727" s="1310" t="s">
        <v>7981</v>
      </c>
      <c r="I5727" s="1310" t="s">
        <v>472</v>
      </c>
      <c r="J5727" s="1310" t="s">
        <v>2242</v>
      </c>
      <c r="K5727" s="1311">
        <v>11.68</v>
      </c>
      <c r="L5727" s="1310" t="s">
        <v>2173</v>
      </c>
    </row>
    <row r="5728" spans="1:12" ht="13.5">
      <c r="A5728" s="1310" t="s">
        <v>7899</v>
      </c>
      <c r="B5728" s="1310" t="s">
        <v>7900</v>
      </c>
      <c r="C5728" s="1310" t="s">
        <v>7972</v>
      </c>
      <c r="D5728" s="1310">
        <v>158</v>
      </c>
      <c r="E5728" s="1311" t="s">
        <v>995</v>
      </c>
      <c r="F5728" s="1310" t="s">
        <v>995</v>
      </c>
      <c r="G5728" s="1310">
        <v>100725</v>
      </c>
      <c r="H5728" s="1310" t="s">
        <v>7982</v>
      </c>
      <c r="I5728" s="1310" t="s">
        <v>472</v>
      </c>
      <c r="J5728" s="1310" t="s">
        <v>2242</v>
      </c>
      <c r="K5728" s="1311">
        <v>21.14</v>
      </c>
      <c r="L5728" s="1310" t="s">
        <v>2173</v>
      </c>
    </row>
    <row r="5729" spans="1:12" ht="13.5">
      <c r="A5729" s="1310" t="s">
        <v>7899</v>
      </c>
      <c r="B5729" s="1310" t="s">
        <v>7900</v>
      </c>
      <c r="C5729" s="1310" t="s">
        <v>7972</v>
      </c>
      <c r="D5729" s="1310">
        <v>158</v>
      </c>
      <c r="E5729" s="1311" t="s">
        <v>995</v>
      </c>
      <c r="F5729" s="1310" t="s">
        <v>995</v>
      </c>
      <c r="G5729" s="1310">
        <v>100726</v>
      </c>
      <c r="H5729" s="1310" t="s">
        <v>7983</v>
      </c>
      <c r="I5729" s="1310" t="s">
        <v>472</v>
      </c>
      <c r="J5729" s="1310" t="s">
        <v>2242</v>
      </c>
      <c r="K5729" s="1311">
        <v>23.26</v>
      </c>
      <c r="L5729" s="1310" t="s">
        <v>2173</v>
      </c>
    </row>
    <row r="5730" spans="1:12" ht="13.5">
      <c r="A5730" s="1310" t="s">
        <v>7899</v>
      </c>
      <c r="B5730" s="1310" t="s">
        <v>7900</v>
      </c>
      <c r="C5730" s="1310" t="s">
        <v>7972</v>
      </c>
      <c r="D5730" s="1310">
        <v>158</v>
      </c>
      <c r="E5730" s="1311" t="s">
        <v>995</v>
      </c>
      <c r="F5730" s="1310" t="s">
        <v>995</v>
      </c>
      <c r="G5730" s="1310">
        <v>100727</v>
      </c>
      <c r="H5730" s="1310" t="s">
        <v>7984</v>
      </c>
      <c r="I5730" s="1310" t="s">
        <v>472</v>
      </c>
      <c r="J5730" s="1310" t="s">
        <v>2242</v>
      </c>
      <c r="K5730" s="1311">
        <v>21.78</v>
      </c>
      <c r="L5730" s="1310" t="s">
        <v>2173</v>
      </c>
    </row>
    <row r="5731" spans="1:12" ht="13.5">
      <c r="A5731" s="1310" t="s">
        <v>7899</v>
      </c>
      <c r="B5731" s="1310" t="s">
        <v>7900</v>
      </c>
      <c r="C5731" s="1310" t="s">
        <v>7972</v>
      </c>
      <c r="D5731" s="1310">
        <v>158</v>
      </c>
      <c r="E5731" s="1311" t="s">
        <v>995</v>
      </c>
      <c r="F5731" s="1310" t="s">
        <v>995</v>
      </c>
      <c r="G5731" s="1310">
        <v>100728</v>
      </c>
      <c r="H5731" s="1310" t="s">
        <v>7985</v>
      </c>
      <c r="I5731" s="1310" t="s">
        <v>472</v>
      </c>
      <c r="J5731" s="1310" t="s">
        <v>2242</v>
      </c>
      <c r="K5731" s="1311">
        <v>20.02</v>
      </c>
      <c r="L5731" s="1310" t="s">
        <v>2173</v>
      </c>
    </row>
    <row r="5732" spans="1:12" ht="13.5">
      <c r="A5732" s="1310" t="s">
        <v>7899</v>
      </c>
      <c r="B5732" s="1310" t="s">
        <v>7900</v>
      </c>
      <c r="C5732" s="1310" t="s">
        <v>7972</v>
      </c>
      <c r="D5732" s="1310">
        <v>158</v>
      </c>
      <c r="E5732" s="1311" t="s">
        <v>995</v>
      </c>
      <c r="F5732" s="1310" t="s">
        <v>995</v>
      </c>
      <c r="G5732" s="1310">
        <v>100729</v>
      </c>
      <c r="H5732" s="1310" t="s">
        <v>7986</v>
      </c>
      <c r="I5732" s="1310" t="s">
        <v>472</v>
      </c>
      <c r="J5732" s="1310" t="s">
        <v>2242</v>
      </c>
      <c r="K5732" s="1311">
        <v>16.36</v>
      </c>
      <c r="L5732" s="1310" t="s">
        <v>2173</v>
      </c>
    </row>
    <row r="5733" spans="1:12" ht="13.5">
      <c r="A5733" s="1310" t="s">
        <v>7899</v>
      </c>
      <c r="B5733" s="1310" t="s">
        <v>7900</v>
      </c>
      <c r="C5733" s="1310" t="s">
        <v>7972</v>
      </c>
      <c r="D5733" s="1310">
        <v>158</v>
      </c>
      <c r="E5733" s="1311" t="s">
        <v>995</v>
      </c>
      <c r="F5733" s="1310" t="s">
        <v>995</v>
      </c>
      <c r="G5733" s="1310">
        <v>100730</v>
      </c>
      <c r="H5733" s="1310" t="s">
        <v>7987</v>
      </c>
      <c r="I5733" s="1310" t="s">
        <v>472</v>
      </c>
      <c r="J5733" s="1310" t="s">
        <v>2242</v>
      </c>
      <c r="K5733" s="1311">
        <v>19.62</v>
      </c>
      <c r="L5733" s="1310" t="s">
        <v>2173</v>
      </c>
    </row>
    <row r="5734" spans="1:12" ht="13.5">
      <c r="A5734" s="1310" t="s">
        <v>7899</v>
      </c>
      <c r="B5734" s="1310" t="s">
        <v>7900</v>
      </c>
      <c r="C5734" s="1310" t="s">
        <v>7972</v>
      </c>
      <c r="D5734" s="1310">
        <v>158</v>
      </c>
      <c r="E5734" s="1311" t="s">
        <v>995</v>
      </c>
      <c r="F5734" s="1310" t="s">
        <v>995</v>
      </c>
      <c r="G5734" s="1310">
        <v>100733</v>
      </c>
      <c r="H5734" s="1310" t="s">
        <v>7988</v>
      </c>
      <c r="I5734" s="1310" t="s">
        <v>472</v>
      </c>
      <c r="J5734" s="1310" t="s">
        <v>2242</v>
      </c>
      <c r="K5734" s="1311">
        <v>10.92</v>
      </c>
      <c r="L5734" s="1310" t="s">
        <v>2173</v>
      </c>
    </row>
    <row r="5735" spans="1:12" ht="13.5">
      <c r="A5735" s="1310" t="s">
        <v>7899</v>
      </c>
      <c r="B5735" s="1310" t="s">
        <v>7900</v>
      </c>
      <c r="C5735" s="1310" t="s">
        <v>7972</v>
      </c>
      <c r="D5735" s="1310">
        <v>158</v>
      </c>
      <c r="E5735" s="1311" t="s">
        <v>995</v>
      </c>
      <c r="F5735" s="1310" t="s">
        <v>995</v>
      </c>
      <c r="G5735" s="1310">
        <v>100734</v>
      </c>
      <c r="H5735" s="1310" t="s">
        <v>7989</v>
      </c>
      <c r="I5735" s="1310" t="s">
        <v>472</v>
      </c>
      <c r="J5735" s="1310" t="s">
        <v>2242</v>
      </c>
      <c r="K5735" s="1311">
        <v>13.83</v>
      </c>
      <c r="L5735" s="1310" t="s">
        <v>2173</v>
      </c>
    </row>
    <row r="5736" spans="1:12" ht="13.5">
      <c r="A5736" s="1310" t="s">
        <v>7899</v>
      </c>
      <c r="B5736" s="1310" t="s">
        <v>7900</v>
      </c>
      <c r="C5736" s="1310" t="s">
        <v>7972</v>
      </c>
      <c r="D5736" s="1310">
        <v>158</v>
      </c>
      <c r="E5736" s="1311" t="s">
        <v>995</v>
      </c>
      <c r="F5736" s="1310" t="s">
        <v>995</v>
      </c>
      <c r="G5736" s="1310">
        <v>100735</v>
      </c>
      <c r="H5736" s="1310" t="s">
        <v>7990</v>
      </c>
      <c r="I5736" s="1310" t="s">
        <v>472</v>
      </c>
      <c r="J5736" s="1310" t="s">
        <v>2242</v>
      </c>
      <c r="K5736" s="1311">
        <v>9.4700000000000006</v>
      </c>
      <c r="L5736" s="1310" t="s">
        <v>2173</v>
      </c>
    </row>
    <row r="5737" spans="1:12" ht="13.5">
      <c r="A5737" s="1310" t="s">
        <v>7899</v>
      </c>
      <c r="B5737" s="1310" t="s">
        <v>7900</v>
      </c>
      <c r="C5737" s="1310" t="s">
        <v>7972</v>
      </c>
      <c r="D5737" s="1310">
        <v>158</v>
      </c>
      <c r="E5737" s="1311" t="s">
        <v>995</v>
      </c>
      <c r="F5737" s="1310" t="s">
        <v>995</v>
      </c>
      <c r="G5737" s="1310">
        <v>100736</v>
      </c>
      <c r="H5737" s="1310" t="s">
        <v>7991</v>
      </c>
      <c r="I5737" s="1310" t="s">
        <v>472</v>
      </c>
      <c r="J5737" s="1310" t="s">
        <v>2242</v>
      </c>
      <c r="K5737" s="1311">
        <v>12.63</v>
      </c>
      <c r="L5737" s="1310" t="s">
        <v>2173</v>
      </c>
    </row>
    <row r="5738" spans="1:12" ht="13.5">
      <c r="A5738" s="1310" t="s">
        <v>7899</v>
      </c>
      <c r="B5738" s="1310" t="s">
        <v>7900</v>
      </c>
      <c r="C5738" s="1310" t="s">
        <v>7972</v>
      </c>
      <c r="D5738" s="1310">
        <v>158</v>
      </c>
      <c r="E5738" s="1311" t="s">
        <v>995</v>
      </c>
      <c r="F5738" s="1310" t="s">
        <v>995</v>
      </c>
      <c r="G5738" s="1310">
        <v>100739</v>
      </c>
      <c r="H5738" s="1310" t="s">
        <v>7992</v>
      </c>
      <c r="I5738" s="1310" t="s">
        <v>472</v>
      </c>
      <c r="J5738" s="1310" t="s">
        <v>2242</v>
      </c>
      <c r="K5738" s="1311">
        <v>8.66</v>
      </c>
      <c r="L5738" s="1310" t="s">
        <v>2173</v>
      </c>
    </row>
    <row r="5739" spans="1:12" ht="13.5">
      <c r="A5739" s="1310" t="s">
        <v>7899</v>
      </c>
      <c r="B5739" s="1310" t="s">
        <v>7900</v>
      </c>
      <c r="C5739" s="1310" t="s">
        <v>7972</v>
      </c>
      <c r="D5739" s="1310">
        <v>158</v>
      </c>
      <c r="E5739" s="1311" t="s">
        <v>995</v>
      </c>
      <c r="F5739" s="1310" t="s">
        <v>995</v>
      </c>
      <c r="G5739" s="1310">
        <v>100740</v>
      </c>
      <c r="H5739" s="1310" t="s">
        <v>7993</v>
      </c>
      <c r="I5739" s="1310" t="s">
        <v>472</v>
      </c>
      <c r="J5739" s="1310" t="s">
        <v>2242</v>
      </c>
      <c r="K5739" s="1311">
        <v>9.52</v>
      </c>
      <c r="L5739" s="1310" t="s">
        <v>2173</v>
      </c>
    </row>
    <row r="5740" spans="1:12" ht="13.5">
      <c r="A5740" s="1310" t="s">
        <v>7899</v>
      </c>
      <c r="B5740" s="1310" t="s">
        <v>7900</v>
      </c>
      <c r="C5740" s="1310" t="s">
        <v>7972</v>
      </c>
      <c r="D5740" s="1310">
        <v>158</v>
      </c>
      <c r="E5740" s="1311" t="s">
        <v>995</v>
      </c>
      <c r="F5740" s="1310" t="s">
        <v>995</v>
      </c>
      <c r="G5740" s="1310">
        <v>100741</v>
      </c>
      <c r="H5740" s="1310" t="s">
        <v>7994</v>
      </c>
      <c r="I5740" s="1310" t="s">
        <v>472</v>
      </c>
      <c r="J5740" s="1310" t="s">
        <v>2242</v>
      </c>
      <c r="K5740" s="1311">
        <v>20.62</v>
      </c>
      <c r="L5740" s="1310" t="s">
        <v>2173</v>
      </c>
    </row>
    <row r="5741" spans="1:12" ht="13.5">
      <c r="A5741" s="1310" t="s">
        <v>7899</v>
      </c>
      <c r="B5741" s="1310" t="s">
        <v>7900</v>
      </c>
      <c r="C5741" s="1310" t="s">
        <v>7972</v>
      </c>
      <c r="D5741" s="1310">
        <v>158</v>
      </c>
      <c r="E5741" s="1311" t="s">
        <v>995</v>
      </c>
      <c r="F5741" s="1310" t="s">
        <v>995</v>
      </c>
      <c r="G5741" s="1310">
        <v>100742</v>
      </c>
      <c r="H5741" s="1310" t="s">
        <v>7995</v>
      </c>
      <c r="I5741" s="1310" t="s">
        <v>472</v>
      </c>
      <c r="J5741" s="1310" t="s">
        <v>2242</v>
      </c>
      <c r="K5741" s="1311">
        <v>21.16</v>
      </c>
      <c r="L5741" s="1310" t="s">
        <v>2173</v>
      </c>
    </row>
    <row r="5742" spans="1:12" ht="13.5">
      <c r="A5742" s="1310" t="s">
        <v>7899</v>
      </c>
      <c r="B5742" s="1310" t="s">
        <v>7900</v>
      </c>
      <c r="C5742" s="1310" t="s">
        <v>7972</v>
      </c>
      <c r="D5742" s="1310">
        <v>158</v>
      </c>
      <c r="E5742" s="1311" t="s">
        <v>995</v>
      </c>
      <c r="F5742" s="1310" t="s">
        <v>995</v>
      </c>
      <c r="G5742" s="1310">
        <v>100743</v>
      </c>
      <c r="H5742" s="1310" t="s">
        <v>7996</v>
      </c>
      <c r="I5742" s="1310" t="s">
        <v>472</v>
      </c>
      <c r="J5742" s="1310" t="s">
        <v>2771</v>
      </c>
      <c r="K5742" s="1311">
        <v>8.4600000000000009</v>
      </c>
      <c r="L5742" s="1310" t="s">
        <v>2173</v>
      </c>
    </row>
    <row r="5743" spans="1:12" ht="13.5">
      <c r="A5743" s="1310" t="s">
        <v>7899</v>
      </c>
      <c r="B5743" s="1310" t="s">
        <v>7900</v>
      </c>
      <c r="C5743" s="1310" t="s">
        <v>7972</v>
      </c>
      <c r="D5743" s="1310">
        <v>158</v>
      </c>
      <c r="E5743" s="1311" t="s">
        <v>995</v>
      </c>
      <c r="F5743" s="1310" t="s">
        <v>995</v>
      </c>
      <c r="G5743" s="1310">
        <v>100744</v>
      </c>
      <c r="H5743" s="1310" t="s">
        <v>7997</v>
      </c>
      <c r="I5743" s="1310" t="s">
        <v>472</v>
      </c>
      <c r="J5743" s="1310" t="s">
        <v>2771</v>
      </c>
      <c r="K5743" s="1311">
        <v>9.39</v>
      </c>
      <c r="L5743" s="1310" t="s">
        <v>2173</v>
      </c>
    </row>
    <row r="5744" spans="1:12" ht="13.5">
      <c r="A5744" s="1310" t="s">
        <v>7899</v>
      </c>
      <c r="B5744" s="1310" t="s">
        <v>7900</v>
      </c>
      <c r="C5744" s="1310" t="s">
        <v>7972</v>
      </c>
      <c r="D5744" s="1310">
        <v>158</v>
      </c>
      <c r="E5744" s="1311" t="s">
        <v>995</v>
      </c>
      <c r="F5744" s="1310" t="s">
        <v>995</v>
      </c>
      <c r="G5744" s="1310">
        <v>100745</v>
      </c>
      <c r="H5744" s="1310" t="s">
        <v>7998</v>
      </c>
      <c r="I5744" s="1310" t="s">
        <v>472</v>
      </c>
      <c r="J5744" s="1310" t="s">
        <v>2771</v>
      </c>
      <c r="K5744" s="1311">
        <v>20.41</v>
      </c>
      <c r="L5744" s="1310" t="s">
        <v>2173</v>
      </c>
    </row>
    <row r="5745" spans="1:12" ht="13.5">
      <c r="A5745" s="1310" t="s">
        <v>7899</v>
      </c>
      <c r="B5745" s="1310" t="s">
        <v>7900</v>
      </c>
      <c r="C5745" s="1310" t="s">
        <v>7972</v>
      </c>
      <c r="D5745" s="1310">
        <v>158</v>
      </c>
      <c r="E5745" s="1311" t="s">
        <v>995</v>
      </c>
      <c r="F5745" s="1310" t="s">
        <v>995</v>
      </c>
      <c r="G5745" s="1310">
        <v>100746</v>
      </c>
      <c r="H5745" s="1310" t="s">
        <v>7999</v>
      </c>
      <c r="I5745" s="1310" t="s">
        <v>472</v>
      </c>
      <c r="J5745" s="1310" t="s">
        <v>2771</v>
      </c>
      <c r="K5745" s="1311">
        <v>21.03</v>
      </c>
      <c r="L5745" s="1310" t="s">
        <v>2173</v>
      </c>
    </row>
    <row r="5746" spans="1:12" ht="13.5">
      <c r="A5746" s="1310" t="s">
        <v>7899</v>
      </c>
      <c r="B5746" s="1310" t="s">
        <v>7900</v>
      </c>
      <c r="C5746" s="1310" t="s">
        <v>7972</v>
      </c>
      <c r="D5746" s="1310">
        <v>158</v>
      </c>
      <c r="E5746" s="1311" t="s">
        <v>995</v>
      </c>
      <c r="F5746" s="1310" t="s">
        <v>995</v>
      </c>
      <c r="G5746" s="1310">
        <v>100747</v>
      </c>
      <c r="H5746" s="1310" t="s">
        <v>8000</v>
      </c>
      <c r="I5746" s="1310" t="s">
        <v>472</v>
      </c>
      <c r="J5746" s="1310" t="s">
        <v>2242</v>
      </c>
      <c r="K5746" s="1311">
        <v>8.5500000000000007</v>
      </c>
      <c r="L5746" s="1310" t="s">
        <v>2173</v>
      </c>
    </row>
    <row r="5747" spans="1:12" ht="13.5">
      <c r="A5747" s="1310" t="s">
        <v>7899</v>
      </c>
      <c r="B5747" s="1310" t="s">
        <v>7900</v>
      </c>
      <c r="C5747" s="1310" t="s">
        <v>7972</v>
      </c>
      <c r="D5747" s="1310">
        <v>158</v>
      </c>
      <c r="E5747" s="1311" t="s">
        <v>995</v>
      </c>
      <c r="F5747" s="1310" t="s">
        <v>995</v>
      </c>
      <c r="G5747" s="1310">
        <v>100748</v>
      </c>
      <c r="H5747" s="1310" t="s">
        <v>8001</v>
      </c>
      <c r="I5747" s="1310" t="s">
        <v>472</v>
      </c>
      <c r="J5747" s="1310" t="s">
        <v>2242</v>
      </c>
      <c r="K5747" s="1311">
        <v>9.44</v>
      </c>
      <c r="L5747" s="1310" t="s">
        <v>2173</v>
      </c>
    </row>
    <row r="5748" spans="1:12" ht="13.5">
      <c r="A5748" s="1310" t="s">
        <v>7899</v>
      </c>
      <c r="B5748" s="1310" t="s">
        <v>7900</v>
      </c>
      <c r="C5748" s="1310" t="s">
        <v>7972</v>
      </c>
      <c r="D5748" s="1310">
        <v>158</v>
      </c>
      <c r="E5748" s="1311" t="s">
        <v>995</v>
      </c>
      <c r="F5748" s="1310" t="s">
        <v>995</v>
      </c>
      <c r="G5748" s="1310">
        <v>100749</v>
      </c>
      <c r="H5748" s="1310" t="s">
        <v>8002</v>
      </c>
      <c r="I5748" s="1310" t="s">
        <v>472</v>
      </c>
      <c r="J5748" s="1310" t="s">
        <v>2242</v>
      </c>
      <c r="K5748" s="1311">
        <v>20.49</v>
      </c>
      <c r="L5748" s="1310" t="s">
        <v>2173</v>
      </c>
    </row>
    <row r="5749" spans="1:12" ht="13.5">
      <c r="A5749" s="1310" t="s">
        <v>7899</v>
      </c>
      <c r="B5749" s="1310" t="s">
        <v>7900</v>
      </c>
      <c r="C5749" s="1310" t="s">
        <v>7972</v>
      </c>
      <c r="D5749" s="1310">
        <v>158</v>
      </c>
      <c r="E5749" s="1311" t="s">
        <v>995</v>
      </c>
      <c r="F5749" s="1310" t="s">
        <v>995</v>
      </c>
      <c r="G5749" s="1310">
        <v>100750</v>
      </c>
      <c r="H5749" s="1310" t="s">
        <v>8003</v>
      </c>
      <c r="I5749" s="1310" t="s">
        <v>472</v>
      </c>
      <c r="J5749" s="1310" t="s">
        <v>2242</v>
      </c>
      <c r="K5749" s="1311">
        <v>21.08</v>
      </c>
      <c r="L5749" s="1310" t="s">
        <v>2173</v>
      </c>
    </row>
    <row r="5750" spans="1:12" ht="13.5">
      <c r="A5750" s="1310" t="s">
        <v>7899</v>
      </c>
      <c r="B5750" s="1310" t="s">
        <v>7900</v>
      </c>
      <c r="C5750" s="1310" t="s">
        <v>7972</v>
      </c>
      <c r="D5750" s="1310">
        <v>158</v>
      </c>
      <c r="E5750" s="1311" t="s">
        <v>995</v>
      </c>
      <c r="F5750" s="1310" t="s">
        <v>995</v>
      </c>
      <c r="G5750" s="1310">
        <v>100751</v>
      </c>
      <c r="H5750" s="1310" t="s">
        <v>8004</v>
      </c>
      <c r="I5750" s="1310" t="s">
        <v>472</v>
      </c>
      <c r="J5750" s="1310" t="s">
        <v>2242</v>
      </c>
      <c r="K5750" s="1311">
        <v>32.71</v>
      </c>
      <c r="L5750" s="1310" t="s">
        <v>2173</v>
      </c>
    </row>
    <row r="5751" spans="1:12" ht="13.5">
      <c r="A5751" s="1310" t="s">
        <v>7899</v>
      </c>
      <c r="B5751" s="1310" t="s">
        <v>7900</v>
      </c>
      <c r="C5751" s="1310" t="s">
        <v>7972</v>
      </c>
      <c r="D5751" s="1310">
        <v>158</v>
      </c>
      <c r="E5751" s="1311" t="s">
        <v>995</v>
      </c>
      <c r="F5751" s="1310" t="s">
        <v>995</v>
      </c>
      <c r="G5751" s="1310">
        <v>100752</v>
      </c>
      <c r="H5751" s="1310" t="s">
        <v>8005</v>
      </c>
      <c r="I5751" s="1310" t="s">
        <v>472</v>
      </c>
      <c r="J5751" s="1310" t="s">
        <v>2242</v>
      </c>
      <c r="K5751" s="1311">
        <v>39.25</v>
      </c>
      <c r="L5751" s="1310" t="s">
        <v>2173</v>
      </c>
    </row>
    <row r="5752" spans="1:12" ht="13.5">
      <c r="A5752" s="1310" t="s">
        <v>7899</v>
      </c>
      <c r="B5752" s="1310" t="s">
        <v>7900</v>
      </c>
      <c r="C5752" s="1310" t="s">
        <v>7972</v>
      </c>
      <c r="D5752" s="1310">
        <v>158</v>
      </c>
      <c r="E5752" s="1311" t="s">
        <v>995</v>
      </c>
      <c r="F5752" s="1310" t="s">
        <v>995</v>
      </c>
      <c r="G5752" s="1310">
        <v>100753</v>
      </c>
      <c r="H5752" s="1310" t="s">
        <v>8006</v>
      </c>
      <c r="I5752" s="1310" t="s">
        <v>472</v>
      </c>
      <c r="J5752" s="1310" t="s">
        <v>2242</v>
      </c>
      <c r="K5752" s="1311">
        <v>18.940000000000001</v>
      </c>
      <c r="L5752" s="1310" t="s">
        <v>2173</v>
      </c>
    </row>
    <row r="5753" spans="1:12" ht="13.5">
      <c r="A5753" s="1310" t="s">
        <v>7899</v>
      </c>
      <c r="B5753" s="1310" t="s">
        <v>7900</v>
      </c>
      <c r="C5753" s="1310" t="s">
        <v>7972</v>
      </c>
      <c r="D5753" s="1310">
        <v>158</v>
      </c>
      <c r="E5753" s="1311" t="s">
        <v>995</v>
      </c>
      <c r="F5753" s="1310" t="s">
        <v>995</v>
      </c>
      <c r="G5753" s="1310">
        <v>100754</v>
      </c>
      <c r="H5753" s="1310" t="s">
        <v>8007</v>
      </c>
      <c r="I5753" s="1310" t="s">
        <v>472</v>
      </c>
      <c r="J5753" s="1310" t="s">
        <v>2242</v>
      </c>
      <c r="K5753" s="1311">
        <v>25.28</v>
      </c>
      <c r="L5753" s="1310" t="s">
        <v>2173</v>
      </c>
    </row>
    <row r="5754" spans="1:12" ht="13.5">
      <c r="A5754" s="1310" t="s">
        <v>7899</v>
      </c>
      <c r="B5754" s="1310" t="s">
        <v>7900</v>
      </c>
      <c r="C5754" s="1310" t="s">
        <v>7972</v>
      </c>
      <c r="D5754" s="1310">
        <v>158</v>
      </c>
      <c r="E5754" s="1311" t="s">
        <v>995</v>
      </c>
      <c r="F5754" s="1310" t="s">
        <v>995</v>
      </c>
      <c r="G5754" s="1310">
        <v>100757</v>
      </c>
      <c r="H5754" s="1310" t="s">
        <v>8008</v>
      </c>
      <c r="I5754" s="1310" t="s">
        <v>472</v>
      </c>
      <c r="J5754" s="1310" t="s">
        <v>2242</v>
      </c>
      <c r="K5754" s="1311">
        <v>41.26</v>
      </c>
      <c r="L5754" s="1310" t="s">
        <v>2173</v>
      </c>
    </row>
    <row r="5755" spans="1:12" ht="13.5">
      <c r="A5755" s="1310" t="s">
        <v>7899</v>
      </c>
      <c r="B5755" s="1310" t="s">
        <v>7900</v>
      </c>
      <c r="C5755" s="1310" t="s">
        <v>7972</v>
      </c>
      <c r="D5755" s="1310">
        <v>158</v>
      </c>
      <c r="E5755" s="1311" t="s">
        <v>995</v>
      </c>
      <c r="F5755" s="1310" t="s">
        <v>995</v>
      </c>
      <c r="G5755" s="1310">
        <v>100758</v>
      </c>
      <c r="H5755" s="1310" t="s">
        <v>8009</v>
      </c>
      <c r="I5755" s="1310" t="s">
        <v>472</v>
      </c>
      <c r="J5755" s="1310" t="s">
        <v>2242</v>
      </c>
      <c r="K5755" s="1311">
        <v>42.33</v>
      </c>
      <c r="L5755" s="1310" t="s">
        <v>2173</v>
      </c>
    </row>
    <row r="5756" spans="1:12" ht="13.5">
      <c r="A5756" s="1310" t="s">
        <v>7899</v>
      </c>
      <c r="B5756" s="1310" t="s">
        <v>7900</v>
      </c>
      <c r="C5756" s="1310" t="s">
        <v>7972</v>
      </c>
      <c r="D5756" s="1310">
        <v>158</v>
      </c>
      <c r="E5756" s="1311" t="s">
        <v>995</v>
      </c>
      <c r="F5756" s="1310" t="s">
        <v>995</v>
      </c>
      <c r="G5756" s="1310">
        <v>100759</v>
      </c>
      <c r="H5756" s="1310" t="s">
        <v>8010</v>
      </c>
      <c r="I5756" s="1310" t="s">
        <v>472</v>
      </c>
      <c r="J5756" s="1310" t="s">
        <v>2771</v>
      </c>
      <c r="K5756" s="1311">
        <v>40.840000000000003</v>
      </c>
      <c r="L5756" s="1310" t="s">
        <v>2173</v>
      </c>
    </row>
    <row r="5757" spans="1:12" ht="13.5">
      <c r="A5757" s="1310" t="s">
        <v>7899</v>
      </c>
      <c r="B5757" s="1310" t="s">
        <v>7900</v>
      </c>
      <c r="C5757" s="1310" t="s">
        <v>7972</v>
      </c>
      <c r="D5757" s="1310">
        <v>158</v>
      </c>
      <c r="E5757" s="1311" t="s">
        <v>995</v>
      </c>
      <c r="F5757" s="1310" t="s">
        <v>995</v>
      </c>
      <c r="G5757" s="1310">
        <v>100760</v>
      </c>
      <c r="H5757" s="1310" t="s">
        <v>8011</v>
      </c>
      <c r="I5757" s="1310" t="s">
        <v>472</v>
      </c>
      <c r="J5757" s="1310" t="s">
        <v>2771</v>
      </c>
      <c r="K5757" s="1311">
        <v>42.07</v>
      </c>
      <c r="L5757" s="1310" t="s">
        <v>2173</v>
      </c>
    </row>
    <row r="5758" spans="1:12" ht="13.5">
      <c r="A5758" s="1310" t="s">
        <v>7899</v>
      </c>
      <c r="B5758" s="1310" t="s">
        <v>7900</v>
      </c>
      <c r="C5758" s="1310" t="s">
        <v>7972</v>
      </c>
      <c r="D5758" s="1310">
        <v>158</v>
      </c>
      <c r="E5758" s="1311" t="s">
        <v>995</v>
      </c>
      <c r="F5758" s="1310" t="s">
        <v>995</v>
      </c>
      <c r="G5758" s="1310">
        <v>100761</v>
      </c>
      <c r="H5758" s="1310" t="s">
        <v>8012</v>
      </c>
      <c r="I5758" s="1310" t="s">
        <v>472</v>
      </c>
      <c r="J5758" s="1310" t="s">
        <v>2242</v>
      </c>
      <c r="K5758" s="1311">
        <v>41.01</v>
      </c>
      <c r="L5758" s="1310" t="s">
        <v>2173</v>
      </c>
    </row>
    <row r="5759" spans="1:12" ht="13.5">
      <c r="A5759" s="1310" t="s">
        <v>7899</v>
      </c>
      <c r="B5759" s="1310" t="s">
        <v>7900</v>
      </c>
      <c r="C5759" s="1310" t="s">
        <v>7972</v>
      </c>
      <c r="D5759" s="1310">
        <v>158</v>
      </c>
      <c r="E5759" s="1311" t="s">
        <v>995</v>
      </c>
      <c r="F5759" s="1310" t="s">
        <v>995</v>
      </c>
      <c r="G5759" s="1310">
        <v>100762</v>
      </c>
      <c r="H5759" s="1310" t="s">
        <v>8013</v>
      </c>
      <c r="I5759" s="1310" t="s">
        <v>472</v>
      </c>
      <c r="J5759" s="1310" t="s">
        <v>2242</v>
      </c>
      <c r="K5759" s="1311">
        <v>42.18</v>
      </c>
      <c r="L5759" s="1310" t="s">
        <v>2173</v>
      </c>
    </row>
    <row r="5760" spans="1:12" ht="13.5">
      <c r="A5760" s="1310" t="s">
        <v>7899</v>
      </c>
      <c r="B5760" s="1310" t="s">
        <v>7900</v>
      </c>
      <c r="C5760" s="1310" t="s">
        <v>8014</v>
      </c>
      <c r="D5760" s="1310">
        <v>161</v>
      </c>
      <c r="E5760" s="1311" t="s">
        <v>995</v>
      </c>
      <c r="F5760" s="1310" t="s">
        <v>995</v>
      </c>
      <c r="G5760" s="1310">
        <v>102488</v>
      </c>
      <c r="H5760" s="1310" t="s">
        <v>8015</v>
      </c>
      <c r="I5760" s="1310" t="s">
        <v>472</v>
      </c>
      <c r="J5760" s="1310" t="s">
        <v>2172</v>
      </c>
      <c r="K5760" s="1311">
        <v>3.06</v>
      </c>
      <c r="L5760" s="1310" t="s">
        <v>2173</v>
      </c>
    </row>
    <row r="5761" spans="1:12" ht="13.5">
      <c r="A5761" s="1310" t="s">
        <v>7899</v>
      </c>
      <c r="B5761" s="1310" t="s">
        <v>7900</v>
      </c>
      <c r="C5761" s="1310" t="s">
        <v>8014</v>
      </c>
      <c r="D5761" s="1310">
        <v>161</v>
      </c>
      <c r="E5761" s="1311" t="s">
        <v>995</v>
      </c>
      <c r="F5761" s="1310" t="s">
        <v>995</v>
      </c>
      <c r="G5761" s="1310">
        <v>102489</v>
      </c>
      <c r="H5761" s="1310" t="s">
        <v>8016</v>
      </c>
      <c r="I5761" s="1310" t="s">
        <v>472</v>
      </c>
      <c r="J5761" s="1310" t="s">
        <v>2242</v>
      </c>
      <c r="K5761" s="1311">
        <v>25.97</v>
      </c>
      <c r="L5761" s="1310" t="s">
        <v>2173</v>
      </c>
    </row>
    <row r="5762" spans="1:12" ht="13.5">
      <c r="A5762" s="1310" t="s">
        <v>7899</v>
      </c>
      <c r="B5762" s="1310" t="s">
        <v>7900</v>
      </c>
      <c r="C5762" s="1310" t="s">
        <v>8014</v>
      </c>
      <c r="D5762" s="1310">
        <v>161</v>
      </c>
      <c r="E5762" s="1311" t="s">
        <v>995</v>
      </c>
      <c r="F5762" s="1310" t="s">
        <v>995</v>
      </c>
      <c r="G5762" s="1310">
        <v>102491</v>
      </c>
      <c r="H5762" s="1310" t="s">
        <v>8017</v>
      </c>
      <c r="I5762" s="1310" t="s">
        <v>472</v>
      </c>
      <c r="J5762" s="1310" t="s">
        <v>2242</v>
      </c>
      <c r="K5762" s="1311">
        <v>17.72</v>
      </c>
      <c r="L5762" s="1310" t="s">
        <v>2173</v>
      </c>
    </row>
    <row r="5763" spans="1:12" ht="13.5">
      <c r="A5763" s="1310" t="s">
        <v>7899</v>
      </c>
      <c r="B5763" s="1310" t="s">
        <v>7900</v>
      </c>
      <c r="C5763" s="1310" t="s">
        <v>8014</v>
      </c>
      <c r="D5763" s="1310">
        <v>161</v>
      </c>
      <c r="E5763" s="1311" t="s">
        <v>995</v>
      </c>
      <c r="F5763" s="1310" t="s">
        <v>995</v>
      </c>
      <c r="G5763" s="1310">
        <v>102492</v>
      </c>
      <c r="H5763" s="1310" t="s">
        <v>8018</v>
      </c>
      <c r="I5763" s="1310" t="s">
        <v>472</v>
      </c>
      <c r="J5763" s="1310" t="s">
        <v>2242</v>
      </c>
      <c r="K5763" s="1311">
        <v>20.61</v>
      </c>
      <c r="L5763" s="1310" t="s">
        <v>2173</v>
      </c>
    </row>
    <row r="5764" spans="1:12" ht="13.5">
      <c r="A5764" s="1310" t="s">
        <v>7899</v>
      </c>
      <c r="B5764" s="1310" t="s">
        <v>7900</v>
      </c>
      <c r="C5764" s="1310" t="s">
        <v>8014</v>
      </c>
      <c r="D5764" s="1310">
        <v>161</v>
      </c>
      <c r="E5764" s="1311" t="s">
        <v>995</v>
      </c>
      <c r="F5764" s="1310" t="s">
        <v>995</v>
      </c>
      <c r="G5764" s="1310">
        <v>102494</v>
      </c>
      <c r="H5764" s="1310" t="s">
        <v>8019</v>
      </c>
      <c r="I5764" s="1310" t="s">
        <v>472</v>
      </c>
      <c r="J5764" s="1310" t="s">
        <v>2242</v>
      </c>
      <c r="K5764" s="1311">
        <v>51.37</v>
      </c>
      <c r="L5764" s="1310" t="s">
        <v>2173</v>
      </c>
    </row>
    <row r="5765" spans="1:12" ht="13.5">
      <c r="A5765" s="1310" t="s">
        <v>7899</v>
      </c>
      <c r="B5765" s="1310" t="s">
        <v>7900</v>
      </c>
      <c r="C5765" s="1310" t="s">
        <v>8014</v>
      </c>
      <c r="D5765" s="1310">
        <v>161</v>
      </c>
      <c r="E5765" s="1311" t="s">
        <v>995</v>
      </c>
      <c r="F5765" s="1310" t="s">
        <v>995</v>
      </c>
      <c r="G5765" s="1310">
        <v>102496</v>
      </c>
      <c r="H5765" s="1310" t="s">
        <v>8020</v>
      </c>
      <c r="I5765" s="1310" t="s">
        <v>253</v>
      </c>
      <c r="J5765" s="1310" t="s">
        <v>2242</v>
      </c>
      <c r="K5765" s="1311">
        <v>10.92</v>
      </c>
      <c r="L5765" s="1310" t="s">
        <v>2173</v>
      </c>
    </row>
    <row r="5766" spans="1:12" ht="13.5">
      <c r="A5766" s="1310" t="s">
        <v>7899</v>
      </c>
      <c r="B5766" s="1310" t="s">
        <v>7900</v>
      </c>
      <c r="C5766" s="1310" t="s">
        <v>8014</v>
      </c>
      <c r="D5766" s="1310">
        <v>161</v>
      </c>
      <c r="E5766" s="1311" t="s">
        <v>995</v>
      </c>
      <c r="F5766" s="1310" t="s">
        <v>995</v>
      </c>
      <c r="G5766" s="1310">
        <v>102497</v>
      </c>
      <c r="H5766" s="1310" t="s">
        <v>8021</v>
      </c>
      <c r="I5766" s="1310" t="s">
        <v>253</v>
      </c>
      <c r="J5766" s="1310" t="s">
        <v>2242</v>
      </c>
      <c r="K5766" s="1311">
        <v>4.26</v>
      </c>
      <c r="L5766" s="1310" t="s">
        <v>2173</v>
      </c>
    </row>
    <row r="5767" spans="1:12" ht="13.5">
      <c r="A5767" s="1310" t="s">
        <v>7899</v>
      </c>
      <c r="B5767" s="1310" t="s">
        <v>7900</v>
      </c>
      <c r="C5767" s="1310" t="s">
        <v>8014</v>
      </c>
      <c r="D5767" s="1310">
        <v>161</v>
      </c>
      <c r="E5767" s="1311" t="s">
        <v>995</v>
      </c>
      <c r="F5767" s="1310" t="s">
        <v>995</v>
      </c>
      <c r="G5767" s="1310">
        <v>102498</v>
      </c>
      <c r="H5767" s="1310" t="s">
        <v>8022</v>
      </c>
      <c r="I5767" s="1310" t="s">
        <v>253</v>
      </c>
      <c r="J5767" s="1310" t="s">
        <v>2242</v>
      </c>
      <c r="K5767" s="1311">
        <v>1.36</v>
      </c>
      <c r="L5767" s="1310" t="s">
        <v>2173</v>
      </c>
    </row>
    <row r="5768" spans="1:12" ht="13.5">
      <c r="A5768" s="1310" t="s">
        <v>7899</v>
      </c>
      <c r="B5768" s="1310" t="s">
        <v>7900</v>
      </c>
      <c r="C5768" s="1310" t="s">
        <v>8014</v>
      </c>
      <c r="D5768" s="1310">
        <v>161</v>
      </c>
      <c r="E5768" s="1311" t="s">
        <v>995</v>
      </c>
      <c r="F5768" s="1310" t="s">
        <v>995</v>
      </c>
      <c r="G5768" s="1310">
        <v>102499</v>
      </c>
      <c r="H5768" s="1310" t="s">
        <v>8023</v>
      </c>
      <c r="I5768" s="1310" t="s">
        <v>472</v>
      </c>
      <c r="J5768" s="1310" t="s">
        <v>2242</v>
      </c>
      <c r="K5768" s="1311">
        <v>2.36</v>
      </c>
      <c r="L5768" s="1310" t="s">
        <v>2173</v>
      </c>
    </row>
    <row r="5769" spans="1:12" ht="13.5">
      <c r="A5769" s="1310" t="s">
        <v>7899</v>
      </c>
      <c r="B5769" s="1310" t="s">
        <v>7900</v>
      </c>
      <c r="C5769" s="1310" t="s">
        <v>8014</v>
      </c>
      <c r="D5769" s="1310">
        <v>161</v>
      </c>
      <c r="E5769" s="1311" t="s">
        <v>995</v>
      </c>
      <c r="F5769" s="1310" t="s">
        <v>995</v>
      </c>
      <c r="G5769" s="1310">
        <v>102500</v>
      </c>
      <c r="H5769" s="1310" t="s">
        <v>8024</v>
      </c>
      <c r="I5769" s="1310" t="s">
        <v>253</v>
      </c>
      <c r="J5769" s="1310" t="s">
        <v>2242</v>
      </c>
      <c r="K5769" s="1311">
        <v>3.78</v>
      </c>
      <c r="L5769" s="1310" t="s">
        <v>2173</v>
      </c>
    </row>
    <row r="5770" spans="1:12" ht="13.5">
      <c r="A5770" s="1310" t="s">
        <v>7899</v>
      </c>
      <c r="B5770" s="1310" t="s">
        <v>7900</v>
      </c>
      <c r="C5770" s="1310" t="s">
        <v>8014</v>
      </c>
      <c r="D5770" s="1310">
        <v>161</v>
      </c>
      <c r="E5770" s="1311" t="s">
        <v>995</v>
      </c>
      <c r="F5770" s="1310" t="s">
        <v>995</v>
      </c>
      <c r="G5770" s="1310">
        <v>102501</v>
      </c>
      <c r="H5770" s="1310" t="s">
        <v>8025</v>
      </c>
      <c r="I5770" s="1310" t="s">
        <v>472</v>
      </c>
      <c r="J5770" s="1310" t="s">
        <v>2242</v>
      </c>
      <c r="K5770" s="1311">
        <v>21.34</v>
      </c>
      <c r="L5770" s="1310" t="s">
        <v>2173</v>
      </c>
    </row>
    <row r="5771" spans="1:12" ht="13.5">
      <c r="A5771" s="1310" t="s">
        <v>7899</v>
      </c>
      <c r="B5771" s="1310" t="s">
        <v>7900</v>
      </c>
      <c r="C5771" s="1310" t="s">
        <v>8014</v>
      </c>
      <c r="D5771" s="1310">
        <v>161</v>
      </c>
      <c r="E5771" s="1311" t="s">
        <v>995</v>
      </c>
      <c r="F5771" s="1310" t="s">
        <v>995</v>
      </c>
      <c r="G5771" s="1310">
        <v>102504</v>
      </c>
      <c r="H5771" s="1310" t="s">
        <v>8026</v>
      </c>
      <c r="I5771" s="1310" t="s">
        <v>253</v>
      </c>
      <c r="J5771" s="1310" t="s">
        <v>2242</v>
      </c>
      <c r="K5771" s="1311">
        <v>8.44</v>
      </c>
      <c r="L5771" s="1310" t="s">
        <v>2173</v>
      </c>
    </row>
    <row r="5772" spans="1:12" ht="13.5">
      <c r="A5772" s="1310" t="s">
        <v>7899</v>
      </c>
      <c r="B5772" s="1310" t="s">
        <v>7900</v>
      </c>
      <c r="C5772" s="1310" t="s">
        <v>8014</v>
      </c>
      <c r="D5772" s="1310">
        <v>161</v>
      </c>
      <c r="E5772" s="1311" t="s">
        <v>995</v>
      </c>
      <c r="F5772" s="1310" t="s">
        <v>995</v>
      </c>
      <c r="G5772" s="1310">
        <v>102505</v>
      </c>
      <c r="H5772" s="1310" t="s">
        <v>8027</v>
      </c>
      <c r="I5772" s="1310" t="s">
        <v>253</v>
      </c>
      <c r="J5772" s="1310" t="s">
        <v>2242</v>
      </c>
      <c r="K5772" s="1311">
        <v>8.8699999999999992</v>
      </c>
      <c r="L5772" s="1310" t="s">
        <v>2173</v>
      </c>
    </row>
    <row r="5773" spans="1:12" ht="13.5">
      <c r="A5773" s="1310" t="s">
        <v>7899</v>
      </c>
      <c r="B5773" s="1310" t="s">
        <v>7900</v>
      </c>
      <c r="C5773" s="1310" t="s">
        <v>8014</v>
      </c>
      <c r="D5773" s="1310">
        <v>161</v>
      </c>
      <c r="E5773" s="1311" t="s">
        <v>995</v>
      </c>
      <c r="F5773" s="1310" t="s">
        <v>995</v>
      </c>
      <c r="G5773" s="1310">
        <v>102506</v>
      </c>
      <c r="H5773" s="1310" t="s">
        <v>8028</v>
      </c>
      <c r="I5773" s="1310" t="s">
        <v>253</v>
      </c>
      <c r="J5773" s="1310" t="s">
        <v>2242</v>
      </c>
      <c r="K5773" s="1311">
        <v>9.1999999999999993</v>
      </c>
      <c r="L5773" s="1310" t="s">
        <v>2173</v>
      </c>
    </row>
    <row r="5774" spans="1:12" ht="13.5">
      <c r="A5774" s="1310" t="s">
        <v>7899</v>
      </c>
      <c r="B5774" s="1310" t="s">
        <v>7900</v>
      </c>
      <c r="C5774" s="1310" t="s">
        <v>8014</v>
      </c>
      <c r="D5774" s="1310">
        <v>161</v>
      </c>
      <c r="E5774" s="1311" t="s">
        <v>995</v>
      </c>
      <c r="F5774" s="1310" t="s">
        <v>995</v>
      </c>
      <c r="G5774" s="1310">
        <v>102507</v>
      </c>
      <c r="H5774" s="1310" t="s">
        <v>8029</v>
      </c>
      <c r="I5774" s="1310" t="s">
        <v>253</v>
      </c>
      <c r="J5774" s="1310" t="s">
        <v>2242</v>
      </c>
      <c r="K5774" s="1311">
        <v>5.29</v>
      </c>
      <c r="L5774" s="1310" t="s">
        <v>2173</v>
      </c>
    </row>
    <row r="5775" spans="1:12" ht="13.5">
      <c r="A5775" s="1310" t="s">
        <v>7899</v>
      </c>
      <c r="B5775" s="1310" t="s">
        <v>7900</v>
      </c>
      <c r="C5775" s="1310" t="s">
        <v>8014</v>
      </c>
      <c r="D5775" s="1310">
        <v>161</v>
      </c>
      <c r="E5775" s="1311" t="s">
        <v>995</v>
      </c>
      <c r="F5775" s="1310" t="s">
        <v>995</v>
      </c>
      <c r="G5775" s="1310">
        <v>102508</v>
      </c>
      <c r="H5775" s="1310" t="s">
        <v>8030</v>
      </c>
      <c r="I5775" s="1310" t="s">
        <v>472</v>
      </c>
      <c r="J5775" s="1310" t="s">
        <v>2242</v>
      </c>
      <c r="K5775" s="1311">
        <v>36.81</v>
      </c>
      <c r="L5775" s="1310" t="s">
        <v>2173</v>
      </c>
    </row>
    <row r="5776" spans="1:12" ht="13.5">
      <c r="A5776" s="1310" t="s">
        <v>7899</v>
      </c>
      <c r="B5776" s="1310" t="s">
        <v>7900</v>
      </c>
      <c r="C5776" s="1310" t="s">
        <v>8014</v>
      </c>
      <c r="D5776" s="1310">
        <v>161</v>
      </c>
      <c r="E5776" s="1311" t="s">
        <v>995</v>
      </c>
      <c r="F5776" s="1310" t="s">
        <v>995</v>
      </c>
      <c r="G5776" s="1310">
        <v>102509</v>
      </c>
      <c r="H5776" s="1310" t="s">
        <v>8031</v>
      </c>
      <c r="I5776" s="1310" t="s">
        <v>472</v>
      </c>
      <c r="J5776" s="1310" t="s">
        <v>2242</v>
      </c>
      <c r="K5776" s="1311">
        <v>21.34</v>
      </c>
      <c r="L5776" s="1310" t="s">
        <v>2173</v>
      </c>
    </row>
    <row r="5777" spans="1:12" ht="13.5">
      <c r="A5777" s="1310" t="s">
        <v>7899</v>
      </c>
      <c r="B5777" s="1310" t="s">
        <v>7900</v>
      </c>
      <c r="C5777" s="1310" t="s">
        <v>8014</v>
      </c>
      <c r="D5777" s="1310">
        <v>161</v>
      </c>
      <c r="E5777" s="1311" t="s">
        <v>995</v>
      </c>
      <c r="F5777" s="1310" t="s">
        <v>995</v>
      </c>
      <c r="G5777" s="1310">
        <v>102512</v>
      </c>
      <c r="H5777" s="1310" t="s">
        <v>8032</v>
      </c>
      <c r="I5777" s="1310" t="s">
        <v>253</v>
      </c>
      <c r="J5777" s="1310" t="s">
        <v>2172</v>
      </c>
      <c r="K5777" s="1311">
        <v>3.94</v>
      </c>
      <c r="L5777" s="1310" t="s">
        <v>2173</v>
      </c>
    </row>
    <row r="5778" spans="1:12" ht="13.5">
      <c r="A5778" s="1310" t="s">
        <v>7899</v>
      </c>
      <c r="B5778" s="1310" t="s">
        <v>7900</v>
      </c>
      <c r="C5778" s="1310" t="s">
        <v>8014</v>
      </c>
      <c r="D5778" s="1310">
        <v>161</v>
      </c>
      <c r="E5778" s="1311" t="s">
        <v>995</v>
      </c>
      <c r="F5778" s="1310" t="s">
        <v>995</v>
      </c>
      <c r="G5778" s="1310">
        <v>102513</v>
      </c>
      <c r="H5778" s="1310" t="s">
        <v>8033</v>
      </c>
      <c r="I5778" s="1310" t="s">
        <v>472</v>
      </c>
      <c r="J5778" s="1310" t="s">
        <v>2242</v>
      </c>
      <c r="K5778" s="1311">
        <v>40.450000000000003</v>
      </c>
      <c r="L5778" s="1310" t="s">
        <v>2173</v>
      </c>
    </row>
    <row r="5779" spans="1:12" ht="13.5">
      <c r="A5779" s="1310" t="s">
        <v>7899</v>
      </c>
      <c r="B5779" s="1310" t="s">
        <v>7900</v>
      </c>
      <c r="C5779" s="1310" t="s">
        <v>8014</v>
      </c>
      <c r="D5779" s="1310">
        <v>161</v>
      </c>
      <c r="E5779" s="1311" t="s">
        <v>995</v>
      </c>
      <c r="F5779" s="1310" t="s">
        <v>995</v>
      </c>
      <c r="G5779" s="1310">
        <v>102520</v>
      </c>
      <c r="H5779" s="1310" t="s">
        <v>8034</v>
      </c>
      <c r="I5779" s="1310" t="s">
        <v>472</v>
      </c>
      <c r="J5779" s="1310" t="s">
        <v>2242</v>
      </c>
      <c r="K5779" s="1311">
        <v>69.83</v>
      </c>
      <c r="L5779" s="1310" t="s">
        <v>2173</v>
      </c>
    </row>
    <row r="5780" spans="1:12" ht="13.5">
      <c r="A5780" s="1310" t="s">
        <v>8035</v>
      </c>
      <c r="B5780" s="1310" t="s">
        <v>8036</v>
      </c>
      <c r="C5780" s="1310" t="s">
        <v>8037</v>
      </c>
      <c r="D5780" s="1310">
        <v>111</v>
      </c>
      <c r="E5780" s="1311" t="s">
        <v>995</v>
      </c>
      <c r="F5780" s="1310" t="s">
        <v>995</v>
      </c>
      <c r="G5780" s="1310">
        <v>101749</v>
      </c>
      <c r="H5780" s="1310" t="s">
        <v>8038</v>
      </c>
      <c r="I5780" s="1310" t="s">
        <v>472</v>
      </c>
      <c r="J5780" s="1310" t="s">
        <v>2172</v>
      </c>
      <c r="K5780" s="1311">
        <v>45.45</v>
      </c>
      <c r="L5780" s="1310" t="s">
        <v>2173</v>
      </c>
    </row>
    <row r="5781" spans="1:12" ht="13.5">
      <c r="A5781" s="1310" t="s">
        <v>8035</v>
      </c>
      <c r="B5781" s="1310" t="s">
        <v>8036</v>
      </c>
      <c r="C5781" s="1310" t="s">
        <v>8037</v>
      </c>
      <c r="D5781" s="1310">
        <v>111</v>
      </c>
      <c r="E5781" s="1311" t="s">
        <v>995</v>
      </c>
      <c r="F5781" s="1310" t="s">
        <v>995</v>
      </c>
      <c r="G5781" s="1310">
        <v>101750</v>
      </c>
      <c r="H5781" s="1310" t="s">
        <v>8039</v>
      </c>
      <c r="I5781" s="1310" t="s">
        <v>472</v>
      </c>
      <c r="J5781" s="1310" t="s">
        <v>2172</v>
      </c>
      <c r="K5781" s="1311">
        <v>43.32</v>
      </c>
      <c r="L5781" s="1310" t="s">
        <v>2173</v>
      </c>
    </row>
    <row r="5782" spans="1:12" ht="13.5">
      <c r="A5782" s="1310" t="s">
        <v>8035</v>
      </c>
      <c r="B5782" s="1310" t="s">
        <v>8036</v>
      </c>
      <c r="C5782" s="1310" t="s">
        <v>8040</v>
      </c>
      <c r="D5782" s="1310">
        <v>112</v>
      </c>
      <c r="E5782" s="1311" t="s">
        <v>995</v>
      </c>
      <c r="F5782" s="1310" t="s">
        <v>995</v>
      </c>
      <c r="G5782" s="1310">
        <v>101729</v>
      </c>
      <c r="H5782" s="1310" t="s">
        <v>8041</v>
      </c>
      <c r="I5782" s="1310" t="s">
        <v>472</v>
      </c>
      <c r="J5782" s="1310" t="s">
        <v>2172</v>
      </c>
      <c r="K5782" s="1311">
        <v>175.41</v>
      </c>
      <c r="L5782" s="1310" t="s">
        <v>2173</v>
      </c>
    </row>
    <row r="5783" spans="1:12" ht="13.5">
      <c r="A5783" s="1310" t="s">
        <v>8035</v>
      </c>
      <c r="B5783" s="1310" t="s">
        <v>8036</v>
      </c>
      <c r="C5783" s="1310" t="s">
        <v>8040</v>
      </c>
      <c r="D5783" s="1310">
        <v>112</v>
      </c>
      <c r="E5783" s="1311" t="s">
        <v>995</v>
      </c>
      <c r="F5783" s="1310" t="s">
        <v>995</v>
      </c>
      <c r="G5783" s="1310">
        <v>101746</v>
      </c>
      <c r="H5783" s="1310" t="s">
        <v>8042</v>
      </c>
      <c r="I5783" s="1310" t="s">
        <v>472</v>
      </c>
      <c r="J5783" s="1310" t="s">
        <v>2172</v>
      </c>
      <c r="K5783" s="1311">
        <v>267.58999999999997</v>
      </c>
      <c r="L5783" s="1310" t="s">
        <v>2173</v>
      </c>
    </row>
    <row r="5784" spans="1:12" ht="13.5">
      <c r="A5784" s="1310" t="s">
        <v>8035</v>
      </c>
      <c r="B5784" s="1310" t="s">
        <v>8036</v>
      </c>
      <c r="C5784" s="1310" t="s">
        <v>8040</v>
      </c>
      <c r="D5784" s="1310">
        <v>112</v>
      </c>
      <c r="E5784" s="1311" t="s">
        <v>995</v>
      </c>
      <c r="F5784" s="1310" t="s">
        <v>995</v>
      </c>
      <c r="G5784" s="1310">
        <v>101751</v>
      </c>
      <c r="H5784" s="1310" t="s">
        <v>8043</v>
      </c>
      <c r="I5784" s="1310" t="s">
        <v>472</v>
      </c>
      <c r="J5784" s="1310" t="s">
        <v>2172</v>
      </c>
      <c r="K5784" s="1311">
        <v>181.68</v>
      </c>
      <c r="L5784" s="1310" t="s">
        <v>2173</v>
      </c>
    </row>
    <row r="5785" spans="1:12" ht="13.5">
      <c r="A5785" s="1310" t="s">
        <v>8035</v>
      </c>
      <c r="B5785" s="1310" t="s">
        <v>8036</v>
      </c>
      <c r="C5785" s="1310" t="s">
        <v>8044</v>
      </c>
      <c r="D5785" s="1310">
        <v>113</v>
      </c>
      <c r="E5785" s="1311" t="s">
        <v>995</v>
      </c>
      <c r="F5785" s="1310" t="s">
        <v>995</v>
      </c>
      <c r="G5785" s="1310">
        <v>87246</v>
      </c>
      <c r="H5785" s="1310" t="s">
        <v>8045</v>
      </c>
      <c r="I5785" s="1310" t="s">
        <v>472</v>
      </c>
      <c r="J5785" s="1310" t="s">
        <v>2242</v>
      </c>
      <c r="K5785" s="1311">
        <v>48.75</v>
      </c>
      <c r="L5785" s="1310" t="s">
        <v>2173</v>
      </c>
    </row>
    <row r="5786" spans="1:12" ht="13.5">
      <c r="A5786" s="1310" t="s">
        <v>8035</v>
      </c>
      <c r="B5786" s="1310" t="s">
        <v>8036</v>
      </c>
      <c r="C5786" s="1310" t="s">
        <v>8044</v>
      </c>
      <c r="D5786" s="1310">
        <v>113</v>
      </c>
      <c r="E5786" s="1311" t="s">
        <v>995</v>
      </c>
      <c r="F5786" s="1310" t="s">
        <v>995</v>
      </c>
      <c r="G5786" s="1310">
        <v>87247</v>
      </c>
      <c r="H5786" s="1310" t="s">
        <v>8046</v>
      </c>
      <c r="I5786" s="1310" t="s">
        <v>472</v>
      </c>
      <c r="J5786" s="1310" t="s">
        <v>2242</v>
      </c>
      <c r="K5786" s="1311">
        <v>42.22</v>
      </c>
      <c r="L5786" s="1310" t="s">
        <v>2173</v>
      </c>
    </row>
    <row r="5787" spans="1:12" ht="13.5">
      <c r="A5787" s="1310" t="s">
        <v>8035</v>
      </c>
      <c r="B5787" s="1310" t="s">
        <v>8036</v>
      </c>
      <c r="C5787" s="1310" t="s">
        <v>8044</v>
      </c>
      <c r="D5787" s="1310">
        <v>113</v>
      </c>
      <c r="E5787" s="1311" t="s">
        <v>995</v>
      </c>
      <c r="F5787" s="1310" t="s">
        <v>995</v>
      </c>
      <c r="G5787" s="1310">
        <v>87248</v>
      </c>
      <c r="H5787" s="1310" t="s">
        <v>8047</v>
      </c>
      <c r="I5787" s="1310" t="s">
        <v>472</v>
      </c>
      <c r="J5787" s="1310" t="s">
        <v>2242</v>
      </c>
      <c r="K5787" s="1311">
        <v>36.81</v>
      </c>
      <c r="L5787" s="1310" t="s">
        <v>2173</v>
      </c>
    </row>
    <row r="5788" spans="1:12" ht="13.5">
      <c r="A5788" s="1310" t="s">
        <v>8035</v>
      </c>
      <c r="B5788" s="1310" t="s">
        <v>8036</v>
      </c>
      <c r="C5788" s="1310" t="s">
        <v>8044</v>
      </c>
      <c r="D5788" s="1310">
        <v>113</v>
      </c>
      <c r="E5788" s="1311" t="s">
        <v>995</v>
      </c>
      <c r="F5788" s="1310" t="s">
        <v>995</v>
      </c>
      <c r="G5788" s="1310">
        <v>87249</v>
      </c>
      <c r="H5788" s="1310" t="s">
        <v>8048</v>
      </c>
      <c r="I5788" s="1310" t="s">
        <v>472</v>
      </c>
      <c r="J5788" s="1310" t="s">
        <v>2242</v>
      </c>
      <c r="K5788" s="1311">
        <v>54.89</v>
      </c>
      <c r="L5788" s="1310" t="s">
        <v>2173</v>
      </c>
    </row>
    <row r="5789" spans="1:12" ht="13.5">
      <c r="A5789" s="1310" t="s">
        <v>8035</v>
      </c>
      <c r="B5789" s="1310" t="s">
        <v>8036</v>
      </c>
      <c r="C5789" s="1310" t="s">
        <v>8044</v>
      </c>
      <c r="D5789" s="1310">
        <v>113</v>
      </c>
      <c r="E5789" s="1311" t="s">
        <v>995</v>
      </c>
      <c r="F5789" s="1310" t="s">
        <v>995</v>
      </c>
      <c r="G5789" s="1310">
        <v>87250</v>
      </c>
      <c r="H5789" s="1310" t="s">
        <v>8049</v>
      </c>
      <c r="I5789" s="1310" t="s">
        <v>472</v>
      </c>
      <c r="J5789" s="1310" t="s">
        <v>2242</v>
      </c>
      <c r="K5789" s="1311">
        <v>44.55</v>
      </c>
      <c r="L5789" s="1310" t="s">
        <v>2173</v>
      </c>
    </row>
    <row r="5790" spans="1:12" ht="13.5">
      <c r="A5790" s="1310" t="s">
        <v>8035</v>
      </c>
      <c r="B5790" s="1310" t="s">
        <v>8036</v>
      </c>
      <c r="C5790" s="1310" t="s">
        <v>8044</v>
      </c>
      <c r="D5790" s="1310">
        <v>113</v>
      </c>
      <c r="E5790" s="1311" t="s">
        <v>995</v>
      </c>
      <c r="F5790" s="1310" t="s">
        <v>995</v>
      </c>
      <c r="G5790" s="1310">
        <v>87251</v>
      </c>
      <c r="H5790" s="1310" t="s">
        <v>8050</v>
      </c>
      <c r="I5790" s="1310" t="s">
        <v>472</v>
      </c>
      <c r="J5790" s="1310" t="s">
        <v>2242</v>
      </c>
      <c r="K5790" s="1311">
        <v>37.78</v>
      </c>
      <c r="L5790" s="1310" t="s">
        <v>2173</v>
      </c>
    </row>
    <row r="5791" spans="1:12" ht="13.5">
      <c r="A5791" s="1310" t="s">
        <v>8035</v>
      </c>
      <c r="B5791" s="1310" t="s">
        <v>8036</v>
      </c>
      <c r="C5791" s="1310" t="s">
        <v>8044</v>
      </c>
      <c r="D5791" s="1310">
        <v>113</v>
      </c>
      <c r="E5791" s="1311" t="s">
        <v>995</v>
      </c>
      <c r="F5791" s="1310" t="s">
        <v>995</v>
      </c>
      <c r="G5791" s="1310">
        <v>87255</v>
      </c>
      <c r="H5791" s="1310" t="s">
        <v>8051</v>
      </c>
      <c r="I5791" s="1310" t="s">
        <v>472</v>
      </c>
      <c r="J5791" s="1310" t="s">
        <v>2242</v>
      </c>
      <c r="K5791" s="1311">
        <v>87.41</v>
      </c>
      <c r="L5791" s="1310" t="s">
        <v>2173</v>
      </c>
    </row>
    <row r="5792" spans="1:12" ht="13.5">
      <c r="A5792" s="1310" t="s">
        <v>8035</v>
      </c>
      <c r="B5792" s="1310" t="s">
        <v>8036</v>
      </c>
      <c r="C5792" s="1310" t="s">
        <v>8044</v>
      </c>
      <c r="D5792" s="1310">
        <v>113</v>
      </c>
      <c r="E5792" s="1311" t="s">
        <v>995</v>
      </c>
      <c r="F5792" s="1310" t="s">
        <v>995</v>
      </c>
      <c r="G5792" s="1310">
        <v>87256</v>
      </c>
      <c r="H5792" s="1310" t="s">
        <v>8052</v>
      </c>
      <c r="I5792" s="1310" t="s">
        <v>472</v>
      </c>
      <c r="J5792" s="1310" t="s">
        <v>2242</v>
      </c>
      <c r="K5792" s="1311">
        <v>75.12</v>
      </c>
      <c r="L5792" s="1310" t="s">
        <v>2173</v>
      </c>
    </row>
    <row r="5793" spans="1:12" ht="13.5">
      <c r="A5793" s="1310" t="s">
        <v>8035</v>
      </c>
      <c r="B5793" s="1310" t="s">
        <v>8036</v>
      </c>
      <c r="C5793" s="1310" t="s">
        <v>8044</v>
      </c>
      <c r="D5793" s="1310">
        <v>113</v>
      </c>
      <c r="E5793" s="1311" t="s">
        <v>995</v>
      </c>
      <c r="F5793" s="1310" t="s">
        <v>995</v>
      </c>
      <c r="G5793" s="1310">
        <v>87257</v>
      </c>
      <c r="H5793" s="1310" t="s">
        <v>8053</v>
      </c>
      <c r="I5793" s="1310" t="s">
        <v>472</v>
      </c>
      <c r="J5793" s="1310" t="s">
        <v>2242</v>
      </c>
      <c r="K5793" s="1311">
        <v>67.22</v>
      </c>
      <c r="L5793" s="1310" t="s">
        <v>2173</v>
      </c>
    </row>
    <row r="5794" spans="1:12" ht="13.5">
      <c r="A5794" s="1310" t="s">
        <v>8035</v>
      </c>
      <c r="B5794" s="1310" t="s">
        <v>8036</v>
      </c>
      <c r="C5794" s="1310" t="s">
        <v>8044</v>
      </c>
      <c r="D5794" s="1310">
        <v>113</v>
      </c>
      <c r="E5794" s="1311" t="s">
        <v>995</v>
      </c>
      <c r="F5794" s="1310" t="s">
        <v>995</v>
      </c>
      <c r="G5794" s="1310">
        <v>87258</v>
      </c>
      <c r="H5794" s="1310" t="s">
        <v>8054</v>
      </c>
      <c r="I5794" s="1310" t="s">
        <v>472</v>
      </c>
      <c r="J5794" s="1310" t="s">
        <v>2242</v>
      </c>
      <c r="K5794" s="1311">
        <v>113.9</v>
      </c>
      <c r="L5794" s="1310" t="s">
        <v>2173</v>
      </c>
    </row>
    <row r="5795" spans="1:12" ht="13.5">
      <c r="A5795" s="1310" t="s">
        <v>8035</v>
      </c>
      <c r="B5795" s="1310" t="s">
        <v>8036</v>
      </c>
      <c r="C5795" s="1310" t="s">
        <v>8044</v>
      </c>
      <c r="D5795" s="1310">
        <v>113</v>
      </c>
      <c r="E5795" s="1311" t="s">
        <v>995</v>
      </c>
      <c r="F5795" s="1310" t="s">
        <v>995</v>
      </c>
      <c r="G5795" s="1310">
        <v>87259</v>
      </c>
      <c r="H5795" s="1310" t="s">
        <v>8055</v>
      </c>
      <c r="I5795" s="1310" t="s">
        <v>472</v>
      </c>
      <c r="J5795" s="1310" t="s">
        <v>2242</v>
      </c>
      <c r="K5795" s="1311">
        <v>102.28</v>
      </c>
      <c r="L5795" s="1310" t="s">
        <v>2173</v>
      </c>
    </row>
    <row r="5796" spans="1:12" ht="13.5">
      <c r="A5796" s="1310" t="s">
        <v>8035</v>
      </c>
      <c r="B5796" s="1310" t="s">
        <v>8036</v>
      </c>
      <c r="C5796" s="1310" t="s">
        <v>8044</v>
      </c>
      <c r="D5796" s="1310">
        <v>113</v>
      </c>
      <c r="E5796" s="1311" t="s">
        <v>995</v>
      </c>
      <c r="F5796" s="1310" t="s">
        <v>995</v>
      </c>
      <c r="G5796" s="1310">
        <v>87260</v>
      </c>
      <c r="H5796" s="1310" t="s">
        <v>8056</v>
      </c>
      <c r="I5796" s="1310" t="s">
        <v>472</v>
      </c>
      <c r="J5796" s="1310" t="s">
        <v>2242</v>
      </c>
      <c r="K5796" s="1311">
        <v>95.32</v>
      </c>
      <c r="L5796" s="1310" t="s">
        <v>2173</v>
      </c>
    </row>
    <row r="5797" spans="1:12" ht="13.5">
      <c r="A5797" s="1310" t="s">
        <v>8035</v>
      </c>
      <c r="B5797" s="1310" t="s">
        <v>8036</v>
      </c>
      <c r="C5797" s="1310" t="s">
        <v>8044</v>
      </c>
      <c r="D5797" s="1310">
        <v>113</v>
      </c>
      <c r="E5797" s="1311" t="s">
        <v>995</v>
      </c>
      <c r="F5797" s="1310" t="s">
        <v>995</v>
      </c>
      <c r="G5797" s="1310">
        <v>87261</v>
      </c>
      <c r="H5797" s="1310" t="s">
        <v>8057</v>
      </c>
      <c r="I5797" s="1310" t="s">
        <v>472</v>
      </c>
      <c r="J5797" s="1310" t="s">
        <v>2242</v>
      </c>
      <c r="K5797" s="1311">
        <v>131.22999999999999</v>
      </c>
      <c r="L5797" s="1310" t="s">
        <v>2173</v>
      </c>
    </row>
    <row r="5798" spans="1:12" ht="13.5">
      <c r="A5798" s="1310" t="s">
        <v>8035</v>
      </c>
      <c r="B5798" s="1310" t="s">
        <v>8036</v>
      </c>
      <c r="C5798" s="1310" t="s">
        <v>8044</v>
      </c>
      <c r="D5798" s="1310">
        <v>113</v>
      </c>
      <c r="E5798" s="1311" t="s">
        <v>995</v>
      </c>
      <c r="F5798" s="1310" t="s">
        <v>995</v>
      </c>
      <c r="G5798" s="1310">
        <v>87262</v>
      </c>
      <c r="H5798" s="1310" t="s">
        <v>8058</v>
      </c>
      <c r="I5798" s="1310" t="s">
        <v>472</v>
      </c>
      <c r="J5798" s="1310" t="s">
        <v>2242</v>
      </c>
      <c r="K5798" s="1311">
        <v>117.83</v>
      </c>
      <c r="L5798" s="1310" t="s">
        <v>2173</v>
      </c>
    </row>
    <row r="5799" spans="1:12" ht="13.5">
      <c r="A5799" s="1310" t="s">
        <v>8035</v>
      </c>
      <c r="B5799" s="1310" t="s">
        <v>8036</v>
      </c>
      <c r="C5799" s="1310" t="s">
        <v>8044</v>
      </c>
      <c r="D5799" s="1310">
        <v>113</v>
      </c>
      <c r="E5799" s="1311" t="s">
        <v>995</v>
      </c>
      <c r="F5799" s="1310" t="s">
        <v>995</v>
      </c>
      <c r="G5799" s="1310">
        <v>87263</v>
      </c>
      <c r="H5799" s="1310" t="s">
        <v>8059</v>
      </c>
      <c r="I5799" s="1310" t="s">
        <v>472</v>
      </c>
      <c r="J5799" s="1310" t="s">
        <v>2242</v>
      </c>
      <c r="K5799" s="1311">
        <v>109.64</v>
      </c>
      <c r="L5799" s="1310" t="s">
        <v>2173</v>
      </c>
    </row>
    <row r="5800" spans="1:12" ht="13.5">
      <c r="A5800" s="1310" t="s">
        <v>8035</v>
      </c>
      <c r="B5800" s="1310" t="s">
        <v>8036</v>
      </c>
      <c r="C5800" s="1310" t="s">
        <v>8044</v>
      </c>
      <c r="D5800" s="1310">
        <v>113</v>
      </c>
      <c r="E5800" s="1311" t="s">
        <v>995</v>
      </c>
      <c r="F5800" s="1310" t="s">
        <v>995</v>
      </c>
      <c r="G5800" s="1310">
        <v>89046</v>
      </c>
      <c r="H5800" s="1310" t="s">
        <v>8060</v>
      </c>
      <c r="I5800" s="1310" t="s">
        <v>472</v>
      </c>
      <c r="J5800" s="1310" t="s">
        <v>2242</v>
      </c>
      <c r="K5800" s="1311">
        <v>41.9</v>
      </c>
      <c r="L5800" s="1310" t="s">
        <v>2173</v>
      </c>
    </row>
    <row r="5801" spans="1:12" ht="13.5">
      <c r="A5801" s="1310" t="s">
        <v>8035</v>
      </c>
      <c r="B5801" s="1310" t="s">
        <v>8036</v>
      </c>
      <c r="C5801" s="1310" t="s">
        <v>8044</v>
      </c>
      <c r="D5801" s="1310">
        <v>113</v>
      </c>
      <c r="E5801" s="1311" t="s">
        <v>995</v>
      </c>
      <c r="F5801" s="1310" t="s">
        <v>995</v>
      </c>
      <c r="G5801" s="1310">
        <v>89171</v>
      </c>
      <c r="H5801" s="1310" t="s">
        <v>8061</v>
      </c>
      <c r="I5801" s="1310" t="s">
        <v>472</v>
      </c>
      <c r="J5801" s="1310" t="s">
        <v>2242</v>
      </c>
      <c r="K5801" s="1311">
        <v>39.270000000000003</v>
      </c>
      <c r="L5801" s="1310" t="s">
        <v>2173</v>
      </c>
    </row>
    <row r="5802" spans="1:12" ht="13.5">
      <c r="A5802" s="1310" t="s">
        <v>8035</v>
      </c>
      <c r="B5802" s="1310" t="s">
        <v>8036</v>
      </c>
      <c r="C5802" s="1310" t="s">
        <v>8044</v>
      </c>
      <c r="D5802" s="1310">
        <v>113</v>
      </c>
      <c r="E5802" s="1311" t="s">
        <v>995</v>
      </c>
      <c r="F5802" s="1310" t="s">
        <v>995</v>
      </c>
      <c r="G5802" s="1310">
        <v>93389</v>
      </c>
      <c r="H5802" s="1310" t="s">
        <v>8062</v>
      </c>
      <c r="I5802" s="1310" t="s">
        <v>472</v>
      </c>
      <c r="J5802" s="1310" t="s">
        <v>2242</v>
      </c>
      <c r="K5802" s="1311">
        <v>44.34</v>
      </c>
      <c r="L5802" s="1310" t="s">
        <v>2173</v>
      </c>
    </row>
    <row r="5803" spans="1:12" ht="13.5">
      <c r="A5803" s="1310" t="s">
        <v>8035</v>
      </c>
      <c r="B5803" s="1310" t="s">
        <v>8036</v>
      </c>
      <c r="C5803" s="1310" t="s">
        <v>8044</v>
      </c>
      <c r="D5803" s="1310">
        <v>113</v>
      </c>
      <c r="E5803" s="1311" t="s">
        <v>995</v>
      </c>
      <c r="F5803" s="1310" t="s">
        <v>995</v>
      </c>
      <c r="G5803" s="1310">
        <v>93390</v>
      </c>
      <c r="H5803" s="1310" t="s">
        <v>8063</v>
      </c>
      <c r="I5803" s="1310" t="s">
        <v>472</v>
      </c>
      <c r="J5803" s="1310" t="s">
        <v>2242</v>
      </c>
      <c r="K5803" s="1311">
        <v>37.89</v>
      </c>
      <c r="L5803" s="1310" t="s">
        <v>2173</v>
      </c>
    </row>
    <row r="5804" spans="1:12" ht="13.5">
      <c r="A5804" s="1310" t="s">
        <v>8035</v>
      </c>
      <c r="B5804" s="1310" t="s">
        <v>8036</v>
      </c>
      <c r="C5804" s="1310" t="s">
        <v>8044</v>
      </c>
      <c r="D5804" s="1310">
        <v>113</v>
      </c>
      <c r="E5804" s="1311" t="s">
        <v>995</v>
      </c>
      <c r="F5804" s="1310" t="s">
        <v>995</v>
      </c>
      <c r="G5804" s="1310">
        <v>93391</v>
      </c>
      <c r="H5804" s="1310" t="s">
        <v>8064</v>
      </c>
      <c r="I5804" s="1310" t="s">
        <v>472</v>
      </c>
      <c r="J5804" s="1310" t="s">
        <v>2242</v>
      </c>
      <c r="K5804" s="1311">
        <v>32.479999999999997</v>
      </c>
      <c r="L5804" s="1310" t="s">
        <v>2173</v>
      </c>
    </row>
    <row r="5805" spans="1:12" ht="13.5">
      <c r="A5805" s="1310" t="s">
        <v>8035</v>
      </c>
      <c r="B5805" s="1310" t="s">
        <v>8036</v>
      </c>
      <c r="C5805" s="1310" t="s">
        <v>8065</v>
      </c>
      <c r="D5805" s="1310">
        <v>115</v>
      </c>
      <c r="E5805" s="1311" t="s">
        <v>995</v>
      </c>
      <c r="F5805" s="1310" t="s">
        <v>995</v>
      </c>
      <c r="G5805" s="1310">
        <v>98671</v>
      </c>
      <c r="H5805" s="1310" t="s">
        <v>8066</v>
      </c>
      <c r="I5805" s="1310" t="s">
        <v>472</v>
      </c>
      <c r="J5805" s="1310" t="s">
        <v>2242</v>
      </c>
      <c r="K5805" s="1311">
        <v>380.37</v>
      </c>
      <c r="L5805" s="1310" t="s">
        <v>2173</v>
      </c>
    </row>
    <row r="5806" spans="1:12" ht="13.5">
      <c r="A5806" s="1310" t="s">
        <v>8035</v>
      </c>
      <c r="B5806" s="1310" t="s">
        <v>8036</v>
      </c>
      <c r="C5806" s="1310" t="s">
        <v>8065</v>
      </c>
      <c r="D5806" s="1310">
        <v>115</v>
      </c>
      <c r="E5806" s="1311" t="s">
        <v>995</v>
      </c>
      <c r="F5806" s="1310" t="s">
        <v>995</v>
      </c>
      <c r="G5806" s="1310">
        <v>98672</v>
      </c>
      <c r="H5806" s="1310" t="s">
        <v>8067</v>
      </c>
      <c r="I5806" s="1310" t="s">
        <v>472</v>
      </c>
      <c r="J5806" s="1310" t="s">
        <v>2242</v>
      </c>
      <c r="K5806" s="1311">
        <v>312.18</v>
      </c>
      <c r="L5806" s="1310" t="s">
        <v>2173</v>
      </c>
    </row>
    <row r="5807" spans="1:12" ht="13.5">
      <c r="A5807" s="1310" t="s">
        <v>8035</v>
      </c>
      <c r="B5807" s="1310" t="s">
        <v>8036</v>
      </c>
      <c r="C5807" s="1310" t="s">
        <v>8065</v>
      </c>
      <c r="D5807" s="1310">
        <v>115</v>
      </c>
      <c r="E5807" s="1311" t="s">
        <v>995</v>
      </c>
      <c r="F5807" s="1310" t="s">
        <v>995</v>
      </c>
      <c r="G5807" s="1310">
        <v>98678</v>
      </c>
      <c r="H5807" s="1310" t="s">
        <v>8068</v>
      </c>
      <c r="I5807" s="1310" t="s">
        <v>472</v>
      </c>
      <c r="J5807" s="1310" t="s">
        <v>2242</v>
      </c>
      <c r="K5807" s="1311">
        <v>453.15</v>
      </c>
      <c r="L5807" s="1310" t="s">
        <v>2173</v>
      </c>
    </row>
    <row r="5808" spans="1:12" ht="13.5">
      <c r="A5808" s="1310" t="s">
        <v>8035</v>
      </c>
      <c r="B5808" s="1310" t="s">
        <v>8036</v>
      </c>
      <c r="C5808" s="1310" t="s">
        <v>8065</v>
      </c>
      <c r="D5808" s="1310">
        <v>115</v>
      </c>
      <c r="E5808" s="1311" t="s">
        <v>995</v>
      </c>
      <c r="F5808" s="1310" t="s">
        <v>995</v>
      </c>
      <c r="G5808" s="1310">
        <v>98679</v>
      </c>
      <c r="H5808" s="1310" t="s">
        <v>8069</v>
      </c>
      <c r="I5808" s="1310" t="s">
        <v>472</v>
      </c>
      <c r="J5808" s="1310" t="s">
        <v>2172</v>
      </c>
      <c r="K5808" s="1311">
        <v>31.18</v>
      </c>
      <c r="L5808" s="1310" t="s">
        <v>2173</v>
      </c>
    </row>
    <row r="5809" spans="1:12" ht="13.5">
      <c r="A5809" s="1310" t="s">
        <v>8035</v>
      </c>
      <c r="B5809" s="1310" t="s">
        <v>8036</v>
      </c>
      <c r="C5809" s="1310" t="s">
        <v>8065</v>
      </c>
      <c r="D5809" s="1310">
        <v>115</v>
      </c>
      <c r="E5809" s="1311" t="s">
        <v>995</v>
      </c>
      <c r="F5809" s="1310" t="s">
        <v>995</v>
      </c>
      <c r="G5809" s="1310">
        <v>98680</v>
      </c>
      <c r="H5809" s="1310" t="s">
        <v>8070</v>
      </c>
      <c r="I5809" s="1310" t="s">
        <v>472</v>
      </c>
      <c r="J5809" s="1310" t="s">
        <v>2172</v>
      </c>
      <c r="K5809" s="1311">
        <v>39.020000000000003</v>
      </c>
      <c r="L5809" s="1310" t="s">
        <v>2173</v>
      </c>
    </row>
    <row r="5810" spans="1:12" ht="13.5">
      <c r="A5810" s="1310" t="s">
        <v>8035</v>
      </c>
      <c r="B5810" s="1310" t="s">
        <v>8036</v>
      </c>
      <c r="C5810" s="1310" t="s">
        <v>8065</v>
      </c>
      <c r="D5810" s="1310">
        <v>115</v>
      </c>
      <c r="E5810" s="1311" t="s">
        <v>995</v>
      </c>
      <c r="F5810" s="1310" t="s">
        <v>995</v>
      </c>
      <c r="G5810" s="1310">
        <v>98681</v>
      </c>
      <c r="H5810" s="1310" t="s">
        <v>8071</v>
      </c>
      <c r="I5810" s="1310" t="s">
        <v>472</v>
      </c>
      <c r="J5810" s="1310" t="s">
        <v>2172</v>
      </c>
      <c r="K5810" s="1311">
        <v>29.06</v>
      </c>
      <c r="L5810" s="1310" t="s">
        <v>2173</v>
      </c>
    </row>
    <row r="5811" spans="1:12" ht="13.5">
      <c r="A5811" s="1310" t="s">
        <v>8035</v>
      </c>
      <c r="B5811" s="1310" t="s">
        <v>8036</v>
      </c>
      <c r="C5811" s="1310" t="s">
        <v>8065</v>
      </c>
      <c r="D5811" s="1310">
        <v>115</v>
      </c>
      <c r="E5811" s="1311" t="s">
        <v>995</v>
      </c>
      <c r="F5811" s="1310" t="s">
        <v>995</v>
      </c>
      <c r="G5811" s="1310">
        <v>98682</v>
      </c>
      <c r="H5811" s="1310" t="s">
        <v>8072</v>
      </c>
      <c r="I5811" s="1310" t="s">
        <v>472</v>
      </c>
      <c r="J5811" s="1310" t="s">
        <v>2172</v>
      </c>
      <c r="K5811" s="1311">
        <v>36.9</v>
      </c>
      <c r="L5811" s="1310" t="s">
        <v>2173</v>
      </c>
    </row>
    <row r="5812" spans="1:12" ht="13.5">
      <c r="A5812" s="1310" t="s">
        <v>8035</v>
      </c>
      <c r="B5812" s="1310" t="s">
        <v>8036</v>
      </c>
      <c r="C5812" s="1310" t="s">
        <v>8065</v>
      </c>
      <c r="D5812" s="1310">
        <v>115</v>
      </c>
      <c r="E5812" s="1311" t="s">
        <v>995</v>
      </c>
      <c r="F5812" s="1310" t="s">
        <v>995</v>
      </c>
      <c r="G5812" s="1310">
        <v>98685</v>
      </c>
      <c r="H5812" s="1310" t="s">
        <v>8073</v>
      </c>
      <c r="I5812" s="1310" t="s">
        <v>253</v>
      </c>
      <c r="J5812" s="1310" t="s">
        <v>2242</v>
      </c>
      <c r="K5812" s="1311">
        <v>69.069999999999993</v>
      </c>
      <c r="L5812" s="1310" t="s">
        <v>2173</v>
      </c>
    </row>
    <row r="5813" spans="1:12" ht="13.5">
      <c r="A5813" s="1310" t="s">
        <v>8035</v>
      </c>
      <c r="B5813" s="1310" t="s">
        <v>8036</v>
      </c>
      <c r="C5813" s="1310" t="s">
        <v>8065</v>
      </c>
      <c r="D5813" s="1310">
        <v>115</v>
      </c>
      <c r="E5813" s="1311" t="s">
        <v>995</v>
      </c>
      <c r="F5813" s="1310" t="s">
        <v>995</v>
      </c>
      <c r="G5813" s="1310">
        <v>98686</v>
      </c>
      <c r="H5813" s="1310" t="s">
        <v>8074</v>
      </c>
      <c r="I5813" s="1310" t="s">
        <v>253</v>
      </c>
      <c r="J5813" s="1310" t="s">
        <v>2172</v>
      </c>
      <c r="K5813" s="1311">
        <v>35.43</v>
      </c>
      <c r="L5813" s="1310" t="s">
        <v>2173</v>
      </c>
    </row>
    <row r="5814" spans="1:12" ht="13.5">
      <c r="A5814" s="1310" t="s">
        <v>8035</v>
      </c>
      <c r="B5814" s="1310" t="s">
        <v>8036</v>
      </c>
      <c r="C5814" s="1310" t="s">
        <v>8065</v>
      </c>
      <c r="D5814" s="1310">
        <v>115</v>
      </c>
      <c r="E5814" s="1311" t="s">
        <v>995</v>
      </c>
      <c r="F5814" s="1310" t="s">
        <v>995</v>
      </c>
      <c r="G5814" s="1310">
        <v>98688</v>
      </c>
      <c r="H5814" s="1310" t="s">
        <v>8075</v>
      </c>
      <c r="I5814" s="1310" t="s">
        <v>253</v>
      </c>
      <c r="J5814" s="1310" t="s">
        <v>2242</v>
      </c>
      <c r="K5814" s="1311">
        <v>43.1</v>
      </c>
      <c r="L5814" s="1310" t="s">
        <v>2173</v>
      </c>
    </row>
    <row r="5815" spans="1:12" ht="13.5">
      <c r="A5815" s="1310" t="s">
        <v>8035</v>
      </c>
      <c r="B5815" s="1310" t="s">
        <v>8036</v>
      </c>
      <c r="C5815" s="1310" t="s">
        <v>8065</v>
      </c>
      <c r="D5815" s="1310">
        <v>115</v>
      </c>
      <c r="E5815" s="1311" t="s">
        <v>995</v>
      </c>
      <c r="F5815" s="1310" t="s">
        <v>995</v>
      </c>
      <c r="G5815" s="1310">
        <v>98689</v>
      </c>
      <c r="H5815" s="1310" t="s">
        <v>8076</v>
      </c>
      <c r="I5815" s="1310" t="s">
        <v>253</v>
      </c>
      <c r="J5815" s="1310" t="s">
        <v>2242</v>
      </c>
      <c r="K5815" s="1311">
        <v>97.72</v>
      </c>
      <c r="L5815" s="1310" t="s">
        <v>2173</v>
      </c>
    </row>
    <row r="5816" spans="1:12" ht="13.5">
      <c r="A5816" s="1310" t="s">
        <v>8035</v>
      </c>
      <c r="B5816" s="1310" t="s">
        <v>8036</v>
      </c>
      <c r="C5816" s="1310" t="s">
        <v>8065</v>
      </c>
      <c r="D5816" s="1310">
        <v>115</v>
      </c>
      <c r="E5816" s="1311" t="s">
        <v>995</v>
      </c>
      <c r="F5816" s="1310" t="s">
        <v>995</v>
      </c>
      <c r="G5816" s="1310">
        <v>101090</v>
      </c>
      <c r="H5816" s="1310" t="s">
        <v>8077</v>
      </c>
      <c r="I5816" s="1310" t="s">
        <v>472</v>
      </c>
      <c r="J5816" s="1310" t="s">
        <v>2242</v>
      </c>
      <c r="K5816" s="1311">
        <v>179.23</v>
      </c>
      <c r="L5816" s="1310" t="s">
        <v>2173</v>
      </c>
    </row>
    <row r="5817" spans="1:12" ht="13.5">
      <c r="A5817" s="1310" t="s">
        <v>8035</v>
      </c>
      <c r="B5817" s="1310" t="s">
        <v>8036</v>
      </c>
      <c r="C5817" s="1310" t="s">
        <v>8065</v>
      </c>
      <c r="D5817" s="1310">
        <v>115</v>
      </c>
      <c r="E5817" s="1311" t="s">
        <v>995</v>
      </c>
      <c r="F5817" s="1310" t="s">
        <v>995</v>
      </c>
      <c r="G5817" s="1310">
        <v>101091</v>
      </c>
      <c r="H5817" s="1310" t="s">
        <v>8078</v>
      </c>
      <c r="I5817" s="1310" t="s">
        <v>472</v>
      </c>
      <c r="J5817" s="1310" t="s">
        <v>2172</v>
      </c>
      <c r="K5817" s="1311">
        <v>114.36</v>
      </c>
      <c r="L5817" s="1310" t="s">
        <v>2173</v>
      </c>
    </row>
    <row r="5818" spans="1:12" ht="13.5">
      <c r="A5818" s="1310" t="s">
        <v>8035</v>
      </c>
      <c r="B5818" s="1310" t="s">
        <v>8036</v>
      </c>
      <c r="C5818" s="1310" t="s">
        <v>8065</v>
      </c>
      <c r="D5818" s="1310">
        <v>115</v>
      </c>
      <c r="E5818" s="1311" t="s">
        <v>995</v>
      </c>
      <c r="F5818" s="1310" t="s">
        <v>995</v>
      </c>
      <c r="G5818" s="1310">
        <v>101725</v>
      </c>
      <c r="H5818" s="1310" t="s">
        <v>8079</v>
      </c>
      <c r="I5818" s="1310" t="s">
        <v>472</v>
      </c>
      <c r="J5818" s="1310" t="s">
        <v>2172</v>
      </c>
      <c r="K5818" s="1311">
        <v>228.04</v>
      </c>
      <c r="L5818" s="1310" t="s">
        <v>2173</v>
      </c>
    </row>
    <row r="5819" spans="1:12" ht="13.5">
      <c r="A5819" s="1310" t="s">
        <v>8035</v>
      </c>
      <c r="B5819" s="1310" t="s">
        <v>8036</v>
      </c>
      <c r="C5819" s="1310" t="s">
        <v>8065</v>
      </c>
      <c r="D5819" s="1310">
        <v>115</v>
      </c>
      <c r="E5819" s="1311" t="s">
        <v>995</v>
      </c>
      <c r="F5819" s="1310" t="s">
        <v>995</v>
      </c>
      <c r="G5819" s="1310">
        <v>101726</v>
      </c>
      <c r="H5819" s="1310" t="s">
        <v>8080</v>
      </c>
      <c r="I5819" s="1310" t="s">
        <v>472</v>
      </c>
      <c r="J5819" s="1310" t="s">
        <v>2172</v>
      </c>
      <c r="K5819" s="1311">
        <v>149.91999999999999</v>
      </c>
      <c r="L5819" s="1310" t="s">
        <v>2173</v>
      </c>
    </row>
    <row r="5820" spans="1:12" ht="13.5">
      <c r="A5820" s="1310" t="s">
        <v>8035</v>
      </c>
      <c r="B5820" s="1310" t="s">
        <v>8036</v>
      </c>
      <c r="C5820" s="1310" t="s">
        <v>8065</v>
      </c>
      <c r="D5820" s="1310">
        <v>115</v>
      </c>
      <c r="E5820" s="1311" t="s">
        <v>995</v>
      </c>
      <c r="F5820" s="1310" t="s">
        <v>995</v>
      </c>
      <c r="G5820" s="1310">
        <v>101731</v>
      </c>
      <c r="H5820" s="1310" t="s">
        <v>8081</v>
      </c>
      <c r="I5820" s="1310" t="s">
        <v>472</v>
      </c>
      <c r="J5820" s="1310" t="s">
        <v>2172</v>
      </c>
      <c r="K5820" s="1311">
        <v>260.77</v>
      </c>
      <c r="L5820" s="1310" t="s">
        <v>2173</v>
      </c>
    </row>
    <row r="5821" spans="1:12" ht="13.5">
      <c r="A5821" s="1310" t="s">
        <v>8035</v>
      </c>
      <c r="B5821" s="1310" t="s">
        <v>8036</v>
      </c>
      <c r="C5821" s="1310" t="s">
        <v>8065</v>
      </c>
      <c r="D5821" s="1310">
        <v>115</v>
      </c>
      <c r="E5821" s="1311" t="s">
        <v>995</v>
      </c>
      <c r="F5821" s="1310" t="s">
        <v>995</v>
      </c>
      <c r="G5821" s="1310">
        <v>101732</v>
      </c>
      <c r="H5821" s="1310" t="s">
        <v>8082</v>
      </c>
      <c r="I5821" s="1310" t="s">
        <v>472</v>
      </c>
      <c r="J5821" s="1310" t="s">
        <v>2172</v>
      </c>
      <c r="K5821" s="1311">
        <v>80.44</v>
      </c>
      <c r="L5821" s="1310" t="s">
        <v>2173</v>
      </c>
    </row>
    <row r="5822" spans="1:12" ht="13.5">
      <c r="A5822" s="1310" t="s">
        <v>8035</v>
      </c>
      <c r="B5822" s="1310" t="s">
        <v>8036</v>
      </c>
      <c r="C5822" s="1310" t="s">
        <v>8083</v>
      </c>
      <c r="D5822" s="1310">
        <v>116</v>
      </c>
      <c r="E5822" s="1311" t="s">
        <v>995</v>
      </c>
      <c r="F5822" s="1310" t="s">
        <v>995</v>
      </c>
      <c r="G5822" s="1310">
        <v>101094</v>
      </c>
      <c r="H5822" s="1310" t="s">
        <v>8084</v>
      </c>
      <c r="I5822" s="1310" t="s">
        <v>253</v>
      </c>
      <c r="J5822" s="1310" t="s">
        <v>2242</v>
      </c>
      <c r="K5822" s="1311">
        <v>184.48</v>
      </c>
      <c r="L5822" s="1310" t="s">
        <v>2173</v>
      </c>
    </row>
    <row r="5823" spans="1:12" ht="13.5">
      <c r="A5823" s="1310" t="s">
        <v>8035</v>
      </c>
      <c r="B5823" s="1310" t="s">
        <v>8036</v>
      </c>
      <c r="C5823" s="1310" t="s">
        <v>8083</v>
      </c>
      <c r="D5823" s="1310">
        <v>116</v>
      </c>
      <c r="E5823" s="1311" t="s">
        <v>995</v>
      </c>
      <c r="F5823" s="1310" t="s">
        <v>995</v>
      </c>
      <c r="G5823" s="1310">
        <v>101727</v>
      </c>
      <c r="H5823" s="1310" t="s">
        <v>8085</v>
      </c>
      <c r="I5823" s="1310" t="s">
        <v>472</v>
      </c>
      <c r="J5823" s="1310" t="s">
        <v>2242</v>
      </c>
      <c r="K5823" s="1311">
        <v>221.41</v>
      </c>
      <c r="L5823" s="1310" t="s">
        <v>2173</v>
      </c>
    </row>
    <row r="5824" spans="1:12" ht="13.5">
      <c r="A5824" s="1310" t="s">
        <v>8035</v>
      </c>
      <c r="B5824" s="1310" t="s">
        <v>8036</v>
      </c>
      <c r="C5824" s="1310" t="s">
        <v>8083</v>
      </c>
      <c r="D5824" s="1310">
        <v>116</v>
      </c>
      <c r="E5824" s="1311" t="s">
        <v>995</v>
      </c>
      <c r="F5824" s="1310" t="s">
        <v>995</v>
      </c>
      <c r="G5824" s="1310">
        <v>101733</v>
      </c>
      <c r="H5824" s="1310" t="s">
        <v>8086</v>
      </c>
      <c r="I5824" s="1310" t="s">
        <v>472</v>
      </c>
      <c r="J5824" s="1310" t="s">
        <v>2242</v>
      </c>
      <c r="K5824" s="1311">
        <v>295.45999999999998</v>
      </c>
      <c r="L5824" s="1310" t="s">
        <v>2173</v>
      </c>
    </row>
    <row r="5825" spans="1:12" ht="13.5">
      <c r="A5825" s="1310" t="s">
        <v>8035</v>
      </c>
      <c r="B5825" s="1310" t="s">
        <v>8036</v>
      </c>
      <c r="C5825" s="1310" t="s">
        <v>8083</v>
      </c>
      <c r="D5825" s="1310">
        <v>116</v>
      </c>
      <c r="E5825" s="1311" t="s">
        <v>995</v>
      </c>
      <c r="F5825" s="1310" t="s">
        <v>995</v>
      </c>
      <c r="G5825" s="1310">
        <v>101734</v>
      </c>
      <c r="H5825" s="1310" t="s">
        <v>8087</v>
      </c>
      <c r="I5825" s="1310" t="s">
        <v>472</v>
      </c>
      <c r="J5825" s="1310" t="s">
        <v>2242</v>
      </c>
      <c r="K5825" s="1311">
        <v>453.42</v>
      </c>
      <c r="L5825" s="1310" t="s">
        <v>2173</v>
      </c>
    </row>
    <row r="5826" spans="1:12" ht="13.5">
      <c r="A5826" s="1310" t="s">
        <v>8035</v>
      </c>
      <c r="B5826" s="1310" t="s">
        <v>8036</v>
      </c>
      <c r="C5826" s="1310" t="s">
        <v>8083</v>
      </c>
      <c r="D5826" s="1310">
        <v>116</v>
      </c>
      <c r="E5826" s="1311" t="s">
        <v>995</v>
      </c>
      <c r="F5826" s="1310" t="s">
        <v>995</v>
      </c>
      <c r="G5826" s="1310">
        <v>101735</v>
      </c>
      <c r="H5826" s="1310" t="s">
        <v>8088</v>
      </c>
      <c r="I5826" s="1310" t="s">
        <v>472</v>
      </c>
      <c r="J5826" s="1310" t="s">
        <v>2242</v>
      </c>
      <c r="K5826" s="1311">
        <v>464.88</v>
      </c>
      <c r="L5826" s="1310" t="s">
        <v>2173</v>
      </c>
    </row>
    <row r="5827" spans="1:12" ht="13.5">
      <c r="A5827" s="1310" t="s">
        <v>8035</v>
      </c>
      <c r="B5827" s="1310" t="s">
        <v>8036</v>
      </c>
      <c r="C5827" s="1310" t="s">
        <v>8083</v>
      </c>
      <c r="D5827" s="1310">
        <v>116</v>
      </c>
      <c r="E5827" s="1311" t="s">
        <v>995</v>
      </c>
      <c r="F5827" s="1310" t="s">
        <v>995</v>
      </c>
      <c r="G5827" s="1310">
        <v>101736</v>
      </c>
      <c r="H5827" s="1310" t="s">
        <v>8089</v>
      </c>
      <c r="I5827" s="1310" t="s">
        <v>472</v>
      </c>
      <c r="J5827" s="1310" t="s">
        <v>2242</v>
      </c>
      <c r="K5827" s="1311">
        <v>109.26</v>
      </c>
      <c r="L5827" s="1310" t="s">
        <v>2173</v>
      </c>
    </row>
    <row r="5828" spans="1:12" ht="13.5">
      <c r="A5828" s="1310" t="s">
        <v>8035</v>
      </c>
      <c r="B5828" s="1310" t="s">
        <v>8036</v>
      </c>
      <c r="C5828" s="1310" t="s">
        <v>8083</v>
      </c>
      <c r="D5828" s="1310">
        <v>116</v>
      </c>
      <c r="E5828" s="1311" t="s">
        <v>995</v>
      </c>
      <c r="F5828" s="1310" t="s">
        <v>995</v>
      </c>
      <c r="G5828" s="1310">
        <v>101737</v>
      </c>
      <c r="H5828" s="1310" t="s">
        <v>8090</v>
      </c>
      <c r="I5828" s="1310" t="s">
        <v>472</v>
      </c>
      <c r="J5828" s="1310" t="s">
        <v>2242</v>
      </c>
      <c r="K5828" s="1311">
        <v>131.91999999999999</v>
      </c>
      <c r="L5828" s="1310" t="s">
        <v>2173</v>
      </c>
    </row>
    <row r="5829" spans="1:12" ht="13.5">
      <c r="A5829" s="1310" t="s">
        <v>8035</v>
      </c>
      <c r="B5829" s="1310" t="s">
        <v>8036</v>
      </c>
      <c r="C5829" s="1310" t="s">
        <v>8083</v>
      </c>
      <c r="D5829" s="1310">
        <v>116</v>
      </c>
      <c r="E5829" s="1311" t="s">
        <v>995</v>
      </c>
      <c r="F5829" s="1310" t="s">
        <v>995</v>
      </c>
      <c r="G5829" s="1310">
        <v>101748</v>
      </c>
      <c r="H5829" s="1310" t="s">
        <v>8091</v>
      </c>
      <c r="I5829" s="1310" t="s">
        <v>472</v>
      </c>
      <c r="J5829" s="1310" t="s">
        <v>2172</v>
      </c>
      <c r="K5829" s="1311">
        <v>3.06</v>
      </c>
      <c r="L5829" s="1310" t="s">
        <v>2173</v>
      </c>
    </row>
    <row r="5830" spans="1:12" ht="13.5">
      <c r="A5830" s="1310" t="s">
        <v>8035</v>
      </c>
      <c r="B5830" s="1310" t="s">
        <v>8036</v>
      </c>
      <c r="C5830" s="1310" t="s">
        <v>8092</v>
      </c>
      <c r="D5830" s="1310">
        <v>119</v>
      </c>
      <c r="E5830" s="1311" t="s">
        <v>995</v>
      </c>
      <c r="F5830" s="1310" t="s">
        <v>995</v>
      </c>
      <c r="G5830" s="1310">
        <v>101092</v>
      </c>
      <c r="H5830" s="1310" t="s">
        <v>8093</v>
      </c>
      <c r="I5830" s="1310" t="s">
        <v>472</v>
      </c>
      <c r="J5830" s="1310" t="s">
        <v>2242</v>
      </c>
      <c r="K5830" s="1311">
        <v>388.61</v>
      </c>
      <c r="L5830" s="1310" t="s">
        <v>2173</v>
      </c>
    </row>
    <row r="5831" spans="1:12" ht="13.5">
      <c r="A5831" s="1310" t="s">
        <v>8035</v>
      </c>
      <c r="B5831" s="1310" t="s">
        <v>8036</v>
      </c>
      <c r="C5831" s="1310" t="s">
        <v>8092</v>
      </c>
      <c r="D5831" s="1310">
        <v>119</v>
      </c>
      <c r="E5831" s="1311" t="s">
        <v>995</v>
      </c>
      <c r="F5831" s="1310" t="s">
        <v>995</v>
      </c>
      <c r="G5831" s="1310">
        <v>101093</v>
      </c>
      <c r="H5831" s="1310" t="s">
        <v>8094</v>
      </c>
      <c r="I5831" s="1310" t="s">
        <v>472</v>
      </c>
      <c r="J5831" s="1310" t="s">
        <v>2242</v>
      </c>
      <c r="K5831" s="1311">
        <v>320.42</v>
      </c>
      <c r="L5831" s="1310" t="s">
        <v>2173</v>
      </c>
    </row>
    <row r="5832" spans="1:12" ht="13.5">
      <c r="A5832" s="1310" t="s">
        <v>8035</v>
      </c>
      <c r="B5832" s="1310" t="s">
        <v>8036</v>
      </c>
      <c r="C5832" s="1310" t="s">
        <v>8095</v>
      </c>
      <c r="D5832" s="1310">
        <v>122</v>
      </c>
      <c r="E5832" s="1311" t="s">
        <v>995</v>
      </c>
      <c r="F5832" s="1310" t="s">
        <v>995</v>
      </c>
      <c r="G5832" s="1310">
        <v>98695</v>
      </c>
      <c r="H5832" s="1310" t="s">
        <v>8096</v>
      </c>
      <c r="I5832" s="1310" t="s">
        <v>253</v>
      </c>
      <c r="J5832" s="1310" t="s">
        <v>2242</v>
      </c>
      <c r="K5832" s="1311">
        <v>58.17</v>
      </c>
      <c r="L5832" s="1310" t="s">
        <v>2173</v>
      </c>
    </row>
    <row r="5833" spans="1:12" ht="13.5">
      <c r="A5833" s="1310" t="s">
        <v>8035</v>
      </c>
      <c r="B5833" s="1310" t="s">
        <v>8036</v>
      </c>
      <c r="C5833" s="1310" t="s">
        <v>8095</v>
      </c>
      <c r="D5833" s="1310">
        <v>122</v>
      </c>
      <c r="E5833" s="1311" t="s">
        <v>995</v>
      </c>
      <c r="F5833" s="1310" t="s">
        <v>995</v>
      </c>
      <c r="G5833" s="1310">
        <v>98697</v>
      </c>
      <c r="H5833" s="1310" t="s">
        <v>8097</v>
      </c>
      <c r="I5833" s="1310" t="s">
        <v>253</v>
      </c>
      <c r="J5833" s="1310" t="s">
        <v>2242</v>
      </c>
      <c r="K5833" s="1311">
        <v>37.97</v>
      </c>
      <c r="L5833" s="1310" t="s">
        <v>2173</v>
      </c>
    </row>
    <row r="5834" spans="1:12" ht="13.5">
      <c r="A5834" s="1310" t="s">
        <v>8035</v>
      </c>
      <c r="B5834" s="1310" t="s">
        <v>8036</v>
      </c>
      <c r="C5834" s="1310" t="s">
        <v>8098</v>
      </c>
      <c r="D5834" s="1310">
        <v>130</v>
      </c>
      <c r="E5834" s="1311" t="s">
        <v>995</v>
      </c>
      <c r="F5834" s="1310" t="s">
        <v>995</v>
      </c>
      <c r="G5834" s="1310">
        <v>101738</v>
      </c>
      <c r="H5834" s="1310" t="s">
        <v>8099</v>
      </c>
      <c r="I5834" s="1310" t="s">
        <v>253</v>
      </c>
      <c r="J5834" s="1310" t="s">
        <v>2172</v>
      </c>
      <c r="K5834" s="1311">
        <v>27.45</v>
      </c>
      <c r="L5834" s="1310" t="s">
        <v>2173</v>
      </c>
    </row>
    <row r="5835" spans="1:12" ht="13.5">
      <c r="A5835" s="1310" t="s">
        <v>8035</v>
      </c>
      <c r="B5835" s="1310" t="s">
        <v>8036</v>
      </c>
      <c r="C5835" s="1310" t="s">
        <v>8098</v>
      </c>
      <c r="D5835" s="1310">
        <v>130</v>
      </c>
      <c r="E5835" s="1311" t="s">
        <v>995</v>
      </c>
      <c r="F5835" s="1310" t="s">
        <v>995</v>
      </c>
      <c r="G5835" s="1310">
        <v>101739</v>
      </c>
      <c r="H5835" s="1310" t="s">
        <v>8100</v>
      </c>
      <c r="I5835" s="1310" t="s">
        <v>253</v>
      </c>
      <c r="J5835" s="1310" t="s">
        <v>2172</v>
      </c>
      <c r="K5835" s="1311">
        <v>30.68</v>
      </c>
      <c r="L5835" s="1310" t="s">
        <v>2173</v>
      </c>
    </row>
    <row r="5836" spans="1:12" ht="13.5">
      <c r="A5836" s="1310" t="s">
        <v>8035</v>
      </c>
      <c r="B5836" s="1310" t="s">
        <v>8036</v>
      </c>
      <c r="C5836" s="1310" t="s">
        <v>8101</v>
      </c>
      <c r="D5836" s="1310">
        <v>131</v>
      </c>
      <c r="E5836" s="1311" t="s">
        <v>995</v>
      </c>
      <c r="F5836" s="1310" t="s">
        <v>995</v>
      </c>
      <c r="G5836" s="1310">
        <v>88648</v>
      </c>
      <c r="H5836" s="1310" t="s">
        <v>8102</v>
      </c>
      <c r="I5836" s="1310" t="s">
        <v>253</v>
      </c>
      <c r="J5836" s="1310" t="s">
        <v>2242</v>
      </c>
      <c r="K5836" s="1311">
        <v>5.67</v>
      </c>
      <c r="L5836" s="1310" t="s">
        <v>2173</v>
      </c>
    </row>
    <row r="5837" spans="1:12" ht="13.5">
      <c r="A5837" s="1310" t="s">
        <v>8035</v>
      </c>
      <c r="B5837" s="1310" t="s">
        <v>8036</v>
      </c>
      <c r="C5837" s="1310" t="s">
        <v>8101</v>
      </c>
      <c r="D5837" s="1310">
        <v>131</v>
      </c>
      <c r="E5837" s="1311" t="s">
        <v>995</v>
      </c>
      <c r="F5837" s="1310" t="s">
        <v>995</v>
      </c>
      <c r="G5837" s="1310">
        <v>88649</v>
      </c>
      <c r="H5837" s="1310" t="s">
        <v>8103</v>
      </c>
      <c r="I5837" s="1310" t="s">
        <v>253</v>
      </c>
      <c r="J5837" s="1310" t="s">
        <v>2242</v>
      </c>
      <c r="K5837" s="1311">
        <v>6.42</v>
      </c>
      <c r="L5837" s="1310" t="s">
        <v>2173</v>
      </c>
    </row>
    <row r="5838" spans="1:12" ht="13.5">
      <c r="A5838" s="1310" t="s">
        <v>8035</v>
      </c>
      <c r="B5838" s="1310" t="s">
        <v>8036</v>
      </c>
      <c r="C5838" s="1310" t="s">
        <v>8101</v>
      </c>
      <c r="D5838" s="1310">
        <v>131</v>
      </c>
      <c r="E5838" s="1311" t="s">
        <v>995</v>
      </c>
      <c r="F5838" s="1310" t="s">
        <v>995</v>
      </c>
      <c r="G5838" s="1310">
        <v>88650</v>
      </c>
      <c r="H5838" s="1310" t="s">
        <v>8104</v>
      </c>
      <c r="I5838" s="1310" t="s">
        <v>253</v>
      </c>
      <c r="J5838" s="1310" t="s">
        <v>2242</v>
      </c>
      <c r="K5838" s="1311">
        <v>12.25</v>
      </c>
      <c r="L5838" s="1310" t="s">
        <v>2173</v>
      </c>
    </row>
    <row r="5839" spans="1:12" ht="13.5">
      <c r="A5839" s="1310" t="s">
        <v>8035</v>
      </c>
      <c r="B5839" s="1310" t="s">
        <v>8036</v>
      </c>
      <c r="C5839" s="1310" t="s">
        <v>8101</v>
      </c>
      <c r="D5839" s="1310">
        <v>131</v>
      </c>
      <c r="E5839" s="1311" t="s">
        <v>995</v>
      </c>
      <c r="F5839" s="1310" t="s">
        <v>995</v>
      </c>
      <c r="G5839" s="1310">
        <v>96467</v>
      </c>
      <c r="H5839" s="1310" t="s">
        <v>8105</v>
      </c>
      <c r="I5839" s="1310" t="s">
        <v>253</v>
      </c>
      <c r="J5839" s="1310" t="s">
        <v>2242</v>
      </c>
      <c r="K5839" s="1311">
        <v>5.17</v>
      </c>
      <c r="L5839" s="1310" t="s">
        <v>2173</v>
      </c>
    </row>
    <row r="5840" spans="1:12" ht="13.5">
      <c r="A5840" s="1310" t="s">
        <v>8035</v>
      </c>
      <c r="B5840" s="1310" t="s">
        <v>8036</v>
      </c>
      <c r="C5840" s="1310" t="s">
        <v>8106</v>
      </c>
      <c r="D5840" s="1310">
        <v>164</v>
      </c>
      <c r="E5840" s="1311" t="s">
        <v>995</v>
      </c>
      <c r="F5840" s="1310" t="s">
        <v>995</v>
      </c>
      <c r="G5840" s="1310">
        <v>101740</v>
      </c>
      <c r="H5840" s="1310" t="s">
        <v>8107</v>
      </c>
      <c r="I5840" s="1310" t="s">
        <v>253</v>
      </c>
      <c r="J5840" s="1310" t="s">
        <v>2242</v>
      </c>
      <c r="K5840" s="1311">
        <v>40.97</v>
      </c>
      <c r="L5840" s="1310" t="s">
        <v>2173</v>
      </c>
    </row>
    <row r="5841" spans="1:12" ht="13.5">
      <c r="A5841" s="1310" t="s">
        <v>8035</v>
      </c>
      <c r="B5841" s="1310" t="s">
        <v>8036</v>
      </c>
      <c r="C5841" s="1310" t="s">
        <v>8106</v>
      </c>
      <c r="D5841" s="1310">
        <v>164</v>
      </c>
      <c r="E5841" s="1311" t="s">
        <v>995</v>
      </c>
      <c r="F5841" s="1310" t="s">
        <v>995</v>
      </c>
      <c r="G5841" s="1310">
        <v>101741</v>
      </c>
      <c r="H5841" s="1310" t="s">
        <v>8108</v>
      </c>
      <c r="I5841" s="1310" t="s">
        <v>253</v>
      </c>
      <c r="J5841" s="1310" t="s">
        <v>2172</v>
      </c>
      <c r="K5841" s="1311">
        <v>19.89</v>
      </c>
      <c r="L5841" s="1310" t="s">
        <v>2173</v>
      </c>
    </row>
    <row r="5842" spans="1:12" ht="13.5">
      <c r="A5842" s="1310" t="s">
        <v>8035</v>
      </c>
      <c r="B5842" s="1310" t="s">
        <v>8036</v>
      </c>
      <c r="C5842" s="1310" t="s">
        <v>8109</v>
      </c>
      <c r="D5842" s="1310">
        <v>258</v>
      </c>
      <c r="E5842" s="1311" t="s">
        <v>995</v>
      </c>
      <c r="F5842" s="1310" t="s">
        <v>995</v>
      </c>
      <c r="G5842" s="1310">
        <v>94990</v>
      </c>
      <c r="H5842" s="1310" t="s">
        <v>8110</v>
      </c>
      <c r="I5842" s="1310" t="s">
        <v>669</v>
      </c>
      <c r="J5842" s="1310" t="s">
        <v>2172</v>
      </c>
      <c r="K5842" s="1311">
        <v>721.95</v>
      </c>
      <c r="L5842" s="1310" t="s">
        <v>2173</v>
      </c>
    </row>
    <row r="5843" spans="1:12" ht="13.5">
      <c r="A5843" s="1310" t="s">
        <v>8035</v>
      </c>
      <c r="B5843" s="1310" t="s">
        <v>8036</v>
      </c>
      <c r="C5843" s="1310" t="s">
        <v>8109</v>
      </c>
      <c r="D5843" s="1310">
        <v>258</v>
      </c>
      <c r="E5843" s="1311" t="s">
        <v>995</v>
      </c>
      <c r="F5843" s="1310" t="s">
        <v>995</v>
      </c>
      <c r="G5843" s="1310">
        <v>94991</v>
      </c>
      <c r="H5843" s="1310" t="s">
        <v>668</v>
      </c>
      <c r="I5843" s="1310" t="s">
        <v>669</v>
      </c>
      <c r="J5843" s="1310" t="s">
        <v>2242</v>
      </c>
      <c r="K5843" s="1311">
        <v>511.9</v>
      </c>
      <c r="L5843" s="1310" t="s">
        <v>2173</v>
      </c>
    </row>
    <row r="5844" spans="1:12" ht="13.5">
      <c r="A5844" s="1310" t="s">
        <v>8035</v>
      </c>
      <c r="B5844" s="1310" t="s">
        <v>8036</v>
      </c>
      <c r="C5844" s="1310" t="s">
        <v>8109</v>
      </c>
      <c r="D5844" s="1310">
        <v>258</v>
      </c>
      <c r="E5844" s="1311" t="s">
        <v>995</v>
      </c>
      <c r="F5844" s="1310" t="s">
        <v>995</v>
      </c>
      <c r="G5844" s="1310">
        <v>94992</v>
      </c>
      <c r="H5844" s="1310" t="s">
        <v>8111</v>
      </c>
      <c r="I5844" s="1310" t="s">
        <v>472</v>
      </c>
      <c r="J5844" s="1310" t="s">
        <v>2172</v>
      </c>
      <c r="K5844" s="1311">
        <v>101.46</v>
      </c>
      <c r="L5844" s="1310" t="s">
        <v>2173</v>
      </c>
    </row>
    <row r="5845" spans="1:12" ht="13.5">
      <c r="A5845" s="1310" t="s">
        <v>8035</v>
      </c>
      <c r="B5845" s="1310" t="s">
        <v>8036</v>
      </c>
      <c r="C5845" s="1310" t="s">
        <v>8109</v>
      </c>
      <c r="D5845" s="1310">
        <v>258</v>
      </c>
      <c r="E5845" s="1311" t="s">
        <v>995</v>
      </c>
      <c r="F5845" s="1310" t="s">
        <v>995</v>
      </c>
      <c r="G5845" s="1310">
        <v>94993</v>
      </c>
      <c r="H5845" s="1310" t="s">
        <v>8112</v>
      </c>
      <c r="I5845" s="1310" t="s">
        <v>472</v>
      </c>
      <c r="J5845" s="1310" t="s">
        <v>2242</v>
      </c>
      <c r="K5845" s="1311">
        <v>88.85</v>
      </c>
      <c r="L5845" s="1310" t="s">
        <v>2173</v>
      </c>
    </row>
    <row r="5846" spans="1:12" ht="13.5">
      <c r="A5846" s="1310" t="s">
        <v>8035</v>
      </c>
      <c r="B5846" s="1310" t="s">
        <v>8036</v>
      </c>
      <c r="C5846" s="1310" t="s">
        <v>8109</v>
      </c>
      <c r="D5846" s="1310">
        <v>258</v>
      </c>
      <c r="E5846" s="1311" t="s">
        <v>995</v>
      </c>
      <c r="F5846" s="1310" t="s">
        <v>995</v>
      </c>
      <c r="G5846" s="1310">
        <v>94994</v>
      </c>
      <c r="H5846" s="1310" t="s">
        <v>8113</v>
      </c>
      <c r="I5846" s="1310" t="s">
        <v>472</v>
      </c>
      <c r="J5846" s="1310" t="s">
        <v>2172</v>
      </c>
      <c r="K5846" s="1311">
        <v>117.76</v>
      </c>
      <c r="L5846" s="1310" t="s">
        <v>2173</v>
      </c>
    </row>
    <row r="5847" spans="1:12" ht="13.5">
      <c r="A5847" s="1310" t="s">
        <v>8035</v>
      </c>
      <c r="B5847" s="1310" t="s">
        <v>8036</v>
      </c>
      <c r="C5847" s="1310" t="s">
        <v>8109</v>
      </c>
      <c r="D5847" s="1310">
        <v>258</v>
      </c>
      <c r="E5847" s="1311" t="s">
        <v>995</v>
      </c>
      <c r="F5847" s="1310" t="s">
        <v>995</v>
      </c>
      <c r="G5847" s="1310">
        <v>94995</v>
      </c>
      <c r="H5847" s="1310" t="s">
        <v>8114</v>
      </c>
      <c r="I5847" s="1310" t="s">
        <v>472</v>
      </c>
      <c r="J5847" s="1310" t="s">
        <v>2242</v>
      </c>
      <c r="K5847" s="1311">
        <v>100.96</v>
      </c>
      <c r="L5847" s="1310" t="s">
        <v>2173</v>
      </c>
    </row>
    <row r="5848" spans="1:12" ht="13.5">
      <c r="A5848" s="1310" t="s">
        <v>8035</v>
      </c>
      <c r="B5848" s="1310" t="s">
        <v>8036</v>
      </c>
      <c r="C5848" s="1310" t="s">
        <v>8109</v>
      </c>
      <c r="D5848" s="1310">
        <v>258</v>
      </c>
      <c r="E5848" s="1311" t="s">
        <v>995</v>
      </c>
      <c r="F5848" s="1310" t="s">
        <v>995</v>
      </c>
      <c r="G5848" s="1310">
        <v>94996</v>
      </c>
      <c r="H5848" s="1310" t="s">
        <v>8115</v>
      </c>
      <c r="I5848" s="1310" t="s">
        <v>472</v>
      </c>
      <c r="J5848" s="1310" t="s">
        <v>2172</v>
      </c>
      <c r="K5848" s="1311">
        <v>132.21</v>
      </c>
      <c r="L5848" s="1310" t="s">
        <v>2173</v>
      </c>
    </row>
    <row r="5849" spans="1:12" ht="13.5">
      <c r="A5849" s="1310" t="s">
        <v>8035</v>
      </c>
      <c r="B5849" s="1310" t="s">
        <v>8036</v>
      </c>
      <c r="C5849" s="1310" t="s">
        <v>8109</v>
      </c>
      <c r="D5849" s="1310">
        <v>258</v>
      </c>
      <c r="E5849" s="1311" t="s">
        <v>995</v>
      </c>
      <c r="F5849" s="1310" t="s">
        <v>995</v>
      </c>
      <c r="G5849" s="1310">
        <v>94997</v>
      </c>
      <c r="H5849" s="1310" t="s">
        <v>8116</v>
      </c>
      <c r="I5849" s="1310" t="s">
        <v>472</v>
      </c>
      <c r="J5849" s="1310" t="s">
        <v>2242</v>
      </c>
      <c r="K5849" s="1311">
        <v>111.2</v>
      </c>
      <c r="L5849" s="1310" t="s">
        <v>2173</v>
      </c>
    </row>
    <row r="5850" spans="1:12" ht="13.5">
      <c r="A5850" s="1310" t="s">
        <v>8035</v>
      </c>
      <c r="B5850" s="1310" t="s">
        <v>8036</v>
      </c>
      <c r="C5850" s="1310" t="s">
        <v>8109</v>
      </c>
      <c r="D5850" s="1310">
        <v>258</v>
      </c>
      <c r="E5850" s="1311" t="s">
        <v>995</v>
      </c>
      <c r="F5850" s="1310" t="s">
        <v>995</v>
      </c>
      <c r="G5850" s="1310">
        <v>94998</v>
      </c>
      <c r="H5850" s="1310" t="s">
        <v>8117</v>
      </c>
      <c r="I5850" s="1310" t="s">
        <v>472</v>
      </c>
      <c r="J5850" s="1310" t="s">
        <v>2172</v>
      </c>
      <c r="K5850" s="1311">
        <v>147.82</v>
      </c>
      <c r="L5850" s="1310" t="s">
        <v>2173</v>
      </c>
    </row>
    <row r="5851" spans="1:12" ht="13.5">
      <c r="A5851" s="1310" t="s">
        <v>8035</v>
      </c>
      <c r="B5851" s="1310" t="s">
        <v>8036</v>
      </c>
      <c r="C5851" s="1310" t="s">
        <v>8109</v>
      </c>
      <c r="D5851" s="1310">
        <v>258</v>
      </c>
      <c r="E5851" s="1311" t="s">
        <v>995</v>
      </c>
      <c r="F5851" s="1310" t="s">
        <v>995</v>
      </c>
      <c r="G5851" s="1310">
        <v>94999</v>
      </c>
      <c r="H5851" s="1310" t="s">
        <v>8118</v>
      </c>
      <c r="I5851" s="1310" t="s">
        <v>472</v>
      </c>
      <c r="J5851" s="1310" t="s">
        <v>2242</v>
      </c>
      <c r="K5851" s="1311">
        <v>122.62</v>
      </c>
      <c r="L5851" s="1310" t="s">
        <v>2173</v>
      </c>
    </row>
    <row r="5852" spans="1:12" ht="13.5">
      <c r="A5852" s="1310" t="s">
        <v>8035</v>
      </c>
      <c r="B5852" s="1310" t="s">
        <v>8036</v>
      </c>
      <c r="C5852" s="1310" t="s">
        <v>8109</v>
      </c>
      <c r="D5852" s="1310">
        <v>258</v>
      </c>
      <c r="E5852" s="1311" t="s">
        <v>995</v>
      </c>
      <c r="F5852" s="1310" t="s">
        <v>995</v>
      </c>
      <c r="G5852" s="1310">
        <v>101747</v>
      </c>
      <c r="H5852" s="1310" t="s">
        <v>8119</v>
      </c>
      <c r="I5852" s="1310" t="s">
        <v>472</v>
      </c>
      <c r="J5852" s="1310" t="s">
        <v>2172</v>
      </c>
      <c r="K5852" s="1311">
        <v>64.91</v>
      </c>
      <c r="L5852" s="1310" t="s">
        <v>2173</v>
      </c>
    </row>
    <row r="5853" spans="1:12" ht="13.5">
      <c r="A5853" s="1310" t="s">
        <v>8035</v>
      </c>
      <c r="B5853" s="1310" t="s">
        <v>8036</v>
      </c>
      <c r="C5853" s="1310" t="s">
        <v>8120</v>
      </c>
      <c r="D5853" s="1310">
        <v>260</v>
      </c>
      <c r="E5853" s="1311" t="s">
        <v>995</v>
      </c>
      <c r="F5853" s="1310" t="s">
        <v>995</v>
      </c>
      <c r="G5853" s="1310">
        <v>101743</v>
      </c>
      <c r="H5853" s="1310" t="s">
        <v>8121</v>
      </c>
      <c r="I5853" s="1310" t="s">
        <v>472</v>
      </c>
      <c r="J5853" s="1310" t="s">
        <v>2172</v>
      </c>
      <c r="K5853" s="1311">
        <v>156.81</v>
      </c>
      <c r="L5853" s="1310" t="s">
        <v>2173</v>
      </c>
    </row>
    <row r="5854" spans="1:12" ht="13.5">
      <c r="A5854" s="1310" t="s">
        <v>8035</v>
      </c>
      <c r="B5854" s="1310" t="s">
        <v>8036</v>
      </c>
      <c r="C5854" s="1310" t="s">
        <v>8120</v>
      </c>
      <c r="D5854" s="1310">
        <v>260</v>
      </c>
      <c r="E5854" s="1311" t="s">
        <v>995</v>
      </c>
      <c r="F5854" s="1310" t="s">
        <v>995</v>
      </c>
      <c r="G5854" s="1310">
        <v>101744</v>
      </c>
      <c r="H5854" s="1310" t="s">
        <v>8122</v>
      </c>
      <c r="I5854" s="1310" t="s">
        <v>472</v>
      </c>
      <c r="J5854" s="1310" t="s">
        <v>2172</v>
      </c>
      <c r="K5854" s="1311">
        <v>125</v>
      </c>
      <c r="L5854" s="1310" t="s">
        <v>2173</v>
      </c>
    </row>
    <row r="5855" spans="1:12" ht="13.5">
      <c r="A5855" s="1310" t="s">
        <v>8035</v>
      </c>
      <c r="B5855" s="1310" t="s">
        <v>8036</v>
      </c>
      <c r="C5855" s="1310" t="s">
        <v>8120</v>
      </c>
      <c r="D5855" s="1310">
        <v>260</v>
      </c>
      <c r="E5855" s="1311" t="s">
        <v>995</v>
      </c>
      <c r="F5855" s="1310" t="s">
        <v>995</v>
      </c>
      <c r="G5855" s="1310">
        <v>101745</v>
      </c>
      <c r="H5855" s="1310" t="s">
        <v>8123</v>
      </c>
      <c r="I5855" s="1310" t="s">
        <v>472</v>
      </c>
      <c r="J5855" s="1310" t="s">
        <v>2172</v>
      </c>
      <c r="K5855" s="1311">
        <v>153.57</v>
      </c>
      <c r="L5855" s="1310" t="s">
        <v>2173</v>
      </c>
    </row>
    <row r="5856" spans="1:12" ht="13.5">
      <c r="A5856" s="1310" t="s">
        <v>8035</v>
      </c>
      <c r="B5856" s="1310" t="s">
        <v>8036</v>
      </c>
      <c r="C5856" s="1310" t="s">
        <v>8124</v>
      </c>
      <c r="D5856" s="1310">
        <v>264</v>
      </c>
      <c r="E5856" s="1311" t="s">
        <v>995</v>
      </c>
      <c r="F5856" s="1310" t="s">
        <v>995</v>
      </c>
      <c r="G5856" s="1310">
        <v>87620</v>
      </c>
      <c r="H5856" s="1310" t="s">
        <v>8125</v>
      </c>
      <c r="I5856" s="1310" t="s">
        <v>472</v>
      </c>
      <c r="J5856" s="1310" t="s">
        <v>2172</v>
      </c>
      <c r="K5856" s="1311">
        <v>25.63</v>
      </c>
      <c r="L5856" s="1310" t="s">
        <v>2173</v>
      </c>
    </row>
    <row r="5857" spans="1:12" ht="13.5">
      <c r="A5857" s="1310" t="s">
        <v>8035</v>
      </c>
      <c r="B5857" s="1310" t="s">
        <v>8036</v>
      </c>
      <c r="C5857" s="1310" t="s">
        <v>8124</v>
      </c>
      <c r="D5857" s="1310">
        <v>264</v>
      </c>
      <c r="E5857" s="1311" t="s">
        <v>995</v>
      </c>
      <c r="F5857" s="1310" t="s">
        <v>995</v>
      </c>
      <c r="G5857" s="1310">
        <v>87622</v>
      </c>
      <c r="H5857" s="1310" t="s">
        <v>8126</v>
      </c>
      <c r="I5857" s="1310" t="s">
        <v>472</v>
      </c>
      <c r="J5857" s="1310" t="s">
        <v>2242</v>
      </c>
      <c r="K5857" s="1311">
        <v>28.74</v>
      </c>
      <c r="L5857" s="1310" t="s">
        <v>2173</v>
      </c>
    </row>
    <row r="5858" spans="1:12" ht="13.5">
      <c r="A5858" s="1310" t="s">
        <v>8035</v>
      </c>
      <c r="B5858" s="1310" t="s">
        <v>8036</v>
      </c>
      <c r="C5858" s="1310" t="s">
        <v>8124</v>
      </c>
      <c r="D5858" s="1310">
        <v>264</v>
      </c>
      <c r="E5858" s="1311" t="s">
        <v>995</v>
      </c>
      <c r="F5858" s="1310" t="s">
        <v>995</v>
      </c>
      <c r="G5858" s="1310">
        <v>87623</v>
      </c>
      <c r="H5858" s="1310" t="s">
        <v>8127</v>
      </c>
      <c r="I5858" s="1310" t="s">
        <v>472</v>
      </c>
      <c r="J5858" s="1310" t="s">
        <v>2172</v>
      </c>
      <c r="K5858" s="1311">
        <v>48.44</v>
      </c>
      <c r="L5858" s="1310" t="s">
        <v>2173</v>
      </c>
    </row>
    <row r="5859" spans="1:12" ht="13.5">
      <c r="A5859" s="1310" t="s">
        <v>8035</v>
      </c>
      <c r="B5859" s="1310" t="s">
        <v>8036</v>
      </c>
      <c r="C5859" s="1310" t="s">
        <v>8124</v>
      </c>
      <c r="D5859" s="1310">
        <v>264</v>
      </c>
      <c r="E5859" s="1311" t="s">
        <v>995</v>
      </c>
      <c r="F5859" s="1310" t="s">
        <v>995</v>
      </c>
      <c r="G5859" s="1310">
        <v>87624</v>
      </c>
      <c r="H5859" s="1310" t="s">
        <v>8127</v>
      </c>
      <c r="I5859" s="1310" t="s">
        <v>472</v>
      </c>
      <c r="J5859" s="1310" t="s">
        <v>2242</v>
      </c>
      <c r="K5859" s="1311">
        <v>53.92</v>
      </c>
      <c r="L5859" s="1310" t="s">
        <v>2173</v>
      </c>
    </row>
    <row r="5860" spans="1:12" ht="13.5">
      <c r="A5860" s="1310" t="s">
        <v>8035</v>
      </c>
      <c r="B5860" s="1310" t="s">
        <v>8036</v>
      </c>
      <c r="C5860" s="1310" t="s">
        <v>8124</v>
      </c>
      <c r="D5860" s="1310">
        <v>264</v>
      </c>
      <c r="E5860" s="1311" t="s">
        <v>995</v>
      </c>
      <c r="F5860" s="1310" t="s">
        <v>995</v>
      </c>
      <c r="G5860" s="1310">
        <v>87630</v>
      </c>
      <c r="H5860" s="1310" t="s">
        <v>8128</v>
      </c>
      <c r="I5860" s="1310" t="s">
        <v>472</v>
      </c>
      <c r="J5860" s="1310" t="s">
        <v>2172</v>
      </c>
      <c r="K5860" s="1311">
        <v>32.74</v>
      </c>
      <c r="L5860" s="1310" t="s">
        <v>2173</v>
      </c>
    </row>
    <row r="5861" spans="1:12" ht="13.5">
      <c r="A5861" s="1310" t="s">
        <v>8035</v>
      </c>
      <c r="B5861" s="1310" t="s">
        <v>8036</v>
      </c>
      <c r="C5861" s="1310" t="s">
        <v>8124</v>
      </c>
      <c r="D5861" s="1310">
        <v>264</v>
      </c>
      <c r="E5861" s="1311" t="s">
        <v>995</v>
      </c>
      <c r="F5861" s="1310" t="s">
        <v>995</v>
      </c>
      <c r="G5861" s="1310">
        <v>87632</v>
      </c>
      <c r="H5861" s="1310" t="s">
        <v>8129</v>
      </c>
      <c r="I5861" s="1310" t="s">
        <v>472</v>
      </c>
      <c r="J5861" s="1310" t="s">
        <v>2242</v>
      </c>
      <c r="K5861" s="1311">
        <v>37.07</v>
      </c>
      <c r="L5861" s="1310" t="s">
        <v>2173</v>
      </c>
    </row>
    <row r="5862" spans="1:12" ht="13.5">
      <c r="A5862" s="1310" t="s">
        <v>8035</v>
      </c>
      <c r="B5862" s="1310" t="s">
        <v>8036</v>
      </c>
      <c r="C5862" s="1310" t="s">
        <v>8124</v>
      </c>
      <c r="D5862" s="1310">
        <v>264</v>
      </c>
      <c r="E5862" s="1311" t="s">
        <v>995</v>
      </c>
      <c r="F5862" s="1310" t="s">
        <v>995</v>
      </c>
      <c r="G5862" s="1310">
        <v>87633</v>
      </c>
      <c r="H5862" s="1310" t="s">
        <v>8130</v>
      </c>
      <c r="I5862" s="1310" t="s">
        <v>472</v>
      </c>
      <c r="J5862" s="1310" t="s">
        <v>2172</v>
      </c>
      <c r="K5862" s="1311">
        <v>64.459999999999994</v>
      </c>
      <c r="L5862" s="1310" t="s">
        <v>2173</v>
      </c>
    </row>
    <row r="5863" spans="1:12" ht="13.5">
      <c r="A5863" s="1310" t="s">
        <v>8035</v>
      </c>
      <c r="B5863" s="1310" t="s">
        <v>8036</v>
      </c>
      <c r="C5863" s="1310" t="s">
        <v>8124</v>
      </c>
      <c r="D5863" s="1310">
        <v>264</v>
      </c>
      <c r="E5863" s="1311" t="s">
        <v>995</v>
      </c>
      <c r="F5863" s="1310" t="s">
        <v>995</v>
      </c>
      <c r="G5863" s="1310">
        <v>87634</v>
      </c>
      <c r="H5863" s="1310" t="s">
        <v>8131</v>
      </c>
      <c r="I5863" s="1310" t="s">
        <v>472</v>
      </c>
      <c r="J5863" s="1310" t="s">
        <v>2242</v>
      </c>
      <c r="K5863" s="1311">
        <v>72.08</v>
      </c>
      <c r="L5863" s="1310" t="s">
        <v>2173</v>
      </c>
    </row>
    <row r="5864" spans="1:12" ht="13.5">
      <c r="A5864" s="1310" t="s">
        <v>8035</v>
      </c>
      <c r="B5864" s="1310" t="s">
        <v>8036</v>
      </c>
      <c r="C5864" s="1310" t="s">
        <v>8124</v>
      </c>
      <c r="D5864" s="1310">
        <v>264</v>
      </c>
      <c r="E5864" s="1311" t="s">
        <v>995</v>
      </c>
      <c r="F5864" s="1310" t="s">
        <v>995</v>
      </c>
      <c r="G5864" s="1310">
        <v>87640</v>
      </c>
      <c r="H5864" s="1310" t="s">
        <v>8132</v>
      </c>
      <c r="I5864" s="1310" t="s">
        <v>472</v>
      </c>
      <c r="J5864" s="1310" t="s">
        <v>2172</v>
      </c>
      <c r="K5864" s="1311">
        <v>38.58</v>
      </c>
      <c r="L5864" s="1310" t="s">
        <v>2173</v>
      </c>
    </row>
    <row r="5865" spans="1:12" ht="13.5">
      <c r="A5865" s="1310" t="s">
        <v>8035</v>
      </c>
      <c r="B5865" s="1310" t="s">
        <v>8036</v>
      </c>
      <c r="C5865" s="1310" t="s">
        <v>8124</v>
      </c>
      <c r="D5865" s="1310">
        <v>264</v>
      </c>
      <c r="E5865" s="1311" t="s">
        <v>995</v>
      </c>
      <c r="F5865" s="1310" t="s">
        <v>995</v>
      </c>
      <c r="G5865" s="1310">
        <v>87642</v>
      </c>
      <c r="H5865" s="1310" t="s">
        <v>8133</v>
      </c>
      <c r="I5865" s="1310" t="s">
        <v>472</v>
      </c>
      <c r="J5865" s="1310" t="s">
        <v>2242</v>
      </c>
      <c r="K5865" s="1311">
        <v>43.9</v>
      </c>
      <c r="L5865" s="1310" t="s">
        <v>2173</v>
      </c>
    </row>
    <row r="5866" spans="1:12" ht="13.5">
      <c r="A5866" s="1310" t="s">
        <v>8035</v>
      </c>
      <c r="B5866" s="1310" t="s">
        <v>8036</v>
      </c>
      <c r="C5866" s="1310" t="s">
        <v>8124</v>
      </c>
      <c r="D5866" s="1310">
        <v>264</v>
      </c>
      <c r="E5866" s="1311" t="s">
        <v>995</v>
      </c>
      <c r="F5866" s="1310" t="s">
        <v>995</v>
      </c>
      <c r="G5866" s="1310">
        <v>87643</v>
      </c>
      <c r="H5866" s="1310" t="s">
        <v>8134</v>
      </c>
      <c r="I5866" s="1310" t="s">
        <v>472</v>
      </c>
      <c r="J5866" s="1310" t="s">
        <v>2172</v>
      </c>
      <c r="K5866" s="1311">
        <v>77.58</v>
      </c>
      <c r="L5866" s="1310" t="s">
        <v>2173</v>
      </c>
    </row>
    <row r="5867" spans="1:12" ht="13.5">
      <c r="A5867" s="1310" t="s">
        <v>8035</v>
      </c>
      <c r="B5867" s="1310" t="s">
        <v>8036</v>
      </c>
      <c r="C5867" s="1310" t="s">
        <v>8124</v>
      </c>
      <c r="D5867" s="1310">
        <v>264</v>
      </c>
      <c r="E5867" s="1311" t="s">
        <v>995</v>
      </c>
      <c r="F5867" s="1310" t="s">
        <v>995</v>
      </c>
      <c r="G5867" s="1310">
        <v>87644</v>
      </c>
      <c r="H5867" s="1310" t="s">
        <v>8135</v>
      </c>
      <c r="I5867" s="1310" t="s">
        <v>472</v>
      </c>
      <c r="J5867" s="1310" t="s">
        <v>2242</v>
      </c>
      <c r="K5867" s="1311">
        <v>86.95</v>
      </c>
      <c r="L5867" s="1310" t="s">
        <v>2173</v>
      </c>
    </row>
    <row r="5868" spans="1:12" ht="13.5">
      <c r="A5868" s="1310" t="s">
        <v>8035</v>
      </c>
      <c r="B5868" s="1310" t="s">
        <v>8036</v>
      </c>
      <c r="C5868" s="1310" t="s">
        <v>8124</v>
      </c>
      <c r="D5868" s="1310">
        <v>264</v>
      </c>
      <c r="E5868" s="1311" t="s">
        <v>995</v>
      </c>
      <c r="F5868" s="1310" t="s">
        <v>995</v>
      </c>
      <c r="G5868" s="1310">
        <v>87680</v>
      </c>
      <c r="H5868" s="1310" t="s">
        <v>8136</v>
      </c>
      <c r="I5868" s="1310" t="s">
        <v>472</v>
      </c>
      <c r="J5868" s="1310" t="s">
        <v>2172</v>
      </c>
      <c r="K5868" s="1311">
        <v>34.79</v>
      </c>
      <c r="L5868" s="1310" t="s">
        <v>2173</v>
      </c>
    </row>
    <row r="5869" spans="1:12" ht="13.5">
      <c r="A5869" s="1310" t="s">
        <v>8035</v>
      </c>
      <c r="B5869" s="1310" t="s">
        <v>8036</v>
      </c>
      <c r="C5869" s="1310" t="s">
        <v>8124</v>
      </c>
      <c r="D5869" s="1310">
        <v>264</v>
      </c>
      <c r="E5869" s="1311" t="s">
        <v>995</v>
      </c>
      <c r="F5869" s="1310" t="s">
        <v>995</v>
      </c>
      <c r="G5869" s="1310">
        <v>87682</v>
      </c>
      <c r="H5869" s="1310" t="s">
        <v>8137</v>
      </c>
      <c r="I5869" s="1310" t="s">
        <v>472</v>
      </c>
      <c r="J5869" s="1310" t="s">
        <v>2771</v>
      </c>
      <c r="K5869" s="1311">
        <v>40.11</v>
      </c>
      <c r="L5869" s="1310" t="s">
        <v>2173</v>
      </c>
    </row>
    <row r="5870" spans="1:12" ht="13.5">
      <c r="A5870" s="1310" t="s">
        <v>8035</v>
      </c>
      <c r="B5870" s="1310" t="s">
        <v>8036</v>
      </c>
      <c r="C5870" s="1310" t="s">
        <v>8124</v>
      </c>
      <c r="D5870" s="1310">
        <v>264</v>
      </c>
      <c r="E5870" s="1311" t="s">
        <v>995</v>
      </c>
      <c r="F5870" s="1310" t="s">
        <v>995</v>
      </c>
      <c r="G5870" s="1310">
        <v>87683</v>
      </c>
      <c r="H5870" s="1310" t="s">
        <v>8138</v>
      </c>
      <c r="I5870" s="1310" t="s">
        <v>472</v>
      </c>
      <c r="J5870" s="1310" t="s">
        <v>2172</v>
      </c>
      <c r="K5870" s="1311">
        <v>73.790000000000006</v>
      </c>
      <c r="L5870" s="1310" t="s">
        <v>2173</v>
      </c>
    </row>
    <row r="5871" spans="1:12" ht="13.5">
      <c r="A5871" s="1310" t="s">
        <v>8035</v>
      </c>
      <c r="B5871" s="1310" t="s">
        <v>8036</v>
      </c>
      <c r="C5871" s="1310" t="s">
        <v>8124</v>
      </c>
      <c r="D5871" s="1310">
        <v>264</v>
      </c>
      <c r="E5871" s="1311" t="s">
        <v>995</v>
      </c>
      <c r="F5871" s="1310" t="s">
        <v>995</v>
      </c>
      <c r="G5871" s="1310">
        <v>87684</v>
      </c>
      <c r="H5871" s="1310" t="s">
        <v>8139</v>
      </c>
      <c r="I5871" s="1310" t="s">
        <v>472</v>
      </c>
      <c r="J5871" s="1310" t="s">
        <v>2242</v>
      </c>
      <c r="K5871" s="1311">
        <v>83.16</v>
      </c>
      <c r="L5871" s="1310" t="s">
        <v>2173</v>
      </c>
    </row>
    <row r="5872" spans="1:12" ht="13.5">
      <c r="A5872" s="1310" t="s">
        <v>8035</v>
      </c>
      <c r="B5872" s="1310" t="s">
        <v>8036</v>
      </c>
      <c r="C5872" s="1310" t="s">
        <v>8124</v>
      </c>
      <c r="D5872" s="1310">
        <v>264</v>
      </c>
      <c r="E5872" s="1311" t="s">
        <v>995</v>
      </c>
      <c r="F5872" s="1310" t="s">
        <v>995</v>
      </c>
      <c r="G5872" s="1310">
        <v>87690</v>
      </c>
      <c r="H5872" s="1310" t="s">
        <v>8140</v>
      </c>
      <c r="I5872" s="1310" t="s">
        <v>472</v>
      </c>
      <c r="J5872" s="1310" t="s">
        <v>2172</v>
      </c>
      <c r="K5872" s="1311">
        <v>39.880000000000003</v>
      </c>
      <c r="L5872" s="1310" t="s">
        <v>2173</v>
      </c>
    </row>
    <row r="5873" spans="1:12" ht="13.5">
      <c r="A5873" s="1310" t="s">
        <v>8035</v>
      </c>
      <c r="B5873" s="1310" t="s">
        <v>8036</v>
      </c>
      <c r="C5873" s="1310" t="s">
        <v>8124</v>
      </c>
      <c r="D5873" s="1310">
        <v>264</v>
      </c>
      <c r="E5873" s="1311" t="s">
        <v>995</v>
      </c>
      <c r="F5873" s="1310" t="s">
        <v>995</v>
      </c>
      <c r="G5873" s="1310">
        <v>87692</v>
      </c>
      <c r="H5873" s="1310" t="s">
        <v>8141</v>
      </c>
      <c r="I5873" s="1310" t="s">
        <v>472</v>
      </c>
      <c r="J5873" s="1310" t="s">
        <v>2771</v>
      </c>
      <c r="K5873" s="1311">
        <v>45.97</v>
      </c>
      <c r="L5873" s="1310" t="s">
        <v>2173</v>
      </c>
    </row>
    <row r="5874" spans="1:12" ht="13.5">
      <c r="A5874" s="1310" t="s">
        <v>8035</v>
      </c>
      <c r="B5874" s="1310" t="s">
        <v>8036</v>
      </c>
      <c r="C5874" s="1310" t="s">
        <v>8124</v>
      </c>
      <c r="D5874" s="1310">
        <v>264</v>
      </c>
      <c r="E5874" s="1311" t="s">
        <v>995</v>
      </c>
      <c r="F5874" s="1310" t="s">
        <v>995</v>
      </c>
      <c r="G5874" s="1310">
        <v>87693</v>
      </c>
      <c r="H5874" s="1310" t="s">
        <v>8142</v>
      </c>
      <c r="I5874" s="1310" t="s">
        <v>472</v>
      </c>
      <c r="J5874" s="1310" t="s">
        <v>2172</v>
      </c>
      <c r="K5874" s="1311">
        <v>84.54</v>
      </c>
      <c r="L5874" s="1310" t="s">
        <v>2173</v>
      </c>
    </row>
    <row r="5875" spans="1:12" ht="13.5">
      <c r="A5875" s="1310" t="s">
        <v>8035</v>
      </c>
      <c r="B5875" s="1310" t="s">
        <v>8036</v>
      </c>
      <c r="C5875" s="1310" t="s">
        <v>8124</v>
      </c>
      <c r="D5875" s="1310">
        <v>264</v>
      </c>
      <c r="E5875" s="1311" t="s">
        <v>995</v>
      </c>
      <c r="F5875" s="1310" t="s">
        <v>995</v>
      </c>
      <c r="G5875" s="1310">
        <v>87694</v>
      </c>
      <c r="H5875" s="1310" t="s">
        <v>8143</v>
      </c>
      <c r="I5875" s="1310" t="s">
        <v>472</v>
      </c>
      <c r="J5875" s="1310" t="s">
        <v>2242</v>
      </c>
      <c r="K5875" s="1311">
        <v>95.28</v>
      </c>
      <c r="L5875" s="1310" t="s">
        <v>2173</v>
      </c>
    </row>
    <row r="5876" spans="1:12" ht="13.5">
      <c r="A5876" s="1310" t="s">
        <v>8035</v>
      </c>
      <c r="B5876" s="1310" t="s">
        <v>8036</v>
      </c>
      <c r="C5876" s="1310" t="s">
        <v>8124</v>
      </c>
      <c r="D5876" s="1310">
        <v>264</v>
      </c>
      <c r="E5876" s="1311" t="s">
        <v>995</v>
      </c>
      <c r="F5876" s="1310" t="s">
        <v>995</v>
      </c>
      <c r="G5876" s="1310">
        <v>87700</v>
      </c>
      <c r="H5876" s="1310" t="s">
        <v>8144</v>
      </c>
      <c r="I5876" s="1310" t="s">
        <v>472</v>
      </c>
      <c r="J5876" s="1310" t="s">
        <v>2172</v>
      </c>
      <c r="K5876" s="1311">
        <v>43.05</v>
      </c>
      <c r="L5876" s="1310" t="s">
        <v>2173</v>
      </c>
    </row>
    <row r="5877" spans="1:12" ht="13.5">
      <c r="A5877" s="1310" t="s">
        <v>8035</v>
      </c>
      <c r="B5877" s="1310" t="s">
        <v>8036</v>
      </c>
      <c r="C5877" s="1310" t="s">
        <v>8124</v>
      </c>
      <c r="D5877" s="1310">
        <v>264</v>
      </c>
      <c r="E5877" s="1311" t="s">
        <v>995</v>
      </c>
      <c r="F5877" s="1310" t="s">
        <v>995</v>
      </c>
      <c r="G5877" s="1310">
        <v>87702</v>
      </c>
      <c r="H5877" s="1310" t="s">
        <v>8145</v>
      </c>
      <c r="I5877" s="1310" t="s">
        <v>472</v>
      </c>
      <c r="J5877" s="1310" t="s">
        <v>2771</v>
      </c>
      <c r="K5877" s="1311">
        <v>49.68</v>
      </c>
      <c r="L5877" s="1310" t="s">
        <v>2173</v>
      </c>
    </row>
    <row r="5878" spans="1:12" ht="13.5">
      <c r="A5878" s="1310" t="s">
        <v>8035</v>
      </c>
      <c r="B5878" s="1310" t="s">
        <v>8036</v>
      </c>
      <c r="C5878" s="1310" t="s">
        <v>8124</v>
      </c>
      <c r="D5878" s="1310">
        <v>264</v>
      </c>
      <c r="E5878" s="1311" t="s">
        <v>995</v>
      </c>
      <c r="F5878" s="1310" t="s">
        <v>995</v>
      </c>
      <c r="G5878" s="1310">
        <v>87703</v>
      </c>
      <c r="H5878" s="1310" t="s">
        <v>8146</v>
      </c>
      <c r="I5878" s="1310" t="s">
        <v>472</v>
      </c>
      <c r="J5878" s="1310" t="s">
        <v>2172</v>
      </c>
      <c r="K5878" s="1311">
        <v>91.68</v>
      </c>
      <c r="L5878" s="1310" t="s">
        <v>2173</v>
      </c>
    </row>
    <row r="5879" spans="1:12" ht="13.5">
      <c r="A5879" s="1310" t="s">
        <v>8035</v>
      </c>
      <c r="B5879" s="1310" t="s">
        <v>8036</v>
      </c>
      <c r="C5879" s="1310" t="s">
        <v>8124</v>
      </c>
      <c r="D5879" s="1310">
        <v>264</v>
      </c>
      <c r="E5879" s="1311" t="s">
        <v>995</v>
      </c>
      <c r="F5879" s="1310" t="s">
        <v>995</v>
      </c>
      <c r="G5879" s="1310">
        <v>87704</v>
      </c>
      <c r="H5879" s="1310" t="s">
        <v>8147</v>
      </c>
      <c r="I5879" s="1310" t="s">
        <v>472</v>
      </c>
      <c r="J5879" s="1310" t="s">
        <v>2242</v>
      </c>
      <c r="K5879" s="1311">
        <v>103.38</v>
      </c>
      <c r="L5879" s="1310" t="s">
        <v>2173</v>
      </c>
    </row>
    <row r="5880" spans="1:12" ht="13.5">
      <c r="A5880" s="1310" t="s">
        <v>8035</v>
      </c>
      <c r="B5880" s="1310" t="s">
        <v>8036</v>
      </c>
      <c r="C5880" s="1310" t="s">
        <v>8124</v>
      </c>
      <c r="D5880" s="1310">
        <v>264</v>
      </c>
      <c r="E5880" s="1311" t="s">
        <v>995</v>
      </c>
      <c r="F5880" s="1310" t="s">
        <v>995</v>
      </c>
      <c r="G5880" s="1310">
        <v>87735</v>
      </c>
      <c r="H5880" s="1310" t="s">
        <v>8148</v>
      </c>
      <c r="I5880" s="1310" t="s">
        <v>472</v>
      </c>
      <c r="J5880" s="1310" t="s">
        <v>2172</v>
      </c>
      <c r="K5880" s="1311">
        <v>35.94</v>
      </c>
      <c r="L5880" s="1310" t="s">
        <v>2173</v>
      </c>
    </row>
    <row r="5881" spans="1:12" ht="13.5">
      <c r="A5881" s="1310" t="s">
        <v>8035</v>
      </c>
      <c r="B5881" s="1310" t="s">
        <v>8036</v>
      </c>
      <c r="C5881" s="1310" t="s">
        <v>8124</v>
      </c>
      <c r="D5881" s="1310">
        <v>264</v>
      </c>
      <c r="E5881" s="1311" t="s">
        <v>995</v>
      </c>
      <c r="F5881" s="1310" t="s">
        <v>995</v>
      </c>
      <c r="G5881" s="1310">
        <v>87737</v>
      </c>
      <c r="H5881" s="1310" t="s">
        <v>8149</v>
      </c>
      <c r="I5881" s="1310" t="s">
        <v>472</v>
      </c>
      <c r="J5881" s="1310" t="s">
        <v>2242</v>
      </c>
      <c r="K5881" s="1311">
        <v>39.049999999999997</v>
      </c>
      <c r="L5881" s="1310" t="s">
        <v>2173</v>
      </c>
    </row>
    <row r="5882" spans="1:12" ht="13.5">
      <c r="A5882" s="1310" t="s">
        <v>8035</v>
      </c>
      <c r="B5882" s="1310" t="s">
        <v>8036</v>
      </c>
      <c r="C5882" s="1310" t="s">
        <v>8124</v>
      </c>
      <c r="D5882" s="1310">
        <v>264</v>
      </c>
      <c r="E5882" s="1311" t="s">
        <v>995</v>
      </c>
      <c r="F5882" s="1310" t="s">
        <v>995</v>
      </c>
      <c r="G5882" s="1310">
        <v>87738</v>
      </c>
      <c r="H5882" s="1310" t="s">
        <v>8150</v>
      </c>
      <c r="I5882" s="1310" t="s">
        <v>472</v>
      </c>
      <c r="J5882" s="1310" t="s">
        <v>2172</v>
      </c>
      <c r="K5882" s="1311">
        <v>58.75</v>
      </c>
      <c r="L5882" s="1310" t="s">
        <v>2173</v>
      </c>
    </row>
    <row r="5883" spans="1:12" ht="13.5">
      <c r="A5883" s="1310" t="s">
        <v>8035</v>
      </c>
      <c r="B5883" s="1310" t="s">
        <v>8036</v>
      </c>
      <c r="C5883" s="1310" t="s">
        <v>8124</v>
      </c>
      <c r="D5883" s="1310">
        <v>264</v>
      </c>
      <c r="E5883" s="1311" t="s">
        <v>995</v>
      </c>
      <c r="F5883" s="1310" t="s">
        <v>995</v>
      </c>
      <c r="G5883" s="1310">
        <v>87739</v>
      </c>
      <c r="H5883" s="1310" t="s">
        <v>8151</v>
      </c>
      <c r="I5883" s="1310" t="s">
        <v>472</v>
      </c>
      <c r="J5883" s="1310" t="s">
        <v>2242</v>
      </c>
      <c r="K5883" s="1311">
        <v>64.23</v>
      </c>
      <c r="L5883" s="1310" t="s">
        <v>2173</v>
      </c>
    </row>
    <row r="5884" spans="1:12" ht="13.5">
      <c r="A5884" s="1310" t="s">
        <v>8035</v>
      </c>
      <c r="B5884" s="1310" t="s">
        <v>8036</v>
      </c>
      <c r="C5884" s="1310" t="s">
        <v>8124</v>
      </c>
      <c r="D5884" s="1310">
        <v>264</v>
      </c>
      <c r="E5884" s="1311" t="s">
        <v>995</v>
      </c>
      <c r="F5884" s="1310" t="s">
        <v>995</v>
      </c>
      <c r="G5884" s="1310">
        <v>87745</v>
      </c>
      <c r="H5884" s="1310" t="s">
        <v>8152</v>
      </c>
      <c r="I5884" s="1310" t="s">
        <v>472</v>
      </c>
      <c r="J5884" s="1310" t="s">
        <v>2172</v>
      </c>
      <c r="K5884" s="1311">
        <v>43.06</v>
      </c>
      <c r="L5884" s="1310" t="s">
        <v>2173</v>
      </c>
    </row>
    <row r="5885" spans="1:12" ht="13.5">
      <c r="A5885" s="1310" t="s">
        <v>8035</v>
      </c>
      <c r="B5885" s="1310" t="s">
        <v>8036</v>
      </c>
      <c r="C5885" s="1310" t="s">
        <v>8124</v>
      </c>
      <c r="D5885" s="1310">
        <v>264</v>
      </c>
      <c r="E5885" s="1311" t="s">
        <v>995</v>
      </c>
      <c r="F5885" s="1310" t="s">
        <v>995</v>
      </c>
      <c r="G5885" s="1310">
        <v>87747</v>
      </c>
      <c r="H5885" s="1310" t="s">
        <v>8153</v>
      </c>
      <c r="I5885" s="1310" t="s">
        <v>472</v>
      </c>
      <c r="J5885" s="1310" t="s">
        <v>2242</v>
      </c>
      <c r="K5885" s="1311">
        <v>47.39</v>
      </c>
      <c r="L5885" s="1310" t="s">
        <v>2173</v>
      </c>
    </row>
    <row r="5886" spans="1:12" ht="13.5">
      <c r="A5886" s="1310" t="s">
        <v>8035</v>
      </c>
      <c r="B5886" s="1310" t="s">
        <v>8036</v>
      </c>
      <c r="C5886" s="1310" t="s">
        <v>8124</v>
      </c>
      <c r="D5886" s="1310">
        <v>264</v>
      </c>
      <c r="E5886" s="1311" t="s">
        <v>995</v>
      </c>
      <c r="F5886" s="1310" t="s">
        <v>995</v>
      </c>
      <c r="G5886" s="1310">
        <v>87748</v>
      </c>
      <c r="H5886" s="1310" t="s">
        <v>8154</v>
      </c>
      <c r="I5886" s="1310" t="s">
        <v>472</v>
      </c>
      <c r="J5886" s="1310" t="s">
        <v>2172</v>
      </c>
      <c r="K5886" s="1311">
        <v>74.78</v>
      </c>
      <c r="L5886" s="1310" t="s">
        <v>2173</v>
      </c>
    </row>
    <row r="5887" spans="1:12" ht="13.5">
      <c r="A5887" s="1310" t="s">
        <v>8035</v>
      </c>
      <c r="B5887" s="1310" t="s">
        <v>8036</v>
      </c>
      <c r="C5887" s="1310" t="s">
        <v>8124</v>
      </c>
      <c r="D5887" s="1310">
        <v>264</v>
      </c>
      <c r="E5887" s="1311" t="s">
        <v>995</v>
      </c>
      <c r="F5887" s="1310" t="s">
        <v>995</v>
      </c>
      <c r="G5887" s="1310">
        <v>87749</v>
      </c>
      <c r="H5887" s="1310" t="s">
        <v>8155</v>
      </c>
      <c r="I5887" s="1310" t="s">
        <v>472</v>
      </c>
      <c r="J5887" s="1310" t="s">
        <v>2242</v>
      </c>
      <c r="K5887" s="1311">
        <v>82.4</v>
      </c>
      <c r="L5887" s="1310" t="s">
        <v>2173</v>
      </c>
    </row>
    <row r="5888" spans="1:12" ht="13.5">
      <c r="A5888" s="1310" t="s">
        <v>8035</v>
      </c>
      <c r="B5888" s="1310" t="s">
        <v>8036</v>
      </c>
      <c r="C5888" s="1310" t="s">
        <v>8124</v>
      </c>
      <c r="D5888" s="1310">
        <v>264</v>
      </c>
      <c r="E5888" s="1311" t="s">
        <v>995</v>
      </c>
      <c r="F5888" s="1310" t="s">
        <v>995</v>
      </c>
      <c r="G5888" s="1310">
        <v>87755</v>
      </c>
      <c r="H5888" s="1310" t="s">
        <v>8156</v>
      </c>
      <c r="I5888" s="1310" t="s">
        <v>472</v>
      </c>
      <c r="J5888" s="1310" t="s">
        <v>2172</v>
      </c>
      <c r="K5888" s="1311">
        <v>41.23</v>
      </c>
      <c r="L5888" s="1310" t="s">
        <v>2173</v>
      </c>
    </row>
    <row r="5889" spans="1:12" ht="13.5">
      <c r="A5889" s="1310" t="s">
        <v>8035</v>
      </c>
      <c r="B5889" s="1310" t="s">
        <v>8036</v>
      </c>
      <c r="C5889" s="1310" t="s">
        <v>8124</v>
      </c>
      <c r="D5889" s="1310">
        <v>264</v>
      </c>
      <c r="E5889" s="1311" t="s">
        <v>995</v>
      </c>
      <c r="F5889" s="1310" t="s">
        <v>995</v>
      </c>
      <c r="G5889" s="1310">
        <v>87757</v>
      </c>
      <c r="H5889" s="1310" t="s">
        <v>8157</v>
      </c>
      <c r="I5889" s="1310" t="s">
        <v>472</v>
      </c>
      <c r="J5889" s="1310" t="s">
        <v>2771</v>
      </c>
      <c r="K5889" s="1311">
        <v>45.56</v>
      </c>
      <c r="L5889" s="1310" t="s">
        <v>2173</v>
      </c>
    </row>
    <row r="5890" spans="1:12" ht="13.5">
      <c r="A5890" s="1310" t="s">
        <v>8035</v>
      </c>
      <c r="B5890" s="1310" t="s">
        <v>8036</v>
      </c>
      <c r="C5890" s="1310" t="s">
        <v>8124</v>
      </c>
      <c r="D5890" s="1310">
        <v>264</v>
      </c>
      <c r="E5890" s="1311" t="s">
        <v>995</v>
      </c>
      <c r="F5890" s="1310" t="s">
        <v>995</v>
      </c>
      <c r="G5890" s="1310">
        <v>87758</v>
      </c>
      <c r="H5890" s="1310" t="s">
        <v>8158</v>
      </c>
      <c r="I5890" s="1310" t="s">
        <v>472</v>
      </c>
      <c r="J5890" s="1310" t="s">
        <v>2172</v>
      </c>
      <c r="K5890" s="1311">
        <v>72.95</v>
      </c>
      <c r="L5890" s="1310" t="s">
        <v>2173</v>
      </c>
    </row>
    <row r="5891" spans="1:12" ht="13.5">
      <c r="A5891" s="1310" t="s">
        <v>8035</v>
      </c>
      <c r="B5891" s="1310" t="s">
        <v>8036</v>
      </c>
      <c r="C5891" s="1310" t="s">
        <v>8124</v>
      </c>
      <c r="D5891" s="1310">
        <v>264</v>
      </c>
      <c r="E5891" s="1311" t="s">
        <v>995</v>
      </c>
      <c r="F5891" s="1310" t="s">
        <v>995</v>
      </c>
      <c r="G5891" s="1310">
        <v>87759</v>
      </c>
      <c r="H5891" s="1310" t="s">
        <v>8159</v>
      </c>
      <c r="I5891" s="1310" t="s">
        <v>472</v>
      </c>
      <c r="J5891" s="1310" t="s">
        <v>2242</v>
      </c>
      <c r="K5891" s="1311">
        <v>80.569999999999993</v>
      </c>
      <c r="L5891" s="1310" t="s">
        <v>2173</v>
      </c>
    </row>
    <row r="5892" spans="1:12" ht="13.5">
      <c r="A5892" s="1310" t="s">
        <v>8035</v>
      </c>
      <c r="B5892" s="1310" t="s">
        <v>8036</v>
      </c>
      <c r="C5892" s="1310" t="s">
        <v>8124</v>
      </c>
      <c r="D5892" s="1310">
        <v>264</v>
      </c>
      <c r="E5892" s="1311" t="s">
        <v>995</v>
      </c>
      <c r="F5892" s="1310" t="s">
        <v>995</v>
      </c>
      <c r="G5892" s="1310">
        <v>87765</v>
      </c>
      <c r="H5892" s="1310" t="s">
        <v>8160</v>
      </c>
      <c r="I5892" s="1310" t="s">
        <v>472</v>
      </c>
      <c r="J5892" s="1310" t="s">
        <v>2172</v>
      </c>
      <c r="K5892" s="1311">
        <v>47.12</v>
      </c>
      <c r="L5892" s="1310" t="s">
        <v>2173</v>
      </c>
    </row>
    <row r="5893" spans="1:12" ht="13.5">
      <c r="A5893" s="1310" t="s">
        <v>8035</v>
      </c>
      <c r="B5893" s="1310" t="s">
        <v>8036</v>
      </c>
      <c r="C5893" s="1310" t="s">
        <v>8124</v>
      </c>
      <c r="D5893" s="1310">
        <v>264</v>
      </c>
      <c r="E5893" s="1311" t="s">
        <v>995</v>
      </c>
      <c r="F5893" s="1310" t="s">
        <v>995</v>
      </c>
      <c r="G5893" s="1310">
        <v>87767</v>
      </c>
      <c r="H5893" s="1310" t="s">
        <v>8161</v>
      </c>
      <c r="I5893" s="1310" t="s">
        <v>472</v>
      </c>
      <c r="J5893" s="1310" t="s">
        <v>2771</v>
      </c>
      <c r="K5893" s="1311">
        <v>52.44</v>
      </c>
      <c r="L5893" s="1310" t="s">
        <v>2173</v>
      </c>
    </row>
    <row r="5894" spans="1:12" ht="13.5">
      <c r="A5894" s="1310" t="s">
        <v>8035</v>
      </c>
      <c r="B5894" s="1310" t="s">
        <v>8036</v>
      </c>
      <c r="C5894" s="1310" t="s">
        <v>8124</v>
      </c>
      <c r="D5894" s="1310">
        <v>264</v>
      </c>
      <c r="E5894" s="1311" t="s">
        <v>995</v>
      </c>
      <c r="F5894" s="1310" t="s">
        <v>995</v>
      </c>
      <c r="G5894" s="1310">
        <v>87768</v>
      </c>
      <c r="H5894" s="1310" t="s">
        <v>8162</v>
      </c>
      <c r="I5894" s="1310" t="s">
        <v>472</v>
      </c>
      <c r="J5894" s="1310" t="s">
        <v>2172</v>
      </c>
      <c r="K5894" s="1311">
        <v>86.12</v>
      </c>
      <c r="L5894" s="1310" t="s">
        <v>2173</v>
      </c>
    </row>
    <row r="5895" spans="1:12" ht="13.5">
      <c r="A5895" s="1310" t="s">
        <v>8035</v>
      </c>
      <c r="B5895" s="1310" t="s">
        <v>8036</v>
      </c>
      <c r="C5895" s="1310" t="s">
        <v>8124</v>
      </c>
      <c r="D5895" s="1310">
        <v>264</v>
      </c>
      <c r="E5895" s="1311" t="s">
        <v>995</v>
      </c>
      <c r="F5895" s="1310" t="s">
        <v>995</v>
      </c>
      <c r="G5895" s="1310">
        <v>87769</v>
      </c>
      <c r="H5895" s="1310" t="s">
        <v>8163</v>
      </c>
      <c r="I5895" s="1310" t="s">
        <v>472</v>
      </c>
      <c r="J5895" s="1310" t="s">
        <v>2242</v>
      </c>
      <c r="K5895" s="1311">
        <v>95.49</v>
      </c>
      <c r="L5895" s="1310" t="s">
        <v>2173</v>
      </c>
    </row>
    <row r="5896" spans="1:12" ht="13.5">
      <c r="A5896" s="1310" t="s">
        <v>8035</v>
      </c>
      <c r="B5896" s="1310" t="s">
        <v>8036</v>
      </c>
      <c r="C5896" s="1310" t="s">
        <v>8124</v>
      </c>
      <c r="D5896" s="1310">
        <v>264</v>
      </c>
      <c r="E5896" s="1311" t="s">
        <v>995</v>
      </c>
      <c r="F5896" s="1310" t="s">
        <v>995</v>
      </c>
      <c r="G5896" s="1310">
        <v>88470</v>
      </c>
      <c r="H5896" s="1310" t="s">
        <v>8164</v>
      </c>
      <c r="I5896" s="1310" t="s">
        <v>472</v>
      </c>
      <c r="J5896" s="1310" t="s">
        <v>2242</v>
      </c>
      <c r="K5896" s="1311">
        <v>17.25</v>
      </c>
      <c r="L5896" s="1310" t="s">
        <v>2173</v>
      </c>
    </row>
    <row r="5897" spans="1:12" ht="13.5">
      <c r="A5897" s="1310" t="s">
        <v>8035</v>
      </c>
      <c r="B5897" s="1310" t="s">
        <v>8036</v>
      </c>
      <c r="C5897" s="1310" t="s">
        <v>8124</v>
      </c>
      <c r="D5897" s="1310">
        <v>264</v>
      </c>
      <c r="E5897" s="1311" t="s">
        <v>995</v>
      </c>
      <c r="F5897" s="1310" t="s">
        <v>995</v>
      </c>
      <c r="G5897" s="1310">
        <v>88471</v>
      </c>
      <c r="H5897" s="1310" t="s">
        <v>8165</v>
      </c>
      <c r="I5897" s="1310" t="s">
        <v>472</v>
      </c>
      <c r="J5897" s="1310" t="s">
        <v>2242</v>
      </c>
      <c r="K5897" s="1311">
        <v>21.68</v>
      </c>
      <c r="L5897" s="1310" t="s">
        <v>2173</v>
      </c>
    </row>
    <row r="5898" spans="1:12" ht="13.5">
      <c r="A5898" s="1310" t="s">
        <v>8035</v>
      </c>
      <c r="B5898" s="1310" t="s">
        <v>8036</v>
      </c>
      <c r="C5898" s="1310" t="s">
        <v>8124</v>
      </c>
      <c r="D5898" s="1310">
        <v>264</v>
      </c>
      <c r="E5898" s="1311" t="s">
        <v>995</v>
      </c>
      <c r="F5898" s="1310" t="s">
        <v>995</v>
      </c>
      <c r="G5898" s="1310">
        <v>88472</v>
      </c>
      <c r="H5898" s="1310" t="s">
        <v>8166</v>
      </c>
      <c r="I5898" s="1310" t="s">
        <v>472</v>
      </c>
      <c r="J5898" s="1310" t="s">
        <v>2242</v>
      </c>
      <c r="K5898" s="1311">
        <v>25.2</v>
      </c>
      <c r="L5898" s="1310" t="s">
        <v>2173</v>
      </c>
    </row>
    <row r="5899" spans="1:12" ht="13.5">
      <c r="A5899" s="1310" t="s">
        <v>8035</v>
      </c>
      <c r="B5899" s="1310" t="s">
        <v>8036</v>
      </c>
      <c r="C5899" s="1310" t="s">
        <v>8124</v>
      </c>
      <c r="D5899" s="1310">
        <v>264</v>
      </c>
      <c r="E5899" s="1311" t="s">
        <v>995</v>
      </c>
      <c r="F5899" s="1310" t="s">
        <v>995</v>
      </c>
      <c r="G5899" s="1310">
        <v>88476</v>
      </c>
      <c r="H5899" s="1310" t="s">
        <v>8167</v>
      </c>
      <c r="I5899" s="1310" t="s">
        <v>472</v>
      </c>
      <c r="J5899" s="1310" t="s">
        <v>2242</v>
      </c>
      <c r="K5899" s="1311">
        <v>14.93</v>
      </c>
      <c r="L5899" s="1310" t="s">
        <v>2173</v>
      </c>
    </row>
    <row r="5900" spans="1:12" ht="13.5">
      <c r="A5900" s="1310" t="s">
        <v>8035</v>
      </c>
      <c r="B5900" s="1310" t="s">
        <v>8036</v>
      </c>
      <c r="C5900" s="1310" t="s">
        <v>8124</v>
      </c>
      <c r="D5900" s="1310">
        <v>264</v>
      </c>
      <c r="E5900" s="1311" t="s">
        <v>995</v>
      </c>
      <c r="F5900" s="1310" t="s">
        <v>995</v>
      </c>
      <c r="G5900" s="1310">
        <v>88477</v>
      </c>
      <c r="H5900" s="1310" t="s">
        <v>8168</v>
      </c>
      <c r="I5900" s="1310" t="s">
        <v>472</v>
      </c>
      <c r="J5900" s="1310" t="s">
        <v>2242</v>
      </c>
      <c r="K5900" s="1311">
        <v>20.55</v>
      </c>
      <c r="L5900" s="1310" t="s">
        <v>2173</v>
      </c>
    </row>
    <row r="5901" spans="1:12" ht="13.5">
      <c r="A5901" s="1310" t="s">
        <v>8035</v>
      </c>
      <c r="B5901" s="1310" t="s">
        <v>8036</v>
      </c>
      <c r="C5901" s="1310" t="s">
        <v>8124</v>
      </c>
      <c r="D5901" s="1310">
        <v>264</v>
      </c>
      <c r="E5901" s="1311" t="s">
        <v>995</v>
      </c>
      <c r="F5901" s="1310" t="s">
        <v>995</v>
      </c>
      <c r="G5901" s="1310">
        <v>88478</v>
      </c>
      <c r="H5901" s="1310" t="s">
        <v>8169</v>
      </c>
      <c r="I5901" s="1310" t="s">
        <v>472</v>
      </c>
      <c r="J5901" s="1310" t="s">
        <v>2242</v>
      </c>
      <c r="K5901" s="1311">
        <v>25.16</v>
      </c>
      <c r="L5901" s="1310" t="s">
        <v>2173</v>
      </c>
    </row>
    <row r="5902" spans="1:12" ht="13.5">
      <c r="A5902" s="1310" t="s">
        <v>8035</v>
      </c>
      <c r="B5902" s="1310" t="s">
        <v>8036</v>
      </c>
      <c r="C5902" s="1310" t="s">
        <v>8124</v>
      </c>
      <c r="D5902" s="1310">
        <v>264</v>
      </c>
      <c r="E5902" s="1311" t="s">
        <v>995</v>
      </c>
      <c r="F5902" s="1310" t="s">
        <v>995</v>
      </c>
      <c r="G5902" s="1310">
        <v>90930</v>
      </c>
      <c r="H5902" s="1310" t="s">
        <v>8170</v>
      </c>
      <c r="I5902" s="1310" t="s">
        <v>472</v>
      </c>
      <c r="J5902" s="1310" t="s">
        <v>2172</v>
      </c>
      <c r="K5902" s="1311">
        <v>66.819999999999993</v>
      </c>
      <c r="L5902" s="1310" t="s">
        <v>2173</v>
      </c>
    </row>
    <row r="5903" spans="1:12" ht="13.5">
      <c r="A5903" s="1310" t="s">
        <v>8035</v>
      </c>
      <c r="B5903" s="1310" t="s">
        <v>8036</v>
      </c>
      <c r="C5903" s="1310" t="s">
        <v>8124</v>
      </c>
      <c r="D5903" s="1310">
        <v>264</v>
      </c>
      <c r="E5903" s="1311" t="s">
        <v>995</v>
      </c>
      <c r="F5903" s="1310" t="s">
        <v>995</v>
      </c>
      <c r="G5903" s="1310">
        <v>90932</v>
      </c>
      <c r="H5903" s="1310" t="s">
        <v>8171</v>
      </c>
      <c r="I5903" s="1310" t="s">
        <v>472</v>
      </c>
      <c r="J5903" s="1310" t="s">
        <v>2172</v>
      </c>
      <c r="K5903" s="1311">
        <v>72.91</v>
      </c>
      <c r="L5903" s="1310" t="s">
        <v>2173</v>
      </c>
    </row>
    <row r="5904" spans="1:12" ht="13.5">
      <c r="A5904" s="1310" t="s">
        <v>8035</v>
      </c>
      <c r="B5904" s="1310" t="s">
        <v>8036</v>
      </c>
      <c r="C5904" s="1310" t="s">
        <v>8124</v>
      </c>
      <c r="D5904" s="1310">
        <v>264</v>
      </c>
      <c r="E5904" s="1311" t="s">
        <v>995</v>
      </c>
      <c r="F5904" s="1310" t="s">
        <v>995</v>
      </c>
      <c r="G5904" s="1310">
        <v>90933</v>
      </c>
      <c r="H5904" s="1310" t="s">
        <v>8172</v>
      </c>
      <c r="I5904" s="1310" t="s">
        <v>472</v>
      </c>
      <c r="J5904" s="1310" t="s">
        <v>2172</v>
      </c>
      <c r="K5904" s="1311">
        <v>111.48</v>
      </c>
      <c r="L5904" s="1310" t="s">
        <v>2173</v>
      </c>
    </row>
    <row r="5905" spans="1:12" ht="13.5">
      <c r="A5905" s="1310" t="s">
        <v>8035</v>
      </c>
      <c r="B5905" s="1310" t="s">
        <v>8036</v>
      </c>
      <c r="C5905" s="1310" t="s">
        <v>8124</v>
      </c>
      <c r="D5905" s="1310">
        <v>264</v>
      </c>
      <c r="E5905" s="1311" t="s">
        <v>995</v>
      </c>
      <c r="F5905" s="1310" t="s">
        <v>995</v>
      </c>
      <c r="G5905" s="1310">
        <v>90934</v>
      </c>
      <c r="H5905" s="1310" t="s">
        <v>8173</v>
      </c>
      <c r="I5905" s="1310" t="s">
        <v>472</v>
      </c>
      <c r="J5905" s="1310" t="s">
        <v>2172</v>
      </c>
      <c r="K5905" s="1311">
        <v>122.22</v>
      </c>
      <c r="L5905" s="1310" t="s">
        <v>2173</v>
      </c>
    </row>
    <row r="5906" spans="1:12" ht="13.5">
      <c r="A5906" s="1310" t="s">
        <v>8035</v>
      </c>
      <c r="B5906" s="1310" t="s">
        <v>8036</v>
      </c>
      <c r="C5906" s="1310" t="s">
        <v>8124</v>
      </c>
      <c r="D5906" s="1310">
        <v>264</v>
      </c>
      <c r="E5906" s="1311" t="s">
        <v>995</v>
      </c>
      <c r="F5906" s="1310" t="s">
        <v>995</v>
      </c>
      <c r="G5906" s="1310">
        <v>90940</v>
      </c>
      <c r="H5906" s="1310" t="s">
        <v>8174</v>
      </c>
      <c r="I5906" s="1310" t="s">
        <v>472</v>
      </c>
      <c r="J5906" s="1310" t="s">
        <v>2172</v>
      </c>
      <c r="K5906" s="1311">
        <v>71.11</v>
      </c>
      <c r="L5906" s="1310" t="s">
        <v>2173</v>
      </c>
    </row>
    <row r="5907" spans="1:12" ht="13.5">
      <c r="A5907" s="1310" t="s">
        <v>8035</v>
      </c>
      <c r="B5907" s="1310" t="s">
        <v>8036</v>
      </c>
      <c r="C5907" s="1310" t="s">
        <v>8124</v>
      </c>
      <c r="D5907" s="1310">
        <v>264</v>
      </c>
      <c r="E5907" s="1311" t="s">
        <v>995</v>
      </c>
      <c r="F5907" s="1310" t="s">
        <v>995</v>
      </c>
      <c r="G5907" s="1310">
        <v>90942</v>
      </c>
      <c r="H5907" s="1310" t="s">
        <v>8175</v>
      </c>
      <c r="I5907" s="1310" t="s">
        <v>472</v>
      </c>
      <c r="J5907" s="1310" t="s">
        <v>2172</v>
      </c>
      <c r="K5907" s="1311">
        <v>77.739999999999995</v>
      </c>
      <c r="L5907" s="1310" t="s">
        <v>2173</v>
      </c>
    </row>
    <row r="5908" spans="1:12" ht="13.5">
      <c r="A5908" s="1310" t="s">
        <v>8035</v>
      </c>
      <c r="B5908" s="1310" t="s">
        <v>8036</v>
      </c>
      <c r="C5908" s="1310" t="s">
        <v>8124</v>
      </c>
      <c r="D5908" s="1310">
        <v>264</v>
      </c>
      <c r="E5908" s="1311" t="s">
        <v>995</v>
      </c>
      <c r="F5908" s="1310" t="s">
        <v>995</v>
      </c>
      <c r="G5908" s="1310">
        <v>90943</v>
      </c>
      <c r="H5908" s="1310" t="s">
        <v>8176</v>
      </c>
      <c r="I5908" s="1310" t="s">
        <v>472</v>
      </c>
      <c r="J5908" s="1310" t="s">
        <v>2172</v>
      </c>
      <c r="K5908" s="1311">
        <v>119.74</v>
      </c>
      <c r="L5908" s="1310" t="s">
        <v>2173</v>
      </c>
    </row>
    <row r="5909" spans="1:12" ht="13.5">
      <c r="A5909" s="1310" t="s">
        <v>8035</v>
      </c>
      <c r="B5909" s="1310" t="s">
        <v>8036</v>
      </c>
      <c r="C5909" s="1310" t="s">
        <v>8124</v>
      </c>
      <c r="D5909" s="1310">
        <v>264</v>
      </c>
      <c r="E5909" s="1311" t="s">
        <v>995</v>
      </c>
      <c r="F5909" s="1310" t="s">
        <v>995</v>
      </c>
      <c r="G5909" s="1310">
        <v>90944</v>
      </c>
      <c r="H5909" s="1310" t="s">
        <v>8177</v>
      </c>
      <c r="I5909" s="1310" t="s">
        <v>472</v>
      </c>
      <c r="J5909" s="1310" t="s">
        <v>2172</v>
      </c>
      <c r="K5909" s="1311">
        <v>131.44</v>
      </c>
      <c r="L5909" s="1310" t="s">
        <v>2173</v>
      </c>
    </row>
    <row r="5910" spans="1:12" ht="13.5">
      <c r="A5910" s="1310" t="s">
        <v>8035</v>
      </c>
      <c r="B5910" s="1310" t="s">
        <v>8036</v>
      </c>
      <c r="C5910" s="1310" t="s">
        <v>8124</v>
      </c>
      <c r="D5910" s="1310">
        <v>264</v>
      </c>
      <c r="E5910" s="1311" t="s">
        <v>995</v>
      </c>
      <c r="F5910" s="1310" t="s">
        <v>995</v>
      </c>
      <c r="G5910" s="1310">
        <v>90950</v>
      </c>
      <c r="H5910" s="1310" t="s">
        <v>8178</v>
      </c>
      <c r="I5910" s="1310" t="s">
        <v>472</v>
      </c>
      <c r="J5910" s="1310" t="s">
        <v>2172</v>
      </c>
      <c r="K5910" s="1311">
        <v>78.94</v>
      </c>
      <c r="L5910" s="1310" t="s">
        <v>2173</v>
      </c>
    </row>
    <row r="5911" spans="1:12" ht="13.5">
      <c r="A5911" s="1310" t="s">
        <v>8035</v>
      </c>
      <c r="B5911" s="1310" t="s">
        <v>8036</v>
      </c>
      <c r="C5911" s="1310" t="s">
        <v>8124</v>
      </c>
      <c r="D5911" s="1310">
        <v>264</v>
      </c>
      <c r="E5911" s="1311" t="s">
        <v>995</v>
      </c>
      <c r="F5911" s="1310" t="s">
        <v>995</v>
      </c>
      <c r="G5911" s="1310">
        <v>90952</v>
      </c>
      <c r="H5911" s="1310" t="s">
        <v>8179</v>
      </c>
      <c r="I5911" s="1310" t="s">
        <v>472</v>
      </c>
      <c r="J5911" s="1310" t="s">
        <v>2172</v>
      </c>
      <c r="K5911" s="1311">
        <v>86.57</v>
      </c>
      <c r="L5911" s="1310" t="s">
        <v>2173</v>
      </c>
    </row>
    <row r="5912" spans="1:12" ht="13.5">
      <c r="A5912" s="1310" t="s">
        <v>8035</v>
      </c>
      <c r="B5912" s="1310" t="s">
        <v>8036</v>
      </c>
      <c r="C5912" s="1310" t="s">
        <v>8124</v>
      </c>
      <c r="D5912" s="1310">
        <v>264</v>
      </c>
      <c r="E5912" s="1311" t="s">
        <v>995</v>
      </c>
      <c r="F5912" s="1310" t="s">
        <v>995</v>
      </c>
      <c r="G5912" s="1310">
        <v>90953</v>
      </c>
      <c r="H5912" s="1310" t="s">
        <v>8180</v>
      </c>
      <c r="I5912" s="1310" t="s">
        <v>472</v>
      </c>
      <c r="J5912" s="1310" t="s">
        <v>2172</v>
      </c>
      <c r="K5912" s="1311">
        <v>134.86000000000001</v>
      </c>
      <c r="L5912" s="1310" t="s">
        <v>2173</v>
      </c>
    </row>
    <row r="5913" spans="1:12" ht="13.5">
      <c r="A5913" s="1310" t="s">
        <v>8035</v>
      </c>
      <c r="B5913" s="1310" t="s">
        <v>8036</v>
      </c>
      <c r="C5913" s="1310" t="s">
        <v>8124</v>
      </c>
      <c r="D5913" s="1310">
        <v>264</v>
      </c>
      <c r="E5913" s="1311" t="s">
        <v>995</v>
      </c>
      <c r="F5913" s="1310" t="s">
        <v>995</v>
      </c>
      <c r="G5913" s="1310">
        <v>90954</v>
      </c>
      <c r="H5913" s="1310" t="s">
        <v>8181</v>
      </c>
      <c r="I5913" s="1310" t="s">
        <v>472</v>
      </c>
      <c r="J5913" s="1310" t="s">
        <v>2172</v>
      </c>
      <c r="K5913" s="1311">
        <v>148.31</v>
      </c>
      <c r="L5913" s="1310" t="s">
        <v>2173</v>
      </c>
    </row>
    <row r="5914" spans="1:12" ht="13.5">
      <c r="A5914" s="1310" t="s">
        <v>8035</v>
      </c>
      <c r="B5914" s="1310" t="s">
        <v>8036</v>
      </c>
      <c r="C5914" s="1310" t="s">
        <v>8124</v>
      </c>
      <c r="D5914" s="1310">
        <v>264</v>
      </c>
      <c r="E5914" s="1311" t="s">
        <v>995</v>
      </c>
      <c r="F5914" s="1310" t="s">
        <v>995</v>
      </c>
      <c r="G5914" s="1310">
        <v>94438</v>
      </c>
      <c r="H5914" s="1310" t="s">
        <v>8182</v>
      </c>
      <c r="I5914" s="1310" t="s">
        <v>472</v>
      </c>
      <c r="J5914" s="1310" t="s">
        <v>2172</v>
      </c>
      <c r="K5914" s="1311">
        <v>36.17</v>
      </c>
      <c r="L5914" s="1310" t="s">
        <v>2173</v>
      </c>
    </row>
    <row r="5915" spans="1:12" ht="13.5">
      <c r="A5915" s="1310" t="s">
        <v>8035</v>
      </c>
      <c r="B5915" s="1310" t="s">
        <v>8036</v>
      </c>
      <c r="C5915" s="1310" t="s">
        <v>8124</v>
      </c>
      <c r="D5915" s="1310">
        <v>264</v>
      </c>
      <c r="E5915" s="1311" t="s">
        <v>995</v>
      </c>
      <c r="F5915" s="1310" t="s">
        <v>995</v>
      </c>
      <c r="G5915" s="1310">
        <v>94439</v>
      </c>
      <c r="H5915" s="1310" t="s">
        <v>8183</v>
      </c>
      <c r="I5915" s="1310" t="s">
        <v>472</v>
      </c>
      <c r="J5915" s="1310" t="s">
        <v>2172</v>
      </c>
      <c r="K5915" s="1311">
        <v>40.840000000000003</v>
      </c>
      <c r="L5915" s="1310" t="s">
        <v>2173</v>
      </c>
    </row>
    <row r="5916" spans="1:12" ht="13.5">
      <c r="A5916" s="1310" t="s">
        <v>8035</v>
      </c>
      <c r="B5916" s="1310" t="s">
        <v>8036</v>
      </c>
      <c r="C5916" s="1310" t="s">
        <v>8124</v>
      </c>
      <c r="D5916" s="1310">
        <v>264</v>
      </c>
      <c r="E5916" s="1311" t="s">
        <v>995</v>
      </c>
      <c r="F5916" s="1310" t="s">
        <v>995</v>
      </c>
      <c r="G5916" s="1310">
        <v>94779</v>
      </c>
      <c r="H5916" s="1310" t="s">
        <v>8184</v>
      </c>
      <c r="I5916" s="1310" t="s">
        <v>472</v>
      </c>
      <c r="J5916" s="1310" t="s">
        <v>2172</v>
      </c>
      <c r="K5916" s="1311">
        <v>34.840000000000003</v>
      </c>
      <c r="L5916" s="1310" t="s">
        <v>2173</v>
      </c>
    </row>
    <row r="5917" spans="1:12" ht="13.5">
      <c r="A5917" s="1310" t="s">
        <v>8035</v>
      </c>
      <c r="B5917" s="1310" t="s">
        <v>8036</v>
      </c>
      <c r="C5917" s="1310" t="s">
        <v>8124</v>
      </c>
      <c r="D5917" s="1310">
        <v>264</v>
      </c>
      <c r="E5917" s="1311" t="s">
        <v>995</v>
      </c>
      <c r="F5917" s="1310" t="s">
        <v>995</v>
      </c>
      <c r="G5917" s="1310">
        <v>94782</v>
      </c>
      <c r="H5917" s="1310" t="s">
        <v>8185</v>
      </c>
      <c r="I5917" s="1310" t="s">
        <v>472</v>
      </c>
      <c r="J5917" s="1310" t="s">
        <v>2172</v>
      </c>
      <c r="K5917" s="1311">
        <v>40.03</v>
      </c>
      <c r="L5917" s="1310" t="s">
        <v>2173</v>
      </c>
    </row>
    <row r="5918" spans="1:12" ht="13.5">
      <c r="A5918" s="1310" t="s">
        <v>8035</v>
      </c>
      <c r="B5918" s="1310" t="s">
        <v>8036</v>
      </c>
      <c r="C5918" s="1310" t="s">
        <v>8124</v>
      </c>
      <c r="D5918" s="1310">
        <v>264</v>
      </c>
      <c r="E5918" s="1311" t="s">
        <v>995</v>
      </c>
      <c r="F5918" s="1310" t="s">
        <v>995</v>
      </c>
      <c r="G5918" s="1310">
        <v>102803</v>
      </c>
      <c r="H5918" s="1310" t="s">
        <v>8186</v>
      </c>
      <c r="I5918" s="1310" t="s">
        <v>472</v>
      </c>
      <c r="J5918" s="1310" t="s">
        <v>2771</v>
      </c>
      <c r="K5918" s="1311">
        <v>1.98</v>
      </c>
      <c r="L5918" s="1310" t="s">
        <v>2173</v>
      </c>
    </row>
    <row r="5919" spans="1:12" ht="13.5">
      <c r="A5919" s="1310" t="s">
        <v>8035</v>
      </c>
      <c r="B5919" s="1310" t="s">
        <v>8036</v>
      </c>
      <c r="C5919" s="1310" t="s">
        <v>8187</v>
      </c>
      <c r="D5919" s="1310">
        <v>308</v>
      </c>
      <c r="E5919" s="1311" t="s">
        <v>995</v>
      </c>
      <c r="F5919" s="1310" t="s">
        <v>995</v>
      </c>
      <c r="G5919" s="1310">
        <v>101742</v>
      </c>
      <c r="H5919" s="1310" t="s">
        <v>8188</v>
      </c>
      <c r="I5919" s="1310" t="s">
        <v>253</v>
      </c>
      <c r="J5919" s="1310" t="s">
        <v>2242</v>
      </c>
      <c r="K5919" s="1311">
        <v>60.07</v>
      </c>
      <c r="L5919" s="1310" t="s">
        <v>2173</v>
      </c>
    </row>
    <row r="5920" spans="1:12" ht="13.5">
      <c r="A5920" s="1310" t="s">
        <v>8189</v>
      </c>
      <c r="B5920" s="1310" t="s">
        <v>8190</v>
      </c>
      <c r="C5920" s="1310" t="s">
        <v>8191</v>
      </c>
      <c r="D5920" s="1310">
        <v>106</v>
      </c>
      <c r="E5920" s="1311" t="s">
        <v>995</v>
      </c>
      <c r="F5920" s="1310" t="s">
        <v>995</v>
      </c>
      <c r="G5920" s="1310">
        <v>87871</v>
      </c>
      <c r="H5920" s="1310" t="s">
        <v>8192</v>
      </c>
      <c r="I5920" s="1310" t="s">
        <v>472</v>
      </c>
      <c r="J5920" s="1310" t="s">
        <v>2242</v>
      </c>
      <c r="K5920" s="1311">
        <v>11</v>
      </c>
      <c r="L5920" s="1310" t="s">
        <v>2173</v>
      </c>
    </row>
    <row r="5921" spans="1:12" ht="13.5">
      <c r="A5921" s="1310" t="s">
        <v>8189</v>
      </c>
      <c r="B5921" s="1310" t="s">
        <v>8190</v>
      </c>
      <c r="C5921" s="1310" t="s">
        <v>8191</v>
      </c>
      <c r="D5921" s="1310">
        <v>106</v>
      </c>
      <c r="E5921" s="1311" t="s">
        <v>995</v>
      </c>
      <c r="F5921" s="1310" t="s">
        <v>995</v>
      </c>
      <c r="G5921" s="1310">
        <v>87872</v>
      </c>
      <c r="H5921" s="1310" t="s">
        <v>8193</v>
      </c>
      <c r="I5921" s="1310" t="s">
        <v>472</v>
      </c>
      <c r="J5921" s="1310" t="s">
        <v>2172</v>
      </c>
      <c r="K5921" s="1311">
        <v>10.36</v>
      </c>
      <c r="L5921" s="1310" t="s">
        <v>2173</v>
      </c>
    </row>
    <row r="5922" spans="1:12" ht="13.5">
      <c r="A5922" s="1310" t="s">
        <v>8189</v>
      </c>
      <c r="B5922" s="1310" t="s">
        <v>8190</v>
      </c>
      <c r="C5922" s="1310" t="s">
        <v>8191</v>
      </c>
      <c r="D5922" s="1310">
        <v>106</v>
      </c>
      <c r="E5922" s="1311" t="s">
        <v>995</v>
      </c>
      <c r="F5922" s="1310" t="s">
        <v>995</v>
      </c>
      <c r="G5922" s="1310">
        <v>87873</v>
      </c>
      <c r="H5922" s="1310" t="s">
        <v>8194</v>
      </c>
      <c r="I5922" s="1310" t="s">
        <v>472</v>
      </c>
      <c r="J5922" s="1310" t="s">
        <v>2242</v>
      </c>
      <c r="K5922" s="1311">
        <v>5.42</v>
      </c>
      <c r="L5922" s="1310" t="s">
        <v>2173</v>
      </c>
    </row>
    <row r="5923" spans="1:12" ht="13.5">
      <c r="A5923" s="1310" t="s">
        <v>8189</v>
      </c>
      <c r="B5923" s="1310" t="s">
        <v>8190</v>
      </c>
      <c r="C5923" s="1310" t="s">
        <v>8191</v>
      </c>
      <c r="D5923" s="1310">
        <v>106</v>
      </c>
      <c r="E5923" s="1311" t="s">
        <v>995</v>
      </c>
      <c r="F5923" s="1310" t="s">
        <v>995</v>
      </c>
      <c r="G5923" s="1310">
        <v>87874</v>
      </c>
      <c r="H5923" s="1310" t="s">
        <v>8195</v>
      </c>
      <c r="I5923" s="1310" t="s">
        <v>472</v>
      </c>
      <c r="J5923" s="1310" t="s">
        <v>2172</v>
      </c>
      <c r="K5923" s="1311">
        <v>5.28</v>
      </c>
      <c r="L5923" s="1310" t="s">
        <v>2173</v>
      </c>
    </row>
    <row r="5924" spans="1:12" ht="13.5">
      <c r="A5924" s="1310" t="s">
        <v>8189</v>
      </c>
      <c r="B5924" s="1310" t="s">
        <v>8190</v>
      </c>
      <c r="C5924" s="1310" t="s">
        <v>8191</v>
      </c>
      <c r="D5924" s="1310">
        <v>106</v>
      </c>
      <c r="E5924" s="1311" t="s">
        <v>995</v>
      </c>
      <c r="F5924" s="1310" t="s">
        <v>995</v>
      </c>
      <c r="G5924" s="1310">
        <v>87876</v>
      </c>
      <c r="H5924" s="1310" t="s">
        <v>8196</v>
      </c>
      <c r="I5924" s="1310" t="s">
        <v>472</v>
      </c>
      <c r="J5924" s="1310" t="s">
        <v>2242</v>
      </c>
      <c r="K5924" s="1311">
        <v>6.39</v>
      </c>
      <c r="L5924" s="1310" t="s">
        <v>2173</v>
      </c>
    </row>
    <row r="5925" spans="1:12" ht="13.5">
      <c r="A5925" s="1310" t="s">
        <v>8189</v>
      </c>
      <c r="B5925" s="1310" t="s">
        <v>8190</v>
      </c>
      <c r="C5925" s="1310" t="s">
        <v>8191</v>
      </c>
      <c r="D5925" s="1310">
        <v>106</v>
      </c>
      <c r="E5925" s="1311" t="s">
        <v>995</v>
      </c>
      <c r="F5925" s="1310" t="s">
        <v>995</v>
      </c>
      <c r="G5925" s="1310">
        <v>87877</v>
      </c>
      <c r="H5925" s="1310" t="s">
        <v>8197</v>
      </c>
      <c r="I5925" s="1310" t="s">
        <v>472</v>
      </c>
      <c r="J5925" s="1310" t="s">
        <v>2172</v>
      </c>
      <c r="K5925" s="1311">
        <v>6.08</v>
      </c>
      <c r="L5925" s="1310" t="s">
        <v>2173</v>
      </c>
    </row>
    <row r="5926" spans="1:12" ht="13.5">
      <c r="A5926" s="1310" t="s">
        <v>8189</v>
      </c>
      <c r="B5926" s="1310" t="s">
        <v>8190</v>
      </c>
      <c r="C5926" s="1310" t="s">
        <v>8191</v>
      </c>
      <c r="D5926" s="1310">
        <v>106</v>
      </c>
      <c r="E5926" s="1311" t="s">
        <v>995</v>
      </c>
      <c r="F5926" s="1310" t="s">
        <v>995</v>
      </c>
      <c r="G5926" s="1310">
        <v>87878</v>
      </c>
      <c r="H5926" s="1310" t="s">
        <v>8198</v>
      </c>
      <c r="I5926" s="1310" t="s">
        <v>472</v>
      </c>
      <c r="J5926" s="1310" t="s">
        <v>2771</v>
      </c>
      <c r="K5926" s="1311">
        <v>4.13</v>
      </c>
      <c r="L5926" s="1310" t="s">
        <v>2173</v>
      </c>
    </row>
    <row r="5927" spans="1:12" ht="13.5">
      <c r="A5927" s="1310" t="s">
        <v>8189</v>
      </c>
      <c r="B5927" s="1310" t="s">
        <v>8190</v>
      </c>
      <c r="C5927" s="1310" t="s">
        <v>8191</v>
      </c>
      <c r="D5927" s="1310">
        <v>106</v>
      </c>
      <c r="E5927" s="1311" t="s">
        <v>995</v>
      </c>
      <c r="F5927" s="1310" t="s">
        <v>995</v>
      </c>
      <c r="G5927" s="1310">
        <v>87879</v>
      </c>
      <c r="H5927" s="1310" t="s">
        <v>8199</v>
      </c>
      <c r="I5927" s="1310" t="s">
        <v>472</v>
      </c>
      <c r="J5927" s="1310" t="s">
        <v>2172</v>
      </c>
      <c r="K5927" s="1311">
        <v>3.67</v>
      </c>
      <c r="L5927" s="1310" t="s">
        <v>2173</v>
      </c>
    </row>
    <row r="5928" spans="1:12" ht="13.5">
      <c r="A5928" s="1310" t="s">
        <v>8189</v>
      </c>
      <c r="B5928" s="1310" t="s">
        <v>8190</v>
      </c>
      <c r="C5928" s="1310" t="s">
        <v>8191</v>
      </c>
      <c r="D5928" s="1310">
        <v>106</v>
      </c>
      <c r="E5928" s="1311" t="s">
        <v>995</v>
      </c>
      <c r="F5928" s="1310" t="s">
        <v>995</v>
      </c>
      <c r="G5928" s="1310">
        <v>87881</v>
      </c>
      <c r="H5928" s="1310" t="s">
        <v>8200</v>
      </c>
      <c r="I5928" s="1310" t="s">
        <v>472</v>
      </c>
      <c r="J5928" s="1310" t="s">
        <v>2242</v>
      </c>
      <c r="K5928" s="1311">
        <v>5.31</v>
      </c>
      <c r="L5928" s="1310" t="s">
        <v>2173</v>
      </c>
    </row>
    <row r="5929" spans="1:12" ht="13.5">
      <c r="A5929" s="1310" t="s">
        <v>8189</v>
      </c>
      <c r="B5929" s="1310" t="s">
        <v>8190</v>
      </c>
      <c r="C5929" s="1310" t="s">
        <v>8191</v>
      </c>
      <c r="D5929" s="1310">
        <v>106</v>
      </c>
      <c r="E5929" s="1311" t="s">
        <v>995</v>
      </c>
      <c r="F5929" s="1310" t="s">
        <v>995</v>
      </c>
      <c r="G5929" s="1310">
        <v>87882</v>
      </c>
      <c r="H5929" s="1310" t="s">
        <v>8201</v>
      </c>
      <c r="I5929" s="1310" t="s">
        <v>472</v>
      </c>
      <c r="J5929" s="1310" t="s">
        <v>2172</v>
      </c>
      <c r="K5929" s="1311">
        <v>5.17</v>
      </c>
      <c r="L5929" s="1310" t="s">
        <v>2173</v>
      </c>
    </row>
    <row r="5930" spans="1:12" ht="13.5">
      <c r="A5930" s="1310" t="s">
        <v>8189</v>
      </c>
      <c r="B5930" s="1310" t="s">
        <v>8190</v>
      </c>
      <c r="C5930" s="1310" t="s">
        <v>8191</v>
      </c>
      <c r="D5930" s="1310">
        <v>106</v>
      </c>
      <c r="E5930" s="1311" t="s">
        <v>995</v>
      </c>
      <c r="F5930" s="1310" t="s">
        <v>995</v>
      </c>
      <c r="G5930" s="1310">
        <v>87884</v>
      </c>
      <c r="H5930" s="1310" t="s">
        <v>8202</v>
      </c>
      <c r="I5930" s="1310" t="s">
        <v>472</v>
      </c>
      <c r="J5930" s="1310" t="s">
        <v>2242</v>
      </c>
      <c r="K5930" s="1311">
        <v>6.28</v>
      </c>
      <c r="L5930" s="1310" t="s">
        <v>2173</v>
      </c>
    </row>
    <row r="5931" spans="1:12" ht="13.5">
      <c r="A5931" s="1310" t="s">
        <v>8189</v>
      </c>
      <c r="B5931" s="1310" t="s">
        <v>8190</v>
      </c>
      <c r="C5931" s="1310" t="s">
        <v>8191</v>
      </c>
      <c r="D5931" s="1310">
        <v>106</v>
      </c>
      <c r="E5931" s="1311" t="s">
        <v>995</v>
      </c>
      <c r="F5931" s="1310" t="s">
        <v>995</v>
      </c>
      <c r="G5931" s="1310">
        <v>87885</v>
      </c>
      <c r="H5931" s="1310" t="s">
        <v>8203</v>
      </c>
      <c r="I5931" s="1310" t="s">
        <v>472</v>
      </c>
      <c r="J5931" s="1310" t="s">
        <v>2172</v>
      </c>
      <c r="K5931" s="1311">
        <v>5.97</v>
      </c>
      <c r="L5931" s="1310" t="s">
        <v>2173</v>
      </c>
    </row>
    <row r="5932" spans="1:12" ht="13.5">
      <c r="A5932" s="1310" t="s">
        <v>8189</v>
      </c>
      <c r="B5932" s="1310" t="s">
        <v>8190</v>
      </c>
      <c r="C5932" s="1310" t="s">
        <v>8191</v>
      </c>
      <c r="D5932" s="1310">
        <v>106</v>
      </c>
      <c r="E5932" s="1311" t="s">
        <v>995</v>
      </c>
      <c r="F5932" s="1310" t="s">
        <v>995</v>
      </c>
      <c r="G5932" s="1310">
        <v>87886</v>
      </c>
      <c r="H5932" s="1310" t="s">
        <v>8204</v>
      </c>
      <c r="I5932" s="1310" t="s">
        <v>472</v>
      </c>
      <c r="J5932" s="1310" t="s">
        <v>2242</v>
      </c>
      <c r="K5932" s="1311">
        <v>17.239999999999998</v>
      </c>
      <c r="L5932" s="1310" t="s">
        <v>2173</v>
      </c>
    </row>
    <row r="5933" spans="1:12" ht="13.5">
      <c r="A5933" s="1310" t="s">
        <v>8189</v>
      </c>
      <c r="B5933" s="1310" t="s">
        <v>8190</v>
      </c>
      <c r="C5933" s="1310" t="s">
        <v>8191</v>
      </c>
      <c r="D5933" s="1310">
        <v>106</v>
      </c>
      <c r="E5933" s="1311" t="s">
        <v>995</v>
      </c>
      <c r="F5933" s="1310" t="s">
        <v>995</v>
      </c>
      <c r="G5933" s="1310">
        <v>87887</v>
      </c>
      <c r="H5933" s="1310" t="s">
        <v>8205</v>
      </c>
      <c r="I5933" s="1310" t="s">
        <v>472</v>
      </c>
      <c r="J5933" s="1310" t="s">
        <v>2172</v>
      </c>
      <c r="K5933" s="1311">
        <v>16.600000000000001</v>
      </c>
      <c r="L5933" s="1310" t="s">
        <v>2173</v>
      </c>
    </row>
    <row r="5934" spans="1:12" ht="13.5">
      <c r="A5934" s="1310" t="s">
        <v>8189</v>
      </c>
      <c r="B5934" s="1310" t="s">
        <v>8190</v>
      </c>
      <c r="C5934" s="1310" t="s">
        <v>8191</v>
      </c>
      <c r="D5934" s="1310">
        <v>106</v>
      </c>
      <c r="E5934" s="1311" t="s">
        <v>995</v>
      </c>
      <c r="F5934" s="1310" t="s">
        <v>995</v>
      </c>
      <c r="G5934" s="1310">
        <v>87888</v>
      </c>
      <c r="H5934" s="1310" t="s">
        <v>8206</v>
      </c>
      <c r="I5934" s="1310" t="s">
        <v>472</v>
      </c>
      <c r="J5934" s="1310" t="s">
        <v>2242</v>
      </c>
      <c r="K5934" s="1311">
        <v>6.72</v>
      </c>
      <c r="L5934" s="1310" t="s">
        <v>2173</v>
      </c>
    </row>
    <row r="5935" spans="1:12" ht="13.5">
      <c r="A5935" s="1310" t="s">
        <v>8189</v>
      </c>
      <c r="B5935" s="1310" t="s">
        <v>8190</v>
      </c>
      <c r="C5935" s="1310" t="s">
        <v>8191</v>
      </c>
      <c r="D5935" s="1310">
        <v>106</v>
      </c>
      <c r="E5935" s="1311" t="s">
        <v>995</v>
      </c>
      <c r="F5935" s="1310" t="s">
        <v>995</v>
      </c>
      <c r="G5935" s="1310">
        <v>87889</v>
      </c>
      <c r="H5935" s="1310" t="s">
        <v>8207</v>
      </c>
      <c r="I5935" s="1310" t="s">
        <v>472</v>
      </c>
      <c r="J5935" s="1310" t="s">
        <v>2172</v>
      </c>
      <c r="K5935" s="1311">
        <v>6.58</v>
      </c>
      <c r="L5935" s="1310" t="s">
        <v>2173</v>
      </c>
    </row>
    <row r="5936" spans="1:12" ht="13.5">
      <c r="A5936" s="1310" t="s">
        <v>8189</v>
      </c>
      <c r="B5936" s="1310" t="s">
        <v>8190</v>
      </c>
      <c r="C5936" s="1310" t="s">
        <v>8191</v>
      </c>
      <c r="D5936" s="1310">
        <v>106</v>
      </c>
      <c r="E5936" s="1311" t="s">
        <v>995</v>
      </c>
      <c r="F5936" s="1310" t="s">
        <v>995</v>
      </c>
      <c r="G5936" s="1310">
        <v>87891</v>
      </c>
      <c r="H5936" s="1310" t="s">
        <v>8208</v>
      </c>
      <c r="I5936" s="1310" t="s">
        <v>472</v>
      </c>
      <c r="J5936" s="1310" t="s">
        <v>2242</v>
      </c>
      <c r="K5936" s="1311">
        <v>7.69</v>
      </c>
      <c r="L5936" s="1310" t="s">
        <v>2173</v>
      </c>
    </row>
    <row r="5937" spans="1:12" ht="13.5">
      <c r="A5937" s="1310" t="s">
        <v>8189</v>
      </c>
      <c r="B5937" s="1310" t="s">
        <v>8190</v>
      </c>
      <c r="C5937" s="1310" t="s">
        <v>8191</v>
      </c>
      <c r="D5937" s="1310">
        <v>106</v>
      </c>
      <c r="E5937" s="1311" t="s">
        <v>995</v>
      </c>
      <c r="F5937" s="1310" t="s">
        <v>995</v>
      </c>
      <c r="G5937" s="1310">
        <v>87892</v>
      </c>
      <c r="H5937" s="1310" t="s">
        <v>8209</v>
      </c>
      <c r="I5937" s="1310" t="s">
        <v>472</v>
      </c>
      <c r="J5937" s="1310" t="s">
        <v>2172</v>
      </c>
      <c r="K5937" s="1311">
        <v>7.38</v>
      </c>
      <c r="L5937" s="1310" t="s">
        <v>2173</v>
      </c>
    </row>
    <row r="5938" spans="1:12" ht="13.5">
      <c r="A5938" s="1310" t="s">
        <v>8189</v>
      </c>
      <c r="B5938" s="1310" t="s">
        <v>8190</v>
      </c>
      <c r="C5938" s="1310" t="s">
        <v>8191</v>
      </c>
      <c r="D5938" s="1310">
        <v>106</v>
      </c>
      <c r="E5938" s="1311" t="s">
        <v>995</v>
      </c>
      <c r="F5938" s="1310" t="s">
        <v>995</v>
      </c>
      <c r="G5938" s="1310">
        <v>87893</v>
      </c>
      <c r="H5938" s="1310" t="s">
        <v>8210</v>
      </c>
      <c r="I5938" s="1310" t="s">
        <v>472</v>
      </c>
      <c r="J5938" s="1310" t="s">
        <v>2771</v>
      </c>
      <c r="K5938" s="1311">
        <v>6.39</v>
      </c>
      <c r="L5938" s="1310" t="s">
        <v>2173</v>
      </c>
    </row>
    <row r="5939" spans="1:12" ht="13.5">
      <c r="A5939" s="1310" t="s">
        <v>8189</v>
      </c>
      <c r="B5939" s="1310" t="s">
        <v>8190</v>
      </c>
      <c r="C5939" s="1310" t="s">
        <v>8191</v>
      </c>
      <c r="D5939" s="1310">
        <v>106</v>
      </c>
      <c r="E5939" s="1311" t="s">
        <v>995</v>
      </c>
      <c r="F5939" s="1310" t="s">
        <v>995</v>
      </c>
      <c r="G5939" s="1310">
        <v>87894</v>
      </c>
      <c r="H5939" s="1310" t="s">
        <v>8211</v>
      </c>
      <c r="I5939" s="1310" t="s">
        <v>472</v>
      </c>
      <c r="J5939" s="1310" t="s">
        <v>2172</v>
      </c>
      <c r="K5939" s="1311">
        <v>5.93</v>
      </c>
      <c r="L5939" s="1310" t="s">
        <v>2173</v>
      </c>
    </row>
    <row r="5940" spans="1:12" ht="13.5">
      <c r="A5940" s="1310" t="s">
        <v>8189</v>
      </c>
      <c r="B5940" s="1310" t="s">
        <v>8190</v>
      </c>
      <c r="C5940" s="1310" t="s">
        <v>8191</v>
      </c>
      <c r="D5940" s="1310">
        <v>106</v>
      </c>
      <c r="E5940" s="1311" t="s">
        <v>995</v>
      </c>
      <c r="F5940" s="1310" t="s">
        <v>995</v>
      </c>
      <c r="G5940" s="1310">
        <v>87896</v>
      </c>
      <c r="H5940" s="1310" t="s">
        <v>8212</v>
      </c>
      <c r="I5940" s="1310" t="s">
        <v>472</v>
      </c>
      <c r="J5940" s="1310" t="s">
        <v>2172</v>
      </c>
      <c r="K5940" s="1311">
        <v>5.86</v>
      </c>
      <c r="L5940" s="1310" t="s">
        <v>2173</v>
      </c>
    </row>
    <row r="5941" spans="1:12" ht="13.5">
      <c r="A5941" s="1310" t="s">
        <v>8189</v>
      </c>
      <c r="B5941" s="1310" t="s">
        <v>8190</v>
      </c>
      <c r="C5941" s="1310" t="s">
        <v>8191</v>
      </c>
      <c r="D5941" s="1310">
        <v>106</v>
      </c>
      <c r="E5941" s="1311" t="s">
        <v>995</v>
      </c>
      <c r="F5941" s="1310" t="s">
        <v>995</v>
      </c>
      <c r="G5941" s="1310">
        <v>87897</v>
      </c>
      <c r="H5941" s="1310" t="s">
        <v>8213</v>
      </c>
      <c r="I5941" s="1310" t="s">
        <v>472</v>
      </c>
      <c r="J5941" s="1310" t="s">
        <v>2172</v>
      </c>
      <c r="K5941" s="1311">
        <v>5.4</v>
      </c>
      <c r="L5941" s="1310" t="s">
        <v>2173</v>
      </c>
    </row>
    <row r="5942" spans="1:12" ht="13.5">
      <c r="A5942" s="1310" t="s">
        <v>8189</v>
      </c>
      <c r="B5942" s="1310" t="s">
        <v>8190</v>
      </c>
      <c r="C5942" s="1310" t="s">
        <v>8191</v>
      </c>
      <c r="D5942" s="1310">
        <v>106</v>
      </c>
      <c r="E5942" s="1311" t="s">
        <v>995</v>
      </c>
      <c r="F5942" s="1310" t="s">
        <v>995</v>
      </c>
      <c r="G5942" s="1310">
        <v>87899</v>
      </c>
      <c r="H5942" s="1310" t="s">
        <v>8214</v>
      </c>
      <c r="I5942" s="1310" t="s">
        <v>472</v>
      </c>
      <c r="J5942" s="1310" t="s">
        <v>2242</v>
      </c>
      <c r="K5942" s="1311">
        <v>7.88</v>
      </c>
      <c r="L5942" s="1310" t="s">
        <v>2173</v>
      </c>
    </row>
    <row r="5943" spans="1:12" ht="13.5">
      <c r="A5943" s="1310" t="s">
        <v>8189</v>
      </c>
      <c r="B5943" s="1310" t="s">
        <v>8190</v>
      </c>
      <c r="C5943" s="1310" t="s">
        <v>8191</v>
      </c>
      <c r="D5943" s="1310">
        <v>106</v>
      </c>
      <c r="E5943" s="1311" t="s">
        <v>995</v>
      </c>
      <c r="F5943" s="1310" t="s">
        <v>995</v>
      </c>
      <c r="G5943" s="1310">
        <v>87900</v>
      </c>
      <c r="H5943" s="1310" t="s">
        <v>8215</v>
      </c>
      <c r="I5943" s="1310" t="s">
        <v>472</v>
      </c>
      <c r="J5943" s="1310" t="s">
        <v>2172</v>
      </c>
      <c r="K5943" s="1311">
        <v>7.74</v>
      </c>
      <c r="L5943" s="1310" t="s">
        <v>2173</v>
      </c>
    </row>
    <row r="5944" spans="1:12" ht="13.5">
      <c r="A5944" s="1310" t="s">
        <v>8189</v>
      </c>
      <c r="B5944" s="1310" t="s">
        <v>8190</v>
      </c>
      <c r="C5944" s="1310" t="s">
        <v>8191</v>
      </c>
      <c r="D5944" s="1310">
        <v>106</v>
      </c>
      <c r="E5944" s="1311" t="s">
        <v>995</v>
      </c>
      <c r="F5944" s="1310" t="s">
        <v>995</v>
      </c>
      <c r="G5944" s="1310">
        <v>87902</v>
      </c>
      <c r="H5944" s="1310" t="s">
        <v>8216</v>
      </c>
      <c r="I5944" s="1310" t="s">
        <v>472</v>
      </c>
      <c r="J5944" s="1310" t="s">
        <v>2242</v>
      </c>
      <c r="K5944" s="1311">
        <v>8.85</v>
      </c>
      <c r="L5944" s="1310" t="s">
        <v>2173</v>
      </c>
    </row>
    <row r="5945" spans="1:12" ht="13.5">
      <c r="A5945" s="1310" t="s">
        <v>8189</v>
      </c>
      <c r="B5945" s="1310" t="s">
        <v>8190</v>
      </c>
      <c r="C5945" s="1310" t="s">
        <v>8191</v>
      </c>
      <c r="D5945" s="1310">
        <v>106</v>
      </c>
      <c r="E5945" s="1311" t="s">
        <v>995</v>
      </c>
      <c r="F5945" s="1310" t="s">
        <v>995</v>
      </c>
      <c r="G5945" s="1310">
        <v>87903</v>
      </c>
      <c r="H5945" s="1310" t="s">
        <v>8217</v>
      </c>
      <c r="I5945" s="1310" t="s">
        <v>472</v>
      </c>
      <c r="J5945" s="1310" t="s">
        <v>2172</v>
      </c>
      <c r="K5945" s="1311">
        <v>8.5399999999999991</v>
      </c>
      <c r="L5945" s="1310" t="s">
        <v>2173</v>
      </c>
    </row>
    <row r="5946" spans="1:12" ht="13.5">
      <c r="A5946" s="1310" t="s">
        <v>8189</v>
      </c>
      <c r="B5946" s="1310" t="s">
        <v>8190</v>
      </c>
      <c r="C5946" s="1310" t="s">
        <v>8191</v>
      </c>
      <c r="D5946" s="1310">
        <v>106</v>
      </c>
      <c r="E5946" s="1311" t="s">
        <v>995</v>
      </c>
      <c r="F5946" s="1310" t="s">
        <v>995</v>
      </c>
      <c r="G5946" s="1310">
        <v>87904</v>
      </c>
      <c r="H5946" s="1310" t="s">
        <v>8218</v>
      </c>
      <c r="I5946" s="1310" t="s">
        <v>472</v>
      </c>
      <c r="J5946" s="1310" t="s">
        <v>2771</v>
      </c>
      <c r="K5946" s="1311">
        <v>8.31</v>
      </c>
      <c r="L5946" s="1310" t="s">
        <v>2173</v>
      </c>
    </row>
    <row r="5947" spans="1:12" ht="13.5">
      <c r="A5947" s="1310" t="s">
        <v>8189</v>
      </c>
      <c r="B5947" s="1310" t="s">
        <v>8190</v>
      </c>
      <c r="C5947" s="1310" t="s">
        <v>8191</v>
      </c>
      <c r="D5947" s="1310">
        <v>106</v>
      </c>
      <c r="E5947" s="1311" t="s">
        <v>995</v>
      </c>
      <c r="F5947" s="1310" t="s">
        <v>995</v>
      </c>
      <c r="G5947" s="1310">
        <v>87905</v>
      </c>
      <c r="H5947" s="1310" t="s">
        <v>8219</v>
      </c>
      <c r="I5947" s="1310" t="s">
        <v>472</v>
      </c>
      <c r="J5947" s="1310" t="s">
        <v>2172</v>
      </c>
      <c r="K5947" s="1311">
        <v>7.85</v>
      </c>
      <c r="L5947" s="1310" t="s">
        <v>2173</v>
      </c>
    </row>
    <row r="5948" spans="1:12" ht="13.5">
      <c r="A5948" s="1310" t="s">
        <v>8189</v>
      </c>
      <c r="B5948" s="1310" t="s">
        <v>8190</v>
      </c>
      <c r="C5948" s="1310" t="s">
        <v>8191</v>
      </c>
      <c r="D5948" s="1310">
        <v>106</v>
      </c>
      <c r="E5948" s="1311" t="s">
        <v>995</v>
      </c>
      <c r="F5948" s="1310" t="s">
        <v>995</v>
      </c>
      <c r="G5948" s="1310">
        <v>87907</v>
      </c>
      <c r="H5948" s="1310" t="s">
        <v>8220</v>
      </c>
      <c r="I5948" s="1310" t="s">
        <v>472</v>
      </c>
      <c r="J5948" s="1310" t="s">
        <v>2172</v>
      </c>
      <c r="K5948" s="1311">
        <v>7.55</v>
      </c>
      <c r="L5948" s="1310" t="s">
        <v>2173</v>
      </c>
    </row>
    <row r="5949" spans="1:12" ht="13.5">
      <c r="A5949" s="1310" t="s">
        <v>8189</v>
      </c>
      <c r="B5949" s="1310" t="s">
        <v>8190</v>
      </c>
      <c r="C5949" s="1310" t="s">
        <v>8191</v>
      </c>
      <c r="D5949" s="1310">
        <v>106</v>
      </c>
      <c r="E5949" s="1311" t="s">
        <v>995</v>
      </c>
      <c r="F5949" s="1310" t="s">
        <v>995</v>
      </c>
      <c r="G5949" s="1310">
        <v>87908</v>
      </c>
      <c r="H5949" s="1310" t="s">
        <v>8221</v>
      </c>
      <c r="I5949" s="1310" t="s">
        <v>472</v>
      </c>
      <c r="J5949" s="1310" t="s">
        <v>2172</v>
      </c>
      <c r="K5949" s="1311">
        <v>7.09</v>
      </c>
      <c r="L5949" s="1310" t="s">
        <v>2173</v>
      </c>
    </row>
    <row r="5950" spans="1:12" ht="13.5">
      <c r="A5950" s="1310" t="s">
        <v>8189</v>
      </c>
      <c r="B5950" s="1310" t="s">
        <v>8190</v>
      </c>
      <c r="C5950" s="1310" t="s">
        <v>8191</v>
      </c>
      <c r="D5950" s="1310">
        <v>106</v>
      </c>
      <c r="E5950" s="1311" t="s">
        <v>995</v>
      </c>
      <c r="F5950" s="1310" t="s">
        <v>995</v>
      </c>
      <c r="G5950" s="1310">
        <v>87910</v>
      </c>
      <c r="H5950" s="1310" t="s">
        <v>8222</v>
      </c>
      <c r="I5950" s="1310" t="s">
        <v>472</v>
      </c>
      <c r="J5950" s="1310" t="s">
        <v>2242</v>
      </c>
      <c r="K5950" s="1311">
        <v>16.940000000000001</v>
      </c>
      <c r="L5950" s="1310" t="s">
        <v>2173</v>
      </c>
    </row>
    <row r="5951" spans="1:12" ht="13.5">
      <c r="A5951" s="1310" t="s">
        <v>8189</v>
      </c>
      <c r="B5951" s="1310" t="s">
        <v>8190</v>
      </c>
      <c r="C5951" s="1310" t="s">
        <v>8191</v>
      </c>
      <c r="D5951" s="1310">
        <v>106</v>
      </c>
      <c r="E5951" s="1311" t="s">
        <v>995</v>
      </c>
      <c r="F5951" s="1310" t="s">
        <v>995</v>
      </c>
      <c r="G5951" s="1310">
        <v>87911</v>
      </c>
      <c r="H5951" s="1310" t="s">
        <v>8223</v>
      </c>
      <c r="I5951" s="1310" t="s">
        <v>472</v>
      </c>
      <c r="J5951" s="1310" t="s">
        <v>2172</v>
      </c>
      <c r="K5951" s="1311">
        <v>16.3</v>
      </c>
      <c r="L5951" s="1310" t="s">
        <v>2173</v>
      </c>
    </row>
    <row r="5952" spans="1:12" ht="13.5">
      <c r="A5952" s="1310" t="s">
        <v>8189</v>
      </c>
      <c r="B5952" s="1310" t="s">
        <v>8190</v>
      </c>
      <c r="C5952" s="1310" t="s">
        <v>8224</v>
      </c>
      <c r="D5952" s="1310">
        <v>107</v>
      </c>
      <c r="E5952" s="1311" t="s">
        <v>995</v>
      </c>
      <c r="F5952" s="1310" t="s">
        <v>995</v>
      </c>
      <c r="G5952" s="1310">
        <v>87411</v>
      </c>
      <c r="H5952" s="1310" t="s">
        <v>8225</v>
      </c>
      <c r="I5952" s="1310" t="s">
        <v>472</v>
      </c>
      <c r="J5952" s="1310" t="s">
        <v>2242</v>
      </c>
      <c r="K5952" s="1311">
        <v>11.84</v>
      </c>
      <c r="L5952" s="1310" t="s">
        <v>2173</v>
      </c>
    </row>
    <row r="5953" spans="1:12" ht="13.5">
      <c r="A5953" s="1310" t="s">
        <v>8189</v>
      </c>
      <c r="B5953" s="1310" t="s">
        <v>8190</v>
      </c>
      <c r="C5953" s="1310" t="s">
        <v>8224</v>
      </c>
      <c r="D5953" s="1310">
        <v>107</v>
      </c>
      <c r="E5953" s="1311" t="s">
        <v>995</v>
      </c>
      <c r="F5953" s="1310" t="s">
        <v>995</v>
      </c>
      <c r="G5953" s="1310">
        <v>87412</v>
      </c>
      <c r="H5953" s="1310" t="s">
        <v>8226</v>
      </c>
      <c r="I5953" s="1310" t="s">
        <v>472</v>
      </c>
      <c r="J5953" s="1310" t="s">
        <v>2242</v>
      </c>
      <c r="K5953" s="1311">
        <v>18.190000000000001</v>
      </c>
      <c r="L5953" s="1310" t="s">
        <v>2173</v>
      </c>
    </row>
    <row r="5954" spans="1:12" ht="13.5">
      <c r="A5954" s="1310" t="s">
        <v>8189</v>
      </c>
      <c r="B5954" s="1310" t="s">
        <v>8190</v>
      </c>
      <c r="C5954" s="1310" t="s">
        <v>8224</v>
      </c>
      <c r="D5954" s="1310">
        <v>107</v>
      </c>
      <c r="E5954" s="1311" t="s">
        <v>995</v>
      </c>
      <c r="F5954" s="1310" t="s">
        <v>995</v>
      </c>
      <c r="G5954" s="1310">
        <v>87413</v>
      </c>
      <c r="H5954" s="1310" t="s">
        <v>8227</v>
      </c>
      <c r="I5954" s="1310" t="s">
        <v>472</v>
      </c>
      <c r="J5954" s="1310" t="s">
        <v>2242</v>
      </c>
      <c r="K5954" s="1311">
        <v>21.81</v>
      </c>
      <c r="L5954" s="1310" t="s">
        <v>2173</v>
      </c>
    </row>
    <row r="5955" spans="1:12" ht="13.5">
      <c r="A5955" s="1310" t="s">
        <v>8189</v>
      </c>
      <c r="B5955" s="1310" t="s">
        <v>8190</v>
      </c>
      <c r="C5955" s="1310" t="s">
        <v>8224</v>
      </c>
      <c r="D5955" s="1310">
        <v>107</v>
      </c>
      <c r="E5955" s="1311" t="s">
        <v>995</v>
      </c>
      <c r="F5955" s="1310" t="s">
        <v>995</v>
      </c>
      <c r="G5955" s="1310">
        <v>87414</v>
      </c>
      <c r="H5955" s="1310" t="s">
        <v>8228</v>
      </c>
      <c r="I5955" s="1310" t="s">
        <v>472</v>
      </c>
      <c r="J5955" s="1310" t="s">
        <v>2242</v>
      </c>
      <c r="K5955" s="1311">
        <v>16.690000000000001</v>
      </c>
      <c r="L5955" s="1310" t="s">
        <v>2173</v>
      </c>
    </row>
    <row r="5956" spans="1:12" ht="13.5">
      <c r="A5956" s="1310" t="s">
        <v>8189</v>
      </c>
      <c r="B5956" s="1310" t="s">
        <v>8190</v>
      </c>
      <c r="C5956" s="1310" t="s">
        <v>8224</v>
      </c>
      <c r="D5956" s="1310">
        <v>107</v>
      </c>
      <c r="E5956" s="1311" t="s">
        <v>995</v>
      </c>
      <c r="F5956" s="1310" t="s">
        <v>995</v>
      </c>
      <c r="G5956" s="1310">
        <v>87415</v>
      </c>
      <c r="H5956" s="1310" t="s">
        <v>8229</v>
      </c>
      <c r="I5956" s="1310" t="s">
        <v>472</v>
      </c>
      <c r="J5956" s="1310" t="s">
        <v>2242</v>
      </c>
      <c r="K5956" s="1311">
        <v>22.87</v>
      </c>
      <c r="L5956" s="1310" t="s">
        <v>2173</v>
      </c>
    </row>
    <row r="5957" spans="1:12" ht="13.5">
      <c r="A5957" s="1310" t="s">
        <v>8189</v>
      </c>
      <c r="B5957" s="1310" t="s">
        <v>8190</v>
      </c>
      <c r="C5957" s="1310" t="s">
        <v>8224</v>
      </c>
      <c r="D5957" s="1310">
        <v>107</v>
      </c>
      <c r="E5957" s="1311" t="s">
        <v>995</v>
      </c>
      <c r="F5957" s="1310" t="s">
        <v>995</v>
      </c>
      <c r="G5957" s="1310">
        <v>87416</v>
      </c>
      <c r="H5957" s="1310" t="s">
        <v>8230</v>
      </c>
      <c r="I5957" s="1310" t="s">
        <v>472</v>
      </c>
      <c r="J5957" s="1310" t="s">
        <v>2242</v>
      </c>
      <c r="K5957" s="1311">
        <v>26.73</v>
      </c>
      <c r="L5957" s="1310" t="s">
        <v>2173</v>
      </c>
    </row>
    <row r="5958" spans="1:12" ht="13.5">
      <c r="A5958" s="1310" t="s">
        <v>8189</v>
      </c>
      <c r="B5958" s="1310" t="s">
        <v>8190</v>
      </c>
      <c r="C5958" s="1310" t="s">
        <v>8224</v>
      </c>
      <c r="D5958" s="1310">
        <v>107</v>
      </c>
      <c r="E5958" s="1311" t="s">
        <v>995</v>
      </c>
      <c r="F5958" s="1310" t="s">
        <v>995</v>
      </c>
      <c r="G5958" s="1310">
        <v>87417</v>
      </c>
      <c r="H5958" s="1310" t="s">
        <v>8231</v>
      </c>
      <c r="I5958" s="1310" t="s">
        <v>472</v>
      </c>
      <c r="J5958" s="1310" t="s">
        <v>2242</v>
      </c>
      <c r="K5958" s="1311">
        <v>12.73</v>
      </c>
      <c r="L5958" s="1310" t="s">
        <v>2173</v>
      </c>
    </row>
    <row r="5959" spans="1:12" ht="13.5">
      <c r="A5959" s="1310" t="s">
        <v>8189</v>
      </c>
      <c r="B5959" s="1310" t="s">
        <v>8190</v>
      </c>
      <c r="C5959" s="1310" t="s">
        <v>8224</v>
      </c>
      <c r="D5959" s="1310">
        <v>107</v>
      </c>
      <c r="E5959" s="1311" t="s">
        <v>995</v>
      </c>
      <c r="F5959" s="1310" t="s">
        <v>995</v>
      </c>
      <c r="G5959" s="1310">
        <v>87418</v>
      </c>
      <c r="H5959" s="1310" t="s">
        <v>8232</v>
      </c>
      <c r="I5959" s="1310" t="s">
        <v>472</v>
      </c>
      <c r="J5959" s="1310" t="s">
        <v>2242</v>
      </c>
      <c r="K5959" s="1311">
        <v>13.21</v>
      </c>
      <c r="L5959" s="1310" t="s">
        <v>2173</v>
      </c>
    </row>
    <row r="5960" spans="1:12" ht="13.5">
      <c r="A5960" s="1310" t="s">
        <v>8189</v>
      </c>
      <c r="B5960" s="1310" t="s">
        <v>8190</v>
      </c>
      <c r="C5960" s="1310" t="s">
        <v>8224</v>
      </c>
      <c r="D5960" s="1310">
        <v>107</v>
      </c>
      <c r="E5960" s="1311" t="s">
        <v>995</v>
      </c>
      <c r="F5960" s="1310" t="s">
        <v>995</v>
      </c>
      <c r="G5960" s="1310">
        <v>87419</v>
      </c>
      <c r="H5960" s="1310" t="s">
        <v>8233</v>
      </c>
      <c r="I5960" s="1310" t="s">
        <v>472</v>
      </c>
      <c r="J5960" s="1310" t="s">
        <v>2242</v>
      </c>
      <c r="K5960" s="1311">
        <v>14.57</v>
      </c>
      <c r="L5960" s="1310" t="s">
        <v>2173</v>
      </c>
    </row>
    <row r="5961" spans="1:12" ht="13.5">
      <c r="A5961" s="1310" t="s">
        <v>8189</v>
      </c>
      <c r="B5961" s="1310" t="s">
        <v>8190</v>
      </c>
      <c r="C5961" s="1310" t="s">
        <v>8224</v>
      </c>
      <c r="D5961" s="1310">
        <v>107</v>
      </c>
      <c r="E5961" s="1311" t="s">
        <v>995</v>
      </c>
      <c r="F5961" s="1310" t="s">
        <v>995</v>
      </c>
      <c r="G5961" s="1310">
        <v>87420</v>
      </c>
      <c r="H5961" s="1310" t="s">
        <v>8234</v>
      </c>
      <c r="I5961" s="1310" t="s">
        <v>472</v>
      </c>
      <c r="J5961" s="1310" t="s">
        <v>2242</v>
      </c>
      <c r="K5961" s="1311">
        <v>18.3</v>
      </c>
      <c r="L5961" s="1310" t="s">
        <v>2173</v>
      </c>
    </row>
    <row r="5962" spans="1:12" ht="13.5">
      <c r="A5962" s="1310" t="s">
        <v>8189</v>
      </c>
      <c r="B5962" s="1310" t="s">
        <v>8190</v>
      </c>
      <c r="C5962" s="1310" t="s">
        <v>8224</v>
      </c>
      <c r="D5962" s="1310">
        <v>107</v>
      </c>
      <c r="E5962" s="1311" t="s">
        <v>995</v>
      </c>
      <c r="F5962" s="1310" t="s">
        <v>995</v>
      </c>
      <c r="G5962" s="1310">
        <v>87421</v>
      </c>
      <c r="H5962" s="1310" t="s">
        <v>8235</v>
      </c>
      <c r="I5962" s="1310" t="s">
        <v>472</v>
      </c>
      <c r="J5962" s="1310" t="s">
        <v>2242</v>
      </c>
      <c r="K5962" s="1311">
        <v>18.78</v>
      </c>
      <c r="L5962" s="1310" t="s">
        <v>2173</v>
      </c>
    </row>
    <row r="5963" spans="1:12" ht="13.5">
      <c r="A5963" s="1310" t="s">
        <v>8189</v>
      </c>
      <c r="B5963" s="1310" t="s">
        <v>8190</v>
      </c>
      <c r="C5963" s="1310" t="s">
        <v>8224</v>
      </c>
      <c r="D5963" s="1310">
        <v>107</v>
      </c>
      <c r="E5963" s="1311" t="s">
        <v>995</v>
      </c>
      <c r="F5963" s="1310" t="s">
        <v>995</v>
      </c>
      <c r="G5963" s="1310">
        <v>87422</v>
      </c>
      <c r="H5963" s="1310" t="s">
        <v>8236</v>
      </c>
      <c r="I5963" s="1310" t="s">
        <v>472</v>
      </c>
      <c r="J5963" s="1310" t="s">
        <v>2242</v>
      </c>
      <c r="K5963" s="1311">
        <v>20.149999999999999</v>
      </c>
      <c r="L5963" s="1310" t="s">
        <v>2173</v>
      </c>
    </row>
    <row r="5964" spans="1:12" ht="13.5">
      <c r="A5964" s="1310" t="s">
        <v>8189</v>
      </c>
      <c r="B5964" s="1310" t="s">
        <v>8190</v>
      </c>
      <c r="C5964" s="1310" t="s">
        <v>8224</v>
      </c>
      <c r="D5964" s="1310">
        <v>107</v>
      </c>
      <c r="E5964" s="1311" t="s">
        <v>995</v>
      </c>
      <c r="F5964" s="1310" t="s">
        <v>995</v>
      </c>
      <c r="G5964" s="1310">
        <v>87423</v>
      </c>
      <c r="H5964" s="1310" t="s">
        <v>8237</v>
      </c>
      <c r="I5964" s="1310" t="s">
        <v>472</v>
      </c>
      <c r="J5964" s="1310" t="s">
        <v>2242</v>
      </c>
      <c r="K5964" s="1311">
        <v>26.02</v>
      </c>
      <c r="L5964" s="1310" t="s">
        <v>2173</v>
      </c>
    </row>
    <row r="5965" spans="1:12" ht="13.5">
      <c r="A5965" s="1310" t="s">
        <v>8189</v>
      </c>
      <c r="B5965" s="1310" t="s">
        <v>8190</v>
      </c>
      <c r="C5965" s="1310" t="s">
        <v>8224</v>
      </c>
      <c r="D5965" s="1310">
        <v>107</v>
      </c>
      <c r="E5965" s="1311" t="s">
        <v>995</v>
      </c>
      <c r="F5965" s="1310" t="s">
        <v>995</v>
      </c>
      <c r="G5965" s="1310">
        <v>87424</v>
      </c>
      <c r="H5965" s="1310" t="s">
        <v>8238</v>
      </c>
      <c r="I5965" s="1310" t="s">
        <v>472</v>
      </c>
      <c r="J5965" s="1310" t="s">
        <v>2242</v>
      </c>
      <c r="K5965" s="1311">
        <v>26.73</v>
      </c>
      <c r="L5965" s="1310" t="s">
        <v>2173</v>
      </c>
    </row>
    <row r="5966" spans="1:12" ht="13.5">
      <c r="A5966" s="1310" t="s">
        <v>8189</v>
      </c>
      <c r="B5966" s="1310" t="s">
        <v>8190</v>
      </c>
      <c r="C5966" s="1310" t="s">
        <v>8224</v>
      </c>
      <c r="D5966" s="1310">
        <v>107</v>
      </c>
      <c r="E5966" s="1311" t="s">
        <v>995</v>
      </c>
      <c r="F5966" s="1310" t="s">
        <v>995</v>
      </c>
      <c r="G5966" s="1310">
        <v>87425</v>
      </c>
      <c r="H5966" s="1310" t="s">
        <v>8239</v>
      </c>
      <c r="I5966" s="1310" t="s">
        <v>472</v>
      </c>
      <c r="J5966" s="1310" t="s">
        <v>2242</v>
      </c>
      <c r="K5966" s="1311">
        <v>27.85</v>
      </c>
      <c r="L5966" s="1310" t="s">
        <v>2173</v>
      </c>
    </row>
    <row r="5967" spans="1:12" ht="13.5">
      <c r="A5967" s="1310" t="s">
        <v>8189</v>
      </c>
      <c r="B5967" s="1310" t="s">
        <v>8190</v>
      </c>
      <c r="C5967" s="1310" t="s">
        <v>8224</v>
      </c>
      <c r="D5967" s="1310">
        <v>107</v>
      </c>
      <c r="E5967" s="1311" t="s">
        <v>995</v>
      </c>
      <c r="F5967" s="1310" t="s">
        <v>995</v>
      </c>
      <c r="G5967" s="1310">
        <v>87426</v>
      </c>
      <c r="H5967" s="1310" t="s">
        <v>8240</v>
      </c>
      <c r="I5967" s="1310" t="s">
        <v>472</v>
      </c>
      <c r="J5967" s="1310" t="s">
        <v>2242</v>
      </c>
      <c r="K5967" s="1311">
        <v>29.87</v>
      </c>
      <c r="L5967" s="1310" t="s">
        <v>2173</v>
      </c>
    </row>
    <row r="5968" spans="1:12" ht="13.5">
      <c r="A5968" s="1310" t="s">
        <v>8189</v>
      </c>
      <c r="B5968" s="1310" t="s">
        <v>8190</v>
      </c>
      <c r="C5968" s="1310" t="s">
        <v>8224</v>
      </c>
      <c r="D5968" s="1310">
        <v>107</v>
      </c>
      <c r="E5968" s="1311" t="s">
        <v>995</v>
      </c>
      <c r="F5968" s="1310" t="s">
        <v>995</v>
      </c>
      <c r="G5968" s="1310">
        <v>87427</v>
      </c>
      <c r="H5968" s="1310" t="s">
        <v>8241</v>
      </c>
      <c r="I5968" s="1310" t="s">
        <v>472</v>
      </c>
      <c r="J5968" s="1310" t="s">
        <v>2242</v>
      </c>
      <c r="K5968" s="1311">
        <v>30.59</v>
      </c>
      <c r="L5968" s="1310" t="s">
        <v>2173</v>
      </c>
    </row>
    <row r="5969" spans="1:12" ht="13.5">
      <c r="A5969" s="1310" t="s">
        <v>8189</v>
      </c>
      <c r="B5969" s="1310" t="s">
        <v>8190</v>
      </c>
      <c r="C5969" s="1310" t="s">
        <v>8224</v>
      </c>
      <c r="D5969" s="1310">
        <v>107</v>
      </c>
      <c r="E5969" s="1311" t="s">
        <v>995</v>
      </c>
      <c r="F5969" s="1310" t="s">
        <v>995</v>
      </c>
      <c r="G5969" s="1310">
        <v>87428</v>
      </c>
      <c r="H5969" s="1310" t="s">
        <v>8242</v>
      </c>
      <c r="I5969" s="1310" t="s">
        <v>472</v>
      </c>
      <c r="J5969" s="1310" t="s">
        <v>2242</v>
      </c>
      <c r="K5969" s="1311">
        <v>31.72</v>
      </c>
      <c r="L5969" s="1310" t="s">
        <v>2173</v>
      </c>
    </row>
    <row r="5970" spans="1:12" ht="13.5">
      <c r="A5970" s="1310" t="s">
        <v>8189</v>
      </c>
      <c r="B5970" s="1310" t="s">
        <v>8190</v>
      </c>
      <c r="C5970" s="1310" t="s">
        <v>8224</v>
      </c>
      <c r="D5970" s="1310">
        <v>107</v>
      </c>
      <c r="E5970" s="1311" t="s">
        <v>995</v>
      </c>
      <c r="F5970" s="1310" t="s">
        <v>995</v>
      </c>
      <c r="G5970" s="1310">
        <v>87429</v>
      </c>
      <c r="H5970" s="1310" t="s">
        <v>8243</v>
      </c>
      <c r="I5970" s="1310" t="s">
        <v>472</v>
      </c>
      <c r="J5970" s="1310" t="s">
        <v>2172</v>
      </c>
      <c r="K5970" s="1311">
        <v>16.43</v>
      </c>
      <c r="L5970" s="1310" t="s">
        <v>2173</v>
      </c>
    </row>
    <row r="5971" spans="1:12" ht="13.5">
      <c r="A5971" s="1310" t="s">
        <v>8189</v>
      </c>
      <c r="B5971" s="1310" t="s">
        <v>8190</v>
      </c>
      <c r="C5971" s="1310" t="s">
        <v>8224</v>
      </c>
      <c r="D5971" s="1310">
        <v>107</v>
      </c>
      <c r="E5971" s="1311" t="s">
        <v>995</v>
      </c>
      <c r="F5971" s="1310" t="s">
        <v>995</v>
      </c>
      <c r="G5971" s="1310">
        <v>87430</v>
      </c>
      <c r="H5971" s="1310" t="s">
        <v>8244</v>
      </c>
      <c r="I5971" s="1310" t="s">
        <v>472</v>
      </c>
      <c r="J5971" s="1310" t="s">
        <v>2172</v>
      </c>
      <c r="K5971" s="1311">
        <v>16.91</v>
      </c>
      <c r="L5971" s="1310" t="s">
        <v>2173</v>
      </c>
    </row>
    <row r="5972" spans="1:12" ht="13.5">
      <c r="A5972" s="1310" t="s">
        <v>8189</v>
      </c>
      <c r="B5972" s="1310" t="s">
        <v>8190</v>
      </c>
      <c r="C5972" s="1310" t="s">
        <v>8224</v>
      </c>
      <c r="D5972" s="1310">
        <v>107</v>
      </c>
      <c r="E5972" s="1311" t="s">
        <v>995</v>
      </c>
      <c r="F5972" s="1310" t="s">
        <v>995</v>
      </c>
      <c r="G5972" s="1310">
        <v>87431</v>
      </c>
      <c r="H5972" s="1310" t="s">
        <v>8245</v>
      </c>
      <c r="I5972" s="1310" t="s">
        <v>472</v>
      </c>
      <c r="J5972" s="1310" t="s">
        <v>2172</v>
      </c>
      <c r="K5972" s="1311">
        <v>17.149999999999999</v>
      </c>
      <c r="L5972" s="1310" t="s">
        <v>2173</v>
      </c>
    </row>
    <row r="5973" spans="1:12" ht="13.5">
      <c r="A5973" s="1310" t="s">
        <v>8189</v>
      </c>
      <c r="B5973" s="1310" t="s">
        <v>8190</v>
      </c>
      <c r="C5973" s="1310" t="s">
        <v>8224</v>
      </c>
      <c r="D5973" s="1310">
        <v>107</v>
      </c>
      <c r="E5973" s="1311" t="s">
        <v>995</v>
      </c>
      <c r="F5973" s="1310" t="s">
        <v>995</v>
      </c>
      <c r="G5973" s="1310">
        <v>87432</v>
      </c>
      <c r="H5973" s="1310" t="s">
        <v>8246</v>
      </c>
      <c r="I5973" s="1310" t="s">
        <v>472</v>
      </c>
      <c r="J5973" s="1310" t="s">
        <v>2172</v>
      </c>
      <c r="K5973" s="1311">
        <v>23.25</v>
      </c>
      <c r="L5973" s="1310" t="s">
        <v>2173</v>
      </c>
    </row>
    <row r="5974" spans="1:12" ht="13.5">
      <c r="A5974" s="1310" t="s">
        <v>8189</v>
      </c>
      <c r="B5974" s="1310" t="s">
        <v>8190</v>
      </c>
      <c r="C5974" s="1310" t="s">
        <v>8224</v>
      </c>
      <c r="D5974" s="1310">
        <v>107</v>
      </c>
      <c r="E5974" s="1311" t="s">
        <v>995</v>
      </c>
      <c r="F5974" s="1310" t="s">
        <v>995</v>
      </c>
      <c r="G5974" s="1310">
        <v>87433</v>
      </c>
      <c r="H5974" s="1310" t="s">
        <v>8247</v>
      </c>
      <c r="I5974" s="1310" t="s">
        <v>472</v>
      </c>
      <c r="J5974" s="1310" t="s">
        <v>2172</v>
      </c>
      <c r="K5974" s="1311">
        <v>24.2</v>
      </c>
      <c r="L5974" s="1310" t="s">
        <v>2173</v>
      </c>
    </row>
    <row r="5975" spans="1:12" ht="13.5">
      <c r="A5975" s="1310" t="s">
        <v>8189</v>
      </c>
      <c r="B5975" s="1310" t="s">
        <v>8190</v>
      </c>
      <c r="C5975" s="1310" t="s">
        <v>8224</v>
      </c>
      <c r="D5975" s="1310">
        <v>107</v>
      </c>
      <c r="E5975" s="1311" t="s">
        <v>995</v>
      </c>
      <c r="F5975" s="1310" t="s">
        <v>995</v>
      </c>
      <c r="G5975" s="1310">
        <v>87434</v>
      </c>
      <c r="H5975" s="1310" t="s">
        <v>8248</v>
      </c>
      <c r="I5975" s="1310" t="s">
        <v>472</v>
      </c>
      <c r="J5975" s="1310" t="s">
        <v>2172</v>
      </c>
      <c r="K5975" s="1311">
        <v>24.86</v>
      </c>
      <c r="L5975" s="1310" t="s">
        <v>2173</v>
      </c>
    </row>
    <row r="5976" spans="1:12" ht="13.5">
      <c r="A5976" s="1310" t="s">
        <v>8189</v>
      </c>
      <c r="B5976" s="1310" t="s">
        <v>8190</v>
      </c>
      <c r="C5976" s="1310" t="s">
        <v>8224</v>
      </c>
      <c r="D5976" s="1310">
        <v>107</v>
      </c>
      <c r="E5976" s="1311" t="s">
        <v>995</v>
      </c>
      <c r="F5976" s="1310" t="s">
        <v>995</v>
      </c>
      <c r="G5976" s="1310">
        <v>87435</v>
      </c>
      <c r="H5976" s="1310" t="s">
        <v>8249</v>
      </c>
      <c r="I5976" s="1310" t="s">
        <v>472</v>
      </c>
      <c r="J5976" s="1310" t="s">
        <v>2172</v>
      </c>
      <c r="K5976" s="1311">
        <v>26.23</v>
      </c>
      <c r="L5976" s="1310" t="s">
        <v>2173</v>
      </c>
    </row>
    <row r="5977" spans="1:12" ht="13.5">
      <c r="A5977" s="1310" t="s">
        <v>8189</v>
      </c>
      <c r="B5977" s="1310" t="s">
        <v>8190</v>
      </c>
      <c r="C5977" s="1310" t="s">
        <v>8224</v>
      </c>
      <c r="D5977" s="1310">
        <v>107</v>
      </c>
      <c r="E5977" s="1311" t="s">
        <v>995</v>
      </c>
      <c r="F5977" s="1310" t="s">
        <v>995</v>
      </c>
      <c r="G5977" s="1310">
        <v>87436</v>
      </c>
      <c r="H5977" s="1310" t="s">
        <v>8250</v>
      </c>
      <c r="I5977" s="1310" t="s">
        <v>472</v>
      </c>
      <c r="J5977" s="1310" t="s">
        <v>2172</v>
      </c>
      <c r="K5977" s="1311">
        <v>27.83</v>
      </c>
      <c r="L5977" s="1310" t="s">
        <v>2173</v>
      </c>
    </row>
    <row r="5978" spans="1:12" ht="13.5">
      <c r="A5978" s="1310" t="s">
        <v>8189</v>
      </c>
      <c r="B5978" s="1310" t="s">
        <v>8190</v>
      </c>
      <c r="C5978" s="1310" t="s">
        <v>8224</v>
      </c>
      <c r="D5978" s="1310">
        <v>107</v>
      </c>
      <c r="E5978" s="1311" t="s">
        <v>995</v>
      </c>
      <c r="F5978" s="1310" t="s">
        <v>995</v>
      </c>
      <c r="G5978" s="1310">
        <v>87437</v>
      </c>
      <c r="H5978" s="1310" t="s">
        <v>8251</v>
      </c>
      <c r="I5978" s="1310" t="s">
        <v>472</v>
      </c>
      <c r="J5978" s="1310" t="s">
        <v>2172</v>
      </c>
      <c r="K5978" s="1311">
        <v>28.96</v>
      </c>
      <c r="L5978" s="1310" t="s">
        <v>2173</v>
      </c>
    </row>
    <row r="5979" spans="1:12" ht="13.5">
      <c r="A5979" s="1310" t="s">
        <v>8189</v>
      </c>
      <c r="B5979" s="1310" t="s">
        <v>8190</v>
      </c>
      <c r="C5979" s="1310" t="s">
        <v>8224</v>
      </c>
      <c r="D5979" s="1310">
        <v>107</v>
      </c>
      <c r="E5979" s="1311" t="s">
        <v>995</v>
      </c>
      <c r="F5979" s="1310" t="s">
        <v>995</v>
      </c>
      <c r="G5979" s="1310">
        <v>87438</v>
      </c>
      <c r="H5979" s="1310" t="s">
        <v>8252</v>
      </c>
      <c r="I5979" s="1310" t="s">
        <v>472</v>
      </c>
      <c r="J5979" s="1310" t="s">
        <v>2172</v>
      </c>
      <c r="K5979" s="1311">
        <v>32.159999999999997</v>
      </c>
      <c r="L5979" s="1310" t="s">
        <v>2173</v>
      </c>
    </row>
    <row r="5980" spans="1:12" ht="13.5">
      <c r="A5980" s="1310" t="s">
        <v>8189</v>
      </c>
      <c r="B5980" s="1310" t="s">
        <v>8190</v>
      </c>
      <c r="C5980" s="1310" t="s">
        <v>8224</v>
      </c>
      <c r="D5980" s="1310">
        <v>107</v>
      </c>
      <c r="E5980" s="1311" t="s">
        <v>995</v>
      </c>
      <c r="F5980" s="1310" t="s">
        <v>995</v>
      </c>
      <c r="G5980" s="1310">
        <v>87439</v>
      </c>
      <c r="H5980" s="1310" t="s">
        <v>8253</v>
      </c>
      <c r="I5980" s="1310" t="s">
        <v>472</v>
      </c>
      <c r="J5980" s="1310" t="s">
        <v>2172</v>
      </c>
      <c r="K5980" s="1311">
        <v>34.18</v>
      </c>
      <c r="L5980" s="1310" t="s">
        <v>2173</v>
      </c>
    </row>
    <row r="5981" spans="1:12" ht="13.5">
      <c r="A5981" s="1310" t="s">
        <v>8189</v>
      </c>
      <c r="B5981" s="1310" t="s">
        <v>8190</v>
      </c>
      <c r="C5981" s="1310" t="s">
        <v>8224</v>
      </c>
      <c r="D5981" s="1310">
        <v>107</v>
      </c>
      <c r="E5981" s="1311" t="s">
        <v>995</v>
      </c>
      <c r="F5981" s="1310" t="s">
        <v>995</v>
      </c>
      <c r="G5981" s="1310">
        <v>87440</v>
      </c>
      <c r="H5981" s="1310" t="s">
        <v>8254</v>
      </c>
      <c r="I5981" s="1310" t="s">
        <v>472</v>
      </c>
      <c r="J5981" s="1310" t="s">
        <v>2172</v>
      </c>
      <c r="K5981" s="1311">
        <v>35.130000000000003</v>
      </c>
      <c r="L5981" s="1310" t="s">
        <v>2173</v>
      </c>
    </row>
    <row r="5982" spans="1:12" ht="13.5">
      <c r="A5982" s="1310" t="s">
        <v>8189</v>
      </c>
      <c r="B5982" s="1310" t="s">
        <v>8190</v>
      </c>
      <c r="C5982" s="1310" t="s">
        <v>8224</v>
      </c>
      <c r="D5982" s="1310">
        <v>107</v>
      </c>
      <c r="E5982" s="1311" t="s">
        <v>995</v>
      </c>
      <c r="F5982" s="1310" t="s">
        <v>995</v>
      </c>
      <c r="G5982" s="1310">
        <v>87527</v>
      </c>
      <c r="H5982" s="1310" t="s">
        <v>8255</v>
      </c>
      <c r="I5982" s="1310" t="s">
        <v>472</v>
      </c>
      <c r="J5982" s="1310" t="s">
        <v>2172</v>
      </c>
      <c r="K5982" s="1311">
        <v>35.9</v>
      </c>
      <c r="L5982" s="1310" t="s">
        <v>2173</v>
      </c>
    </row>
    <row r="5983" spans="1:12" ht="13.5">
      <c r="A5983" s="1310" t="s">
        <v>8189</v>
      </c>
      <c r="B5983" s="1310" t="s">
        <v>8190</v>
      </c>
      <c r="C5983" s="1310" t="s">
        <v>8224</v>
      </c>
      <c r="D5983" s="1310">
        <v>107</v>
      </c>
      <c r="E5983" s="1311" t="s">
        <v>995</v>
      </c>
      <c r="F5983" s="1310" t="s">
        <v>995</v>
      </c>
      <c r="G5983" s="1310">
        <v>87528</v>
      </c>
      <c r="H5983" s="1310" t="s">
        <v>8256</v>
      </c>
      <c r="I5983" s="1310" t="s">
        <v>472</v>
      </c>
      <c r="J5983" s="1310" t="s">
        <v>2771</v>
      </c>
      <c r="K5983" s="1311">
        <v>39.86</v>
      </c>
      <c r="L5983" s="1310" t="s">
        <v>2173</v>
      </c>
    </row>
    <row r="5984" spans="1:12" ht="13.5">
      <c r="A5984" s="1310" t="s">
        <v>8189</v>
      </c>
      <c r="B5984" s="1310" t="s">
        <v>8190</v>
      </c>
      <c r="C5984" s="1310" t="s">
        <v>8224</v>
      </c>
      <c r="D5984" s="1310">
        <v>107</v>
      </c>
      <c r="E5984" s="1311" t="s">
        <v>995</v>
      </c>
      <c r="F5984" s="1310" t="s">
        <v>995</v>
      </c>
      <c r="G5984" s="1310">
        <v>87529</v>
      </c>
      <c r="H5984" s="1310" t="s">
        <v>8257</v>
      </c>
      <c r="I5984" s="1310" t="s">
        <v>472</v>
      </c>
      <c r="J5984" s="1310" t="s">
        <v>2172</v>
      </c>
      <c r="K5984" s="1311">
        <v>32.57</v>
      </c>
      <c r="L5984" s="1310" t="s">
        <v>2173</v>
      </c>
    </row>
    <row r="5985" spans="1:12" ht="13.5">
      <c r="A5985" s="1310" t="s">
        <v>8189</v>
      </c>
      <c r="B5985" s="1310" t="s">
        <v>8190</v>
      </c>
      <c r="C5985" s="1310" t="s">
        <v>8224</v>
      </c>
      <c r="D5985" s="1310">
        <v>107</v>
      </c>
      <c r="E5985" s="1311" t="s">
        <v>995</v>
      </c>
      <c r="F5985" s="1310" t="s">
        <v>995</v>
      </c>
      <c r="G5985" s="1310">
        <v>87530</v>
      </c>
      <c r="H5985" s="1310" t="s">
        <v>8258</v>
      </c>
      <c r="I5985" s="1310" t="s">
        <v>472</v>
      </c>
      <c r="J5985" s="1310" t="s">
        <v>2771</v>
      </c>
      <c r="K5985" s="1311">
        <v>36.53</v>
      </c>
      <c r="L5985" s="1310" t="s">
        <v>2173</v>
      </c>
    </row>
    <row r="5986" spans="1:12" ht="13.5">
      <c r="A5986" s="1310" t="s">
        <v>8189</v>
      </c>
      <c r="B5986" s="1310" t="s">
        <v>8190</v>
      </c>
      <c r="C5986" s="1310" t="s">
        <v>8224</v>
      </c>
      <c r="D5986" s="1310">
        <v>107</v>
      </c>
      <c r="E5986" s="1311" t="s">
        <v>995</v>
      </c>
      <c r="F5986" s="1310" t="s">
        <v>995</v>
      </c>
      <c r="G5986" s="1310">
        <v>87531</v>
      </c>
      <c r="H5986" s="1310" t="s">
        <v>8259</v>
      </c>
      <c r="I5986" s="1310" t="s">
        <v>472</v>
      </c>
      <c r="J5986" s="1310" t="s">
        <v>2172</v>
      </c>
      <c r="K5986" s="1311">
        <v>31.38</v>
      </c>
      <c r="L5986" s="1310" t="s">
        <v>2173</v>
      </c>
    </row>
    <row r="5987" spans="1:12" ht="13.5">
      <c r="A5987" s="1310" t="s">
        <v>8189</v>
      </c>
      <c r="B5987" s="1310" t="s">
        <v>8190</v>
      </c>
      <c r="C5987" s="1310" t="s">
        <v>8224</v>
      </c>
      <c r="D5987" s="1310">
        <v>107</v>
      </c>
      <c r="E5987" s="1311" t="s">
        <v>995</v>
      </c>
      <c r="F5987" s="1310" t="s">
        <v>995</v>
      </c>
      <c r="G5987" s="1310">
        <v>87532</v>
      </c>
      <c r="H5987" s="1310" t="s">
        <v>8260</v>
      </c>
      <c r="I5987" s="1310" t="s">
        <v>472</v>
      </c>
      <c r="J5987" s="1310" t="s">
        <v>2771</v>
      </c>
      <c r="K5987" s="1311">
        <v>35.340000000000003</v>
      </c>
      <c r="L5987" s="1310" t="s">
        <v>2173</v>
      </c>
    </row>
    <row r="5988" spans="1:12" ht="13.5">
      <c r="A5988" s="1310" t="s">
        <v>8189</v>
      </c>
      <c r="B5988" s="1310" t="s">
        <v>8190</v>
      </c>
      <c r="C5988" s="1310" t="s">
        <v>8224</v>
      </c>
      <c r="D5988" s="1310">
        <v>107</v>
      </c>
      <c r="E5988" s="1311" t="s">
        <v>995</v>
      </c>
      <c r="F5988" s="1310" t="s">
        <v>995</v>
      </c>
      <c r="G5988" s="1310">
        <v>87535</v>
      </c>
      <c r="H5988" s="1310" t="s">
        <v>8261</v>
      </c>
      <c r="I5988" s="1310" t="s">
        <v>472</v>
      </c>
      <c r="J5988" s="1310" t="s">
        <v>2172</v>
      </c>
      <c r="K5988" s="1311">
        <v>28.04</v>
      </c>
      <c r="L5988" s="1310" t="s">
        <v>2173</v>
      </c>
    </row>
    <row r="5989" spans="1:12" ht="13.5">
      <c r="A5989" s="1310" t="s">
        <v>8189</v>
      </c>
      <c r="B5989" s="1310" t="s">
        <v>8190</v>
      </c>
      <c r="C5989" s="1310" t="s">
        <v>8224</v>
      </c>
      <c r="D5989" s="1310">
        <v>107</v>
      </c>
      <c r="E5989" s="1311" t="s">
        <v>995</v>
      </c>
      <c r="F5989" s="1310" t="s">
        <v>995</v>
      </c>
      <c r="G5989" s="1310">
        <v>87536</v>
      </c>
      <c r="H5989" s="1310" t="s">
        <v>8262</v>
      </c>
      <c r="I5989" s="1310" t="s">
        <v>472</v>
      </c>
      <c r="J5989" s="1310" t="s">
        <v>2771</v>
      </c>
      <c r="K5989" s="1311">
        <v>32</v>
      </c>
      <c r="L5989" s="1310" t="s">
        <v>2173</v>
      </c>
    </row>
    <row r="5990" spans="1:12" ht="13.5">
      <c r="A5990" s="1310" t="s">
        <v>8189</v>
      </c>
      <c r="B5990" s="1310" t="s">
        <v>8190</v>
      </c>
      <c r="C5990" s="1310" t="s">
        <v>8224</v>
      </c>
      <c r="D5990" s="1310">
        <v>107</v>
      </c>
      <c r="E5990" s="1311" t="s">
        <v>995</v>
      </c>
      <c r="F5990" s="1310" t="s">
        <v>995</v>
      </c>
      <c r="G5990" s="1310">
        <v>87537</v>
      </c>
      <c r="H5990" s="1310" t="s">
        <v>8263</v>
      </c>
      <c r="I5990" s="1310" t="s">
        <v>472</v>
      </c>
      <c r="J5990" s="1310" t="s">
        <v>2172</v>
      </c>
      <c r="K5990" s="1311">
        <v>55.79</v>
      </c>
      <c r="L5990" s="1310" t="s">
        <v>2173</v>
      </c>
    </row>
    <row r="5991" spans="1:12" ht="13.5">
      <c r="A5991" s="1310" t="s">
        <v>8189</v>
      </c>
      <c r="B5991" s="1310" t="s">
        <v>8190</v>
      </c>
      <c r="C5991" s="1310" t="s">
        <v>8224</v>
      </c>
      <c r="D5991" s="1310">
        <v>107</v>
      </c>
      <c r="E5991" s="1311" t="s">
        <v>995</v>
      </c>
      <c r="F5991" s="1310" t="s">
        <v>995</v>
      </c>
      <c r="G5991" s="1310">
        <v>87538</v>
      </c>
      <c r="H5991" s="1310" t="s">
        <v>8264</v>
      </c>
      <c r="I5991" s="1310" t="s">
        <v>472</v>
      </c>
      <c r="J5991" s="1310" t="s">
        <v>2172</v>
      </c>
      <c r="K5991" s="1311">
        <v>52.92</v>
      </c>
      <c r="L5991" s="1310" t="s">
        <v>2173</v>
      </c>
    </row>
    <row r="5992" spans="1:12" ht="13.5">
      <c r="A5992" s="1310" t="s">
        <v>8189</v>
      </c>
      <c r="B5992" s="1310" t="s">
        <v>8190</v>
      </c>
      <c r="C5992" s="1310" t="s">
        <v>8224</v>
      </c>
      <c r="D5992" s="1310">
        <v>107</v>
      </c>
      <c r="E5992" s="1311" t="s">
        <v>995</v>
      </c>
      <c r="F5992" s="1310" t="s">
        <v>995</v>
      </c>
      <c r="G5992" s="1310">
        <v>87539</v>
      </c>
      <c r="H5992" s="1310" t="s">
        <v>8265</v>
      </c>
      <c r="I5992" s="1310" t="s">
        <v>472</v>
      </c>
      <c r="J5992" s="1310" t="s">
        <v>2172</v>
      </c>
      <c r="K5992" s="1311">
        <v>51.9</v>
      </c>
      <c r="L5992" s="1310" t="s">
        <v>2173</v>
      </c>
    </row>
    <row r="5993" spans="1:12" ht="13.5">
      <c r="A5993" s="1310" t="s">
        <v>8189</v>
      </c>
      <c r="B5993" s="1310" t="s">
        <v>8190</v>
      </c>
      <c r="C5993" s="1310" t="s">
        <v>8224</v>
      </c>
      <c r="D5993" s="1310">
        <v>107</v>
      </c>
      <c r="E5993" s="1311" t="s">
        <v>995</v>
      </c>
      <c r="F5993" s="1310" t="s">
        <v>995</v>
      </c>
      <c r="G5993" s="1310">
        <v>87541</v>
      </c>
      <c r="H5993" s="1310" t="s">
        <v>8266</v>
      </c>
      <c r="I5993" s="1310" t="s">
        <v>472</v>
      </c>
      <c r="J5993" s="1310" t="s">
        <v>2172</v>
      </c>
      <c r="K5993" s="1311">
        <v>49.02</v>
      </c>
      <c r="L5993" s="1310" t="s">
        <v>2173</v>
      </c>
    </row>
    <row r="5994" spans="1:12" ht="13.5">
      <c r="A5994" s="1310" t="s">
        <v>8189</v>
      </c>
      <c r="B5994" s="1310" t="s">
        <v>8190</v>
      </c>
      <c r="C5994" s="1310" t="s">
        <v>8224</v>
      </c>
      <c r="D5994" s="1310">
        <v>107</v>
      </c>
      <c r="E5994" s="1311" t="s">
        <v>995</v>
      </c>
      <c r="F5994" s="1310" t="s">
        <v>995</v>
      </c>
      <c r="G5994" s="1310">
        <v>87543</v>
      </c>
      <c r="H5994" s="1310" t="s">
        <v>8267</v>
      </c>
      <c r="I5994" s="1310" t="s">
        <v>472</v>
      </c>
      <c r="J5994" s="1310" t="s">
        <v>2172</v>
      </c>
      <c r="K5994" s="1311">
        <v>17.75</v>
      </c>
      <c r="L5994" s="1310" t="s">
        <v>2173</v>
      </c>
    </row>
    <row r="5995" spans="1:12" ht="13.5">
      <c r="A5995" s="1310" t="s">
        <v>8189</v>
      </c>
      <c r="B5995" s="1310" t="s">
        <v>8190</v>
      </c>
      <c r="C5995" s="1310" t="s">
        <v>8224</v>
      </c>
      <c r="D5995" s="1310">
        <v>107</v>
      </c>
      <c r="E5995" s="1311" t="s">
        <v>995</v>
      </c>
      <c r="F5995" s="1310" t="s">
        <v>995</v>
      </c>
      <c r="G5995" s="1310">
        <v>87545</v>
      </c>
      <c r="H5995" s="1310" t="s">
        <v>8268</v>
      </c>
      <c r="I5995" s="1310" t="s">
        <v>472</v>
      </c>
      <c r="J5995" s="1310" t="s">
        <v>2172</v>
      </c>
      <c r="K5995" s="1311">
        <v>24.31</v>
      </c>
      <c r="L5995" s="1310" t="s">
        <v>2173</v>
      </c>
    </row>
    <row r="5996" spans="1:12" ht="13.5">
      <c r="A5996" s="1310" t="s">
        <v>8189</v>
      </c>
      <c r="B5996" s="1310" t="s">
        <v>8190</v>
      </c>
      <c r="C5996" s="1310" t="s">
        <v>8224</v>
      </c>
      <c r="D5996" s="1310">
        <v>107</v>
      </c>
      <c r="E5996" s="1311" t="s">
        <v>995</v>
      </c>
      <c r="F5996" s="1310" t="s">
        <v>995</v>
      </c>
      <c r="G5996" s="1310">
        <v>87546</v>
      </c>
      <c r="H5996" s="1310" t="s">
        <v>8269</v>
      </c>
      <c r="I5996" s="1310" t="s">
        <v>472</v>
      </c>
      <c r="J5996" s="1310" t="s">
        <v>2771</v>
      </c>
      <c r="K5996" s="1311">
        <v>26.56</v>
      </c>
      <c r="L5996" s="1310" t="s">
        <v>2173</v>
      </c>
    </row>
    <row r="5997" spans="1:12" ht="13.5">
      <c r="A5997" s="1310" t="s">
        <v>8189</v>
      </c>
      <c r="B5997" s="1310" t="s">
        <v>8190</v>
      </c>
      <c r="C5997" s="1310" t="s">
        <v>8224</v>
      </c>
      <c r="D5997" s="1310">
        <v>107</v>
      </c>
      <c r="E5997" s="1311" t="s">
        <v>995</v>
      </c>
      <c r="F5997" s="1310" t="s">
        <v>995</v>
      </c>
      <c r="G5997" s="1310">
        <v>87547</v>
      </c>
      <c r="H5997" s="1310" t="s">
        <v>8270</v>
      </c>
      <c r="I5997" s="1310" t="s">
        <v>472</v>
      </c>
      <c r="J5997" s="1310" t="s">
        <v>2172</v>
      </c>
      <c r="K5997" s="1311">
        <v>20.99</v>
      </c>
      <c r="L5997" s="1310" t="s">
        <v>2173</v>
      </c>
    </row>
    <row r="5998" spans="1:12" ht="13.5">
      <c r="A5998" s="1310" t="s">
        <v>8189</v>
      </c>
      <c r="B5998" s="1310" t="s">
        <v>8190</v>
      </c>
      <c r="C5998" s="1310" t="s">
        <v>8224</v>
      </c>
      <c r="D5998" s="1310">
        <v>107</v>
      </c>
      <c r="E5998" s="1311" t="s">
        <v>995</v>
      </c>
      <c r="F5998" s="1310" t="s">
        <v>995</v>
      </c>
      <c r="G5998" s="1310">
        <v>87548</v>
      </c>
      <c r="H5998" s="1310" t="s">
        <v>8271</v>
      </c>
      <c r="I5998" s="1310" t="s">
        <v>472</v>
      </c>
      <c r="J5998" s="1310" t="s">
        <v>2771</v>
      </c>
      <c r="K5998" s="1311">
        <v>23.24</v>
      </c>
      <c r="L5998" s="1310" t="s">
        <v>2173</v>
      </c>
    </row>
    <row r="5999" spans="1:12" ht="13.5">
      <c r="A5999" s="1310" t="s">
        <v>8189</v>
      </c>
      <c r="B5999" s="1310" t="s">
        <v>8190</v>
      </c>
      <c r="C5999" s="1310" t="s">
        <v>8224</v>
      </c>
      <c r="D5999" s="1310">
        <v>107</v>
      </c>
      <c r="E5999" s="1311" t="s">
        <v>995</v>
      </c>
      <c r="F5999" s="1310" t="s">
        <v>995</v>
      </c>
      <c r="G5999" s="1310">
        <v>87549</v>
      </c>
      <c r="H5999" s="1310" t="s">
        <v>8272</v>
      </c>
      <c r="I5999" s="1310" t="s">
        <v>472</v>
      </c>
      <c r="J5999" s="1310" t="s">
        <v>2172</v>
      </c>
      <c r="K5999" s="1311">
        <v>19.78</v>
      </c>
      <c r="L5999" s="1310" t="s">
        <v>2173</v>
      </c>
    </row>
    <row r="6000" spans="1:12" ht="13.5">
      <c r="A6000" s="1310" t="s">
        <v>8189</v>
      </c>
      <c r="B6000" s="1310" t="s">
        <v>8190</v>
      </c>
      <c r="C6000" s="1310" t="s">
        <v>8224</v>
      </c>
      <c r="D6000" s="1310">
        <v>107</v>
      </c>
      <c r="E6000" s="1311" t="s">
        <v>995</v>
      </c>
      <c r="F6000" s="1310" t="s">
        <v>995</v>
      </c>
      <c r="G6000" s="1310">
        <v>87550</v>
      </c>
      <c r="H6000" s="1310" t="s">
        <v>8273</v>
      </c>
      <c r="I6000" s="1310" t="s">
        <v>472</v>
      </c>
      <c r="J6000" s="1310" t="s">
        <v>2771</v>
      </c>
      <c r="K6000" s="1311">
        <v>22.03</v>
      </c>
      <c r="L6000" s="1310" t="s">
        <v>2173</v>
      </c>
    </row>
    <row r="6001" spans="1:12" ht="13.5">
      <c r="A6001" s="1310" t="s">
        <v>8189</v>
      </c>
      <c r="B6001" s="1310" t="s">
        <v>8190</v>
      </c>
      <c r="C6001" s="1310" t="s">
        <v>8224</v>
      </c>
      <c r="D6001" s="1310">
        <v>107</v>
      </c>
      <c r="E6001" s="1311" t="s">
        <v>995</v>
      </c>
      <c r="F6001" s="1310" t="s">
        <v>995</v>
      </c>
      <c r="G6001" s="1310">
        <v>87553</v>
      </c>
      <c r="H6001" s="1310" t="s">
        <v>8274</v>
      </c>
      <c r="I6001" s="1310" t="s">
        <v>472</v>
      </c>
      <c r="J6001" s="1310" t="s">
        <v>2172</v>
      </c>
      <c r="K6001" s="1311">
        <v>16.46</v>
      </c>
      <c r="L6001" s="1310" t="s">
        <v>2173</v>
      </c>
    </row>
    <row r="6002" spans="1:12" ht="13.5">
      <c r="A6002" s="1310" t="s">
        <v>8189</v>
      </c>
      <c r="B6002" s="1310" t="s">
        <v>8190</v>
      </c>
      <c r="C6002" s="1310" t="s">
        <v>8224</v>
      </c>
      <c r="D6002" s="1310">
        <v>107</v>
      </c>
      <c r="E6002" s="1311" t="s">
        <v>995</v>
      </c>
      <c r="F6002" s="1310" t="s">
        <v>995</v>
      </c>
      <c r="G6002" s="1310">
        <v>87554</v>
      </c>
      <c r="H6002" s="1310" t="s">
        <v>8275</v>
      </c>
      <c r="I6002" s="1310" t="s">
        <v>472</v>
      </c>
      <c r="J6002" s="1310" t="s">
        <v>2771</v>
      </c>
      <c r="K6002" s="1311">
        <v>18.71</v>
      </c>
      <c r="L6002" s="1310" t="s">
        <v>2173</v>
      </c>
    </row>
    <row r="6003" spans="1:12" ht="13.5">
      <c r="A6003" s="1310" t="s">
        <v>8189</v>
      </c>
      <c r="B6003" s="1310" t="s">
        <v>8190</v>
      </c>
      <c r="C6003" s="1310" t="s">
        <v>8224</v>
      </c>
      <c r="D6003" s="1310">
        <v>107</v>
      </c>
      <c r="E6003" s="1311" t="s">
        <v>995</v>
      </c>
      <c r="F6003" s="1310" t="s">
        <v>995</v>
      </c>
      <c r="G6003" s="1310">
        <v>87555</v>
      </c>
      <c r="H6003" s="1310" t="s">
        <v>8276</v>
      </c>
      <c r="I6003" s="1310" t="s">
        <v>472</v>
      </c>
      <c r="J6003" s="1310" t="s">
        <v>2172</v>
      </c>
      <c r="K6003" s="1311">
        <v>34.57</v>
      </c>
      <c r="L6003" s="1310" t="s">
        <v>2173</v>
      </c>
    </row>
    <row r="6004" spans="1:12" ht="13.5">
      <c r="A6004" s="1310" t="s">
        <v>8189</v>
      </c>
      <c r="B6004" s="1310" t="s">
        <v>8190</v>
      </c>
      <c r="C6004" s="1310" t="s">
        <v>8224</v>
      </c>
      <c r="D6004" s="1310">
        <v>107</v>
      </c>
      <c r="E6004" s="1311" t="s">
        <v>995</v>
      </c>
      <c r="F6004" s="1310" t="s">
        <v>995</v>
      </c>
      <c r="G6004" s="1310">
        <v>87556</v>
      </c>
      <c r="H6004" s="1310" t="s">
        <v>8277</v>
      </c>
      <c r="I6004" s="1310" t="s">
        <v>472</v>
      </c>
      <c r="J6004" s="1310" t="s">
        <v>2172</v>
      </c>
      <c r="K6004" s="1311">
        <v>31.71</v>
      </c>
      <c r="L6004" s="1310" t="s">
        <v>2173</v>
      </c>
    </row>
    <row r="6005" spans="1:12" ht="13.5">
      <c r="A6005" s="1310" t="s">
        <v>8189</v>
      </c>
      <c r="B6005" s="1310" t="s">
        <v>8190</v>
      </c>
      <c r="C6005" s="1310" t="s">
        <v>8224</v>
      </c>
      <c r="D6005" s="1310">
        <v>107</v>
      </c>
      <c r="E6005" s="1311" t="s">
        <v>995</v>
      </c>
      <c r="F6005" s="1310" t="s">
        <v>995</v>
      </c>
      <c r="G6005" s="1310">
        <v>87557</v>
      </c>
      <c r="H6005" s="1310" t="s">
        <v>8278</v>
      </c>
      <c r="I6005" s="1310" t="s">
        <v>472</v>
      </c>
      <c r="J6005" s="1310" t="s">
        <v>2172</v>
      </c>
      <c r="K6005" s="1311">
        <v>30.67</v>
      </c>
      <c r="L6005" s="1310" t="s">
        <v>2173</v>
      </c>
    </row>
    <row r="6006" spans="1:12" ht="13.5">
      <c r="A6006" s="1310" t="s">
        <v>8189</v>
      </c>
      <c r="B6006" s="1310" t="s">
        <v>8190</v>
      </c>
      <c r="C6006" s="1310" t="s">
        <v>8224</v>
      </c>
      <c r="D6006" s="1310">
        <v>107</v>
      </c>
      <c r="E6006" s="1311" t="s">
        <v>995</v>
      </c>
      <c r="F6006" s="1310" t="s">
        <v>995</v>
      </c>
      <c r="G6006" s="1310">
        <v>87559</v>
      </c>
      <c r="H6006" s="1310" t="s">
        <v>8279</v>
      </c>
      <c r="I6006" s="1310" t="s">
        <v>472</v>
      </c>
      <c r="J6006" s="1310" t="s">
        <v>2172</v>
      </c>
      <c r="K6006" s="1311">
        <v>27.8</v>
      </c>
      <c r="L6006" s="1310" t="s">
        <v>2173</v>
      </c>
    </row>
    <row r="6007" spans="1:12" ht="13.5">
      <c r="A6007" s="1310" t="s">
        <v>8189</v>
      </c>
      <c r="B6007" s="1310" t="s">
        <v>8190</v>
      </c>
      <c r="C6007" s="1310" t="s">
        <v>8224</v>
      </c>
      <c r="D6007" s="1310">
        <v>107</v>
      </c>
      <c r="E6007" s="1311" t="s">
        <v>995</v>
      </c>
      <c r="F6007" s="1310" t="s">
        <v>995</v>
      </c>
      <c r="G6007" s="1310">
        <v>87561</v>
      </c>
      <c r="H6007" s="1310" t="s">
        <v>8280</v>
      </c>
      <c r="I6007" s="1310" t="s">
        <v>472</v>
      </c>
      <c r="J6007" s="1310" t="s">
        <v>2172</v>
      </c>
      <c r="K6007" s="1311">
        <v>30.93</v>
      </c>
      <c r="L6007" s="1310" t="s">
        <v>2173</v>
      </c>
    </row>
    <row r="6008" spans="1:12" ht="13.5">
      <c r="A6008" s="1310" t="s">
        <v>8189</v>
      </c>
      <c r="B6008" s="1310" t="s">
        <v>8190</v>
      </c>
      <c r="C6008" s="1310" t="s">
        <v>8224</v>
      </c>
      <c r="D6008" s="1310">
        <v>107</v>
      </c>
      <c r="E6008" s="1311" t="s">
        <v>995</v>
      </c>
      <c r="F6008" s="1310" t="s">
        <v>995</v>
      </c>
      <c r="G6008" s="1310">
        <v>87775</v>
      </c>
      <c r="H6008" s="1310" t="s">
        <v>8281</v>
      </c>
      <c r="I6008" s="1310" t="s">
        <v>472</v>
      </c>
      <c r="J6008" s="1310" t="s">
        <v>2172</v>
      </c>
      <c r="K6008" s="1311">
        <v>51.95</v>
      </c>
      <c r="L6008" s="1310" t="s">
        <v>2173</v>
      </c>
    </row>
    <row r="6009" spans="1:12" ht="13.5">
      <c r="A6009" s="1310" t="s">
        <v>8189</v>
      </c>
      <c r="B6009" s="1310" t="s">
        <v>8190</v>
      </c>
      <c r="C6009" s="1310" t="s">
        <v>8224</v>
      </c>
      <c r="D6009" s="1310">
        <v>107</v>
      </c>
      <c r="E6009" s="1311" t="s">
        <v>995</v>
      </c>
      <c r="F6009" s="1310" t="s">
        <v>995</v>
      </c>
      <c r="G6009" s="1310">
        <v>87777</v>
      </c>
      <c r="H6009" s="1310" t="s">
        <v>8282</v>
      </c>
      <c r="I6009" s="1310" t="s">
        <v>472</v>
      </c>
      <c r="J6009" s="1310" t="s">
        <v>2242</v>
      </c>
      <c r="K6009" s="1311">
        <v>55.27</v>
      </c>
      <c r="L6009" s="1310" t="s">
        <v>2173</v>
      </c>
    </row>
    <row r="6010" spans="1:12" ht="13.5">
      <c r="A6010" s="1310" t="s">
        <v>8189</v>
      </c>
      <c r="B6010" s="1310" t="s">
        <v>8190</v>
      </c>
      <c r="C6010" s="1310" t="s">
        <v>8224</v>
      </c>
      <c r="D6010" s="1310">
        <v>107</v>
      </c>
      <c r="E6010" s="1311" t="s">
        <v>995</v>
      </c>
      <c r="F6010" s="1310" t="s">
        <v>995</v>
      </c>
      <c r="G6010" s="1310">
        <v>87778</v>
      </c>
      <c r="H6010" s="1310" t="s">
        <v>8283</v>
      </c>
      <c r="I6010" s="1310" t="s">
        <v>472</v>
      </c>
      <c r="J6010" s="1310" t="s">
        <v>2172</v>
      </c>
      <c r="K6010" s="1311">
        <v>66.09</v>
      </c>
      <c r="L6010" s="1310" t="s">
        <v>2173</v>
      </c>
    </row>
    <row r="6011" spans="1:12" ht="13.5">
      <c r="A6011" s="1310" t="s">
        <v>8189</v>
      </c>
      <c r="B6011" s="1310" t="s">
        <v>8190</v>
      </c>
      <c r="C6011" s="1310" t="s">
        <v>8224</v>
      </c>
      <c r="D6011" s="1310">
        <v>107</v>
      </c>
      <c r="E6011" s="1311" t="s">
        <v>995</v>
      </c>
      <c r="F6011" s="1310" t="s">
        <v>995</v>
      </c>
      <c r="G6011" s="1310">
        <v>87779</v>
      </c>
      <c r="H6011" s="1310" t="s">
        <v>8284</v>
      </c>
      <c r="I6011" s="1310" t="s">
        <v>472</v>
      </c>
      <c r="J6011" s="1310" t="s">
        <v>2172</v>
      </c>
      <c r="K6011" s="1311">
        <v>60.49</v>
      </c>
      <c r="L6011" s="1310" t="s">
        <v>2173</v>
      </c>
    </row>
    <row r="6012" spans="1:12" ht="13.5">
      <c r="A6012" s="1310" t="s">
        <v>8189</v>
      </c>
      <c r="B6012" s="1310" t="s">
        <v>8190</v>
      </c>
      <c r="C6012" s="1310" t="s">
        <v>8224</v>
      </c>
      <c r="D6012" s="1310">
        <v>107</v>
      </c>
      <c r="E6012" s="1311" t="s">
        <v>995</v>
      </c>
      <c r="F6012" s="1310" t="s">
        <v>995</v>
      </c>
      <c r="G6012" s="1310">
        <v>87781</v>
      </c>
      <c r="H6012" s="1310" t="s">
        <v>8285</v>
      </c>
      <c r="I6012" s="1310" t="s">
        <v>472</v>
      </c>
      <c r="J6012" s="1310" t="s">
        <v>2242</v>
      </c>
      <c r="K6012" s="1311">
        <v>64.930000000000007</v>
      </c>
      <c r="L6012" s="1310" t="s">
        <v>2173</v>
      </c>
    </row>
    <row r="6013" spans="1:12" ht="13.5">
      <c r="A6013" s="1310" t="s">
        <v>8189</v>
      </c>
      <c r="B6013" s="1310" t="s">
        <v>8190</v>
      </c>
      <c r="C6013" s="1310" t="s">
        <v>8224</v>
      </c>
      <c r="D6013" s="1310">
        <v>107</v>
      </c>
      <c r="E6013" s="1311" t="s">
        <v>995</v>
      </c>
      <c r="F6013" s="1310" t="s">
        <v>995</v>
      </c>
      <c r="G6013" s="1310">
        <v>87783</v>
      </c>
      <c r="H6013" s="1310" t="s">
        <v>8286</v>
      </c>
      <c r="I6013" s="1310" t="s">
        <v>472</v>
      </c>
      <c r="J6013" s="1310" t="s">
        <v>2172</v>
      </c>
      <c r="K6013" s="1311">
        <v>81.28</v>
      </c>
      <c r="L6013" s="1310" t="s">
        <v>2173</v>
      </c>
    </row>
    <row r="6014" spans="1:12" ht="13.5">
      <c r="A6014" s="1310" t="s">
        <v>8189</v>
      </c>
      <c r="B6014" s="1310" t="s">
        <v>8190</v>
      </c>
      <c r="C6014" s="1310" t="s">
        <v>8224</v>
      </c>
      <c r="D6014" s="1310">
        <v>107</v>
      </c>
      <c r="E6014" s="1311" t="s">
        <v>995</v>
      </c>
      <c r="F6014" s="1310" t="s">
        <v>995</v>
      </c>
      <c r="G6014" s="1310">
        <v>87784</v>
      </c>
      <c r="H6014" s="1310" t="s">
        <v>8287</v>
      </c>
      <c r="I6014" s="1310" t="s">
        <v>472</v>
      </c>
      <c r="J6014" s="1310" t="s">
        <v>2172</v>
      </c>
      <c r="K6014" s="1311">
        <v>69.03</v>
      </c>
      <c r="L6014" s="1310" t="s">
        <v>2173</v>
      </c>
    </row>
    <row r="6015" spans="1:12" ht="13.5">
      <c r="A6015" s="1310" t="s">
        <v>8189</v>
      </c>
      <c r="B6015" s="1310" t="s">
        <v>8190</v>
      </c>
      <c r="C6015" s="1310" t="s">
        <v>8224</v>
      </c>
      <c r="D6015" s="1310">
        <v>107</v>
      </c>
      <c r="E6015" s="1311" t="s">
        <v>995</v>
      </c>
      <c r="F6015" s="1310" t="s">
        <v>995</v>
      </c>
      <c r="G6015" s="1310">
        <v>87786</v>
      </c>
      <c r="H6015" s="1310" t="s">
        <v>8288</v>
      </c>
      <c r="I6015" s="1310" t="s">
        <v>472</v>
      </c>
      <c r="J6015" s="1310" t="s">
        <v>2242</v>
      </c>
      <c r="K6015" s="1311">
        <v>74.599999999999994</v>
      </c>
      <c r="L6015" s="1310" t="s">
        <v>2173</v>
      </c>
    </row>
    <row r="6016" spans="1:12" ht="13.5">
      <c r="A6016" s="1310" t="s">
        <v>8189</v>
      </c>
      <c r="B6016" s="1310" t="s">
        <v>8190</v>
      </c>
      <c r="C6016" s="1310" t="s">
        <v>8224</v>
      </c>
      <c r="D6016" s="1310">
        <v>107</v>
      </c>
      <c r="E6016" s="1311" t="s">
        <v>995</v>
      </c>
      <c r="F6016" s="1310" t="s">
        <v>995</v>
      </c>
      <c r="G6016" s="1310">
        <v>87787</v>
      </c>
      <c r="H6016" s="1310" t="s">
        <v>8289</v>
      </c>
      <c r="I6016" s="1310" t="s">
        <v>472</v>
      </c>
      <c r="J6016" s="1310" t="s">
        <v>2172</v>
      </c>
      <c r="K6016" s="1311">
        <v>96.47</v>
      </c>
      <c r="L6016" s="1310" t="s">
        <v>2173</v>
      </c>
    </row>
    <row r="6017" spans="1:12" ht="13.5">
      <c r="A6017" s="1310" t="s">
        <v>8189</v>
      </c>
      <c r="B6017" s="1310" t="s">
        <v>8190</v>
      </c>
      <c r="C6017" s="1310" t="s">
        <v>8224</v>
      </c>
      <c r="D6017" s="1310">
        <v>107</v>
      </c>
      <c r="E6017" s="1311" t="s">
        <v>995</v>
      </c>
      <c r="F6017" s="1310" t="s">
        <v>995</v>
      </c>
      <c r="G6017" s="1310">
        <v>87788</v>
      </c>
      <c r="H6017" s="1310" t="s">
        <v>8290</v>
      </c>
      <c r="I6017" s="1310" t="s">
        <v>472</v>
      </c>
      <c r="J6017" s="1310" t="s">
        <v>2172</v>
      </c>
      <c r="K6017" s="1311">
        <v>87.8</v>
      </c>
      <c r="L6017" s="1310" t="s">
        <v>2173</v>
      </c>
    </row>
    <row r="6018" spans="1:12" ht="13.5">
      <c r="A6018" s="1310" t="s">
        <v>8189</v>
      </c>
      <c r="B6018" s="1310" t="s">
        <v>8190</v>
      </c>
      <c r="C6018" s="1310" t="s">
        <v>8224</v>
      </c>
      <c r="D6018" s="1310">
        <v>107</v>
      </c>
      <c r="E6018" s="1311" t="s">
        <v>995</v>
      </c>
      <c r="F6018" s="1310" t="s">
        <v>995</v>
      </c>
      <c r="G6018" s="1310">
        <v>87790</v>
      </c>
      <c r="H6018" s="1310" t="s">
        <v>8291</v>
      </c>
      <c r="I6018" s="1310" t="s">
        <v>472</v>
      </c>
      <c r="J6018" s="1310" t="s">
        <v>2242</v>
      </c>
      <c r="K6018" s="1311">
        <v>93.93</v>
      </c>
      <c r="L6018" s="1310" t="s">
        <v>2173</v>
      </c>
    </row>
    <row r="6019" spans="1:12" ht="13.5">
      <c r="A6019" s="1310" t="s">
        <v>8189</v>
      </c>
      <c r="B6019" s="1310" t="s">
        <v>8190</v>
      </c>
      <c r="C6019" s="1310" t="s">
        <v>8224</v>
      </c>
      <c r="D6019" s="1310">
        <v>107</v>
      </c>
      <c r="E6019" s="1311" t="s">
        <v>995</v>
      </c>
      <c r="F6019" s="1310" t="s">
        <v>995</v>
      </c>
      <c r="G6019" s="1310">
        <v>87791</v>
      </c>
      <c r="H6019" s="1310" t="s">
        <v>8292</v>
      </c>
      <c r="I6019" s="1310" t="s">
        <v>472</v>
      </c>
      <c r="J6019" s="1310" t="s">
        <v>2172</v>
      </c>
      <c r="K6019" s="1311">
        <v>114.81</v>
      </c>
      <c r="L6019" s="1310" t="s">
        <v>2173</v>
      </c>
    </row>
    <row r="6020" spans="1:12" ht="13.5">
      <c r="A6020" s="1310" t="s">
        <v>8189</v>
      </c>
      <c r="B6020" s="1310" t="s">
        <v>8190</v>
      </c>
      <c r="C6020" s="1310" t="s">
        <v>8224</v>
      </c>
      <c r="D6020" s="1310">
        <v>107</v>
      </c>
      <c r="E6020" s="1311" t="s">
        <v>995</v>
      </c>
      <c r="F6020" s="1310" t="s">
        <v>995</v>
      </c>
      <c r="G6020" s="1310">
        <v>87792</v>
      </c>
      <c r="H6020" s="1310" t="s">
        <v>8293</v>
      </c>
      <c r="I6020" s="1310" t="s">
        <v>472</v>
      </c>
      <c r="J6020" s="1310" t="s">
        <v>2172</v>
      </c>
      <c r="K6020" s="1311">
        <v>35.76</v>
      </c>
      <c r="L6020" s="1310" t="s">
        <v>2173</v>
      </c>
    </row>
    <row r="6021" spans="1:12" ht="13.5">
      <c r="A6021" s="1310" t="s">
        <v>8189</v>
      </c>
      <c r="B6021" s="1310" t="s">
        <v>8190</v>
      </c>
      <c r="C6021" s="1310" t="s">
        <v>8224</v>
      </c>
      <c r="D6021" s="1310">
        <v>107</v>
      </c>
      <c r="E6021" s="1311" t="s">
        <v>995</v>
      </c>
      <c r="F6021" s="1310" t="s">
        <v>995</v>
      </c>
      <c r="G6021" s="1310">
        <v>87794</v>
      </c>
      <c r="H6021" s="1310" t="s">
        <v>8294</v>
      </c>
      <c r="I6021" s="1310" t="s">
        <v>472</v>
      </c>
      <c r="J6021" s="1310" t="s">
        <v>2242</v>
      </c>
      <c r="K6021" s="1311">
        <v>38.85</v>
      </c>
      <c r="L6021" s="1310" t="s">
        <v>2173</v>
      </c>
    </row>
    <row r="6022" spans="1:12" ht="13.5">
      <c r="A6022" s="1310" t="s">
        <v>8189</v>
      </c>
      <c r="B6022" s="1310" t="s">
        <v>8190</v>
      </c>
      <c r="C6022" s="1310" t="s">
        <v>8224</v>
      </c>
      <c r="D6022" s="1310">
        <v>107</v>
      </c>
      <c r="E6022" s="1311" t="s">
        <v>995</v>
      </c>
      <c r="F6022" s="1310" t="s">
        <v>995</v>
      </c>
      <c r="G6022" s="1310">
        <v>87795</v>
      </c>
      <c r="H6022" s="1310" t="s">
        <v>8295</v>
      </c>
      <c r="I6022" s="1310" t="s">
        <v>472</v>
      </c>
      <c r="J6022" s="1310" t="s">
        <v>2172</v>
      </c>
      <c r="K6022" s="1311">
        <v>48.59</v>
      </c>
      <c r="L6022" s="1310" t="s">
        <v>2173</v>
      </c>
    </row>
    <row r="6023" spans="1:12" ht="13.5">
      <c r="A6023" s="1310" t="s">
        <v>8189</v>
      </c>
      <c r="B6023" s="1310" t="s">
        <v>8190</v>
      </c>
      <c r="C6023" s="1310" t="s">
        <v>8224</v>
      </c>
      <c r="D6023" s="1310">
        <v>107</v>
      </c>
      <c r="E6023" s="1311" t="s">
        <v>995</v>
      </c>
      <c r="F6023" s="1310" t="s">
        <v>995</v>
      </c>
      <c r="G6023" s="1310">
        <v>87797</v>
      </c>
      <c r="H6023" s="1310" t="s">
        <v>8296</v>
      </c>
      <c r="I6023" s="1310" t="s">
        <v>472</v>
      </c>
      <c r="J6023" s="1310" t="s">
        <v>2172</v>
      </c>
      <c r="K6023" s="1311">
        <v>43.96</v>
      </c>
      <c r="L6023" s="1310" t="s">
        <v>2173</v>
      </c>
    </row>
    <row r="6024" spans="1:12" ht="13.5">
      <c r="A6024" s="1310" t="s">
        <v>8189</v>
      </c>
      <c r="B6024" s="1310" t="s">
        <v>8190</v>
      </c>
      <c r="C6024" s="1310" t="s">
        <v>8224</v>
      </c>
      <c r="D6024" s="1310">
        <v>107</v>
      </c>
      <c r="E6024" s="1311" t="s">
        <v>995</v>
      </c>
      <c r="F6024" s="1310" t="s">
        <v>995</v>
      </c>
      <c r="G6024" s="1310">
        <v>87799</v>
      </c>
      <c r="H6024" s="1310" t="s">
        <v>8297</v>
      </c>
      <c r="I6024" s="1310" t="s">
        <v>472</v>
      </c>
      <c r="J6024" s="1310" t="s">
        <v>2242</v>
      </c>
      <c r="K6024" s="1311">
        <v>48.1</v>
      </c>
      <c r="L6024" s="1310" t="s">
        <v>2173</v>
      </c>
    </row>
    <row r="6025" spans="1:12" ht="13.5">
      <c r="A6025" s="1310" t="s">
        <v>8189</v>
      </c>
      <c r="B6025" s="1310" t="s">
        <v>8190</v>
      </c>
      <c r="C6025" s="1310" t="s">
        <v>8224</v>
      </c>
      <c r="D6025" s="1310">
        <v>107</v>
      </c>
      <c r="E6025" s="1311" t="s">
        <v>995</v>
      </c>
      <c r="F6025" s="1310" t="s">
        <v>995</v>
      </c>
      <c r="G6025" s="1310">
        <v>87800</v>
      </c>
      <c r="H6025" s="1310" t="s">
        <v>8298</v>
      </c>
      <c r="I6025" s="1310" t="s">
        <v>472</v>
      </c>
      <c r="J6025" s="1310" t="s">
        <v>2172</v>
      </c>
      <c r="K6025" s="1311">
        <v>63</v>
      </c>
      <c r="L6025" s="1310" t="s">
        <v>2173</v>
      </c>
    </row>
    <row r="6026" spans="1:12" ht="13.5">
      <c r="A6026" s="1310" t="s">
        <v>8189</v>
      </c>
      <c r="B6026" s="1310" t="s">
        <v>8190</v>
      </c>
      <c r="C6026" s="1310" t="s">
        <v>8224</v>
      </c>
      <c r="D6026" s="1310">
        <v>107</v>
      </c>
      <c r="E6026" s="1311" t="s">
        <v>995</v>
      </c>
      <c r="F6026" s="1310" t="s">
        <v>995</v>
      </c>
      <c r="G6026" s="1310">
        <v>87801</v>
      </c>
      <c r="H6026" s="1310" t="s">
        <v>8299</v>
      </c>
      <c r="I6026" s="1310" t="s">
        <v>472</v>
      </c>
      <c r="J6026" s="1310" t="s">
        <v>2172</v>
      </c>
      <c r="K6026" s="1311">
        <v>52.15</v>
      </c>
      <c r="L6026" s="1310" t="s">
        <v>2173</v>
      </c>
    </row>
    <row r="6027" spans="1:12" ht="13.5">
      <c r="A6027" s="1310" t="s">
        <v>8189</v>
      </c>
      <c r="B6027" s="1310" t="s">
        <v>8190</v>
      </c>
      <c r="C6027" s="1310" t="s">
        <v>8224</v>
      </c>
      <c r="D6027" s="1310">
        <v>107</v>
      </c>
      <c r="E6027" s="1311" t="s">
        <v>995</v>
      </c>
      <c r="F6027" s="1310" t="s">
        <v>995</v>
      </c>
      <c r="G6027" s="1310">
        <v>87803</v>
      </c>
      <c r="H6027" s="1310" t="s">
        <v>8300</v>
      </c>
      <c r="I6027" s="1310" t="s">
        <v>472</v>
      </c>
      <c r="J6027" s="1310" t="s">
        <v>2242</v>
      </c>
      <c r="K6027" s="1311">
        <v>57.35</v>
      </c>
      <c r="L6027" s="1310" t="s">
        <v>2173</v>
      </c>
    </row>
    <row r="6028" spans="1:12" ht="13.5">
      <c r="A6028" s="1310" t="s">
        <v>8189</v>
      </c>
      <c r="B6028" s="1310" t="s">
        <v>8190</v>
      </c>
      <c r="C6028" s="1310" t="s">
        <v>8224</v>
      </c>
      <c r="D6028" s="1310">
        <v>107</v>
      </c>
      <c r="E6028" s="1311" t="s">
        <v>995</v>
      </c>
      <c r="F6028" s="1310" t="s">
        <v>995</v>
      </c>
      <c r="G6028" s="1310">
        <v>87804</v>
      </c>
      <c r="H6028" s="1310" t="s">
        <v>8301</v>
      </c>
      <c r="I6028" s="1310" t="s">
        <v>472</v>
      </c>
      <c r="J6028" s="1310" t="s">
        <v>2172</v>
      </c>
      <c r="K6028" s="1311">
        <v>77.42</v>
      </c>
      <c r="L6028" s="1310" t="s">
        <v>2173</v>
      </c>
    </row>
    <row r="6029" spans="1:12" ht="13.5">
      <c r="A6029" s="1310" t="s">
        <v>8189</v>
      </c>
      <c r="B6029" s="1310" t="s">
        <v>8190</v>
      </c>
      <c r="C6029" s="1310" t="s">
        <v>8224</v>
      </c>
      <c r="D6029" s="1310">
        <v>107</v>
      </c>
      <c r="E6029" s="1311" t="s">
        <v>995</v>
      </c>
      <c r="F6029" s="1310" t="s">
        <v>995</v>
      </c>
      <c r="G6029" s="1310">
        <v>87805</v>
      </c>
      <c r="H6029" s="1310" t="s">
        <v>8302</v>
      </c>
      <c r="I6029" s="1310" t="s">
        <v>472</v>
      </c>
      <c r="J6029" s="1310" t="s">
        <v>2172</v>
      </c>
      <c r="K6029" s="1311">
        <v>59.57</v>
      </c>
      <c r="L6029" s="1310" t="s">
        <v>2173</v>
      </c>
    </row>
    <row r="6030" spans="1:12" ht="13.5">
      <c r="A6030" s="1310" t="s">
        <v>8189</v>
      </c>
      <c r="B6030" s="1310" t="s">
        <v>8190</v>
      </c>
      <c r="C6030" s="1310" t="s">
        <v>8224</v>
      </c>
      <c r="D6030" s="1310">
        <v>107</v>
      </c>
      <c r="E6030" s="1311" t="s">
        <v>995</v>
      </c>
      <c r="F6030" s="1310" t="s">
        <v>995</v>
      </c>
      <c r="G6030" s="1310">
        <v>87807</v>
      </c>
      <c r="H6030" s="1310" t="s">
        <v>8303</v>
      </c>
      <c r="I6030" s="1310" t="s">
        <v>472</v>
      </c>
      <c r="J6030" s="1310" t="s">
        <v>2242</v>
      </c>
      <c r="K6030" s="1311">
        <v>65.3</v>
      </c>
      <c r="L6030" s="1310" t="s">
        <v>2173</v>
      </c>
    </row>
    <row r="6031" spans="1:12" ht="13.5">
      <c r="A6031" s="1310" t="s">
        <v>8189</v>
      </c>
      <c r="B6031" s="1310" t="s">
        <v>8190</v>
      </c>
      <c r="C6031" s="1310" t="s">
        <v>8224</v>
      </c>
      <c r="D6031" s="1310">
        <v>107</v>
      </c>
      <c r="E6031" s="1311" t="s">
        <v>995</v>
      </c>
      <c r="F6031" s="1310" t="s">
        <v>995</v>
      </c>
      <c r="G6031" s="1310">
        <v>87808</v>
      </c>
      <c r="H6031" s="1310" t="s">
        <v>8304</v>
      </c>
      <c r="I6031" s="1310" t="s">
        <v>472</v>
      </c>
      <c r="J6031" s="1310" t="s">
        <v>2172</v>
      </c>
      <c r="K6031" s="1311">
        <v>84.22</v>
      </c>
      <c r="L6031" s="1310" t="s">
        <v>2173</v>
      </c>
    </row>
    <row r="6032" spans="1:12" ht="13.5">
      <c r="A6032" s="1310" t="s">
        <v>8189</v>
      </c>
      <c r="B6032" s="1310" t="s">
        <v>8190</v>
      </c>
      <c r="C6032" s="1310" t="s">
        <v>8224</v>
      </c>
      <c r="D6032" s="1310">
        <v>107</v>
      </c>
      <c r="E6032" s="1311" t="s">
        <v>995</v>
      </c>
      <c r="F6032" s="1310" t="s">
        <v>995</v>
      </c>
      <c r="G6032" s="1310">
        <v>87809</v>
      </c>
      <c r="H6032" s="1310" t="s">
        <v>8305</v>
      </c>
      <c r="I6032" s="1310" t="s">
        <v>472</v>
      </c>
      <c r="J6032" s="1310" t="s">
        <v>2172</v>
      </c>
      <c r="K6032" s="1311">
        <v>78.61</v>
      </c>
      <c r="L6032" s="1310" t="s">
        <v>2173</v>
      </c>
    </row>
    <row r="6033" spans="1:12" ht="13.5">
      <c r="A6033" s="1310" t="s">
        <v>8189</v>
      </c>
      <c r="B6033" s="1310" t="s">
        <v>8190</v>
      </c>
      <c r="C6033" s="1310" t="s">
        <v>8224</v>
      </c>
      <c r="D6033" s="1310">
        <v>107</v>
      </c>
      <c r="E6033" s="1311" t="s">
        <v>995</v>
      </c>
      <c r="F6033" s="1310" t="s">
        <v>995</v>
      </c>
      <c r="G6033" s="1310">
        <v>87811</v>
      </c>
      <c r="H6033" s="1310" t="s">
        <v>8306</v>
      </c>
      <c r="I6033" s="1310" t="s">
        <v>472</v>
      </c>
      <c r="J6033" s="1310" t="s">
        <v>2771</v>
      </c>
      <c r="K6033" s="1311">
        <v>81.7</v>
      </c>
      <c r="L6033" s="1310" t="s">
        <v>2173</v>
      </c>
    </row>
    <row r="6034" spans="1:12" ht="13.5">
      <c r="A6034" s="1310" t="s">
        <v>8189</v>
      </c>
      <c r="B6034" s="1310" t="s">
        <v>8190</v>
      </c>
      <c r="C6034" s="1310" t="s">
        <v>8224</v>
      </c>
      <c r="D6034" s="1310">
        <v>107</v>
      </c>
      <c r="E6034" s="1311" t="s">
        <v>995</v>
      </c>
      <c r="F6034" s="1310" t="s">
        <v>995</v>
      </c>
      <c r="G6034" s="1310">
        <v>87812</v>
      </c>
      <c r="H6034" s="1310" t="s">
        <v>8307</v>
      </c>
      <c r="I6034" s="1310" t="s">
        <v>472</v>
      </c>
      <c r="J6034" s="1310" t="s">
        <v>2172</v>
      </c>
      <c r="K6034" s="1311">
        <v>91.03</v>
      </c>
      <c r="L6034" s="1310" t="s">
        <v>2173</v>
      </c>
    </row>
    <row r="6035" spans="1:12" ht="13.5">
      <c r="A6035" s="1310" t="s">
        <v>8189</v>
      </c>
      <c r="B6035" s="1310" t="s">
        <v>8190</v>
      </c>
      <c r="C6035" s="1310" t="s">
        <v>8224</v>
      </c>
      <c r="D6035" s="1310">
        <v>107</v>
      </c>
      <c r="E6035" s="1311" t="s">
        <v>995</v>
      </c>
      <c r="F6035" s="1310" t="s">
        <v>995</v>
      </c>
      <c r="G6035" s="1310">
        <v>87813</v>
      </c>
      <c r="H6035" s="1310" t="s">
        <v>8308</v>
      </c>
      <c r="I6035" s="1310" t="s">
        <v>472</v>
      </c>
      <c r="J6035" s="1310" t="s">
        <v>2172</v>
      </c>
      <c r="K6035" s="1311">
        <v>86.81</v>
      </c>
      <c r="L6035" s="1310" t="s">
        <v>2173</v>
      </c>
    </row>
    <row r="6036" spans="1:12" ht="13.5">
      <c r="A6036" s="1310" t="s">
        <v>8189</v>
      </c>
      <c r="B6036" s="1310" t="s">
        <v>8190</v>
      </c>
      <c r="C6036" s="1310" t="s">
        <v>8224</v>
      </c>
      <c r="D6036" s="1310">
        <v>107</v>
      </c>
      <c r="E6036" s="1311" t="s">
        <v>995</v>
      </c>
      <c r="F6036" s="1310" t="s">
        <v>995</v>
      </c>
      <c r="G6036" s="1310">
        <v>87815</v>
      </c>
      <c r="H6036" s="1310" t="s">
        <v>8309</v>
      </c>
      <c r="I6036" s="1310" t="s">
        <v>472</v>
      </c>
      <c r="J6036" s="1310" t="s">
        <v>2771</v>
      </c>
      <c r="K6036" s="1311">
        <v>90.95</v>
      </c>
      <c r="L6036" s="1310" t="s">
        <v>2173</v>
      </c>
    </row>
    <row r="6037" spans="1:12" ht="13.5">
      <c r="A6037" s="1310" t="s">
        <v>8189</v>
      </c>
      <c r="B6037" s="1310" t="s">
        <v>8190</v>
      </c>
      <c r="C6037" s="1310" t="s">
        <v>8224</v>
      </c>
      <c r="D6037" s="1310">
        <v>107</v>
      </c>
      <c r="E6037" s="1311" t="s">
        <v>995</v>
      </c>
      <c r="F6037" s="1310" t="s">
        <v>995</v>
      </c>
      <c r="G6037" s="1310">
        <v>87816</v>
      </c>
      <c r="H6037" s="1310" t="s">
        <v>8310</v>
      </c>
      <c r="I6037" s="1310" t="s">
        <v>472</v>
      </c>
      <c r="J6037" s="1310" t="s">
        <v>2172</v>
      </c>
      <c r="K6037" s="1311">
        <v>105.44</v>
      </c>
      <c r="L6037" s="1310" t="s">
        <v>2173</v>
      </c>
    </row>
    <row r="6038" spans="1:12" ht="13.5">
      <c r="A6038" s="1310" t="s">
        <v>8189</v>
      </c>
      <c r="B6038" s="1310" t="s">
        <v>8190</v>
      </c>
      <c r="C6038" s="1310" t="s">
        <v>8224</v>
      </c>
      <c r="D6038" s="1310">
        <v>107</v>
      </c>
      <c r="E6038" s="1311" t="s">
        <v>995</v>
      </c>
      <c r="F6038" s="1310" t="s">
        <v>995</v>
      </c>
      <c r="G6038" s="1310">
        <v>87817</v>
      </c>
      <c r="H6038" s="1310" t="s">
        <v>8311</v>
      </c>
      <c r="I6038" s="1310" t="s">
        <v>472</v>
      </c>
      <c r="J6038" s="1310" t="s">
        <v>2172</v>
      </c>
      <c r="K6038" s="1311">
        <v>94.59</v>
      </c>
      <c r="L6038" s="1310" t="s">
        <v>2173</v>
      </c>
    </row>
    <row r="6039" spans="1:12" ht="13.5">
      <c r="A6039" s="1310" t="s">
        <v>8189</v>
      </c>
      <c r="B6039" s="1310" t="s">
        <v>8190</v>
      </c>
      <c r="C6039" s="1310" t="s">
        <v>8224</v>
      </c>
      <c r="D6039" s="1310">
        <v>107</v>
      </c>
      <c r="E6039" s="1311" t="s">
        <v>995</v>
      </c>
      <c r="F6039" s="1310" t="s">
        <v>995</v>
      </c>
      <c r="G6039" s="1310">
        <v>87819</v>
      </c>
      <c r="H6039" s="1310" t="s">
        <v>8312</v>
      </c>
      <c r="I6039" s="1310" t="s">
        <v>472</v>
      </c>
      <c r="J6039" s="1310" t="s">
        <v>2771</v>
      </c>
      <c r="K6039" s="1311">
        <v>99.79</v>
      </c>
      <c r="L6039" s="1310" t="s">
        <v>2173</v>
      </c>
    </row>
    <row r="6040" spans="1:12" ht="13.5">
      <c r="A6040" s="1310" t="s">
        <v>8189</v>
      </c>
      <c r="B6040" s="1310" t="s">
        <v>8190</v>
      </c>
      <c r="C6040" s="1310" t="s">
        <v>8224</v>
      </c>
      <c r="D6040" s="1310">
        <v>107</v>
      </c>
      <c r="E6040" s="1311" t="s">
        <v>995</v>
      </c>
      <c r="F6040" s="1310" t="s">
        <v>995</v>
      </c>
      <c r="G6040" s="1310">
        <v>87820</v>
      </c>
      <c r="H6040" s="1310" t="s">
        <v>8313</v>
      </c>
      <c r="I6040" s="1310" t="s">
        <v>472</v>
      </c>
      <c r="J6040" s="1310" t="s">
        <v>2172</v>
      </c>
      <c r="K6040" s="1311">
        <v>119.86</v>
      </c>
      <c r="L6040" s="1310" t="s">
        <v>2173</v>
      </c>
    </row>
    <row r="6041" spans="1:12" ht="13.5">
      <c r="A6041" s="1310" t="s">
        <v>8189</v>
      </c>
      <c r="B6041" s="1310" t="s">
        <v>8190</v>
      </c>
      <c r="C6041" s="1310" t="s">
        <v>8224</v>
      </c>
      <c r="D6041" s="1310">
        <v>107</v>
      </c>
      <c r="E6041" s="1311" t="s">
        <v>995</v>
      </c>
      <c r="F6041" s="1310" t="s">
        <v>995</v>
      </c>
      <c r="G6041" s="1310">
        <v>87821</v>
      </c>
      <c r="H6041" s="1310" t="s">
        <v>8314</v>
      </c>
      <c r="I6041" s="1310" t="s">
        <v>472</v>
      </c>
      <c r="J6041" s="1310" t="s">
        <v>2172</v>
      </c>
      <c r="K6041" s="1311">
        <v>135.63</v>
      </c>
      <c r="L6041" s="1310" t="s">
        <v>2173</v>
      </c>
    </row>
    <row r="6042" spans="1:12" ht="13.5">
      <c r="A6042" s="1310" t="s">
        <v>8189</v>
      </c>
      <c r="B6042" s="1310" t="s">
        <v>8190</v>
      </c>
      <c r="C6042" s="1310" t="s">
        <v>8224</v>
      </c>
      <c r="D6042" s="1310">
        <v>107</v>
      </c>
      <c r="E6042" s="1311" t="s">
        <v>995</v>
      </c>
      <c r="F6042" s="1310" t="s">
        <v>995</v>
      </c>
      <c r="G6042" s="1310">
        <v>87823</v>
      </c>
      <c r="H6042" s="1310" t="s">
        <v>8315</v>
      </c>
      <c r="I6042" s="1310" t="s">
        <v>472</v>
      </c>
      <c r="J6042" s="1310" t="s">
        <v>2771</v>
      </c>
      <c r="K6042" s="1311">
        <v>141.36000000000001</v>
      </c>
      <c r="L6042" s="1310" t="s">
        <v>2173</v>
      </c>
    </row>
    <row r="6043" spans="1:12" ht="13.5">
      <c r="A6043" s="1310" t="s">
        <v>8189</v>
      </c>
      <c r="B6043" s="1310" t="s">
        <v>8190</v>
      </c>
      <c r="C6043" s="1310" t="s">
        <v>8224</v>
      </c>
      <c r="D6043" s="1310">
        <v>107</v>
      </c>
      <c r="E6043" s="1311" t="s">
        <v>995</v>
      </c>
      <c r="F6043" s="1310" t="s">
        <v>995</v>
      </c>
      <c r="G6043" s="1310">
        <v>87824</v>
      </c>
      <c r="H6043" s="1310" t="s">
        <v>8316</v>
      </c>
      <c r="I6043" s="1310" t="s">
        <v>472</v>
      </c>
      <c r="J6043" s="1310" t="s">
        <v>2172</v>
      </c>
      <c r="K6043" s="1311">
        <v>159.87</v>
      </c>
      <c r="L6043" s="1310" t="s">
        <v>2173</v>
      </c>
    </row>
    <row r="6044" spans="1:12" ht="13.5">
      <c r="A6044" s="1310" t="s">
        <v>8189</v>
      </c>
      <c r="B6044" s="1310" t="s">
        <v>8190</v>
      </c>
      <c r="C6044" s="1310" t="s">
        <v>8224</v>
      </c>
      <c r="D6044" s="1310">
        <v>107</v>
      </c>
      <c r="E6044" s="1311" t="s">
        <v>995</v>
      </c>
      <c r="F6044" s="1310" t="s">
        <v>995</v>
      </c>
      <c r="G6044" s="1310">
        <v>87825</v>
      </c>
      <c r="H6044" s="1310" t="s">
        <v>8317</v>
      </c>
      <c r="I6044" s="1310" t="s">
        <v>472</v>
      </c>
      <c r="J6044" s="1310" t="s">
        <v>2172</v>
      </c>
      <c r="K6044" s="1311">
        <v>62.74</v>
      </c>
      <c r="L6044" s="1310" t="s">
        <v>2173</v>
      </c>
    </row>
    <row r="6045" spans="1:12" ht="13.5">
      <c r="A6045" s="1310" t="s">
        <v>8189</v>
      </c>
      <c r="B6045" s="1310" t="s">
        <v>8190</v>
      </c>
      <c r="C6045" s="1310" t="s">
        <v>8224</v>
      </c>
      <c r="D6045" s="1310">
        <v>107</v>
      </c>
      <c r="E6045" s="1311" t="s">
        <v>995</v>
      </c>
      <c r="F6045" s="1310" t="s">
        <v>995</v>
      </c>
      <c r="G6045" s="1310">
        <v>87827</v>
      </c>
      <c r="H6045" s="1310" t="s">
        <v>8318</v>
      </c>
      <c r="I6045" s="1310" t="s">
        <v>472</v>
      </c>
      <c r="J6045" s="1310" t="s">
        <v>2771</v>
      </c>
      <c r="K6045" s="1311">
        <v>66.52</v>
      </c>
      <c r="L6045" s="1310" t="s">
        <v>2173</v>
      </c>
    </row>
    <row r="6046" spans="1:12" ht="13.5">
      <c r="A6046" s="1310" t="s">
        <v>8189</v>
      </c>
      <c r="B6046" s="1310" t="s">
        <v>8190</v>
      </c>
      <c r="C6046" s="1310" t="s">
        <v>8224</v>
      </c>
      <c r="D6046" s="1310">
        <v>107</v>
      </c>
      <c r="E6046" s="1311" t="s">
        <v>995</v>
      </c>
      <c r="F6046" s="1310" t="s">
        <v>995</v>
      </c>
      <c r="G6046" s="1310">
        <v>87828</v>
      </c>
      <c r="H6046" s="1310" t="s">
        <v>8319</v>
      </c>
      <c r="I6046" s="1310" t="s">
        <v>472</v>
      </c>
      <c r="J6046" s="1310" t="s">
        <v>2172</v>
      </c>
      <c r="K6046" s="1311">
        <v>79.67</v>
      </c>
      <c r="L6046" s="1310" t="s">
        <v>2173</v>
      </c>
    </row>
    <row r="6047" spans="1:12" ht="13.5">
      <c r="A6047" s="1310" t="s">
        <v>8189</v>
      </c>
      <c r="B6047" s="1310" t="s">
        <v>8190</v>
      </c>
      <c r="C6047" s="1310" t="s">
        <v>8224</v>
      </c>
      <c r="D6047" s="1310">
        <v>107</v>
      </c>
      <c r="E6047" s="1311" t="s">
        <v>995</v>
      </c>
      <c r="F6047" s="1310" t="s">
        <v>995</v>
      </c>
      <c r="G6047" s="1310">
        <v>87829</v>
      </c>
      <c r="H6047" s="1310" t="s">
        <v>8320</v>
      </c>
      <c r="I6047" s="1310" t="s">
        <v>472</v>
      </c>
      <c r="J6047" s="1310" t="s">
        <v>2172</v>
      </c>
      <c r="K6047" s="1311">
        <v>72.010000000000005</v>
      </c>
      <c r="L6047" s="1310" t="s">
        <v>2173</v>
      </c>
    </row>
    <row r="6048" spans="1:12" ht="13.5">
      <c r="A6048" s="1310" t="s">
        <v>8189</v>
      </c>
      <c r="B6048" s="1310" t="s">
        <v>8190</v>
      </c>
      <c r="C6048" s="1310" t="s">
        <v>8224</v>
      </c>
      <c r="D6048" s="1310">
        <v>107</v>
      </c>
      <c r="E6048" s="1311" t="s">
        <v>995</v>
      </c>
      <c r="F6048" s="1310" t="s">
        <v>995</v>
      </c>
      <c r="G6048" s="1310">
        <v>87831</v>
      </c>
      <c r="H6048" s="1310" t="s">
        <v>8321</v>
      </c>
      <c r="I6048" s="1310" t="s">
        <v>472</v>
      </c>
      <c r="J6048" s="1310" t="s">
        <v>2771</v>
      </c>
      <c r="K6048" s="1311">
        <v>77.08</v>
      </c>
      <c r="L6048" s="1310" t="s">
        <v>2173</v>
      </c>
    </row>
    <row r="6049" spans="1:12" ht="13.5">
      <c r="A6049" s="1310" t="s">
        <v>8189</v>
      </c>
      <c r="B6049" s="1310" t="s">
        <v>8190</v>
      </c>
      <c r="C6049" s="1310" t="s">
        <v>8224</v>
      </c>
      <c r="D6049" s="1310">
        <v>107</v>
      </c>
      <c r="E6049" s="1311" t="s">
        <v>995</v>
      </c>
      <c r="F6049" s="1310" t="s">
        <v>995</v>
      </c>
      <c r="G6049" s="1310">
        <v>87832</v>
      </c>
      <c r="H6049" s="1310" t="s">
        <v>8322</v>
      </c>
      <c r="I6049" s="1310" t="s">
        <v>472</v>
      </c>
      <c r="J6049" s="1310" t="s">
        <v>2172</v>
      </c>
      <c r="K6049" s="1311">
        <v>96.53</v>
      </c>
      <c r="L6049" s="1310" t="s">
        <v>2173</v>
      </c>
    </row>
    <row r="6050" spans="1:12" ht="13.5">
      <c r="A6050" s="1310" t="s">
        <v>8189</v>
      </c>
      <c r="B6050" s="1310" t="s">
        <v>8190</v>
      </c>
      <c r="C6050" s="1310" t="s">
        <v>8224</v>
      </c>
      <c r="D6050" s="1310">
        <v>107</v>
      </c>
      <c r="E6050" s="1311" t="s">
        <v>995</v>
      </c>
      <c r="F6050" s="1310" t="s">
        <v>995</v>
      </c>
      <c r="G6050" s="1310">
        <v>87834</v>
      </c>
      <c r="H6050" s="1310" t="s">
        <v>8323</v>
      </c>
      <c r="I6050" s="1310" t="s">
        <v>472</v>
      </c>
      <c r="J6050" s="1310" t="s">
        <v>2172</v>
      </c>
      <c r="K6050" s="1311">
        <v>127.56</v>
      </c>
      <c r="L6050" s="1310" t="s">
        <v>2173</v>
      </c>
    </row>
    <row r="6051" spans="1:12" ht="13.5">
      <c r="A6051" s="1310" t="s">
        <v>8189</v>
      </c>
      <c r="B6051" s="1310" t="s">
        <v>8190</v>
      </c>
      <c r="C6051" s="1310" t="s">
        <v>8224</v>
      </c>
      <c r="D6051" s="1310">
        <v>107</v>
      </c>
      <c r="E6051" s="1311" t="s">
        <v>995</v>
      </c>
      <c r="F6051" s="1310" t="s">
        <v>995</v>
      </c>
      <c r="G6051" s="1310">
        <v>87835</v>
      </c>
      <c r="H6051" s="1310" t="s">
        <v>8324</v>
      </c>
      <c r="I6051" s="1310" t="s">
        <v>472</v>
      </c>
      <c r="J6051" s="1310" t="s">
        <v>2172</v>
      </c>
      <c r="K6051" s="1311">
        <v>88.56</v>
      </c>
      <c r="L6051" s="1310" t="s">
        <v>2173</v>
      </c>
    </row>
    <row r="6052" spans="1:12" ht="13.5">
      <c r="A6052" s="1310" t="s">
        <v>8189</v>
      </c>
      <c r="B6052" s="1310" t="s">
        <v>8190</v>
      </c>
      <c r="C6052" s="1310" t="s">
        <v>8224</v>
      </c>
      <c r="D6052" s="1310">
        <v>107</v>
      </c>
      <c r="E6052" s="1311" t="s">
        <v>995</v>
      </c>
      <c r="F6052" s="1310" t="s">
        <v>995</v>
      </c>
      <c r="G6052" s="1310">
        <v>87836</v>
      </c>
      <c r="H6052" s="1310" t="s">
        <v>8325</v>
      </c>
      <c r="I6052" s="1310" t="s">
        <v>472</v>
      </c>
      <c r="J6052" s="1310" t="s">
        <v>2172</v>
      </c>
      <c r="K6052" s="1311">
        <v>121.14</v>
      </c>
      <c r="L6052" s="1310" t="s">
        <v>2173</v>
      </c>
    </row>
    <row r="6053" spans="1:12" ht="13.5">
      <c r="A6053" s="1310" t="s">
        <v>8189</v>
      </c>
      <c r="B6053" s="1310" t="s">
        <v>8190</v>
      </c>
      <c r="C6053" s="1310" t="s">
        <v>8224</v>
      </c>
      <c r="D6053" s="1310">
        <v>107</v>
      </c>
      <c r="E6053" s="1311" t="s">
        <v>995</v>
      </c>
      <c r="F6053" s="1310" t="s">
        <v>995</v>
      </c>
      <c r="G6053" s="1310">
        <v>87837</v>
      </c>
      <c r="H6053" s="1310" t="s">
        <v>8326</v>
      </c>
      <c r="I6053" s="1310" t="s">
        <v>472</v>
      </c>
      <c r="J6053" s="1310" t="s">
        <v>2172</v>
      </c>
      <c r="K6053" s="1311">
        <v>82.73</v>
      </c>
      <c r="L6053" s="1310" t="s">
        <v>2173</v>
      </c>
    </row>
    <row r="6054" spans="1:12" ht="13.5">
      <c r="A6054" s="1310" t="s">
        <v>8189</v>
      </c>
      <c r="B6054" s="1310" t="s">
        <v>8190</v>
      </c>
      <c r="C6054" s="1310" t="s">
        <v>8224</v>
      </c>
      <c r="D6054" s="1310">
        <v>107</v>
      </c>
      <c r="E6054" s="1311" t="s">
        <v>995</v>
      </c>
      <c r="F6054" s="1310" t="s">
        <v>995</v>
      </c>
      <c r="G6054" s="1310">
        <v>87838</v>
      </c>
      <c r="H6054" s="1310" t="s">
        <v>8327</v>
      </c>
      <c r="I6054" s="1310" t="s">
        <v>472</v>
      </c>
      <c r="J6054" s="1310" t="s">
        <v>2172</v>
      </c>
      <c r="K6054" s="1311">
        <v>134.05000000000001</v>
      </c>
      <c r="L6054" s="1310" t="s">
        <v>2173</v>
      </c>
    </row>
    <row r="6055" spans="1:12" ht="13.5">
      <c r="A6055" s="1310" t="s">
        <v>8189</v>
      </c>
      <c r="B6055" s="1310" t="s">
        <v>8190</v>
      </c>
      <c r="C6055" s="1310" t="s">
        <v>8224</v>
      </c>
      <c r="D6055" s="1310">
        <v>107</v>
      </c>
      <c r="E6055" s="1311" t="s">
        <v>995</v>
      </c>
      <c r="F6055" s="1310" t="s">
        <v>995</v>
      </c>
      <c r="G6055" s="1310">
        <v>87839</v>
      </c>
      <c r="H6055" s="1310" t="s">
        <v>8328</v>
      </c>
      <c r="I6055" s="1310" t="s">
        <v>472</v>
      </c>
      <c r="J6055" s="1310" t="s">
        <v>2172</v>
      </c>
      <c r="K6055" s="1311">
        <v>93.57</v>
      </c>
      <c r="L6055" s="1310" t="s">
        <v>2173</v>
      </c>
    </row>
    <row r="6056" spans="1:12" ht="13.5">
      <c r="A6056" s="1310" t="s">
        <v>8189</v>
      </c>
      <c r="B6056" s="1310" t="s">
        <v>8190</v>
      </c>
      <c r="C6056" s="1310" t="s">
        <v>8224</v>
      </c>
      <c r="D6056" s="1310">
        <v>107</v>
      </c>
      <c r="E6056" s="1311" t="s">
        <v>995</v>
      </c>
      <c r="F6056" s="1310" t="s">
        <v>995</v>
      </c>
      <c r="G6056" s="1310">
        <v>87840</v>
      </c>
      <c r="H6056" s="1310" t="s">
        <v>8329</v>
      </c>
      <c r="I6056" s="1310" t="s">
        <v>472</v>
      </c>
      <c r="J6056" s="1310" t="s">
        <v>2172</v>
      </c>
      <c r="K6056" s="1311">
        <v>126.02</v>
      </c>
      <c r="L6056" s="1310" t="s">
        <v>2173</v>
      </c>
    </row>
    <row r="6057" spans="1:12" ht="13.5">
      <c r="A6057" s="1310" t="s">
        <v>8189</v>
      </c>
      <c r="B6057" s="1310" t="s">
        <v>8190</v>
      </c>
      <c r="C6057" s="1310" t="s">
        <v>8224</v>
      </c>
      <c r="D6057" s="1310">
        <v>107</v>
      </c>
      <c r="E6057" s="1311" t="s">
        <v>995</v>
      </c>
      <c r="F6057" s="1310" t="s">
        <v>995</v>
      </c>
      <c r="G6057" s="1310">
        <v>87841</v>
      </c>
      <c r="H6057" s="1310" t="s">
        <v>8330</v>
      </c>
      <c r="I6057" s="1310" t="s">
        <v>472</v>
      </c>
      <c r="J6057" s="1310" t="s">
        <v>2172</v>
      </c>
      <c r="K6057" s="1311">
        <v>86.12</v>
      </c>
      <c r="L6057" s="1310" t="s">
        <v>2173</v>
      </c>
    </row>
    <row r="6058" spans="1:12" ht="13.5">
      <c r="A6058" s="1310" t="s">
        <v>8189</v>
      </c>
      <c r="B6058" s="1310" t="s">
        <v>8190</v>
      </c>
      <c r="C6058" s="1310" t="s">
        <v>8224</v>
      </c>
      <c r="D6058" s="1310">
        <v>107</v>
      </c>
      <c r="E6058" s="1311" t="s">
        <v>995</v>
      </c>
      <c r="F6058" s="1310" t="s">
        <v>995</v>
      </c>
      <c r="G6058" s="1310">
        <v>87842</v>
      </c>
      <c r="H6058" s="1310" t="s">
        <v>8331</v>
      </c>
      <c r="I6058" s="1310" t="s">
        <v>472</v>
      </c>
      <c r="J6058" s="1310" t="s">
        <v>2172</v>
      </c>
      <c r="K6058" s="1311">
        <v>137.44999999999999</v>
      </c>
      <c r="L6058" s="1310" t="s">
        <v>2173</v>
      </c>
    </row>
    <row r="6059" spans="1:12" ht="13.5">
      <c r="A6059" s="1310" t="s">
        <v>8189</v>
      </c>
      <c r="B6059" s="1310" t="s">
        <v>8190</v>
      </c>
      <c r="C6059" s="1310" t="s">
        <v>8224</v>
      </c>
      <c r="D6059" s="1310">
        <v>107</v>
      </c>
      <c r="E6059" s="1311" t="s">
        <v>995</v>
      </c>
      <c r="F6059" s="1310" t="s">
        <v>995</v>
      </c>
      <c r="G6059" s="1310">
        <v>87843</v>
      </c>
      <c r="H6059" s="1310" t="s">
        <v>8332</v>
      </c>
      <c r="I6059" s="1310" t="s">
        <v>472</v>
      </c>
      <c r="J6059" s="1310" t="s">
        <v>2172</v>
      </c>
      <c r="K6059" s="1311">
        <v>103.22</v>
      </c>
      <c r="L6059" s="1310" t="s">
        <v>2173</v>
      </c>
    </row>
    <row r="6060" spans="1:12" ht="13.5">
      <c r="A6060" s="1310" t="s">
        <v>8189</v>
      </c>
      <c r="B6060" s="1310" t="s">
        <v>8190</v>
      </c>
      <c r="C6060" s="1310" t="s">
        <v>8224</v>
      </c>
      <c r="D6060" s="1310">
        <v>107</v>
      </c>
      <c r="E6060" s="1311" t="s">
        <v>995</v>
      </c>
      <c r="F6060" s="1310" t="s">
        <v>995</v>
      </c>
      <c r="G6060" s="1310">
        <v>87844</v>
      </c>
      <c r="H6060" s="1310" t="s">
        <v>8333</v>
      </c>
      <c r="I6060" s="1310" t="s">
        <v>472</v>
      </c>
      <c r="J6060" s="1310" t="s">
        <v>2172</v>
      </c>
      <c r="K6060" s="1311">
        <v>125.13</v>
      </c>
      <c r="L6060" s="1310" t="s">
        <v>2173</v>
      </c>
    </row>
    <row r="6061" spans="1:12" ht="13.5">
      <c r="A6061" s="1310" t="s">
        <v>8189</v>
      </c>
      <c r="B6061" s="1310" t="s">
        <v>8190</v>
      </c>
      <c r="C6061" s="1310" t="s">
        <v>8224</v>
      </c>
      <c r="D6061" s="1310">
        <v>107</v>
      </c>
      <c r="E6061" s="1311" t="s">
        <v>995</v>
      </c>
      <c r="F6061" s="1310" t="s">
        <v>995</v>
      </c>
      <c r="G6061" s="1310">
        <v>87845</v>
      </c>
      <c r="H6061" s="1310" t="s">
        <v>8334</v>
      </c>
      <c r="I6061" s="1310" t="s">
        <v>472</v>
      </c>
      <c r="J6061" s="1310" t="s">
        <v>2172</v>
      </c>
      <c r="K6061" s="1311">
        <v>91.53</v>
      </c>
      <c r="L6061" s="1310" t="s">
        <v>2173</v>
      </c>
    </row>
    <row r="6062" spans="1:12" ht="13.5">
      <c r="A6062" s="1310" t="s">
        <v>8189</v>
      </c>
      <c r="B6062" s="1310" t="s">
        <v>8190</v>
      </c>
      <c r="C6062" s="1310" t="s">
        <v>8224</v>
      </c>
      <c r="D6062" s="1310">
        <v>107</v>
      </c>
      <c r="E6062" s="1311" t="s">
        <v>995</v>
      </c>
      <c r="F6062" s="1310" t="s">
        <v>995</v>
      </c>
      <c r="G6062" s="1310">
        <v>87846</v>
      </c>
      <c r="H6062" s="1310" t="s">
        <v>8335</v>
      </c>
      <c r="I6062" s="1310" t="s">
        <v>472</v>
      </c>
      <c r="J6062" s="1310" t="s">
        <v>2172</v>
      </c>
      <c r="K6062" s="1311">
        <v>139.04</v>
      </c>
      <c r="L6062" s="1310" t="s">
        <v>2173</v>
      </c>
    </row>
    <row r="6063" spans="1:12" ht="13.5">
      <c r="A6063" s="1310" t="s">
        <v>8189</v>
      </c>
      <c r="B6063" s="1310" t="s">
        <v>8190</v>
      </c>
      <c r="C6063" s="1310" t="s">
        <v>8224</v>
      </c>
      <c r="D6063" s="1310">
        <v>107</v>
      </c>
      <c r="E6063" s="1311" t="s">
        <v>995</v>
      </c>
      <c r="F6063" s="1310" t="s">
        <v>995</v>
      </c>
      <c r="G6063" s="1310">
        <v>87847</v>
      </c>
      <c r="H6063" s="1310" t="s">
        <v>8336</v>
      </c>
      <c r="I6063" s="1310" t="s">
        <v>472</v>
      </c>
      <c r="J6063" s="1310" t="s">
        <v>2172</v>
      </c>
      <c r="K6063" s="1311">
        <v>100.05</v>
      </c>
      <c r="L6063" s="1310" t="s">
        <v>2173</v>
      </c>
    </row>
    <row r="6064" spans="1:12" ht="13.5">
      <c r="A6064" s="1310" t="s">
        <v>8189</v>
      </c>
      <c r="B6064" s="1310" t="s">
        <v>8190</v>
      </c>
      <c r="C6064" s="1310" t="s">
        <v>8224</v>
      </c>
      <c r="D6064" s="1310">
        <v>107</v>
      </c>
      <c r="E6064" s="1311" t="s">
        <v>995</v>
      </c>
      <c r="F6064" s="1310" t="s">
        <v>995</v>
      </c>
      <c r="G6064" s="1310">
        <v>87848</v>
      </c>
      <c r="H6064" s="1310" t="s">
        <v>8337</v>
      </c>
      <c r="I6064" s="1310" t="s">
        <v>472</v>
      </c>
      <c r="J6064" s="1310" t="s">
        <v>2172</v>
      </c>
      <c r="K6064" s="1311">
        <v>131.41999999999999</v>
      </c>
      <c r="L6064" s="1310" t="s">
        <v>2173</v>
      </c>
    </row>
    <row r="6065" spans="1:12" ht="13.5">
      <c r="A6065" s="1310" t="s">
        <v>8189</v>
      </c>
      <c r="B6065" s="1310" t="s">
        <v>8190</v>
      </c>
      <c r="C6065" s="1310" t="s">
        <v>8224</v>
      </c>
      <c r="D6065" s="1310">
        <v>107</v>
      </c>
      <c r="E6065" s="1311" t="s">
        <v>995</v>
      </c>
      <c r="F6065" s="1310" t="s">
        <v>995</v>
      </c>
      <c r="G6065" s="1310">
        <v>87849</v>
      </c>
      <c r="H6065" s="1310" t="s">
        <v>8338</v>
      </c>
      <c r="I6065" s="1310" t="s">
        <v>472</v>
      </c>
      <c r="J6065" s="1310" t="s">
        <v>2172</v>
      </c>
      <c r="K6065" s="1311">
        <v>93.01</v>
      </c>
      <c r="L6065" s="1310" t="s">
        <v>2173</v>
      </c>
    </row>
    <row r="6066" spans="1:12" ht="13.5">
      <c r="A6066" s="1310" t="s">
        <v>8189</v>
      </c>
      <c r="B6066" s="1310" t="s">
        <v>8190</v>
      </c>
      <c r="C6066" s="1310" t="s">
        <v>8224</v>
      </c>
      <c r="D6066" s="1310">
        <v>107</v>
      </c>
      <c r="E6066" s="1311" t="s">
        <v>995</v>
      </c>
      <c r="F6066" s="1310" t="s">
        <v>995</v>
      </c>
      <c r="G6066" s="1310">
        <v>87850</v>
      </c>
      <c r="H6066" s="1310" t="s">
        <v>8339</v>
      </c>
      <c r="I6066" s="1310" t="s">
        <v>472</v>
      </c>
      <c r="J6066" s="1310" t="s">
        <v>2172</v>
      </c>
      <c r="K6066" s="1311">
        <v>145.56</v>
      </c>
      <c r="L6066" s="1310" t="s">
        <v>2173</v>
      </c>
    </row>
    <row r="6067" spans="1:12" ht="13.5">
      <c r="A6067" s="1310" t="s">
        <v>8189</v>
      </c>
      <c r="B6067" s="1310" t="s">
        <v>8190</v>
      </c>
      <c r="C6067" s="1310" t="s">
        <v>8224</v>
      </c>
      <c r="D6067" s="1310">
        <v>107</v>
      </c>
      <c r="E6067" s="1311" t="s">
        <v>995</v>
      </c>
      <c r="F6067" s="1310" t="s">
        <v>995</v>
      </c>
      <c r="G6067" s="1310">
        <v>87851</v>
      </c>
      <c r="H6067" s="1310" t="s">
        <v>8340</v>
      </c>
      <c r="I6067" s="1310" t="s">
        <v>472</v>
      </c>
      <c r="J6067" s="1310" t="s">
        <v>2172</v>
      </c>
      <c r="K6067" s="1311">
        <v>105.09</v>
      </c>
      <c r="L6067" s="1310" t="s">
        <v>2173</v>
      </c>
    </row>
    <row r="6068" spans="1:12" ht="13.5">
      <c r="A6068" s="1310" t="s">
        <v>8189</v>
      </c>
      <c r="B6068" s="1310" t="s">
        <v>8190</v>
      </c>
      <c r="C6068" s="1310" t="s">
        <v>8224</v>
      </c>
      <c r="D6068" s="1310">
        <v>107</v>
      </c>
      <c r="E6068" s="1311" t="s">
        <v>995</v>
      </c>
      <c r="F6068" s="1310" t="s">
        <v>995</v>
      </c>
      <c r="G6068" s="1310">
        <v>87852</v>
      </c>
      <c r="H6068" s="1310" t="s">
        <v>8341</v>
      </c>
      <c r="I6068" s="1310" t="s">
        <v>472</v>
      </c>
      <c r="J6068" s="1310" t="s">
        <v>2172</v>
      </c>
      <c r="K6068" s="1311">
        <v>136.28</v>
      </c>
      <c r="L6068" s="1310" t="s">
        <v>2173</v>
      </c>
    </row>
    <row r="6069" spans="1:12" ht="13.5">
      <c r="A6069" s="1310" t="s">
        <v>8189</v>
      </c>
      <c r="B6069" s="1310" t="s">
        <v>8190</v>
      </c>
      <c r="C6069" s="1310" t="s">
        <v>8224</v>
      </c>
      <c r="D6069" s="1310">
        <v>107</v>
      </c>
      <c r="E6069" s="1311" t="s">
        <v>995</v>
      </c>
      <c r="F6069" s="1310" t="s">
        <v>995</v>
      </c>
      <c r="G6069" s="1310">
        <v>87853</v>
      </c>
      <c r="H6069" s="1310" t="s">
        <v>8342</v>
      </c>
      <c r="I6069" s="1310" t="s">
        <v>472</v>
      </c>
      <c r="J6069" s="1310" t="s">
        <v>2172</v>
      </c>
      <c r="K6069" s="1311">
        <v>96.38</v>
      </c>
      <c r="L6069" s="1310" t="s">
        <v>2173</v>
      </c>
    </row>
    <row r="6070" spans="1:12" ht="13.5">
      <c r="A6070" s="1310" t="s">
        <v>8189</v>
      </c>
      <c r="B6070" s="1310" t="s">
        <v>8190</v>
      </c>
      <c r="C6070" s="1310" t="s">
        <v>8224</v>
      </c>
      <c r="D6070" s="1310">
        <v>107</v>
      </c>
      <c r="E6070" s="1311" t="s">
        <v>995</v>
      </c>
      <c r="F6070" s="1310" t="s">
        <v>995</v>
      </c>
      <c r="G6070" s="1310">
        <v>87854</v>
      </c>
      <c r="H6070" s="1310" t="s">
        <v>8343</v>
      </c>
      <c r="I6070" s="1310" t="s">
        <v>472</v>
      </c>
      <c r="J6070" s="1310" t="s">
        <v>2172</v>
      </c>
      <c r="K6070" s="1311">
        <v>148.93</v>
      </c>
      <c r="L6070" s="1310" t="s">
        <v>2173</v>
      </c>
    </row>
    <row r="6071" spans="1:12" ht="13.5">
      <c r="A6071" s="1310" t="s">
        <v>8189</v>
      </c>
      <c r="B6071" s="1310" t="s">
        <v>8190</v>
      </c>
      <c r="C6071" s="1310" t="s">
        <v>8224</v>
      </c>
      <c r="D6071" s="1310">
        <v>107</v>
      </c>
      <c r="E6071" s="1311" t="s">
        <v>995</v>
      </c>
      <c r="F6071" s="1310" t="s">
        <v>995</v>
      </c>
      <c r="G6071" s="1310">
        <v>87855</v>
      </c>
      <c r="H6071" s="1310" t="s">
        <v>8344</v>
      </c>
      <c r="I6071" s="1310" t="s">
        <v>472</v>
      </c>
      <c r="J6071" s="1310" t="s">
        <v>2172</v>
      </c>
      <c r="K6071" s="1311">
        <v>114.75</v>
      </c>
      <c r="L6071" s="1310" t="s">
        <v>2173</v>
      </c>
    </row>
    <row r="6072" spans="1:12" ht="13.5">
      <c r="A6072" s="1310" t="s">
        <v>8189</v>
      </c>
      <c r="B6072" s="1310" t="s">
        <v>8190</v>
      </c>
      <c r="C6072" s="1310" t="s">
        <v>8224</v>
      </c>
      <c r="D6072" s="1310">
        <v>107</v>
      </c>
      <c r="E6072" s="1311" t="s">
        <v>995</v>
      </c>
      <c r="F6072" s="1310" t="s">
        <v>995</v>
      </c>
      <c r="G6072" s="1310">
        <v>87856</v>
      </c>
      <c r="H6072" s="1310" t="s">
        <v>8345</v>
      </c>
      <c r="I6072" s="1310" t="s">
        <v>472</v>
      </c>
      <c r="J6072" s="1310" t="s">
        <v>2172</v>
      </c>
      <c r="K6072" s="1311">
        <v>135.41</v>
      </c>
      <c r="L6072" s="1310" t="s">
        <v>2173</v>
      </c>
    </row>
    <row r="6073" spans="1:12" ht="13.5">
      <c r="A6073" s="1310" t="s">
        <v>8189</v>
      </c>
      <c r="B6073" s="1310" t="s">
        <v>8190</v>
      </c>
      <c r="C6073" s="1310" t="s">
        <v>8224</v>
      </c>
      <c r="D6073" s="1310">
        <v>107</v>
      </c>
      <c r="E6073" s="1311" t="s">
        <v>995</v>
      </c>
      <c r="F6073" s="1310" t="s">
        <v>995</v>
      </c>
      <c r="G6073" s="1310">
        <v>87857</v>
      </c>
      <c r="H6073" s="1310" t="s">
        <v>8346</v>
      </c>
      <c r="I6073" s="1310" t="s">
        <v>472</v>
      </c>
      <c r="J6073" s="1310" t="s">
        <v>2172</v>
      </c>
      <c r="K6073" s="1311">
        <v>101.78</v>
      </c>
      <c r="L6073" s="1310" t="s">
        <v>2173</v>
      </c>
    </row>
    <row r="6074" spans="1:12" ht="13.5">
      <c r="A6074" s="1310" t="s">
        <v>8189</v>
      </c>
      <c r="B6074" s="1310" t="s">
        <v>8190</v>
      </c>
      <c r="C6074" s="1310" t="s">
        <v>8224</v>
      </c>
      <c r="D6074" s="1310">
        <v>107</v>
      </c>
      <c r="E6074" s="1311" t="s">
        <v>995</v>
      </c>
      <c r="F6074" s="1310" t="s">
        <v>995</v>
      </c>
      <c r="G6074" s="1310">
        <v>87858</v>
      </c>
      <c r="H6074" s="1310" t="s">
        <v>8347</v>
      </c>
      <c r="I6074" s="1310" t="s">
        <v>472</v>
      </c>
      <c r="J6074" s="1310" t="s">
        <v>2172</v>
      </c>
      <c r="K6074" s="1311">
        <v>98.07</v>
      </c>
      <c r="L6074" s="1310" t="s">
        <v>2173</v>
      </c>
    </row>
    <row r="6075" spans="1:12" ht="13.5">
      <c r="A6075" s="1310" t="s">
        <v>8189</v>
      </c>
      <c r="B6075" s="1310" t="s">
        <v>8190</v>
      </c>
      <c r="C6075" s="1310" t="s">
        <v>8224</v>
      </c>
      <c r="D6075" s="1310">
        <v>107</v>
      </c>
      <c r="E6075" s="1311" t="s">
        <v>995</v>
      </c>
      <c r="F6075" s="1310" t="s">
        <v>995</v>
      </c>
      <c r="G6075" s="1310">
        <v>87859</v>
      </c>
      <c r="H6075" s="1310" t="s">
        <v>8348</v>
      </c>
      <c r="I6075" s="1310" t="s">
        <v>472</v>
      </c>
      <c r="J6075" s="1310" t="s">
        <v>2172</v>
      </c>
      <c r="K6075" s="1311">
        <v>115.02</v>
      </c>
      <c r="L6075" s="1310" t="s">
        <v>2173</v>
      </c>
    </row>
    <row r="6076" spans="1:12" ht="13.5">
      <c r="A6076" s="1310" t="s">
        <v>8189</v>
      </c>
      <c r="B6076" s="1310" t="s">
        <v>8190</v>
      </c>
      <c r="C6076" s="1310" t="s">
        <v>8224</v>
      </c>
      <c r="D6076" s="1310">
        <v>107</v>
      </c>
      <c r="E6076" s="1311" t="s">
        <v>995</v>
      </c>
      <c r="F6076" s="1310" t="s">
        <v>995</v>
      </c>
      <c r="G6076" s="1310">
        <v>89048</v>
      </c>
      <c r="H6076" s="1310" t="s">
        <v>8349</v>
      </c>
      <c r="I6076" s="1310" t="s">
        <v>472</v>
      </c>
      <c r="J6076" s="1310" t="s">
        <v>2172</v>
      </c>
      <c r="K6076" s="1311">
        <v>33.270000000000003</v>
      </c>
      <c r="L6076" s="1310" t="s">
        <v>2173</v>
      </c>
    </row>
    <row r="6077" spans="1:12" ht="13.5">
      <c r="A6077" s="1310" t="s">
        <v>8189</v>
      </c>
      <c r="B6077" s="1310" t="s">
        <v>8190</v>
      </c>
      <c r="C6077" s="1310" t="s">
        <v>8224</v>
      </c>
      <c r="D6077" s="1310">
        <v>107</v>
      </c>
      <c r="E6077" s="1311" t="s">
        <v>995</v>
      </c>
      <c r="F6077" s="1310" t="s">
        <v>995</v>
      </c>
      <c r="G6077" s="1310">
        <v>89049</v>
      </c>
      <c r="H6077" s="1310" t="s">
        <v>8350</v>
      </c>
      <c r="I6077" s="1310" t="s">
        <v>472</v>
      </c>
      <c r="J6077" s="1310" t="s">
        <v>2242</v>
      </c>
      <c r="K6077" s="1311">
        <v>17.64</v>
      </c>
      <c r="L6077" s="1310" t="s">
        <v>2173</v>
      </c>
    </row>
    <row r="6078" spans="1:12" ht="13.5">
      <c r="A6078" s="1310" t="s">
        <v>8189</v>
      </c>
      <c r="B6078" s="1310" t="s">
        <v>8190</v>
      </c>
      <c r="C6078" s="1310" t="s">
        <v>8224</v>
      </c>
      <c r="D6078" s="1310">
        <v>107</v>
      </c>
      <c r="E6078" s="1311" t="s">
        <v>995</v>
      </c>
      <c r="F6078" s="1310" t="s">
        <v>995</v>
      </c>
      <c r="G6078" s="1310">
        <v>89173</v>
      </c>
      <c r="H6078" s="1310" t="s">
        <v>8351</v>
      </c>
      <c r="I6078" s="1310" t="s">
        <v>472</v>
      </c>
      <c r="J6078" s="1310" t="s">
        <v>2172</v>
      </c>
      <c r="K6078" s="1311">
        <v>32.75</v>
      </c>
      <c r="L6078" s="1310" t="s">
        <v>2173</v>
      </c>
    </row>
    <row r="6079" spans="1:12" ht="13.5">
      <c r="A6079" s="1310" t="s">
        <v>8189</v>
      </c>
      <c r="B6079" s="1310" t="s">
        <v>8190</v>
      </c>
      <c r="C6079" s="1310" t="s">
        <v>8224</v>
      </c>
      <c r="D6079" s="1310">
        <v>107</v>
      </c>
      <c r="E6079" s="1311" t="s">
        <v>995</v>
      </c>
      <c r="F6079" s="1310" t="s">
        <v>995</v>
      </c>
      <c r="G6079" s="1310">
        <v>90406</v>
      </c>
      <c r="H6079" s="1310" t="s">
        <v>8352</v>
      </c>
      <c r="I6079" s="1310" t="s">
        <v>472</v>
      </c>
      <c r="J6079" s="1310" t="s">
        <v>2172</v>
      </c>
      <c r="K6079" s="1311">
        <v>42.29</v>
      </c>
      <c r="L6079" s="1310" t="s">
        <v>2173</v>
      </c>
    </row>
    <row r="6080" spans="1:12" ht="13.5">
      <c r="A6080" s="1310" t="s">
        <v>8189</v>
      </c>
      <c r="B6080" s="1310" t="s">
        <v>8190</v>
      </c>
      <c r="C6080" s="1310" t="s">
        <v>8224</v>
      </c>
      <c r="D6080" s="1310">
        <v>107</v>
      </c>
      <c r="E6080" s="1311" t="s">
        <v>995</v>
      </c>
      <c r="F6080" s="1310" t="s">
        <v>995</v>
      </c>
      <c r="G6080" s="1310">
        <v>90407</v>
      </c>
      <c r="H6080" s="1310" t="s">
        <v>8353</v>
      </c>
      <c r="I6080" s="1310" t="s">
        <v>472</v>
      </c>
      <c r="J6080" s="1310" t="s">
        <v>2771</v>
      </c>
      <c r="K6080" s="1311">
        <v>46.25</v>
      </c>
      <c r="L6080" s="1310" t="s">
        <v>2173</v>
      </c>
    </row>
    <row r="6081" spans="1:12" ht="13.5">
      <c r="A6081" s="1310" t="s">
        <v>8189</v>
      </c>
      <c r="B6081" s="1310" t="s">
        <v>8190</v>
      </c>
      <c r="C6081" s="1310" t="s">
        <v>8224</v>
      </c>
      <c r="D6081" s="1310">
        <v>107</v>
      </c>
      <c r="E6081" s="1311" t="s">
        <v>995</v>
      </c>
      <c r="F6081" s="1310" t="s">
        <v>995</v>
      </c>
      <c r="G6081" s="1310">
        <v>90408</v>
      </c>
      <c r="H6081" s="1310" t="s">
        <v>8354</v>
      </c>
      <c r="I6081" s="1310" t="s">
        <v>472</v>
      </c>
      <c r="J6081" s="1310" t="s">
        <v>2172</v>
      </c>
      <c r="K6081" s="1311">
        <v>30.42</v>
      </c>
      <c r="L6081" s="1310" t="s">
        <v>2173</v>
      </c>
    </row>
    <row r="6082" spans="1:12" ht="13.5">
      <c r="A6082" s="1310" t="s">
        <v>8189</v>
      </c>
      <c r="B6082" s="1310" t="s">
        <v>8190</v>
      </c>
      <c r="C6082" s="1310" t="s">
        <v>8224</v>
      </c>
      <c r="D6082" s="1310">
        <v>107</v>
      </c>
      <c r="E6082" s="1311" t="s">
        <v>995</v>
      </c>
      <c r="F6082" s="1310" t="s">
        <v>995</v>
      </c>
      <c r="G6082" s="1310">
        <v>90409</v>
      </c>
      <c r="H6082" s="1310" t="s">
        <v>8355</v>
      </c>
      <c r="I6082" s="1310" t="s">
        <v>472</v>
      </c>
      <c r="J6082" s="1310" t="s">
        <v>2771</v>
      </c>
      <c r="K6082" s="1311">
        <v>32.67</v>
      </c>
      <c r="L6082" s="1310" t="s">
        <v>2173</v>
      </c>
    </row>
    <row r="6083" spans="1:12" ht="13.5">
      <c r="A6083" s="1310" t="s">
        <v>8189</v>
      </c>
      <c r="B6083" s="1310" t="s">
        <v>8190</v>
      </c>
      <c r="C6083" s="1310" t="s">
        <v>8356</v>
      </c>
      <c r="D6083" s="1310">
        <v>110</v>
      </c>
      <c r="E6083" s="1311" t="s">
        <v>995</v>
      </c>
      <c r="F6083" s="1310" t="s">
        <v>995</v>
      </c>
      <c r="G6083" s="1310">
        <v>87242</v>
      </c>
      <c r="H6083" s="1310" t="s">
        <v>8357</v>
      </c>
      <c r="I6083" s="1310" t="s">
        <v>472</v>
      </c>
      <c r="J6083" s="1310" t="s">
        <v>2242</v>
      </c>
      <c r="K6083" s="1311">
        <v>186.51</v>
      </c>
      <c r="L6083" s="1310" t="s">
        <v>2173</v>
      </c>
    </row>
    <row r="6084" spans="1:12" ht="13.5">
      <c r="A6084" s="1310" t="s">
        <v>8189</v>
      </c>
      <c r="B6084" s="1310" t="s">
        <v>8190</v>
      </c>
      <c r="C6084" s="1310" t="s">
        <v>8356</v>
      </c>
      <c r="D6084" s="1310">
        <v>110</v>
      </c>
      <c r="E6084" s="1311" t="s">
        <v>995</v>
      </c>
      <c r="F6084" s="1310" t="s">
        <v>995</v>
      </c>
      <c r="G6084" s="1310">
        <v>87243</v>
      </c>
      <c r="H6084" s="1310" t="s">
        <v>8358</v>
      </c>
      <c r="I6084" s="1310" t="s">
        <v>472</v>
      </c>
      <c r="J6084" s="1310" t="s">
        <v>2242</v>
      </c>
      <c r="K6084" s="1311">
        <v>169.97</v>
      </c>
      <c r="L6084" s="1310" t="s">
        <v>2173</v>
      </c>
    </row>
    <row r="6085" spans="1:12" ht="13.5">
      <c r="A6085" s="1310" t="s">
        <v>8189</v>
      </c>
      <c r="B6085" s="1310" t="s">
        <v>8190</v>
      </c>
      <c r="C6085" s="1310" t="s">
        <v>8356</v>
      </c>
      <c r="D6085" s="1310">
        <v>110</v>
      </c>
      <c r="E6085" s="1311" t="s">
        <v>995</v>
      </c>
      <c r="F6085" s="1310" t="s">
        <v>995</v>
      </c>
      <c r="G6085" s="1310">
        <v>87244</v>
      </c>
      <c r="H6085" s="1310" t="s">
        <v>8359</v>
      </c>
      <c r="I6085" s="1310" t="s">
        <v>472</v>
      </c>
      <c r="J6085" s="1310" t="s">
        <v>2242</v>
      </c>
      <c r="K6085" s="1311">
        <v>181.48</v>
      </c>
      <c r="L6085" s="1310" t="s">
        <v>2173</v>
      </c>
    </row>
    <row r="6086" spans="1:12" ht="13.5">
      <c r="A6086" s="1310" t="s">
        <v>8189</v>
      </c>
      <c r="B6086" s="1310" t="s">
        <v>8190</v>
      </c>
      <c r="C6086" s="1310" t="s">
        <v>8356</v>
      </c>
      <c r="D6086" s="1310">
        <v>110</v>
      </c>
      <c r="E6086" s="1311" t="s">
        <v>995</v>
      </c>
      <c r="F6086" s="1310" t="s">
        <v>995</v>
      </c>
      <c r="G6086" s="1310">
        <v>87245</v>
      </c>
      <c r="H6086" s="1310" t="s">
        <v>8360</v>
      </c>
      <c r="I6086" s="1310" t="s">
        <v>472</v>
      </c>
      <c r="J6086" s="1310" t="s">
        <v>2242</v>
      </c>
      <c r="K6086" s="1311">
        <v>218.97</v>
      </c>
      <c r="L6086" s="1310" t="s">
        <v>2173</v>
      </c>
    </row>
    <row r="6087" spans="1:12" ht="13.5">
      <c r="A6087" s="1310" t="s">
        <v>8189</v>
      </c>
      <c r="B6087" s="1310" t="s">
        <v>8190</v>
      </c>
      <c r="C6087" s="1310" t="s">
        <v>8356</v>
      </c>
      <c r="D6087" s="1310">
        <v>110</v>
      </c>
      <c r="E6087" s="1311" t="s">
        <v>995</v>
      </c>
      <c r="F6087" s="1310" t="s">
        <v>995</v>
      </c>
      <c r="G6087" s="1310">
        <v>87264</v>
      </c>
      <c r="H6087" s="1310" t="s">
        <v>8361</v>
      </c>
      <c r="I6087" s="1310" t="s">
        <v>472</v>
      </c>
      <c r="J6087" s="1310" t="s">
        <v>2242</v>
      </c>
      <c r="K6087" s="1311">
        <v>57.71</v>
      </c>
      <c r="L6087" s="1310" t="s">
        <v>2173</v>
      </c>
    </row>
    <row r="6088" spans="1:12" ht="13.5">
      <c r="A6088" s="1310" t="s">
        <v>8189</v>
      </c>
      <c r="B6088" s="1310" t="s">
        <v>8190</v>
      </c>
      <c r="C6088" s="1310" t="s">
        <v>8356</v>
      </c>
      <c r="D6088" s="1310">
        <v>110</v>
      </c>
      <c r="E6088" s="1311" t="s">
        <v>995</v>
      </c>
      <c r="F6088" s="1310" t="s">
        <v>995</v>
      </c>
      <c r="G6088" s="1310">
        <v>87265</v>
      </c>
      <c r="H6088" s="1310" t="s">
        <v>8362</v>
      </c>
      <c r="I6088" s="1310" t="s">
        <v>472</v>
      </c>
      <c r="J6088" s="1310" t="s">
        <v>2242</v>
      </c>
      <c r="K6088" s="1311">
        <v>50.35</v>
      </c>
      <c r="L6088" s="1310" t="s">
        <v>2173</v>
      </c>
    </row>
    <row r="6089" spans="1:12" ht="13.5">
      <c r="A6089" s="1310" t="s">
        <v>8189</v>
      </c>
      <c r="B6089" s="1310" t="s">
        <v>8190</v>
      </c>
      <c r="C6089" s="1310" t="s">
        <v>8356</v>
      </c>
      <c r="D6089" s="1310">
        <v>110</v>
      </c>
      <c r="E6089" s="1311" t="s">
        <v>995</v>
      </c>
      <c r="F6089" s="1310" t="s">
        <v>995</v>
      </c>
      <c r="G6089" s="1310">
        <v>87266</v>
      </c>
      <c r="H6089" s="1310" t="s">
        <v>8363</v>
      </c>
      <c r="I6089" s="1310" t="s">
        <v>472</v>
      </c>
      <c r="J6089" s="1310" t="s">
        <v>2242</v>
      </c>
      <c r="K6089" s="1311">
        <v>60.31</v>
      </c>
      <c r="L6089" s="1310" t="s">
        <v>2173</v>
      </c>
    </row>
    <row r="6090" spans="1:12" ht="13.5">
      <c r="A6090" s="1310" t="s">
        <v>8189</v>
      </c>
      <c r="B6090" s="1310" t="s">
        <v>8190</v>
      </c>
      <c r="C6090" s="1310" t="s">
        <v>8356</v>
      </c>
      <c r="D6090" s="1310">
        <v>110</v>
      </c>
      <c r="E6090" s="1311" t="s">
        <v>995</v>
      </c>
      <c r="F6090" s="1310" t="s">
        <v>995</v>
      </c>
      <c r="G6090" s="1310">
        <v>87267</v>
      </c>
      <c r="H6090" s="1310" t="s">
        <v>8364</v>
      </c>
      <c r="I6090" s="1310" t="s">
        <v>472</v>
      </c>
      <c r="J6090" s="1310" t="s">
        <v>2242</v>
      </c>
      <c r="K6090" s="1311">
        <v>57.05</v>
      </c>
      <c r="L6090" s="1310" t="s">
        <v>2173</v>
      </c>
    </row>
    <row r="6091" spans="1:12" ht="13.5">
      <c r="A6091" s="1310" t="s">
        <v>8189</v>
      </c>
      <c r="B6091" s="1310" t="s">
        <v>8190</v>
      </c>
      <c r="C6091" s="1310" t="s">
        <v>8356</v>
      </c>
      <c r="D6091" s="1310">
        <v>110</v>
      </c>
      <c r="E6091" s="1311" t="s">
        <v>995</v>
      </c>
      <c r="F6091" s="1310" t="s">
        <v>995</v>
      </c>
      <c r="G6091" s="1310">
        <v>87268</v>
      </c>
      <c r="H6091" s="1310" t="s">
        <v>8365</v>
      </c>
      <c r="I6091" s="1310" t="s">
        <v>472</v>
      </c>
      <c r="J6091" s="1310" t="s">
        <v>2242</v>
      </c>
      <c r="K6091" s="1311">
        <v>62.27</v>
      </c>
      <c r="L6091" s="1310" t="s">
        <v>2173</v>
      </c>
    </row>
    <row r="6092" spans="1:12" ht="13.5">
      <c r="A6092" s="1310" t="s">
        <v>8189</v>
      </c>
      <c r="B6092" s="1310" t="s">
        <v>8190</v>
      </c>
      <c r="C6092" s="1310" t="s">
        <v>8356</v>
      </c>
      <c r="D6092" s="1310">
        <v>110</v>
      </c>
      <c r="E6092" s="1311" t="s">
        <v>995</v>
      </c>
      <c r="F6092" s="1310" t="s">
        <v>995</v>
      </c>
      <c r="G6092" s="1310">
        <v>87269</v>
      </c>
      <c r="H6092" s="1310" t="s">
        <v>8366</v>
      </c>
      <c r="I6092" s="1310" t="s">
        <v>472</v>
      </c>
      <c r="J6092" s="1310" t="s">
        <v>2242</v>
      </c>
      <c r="K6092" s="1311">
        <v>54.27</v>
      </c>
      <c r="L6092" s="1310" t="s">
        <v>2173</v>
      </c>
    </row>
    <row r="6093" spans="1:12" ht="13.5">
      <c r="A6093" s="1310" t="s">
        <v>8189</v>
      </c>
      <c r="B6093" s="1310" t="s">
        <v>8190</v>
      </c>
      <c r="C6093" s="1310" t="s">
        <v>8356</v>
      </c>
      <c r="D6093" s="1310">
        <v>110</v>
      </c>
      <c r="E6093" s="1311" t="s">
        <v>995</v>
      </c>
      <c r="F6093" s="1310" t="s">
        <v>995</v>
      </c>
      <c r="G6093" s="1310">
        <v>87270</v>
      </c>
      <c r="H6093" s="1310" t="s">
        <v>8367</v>
      </c>
      <c r="I6093" s="1310" t="s">
        <v>472</v>
      </c>
      <c r="J6093" s="1310" t="s">
        <v>2242</v>
      </c>
      <c r="K6093" s="1311">
        <v>64.47</v>
      </c>
      <c r="L6093" s="1310" t="s">
        <v>2173</v>
      </c>
    </row>
    <row r="6094" spans="1:12" ht="13.5">
      <c r="A6094" s="1310" t="s">
        <v>8189</v>
      </c>
      <c r="B6094" s="1310" t="s">
        <v>8190</v>
      </c>
      <c r="C6094" s="1310" t="s">
        <v>8356</v>
      </c>
      <c r="D6094" s="1310">
        <v>110</v>
      </c>
      <c r="E6094" s="1311" t="s">
        <v>995</v>
      </c>
      <c r="F6094" s="1310" t="s">
        <v>995</v>
      </c>
      <c r="G6094" s="1310">
        <v>87271</v>
      </c>
      <c r="H6094" s="1310" t="s">
        <v>8368</v>
      </c>
      <c r="I6094" s="1310" t="s">
        <v>472</v>
      </c>
      <c r="J6094" s="1310" t="s">
        <v>2242</v>
      </c>
      <c r="K6094" s="1311">
        <v>60.68</v>
      </c>
      <c r="L6094" s="1310" t="s">
        <v>2173</v>
      </c>
    </row>
    <row r="6095" spans="1:12" ht="13.5">
      <c r="A6095" s="1310" t="s">
        <v>8189</v>
      </c>
      <c r="B6095" s="1310" t="s">
        <v>8190</v>
      </c>
      <c r="C6095" s="1310" t="s">
        <v>8356</v>
      </c>
      <c r="D6095" s="1310">
        <v>110</v>
      </c>
      <c r="E6095" s="1311" t="s">
        <v>995</v>
      </c>
      <c r="F6095" s="1310" t="s">
        <v>995</v>
      </c>
      <c r="G6095" s="1310">
        <v>87272</v>
      </c>
      <c r="H6095" s="1310" t="s">
        <v>8369</v>
      </c>
      <c r="I6095" s="1310" t="s">
        <v>472</v>
      </c>
      <c r="J6095" s="1310" t="s">
        <v>2242</v>
      </c>
      <c r="K6095" s="1311">
        <v>66.319999999999993</v>
      </c>
      <c r="L6095" s="1310" t="s">
        <v>2173</v>
      </c>
    </row>
    <row r="6096" spans="1:12" ht="13.5">
      <c r="A6096" s="1310" t="s">
        <v>8189</v>
      </c>
      <c r="B6096" s="1310" t="s">
        <v>8190</v>
      </c>
      <c r="C6096" s="1310" t="s">
        <v>8356</v>
      </c>
      <c r="D6096" s="1310">
        <v>110</v>
      </c>
      <c r="E6096" s="1311" t="s">
        <v>995</v>
      </c>
      <c r="F6096" s="1310" t="s">
        <v>995</v>
      </c>
      <c r="G6096" s="1310">
        <v>87273</v>
      </c>
      <c r="H6096" s="1310" t="s">
        <v>8370</v>
      </c>
      <c r="I6096" s="1310" t="s">
        <v>472</v>
      </c>
      <c r="J6096" s="1310" t="s">
        <v>2242</v>
      </c>
      <c r="K6096" s="1311">
        <v>56.54</v>
      </c>
      <c r="L6096" s="1310" t="s">
        <v>2173</v>
      </c>
    </row>
    <row r="6097" spans="1:12" ht="13.5">
      <c r="A6097" s="1310" t="s">
        <v>8189</v>
      </c>
      <c r="B6097" s="1310" t="s">
        <v>8190</v>
      </c>
      <c r="C6097" s="1310" t="s">
        <v>8356</v>
      </c>
      <c r="D6097" s="1310">
        <v>110</v>
      </c>
      <c r="E6097" s="1311" t="s">
        <v>995</v>
      </c>
      <c r="F6097" s="1310" t="s">
        <v>995</v>
      </c>
      <c r="G6097" s="1310">
        <v>87274</v>
      </c>
      <c r="H6097" s="1310" t="s">
        <v>8371</v>
      </c>
      <c r="I6097" s="1310" t="s">
        <v>472</v>
      </c>
      <c r="J6097" s="1310" t="s">
        <v>2242</v>
      </c>
      <c r="K6097" s="1311">
        <v>67.86</v>
      </c>
      <c r="L6097" s="1310" t="s">
        <v>2173</v>
      </c>
    </row>
    <row r="6098" spans="1:12" ht="13.5">
      <c r="A6098" s="1310" t="s">
        <v>8189</v>
      </c>
      <c r="B6098" s="1310" t="s">
        <v>8190</v>
      </c>
      <c r="C6098" s="1310" t="s">
        <v>8356</v>
      </c>
      <c r="D6098" s="1310">
        <v>110</v>
      </c>
      <c r="E6098" s="1311" t="s">
        <v>995</v>
      </c>
      <c r="F6098" s="1310" t="s">
        <v>995</v>
      </c>
      <c r="G6098" s="1310">
        <v>87275</v>
      </c>
      <c r="H6098" s="1310" t="s">
        <v>8372</v>
      </c>
      <c r="I6098" s="1310" t="s">
        <v>472</v>
      </c>
      <c r="J6098" s="1310" t="s">
        <v>2242</v>
      </c>
      <c r="K6098" s="1311">
        <v>64.540000000000006</v>
      </c>
      <c r="L6098" s="1310" t="s">
        <v>2173</v>
      </c>
    </row>
    <row r="6099" spans="1:12" ht="13.5">
      <c r="A6099" s="1310" t="s">
        <v>8189</v>
      </c>
      <c r="B6099" s="1310" t="s">
        <v>8190</v>
      </c>
      <c r="C6099" s="1310" t="s">
        <v>8356</v>
      </c>
      <c r="D6099" s="1310">
        <v>110</v>
      </c>
      <c r="E6099" s="1311" t="s">
        <v>995</v>
      </c>
      <c r="F6099" s="1310" t="s">
        <v>995</v>
      </c>
      <c r="G6099" s="1310">
        <v>88786</v>
      </c>
      <c r="H6099" s="1310" t="s">
        <v>8373</v>
      </c>
      <c r="I6099" s="1310" t="s">
        <v>472</v>
      </c>
      <c r="J6099" s="1310" t="s">
        <v>2242</v>
      </c>
      <c r="K6099" s="1311">
        <v>262.58999999999997</v>
      </c>
      <c r="L6099" s="1310" t="s">
        <v>2173</v>
      </c>
    </row>
    <row r="6100" spans="1:12" ht="13.5">
      <c r="A6100" s="1310" t="s">
        <v>8189</v>
      </c>
      <c r="B6100" s="1310" t="s">
        <v>8190</v>
      </c>
      <c r="C6100" s="1310" t="s">
        <v>8356</v>
      </c>
      <c r="D6100" s="1310">
        <v>110</v>
      </c>
      <c r="E6100" s="1311" t="s">
        <v>995</v>
      </c>
      <c r="F6100" s="1310" t="s">
        <v>995</v>
      </c>
      <c r="G6100" s="1310">
        <v>88787</v>
      </c>
      <c r="H6100" s="1310" t="s">
        <v>8374</v>
      </c>
      <c r="I6100" s="1310" t="s">
        <v>472</v>
      </c>
      <c r="J6100" s="1310" t="s">
        <v>2242</v>
      </c>
      <c r="K6100" s="1311">
        <v>241.68</v>
      </c>
      <c r="L6100" s="1310" t="s">
        <v>2173</v>
      </c>
    </row>
    <row r="6101" spans="1:12" ht="13.5">
      <c r="A6101" s="1310" t="s">
        <v>8189</v>
      </c>
      <c r="B6101" s="1310" t="s">
        <v>8190</v>
      </c>
      <c r="C6101" s="1310" t="s">
        <v>8356</v>
      </c>
      <c r="D6101" s="1310">
        <v>110</v>
      </c>
      <c r="E6101" s="1311" t="s">
        <v>995</v>
      </c>
      <c r="F6101" s="1310" t="s">
        <v>995</v>
      </c>
      <c r="G6101" s="1310">
        <v>88788</v>
      </c>
      <c r="H6101" s="1310" t="s">
        <v>8375</v>
      </c>
      <c r="I6101" s="1310" t="s">
        <v>472</v>
      </c>
      <c r="J6101" s="1310" t="s">
        <v>2242</v>
      </c>
      <c r="K6101" s="1311">
        <v>253.19</v>
      </c>
      <c r="L6101" s="1310" t="s">
        <v>2173</v>
      </c>
    </row>
    <row r="6102" spans="1:12" ht="13.5">
      <c r="A6102" s="1310" t="s">
        <v>8189</v>
      </c>
      <c r="B6102" s="1310" t="s">
        <v>8190</v>
      </c>
      <c r="C6102" s="1310" t="s">
        <v>8356</v>
      </c>
      <c r="D6102" s="1310">
        <v>110</v>
      </c>
      <c r="E6102" s="1311" t="s">
        <v>995</v>
      </c>
      <c r="F6102" s="1310" t="s">
        <v>995</v>
      </c>
      <c r="G6102" s="1310">
        <v>88789</v>
      </c>
      <c r="H6102" s="1310" t="s">
        <v>8376</v>
      </c>
      <c r="I6102" s="1310" t="s">
        <v>472</v>
      </c>
      <c r="J6102" s="1310" t="s">
        <v>2242</v>
      </c>
      <c r="K6102" s="1311">
        <v>305.64999999999998</v>
      </c>
      <c r="L6102" s="1310" t="s">
        <v>2173</v>
      </c>
    </row>
    <row r="6103" spans="1:12" ht="13.5">
      <c r="A6103" s="1310" t="s">
        <v>8189</v>
      </c>
      <c r="B6103" s="1310" t="s">
        <v>8190</v>
      </c>
      <c r="C6103" s="1310" t="s">
        <v>8356</v>
      </c>
      <c r="D6103" s="1310">
        <v>110</v>
      </c>
      <c r="E6103" s="1311" t="s">
        <v>995</v>
      </c>
      <c r="F6103" s="1310" t="s">
        <v>995</v>
      </c>
      <c r="G6103" s="1310">
        <v>89045</v>
      </c>
      <c r="H6103" s="1310" t="s">
        <v>8377</v>
      </c>
      <c r="I6103" s="1310" t="s">
        <v>472</v>
      </c>
      <c r="J6103" s="1310" t="s">
        <v>2242</v>
      </c>
      <c r="K6103" s="1311">
        <v>57.52</v>
      </c>
      <c r="L6103" s="1310" t="s">
        <v>2173</v>
      </c>
    </row>
    <row r="6104" spans="1:12" ht="13.5">
      <c r="A6104" s="1310" t="s">
        <v>8189</v>
      </c>
      <c r="B6104" s="1310" t="s">
        <v>8190</v>
      </c>
      <c r="C6104" s="1310" t="s">
        <v>8356</v>
      </c>
      <c r="D6104" s="1310">
        <v>110</v>
      </c>
      <c r="E6104" s="1311" t="s">
        <v>995</v>
      </c>
      <c r="F6104" s="1310" t="s">
        <v>995</v>
      </c>
      <c r="G6104" s="1310">
        <v>89170</v>
      </c>
      <c r="H6104" s="1310" t="s">
        <v>8378</v>
      </c>
      <c r="I6104" s="1310" t="s">
        <v>472</v>
      </c>
      <c r="J6104" s="1310" t="s">
        <v>2242</v>
      </c>
      <c r="K6104" s="1311">
        <v>55.67</v>
      </c>
      <c r="L6104" s="1310" t="s">
        <v>2173</v>
      </c>
    </row>
    <row r="6105" spans="1:12" ht="13.5">
      <c r="A6105" s="1310" t="s">
        <v>8189</v>
      </c>
      <c r="B6105" s="1310" t="s">
        <v>8190</v>
      </c>
      <c r="C6105" s="1310" t="s">
        <v>8356</v>
      </c>
      <c r="D6105" s="1310">
        <v>110</v>
      </c>
      <c r="E6105" s="1311" t="s">
        <v>995</v>
      </c>
      <c r="F6105" s="1310" t="s">
        <v>995</v>
      </c>
      <c r="G6105" s="1310">
        <v>93392</v>
      </c>
      <c r="H6105" s="1310" t="s">
        <v>8379</v>
      </c>
      <c r="I6105" s="1310" t="s">
        <v>472</v>
      </c>
      <c r="J6105" s="1310" t="s">
        <v>2242</v>
      </c>
      <c r="K6105" s="1311">
        <v>49.63</v>
      </c>
      <c r="L6105" s="1310" t="s">
        <v>2173</v>
      </c>
    </row>
    <row r="6106" spans="1:12" ht="13.5">
      <c r="A6106" s="1310" t="s">
        <v>8189</v>
      </c>
      <c r="B6106" s="1310" t="s">
        <v>8190</v>
      </c>
      <c r="C6106" s="1310" t="s">
        <v>8356</v>
      </c>
      <c r="D6106" s="1310">
        <v>110</v>
      </c>
      <c r="E6106" s="1311" t="s">
        <v>995</v>
      </c>
      <c r="F6106" s="1310" t="s">
        <v>995</v>
      </c>
      <c r="G6106" s="1310">
        <v>93393</v>
      </c>
      <c r="H6106" s="1310" t="s">
        <v>8380</v>
      </c>
      <c r="I6106" s="1310" t="s">
        <v>472</v>
      </c>
      <c r="J6106" s="1310" t="s">
        <v>2242</v>
      </c>
      <c r="K6106" s="1311">
        <v>42.35</v>
      </c>
      <c r="L6106" s="1310" t="s">
        <v>2173</v>
      </c>
    </row>
    <row r="6107" spans="1:12" ht="13.5">
      <c r="A6107" s="1310" t="s">
        <v>8189</v>
      </c>
      <c r="B6107" s="1310" t="s">
        <v>8190</v>
      </c>
      <c r="C6107" s="1310" t="s">
        <v>8356</v>
      </c>
      <c r="D6107" s="1310">
        <v>110</v>
      </c>
      <c r="E6107" s="1311" t="s">
        <v>995</v>
      </c>
      <c r="F6107" s="1310" t="s">
        <v>995</v>
      </c>
      <c r="G6107" s="1310">
        <v>93394</v>
      </c>
      <c r="H6107" s="1310" t="s">
        <v>8381</v>
      </c>
      <c r="I6107" s="1310" t="s">
        <v>472</v>
      </c>
      <c r="J6107" s="1310" t="s">
        <v>2242</v>
      </c>
      <c r="K6107" s="1311">
        <v>52.23</v>
      </c>
      <c r="L6107" s="1310" t="s">
        <v>2173</v>
      </c>
    </row>
    <row r="6108" spans="1:12" ht="13.5">
      <c r="A6108" s="1310" t="s">
        <v>8189</v>
      </c>
      <c r="B6108" s="1310" t="s">
        <v>8190</v>
      </c>
      <c r="C6108" s="1310" t="s">
        <v>8356</v>
      </c>
      <c r="D6108" s="1310">
        <v>110</v>
      </c>
      <c r="E6108" s="1311" t="s">
        <v>995</v>
      </c>
      <c r="F6108" s="1310" t="s">
        <v>995</v>
      </c>
      <c r="G6108" s="1310">
        <v>93395</v>
      </c>
      <c r="H6108" s="1310" t="s">
        <v>8382</v>
      </c>
      <c r="I6108" s="1310" t="s">
        <v>472</v>
      </c>
      <c r="J6108" s="1310" t="s">
        <v>2242</v>
      </c>
      <c r="K6108" s="1311">
        <v>48.97</v>
      </c>
      <c r="L6108" s="1310" t="s">
        <v>2173</v>
      </c>
    </row>
    <row r="6109" spans="1:12" ht="13.5">
      <c r="A6109" s="1310" t="s">
        <v>8189</v>
      </c>
      <c r="B6109" s="1310" t="s">
        <v>8190</v>
      </c>
      <c r="C6109" s="1310" t="s">
        <v>8356</v>
      </c>
      <c r="D6109" s="1310">
        <v>110</v>
      </c>
      <c r="E6109" s="1311" t="s">
        <v>995</v>
      </c>
      <c r="F6109" s="1310" t="s">
        <v>995</v>
      </c>
      <c r="G6109" s="1310">
        <v>99194</v>
      </c>
      <c r="H6109" s="1310" t="s">
        <v>8383</v>
      </c>
      <c r="I6109" s="1310" t="s">
        <v>472</v>
      </c>
      <c r="J6109" s="1310" t="s">
        <v>2242</v>
      </c>
      <c r="K6109" s="1311">
        <v>54.63</v>
      </c>
      <c r="L6109" s="1310" t="s">
        <v>2173</v>
      </c>
    </row>
    <row r="6110" spans="1:12" ht="13.5">
      <c r="A6110" s="1310" t="s">
        <v>8189</v>
      </c>
      <c r="B6110" s="1310" t="s">
        <v>8190</v>
      </c>
      <c r="C6110" s="1310" t="s">
        <v>8356</v>
      </c>
      <c r="D6110" s="1310">
        <v>110</v>
      </c>
      <c r="E6110" s="1311" t="s">
        <v>995</v>
      </c>
      <c r="F6110" s="1310" t="s">
        <v>995</v>
      </c>
      <c r="G6110" s="1310">
        <v>99195</v>
      </c>
      <c r="H6110" s="1310" t="s">
        <v>8384</v>
      </c>
      <c r="I6110" s="1310" t="s">
        <v>472</v>
      </c>
      <c r="J6110" s="1310" t="s">
        <v>2242</v>
      </c>
      <c r="K6110" s="1311">
        <v>47.35</v>
      </c>
      <c r="L6110" s="1310" t="s">
        <v>2173</v>
      </c>
    </row>
    <row r="6111" spans="1:12" ht="13.5">
      <c r="A6111" s="1310" t="s">
        <v>8189</v>
      </c>
      <c r="B6111" s="1310" t="s">
        <v>8190</v>
      </c>
      <c r="C6111" s="1310" t="s">
        <v>8356</v>
      </c>
      <c r="D6111" s="1310">
        <v>110</v>
      </c>
      <c r="E6111" s="1311" t="s">
        <v>995</v>
      </c>
      <c r="F6111" s="1310" t="s">
        <v>995</v>
      </c>
      <c r="G6111" s="1310">
        <v>99196</v>
      </c>
      <c r="H6111" s="1310" t="s">
        <v>8385</v>
      </c>
      <c r="I6111" s="1310" t="s">
        <v>472</v>
      </c>
      <c r="J6111" s="1310" t="s">
        <v>2242</v>
      </c>
      <c r="K6111" s="1311">
        <v>57.23</v>
      </c>
      <c r="L6111" s="1310" t="s">
        <v>2173</v>
      </c>
    </row>
    <row r="6112" spans="1:12" ht="13.5">
      <c r="A6112" s="1310" t="s">
        <v>8189</v>
      </c>
      <c r="B6112" s="1310" t="s">
        <v>8190</v>
      </c>
      <c r="C6112" s="1310" t="s">
        <v>8356</v>
      </c>
      <c r="D6112" s="1310">
        <v>110</v>
      </c>
      <c r="E6112" s="1311" t="s">
        <v>995</v>
      </c>
      <c r="F6112" s="1310" t="s">
        <v>995</v>
      </c>
      <c r="G6112" s="1310">
        <v>99198</v>
      </c>
      <c r="H6112" s="1310" t="s">
        <v>8386</v>
      </c>
      <c r="I6112" s="1310" t="s">
        <v>472</v>
      </c>
      <c r="J6112" s="1310" t="s">
        <v>2242</v>
      </c>
      <c r="K6112" s="1311">
        <v>53.97</v>
      </c>
      <c r="L6112" s="1310" t="s">
        <v>2173</v>
      </c>
    </row>
    <row r="6113" spans="1:12" ht="13.5">
      <c r="A6113" s="1310" t="s">
        <v>8189</v>
      </c>
      <c r="B6113" s="1310" t="s">
        <v>8190</v>
      </c>
      <c r="C6113" s="1310" t="s">
        <v>8387</v>
      </c>
      <c r="D6113" s="1310">
        <v>125</v>
      </c>
      <c r="E6113" s="1311" t="s">
        <v>995</v>
      </c>
      <c r="F6113" s="1310" t="s">
        <v>995</v>
      </c>
      <c r="G6113" s="1310">
        <v>101965</v>
      </c>
      <c r="H6113" s="1310" t="s">
        <v>8388</v>
      </c>
      <c r="I6113" s="1310" t="s">
        <v>253</v>
      </c>
      <c r="J6113" s="1310" t="s">
        <v>2172</v>
      </c>
      <c r="K6113" s="1311">
        <v>78.19</v>
      </c>
      <c r="L6113" s="1310" t="s">
        <v>2173</v>
      </c>
    </row>
    <row r="6114" spans="1:12" ht="13.5">
      <c r="A6114" s="1310" t="s">
        <v>8189</v>
      </c>
      <c r="B6114" s="1310" t="s">
        <v>8190</v>
      </c>
      <c r="C6114" s="1310" t="s">
        <v>8389</v>
      </c>
      <c r="D6114" s="1310">
        <v>132</v>
      </c>
      <c r="E6114" s="1311" t="s">
        <v>995</v>
      </c>
      <c r="F6114" s="1310" t="s">
        <v>995</v>
      </c>
      <c r="G6114" s="1310">
        <v>101966</v>
      </c>
      <c r="H6114" s="1310" t="s">
        <v>8390</v>
      </c>
      <c r="I6114" s="1310" t="s">
        <v>253</v>
      </c>
      <c r="J6114" s="1310" t="s">
        <v>2172</v>
      </c>
      <c r="K6114" s="1311">
        <v>94.57</v>
      </c>
      <c r="L6114" s="1310" t="s">
        <v>2173</v>
      </c>
    </row>
    <row r="6115" spans="1:12" ht="13.5">
      <c r="A6115" s="1310" t="s">
        <v>8189</v>
      </c>
      <c r="B6115" s="1310" t="s">
        <v>8190</v>
      </c>
      <c r="C6115" s="1310" t="s">
        <v>8389</v>
      </c>
      <c r="D6115" s="1310">
        <v>132</v>
      </c>
      <c r="E6115" s="1311" t="s">
        <v>995</v>
      </c>
      <c r="F6115" s="1310" t="s">
        <v>995</v>
      </c>
      <c r="G6115" s="1310">
        <v>101979</v>
      </c>
      <c r="H6115" s="1310" t="s">
        <v>8391</v>
      </c>
      <c r="I6115" s="1310" t="s">
        <v>253</v>
      </c>
      <c r="J6115" s="1310" t="s">
        <v>2242</v>
      </c>
      <c r="K6115" s="1311">
        <v>68.819999999999993</v>
      </c>
      <c r="L6115" s="1310" t="s">
        <v>2173</v>
      </c>
    </row>
    <row r="6116" spans="1:12" ht="13.5">
      <c r="A6116" s="1310" t="s">
        <v>8189</v>
      </c>
      <c r="B6116" s="1310" t="s">
        <v>8190</v>
      </c>
      <c r="C6116" s="1310" t="s">
        <v>8392</v>
      </c>
      <c r="D6116" s="1310">
        <v>133</v>
      </c>
      <c r="E6116" s="1311" t="s">
        <v>995</v>
      </c>
      <c r="F6116" s="1310" t="s">
        <v>995</v>
      </c>
      <c r="G6116" s="1310">
        <v>96112</v>
      </c>
      <c r="H6116" s="1310" t="s">
        <v>8393</v>
      </c>
      <c r="I6116" s="1310" t="s">
        <v>472</v>
      </c>
      <c r="J6116" s="1310" t="s">
        <v>2242</v>
      </c>
      <c r="K6116" s="1311">
        <v>137.54</v>
      </c>
      <c r="L6116" s="1310" t="s">
        <v>2173</v>
      </c>
    </row>
    <row r="6117" spans="1:12" ht="13.5">
      <c r="A6117" s="1310" t="s">
        <v>8189</v>
      </c>
      <c r="B6117" s="1310" t="s">
        <v>8190</v>
      </c>
      <c r="C6117" s="1310" t="s">
        <v>8392</v>
      </c>
      <c r="D6117" s="1310">
        <v>133</v>
      </c>
      <c r="E6117" s="1311" t="s">
        <v>995</v>
      </c>
      <c r="F6117" s="1310" t="s">
        <v>995</v>
      </c>
      <c r="G6117" s="1310">
        <v>96117</v>
      </c>
      <c r="H6117" s="1310" t="s">
        <v>8394</v>
      </c>
      <c r="I6117" s="1310" t="s">
        <v>472</v>
      </c>
      <c r="J6117" s="1310" t="s">
        <v>2242</v>
      </c>
      <c r="K6117" s="1311">
        <v>181.52</v>
      </c>
      <c r="L6117" s="1310" t="s">
        <v>2173</v>
      </c>
    </row>
    <row r="6118" spans="1:12" ht="13.5">
      <c r="A6118" s="1310" t="s">
        <v>8189</v>
      </c>
      <c r="B6118" s="1310" t="s">
        <v>8190</v>
      </c>
      <c r="C6118" s="1310" t="s">
        <v>8392</v>
      </c>
      <c r="D6118" s="1310">
        <v>133</v>
      </c>
      <c r="E6118" s="1311" t="s">
        <v>995</v>
      </c>
      <c r="F6118" s="1310" t="s">
        <v>995</v>
      </c>
      <c r="G6118" s="1310">
        <v>96122</v>
      </c>
      <c r="H6118" s="1310" t="s">
        <v>8395</v>
      </c>
      <c r="I6118" s="1310" t="s">
        <v>253</v>
      </c>
      <c r="J6118" s="1310" t="s">
        <v>2242</v>
      </c>
      <c r="K6118" s="1311">
        <v>44.29</v>
      </c>
      <c r="L6118" s="1310" t="s">
        <v>2173</v>
      </c>
    </row>
    <row r="6119" spans="1:12" ht="13.5">
      <c r="A6119" s="1310" t="s">
        <v>8189</v>
      </c>
      <c r="B6119" s="1310" t="s">
        <v>8190</v>
      </c>
      <c r="C6119" s="1310" t="s">
        <v>8396</v>
      </c>
      <c r="D6119" s="1310">
        <v>134</v>
      </c>
      <c r="E6119" s="1311" t="s">
        <v>995</v>
      </c>
      <c r="F6119" s="1310" t="s">
        <v>995</v>
      </c>
      <c r="G6119" s="1310">
        <v>96109</v>
      </c>
      <c r="H6119" s="1310" t="s">
        <v>8397</v>
      </c>
      <c r="I6119" s="1310" t="s">
        <v>472</v>
      </c>
      <c r="J6119" s="1310" t="s">
        <v>2172</v>
      </c>
      <c r="K6119" s="1311">
        <v>36.869999999999997</v>
      </c>
      <c r="L6119" s="1310" t="s">
        <v>2173</v>
      </c>
    </row>
    <row r="6120" spans="1:12" ht="13.5">
      <c r="A6120" s="1310" t="s">
        <v>8189</v>
      </c>
      <c r="B6120" s="1310" t="s">
        <v>8190</v>
      </c>
      <c r="C6120" s="1310" t="s">
        <v>8396</v>
      </c>
      <c r="D6120" s="1310">
        <v>134</v>
      </c>
      <c r="E6120" s="1311" t="s">
        <v>995</v>
      </c>
      <c r="F6120" s="1310" t="s">
        <v>995</v>
      </c>
      <c r="G6120" s="1310">
        <v>96110</v>
      </c>
      <c r="H6120" s="1310" t="s">
        <v>8398</v>
      </c>
      <c r="I6120" s="1310" t="s">
        <v>472</v>
      </c>
      <c r="J6120" s="1310" t="s">
        <v>2172</v>
      </c>
      <c r="K6120" s="1311">
        <v>58.24</v>
      </c>
      <c r="L6120" s="1310" t="s">
        <v>2173</v>
      </c>
    </row>
    <row r="6121" spans="1:12" ht="13.5">
      <c r="A6121" s="1310" t="s">
        <v>8189</v>
      </c>
      <c r="B6121" s="1310" t="s">
        <v>8190</v>
      </c>
      <c r="C6121" s="1310" t="s">
        <v>8396</v>
      </c>
      <c r="D6121" s="1310">
        <v>134</v>
      </c>
      <c r="E6121" s="1311" t="s">
        <v>995</v>
      </c>
      <c r="F6121" s="1310" t="s">
        <v>995</v>
      </c>
      <c r="G6121" s="1310">
        <v>96113</v>
      </c>
      <c r="H6121" s="1310" t="s">
        <v>8399</v>
      </c>
      <c r="I6121" s="1310" t="s">
        <v>472</v>
      </c>
      <c r="J6121" s="1310" t="s">
        <v>2172</v>
      </c>
      <c r="K6121" s="1311">
        <v>31.84</v>
      </c>
      <c r="L6121" s="1310" t="s">
        <v>2173</v>
      </c>
    </row>
    <row r="6122" spans="1:12" ht="13.5">
      <c r="A6122" s="1310" t="s">
        <v>8189</v>
      </c>
      <c r="B6122" s="1310" t="s">
        <v>8190</v>
      </c>
      <c r="C6122" s="1310" t="s">
        <v>8396</v>
      </c>
      <c r="D6122" s="1310">
        <v>134</v>
      </c>
      <c r="E6122" s="1311" t="s">
        <v>995</v>
      </c>
      <c r="F6122" s="1310" t="s">
        <v>995</v>
      </c>
      <c r="G6122" s="1310">
        <v>96114</v>
      </c>
      <c r="H6122" s="1310" t="s">
        <v>8400</v>
      </c>
      <c r="I6122" s="1310" t="s">
        <v>472</v>
      </c>
      <c r="J6122" s="1310" t="s">
        <v>2172</v>
      </c>
      <c r="K6122" s="1311">
        <v>61.81</v>
      </c>
      <c r="L6122" s="1310" t="s">
        <v>2173</v>
      </c>
    </row>
    <row r="6123" spans="1:12" ht="13.5">
      <c r="A6123" s="1310" t="s">
        <v>8189</v>
      </c>
      <c r="B6123" s="1310" t="s">
        <v>8190</v>
      </c>
      <c r="C6123" s="1310" t="s">
        <v>8396</v>
      </c>
      <c r="D6123" s="1310">
        <v>134</v>
      </c>
      <c r="E6123" s="1311" t="s">
        <v>995</v>
      </c>
      <c r="F6123" s="1310" t="s">
        <v>995</v>
      </c>
      <c r="G6123" s="1310">
        <v>96120</v>
      </c>
      <c r="H6123" s="1310" t="s">
        <v>8401</v>
      </c>
      <c r="I6123" s="1310" t="s">
        <v>253</v>
      </c>
      <c r="J6123" s="1310" t="s">
        <v>2172</v>
      </c>
      <c r="K6123" s="1311">
        <v>2.4</v>
      </c>
      <c r="L6123" s="1310" t="s">
        <v>2173</v>
      </c>
    </row>
    <row r="6124" spans="1:12" ht="13.5">
      <c r="A6124" s="1310" t="s">
        <v>8189</v>
      </c>
      <c r="B6124" s="1310" t="s">
        <v>8190</v>
      </c>
      <c r="C6124" s="1310" t="s">
        <v>8396</v>
      </c>
      <c r="D6124" s="1310">
        <v>134</v>
      </c>
      <c r="E6124" s="1311" t="s">
        <v>995</v>
      </c>
      <c r="F6124" s="1310" t="s">
        <v>995</v>
      </c>
      <c r="G6124" s="1310">
        <v>96123</v>
      </c>
      <c r="H6124" s="1310" t="s">
        <v>8402</v>
      </c>
      <c r="I6124" s="1310" t="s">
        <v>253</v>
      </c>
      <c r="J6124" s="1310" t="s">
        <v>2172</v>
      </c>
      <c r="K6124" s="1311">
        <v>29.91</v>
      </c>
      <c r="L6124" s="1310" t="s">
        <v>2173</v>
      </c>
    </row>
    <row r="6125" spans="1:12" ht="13.5">
      <c r="A6125" s="1310" t="s">
        <v>8189</v>
      </c>
      <c r="B6125" s="1310" t="s">
        <v>8190</v>
      </c>
      <c r="C6125" s="1310" t="s">
        <v>8396</v>
      </c>
      <c r="D6125" s="1310">
        <v>134</v>
      </c>
      <c r="E6125" s="1311" t="s">
        <v>995</v>
      </c>
      <c r="F6125" s="1310" t="s">
        <v>995</v>
      </c>
      <c r="G6125" s="1310">
        <v>99054</v>
      </c>
      <c r="H6125" s="1310" t="s">
        <v>8403</v>
      </c>
      <c r="I6125" s="1310" t="s">
        <v>472</v>
      </c>
      <c r="J6125" s="1310" t="s">
        <v>2172</v>
      </c>
      <c r="K6125" s="1311">
        <v>46.38</v>
      </c>
      <c r="L6125" s="1310" t="s">
        <v>2173</v>
      </c>
    </row>
    <row r="6126" spans="1:12" ht="13.5">
      <c r="A6126" s="1310" t="s">
        <v>8189</v>
      </c>
      <c r="B6126" s="1310" t="s">
        <v>8190</v>
      </c>
      <c r="C6126" s="1310" t="s">
        <v>8404</v>
      </c>
      <c r="D6126" s="1310">
        <v>311</v>
      </c>
      <c r="E6126" s="1311" t="s">
        <v>995</v>
      </c>
      <c r="F6126" s="1310" t="s">
        <v>995</v>
      </c>
      <c r="G6126" s="1310">
        <v>96111</v>
      </c>
      <c r="H6126" s="1310" t="s">
        <v>8405</v>
      </c>
      <c r="I6126" s="1310" t="s">
        <v>472</v>
      </c>
      <c r="J6126" s="1310" t="s">
        <v>2172</v>
      </c>
      <c r="K6126" s="1311">
        <v>62.64</v>
      </c>
      <c r="L6126" s="1310" t="s">
        <v>2173</v>
      </c>
    </row>
    <row r="6127" spans="1:12" ht="13.5">
      <c r="A6127" s="1310" t="s">
        <v>8189</v>
      </c>
      <c r="B6127" s="1310" t="s">
        <v>8190</v>
      </c>
      <c r="C6127" s="1310" t="s">
        <v>8404</v>
      </c>
      <c r="D6127" s="1310">
        <v>311</v>
      </c>
      <c r="E6127" s="1311" t="s">
        <v>995</v>
      </c>
      <c r="F6127" s="1310" t="s">
        <v>995</v>
      </c>
      <c r="G6127" s="1310">
        <v>96116</v>
      </c>
      <c r="H6127" s="1310" t="s">
        <v>8406</v>
      </c>
      <c r="I6127" s="1310" t="s">
        <v>472</v>
      </c>
      <c r="J6127" s="1310" t="s">
        <v>2172</v>
      </c>
      <c r="K6127" s="1311">
        <v>69.64</v>
      </c>
      <c r="L6127" s="1310" t="s">
        <v>2173</v>
      </c>
    </row>
    <row r="6128" spans="1:12" ht="13.5">
      <c r="A6128" s="1310" t="s">
        <v>8189</v>
      </c>
      <c r="B6128" s="1310" t="s">
        <v>8190</v>
      </c>
      <c r="C6128" s="1310" t="s">
        <v>8404</v>
      </c>
      <c r="D6128" s="1310">
        <v>311</v>
      </c>
      <c r="E6128" s="1311" t="s">
        <v>995</v>
      </c>
      <c r="F6128" s="1310" t="s">
        <v>995</v>
      </c>
      <c r="G6128" s="1310">
        <v>96121</v>
      </c>
      <c r="H6128" s="1310" t="s">
        <v>8407</v>
      </c>
      <c r="I6128" s="1310" t="s">
        <v>253</v>
      </c>
      <c r="J6128" s="1310" t="s">
        <v>2172</v>
      </c>
      <c r="K6128" s="1311">
        <v>10.55</v>
      </c>
      <c r="L6128" s="1310" t="s">
        <v>2173</v>
      </c>
    </row>
    <row r="6129" spans="1:12" ht="13.5">
      <c r="A6129" s="1310" t="s">
        <v>8189</v>
      </c>
      <c r="B6129" s="1310" t="s">
        <v>8190</v>
      </c>
      <c r="C6129" s="1310" t="s">
        <v>8404</v>
      </c>
      <c r="D6129" s="1310">
        <v>311</v>
      </c>
      <c r="E6129" s="1311" t="s">
        <v>995</v>
      </c>
      <c r="F6129" s="1310" t="s">
        <v>995</v>
      </c>
      <c r="G6129" s="1310">
        <v>96485</v>
      </c>
      <c r="H6129" s="1310" t="s">
        <v>8408</v>
      </c>
      <c r="I6129" s="1310" t="s">
        <v>472</v>
      </c>
      <c r="J6129" s="1310" t="s">
        <v>2172</v>
      </c>
      <c r="K6129" s="1311">
        <v>73.739999999999995</v>
      </c>
      <c r="L6129" s="1310" t="s">
        <v>2173</v>
      </c>
    </row>
    <row r="6130" spans="1:12" ht="13.5">
      <c r="A6130" s="1310" t="s">
        <v>8189</v>
      </c>
      <c r="B6130" s="1310" t="s">
        <v>8190</v>
      </c>
      <c r="C6130" s="1310" t="s">
        <v>8404</v>
      </c>
      <c r="D6130" s="1310">
        <v>311</v>
      </c>
      <c r="E6130" s="1311" t="s">
        <v>995</v>
      </c>
      <c r="F6130" s="1310" t="s">
        <v>995</v>
      </c>
      <c r="G6130" s="1310">
        <v>96486</v>
      </c>
      <c r="H6130" s="1310" t="s">
        <v>8409</v>
      </c>
      <c r="I6130" s="1310" t="s">
        <v>472</v>
      </c>
      <c r="J6130" s="1310" t="s">
        <v>2172</v>
      </c>
      <c r="K6130" s="1311">
        <v>81.42</v>
      </c>
      <c r="L6130" s="1310" t="s">
        <v>2173</v>
      </c>
    </row>
    <row r="6131" spans="1:12" ht="13.5">
      <c r="A6131" s="1310" t="s">
        <v>8189</v>
      </c>
      <c r="B6131" s="1310" t="s">
        <v>8190</v>
      </c>
      <c r="C6131" s="1310" t="s">
        <v>8410</v>
      </c>
      <c r="D6131" s="1310">
        <v>319</v>
      </c>
      <c r="E6131" s="1311" t="s">
        <v>995</v>
      </c>
      <c r="F6131" s="1310" t="s">
        <v>995</v>
      </c>
      <c r="G6131" s="1310">
        <v>91514</v>
      </c>
      <c r="H6131" s="1310" t="s">
        <v>8411</v>
      </c>
      <c r="I6131" s="1310" t="s">
        <v>472</v>
      </c>
      <c r="J6131" s="1310" t="s">
        <v>2242</v>
      </c>
      <c r="K6131" s="1311">
        <v>6.17</v>
      </c>
      <c r="L6131" s="1310" t="s">
        <v>2173</v>
      </c>
    </row>
    <row r="6132" spans="1:12" ht="13.5">
      <c r="A6132" s="1310" t="s">
        <v>8189</v>
      </c>
      <c r="B6132" s="1310" t="s">
        <v>8190</v>
      </c>
      <c r="C6132" s="1310" t="s">
        <v>8410</v>
      </c>
      <c r="D6132" s="1310">
        <v>319</v>
      </c>
      <c r="E6132" s="1311" t="s">
        <v>995</v>
      </c>
      <c r="F6132" s="1310" t="s">
        <v>995</v>
      </c>
      <c r="G6132" s="1310">
        <v>91515</v>
      </c>
      <c r="H6132" s="1310" t="s">
        <v>8412</v>
      </c>
      <c r="I6132" s="1310" t="s">
        <v>472</v>
      </c>
      <c r="J6132" s="1310" t="s">
        <v>2242</v>
      </c>
      <c r="K6132" s="1311">
        <v>8.17</v>
      </c>
      <c r="L6132" s="1310" t="s">
        <v>2173</v>
      </c>
    </row>
    <row r="6133" spans="1:12" ht="13.5">
      <c r="A6133" s="1310" t="s">
        <v>8189</v>
      </c>
      <c r="B6133" s="1310" t="s">
        <v>8190</v>
      </c>
      <c r="C6133" s="1310" t="s">
        <v>8410</v>
      </c>
      <c r="D6133" s="1310">
        <v>319</v>
      </c>
      <c r="E6133" s="1311" t="s">
        <v>995</v>
      </c>
      <c r="F6133" s="1310" t="s">
        <v>995</v>
      </c>
      <c r="G6133" s="1310">
        <v>91516</v>
      </c>
      <c r="H6133" s="1310" t="s">
        <v>8413</v>
      </c>
      <c r="I6133" s="1310" t="s">
        <v>472</v>
      </c>
      <c r="J6133" s="1310" t="s">
        <v>2242</v>
      </c>
      <c r="K6133" s="1311">
        <v>11.95</v>
      </c>
      <c r="L6133" s="1310" t="s">
        <v>2173</v>
      </c>
    </row>
    <row r="6134" spans="1:12" ht="13.5">
      <c r="A6134" s="1310" t="s">
        <v>8189</v>
      </c>
      <c r="B6134" s="1310" t="s">
        <v>8190</v>
      </c>
      <c r="C6134" s="1310" t="s">
        <v>8410</v>
      </c>
      <c r="D6134" s="1310">
        <v>319</v>
      </c>
      <c r="E6134" s="1311" t="s">
        <v>995</v>
      </c>
      <c r="F6134" s="1310" t="s">
        <v>995</v>
      </c>
      <c r="G6134" s="1310">
        <v>91517</v>
      </c>
      <c r="H6134" s="1310" t="s">
        <v>8414</v>
      </c>
      <c r="I6134" s="1310" t="s">
        <v>472</v>
      </c>
      <c r="J6134" s="1310" t="s">
        <v>2242</v>
      </c>
      <c r="K6134" s="1311">
        <v>13.31</v>
      </c>
      <c r="L6134" s="1310" t="s">
        <v>2173</v>
      </c>
    </row>
    <row r="6135" spans="1:12" ht="13.5">
      <c r="A6135" s="1310" t="s">
        <v>8189</v>
      </c>
      <c r="B6135" s="1310" t="s">
        <v>8190</v>
      </c>
      <c r="C6135" s="1310" t="s">
        <v>8410</v>
      </c>
      <c r="D6135" s="1310">
        <v>319</v>
      </c>
      <c r="E6135" s="1311" t="s">
        <v>995</v>
      </c>
      <c r="F6135" s="1310" t="s">
        <v>995</v>
      </c>
      <c r="G6135" s="1310">
        <v>91519</v>
      </c>
      <c r="H6135" s="1310" t="s">
        <v>8415</v>
      </c>
      <c r="I6135" s="1310" t="s">
        <v>472</v>
      </c>
      <c r="J6135" s="1310" t="s">
        <v>2242</v>
      </c>
      <c r="K6135" s="1311">
        <v>15.29</v>
      </c>
      <c r="L6135" s="1310" t="s">
        <v>2173</v>
      </c>
    </row>
    <row r="6136" spans="1:12" ht="13.5">
      <c r="A6136" s="1310" t="s">
        <v>8189</v>
      </c>
      <c r="B6136" s="1310" t="s">
        <v>8190</v>
      </c>
      <c r="C6136" s="1310" t="s">
        <v>8410</v>
      </c>
      <c r="D6136" s="1310">
        <v>319</v>
      </c>
      <c r="E6136" s="1311" t="s">
        <v>995</v>
      </c>
      <c r="F6136" s="1310" t="s">
        <v>995</v>
      </c>
      <c r="G6136" s="1310">
        <v>91520</v>
      </c>
      <c r="H6136" s="1310" t="s">
        <v>8416</v>
      </c>
      <c r="I6136" s="1310" t="s">
        <v>472</v>
      </c>
      <c r="J6136" s="1310" t="s">
        <v>2242</v>
      </c>
      <c r="K6136" s="1311">
        <v>2.21</v>
      </c>
      <c r="L6136" s="1310" t="s">
        <v>2173</v>
      </c>
    </row>
    <row r="6137" spans="1:12" ht="13.5">
      <c r="A6137" s="1310" t="s">
        <v>8189</v>
      </c>
      <c r="B6137" s="1310" t="s">
        <v>8190</v>
      </c>
      <c r="C6137" s="1310" t="s">
        <v>8410</v>
      </c>
      <c r="D6137" s="1310">
        <v>319</v>
      </c>
      <c r="E6137" s="1311" t="s">
        <v>995</v>
      </c>
      <c r="F6137" s="1310" t="s">
        <v>995</v>
      </c>
      <c r="G6137" s="1310">
        <v>91522</v>
      </c>
      <c r="H6137" s="1310" t="s">
        <v>8417</v>
      </c>
      <c r="I6137" s="1310" t="s">
        <v>472</v>
      </c>
      <c r="J6137" s="1310" t="s">
        <v>2242</v>
      </c>
      <c r="K6137" s="1311">
        <v>2.66</v>
      </c>
      <c r="L6137" s="1310" t="s">
        <v>2173</v>
      </c>
    </row>
    <row r="6138" spans="1:12" ht="13.5">
      <c r="A6138" s="1310" t="s">
        <v>8189</v>
      </c>
      <c r="B6138" s="1310" t="s">
        <v>8190</v>
      </c>
      <c r="C6138" s="1310" t="s">
        <v>8410</v>
      </c>
      <c r="D6138" s="1310">
        <v>319</v>
      </c>
      <c r="E6138" s="1311" t="s">
        <v>995</v>
      </c>
      <c r="F6138" s="1310" t="s">
        <v>995</v>
      </c>
      <c r="G6138" s="1310">
        <v>91525</v>
      </c>
      <c r="H6138" s="1310" t="s">
        <v>8418</v>
      </c>
      <c r="I6138" s="1310" t="s">
        <v>472</v>
      </c>
      <c r="J6138" s="1310" t="s">
        <v>2242</v>
      </c>
      <c r="K6138" s="1311">
        <v>4.76</v>
      </c>
      <c r="L6138" s="1310" t="s">
        <v>2173</v>
      </c>
    </row>
    <row r="6139" spans="1:12" ht="13.5">
      <c r="A6139" s="1310" t="s">
        <v>7192</v>
      </c>
      <c r="B6139" s="1310" t="s">
        <v>8419</v>
      </c>
      <c r="C6139" s="1310" t="s">
        <v>8420</v>
      </c>
      <c r="D6139" s="1310">
        <v>210</v>
      </c>
      <c r="E6139" s="1311" t="s">
        <v>995</v>
      </c>
      <c r="F6139" s="1310" t="s">
        <v>995</v>
      </c>
      <c r="G6139" s="1310">
        <v>87280</v>
      </c>
      <c r="H6139" s="1310" t="s">
        <v>8421</v>
      </c>
      <c r="I6139" s="1310" t="s">
        <v>669</v>
      </c>
      <c r="J6139" s="1310" t="s">
        <v>2172</v>
      </c>
      <c r="K6139" s="1311">
        <v>371.27</v>
      </c>
      <c r="L6139" s="1310" t="s">
        <v>2173</v>
      </c>
    </row>
    <row r="6140" spans="1:12" ht="13.5">
      <c r="A6140" s="1310" t="s">
        <v>7192</v>
      </c>
      <c r="B6140" s="1310" t="s">
        <v>8419</v>
      </c>
      <c r="C6140" s="1310" t="s">
        <v>8420</v>
      </c>
      <c r="D6140" s="1310">
        <v>210</v>
      </c>
      <c r="E6140" s="1311" t="s">
        <v>995</v>
      </c>
      <c r="F6140" s="1310" t="s">
        <v>995</v>
      </c>
      <c r="G6140" s="1310">
        <v>87281</v>
      </c>
      <c r="H6140" s="1310" t="s">
        <v>8422</v>
      </c>
      <c r="I6140" s="1310" t="s">
        <v>669</v>
      </c>
      <c r="J6140" s="1310" t="s">
        <v>2172</v>
      </c>
      <c r="K6140" s="1311">
        <v>366.35</v>
      </c>
      <c r="L6140" s="1310" t="s">
        <v>2173</v>
      </c>
    </row>
    <row r="6141" spans="1:12" ht="13.5">
      <c r="A6141" s="1310" t="s">
        <v>7192</v>
      </c>
      <c r="B6141" s="1310" t="s">
        <v>8419</v>
      </c>
      <c r="C6141" s="1310" t="s">
        <v>8420</v>
      </c>
      <c r="D6141" s="1310">
        <v>210</v>
      </c>
      <c r="E6141" s="1311" t="s">
        <v>995</v>
      </c>
      <c r="F6141" s="1310" t="s">
        <v>995</v>
      </c>
      <c r="G6141" s="1310">
        <v>87283</v>
      </c>
      <c r="H6141" s="1310" t="s">
        <v>8423</v>
      </c>
      <c r="I6141" s="1310" t="s">
        <v>669</v>
      </c>
      <c r="J6141" s="1310" t="s">
        <v>2172</v>
      </c>
      <c r="K6141" s="1311">
        <v>382.83</v>
      </c>
      <c r="L6141" s="1310" t="s">
        <v>2173</v>
      </c>
    </row>
    <row r="6142" spans="1:12" ht="13.5">
      <c r="A6142" s="1310" t="s">
        <v>7192</v>
      </c>
      <c r="B6142" s="1310" t="s">
        <v>8419</v>
      </c>
      <c r="C6142" s="1310" t="s">
        <v>8420</v>
      </c>
      <c r="D6142" s="1310">
        <v>210</v>
      </c>
      <c r="E6142" s="1311" t="s">
        <v>995</v>
      </c>
      <c r="F6142" s="1310" t="s">
        <v>995</v>
      </c>
      <c r="G6142" s="1310">
        <v>87284</v>
      </c>
      <c r="H6142" s="1310" t="s">
        <v>8424</v>
      </c>
      <c r="I6142" s="1310" t="s">
        <v>669</v>
      </c>
      <c r="J6142" s="1310" t="s">
        <v>2172</v>
      </c>
      <c r="K6142" s="1311">
        <v>376.64</v>
      </c>
      <c r="L6142" s="1310" t="s">
        <v>2173</v>
      </c>
    </row>
    <row r="6143" spans="1:12" ht="13.5">
      <c r="A6143" s="1310" t="s">
        <v>7192</v>
      </c>
      <c r="B6143" s="1310" t="s">
        <v>8419</v>
      </c>
      <c r="C6143" s="1310" t="s">
        <v>8420</v>
      </c>
      <c r="D6143" s="1310">
        <v>210</v>
      </c>
      <c r="E6143" s="1311" t="s">
        <v>995</v>
      </c>
      <c r="F6143" s="1310" t="s">
        <v>995</v>
      </c>
      <c r="G6143" s="1310">
        <v>87286</v>
      </c>
      <c r="H6143" s="1310" t="s">
        <v>8425</v>
      </c>
      <c r="I6143" s="1310" t="s">
        <v>669</v>
      </c>
      <c r="J6143" s="1310" t="s">
        <v>2172</v>
      </c>
      <c r="K6143" s="1311">
        <v>486.24</v>
      </c>
      <c r="L6143" s="1310" t="s">
        <v>2173</v>
      </c>
    </row>
    <row r="6144" spans="1:12" ht="13.5">
      <c r="A6144" s="1310" t="s">
        <v>7192</v>
      </c>
      <c r="B6144" s="1310" t="s">
        <v>8419</v>
      </c>
      <c r="C6144" s="1310" t="s">
        <v>8420</v>
      </c>
      <c r="D6144" s="1310">
        <v>210</v>
      </c>
      <c r="E6144" s="1311" t="s">
        <v>995</v>
      </c>
      <c r="F6144" s="1310" t="s">
        <v>995</v>
      </c>
      <c r="G6144" s="1310">
        <v>87287</v>
      </c>
      <c r="H6144" s="1310" t="s">
        <v>8426</v>
      </c>
      <c r="I6144" s="1310" t="s">
        <v>669</v>
      </c>
      <c r="J6144" s="1310" t="s">
        <v>2172</v>
      </c>
      <c r="K6144" s="1311">
        <v>472.44</v>
      </c>
      <c r="L6144" s="1310" t="s">
        <v>2173</v>
      </c>
    </row>
    <row r="6145" spans="1:12" ht="13.5">
      <c r="A6145" s="1310" t="s">
        <v>7192</v>
      </c>
      <c r="B6145" s="1310" t="s">
        <v>8419</v>
      </c>
      <c r="C6145" s="1310" t="s">
        <v>8420</v>
      </c>
      <c r="D6145" s="1310">
        <v>210</v>
      </c>
      <c r="E6145" s="1311" t="s">
        <v>995</v>
      </c>
      <c r="F6145" s="1310" t="s">
        <v>995</v>
      </c>
      <c r="G6145" s="1310">
        <v>87289</v>
      </c>
      <c r="H6145" s="1310" t="s">
        <v>8427</v>
      </c>
      <c r="I6145" s="1310" t="s">
        <v>669</v>
      </c>
      <c r="J6145" s="1310" t="s">
        <v>2172</v>
      </c>
      <c r="K6145" s="1311">
        <v>474.05</v>
      </c>
      <c r="L6145" s="1310" t="s">
        <v>2173</v>
      </c>
    </row>
    <row r="6146" spans="1:12" ht="13.5">
      <c r="A6146" s="1310" t="s">
        <v>7192</v>
      </c>
      <c r="B6146" s="1310" t="s">
        <v>8419</v>
      </c>
      <c r="C6146" s="1310" t="s">
        <v>8420</v>
      </c>
      <c r="D6146" s="1310">
        <v>210</v>
      </c>
      <c r="E6146" s="1311" t="s">
        <v>995</v>
      </c>
      <c r="F6146" s="1310" t="s">
        <v>995</v>
      </c>
      <c r="G6146" s="1310">
        <v>87290</v>
      </c>
      <c r="H6146" s="1310" t="s">
        <v>8428</v>
      </c>
      <c r="I6146" s="1310" t="s">
        <v>669</v>
      </c>
      <c r="J6146" s="1310" t="s">
        <v>2172</v>
      </c>
      <c r="K6146" s="1311">
        <v>466.76</v>
      </c>
      <c r="L6146" s="1310" t="s">
        <v>2173</v>
      </c>
    </row>
    <row r="6147" spans="1:12" ht="13.5">
      <c r="A6147" s="1310" t="s">
        <v>7192</v>
      </c>
      <c r="B6147" s="1310" t="s">
        <v>8419</v>
      </c>
      <c r="C6147" s="1310" t="s">
        <v>8420</v>
      </c>
      <c r="D6147" s="1310">
        <v>210</v>
      </c>
      <c r="E6147" s="1311" t="s">
        <v>995</v>
      </c>
      <c r="F6147" s="1310" t="s">
        <v>995</v>
      </c>
      <c r="G6147" s="1310">
        <v>87292</v>
      </c>
      <c r="H6147" s="1310" t="s">
        <v>8429</v>
      </c>
      <c r="I6147" s="1310" t="s">
        <v>669</v>
      </c>
      <c r="J6147" s="1310" t="s">
        <v>2172</v>
      </c>
      <c r="K6147" s="1311">
        <v>487.56</v>
      </c>
      <c r="L6147" s="1310" t="s">
        <v>2173</v>
      </c>
    </row>
    <row r="6148" spans="1:12" ht="13.5">
      <c r="A6148" s="1310" t="s">
        <v>7192</v>
      </c>
      <c r="B6148" s="1310" t="s">
        <v>8419</v>
      </c>
      <c r="C6148" s="1310" t="s">
        <v>8420</v>
      </c>
      <c r="D6148" s="1310">
        <v>210</v>
      </c>
      <c r="E6148" s="1311" t="s">
        <v>995</v>
      </c>
      <c r="F6148" s="1310" t="s">
        <v>995</v>
      </c>
      <c r="G6148" s="1310">
        <v>87294</v>
      </c>
      <c r="H6148" s="1310" t="s">
        <v>8430</v>
      </c>
      <c r="I6148" s="1310" t="s">
        <v>669</v>
      </c>
      <c r="J6148" s="1310" t="s">
        <v>2172</v>
      </c>
      <c r="K6148" s="1311">
        <v>466.48</v>
      </c>
      <c r="L6148" s="1310" t="s">
        <v>2173</v>
      </c>
    </row>
    <row r="6149" spans="1:12" ht="13.5">
      <c r="A6149" s="1310" t="s">
        <v>7192</v>
      </c>
      <c r="B6149" s="1310" t="s">
        <v>8419</v>
      </c>
      <c r="C6149" s="1310" t="s">
        <v>8420</v>
      </c>
      <c r="D6149" s="1310">
        <v>210</v>
      </c>
      <c r="E6149" s="1311" t="s">
        <v>995</v>
      </c>
      <c r="F6149" s="1310" t="s">
        <v>995</v>
      </c>
      <c r="G6149" s="1310">
        <v>87295</v>
      </c>
      <c r="H6149" s="1310" t="s">
        <v>8431</v>
      </c>
      <c r="I6149" s="1310" t="s">
        <v>669</v>
      </c>
      <c r="J6149" s="1310" t="s">
        <v>2172</v>
      </c>
      <c r="K6149" s="1311">
        <v>480.1</v>
      </c>
      <c r="L6149" s="1310" t="s">
        <v>2173</v>
      </c>
    </row>
    <row r="6150" spans="1:12" ht="13.5">
      <c r="A6150" s="1310" t="s">
        <v>7192</v>
      </c>
      <c r="B6150" s="1310" t="s">
        <v>8419</v>
      </c>
      <c r="C6150" s="1310" t="s">
        <v>8420</v>
      </c>
      <c r="D6150" s="1310">
        <v>210</v>
      </c>
      <c r="E6150" s="1311" t="s">
        <v>995</v>
      </c>
      <c r="F6150" s="1310" t="s">
        <v>995</v>
      </c>
      <c r="G6150" s="1310">
        <v>87296</v>
      </c>
      <c r="H6150" s="1310" t="s">
        <v>8432</v>
      </c>
      <c r="I6150" s="1310" t="s">
        <v>669</v>
      </c>
      <c r="J6150" s="1310" t="s">
        <v>2172</v>
      </c>
      <c r="K6150" s="1311">
        <v>457.97</v>
      </c>
      <c r="L6150" s="1310" t="s">
        <v>2173</v>
      </c>
    </row>
    <row r="6151" spans="1:12" ht="13.5">
      <c r="A6151" s="1310" t="s">
        <v>7192</v>
      </c>
      <c r="B6151" s="1310" t="s">
        <v>8419</v>
      </c>
      <c r="C6151" s="1310" t="s">
        <v>8420</v>
      </c>
      <c r="D6151" s="1310">
        <v>210</v>
      </c>
      <c r="E6151" s="1311" t="s">
        <v>995</v>
      </c>
      <c r="F6151" s="1310" t="s">
        <v>995</v>
      </c>
      <c r="G6151" s="1310">
        <v>87298</v>
      </c>
      <c r="H6151" s="1310" t="s">
        <v>8433</v>
      </c>
      <c r="I6151" s="1310" t="s">
        <v>669</v>
      </c>
      <c r="J6151" s="1310" t="s">
        <v>2172</v>
      </c>
      <c r="K6151" s="1311">
        <v>553.36</v>
      </c>
      <c r="L6151" s="1310" t="s">
        <v>2173</v>
      </c>
    </row>
    <row r="6152" spans="1:12" ht="13.5">
      <c r="A6152" s="1310" t="s">
        <v>7192</v>
      </c>
      <c r="B6152" s="1310" t="s">
        <v>8419</v>
      </c>
      <c r="C6152" s="1310" t="s">
        <v>8420</v>
      </c>
      <c r="D6152" s="1310">
        <v>210</v>
      </c>
      <c r="E6152" s="1311" t="s">
        <v>995</v>
      </c>
      <c r="F6152" s="1310" t="s">
        <v>995</v>
      </c>
      <c r="G6152" s="1310">
        <v>87299</v>
      </c>
      <c r="H6152" s="1310" t="s">
        <v>8434</v>
      </c>
      <c r="I6152" s="1310" t="s">
        <v>669</v>
      </c>
      <c r="J6152" s="1310" t="s">
        <v>2172</v>
      </c>
      <c r="K6152" s="1311">
        <v>374.61</v>
      </c>
      <c r="L6152" s="1310" t="s">
        <v>2173</v>
      </c>
    </row>
    <row r="6153" spans="1:12" ht="13.5">
      <c r="A6153" s="1310" t="s">
        <v>7192</v>
      </c>
      <c r="B6153" s="1310" t="s">
        <v>8419</v>
      </c>
      <c r="C6153" s="1310" t="s">
        <v>8420</v>
      </c>
      <c r="D6153" s="1310">
        <v>210</v>
      </c>
      <c r="E6153" s="1311" t="s">
        <v>995</v>
      </c>
      <c r="F6153" s="1310" t="s">
        <v>995</v>
      </c>
      <c r="G6153" s="1310">
        <v>87301</v>
      </c>
      <c r="H6153" s="1310" t="s">
        <v>8435</v>
      </c>
      <c r="I6153" s="1310" t="s">
        <v>669</v>
      </c>
      <c r="J6153" s="1310" t="s">
        <v>2172</v>
      </c>
      <c r="K6153" s="1311">
        <v>503.64</v>
      </c>
      <c r="L6153" s="1310" t="s">
        <v>2173</v>
      </c>
    </row>
    <row r="6154" spans="1:12" ht="13.5">
      <c r="A6154" s="1310" t="s">
        <v>7192</v>
      </c>
      <c r="B6154" s="1310" t="s">
        <v>8419</v>
      </c>
      <c r="C6154" s="1310" t="s">
        <v>8420</v>
      </c>
      <c r="D6154" s="1310">
        <v>210</v>
      </c>
      <c r="E6154" s="1311" t="s">
        <v>995</v>
      </c>
      <c r="F6154" s="1310" t="s">
        <v>995</v>
      </c>
      <c r="G6154" s="1310">
        <v>87302</v>
      </c>
      <c r="H6154" s="1310" t="s">
        <v>8436</v>
      </c>
      <c r="I6154" s="1310" t="s">
        <v>669</v>
      </c>
      <c r="J6154" s="1310" t="s">
        <v>2172</v>
      </c>
      <c r="K6154" s="1311">
        <v>496.56</v>
      </c>
      <c r="L6154" s="1310" t="s">
        <v>2173</v>
      </c>
    </row>
    <row r="6155" spans="1:12" ht="13.5">
      <c r="A6155" s="1310" t="s">
        <v>7192</v>
      </c>
      <c r="B6155" s="1310" t="s">
        <v>8419</v>
      </c>
      <c r="C6155" s="1310" t="s">
        <v>8420</v>
      </c>
      <c r="D6155" s="1310">
        <v>210</v>
      </c>
      <c r="E6155" s="1311" t="s">
        <v>995</v>
      </c>
      <c r="F6155" s="1310" t="s">
        <v>995</v>
      </c>
      <c r="G6155" s="1310">
        <v>87304</v>
      </c>
      <c r="H6155" s="1310" t="s">
        <v>8437</v>
      </c>
      <c r="I6155" s="1310" t="s">
        <v>669</v>
      </c>
      <c r="J6155" s="1310" t="s">
        <v>2172</v>
      </c>
      <c r="K6155" s="1311">
        <v>459.81</v>
      </c>
      <c r="L6155" s="1310" t="s">
        <v>2173</v>
      </c>
    </row>
    <row r="6156" spans="1:12" ht="13.5">
      <c r="A6156" s="1310" t="s">
        <v>7192</v>
      </c>
      <c r="B6156" s="1310" t="s">
        <v>8419</v>
      </c>
      <c r="C6156" s="1310" t="s">
        <v>8420</v>
      </c>
      <c r="D6156" s="1310">
        <v>210</v>
      </c>
      <c r="E6156" s="1311" t="s">
        <v>995</v>
      </c>
      <c r="F6156" s="1310" t="s">
        <v>995</v>
      </c>
      <c r="G6156" s="1310">
        <v>87305</v>
      </c>
      <c r="H6156" s="1310" t="s">
        <v>8438</v>
      </c>
      <c r="I6156" s="1310" t="s">
        <v>669</v>
      </c>
      <c r="J6156" s="1310" t="s">
        <v>2172</v>
      </c>
      <c r="K6156" s="1311">
        <v>462.11</v>
      </c>
      <c r="L6156" s="1310" t="s">
        <v>2173</v>
      </c>
    </row>
    <row r="6157" spans="1:12" ht="13.5">
      <c r="A6157" s="1310" t="s">
        <v>7192</v>
      </c>
      <c r="B6157" s="1310" t="s">
        <v>8419</v>
      </c>
      <c r="C6157" s="1310" t="s">
        <v>8420</v>
      </c>
      <c r="D6157" s="1310">
        <v>210</v>
      </c>
      <c r="E6157" s="1311" t="s">
        <v>995</v>
      </c>
      <c r="F6157" s="1310" t="s">
        <v>995</v>
      </c>
      <c r="G6157" s="1310">
        <v>87307</v>
      </c>
      <c r="H6157" s="1310" t="s">
        <v>8439</v>
      </c>
      <c r="I6157" s="1310" t="s">
        <v>669</v>
      </c>
      <c r="J6157" s="1310" t="s">
        <v>2172</v>
      </c>
      <c r="K6157" s="1311">
        <v>441.04</v>
      </c>
      <c r="L6157" s="1310" t="s">
        <v>2173</v>
      </c>
    </row>
    <row r="6158" spans="1:12" ht="13.5">
      <c r="A6158" s="1310" t="s">
        <v>7192</v>
      </c>
      <c r="B6158" s="1310" t="s">
        <v>8419</v>
      </c>
      <c r="C6158" s="1310" t="s">
        <v>8420</v>
      </c>
      <c r="D6158" s="1310">
        <v>210</v>
      </c>
      <c r="E6158" s="1311" t="s">
        <v>995</v>
      </c>
      <c r="F6158" s="1310" t="s">
        <v>995</v>
      </c>
      <c r="G6158" s="1310">
        <v>87308</v>
      </c>
      <c r="H6158" s="1310" t="s">
        <v>8440</v>
      </c>
      <c r="I6158" s="1310" t="s">
        <v>669</v>
      </c>
      <c r="J6158" s="1310" t="s">
        <v>2172</v>
      </c>
      <c r="K6158" s="1311">
        <v>433.1</v>
      </c>
      <c r="L6158" s="1310" t="s">
        <v>2173</v>
      </c>
    </row>
    <row r="6159" spans="1:12" ht="13.5">
      <c r="A6159" s="1310" t="s">
        <v>7192</v>
      </c>
      <c r="B6159" s="1310" t="s">
        <v>8419</v>
      </c>
      <c r="C6159" s="1310" t="s">
        <v>8420</v>
      </c>
      <c r="D6159" s="1310">
        <v>210</v>
      </c>
      <c r="E6159" s="1311" t="s">
        <v>995</v>
      </c>
      <c r="F6159" s="1310" t="s">
        <v>995</v>
      </c>
      <c r="G6159" s="1310">
        <v>87310</v>
      </c>
      <c r="H6159" s="1310" t="s">
        <v>8441</v>
      </c>
      <c r="I6159" s="1310" t="s">
        <v>669</v>
      </c>
      <c r="J6159" s="1310" t="s">
        <v>2172</v>
      </c>
      <c r="K6159" s="1311">
        <v>382.04</v>
      </c>
      <c r="L6159" s="1310" t="s">
        <v>2173</v>
      </c>
    </row>
    <row r="6160" spans="1:12" ht="13.5">
      <c r="A6160" s="1310" t="s">
        <v>7192</v>
      </c>
      <c r="B6160" s="1310" t="s">
        <v>8419</v>
      </c>
      <c r="C6160" s="1310" t="s">
        <v>8420</v>
      </c>
      <c r="D6160" s="1310">
        <v>210</v>
      </c>
      <c r="E6160" s="1311" t="s">
        <v>995</v>
      </c>
      <c r="F6160" s="1310" t="s">
        <v>995</v>
      </c>
      <c r="G6160" s="1310">
        <v>87311</v>
      </c>
      <c r="H6160" s="1310" t="s">
        <v>8442</v>
      </c>
      <c r="I6160" s="1310" t="s">
        <v>669</v>
      </c>
      <c r="J6160" s="1310" t="s">
        <v>2172</v>
      </c>
      <c r="K6160" s="1311">
        <v>374.23</v>
      </c>
      <c r="L6160" s="1310" t="s">
        <v>2173</v>
      </c>
    </row>
    <row r="6161" spans="1:12" ht="13.5">
      <c r="A6161" s="1310" t="s">
        <v>7192</v>
      </c>
      <c r="B6161" s="1310" t="s">
        <v>8419</v>
      </c>
      <c r="C6161" s="1310" t="s">
        <v>8420</v>
      </c>
      <c r="D6161" s="1310">
        <v>210</v>
      </c>
      <c r="E6161" s="1311" t="s">
        <v>995</v>
      </c>
      <c r="F6161" s="1310" t="s">
        <v>995</v>
      </c>
      <c r="G6161" s="1310">
        <v>87313</v>
      </c>
      <c r="H6161" s="1310" t="s">
        <v>8443</v>
      </c>
      <c r="I6161" s="1310" t="s">
        <v>669</v>
      </c>
      <c r="J6161" s="1310" t="s">
        <v>2172</v>
      </c>
      <c r="K6161" s="1311">
        <v>448.53</v>
      </c>
      <c r="L6161" s="1310" t="s">
        <v>2173</v>
      </c>
    </row>
    <row r="6162" spans="1:12" ht="13.5">
      <c r="A6162" s="1310" t="s">
        <v>7192</v>
      </c>
      <c r="B6162" s="1310" t="s">
        <v>8419</v>
      </c>
      <c r="C6162" s="1310" t="s">
        <v>8420</v>
      </c>
      <c r="D6162" s="1310">
        <v>210</v>
      </c>
      <c r="E6162" s="1311" t="s">
        <v>995</v>
      </c>
      <c r="F6162" s="1310" t="s">
        <v>995</v>
      </c>
      <c r="G6162" s="1310">
        <v>87314</v>
      </c>
      <c r="H6162" s="1310" t="s">
        <v>8444</v>
      </c>
      <c r="I6162" s="1310" t="s">
        <v>669</v>
      </c>
      <c r="J6162" s="1310" t="s">
        <v>2172</v>
      </c>
      <c r="K6162" s="1311">
        <v>442.16</v>
      </c>
      <c r="L6162" s="1310" t="s">
        <v>2173</v>
      </c>
    </row>
    <row r="6163" spans="1:12" ht="13.5">
      <c r="A6163" s="1310" t="s">
        <v>7192</v>
      </c>
      <c r="B6163" s="1310" t="s">
        <v>8419</v>
      </c>
      <c r="C6163" s="1310" t="s">
        <v>8420</v>
      </c>
      <c r="D6163" s="1310">
        <v>210</v>
      </c>
      <c r="E6163" s="1311" t="s">
        <v>995</v>
      </c>
      <c r="F6163" s="1310" t="s">
        <v>995</v>
      </c>
      <c r="G6163" s="1310">
        <v>87316</v>
      </c>
      <c r="H6163" s="1310" t="s">
        <v>8445</v>
      </c>
      <c r="I6163" s="1310" t="s">
        <v>669</v>
      </c>
      <c r="J6163" s="1310" t="s">
        <v>2172</v>
      </c>
      <c r="K6163" s="1311">
        <v>414.11</v>
      </c>
      <c r="L6163" s="1310" t="s">
        <v>2173</v>
      </c>
    </row>
    <row r="6164" spans="1:12" ht="13.5">
      <c r="A6164" s="1310" t="s">
        <v>7192</v>
      </c>
      <c r="B6164" s="1310" t="s">
        <v>8419</v>
      </c>
      <c r="C6164" s="1310" t="s">
        <v>8420</v>
      </c>
      <c r="D6164" s="1310">
        <v>210</v>
      </c>
      <c r="E6164" s="1311" t="s">
        <v>995</v>
      </c>
      <c r="F6164" s="1310" t="s">
        <v>995</v>
      </c>
      <c r="G6164" s="1310">
        <v>87317</v>
      </c>
      <c r="H6164" s="1310" t="s">
        <v>8446</v>
      </c>
      <c r="I6164" s="1310" t="s">
        <v>669</v>
      </c>
      <c r="J6164" s="1310" t="s">
        <v>2172</v>
      </c>
      <c r="K6164" s="1311">
        <v>401.99</v>
      </c>
      <c r="L6164" s="1310" t="s">
        <v>2173</v>
      </c>
    </row>
    <row r="6165" spans="1:12" ht="13.5">
      <c r="A6165" s="1310" t="s">
        <v>7192</v>
      </c>
      <c r="B6165" s="1310" t="s">
        <v>8419</v>
      </c>
      <c r="C6165" s="1310" t="s">
        <v>8420</v>
      </c>
      <c r="D6165" s="1310">
        <v>210</v>
      </c>
      <c r="E6165" s="1311" t="s">
        <v>995</v>
      </c>
      <c r="F6165" s="1310" t="s">
        <v>995</v>
      </c>
      <c r="G6165" s="1310">
        <v>87319</v>
      </c>
      <c r="H6165" s="1310" t="s">
        <v>8447</v>
      </c>
      <c r="I6165" s="1310" t="s">
        <v>669</v>
      </c>
      <c r="J6165" s="1310" t="s">
        <v>2172</v>
      </c>
      <c r="K6165" s="1312">
        <v>2790.31</v>
      </c>
      <c r="L6165" s="1310" t="s">
        <v>2173</v>
      </c>
    </row>
    <row r="6166" spans="1:12" ht="13.5">
      <c r="A6166" s="1310" t="s">
        <v>7192</v>
      </c>
      <c r="B6166" s="1310" t="s">
        <v>8419</v>
      </c>
      <c r="C6166" s="1310" t="s">
        <v>8420</v>
      </c>
      <c r="D6166" s="1310">
        <v>210</v>
      </c>
      <c r="E6166" s="1311" t="s">
        <v>995</v>
      </c>
      <c r="F6166" s="1310" t="s">
        <v>995</v>
      </c>
      <c r="G6166" s="1310">
        <v>87320</v>
      </c>
      <c r="H6166" s="1310" t="s">
        <v>8448</v>
      </c>
      <c r="I6166" s="1310" t="s">
        <v>669</v>
      </c>
      <c r="J6166" s="1310" t="s">
        <v>2172</v>
      </c>
      <c r="K6166" s="1312">
        <v>2795</v>
      </c>
      <c r="L6166" s="1310" t="s">
        <v>2173</v>
      </c>
    </row>
    <row r="6167" spans="1:12" ht="13.5">
      <c r="A6167" s="1310" t="s">
        <v>7192</v>
      </c>
      <c r="B6167" s="1310" t="s">
        <v>8419</v>
      </c>
      <c r="C6167" s="1310" t="s">
        <v>8420</v>
      </c>
      <c r="D6167" s="1310">
        <v>210</v>
      </c>
      <c r="E6167" s="1311" t="s">
        <v>995</v>
      </c>
      <c r="F6167" s="1310" t="s">
        <v>995</v>
      </c>
      <c r="G6167" s="1310">
        <v>87322</v>
      </c>
      <c r="H6167" s="1310" t="s">
        <v>8449</v>
      </c>
      <c r="I6167" s="1310" t="s">
        <v>669</v>
      </c>
      <c r="J6167" s="1310" t="s">
        <v>2172</v>
      </c>
      <c r="K6167" s="1312">
        <v>2872.21</v>
      </c>
      <c r="L6167" s="1310" t="s">
        <v>2173</v>
      </c>
    </row>
    <row r="6168" spans="1:12" ht="13.5">
      <c r="A6168" s="1310" t="s">
        <v>7192</v>
      </c>
      <c r="B6168" s="1310" t="s">
        <v>8419</v>
      </c>
      <c r="C6168" s="1310" t="s">
        <v>8420</v>
      </c>
      <c r="D6168" s="1310">
        <v>210</v>
      </c>
      <c r="E6168" s="1311" t="s">
        <v>995</v>
      </c>
      <c r="F6168" s="1310" t="s">
        <v>995</v>
      </c>
      <c r="G6168" s="1310">
        <v>87323</v>
      </c>
      <c r="H6168" s="1310" t="s">
        <v>8450</v>
      </c>
      <c r="I6168" s="1310" t="s">
        <v>669</v>
      </c>
      <c r="J6168" s="1310" t="s">
        <v>2172</v>
      </c>
      <c r="K6168" s="1312">
        <v>2870.99</v>
      </c>
      <c r="L6168" s="1310" t="s">
        <v>2173</v>
      </c>
    </row>
    <row r="6169" spans="1:12" ht="13.5">
      <c r="A6169" s="1310" t="s">
        <v>7192</v>
      </c>
      <c r="B6169" s="1310" t="s">
        <v>8419</v>
      </c>
      <c r="C6169" s="1310" t="s">
        <v>8420</v>
      </c>
      <c r="D6169" s="1310">
        <v>210</v>
      </c>
      <c r="E6169" s="1311" t="s">
        <v>995</v>
      </c>
      <c r="F6169" s="1310" t="s">
        <v>995</v>
      </c>
      <c r="G6169" s="1310">
        <v>87325</v>
      </c>
      <c r="H6169" s="1310" t="s">
        <v>8451</v>
      </c>
      <c r="I6169" s="1310" t="s">
        <v>669</v>
      </c>
      <c r="J6169" s="1310" t="s">
        <v>2172</v>
      </c>
      <c r="K6169" s="1312">
        <v>2810.44</v>
      </c>
      <c r="L6169" s="1310" t="s">
        <v>2173</v>
      </c>
    </row>
    <row r="6170" spans="1:12" ht="13.5">
      <c r="A6170" s="1310" t="s">
        <v>7192</v>
      </c>
      <c r="B6170" s="1310" t="s">
        <v>8419</v>
      </c>
      <c r="C6170" s="1310" t="s">
        <v>8420</v>
      </c>
      <c r="D6170" s="1310">
        <v>210</v>
      </c>
      <c r="E6170" s="1311" t="s">
        <v>995</v>
      </c>
      <c r="F6170" s="1310" t="s">
        <v>995</v>
      </c>
      <c r="G6170" s="1310">
        <v>87326</v>
      </c>
      <c r="H6170" s="1310" t="s">
        <v>8452</v>
      </c>
      <c r="I6170" s="1310" t="s">
        <v>669</v>
      </c>
      <c r="J6170" s="1310" t="s">
        <v>2172</v>
      </c>
      <c r="K6170" s="1312">
        <v>2817.14</v>
      </c>
      <c r="L6170" s="1310" t="s">
        <v>2173</v>
      </c>
    </row>
    <row r="6171" spans="1:12" ht="13.5">
      <c r="A6171" s="1310" t="s">
        <v>7192</v>
      </c>
      <c r="B6171" s="1310" t="s">
        <v>8419</v>
      </c>
      <c r="C6171" s="1310" t="s">
        <v>8420</v>
      </c>
      <c r="D6171" s="1310">
        <v>210</v>
      </c>
      <c r="E6171" s="1311" t="s">
        <v>995</v>
      </c>
      <c r="F6171" s="1310" t="s">
        <v>995</v>
      </c>
      <c r="G6171" s="1310">
        <v>87327</v>
      </c>
      <c r="H6171" s="1310" t="s">
        <v>8453</v>
      </c>
      <c r="I6171" s="1310" t="s">
        <v>669</v>
      </c>
      <c r="J6171" s="1310" t="s">
        <v>2172</v>
      </c>
      <c r="K6171" s="1311">
        <v>390.35</v>
      </c>
      <c r="L6171" s="1310" t="s">
        <v>2173</v>
      </c>
    </row>
    <row r="6172" spans="1:12" ht="13.5">
      <c r="A6172" s="1310" t="s">
        <v>7192</v>
      </c>
      <c r="B6172" s="1310" t="s">
        <v>8419</v>
      </c>
      <c r="C6172" s="1310" t="s">
        <v>8420</v>
      </c>
      <c r="D6172" s="1310">
        <v>210</v>
      </c>
      <c r="E6172" s="1311" t="s">
        <v>995</v>
      </c>
      <c r="F6172" s="1310" t="s">
        <v>995</v>
      </c>
      <c r="G6172" s="1310">
        <v>87328</v>
      </c>
      <c r="H6172" s="1310" t="s">
        <v>8454</v>
      </c>
      <c r="I6172" s="1310" t="s">
        <v>669</v>
      </c>
      <c r="J6172" s="1310" t="s">
        <v>2172</v>
      </c>
      <c r="K6172" s="1311">
        <v>342.44</v>
      </c>
      <c r="L6172" s="1310" t="s">
        <v>2173</v>
      </c>
    </row>
    <row r="6173" spans="1:12" ht="13.5">
      <c r="A6173" s="1310" t="s">
        <v>7192</v>
      </c>
      <c r="B6173" s="1310" t="s">
        <v>8419</v>
      </c>
      <c r="C6173" s="1310" t="s">
        <v>8420</v>
      </c>
      <c r="D6173" s="1310">
        <v>210</v>
      </c>
      <c r="E6173" s="1311" t="s">
        <v>995</v>
      </c>
      <c r="F6173" s="1310" t="s">
        <v>995</v>
      </c>
      <c r="G6173" s="1310">
        <v>87329</v>
      </c>
      <c r="H6173" s="1310" t="s">
        <v>8455</v>
      </c>
      <c r="I6173" s="1310" t="s">
        <v>669</v>
      </c>
      <c r="J6173" s="1310" t="s">
        <v>2172</v>
      </c>
      <c r="K6173" s="1311">
        <v>416.38</v>
      </c>
      <c r="L6173" s="1310" t="s">
        <v>2173</v>
      </c>
    </row>
    <row r="6174" spans="1:12" ht="13.5">
      <c r="A6174" s="1310" t="s">
        <v>7192</v>
      </c>
      <c r="B6174" s="1310" t="s">
        <v>8419</v>
      </c>
      <c r="C6174" s="1310" t="s">
        <v>8420</v>
      </c>
      <c r="D6174" s="1310">
        <v>210</v>
      </c>
      <c r="E6174" s="1311" t="s">
        <v>995</v>
      </c>
      <c r="F6174" s="1310" t="s">
        <v>995</v>
      </c>
      <c r="G6174" s="1310">
        <v>87330</v>
      </c>
      <c r="H6174" s="1310" t="s">
        <v>8456</v>
      </c>
      <c r="I6174" s="1310" t="s">
        <v>669</v>
      </c>
      <c r="J6174" s="1310" t="s">
        <v>2172</v>
      </c>
      <c r="K6174" s="1311">
        <v>362.03</v>
      </c>
      <c r="L6174" s="1310" t="s">
        <v>2173</v>
      </c>
    </row>
    <row r="6175" spans="1:12" ht="13.5">
      <c r="A6175" s="1310" t="s">
        <v>7192</v>
      </c>
      <c r="B6175" s="1310" t="s">
        <v>8419</v>
      </c>
      <c r="C6175" s="1310" t="s">
        <v>8420</v>
      </c>
      <c r="D6175" s="1310">
        <v>210</v>
      </c>
      <c r="E6175" s="1311" t="s">
        <v>995</v>
      </c>
      <c r="F6175" s="1310" t="s">
        <v>995</v>
      </c>
      <c r="G6175" s="1310">
        <v>87331</v>
      </c>
      <c r="H6175" s="1310" t="s">
        <v>8457</v>
      </c>
      <c r="I6175" s="1310" t="s">
        <v>669</v>
      </c>
      <c r="J6175" s="1310" t="s">
        <v>2172</v>
      </c>
      <c r="K6175" s="1311">
        <v>504.49</v>
      </c>
      <c r="L6175" s="1310" t="s">
        <v>2173</v>
      </c>
    </row>
    <row r="6176" spans="1:12" ht="13.5">
      <c r="A6176" s="1310" t="s">
        <v>7192</v>
      </c>
      <c r="B6176" s="1310" t="s">
        <v>8419</v>
      </c>
      <c r="C6176" s="1310" t="s">
        <v>8420</v>
      </c>
      <c r="D6176" s="1310">
        <v>210</v>
      </c>
      <c r="E6176" s="1311" t="s">
        <v>995</v>
      </c>
      <c r="F6176" s="1310" t="s">
        <v>995</v>
      </c>
      <c r="G6176" s="1310">
        <v>87332</v>
      </c>
      <c r="H6176" s="1310" t="s">
        <v>8458</v>
      </c>
      <c r="I6176" s="1310" t="s">
        <v>669</v>
      </c>
      <c r="J6176" s="1310" t="s">
        <v>2172</v>
      </c>
      <c r="K6176" s="1311">
        <v>454.85</v>
      </c>
      <c r="L6176" s="1310" t="s">
        <v>2173</v>
      </c>
    </row>
    <row r="6177" spans="1:12" ht="13.5">
      <c r="A6177" s="1310" t="s">
        <v>7192</v>
      </c>
      <c r="B6177" s="1310" t="s">
        <v>8419</v>
      </c>
      <c r="C6177" s="1310" t="s">
        <v>8420</v>
      </c>
      <c r="D6177" s="1310">
        <v>210</v>
      </c>
      <c r="E6177" s="1311" t="s">
        <v>995</v>
      </c>
      <c r="F6177" s="1310" t="s">
        <v>995</v>
      </c>
      <c r="G6177" s="1310">
        <v>87333</v>
      </c>
      <c r="H6177" s="1310" t="s">
        <v>8459</v>
      </c>
      <c r="I6177" s="1310" t="s">
        <v>669</v>
      </c>
      <c r="J6177" s="1310" t="s">
        <v>2172</v>
      </c>
      <c r="K6177" s="1311">
        <v>477.44</v>
      </c>
      <c r="L6177" s="1310" t="s">
        <v>2173</v>
      </c>
    </row>
    <row r="6178" spans="1:12" ht="13.5">
      <c r="A6178" s="1310" t="s">
        <v>7192</v>
      </c>
      <c r="B6178" s="1310" t="s">
        <v>8419</v>
      </c>
      <c r="C6178" s="1310" t="s">
        <v>8420</v>
      </c>
      <c r="D6178" s="1310">
        <v>210</v>
      </c>
      <c r="E6178" s="1311" t="s">
        <v>995</v>
      </c>
      <c r="F6178" s="1310" t="s">
        <v>995</v>
      </c>
      <c r="G6178" s="1310">
        <v>87334</v>
      </c>
      <c r="H6178" s="1310" t="s">
        <v>8460</v>
      </c>
      <c r="I6178" s="1310" t="s">
        <v>669</v>
      </c>
      <c r="J6178" s="1310" t="s">
        <v>2172</v>
      </c>
      <c r="K6178" s="1311">
        <v>447.41</v>
      </c>
      <c r="L6178" s="1310" t="s">
        <v>2173</v>
      </c>
    </row>
    <row r="6179" spans="1:12" ht="13.5">
      <c r="A6179" s="1310" t="s">
        <v>7192</v>
      </c>
      <c r="B6179" s="1310" t="s">
        <v>8419</v>
      </c>
      <c r="C6179" s="1310" t="s">
        <v>8420</v>
      </c>
      <c r="D6179" s="1310">
        <v>210</v>
      </c>
      <c r="E6179" s="1311" t="s">
        <v>995</v>
      </c>
      <c r="F6179" s="1310" t="s">
        <v>995</v>
      </c>
      <c r="G6179" s="1310">
        <v>87335</v>
      </c>
      <c r="H6179" s="1310" t="s">
        <v>8461</v>
      </c>
      <c r="I6179" s="1310" t="s">
        <v>669</v>
      </c>
      <c r="J6179" s="1310" t="s">
        <v>2172</v>
      </c>
      <c r="K6179" s="1311">
        <v>471.75</v>
      </c>
      <c r="L6179" s="1310" t="s">
        <v>2173</v>
      </c>
    </row>
    <row r="6180" spans="1:12" ht="13.5">
      <c r="A6180" s="1310" t="s">
        <v>7192</v>
      </c>
      <c r="B6180" s="1310" t="s">
        <v>8419</v>
      </c>
      <c r="C6180" s="1310" t="s">
        <v>8420</v>
      </c>
      <c r="D6180" s="1310">
        <v>210</v>
      </c>
      <c r="E6180" s="1311" t="s">
        <v>995</v>
      </c>
      <c r="F6180" s="1310" t="s">
        <v>995</v>
      </c>
      <c r="G6180" s="1310">
        <v>87336</v>
      </c>
      <c r="H6180" s="1310" t="s">
        <v>8462</v>
      </c>
      <c r="I6180" s="1310" t="s">
        <v>669</v>
      </c>
      <c r="J6180" s="1310" t="s">
        <v>2172</v>
      </c>
      <c r="K6180" s="1311">
        <v>464.55</v>
      </c>
      <c r="L6180" s="1310" t="s">
        <v>2173</v>
      </c>
    </row>
    <row r="6181" spans="1:12" ht="13.5">
      <c r="A6181" s="1310" t="s">
        <v>7192</v>
      </c>
      <c r="B6181" s="1310" t="s">
        <v>8419</v>
      </c>
      <c r="C6181" s="1310" t="s">
        <v>8420</v>
      </c>
      <c r="D6181" s="1310">
        <v>210</v>
      </c>
      <c r="E6181" s="1311" t="s">
        <v>995</v>
      </c>
      <c r="F6181" s="1310" t="s">
        <v>995</v>
      </c>
      <c r="G6181" s="1310">
        <v>87337</v>
      </c>
      <c r="H6181" s="1310" t="s">
        <v>8463</v>
      </c>
      <c r="I6181" s="1310" t="s">
        <v>669</v>
      </c>
      <c r="J6181" s="1310" t="s">
        <v>2172</v>
      </c>
      <c r="K6181" s="1311">
        <v>468.16</v>
      </c>
      <c r="L6181" s="1310" t="s">
        <v>2173</v>
      </c>
    </row>
    <row r="6182" spans="1:12" ht="13.5">
      <c r="A6182" s="1310" t="s">
        <v>7192</v>
      </c>
      <c r="B6182" s="1310" t="s">
        <v>8419</v>
      </c>
      <c r="C6182" s="1310" t="s">
        <v>8420</v>
      </c>
      <c r="D6182" s="1310">
        <v>210</v>
      </c>
      <c r="E6182" s="1311" t="s">
        <v>995</v>
      </c>
      <c r="F6182" s="1310" t="s">
        <v>995</v>
      </c>
      <c r="G6182" s="1310">
        <v>87338</v>
      </c>
      <c r="H6182" s="1310" t="s">
        <v>8464</v>
      </c>
      <c r="I6182" s="1310" t="s">
        <v>669</v>
      </c>
      <c r="J6182" s="1310" t="s">
        <v>2172</v>
      </c>
      <c r="K6182" s="1311">
        <v>455.62</v>
      </c>
      <c r="L6182" s="1310" t="s">
        <v>2173</v>
      </c>
    </row>
    <row r="6183" spans="1:12" ht="13.5">
      <c r="A6183" s="1310" t="s">
        <v>7192</v>
      </c>
      <c r="B6183" s="1310" t="s">
        <v>8419</v>
      </c>
      <c r="C6183" s="1310" t="s">
        <v>8420</v>
      </c>
      <c r="D6183" s="1310">
        <v>210</v>
      </c>
      <c r="E6183" s="1311" t="s">
        <v>995</v>
      </c>
      <c r="F6183" s="1310" t="s">
        <v>995</v>
      </c>
      <c r="G6183" s="1310">
        <v>87339</v>
      </c>
      <c r="H6183" s="1310" t="s">
        <v>8465</v>
      </c>
      <c r="I6183" s="1310" t="s">
        <v>669</v>
      </c>
      <c r="J6183" s="1310" t="s">
        <v>2172</v>
      </c>
      <c r="K6183" s="1311">
        <v>652.9</v>
      </c>
      <c r="L6183" s="1310" t="s">
        <v>2173</v>
      </c>
    </row>
    <row r="6184" spans="1:12" ht="13.5">
      <c r="A6184" s="1310" t="s">
        <v>7192</v>
      </c>
      <c r="B6184" s="1310" t="s">
        <v>8419</v>
      </c>
      <c r="C6184" s="1310" t="s">
        <v>8420</v>
      </c>
      <c r="D6184" s="1310">
        <v>210</v>
      </c>
      <c r="E6184" s="1311" t="s">
        <v>995</v>
      </c>
      <c r="F6184" s="1310" t="s">
        <v>995</v>
      </c>
      <c r="G6184" s="1310">
        <v>87340</v>
      </c>
      <c r="H6184" s="1310" t="s">
        <v>8466</v>
      </c>
      <c r="I6184" s="1310" t="s">
        <v>669</v>
      </c>
      <c r="J6184" s="1310" t="s">
        <v>2172</v>
      </c>
      <c r="K6184" s="1311">
        <v>552.24</v>
      </c>
      <c r="L6184" s="1310" t="s">
        <v>2173</v>
      </c>
    </row>
    <row r="6185" spans="1:12" ht="13.5">
      <c r="A6185" s="1310" t="s">
        <v>7192</v>
      </c>
      <c r="B6185" s="1310" t="s">
        <v>8419</v>
      </c>
      <c r="C6185" s="1310" t="s">
        <v>8420</v>
      </c>
      <c r="D6185" s="1310">
        <v>210</v>
      </c>
      <c r="E6185" s="1311" t="s">
        <v>995</v>
      </c>
      <c r="F6185" s="1310" t="s">
        <v>995</v>
      </c>
      <c r="G6185" s="1310">
        <v>87341</v>
      </c>
      <c r="H6185" s="1310" t="s">
        <v>8467</v>
      </c>
      <c r="I6185" s="1310" t="s">
        <v>669</v>
      </c>
      <c r="J6185" s="1310" t="s">
        <v>2172</v>
      </c>
      <c r="K6185" s="1311">
        <v>526.84</v>
      </c>
      <c r="L6185" s="1310" t="s">
        <v>2173</v>
      </c>
    </row>
    <row r="6186" spans="1:12" ht="13.5">
      <c r="A6186" s="1310" t="s">
        <v>7192</v>
      </c>
      <c r="B6186" s="1310" t="s">
        <v>8419</v>
      </c>
      <c r="C6186" s="1310" t="s">
        <v>8420</v>
      </c>
      <c r="D6186" s="1310">
        <v>210</v>
      </c>
      <c r="E6186" s="1311" t="s">
        <v>995</v>
      </c>
      <c r="F6186" s="1310" t="s">
        <v>995</v>
      </c>
      <c r="G6186" s="1310">
        <v>87342</v>
      </c>
      <c r="H6186" s="1310" t="s">
        <v>8468</v>
      </c>
      <c r="I6186" s="1310" t="s">
        <v>669</v>
      </c>
      <c r="J6186" s="1310" t="s">
        <v>2172</v>
      </c>
      <c r="K6186" s="1311">
        <v>561.94000000000005</v>
      </c>
      <c r="L6186" s="1310" t="s">
        <v>2173</v>
      </c>
    </row>
    <row r="6187" spans="1:12" ht="13.5">
      <c r="A6187" s="1310" t="s">
        <v>7192</v>
      </c>
      <c r="B6187" s="1310" t="s">
        <v>8419</v>
      </c>
      <c r="C6187" s="1310" t="s">
        <v>8420</v>
      </c>
      <c r="D6187" s="1310">
        <v>210</v>
      </c>
      <c r="E6187" s="1311" t="s">
        <v>995</v>
      </c>
      <c r="F6187" s="1310" t="s">
        <v>995</v>
      </c>
      <c r="G6187" s="1310">
        <v>87343</v>
      </c>
      <c r="H6187" s="1310" t="s">
        <v>8469</v>
      </c>
      <c r="I6187" s="1310" t="s">
        <v>669</v>
      </c>
      <c r="J6187" s="1310" t="s">
        <v>2172</v>
      </c>
      <c r="K6187" s="1311">
        <v>505</v>
      </c>
      <c r="L6187" s="1310" t="s">
        <v>2173</v>
      </c>
    </row>
    <row r="6188" spans="1:12" ht="13.5">
      <c r="A6188" s="1310" t="s">
        <v>7192</v>
      </c>
      <c r="B6188" s="1310" t="s">
        <v>8419</v>
      </c>
      <c r="C6188" s="1310" t="s">
        <v>8420</v>
      </c>
      <c r="D6188" s="1310">
        <v>210</v>
      </c>
      <c r="E6188" s="1311" t="s">
        <v>995</v>
      </c>
      <c r="F6188" s="1310" t="s">
        <v>995</v>
      </c>
      <c r="G6188" s="1310">
        <v>87344</v>
      </c>
      <c r="H6188" s="1310" t="s">
        <v>8470</v>
      </c>
      <c r="I6188" s="1310" t="s">
        <v>669</v>
      </c>
      <c r="J6188" s="1310" t="s">
        <v>2172</v>
      </c>
      <c r="K6188" s="1311">
        <v>473.55</v>
      </c>
      <c r="L6188" s="1310" t="s">
        <v>2173</v>
      </c>
    </row>
    <row r="6189" spans="1:12" ht="13.5">
      <c r="A6189" s="1310" t="s">
        <v>7192</v>
      </c>
      <c r="B6189" s="1310" t="s">
        <v>8419</v>
      </c>
      <c r="C6189" s="1310" t="s">
        <v>8420</v>
      </c>
      <c r="D6189" s="1310">
        <v>210</v>
      </c>
      <c r="E6189" s="1311" t="s">
        <v>995</v>
      </c>
      <c r="F6189" s="1310" t="s">
        <v>995</v>
      </c>
      <c r="G6189" s="1310">
        <v>87345</v>
      </c>
      <c r="H6189" s="1310" t="s">
        <v>8471</v>
      </c>
      <c r="I6189" s="1310" t="s">
        <v>669</v>
      </c>
      <c r="J6189" s="1310" t="s">
        <v>2172</v>
      </c>
      <c r="K6189" s="1311">
        <v>508.55</v>
      </c>
      <c r="L6189" s="1310" t="s">
        <v>2173</v>
      </c>
    </row>
    <row r="6190" spans="1:12" ht="13.5">
      <c r="A6190" s="1310" t="s">
        <v>7192</v>
      </c>
      <c r="B6190" s="1310" t="s">
        <v>8419</v>
      </c>
      <c r="C6190" s="1310" t="s">
        <v>8420</v>
      </c>
      <c r="D6190" s="1310">
        <v>210</v>
      </c>
      <c r="E6190" s="1311" t="s">
        <v>995</v>
      </c>
      <c r="F6190" s="1310" t="s">
        <v>995</v>
      </c>
      <c r="G6190" s="1310">
        <v>87346</v>
      </c>
      <c r="H6190" s="1310" t="s">
        <v>8472</v>
      </c>
      <c r="I6190" s="1310" t="s">
        <v>669</v>
      </c>
      <c r="J6190" s="1310" t="s">
        <v>2172</v>
      </c>
      <c r="K6190" s="1311">
        <v>461.62</v>
      </c>
      <c r="L6190" s="1310" t="s">
        <v>2173</v>
      </c>
    </row>
    <row r="6191" spans="1:12" ht="13.5">
      <c r="A6191" s="1310" t="s">
        <v>7192</v>
      </c>
      <c r="B6191" s="1310" t="s">
        <v>8419</v>
      </c>
      <c r="C6191" s="1310" t="s">
        <v>8420</v>
      </c>
      <c r="D6191" s="1310">
        <v>210</v>
      </c>
      <c r="E6191" s="1311" t="s">
        <v>995</v>
      </c>
      <c r="F6191" s="1310" t="s">
        <v>995</v>
      </c>
      <c r="G6191" s="1310">
        <v>87347</v>
      </c>
      <c r="H6191" s="1310" t="s">
        <v>8473</v>
      </c>
      <c r="I6191" s="1310" t="s">
        <v>669</v>
      </c>
      <c r="J6191" s="1310" t="s">
        <v>2172</v>
      </c>
      <c r="K6191" s="1311">
        <v>436.68</v>
      </c>
      <c r="L6191" s="1310" t="s">
        <v>2173</v>
      </c>
    </row>
    <row r="6192" spans="1:12" ht="13.5">
      <c r="A6192" s="1310" t="s">
        <v>7192</v>
      </c>
      <c r="B6192" s="1310" t="s">
        <v>8419</v>
      </c>
      <c r="C6192" s="1310" t="s">
        <v>8420</v>
      </c>
      <c r="D6192" s="1310">
        <v>210</v>
      </c>
      <c r="E6192" s="1311" t="s">
        <v>995</v>
      </c>
      <c r="F6192" s="1310" t="s">
        <v>995</v>
      </c>
      <c r="G6192" s="1310">
        <v>87348</v>
      </c>
      <c r="H6192" s="1310" t="s">
        <v>8474</v>
      </c>
      <c r="I6192" s="1310" t="s">
        <v>669</v>
      </c>
      <c r="J6192" s="1310" t="s">
        <v>2172</v>
      </c>
      <c r="K6192" s="1311">
        <v>468.81</v>
      </c>
      <c r="L6192" s="1310" t="s">
        <v>2173</v>
      </c>
    </row>
    <row r="6193" spans="1:12" ht="13.5">
      <c r="A6193" s="1310" t="s">
        <v>7192</v>
      </c>
      <c r="B6193" s="1310" t="s">
        <v>8419</v>
      </c>
      <c r="C6193" s="1310" t="s">
        <v>8420</v>
      </c>
      <c r="D6193" s="1310">
        <v>210</v>
      </c>
      <c r="E6193" s="1311" t="s">
        <v>995</v>
      </c>
      <c r="F6193" s="1310" t="s">
        <v>995</v>
      </c>
      <c r="G6193" s="1310">
        <v>87349</v>
      </c>
      <c r="H6193" s="1310" t="s">
        <v>8475</v>
      </c>
      <c r="I6193" s="1310" t="s">
        <v>669</v>
      </c>
      <c r="J6193" s="1310" t="s">
        <v>2172</v>
      </c>
      <c r="K6193" s="1311">
        <v>407.43</v>
      </c>
      <c r="L6193" s="1310" t="s">
        <v>2173</v>
      </c>
    </row>
    <row r="6194" spans="1:12" ht="13.5">
      <c r="A6194" s="1310" t="s">
        <v>7192</v>
      </c>
      <c r="B6194" s="1310" t="s">
        <v>8419</v>
      </c>
      <c r="C6194" s="1310" t="s">
        <v>8420</v>
      </c>
      <c r="D6194" s="1310">
        <v>210</v>
      </c>
      <c r="E6194" s="1311" t="s">
        <v>995</v>
      </c>
      <c r="F6194" s="1310" t="s">
        <v>995</v>
      </c>
      <c r="G6194" s="1310">
        <v>87350</v>
      </c>
      <c r="H6194" s="1310" t="s">
        <v>8476</v>
      </c>
      <c r="I6194" s="1310" t="s">
        <v>669</v>
      </c>
      <c r="J6194" s="1310" t="s">
        <v>2172</v>
      </c>
      <c r="K6194" s="1311">
        <v>419.16</v>
      </c>
      <c r="L6194" s="1310" t="s">
        <v>2173</v>
      </c>
    </row>
    <row r="6195" spans="1:12" ht="13.5">
      <c r="A6195" s="1310" t="s">
        <v>7192</v>
      </c>
      <c r="B6195" s="1310" t="s">
        <v>8419</v>
      </c>
      <c r="C6195" s="1310" t="s">
        <v>8420</v>
      </c>
      <c r="D6195" s="1310">
        <v>210</v>
      </c>
      <c r="E6195" s="1311" t="s">
        <v>995</v>
      </c>
      <c r="F6195" s="1310" t="s">
        <v>995</v>
      </c>
      <c r="G6195" s="1310">
        <v>87351</v>
      </c>
      <c r="H6195" s="1310" t="s">
        <v>8477</v>
      </c>
      <c r="I6195" s="1310" t="s">
        <v>669</v>
      </c>
      <c r="J6195" s="1310" t="s">
        <v>2172</v>
      </c>
      <c r="K6195" s="1311">
        <v>360.9</v>
      </c>
      <c r="L6195" s="1310" t="s">
        <v>2173</v>
      </c>
    </row>
    <row r="6196" spans="1:12" ht="13.5">
      <c r="A6196" s="1310" t="s">
        <v>7192</v>
      </c>
      <c r="B6196" s="1310" t="s">
        <v>8419</v>
      </c>
      <c r="C6196" s="1310" t="s">
        <v>8420</v>
      </c>
      <c r="D6196" s="1310">
        <v>210</v>
      </c>
      <c r="E6196" s="1311" t="s">
        <v>995</v>
      </c>
      <c r="F6196" s="1310" t="s">
        <v>995</v>
      </c>
      <c r="G6196" s="1310">
        <v>87352</v>
      </c>
      <c r="H6196" s="1310" t="s">
        <v>8478</v>
      </c>
      <c r="I6196" s="1310" t="s">
        <v>669</v>
      </c>
      <c r="J6196" s="1310" t="s">
        <v>2172</v>
      </c>
      <c r="K6196" s="1311">
        <v>514.42999999999995</v>
      </c>
      <c r="L6196" s="1310" t="s">
        <v>2173</v>
      </c>
    </row>
    <row r="6197" spans="1:12" ht="13.5">
      <c r="A6197" s="1310" t="s">
        <v>7192</v>
      </c>
      <c r="B6197" s="1310" t="s">
        <v>8419</v>
      </c>
      <c r="C6197" s="1310" t="s">
        <v>8420</v>
      </c>
      <c r="D6197" s="1310">
        <v>210</v>
      </c>
      <c r="E6197" s="1311" t="s">
        <v>995</v>
      </c>
      <c r="F6197" s="1310" t="s">
        <v>995</v>
      </c>
      <c r="G6197" s="1310">
        <v>87353</v>
      </c>
      <c r="H6197" s="1310" t="s">
        <v>8479</v>
      </c>
      <c r="I6197" s="1310" t="s">
        <v>669</v>
      </c>
      <c r="J6197" s="1310" t="s">
        <v>2172</v>
      </c>
      <c r="K6197" s="1311">
        <v>451.91</v>
      </c>
      <c r="L6197" s="1310" t="s">
        <v>2173</v>
      </c>
    </row>
    <row r="6198" spans="1:12" ht="13.5">
      <c r="A6198" s="1310" t="s">
        <v>7192</v>
      </c>
      <c r="B6198" s="1310" t="s">
        <v>8419</v>
      </c>
      <c r="C6198" s="1310" t="s">
        <v>8420</v>
      </c>
      <c r="D6198" s="1310">
        <v>210</v>
      </c>
      <c r="E6198" s="1311" t="s">
        <v>995</v>
      </c>
      <c r="F6198" s="1310" t="s">
        <v>995</v>
      </c>
      <c r="G6198" s="1310">
        <v>87354</v>
      </c>
      <c r="H6198" s="1310" t="s">
        <v>8480</v>
      </c>
      <c r="I6198" s="1310" t="s">
        <v>669</v>
      </c>
      <c r="J6198" s="1310" t="s">
        <v>2172</v>
      </c>
      <c r="K6198" s="1311">
        <v>424.24</v>
      </c>
      <c r="L6198" s="1310" t="s">
        <v>2173</v>
      </c>
    </row>
    <row r="6199" spans="1:12" ht="13.5">
      <c r="A6199" s="1310" t="s">
        <v>7192</v>
      </c>
      <c r="B6199" s="1310" t="s">
        <v>8419</v>
      </c>
      <c r="C6199" s="1310" t="s">
        <v>8420</v>
      </c>
      <c r="D6199" s="1310">
        <v>210</v>
      </c>
      <c r="E6199" s="1311" t="s">
        <v>995</v>
      </c>
      <c r="F6199" s="1310" t="s">
        <v>995</v>
      </c>
      <c r="G6199" s="1310">
        <v>87355</v>
      </c>
      <c r="H6199" s="1310" t="s">
        <v>8481</v>
      </c>
      <c r="I6199" s="1310" t="s">
        <v>669</v>
      </c>
      <c r="J6199" s="1310" t="s">
        <v>2172</v>
      </c>
      <c r="K6199" s="1311">
        <v>445.08</v>
      </c>
      <c r="L6199" s="1310" t="s">
        <v>2173</v>
      </c>
    </row>
    <row r="6200" spans="1:12" ht="13.5">
      <c r="A6200" s="1310" t="s">
        <v>7192</v>
      </c>
      <c r="B6200" s="1310" t="s">
        <v>8419</v>
      </c>
      <c r="C6200" s="1310" t="s">
        <v>8420</v>
      </c>
      <c r="D6200" s="1310">
        <v>210</v>
      </c>
      <c r="E6200" s="1311" t="s">
        <v>995</v>
      </c>
      <c r="F6200" s="1310" t="s">
        <v>995</v>
      </c>
      <c r="G6200" s="1310">
        <v>87356</v>
      </c>
      <c r="H6200" s="1310" t="s">
        <v>8482</v>
      </c>
      <c r="I6200" s="1310" t="s">
        <v>669</v>
      </c>
      <c r="J6200" s="1310" t="s">
        <v>2172</v>
      </c>
      <c r="K6200" s="1311">
        <v>403.32</v>
      </c>
      <c r="L6200" s="1310" t="s">
        <v>2173</v>
      </c>
    </row>
    <row r="6201" spans="1:12" ht="13.5">
      <c r="A6201" s="1310" t="s">
        <v>7192</v>
      </c>
      <c r="B6201" s="1310" t="s">
        <v>8419</v>
      </c>
      <c r="C6201" s="1310" t="s">
        <v>8420</v>
      </c>
      <c r="D6201" s="1310">
        <v>210</v>
      </c>
      <c r="E6201" s="1311" t="s">
        <v>995</v>
      </c>
      <c r="F6201" s="1310" t="s">
        <v>995</v>
      </c>
      <c r="G6201" s="1310">
        <v>87357</v>
      </c>
      <c r="H6201" s="1310" t="s">
        <v>8483</v>
      </c>
      <c r="I6201" s="1310" t="s">
        <v>669</v>
      </c>
      <c r="J6201" s="1310" t="s">
        <v>2172</v>
      </c>
      <c r="K6201" s="1311">
        <v>382.85</v>
      </c>
      <c r="L6201" s="1310" t="s">
        <v>2173</v>
      </c>
    </row>
    <row r="6202" spans="1:12" ht="13.5">
      <c r="A6202" s="1310" t="s">
        <v>7192</v>
      </c>
      <c r="B6202" s="1310" t="s">
        <v>8419</v>
      </c>
      <c r="C6202" s="1310" t="s">
        <v>8420</v>
      </c>
      <c r="D6202" s="1310">
        <v>210</v>
      </c>
      <c r="E6202" s="1311" t="s">
        <v>995</v>
      </c>
      <c r="F6202" s="1310" t="s">
        <v>995</v>
      </c>
      <c r="G6202" s="1310">
        <v>87358</v>
      </c>
      <c r="H6202" s="1310" t="s">
        <v>8484</v>
      </c>
      <c r="I6202" s="1310" t="s">
        <v>669</v>
      </c>
      <c r="J6202" s="1310" t="s">
        <v>2172</v>
      </c>
      <c r="K6202" s="1312">
        <v>2761.14</v>
      </c>
      <c r="L6202" s="1310" t="s">
        <v>2173</v>
      </c>
    </row>
    <row r="6203" spans="1:12" ht="13.5">
      <c r="A6203" s="1310" t="s">
        <v>7192</v>
      </c>
      <c r="B6203" s="1310" t="s">
        <v>8419</v>
      </c>
      <c r="C6203" s="1310" t="s">
        <v>8420</v>
      </c>
      <c r="D6203" s="1310">
        <v>210</v>
      </c>
      <c r="E6203" s="1311" t="s">
        <v>995</v>
      </c>
      <c r="F6203" s="1310" t="s">
        <v>995</v>
      </c>
      <c r="G6203" s="1310">
        <v>87359</v>
      </c>
      <c r="H6203" s="1310" t="s">
        <v>8485</v>
      </c>
      <c r="I6203" s="1310" t="s">
        <v>669</v>
      </c>
      <c r="J6203" s="1310" t="s">
        <v>2172</v>
      </c>
      <c r="K6203" s="1312">
        <v>2737.87</v>
      </c>
      <c r="L6203" s="1310" t="s">
        <v>2173</v>
      </c>
    </row>
    <row r="6204" spans="1:12" ht="13.5">
      <c r="A6204" s="1310" t="s">
        <v>7192</v>
      </c>
      <c r="B6204" s="1310" t="s">
        <v>8419</v>
      </c>
      <c r="C6204" s="1310" t="s">
        <v>8420</v>
      </c>
      <c r="D6204" s="1310">
        <v>210</v>
      </c>
      <c r="E6204" s="1311" t="s">
        <v>995</v>
      </c>
      <c r="F6204" s="1310" t="s">
        <v>995</v>
      </c>
      <c r="G6204" s="1310">
        <v>87360</v>
      </c>
      <c r="H6204" s="1310" t="s">
        <v>8486</v>
      </c>
      <c r="I6204" s="1310" t="s">
        <v>669</v>
      </c>
      <c r="J6204" s="1310" t="s">
        <v>2172</v>
      </c>
      <c r="K6204" s="1312">
        <v>2840.43</v>
      </c>
      <c r="L6204" s="1310" t="s">
        <v>2173</v>
      </c>
    </row>
    <row r="6205" spans="1:12" ht="13.5">
      <c r="A6205" s="1310" t="s">
        <v>7192</v>
      </c>
      <c r="B6205" s="1310" t="s">
        <v>8419</v>
      </c>
      <c r="C6205" s="1310" t="s">
        <v>8420</v>
      </c>
      <c r="D6205" s="1310">
        <v>210</v>
      </c>
      <c r="E6205" s="1311" t="s">
        <v>995</v>
      </c>
      <c r="F6205" s="1310" t="s">
        <v>995</v>
      </c>
      <c r="G6205" s="1310">
        <v>87361</v>
      </c>
      <c r="H6205" s="1310" t="s">
        <v>8487</v>
      </c>
      <c r="I6205" s="1310" t="s">
        <v>669</v>
      </c>
      <c r="J6205" s="1310" t="s">
        <v>2172</v>
      </c>
      <c r="K6205" s="1312">
        <v>2804.74</v>
      </c>
      <c r="L6205" s="1310" t="s">
        <v>2173</v>
      </c>
    </row>
    <row r="6206" spans="1:12" ht="13.5">
      <c r="A6206" s="1310" t="s">
        <v>7192</v>
      </c>
      <c r="B6206" s="1310" t="s">
        <v>8419</v>
      </c>
      <c r="C6206" s="1310" t="s">
        <v>8420</v>
      </c>
      <c r="D6206" s="1310">
        <v>210</v>
      </c>
      <c r="E6206" s="1311" t="s">
        <v>995</v>
      </c>
      <c r="F6206" s="1310" t="s">
        <v>995</v>
      </c>
      <c r="G6206" s="1310">
        <v>87362</v>
      </c>
      <c r="H6206" s="1310" t="s">
        <v>8488</v>
      </c>
      <c r="I6206" s="1310" t="s">
        <v>669</v>
      </c>
      <c r="J6206" s="1310" t="s">
        <v>2172</v>
      </c>
      <c r="K6206" s="1312">
        <v>2803.34</v>
      </c>
      <c r="L6206" s="1310" t="s">
        <v>2173</v>
      </c>
    </row>
    <row r="6207" spans="1:12" ht="13.5">
      <c r="A6207" s="1310" t="s">
        <v>7192</v>
      </c>
      <c r="B6207" s="1310" t="s">
        <v>8419</v>
      </c>
      <c r="C6207" s="1310" t="s">
        <v>8420</v>
      </c>
      <c r="D6207" s="1310">
        <v>210</v>
      </c>
      <c r="E6207" s="1311" t="s">
        <v>995</v>
      </c>
      <c r="F6207" s="1310" t="s">
        <v>995</v>
      </c>
      <c r="G6207" s="1310">
        <v>87363</v>
      </c>
      <c r="H6207" s="1310" t="s">
        <v>8489</v>
      </c>
      <c r="I6207" s="1310" t="s">
        <v>669</v>
      </c>
      <c r="J6207" s="1310" t="s">
        <v>2172</v>
      </c>
      <c r="K6207" s="1312">
        <v>2788.81</v>
      </c>
      <c r="L6207" s="1310" t="s">
        <v>2173</v>
      </c>
    </row>
    <row r="6208" spans="1:12" ht="13.5">
      <c r="A6208" s="1310" t="s">
        <v>7192</v>
      </c>
      <c r="B6208" s="1310" t="s">
        <v>8419</v>
      </c>
      <c r="C6208" s="1310" t="s">
        <v>8420</v>
      </c>
      <c r="D6208" s="1310">
        <v>210</v>
      </c>
      <c r="E6208" s="1311" t="s">
        <v>995</v>
      </c>
      <c r="F6208" s="1310" t="s">
        <v>995</v>
      </c>
      <c r="G6208" s="1310">
        <v>87364</v>
      </c>
      <c r="H6208" s="1310" t="s">
        <v>8490</v>
      </c>
      <c r="I6208" s="1310" t="s">
        <v>669</v>
      </c>
      <c r="J6208" s="1310" t="s">
        <v>2172</v>
      </c>
      <c r="K6208" s="1312">
        <v>2765.7</v>
      </c>
      <c r="L6208" s="1310" t="s">
        <v>2173</v>
      </c>
    </row>
    <row r="6209" spans="1:12" ht="13.5">
      <c r="A6209" s="1310" t="s">
        <v>7192</v>
      </c>
      <c r="B6209" s="1310" t="s">
        <v>8419</v>
      </c>
      <c r="C6209" s="1310" t="s">
        <v>8420</v>
      </c>
      <c r="D6209" s="1310">
        <v>210</v>
      </c>
      <c r="E6209" s="1311" t="s">
        <v>995</v>
      </c>
      <c r="F6209" s="1310" t="s">
        <v>995</v>
      </c>
      <c r="G6209" s="1310">
        <v>87365</v>
      </c>
      <c r="H6209" s="1310" t="s">
        <v>8491</v>
      </c>
      <c r="I6209" s="1310" t="s">
        <v>669</v>
      </c>
      <c r="J6209" s="1310" t="s">
        <v>2242</v>
      </c>
      <c r="K6209" s="1311">
        <v>470.45</v>
      </c>
      <c r="L6209" s="1310" t="s">
        <v>2173</v>
      </c>
    </row>
    <row r="6210" spans="1:12" ht="13.5">
      <c r="A6210" s="1310" t="s">
        <v>7192</v>
      </c>
      <c r="B6210" s="1310" t="s">
        <v>8419</v>
      </c>
      <c r="C6210" s="1310" t="s">
        <v>8420</v>
      </c>
      <c r="D6210" s="1310">
        <v>210</v>
      </c>
      <c r="E6210" s="1311" t="s">
        <v>995</v>
      </c>
      <c r="F6210" s="1310" t="s">
        <v>995</v>
      </c>
      <c r="G6210" s="1310">
        <v>87366</v>
      </c>
      <c r="H6210" s="1310" t="s">
        <v>8492</v>
      </c>
      <c r="I6210" s="1310" t="s">
        <v>669</v>
      </c>
      <c r="J6210" s="1310" t="s">
        <v>2242</v>
      </c>
      <c r="K6210" s="1311">
        <v>493.63</v>
      </c>
      <c r="L6210" s="1310" t="s">
        <v>2173</v>
      </c>
    </row>
    <row r="6211" spans="1:12" ht="13.5">
      <c r="A6211" s="1310" t="s">
        <v>7192</v>
      </c>
      <c r="B6211" s="1310" t="s">
        <v>8419</v>
      </c>
      <c r="C6211" s="1310" t="s">
        <v>8420</v>
      </c>
      <c r="D6211" s="1310">
        <v>210</v>
      </c>
      <c r="E6211" s="1311" t="s">
        <v>995</v>
      </c>
      <c r="F6211" s="1310" t="s">
        <v>995</v>
      </c>
      <c r="G6211" s="1310">
        <v>87367</v>
      </c>
      <c r="H6211" s="1310" t="s">
        <v>8493</v>
      </c>
      <c r="I6211" s="1310" t="s">
        <v>669</v>
      </c>
      <c r="J6211" s="1310" t="s">
        <v>2771</v>
      </c>
      <c r="K6211" s="1311">
        <v>585.80999999999995</v>
      </c>
      <c r="L6211" s="1310" t="s">
        <v>2173</v>
      </c>
    </row>
    <row r="6212" spans="1:12" ht="13.5">
      <c r="A6212" s="1310" t="s">
        <v>7192</v>
      </c>
      <c r="B6212" s="1310" t="s">
        <v>8419</v>
      </c>
      <c r="C6212" s="1310" t="s">
        <v>8420</v>
      </c>
      <c r="D6212" s="1310">
        <v>210</v>
      </c>
      <c r="E6212" s="1311" t="s">
        <v>995</v>
      </c>
      <c r="F6212" s="1310" t="s">
        <v>995</v>
      </c>
      <c r="G6212" s="1310">
        <v>87368</v>
      </c>
      <c r="H6212" s="1310" t="s">
        <v>8494</v>
      </c>
      <c r="I6212" s="1310" t="s">
        <v>669</v>
      </c>
      <c r="J6212" s="1310" t="s">
        <v>2771</v>
      </c>
      <c r="K6212" s="1311">
        <v>576.98</v>
      </c>
      <c r="L6212" s="1310" t="s">
        <v>2173</v>
      </c>
    </row>
    <row r="6213" spans="1:12" ht="13.5">
      <c r="A6213" s="1310" t="s">
        <v>7192</v>
      </c>
      <c r="B6213" s="1310" t="s">
        <v>8419</v>
      </c>
      <c r="C6213" s="1310" t="s">
        <v>8420</v>
      </c>
      <c r="D6213" s="1310">
        <v>210</v>
      </c>
      <c r="E6213" s="1311" t="s">
        <v>995</v>
      </c>
      <c r="F6213" s="1310" t="s">
        <v>995</v>
      </c>
      <c r="G6213" s="1310">
        <v>87369</v>
      </c>
      <c r="H6213" s="1310" t="s">
        <v>8495</v>
      </c>
      <c r="I6213" s="1310" t="s">
        <v>669</v>
      </c>
      <c r="J6213" s="1310" t="s">
        <v>2771</v>
      </c>
      <c r="K6213" s="1311">
        <v>593.03</v>
      </c>
      <c r="L6213" s="1310" t="s">
        <v>2173</v>
      </c>
    </row>
    <row r="6214" spans="1:12" ht="13.5">
      <c r="A6214" s="1310" t="s">
        <v>7192</v>
      </c>
      <c r="B6214" s="1310" t="s">
        <v>8419</v>
      </c>
      <c r="C6214" s="1310" t="s">
        <v>8420</v>
      </c>
      <c r="D6214" s="1310">
        <v>210</v>
      </c>
      <c r="E6214" s="1311" t="s">
        <v>995</v>
      </c>
      <c r="F6214" s="1310" t="s">
        <v>995</v>
      </c>
      <c r="G6214" s="1310">
        <v>87370</v>
      </c>
      <c r="H6214" s="1310" t="s">
        <v>8496</v>
      </c>
      <c r="I6214" s="1310" t="s">
        <v>669</v>
      </c>
      <c r="J6214" s="1310" t="s">
        <v>2771</v>
      </c>
      <c r="K6214" s="1311">
        <v>572.62</v>
      </c>
      <c r="L6214" s="1310" t="s">
        <v>2173</v>
      </c>
    </row>
    <row r="6215" spans="1:12" ht="13.5">
      <c r="A6215" s="1310" t="s">
        <v>7192</v>
      </c>
      <c r="B6215" s="1310" t="s">
        <v>8419</v>
      </c>
      <c r="C6215" s="1310" t="s">
        <v>8420</v>
      </c>
      <c r="D6215" s="1310">
        <v>210</v>
      </c>
      <c r="E6215" s="1311" t="s">
        <v>995</v>
      </c>
      <c r="F6215" s="1310" t="s">
        <v>995</v>
      </c>
      <c r="G6215" s="1310">
        <v>87371</v>
      </c>
      <c r="H6215" s="1310" t="s">
        <v>8497</v>
      </c>
      <c r="I6215" s="1310" t="s">
        <v>669</v>
      </c>
      <c r="J6215" s="1310" t="s">
        <v>2771</v>
      </c>
      <c r="K6215" s="1311">
        <v>566.05999999999995</v>
      </c>
      <c r="L6215" s="1310" t="s">
        <v>2173</v>
      </c>
    </row>
    <row r="6216" spans="1:12" ht="13.5">
      <c r="A6216" s="1310" t="s">
        <v>7192</v>
      </c>
      <c r="B6216" s="1310" t="s">
        <v>8419</v>
      </c>
      <c r="C6216" s="1310" t="s">
        <v>8420</v>
      </c>
      <c r="D6216" s="1310">
        <v>210</v>
      </c>
      <c r="E6216" s="1311" t="s">
        <v>995</v>
      </c>
      <c r="F6216" s="1310" t="s">
        <v>995</v>
      </c>
      <c r="G6216" s="1310">
        <v>87372</v>
      </c>
      <c r="H6216" s="1310" t="s">
        <v>8498</v>
      </c>
      <c r="I6216" s="1310" t="s">
        <v>669</v>
      </c>
      <c r="J6216" s="1310" t="s">
        <v>2771</v>
      </c>
      <c r="K6216" s="1311">
        <v>668.91</v>
      </c>
      <c r="L6216" s="1310" t="s">
        <v>2173</v>
      </c>
    </row>
    <row r="6217" spans="1:12" ht="13.5">
      <c r="A6217" s="1310" t="s">
        <v>7192</v>
      </c>
      <c r="B6217" s="1310" t="s">
        <v>8419</v>
      </c>
      <c r="C6217" s="1310" t="s">
        <v>8420</v>
      </c>
      <c r="D6217" s="1310">
        <v>210</v>
      </c>
      <c r="E6217" s="1311" t="s">
        <v>995</v>
      </c>
      <c r="F6217" s="1310" t="s">
        <v>995</v>
      </c>
      <c r="G6217" s="1310">
        <v>87373</v>
      </c>
      <c r="H6217" s="1310" t="s">
        <v>8499</v>
      </c>
      <c r="I6217" s="1310" t="s">
        <v>669</v>
      </c>
      <c r="J6217" s="1310" t="s">
        <v>2771</v>
      </c>
      <c r="K6217" s="1311">
        <v>604.01</v>
      </c>
      <c r="L6217" s="1310" t="s">
        <v>2173</v>
      </c>
    </row>
    <row r="6218" spans="1:12" ht="13.5">
      <c r="A6218" s="1310" t="s">
        <v>7192</v>
      </c>
      <c r="B6218" s="1310" t="s">
        <v>8419</v>
      </c>
      <c r="C6218" s="1310" t="s">
        <v>8420</v>
      </c>
      <c r="D6218" s="1310">
        <v>210</v>
      </c>
      <c r="E6218" s="1311" t="s">
        <v>995</v>
      </c>
      <c r="F6218" s="1310" t="s">
        <v>995</v>
      </c>
      <c r="G6218" s="1310">
        <v>87374</v>
      </c>
      <c r="H6218" s="1310" t="s">
        <v>8500</v>
      </c>
      <c r="I6218" s="1310" t="s">
        <v>669</v>
      </c>
      <c r="J6218" s="1310" t="s">
        <v>2771</v>
      </c>
      <c r="K6218" s="1311">
        <v>568.25</v>
      </c>
      <c r="L6218" s="1310" t="s">
        <v>2173</v>
      </c>
    </row>
    <row r="6219" spans="1:12" ht="13.5">
      <c r="A6219" s="1310" t="s">
        <v>7192</v>
      </c>
      <c r="B6219" s="1310" t="s">
        <v>8419</v>
      </c>
      <c r="C6219" s="1310" t="s">
        <v>8420</v>
      </c>
      <c r="D6219" s="1310">
        <v>210</v>
      </c>
      <c r="E6219" s="1311" t="s">
        <v>995</v>
      </c>
      <c r="F6219" s="1310" t="s">
        <v>995</v>
      </c>
      <c r="G6219" s="1310">
        <v>87375</v>
      </c>
      <c r="H6219" s="1310" t="s">
        <v>8501</v>
      </c>
      <c r="I6219" s="1310" t="s">
        <v>669</v>
      </c>
      <c r="J6219" s="1310" t="s">
        <v>2771</v>
      </c>
      <c r="K6219" s="1311">
        <v>545.85</v>
      </c>
      <c r="L6219" s="1310" t="s">
        <v>2173</v>
      </c>
    </row>
    <row r="6220" spans="1:12" ht="13.5">
      <c r="A6220" s="1310" t="s">
        <v>7192</v>
      </c>
      <c r="B6220" s="1310" t="s">
        <v>8419</v>
      </c>
      <c r="C6220" s="1310" t="s">
        <v>8420</v>
      </c>
      <c r="D6220" s="1310">
        <v>210</v>
      </c>
      <c r="E6220" s="1311" t="s">
        <v>995</v>
      </c>
      <c r="F6220" s="1310" t="s">
        <v>995</v>
      </c>
      <c r="G6220" s="1310">
        <v>87376</v>
      </c>
      <c r="H6220" s="1310" t="s">
        <v>8502</v>
      </c>
      <c r="I6220" s="1310" t="s">
        <v>669</v>
      </c>
      <c r="J6220" s="1310" t="s">
        <v>2771</v>
      </c>
      <c r="K6220" s="1311">
        <v>489.03</v>
      </c>
      <c r="L6220" s="1310" t="s">
        <v>2173</v>
      </c>
    </row>
    <row r="6221" spans="1:12" ht="13.5">
      <c r="A6221" s="1310" t="s">
        <v>7192</v>
      </c>
      <c r="B6221" s="1310" t="s">
        <v>8419</v>
      </c>
      <c r="C6221" s="1310" t="s">
        <v>8420</v>
      </c>
      <c r="D6221" s="1310">
        <v>210</v>
      </c>
      <c r="E6221" s="1311" t="s">
        <v>995</v>
      </c>
      <c r="F6221" s="1310" t="s">
        <v>995</v>
      </c>
      <c r="G6221" s="1310">
        <v>87377</v>
      </c>
      <c r="H6221" s="1310" t="s">
        <v>8503</v>
      </c>
      <c r="I6221" s="1310" t="s">
        <v>669</v>
      </c>
      <c r="J6221" s="1310" t="s">
        <v>2771</v>
      </c>
      <c r="K6221" s="1311">
        <v>559.34</v>
      </c>
      <c r="L6221" s="1310" t="s">
        <v>2173</v>
      </c>
    </row>
    <row r="6222" spans="1:12" ht="13.5">
      <c r="A6222" s="1310" t="s">
        <v>7192</v>
      </c>
      <c r="B6222" s="1310" t="s">
        <v>8419</v>
      </c>
      <c r="C6222" s="1310" t="s">
        <v>8420</v>
      </c>
      <c r="D6222" s="1310">
        <v>210</v>
      </c>
      <c r="E6222" s="1311" t="s">
        <v>995</v>
      </c>
      <c r="F6222" s="1310" t="s">
        <v>995</v>
      </c>
      <c r="G6222" s="1310">
        <v>87378</v>
      </c>
      <c r="H6222" s="1310" t="s">
        <v>8504</v>
      </c>
      <c r="I6222" s="1310" t="s">
        <v>669</v>
      </c>
      <c r="J6222" s="1310" t="s">
        <v>2771</v>
      </c>
      <c r="K6222" s="1311">
        <v>513.12</v>
      </c>
      <c r="L6222" s="1310" t="s">
        <v>2173</v>
      </c>
    </row>
    <row r="6223" spans="1:12" ht="13.5">
      <c r="A6223" s="1310" t="s">
        <v>7192</v>
      </c>
      <c r="B6223" s="1310" t="s">
        <v>8419</v>
      </c>
      <c r="C6223" s="1310" t="s">
        <v>8420</v>
      </c>
      <c r="D6223" s="1310">
        <v>210</v>
      </c>
      <c r="E6223" s="1311" t="s">
        <v>995</v>
      </c>
      <c r="F6223" s="1310" t="s">
        <v>995</v>
      </c>
      <c r="G6223" s="1310">
        <v>87379</v>
      </c>
      <c r="H6223" s="1310" t="s">
        <v>8505</v>
      </c>
      <c r="I6223" s="1310" t="s">
        <v>669</v>
      </c>
      <c r="J6223" s="1310" t="s">
        <v>2242</v>
      </c>
      <c r="K6223" s="1312">
        <v>2880.79</v>
      </c>
      <c r="L6223" s="1310" t="s">
        <v>2173</v>
      </c>
    </row>
    <row r="6224" spans="1:12" ht="13.5">
      <c r="A6224" s="1310" t="s">
        <v>7192</v>
      </c>
      <c r="B6224" s="1310" t="s">
        <v>8419</v>
      </c>
      <c r="C6224" s="1310" t="s">
        <v>8420</v>
      </c>
      <c r="D6224" s="1310">
        <v>210</v>
      </c>
      <c r="E6224" s="1311" t="s">
        <v>995</v>
      </c>
      <c r="F6224" s="1310" t="s">
        <v>995</v>
      </c>
      <c r="G6224" s="1310">
        <v>87380</v>
      </c>
      <c r="H6224" s="1310" t="s">
        <v>8506</v>
      </c>
      <c r="I6224" s="1310" t="s">
        <v>669</v>
      </c>
      <c r="J6224" s="1310" t="s">
        <v>2242</v>
      </c>
      <c r="K6224" s="1312">
        <v>2950.51</v>
      </c>
      <c r="L6224" s="1310" t="s">
        <v>2173</v>
      </c>
    </row>
    <row r="6225" spans="1:12" ht="13.5">
      <c r="A6225" s="1310" t="s">
        <v>7192</v>
      </c>
      <c r="B6225" s="1310" t="s">
        <v>8419</v>
      </c>
      <c r="C6225" s="1310" t="s">
        <v>8420</v>
      </c>
      <c r="D6225" s="1310">
        <v>210</v>
      </c>
      <c r="E6225" s="1311" t="s">
        <v>995</v>
      </c>
      <c r="F6225" s="1310" t="s">
        <v>995</v>
      </c>
      <c r="G6225" s="1310">
        <v>87381</v>
      </c>
      <c r="H6225" s="1310" t="s">
        <v>8507</v>
      </c>
      <c r="I6225" s="1310" t="s">
        <v>669</v>
      </c>
      <c r="J6225" s="1310" t="s">
        <v>2242</v>
      </c>
      <c r="K6225" s="1312">
        <v>2904.37</v>
      </c>
      <c r="L6225" s="1310" t="s">
        <v>2173</v>
      </c>
    </row>
    <row r="6226" spans="1:12" ht="13.5">
      <c r="A6226" s="1310" t="s">
        <v>7192</v>
      </c>
      <c r="B6226" s="1310" t="s">
        <v>8419</v>
      </c>
      <c r="C6226" s="1310" t="s">
        <v>8420</v>
      </c>
      <c r="D6226" s="1310">
        <v>210</v>
      </c>
      <c r="E6226" s="1311" t="s">
        <v>995</v>
      </c>
      <c r="F6226" s="1310" t="s">
        <v>995</v>
      </c>
      <c r="G6226" s="1310">
        <v>87382</v>
      </c>
      <c r="H6226" s="1310" t="s">
        <v>8508</v>
      </c>
      <c r="I6226" s="1310" t="s">
        <v>669</v>
      </c>
      <c r="J6226" s="1310" t="s">
        <v>2172</v>
      </c>
      <c r="K6226" s="1312">
        <v>1079.42</v>
      </c>
      <c r="L6226" s="1310" t="s">
        <v>2173</v>
      </c>
    </row>
    <row r="6227" spans="1:12" ht="13.5">
      <c r="A6227" s="1310" t="s">
        <v>7192</v>
      </c>
      <c r="B6227" s="1310" t="s">
        <v>8419</v>
      </c>
      <c r="C6227" s="1310" t="s">
        <v>8420</v>
      </c>
      <c r="D6227" s="1310">
        <v>210</v>
      </c>
      <c r="E6227" s="1311" t="s">
        <v>995</v>
      </c>
      <c r="F6227" s="1310" t="s">
        <v>995</v>
      </c>
      <c r="G6227" s="1310">
        <v>87383</v>
      </c>
      <c r="H6227" s="1310" t="s">
        <v>8509</v>
      </c>
      <c r="I6227" s="1310" t="s">
        <v>669</v>
      </c>
      <c r="J6227" s="1310" t="s">
        <v>2172</v>
      </c>
      <c r="K6227" s="1312">
        <v>1072.02</v>
      </c>
      <c r="L6227" s="1310" t="s">
        <v>2173</v>
      </c>
    </row>
    <row r="6228" spans="1:12" ht="13.5">
      <c r="A6228" s="1310" t="s">
        <v>7192</v>
      </c>
      <c r="B6228" s="1310" t="s">
        <v>8419</v>
      </c>
      <c r="C6228" s="1310" t="s">
        <v>8420</v>
      </c>
      <c r="D6228" s="1310">
        <v>210</v>
      </c>
      <c r="E6228" s="1311" t="s">
        <v>995</v>
      </c>
      <c r="F6228" s="1310" t="s">
        <v>995</v>
      </c>
      <c r="G6228" s="1310">
        <v>87384</v>
      </c>
      <c r="H6228" s="1310" t="s">
        <v>8510</v>
      </c>
      <c r="I6228" s="1310" t="s">
        <v>669</v>
      </c>
      <c r="J6228" s="1310" t="s">
        <v>2172</v>
      </c>
      <c r="K6228" s="1312">
        <v>1062.6400000000001</v>
      </c>
      <c r="L6228" s="1310" t="s">
        <v>2173</v>
      </c>
    </row>
    <row r="6229" spans="1:12" ht="13.5">
      <c r="A6229" s="1310" t="s">
        <v>7192</v>
      </c>
      <c r="B6229" s="1310" t="s">
        <v>8419</v>
      </c>
      <c r="C6229" s="1310" t="s">
        <v>8420</v>
      </c>
      <c r="D6229" s="1310">
        <v>210</v>
      </c>
      <c r="E6229" s="1311" t="s">
        <v>995</v>
      </c>
      <c r="F6229" s="1310" t="s">
        <v>995</v>
      </c>
      <c r="G6229" s="1310">
        <v>87385</v>
      </c>
      <c r="H6229" s="1310" t="s">
        <v>8511</v>
      </c>
      <c r="I6229" s="1310" t="s">
        <v>669</v>
      </c>
      <c r="J6229" s="1310" t="s">
        <v>2172</v>
      </c>
      <c r="K6229" s="1312">
        <v>1251.75</v>
      </c>
      <c r="L6229" s="1310" t="s">
        <v>2173</v>
      </c>
    </row>
    <row r="6230" spans="1:12" ht="13.5">
      <c r="A6230" s="1310" t="s">
        <v>7192</v>
      </c>
      <c r="B6230" s="1310" t="s">
        <v>8419</v>
      </c>
      <c r="C6230" s="1310" t="s">
        <v>8420</v>
      </c>
      <c r="D6230" s="1310">
        <v>210</v>
      </c>
      <c r="E6230" s="1311" t="s">
        <v>995</v>
      </c>
      <c r="F6230" s="1310" t="s">
        <v>995</v>
      </c>
      <c r="G6230" s="1310">
        <v>87386</v>
      </c>
      <c r="H6230" s="1310" t="s">
        <v>8512</v>
      </c>
      <c r="I6230" s="1310" t="s">
        <v>669</v>
      </c>
      <c r="J6230" s="1310" t="s">
        <v>2172</v>
      </c>
      <c r="K6230" s="1312">
        <v>1239.47</v>
      </c>
      <c r="L6230" s="1310" t="s">
        <v>2173</v>
      </c>
    </row>
    <row r="6231" spans="1:12" ht="13.5">
      <c r="A6231" s="1310" t="s">
        <v>7192</v>
      </c>
      <c r="B6231" s="1310" t="s">
        <v>8419</v>
      </c>
      <c r="C6231" s="1310" t="s">
        <v>8420</v>
      </c>
      <c r="D6231" s="1310">
        <v>210</v>
      </c>
      <c r="E6231" s="1311" t="s">
        <v>995</v>
      </c>
      <c r="F6231" s="1310" t="s">
        <v>995</v>
      </c>
      <c r="G6231" s="1310">
        <v>87387</v>
      </c>
      <c r="H6231" s="1310" t="s">
        <v>8513</v>
      </c>
      <c r="I6231" s="1310" t="s">
        <v>669</v>
      </c>
      <c r="J6231" s="1310" t="s">
        <v>2172</v>
      </c>
      <c r="K6231" s="1312">
        <v>1231.01</v>
      </c>
      <c r="L6231" s="1310" t="s">
        <v>2173</v>
      </c>
    </row>
    <row r="6232" spans="1:12" ht="13.5">
      <c r="A6232" s="1310" t="s">
        <v>7192</v>
      </c>
      <c r="B6232" s="1310" t="s">
        <v>8419</v>
      </c>
      <c r="C6232" s="1310" t="s">
        <v>8420</v>
      </c>
      <c r="D6232" s="1310">
        <v>210</v>
      </c>
      <c r="E6232" s="1311" t="s">
        <v>995</v>
      </c>
      <c r="F6232" s="1310" t="s">
        <v>995</v>
      </c>
      <c r="G6232" s="1310">
        <v>87388</v>
      </c>
      <c r="H6232" s="1310" t="s">
        <v>8514</v>
      </c>
      <c r="I6232" s="1310" t="s">
        <v>669</v>
      </c>
      <c r="J6232" s="1310" t="s">
        <v>2172</v>
      </c>
      <c r="K6232" s="1312">
        <v>2970.76</v>
      </c>
      <c r="L6232" s="1310" t="s">
        <v>2173</v>
      </c>
    </row>
    <row r="6233" spans="1:12" ht="13.5">
      <c r="A6233" s="1310" t="s">
        <v>7192</v>
      </c>
      <c r="B6233" s="1310" t="s">
        <v>8419</v>
      </c>
      <c r="C6233" s="1310" t="s">
        <v>8420</v>
      </c>
      <c r="D6233" s="1310">
        <v>210</v>
      </c>
      <c r="E6233" s="1311" t="s">
        <v>995</v>
      </c>
      <c r="F6233" s="1310" t="s">
        <v>995</v>
      </c>
      <c r="G6233" s="1310">
        <v>87389</v>
      </c>
      <c r="H6233" s="1310" t="s">
        <v>8515</v>
      </c>
      <c r="I6233" s="1310" t="s">
        <v>669</v>
      </c>
      <c r="J6233" s="1310" t="s">
        <v>2172</v>
      </c>
      <c r="K6233" s="1312">
        <v>2976.44</v>
      </c>
      <c r="L6233" s="1310" t="s">
        <v>2173</v>
      </c>
    </row>
    <row r="6234" spans="1:12" ht="13.5">
      <c r="A6234" s="1310" t="s">
        <v>7192</v>
      </c>
      <c r="B6234" s="1310" t="s">
        <v>8419</v>
      </c>
      <c r="C6234" s="1310" t="s">
        <v>8420</v>
      </c>
      <c r="D6234" s="1310">
        <v>210</v>
      </c>
      <c r="E6234" s="1311" t="s">
        <v>995</v>
      </c>
      <c r="F6234" s="1310" t="s">
        <v>995</v>
      </c>
      <c r="G6234" s="1310">
        <v>87390</v>
      </c>
      <c r="H6234" s="1310" t="s">
        <v>8516</v>
      </c>
      <c r="I6234" s="1310" t="s">
        <v>669</v>
      </c>
      <c r="J6234" s="1310" t="s">
        <v>2172</v>
      </c>
      <c r="K6234" s="1312">
        <v>2986.78</v>
      </c>
      <c r="L6234" s="1310" t="s">
        <v>2173</v>
      </c>
    </row>
    <row r="6235" spans="1:12" ht="13.5">
      <c r="A6235" s="1310" t="s">
        <v>7192</v>
      </c>
      <c r="B6235" s="1310" t="s">
        <v>8419</v>
      </c>
      <c r="C6235" s="1310" t="s">
        <v>8420</v>
      </c>
      <c r="D6235" s="1310">
        <v>210</v>
      </c>
      <c r="E6235" s="1311" t="s">
        <v>995</v>
      </c>
      <c r="F6235" s="1310" t="s">
        <v>995</v>
      </c>
      <c r="G6235" s="1310">
        <v>87391</v>
      </c>
      <c r="H6235" s="1310" t="s">
        <v>8517</v>
      </c>
      <c r="I6235" s="1310" t="s">
        <v>669</v>
      </c>
      <c r="J6235" s="1310" t="s">
        <v>2172</v>
      </c>
      <c r="K6235" s="1312">
        <v>3318.42</v>
      </c>
      <c r="L6235" s="1310" t="s">
        <v>2173</v>
      </c>
    </row>
    <row r="6236" spans="1:12" ht="13.5">
      <c r="A6236" s="1310" t="s">
        <v>7192</v>
      </c>
      <c r="B6236" s="1310" t="s">
        <v>8419</v>
      </c>
      <c r="C6236" s="1310" t="s">
        <v>8420</v>
      </c>
      <c r="D6236" s="1310">
        <v>210</v>
      </c>
      <c r="E6236" s="1311" t="s">
        <v>995</v>
      </c>
      <c r="F6236" s="1310" t="s">
        <v>995</v>
      </c>
      <c r="G6236" s="1310">
        <v>87393</v>
      </c>
      <c r="H6236" s="1310" t="s">
        <v>8518</v>
      </c>
      <c r="I6236" s="1310" t="s">
        <v>669</v>
      </c>
      <c r="J6236" s="1310" t="s">
        <v>2172</v>
      </c>
      <c r="K6236" s="1312">
        <v>3341.62</v>
      </c>
      <c r="L6236" s="1310" t="s">
        <v>2173</v>
      </c>
    </row>
    <row r="6237" spans="1:12" ht="13.5">
      <c r="A6237" s="1310" t="s">
        <v>7192</v>
      </c>
      <c r="B6237" s="1310" t="s">
        <v>8419</v>
      </c>
      <c r="C6237" s="1310" t="s">
        <v>8420</v>
      </c>
      <c r="D6237" s="1310">
        <v>210</v>
      </c>
      <c r="E6237" s="1311" t="s">
        <v>995</v>
      </c>
      <c r="F6237" s="1310" t="s">
        <v>995</v>
      </c>
      <c r="G6237" s="1310">
        <v>87394</v>
      </c>
      <c r="H6237" s="1310" t="s">
        <v>8519</v>
      </c>
      <c r="I6237" s="1310" t="s">
        <v>669</v>
      </c>
      <c r="J6237" s="1310" t="s">
        <v>2172</v>
      </c>
      <c r="K6237" s="1312">
        <v>3365.58</v>
      </c>
      <c r="L6237" s="1310" t="s">
        <v>2173</v>
      </c>
    </row>
    <row r="6238" spans="1:12" ht="13.5">
      <c r="A6238" s="1310" t="s">
        <v>7192</v>
      </c>
      <c r="B6238" s="1310" t="s">
        <v>8419</v>
      </c>
      <c r="C6238" s="1310" t="s">
        <v>8420</v>
      </c>
      <c r="D6238" s="1310">
        <v>210</v>
      </c>
      <c r="E6238" s="1311" t="s">
        <v>995</v>
      </c>
      <c r="F6238" s="1310" t="s">
        <v>995</v>
      </c>
      <c r="G6238" s="1310">
        <v>87395</v>
      </c>
      <c r="H6238" s="1310" t="s">
        <v>8520</v>
      </c>
      <c r="I6238" s="1310" t="s">
        <v>669</v>
      </c>
      <c r="J6238" s="1310" t="s">
        <v>2172</v>
      </c>
      <c r="K6238" s="1312">
        <v>2106.33</v>
      </c>
      <c r="L6238" s="1310" t="s">
        <v>2173</v>
      </c>
    </row>
    <row r="6239" spans="1:12" ht="13.5">
      <c r="A6239" s="1310" t="s">
        <v>7192</v>
      </c>
      <c r="B6239" s="1310" t="s">
        <v>8419</v>
      </c>
      <c r="C6239" s="1310" t="s">
        <v>8420</v>
      </c>
      <c r="D6239" s="1310">
        <v>210</v>
      </c>
      <c r="E6239" s="1311" t="s">
        <v>995</v>
      </c>
      <c r="F6239" s="1310" t="s">
        <v>995</v>
      </c>
      <c r="G6239" s="1310">
        <v>87396</v>
      </c>
      <c r="H6239" s="1310" t="s">
        <v>8521</v>
      </c>
      <c r="I6239" s="1310" t="s">
        <v>669</v>
      </c>
      <c r="J6239" s="1310" t="s">
        <v>2172</v>
      </c>
      <c r="K6239" s="1312">
        <v>2113.2600000000002</v>
      </c>
      <c r="L6239" s="1310" t="s">
        <v>2173</v>
      </c>
    </row>
    <row r="6240" spans="1:12" ht="13.5">
      <c r="A6240" s="1310" t="s">
        <v>7192</v>
      </c>
      <c r="B6240" s="1310" t="s">
        <v>8419</v>
      </c>
      <c r="C6240" s="1310" t="s">
        <v>8420</v>
      </c>
      <c r="D6240" s="1310">
        <v>210</v>
      </c>
      <c r="E6240" s="1311" t="s">
        <v>995</v>
      </c>
      <c r="F6240" s="1310" t="s">
        <v>995</v>
      </c>
      <c r="G6240" s="1310">
        <v>87397</v>
      </c>
      <c r="H6240" s="1310" t="s">
        <v>8522</v>
      </c>
      <c r="I6240" s="1310" t="s">
        <v>669</v>
      </c>
      <c r="J6240" s="1310" t="s">
        <v>2172</v>
      </c>
      <c r="K6240" s="1312">
        <v>2121.67</v>
      </c>
      <c r="L6240" s="1310" t="s">
        <v>2173</v>
      </c>
    </row>
    <row r="6241" spans="1:12" ht="13.5">
      <c r="A6241" s="1310" t="s">
        <v>7192</v>
      </c>
      <c r="B6241" s="1310" t="s">
        <v>8419</v>
      </c>
      <c r="C6241" s="1310" t="s">
        <v>8420</v>
      </c>
      <c r="D6241" s="1310">
        <v>210</v>
      </c>
      <c r="E6241" s="1311" t="s">
        <v>995</v>
      </c>
      <c r="F6241" s="1310" t="s">
        <v>995</v>
      </c>
      <c r="G6241" s="1310">
        <v>87398</v>
      </c>
      <c r="H6241" s="1310" t="s">
        <v>8523</v>
      </c>
      <c r="I6241" s="1310" t="s">
        <v>669</v>
      </c>
      <c r="J6241" s="1310" t="s">
        <v>2242</v>
      </c>
      <c r="K6241" s="1312">
        <v>1242.3</v>
      </c>
      <c r="L6241" s="1310" t="s">
        <v>2173</v>
      </c>
    </row>
    <row r="6242" spans="1:12" ht="13.5">
      <c r="A6242" s="1310" t="s">
        <v>7192</v>
      </c>
      <c r="B6242" s="1310" t="s">
        <v>8419</v>
      </c>
      <c r="C6242" s="1310" t="s">
        <v>8420</v>
      </c>
      <c r="D6242" s="1310">
        <v>210</v>
      </c>
      <c r="E6242" s="1311" t="s">
        <v>995</v>
      </c>
      <c r="F6242" s="1310" t="s">
        <v>995</v>
      </c>
      <c r="G6242" s="1310">
        <v>87399</v>
      </c>
      <c r="H6242" s="1310" t="s">
        <v>8524</v>
      </c>
      <c r="I6242" s="1310" t="s">
        <v>669</v>
      </c>
      <c r="J6242" s="1310" t="s">
        <v>2242</v>
      </c>
      <c r="K6242" s="1312">
        <v>1416.36</v>
      </c>
      <c r="L6242" s="1310" t="s">
        <v>2173</v>
      </c>
    </row>
    <row r="6243" spans="1:12" ht="13.5">
      <c r="A6243" s="1310" t="s">
        <v>7192</v>
      </c>
      <c r="B6243" s="1310" t="s">
        <v>8419</v>
      </c>
      <c r="C6243" s="1310" t="s">
        <v>8420</v>
      </c>
      <c r="D6243" s="1310">
        <v>210</v>
      </c>
      <c r="E6243" s="1311" t="s">
        <v>995</v>
      </c>
      <c r="F6243" s="1310" t="s">
        <v>995</v>
      </c>
      <c r="G6243" s="1310">
        <v>87401</v>
      </c>
      <c r="H6243" s="1310" t="s">
        <v>8525</v>
      </c>
      <c r="I6243" s="1310" t="s">
        <v>669</v>
      </c>
      <c r="J6243" s="1310" t="s">
        <v>2242</v>
      </c>
      <c r="K6243" s="1312">
        <v>3549.68</v>
      </c>
      <c r="L6243" s="1310" t="s">
        <v>2173</v>
      </c>
    </row>
    <row r="6244" spans="1:12" ht="13.5">
      <c r="A6244" s="1310" t="s">
        <v>7192</v>
      </c>
      <c r="B6244" s="1310" t="s">
        <v>8419</v>
      </c>
      <c r="C6244" s="1310" t="s">
        <v>8420</v>
      </c>
      <c r="D6244" s="1310">
        <v>210</v>
      </c>
      <c r="E6244" s="1311" t="s">
        <v>995</v>
      </c>
      <c r="F6244" s="1310" t="s">
        <v>995</v>
      </c>
      <c r="G6244" s="1310">
        <v>87402</v>
      </c>
      <c r="H6244" s="1310" t="s">
        <v>8526</v>
      </c>
      <c r="I6244" s="1310" t="s">
        <v>669</v>
      </c>
      <c r="J6244" s="1310" t="s">
        <v>2242</v>
      </c>
      <c r="K6244" s="1312">
        <v>2312.7800000000002</v>
      </c>
      <c r="L6244" s="1310" t="s">
        <v>2173</v>
      </c>
    </row>
    <row r="6245" spans="1:12" ht="13.5">
      <c r="A6245" s="1310" t="s">
        <v>7192</v>
      </c>
      <c r="B6245" s="1310" t="s">
        <v>8419</v>
      </c>
      <c r="C6245" s="1310" t="s">
        <v>8420</v>
      </c>
      <c r="D6245" s="1310">
        <v>210</v>
      </c>
      <c r="E6245" s="1311" t="s">
        <v>995</v>
      </c>
      <c r="F6245" s="1310" t="s">
        <v>995</v>
      </c>
      <c r="G6245" s="1310">
        <v>87404</v>
      </c>
      <c r="H6245" s="1310" t="s">
        <v>8527</v>
      </c>
      <c r="I6245" s="1310" t="s">
        <v>669</v>
      </c>
      <c r="J6245" s="1310" t="s">
        <v>2172</v>
      </c>
      <c r="K6245" s="1312">
        <v>3109.93</v>
      </c>
      <c r="L6245" s="1310" t="s">
        <v>2173</v>
      </c>
    </row>
    <row r="6246" spans="1:12" ht="13.5">
      <c r="A6246" s="1310" t="s">
        <v>7192</v>
      </c>
      <c r="B6246" s="1310" t="s">
        <v>8419</v>
      </c>
      <c r="C6246" s="1310" t="s">
        <v>8420</v>
      </c>
      <c r="D6246" s="1310">
        <v>210</v>
      </c>
      <c r="E6246" s="1311" t="s">
        <v>995</v>
      </c>
      <c r="F6246" s="1310" t="s">
        <v>995</v>
      </c>
      <c r="G6246" s="1310">
        <v>87405</v>
      </c>
      <c r="H6246" s="1310" t="s">
        <v>8528</v>
      </c>
      <c r="I6246" s="1310" t="s">
        <v>669</v>
      </c>
      <c r="J6246" s="1310" t="s">
        <v>2172</v>
      </c>
      <c r="K6246" s="1312">
        <v>3108.23</v>
      </c>
      <c r="L6246" s="1310" t="s">
        <v>2173</v>
      </c>
    </row>
    <row r="6247" spans="1:12" ht="13.5">
      <c r="A6247" s="1310" t="s">
        <v>7192</v>
      </c>
      <c r="B6247" s="1310" t="s">
        <v>8419</v>
      </c>
      <c r="C6247" s="1310" t="s">
        <v>8420</v>
      </c>
      <c r="D6247" s="1310">
        <v>210</v>
      </c>
      <c r="E6247" s="1311" t="s">
        <v>995</v>
      </c>
      <c r="F6247" s="1310" t="s">
        <v>995</v>
      </c>
      <c r="G6247" s="1310">
        <v>87407</v>
      </c>
      <c r="H6247" s="1310" t="s">
        <v>8529</v>
      </c>
      <c r="I6247" s="1310" t="s">
        <v>669</v>
      </c>
      <c r="J6247" s="1310" t="s">
        <v>2172</v>
      </c>
      <c r="K6247" s="1312">
        <v>1109.6400000000001</v>
      </c>
      <c r="L6247" s="1310" t="s">
        <v>2173</v>
      </c>
    </row>
    <row r="6248" spans="1:12" ht="13.5">
      <c r="A6248" s="1310" t="s">
        <v>7192</v>
      </c>
      <c r="B6248" s="1310" t="s">
        <v>8419</v>
      </c>
      <c r="C6248" s="1310" t="s">
        <v>8420</v>
      </c>
      <c r="D6248" s="1310">
        <v>210</v>
      </c>
      <c r="E6248" s="1311" t="s">
        <v>995</v>
      </c>
      <c r="F6248" s="1310" t="s">
        <v>995</v>
      </c>
      <c r="G6248" s="1310">
        <v>87408</v>
      </c>
      <c r="H6248" s="1310" t="s">
        <v>8530</v>
      </c>
      <c r="I6248" s="1310" t="s">
        <v>669</v>
      </c>
      <c r="J6248" s="1310" t="s">
        <v>2172</v>
      </c>
      <c r="K6248" s="1312">
        <v>1096.27</v>
      </c>
      <c r="L6248" s="1310" t="s">
        <v>2173</v>
      </c>
    </row>
    <row r="6249" spans="1:12" ht="13.5">
      <c r="A6249" s="1310" t="s">
        <v>7192</v>
      </c>
      <c r="B6249" s="1310" t="s">
        <v>8419</v>
      </c>
      <c r="C6249" s="1310" t="s">
        <v>8420</v>
      </c>
      <c r="D6249" s="1310">
        <v>210</v>
      </c>
      <c r="E6249" s="1311" t="s">
        <v>995</v>
      </c>
      <c r="F6249" s="1310" t="s">
        <v>995</v>
      </c>
      <c r="G6249" s="1310">
        <v>87410</v>
      </c>
      <c r="H6249" s="1310" t="s">
        <v>8531</v>
      </c>
      <c r="I6249" s="1310" t="s">
        <v>669</v>
      </c>
      <c r="J6249" s="1310" t="s">
        <v>2172</v>
      </c>
      <c r="K6249" s="1311">
        <v>759.37</v>
      </c>
      <c r="L6249" s="1310" t="s">
        <v>2173</v>
      </c>
    </row>
    <row r="6250" spans="1:12" ht="13.5">
      <c r="A6250" s="1310" t="s">
        <v>7192</v>
      </c>
      <c r="B6250" s="1310" t="s">
        <v>8419</v>
      </c>
      <c r="C6250" s="1310" t="s">
        <v>8420</v>
      </c>
      <c r="D6250" s="1310">
        <v>210</v>
      </c>
      <c r="E6250" s="1311" t="s">
        <v>995</v>
      </c>
      <c r="F6250" s="1310" t="s">
        <v>995</v>
      </c>
      <c r="G6250" s="1310">
        <v>88626</v>
      </c>
      <c r="H6250" s="1310" t="s">
        <v>8532</v>
      </c>
      <c r="I6250" s="1310" t="s">
        <v>669</v>
      </c>
      <c r="J6250" s="1310" t="s">
        <v>2172</v>
      </c>
      <c r="K6250" s="1311">
        <v>463.08</v>
      </c>
      <c r="L6250" s="1310" t="s">
        <v>2173</v>
      </c>
    </row>
    <row r="6251" spans="1:12" ht="13.5">
      <c r="A6251" s="1310" t="s">
        <v>7192</v>
      </c>
      <c r="B6251" s="1310" t="s">
        <v>8419</v>
      </c>
      <c r="C6251" s="1310" t="s">
        <v>8420</v>
      </c>
      <c r="D6251" s="1310">
        <v>210</v>
      </c>
      <c r="E6251" s="1311" t="s">
        <v>995</v>
      </c>
      <c r="F6251" s="1310" t="s">
        <v>995</v>
      </c>
      <c r="G6251" s="1310">
        <v>88627</v>
      </c>
      <c r="H6251" s="1310" t="s">
        <v>8533</v>
      </c>
      <c r="I6251" s="1310" t="s">
        <v>669</v>
      </c>
      <c r="J6251" s="1310" t="s">
        <v>2771</v>
      </c>
      <c r="K6251" s="1311">
        <v>546.08000000000004</v>
      </c>
      <c r="L6251" s="1310" t="s">
        <v>2173</v>
      </c>
    </row>
    <row r="6252" spans="1:12" ht="13.5">
      <c r="A6252" s="1310" t="s">
        <v>7192</v>
      </c>
      <c r="B6252" s="1310" t="s">
        <v>8419</v>
      </c>
      <c r="C6252" s="1310" t="s">
        <v>8420</v>
      </c>
      <c r="D6252" s="1310">
        <v>210</v>
      </c>
      <c r="E6252" s="1311" t="s">
        <v>995</v>
      </c>
      <c r="F6252" s="1310" t="s">
        <v>995</v>
      </c>
      <c r="G6252" s="1310">
        <v>88628</v>
      </c>
      <c r="H6252" s="1310" t="s">
        <v>8534</v>
      </c>
      <c r="I6252" s="1310" t="s">
        <v>669</v>
      </c>
      <c r="J6252" s="1310" t="s">
        <v>2172</v>
      </c>
      <c r="K6252" s="1311">
        <v>460.86</v>
      </c>
      <c r="L6252" s="1310" t="s">
        <v>2173</v>
      </c>
    </row>
    <row r="6253" spans="1:12" ht="13.5">
      <c r="A6253" s="1310" t="s">
        <v>7192</v>
      </c>
      <c r="B6253" s="1310" t="s">
        <v>8419</v>
      </c>
      <c r="C6253" s="1310" t="s">
        <v>8420</v>
      </c>
      <c r="D6253" s="1310">
        <v>210</v>
      </c>
      <c r="E6253" s="1311" t="s">
        <v>995</v>
      </c>
      <c r="F6253" s="1310" t="s">
        <v>995</v>
      </c>
      <c r="G6253" s="1310">
        <v>88629</v>
      </c>
      <c r="H6253" s="1310" t="s">
        <v>8535</v>
      </c>
      <c r="I6253" s="1310" t="s">
        <v>669</v>
      </c>
      <c r="J6253" s="1310" t="s">
        <v>2771</v>
      </c>
      <c r="K6253" s="1311">
        <v>548.20000000000005</v>
      </c>
      <c r="L6253" s="1310" t="s">
        <v>2173</v>
      </c>
    </row>
    <row r="6254" spans="1:12" ht="13.5">
      <c r="A6254" s="1310" t="s">
        <v>7192</v>
      </c>
      <c r="B6254" s="1310" t="s">
        <v>8419</v>
      </c>
      <c r="C6254" s="1310" t="s">
        <v>8420</v>
      </c>
      <c r="D6254" s="1310">
        <v>210</v>
      </c>
      <c r="E6254" s="1311" t="s">
        <v>995</v>
      </c>
      <c r="F6254" s="1310" t="s">
        <v>995</v>
      </c>
      <c r="G6254" s="1310">
        <v>88630</v>
      </c>
      <c r="H6254" s="1310" t="s">
        <v>8536</v>
      </c>
      <c r="I6254" s="1310" t="s">
        <v>669</v>
      </c>
      <c r="J6254" s="1310" t="s">
        <v>2172</v>
      </c>
      <c r="K6254" s="1311">
        <v>400.64</v>
      </c>
      <c r="L6254" s="1310" t="s">
        <v>2173</v>
      </c>
    </row>
    <row r="6255" spans="1:12" ht="13.5">
      <c r="A6255" s="1310" t="s">
        <v>7192</v>
      </c>
      <c r="B6255" s="1310" t="s">
        <v>8419</v>
      </c>
      <c r="C6255" s="1310" t="s">
        <v>8420</v>
      </c>
      <c r="D6255" s="1310">
        <v>210</v>
      </c>
      <c r="E6255" s="1311" t="s">
        <v>995</v>
      </c>
      <c r="F6255" s="1310" t="s">
        <v>995</v>
      </c>
      <c r="G6255" s="1310">
        <v>88631</v>
      </c>
      <c r="H6255" s="1310" t="s">
        <v>8537</v>
      </c>
      <c r="I6255" s="1310" t="s">
        <v>669</v>
      </c>
      <c r="J6255" s="1310" t="s">
        <v>2771</v>
      </c>
      <c r="K6255" s="1311">
        <v>496.55</v>
      </c>
      <c r="L6255" s="1310" t="s">
        <v>2173</v>
      </c>
    </row>
    <row r="6256" spans="1:12" ht="13.5">
      <c r="A6256" s="1310" t="s">
        <v>7192</v>
      </c>
      <c r="B6256" s="1310" t="s">
        <v>8419</v>
      </c>
      <c r="C6256" s="1310" t="s">
        <v>8420</v>
      </c>
      <c r="D6256" s="1310">
        <v>210</v>
      </c>
      <c r="E6256" s="1311" t="s">
        <v>995</v>
      </c>
      <c r="F6256" s="1310" t="s">
        <v>995</v>
      </c>
      <c r="G6256" s="1310">
        <v>88715</v>
      </c>
      <c r="H6256" s="1310" t="s">
        <v>8538</v>
      </c>
      <c r="I6256" s="1310" t="s">
        <v>669</v>
      </c>
      <c r="J6256" s="1310" t="s">
        <v>2172</v>
      </c>
      <c r="K6256" s="1311">
        <v>461.68</v>
      </c>
      <c r="L6256" s="1310" t="s">
        <v>2173</v>
      </c>
    </row>
    <row r="6257" spans="1:12" ht="13.5">
      <c r="A6257" s="1310" t="s">
        <v>7192</v>
      </c>
      <c r="B6257" s="1310" t="s">
        <v>8419</v>
      </c>
      <c r="C6257" s="1310" t="s">
        <v>8420</v>
      </c>
      <c r="D6257" s="1310">
        <v>210</v>
      </c>
      <c r="E6257" s="1311" t="s">
        <v>995</v>
      </c>
      <c r="F6257" s="1310" t="s">
        <v>995</v>
      </c>
      <c r="G6257" s="1310">
        <v>95563</v>
      </c>
      <c r="H6257" s="1310" t="s">
        <v>8539</v>
      </c>
      <c r="I6257" s="1310" t="s">
        <v>669</v>
      </c>
      <c r="J6257" s="1310" t="s">
        <v>2172</v>
      </c>
      <c r="K6257" s="1311">
        <v>669.08</v>
      </c>
      <c r="L6257" s="1310" t="s">
        <v>2173</v>
      </c>
    </row>
    <row r="6258" spans="1:12" ht="13.5">
      <c r="A6258" s="1310" t="s">
        <v>7192</v>
      </c>
      <c r="B6258" s="1310" t="s">
        <v>8419</v>
      </c>
      <c r="C6258" s="1310" t="s">
        <v>8420</v>
      </c>
      <c r="D6258" s="1310">
        <v>210</v>
      </c>
      <c r="E6258" s="1311" t="s">
        <v>995</v>
      </c>
      <c r="F6258" s="1310" t="s">
        <v>995</v>
      </c>
      <c r="G6258" s="1310">
        <v>100464</v>
      </c>
      <c r="H6258" s="1310" t="s">
        <v>8540</v>
      </c>
      <c r="I6258" s="1310" t="s">
        <v>669</v>
      </c>
      <c r="J6258" s="1310" t="s">
        <v>2172</v>
      </c>
      <c r="K6258" s="1311">
        <v>483.87</v>
      </c>
      <c r="L6258" s="1310" t="s">
        <v>2173</v>
      </c>
    </row>
    <row r="6259" spans="1:12" ht="13.5">
      <c r="A6259" s="1310" t="s">
        <v>7192</v>
      </c>
      <c r="B6259" s="1310" t="s">
        <v>8419</v>
      </c>
      <c r="C6259" s="1310" t="s">
        <v>8420</v>
      </c>
      <c r="D6259" s="1310">
        <v>210</v>
      </c>
      <c r="E6259" s="1311" t="s">
        <v>995</v>
      </c>
      <c r="F6259" s="1310" t="s">
        <v>995</v>
      </c>
      <c r="G6259" s="1310">
        <v>100465</v>
      </c>
      <c r="H6259" s="1310" t="s">
        <v>8541</v>
      </c>
      <c r="I6259" s="1310" t="s">
        <v>669</v>
      </c>
      <c r="J6259" s="1310" t="s">
        <v>2172</v>
      </c>
      <c r="K6259" s="1311">
        <v>452.91</v>
      </c>
      <c r="L6259" s="1310" t="s">
        <v>2173</v>
      </c>
    </row>
    <row r="6260" spans="1:12" ht="13.5">
      <c r="A6260" s="1310" t="s">
        <v>7192</v>
      </c>
      <c r="B6260" s="1310" t="s">
        <v>8419</v>
      </c>
      <c r="C6260" s="1310" t="s">
        <v>8420</v>
      </c>
      <c r="D6260" s="1310">
        <v>210</v>
      </c>
      <c r="E6260" s="1311" t="s">
        <v>995</v>
      </c>
      <c r="F6260" s="1310" t="s">
        <v>995</v>
      </c>
      <c r="G6260" s="1310">
        <v>100466</v>
      </c>
      <c r="H6260" s="1310" t="s">
        <v>8542</v>
      </c>
      <c r="I6260" s="1310" t="s">
        <v>669</v>
      </c>
      <c r="J6260" s="1310" t="s">
        <v>2172</v>
      </c>
      <c r="K6260" s="1311">
        <v>437.73</v>
      </c>
      <c r="L6260" s="1310" t="s">
        <v>2173</v>
      </c>
    </row>
    <row r="6261" spans="1:12" ht="13.5">
      <c r="A6261" s="1310" t="s">
        <v>7192</v>
      </c>
      <c r="B6261" s="1310" t="s">
        <v>8419</v>
      </c>
      <c r="C6261" s="1310" t="s">
        <v>8420</v>
      </c>
      <c r="D6261" s="1310">
        <v>210</v>
      </c>
      <c r="E6261" s="1311" t="s">
        <v>995</v>
      </c>
      <c r="F6261" s="1310" t="s">
        <v>995</v>
      </c>
      <c r="G6261" s="1310">
        <v>100468</v>
      </c>
      <c r="H6261" s="1310" t="s">
        <v>8543</v>
      </c>
      <c r="I6261" s="1310" t="s">
        <v>669</v>
      </c>
      <c r="J6261" s="1310" t="s">
        <v>2172</v>
      </c>
      <c r="K6261" s="1311">
        <v>559.30999999999995</v>
      </c>
      <c r="L6261" s="1310" t="s">
        <v>2173</v>
      </c>
    </row>
    <row r="6262" spans="1:12" ht="13.5">
      <c r="A6262" s="1310" t="s">
        <v>7192</v>
      </c>
      <c r="B6262" s="1310" t="s">
        <v>8419</v>
      </c>
      <c r="C6262" s="1310" t="s">
        <v>8420</v>
      </c>
      <c r="D6262" s="1310">
        <v>210</v>
      </c>
      <c r="E6262" s="1311" t="s">
        <v>995</v>
      </c>
      <c r="F6262" s="1310" t="s">
        <v>995</v>
      </c>
      <c r="G6262" s="1310">
        <v>100469</v>
      </c>
      <c r="H6262" s="1310" t="s">
        <v>8544</v>
      </c>
      <c r="I6262" s="1310" t="s">
        <v>669</v>
      </c>
      <c r="J6262" s="1310" t="s">
        <v>2172</v>
      </c>
      <c r="K6262" s="1311">
        <v>453.24</v>
      </c>
      <c r="L6262" s="1310" t="s">
        <v>2173</v>
      </c>
    </row>
    <row r="6263" spans="1:12" ht="13.5">
      <c r="A6263" s="1310" t="s">
        <v>7192</v>
      </c>
      <c r="B6263" s="1310" t="s">
        <v>8419</v>
      </c>
      <c r="C6263" s="1310" t="s">
        <v>8420</v>
      </c>
      <c r="D6263" s="1310">
        <v>210</v>
      </c>
      <c r="E6263" s="1311" t="s">
        <v>995</v>
      </c>
      <c r="F6263" s="1310" t="s">
        <v>995</v>
      </c>
      <c r="G6263" s="1310">
        <v>100470</v>
      </c>
      <c r="H6263" s="1310" t="s">
        <v>8545</v>
      </c>
      <c r="I6263" s="1310" t="s">
        <v>669</v>
      </c>
      <c r="J6263" s="1310" t="s">
        <v>2172</v>
      </c>
      <c r="K6263" s="1311">
        <v>410.27</v>
      </c>
      <c r="L6263" s="1310" t="s">
        <v>2173</v>
      </c>
    </row>
    <row r="6264" spans="1:12" ht="13.5">
      <c r="A6264" s="1310" t="s">
        <v>7192</v>
      </c>
      <c r="B6264" s="1310" t="s">
        <v>8419</v>
      </c>
      <c r="C6264" s="1310" t="s">
        <v>8420</v>
      </c>
      <c r="D6264" s="1310">
        <v>210</v>
      </c>
      <c r="E6264" s="1311" t="s">
        <v>995</v>
      </c>
      <c r="F6264" s="1310" t="s">
        <v>995</v>
      </c>
      <c r="G6264" s="1310">
        <v>100472</v>
      </c>
      <c r="H6264" s="1310" t="s">
        <v>8546</v>
      </c>
      <c r="I6264" s="1310" t="s">
        <v>669</v>
      </c>
      <c r="J6264" s="1310" t="s">
        <v>2172</v>
      </c>
      <c r="K6264" s="1311">
        <v>451.91</v>
      </c>
      <c r="L6264" s="1310" t="s">
        <v>2173</v>
      </c>
    </row>
    <row r="6265" spans="1:12" ht="13.5">
      <c r="A6265" s="1310" t="s">
        <v>7192</v>
      </c>
      <c r="B6265" s="1310" t="s">
        <v>8419</v>
      </c>
      <c r="C6265" s="1310" t="s">
        <v>8420</v>
      </c>
      <c r="D6265" s="1310">
        <v>210</v>
      </c>
      <c r="E6265" s="1311" t="s">
        <v>995</v>
      </c>
      <c r="F6265" s="1310" t="s">
        <v>995</v>
      </c>
      <c r="G6265" s="1310">
        <v>100473</v>
      </c>
      <c r="H6265" s="1310" t="s">
        <v>8547</v>
      </c>
      <c r="I6265" s="1310" t="s">
        <v>669</v>
      </c>
      <c r="J6265" s="1310" t="s">
        <v>2172</v>
      </c>
      <c r="K6265" s="1311">
        <v>412.42</v>
      </c>
      <c r="L6265" s="1310" t="s">
        <v>2173</v>
      </c>
    </row>
    <row r="6266" spans="1:12" ht="13.5">
      <c r="A6266" s="1310" t="s">
        <v>7192</v>
      </c>
      <c r="B6266" s="1310" t="s">
        <v>8419</v>
      </c>
      <c r="C6266" s="1310" t="s">
        <v>8420</v>
      </c>
      <c r="D6266" s="1310">
        <v>210</v>
      </c>
      <c r="E6266" s="1311" t="s">
        <v>995</v>
      </c>
      <c r="F6266" s="1310" t="s">
        <v>995</v>
      </c>
      <c r="G6266" s="1310">
        <v>100474</v>
      </c>
      <c r="H6266" s="1310" t="s">
        <v>8548</v>
      </c>
      <c r="I6266" s="1310" t="s">
        <v>669</v>
      </c>
      <c r="J6266" s="1310" t="s">
        <v>2172</v>
      </c>
      <c r="K6266" s="1311">
        <v>395.3</v>
      </c>
      <c r="L6266" s="1310" t="s">
        <v>2173</v>
      </c>
    </row>
    <row r="6267" spans="1:12" ht="13.5">
      <c r="A6267" s="1310" t="s">
        <v>7192</v>
      </c>
      <c r="B6267" s="1310" t="s">
        <v>8419</v>
      </c>
      <c r="C6267" s="1310" t="s">
        <v>8420</v>
      </c>
      <c r="D6267" s="1310">
        <v>210</v>
      </c>
      <c r="E6267" s="1311" t="s">
        <v>995</v>
      </c>
      <c r="F6267" s="1310" t="s">
        <v>995</v>
      </c>
      <c r="G6267" s="1310">
        <v>100475</v>
      </c>
      <c r="H6267" s="1310" t="s">
        <v>8549</v>
      </c>
      <c r="I6267" s="1310" t="s">
        <v>669</v>
      </c>
      <c r="J6267" s="1310" t="s">
        <v>2172</v>
      </c>
      <c r="K6267" s="1311">
        <v>612.04</v>
      </c>
      <c r="L6267" s="1310" t="s">
        <v>2173</v>
      </c>
    </row>
    <row r="6268" spans="1:12" ht="13.5">
      <c r="A6268" s="1310" t="s">
        <v>7192</v>
      </c>
      <c r="B6268" s="1310" t="s">
        <v>8419</v>
      </c>
      <c r="C6268" s="1310" t="s">
        <v>8420</v>
      </c>
      <c r="D6268" s="1310">
        <v>210</v>
      </c>
      <c r="E6268" s="1311" t="s">
        <v>995</v>
      </c>
      <c r="F6268" s="1310" t="s">
        <v>995</v>
      </c>
      <c r="G6268" s="1310">
        <v>100477</v>
      </c>
      <c r="H6268" s="1310" t="s">
        <v>8550</v>
      </c>
      <c r="I6268" s="1310" t="s">
        <v>669</v>
      </c>
      <c r="J6268" s="1310" t="s">
        <v>2172</v>
      </c>
      <c r="K6268" s="1311">
        <v>661.66</v>
      </c>
      <c r="L6268" s="1310" t="s">
        <v>2173</v>
      </c>
    </row>
    <row r="6269" spans="1:12" ht="13.5">
      <c r="A6269" s="1310" t="s">
        <v>7192</v>
      </c>
      <c r="B6269" s="1310" t="s">
        <v>8419</v>
      </c>
      <c r="C6269" s="1310" t="s">
        <v>8420</v>
      </c>
      <c r="D6269" s="1310">
        <v>210</v>
      </c>
      <c r="E6269" s="1311" t="s">
        <v>995</v>
      </c>
      <c r="F6269" s="1310" t="s">
        <v>995</v>
      </c>
      <c r="G6269" s="1310">
        <v>100478</v>
      </c>
      <c r="H6269" s="1310" t="s">
        <v>8551</v>
      </c>
      <c r="I6269" s="1310" t="s">
        <v>669</v>
      </c>
      <c r="J6269" s="1310" t="s">
        <v>2172</v>
      </c>
      <c r="K6269" s="1311">
        <v>600.91999999999996</v>
      </c>
      <c r="L6269" s="1310" t="s">
        <v>2173</v>
      </c>
    </row>
    <row r="6270" spans="1:12" ht="13.5">
      <c r="A6270" s="1310" t="s">
        <v>7192</v>
      </c>
      <c r="B6270" s="1310" t="s">
        <v>8419</v>
      </c>
      <c r="C6270" s="1310" t="s">
        <v>8420</v>
      </c>
      <c r="D6270" s="1310">
        <v>210</v>
      </c>
      <c r="E6270" s="1311" t="s">
        <v>995</v>
      </c>
      <c r="F6270" s="1310" t="s">
        <v>995</v>
      </c>
      <c r="G6270" s="1310">
        <v>100479</v>
      </c>
      <c r="H6270" s="1310" t="s">
        <v>8552</v>
      </c>
      <c r="I6270" s="1310" t="s">
        <v>669</v>
      </c>
      <c r="J6270" s="1310" t="s">
        <v>2172</v>
      </c>
      <c r="K6270" s="1311">
        <v>588.08000000000004</v>
      </c>
      <c r="L6270" s="1310" t="s">
        <v>2173</v>
      </c>
    </row>
    <row r="6271" spans="1:12" ht="13.5">
      <c r="A6271" s="1310" t="s">
        <v>7192</v>
      </c>
      <c r="B6271" s="1310" t="s">
        <v>8419</v>
      </c>
      <c r="C6271" s="1310" t="s">
        <v>8420</v>
      </c>
      <c r="D6271" s="1310">
        <v>210</v>
      </c>
      <c r="E6271" s="1311" t="s">
        <v>995</v>
      </c>
      <c r="F6271" s="1310" t="s">
        <v>995</v>
      </c>
      <c r="G6271" s="1310">
        <v>100480</v>
      </c>
      <c r="H6271" s="1310" t="s">
        <v>8553</v>
      </c>
      <c r="I6271" s="1310" t="s">
        <v>669</v>
      </c>
      <c r="J6271" s="1310" t="s">
        <v>2771</v>
      </c>
      <c r="K6271" s="1311">
        <v>698.39</v>
      </c>
      <c r="L6271" s="1310" t="s">
        <v>2173</v>
      </c>
    </row>
    <row r="6272" spans="1:12" ht="13.5">
      <c r="A6272" s="1310" t="s">
        <v>7192</v>
      </c>
      <c r="B6272" s="1310" t="s">
        <v>8419</v>
      </c>
      <c r="C6272" s="1310" t="s">
        <v>8420</v>
      </c>
      <c r="D6272" s="1310">
        <v>210</v>
      </c>
      <c r="E6272" s="1311" t="s">
        <v>995</v>
      </c>
      <c r="F6272" s="1310" t="s">
        <v>995</v>
      </c>
      <c r="G6272" s="1310">
        <v>100481</v>
      </c>
      <c r="H6272" s="1310" t="s">
        <v>8554</v>
      </c>
      <c r="I6272" s="1310" t="s">
        <v>669</v>
      </c>
      <c r="J6272" s="1310" t="s">
        <v>2172</v>
      </c>
      <c r="K6272" s="1311">
        <v>531.65</v>
      </c>
      <c r="L6272" s="1310" t="s">
        <v>2173</v>
      </c>
    </row>
    <row r="6273" spans="1:12" ht="13.5">
      <c r="A6273" s="1310" t="s">
        <v>7192</v>
      </c>
      <c r="B6273" s="1310" t="s">
        <v>8419</v>
      </c>
      <c r="C6273" s="1310" t="s">
        <v>8420</v>
      </c>
      <c r="D6273" s="1310">
        <v>210</v>
      </c>
      <c r="E6273" s="1311" t="s">
        <v>995</v>
      </c>
      <c r="F6273" s="1310" t="s">
        <v>995</v>
      </c>
      <c r="G6273" s="1310">
        <v>100483</v>
      </c>
      <c r="H6273" s="1310" t="s">
        <v>8555</v>
      </c>
      <c r="I6273" s="1310" t="s">
        <v>669</v>
      </c>
      <c r="J6273" s="1310" t="s">
        <v>2172</v>
      </c>
      <c r="K6273" s="1311">
        <v>568.66999999999996</v>
      </c>
      <c r="L6273" s="1310" t="s">
        <v>2173</v>
      </c>
    </row>
    <row r="6274" spans="1:12" ht="13.5">
      <c r="A6274" s="1310" t="s">
        <v>7192</v>
      </c>
      <c r="B6274" s="1310" t="s">
        <v>8419</v>
      </c>
      <c r="C6274" s="1310" t="s">
        <v>8420</v>
      </c>
      <c r="D6274" s="1310">
        <v>210</v>
      </c>
      <c r="E6274" s="1311" t="s">
        <v>995</v>
      </c>
      <c r="F6274" s="1310" t="s">
        <v>995</v>
      </c>
      <c r="G6274" s="1310">
        <v>100484</v>
      </c>
      <c r="H6274" s="1310" t="s">
        <v>8556</v>
      </c>
      <c r="I6274" s="1310" t="s">
        <v>669</v>
      </c>
      <c r="J6274" s="1310" t="s">
        <v>2172</v>
      </c>
      <c r="K6274" s="1311">
        <v>530.16999999999996</v>
      </c>
      <c r="L6274" s="1310" t="s">
        <v>2173</v>
      </c>
    </row>
    <row r="6275" spans="1:12" ht="13.5">
      <c r="A6275" s="1310" t="s">
        <v>7192</v>
      </c>
      <c r="B6275" s="1310" t="s">
        <v>8419</v>
      </c>
      <c r="C6275" s="1310" t="s">
        <v>8420</v>
      </c>
      <c r="D6275" s="1310">
        <v>210</v>
      </c>
      <c r="E6275" s="1311" t="s">
        <v>995</v>
      </c>
      <c r="F6275" s="1310" t="s">
        <v>995</v>
      </c>
      <c r="G6275" s="1310">
        <v>100485</v>
      </c>
      <c r="H6275" s="1310" t="s">
        <v>8557</v>
      </c>
      <c r="I6275" s="1310" t="s">
        <v>669</v>
      </c>
      <c r="J6275" s="1310" t="s">
        <v>2172</v>
      </c>
      <c r="K6275" s="1311">
        <v>514.94000000000005</v>
      </c>
      <c r="L6275" s="1310" t="s">
        <v>2173</v>
      </c>
    </row>
    <row r="6276" spans="1:12" ht="13.5">
      <c r="A6276" s="1310" t="s">
        <v>7192</v>
      </c>
      <c r="B6276" s="1310" t="s">
        <v>8419</v>
      </c>
      <c r="C6276" s="1310" t="s">
        <v>8420</v>
      </c>
      <c r="D6276" s="1310">
        <v>210</v>
      </c>
      <c r="E6276" s="1311" t="s">
        <v>995</v>
      </c>
      <c r="F6276" s="1310" t="s">
        <v>995</v>
      </c>
      <c r="G6276" s="1310">
        <v>100486</v>
      </c>
      <c r="H6276" s="1310" t="s">
        <v>8558</v>
      </c>
      <c r="I6276" s="1310" t="s">
        <v>669</v>
      </c>
      <c r="J6276" s="1310" t="s">
        <v>2771</v>
      </c>
      <c r="K6276" s="1311">
        <v>622.20000000000005</v>
      </c>
      <c r="L6276" s="1310" t="s">
        <v>2173</v>
      </c>
    </row>
    <row r="6277" spans="1:12" ht="13.5">
      <c r="A6277" s="1310" t="s">
        <v>7192</v>
      </c>
      <c r="B6277" s="1310" t="s">
        <v>8419</v>
      </c>
      <c r="C6277" s="1310" t="s">
        <v>8420</v>
      </c>
      <c r="D6277" s="1310">
        <v>210</v>
      </c>
      <c r="E6277" s="1311" t="s">
        <v>995</v>
      </c>
      <c r="F6277" s="1310" t="s">
        <v>995</v>
      </c>
      <c r="G6277" s="1310">
        <v>100487</v>
      </c>
      <c r="H6277" s="1310" t="s">
        <v>8559</v>
      </c>
      <c r="I6277" s="1310" t="s">
        <v>669</v>
      </c>
      <c r="J6277" s="1310" t="s">
        <v>2172</v>
      </c>
      <c r="K6277" s="1311">
        <v>440.95</v>
      </c>
      <c r="L6277" s="1310" t="s">
        <v>2173</v>
      </c>
    </row>
    <row r="6278" spans="1:12" ht="13.5">
      <c r="A6278" s="1310" t="s">
        <v>7192</v>
      </c>
      <c r="B6278" s="1310" t="s">
        <v>8419</v>
      </c>
      <c r="C6278" s="1310" t="s">
        <v>8420</v>
      </c>
      <c r="D6278" s="1310">
        <v>210</v>
      </c>
      <c r="E6278" s="1311" t="s">
        <v>995</v>
      </c>
      <c r="F6278" s="1310" t="s">
        <v>995</v>
      </c>
      <c r="G6278" s="1310">
        <v>100488</v>
      </c>
      <c r="H6278" s="1310" t="s">
        <v>8560</v>
      </c>
      <c r="I6278" s="1310" t="s">
        <v>669</v>
      </c>
      <c r="J6278" s="1310" t="s">
        <v>2172</v>
      </c>
      <c r="K6278" s="1311">
        <v>456.74</v>
      </c>
      <c r="L6278" s="1310" t="s">
        <v>2173</v>
      </c>
    </row>
    <row r="6279" spans="1:12" ht="13.5">
      <c r="A6279" s="1310" t="s">
        <v>7192</v>
      </c>
      <c r="B6279" s="1310" t="s">
        <v>8419</v>
      </c>
      <c r="C6279" s="1310" t="s">
        <v>8420</v>
      </c>
      <c r="D6279" s="1310">
        <v>210</v>
      </c>
      <c r="E6279" s="1311" t="s">
        <v>995</v>
      </c>
      <c r="F6279" s="1310" t="s">
        <v>995</v>
      </c>
      <c r="G6279" s="1310">
        <v>100489</v>
      </c>
      <c r="H6279" s="1310" t="s">
        <v>8561</v>
      </c>
      <c r="I6279" s="1310" t="s">
        <v>669</v>
      </c>
      <c r="J6279" s="1310" t="s">
        <v>2172</v>
      </c>
      <c r="K6279" s="1311">
        <v>459.77</v>
      </c>
      <c r="L6279" s="1310" t="s">
        <v>2173</v>
      </c>
    </row>
    <row r="6280" spans="1:12" ht="13.5">
      <c r="A6280" s="1310" t="s">
        <v>7192</v>
      </c>
      <c r="B6280" s="1310" t="s">
        <v>8419</v>
      </c>
      <c r="C6280" s="1310" t="s">
        <v>8420</v>
      </c>
      <c r="D6280" s="1310">
        <v>210</v>
      </c>
      <c r="E6280" s="1311" t="s">
        <v>995</v>
      </c>
      <c r="F6280" s="1310" t="s">
        <v>995</v>
      </c>
      <c r="G6280" s="1310">
        <v>100490</v>
      </c>
      <c r="H6280" s="1310" t="s">
        <v>8562</v>
      </c>
      <c r="I6280" s="1310" t="s">
        <v>669</v>
      </c>
      <c r="J6280" s="1310" t="s">
        <v>2172</v>
      </c>
      <c r="K6280" s="1311">
        <v>410.51</v>
      </c>
      <c r="L6280" s="1310" t="s">
        <v>2173</v>
      </c>
    </row>
    <row r="6281" spans="1:12" ht="13.5">
      <c r="A6281" s="1310" t="s">
        <v>7192</v>
      </c>
      <c r="B6281" s="1310" t="s">
        <v>8419</v>
      </c>
      <c r="C6281" s="1310" t="s">
        <v>8420</v>
      </c>
      <c r="D6281" s="1310">
        <v>210</v>
      </c>
      <c r="E6281" s="1311" t="s">
        <v>995</v>
      </c>
      <c r="F6281" s="1310" t="s">
        <v>995</v>
      </c>
      <c r="G6281" s="1310">
        <v>100491</v>
      </c>
      <c r="H6281" s="1310" t="s">
        <v>8563</v>
      </c>
      <c r="I6281" s="1310" t="s">
        <v>669</v>
      </c>
      <c r="J6281" s="1310" t="s">
        <v>2172</v>
      </c>
      <c r="K6281" s="1311">
        <v>611.91</v>
      </c>
      <c r="L6281" s="1310" t="s">
        <v>2173</v>
      </c>
    </row>
    <row r="6282" spans="1:12" ht="13.5">
      <c r="A6282" s="1310" t="s">
        <v>7192</v>
      </c>
      <c r="B6282" s="1310" t="s">
        <v>8419</v>
      </c>
      <c r="C6282" s="1310" t="s">
        <v>8420</v>
      </c>
      <c r="D6282" s="1310">
        <v>210</v>
      </c>
      <c r="E6282" s="1311" t="s">
        <v>995</v>
      </c>
      <c r="F6282" s="1310" t="s">
        <v>995</v>
      </c>
      <c r="G6282" s="1310">
        <v>100492</v>
      </c>
      <c r="H6282" s="1310" t="s">
        <v>8564</v>
      </c>
      <c r="I6282" s="1310" t="s">
        <v>669</v>
      </c>
      <c r="J6282" s="1310" t="s">
        <v>2172</v>
      </c>
      <c r="K6282" s="1311">
        <v>531.94000000000005</v>
      </c>
      <c r="L6282" s="1310" t="s">
        <v>2173</v>
      </c>
    </row>
    <row r="6283" spans="1:12" ht="13.5">
      <c r="A6283" s="1310" t="s">
        <v>7192</v>
      </c>
      <c r="B6283" s="1310" t="s">
        <v>8419</v>
      </c>
      <c r="C6283" s="1310" t="s">
        <v>8565</v>
      </c>
      <c r="D6283" s="1310">
        <v>211</v>
      </c>
      <c r="E6283" s="1311" t="s">
        <v>995</v>
      </c>
      <c r="F6283" s="1310" t="s">
        <v>995</v>
      </c>
      <c r="G6283" s="1310">
        <v>92121</v>
      </c>
      <c r="H6283" s="1310" t="s">
        <v>8566</v>
      </c>
      <c r="I6283" s="1310" t="s">
        <v>669</v>
      </c>
      <c r="J6283" s="1310" t="s">
        <v>2172</v>
      </c>
      <c r="K6283" s="1311">
        <v>25.33</v>
      </c>
      <c r="L6283" s="1310" t="s">
        <v>2173</v>
      </c>
    </row>
    <row r="6284" spans="1:12" ht="13.5">
      <c r="A6284" s="1310" t="s">
        <v>7192</v>
      </c>
      <c r="B6284" s="1310" t="s">
        <v>8419</v>
      </c>
      <c r="C6284" s="1310" t="s">
        <v>8565</v>
      </c>
      <c r="D6284" s="1310">
        <v>211</v>
      </c>
      <c r="E6284" s="1311" t="s">
        <v>995</v>
      </c>
      <c r="F6284" s="1310" t="s">
        <v>995</v>
      </c>
      <c r="G6284" s="1310">
        <v>92122</v>
      </c>
      <c r="H6284" s="1310" t="s">
        <v>8567</v>
      </c>
      <c r="I6284" s="1310" t="s">
        <v>669</v>
      </c>
      <c r="J6284" s="1310" t="s">
        <v>2771</v>
      </c>
      <c r="K6284" s="1311">
        <v>42.22</v>
      </c>
      <c r="L6284" s="1310" t="s">
        <v>2173</v>
      </c>
    </row>
    <row r="6285" spans="1:12" ht="13.5">
      <c r="A6285" s="1310" t="s">
        <v>7192</v>
      </c>
      <c r="B6285" s="1310" t="s">
        <v>8419</v>
      </c>
      <c r="C6285" s="1310" t="s">
        <v>8565</v>
      </c>
      <c r="D6285" s="1310">
        <v>211</v>
      </c>
      <c r="E6285" s="1311" t="s">
        <v>995</v>
      </c>
      <c r="F6285" s="1310" t="s">
        <v>995</v>
      </c>
      <c r="G6285" s="1310">
        <v>92123</v>
      </c>
      <c r="H6285" s="1310" t="s">
        <v>8568</v>
      </c>
      <c r="I6285" s="1310" t="s">
        <v>669</v>
      </c>
      <c r="J6285" s="1310" t="s">
        <v>2172</v>
      </c>
      <c r="K6285" s="1311">
        <v>46.96</v>
      </c>
      <c r="L6285" s="1310" t="s">
        <v>2173</v>
      </c>
    </row>
    <row r="6286" spans="1:12" ht="13.5">
      <c r="A6286" s="1310" t="s">
        <v>7192</v>
      </c>
      <c r="B6286" s="1310" t="s">
        <v>8419</v>
      </c>
      <c r="C6286" s="1310" t="s">
        <v>8565</v>
      </c>
      <c r="D6286" s="1310">
        <v>211</v>
      </c>
      <c r="E6286" s="1311" t="s">
        <v>995</v>
      </c>
      <c r="F6286" s="1310" t="s">
        <v>995</v>
      </c>
      <c r="G6286" s="1310">
        <v>100195</v>
      </c>
      <c r="H6286" s="1310" t="s">
        <v>8569</v>
      </c>
      <c r="I6286" s="1310" t="s">
        <v>8570</v>
      </c>
      <c r="J6286" s="1310" t="s">
        <v>2771</v>
      </c>
      <c r="K6286" s="1311">
        <v>0.64</v>
      </c>
      <c r="L6286" s="1310" t="s">
        <v>2173</v>
      </c>
    </row>
    <row r="6287" spans="1:12" ht="13.5">
      <c r="A6287" s="1310" t="s">
        <v>7192</v>
      </c>
      <c r="B6287" s="1310" t="s">
        <v>8419</v>
      </c>
      <c r="C6287" s="1310" t="s">
        <v>8565</v>
      </c>
      <c r="D6287" s="1310">
        <v>211</v>
      </c>
      <c r="E6287" s="1311" t="s">
        <v>995</v>
      </c>
      <c r="F6287" s="1310" t="s">
        <v>995</v>
      </c>
      <c r="G6287" s="1310">
        <v>100196</v>
      </c>
      <c r="H6287" s="1310" t="s">
        <v>8571</v>
      </c>
      <c r="I6287" s="1310" t="s">
        <v>8570</v>
      </c>
      <c r="J6287" s="1310" t="s">
        <v>2771</v>
      </c>
      <c r="K6287" s="1311">
        <v>1.07</v>
      </c>
      <c r="L6287" s="1310" t="s">
        <v>2173</v>
      </c>
    </row>
    <row r="6288" spans="1:12" ht="13.5">
      <c r="A6288" s="1310" t="s">
        <v>7192</v>
      </c>
      <c r="B6288" s="1310" t="s">
        <v>8419</v>
      </c>
      <c r="C6288" s="1310" t="s">
        <v>8565</v>
      </c>
      <c r="D6288" s="1310">
        <v>211</v>
      </c>
      <c r="E6288" s="1311" t="s">
        <v>995</v>
      </c>
      <c r="F6288" s="1310" t="s">
        <v>995</v>
      </c>
      <c r="G6288" s="1310">
        <v>100197</v>
      </c>
      <c r="H6288" s="1310" t="s">
        <v>8572</v>
      </c>
      <c r="I6288" s="1310" t="s">
        <v>8570</v>
      </c>
      <c r="J6288" s="1310" t="s">
        <v>2771</v>
      </c>
      <c r="K6288" s="1311">
        <v>1.61</v>
      </c>
      <c r="L6288" s="1310" t="s">
        <v>2173</v>
      </c>
    </row>
    <row r="6289" spans="1:12" ht="13.5">
      <c r="A6289" s="1310" t="s">
        <v>7192</v>
      </c>
      <c r="B6289" s="1310" t="s">
        <v>8419</v>
      </c>
      <c r="C6289" s="1310" t="s">
        <v>8565</v>
      </c>
      <c r="D6289" s="1310">
        <v>211</v>
      </c>
      <c r="E6289" s="1311" t="s">
        <v>995</v>
      </c>
      <c r="F6289" s="1310" t="s">
        <v>995</v>
      </c>
      <c r="G6289" s="1310">
        <v>100198</v>
      </c>
      <c r="H6289" s="1310" t="s">
        <v>8573</v>
      </c>
      <c r="I6289" s="1310" t="s">
        <v>8570</v>
      </c>
      <c r="J6289" s="1310" t="s">
        <v>2771</v>
      </c>
      <c r="K6289" s="1311">
        <v>0.22</v>
      </c>
      <c r="L6289" s="1310" t="s">
        <v>2173</v>
      </c>
    </row>
    <row r="6290" spans="1:12" ht="13.5">
      <c r="A6290" s="1310" t="s">
        <v>7192</v>
      </c>
      <c r="B6290" s="1310" t="s">
        <v>8419</v>
      </c>
      <c r="C6290" s="1310" t="s">
        <v>8565</v>
      </c>
      <c r="D6290" s="1310">
        <v>211</v>
      </c>
      <c r="E6290" s="1311" t="s">
        <v>995</v>
      </c>
      <c r="F6290" s="1310" t="s">
        <v>995</v>
      </c>
      <c r="G6290" s="1310">
        <v>100199</v>
      </c>
      <c r="H6290" s="1310" t="s">
        <v>8574</v>
      </c>
      <c r="I6290" s="1310" t="s">
        <v>8570</v>
      </c>
      <c r="J6290" s="1310" t="s">
        <v>2771</v>
      </c>
      <c r="K6290" s="1311">
        <v>0.27</v>
      </c>
      <c r="L6290" s="1310" t="s">
        <v>2173</v>
      </c>
    </row>
    <row r="6291" spans="1:12" ht="13.5">
      <c r="A6291" s="1310" t="s">
        <v>7192</v>
      </c>
      <c r="B6291" s="1310" t="s">
        <v>8419</v>
      </c>
      <c r="C6291" s="1310" t="s">
        <v>8565</v>
      </c>
      <c r="D6291" s="1310">
        <v>211</v>
      </c>
      <c r="E6291" s="1311" t="s">
        <v>995</v>
      </c>
      <c r="F6291" s="1310" t="s">
        <v>995</v>
      </c>
      <c r="G6291" s="1310">
        <v>100200</v>
      </c>
      <c r="H6291" s="1310" t="s">
        <v>8575</v>
      </c>
      <c r="I6291" s="1310" t="s">
        <v>8570</v>
      </c>
      <c r="J6291" s="1310" t="s">
        <v>2771</v>
      </c>
      <c r="K6291" s="1311">
        <v>0.33</v>
      </c>
      <c r="L6291" s="1310" t="s">
        <v>2173</v>
      </c>
    </row>
    <row r="6292" spans="1:12" ht="13.5">
      <c r="A6292" s="1310" t="s">
        <v>7192</v>
      </c>
      <c r="B6292" s="1310" t="s">
        <v>8419</v>
      </c>
      <c r="C6292" s="1310" t="s">
        <v>8565</v>
      </c>
      <c r="D6292" s="1310">
        <v>211</v>
      </c>
      <c r="E6292" s="1311" t="s">
        <v>995</v>
      </c>
      <c r="F6292" s="1310" t="s">
        <v>995</v>
      </c>
      <c r="G6292" s="1310">
        <v>100201</v>
      </c>
      <c r="H6292" s="1310" t="s">
        <v>8576</v>
      </c>
      <c r="I6292" s="1310" t="s">
        <v>8570</v>
      </c>
      <c r="J6292" s="1310" t="s">
        <v>2771</v>
      </c>
      <c r="K6292" s="1311">
        <v>0.65</v>
      </c>
      <c r="L6292" s="1310" t="s">
        <v>2173</v>
      </c>
    </row>
    <row r="6293" spans="1:12" ht="13.5">
      <c r="A6293" s="1310" t="s">
        <v>7192</v>
      </c>
      <c r="B6293" s="1310" t="s">
        <v>8419</v>
      </c>
      <c r="C6293" s="1310" t="s">
        <v>8565</v>
      </c>
      <c r="D6293" s="1310">
        <v>211</v>
      </c>
      <c r="E6293" s="1311" t="s">
        <v>995</v>
      </c>
      <c r="F6293" s="1310" t="s">
        <v>995</v>
      </c>
      <c r="G6293" s="1310">
        <v>100202</v>
      </c>
      <c r="H6293" s="1310" t="s">
        <v>8577</v>
      </c>
      <c r="I6293" s="1310" t="s">
        <v>8570</v>
      </c>
      <c r="J6293" s="1310" t="s">
        <v>2771</v>
      </c>
      <c r="K6293" s="1311">
        <v>0.76</v>
      </c>
      <c r="L6293" s="1310" t="s">
        <v>2173</v>
      </c>
    </row>
    <row r="6294" spans="1:12" ht="13.5">
      <c r="A6294" s="1310" t="s">
        <v>7192</v>
      </c>
      <c r="B6294" s="1310" t="s">
        <v>8419</v>
      </c>
      <c r="C6294" s="1310" t="s">
        <v>8565</v>
      </c>
      <c r="D6294" s="1310">
        <v>211</v>
      </c>
      <c r="E6294" s="1311" t="s">
        <v>995</v>
      </c>
      <c r="F6294" s="1310" t="s">
        <v>995</v>
      </c>
      <c r="G6294" s="1310">
        <v>100203</v>
      </c>
      <c r="H6294" s="1310" t="s">
        <v>8578</v>
      </c>
      <c r="I6294" s="1310" t="s">
        <v>8570</v>
      </c>
      <c r="J6294" s="1310" t="s">
        <v>2771</v>
      </c>
      <c r="K6294" s="1311">
        <v>0.9</v>
      </c>
      <c r="L6294" s="1310" t="s">
        <v>2173</v>
      </c>
    </row>
    <row r="6295" spans="1:12" ht="13.5">
      <c r="A6295" s="1310" t="s">
        <v>7192</v>
      </c>
      <c r="B6295" s="1310" t="s">
        <v>8419</v>
      </c>
      <c r="C6295" s="1310" t="s">
        <v>8565</v>
      </c>
      <c r="D6295" s="1310">
        <v>211</v>
      </c>
      <c r="E6295" s="1311" t="s">
        <v>995</v>
      </c>
      <c r="F6295" s="1310" t="s">
        <v>995</v>
      </c>
      <c r="G6295" s="1310">
        <v>100204</v>
      </c>
      <c r="H6295" s="1310" t="s">
        <v>8579</v>
      </c>
      <c r="I6295" s="1310" t="s">
        <v>8570</v>
      </c>
      <c r="J6295" s="1310" t="s">
        <v>2172</v>
      </c>
      <c r="K6295" s="1311">
        <v>0.09</v>
      </c>
      <c r="L6295" s="1310" t="s">
        <v>2173</v>
      </c>
    </row>
    <row r="6296" spans="1:12" ht="13.5">
      <c r="A6296" s="1310" t="s">
        <v>7192</v>
      </c>
      <c r="B6296" s="1310" t="s">
        <v>8419</v>
      </c>
      <c r="C6296" s="1310" t="s">
        <v>8565</v>
      </c>
      <c r="D6296" s="1310">
        <v>211</v>
      </c>
      <c r="E6296" s="1311" t="s">
        <v>995</v>
      </c>
      <c r="F6296" s="1310" t="s">
        <v>995</v>
      </c>
      <c r="G6296" s="1310">
        <v>100205</v>
      </c>
      <c r="H6296" s="1310" t="s">
        <v>8580</v>
      </c>
      <c r="I6296" s="1310" t="s">
        <v>667</v>
      </c>
      <c r="J6296" s="1310" t="s">
        <v>2771</v>
      </c>
      <c r="K6296" s="1312">
        <v>1202.8699999999999</v>
      </c>
      <c r="L6296" s="1310" t="s">
        <v>2173</v>
      </c>
    </row>
    <row r="6297" spans="1:12" ht="13.5">
      <c r="A6297" s="1310" t="s">
        <v>7192</v>
      </c>
      <c r="B6297" s="1310" t="s">
        <v>8419</v>
      </c>
      <c r="C6297" s="1310" t="s">
        <v>8565</v>
      </c>
      <c r="D6297" s="1310">
        <v>211</v>
      </c>
      <c r="E6297" s="1311" t="s">
        <v>995</v>
      </c>
      <c r="F6297" s="1310" t="s">
        <v>995</v>
      </c>
      <c r="G6297" s="1310">
        <v>100206</v>
      </c>
      <c r="H6297" s="1310" t="s">
        <v>8581</v>
      </c>
      <c r="I6297" s="1310" t="s">
        <v>667</v>
      </c>
      <c r="J6297" s="1310" t="s">
        <v>2771</v>
      </c>
      <c r="K6297" s="1311">
        <v>869.47</v>
      </c>
      <c r="L6297" s="1310" t="s">
        <v>2173</v>
      </c>
    </row>
    <row r="6298" spans="1:12" ht="13.5">
      <c r="A6298" s="1310" t="s">
        <v>7192</v>
      </c>
      <c r="B6298" s="1310" t="s">
        <v>8419</v>
      </c>
      <c r="C6298" s="1310" t="s">
        <v>8565</v>
      </c>
      <c r="D6298" s="1310">
        <v>211</v>
      </c>
      <c r="E6298" s="1311" t="s">
        <v>995</v>
      </c>
      <c r="F6298" s="1310" t="s">
        <v>995</v>
      </c>
      <c r="G6298" s="1310">
        <v>100207</v>
      </c>
      <c r="H6298" s="1310" t="s">
        <v>8582</v>
      </c>
      <c r="I6298" s="1310" t="s">
        <v>667</v>
      </c>
      <c r="J6298" s="1310" t="s">
        <v>2172</v>
      </c>
      <c r="K6298" s="1311">
        <v>347.06</v>
      </c>
      <c r="L6298" s="1310" t="s">
        <v>2173</v>
      </c>
    </row>
    <row r="6299" spans="1:12" ht="13.5">
      <c r="A6299" s="1310" t="s">
        <v>7192</v>
      </c>
      <c r="B6299" s="1310" t="s">
        <v>8419</v>
      </c>
      <c r="C6299" s="1310" t="s">
        <v>8565</v>
      </c>
      <c r="D6299" s="1310">
        <v>211</v>
      </c>
      <c r="E6299" s="1311" t="s">
        <v>995</v>
      </c>
      <c r="F6299" s="1310" t="s">
        <v>995</v>
      </c>
      <c r="G6299" s="1310">
        <v>100208</v>
      </c>
      <c r="H6299" s="1310" t="s">
        <v>8583</v>
      </c>
      <c r="I6299" s="1310" t="s">
        <v>8584</v>
      </c>
      <c r="J6299" s="1310" t="s">
        <v>2771</v>
      </c>
      <c r="K6299" s="1311">
        <v>15.91</v>
      </c>
      <c r="L6299" s="1310" t="s">
        <v>2173</v>
      </c>
    </row>
    <row r="6300" spans="1:12" ht="13.5">
      <c r="A6300" s="1310" t="s">
        <v>7192</v>
      </c>
      <c r="B6300" s="1310" t="s">
        <v>8419</v>
      </c>
      <c r="C6300" s="1310" t="s">
        <v>8565</v>
      </c>
      <c r="D6300" s="1310">
        <v>211</v>
      </c>
      <c r="E6300" s="1311" t="s">
        <v>995</v>
      </c>
      <c r="F6300" s="1310" t="s">
        <v>995</v>
      </c>
      <c r="G6300" s="1310">
        <v>100209</v>
      </c>
      <c r="H6300" s="1310" t="s">
        <v>8585</v>
      </c>
      <c r="I6300" s="1310" t="s">
        <v>8584</v>
      </c>
      <c r="J6300" s="1310" t="s">
        <v>2771</v>
      </c>
      <c r="K6300" s="1311">
        <v>7.95</v>
      </c>
      <c r="L6300" s="1310" t="s">
        <v>2173</v>
      </c>
    </row>
    <row r="6301" spans="1:12" ht="13.5">
      <c r="A6301" s="1310" t="s">
        <v>7192</v>
      </c>
      <c r="B6301" s="1310" t="s">
        <v>8419</v>
      </c>
      <c r="C6301" s="1310" t="s">
        <v>8565</v>
      </c>
      <c r="D6301" s="1310">
        <v>211</v>
      </c>
      <c r="E6301" s="1311" t="s">
        <v>995</v>
      </c>
      <c r="F6301" s="1310" t="s">
        <v>995</v>
      </c>
      <c r="G6301" s="1310">
        <v>100210</v>
      </c>
      <c r="H6301" s="1310" t="s">
        <v>8586</v>
      </c>
      <c r="I6301" s="1310" t="s">
        <v>8584</v>
      </c>
      <c r="J6301" s="1310" t="s">
        <v>2771</v>
      </c>
      <c r="K6301" s="1311">
        <v>14.66</v>
      </c>
      <c r="L6301" s="1310" t="s">
        <v>2173</v>
      </c>
    </row>
    <row r="6302" spans="1:12" ht="13.5">
      <c r="A6302" s="1310" t="s">
        <v>7192</v>
      </c>
      <c r="B6302" s="1310" t="s">
        <v>8419</v>
      </c>
      <c r="C6302" s="1310" t="s">
        <v>8565</v>
      </c>
      <c r="D6302" s="1310">
        <v>211</v>
      </c>
      <c r="E6302" s="1311" t="s">
        <v>995</v>
      </c>
      <c r="F6302" s="1310" t="s">
        <v>995</v>
      </c>
      <c r="G6302" s="1310">
        <v>100211</v>
      </c>
      <c r="H6302" s="1310" t="s">
        <v>8587</v>
      </c>
      <c r="I6302" s="1310" t="s">
        <v>8584</v>
      </c>
      <c r="J6302" s="1310" t="s">
        <v>2771</v>
      </c>
      <c r="K6302" s="1311">
        <v>5.65</v>
      </c>
      <c r="L6302" s="1310" t="s">
        <v>2173</v>
      </c>
    </row>
    <row r="6303" spans="1:12" ht="13.5">
      <c r="A6303" s="1310" t="s">
        <v>7192</v>
      </c>
      <c r="B6303" s="1310" t="s">
        <v>8419</v>
      </c>
      <c r="C6303" s="1310" t="s">
        <v>8565</v>
      </c>
      <c r="D6303" s="1310">
        <v>211</v>
      </c>
      <c r="E6303" s="1311" t="s">
        <v>995</v>
      </c>
      <c r="F6303" s="1310" t="s">
        <v>995</v>
      </c>
      <c r="G6303" s="1310">
        <v>100212</v>
      </c>
      <c r="H6303" s="1310" t="s">
        <v>8588</v>
      </c>
      <c r="I6303" s="1310" t="s">
        <v>8584</v>
      </c>
      <c r="J6303" s="1310" t="s">
        <v>2771</v>
      </c>
      <c r="K6303" s="1311">
        <v>6.24</v>
      </c>
      <c r="L6303" s="1310" t="s">
        <v>2173</v>
      </c>
    </row>
    <row r="6304" spans="1:12" ht="13.5">
      <c r="A6304" s="1310" t="s">
        <v>7192</v>
      </c>
      <c r="B6304" s="1310" t="s">
        <v>8419</v>
      </c>
      <c r="C6304" s="1310" t="s">
        <v>8565</v>
      </c>
      <c r="D6304" s="1310">
        <v>211</v>
      </c>
      <c r="E6304" s="1311" t="s">
        <v>995</v>
      </c>
      <c r="F6304" s="1310" t="s">
        <v>995</v>
      </c>
      <c r="G6304" s="1310">
        <v>100213</v>
      </c>
      <c r="H6304" s="1310" t="s">
        <v>8589</v>
      </c>
      <c r="I6304" s="1310" t="s">
        <v>8584</v>
      </c>
      <c r="J6304" s="1310" t="s">
        <v>2771</v>
      </c>
      <c r="K6304" s="1311">
        <v>2.2400000000000002</v>
      </c>
      <c r="L6304" s="1310" t="s">
        <v>2173</v>
      </c>
    </row>
    <row r="6305" spans="1:12" ht="13.5">
      <c r="A6305" s="1310" t="s">
        <v>7192</v>
      </c>
      <c r="B6305" s="1310" t="s">
        <v>8419</v>
      </c>
      <c r="C6305" s="1310" t="s">
        <v>8565</v>
      </c>
      <c r="D6305" s="1310">
        <v>211</v>
      </c>
      <c r="E6305" s="1311" t="s">
        <v>995</v>
      </c>
      <c r="F6305" s="1310" t="s">
        <v>995</v>
      </c>
      <c r="G6305" s="1310">
        <v>100214</v>
      </c>
      <c r="H6305" s="1310" t="s">
        <v>8590</v>
      </c>
      <c r="I6305" s="1310" t="s">
        <v>8584</v>
      </c>
      <c r="J6305" s="1310" t="s">
        <v>2771</v>
      </c>
      <c r="K6305" s="1311">
        <v>3.44</v>
      </c>
      <c r="L6305" s="1310" t="s">
        <v>2173</v>
      </c>
    </row>
    <row r="6306" spans="1:12" ht="13.5">
      <c r="A6306" s="1310" t="s">
        <v>7192</v>
      </c>
      <c r="B6306" s="1310" t="s">
        <v>8419</v>
      </c>
      <c r="C6306" s="1310" t="s">
        <v>8565</v>
      </c>
      <c r="D6306" s="1310">
        <v>211</v>
      </c>
      <c r="E6306" s="1311" t="s">
        <v>995</v>
      </c>
      <c r="F6306" s="1310" t="s">
        <v>995</v>
      </c>
      <c r="G6306" s="1310">
        <v>100215</v>
      </c>
      <c r="H6306" s="1310" t="s">
        <v>8591</v>
      </c>
      <c r="I6306" s="1310" t="s">
        <v>8584</v>
      </c>
      <c r="J6306" s="1310" t="s">
        <v>2771</v>
      </c>
      <c r="K6306" s="1311">
        <v>2.95</v>
      </c>
      <c r="L6306" s="1310" t="s">
        <v>2173</v>
      </c>
    </row>
    <row r="6307" spans="1:12" ht="13.5">
      <c r="A6307" s="1310" t="s">
        <v>7192</v>
      </c>
      <c r="B6307" s="1310" t="s">
        <v>8419</v>
      </c>
      <c r="C6307" s="1310" t="s">
        <v>8565</v>
      </c>
      <c r="D6307" s="1310">
        <v>211</v>
      </c>
      <c r="E6307" s="1311" t="s">
        <v>995</v>
      </c>
      <c r="F6307" s="1310" t="s">
        <v>995</v>
      </c>
      <c r="G6307" s="1310">
        <v>100216</v>
      </c>
      <c r="H6307" s="1310" t="s">
        <v>8592</v>
      </c>
      <c r="I6307" s="1310" t="s">
        <v>8584</v>
      </c>
      <c r="J6307" s="1310" t="s">
        <v>2771</v>
      </c>
      <c r="K6307" s="1311">
        <v>0.79</v>
      </c>
      <c r="L6307" s="1310" t="s">
        <v>2173</v>
      </c>
    </row>
    <row r="6308" spans="1:12" ht="13.5">
      <c r="A6308" s="1310" t="s">
        <v>7192</v>
      </c>
      <c r="B6308" s="1310" t="s">
        <v>8419</v>
      </c>
      <c r="C6308" s="1310" t="s">
        <v>8565</v>
      </c>
      <c r="D6308" s="1310">
        <v>211</v>
      </c>
      <c r="E6308" s="1311" t="s">
        <v>995</v>
      </c>
      <c r="F6308" s="1310" t="s">
        <v>995</v>
      </c>
      <c r="G6308" s="1310">
        <v>100217</v>
      </c>
      <c r="H6308" s="1310" t="s">
        <v>8593</v>
      </c>
      <c r="I6308" s="1310" t="s">
        <v>8584</v>
      </c>
      <c r="J6308" s="1310" t="s">
        <v>2172</v>
      </c>
      <c r="K6308" s="1311">
        <v>2.5</v>
      </c>
      <c r="L6308" s="1310" t="s">
        <v>2173</v>
      </c>
    </row>
    <row r="6309" spans="1:12" ht="13.5">
      <c r="A6309" s="1310" t="s">
        <v>7192</v>
      </c>
      <c r="B6309" s="1310" t="s">
        <v>8419</v>
      </c>
      <c r="C6309" s="1310" t="s">
        <v>8565</v>
      </c>
      <c r="D6309" s="1310">
        <v>211</v>
      </c>
      <c r="E6309" s="1311" t="s">
        <v>995</v>
      </c>
      <c r="F6309" s="1310" t="s">
        <v>995</v>
      </c>
      <c r="G6309" s="1310">
        <v>100218</v>
      </c>
      <c r="H6309" s="1310" t="s">
        <v>8594</v>
      </c>
      <c r="I6309" s="1310" t="s">
        <v>8584</v>
      </c>
      <c r="J6309" s="1310" t="s">
        <v>2172</v>
      </c>
      <c r="K6309" s="1311">
        <v>1.7</v>
      </c>
      <c r="L6309" s="1310" t="s">
        <v>2173</v>
      </c>
    </row>
    <row r="6310" spans="1:12" ht="13.5">
      <c r="A6310" s="1310" t="s">
        <v>7192</v>
      </c>
      <c r="B6310" s="1310" t="s">
        <v>8419</v>
      </c>
      <c r="C6310" s="1310" t="s">
        <v>8565</v>
      </c>
      <c r="D6310" s="1310">
        <v>211</v>
      </c>
      <c r="E6310" s="1311" t="s">
        <v>995</v>
      </c>
      <c r="F6310" s="1310" t="s">
        <v>995</v>
      </c>
      <c r="G6310" s="1310">
        <v>100219</v>
      </c>
      <c r="H6310" s="1310" t="s">
        <v>8595</v>
      </c>
      <c r="I6310" s="1310" t="s">
        <v>8584</v>
      </c>
      <c r="J6310" s="1310" t="s">
        <v>2172</v>
      </c>
      <c r="K6310" s="1311">
        <v>0.37</v>
      </c>
      <c r="L6310" s="1310" t="s">
        <v>2173</v>
      </c>
    </row>
    <row r="6311" spans="1:12" ht="13.5">
      <c r="A6311" s="1310" t="s">
        <v>7192</v>
      </c>
      <c r="B6311" s="1310" t="s">
        <v>8419</v>
      </c>
      <c r="C6311" s="1310" t="s">
        <v>8565</v>
      </c>
      <c r="D6311" s="1310">
        <v>211</v>
      </c>
      <c r="E6311" s="1311" t="s">
        <v>995</v>
      </c>
      <c r="F6311" s="1310" t="s">
        <v>995</v>
      </c>
      <c r="G6311" s="1310">
        <v>100220</v>
      </c>
      <c r="H6311" s="1310" t="s">
        <v>8596</v>
      </c>
      <c r="I6311" s="1310" t="s">
        <v>8597</v>
      </c>
      <c r="J6311" s="1310" t="s">
        <v>2771</v>
      </c>
      <c r="K6311" s="1311">
        <v>22.86</v>
      </c>
      <c r="L6311" s="1310" t="s">
        <v>2173</v>
      </c>
    </row>
    <row r="6312" spans="1:12" ht="13.5">
      <c r="A6312" s="1310" t="s">
        <v>7192</v>
      </c>
      <c r="B6312" s="1310" t="s">
        <v>8419</v>
      </c>
      <c r="C6312" s="1310" t="s">
        <v>8565</v>
      </c>
      <c r="D6312" s="1310">
        <v>211</v>
      </c>
      <c r="E6312" s="1311" t="s">
        <v>995</v>
      </c>
      <c r="F6312" s="1310" t="s">
        <v>995</v>
      </c>
      <c r="G6312" s="1310">
        <v>100221</v>
      </c>
      <c r="H6312" s="1310" t="s">
        <v>8598</v>
      </c>
      <c r="I6312" s="1310" t="s">
        <v>8597</v>
      </c>
      <c r="J6312" s="1310" t="s">
        <v>2771</v>
      </c>
      <c r="K6312" s="1311">
        <v>25.91</v>
      </c>
      <c r="L6312" s="1310" t="s">
        <v>2173</v>
      </c>
    </row>
    <row r="6313" spans="1:12" ht="13.5">
      <c r="A6313" s="1310" t="s">
        <v>7192</v>
      </c>
      <c r="B6313" s="1310" t="s">
        <v>8419</v>
      </c>
      <c r="C6313" s="1310" t="s">
        <v>8565</v>
      </c>
      <c r="D6313" s="1310">
        <v>211</v>
      </c>
      <c r="E6313" s="1311" t="s">
        <v>995</v>
      </c>
      <c r="F6313" s="1310" t="s">
        <v>995</v>
      </c>
      <c r="G6313" s="1310">
        <v>100222</v>
      </c>
      <c r="H6313" s="1310" t="s">
        <v>8599</v>
      </c>
      <c r="I6313" s="1310" t="s">
        <v>8597</v>
      </c>
      <c r="J6313" s="1310" t="s">
        <v>2771</v>
      </c>
      <c r="K6313" s="1311">
        <v>9.81</v>
      </c>
      <c r="L6313" s="1310" t="s">
        <v>2173</v>
      </c>
    </row>
    <row r="6314" spans="1:12" ht="13.5">
      <c r="A6314" s="1310" t="s">
        <v>7192</v>
      </c>
      <c r="B6314" s="1310" t="s">
        <v>8419</v>
      </c>
      <c r="C6314" s="1310" t="s">
        <v>8565</v>
      </c>
      <c r="D6314" s="1310">
        <v>211</v>
      </c>
      <c r="E6314" s="1311" t="s">
        <v>995</v>
      </c>
      <c r="F6314" s="1310" t="s">
        <v>995</v>
      </c>
      <c r="G6314" s="1310">
        <v>100223</v>
      </c>
      <c r="H6314" s="1310" t="s">
        <v>8600</v>
      </c>
      <c r="I6314" s="1310" t="s">
        <v>8597</v>
      </c>
      <c r="J6314" s="1310" t="s">
        <v>2771</v>
      </c>
      <c r="K6314" s="1311">
        <v>4.59</v>
      </c>
      <c r="L6314" s="1310" t="s">
        <v>2173</v>
      </c>
    </row>
    <row r="6315" spans="1:12" ht="13.5">
      <c r="A6315" s="1310" t="s">
        <v>7192</v>
      </c>
      <c r="B6315" s="1310" t="s">
        <v>8419</v>
      </c>
      <c r="C6315" s="1310" t="s">
        <v>8565</v>
      </c>
      <c r="D6315" s="1310">
        <v>211</v>
      </c>
      <c r="E6315" s="1311" t="s">
        <v>995</v>
      </c>
      <c r="F6315" s="1310" t="s">
        <v>995</v>
      </c>
      <c r="G6315" s="1310">
        <v>100224</v>
      </c>
      <c r="H6315" s="1310" t="s">
        <v>8601</v>
      </c>
      <c r="I6315" s="1310" t="s">
        <v>8597</v>
      </c>
      <c r="J6315" s="1310" t="s">
        <v>2172</v>
      </c>
      <c r="K6315" s="1311">
        <v>2.5</v>
      </c>
      <c r="L6315" s="1310" t="s">
        <v>2173</v>
      </c>
    </row>
    <row r="6316" spans="1:12" ht="13.5">
      <c r="A6316" s="1310" t="s">
        <v>7192</v>
      </c>
      <c r="B6316" s="1310" t="s">
        <v>8419</v>
      </c>
      <c r="C6316" s="1310" t="s">
        <v>8565</v>
      </c>
      <c r="D6316" s="1310">
        <v>211</v>
      </c>
      <c r="E6316" s="1311" t="s">
        <v>995</v>
      </c>
      <c r="F6316" s="1310" t="s">
        <v>995</v>
      </c>
      <c r="G6316" s="1310">
        <v>100225</v>
      </c>
      <c r="H6316" s="1310" t="s">
        <v>8602</v>
      </c>
      <c r="I6316" s="1310" t="s">
        <v>8603</v>
      </c>
      <c r="J6316" s="1310" t="s">
        <v>2771</v>
      </c>
      <c r="K6316" s="1311">
        <v>1.79</v>
      </c>
      <c r="L6316" s="1310" t="s">
        <v>2173</v>
      </c>
    </row>
    <row r="6317" spans="1:12" ht="13.5">
      <c r="A6317" s="1310" t="s">
        <v>7192</v>
      </c>
      <c r="B6317" s="1310" t="s">
        <v>8419</v>
      </c>
      <c r="C6317" s="1310" t="s">
        <v>8565</v>
      </c>
      <c r="D6317" s="1310">
        <v>211</v>
      </c>
      <c r="E6317" s="1311" t="s">
        <v>995</v>
      </c>
      <c r="F6317" s="1310" t="s">
        <v>995</v>
      </c>
      <c r="G6317" s="1310">
        <v>100226</v>
      </c>
      <c r="H6317" s="1310" t="s">
        <v>8604</v>
      </c>
      <c r="I6317" s="1310" t="s">
        <v>8603</v>
      </c>
      <c r="J6317" s="1310" t="s">
        <v>2771</v>
      </c>
      <c r="K6317" s="1311">
        <v>0.56000000000000005</v>
      </c>
      <c r="L6317" s="1310" t="s">
        <v>2173</v>
      </c>
    </row>
    <row r="6318" spans="1:12" ht="13.5">
      <c r="A6318" s="1310" t="s">
        <v>7192</v>
      </c>
      <c r="B6318" s="1310" t="s">
        <v>8419</v>
      </c>
      <c r="C6318" s="1310" t="s">
        <v>8565</v>
      </c>
      <c r="D6318" s="1310">
        <v>211</v>
      </c>
      <c r="E6318" s="1311" t="s">
        <v>995</v>
      </c>
      <c r="F6318" s="1310" t="s">
        <v>995</v>
      </c>
      <c r="G6318" s="1310">
        <v>100227</v>
      </c>
      <c r="H6318" s="1310" t="s">
        <v>8605</v>
      </c>
      <c r="I6318" s="1310" t="s">
        <v>8603</v>
      </c>
      <c r="J6318" s="1310" t="s">
        <v>2771</v>
      </c>
      <c r="K6318" s="1311">
        <v>0.83</v>
      </c>
      <c r="L6318" s="1310" t="s">
        <v>2173</v>
      </c>
    </row>
    <row r="6319" spans="1:12" ht="13.5">
      <c r="A6319" s="1310" t="s">
        <v>7192</v>
      </c>
      <c r="B6319" s="1310" t="s">
        <v>8419</v>
      </c>
      <c r="C6319" s="1310" t="s">
        <v>8565</v>
      </c>
      <c r="D6319" s="1310">
        <v>211</v>
      </c>
      <c r="E6319" s="1311" t="s">
        <v>995</v>
      </c>
      <c r="F6319" s="1310" t="s">
        <v>995</v>
      </c>
      <c r="G6319" s="1310">
        <v>100228</v>
      </c>
      <c r="H6319" s="1310" t="s">
        <v>8606</v>
      </c>
      <c r="I6319" s="1310" t="s">
        <v>8603</v>
      </c>
      <c r="J6319" s="1310" t="s">
        <v>2172</v>
      </c>
      <c r="K6319" s="1311">
        <v>0.24</v>
      </c>
      <c r="L6319" s="1310" t="s">
        <v>2173</v>
      </c>
    </row>
    <row r="6320" spans="1:12" ht="13.5">
      <c r="A6320" s="1310" t="s">
        <v>7192</v>
      </c>
      <c r="B6320" s="1310" t="s">
        <v>8419</v>
      </c>
      <c r="C6320" s="1310" t="s">
        <v>8565</v>
      </c>
      <c r="D6320" s="1310">
        <v>211</v>
      </c>
      <c r="E6320" s="1311" t="s">
        <v>995</v>
      </c>
      <c r="F6320" s="1310" t="s">
        <v>995</v>
      </c>
      <c r="G6320" s="1310">
        <v>100229</v>
      </c>
      <c r="H6320" s="1310" t="s">
        <v>8607</v>
      </c>
      <c r="I6320" s="1310" t="s">
        <v>682</v>
      </c>
      <c r="J6320" s="1310" t="s">
        <v>2771</v>
      </c>
      <c r="K6320" s="1311">
        <v>0.01</v>
      </c>
      <c r="L6320" s="1310" t="s">
        <v>2173</v>
      </c>
    </row>
    <row r="6321" spans="1:12" ht="13.5">
      <c r="A6321" s="1310" t="s">
        <v>7192</v>
      </c>
      <c r="B6321" s="1310" t="s">
        <v>8419</v>
      </c>
      <c r="C6321" s="1310" t="s">
        <v>8565</v>
      </c>
      <c r="D6321" s="1310">
        <v>211</v>
      </c>
      <c r="E6321" s="1311" t="s">
        <v>995</v>
      </c>
      <c r="F6321" s="1310" t="s">
        <v>995</v>
      </c>
      <c r="G6321" s="1310">
        <v>100230</v>
      </c>
      <c r="H6321" s="1310" t="s">
        <v>8608</v>
      </c>
      <c r="I6321" s="1310" t="s">
        <v>682</v>
      </c>
      <c r="J6321" s="1310" t="s">
        <v>2771</v>
      </c>
      <c r="K6321" s="1311">
        <v>0.02</v>
      </c>
      <c r="L6321" s="1310" t="s">
        <v>2173</v>
      </c>
    </row>
    <row r="6322" spans="1:12" ht="13.5">
      <c r="A6322" s="1310" t="s">
        <v>7192</v>
      </c>
      <c r="B6322" s="1310" t="s">
        <v>8419</v>
      </c>
      <c r="C6322" s="1310" t="s">
        <v>8565</v>
      </c>
      <c r="D6322" s="1310">
        <v>211</v>
      </c>
      <c r="E6322" s="1311" t="s">
        <v>995</v>
      </c>
      <c r="F6322" s="1310" t="s">
        <v>995</v>
      </c>
      <c r="G6322" s="1310">
        <v>100231</v>
      </c>
      <c r="H6322" s="1310" t="s">
        <v>8609</v>
      </c>
      <c r="I6322" s="1310" t="s">
        <v>682</v>
      </c>
      <c r="J6322" s="1310" t="s">
        <v>2771</v>
      </c>
      <c r="K6322" s="1311">
        <v>0.03</v>
      </c>
      <c r="L6322" s="1310" t="s">
        <v>2173</v>
      </c>
    </row>
    <row r="6323" spans="1:12" ht="13.5">
      <c r="A6323" s="1310" t="s">
        <v>7192</v>
      </c>
      <c r="B6323" s="1310" t="s">
        <v>8419</v>
      </c>
      <c r="C6323" s="1310" t="s">
        <v>8565</v>
      </c>
      <c r="D6323" s="1310">
        <v>211</v>
      </c>
      <c r="E6323" s="1311" t="s">
        <v>995</v>
      </c>
      <c r="F6323" s="1310" t="s">
        <v>995</v>
      </c>
      <c r="G6323" s="1310">
        <v>100232</v>
      </c>
      <c r="H6323" s="1310" t="s">
        <v>8610</v>
      </c>
      <c r="I6323" s="1310" t="s">
        <v>839</v>
      </c>
      <c r="J6323" s="1310" t="s">
        <v>2771</v>
      </c>
      <c r="K6323" s="1311">
        <v>0.3</v>
      </c>
      <c r="L6323" s="1310" t="s">
        <v>2173</v>
      </c>
    </row>
    <row r="6324" spans="1:12" ht="13.5">
      <c r="A6324" s="1310" t="s">
        <v>7192</v>
      </c>
      <c r="B6324" s="1310" t="s">
        <v>8419</v>
      </c>
      <c r="C6324" s="1310" t="s">
        <v>8565</v>
      </c>
      <c r="D6324" s="1310">
        <v>211</v>
      </c>
      <c r="E6324" s="1311" t="s">
        <v>995</v>
      </c>
      <c r="F6324" s="1310" t="s">
        <v>995</v>
      </c>
      <c r="G6324" s="1310">
        <v>100233</v>
      </c>
      <c r="H6324" s="1310" t="s">
        <v>8611</v>
      </c>
      <c r="I6324" s="1310" t="s">
        <v>839</v>
      </c>
      <c r="J6324" s="1310" t="s">
        <v>2771</v>
      </c>
      <c r="K6324" s="1311">
        <v>0.15</v>
      </c>
      <c r="L6324" s="1310" t="s">
        <v>2173</v>
      </c>
    </row>
    <row r="6325" spans="1:12" ht="13.5">
      <c r="A6325" s="1310" t="s">
        <v>7192</v>
      </c>
      <c r="B6325" s="1310" t="s">
        <v>8419</v>
      </c>
      <c r="C6325" s="1310" t="s">
        <v>8565</v>
      </c>
      <c r="D6325" s="1310">
        <v>211</v>
      </c>
      <c r="E6325" s="1311" t="s">
        <v>995</v>
      </c>
      <c r="F6325" s="1310" t="s">
        <v>995</v>
      </c>
      <c r="G6325" s="1310">
        <v>100234</v>
      </c>
      <c r="H6325" s="1310" t="s">
        <v>8612</v>
      </c>
      <c r="I6325" s="1310" t="s">
        <v>472</v>
      </c>
      <c r="J6325" s="1310" t="s">
        <v>2771</v>
      </c>
      <c r="K6325" s="1311">
        <v>0.45</v>
      </c>
      <c r="L6325" s="1310" t="s">
        <v>2173</v>
      </c>
    </row>
    <row r="6326" spans="1:12" ht="13.5">
      <c r="A6326" s="1310" t="s">
        <v>7192</v>
      </c>
      <c r="B6326" s="1310" t="s">
        <v>8419</v>
      </c>
      <c r="C6326" s="1310" t="s">
        <v>8565</v>
      </c>
      <c r="D6326" s="1310">
        <v>211</v>
      </c>
      <c r="E6326" s="1311" t="s">
        <v>995</v>
      </c>
      <c r="F6326" s="1310" t="s">
        <v>995</v>
      </c>
      <c r="G6326" s="1310">
        <v>100235</v>
      </c>
      <c r="H6326" s="1310" t="s">
        <v>8613</v>
      </c>
      <c r="I6326" s="1310" t="s">
        <v>1082</v>
      </c>
      <c r="J6326" s="1310" t="s">
        <v>2771</v>
      </c>
      <c r="K6326" s="1311">
        <v>0.03</v>
      </c>
      <c r="L6326" s="1310" t="s">
        <v>2173</v>
      </c>
    </row>
    <row r="6327" spans="1:12" ht="13.5">
      <c r="A6327" s="1310" t="s">
        <v>7192</v>
      </c>
      <c r="B6327" s="1310" t="s">
        <v>8419</v>
      </c>
      <c r="C6327" s="1310" t="s">
        <v>8565</v>
      </c>
      <c r="D6327" s="1310">
        <v>211</v>
      </c>
      <c r="E6327" s="1311" t="s">
        <v>995</v>
      </c>
      <c r="F6327" s="1310" t="s">
        <v>995</v>
      </c>
      <c r="G6327" s="1310">
        <v>100236</v>
      </c>
      <c r="H6327" s="1310" t="s">
        <v>8614</v>
      </c>
      <c r="I6327" s="1310" t="s">
        <v>8615</v>
      </c>
      <c r="J6327" s="1310" t="s">
        <v>2771</v>
      </c>
      <c r="K6327" s="1311">
        <v>2.2799999999999998</v>
      </c>
      <c r="L6327" s="1310" t="s">
        <v>2173</v>
      </c>
    </row>
    <row r="6328" spans="1:12" ht="13.5">
      <c r="A6328" s="1310" t="s">
        <v>7192</v>
      </c>
      <c r="B6328" s="1310" t="s">
        <v>8419</v>
      </c>
      <c r="C6328" s="1310" t="s">
        <v>8565</v>
      </c>
      <c r="D6328" s="1310">
        <v>211</v>
      </c>
      <c r="E6328" s="1311" t="s">
        <v>995</v>
      </c>
      <c r="F6328" s="1310" t="s">
        <v>995</v>
      </c>
      <c r="G6328" s="1310">
        <v>100237</v>
      </c>
      <c r="H6328" s="1310" t="s">
        <v>8616</v>
      </c>
      <c r="I6328" s="1310" t="s">
        <v>8615</v>
      </c>
      <c r="J6328" s="1310" t="s">
        <v>2771</v>
      </c>
      <c r="K6328" s="1311">
        <v>2.73</v>
      </c>
      <c r="L6328" s="1310" t="s">
        <v>2173</v>
      </c>
    </row>
    <row r="6329" spans="1:12" ht="13.5">
      <c r="A6329" s="1310" t="s">
        <v>7192</v>
      </c>
      <c r="B6329" s="1310" t="s">
        <v>8419</v>
      </c>
      <c r="C6329" s="1310" t="s">
        <v>8565</v>
      </c>
      <c r="D6329" s="1310">
        <v>211</v>
      </c>
      <c r="E6329" s="1311" t="s">
        <v>995</v>
      </c>
      <c r="F6329" s="1310" t="s">
        <v>995</v>
      </c>
      <c r="G6329" s="1310">
        <v>100238</v>
      </c>
      <c r="H6329" s="1310" t="s">
        <v>8617</v>
      </c>
      <c r="I6329" s="1310" t="s">
        <v>8615</v>
      </c>
      <c r="J6329" s="1310" t="s">
        <v>2771</v>
      </c>
      <c r="K6329" s="1311">
        <v>4.37</v>
      </c>
      <c r="L6329" s="1310" t="s">
        <v>2173</v>
      </c>
    </row>
    <row r="6330" spans="1:12" ht="13.5">
      <c r="A6330" s="1310" t="s">
        <v>7192</v>
      </c>
      <c r="B6330" s="1310" t="s">
        <v>8419</v>
      </c>
      <c r="C6330" s="1310" t="s">
        <v>8565</v>
      </c>
      <c r="D6330" s="1310">
        <v>211</v>
      </c>
      <c r="E6330" s="1311" t="s">
        <v>995</v>
      </c>
      <c r="F6330" s="1310" t="s">
        <v>995</v>
      </c>
      <c r="G6330" s="1310">
        <v>100239</v>
      </c>
      <c r="H6330" s="1310" t="s">
        <v>8618</v>
      </c>
      <c r="I6330" s="1310" t="s">
        <v>8615</v>
      </c>
      <c r="J6330" s="1310" t="s">
        <v>2771</v>
      </c>
      <c r="K6330" s="1311">
        <v>5.46</v>
      </c>
      <c r="L6330" s="1310" t="s">
        <v>2173</v>
      </c>
    </row>
    <row r="6331" spans="1:12" ht="13.5">
      <c r="A6331" s="1310" t="s">
        <v>7192</v>
      </c>
      <c r="B6331" s="1310" t="s">
        <v>8419</v>
      </c>
      <c r="C6331" s="1310" t="s">
        <v>8565</v>
      </c>
      <c r="D6331" s="1310">
        <v>211</v>
      </c>
      <c r="E6331" s="1311" t="s">
        <v>995</v>
      </c>
      <c r="F6331" s="1310" t="s">
        <v>995</v>
      </c>
      <c r="G6331" s="1310">
        <v>100240</v>
      </c>
      <c r="H6331" s="1310" t="s">
        <v>8619</v>
      </c>
      <c r="I6331" s="1310" t="s">
        <v>8615</v>
      </c>
      <c r="J6331" s="1310" t="s">
        <v>2771</v>
      </c>
      <c r="K6331" s="1311">
        <v>3.28</v>
      </c>
      <c r="L6331" s="1310" t="s">
        <v>2173</v>
      </c>
    </row>
    <row r="6332" spans="1:12" ht="13.5">
      <c r="A6332" s="1310" t="s">
        <v>7192</v>
      </c>
      <c r="B6332" s="1310" t="s">
        <v>8419</v>
      </c>
      <c r="C6332" s="1310" t="s">
        <v>8565</v>
      </c>
      <c r="D6332" s="1310">
        <v>211</v>
      </c>
      <c r="E6332" s="1311" t="s">
        <v>995</v>
      </c>
      <c r="F6332" s="1310" t="s">
        <v>995</v>
      </c>
      <c r="G6332" s="1310">
        <v>100241</v>
      </c>
      <c r="H6332" s="1310" t="s">
        <v>8620</v>
      </c>
      <c r="I6332" s="1310" t="s">
        <v>8615</v>
      </c>
      <c r="J6332" s="1310" t="s">
        <v>2771</v>
      </c>
      <c r="K6332" s="1311">
        <v>5.46</v>
      </c>
      <c r="L6332" s="1310" t="s">
        <v>2173</v>
      </c>
    </row>
    <row r="6333" spans="1:12" ht="13.5">
      <c r="A6333" s="1310" t="s">
        <v>7192</v>
      </c>
      <c r="B6333" s="1310" t="s">
        <v>8419</v>
      </c>
      <c r="C6333" s="1310" t="s">
        <v>8565</v>
      </c>
      <c r="D6333" s="1310">
        <v>211</v>
      </c>
      <c r="E6333" s="1311" t="s">
        <v>995</v>
      </c>
      <c r="F6333" s="1310" t="s">
        <v>995</v>
      </c>
      <c r="G6333" s="1310">
        <v>100242</v>
      </c>
      <c r="H6333" s="1310" t="s">
        <v>8621</v>
      </c>
      <c r="I6333" s="1310" t="s">
        <v>8615</v>
      </c>
      <c r="J6333" s="1310" t="s">
        <v>2771</v>
      </c>
      <c r="K6333" s="1311">
        <v>16.16</v>
      </c>
      <c r="L6333" s="1310" t="s">
        <v>2173</v>
      </c>
    </row>
    <row r="6334" spans="1:12" ht="13.5">
      <c r="A6334" s="1310" t="s">
        <v>7192</v>
      </c>
      <c r="B6334" s="1310" t="s">
        <v>8419</v>
      </c>
      <c r="C6334" s="1310" t="s">
        <v>8565</v>
      </c>
      <c r="D6334" s="1310">
        <v>211</v>
      </c>
      <c r="E6334" s="1311" t="s">
        <v>995</v>
      </c>
      <c r="F6334" s="1310" t="s">
        <v>995</v>
      </c>
      <c r="G6334" s="1310">
        <v>100243</v>
      </c>
      <c r="H6334" s="1310" t="s">
        <v>8622</v>
      </c>
      <c r="I6334" s="1310" t="s">
        <v>8615</v>
      </c>
      <c r="J6334" s="1310" t="s">
        <v>2771</v>
      </c>
      <c r="K6334" s="1311">
        <v>2.62</v>
      </c>
      <c r="L6334" s="1310" t="s">
        <v>2173</v>
      </c>
    </row>
    <row r="6335" spans="1:12" ht="13.5">
      <c r="A6335" s="1310" t="s">
        <v>7192</v>
      </c>
      <c r="B6335" s="1310" t="s">
        <v>8419</v>
      </c>
      <c r="C6335" s="1310" t="s">
        <v>8565</v>
      </c>
      <c r="D6335" s="1310">
        <v>211</v>
      </c>
      <c r="E6335" s="1311" t="s">
        <v>995</v>
      </c>
      <c r="F6335" s="1310" t="s">
        <v>995</v>
      </c>
      <c r="G6335" s="1310">
        <v>100244</v>
      </c>
      <c r="H6335" s="1310" t="s">
        <v>8623</v>
      </c>
      <c r="I6335" s="1310" t="s">
        <v>8615</v>
      </c>
      <c r="J6335" s="1310" t="s">
        <v>2771</v>
      </c>
      <c r="K6335" s="1311">
        <v>3.28</v>
      </c>
      <c r="L6335" s="1310" t="s">
        <v>2173</v>
      </c>
    </row>
    <row r="6336" spans="1:12" ht="13.5">
      <c r="A6336" s="1310" t="s">
        <v>7192</v>
      </c>
      <c r="B6336" s="1310" t="s">
        <v>8419</v>
      </c>
      <c r="C6336" s="1310" t="s">
        <v>8565</v>
      </c>
      <c r="D6336" s="1310">
        <v>211</v>
      </c>
      <c r="E6336" s="1311" t="s">
        <v>995</v>
      </c>
      <c r="F6336" s="1310" t="s">
        <v>995</v>
      </c>
      <c r="G6336" s="1310">
        <v>100245</v>
      </c>
      <c r="H6336" s="1310" t="s">
        <v>8624</v>
      </c>
      <c r="I6336" s="1310" t="s">
        <v>8615</v>
      </c>
      <c r="J6336" s="1310" t="s">
        <v>2771</v>
      </c>
      <c r="K6336" s="1311">
        <v>6.56</v>
      </c>
      <c r="L6336" s="1310" t="s">
        <v>2173</v>
      </c>
    </row>
    <row r="6337" spans="1:12" ht="13.5">
      <c r="A6337" s="1310" t="s">
        <v>7192</v>
      </c>
      <c r="B6337" s="1310" t="s">
        <v>8419</v>
      </c>
      <c r="C6337" s="1310" t="s">
        <v>8565</v>
      </c>
      <c r="D6337" s="1310">
        <v>211</v>
      </c>
      <c r="E6337" s="1311" t="s">
        <v>995</v>
      </c>
      <c r="F6337" s="1310" t="s">
        <v>995</v>
      </c>
      <c r="G6337" s="1310">
        <v>100246</v>
      </c>
      <c r="H6337" s="1310" t="s">
        <v>8625</v>
      </c>
      <c r="I6337" s="1310" t="s">
        <v>8615</v>
      </c>
      <c r="J6337" s="1310" t="s">
        <v>2771</v>
      </c>
      <c r="K6337" s="1311">
        <v>2.1800000000000002</v>
      </c>
      <c r="L6337" s="1310" t="s">
        <v>2173</v>
      </c>
    </row>
    <row r="6338" spans="1:12" ht="13.5">
      <c r="A6338" s="1310" t="s">
        <v>7192</v>
      </c>
      <c r="B6338" s="1310" t="s">
        <v>8419</v>
      </c>
      <c r="C6338" s="1310" t="s">
        <v>8565</v>
      </c>
      <c r="D6338" s="1310">
        <v>211</v>
      </c>
      <c r="E6338" s="1311" t="s">
        <v>995</v>
      </c>
      <c r="F6338" s="1310" t="s">
        <v>995</v>
      </c>
      <c r="G6338" s="1310">
        <v>100247</v>
      </c>
      <c r="H6338" s="1310" t="s">
        <v>8626</v>
      </c>
      <c r="I6338" s="1310" t="s">
        <v>8615</v>
      </c>
      <c r="J6338" s="1310" t="s">
        <v>2771</v>
      </c>
      <c r="K6338" s="1311">
        <v>2.73</v>
      </c>
      <c r="L6338" s="1310" t="s">
        <v>2173</v>
      </c>
    </row>
    <row r="6339" spans="1:12" ht="13.5">
      <c r="A6339" s="1310" t="s">
        <v>7192</v>
      </c>
      <c r="B6339" s="1310" t="s">
        <v>8419</v>
      </c>
      <c r="C6339" s="1310" t="s">
        <v>8565</v>
      </c>
      <c r="D6339" s="1310">
        <v>211</v>
      </c>
      <c r="E6339" s="1311" t="s">
        <v>995</v>
      </c>
      <c r="F6339" s="1310" t="s">
        <v>995</v>
      </c>
      <c r="G6339" s="1310">
        <v>100248</v>
      </c>
      <c r="H6339" s="1310" t="s">
        <v>8627</v>
      </c>
      <c r="I6339" s="1310" t="s">
        <v>8615</v>
      </c>
      <c r="J6339" s="1310" t="s">
        <v>2771</v>
      </c>
      <c r="K6339" s="1311">
        <v>10.77</v>
      </c>
      <c r="L6339" s="1310" t="s">
        <v>2173</v>
      </c>
    </row>
    <row r="6340" spans="1:12" ht="13.5">
      <c r="A6340" s="1310" t="s">
        <v>7192</v>
      </c>
      <c r="B6340" s="1310" t="s">
        <v>8419</v>
      </c>
      <c r="C6340" s="1310" t="s">
        <v>8565</v>
      </c>
      <c r="D6340" s="1310">
        <v>211</v>
      </c>
      <c r="E6340" s="1311" t="s">
        <v>995</v>
      </c>
      <c r="F6340" s="1310" t="s">
        <v>995</v>
      </c>
      <c r="G6340" s="1310">
        <v>100249</v>
      </c>
      <c r="H6340" s="1310" t="s">
        <v>8628</v>
      </c>
      <c r="I6340" s="1310" t="s">
        <v>8615</v>
      </c>
      <c r="J6340" s="1310" t="s">
        <v>2771</v>
      </c>
      <c r="K6340" s="1311">
        <v>2.1800000000000002</v>
      </c>
      <c r="L6340" s="1310" t="s">
        <v>2173</v>
      </c>
    </row>
    <row r="6341" spans="1:12" ht="13.5">
      <c r="A6341" s="1310" t="s">
        <v>7192</v>
      </c>
      <c r="B6341" s="1310" t="s">
        <v>8419</v>
      </c>
      <c r="C6341" s="1310" t="s">
        <v>8565</v>
      </c>
      <c r="D6341" s="1310">
        <v>211</v>
      </c>
      <c r="E6341" s="1311" t="s">
        <v>995</v>
      </c>
      <c r="F6341" s="1310" t="s">
        <v>995</v>
      </c>
      <c r="G6341" s="1310">
        <v>100250</v>
      </c>
      <c r="H6341" s="1310" t="s">
        <v>8629</v>
      </c>
      <c r="I6341" s="1310" t="s">
        <v>8615</v>
      </c>
      <c r="J6341" s="1310" t="s">
        <v>2771</v>
      </c>
      <c r="K6341" s="1311">
        <v>3.64</v>
      </c>
      <c r="L6341" s="1310" t="s">
        <v>2173</v>
      </c>
    </row>
    <row r="6342" spans="1:12" ht="13.5">
      <c r="A6342" s="1310" t="s">
        <v>7192</v>
      </c>
      <c r="B6342" s="1310" t="s">
        <v>8419</v>
      </c>
      <c r="C6342" s="1310" t="s">
        <v>8565</v>
      </c>
      <c r="D6342" s="1310">
        <v>211</v>
      </c>
      <c r="E6342" s="1311" t="s">
        <v>995</v>
      </c>
      <c r="F6342" s="1310" t="s">
        <v>995</v>
      </c>
      <c r="G6342" s="1310">
        <v>100251</v>
      </c>
      <c r="H6342" s="1310" t="s">
        <v>8630</v>
      </c>
      <c r="I6342" s="1310" t="s">
        <v>8615</v>
      </c>
      <c r="J6342" s="1310" t="s">
        <v>2771</v>
      </c>
      <c r="K6342" s="1311">
        <v>10.77</v>
      </c>
      <c r="L6342" s="1310" t="s">
        <v>2173</v>
      </c>
    </row>
    <row r="6343" spans="1:12" ht="13.5">
      <c r="A6343" s="1310" t="s">
        <v>7192</v>
      </c>
      <c r="B6343" s="1310" t="s">
        <v>8419</v>
      </c>
      <c r="C6343" s="1310" t="s">
        <v>8565</v>
      </c>
      <c r="D6343" s="1310">
        <v>211</v>
      </c>
      <c r="E6343" s="1311" t="s">
        <v>995</v>
      </c>
      <c r="F6343" s="1310" t="s">
        <v>995</v>
      </c>
      <c r="G6343" s="1310">
        <v>100252</v>
      </c>
      <c r="H6343" s="1310" t="s">
        <v>8631</v>
      </c>
      <c r="I6343" s="1310" t="s">
        <v>8615</v>
      </c>
      <c r="J6343" s="1310" t="s">
        <v>2771</v>
      </c>
      <c r="K6343" s="1311">
        <v>16.16</v>
      </c>
      <c r="L6343" s="1310" t="s">
        <v>2173</v>
      </c>
    </row>
    <row r="6344" spans="1:12" ht="13.5">
      <c r="A6344" s="1310" t="s">
        <v>7192</v>
      </c>
      <c r="B6344" s="1310" t="s">
        <v>8419</v>
      </c>
      <c r="C6344" s="1310" t="s">
        <v>8565</v>
      </c>
      <c r="D6344" s="1310">
        <v>211</v>
      </c>
      <c r="E6344" s="1311" t="s">
        <v>995</v>
      </c>
      <c r="F6344" s="1310" t="s">
        <v>995</v>
      </c>
      <c r="G6344" s="1310">
        <v>100253</v>
      </c>
      <c r="H6344" s="1310" t="s">
        <v>8632</v>
      </c>
      <c r="I6344" s="1310" t="s">
        <v>8615</v>
      </c>
      <c r="J6344" s="1310" t="s">
        <v>2771</v>
      </c>
      <c r="K6344" s="1311">
        <v>21.54</v>
      </c>
      <c r="L6344" s="1310" t="s">
        <v>2173</v>
      </c>
    </row>
    <row r="6345" spans="1:12" ht="13.5">
      <c r="A6345" s="1310" t="s">
        <v>7192</v>
      </c>
      <c r="B6345" s="1310" t="s">
        <v>8419</v>
      </c>
      <c r="C6345" s="1310" t="s">
        <v>8565</v>
      </c>
      <c r="D6345" s="1310">
        <v>211</v>
      </c>
      <c r="E6345" s="1311" t="s">
        <v>995</v>
      </c>
      <c r="F6345" s="1310" t="s">
        <v>995</v>
      </c>
      <c r="G6345" s="1310">
        <v>100254</v>
      </c>
      <c r="H6345" s="1310" t="s">
        <v>8633</v>
      </c>
      <c r="I6345" s="1310" t="s">
        <v>8615</v>
      </c>
      <c r="J6345" s="1310" t="s">
        <v>2771</v>
      </c>
      <c r="K6345" s="1311">
        <v>32.32</v>
      </c>
      <c r="L6345" s="1310" t="s">
        <v>2173</v>
      </c>
    </row>
    <row r="6346" spans="1:12" ht="13.5">
      <c r="A6346" s="1310" t="s">
        <v>7192</v>
      </c>
      <c r="B6346" s="1310" t="s">
        <v>8419</v>
      </c>
      <c r="C6346" s="1310" t="s">
        <v>8565</v>
      </c>
      <c r="D6346" s="1310">
        <v>211</v>
      </c>
      <c r="E6346" s="1311" t="s">
        <v>995</v>
      </c>
      <c r="F6346" s="1310" t="s">
        <v>995</v>
      </c>
      <c r="G6346" s="1310">
        <v>100255</v>
      </c>
      <c r="H6346" s="1310" t="s">
        <v>8634</v>
      </c>
      <c r="I6346" s="1310" t="s">
        <v>8615</v>
      </c>
      <c r="J6346" s="1310" t="s">
        <v>2771</v>
      </c>
      <c r="K6346" s="1311">
        <v>10.93</v>
      </c>
      <c r="L6346" s="1310" t="s">
        <v>2173</v>
      </c>
    </row>
    <row r="6347" spans="1:12" ht="13.5">
      <c r="A6347" s="1310" t="s">
        <v>7192</v>
      </c>
      <c r="B6347" s="1310" t="s">
        <v>8419</v>
      </c>
      <c r="C6347" s="1310" t="s">
        <v>8565</v>
      </c>
      <c r="D6347" s="1310">
        <v>211</v>
      </c>
      <c r="E6347" s="1311" t="s">
        <v>995</v>
      </c>
      <c r="F6347" s="1310" t="s">
        <v>995</v>
      </c>
      <c r="G6347" s="1310">
        <v>100256</v>
      </c>
      <c r="H6347" s="1310" t="s">
        <v>8635</v>
      </c>
      <c r="I6347" s="1310" t="s">
        <v>8615</v>
      </c>
      <c r="J6347" s="1310" t="s">
        <v>2771</v>
      </c>
      <c r="K6347" s="1311">
        <v>7.29</v>
      </c>
      <c r="L6347" s="1310" t="s">
        <v>2173</v>
      </c>
    </row>
    <row r="6348" spans="1:12" ht="13.5">
      <c r="A6348" s="1310" t="s">
        <v>7192</v>
      </c>
      <c r="B6348" s="1310" t="s">
        <v>8419</v>
      </c>
      <c r="C6348" s="1310" t="s">
        <v>8565</v>
      </c>
      <c r="D6348" s="1310">
        <v>211</v>
      </c>
      <c r="E6348" s="1311" t="s">
        <v>995</v>
      </c>
      <c r="F6348" s="1310" t="s">
        <v>995</v>
      </c>
      <c r="G6348" s="1310">
        <v>100257</v>
      </c>
      <c r="H6348" s="1310" t="s">
        <v>8636</v>
      </c>
      <c r="I6348" s="1310" t="s">
        <v>8615</v>
      </c>
      <c r="J6348" s="1310" t="s">
        <v>2771</v>
      </c>
      <c r="K6348" s="1311">
        <v>4.37</v>
      </c>
      <c r="L6348" s="1310" t="s">
        <v>2173</v>
      </c>
    </row>
    <row r="6349" spans="1:12" ht="13.5">
      <c r="A6349" s="1310" t="s">
        <v>7192</v>
      </c>
      <c r="B6349" s="1310" t="s">
        <v>8419</v>
      </c>
      <c r="C6349" s="1310" t="s">
        <v>8565</v>
      </c>
      <c r="D6349" s="1310">
        <v>211</v>
      </c>
      <c r="E6349" s="1311" t="s">
        <v>995</v>
      </c>
      <c r="F6349" s="1310" t="s">
        <v>995</v>
      </c>
      <c r="G6349" s="1310">
        <v>100258</v>
      </c>
      <c r="H6349" s="1310" t="s">
        <v>8637</v>
      </c>
      <c r="I6349" s="1310" t="s">
        <v>8615</v>
      </c>
      <c r="J6349" s="1310" t="s">
        <v>2771</v>
      </c>
      <c r="K6349" s="1311">
        <v>10.93</v>
      </c>
      <c r="L6349" s="1310" t="s">
        <v>2173</v>
      </c>
    </row>
    <row r="6350" spans="1:12" ht="13.5">
      <c r="A6350" s="1310" t="s">
        <v>7192</v>
      </c>
      <c r="B6350" s="1310" t="s">
        <v>8419</v>
      </c>
      <c r="C6350" s="1310" t="s">
        <v>8565</v>
      </c>
      <c r="D6350" s="1310">
        <v>211</v>
      </c>
      <c r="E6350" s="1311" t="s">
        <v>995</v>
      </c>
      <c r="F6350" s="1310" t="s">
        <v>995</v>
      </c>
      <c r="G6350" s="1310">
        <v>100259</v>
      </c>
      <c r="H6350" s="1310" t="s">
        <v>8638</v>
      </c>
      <c r="I6350" s="1310" t="s">
        <v>8615</v>
      </c>
      <c r="J6350" s="1310" t="s">
        <v>2771</v>
      </c>
      <c r="K6350" s="1311">
        <v>21.54</v>
      </c>
      <c r="L6350" s="1310" t="s">
        <v>2173</v>
      </c>
    </row>
    <row r="6351" spans="1:12" ht="13.5">
      <c r="A6351" s="1310" t="s">
        <v>7192</v>
      </c>
      <c r="B6351" s="1310" t="s">
        <v>8419</v>
      </c>
      <c r="C6351" s="1310" t="s">
        <v>8565</v>
      </c>
      <c r="D6351" s="1310">
        <v>211</v>
      </c>
      <c r="E6351" s="1311" t="s">
        <v>995</v>
      </c>
      <c r="F6351" s="1310" t="s">
        <v>995</v>
      </c>
      <c r="G6351" s="1310">
        <v>100260</v>
      </c>
      <c r="H6351" s="1310" t="s">
        <v>8639</v>
      </c>
      <c r="I6351" s="1310" t="s">
        <v>8570</v>
      </c>
      <c r="J6351" s="1310" t="s">
        <v>2771</v>
      </c>
      <c r="K6351" s="1311">
        <v>7.1</v>
      </c>
      <c r="L6351" s="1310" t="s">
        <v>2173</v>
      </c>
    </row>
    <row r="6352" spans="1:12" ht="13.5">
      <c r="A6352" s="1310" t="s">
        <v>7192</v>
      </c>
      <c r="B6352" s="1310" t="s">
        <v>8419</v>
      </c>
      <c r="C6352" s="1310" t="s">
        <v>8565</v>
      </c>
      <c r="D6352" s="1310">
        <v>211</v>
      </c>
      <c r="E6352" s="1311" t="s">
        <v>995</v>
      </c>
      <c r="F6352" s="1310" t="s">
        <v>995</v>
      </c>
      <c r="G6352" s="1310">
        <v>100261</v>
      </c>
      <c r="H6352" s="1310" t="s">
        <v>8640</v>
      </c>
      <c r="I6352" s="1310" t="s">
        <v>8570</v>
      </c>
      <c r="J6352" s="1310" t="s">
        <v>2771</v>
      </c>
      <c r="K6352" s="1311">
        <v>4.46</v>
      </c>
      <c r="L6352" s="1310" t="s">
        <v>2173</v>
      </c>
    </row>
    <row r="6353" spans="1:12" ht="13.5">
      <c r="A6353" s="1310" t="s">
        <v>7192</v>
      </c>
      <c r="B6353" s="1310" t="s">
        <v>8419</v>
      </c>
      <c r="C6353" s="1310" t="s">
        <v>8565</v>
      </c>
      <c r="D6353" s="1310">
        <v>211</v>
      </c>
      <c r="E6353" s="1311" t="s">
        <v>995</v>
      </c>
      <c r="F6353" s="1310" t="s">
        <v>995</v>
      </c>
      <c r="G6353" s="1310">
        <v>100262</v>
      </c>
      <c r="H6353" s="1310" t="s">
        <v>8641</v>
      </c>
      <c r="I6353" s="1310" t="s">
        <v>8570</v>
      </c>
      <c r="J6353" s="1310" t="s">
        <v>2771</v>
      </c>
      <c r="K6353" s="1311">
        <v>2.76</v>
      </c>
      <c r="L6353" s="1310" t="s">
        <v>2173</v>
      </c>
    </row>
    <row r="6354" spans="1:12" ht="13.5">
      <c r="A6354" s="1310" t="s">
        <v>7192</v>
      </c>
      <c r="B6354" s="1310" t="s">
        <v>8419</v>
      </c>
      <c r="C6354" s="1310" t="s">
        <v>8565</v>
      </c>
      <c r="D6354" s="1310">
        <v>211</v>
      </c>
      <c r="E6354" s="1311" t="s">
        <v>995</v>
      </c>
      <c r="F6354" s="1310" t="s">
        <v>995</v>
      </c>
      <c r="G6354" s="1310">
        <v>100263</v>
      </c>
      <c r="H6354" s="1310" t="s">
        <v>8642</v>
      </c>
      <c r="I6354" s="1310" t="s">
        <v>8570</v>
      </c>
      <c r="J6354" s="1310" t="s">
        <v>2771</v>
      </c>
      <c r="K6354" s="1311">
        <v>1.77</v>
      </c>
      <c r="L6354" s="1310" t="s">
        <v>2173</v>
      </c>
    </row>
    <row r="6355" spans="1:12" ht="13.5">
      <c r="A6355" s="1310" t="s">
        <v>7192</v>
      </c>
      <c r="B6355" s="1310" t="s">
        <v>8419</v>
      </c>
      <c r="C6355" s="1310" t="s">
        <v>8565</v>
      </c>
      <c r="D6355" s="1310">
        <v>211</v>
      </c>
      <c r="E6355" s="1311" t="s">
        <v>995</v>
      </c>
      <c r="F6355" s="1310" t="s">
        <v>995</v>
      </c>
      <c r="G6355" s="1310">
        <v>100264</v>
      </c>
      <c r="H6355" s="1310" t="s">
        <v>8643</v>
      </c>
      <c r="I6355" s="1310" t="s">
        <v>8597</v>
      </c>
      <c r="J6355" s="1310" t="s">
        <v>2771</v>
      </c>
      <c r="K6355" s="1311">
        <v>32.270000000000003</v>
      </c>
      <c r="L6355" s="1310" t="s">
        <v>2173</v>
      </c>
    </row>
    <row r="6356" spans="1:12" ht="13.5">
      <c r="A6356" s="1310" t="s">
        <v>7192</v>
      </c>
      <c r="B6356" s="1310" t="s">
        <v>8419</v>
      </c>
      <c r="C6356" s="1310" t="s">
        <v>8565</v>
      </c>
      <c r="D6356" s="1310">
        <v>211</v>
      </c>
      <c r="E6356" s="1311" t="s">
        <v>995</v>
      </c>
      <c r="F6356" s="1310" t="s">
        <v>995</v>
      </c>
      <c r="G6356" s="1310">
        <v>100265</v>
      </c>
      <c r="H6356" s="1310" t="s">
        <v>8644</v>
      </c>
      <c r="I6356" s="1310" t="s">
        <v>472</v>
      </c>
      <c r="J6356" s="1310" t="s">
        <v>2771</v>
      </c>
      <c r="K6356" s="1311">
        <v>0.67</v>
      </c>
      <c r="L6356" s="1310" t="s">
        <v>2173</v>
      </c>
    </row>
    <row r="6357" spans="1:12" ht="13.5">
      <c r="A6357" s="1310" t="s">
        <v>7192</v>
      </c>
      <c r="B6357" s="1310" t="s">
        <v>8419</v>
      </c>
      <c r="C6357" s="1310" t="s">
        <v>8565</v>
      </c>
      <c r="D6357" s="1310">
        <v>211</v>
      </c>
      <c r="E6357" s="1311" t="s">
        <v>995</v>
      </c>
      <c r="F6357" s="1310" t="s">
        <v>995</v>
      </c>
      <c r="G6357" s="1310">
        <v>100266</v>
      </c>
      <c r="H6357" s="1310" t="s">
        <v>8645</v>
      </c>
      <c r="I6357" s="1310" t="s">
        <v>8584</v>
      </c>
      <c r="J6357" s="1310" t="s">
        <v>2771</v>
      </c>
      <c r="K6357" s="1311">
        <v>68.58</v>
      </c>
      <c r="L6357" s="1310" t="s">
        <v>2173</v>
      </c>
    </row>
    <row r="6358" spans="1:12" ht="13.5">
      <c r="A6358" s="1310" t="s">
        <v>7192</v>
      </c>
      <c r="B6358" s="1310" t="s">
        <v>8419</v>
      </c>
      <c r="C6358" s="1310" t="s">
        <v>8565</v>
      </c>
      <c r="D6358" s="1310">
        <v>211</v>
      </c>
      <c r="E6358" s="1311" t="s">
        <v>995</v>
      </c>
      <c r="F6358" s="1310" t="s">
        <v>995</v>
      </c>
      <c r="G6358" s="1310">
        <v>100267</v>
      </c>
      <c r="H6358" s="1310" t="s">
        <v>8646</v>
      </c>
      <c r="I6358" s="1310" t="s">
        <v>839</v>
      </c>
      <c r="J6358" s="1310" t="s">
        <v>2771</v>
      </c>
      <c r="K6358" s="1311">
        <v>1.35</v>
      </c>
      <c r="L6358" s="1310" t="s">
        <v>2173</v>
      </c>
    </row>
    <row r="6359" spans="1:12" ht="13.5">
      <c r="A6359" s="1310" t="s">
        <v>7192</v>
      </c>
      <c r="B6359" s="1310" t="s">
        <v>8419</v>
      </c>
      <c r="C6359" s="1310" t="s">
        <v>8565</v>
      </c>
      <c r="D6359" s="1310">
        <v>211</v>
      </c>
      <c r="E6359" s="1311" t="s">
        <v>995</v>
      </c>
      <c r="F6359" s="1310" t="s">
        <v>995</v>
      </c>
      <c r="G6359" s="1310">
        <v>100268</v>
      </c>
      <c r="H6359" s="1310" t="s">
        <v>8647</v>
      </c>
      <c r="I6359" s="1310" t="s">
        <v>8584</v>
      </c>
      <c r="J6359" s="1310" t="s">
        <v>2771</v>
      </c>
      <c r="K6359" s="1311">
        <v>68.58</v>
      </c>
      <c r="L6359" s="1310" t="s">
        <v>2173</v>
      </c>
    </row>
    <row r="6360" spans="1:12" ht="13.5">
      <c r="A6360" s="1310" t="s">
        <v>7192</v>
      </c>
      <c r="B6360" s="1310" t="s">
        <v>8419</v>
      </c>
      <c r="C6360" s="1310" t="s">
        <v>8565</v>
      </c>
      <c r="D6360" s="1310">
        <v>211</v>
      </c>
      <c r="E6360" s="1311" t="s">
        <v>995</v>
      </c>
      <c r="F6360" s="1310" t="s">
        <v>995</v>
      </c>
      <c r="G6360" s="1310">
        <v>100269</v>
      </c>
      <c r="H6360" s="1310" t="s">
        <v>8648</v>
      </c>
      <c r="I6360" s="1310" t="s">
        <v>839</v>
      </c>
      <c r="J6360" s="1310" t="s">
        <v>2771</v>
      </c>
      <c r="K6360" s="1311">
        <v>1.35</v>
      </c>
      <c r="L6360" s="1310" t="s">
        <v>2173</v>
      </c>
    </row>
    <row r="6361" spans="1:12" ht="13.5">
      <c r="A6361" s="1310" t="s">
        <v>7192</v>
      </c>
      <c r="B6361" s="1310" t="s">
        <v>8419</v>
      </c>
      <c r="C6361" s="1310" t="s">
        <v>8565</v>
      </c>
      <c r="D6361" s="1310">
        <v>211</v>
      </c>
      <c r="E6361" s="1311" t="s">
        <v>995</v>
      </c>
      <c r="F6361" s="1310" t="s">
        <v>995</v>
      </c>
      <c r="G6361" s="1310">
        <v>100270</v>
      </c>
      <c r="H6361" s="1310" t="s">
        <v>8649</v>
      </c>
      <c r="I6361" s="1310" t="s">
        <v>8584</v>
      </c>
      <c r="J6361" s="1310" t="s">
        <v>2771</v>
      </c>
      <c r="K6361" s="1311">
        <v>51.41</v>
      </c>
      <c r="L6361" s="1310" t="s">
        <v>2173</v>
      </c>
    </row>
    <row r="6362" spans="1:12" ht="13.5">
      <c r="A6362" s="1310" t="s">
        <v>7192</v>
      </c>
      <c r="B6362" s="1310" t="s">
        <v>8419</v>
      </c>
      <c r="C6362" s="1310" t="s">
        <v>8565</v>
      </c>
      <c r="D6362" s="1310">
        <v>211</v>
      </c>
      <c r="E6362" s="1311" t="s">
        <v>995</v>
      </c>
      <c r="F6362" s="1310" t="s">
        <v>995</v>
      </c>
      <c r="G6362" s="1310">
        <v>100271</v>
      </c>
      <c r="H6362" s="1310" t="s">
        <v>8650</v>
      </c>
      <c r="I6362" s="1310" t="s">
        <v>8597</v>
      </c>
      <c r="J6362" s="1310" t="s">
        <v>2771</v>
      </c>
      <c r="K6362" s="1311">
        <v>51.43</v>
      </c>
      <c r="L6362" s="1310" t="s">
        <v>2173</v>
      </c>
    </row>
    <row r="6363" spans="1:12" ht="13.5">
      <c r="A6363" s="1310" t="s">
        <v>7192</v>
      </c>
      <c r="B6363" s="1310" t="s">
        <v>8419</v>
      </c>
      <c r="C6363" s="1310" t="s">
        <v>8565</v>
      </c>
      <c r="D6363" s="1310">
        <v>211</v>
      </c>
      <c r="E6363" s="1311" t="s">
        <v>995</v>
      </c>
      <c r="F6363" s="1310" t="s">
        <v>995</v>
      </c>
      <c r="G6363" s="1310">
        <v>100272</v>
      </c>
      <c r="H6363" s="1310" t="s">
        <v>8651</v>
      </c>
      <c r="I6363" s="1310" t="s">
        <v>472</v>
      </c>
      <c r="J6363" s="1310" t="s">
        <v>2771</v>
      </c>
      <c r="K6363" s="1311">
        <v>1.01</v>
      </c>
      <c r="L6363" s="1310" t="s">
        <v>2173</v>
      </c>
    </row>
    <row r="6364" spans="1:12" ht="13.5">
      <c r="A6364" s="1310" t="s">
        <v>7192</v>
      </c>
      <c r="B6364" s="1310" t="s">
        <v>8419</v>
      </c>
      <c r="C6364" s="1310" t="s">
        <v>8565</v>
      </c>
      <c r="D6364" s="1310">
        <v>211</v>
      </c>
      <c r="E6364" s="1311" t="s">
        <v>995</v>
      </c>
      <c r="F6364" s="1310" t="s">
        <v>995</v>
      </c>
      <c r="G6364" s="1310">
        <v>100273</v>
      </c>
      <c r="H6364" s="1310" t="s">
        <v>8652</v>
      </c>
      <c r="I6364" s="1310" t="s">
        <v>8570</v>
      </c>
      <c r="J6364" s="1310" t="s">
        <v>2771</v>
      </c>
      <c r="K6364" s="1311">
        <v>2.68</v>
      </c>
      <c r="L6364" s="1310" t="s">
        <v>2173</v>
      </c>
    </row>
    <row r="6365" spans="1:12" ht="13.5">
      <c r="A6365" s="1310" t="s">
        <v>7192</v>
      </c>
      <c r="B6365" s="1310" t="s">
        <v>8419</v>
      </c>
      <c r="C6365" s="1310" t="s">
        <v>8565</v>
      </c>
      <c r="D6365" s="1310">
        <v>211</v>
      </c>
      <c r="E6365" s="1311" t="s">
        <v>995</v>
      </c>
      <c r="F6365" s="1310" t="s">
        <v>995</v>
      </c>
      <c r="G6365" s="1310">
        <v>100274</v>
      </c>
      <c r="H6365" s="1310" t="s">
        <v>8653</v>
      </c>
      <c r="I6365" s="1310" t="s">
        <v>8597</v>
      </c>
      <c r="J6365" s="1310" t="s">
        <v>2771</v>
      </c>
      <c r="K6365" s="1311">
        <v>22.87</v>
      </c>
      <c r="L6365" s="1310" t="s">
        <v>2173</v>
      </c>
    </row>
    <row r="6366" spans="1:12" ht="13.5">
      <c r="A6366" s="1310" t="s">
        <v>7192</v>
      </c>
      <c r="B6366" s="1310" t="s">
        <v>8419</v>
      </c>
      <c r="C6366" s="1310" t="s">
        <v>8565</v>
      </c>
      <c r="D6366" s="1310">
        <v>211</v>
      </c>
      <c r="E6366" s="1311" t="s">
        <v>995</v>
      </c>
      <c r="F6366" s="1310" t="s">
        <v>995</v>
      </c>
      <c r="G6366" s="1310">
        <v>100275</v>
      </c>
      <c r="H6366" s="1310" t="s">
        <v>8654</v>
      </c>
      <c r="I6366" s="1310" t="s">
        <v>8597</v>
      </c>
      <c r="J6366" s="1310" t="s">
        <v>2771</v>
      </c>
      <c r="K6366" s="1311">
        <v>14.78</v>
      </c>
      <c r="L6366" s="1310" t="s">
        <v>2173</v>
      </c>
    </row>
    <row r="6367" spans="1:12" ht="13.5">
      <c r="A6367" s="1310" t="s">
        <v>7192</v>
      </c>
      <c r="B6367" s="1310" t="s">
        <v>8419</v>
      </c>
      <c r="C6367" s="1310" t="s">
        <v>8565</v>
      </c>
      <c r="D6367" s="1310">
        <v>211</v>
      </c>
      <c r="E6367" s="1311" t="s">
        <v>995</v>
      </c>
      <c r="F6367" s="1310" t="s">
        <v>995</v>
      </c>
      <c r="G6367" s="1310">
        <v>100276</v>
      </c>
      <c r="H6367" s="1310" t="s">
        <v>8655</v>
      </c>
      <c r="I6367" s="1310" t="s">
        <v>8597</v>
      </c>
      <c r="J6367" s="1310" t="s">
        <v>2771</v>
      </c>
      <c r="K6367" s="1311">
        <v>26.98</v>
      </c>
      <c r="L6367" s="1310" t="s">
        <v>2173</v>
      </c>
    </row>
    <row r="6368" spans="1:12" ht="13.5">
      <c r="A6368" s="1310" t="s">
        <v>7192</v>
      </c>
      <c r="B6368" s="1310" t="s">
        <v>8419</v>
      </c>
      <c r="C6368" s="1310" t="s">
        <v>8565</v>
      </c>
      <c r="D6368" s="1310">
        <v>211</v>
      </c>
      <c r="E6368" s="1311" t="s">
        <v>995</v>
      </c>
      <c r="F6368" s="1310" t="s">
        <v>995</v>
      </c>
      <c r="G6368" s="1310">
        <v>100277</v>
      </c>
      <c r="H6368" s="1310" t="s">
        <v>8656</v>
      </c>
      <c r="I6368" s="1310" t="s">
        <v>8597</v>
      </c>
      <c r="J6368" s="1310" t="s">
        <v>2172</v>
      </c>
      <c r="K6368" s="1311">
        <v>1.6</v>
      </c>
      <c r="L6368" s="1310" t="s">
        <v>2173</v>
      </c>
    </row>
    <row r="6369" spans="1:12" ht="13.5">
      <c r="A6369" s="1310" t="s">
        <v>7192</v>
      </c>
      <c r="B6369" s="1310" t="s">
        <v>8419</v>
      </c>
      <c r="C6369" s="1310" t="s">
        <v>8565</v>
      </c>
      <c r="D6369" s="1310">
        <v>211</v>
      </c>
      <c r="E6369" s="1311" t="s">
        <v>995</v>
      </c>
      <c r="F6369" s="1310" t="s">
        <v>995</v>
      </c>
      <c r="G6369" s="1310">
        <v>100278</v>
      </c>
      <c r="H6369" s="1310" t="s">
        <v>8657</v>
      </c>
      <c r="I6369" s="1310" t="s">
        <v>8584</v>
      </c>
      <c r="J6369" s="1310" t="s">
        <v>2771</v>
      </c>
      <c r="K6369" s="1311">
        <v>32.81</v>
      </c>
      <c r="L6369" s="1310" t="s">
        <v>2173</v>
      </c>
    </row>
    <row r="6370" spans="1:12" ht="13.5">
      <c r="A6370" s="1310" t="s">
        <v>7192</v>
      </c>
      <c r="B6370" s="1310" t="s">
        <v>8419</v>
      </c>
      <c r="C6370" s="1310" t="s">
        <v>8565</v>
      </c>
      <c r="D6370" s="1310">
        <v>211</v>
      </c>
      <c r="E6370" s="1311" t="s">
        <v>995</v>
      </c>
      <c r="F6370" s="1310" t="s">
        <v>995</v>
      </c>
      <c r="G6370" s="1310">
        <v>100279</v>
      </c>
      <c r="H6370" s="1310" t="s">
        <v>8658</v>
      </c>
      <c r="I6370" s="1310" t="s">
        <v>839</v>
      </c>
      <c r="J6370" s="1310" t="s">
        <v>2771</v>
      </c>
      <c r="K6370" s="1311">
        <v>0.63</v>
      </c>
      <c r="L6370" s="1310" t="s">
        <v>2173</v>
      </c>
    </row>
    <row r="6371" spans="1:12" ht="13.5">
      <c r="A6371" s="1310" t="s">
        <v>7192</v>
      </c>
      <c r="B6371" s="1310" t="s">
        <v>8419</v>
      </c>
      <c r="C6371" s="1310" t="s">
        <v>8565</v>
      </c>
      <c r="D6371" s="1310">
        <v>211</v>
      </c>
      <c r="E6371" s="1311" t="s">
        <v>995</v>
      </c>
      <c r="F6371" s="1310" t="s">
        <v>995</v>
      </c>
      <c r="G6371" s="1310">
        <v>100280</v>
      </c>
      <c r="H6371" s="1310" t="s">
        <v>8659</v>
      </c>
      <c r="I6371" s="1310" t="s">
        <v>8584</v>
      </c>
      <c r="J6371" s="1310" t="s">
        <v>2771</v>
      </c>
      <c r="K6371" s="1311">
        <v>15.06</v>
      </c>
      <c r="L6371" s="1310" t="s">
        <v>2173</v>
      </c>
    </row>
    <row r="6372" spans="1:12" ht="13.5">
      <c r="A6372" s="1310" t="s">
        <v>7192</v>
      </c>
      <c r="B6372" s="1310" t="s">
        <v>8419</v>
      </c>
      <c r="C6372" s="1310" t="s">
        <v>8565</v>
      </c>
      <c r="D6372" s="1310">
        <v>211</v>
      </c>
      <c r="E6372" s="1311" t="s">
        <v>995</v>
      </c>
      <c r="F6372" s="1310" t="s">
        <v>995</v>
      </c>
      <c r="G6372" s="1310">
        <v>100281</v>
      </c>
      <c r="H6372" s="1310" t="s">
        <v>8660</v>
      </c>
      <c r="I6372" s="1310" t="s">
        <v>8584</v>
      </c>
      <c r="J6372" s="1310" t="s">
        <v>2172</v>
      </c>
      <c r="K6372" s="1311">
        <v>3.07</v>
      </c>
      <c r="L6372" s="1310" t="s">
        <v>2173</v>
      </c>
    </row>
    <row r="6373" spans="1:12" ht="13.5">
      <c r="A6373" s="1310" t="s">
        <v>7192</v>
      </c>
      <c r="B6373" s="1310" t="s">
        <v>8419</v>
      </c>
      <c r="C6373" s="1310" t="s">
        <v>8565</v>
      </c>
      <c r="D6373" s="1310">
        <v>211</v>
      </c>
      <c r="E6373" s="1311" t="s">
        <v>995</v>
      </c>
      <c r="F6373" s="1310" t="s">
        <v>995</v>
      </c>
      <c r="G6373" s="1310">
        <v>100282</v>
      </c>
      <c r="H6373" s="1310" t="s">
        <v>8661</v>
      </c>
      <c r="I6373" s="1310" t="s">
        <v>8597</v>
      </c>
      <c r="J6373" s="1310" t="s">
        <v>2771</v>
      </c>
      <c r="K6373" s="1311">
        <v>128.49</v>
      </c>
      <c r="L6373" s="1310" t="s">
        <v>2173</v>
      </c>
    </row>
    <row r="6374" spans="1:12" ht="13.5">
      <c r="A6374" s="1310" t="s">
        <v>7192</v>
      </c>
      <c r="B6374" s="1310" t="s">
        <v>8419</v>
      </c>
      <c r="C6374" s="1310" t="s">
        <v>8565</v>
      </c>
      <c r="D6374" s="1310">
        <v>211</v>
      </c>
      <c r="E6374" s="1311" t="s">
        <v>995</v>
      </c>
      <c r="F6374" s="1310" t="s">
        <v>995</v>
      </c>
      <c r="G6374" s="1310">
        <v>100283</v>
      </c>
      <c r="H6374" s="1310" t="s">
        <v>8662</v>
      </c>
      <c r="I6374" s="1310" t="s">
        <v>8597</v>
      </c>
      <c r="J6374" s="1310" t="s">
        <v>2771</v>
      </c>
      <c r="K6374" s="1311">
        <v>20.75</v>
      </c>
      <c r="L6374" s="1310" t="s">
        <v>2173</v>
      </c>
    </row>
    <row r="6375" spans="1:12" ht="13.5">
      <c r="A6375" s="1310" t="s">
        <v>7192</v>
      </c>
      <c r="B6375" s="1310" t="s">
        <v>8419</v>
      </c>
      <c r="C6375" s="1310" t="s">
        <v>8565</v>
      </c>
      <c r="D6375" s="1310">
        <v>211</v>
      </c>
      <c r="E6375" s="1311" t="s">
        <v>995</v>
      </c>
      <c r="F6375" s="1310" t="s">
        <v>995</v>
      </c>
      <c r="G6375" s="1310">
        <v>100284</v>
      </c>
      <c r="H6375" s="1310" t="s">
        <v>8663</v>
      </c>
      <c r="I6375" s="1310" t="s">
        <v>8597</v>
      </c>
      <c r="J6375" s="1310" t="s">
        <v>2172</v>
      </c>
      <c r="K6375" s="1311">
        <v>8.98</v>
      </c>
      <c r="L6375" s="1310" t="s">
        <v>2173</v>
      </c>
    </row>
    <row r="6376" spans="1:12" ht="13.5">
      <c r="A6376" s="1310" t="s">
        <v>7192</v>
      </c>
      <c r="B6376" s="1310" t="s">
        <v>8419</v>
      </c>
      <c r="C6376" s="1310" t="s">
        <v>8565</v>
      </c>
      <c r="D6376" s="1310">
        <v>211</v>
      </c>
      <c r="E6376" s="1311" t="s">
        <v>995</v>
      </c>
      <c r="F6376" s="1310" t="s">
        <v>995</v>
      </c>
      <c r="G6376" s="1310">
        <v>100285</v>
      </c>
      <c r="H6376" s="1310" t="s">
        <v>8664</v>
      </c>
      <c r="I6376" s="1310" t="s">
        <v>8615</v>
      </c>
      <c r="J6376" s="1310" t="s">
        <v>2771</v>
      </c>
      <c r="K6376" s="1311">
        <v>34.520000000000003</v>
      </c>
      <c r="L6376" s="1310" t="s">
        <v>2173</v>
      </c>
    </row>
    <row r="6377" spans="1:12" ht="13.5">
      <c r="A6377" s="1310" t="s">
        <v>7192</v>
      </c>
      <c r="B6377" s="1310" t="s">
        <v>8419</v>
      </c>
      <c r="C6377" s="1310" t="s">
        <v>8565</v>
      </c>
      <c r="D6377" s="1310">
        <v>211</v>
      </c>
      <c r="E6377" s="1311" t="s">
        <v>995</v>
      </c>
      <c r="F6377" s="1310" t="s">
        <v>995</v>
      </c>
      <c r="G6377" s="1310">
        <v>100286</v>
      </c>
      <c r="H6377" s="1310" t="s">
        <v>8665</v>
      </c>
      <c r="I6377" s="1310" t="s">
        <v>8615</v>
      </c>
      <c r="J6377" s="1310" t="s">
        <v>2771</v>
      </c>
      <c r="K6377" s="1311">
        <v>11.25</v>
      </c>
      <c r="L6377" s="1310" t="s">
        <v>2173</v>
      </c>
    </row>
    <row r="6378" spans="1:12" ht="13.5">
      <c r="A6378" s="1310" t="s">
        <v>7192</v>
      </c>
      <c r="B6378" s="1310" t="s">
        <v>8419</v>
      </c>
      <c r="C6378" s="1310" t="s">
        <v>8565</v>
      </c>
      <c r="D6378" s="1310">
        <v>211</v>
      </c>
      <c r="E6378" s="1311" t="s">
        <v>995</v>
      </c>
      <c r="F6378" s="1310" t="s">
        <v>995</v>
      </c>
      <c r="G6378" s="1310">
        <v>100287</v>
      </c>
      <c r="H6378" s="1310" t="s">
        <v>8666</v>
      </c>
      <c r="I6378" s="1310" t="s">
        <v>8615</v>
      </c>
      <c r="J6378" s="1310" t="s">
        <v>2771</v>
      </c>
      <c r="K6378" s="1311">
        <v>10.77</v>
      </c>
      <c r="L6378" s="1310" t="s">
        <v>2173</v>
      </c>
    </row>
    <row r="6379" spans="1:12" ht="13.5">
      <c r="A6379" s="1310" t="s">
        <v>7192</v>
      </c>
      <c r="B6379" s="1310" t="s">
        <v>8419</v>
      </c>
      <c r="C6379" s="1310" t="s">
        <v>8667</v>
      </c>
      <c r="D6379" s="1310">
        <v>212</v>
      </c>
      <c r="E6379" s="1311" t="s">
        <v>995</v>
      </c>
      <c r="F6379" s="1310" t="s">
        <v>995</v>
      </c>
      <c r="G6379" s="1310">
        <v>99802</v>
      </c>
      <c r="H6379" s="1310" t="s">
        <v>8668</v>
      </c>
      <c r="I6379" s="1310" t="s">
        <v>472</v>
      </c>
      <c r="J6379" s="1310" t="s">
        <v>2771</v>
      </c>
      <c r="K6379" s="1311">
        <v>0.44</v>
      </c>
      <c r="L6379" s="1310" t="s">
        <v>2173</v>
      </c>
    </row>
    <row r="6380" spans="1:12" ht="13.5">
      <c r="A6380" s="1310" t="s">
        <v>7192</v>
      </c>
      <c r="B6380" s="1310" t="s">
        <v>8419</v>
      </c>
      <c r="C6380" s="1310" t="s">
        <v>8667</v>
      </c>
      <c r="D6380" s="1310">
        <v>212</v>
      </c>
      <c r="E6380" s="1311" t="s">
        <v>995</v>
      </c>
      <c r="F6380" s="1310" t="s">
        <v>995</v>
      </c>
      <c r="G6380" s="1310">
        <v>99803</v>
      </c>
      <c r="H6380" s="1310" t="s">
        <v>8669</v>
      </c>
      <c r="I6380" s="1310" t="s">
        <v>472</v>
      </c>
      <c r="J6380" s="1310" t="s">
        <v>2771</v>
      </c>
      <c r="K6380" s="1311">
        <v>1.7</v>
      </c>
      <c r="L6380" s="1310" t="s">
        <v>2173</v>
      </c>
    </row>
    <row r="6381" spans="1:12" ht="13.5">
      <c r="A6381" s="1310" t="s">
        <v>7192</v>
      </c>
      <c r="B6381" s="1310" t="s">
        <v>8419</v>
      </c>
      <c r="C6381" s="1310" t="s">
        <v>8667</v>
      </c>
      <c r="D6381" s="1310">
        <v>212</v>
      </c>
      <c r="E6381" s="1311" t="s">
        <v>995</v>
      </c>
      <c r="F6381" s="1310" t="s">
        <v>995</v>
      </c>
      <c r="G6381" s="1310">
        <v>99804</v>
      </c>
      <c r="H6381" s="1310" t="s">
        <v>8670</v>
      </c>
      <c r="I6381" s="1310" t="s">
        <v>472</v>
      </c>
      <c r="J6381" s="1310" t="s">
        <v>2242</v>
      </c>
      <c r="K6381" s="1311">
        <v>4.41</v>
      </c>
      <c r="L6381" s="1310" t="s">
        <v>2173</v>
      </c>
    </row>
    <row r="6382" spans="1:12" ht="13.5">
      <c r="A6382" s="1310" t="s">
        <v>7192</v>
      </c>
      <c r="B6382" s="1310" t="s">
        <v>8419</v>
      </c>
      <c r="C6382" s="1310" t="s">
        <v>8667</v>
      </c>
      <c r="D6382" s="1310">
        <v>212</v>
      </c>
      <c r="E6382" s="1311" t="s">
        <v>995</v>
      </c>
      <c r="F6382" s="1310" t="s">
        <v>995</v>
      </c>
      <c r="G6382" s="1310">
        <v>99805</v>
      </c>
      <c r="H6382" s="1310" t="s">
        <v>8671</v>
      </c>
      <c r="I6382" s="1310" t="s">
        <v>472</v>
      </c>
      <c r="J6382" s="1310" t="s">
        <v>2242</v>
      </c>
      <c r="K6382" s="1311">
        <v>9.1300000000000008</v>
      </c>
      <c r="L6382" s="1310" t="s">
        <v>2173</v>
      </c>
    </row>
    <row r="6383" spans="1:12" ht="13.5">
      <c r="A6383" s="1310" t="s">
        <v>7192</v>
      </c>
      <c r="B6383" s="1310" t="s">
        <v>8419</v>
      </c>
      <c r="C6383" s="1310" t="s">
        <v>8667</v>
      </c>
      <c r="D6383" s="1310">
        <v>212</v>
      </c>
      <c r="E6383" s="1311" t="s">
        <v>995</v>
      </c>
      <c r="F6383" s="1310" t="s">
        <v>995</v>
      </c>
      <c r="G6383" s="1310">
        <v>99806</v>
      </c>
      <c r="H6383" s="1310" t="s">
        <v>8672</v>
      </c>
      <c r="I6383" s="1310" t="s">
        <v>472</v>
      </c>
      <c r="J6383" s="1310" t="s">
        <v>2771</v>
      </c>
      <c r="K6383" s="1311">
        <v>0.7</v>
      </c>
      <c r="L6383" s="1310" t="s">
        <v>2173</v>
      </c>
    </row>
    <row r="6384" spans="1:12" ht="13.5">
      <c r="A6384" s="1310" t="s">
        <v>7192</v>
      </c>
      <c r="B6384" s="1310" t="s">
        <v>8419</v>
      </c>
      <c r="C6384" s="1310" t="s">
        <v>8667</v>
      </c>
      <c r="D6384" s="1310">
        <v>212</v>
      </c>
      <c r="E6384" s="1311" t="s">
        <v>995</v>
      </c>
      <c r="F6384" s="1310" t="s">
        <v>995</v>
      </c>
      <c r="G6384" s="1310">
        <v>99807</v>
      </c>
      <c r="H6384" s="1310" t="s">
        <v>8673</v>
      </c>
      <c r="I6384" s="1310" t="s">
        <v>472</v>
      </c>
      <c r="J6384" s="1310" t="s">
        <v>2242</v>
      </c>
      <c r="K6384" s="1311">
        <v>1.33</v>
      </c>
      <c r="L6384" s="1310" t="s">
        <v>2173</v>
      </c>
    </row>
    <row r="6385" spans="1:12" ht="13.5">
      <c r="A6385" s="1310" t="s">
        <v>7192</v>
      </c>
      <c r="B6385" s="1310" t="s">
        <v>8419</v>
      </c>
      <c r="C6385" s="1310" t="s">
        <v>8667</v>
      </c>
      <c r="D6385" s="1310">
        <v>212</v>
      </c>
      <c r="E6385" s="1311" t="s">
        <v>995</v>
      </c>
      <c r="F6385" s="1310" t="s">
        <v>995</v>
      </c>
      <c r="G6385" s="1310">
        <v>99808</v>
      </c>
      <c r="H6385" s="1310" t="s">
        <v>8674</v>
      </c>
      <c r="I6385" s="1310" t="s">
        <v>472</v>
      </c>
      <c r="J6385" s="1310" t="s">
        <v>2242</v>
      </c>
      <c r="K6385" s="1311">
        <v>3.14</v>
      </c>
      <c r="L6385" s="1310" t="s">
        <v>2173</v>
      </c>
    </row>
    <row r="6386" spans="1:12" ht="13.5">
      <c r="A6386" s="1310" t="s">
        <v>7192</v>
      </c>
      <c r="B6386" s="1310" t="s">
        <v>8419</v>
      </c>
      <c r="C6386" s="1310" t="s">
        <v>8667</v>
      </c>
      <c r="D6386" s="1310">
        <v>212</v>
      </c>
      <c r="E6386" s="1311" t="s">
        <v>995</v>
      </c>
      <c r="F6386" s="1310" t="s">
        <v>995</v>
      </c>
      <c r="G6386" s="1310">
        <v>99809</v>
      </c>
      <c r="H6386" s="1310" t="s">
        <v>8675</v>
      </c>
      <c r="I6386" s="1310" t="s">
        <v>472</v>
      </c>
      <c r="J6386" s="1310" t="s">
        <v>2771</v>
      </c>
      <c r="K6386" s="1311">
        <v>4.8600000000000003</v>
      </c>
      <c r="L6386" s="1310" t="s">
        <v>2173</v>
      </c>
    </row>
    <row r="6387" spans="1:12" ht="13.5">
      <c r="A6387" s="1310" t="s">
        <v>7192</v>
      </c>
      <c r="B6387" s="1310" t="s">
        <v>8419</v>
      </c>
      <c r="C6387" s="1310" t="s">
        <v>8667</v>
      </c>
      <c r="D6387" s="1310">
        <v>212</v>
      </c>
      <c r="E6387" s="1311" t="s">
        <v>995</v>
      </c>
      <c r="F6387" s="1310" t="s">
        <v>995</v>
      </c>
      <c r="G6387" s="1310">
        <v>99810</v>
      </c>
      <c r="H6387" s="1310" t="s">
        <v>8676</v>
      </c>
      <c r="I6387" s="1310" t="s">
        <v>472</v>
      </c>
      <c r="J6387" s="1310" t="s">
        <v>2242</v>
      </c>
      <c r="K6387" s="1311">
        <v>6.03</v>
      </c>
      <c r="L6387" s="1310" t="s">
        <v>2173</v>
      </c>
    </row>
    <row r="6388" spans="1:12" ht="13.5">
      <c r="A6388" s="1310" t="s">
        <v>7192</v>
      </c>
      <c r="B6388" s="1310" t="s">
        <v>8419</v>
      </c>
      <c r="C6388" s="1310" t="s">
        <v>8667</v>
      </c>
      <c r="D6388" s="1310">
        <v>212</v>
      </c>
      <c r="E6388" s="1311" t="s">
        <v>995</v>
      </c>
      <c r="F6388" s="1310" t="s">
        <v>995</v>
      </c>
      <c r="G6388" s="1310">
        <v>99811</v>
      </c>
      <c r="H6388" s="1310" t="s">
        <v>8677</v>
      </c>
      <c r="I6388" s="1310" t="s">
        <v>472</v>
      </c>
      <c r="J6388" s="1310" t="s">
        <v>2771</v>
      </c>
      <c r="K6388" s="1311">
        <v>2.9</v>
      </c>
      <c r="L6388" s="1310" t="s">
        <v>2173</v>
      </c>
    </row>
    <row r="6389" spans="1:12" ht="13.5">
      <c r="A6389" s="1310" t="s">
        <v>7192</v>
      </c>
      <c r="B6389" s="1310" t="s">
        <v>8419</v>
      </c>
      <c r="C6389" s="1310" t="s">
        <v>8667</v>
      </c>
      <c r="D6389" s="1310">
        <v>212</v>
      </c>
      <c r="E6389" s="1311" t="s">
        <v>995</v>
      </c>
      <c r="F6389" s="1310" t="s">
        <v>995</v>
      </c>
      <c r="G6389" s="1310">
        <v>99812</v>
      </c>
      <c r="H6389" s="1310" t="s">
        <v>8678</v>
      </c>
      <c r="I6389" s="1310" t="s">
        <v>472</v>
      </c>
      <c r="J6389" s="1310" t="s">
        <v>2771</v>
      </c>
      <c r="K6389" s="1311">
        <v>0.93</v>
      </c>
      <c r="L6389" s="1310" t="s">
        <v>2173</v>
      </c>
    </row>
    <row r="6390" spans="1:12" ht="13.5">
      <c r="A6390" s="1310" t="s">
        <v>7192</v>
      </c>
      <c r="B6390" s="1310" t="s">
        <v>8419</v>
      </c>
      <c r="C6390" s="1310" t="s">
        <v>8667</v>
      </c>
      <c r="D6390" s="1310">
        <v>212</v>
      </c>
      <c r="E6390" s="1311" t="s">
        <v>995</v>
      </c>
      <c r="F6390" s="1310" t="s">
        <v>995</v>
      </c>
      <c r="G6390" s="1310">
        <v>99813</v>
      </c>
      <c r="H6390" s="1310" t="s">
        <v>8679</v>
      </c>
      <c r="I6390" s="1310" t="s">
        <v>472</v>
      </c>
      <c r="J6390" s="1310" t="s">
        <v>2242</v>
      </c>
      <c r="K6390" s="1311">
        <v>0.78</v>
      </c>
      <c r="L6390" s="1310" t="s">
        <v>2173</v>
      </c>
    </row>
    <row r="6391" spans="1:12" ht="13.5">
      <c r="A6391" s="1310" t="s">
        <v>7192</v>
      </c>
      <c r="B6391" s="1310" t="s">
        <v>8419</v>
      </c>
      <c r="C6391" s="1310" t="s">
        <v>8667</v>
      </c>
      <c r="D6391" s="1310">
        <v>212</v>
      </c>
      <c r="E6391" s="1311" t="s">
        <v>995</v>
      </c>
      <c r="F6391" s="1310" t="s">
        <v>995</v>
      </c>
      <c r="G6391" s="1310">
        <v>99814</v>
      </c>
      <c r="H6391" s="1310" t="s">
        <v>8680</v>
      </c>
      <c r="I6391" s="1310" t="s">
        <v>472</v>
      </c>
      <c r="J6391" s="1310" t="s">
        <v>2172</v>
      </c>
      <c r="K6391" s="1311">
        <v>1.57</v>
      </c>
      <c r="L6391" s="1310" t="s">
        <v>2173</v>
      </c>
    </row>
    <row r="6392" spans="1:12" ht="13.5">
      <c r="A6392" s="1310" t="s">
        <v>7192</v>
      </c>
      <c r="B6392" s="1310" t="s">
        <v>8419</v>
      </c>
      <c r="C6392" s="1310" t="s">
        <v>8667</v>
      </c>
      <c r="D6392" s="1310">
        <v>212</v>
      </c>
      <c r="E6392" s="1311" t="s">
        <v>995</v>
      </c>
      <c r="F6392" s="1310" t="s">
        <v>995</v>
      </c>
      <c r="G6392" s="1310">
        <v>99815</v>
      </c>
      <c r="H6392" s="1310" t="s">
        <v>8681</v>
      </c>
      <c r="I6392" s="1310" t="s">
        <v>839</v>
      </c>
      <c r="J6392" s="1310" t="s">
        <v>2242</v>
      </c>
      <c r="K6392" s="1311">
        <v>6.69</v>
      </c>
      <c r="L6392" s="1310" t="s">
        <v>2173</v>
      </c>
    </row>
    <row r="6393" spans="1:12" ht="13.5">
      <c r="A6393" s="1310" t="s">
        <v>7192</v>
      </c>
      <c r="B6393" s="1310" t="s">
        <v>8419</v>
      </c>
      <c r="C6393" s="1310" t="s">
        <v>8667</v>
      </c>
      <c r="D6393" s="1310">
        <v>212</v>
      </c>
      <c r="E6393" s="1311" t="s">
        <v>995</v>
      </c>
      <c r="F6393" s="1310" t="s">
        <v>995</v>
      </c>
      <c r="G6393" s="1310">
        <v>99816</v>
      </c>
      <c r="H6393" s="1310" t="s">
        <v>8682</v>
      </c>
      <c r="I6393" s="1310" t="s">
        <v>839</v>
      </c>
      <c r="J6393" s="1310" t="s">
        <v>2242</v>
      </c>
      <c r="K6393" s="1311">
        <v>7.13</v>
      </c>
      <c r="L6393" s="1310" t="s">
        <v>2173</v>
      </c>
    </row>
    <row r="6394" spans="1:12" ht="13.5">
      <c r="A6394" s="1310" t="s">
        <v>7192</v>
      </c>
      <c r="B6394" s="1310" t="s">
        <v>8419</v>
      </c>
      <c r="C6394" s="1310" t="s">
        <v>8667</v>
      </c>
      <c r="D6394" s="1310">
        <v>212</v>
      </c>
      <c r="E6394" s="1311" t="s">
        <v>995</v>
      </c>
      <c r="F6394" s="1310" t="s">
        <v>995</v>
      </c>
      <c r="G6394" s="1310">
        <v>99817</v>
      </c>
      <c r="H6394" s="1310" t="s">
        <v>8683</v>
      </c>
      <c r="I6394" s="1310" t="s">
        <v>839</v>
      </c>
      <c r="J6394" s="1310" t="s">
        <v>2242</v>
      </c>
      <c r="K6394" s="1311">
        <v>4.07</v>
      </c>
      <c r="L6394" s="1310" t="s">
        <v>2173</v>
      </c>
    </row>
    <row r="6395" spans="1:12" ht="13.5">
      <c r="A6395" s="1310" t="s">
        <v>7192</v>
      </c>
      <c r="B6395" s="1310" t="s">
        <v>8419</v>
      </c>
      <c r="C6395" s="1310" t="s">
        <v>8667</v>
      </c>
      <c r="D6395" s="1310">
        <v>212</v>
      </c>
      <c r="E6395" s="1311" t="s">
        <v>995</v>
      </c>
      <c r="F6395" s="1310" t="s">
        <v>995</v>
      </c>
      <c r="G6395" s="1310">
        <v>99818</v>
      </c>
      <c r="H6395" s="1310" t="s">
        <v>8684</v>
      </c>
      <c r="I6395" s="1310" t="s">
        <v>839</v>
      </c>
      <c r="J6395" s="1310" t="s">
        <v>2242</v>
      </c>
      <c r="K6395" s="1311">
        <v>4.07</v>
      </c>
      <c r="L6395" s="1310" t="s">
        <v>2173</v>
      </c>
    </row>
    <row r="6396" spans="1:12" ht="13.5">
      <c r="A6396" s="1310" t="s">
        <v>7192</v>
      </c>
      <c r="B6396" s="1310" t="s">
        <v>8419</v>
      </c>
      <c r="C6396" s="1310" t="s">
        <v>8667</v>
      </c>
      <c r="D6396" s="1310">
        <v>212</v>
      </c>
      <c r="E6396" s="1311" t="s">
        <v>995</v>
      </c>
      <c r="F6396" s="1310" t="s">
        <v>995</v>
      </c>
      <c r="G6396" s="1310">
        <v>99819</v>
      </c>
      <c r="H6396" s="1310" t="s">
        <v>8685</v>
      </c>
      <c r="I6396" s="1310" t="s">
        <v>472</v>
      </c>
      <c r="J6396" s="1310" t="s">
        <v>2242</v>
      </c>
      <c r="K6396" s="1311">
        <v>13.81</v>
      </c>
      <c r="L6396" s="1310" t="s">
        <v>2173</v>
      </c>
    </row>
    <row r="6397" spans="1:12" ht="13.5">
      <c r="A6397" s="1310" t="s">
        <v>7192</v>
      </c>
      <c r="B6397" s="1310" t="s">
        <v>8419</v>
      </c>
      <c r="C6397" s="1310" t="s">
        <v>8667</v>
      </c>
      <c r="D6397" s="1310">
        <v>212</v>
      </c>
      <c r="E6397" s="1311" t="s">
        <v>995</v>
      </c>
      <c r="F6397" s="1310" t="s">
        <v>995</v>
      </c>
      <c r="G6397" s="1310">
        <v>99820</v>
      </c>
      <c r="H6397" s="1310" t="s">
        <v>8686</v>
      </c>
      <c r="I6397" s="1310" t="s">
        <v>472</v>
      </c>
      <c r="J6397" s="1310" t="s">
        <v>2242</v>
      </c>
      <c r="K6397" s="1311">
        <v>1.51</v>
      </c>
      <c r="L6397" s="1310" t="s">
        <v>2173</v>
      </c>
    </row>
    <row r="6398" spans="1:12" ht="13.5">
      <c r="A6398" s="1310" t="s">
        <v>7192</v>
      </c>
      <c r="B6398" s="1310" t="s">
        <v>8419</v>
      </c>
      <c r="C6398" s="1310" t="s">
        <v>8667</v>
      </c>
      <c r="D6398" s="1310">
        <v>212</v>
      </c>
      <c r="E6398" s="1311" t="s">
        <v>995</v>
      </c>
      <c r="F6398" s="1310" t="s">
        <v>995</v>
      </c>
      <c r="G6398" s="1310">
        <v>99821</v>
      </c>
      <c r="H6398" s="1310" t="s">
        <v>8687</v>
      </c>
      <c r="I6398" s="1310" t="s">
        <v>472</v>
      </c>
      <c r="J6398" s="1310" t="s">
        <v>2242</v>
      </c>
      <c r="K6398" s="1311">
        <v>2.34</v>
      </c>
      <c r="L6398" s="1310" t="s">
        <v>2173</v>
      </c>
    </row>
    <row r="6399" spans="1:12" ht="13.5">
      <c r="A6399" s="1310" t="s">
        <v>7192</v>
      </c>
      <c r="B6399" s="1310" t="s">
        <v>8419</v>
      </c>
      <c r="C6399" s="1310" t="s">
        <v>8667</v>
      </c>
      <c r="D6399" s="1310">
        <v>212</v>
      </c>
      <c r="E6399" s="1311" t="s">
        <v>995</v>
      </c>
      <c r="F6399" s="1310" t="s">
        <v>995</v>
      </c>
      <c r="G6399" s="1310">
        <v>99822</v>
      </c>
      <c r="H6399" s="1310" t="s">
        <v>8688</v>
      </c>
      <c r="I6399" s="1310" t="s">
        <v>472</v>
      </c>
      <c r="J6399" s="1310" t="s">
        <v>2771</v>
      </c>
      <c r="K6399" s="1311">
        <v>0.82</v>
      </c>
      <c r="L6399" s="1310" t="s">
        <v>2173</v>
      </c>
    </row>
    <row r="6400" spans="1:12" ht="13.5">
      <c r="A6400" s="1310" t="s">
        <v>7192</v>
      </c>
      <c r="B6400" s="1310" t="s">
        <v>8419</v>
      </c>
      <c r="C6400" s="1310" t="s">
        <v>8667</v>
      </c>
      <c r="D6400" s="1310">
        <v>212</v>
      </c>
      <c r="E6400" s="1311" t="s">
        <v>995</v>
      </c>
      <c r="F6400" s="1310" t="s">
        <v>995</v>
      </c>
      <c r="G6400" s="1310">
        <v>99823</v>
      </c>
      <c r="H6400" s="1310" t="s">
        <v>8689</v>
      </c>
      <c r="I6400" s="1310" t="s">
        <v>472</v>
      </c>
      <c r="J6400" s="1310" t="s">
        <v>2242</v>
      </c>
      <c r="K6400" s="1311">
        <v>1.8</v>
      </c>
      <c r="L6400" s="1310" t="s">
        <v>2173</v>
      </c>
    </row>
    <row r="6401" spans="1:12" ht="13.5">
      <c r="A6401" s="1310" t="s">
        <v>7192</v>
      </c>
      <c r="B6401" s="1310" t="s">
        <v>8419</v>
      </c>
      <c r="C6401" s="1310" t="s">
        <v>8667</v>
      </c>
      <c r="D6401" s="1310">
        <v>212</v>
      </c>
      <c r="E6401" s="1311" t="s">
        <v>995</v>
      </c>
      <c r="F6401" s="1310" t="s">
        <v>995</v>
      </c>
      <c r="G6401" s="1310">
        <v>99824</v>
      </c>
      <c r="H6401" s="1310" t="s">
        <v>8690</v>
      </c>
      <c r="I6401" s="1310" t="s">
        <v>472</v>
      </c>
      <c r="J6401" s="1310" t="s">
        <v>2242</v>
      </c>
      <c r="K6401" s="1311">
        <v>1.99</v>
      </c>
      <c r="L6401" s="1310" t="s">
        <v>2173</v>
      </c>
    </row>
    <row r="6402" spans="1:12" ht="13.5">
      <c r="A6402" s="1310" t="s">
        <v>7192</v>
      </c>
      <c r="B6402" s="1310" t="s">
        <v>8419</v>
      </c>
      <c r="C6402" s="1310" t="s">
        <v>8667</v>
      </c>
      <c r="D6402" s="1310">
        <v>212</v>
      </c>
      <c r="E6402" s="1311" t="s">
        <v>995</v>
      </c>
      <c r="F6402" s="1310" t="s">
        <v>995</v>
      </c>
      <c r="G6402" s="1310">
        <v>99825</v>
      </c>
      <c r="H6402" s="1310" t="s">
        <v>8691</v>
      </c>
      <c r="I6402" s="1310" t="s">
        <v>472</v>
      </c>
      <c r="J6402" s="1310" t="s">
        <v>2242</v>
      </c>
      <c r="K6402" s="1311">
        <v>2.76</v>
      </c>
      <c r="L6402" s="1310" t="s">
        <v>2173</v>
      </c>
    </row>
    <row r="6403" spans="1:12" ht="13.5">
      <c r="A6403" s="1310" t="s">
        <v>7192</v>
      </c>
      <c r="B6403" s="1310" t="s">
        <v>8419</v>
      </c>
      <c r="C6403" s="1310" t="s">
        <v>8667</v>
      </c>
      <c r="D6403" s="1310">
        <v>212</v>
      </c>
      <c r="E6403" s="1311" t="s">
        <v>995</v>
      </c>
      <c r="F6403" s="1310" t="s">
        <v>995</v>
      </c>
      <c r="G6403" s="1310">
        <v>99826</v>
      </c>
      <c r="H6403" s="1310" t="s">
        <v>8692</v>
      </c>
      <c r="I6403" s="1310" t="s">
        <v>472</v>
      </c>
      <c r="J6403" s="1310" t="s">
        <v>2771</v>
      </c>
      <c r="K6403" s="1311">
        <v>1.26</v>
      </c>
      <c r="L6403" s="1310" t="s">
        <v>2173</v>
      </c>
    </row>
    <row r="6404" spans="1:12" ht="13.5">
      <c r="A6404" s="1310" t="s">
        <v>7192</v>
      </c>
      <c r="B6404" s="1310" t="s">
        <v>8419</v>
      </c>
      <c r="C6404" s="1310" t="s">
        <v>8693</v>
      </c>
      <c r="D6404" s="1310">
        <v>318</v>
      </c>
      <c r="E6404" s="1311" t="s">
        <v>995</v>
      </c>
      <c r="F6404" s="1310" t="s">
        <v>995</v>
      </c>
      <c r="G6404" s="1310">
        <v>97010</v>
      </c>
      <c r="H6404" s="1310" t="s">
        <v>8694</v>
      </c>
      <c r="I6404" s="1310" t="s">
        <v>253</v>
      </c>
      <c r="J6404" s="1310" t="s">
        <v>2242</v>
      </c>
      <c r="K6404" s="1311">
        <v>69.45</v>
      </c>
      <c r="L6404" s="1310" t="s">
        <v>2173</v>
      </c>
    </row>
    <row r="6405" spans="1:12" ht="13.5">
      <c r="A6405" s="1310" t="s">
        <v>7192</v>
      </c>
      <c r="B6405" s="1310" t="s">
        <v>8419</v>
      </c>
      <c r="C6405" s="1310" t="s">
        <v>8693</v>
      </c>
      <c r="D6405" s="1310">
        <v>318</v>
      </c>
      <c r="E6405" s="1311" t="s">
        <v>995</v>
      </c>
      <c r="F6405" s="1310" t="s">
        <v>995</v>
      </c>
      <c r="G6405" s="1310">
        <v>97011</v>
      </c>
      <c r="H6405" s="1310" t="s">
        <v>8695</v>
      </c>
      <c r="I6405" s="1310" t="s">
        <v>253</v>
      </c>
      <c r="J6405" s="1310" t="s">
        <v>2242</v>
      </c>
      <c r="K6405" s="1311">
        <v>52.44</v>
      </c>
      <c r="L6405" s="1310" t="s">
        <v>2173</v>
      </c>
    </row>
    <row r="6406" spans="1:12" ht="13.5">
      <c r="A6406" s="1310" t="s">
        <v>7192</v>
      </c>
      <c r="B6406" s="1310" t="s">
        <v>8419</v>
      </c>
      <c r="C6406" s="1310" t="s">
        <v>8693</v>
      </c>
      <c r="D6406" s="1310">
        <v>318</v>
      </c>
      <c r="E6406" s="1311" t="s">
        <v>995</v>
      </c>
      <c r="F6406" s="1310" t="s">
        <v>995</v>
      </c>
      <c r="G6406" s="1310">
        <v>97012</v>
      </c>
      <c r="H6406" s="1310" t="s">
        <v>8696</v>
      </c>
      <c r="I6406" s="1310" t="s">
        <v>253</v>
      </c>
      <c r="J6406" s="1310" t="s">
        <v>2242</v>
      </c>
      <c r="K6406" s="1311">
        <v>43.93</v>
      </c>
      <c r="L6406" s="1310" t="s">
        <v>2173</v>
      </c>
    </row>
    <row r="6407" spans="1:12" ht="13.5">
      <c r="A6407" s="1310" t="s">
        <v>7192</v>
      </c>
      <c r="B6407" s="1310" t="s">
        <v>8419</v>
      </c>
      <c r="C6407" s="1310" t="s">
        <v>8693</v>
      </c>
      <c r="D6407" s="1310">
        <v>318</v>
      </c>
      <c r="E6407" s="1311" t="s">
        <v>995</v>
      </c>
      <c r="F6407" s="1310" t="s">
        <v>995</v>
      </c>
      <c r="G6407" s="1310">
        <v>97013</v>
      </c>
      <c r="H6407" s="1310" t="s">
        <v>8697</v>
      </c>
      <c r="I6407" s="1310" t="s">
        <v>253</v>
      </c>
      <c r="J6407" s="1310" t="s">
        <v>2242</v>
      </c>
      <c r="K6407" s="1311">
        <v>100.89</v>
      </c>
      <c r="L6407" s="1310" t="s">
        <v>2173</v>
      </c>
    </row>
    <row r="6408" spans="1:12" ht="13.5">
      <c r="A6408" s="1310" t="s">
        <v>7192</v>
      </c>
      <c r="B6408" s="1310" t="s">
        <v>8419</v>
      </c>
      <c r="C6408" s="1310" t="s">
        <v>8693</v>
      </c>
      <c r="D6408" s="1310">
        <v>318</v>
      </c>
      <c r="E6408" s="1311" t="s">
        <v>995</v>
      </c>
      <c r="F6408" s="1310" t="s">
        <v>995</v>
      </c>
      <c r="G6408" s="1310">
        <v>97014</v>
      </c>
      <c r="H6408" s="1310" t="s">
        <v>8698</v>
      </c>
      <c r="I6408" s="1310" t="s">
        <v>253</v>
      </c>
      <c r="J6408" s="1310" t="s">
        <v>2242</v>
      </c>
      <c r="K6408" s="1311">
        <v>73.63</v>
      </c>
      <c r="L6408" s="1310" t="s">
        <v>2173</v>
      </c>
    </row>
    <row r="6409" spans="1:12" ht="13.5">
      <c r="A6409" s="1310" t="s">
        <v>7192</v>
      </c>
      <c r="B6409" s="1310" t="s">
        <v>8419</v>
      </c>
      <c r="C6409" s="1310" t="s">
        <v>8693</v>
      </c>
      <c r="D6409" s="1310">
        <v>318</v>
      </c>
      <c r="E6409" s="1311" t="s">
        <v>995</v>
      </c>
      <c r="F6409" s="1310" t="s">
        <v>995</v>
      </c>
      <c r="G6409" s="1310">
        <v>97015</v>
      </c>
      <c r="H6409" s="1310" t="s">
        <v>8699</v>
      </c>
      <c r="I6409" s="1310" t="s">
        <v>253</v>
      </c>
      <c r="J6409" s="1310" t="s">
        <v>2242</v>
      </c>
      <c r="K6409" s="1311">
        <v>59.86</v>
      </c>
      <c r="L6409" s="1310" t="s">
        <v>2173</v>
      </c>
    </row>
    <row r="6410" spans="1:12" ht="13.5">
      <c r="A6410" s="1310" t="s">
        <v>7192</v>
      </c>
      <c r="B6410" s="1310" t="s">
        <v>8419</v>
      </c>
      <c r="C6410" s="1310" t="s">
        <v>8693</v>
      </c>
      <c r="D6410" s="1310">
        <v>318</v>
      </c>
      <c r="E6410" s="1311" t="s">
        <v>995</v>
      </c>
      <c r="F6410" s="1310" t="s">
        <v>995</v>
      </c>
      <c r="G6410" s="1310">
        <v>97016</v>
      </c>
      <c r="H6410" s="1310" t="s">
        <v>8700</v>
      </c>
      <c r="I6410" s="1310" t="s">
        <v>253</v>
      </c>
      <c r="J6410" s="1310" t="s">
        <v>2242</v>
      </c>
      <c r="K6410" s="1311">
        <v>62.5</v>
      </c>
      <c r="L6410" s="1310" t="s">
        <v>2173</v>
      </c>
    </row>
    <row r="6411" spans="1:12" ht="13.5">
      <c r="A6411" s="1310" t="s">
        <v>7192</v>
      </c>
      <c r="B6411" s="1310" t="s">
        <v>8419</v>
      </c>
      <c r="C6411" s="1310" t="s">
        <v>8693</v>
      </c>
      <c r="D6411" s="1310">
        <v>318</v>
      </c>
      <c r="E6411" s="1311" t="s">
        <v>995</v>
      </c>
      <c r="F6411" s="1310" t="s">
        <v>995</v>
      </c>
      <c r="G6411" s="1310">
        <v>97017</v>
      </c>
      <c r="H6411" s="1310" t="s">
        <v>8701</v>
      </c>
      <c r="I6411" s="1310" t="s">
        <v>253</v>
      </c>
      <c r="J6411" s="1310" t="s">
        <v>2242</v>
      </c>
      <c r="K6411" s="1311">
        <v>46.29</v>
      </c>
      <c r="L6411" s="1310" t="s">
        <v>2173</v>
      </c>
    </row>
    <row r="6412" spans="1:12" ht="13.5">
      <c r="A6412" s="1310" t="s">
        <v>7192</v>
      </c>
      <c r="B6412" s="1310" t="s">
        <v>8419</v>
      </c>
      <c r="C6412" s="1310" t="s">
        <v>8693</v>
      </c>
      <c r="D6412" s="1310">
        <v>318</v>
      </c>
      <c r="E6412" s="1311" t="s">
        <v>995</v>
      </c>
      <c r="F6412" s="1310" t="s">
        <v>995</v>
      </c>
      <c r="G6412" s="1310">
        <v>97018</v>
      </c>
      <c r="H6412" s="1310" t="s">
        <v>8702</v>
      </c>
      <c r="I6412" s="1310" t="s">
        <v>253</v>
      </c>
      <c r="J6412" s="1310" t="s">
        <v>2242</v>
      </c>
      <c r="K6412" s="1311">
        <v>37.869999999999997</v>
      </c>
      <c r="L6412" s="1310" t="s">
        <v>2173</v>
      </c>
    </row>
    <row r="6413" spans="1:12" ht="13.5">
      <c r="A6413" s="1310" t="s">
        <v>7192</v>
      </c>
      <c r="B6413" s="1310" t="s">
        <v>8419</v>
      </c>
      <c r="C6413" s="1310" t="s">
        <v>8693</v>
      </c>
      <c r="D6413" s="1310">
        <v>318</v>
      </c>
      <c r="E6413" s="1311" t="s">
        <v>995</v>
      </c>
      <c r="F6413" s="1310" t="s">
        <v>995</v>
      </c>
      <c r="G6413" s="1310">
        <v>97031</v>
      </c>
      <c r="H6413" s="1310" t="s">
        <v>8703</v>
      </c>
      <c r="I6413" s="1310" t="s">
        <v>253</v>
      </c>
      <c r="J6413" s="1310" t="s">
        <v>2242</v>
      </c>
      <c r="K6413" s="1311">
        <v>97.88</v>
      </c>
      <c r="L6413" s="1310" t="s">
        <v>2173</v>
      </c>
    </row>
    <row r="6414" spans="1:12" ht="13.5">
      <c r="A6414" s="1310" t="s">
        <v>7192</v>
      </c>
      <c r="B6414" s="1310" t="s">
        <v>8419</v>
      </c>
      <c r="C6414" s="1310" t="s">
        <v>8693</v>
      </c>
      <c r="D6414" s="1310">
        <v>318</v>
      </c>
      <c r="E6414" s="1311" t="s">
        <v>995</v>
      </c>
      <c r="F6414" s="1310" t="s">
        <v>995</v>
      </c>
      <c r="G6414" s="1310">
        <v>97032</v>
      </c>
      <c r="H6414" s="1310" t="s">
        <v>8704</v>
      </c>
      <c r="I6414" s="1310" t="s">
        <v>253</v>
      </c>
      <c r="J6414" s="1310" t="s">
        <v>2242</v>
      </c>
      <c r="K6414" s="1311">
        <v>58.84</v>
      </c>
      <c r="L6414" s="1310" t="s">
        <v>2173</v>
      </c>
    </row>
    <row r="6415" spans="1:12" ht="13.5">
      <c r="A6415" s="1310" t="s">
        <v>7192</v>
      </c>
      <c r="B6415" s="1310" t="s">
        <v>8419</v>
      </c>
      <c r="C6415" s="1310" t="s">
        <v>8693</v>
      </c>
      <c r="D6415" s="1310">
        <v>318</v>
      </c>
      <c r="E6415" s="1311" t="s">
        <v>995</v>
      </c>
      <c r="F6415" s="1310" t="s">
        <v>995</v>
      </c>
      <c r="G6415" s="1310">
        <v>97033</v>
      </c>
      <c r="H6415" s="1310" t="s">
        <v>8705</v>
      </c>
      <c r="I6415" s="1310" t="s">
        <v>253</v>
      </c>
      <c r="J6415" s="1310" t="s">
        <v>2242</v>
      </c>
      <c r="K6415" s="1311">
        <v>95.39</v>
      </c>
      <c r="L6415" s="1310" t="s">
        <v>2173</v>
      </c>
    </row>
    <row r="6416" spans="1:12" ht="13.5">
      <c r="A6416" s="1310" t="s">
        <v>7192</v>
      </c>
      <c r="B6416" s="1310" t="s">
        <v>8419</v>
      </c>
      <c r="C6416" s="1310" t="s">
        <v>8693</v>
      </c>
      <c r="D6416" s="1310">
        <v>318</v>
      </c>
      <c r="E6416" s="1311" t="s">
        <v>995</v>
      </c>
      <c r="F6416" s="1310" t="s">
        <v>995</v>
      </c>
      <c r="G6416" s="1310">
        <v>97034</v>
      </c>
      <c r="H6416" s="1310" t="s">
        <v>8706</v>
      </c>
      <c r="I6416" s="1310" t="s">
        <v>253</v>
      </c>
      <c r="J6416" s="1310" t="s">
        <v>2242</v>
      </c>
      <c r="K6416" s="1311">
        <v>56.49</v>
      </c>
      <c r="L6416" s="1310" t="s">
        <v>2173</v>
      </c>
    </row>
    <row r="6417" spans="1:12" ht="13.5">
      <c r="A6417" s="1310" t="s">
        <v>7192</v>
      </c>
      <c r="B6417" s="1310" t="s">
        <v>8419</v>
      </c>
      <c r="C6417" s="1310" t="s">
        <v>8693</v>
      </c>
      <c r="D6417" s="1310">
        <v>318</v>
      </c>
      <c r="E6417" s="1311" t="s">
        <v>995</v>
      </c>
      <c r="F6417" s="1310" t="s">
        <v>995</v>
      </c>
      <c r="G6417" s="1310">
        <v>97039</v>
      </c>
      <c r="H6417" s="1310" t="s">
        <v>8707</v>
      </c>
      <c r="I6417" s="1310" t="s">
        <v>472</v>
      </c>
      <c r="J6417" s="1310" t="s">
        <v>2242</v>
      </c>
      <c r="K6417" s="1311">
        <v>48.7</v>
      </c>
      <c r="L6417" s="1310" t="s">
        <v>2173</v>
      </c>
    </row>
    <row r="6418" spans="1:12" ht="13.5">
      <c r="A6418" s="1310" t="s">
        <v>7192</v>
      </c>
      <c r="B6418" s="1310" t="s">
        <v>8419</v>
      </c>
      <c r="C6418" s="1310" t="s">
        <v>8693</v>
      </c>
      <c r="D6418" s="1310">
        <v>318</v>
      </c>
      <c r="E6418" s="1311" t="s">
        <v>995</v>
      </c>
      <c r="F6418" s="1310" t="s">
        <v>995</v>
      </c>
      <c r="G6418" s="1310">
        <v>97040</v>
      </c>
      <c r="H6418" s="1310" t="s">
        <v>8708</v>
      </c>
      <c r="I6418" s="1310" t="s">
        <v>472</v>
      </c>
      <c r="J6418" s="1310" t="s">
        <v>2242</v>
      </c>
      <c r="K6418" s="1311">
        <v>15.73</v>
      </c>
      <c r="L6418" s="1310" t="s">
        <v>2173</v>
      </c>
    </row>
    <row r="6419" spans="1:12" ht="13.5">
      <c r="A6419" s="1310" t="s">
        <v>7192</v>
      </c>
      <c r="B6419" s="1310" t="s">
        <v>8419</v>
      </c>
      <c r="C6419" s="1310" t="s">
        <v>8693</v>
      </c>
      <c r="D6419" s="1310">
        <v>318</v>
      </c>
      <c r="E6419" s="1311" t="s">
        <v>995</v>
      </c>
      <c r="F6419" s="1310" t="s">
        <v>995</v>
      </c>
      <c r="G6419" s="1310">
        <v>97041</v>
      </c>
      <c r="H6419" s="1310" t="s">
        <v>8709</v>
      </c>
      <c r="I6419" s="1310" t="s">
        <v>472</v>
      </c>
      <c r="J6419" s="1310" t="s">
        <v>2242</v>
      </c>
      <c r="K6419" s="1311">
        <v>284.11</v>
      </c>
      <c r="L6419" s="1310" t="s">
        <v>2173</v>
      </c>
    </row>
    <row r="6420" spans="1:12" ht="13.5">
      <c r="A6420" s="1310" t="s">
        <v>7192</v>
      </c>
      <c r="B6420" s="1310" t="s">
        <v>8419</v>
      </c>
      <c r="C6420" s="1310" t="s">
        <v>8693</v>
      </c>
      <c r="D6420" s="1310">
        <v>318</v>
      </c>
      <c r="E6420" s="1311" t="s">
        <v>995</v>
      </c>
      <c r="F6420" s="1310" t="s">
        <v>995</v>
      </c>
      <c r="G6420" s="1310">
        <v>97046</v>
      </c>
      <c r="H6420" s="1310" t="s">
        <v>8710</v>
      </c>
      <c r="I6420" s="1310" t="s">
        <v>472</v>
      </c>
      <c r="J6420" s="1310" t="s">
        <v>2172</v>
      </c>
      <c r="K6420" s="1311">
        <v>0.35</v>
      </c>
      <c r="L6420" s="1310" t="s">
        <v>2173</v>
      </c>
    </row>
    <row r="6421" spans="1:12" ht="13.5">
      <c r="A6421" s="1310" t="s">
        <v>7192</v>
      </c>
      <c r="B6421" s="1310" t="s">
        <v>8419</v>
      </c>
      <c r="C6421" s="1310" t="s">
        <v>8693</v>
      </c>
      <c r="D6421" s="1310">
        <v>318</v>
      </c>
      <c r="E6421" s="1311" t="s">
        <v>995</v>
      </c>
      <c r="F6421" s="1310" t="s">
        <v>995</v>
      </c>
      <c r="G6421" s="1310">
        <v>97047</v>
      </c>
      <c r="H6421" s="1310" t="s">
        <v>8711</v>
      </c>
      <c r="I6421" s="1310" t="s">
        <v>472</v>
      </c>
      <c r="J6421" s="1310" t="s">
        <v>2172</v>
      </c>
      <c r="K6421" s="1311">
        <v>0.13</v>
      </c>
      <c r="L6421" s="1310" t="s">
        <v>2173</v>
      </c>
    </row>
    <row r="6422" spans="1:12" ht="13.5">
      <c r="A6422" s="1310" t="s">
        <v>7192</v>
      </c>
      <c r="B6422" s="1310" t="s">
        <v>8419</v>
      </c>
      <c r="C6422" s="1310" t="s">
        <v>8693</v>
      </c>
      <c r="D6422" s="1310">
        <v>318</v>
      </c>
      <c r="E6422" s="1311" t="s">
        <v>995</v>
      </c>
      <c r="F6422" s="1310" t="s">
        <v>995</v>
      </c>
      <c r="G6422" s="1310">
        <v>97048</v>
      </c>
      <c r="H6422" s="1310" t="s">
        <v>8712</v>
      </c>
      <c r="I6422" s="1310" t="s">
        <v>472</v>
      </c>
      <c r="J6422" s="1310" t="s">
        <v>2172</v>
      </c>
      <c r="K6422" s="1311">
        <v>0.1</v>
      </c>
      <c r="L6422" s="1310" t="s">
        <v>2173</v>
      </c>
    </row>
    <row r="6423" spans="1:12" ht="13.5">
      <c r="A6423" s="1310" t="s">
        <v>7192</v>
      </c>
      <c r="B6423" s="1310" t="s">
        <v>8419</v>
      </c>
      <c r="C6423" s="1310" t="s">
        <v>8693</v>
      </c>
      <c r="D6423" s="1310">
        <v>318</v>
      </c>
      <c r="E6423" s="1311" t="s">
        <v>995</v>
      </c>
      <c r="F6423" s="1310" t="s">
        <v>995</v>
      </c>
      <c r="G6423" s="1310">
        <v>97054</v>
      </c>
      <c r="H6423" s="1310" t="s">
        <v>8713</v>
      </c>
      <c r="I6423" s="1310" t="s">
        <v>839</v>
      </c>
      <c r="J6423" s="1310" t="s">
        <v>2242</v>
      </c>
      <c r="K6423" s="1311">
        <v>22.62</v>
      </c>
      <c r="L6423" s="1310" t="s">
        <v>2173</v>
      </c>
    </row>
    <row r="6424" spans="1:12" ht="13.5">
      <c r="A6424" s="1310" t="s">
        <v>7192</v>
      </c>
      <c r="B6424" s="1310" t="s">
        <v>8419</v>
      </c>
      <c r="C6424" s="1310" t="s">
        <v>8693</v>
      </c>
      <c r="D6424" s="1310">
        <v>318</v>
      </c>
      <c r="E6424" s="1311" t="s">
        <v>995</v>
      </c>
      <c r="F6424" s="1310" t="s">
        <v>995</v>
      </c>
      <c r="G6424" s="1310">
        <v>97062</v>
      </c>
      <c r="H6424" s="1310" t="s">
        <v>8714</v>
      </c>
      <c r="I6424" s="1310" t="s">
        <v>472</v>
      </c>
      <c r="J6424" s="1310" t="s">
        <v>2242</v>
      </c>
      <c r="K6424" s="1311">
        <v>6.07</v>
      </c>
      <c r="L6424" s="1310" t="s">
        <v>2173</v>
      </c>
    </row>
    <row r="6425" spans="1:12" ht="13.5">
      <c r="A6425" s="1310" t="s">
        <v>7192</v>
      </c>
      <c r="B6425" s="1310" t="s">
        <v>8419</v>
      </c>
      <c r="C6425" s="1310" t="s">
        <v>8693</v>
      </c>
      <c r="D6425" s="1310">
        <v>318</v>
      </c>
      <c r="E6425" s="1311" t="s">
        <v>995</v>
      </c>
      <c r="F6425" s="1310" t="s">
        <v>995</v>
      </c>
      <c r="G6425" s="1310">
        <v>97063</v>
      </c>
      <c r="H6425" s="1310" t="s">
        <v>8715</v>
      </c>
      <c r="I6425" s="1310" t="s">
        <v>472</v>
      </c>
      <c r="J6425" s="1310" t="s">
        <v>2242</v>
      </c>
      <c r="K6425" s="1311">
        <v>8.1999999999999993</v>
      </c>
      <c r="L6425" s="1310" t="s">
        <v>2173</v>
      </c>
    </row>
    <row r="6426" spans="1:12" ht="13.5">
      <c r="A6426" s="1310" t="s">
        <v>7192</v>
      </c>
      <c r="B6426" s="1310" t="s">
        <v>8419</v>
      </c>
      <c r="C6426" s="1310" t="s">
        <v>8693</v>
      </c>
      <c r="D6426" s="1310">
        <v>318</v>
      </c>
      <c r="E6426" s="1311" t="s">
        <v>995</v>
      </c>
      <c r="F6426" s="1310" t="s">
        <v>995</v>
      </c>
      <c r="G6426" s="1310">
        <v>97064</v>
      </c>
      <c r="H6426" s="1310" t="s">
        <v>8716</v>
      </c>
      <c r="I6426" s="1310" t="s">
        <v>253</v>
      </c>
      <c r="J6426" s="1310" t="s">
        <v>2242</v>
      </c>
      <c r="K6426" s="1311">
        <v>15.18</v>
      </c>
      <c r="L6426" s="1310" t="s">
        <v>2173</v>
      </c>
    </row>
    <row r="6427" spans="1:12" ht="13.5">
      <c r="A6427" s="1310" t="s">
        <v>7192</v>
      </c>
      <c r="B6427" s="1310" t="s">
        <v>8419</v>
      </c>
      <c r="C6427" s="1310" t="s">
        <v>8693</v>
      </c>
      <c r="D6427" s="1310">
        <v>318</v>
      </c>
      <c r="E6427" s="1311" t="s">
        <v>995</v>
      </c>
      <c r="F6427" s="1310" t="s">
        <v>995</v>
      </c>
      <c r="G6427" s="1310">
        <v>97065</v>
      </c>
      <c r="H6427" s="1310" t="s">
        <v>8717</v>
      </c>
      <c r="I6427" s="1310" t="s">
        <v>669</v>
      </c>
      <c r="J6427" s="1310" t="s">
        <v>2242</v>
      </c>
      <c r="K6427" s="1311">
        <v>5.33</v>
      </c>
      <c r="L6427" s="1310" t="s">
        <v>2173</v>
      </c>
    </row>
    <row r="6428" spans="1:12" ht="13.5">
      <c r="A6428" s="1310" t="s">
        <v>7192</v>
      </c>
      <c r="B6428" s="1310" t="s">
        <v>8419</v>
      </c>
      <c r="C6428" s="1310" t="s">
        <v>8693</v>
      </c>
      <c r="D6428" s="1310">
        <v>318</v>
      </c>
      <c r="E6428" s="1311" t="s">
        <v>995</v>
      </c>
      <c r="F6428" s="1310" t="s">
        <v>995</v>
      </c>
      <c r="G6428" s="1310">
        <v>97066</v>
      </c>
      <c r="H6428" s="1310" t="s">
        <v>8718</v>
      </c>
      <c r="I6428" s="1310" t="s">
        <v>472</v>
      </c>
      <c r="J6428" s="1310" t="s">
        <v>2242</v>
      </c>
      <c r="K6428" s="1311">
        <v>100.59</v>
      </c>
      <c r="L6428" s="1310" t="s">
        <v>2173</v>
      </c>
    </row>
    <row r="6429" spans="1:12" ht="13.5">
      <c r="A6429" s="1310" t="s">
        <v>7192</v>
      </c>
      <c r="B6429" s="1310" t="s">
        <v>8419</v>
      </c>
      <c r="C6429" s="1310" t="s">
        <v>8693</v>
      </c>
      <c r="D6429" s="1310">
        <v>318</v>
      </c>
      <c r="E6429" s="1311" t="s">
        <v>995</v>
      </c>
      <c r="F6429" s="1310" t="s">
        <v>995</v>
      </c>
      <c r="G6429" s="1310">
        <v>97067</v>
      </c>
      <c r="H6429" s="1310" t="s">
        <v>8719</v>
      </c>
      <c r="I6429" s="1310" t="s">
        <v>253</v>
      </c>
      <c r="J6429" s="1310" t="s">
        <v>2242</v>
      </c>
      <c r="K6429" s="1311">
        <v>731.17</v>
      </c>
      <c r="L6429" s="1310" t="s">
        <v>2173</v>
      </c>
    </row>
    <row r="6430" spans="1:12" ht="13.5">
      <c r="A6430" s="1310" t="s">
        <v>8720</v>
      </c>
      <c r="B6430" s="1310" t="s">
        <v>8721</v>
      </c>
      <c r="C6430" s="1310" t="s">
        <v>8722</v>
      </c>
      <c r="D6430" s="1310">
        <v>14</v>
      </c>
      <c r="E6430" s="1311" t="s">
        <v>995</v>
      </c>
      <c r="F6430" s="1310" t="s">
        <v>995</v>
      </c>
      <c r="G6430" s="1310">
        <v>97621</v>
      </c>
      <c r="H6430" s="1310" t="s">
        <v>8723</v>
      </c>
      <c r="I6430" s="1310" t="s">
        <v>669</v>
      </c>
      <c r="J6430" s="1310" t="s">
        <v>2771</v>
      </c>
      <c r="K6430" s="1311">
        <v>95.02</v>
      </c>
      <c r="L6430" s="1310" t="s">
        <v>2173</v>
      </c>
    </row>
    <row r="6431" spans="1:12" ht="13.5">
      <c r="A6431" s="1310" t="s">
        <v>8720</v>
      </c>
      <c r="B6431" s="1310" t="s">
        <v>8721</v>
      </c>
      <c r="C6431" s="1310" t="s">
        <v>8722</v>
      </c>
      <c r="D6431" s="1310">
        <v>14</v>
      </c>
      <c r="E6431" s="1311" t="s">
        <v>995</v>
      </c>
      <c r="F6431" s="1310" t="s">
        <v>995</v>
      </c>
      <c r="G6431" s="1310">
        <v>97622</v>
      </c>
      <c r="H6431" s="1310" t="s">
        <v>8724</v>
      </c>
      <c r="I6431" s="1310" t="s">
        <v>669</v>
      </c>
      <c r="J6431" s="1310" t="s">
        <v>2771</v>
      </c>
      <c r="K6431" s="1311">
        <v>46.3</v>
      </c>
      <c r="L6431" s="1310" t="s">
        <v>2173</v>
      </c>
    </row>
    <row r="6432" spans="1:12" ht="13.5">
      <c r="A6432" s="1310" t="s">
        <v>8720</v>
      </c>
      <c r="B6432" s="1310" t="s">
        <v>8721</v>
      </c>
      <c r="C6432" s="1310" t="s">
        <v>8722</v>
      </c>
      <c r="D6432" s="1310">
        <v>14</v>
      </c>
      <c r="E6432" s="1311" t="s">
        <v>995</v>
      </c>
      <c r="F6432" s="1310" t="s">
        <v>995</v>
      </c>
      <c r="G6432" s="1310">
        <v>97623</v>
      </c>
      <c r="H6432" s="1310" t="s">
        <v>8725</v>
      </c>
      <c r="I6432" s="1310" t="s">
        <v>669</v>
      </c>
      <c r="J6432" s="1310" t="s">
        <v>2771</v>
      </c>
      <c r="K6432" s="1311">
        <v>141.86000000000001</v>
      </c>
      <c r="L6432" s="1310" t="s">
        <v>2173</v>
      </c>
    </row>
    <row r="6433" spans="1:12" ht="13.5">
      <c r="A6433" s="1310" t="s">
        <v>8720</v>
      </c>
      <c r="B6433" s="1310" t="s">
        <v>8721</v>
      </c>
      <c r="C6433" s="1310" t="s">
        <v>8722</v>
      </c>
      <c r="D6433" s="1310">
        <v>14</v>
      </c>
      <c r="E6433" s="1311" t="s">
        <v>995</v>
      </c>
      <c r="F6433" s="1310" t="s">
        <v>995</v>
      </c>
      <c r="G6433" s="1310">
        <v>97624</v>
      </c>
      <c r="H6433" s="1310" t="s">
        <v>8726</v>
      </c>
      <c r="I6433" s="1310" t="s">
        <v>669</v>
      </c>
      <c r="J6433" s="1310" t="s">
        <v>2771</v>
      </c>
      <c r="K6433" s="1311">
        <v>87.06</v>
      </c>
      <c r="L6433" s="1310" t="s">
        <v>2173</v>
      </c>
    </row>
    <row r="6434" spans="1:12" ht="13.5">
      <c r="A6434" s="1310" t="s">
        <v>8720</v>
      </c>
      <c r="B6434" s="1310" t="s">
        <v>8721</v>
      </c>
      <c r="C6434" s="1310" t="s">
        <v>8722</v>
      </c>
      <c r="D6434" s="1310">
        <v>14</v>
      </c>
      <c r="E6434" s="1311" t="s">
        <v>995</v>
      </c>
      <c r="F6434" s="1310" t="s">
        <v>995</v>
      </c>
      <c r="G6434" s="1310">
        <v>97625</v>
      </c>
      <c r="H6434" s="1310" t="s">
        <v>8727</v>
      </c>
      <c r="I6434" s="1310" t="s">
        <v>669</v>
      </c>
      <c r="J6434" s="1310" t="s">
        <v>2172</v>
      </c>
      <c r="K6434" s="1311">
        <v>44.55</v>
      </c>
      <c r="L6434" s="1310" t="s">
        <v>2173</v>
      </c>
    </row>
    <row r="6435" spans="1:12" ht="13.5">
      <c r="A6435" s="1310" t="s">
        <v>8720</v>
      </c>
      <c r="B6435" s="1310" t="s">
        <v>8721</v>
      </c>
      <c r="C6435" s="1310" t="s">
        <v>8722</v>
      </c>
      <c r="D6435" s="1310">
        <v>14</v>
      </c>
      <c r="E6435" s="1311" t="s">
        <v>995</v>
      </c>
      <c r="F6435" s="1310" t="s">
        <v>995</v>
      </c>
      <c r="G6435" s="1310">
        <v>97626</v>
      </c>
      <c r="H6435" s="1310" t="s">
        <v>8728</v>
      </c>
      <c r="I6435" s="1310" t="s">
        <v>669</v>
      </c>
      <c r="J6435" s="1310" t="s">
        <v>2242</v>
      </c>
      <c r="K6435" s="1311">
        <v>498.51</v>
      </c>
      <c r="L6435" s="1310" t="s">
        <v>2173</v>
      </c>
    </row>
    <row r="6436" spans="1:12" ht="13.5">
      <c r="A6436" s="1310" t="s">
        <v>8720</v>
      </c>
      <c r="B6436" s="1310" t="s">
        <v>8721</v>
      </c>
      <c r="C6436" s="1310" t="s">
        <v>8722</v>
      </c>
      <c r="D6436" s="1310">
        <v>14</v>
      </c>
      <c r="E6436" s="1311" t="s">
        <v>995</v>
      </c>
      <c r="F6436" s="1310" t="s">
        <v>995</v>
      </c>
      <c r="G6436" s="1310">
        <v>97627</v>
      </c>
      <c r="H6436" s="1310" t="s">
        <v>8729</v>
      </c>
      <c r="I6436" s="1310" t="s">
        <v>669</v>
      </c>
      <c r="J6436" s="1310" t="s">
        <v>2172</v>
      </c>
      <c r="K6436" s="1311">
        <v>243.12</v>
      </c>
      <c r="L6436" s="1310" t="s">
        <v>2173</v>
      </c>
    </row>
    <row r="6437" spans="1:12" ht="13.5">
      <c r="A6437" s="1310" t="s">
        <v>8720</v>
      </c>
      <c r="B6437" s="1310" t="s">
        <v>8721</v>
      </c>
      <c r="C6437" s="1310" t="s">
        <v>8722</v>
      </c>
      <c r="D6437" s="1310">
        <v>14</v>
      </c>
      <c r="E6437" s="1311" t="s">
        <v>995</v>
      </c>
      <c r="F6437" s="1310" t="s">
        <v>995</v>
      </c>
      <c r="G6437" s="1310">
        <v>97628</v>
      </c>
      <c r="H6437" s="1310" t="s">
        <v>8730</v>
      </c>
      <c r="I6437" s="1310" t="s">
        <v>669</v>
      </c>
      <c r="J6437" s="1310" t="s">
        <v>2771</v>
      </c>
      <c r="K6437" s="1311">
        <v>228.87</v>
      </c>
      <c r="L6437" s="1310" t="s">
        <v>2173</v>
      </c>
    </row>
    <row r="6438" spans="1:12" ht="13.5">
      <c r="A6438" s="1310" t="s">
        <v>8720</v>
      </c>
      <c r="B6438" s="1310" t="s">
        <v>8721</v>
      </c>
      <c r="C6438" s="1310" t="s">
        <v>8722</v>
      </c>
      <c r="D6438" s="1310">
        <v>14</v>
      </c>
      <c r="E6438" s="1311" t="s">
        <v>995</v>
      </c>
      <c r="F6438" s="1310" t="s">
        <v>995</v>
      </c>
      <c r="G6438" s="1310">
        <v>97629</v>
      </c>
      <c r="H6438" s="1310" t="s">
        <v>8731</v>
      </c>
      <c r="I6438" s="1310" t="s">
        <v>669</v>
      </c>
      <c r="J6438" s="1310" t="s">
        <v>2172</v>
      </c>
      <c r="K6438" s="1311">
        <v>106.46</v>
      </c>
      <c r="L6438" s="1310" t="s">
        <v>2173</v>
      </c>
    </row>
    <row r="6439" spans="1:12" ht="13.5">
      <c r="A6439" s="1310" t="s">
        <v>8720</v>
      </c>
      <c r="B6439" s="1310" t="s">
        <v>8721</v>
      </c>
      <c r="C6439" s="1310" t="s">
        <v>8722</v>
      </c>
      <c r="D6439" s="1310">
        <v>14</v>
      </c>
      <c r="E6439" s="1311" t="s">
        <v>995</v>
      </c>
      <c r="F6439" s="1310" t="s">
        <v>995</v>
      </c>
      <c r="G6439" s="1310">
        <v>97631</v>
      </c>
      <c r="H6439" s="1310" t="s">
        <v>8732</v>
      </c>
      <c r="I6439" s="1310" t="s">
        <v>472</v>
      </c>
      <c r="J6439" s="1310" t="s">
        <v>2771</v>
      </c>
      <c r="K6439" s="1311">
        <v>2.74</v>
      </c>
      <c r="L6439" s="1310" t="s">
        <v>2173</v>
      </c>
    </row>
    <row r="6440" spans="1:12" ht="13.5">
      <c r="A6440" s="1310" t="s">
        <v>8720</v>
      </c>
      <c r="B6440" s="1310" t="s">
        <v>8721</v>
      </c>
      <c r="C6440" s="1310" t="s">
        <v>8722</v>
      </c>
      <c r="D6440" s="1310">
        <v>14</v>
      </c>
      <c r="E6440" s="1311" t="s">
        <v>995</v>
      </c>
      <c r="F6440" s="1310" t="s">
        <v>995</v>
      </c>
      <c r="G6440" s="1310">
        <v>97632</v>
      </c>
      <c r="H6440" s="1310" t="s">
        <v>8733</v>
      </c>
      <c r="I6440" s="1310" t="s">
        <v>253</v>
      </c>
      <c r="J6440" s="1310" t="s">
        <v>2242</v>
      </c>
      <c r="K6440" s="1311">
        <v>2.14</v>
      </c>
      <c r="L6440" s="1310" t="s">
        <v>2173</v>
      </c>
    </row>
    <row r="6441" spans="1:12" ht="13.5">
      <c r="A6441" s="1310" t="s">
        <v>8720</v>
      </c>
      <c r="B6441" s="1310" t="s">
        <v>8721</v>
      </c>
      <c r="C6441" s="1310" t="s">
        <v>8722</v>
      </c>
      <c r="D6441" s="1310">
        <v>14</v>
      </c>
      <c r="E6441" s="1311" t="s">
        <v>995</v>
      </c>
      <c r="F6441" s="1310" t="s">
        <v>995</v>
      </c>
      <c r="G6441" s="1310">
        <v>97633</v>
      </c>
      <c r="H6441" s="1310" t="s">
        <v>8734</v>
      </c>
      <c r="I6441" s="1310" t="s">
        <v>472</v>
      </c>
      <c r="J6441" s="1310" t="s">
        <v>2242</v>
      </c>
      <c r="K6441" s="1311">
        <v>18.75</v>
      </c>
      <c r="L6441" s="1310" t="s">
        <v>2173</v>
      </c>
    </row>
    <row r="6442" spans="1:12" ht="13.5">
      <c r="A6442" s="1310" t="s">
        <v>8720</v>
      </c>
      <c r="B6442" s="1310" t="s">
        <v>8721</v>
      </c>
      <c r="C6442" s="1310" t="s">
        <v>8722</v>
      </c>
      <c r="D6442" s="1310">
        <v>14</v>
      </c>
      <c r="E6442" s="1311" t="s">
        <v>995</v>
      </c>
      <c r="F6442" s="1310" t="s">
        <v>995</v>
      </c>
      <c r="G6442" s="1310">
        <v>97634</v>
      </c>
      <c r="H6442" s="1310" t="s">
        <v>8735</v>
      </c>
      <c r="I6442" s="1310" t="s">
        <v>472</v>
      </c>
      <c r="J6442" s="1310" t="s">
        <v>2172</v>
      </c>
      <c r="K6442" s="1311">
        <v>10.27</v>
      </c>
      <c r="L6442" s="1310" t="s">
        <v>2173</v>
      </c>
    </row>
    <row r="6443" spans="1:12" ht="13.5">
      <c r="A6443" s="1310" t="s">
        <v>8720</v>
      </c>
      <c r="B6443" s="1310" t="s">
        <v>8721</v>
      </c>
      <c r="C6443" s="1310" t="s">
        <v>8722</v>
      </c>
      <c r="D6443" s="1310">
        <v>14</v>
      </c>
      <c r="E6443" s="1311" t="s">
        <v>995</v>
      </c>
      <c r="F6443" s="1310" t="s">
        <v>995</v>
      </c>
      <c r="G6443" s="1310">
        <v>97635</v>
      </c>
      <c r="H6443" s="1310" t="s">
        <v>8736</v>
      </c>
      <c r="I6443" s="1310" t="s">
        <v>472</v>
      </c>
      <c r="J6443" s="1310" t="s">
        <v>2242</v>
      </c>
      <c r="K6443" s="1311">
        <v>13.09</v>
      </c>
      <c r="L6443" s="1310" t="s">
        <v>2173</v>
      </c>
    </row>
    <row r="6444" spans="1:12" ht="13.5">
      <c r="A6444" s="1310" t="s">
        <v>8720</v>
      </c>
      <c r="B6444" s="1310" t="s">
        <v>8721</v>
      </c>
      <c r="C6444" s="1310" t="s">
        <v>8722</v>
      </c>
      <c r="D6444" s="1310">
        <v>14</v>
      </c>
      <c r="E6444" s="1311" t="s">
        <v>995</v>
      </c>
      <c r="F6444" s="1310" t="s">
        <v>995</v>
      </c>
      <c r="G6444" s="1310">
        <v>97636</v>
      </c>
      <c r="H6444" s="1310" t="s">
        <v>727</v>
      </c>
      <c r="I6444" s="1310" t="s">
        <v>472</v>
      </c>
      <c r="J6444" s="1310" t="s">
        <v>2172</v>
      </c>
      <c r="K6444" s="1311">
        <v>14.3</v>
      </c>
      <c r="L6444" s="1310" t="s">
        <v>2173</v>
      </c>
    </row>
    <row r="6445" spans="1:12" ht="13.5">
      <c r="A6445" s="1310" t="s">
        <v>8720</v>
      </c>
      <c r="B6445" s="1310" t="s">
        <v>8721</v>
      </c>
      <c r="C6445" s="1310" t="s">
        <v>8722</v>
      </c>
      <c r="D6445" s="1310">
        <v>14</v>
      </c>
      <c r="E6445" s="1311" t="s">
        <v>995</v>
      </c>
      <c r="F6445" s="1310" t="s">
        <v>995</v>
      </c>
      <c r="G6445" s="1310">
        <v>97637</v>
      </c>
      <c r="H6445" s="1310" t="s">
        <v>857</v>
      </c>
      <c r="I6445" s="1310" t="s">
        <v>472</v>
      </c>
      <c r="J6445" s="1310" t="s">
        <v>2242</v>
      </c>
      <c r="K6445" s="1311">
        <v>2.15</v>
      </c>
      <c r="L6445" s="1310" t="s">
        <v>2173</v>
      </c>
    </row>
    <row r="6446" spans="1:12" ht="13.5">
      <c r="A6446" s="1310" t="s">
        <v>8720</v>
      </c>
      <c r="B6446" s="1310" t="s">
        <v>8721</v>
      </c>
      <c r="C6446" s="1310" t="s">
        <v>8722</v>
      </c>
      <c r="D6446" s="1310">
        <v>14</v>
      </c>
      <c r="E6446" s="1311" t="s">
        <v>995</v>
      </c>
      <c r="F6446" s="1310" t="s">
        <v>995</v>
      </c>
      <c r="G6446" s="1310">
        <v>97638</v>
      </c>
      <c r="H6446" s="1310" t="s">
        <v>8737</v>
      </c>
      <c r="I6446" s="1310" t="s">
        <v>472</v>
      </c>
      <c r="J6446" s="1310" t="s">
        <v>2242</v>
      </c>
      <c r="K6446" s="1311">
        <v>6.25</v>
      </c>
      <c r="L6446" s="1310" t="s">
        <v>2173</v>
      </c>
    </row>
    <row r="6447" spans="1:12" ht="13.5">
      <c r="A6447" s="1310" t="s">
        <v>8720</v>
      </c>
      <c r="B6447" s="1310" t="s">
        <v>8721</v>
      </c>
      <c r="C6447" s="1310" t="s">
        <v>8722</v>
      </c>
      <c r="D6447" s="1310">
        <v>14</v>
      </c>
      <c r="E6447" s="1311" t="s">
        <v>995</v>
      </c>
      <c r="F6447" s="1310" t="s">
        <v>995</v>
      </c>
      <c r="G6447" s="1310">
        <v>97639</v>
      </c>
      <c r="H6447" s="1310" t="s">
        <v>8738</v>
      </c>
      <c r="I6447" s="1310" t="s">
        <v>472</v>
      </c>
      <c r="J6447" s="1310" t="s">
        <v>2771</v>
      </c>
      <c r="K6447" s="1311">
        <v>16.62</v>
      </c>
      <c r="L6447" s="1310" t="s">
        <v>2173</v>
      </c>
    </row>
    <row r="6448" spans="1:12" ht="13.5">
      <c r="A6448" s="1310" t="s">
        <v>8720</v>
      </c>
      <c r="B6448" s="1310" t="s">
        <v>8721</v>
      </c>
      <c r="C6448" s="1310" t="s">
        <v>8722</v>
      </c>
      <c r="D6448" s="1310">
        <v>14</v>
      </c>
      <c r="E6448" s="1311" t="s">
        <v>995</v>
      </c>
      <c r="F6448" s="1310" t="s">
        <v>995</v>
      </c>
      <c r="G6448" s="1310">
        <v>97640</v>
      </c>
      <c r="H6448" s="1310" t="s">
        <v>8739</v>
      </c>
      <c r="I6448" s="1310" t="s">
        <v>472</v>
      </c>
      <c r="J6448" s="1310" t="s">
        <v>2242</v>
      </c>
      <c r="K6448" s="1311">
        <v>1.35</v>
      </c>
      <c r="L6448" s="1310" t="s">
        <v>2173</v>
      </c>
    </row>
    <row r="6449" spans="1:12" ht="13.5">
      <c r="A6449" s="1310" t="s">
        <v>8720</v>
      </c>
      <c r="B6449" s="1310" t="s">
        <v>8721</v>
      </c>
      <c r="C6449" s="1310" t="s">
        <v>8722</v>
      </c>
      <c r="D6449" s="1310">
        <v>14</v>
      </c>
      <c r="E6449" s="1311" t="s">
        <v>995</v>
      </c>
      <c r="F6449" s="1310" t="s">
        <v>995</v>
      </c>
      <c r="G6449" s="1310">
        <v>97641</v>
      </c>
      <c r="H6449" s="1310" t="s">
        <v>8740</v>
      </c>
      <c r="I6449" s="1310" t="s">
        <v>472</v>
      </c>
      <c r="J6449" s="1310" t="s">
        <v>2242</v>
      </c>
      <c r="K6449" s="1311">
        <v>4.1500000000000004</v>
      </c>
      <c r="L6449" s="1310" t="s">
        <v>2173</v>
      </c>
    </row>
    <row r="6450" spans="1:12" ht="13.5">
      <c r="A6450" s="1310" t="s">
        <v>8720</v>
      </c>
      <c r="B6450" s="1310" t="s">
        <v>8721</v>
      </c>
      <c r="C6450" s="1310" t="s">
        <v>8722</v>
      </c>
      <c r="D6450" s="1310">
        <v>14</v>
      </c>
      <c r="E6450" s="1311" t="s">
        <v>995</v>
      </c>
      <c r="F6450" s="1310" t="s">
        <v>995</v>
      </c>
      <c r="G6450" s="1310">
        <v>97642</v>
      </c>
      <c r="H6450" s="1310" t="s">
        <v>8741</v>
      </c>
      <c r="I6450" s="1310" t="s">
        <v>472</v>
      </c>
      <c r="J6450" s="1310" t="s">
        <v>2242</v>
      </c>
      <c r="K6450" s="1311">
        <v>2.42</v>
      </c>
      <c r="L6450" s="1310" t="s">
        <v>2173</v>
      </c>
    </row>
    <row r="6451" spans="1:12" ht="13.5">
      <c r="A6451" s="1310" t="s">
        <v>8720</v>
      </c>
      <c r="B6451" s="1310" t="s">
        <v>8721</v>
      </c>
      <c r="C6451" s="1310" t="s">
        <v>8722</v>
      </c>
      <c r="D6451" s="1310">
        <v>14</v>
      </c>
      <c r="E6451" s="1311" t="s">
        <v>995</v>
      </c>
      <c r="F6451" s="1310" t="s">
        <v>995</v>
      </c>
      <c r="G6451" s="1310">
        <v>97643</v>
      </c>
      <c r="H6451" s="1310" t="s">
        <v>8742</v>
      </c>
      <c r="I6451" s="1310" t="s">
        <v>472</v>
      </c>
      <c r="J6451" s="1310" t="s">
        <v>2771</v>
      </c>
      <c r="K6451" s="1311">
        <v>20.399999999999999</v>
      </c>
      <c r="L6451" s="1310" t="s">
        <v>2173</v>
      </c>
    </row>
    <row r="6452" spans="1:12" ht="13.5">
      <c r="A6452" s="1310" t="s">
        <v>8720</v>
      </c>
      <c r="B6452" s="1310" t="s">
        <v>8721</v>
      </c>
      <c r="C6452" s="1310" t="s">
        <v>8722</v>
      </c>
      <c r="D6452" s="1310">
        <v>14</v>
      </c>
      <c r="E6452" s="1311" t="s">
        <v>995</v>
      </c>
      <c r="F6452" s="1310" t="s">
        <v>995</v>
      </c>
      <c r="G6452" s="1310">
        <v>97644</v>
      </c>
      <c r="H6452" s="1310" t="s">
        <v>8743</v>
      </c>
      <c r="I6452" s="1310" t="s">
        <v>472</v>
      </c>
      <c r="J6452" s="1310" t="s">
        <v>2771</v>
      </c>
      <c r="K6452" s="1311">
        <v>7.68</v>
      </c>
      <c r="L6452" s="1310" t="s">
        <v>2173</v>
      </c>
    </row>
    <row r="6453" spans="1:12" ht="13.5">
      <c r="A6453" s="1310" t="s">
        <v>8720</v>
      </c>
      <c r="B6453" s="1310" t="s">
        <v>8721</v>
      </c>
      <c r="C6453" s="1310" t="s">
        <v>8722</v>
      </c>
      <c r="D6453" s="1310">
        <v>14</v>
      </c>
      <c r="E6453" s="1311" t="s">
        <v>995</v>
      </c>
      <c r="F6453" s="1310" t="s">
        <v>995</v>
      </c>
      <c r="G6453" s="1310">
        <v>97645</v>
      </c>
      <c r="H6453" s="1310" t="s">
        <v>8744</v>
      </c>
      <c r="I6453" s="1310" t="s">
        <v>472</v>
      </c>
      <c r="J6453" s="1310" t="s">
        <v>2242</v>
      </c>
      <c r="K6453" s="1311">
        <v>28.58</v>
      </c>
      <c r="L6453" s="1310" t="s">
        <v>2173</v>
      </c>
    </row>
    <row r="6454" spans="1:12" ht="13.5">
      <c r="A6454" s="1310" t="s">
        <v>8720</v>
      </c>
      <c r="B6454" s="1310" t="s">
        <v>8721</v>
      </c>
      <c r="C6454" s="1310" t="s">
        <v>8722</v>
      </c>
      <c r="D6454" s="1310">
        <v>14</v>
      </c>
      <c r="E6454" s="1311" t="s">
        <v>995</v>
      </c>
      <c r="F6454" s="1310" t="s">
        <v>995</v>
      </c>
      <c r="G6454" s="1310">
        <v>97647</v>
      </c>
      <c r="H6454" s="1310" t="s">
        <v>8745</v>
      </c>
      <c r="I6454" s="1310" t="s">
        <v>472</v>
      </c>
      <c r="J6454" s="1310" t="s">
        <v>2242</v>
      </c>
      <c r="K6454" s="1311">
        <v>2.94</v>
      </c>
      <c r="L6454" s="1310" t="s">
        <v>2173</v>
      </c>
    </row>
    <row r="6455" spans="1:12" ht="13.5">
      <c r="A6455" s="1310" t="s">
        <v>8720</v>
      </c>
      <c r="B6455" s="1310" t="s">
        <v>8721</v>
      </c>
      <c r="C6455" s="1310" t="s">
        <v>8722</v>
      </c>
      <c r="D6455" s="1310">
        <v>14</v>
      </c>
      <c r="E6455" s="1311" t="s">
        <v>995</v>
      </c>
      <c r="F6455" s="1310" t="s">
        <v>995</v>
      </c>
      <c r="G6455" s="1310">
        <v>97648</v>
      </c>
      <c r="H6455" s="1310" t="s">
        <v>8746</v>
      </c>
      <c r="I6455" s="1310" t="s">
        <v>472</v>
      </c>
      <c r="J6455" s="1310" t="s">
        <v>2242</v>
      </c>
      <c r="K6455" s="1311">
        <v>1.7</v>
      </c>
      <c r="L6455" s="1310" t="s">
        <v>2173</v>
      </c>
    </row>
    <row r="6456" spans="1:12" ht="13.5">
      <c r="A6456" s="1310" t="s">
        <v>8720</v>
      </c>
      <c r="B6456" s="1310" t="s">
        <v>8721</v>
      </c>
      <c r="C6456" s="1310" t="s">
        <v>8722</v>
      </c>
      <c r="D6456" s="1310">
        <v>14</v>
      </c>
      <c r="E6456" s="1311" t="s">
        <v>995</v>
      </c>
      <c r="F6456" s="1310" t="s">
        <v>995</v>
      </c>
      <c r="G6456" s="1310">
        <v>97649</v>
      </c>
      <c r="H6456" s="1310" t="s">
        <v>8747</v>
      </c>
      <c r="I6456" s="1310" t="s">
        <v>472</v>
      </c>
      <c r="J6456" s="1310" t="s">
        <v>2172</v>
      </c>
      <c r="K6456" s="1311">
        <v>3.75</v>
      </c>
      <c r="L6456" s="1310" t="s">
        <v>2173</v>
      </c>
    </row>
    <row r="6457" spans="1:12" ht="13.5">
      <c r="A6457" s="1310" t="s">
        <v>8720</v>
      </c>
      <c r="B6457" s="1310" t="s">
        <v>8721</v>
      </c>
      <c r="C6457" s="1310" t="s">
        <v>8722</v>
      </c>
      <c r="D6457" s="1310">
        <v>14</v>
      </c>
      <c r="E6457" s="1311" t="s">
        <v>995</v>
      </c>
      <c r="F6457" s="1310" t="s">
        <v>995</v>
      </c>
      <c r="G6457" s="1310">
        <v>97650</v>
      </c>
      <c r="H6457" s="1310" t="s">
        <v>8748</v>
      </c>
      <c r="I6457" s="1310" t="s">
        <v>472</v>
      </c>
      <c r="J6457" s="1310" t="s">
        <v>2242</v>
      </c>
      <c r="K6457" s="1311">
        <v>6.35</v>
      </c>
      <c r="L6457" s="1310" t="s">
        <v>2173</v>
      </c>
    </row>
    <row r="6458" spans="1:12" ht="13.5">
      <c r="A6458" s="1310" t="s">
        <v>8720</v>
      </c>
      <c r="B6458" s="1310" t="s">
        <v>8721</v>
      </c>
      <c r="C6458" s="1310" t="s">
        <v>8722</v>
      </c>
      <c r="D6458" s="1310">
        <v>14</v>
      </c>
      <c r="E6458" s="1311" t="s">
        <v>995</v>
      </c>
      <c r="F6458" s="1310" t="s">
        <v>995</v>
      </c>
      <c r="G6458" s="1310">
        <v>97651</v>
      </c>
      <c r="H6458" s="1310" t="s">
        <v>8749</v>
      </c>
      <c r="I6458" s="1310" t="s">
        <v>839</v>
      </c>
      <c r="J6458" s="1310" t="s">
        <v>2242</v>
      </c>
      <c r="K6458" s="1311">
        <v>70.319999999999993</v>
      </c>
      <c r="L6458" s="1310" t="s">
        <v>2173</v>
      </c>
    </row>
    <row r="6459" spans="1:12" ht="13.5">
      <c r="A6459" s="1310" t="s">
        <v>8720</v>
      </c>
      <c r="B6459" s="1310" t="s">
        <v>8721</v>
      </c>
      <c r="C6459" s="1310" t="s">
        <v>8722</v>
      </c>
      <c r="D6459" s="1310">
        <v>14</v>
      </c>
      <c r="E6459" s="1311" t="s">
        <v>995</v>
      </c>
      <c r="F6459" s="1310" t="s">
        <v>995</v>
      </c>
      <c r="G6459" s="1310">
        <v>97652</v>
      </c>
      <c r="H6459" s="1310" t="s">
        <v>8750</v>
      </c>
      <c r="I6459" s="1310" t="s">
        <v>839</v>
      </c>
      <c r="J6459" s="1310" t="s">
        <v>2242</v>
      </c>
      <c r="K6459" s="1311">
        <v>159.41</v>
      </c>
      <c r="L6459" s="1310" t="s">
        <v>2173</v>
      </c>
    </row>
    <row r="6460" spans="1:12" ht="13.5">
      <c r="A6460" s="1310" t="s">
        <v>8720</v>
      </c>
      <c r="B6460" s="1310" t="s">
        <v>8721</v>
      </c>
      <c r="C6460" s="1310" t="s">
        <v>8722</v>
      </c>
      <c r="D6460" s="1310">
        <v>14</v>
      </c>
      <c r="E6460" s="1311" t="s">
        <v>995</v>
      </c>
      <c r="F6460" s="1310" t="s">
        <v>995</v>
      </c>
      <c r="G6460" s="1310">
        <v>97653</v>
      </c>
      <c r="H6460" s="1310" t="s">
        <v>8751</v>
      </c>
      <c r="I6460" s="1310" t="s">
        <v>839</v>
      </c>
      <c r="J6460" s="1310" t="s">
        <v>2172</v>
      </c>
      <c r="K6460" s="1311">
        <v>113.99</v>
      </c>
      <c r="L6460" s="1310" t="s">
        <v>2173</v>
      </c>
    </row>
    <row r="6461" spans="1:12" ht="13.5">
      <c r="A6461" s="1310" t="s">
        <v>8720</v>
      </c>
      <c r="B6461" s="1310" t="s">
        <v>8721</v>
      </c>
      <c r="C6461" s="1310" t="s">
        <v>8722</v>
      </c>
      <c r="D6461" s="1310">
        <v>14</v>
      </c>
      <c r="E6461" s="1311" t="s">
        <v>995</v>
      </c>
      <c r="F6461" s="1310" t="s">
        <v>995</v>
      </c>
      <c r="G6461" s="1310">
        <v>97654</v>
      </c>
      <c r="H6461" s="1310" t="s">
        <v>8752</v>
      </c>
      <c r="I6461" s="1310" t="s">
        <v>839</v>
      </c>
      <c r="J6461" s="1310" t="s">
        <v>2172</v>
      </c>
      <c r="K6461" s="1311">
        <v>138.38</v>
      </c>
      <c r="L6461" s="1310" t="s">
        <v>2173</v>
      </c>
    </row>
    <row r="6462" spans="1:12" ht="13.5">
      <c r="A6462" s="1310" t="s">
        <v>8720</v>
      </c>
      <c r="B6462" s="1310" t="s">
        <v>8721</v>
      </c>
      <c r="C6462" s="1310" t="s">
        <v>8722</v>
      </c>
      <c r="D6462" s="1310">
        <v>14</v>
      </c>
      <c r="E6462" s="1311" t="s">
        <v>995</v>
      </c>
      <c r="F6462" s="1310" t="s">
        <v>995</v>
      </c>
      <c r="G6462" s="1310">
        <v>97655</v>
      </c>
      <c r="H6462" s="1310" t="s">
        <v>8753</v>
      </c>
      <c r="I6462" s="1310" t="s">
        <v>472</v>
      </c>
      <c r="J6462" s="1310" t="s">
        <v>2172</v>
      </c>
      <c r="K6462" s="1311">
        <v>17.87</v>
      </c>
      <c r="L6462" s="1310" t="s">
        <v>2173</v>
      </c>
    </row>
    <row r="6463" spans="1:12" ht="13.5">
      <c r="A6463" s="1310" t="s">
        <v>8720</v>
      </c>
      <c r="B6463" s="1310" t="s">
        <v>8721</v>
      </c>
      <c r="C6463" s="1310" t="s">
        <v>8722</v>
      </c>
      <c r="D6463" s="1310">
        <v>14</v>
      </c>
      <c r="E6463" s="1311" t="s">
        <v>995</v>
      </c>
      <c r="F6463" s="1310" t="s">
        <v>995</v>
      </c>
      <c r="G6463" s="1310">
        <v>97656</v>
      </c>
      <c r="H6463" s="1310" t="s">
        <v>8754</v>
      </c>
      <c r="I6463" s="1310" t="s">
        <v>839</v>
      </c>
      <c r="J6463" s="1310" t="s">
        <v>2172</v>
      </c>
      <c r="K6463" s="1311">
        <v>180.22</v>
      </c>
      <c r="L6463" s="1310" t="s">
        <v>2173</v>
      </c>
    </row>
    <row r="6464" spans="1:12" ht="13.5">
      <c r="A6464" s="1310" t="s">
        <v>8720</v>
      </c>
      <c r="B6464" s="1310" t="s">
        <v>8721</v>
      </c>
      <c r="C6464" s="1310" t="s">
        <v>8722</v>
      </c>
      <c r="D6464" s="1310">
        <v>14</v>
      </c>
      <c r="E6464" s="1311" t="s">
        <v>995</v>
      </c>
      <c r="F6464" s="1310" t="s">
        <v>995</v>
      </c>
      <c r="G6464" s="1310">
        <v>97657</v>
      </c>
      <c r="H6464" s="1310" t="s">
        <v>8755</v>
      </c>
      <c r="I6464" s="1310" t="s">
        <v>839</v>
      </c>
      <c r="J6464" s="1310" t="s">
        <v>2172</v>
      </c>
      <c r="K6464" s="1311">
        <v>357.24</v>
      </c>
      <c r="L6464" s="1310" t="s">
        <v>2173</v>
      </c>
    </row>
    <row r="6465" spans="1:12" ht="13.5">
      <c r="A6465" s="1310" t="s">
        <v>8720</v>
      </c>
      <c r="B6465" s="1310" t="s">
        <v>8721</v>
      </c>
      <c r="C6465" s="1310" t="s">
        <v>8722</v>
      </c>
      <c r="D6465" s="1310">
        <v>14</v>
      </c>
      <c r="E6465" s="1311" t="s">
        <v>995</v>
      </c>
      <c r="F6465" s="1310" t="s">
        <v>995</v>
      </c>
      <c r="G6465" s="1310">
        <v>97658</v>
      </c>
      <c r="H6465" s="1310" t="s">
        <v>8756</v>
      </c>
      <c r="I6465" s="1310" t="s">
        <v>839</v>
      </c>
      <c r="J6465" s="1310" t="s">
        <v>2172</v>
      </c>
      <c r="K6465" s="1311">
        <v>157.69</v>
      </c>
      <c r="L6465" s="1310" t="s">
        <v>2173</v>
      </c>
    </row>
    <row r="6466" spans="1:12" ht="13.5">
      <c r="A6466" s="1310" t="s">
        <v>8720</v>
      </c>
      <c r="B6466" s="1310" t="s">
        <v>8721</v>
      </c>
      <c r="C6466" s="1310" t="s">
        <v>8722</v>
      </c>
      <c r="D6466" s="1310">
        <v>14</v>
      </c>
      <c r="E6466" s="1311" t="s">
        <v>995</v>
      </c>
      <c r="F6466" s="1310" t="s">
        <v>995</v>
      </c>
      <c r="G6466" s="1310">
        <v>97659</v>
      </c>
      <c r="H6466" s="1310" t="s">
        <v>8757</v>
      </c>
      <c r="I6466" s="1310" t="s">
        <v>839</v>
      </c>
      <c r="J6466" s="1310" t="s">
        <v>2172</v>
      </c>
      <c r="K6466" s="1311">
        <v>208.78</v>
      </c>
      <c r="L6466" s="1310" t="s">
        <v>2173</v>
      </c>
    </row>
    <row r="6467" spans="1:12" ht="13.5">
      <c r="A6467" s="1310" t="s">
        <v>8720</v>
      </c>
      <c r="B6467" s="1310" t="s">
        <v>8721</v>
      </c>
      <c r="C6467" s="1310" t="s">
        <v>8722</v>
      </c>
      <c r="D6467" s="1310">
        <v>14</v>
      </c>
      <c r="E6467" s="1311" t="s">
        <v>995</v>
      </c>
      <c r="F6467" s="1310" t="s">
        <v>995</v>
      </c>
      <c r="G6467" s="1310">
        <v>97660</v>
      </c>
      <c r="H6467" s="1310" t="s">
        <v>8758</v>
      </c>
      <c r="I6467" s="1310" t="s">
        <v>839</v>
      </c>
      <c r="J6467" s="1310" t="s">
        <v>2771</v>
      </c>
      <c r="K6467" s="1311">
        <v>0.54</v>
      </c>
      <c r="L6467" s="1310" t="s">
        <v>2173</v>
      </c>
    </row>
    <row r="6468" spans="1:12" ht="13.5">
      <c r="A6468" s="1310" t="s">
        <v>8720</v>
      </c>
      <c r="B6468" s="1310" t="s">
        <v>8721</v>
      </c>
      <c r="C6468" s="1310" t="s">
        <v>8722</v>
      </c>
      <c r="D6468" s="1310">
        <v>14</v>
      </c>
      <c r="E6468" s="1311" t="s">
        <v>995</v>
      </c>
      <c r="F6468" s="1310" t="s">
        <v>995</v>
      </c>
      <c r="G6468" s="1310">
        <v>97661</v>
      </c>
      <c r="H6468" s="1310" t="s">
        <v>8759</v>
      </c>
      <c r="I6468" s="1310" t="s">
        <v>253</v>
      </c>
      <c r="J6468" s="1310" t="s">
        <v>2771</v>
      </c>
      <c r="K6468" s="1311">
        <v>0.56000000000000005</v>
      </c>
      <c r="L6468" s="1310" t="s">
        <v>2173</v>
      </c>
    </row>
    <row r="6469" spans="1:12" ht="13.5">
      <c r="A6469" s="1310" t="s">
        <v>8720</v>
      </c>
      <c r="B6469" s="1310" t="s">
        <v>8721</v>
      </c>
      <c r="C6469" s="1310" t="s">
        <v>8722</v>
      </c>
      <c r="D6469" s="1310">
        <v>14</v>
      </c>
      <c r="E6469" s="1311" t="s">
        <v>995</v>
      </c>
      <c r="F6469" s="1310" t="s">
        <v>995</v>
      </c>
      <c r="G6469" s="1310">
        <v>97662</v>
      </c>
      <c r="H6469" s="1310" t="s">
        <v>8760</v>
      </c>
      <c r="I6469" s="1310" t="s">
        <v>253</v>
      </c>
      <c r="J6469" s="1310" t="s">
        <v>2771</v>
      </c>
      <c r="K6469" s="1311">
        <v>0.4</v>
      </c>
      <c r="L6469" s="1310" t="s">
        <v>2173</v>
      </c>
    </row>
    <row r="6470" spans="1:12" ht="13.5">
      <c r="A6470" s="1310" t="s">
        <v>8720</v>
      </c>
      <c r="B6470" s="1310" t="s">
        <v>8721</v>
      </c>
      <c r="C6470" s="1310" t="s">
        <v>8722</v>
      </c>
      <c r="D6470" s="1310">
        <v>14</v>
      </c>
      <c r="E6470" s="1311" t="s">
        <v>995</v>
      </c>
      <c r="F6470" s="1310" t="s">
        <v>995</v>
      </c>
      <c r="G6470" s="1310">
        <v>97663</v>
      </c>
      <c r="H6470" s="1310" t="s">
        <v>8761</v>
      </c>
      <c r="I6470" s="1310" t="s">
        <v>839</v>
      </c>
      <c r="J6470" s="1310" t="s">
        <v>2771</v>
      </c>
      <c r="K6470" s="1311">
        <v>10.17</v>
      </c>
      <c r="L6470" s="1310" t="s">
        <v>2173</v>
      </c>
    </row>
    <row r="6471" spans="1:12" ht="13.5">
      <c r="A6471" s="1310" t="s">
        <v>8720</v>
      </c>
      <c r="B6471" s="1310" t="s">
        <v>8721</v>
      </c>
      <c r="C6471" s="1310" t="s">
        <v>8722</v>
      </c>
      <c r="D6471" s="1310">
        <v>14</v>
      </c>
      <c r="E6471" s="1311" t="s">
        <v>995</v>
      </c>
      <c r="F6471" s="1310" t="s">
        <v>995</v>
      </c>
      <c r="G6471" s="1310">
        <v>97664</v>
      </c>
      <c r="H6471" s="1310" t="s">
        <v>8762</v>
      </c>
      <c r="I6471" s="1310" t="s">
        <v>839</v>
      </c>
      <c r="J6471" s="1310" t="s">
        <v>2771</v>
      </c>
      <c r="K6471" s="1311">
        <v>1.26</v>
      </c>
      <c r="L6471" s="1310" t="s">
        <v>2173</v>
      </c>
    </row>
    <row r="6472" spans="1:12" ht="13.5">
      <c r="A6472" s="1310" t="s">
        <v>8720</v>
      </c>
      <c r="B6472" s="1310" t="s">
        <v>8721</v>
      </c>
      <c r="C6472" s="1310" t="s">
        <v>8722</v>
      </c>
      <c r="D6472" s="1310">
        <v>14</v>
      </c>
      <c r="E6472" s="1311" t="s">
        <v>995</v>
      </c>
      <c r="F6472" s="1310" t="s">
        <v>995</v>
      </c>
      <c r="G6472" s="1310">
        <v>97665</v>
      </c>
      <c r="H6472" s="1310" t="s">
        <v>8763</v>
      </c>
      <c r="I6472" s="1310" t="s">
        <v>839</v>
      </c>
      <c r="J6472" s="1310" t="s">
        <v>2771</v>
      </c>
      <c r="K6472" s="1311">
        <v>1.07</v>
      </c>
      <c r="L6472" s="1310" t="s">
        <v>2173</v>
      </c>
    </row>
    <row r="6473" spans="1:12" ht="13.5">
      <c r="A6473" s="1310" t="s">
        <v>8720</v>
      </c>
      <c r="B6473" s="1310" t="s">
        <v>8721</v>
      </c>
      <c r="C6473" s="1310" t="s">
        <v>8722</v>
      </c>
      <c r="D6473" s="1310">
        <v>14</v>
      </c>
      <c r="E6473" s="1311" t="s">
        <v>995</v>
      </c>
      <c r="F6473" s="1310" t="s">
        <v>995</v>
      </c>
      <c r="G6473" s="1310">
        <v>97666</v>
      </c>
      <c r="H6473" s="1310" t="s">
        <v>8764</v>
      </c>
      <c r="I6473" s="1310" t="s">
        <v>839</v>
      </c>
      <c r="J6473" s="1310" t="s">
        <v>2771</v>
      </c>
      <c r="K6473" s="1311">
        <v>7.41</v>
      </c>
      <c r="L6473" s="1310" t="s">
        <v>2173</v>
      </c>
    </row>
    <row r="6474" spans="1:12" ht="13.5">
      <c r="A6474" s="1310" t="s">
        <v>8765</v>
      </c>
      <c r="B6474" s="1310" t="s">
        <v>8766</v>
      </c>
      <c r="C6474" s="1310" t="s">
        <v>8767</v>
      </c>
      <c r="D6474" s="1310">
        <v>6</v>
      </c>
      <c r="E6474" s="1311" t="s">
        <v>995</v>
      </c>
      <c r="F6474" s="1310" t="s">
        <v>995</v>
      </c>
      <c r="G6474" s="1310">
        <v>95967</v>
      </c>
      <c r="H6474" s="1310" t="s">
        <v>8768</v>
      </c>
      <c r="I6474" s="1310" t="s">
        <v>994</v>
      </c>
      <c r="J6474" s="1310" t="s">
        <v>2242</v>
      </c>
      <c r="K6474" s="1311">
        <v>125.02</v>
      </c>
      <c r="L6474" s="1310" t="s">
        <v>2173</v>
      </c>
    </row>
    <row r="6475" spans="1:12" ht="13.5">
      <c r="A6475" s="1310" t="s">
        <v>8765</v>
      </c>
      <c r="B6475" s="1310" t="s">
        <v>8766</v>
      </c>
      <c r="C6475" s="1310" t="s">
        <v>8769</v>
      </c>
      <c r="D6475" s="1310">
        <v>8</v>
      </c>
      <c r="E6475" s="1311" t="s">
        <v>995</v>
      </c>
      <c r="F6475" s="1310" t="s">
        <v>995</v>
      </c>
      <c r="G6475" s="1310">
        <v>99058</v>
      </c>
      <c r="H6475" s="1310" t="s">
        <v>8770</v>
      </c>
      <c r="I6475" s="1310" t="s">
        <v>839</v>
      </c>
      <c r="J6475" s="1310" t="s">
        <v>2172</v>
      </c>
      <c r="K6475" s="1311">
        <v>6.69</v>
      </c>
      <c r="L6475" s="1310" t="s">
        <v>2173</v>
      </c>
    </row>
    <row r="6476" spans="1:12" ht="13.5">
      <c r="A6476" s="1310" t="s">
        <v>8765</v>
      </c>
      <c r="B6476" s="1310" t="s">
        <v>8766</v>
      </c>
      <c r="C6476" s="1310" t="s">
        <v>8769</v>
      </c>
      <c r="D6476" s="1310">
        <v>8</v>
      </c>
      <c r="E6476" s="1311" t="s">
        <v>995</v>
      </c>
      <c r="F6476" s="1310" t="s">
        <v>995</v>
      </c>
      <c r="G6476" s="1310">
        <v>99059</v>
      </c>
      <c r="H6476" s="1310" t="s">
        <v>8771</v>
      </c>
      <c r="I6476" s="1310" t="s">
        <v>253</v>
      </c>
      <c r="J6476" s="1310" t="s">
        <v>2242</v>
      </c>
      <c r="K6476" s="1311">
        <v>55.84</v>
      </c>
      <c r="L6476" s="1310" t="s">
        <v>2173</v>
      </c>
    </row>
    <row r="6477" spans="1:12" ht="13.5">
      <c r="A6477" s="1310" t="s">
        <v>8765</v>
      </c>
      <c r="B6477" s="1310" t="s">
        <v>8766</v>
      </c>
      <c r="C6477" s="1310" t="s">
        <v>8769</v>
      </c>
      <c r="D6477" s="1310">
        <v>8</v>
      </c>
      <c r="E6477" s="1311" t="s">
        <v>995</v>
      </c>
      <c r="F6477" s="1310" t="s">
        <v>995</v>
      </c>
      <c r="G6477" s="1310">
        <v>99060</v>
      </c>
      <c r="H6477" s="1310" t="s">
        <v>8772</v>
      </c>
      <c r="I6477" s="1310" t="s">
        <v>839</v>
      </c>
      <c r="J6477" s="1310" t="s">
        <v>2242</v>
      </c>
      <c r="K6477" s="1311">
        <v>149.82</v>
      </c>
      <c r="L6477" s="1310" t="s">
        <v>2173</v>
      </c>
    </row>
    <row r="6478" spans="1:12" ht="13.5">
      <c r="A6478" s="1310" t="s">
        <v>8765</v>
      </c>
      <c r="B6478" s="1310" t="s">
        <v>8766</v>
      </c>
      <c r="C6478" s="1310" t="s">
        <v>8769</v>
      </c>
      <c r="D6478" s="1310">
        <v>8</v>
      </c>
      <c r="E6478" s="1311" t="s">
        <v>995</v>
      </c>
      <c r="F6478" s="1310" t="s">
        <v>995</v>
      </c>
      <c r="G6478" s="1310">
        <v>99061</v>
      </c>
      <c r="H6478" s="1310" t="s">
        <v>8773</v>
      </c>
      <c r="I6478" s="1310" t="s">
        <v>839</v>
      </c>
      <c r="J6478" s="1310" t="s">
        <v>2242</v>
      </c>
      <c r="K6478" s="1311">
        <v>98.8</v>
      </c>
      <c r="L6478" s="1310" t="s">
        <v>2173</v>
      </c>
    </row>
    <row r="6479" spans="1:12" ht="13.5">
      <c r="A6479" s="1310" t="s">
        <v>8765</v>
      </c>
      <c r="B6479" s="1310" t="s">
        <v>8766</v>
      </c>
      <c r="C6479" s="1310" t="s">
        <v>8769</v>
      </c>
      <c r="D6479" s="1310">
        <v>8</v>
      </c>
      <c r="E6479" s="1311" t="s">
        <v>995</v>
      </c>
      <c r="F6479" s="1310" t="s">
        <v>995</v>
      </c>
      <c r="G6479" s="1310">
        <v>99062</v>
      </c>
      <c r="H6479" s="1310" t="s">
        <v>8774</v>
      </c>
      <c r="I6479" s="1310" t="s">
        <v>839</v>
      </c>
      <c r="J6479" s="1310" t="s">
        <v>2242</v>
      </c>
      <c r="K6479" s="1311">
        <v>2.23</v>
      </c>
      <c r="L6479" s="1310" t="s">
        <v>2173</v>
      </c>
    </row>
    <row r="6480" spans="1:12" ht="13.5">
      <c r="A6480" s="1310" t="s">
        <v>8765</v>
      </c>
      <c r="B6480" s="1310" t="s">
        <v>8766</v>
      </c>
      <c r="C6480" s="1310" t="s">
        <v>8769</v>
      </c>
      <c r="D6480" s="1310">
        <v>8</v>
      </c>
      <c r="E6480" s="1311" t="s">
        <v>995</v>
      </c>
      <c r="F6480" s="1310" t="s">
        <v>995</v>
      </c>
      <c r="G6480" s="1310">
        <v>99063</v>
      </c>
      <c r="H6480" s="1310" t="s">
        <v>784</v>
      </c>
      <c r="I6480" s="1310" t="s">
        <v>253</v>
      </c>
      <c r="J6480" s="1310" t="s">
        <v>2242</v>
      </c>
      <c r="K6480" s="1311">
        <v>4.9400000000000004</v>
      </c>
      <c r="L6480" s="1310" t="s">
        <v>2173</v>
      </c>
    </row>
    <row r="6481" spans="1:12" ht="13.5">
      <c r="A6481" s="1310" t="s">
        <v>8765</v>
      </c>
      <c r="B6481" s="1310" t="s">
        <v>8766</v>
      </c>
      <c r="C6481" s="1310" t="s">
        <v>8769</v>
      </c>
      <c r="D6481" s="1310">
        <v>8</v>
      </c>
      <c r="E6481" s="1311" t="s">
        <v>995</v>
      </c>
      <c r="F6481" s="1310" t="s">
        <v>995</v>
      </c>
      <c r="G6481" s="1310">
        <v>99064</v>
      </c>
      <c r="H6481" s="1310" t="s">
        <v>8775</v>
      </c>
      <c r="I6481" s="1310" t="s">
        <v>253</v>
      </c>
      <c r="J6481" s="1310" t="s">
        <v>2172</v>
      </c>
      <c r="K6481" s="1311">
        <v>0.33</v>
      </c>
      <c r="L6481" s="1310" t="s">
        <v>2173</v>
      </c>
    </row>
    <row r="6482" spans="1:12" ht="13.5">
      <c r="A6482" s="1310" t="s">
        <v>8776</v>
      </c>
      <c r="B6482" s="1310" t="s">
        <v>8777</v>
      </c>
      <c r="C6482" s="1310" t="s">
        <v>8778</v>
      </c>
      <c r="D6482" s="1310">
        <v>332</v>
      </c>
      <c r="E6482" s="1311" t="s">
        <v>995</v>
      </c>
      <c r="F6482" s="1310" t="s">
        <v>995</v>
      </c>
      <c r="G6482" s="1310">
        <v>93588</v>
      </c>
      <c r="H6482" s="1310" t="s">
        <v>8779</v>
      </c>
      <c r="I6482" s="1310" t="s">
        <v>667</v>
      </c>
      <c r="J6482" s="1310" t="s">
        <v>2172</v>
      </c>
      <c r="K6482" s="1311">
        <v>2.2400000000000002</v>
      </c>
      <c r="L6482" s="1310" t="s">
        <v>2173</v>
      </c>
    </row>
    <row r="6483" spans="1:12" ht="13.5">
      <c r="A6483" s="1310" t="s">
        <v>8776</v>
      </c>
      <c r="B6483" s="1310" t="s">
        <v>8777</v>
      </c>
      <c r="C6483" s="1310" t="s">
        <v>8778</v>
      </c>
      <c r="D6483" s="1310">
        <v>332</v>
      </c>
      <c r="E6483" s="1311" t="s">
        <v>995</v>
      </c>
      <c r="F6483" s="1310" t="s">
        <v>995</v>
      </c>
      <c r="G6483" s="1310">
        <v>93589</v>
      </c>
      <c r="H6483" s="1310" t="s">
        <v>8780</v>
      </c>
      <c r="I6483" s="1310" t="s">
        <v>667</v>
      </c>
      <c r="J6483" s="1310" t="s">
        <v>2172</v>
      </c>
      <c r="K6483" s="1311">
        <v>1.93</v>
      </c>
      <c r="L6483" s="1310" t="s">
        <v>2173</v>
      </c>
    </row>
    <row r="6484" spans="1:12" ht="13.5">
      <c r="A6484" s="1310" t="s">
        <v>8776</v>
      </c>
      <c r="B6484" s="1310" t="s">
        <v>8777</v>
      </c>
      <c r="C6484" s="1310" t="s">
        <v>8778</v>
      </c>
      <c r="D6484" s="1310">
        <v>332</v>
      </c>
      <c r="E6484" s="1311" t="s">
        <v>995</v>
      </c>
      <c r="F6484" s="1310" t="s">
        <v>995</v>
      </c>
      <c r="G6484" s="1310">
        <v>93590</v>
      </c>
      <c r="H6484" s="1310" t="s">
        <v>8781</v>
      </c>
      <c r="I6484" s="1310" t="s">
        <v>667</v>
      </c>
      <c r="J6484" s="1310" t="s">
        <v>2172</v>
      </c>
      <c r="K6484" s="1311">
        <v>0.7</v>
      </c>
      <c r="L6484" s="1310" t="s">
        <v>2173</v>
      </c>
    </row>
    <row r="6485" spans="1:12" ht="13.5">
      <c r="A6485" s="1310" t="s">
        <v>8776</v>
      </c>
      <c r="B6485" s="1310" t="s">
        <v>8777</v>
      </c>
      <c r="C6485" s="1310" t="s">
        <v>8778</v>
      </c>
      <c r="D6485" s="1310">
        <v>332</v>
      </c>
      <c r="E6485" s="1311" t="s">
        <v>995</v>
      </c>
      <c r="F6485" s="1310" t="s">
        <v>995</v>
      </c>
      <c r="G6485" s="1310">
        <v>93591</v>
      </c>
      <c r="H6485" s="1310" t="s">
        <v>8782</v>
      </c>
      <c r="I6485" s="1310" t="s">
        <v>667</v>
      </c>
      <c r="J6485" s="1310" t="s">
        <v>2172</v>
      </c>
      <c r="K6485" s="1311">
        <v>2.04</v>
      </c>
      <c r="L6485" s="1310" t="s">
        <v>2173</v>
      </c>
    </row>
    <row r="6486" spans="1:12" ht="13.5">
      <c r="A6486" s="1310" t="s">
        <v>8776</v>
      </c>
      <c r="B6486" s="1310" t="s">
        <v>8777</v>
      </c>
      <c r="C6486" s="1310" t="s">
        <v>8778</v>
      </c>
      <c r="D6486" s="1310">
        <v>332</v>
      </c>
      <c r="E6486" s="1311" t="s">
        <v>995</v>
      </c>
      <c r="F6486" s="1310" t="s">
        <v>995</v>
      </c>
      <c r="G6486" s="1310">
        <v>93592</v>
      </c>
      <c r="H6486" s="1310" t="s">
        <v>8783</v>
      </c>
      <c r="I6486" s="1310" t="s">
        <v>667</v>
      </c>
      <c r="J6486" s="1310" t="s">
        <v>2172</v>
      </c>
      <c r="K6486" s="1311">
        <v>1.77</v>
      </c>
      <c r="L6486" s="1310" t="s">
        <v>2173</v>
      </c>
    </row>
    <row r="6487" spans="1:12" ht="13.5">
      <c r="A6487" s="1310" t="s">
        <v>8776</v>
      </c>
      <c r="B6487" s="1310" t="s">
        <v>8777</v>
      </c>
      <c r="C6487" s="1310" t="s">
        <v>8778</v>
      </c>
      <c r="D6487" s="1310">
        <v>332</v>
      </c>
      <c r="E6487" s="1311" t="s">
        <v>995</v>
      </c>
      <c r="F6487" s="1310" t="s">
        <v>995</v>
      </c>
      <c r="G6487" s="1310">
        <v>93593</v>
      </c>
      <c r="H6487" s="1310" t="s">
        <v>811</v>
      </c>
      <c r="I6487" s="1310" t="s">
        <v>667</v>
      </c>
      <c r="J6487" s="1310" t="s">
        <v>2172</v>
      </c>
      <c r="K6487" s="1311">
        <v>0.65</v>
      </c>
      <c r="L6487" s="1310" t="s">
        <v>2173</v>
      </c>
    </row>
    <row r="6488" spans="1:12" ht="13.5">
      <c r="A6488" s="1310" t="s">
        <v>8776</v>
      </c>
      <c r="B6488" s="1310" t="s">
        <v>8777</v>
      </c>
      <c r="C6488" s="1310" t="s">
        <v>8778</v>
      </c>
      <c r="D6488" s="1310">
        <v>332</v>
      </c>
      <c r="E6488" s="1311" t="s">
        <v>995</v>
      </c>
      <c r="F6488" s="1310" t="s">
        <v>995</v>
      </c>
      <c r="G6488" s="1310">
        <v>93594</v>
      </c>
      <c r="H6488" s="1310" t="s">
        <v>8784</v>
      </c>
      <c r="I6488" s="1310" t="s">
        <v>686</v>
      </c>
      <c r="J6488" s="1310" t="s">
        <v>2172</v>
      </c>
      <c r="K6488" s="1311">
        <v>1.49</v>
      </c>
      <c r="L6488" s="1310" t="s">
        <v>2173</v>
      </c>
    </row>
    <row r="6489" spans="1:12" ht="13.5">
      <c r="A6489" s="1310" t="s">
        <v>8776</v>
      </c>
      <c r="B6489" s="1310" t="s">
        <v>8777</v>
      </c>
      <c r="C6489" s="1310" t="s">
        <v>8778</v>
      </c>
      <c r="D6489" s="1310">
        <v>332</v>
      </c>
      <c r="E6489" s="1311" t="s">
        <v>995</v>
      </c>
      <c r="F6489" s="1310" t="s">
        <v>995</v>
      </c>
      <c r="G6489" s="1310">
        <v>93595</v>
      </c>
      <c r="H6489" s="1310" t="s">
        <v>8785</v>
      </c>
      <c r="I6489" s="1310" t="s">
        <v>686</v>
      </c>
      <c r="J6489" s="1310" t="s">
        <v>2172</v>
      </c>
      <c r="K6489" s="1311">
        <v>1.3</v>
      </c>
      <c r="L6489" s="1310" t="s">
        <v>2173</v>
      </c>
    </row>
    <row r="6490" spans="1:12" ht="13.5">
      <c r="A6490" s="1310" t="s">
        <v>8776</v>
      </c>
      <c r="B6490" s="1310" t="s">
        <v>8777</v>
      </c>
      <c r="C6490" s="1310" t="s">
        <v>8778</v>
      </c>
      <c r="D6490" s="1310">
        <v>332</v>
      </c>
      <c r="E6490" s="1311" t="s">
        <v>995</v>
      </c>
      <c r="F6490" s="1310" t="s">
        <v>995</v>
      </c>
      <c r="G6490" s="1310">
        <v>93596</v>
      </c>
      <c r="H6490" s="1310" t="s">
        <v>8786</v>
      </c>
      <c r="I6490" s="1310" t="s">
        <v>686</v>
      </c>
      <c r="J6490" s="1310" t="s">
        <v>2172</v>
      </c>
      <c r="K6490" s="1311">
        <v>0.47</v>
      </c>
      <c r="L6490" s="1310" t="s">
        <v>2173</v>
      </c>
    </row>
    <row r="6491" spans="1:12" ht="13.5">
      <c r="A6491" s="1310" t="s">
        <v>8776</v>
      </c>
      <c r="B6491" s="1310" t="s">
        <v>8777</v>
      </c>
      <c r="C6491" s="1310" t="s">
        <v>8778</v>
      </c>
      <c r="D6491" s="1310">
        <v>332</v>
      </c>
      <c r="E6491" s="1311" t="s">
        <v>995</v>
      </c>
      <c r="F6491" s="1310" t="s">
        <v>995</v>
      </c>
      <c r="G6491" s="1310">
        <v>93597</v>
      </c>
      <c r="H6491" s="1310" t="s">
        <v>8787</v>
      </c>
      <c r="I6491" s="1310" t="s">
        <v>686</v>
      </c>
      <c r="J6491" s="1310" t="s">
        <v>2172</v>
      </c>
      <c r="K6491" s="1311">
        <v>1.36</v>
      </c>
      <c r="L6491" s="1310" t="s">
        <v>2173</v>
      </c>
    </row>
    <row r="6492" spans="1:12" ht="13.5">
      <c r="A6492" s="1310" t="s">
        <v>8776</v>
      </c>
      <c r="B6492" s="1310" t="s">
        <v>8777</v>
      </c>
      <c r="C6492" s="1310" t="s">
        <v>8778</v>
      </c>
      <c r="D6492" s="1310">
        <v>332</v>
      </c>
      <c r="E6492" s="1311" t="s">
        <v>995</v>
      </c>
      <c r="F6492" s="1310" t="s">
        <v>995</v>
      </c>
      <c r="G6492" s="1310">
        <v>93598</v>
      </c>
      <c r="H6492" s="1310" t="s">
        <v>8788</v>
      </c>
      <c r="I6492" s="1310" t="s">
        <v>686</v>
      </c>
      <c r="J6492" s="1310" t="s">
        <v>2172</v>
      </c>
      <c r="K6492" s="1311">
        <v>1.17</v>
      </c>
      <c r="L6492" s="1310" t="s">
        <v>2173</v>
      </c>
    </row>
    <row r="6493" spans="1:12" ht="13.5">
      <c r="A6493" s="1310" t="s">
        <v>8776</v>
      </c>
      <c r="B6493" s="1310" t="s">
        <v>8777</v>
      </c>
      <c r="C6493" s="1310" t="s">
        <v>8778</v>
      </c>
      <c r="D6493" s="1310">
        <v>332</v>
      </c>
      <c r="E6493" s="1311" t="s">
        <v>995</v>
      </c>
      <c r="F6493" s="1310" t="s">
        <v>995</v>
      </c>
      <c r="G6493" s="1310">
        <v>93599</v>
      </c>
      <c r="H6493" s="1310" t="s">
        <v>8789</v>
      </c>
      <c r="I6493" s="1310" t="s">
        <v>686</v>
      </c>
      <c r="J6493" s="1310" t="s">
        <v>2172</v>
      </c>
      <c r="K6493" s="1311">
        <v>0.43</v>
      </c>
      <c r="L6493" s="1310" t="s">
        <v>2173</v>
      </c>
    </row>
    <row r="6494" spans="1:12" ht="13.5">
      <c r="A6494" s="1310" t="s">
        <v>8776</v>
      </c>
      <c r="B6494" s="1310" t="s">
        <v>8777</v>
      </c>
      <c r="C6494" s="1310" t="s">
        <v>8778</v>
      </c>
      <c r="D6494" s="1310">
        <v>332</v>
      </c>
      <c r="E6494" s="1311" t="s">
        <v>995</v>
      </c>
      <c r="F6494" s="1310" t="s">
        <v>995</v>
      </c>
      <c r="G6494" s="1310">
        <v>95425</v>
      </c>
      <c r="H6494" s="1310" t="s">
        <v>8790</v>
      </c>
      <c r="I6494" s="1310" t="s">
        <v>667</v>
      </c>
      <c r="J6494" s="1310" t="s">
        <v>2172</v>
      </c>
      <c r="K6494" s="1311">
        <v>1.74</v>
      </c>
      <c r="L6494" s="1310" t="s">
        <v>2173</v>
      </c>
    </row>
    <row r="6495" spans="1:12" ht="13.5">
      <c r="A6495" s="1310" t="s">
        <v>8776</v>
      </c>
      <c r="B6495" s="1310" t="s">
        <v>8777</v>
      </c>
      <c r="C6495" s="1310" t="s">
        <v>8778</v>
      </c>
      <c r="D6495" s="1310">
        <v>332</v>
      </c>
      <c r="E6495" s="1311" t="s">
        <v>995</v>
      </c>
      <c r="F6495" s="1310" t="s">
        <v>995</v>
      </c>
      <c r="G6495" s="1310">
        <v>95426</v>
      </c>
      <c r="H6495" s="1310" t="s">
        <v>8791</v>
      </c>
      <c r="I6495" s="1310" t="s">
        <v>667</v>
      </c>
      <c r="J6495" s="1310" t="s">
        <v>2172</v>
      </c>
      <c r="K6495" s="1311">
        <v>1.5</v>
      </c>
      <c r="L6495" s="1310" t="s">
        <v>2173</v>
      </c>
    </row>
    <row r="6496" spans="1:12" ht="13.5">
      <c r="A6496" s="1310" t="s">
        <v>8776</v>
      </c>
      <c r="B6496" s="1310" t="s">
        <v>8777</v>
      </c>
      <c r="C6496" s="1310" t="s">
        <v>8778</v>
      </c>
      <c r="D6496" s="1310">
        <v>332</v>
      </c>
      <c r="E6496" s="1311" t="s">
        <v>995</v>
      </c>
      <c r="F6496" s="1310" t="s">
        <v>995</v>
      </c>
      <c r="G6496" s="1310">
        <v>95427</v>
      </c>
      <c r="H6496" s="1310" t="s">
        <v>8792</v>
      </c>
      <c r="I6496" s="1310" t="s">
        <v>667</v>
      </c>
      <c r="J6496" s="1310" t="s">
        <v>2172</v>
      </c>
      <c r="K6496" s="1311">
        <v>0.56000000000000005</v>
      </c>
      <c r="L6496" s="1310" t="s">
        <v>2173</v>
      </c>
    </row>
    <row r="6497" spans="1:12" ht="13.5">
      <c r="A6497" s="1310" t="s">
        <v>8776</v>
      </c>
      <c r="B6497" s="1310" t="s">
        <v>8777</v>
      </c>
      <c r="C6497" s="1310" t="s">
        <v>8778</v>
      </c>
      <c r="D6497" s="1310">
        <v>332</v>
      </c>
      <c r="E6497" s="1311" t="s">
        <v>995</v>
      </c>
      <c r="F6497" s="1310" t="s">
        <v>995</v>
      </c>
      <c r="G6497" s="1310">
        <v>95428</v>
      </c>
      <c r="H6497" s="1310" t="s">
        <v>8793</v>
      </c>
      <c r="I6497" s="1310" t="s">
        <v>686</v>
      </c>
      <c r="J6497" s="1310" t="s">
        <v>2172</v>
      </c>
      <c r="K6497" s="1311">
        <v>1.17</v>
      </c>
      <c r="L6497" s="1310" t="s">
        <v>2173</v>
      </c>
    </row>
    <row r="6498" spans="1:12" ht="13.5">
      <c r="A6498" s="1310" t="s">
        <v>8776</v>
      </c>
      <c r="B6498" s="1310" t="s">
        <v>8777</v>
      </c>
      <c r="C6498" s="1310" t="s">
        <v>8778</v>
      </c>
      <c r="D6498" s="1310">
        <v>332</v>
      </c>
      <c r="E6498" s="1311" t="s">
        <v>995</v>
      </c>
      <c r="F6498" s="1310" t="s">
        <v>995</v>
      </c>
      <c r="G6498" s="1310">
        <v>95429</v>
      </c>
      <c r="H6498" s="1310" t="s">
        <v>8794</v>
      </c>
      <c r="I6498" s="1310" t="s">
        <v>686</v>
      </c>
      <c r="J6498" s="1310" t="s">
        <v>2172</v>
      </c>
      <c r="K6498" s="1311">
        <v>1.02</v>
      </c>
      <c r="L6498" s="1310" t="s">
        <v>2173</v>
      </c>
    </row>
    <row r="6499" spans="1:12" ht="13.5">
      <c r="A6499" s="1310" t="s">
        <v>8776</v>
      </c>
      <c r="B6499" s="1310" t="s">
        <v>8777</v>
      </c>
      <c r="C6499" s="1310" t="s">
        <v>8778</v>
      </c>
      <c r="D6499" s="1310">
        <v>332</v>
      </c>
      <c r="E6499" s="1311" t="s">
        <v>995</v>
      </c>
      <c r="F6499" s="1310" t="s">
        <v>995</v>
      </c>
      <c r="G6499" s="1310">
        <v>95430</v>
      </c>
      <c r="H6499" s="1310" t="s">
        <v>8795</v>
      </c>
      <c r="I6499" s="1310" t="s">
        <v>686</v>
      </c>
      <c r="J6499" s="1310" t="s">
        <v>2172</v>
      </c>
      <c r="K6499" s="1311">
        <v>0.35</v>
      </c>
      <c r="L6499" s="1310" t="s">
        <v>2173</v>
      </c>
    </row>
    <row r="6500" spans="1:12" ht="13.5">
      <c r="A6500" s="1310" t="s">
        <v>8776</v>
      </c>
      <c r="B6500" s="1310" t="s">
        <v>8777</v>
      </c>
      <c r="C6500" s="1310" t="s">
        <v>8778</v>
      </c>
      <c r="D6500" s="1310">
        <v>332</v>
      </c>
      <c r="E6500" s="1311" t="s">
        <v>995</v>
      </c>
      <c r="F6500" s="1310" t="s">
        <v>995</v>
      </c>
      <c r="G6500" s="1310">
        <v>95875</v>
      </c>
      <c r="H6500" s="1310" t="s">
        <v>8796</v>
      </c>
      <c r="I6500" s="1310" t="s">
        <v>667</v>
      </c>
      <c r="J6500" s="1310" t="s">
        <v>2172</v>
      </c>
      <c r="K6500" s="1311">
        <v>1.77</v>
      </c>
      <c r="L6500" s="1310" t="s">
        <v>2173</v>
      </c>
    </row>
    <row r="6501" spans="1:12" ht="13.5">
      <c r="A6501" s="1310" t="s">
        <v>8776</v>
      </c>
      <c r="B6501" s="1310" t="s">
        <v>8777</v>
      </c>
      <c r="C6501" s="1310" t="s">
        <v>8778</v>
      </c>
      <c r="D6501" s="1310">
        <v>332</v>
      </c>
      <c r="E6501" s="1311" t="s">
        <v>995</v>
      </c>
      <c r="F6501" s="1310" t="s">
        <v>995</v>
      </c>
      <c r="G6501" s="1310">
        <v>95876</v>
      </c>
      <c r="H6501" s="1310" t="s">
        <v>666</v>
      </c>
      <c r="I6501" s="1310" t="s">
        <v>667</v>
      </c>
      <c r="J6501" s="1310" t="s">
        <v>2172</v>
      </c>
      <c r="K6501" s="1311">
        <v>1.6</v>
      </c>
      <c r="L6501" s="1310" t="s">
        <v>2173</v>
      </c>
    </row>
    <row r="6502" spans="1:12" ht="13.5">
      <c r="A6502" s="1310" t="s">
        <v>8776</v>
      </c>
      <c r="B6502" s="1310" t="s">
        <v>8777</v>
      </c>
      <c r="C6502" s="1310" t="s">
        <v>8778</v>
      </c>
      <c r="D6502" s="1310">
        <v>332</v>
      </c>
      <c r="E6502" s="1311" t="s">
        <v>995</v>
      </c>
      <c r="F6502" s="1310" t="s">
        <v>995</v>
      </c>
      <c r="G6502" s="1310">
        <v>95877</v>
      </c>
      <c r="H6502" s="1310" t="s">
        <v>8797</v>
      </c>
      <c r="I6502" s="1310" t="s">
        <v>667</v>
      </c>
      <c r="J6502" s="1310" t="s">
        <v>2172</v>
      </c>
      <c r="K6502" s="1311">
        <v>1.38</v>
      </c>
      <c r="L6502" s="1310" t="s">
        <v>2173</v>
      </c>
    </row>
    <row r="6503" spans="1:12" ht="13.5">
      <c r="A6503" s="1310" t="s">
        <v>8776</v>
      </c>
      <c r="B6503" s="1310" t="s">
        <v>8777</v>
      </c>
      <c r="C6503" s="1310" t="s">
        <v>8778</v>
      </c>
      <c r="D6503" s="1310">
        <v>332</v>
      </c>
      <c r="E6503" s="1311" t="s">
        <v>995</v>
      </c>
      <c r="F6503" s="1310" t="s">
        <v>995</v>
      </c>
      <c r="G6503" s="1310">
        <v>95878</v>
      </c>
      <c r="H6503" s="1310" t="s">
        <v>8798</v>
      </c>
      <c r="I6503" s="1310" t="s">
        <v>686</v>
      </c>
      <c r="J6503" s="1310" t="s">
        <v>2172</v>
      </c>
      <c r="K6503" s="1311">
        <v>1.19</v>
      </c>
      <c r="L6503" s="1310" t="s">
        <v>2173</v>
      </c>
    </row>
    <row r="6504" spans="1:12" ht="13.5">
      <c r="A6504" s="1310" t="s">
        <v>8776</v>
      </c>
      <c r="B6504" s="1310" t="s">
        <v>8777</v>
      </c>
      <c r="C6504" s="1310" t="s">
        <v>8778</v>
      </c>
      <c r="D6504" s="1310">
        <v>332</v>
      </c>
      <c r="E6504" s="1311" t="s">
        <v>995</v>
      </c>
      <c r="F6504" s="1310" t="s">
        <v>995</v>
      </c>
      <c r="G6504" s="1310">
        <v>95879</v>
      </c>
      <c r="H6504" s="1310" t="s">
        <v>8799</v>
      </c>
      <c r="I6504" s="1310" t="s">
        <v>686</v>
      </c>
      <c r="J6504" s="1310" t="s">
        <v>2172</v>
      </c>
      <c r="K6504" s="1311">
        <v>1.0900000000000001</v>
      </c>
      <c r="L6504" s="1310" t="s">
        <v>2173</v>
      </c>
    </row>
    <row r="6505" spans="1:12" ht="13.5">
      <c r="A6505" s="1310" t="s">
        <v>8776</v>
      </c>
      <c r="B6505" s="1310" t="s">
        <v>8777</v>
      </c>
      <c r="C6505" s="1310" t="s">
        <v>8778</v>
      </c>
      <c r="D6505" s="1310">
        <v>332</v>
      </c>
      <c r="E6505" s="1311" t="s">
        <v>995</v>
      </c>
      <c r="F6505" s="1310" t="s">
        <v>995</v>
      </c>
      <c r="G6505" s="1310">
        <v>95880</v>
      </c>
      <c r="H6505" s="1310" t="s">
        <v>8800</v>
      </c>
      <c r="I6505" s="1310" t="s">
        <v>686</v>
      </c>
      <c r="J6505" s="1310" t="s">
        <v>2172</v>
      </c>
      <c r="K6505" s="1311">
        <v>0.92</v>
      </c>
      <c r="L6505" s="1310" t="s">
        <v>2173</v>
      </c>
    </row>
    <row r="6506" spans="1:12" ht="13.5">
      <c r="A6506" s="1310" t="s">
        <v>8776</v>
      </c>
      <c r="B6506" s="1310" t="s">
        <v>8777</v>
      </c>
      <c r="C6506" s="1310" t="s">
        <v>8778</v>
      </c>
      <c r="D6506" s="1310">
        <v>332</v>
      </c>
      <c r="E6506" s="1311" t="s">
        <v>995</v>
      </c>
      <c r="F6506" s="1310" t="s">
        <v>995</v>
      </c>
      <c r="G6506" s="1310">
        <v>97912</v>
      </c>
      <c r="H6506" s="1310" t="s">
        <v>8801</v>
      </c>
      <c r="I6506" s="1310" t="s">
        <v>667</v>
      </c>
      <c r="J6506" s="1310" t="s">
        <v>2172</v>
      </c>
      <c r="K6506" s="1311">
        <v>2.7</v>
      </c>
      <c r="L6506" s="1310" t="s">
        <v>2173</v>
      </c>
    </row>
    <row r="6507" spans="1:12" ht="13.5">
      <c r="A6507" s="1310" t="s">
        <v>8776</v>
      </c>
      <c r="B6507" s="1310" t="s">
        <v>8777</v>
      </c>
      <c r="C6507" s="1310" t="s">
        <v>8778</v>
      </c>
      <c r="D6507" s="1310">
        <v>332</v>
      </c>
      <c r="E6507" s="1311" t="s">
        <v>995</v>
      </c>
      <c r="F6507" s="1310" t="s">
        <v>995</v>
      </c>
      <c r="G6507" s="1310">
        <v>97913</v>
      </c>
      <c r="H6507" s="1310" t="s">
        <v>8802</v>
      </c>
      <c r="I6507" s="1310" t="s">
        <v>667</v>
      </c>
      <c r="J6507" s="1310" t="s">
        <v>2172</v>
      </c>
      <c r="K6507" s="1311">
        <v>2.34</v>
      </c>
      <c r="L6507" s="1310" t="s">
        <v>2173</v>
      </c>
    </row>
    <row r="6508" spans="1:12" ht="13.5">
      <c r="A6508" s="1310" t="s">
        <v>8776</v>
      </c>
      <c r="B6508" s="1310" t="s">
        <v>8777</v>
      </c>
      <c r="C6508" s="1310" t="s">
        <v>8778</v>
      </c>
      <c r="D6508" s="1310">
        <v>332</v>
      </c>
      <c r="E6508" s="1311" t="s">
        <v>995</v>
      </c>
      <c r="F6508" s="1310" t="s">
        <v>995</v>
      </c>
      <c r="G6508" s="1310">
        <v>97914</v>
      </c>
      <c r="H6508" s="1310" t="s">
        <v>8803</v>
      </c>
      <c r="I6508" s="1310" t="s">
        <v>667</v>
      </c>
      <c r="J6508" s="1310" t="s">
        <v>2172</v>
      </c>
      <c r="K6508" s="1311">
        <v>2.15</v>
      </c>
      <c r="L6508" s="1310" t="s">
        <v>2173</v>
      </c>
    </row>
    <row r="6509" spans="1:12" ht="13.5">
      <c r="A6509" s="1310" t="s">
        <v>8776</v>
      </c>
      <c r="B6509" s="1310" t="s">
        <v>8777</v>
      </c>
      <c r="C6509" s="1310" t="s">
        <v>8778</v>
      </c>
      <c r="D6509" s="1310">
        <v>332</v>
      </c>
      <c r="E6509" s="1311" t="s">
        <v>995</v>
      </c>
      <c r="F6509" s="1310" t="s">
        <v>995</v>
      </c>
      <c r="G6509" s="1310">
        <v>97915</v>
      </c>
      <c r="H6509" s="1310" t="s">
        <v>8804</v>
      </c>
      <c r="I6509" s="1310" t="s">
        <v>667</v>
      </c>
      <c r="J6509" s="1310" t="s">
        <v>2172</v>
      </c>
      <c r="K6509" s="1311">
        <v>0.85</v>
      </c>
      <c r="L6509" s="1310" t="s">
        <v>2173</v>
      </c>
    </row>
    <row r="6510" spans="1:12" ht="13.5">
      <c r="A6510" s="1310" t="s">
        <v>8776</v>
      </c>
      <c r="B6510" s="1310" t="s">
        <v>8777</v>
      </c>
      <c r="C6510" s="1310" t="s">
        <v>8778</v>
      </c>
      <c r="D6510" s="1310">
        <v>332</v>
      </c>
      <c r="E6510" s="1311" t="s">
        <v>995</v>
      </c>
      <c r="F6510" s="1310" t="s">
        <v>995</v>
      </c>
      <c r="G6510" s="1310">
        <v>100937</v>
      </c>
      <c r="H6510" s="1310" t="s">
        <v>8805</v>
      </c>
      <c r="I6510" s="1310" t="s">
        <v>667</v>
      </c>
      <c r="J6510" s="1310" t="s">
        <v>2172</v>
      </c>
      <c r="K6510" s="1311">
        <v>6.45</v>
      </c>
      <c r="L6510" s="1310" t="s">
        <v>2173</v>
      </c>
    </row>
    <row r="6511" spans="1:12" ht="13.5">
      <c r="A6511" s="1310" t="s">
        <v>8776</v>
      </c>
      <c r="B6511" s="1310" t="s">
        <v>8777</v>
      </c>
      <c r="C6511" s="1310" t="s">
        <v>8778</v>
      </c>
      <c r="D6511" s="1310">
        <v>332</v>
      </c>
      <c r="E6511" s="1311" t="s">
        <v>995</v>
      </c>
      <c r="F6511" s="1310" t="s">
        <v>995</v>
      </c>
      <c r="G6511" s="1310">
        <v>100938</v>
      </c>
      <c r="H6511" s="1310" t="s">
        <v>8806</v>
      </c>
      <c r="I6511" s="1310" t="s">
        <v>667</v>
      </c>
      <c r="J6511" s="1310" t="s">
        <v>2172</v>
      </c>
      <c r="K6511" s="1311">
        <v>5.35</v>
      </c>
      <c r="L6511" s="1310" t="s">
        <v>2173</v>
      </c>
    </row>
    <row r="6512" spans="1:12" ht="13.5">
      <c r="A6512" s="1310" t="s">
        <v>8776</v>
      </c>
      <c r="B6512" s="1310" t="s">
        <v>8777</v>
      </c>
      <c r="C6512" s="1310" t="s">
        <v>8778</v>
      </c>
      <c r="D6512" s="1310">
        <v>332</v>
      </c>
      <c r="E6512" s="1311" t="s">
        <v>995</v>
      </c>
      <c r="F6512" s="1310" t="s">
        <v>995</v>
      </c>
      <c r="G6512" s="1310">
        <v>100939</v>
      </c>
      <c r="H6512" s="1310" t="s">
        <v>697</v>
      </c>
      <c r="I6512" s="1310" t="s">
        <v>667</v>
      </c>
      <c r="J6512" s="1310" t="s">
        <v>2172</v>
      </c>
      <c r="K6512" s="1311">
        <v>4.8899999999999997</v>
      </c>
      <c r="L6512" s="1310" t="s">
        <v>2173</v>
      </c>
    </row>
    <row r="6513" spans="1:12" ht="13.5">
      <c r="A6513" s="1310" t="s">
        <v>8776</v>
      </c>
      <c r="B6513" s="1310" t="s">
        <v>8777</v>
      </c>
      <c r="C6513" s="1310" t="s">
        <v>8778</v>
      </c>
      <c r="D6513" s="1310">
        <v>332</v>
      </c>
      <c r="E6513" s="1311" t="s">
        <v>995</v>
      </c>
      <c r="F6513" s="1310" t="s">
        <v>995</v>
      </c>
      <c r="G6513" s="1310">
        <v>100940</v>
      </c>
      <c r="H6513" s="1310" t="s">
        <v>8807</v>
      </c>
      <c r="I6513" s="1310" t="s">
        <v>667</v>
      </c>
      <c r="J6513" s="1310" t="s">
        <v>2172</v>
      </c>
      <c r="K6513" s="1311">
        <v>4.1900000000000004</v>
      </c>
      <c r="L6513" s="1310" t="s">
        <v>2173</v>
      </c>
    </row>
    <row r="6514" spans="1:12" ht="13.5">
      <c r="A6514" s="1310" t="s">
        <v>8776</v>
      </c>
      <c r="B6514" s="1310" t="s">
        <v>8777</v>
      </c>
      <c r="C6514" s="1310" t="s">
        <v>8778</v>
      </c>
      <c r="D6514" s="1310">
        <v>332</v>
      </c>
      <c r="E6514" s="1311" t="s">
        <v>995</v>
      </c>
      <c r="F6514" s="1310" t="s">
        <v>995</v>
      </c>
      <c r="G6514" s="1310">
        <v>100941</v>
      </c>
      <c r="H6514" s="1310" t="s">
        <v>8808</v>
      </c>
      <c r="I6514" s="1310" t="s">
        <v>686</v>
      </c>
      <c r="J6514" s="1310" t="s">
        <v>2172</v>
      </c>
      <c r="K6514" s="1311">
        <v>4.29</v>
      </c>
      <c r="L6514" s="1310" t="s">
        <v>2173</v>
      </c>
    </row>
    <row r="6515" spans="1:12" ht="13.5">
      <c r="A6515" s="1310" t="s">
        <v>8776</v>
      </c>
      <c r="B6515" s="1310" t="s">
        <v>8777</v>
      </c>
      <c r="C6515" s="1310" t="s">
        <v>8778</v>
      </c>
      <c r="D6515" s="1310">
        <v>332</v>
      </c>
      <c r="E6515" s="1311" t="s">
        <v>995</v>
      </c>
      <c r="F6515" s="1310" t="s">
        <v>995</v>
      </c>
      <c r="G6515" s="1310">
        <v>100942</v>
      </c>
      <c r="H6515" s="1310" t="s">
        <v>8809</v>
      </c>
      <c r="I6515" s="1310" t="s">
        <v>686</v>
      </c>
      <c r="J6515" s="1310" t="s">
        <v>2172</v>
      </c>
      <c r="K6515" s="1311">
        <v>3.57</v>
      </c>
      <c r="L6515" s="1310" t="s">
        <v>2173</v>
      </c>
    </row>
    <row r="6516" spans="1:12" ht="13.5">
      <c r="A6516" s="1310" t="s">
        <v>8776</v>
      </c>
      <c r="B6516" s="1310" t="s">
        <v>8777</v>
      </c>
      <c r="C6516" s="1310" t="s">
        <v>8778</v>
      </c>
      <c r="D6516" s="1310">
        <v>332</v>
      </c>
      <c r="E6516" s="1311" t="s">
        <v>995</v>
      </c>
      <c r="F6516" s="1310" t="s">
        <v>995</v>
      </c>
      <c r="G6516" s="1310">
        <v>100943</v>
      </c>
      <c r="H6516" s="1310" t="s">
        <v>8810</v>
      </c>
      <c r="I6516" s="1310" t="s">
        <v>686</v>
      </c>
      <c r="J6516" s="1310" t="s">
        <v>2172</v>
      </c>
      <c r="K6516" s="1311">
        <v>3.25</v>
      </c>
      <c r="L6516" s="1310" t="s">
        <v>2173</v>
      </c>
    </row>
    <row r="6517" spans="1:12" ht="13.5">
      <c r="A6517" s="1310" t="s">
        <v>8776</v>
      </c>
      <c r="B6517" s="1310" t="s">
        <v>8777</v>
      </c>
      <c r="C6517" s="1310" t="s">
        <v>8778</v>
      </c>
      <c r="D6517" s="1310">
        <v>332</v>
      </c>
      <c r="E6517" s="1311" t="s">
        <v>995</v>
      </c>
      <c r="F6517" s="1310" t="s">
        <v>995</v>
      </c>
      <c r="G6517" s="1310">
        <v>100944</v>
      </c>
      <c r="H6517" s="1310" t="s">
        <v>8811</v>
      </c>
      <c r="I6517" s="1310" t="s">
        <v>686</v>
      </c>
      <c r="J6517" s="1310" t="s">
        <v>2172</v>
      </c>
      <c r="K6517" s="1311">
        <v>2.79</v>
      </c>
      <c r="L6517" s="1310" t="s">
        <v>2173</v>
      </c>
    </row>
    <row r="6518" spans="1:12" ht="13.5">
      <c r="A6518" s="1310" t="s">
        <v>8776</v>
      </c>
      <c r="B6518" s="1310" t="s">
        <v>8777</v>
      </c>
      <c r="C6518" s="1310" t="s">
        <v>8778</v>
      </c>
      <c r="D6518" s="1310">
        <v>332</v>
      </c>
      <c r="E6518" s="1311" t="s">
        <v>995</v>
      </c>
      <c r="F6518" s="1310" t="s">
        <v>995</v>
      </c>
      <c r="G6518" s="1310">
        <v>100945</v>
      </c>
      <c r="H6518" s="1310" t="s">
        <v>8812</v>
      </c>
      <c r="I6518" s="1310" t="s">
        <v>686</v>
      </c>
      <c r="J6518" s="1310" t="s">
        <v>2172</v>
      </c>
      <c r="K6518" s="1311">
        <v>1.88</v>
      </c>
      <c r="L6518" s="1310" t="s">
        <v>2173</v>
      </c>
    </row>
    <row r="6519" spans="1:12" ht="13.5">
      <c r="A6519" s="1310" t="s">
        <v>8776</v>
      </c>
      <c r="B6519" s="1310" t="s">
        <v>8777</v>
      </c>
      <c r="C6519" s="1310" t="s">
        <v>8778</v>
      </c>
      <c r="D6519" s="1310">
        <v>332</v>
      </c>
      <c r="E6519" s="1311" t="s">
        <v>995</v>
      </c>
      <c r="F6519" s="1310" t="s">
        <v>995</v>
      </c>
      <c r="G6519" s="1310">
        <v>100946</v>
      </c>
      <c r="H6519" s="1310" t="s">
        <v>8813</v>
      </c>
      <c r="I6519" s="1310" t="s">
        <v>686</v>
      </c>
      <c r="J6519" s="1310" t="s">
        <v>2172</v>
      </c>
      <c r="K6519" s="1311">
        <v>1.63</v>
      </c>
      <c r="L6519" s="1310" t="s">
        <v>2173</v>
      </c>
    </row>
    <row r="6520" spans="1:12" ht="13.5">
      <c r="A6520" s="1310" t="s">
        <v>8776</v>
      </c>
      <c r="B6520" s="1310" t="s">
        <v>8777</v>
      </c>
      <c r="C6520" s="1310" t="s">
        <v>8778</v>
      </c>
      <c r="D6520" s="1310">
        <v>332</v>
      </c>
      <c r="E6520" s="1311" t="s">
        <v>995</v>
      </c>
      <c r="F6520" s="1310" t="s">
        <v>995</v>
      </c>
      <c r="G6520" s="1310">
        <v>100947</v>
      </c>
      <c r="H6520" s="1310" t="s">
        <v>850</v>
      </c>
      <c r="I6520" s="1310" t="s">
        <v>686</v>
      </c>
      <c r="J6520" s="1310" t="s">
        <v>2172</v>
      </c>
      <c r="K6520" s="1311">
        <v>1.5</v>
      </c>
      <c r="L6520" s="1310" t="s">
        <v>2173</v>
      </c>
    </row>
    <row r="6521" spans="1:12" ht="13.5">
      <c r="A6521" s="1310" t="s">
        <v>8776</v>
      </c>
      <c r="B6521" s="1310" t="s">
        <v>8777</v>
      </c>
      <c r="C6521" s="1310" t="s">
        <v>8778</v>
      </c>
      <c r="D6521" s="1310">
        <v>332</v>
      </c>
      <c r="E6521" s="1311" t="s">
        <v>995</v>
      </c>
      <c r="F6521" s="1310" t="s">
        <v>995</v>
      </c>
      <c r="G6521" s="1310">
        <v>100948</v>
      </c>
      <c r="H6521" s="1310" t="s">
        <v>859</v>
      </c>
      <c r="I6521" s="1310" t="s">
        <v>686</v>
      </c>
      <c r="J6521" s="1310" t="s">
        <v>2172</v>
      </c>
      <c r="K6521" s="1311">
        <v>0.59</v>
      </c>
      <c r="L6521" s="1310" t="s">
        <v>2173</v>
      </c>
    </row>
    <row r="6522" spans="1:12" ht="13.5">
      <c r="A6522" s="1310" t="s">
        <v>8776</v>
      </c>
      <c r="B6522" s="1310" t="s">
        <v>8777</v>
      </c>
      <c r="C6522" s="1310" t="s">
        <v>8778</v>
      </c>
      <c r="D6522" s="1310">
        <v>332</v>
      </c>
      <c r="E6522" s="1311" t="s">
        <v>995</v>
      </c>
      <c r="F6522" s="1310" t="s">
        <v>995</v>
      </c>
      <c r="G6522" s="1310">
        <v>100949</v>
      </c>
      <c r="H6522" s="1310" t="s">
        <v>855</v>
      </c>
      <c r="I6522" s="1310" t="s">
        <v>686</v>
      </c>
      <c r="J6522" s="1310" t="s">
        <v>2172</v>
      </c>
      <c r="K6522" s="1311">
        <v>4.5</v>
      </c>
      <c r="L6522" s="1310" t="s">
        <v>2173</v>
      </c>
    </row>
    <row r="6523" spans="1:12" ht="13.5">
      <c r="A6523" s="1310" t="s">
        <v>8776</v>
      </c>
      <c r="B6523" s="1310" t="s">
        <v>8777</v>
      </c>
      <c r="C6523" s="1310" t="s">
        <v>8778</v>
      </c>
      <c r="D6523" s="1310">
        <v>332</v>
      </c>
      <c r="E6523" s="1311" t="s">
        <v>995</v>
      </c>
      <c r="F6523" s="1310" t="s">
        <v>995</v>
      </c>
      <c r="G6523" s="1310">
        <v>100950</v>
      </c>
      <c r="H6523" s="1310" t="s">
        <v>8814</v>
      </c>
      <c r="I6523" s="1310" t="s">
        <v>686</v>
      </c>
      <c r="J6523" s="1310" t="s">
        <v>2172</v>
      </c>
      <c r="K6523" s="1311">
        <v>2.4</v>
      </c>
      <c r="L6523" s="1310" t="s">
        <v>2173</v>
      </c>
    </row>
    <row r="6524" spans="1:12" ht="13.5">
      <c r="A6524" s="1310" t="s">
        <v>8776</v>
      </c>
      <c r="B6524" s="1310" t="s">
        <v>8777</v>
      </c>
      <c r="C6524" s="1310" t="s">
        <v>8778</v>
      </c>
      <c r="D6524" s="1310">
        <v>332</v>
      </c>
      <c r="E6524" s="1311" t="s">
        <v>995</v>
      </c>
      <c r="F6524" s="1310" t="s">
        <v>995</v>
      </c>
      <c r="G6524" s="1310">
        <v>100951</v>
      </c>
      <c r="H6524" s="1310" t="s">
        <v>8815</v>
      </c>
      <c r="I6524" s="1310" t="s">
        <v>686</v>
      </c>
      <c r="J6524" s="1310" t="s">
        <v>2172</v>
      </c>
      <c r="K6524" s="1311">
        <v>2.06</v>
      </c>
      <c r="L6524" s="1310" t="s">
        <v>2173</v>
      </c>
    </row>
    <row r="6525" spans="1:12" ht="13.5">
      <c r="A6525" s="1310" t="s">
        <v>8776</v>
      </c>
      <c r="B6525" s="1310" t="s">
        <v>8777</v>
      </c>
      <c r="C6525" s="1310" t="s">
        <v>8778</v>
      </c>
      <c r="D6525" s="1310">
        <v>332</v>
      </c>
      <c r="E6525" s="1311" t="s">
        <v>995</v>
      </c>
      <c r="F6525" s="1310" t="s">
        <v>995</v>
      </c>
      <c r="G6525" s="1310">
        <v>100952</v>
      </c>
      <c r="H6525" s="1310" t="s">
        <v>685</v>
      </c>
      <c r="I6525" s="1310" t="s">
        <v>686</v>
      </c>
      <c r="J6525" s="1310" t="s">
        <v>2172</v>
      </c>
      <c r="K6525" s="1311">
        <v>1.9</v>
      </c>
      <c r="L6525" s="1310" t="s">
        <v>2173</v>
      </c>
    </row>
    <row r="6526" spans="1:12" ht="13.5">
      <c r="A6526" s="1310" t="s">
        <v>8776</v>
      </c>
      <c r="B6526" s="1310" t="s">
        <v>8777</v>
      </c>
      <c r="C6526" s="1310" t="s">
        <v>8778</v>
      </c>
      <c r="D6526" s="1310">
        <v>332</v>
      </c>
      <c r="E6526" s="1311" t="s">
        <v>995</v>
      </c>
      <c r="F6526" s="1310" t="s">
        <v>995</v>
      </c>
      <c r="G6526" s="1310">
        <v>100953</v>
      </c>
      <c r="H6526" s="1310" t="s">
        <v>786</v>
      </c>
      <c r="I6526" s="1310" t="s">
        <v>686</v>
      </c>
      <c r="J6526" s="1310" t="s">
        <v>2172</v>
      </c>
      <c r="K6526" s="1311">
        <v>0.75</v>
      </c>
      <c r="L6526" s="1310" t="s">
        <v>2173</v>
      </c>
    </row>
    <row r="6527" spans="1:12" ht="13.5">
      <c r="A6527" s="1310" t="s">
        <v>8776</v>
      </c>
      <c r="B6527" s="1310" t="s">
        <v>8777</v>
      </c>
      <c r="C6527" s="1310" t="s">
        <v>8778</v>
      </c>
      <c r="D6527" s="1310">
        <v>332</v>
      </c>
      <c r="E6527" s="1311" t="s">
        <v>995</v>
      </c>
      <c r="F6527" s="1310" t="s">
        <v>995</v>
      </c>
      <c r="G6527" s="1310">
        <v>100954</v>
      </c>
      <c r="H6527" s="1310" t="s">
        <v>745</v>
      </c>
      <c r="I6527" s="1310" t="s">
        <v>686</v>
      </c>
      <c r="J6527" s="1310" t="s">
        <v>2172</v>
      </c>
      <c r="K6527" s="1311">
        <v>5.71</v>
      </c>
      <c r="L6527" s="1310" t="s">
        <v>2173</v>
      </c>
    </row>
    <row r="6528" spans="1:12" ht="13.5">
      <c r="A6528" s="1310" t="s">
        <v>8776</v>
      </c>
      <c r="B6528" s="1310" t="s">
        <v>8777</v>
      </c>
      <c r="C6528" s="1310" t="s">
        <v>8778</v>
      </c>
      <c r="D6528" s="1310">
        <v>332</v>
      </c>
      <c r="E6528" s="1311" t="s">
        <v>995</v>
      </c>
      <c r="F6528" s="1310" t="s">
        <v>995</v>
      </c>
      <c r="G6528" s="1310">
        <v>100955</v>
      </c>
      <c r="H6528" s="1310" t="s">
        <v>8816</v>
      </c>
      <c r="I6528" s="1310" t="s">
        <v>667</v>
      </c>
      <c r="J6528" s="1310" t="s">
        <v>2172</v>
      </c>
      <c r="K6528" s="1311">
        <v>3.61</v>
      </c>
      <c r="L6528" s="1310" t="s">
        <v>2173</v>
      </c>
    </row>
    <row r="6529" spans="1:12" ht="13.5">
      <c r="A6529" s="1310" t="s">
        <v>8776</v>
      </c>
      <c r="B6529" s="1310" t="s">
        <v>8777</v>
      </c>
      <c r="C6529" s="1310" t="s">
        <v>8778</v>
      </c>
      <c r="D6529" s="1310">
        <v>332</v>
      </c>
      <c r="E6529" s="1311" t="s">
        <v>995</v>
      </c>
      <c r="F6529" s="1310" t="s">
        <v>995</v>
      </c>
      <c r="G6529" s="1310">
        <v>100956</v>
      </c>
      <c r="H6529" s="1310" t="s">
        <v>8817</v>
      </c>
      <c r="I6529" s="1310" t="s">
        <v>667</v>
      </c>
      <c r="J6529" s="1310" t="s">
        <v>2172</v>
      </c>
      <c r="K6529" s="1311">
        <v>3.13</v>
      </c>
      <c r="L6529" s="1310" t="s">
        <v>2173</v>
      </c>
    </row>
    <row r="6530" spans="1:12" ht="13.5">
      <c r="A6530" s="1310" t="s">
        <v>8776</v>
      </c>
      <c r="B6530" s="1310" t="s">
        <v>8777</v>
      </c>
      <c r="C6530" s="1310" t="s">
        <v>8778</v>
      </c>
      <c r="D6530" s="1310">
        <v>332</v>
      </c>
      <c r="E6530" s="1311" t="s">
        <v>995</v>
      </c>
      <c r="F6530" s="1310" t="s">
        <v>995</v>
      </c>
      <c r="G6530" s="1310">
        <v>100957</v>
      </c>
      <c r="H6530" s="1310" t="s">
        <v>8818</v>
      </c>
      <c r="I6530" s="1310" t="s">
        <v>667</v>
      </c>
      <c r="J6530" s="1310" t="s">
        <v>2172</v>
      </c>
      <c r="K6530" s="1311">
        <v>2.86</v>
      </c>
      <c r="L6530" s="1310" t="s">
        <v>2173</v>
      </c>
    </row>
    <row r="6531" spans="1:12" ht="13.5">
      <c r="A6531" s="1310" t="s">
        <v>8776</v>
      </c>
      <c r="B6531" s="1310" t="s">
        <v>8777</v>
      </c>
      <c r="C6531" s="1310" t="s">
        <v>8778</v>
      </c>
      <c r="D6531" s="1310">
        <v>332</v>
      </c>
      <c r="E6531" s="1311" t="s">
        <v>995</v>
      </c>
      <c r="F6531" s="1310" t="s">
        <v>995</v>
      </c>
      <c r="G6531" s="1310">
        <v>100958</v>
      </c>
      <c r="H6531" s="1310" t="s">
        <v>8819</v>
      </c>
      <c r="I6531" s="1310" t="s">
        <v>667</v>
      </c>
      <c r="J6531" s="1310" t="s">
        <v>2172</v>
      </c>
      <c r="K6531" s="1311">
        <v>1.1499999999999999</v>
      </c>
      <c r="L6531" s="1310" t="s">
        <v>2173</v>
      </c>
    </row>
    <row r="6532" spans="1:12" ht="13.5">
      <c r="A6532" s="1310" t="s">
        <v>8776</v>
      </c>
      <c r="B6532" s="1310" t="s">
        <v>8777</v>
      </c>
      <c r="C6532" s="1310" t="s">
        <v>8778</v>
      </c>
      <c r="D6532" s="1310">
        <v>332</v>
      </c>
      <c r="E6532" s="1311" t="s">
        <v>995</v>
      </c>
      <c r="F6532" s="1310" t="s">
        <v>995</v>
      </c>
      <c r="G6532" s="1310">
        <v>100959</v>
      </c>
      <c r="H6532" s="1310" t="s">
        <v>8820</v>
      </c>
      <c r="I6532" s="1310" t="s">
        <v>667</v>
      </c>
      <c r="J6532" s="1310" t="s">
        <v>2172</v>
      </c>
      <c r="K6532" s="1311">
        <v>8.61</v>
      </c>
      <c r="L6532" s="1310" t="s">
        <v>2173</v>
      </c>
    </row>
    <row r="6533" spans="1:12" ht="13.5">
      <c r="A6533" s="1310" t="s">
        <v>8776</v>
      </c>
      <c r="B6533" s="1310" t="s">
        <v>8777</v>
      </c>
      <c r="C6533" s="1310" t="s">
        <v>8778</v>
      </c>
      <c r="D6533" s="1310">
        <v>332</v>
      </c>
      <c r="E6533" s="1311" t="s">
        <v>995</v>
      </c>
      <c r="F6533" s="1310" t="s">
        <v>995</v>
      </c>
      <c r="G6533" s="1310">
        <v>100960</v>
      </c>
      <c r="H6533" s="1310" t="s">
        <v>8821</v>
      </c>
      <c r="I6533" s="1310" t="s">
        <v>667</v>
      </c>
      <c r="J6533" s="1310" t="s">
        <v>2172</v>
      </c>
      <c r="K6533" s="1311">
        <v>2.6</v>
      </c>
      <c r="L6533" s="1310" t="s">
        <v>2173</v>
      </c>
    </row>
    <row r="6534" spans="1:12" ht="13.5">
      <c r="A6534" s="1310" t="s">
        <v>8776</v>
      </c>
      <c r="B6534" s="1310" t="s">
        <v>8777</v>
      </c>
      <c r="C6534" s="1310" t="s">
        <v>8778</v>
      </c>
      <c r="D6534" s="1310">
        <v>332</v>
      </c>
      <c r="E6534" s="1311" t="s">
        <v>995</v>
      </c>
      <c r="F6534" s="1310" t="s">
        <v>995</v>
      </c>
      <c r="G6534" s="1310">
        <v>100961</v>
      </c>
      <c r="H6534" s="1310" t="s">
        <v>8822</v>
      </c>
      <c r="I6534" s="1310" t="s">
        <v>667</v>
      </c>
      <c r="J6534" s="1310" t="s">
        <v>2172</v>
      </c>
      <c r="K6534" s="1311">
        <v>2.25</v>
      </c>
      <c r="L6534" s="1310" t="s">
        <v>2173</v>
      </c>
    </row>
    <row r="6535" spans="1:12" ht="13.5">
      <c r="A6535" s="1310" t="s">
        <v>8776</v>
      </c>
      <c r="B6535" s="1310" t="s">
        <v>8777</v>
      </c>
      <c r="C6535" s="1310" t="s">
        <v>8778</v>
      </c>
      <c r="D6535" s="1310">
        <v>332</v>
      </c>
      <c r="E6535" s="1311" t="s">
        <v>995</v>
      </c>
      <c r="F6535" s="1310" t="s">
        <v>995</v>
      </c>
      <c r="G6535" s="1310">
        <v>100962</v>
      </c>
      <c r="H6535" s="1310" t="s">
        <v>8823</v>
      </c>
      <c r="I6535" s="1310" t="s">
        <v>667</v>
      </c>
      <c r="J6535" s="1310" t="s">
        <v>2172</v>
      </c>
      <c r="K6535" s="1311">
        <v>2.06</v>
      </c>
      <c r="L6535" s="1310" t="s">
        <v>2173</v>
      </c>
    </row>
    <row r="6536" spans="1:12" ht="13.5">
      <c r="A6536" s="1310" t="s">
        <v>8776</v>
      </c>
      <c r="B6536" s="1310" t="s">
        <v>8777</v>
      </c>
      <c r="C6536" s="1310" t="s">
        <v>8778</v>
      </c>
      <c r="D6536" s="1310">
        <v>332</v>
      </c>
      <c r="E6536" s="1311" t="s">
        <v>995</v>
      </c>
      <c r="F6536" s="1310" t="s">
        <v>995</v>
      </c>
      <c r="G6536" s="1310">
        <v>100963</v>
      </c>
      <c r="H6536" s="1310" t="s">
        <v>8824</v>
      </c>
      <c r="I6536" s="1310" t="s">
        <v>667</v>
      </c>
      <c r="J6536" s="1310" t="s">
        <v>2172</v>
      </c>
      <c r="K6536" s="1311">
        <v>0.82</v>
      </c>
      <c r="L6536" s="1310" t="s">
        <v>2173</v>
      </c>
    </row>
    <row r="6537" spans="1:12" ht="13.5">
      <c r="A6537" s="1310" t="s">
        <v>8776</v>
      </c>
      <c r="B6537" s="1310" t="s">
        <v>8777</v>
      </c>
      <c r="C6537" s="1310" t="s">
        <v>8778</v>
      </c>
      <c r="D6537" s="1310">
        <v>332</v>
      </c>
      <c r="E6537" s="1311" t="s">
        <v>995</v>
      </c>
      <c r="F6537" s="1310" t="s">
        <v>995</v>
      </c>
      <c r="G6537" s="1310">
        <v>100964</v>
      </c>
      <c r="H6537" s="1310" t="s">
        <v>8825</v>
      </c>
      <c r="I6537" s="1310" t="s">
        <v>667</v>
      </c>
      <c r="J6537" s="1310" t="s">
        <v>2172</v>
      </c>
      <c r="K6537" s="1311">
        <v>6.25</v>
      </c>
      <c r="L6537" s="1310" t="s">
        <v>2173</v>
      </c>
    </row>
    <row r="6538" spans="1:12" ht="13.5">
      <c r="A6538" s="1310" t="s">
        <v>8776</v>
      </c>
      <c r="B6538" s="1310" t="s">
        <v>8777</v>
      </c>
      <c r="C6538" s="1310" t="s">
        <v>8778</v>
      </c>
      <c r="D6538" s="1310">
        <v>332</v>
      </c>
      <c r="E6538" s="1311" t="s">
        <v>995</v>
      </c>
      <c r="F6538" s="1310" t="s">
        <v>995</v>
      </c>
      <c r="G6538" s="1310">
        <v>100973</v>
      </c>
      <c r="H6538" s="1310" t="s">
        <v>8826</v>
      </c>
      <c r="I6538" s="1310" t="s">
        <v>669</v>
      </c>
      <c r="J6538" s="1310" t="s">
        <v>2172</v>
      </c>
      <c r="K6538" s="1311">
        <v>6.57</v>
      </c>
      <c r="L6538" s="1310" t="s">
        <v>2173</v>
      </c>
    </row>
    <row r="6539" spans="1:12" ht="13.5">
      <c r="A6539" s="1310" t="s">
        <v>8776</v>
      </c>
      <c r="B6539" s="1310" t="s">
        <v>8777</v>
      </c>
      <c r="C6539" s="1310" t="s">
        <v>8778</v>
      </c>
      <c r="D6539" s="1310">
        <v>332</v>
      </c>
      <c r="E6539" s="1311" t="s">
        <v>995</v>
      </c>
      <c r="F6539" s="1310" t="s">
        <v>995</v>
      </c>
      <c r="G6539" s="1310">
        <v>100974</v>
      </c>
      <c r="H6539" s="1310" t="s">
        <v>8827</v>
      </c>
      <c r="I6539" s="1310" t="s">
        <v>669</v>
      </c>
      <c r="J6539" s="1310" t="s">
        <v>2172</v>
      </c>
      <c r="K6539" s="1311">
        <v>6.32</v>
      </c>
      <c r="L6539" s="1310" t="s">
        <v>2173</v>
      </c>
    </row>
    <row r="6540" spans="1:12" ht="13.5">
      <c r="A6540" s="1310" t="s">
        <v>8776</v>
      </c>
      <c r="B6540" s="1310" t="s">
        <v>8777</v>
      </c>
      <c r="C6540" s="1310" t="s">
        <v>8778</v>
      </c>
      <c r="D6540" s="1310">
        <v>332</v>
      </c>
      <c r="E6540" s="1311" t="s">
        <v>995</v>
      </c>
      <c r="F6540" s="1310" t="s">
        <v>995</v>
      </c>
      <c r="G6540" s="1310">
        <v>100975</v>
      </c>
      <c r="H6540" s="1310" t="s">
        <v>700</v>
      </c>
      <c r="I6540" s="1310" t="s">
        <v>669</v>
      </c>
      <c r="J6540" s="1310" t="s">
        <v>2172</v>
      </c>
      <c r="K6540" s="1311">
        <v>6.55</v>
      </c>
      <c r="L6540" s="1310" t="s">
        <v>2173</v>
      </c>
    </row>
    <row r="6541" spans="1:12" ht="13.5">
      <c r="A6541" s="1310" t="s">
        <v>8776</v>
      </c>
      <c r="B6541" s="1310" t="s">
        <v>8777</v>
      </c>
      <c r="C6541" s="1310" t="s">
        <v>8828</v>
      </c>
      <c r="D6541" s="1310">
        <v>333</v>
      </c>
      <c r="E6541" s="1311" t="s">
        <v>995</v>
      </c>
      <c r="F6541" s="1310" t="s">
        <v>995</v>
      </c>
      <c r="G6541" s="1310">
        <v>100965</v>
      </c>
      <c r="H6541" s="1310" t="s">
        <v>8829</v>
      </c>
      <c r="I6541" s="1310" t="s">
        <v>686</v>
      </c>
      <c r="J6541" s="1310" t="s">
        <v>2172</v>
      </c>
      <c r="K6541" s="1311">
        <v>1.35</v>
      </c>
      <c r="L6541" s="1310" t="s">
        <v>2173</v>
      </c>
    </row>
    <row r="6542" spans="1:12" ht="13.5">
      <c r="A6542" s="1310" t="s">
        <v>8776</v>
      </c>
      <c r="B6542" s="1310" t="s">
        <v>8777</v>
      </c>
      <c r="C6542" s="1310" t="s">
        <v>8828</v>
      </c>
      <c r="D6542" s="1310">
        <v>333</v>
      </c>
      <c r="E6542" s="1311" t="s">
        <v>995</v>
      </c>
      <c r="F6542" s="1310" t="s">
        <v>995</v>
      </c>
      <c r="G6542" s="1310">
        <v>100966</v>
      </c>
      <c r="H6542" s="1310" t="s">
        <v>8830</v>
      </c>
      <c r="I6542" s="1310" t="s">
        <v>686</v>
      </c>
      <c r="J6542" s="1310" t="s">
        <v>2172</v>
      </c>
      <c r="K6542" s="1311">
        <v>1.1599999999999999</v>
      </c>
      <c r="L6542" s="1310" t="s">
        <v>2173</v>
      </c>
    </row>
    <row r="6543" spans="1:12" ht="13.5">
      <c r="A6543" s="1310" t="s">
        <v>8776</v>
      </c>
      <c r="B6543" s="1310" t="s">
        <v>8777</v>
      </c>
      <c r="C6543" s="1310" t="s">
        <v>8828</v>
      </c>
      <c r="D6543" s="1310">
        <v>333</v>
      </c>
      <c r="E6543" s="1311" t="s">
        <v>995</v>
      </c>
      <c r="F6543" s="1310" t="s">
        <v>995</v>
      </c>
      <c r="G6543" s="1310">
        <v>100969</v>
      </c>
      <c r="H6543" s="1310" t="s">
        <v>8831</v>
      </c>
      <c r="I6543" s="1310" t="s">
        <v>686</v>
      </c>
      <c r="J6543" s="1310" t="s">
        <v>2172</v>
      </c>
      <c r="K6543" s="1311">
        <v>1.79</v>
      </c>
      <c r="L6543" s="1310" t="s">
        <v>2173</v>
      </c>
    </row>
    <row r="6544" spans="1:12" ht="13.5">
      <c r="A6544" s="1310" t="s">
        <v>8776</v>
      </c>
      <c r="B6544" s="1310" t="s">
        <v>8777</v>
      </c>
      <c r="C6544" s="1310" t="s">
        <v>8828</v>
      </c>
      <c r="D6544" s="1310">
        <v>333</v>
      </c>
      <c r="E6544" s="1311" t="s">
        <v>995</v>
      </c>
      <c r="F6544" s="1310" t="s">
        <v>995</v>
      </c>
      <c r="G6544" s="1310">
        <v>100970</v>
      </c>
      <c r="H6544" s="1310" t="s">
        <v>8832</v>
      </c>
      <c r="I6544" s="1310" t="s">
        <v>686</v>
      </c>
      <c r="J6544" s="1310" t="s">
        <v>2172</v>
      </c>
      <c r="K6544" s="1311">
        <v>1.51</v>
      </c>
      <c r="L6544" s="1310" t="s">
        <v>2173</v>
      </c>
    </row>
    <row r="6545" spans="1:12" ht="13.5">
      <c r="A6545" s="1310" t="s">
        <v>8776</v>
      </c>
      <c r="B6545" s="1310" t="s">
        <v>8777</v>
      </c>
      <c r="C6545" s="1310" t="s">
        <v>8828</v>
      </c>
      <c r="D6545" s="1310">
        <v>333</v>
      </c>
      <c r="E6545" s="1311" t="s">
        <v>995</v>
      </c>
      <c r="F6545" s="1310" t="s">
        <v>995</v>
      </c>
      <c r="G6545" s="1310">
        <v>102330</v>
      </c>
      <c r="H6545" s="1310" t="s">
        <v>8833</v>
      </c>
      <c r="I6545" s="1310" t="s">
        <v>686</v>
      </c>
      <c r="J6545" s="1310" t="s">
        <v>2172</v>
      </c>
      <c r="K6545" s="1311">
        <v>1.08</v>
      </c>
      <c r="L6545" s="1310" t="s">
        <v>2173</v>
      </c>
    </row>
    <row r="6546" spans="1:12" ht="13.5">
      <c r="A6546" s="1310" t="s">
        <v>8776</v>
      </c>
      <c r="B6546" s="1310" t="s">
        <v>8777</v>
      </c>
      <c r="C6546" s="1310" t="s">
        <v>8828</v>
      </c>
      <c r="D6546" s="1310">
        <v>333</v>
      </c>
      <c r="E6546" s="1311" t="s">
        <v>995</v>
      </c>
      <c r="F6546" s="1310" t="s">
        <v>995</v>
      </c>
      <c r="G6546" s="1310">
        <v>102331</v>
      </c>
      <c r="H6546" s="1310" t="s">
        <v>8834</v>
      </c>
      <c r="I6546" s="1310" t="s">
        <v>686</v>
      </c>
      <c r="J6546" s="1310" t="s">
        <v>2172</v>
      </c>
      <c r="K6546" s="1311">
        <v>0.42</v>
      </c>
      <c r="L6546" s="1310" t="s">
        <v>2173</v>
      </c>
    </row>
    <row r="6547" spans="1:12" ht="13.5">
      <c r="A6547" s="1310" t="s">
        <v>8776</v>
      </c>
      <c r="B6547" s="1310" t="s">
        <v>8777</v>
      </c>
      <c r="C6547" s="1310" t="s">
        <v>8828</v>
      </c>
      <c r="D6547" s="1310">
        <v>333</v>
      </c>
      <c r="E6547" s="1311" t="s">
        <v>995</v>
      </c>
      <c r="F6547" s="1310" t="s">
        <v>995</v>
      </c>
      <c r="G6547" s="1310">
        <v>102332</v>
      </c>
      <c r="H6547" s="1310" t="s">
        <v>8835</v>
      </c>
      <c r="I6547" s="1310" t="s">
        <v>686</v>
      </c>
      <c r="J6547" s="1310" t="s">
        <v>2172</v>
      </c>
      <c r="K6547" s="1311">
        <v>1.41</v>
      </c>
      <c r="L6547" s="1310" t="s">
        <v>2173</v>
      </c>
    </row>
    <row r="6548" spans="1:12" ht="13.5">
      <c r="A6548" s="1310" t="s">
        <v>8776</v>
      </c>
      <c r="B6548" s="1310" t="s">
        <v>8777</v>
      </c>
      <c r="C6548" s="1310" t="s">
        <v>8828</v>
      </c>
      <c r="D6548" s="1310">
        <v>333</v>
      </c>
      <c r="E6548" s="1311" t="s">
        <v>995</v>
      </c>
      <c r="F6548" s="1310" t="s">
        <v>995</v>
      </c>
      <c r="G6548" s="1310">
        <v>102333</v>
      </c>
      <c r="H6548" s="1310" t="s">
        <v>8836</v>
      </c>
      <c r="I6548" s="1310" t="s">
        <v>686</v>
      </c>
      <c r="J6548" s="1310" t="s">
        <v>2172</v>
      </c>
      <c r="K6548" s="1311">
        <v>0.56000000000000005</v>
      </c>
      <c r="L6548" s="1310" t="s">
        <v>2173</v>
      </c>
    </row>
    <row r="6549" spans="1:12" ht="13.5">
      <c r="A6549" s="1310" t="s">
        <v>8776</v>
      </c>
      <c r="B6549" s="1310" t="s">
        <v>8777</v>
      </c>
      <c r="C6549" s="1310" t="s">
        <v>8837</v>
      </c>
      <c r="D6549" s="1310">
        <v>334</v>
      </c>
      <c r="E6549" s="1311" t="s">
        <v>995</v>
      </c>
      <c r="F6549" s="1310" t="s">
        <v>995</v>
      </c>
      <c r="G6549" s="1310">
        <v>101019</v>
      </c>
      <c r="H6549" s="1310" t="s">
        <v>8838</v>
      </c>
      <c r="I6549" s="1310" t="s">
        <v>437</v>
      </c>
      <c r="J6549" s="1310" t="s">
        <v>2172</v>
      </c>
      <c r="K6549" s="1311">
        <v>408.2</v>
      </c>
      <c r="L6549" s="1310" t="s">
        <v>2173</v>
      </c>
    </row>
    <row r="6550" spans="1:12" ht="13.5">
      <c r="A6550" s="1310" t="s">
        <v>8776</v>
      </c>
      <c r="B6550" s="1310" t="s">
        <v>8777</v>
      </c>
      <c r="C6550" s="1310" t="s">
        <v>8837</v>
      </c>
      <c r="D6550" s="1310">
        <v>334</v>
      </c>
      <c r="E6550" s="1311" t="s">
        <v>995</v>
      </c>
      <c r="F6550" s="1310" t="s">
        <v>995</v>
      </c>
      <c r="G6550" s="1310">
        <v>101479</v>
      </c>
      <c r="H6550" s="1310" t="s">
        <v>8839</v>
      </c>
      <c r="I6550" s="1310" t="s">
        <v>437</v>
      </c>
      <c r="J6550" s="1310" t="s">
        <v>2172</v>
      </c>
      <c r="K6550" s="1311">
        <v>118.93</v>
      </c>
      <c r="L6550" s="1310" t="s">
        <v>2173</v>
      </c>
    </row>
    <row r="6551" spans="1:12" ht="13.5">
      <c r="A6551" s="1310" t="s">
        <v>8776</v>
      </c>
      <c r="B6551" s="1310" t="s">
        <v>8777</v>
      </c>
      <c r="C6551" s="1310" t="s">
        <v>8837</v>
      </c>
      <c r="D6551" s="1310">
        <v>334</v>
      </c>
      <c r="E6551" s="1311" t="s">
        <v>995</v>
      </c>
      <c r="F6551" s="1310" t="s">
        <v>995</v>
      </c>
      <c r="G6551" s="1310">
        <v>102568</v>
      </c>
      <c r="H6551" s="1310" t="s">
        <v>8840</v>
      </c>
      <c r="I6551" s="1310" t="s">
        <v>437</v>
      </c>
      <c r="J6551" s="1310" t="s">
        <v>2172</v>
      </c>
      <c r="K6551" s="1311">
        <v>202.61</v>
      </c>
      <c r="L6551" s="1310" t="s">
        <v>2173</v>
      </c>
    </row>
    <row r="6552" spans="1:12" ht="13.5">
      <c r="A6552" s="1310" t="s">
        <v>8776</v>
      </c>
      <c r="B6552" s="1310" t="s">
        <v>8777</v>
      </c>
      <c r="C6552" s="1310" t="s">
        <v>8841</v>
      </c>
      <c r="D6552" s="1310">
        <v>335</v>
      </c>
      <c r="E6552" s="1311" t="s">
        <v>995</v>
      </c>
      <c r="F6552" s="1310" t="s">
        <v>995</v>
      </c>
      <c r="G6552" s="1310">
        <v>100976</v>
      </c>
      <c r="H6552" s="1310" t="s">
        <v>8842</v>
      </c>
      <c r="I6552" s="1310" t="s">
        <v>669</v>
      </c>
      <c r="J6552" s="1310" t="s">
        <v>2172</v>
      </c>
      <c r="K6552" s="1311">
        <v>6.44</v>
      </c>
      <c r="L6552" s="1310" t="s">
        <v>2173</v>
      </c>
    </row>
    <row r="6553" spans="1:12" ht="13.5">
      <c r="A6553" s="1310" t="s">
        <v>8776</v>
      </c>
      <c r="B6553" s="1310" t="s">
        <v>8777</v>
      </c>
      <c r="C6553" s="1310" t="s">
        <v>8841</v>
      </c>
      <c r="D6553" s="1310">
        <v>335</v>
      </c>
      <c r="E6553" s="1311" t="s">
        <v>995</v>
      </c>
      <c r="F6553" s="1310" t="s">
        <v>995</v>
      </c>
      <c r="G6553" s="1310">
        <v>100977</v>
      </c>
      <c r="H6553" s="1310" t="s">
        <v>8843</v>
      </c>
      <c r="I6553" s="1310" t="s">
        <v>669</v>
      </c>
      <c r="J6553" s="1310" t="s">
        <v>2172</v>
      </c>
      <c r="K6553" s="1311">
        <v>5.46</v>
      </c>
      <c r="L6553" s="1310" t="s">
        <v>2173</v>
      </c>
    </row>
    <row r="6554" spans="1:12" ht="13.5">
      <c r="A6554" s="1310" t="s">
        <v>8776</v>
      </c>
      <c r="B6554" s="1310" t="s">
        <v>8777</v>
      </c>
      <c r="C6554" s="1310" t="s">
        <v>8841</v>
      </c>
      <c r="D6554" s="1310">
        <v>335</v>
      </c>
      <c r="E6554" s="1311" t="s">
        <v>995</v>
      </c>
      <c r="F6554" s="1310" t="s">
        <v>995</v>
      </c>
      <c r="G6554" s="1310">
        <v>100978</v>
      </c>
      <c r="H6554" s="1310" t="s">
        <v>8844</v>
      </c>
      <c r="I6554" s="1310" t="s">
        <v>669</v>
      </c>
      <c r="J6554" s="1310" t="s">
        <v>2172</v>
      </c>
      <c r="K6554" s="1311">
        <v>4.93</v>
      </c>
      <c r="L6554" s="1310" t="s">
        <v>2173</v>
      </c>
    </row>
    <row r="6555" spans="1:12" ht="13.5">
      <c r="A6555" s="1310" t="s">
        <v>8776</v>
      </c>
      <c r="B6555" s="1310" t="s">
        <v>8777</v>
      </c>
      <c r="C6555" s="1310" t="s">
        <v>8841</v>
      </c>
      <c r="D6555" s="1310">
        <v>335</v>
      </c>
      <c r="E6555" s="1311" t="s">
        <v>995</v>
      </c>
      <c r="F6555" s="1310" t="s">
        <v>995</v>
      </c>
      <c r="G6555" s="1310">
        <v>100979</v>
      </c>
      <c r="H6555" s="1310" t="s">
        <v>8845</v>
      </c>
      <c r="I6555" s="1310" t="s">
        <v>669</v>
      </c>
      <c r="J6555" s="1310" t="s">
        <v>2172</v>
      </c>
      <c r="K6555" s="1311">
        <v>4.88</v>
      </c>
      <c r="L6555" s="1310" t="s">
        <v>2173</v>
      </c>
    </row>
    <row r="6556" spans="1:12" ht="13.5">
      <c r="A6556" s="1310" t="s">
        <v>8776</v>
      </c>
      <c r="B6556" s="1310" t="s">
        <v>8777</v>
      </c>
      <c r="C6556" s="1310" t="s">
        <v>8841</v>
      </c>
      <c r="D6556" s="1310">
        <v>335</v>
      </c>
      <c r="E6556" s="1311" t="s">
        <v>995</v>
      </c>
      <c r="F6556" s="1310" t="s">
        <v>995</v>
      </c>
      <c r="G6556" s="1310">
        <v>100980</v>
      </c>
      <c r="H6556" s="1310" t="s">
        <v>8846</v>
      </c>
      <c r="I6556" s="1310" t="s">
        <v>669</v>
      </c>
      <c r="J6556" s="1310" t="s">
        <v>2172</v>
      </c>
      <c r="K6556" s="1311">
        <v>4.6399999999999997</v>
      </c>
      <c r="L6556" s="1310" t="s">
        <v>2173</v>
      </c>
    </row>
    <row r="6557" spans="1:12" ht="13.5">
      <c r="A6557" s="1310" t="s">
        <v>8776</v>
      </c>
      <c r="B6557" s="1310" t="s">
        <v>8777</v>
      </c>
      <c r="C6557" s="1310" t="s">
        <v>8841</v>
      </c>
      <c r="D6557" s="1310">
        <v>335</v>
      </c>
      <c r="E6557" s="1311" t="s">
        <v>995</v>
      </c>
      <c r="F6557" s="1310" t="s">
        <v>995</v>
      </c>
      <c r="G6557" s="1310">
        <v>100981</v>
      </c>
      <c r="H6557" s="1310" t="s">
        <v>8847</v>
      </c>
      <c r="I6557" s="1310" t="s">
        <v>669</v>
      </c>
      <c r="J6557" s="1310" t="s">
        <v>2172</v>
      </c>
      <c r="K6557" s="1311">
        <v>6.68</v>
      </c>
      <c r="L6557" s="1310" t="s">
        <v>2173</v>
      </c>
    </row>
    <row r="6558" spans="1:12" ht="13.5">
      <c r="A6558" s="1310" t="s">
        <v>8776</v>
      </c>
      <c r="B6558" s="1310" t="s">
        <v>8777</v>
      </c>
      <c r="C6558" s="1310" t="s">
        <v>8841</v>
      </c>
      <c r="D6558" s="1310">
        <v>335</v>
      </c>
      <c r="E6558" s="1311" t="s">
        <v>995</v>
      </c>
      <c r="F6558" s="1310" t="s">
        <v>995</v>
      </c>
      <c r="G6558" s="1310">
        <v>100982</v>
      </c>
      <c r="H6558" s="1310" t="s">
        <v>8848</v>
      </c>
      <c r="I6558" s="1310" t="s">
        <v>669</v>
      </c>
      <c r="J6558" s="1310" t="s">
        <v>2172</v>
      </c>
      <c r="K6558" s="1311">
        <v>6.4</v>
      </c>
      <c r="L6558" s="1310" t="s">
        <v>2173</v>
      </c>
    </row>
    <row r="6559" spans="1:12" ht="13.5">
      <c r="A6559" s="1310" t="s">
        <v>8776</v>
      </c>
      <c r="B6559" s="1310" t="s">
        <v>8777</v>
      </c>
      <c r="C6559" s="1310" t="s">
        <v>8841</v>
      </c>
      <c r="D6559" s="1310">
        <v>335</v>
      </c>
      <c r="E6559" s="1311" t="s">
        <v>995</v>
      </c>
      <c r="F6559" s="1310" t="s">
        <v>995</v>
      </c>
      <c r="G6559" s="1310">
        <v>100983</v>
      </c>
      <c r="H6559" s="1310" t="s">
        <v>788</v>
      </c>
      <c r="I6559" s="1310" t="s">
        <v>669</v>
      </c>
      <c r="J6559" s="1310" t="s">
        <v>2172</v>
      </c>
      <c r="K6559" s="1311">
        <v>6.61</v>
      </c>
      <c r="L6559" s="1310" t="s">
        <v>2173</v>
      </c>
    </row>
    <row r="6560" spans="1:12" ht="13.5">
      <c r="A6560" s="1310" t="s">
        <v>8776</v>
      </c>
      <c r="B6560" s="1310" t="s">
        <v>8777</v>
      </c>
      <c r="C6560" s="1310" t="s">
        <v>8841</v>
      </c>
      <c r="D6560" s="1310">
        <v>335</v>
      </c>
      <c r="E6560" s="1311" t="s">
        <v>995</v>
      </c>
      <c r="F6560" s="1310" t="s">
        <v>995</v>
      </c>
      <c r="G6560" s="1310">
        <v>100984</v>
      </c>
      <c r="H6560" s="1310" t="s">
        <v>8849</v>
      </c>
      <c r="I6560" s="1310" t="s">
        <v>669</v>
      </c>
      <c r="J6560" s="1310" t="s">
        <v>2172</v>
      </c>
      <c r="K6560" s="1311">
        <v>6.5</v>
      </c>
      <c r="L6560" s="1310" t="s">
        <v>2173</v>
      </c>
    </row>
    <row r="6561" spans="1:12" ht="13.5">
      <c r="A6561" s="1310" t="s">
        <v>8776</v>
      </c>
      <c r="B6561" s="1310" t="s">
        <v>8777</v>
      </c>
      <c r="C6561" s="1310" t="s">
        <v>8841</v>
      </c>
      <c r="D6561" s="1310">
        <v>335</v>
      </c>
      <c r="E6561" s="1311" t="s">
        <v>995</v>
      </c>
      <c r="F6561" s="1310" t="s">
        <v>995</v>
      </c>
      <c r="G6561" s="1310">
        <v>100985</v>
      </c>
      <c r="H6561" s="1310" t="s">
        <v>8850</v>
      </c>
      <c r="I6561" s="1310" t="s">
        <v>669</v>
      </c>
      <c r="J6561" s="1310" t="s">
        <v>2172</v>
      </c>
      <c r="K6561" s="1311">
        <v>5.37</v>
      </c>
      <c r="L6561" s="1310" t="s">
        <v>2173</v>
      </c>
    </row>
    <row r="6562" spans="1:12" ht="13.5">
      <c r="A6562" s="1310" t="s">
        <v>8776</v>
      </c>
      <c r="B6562" s="1310" t="s">
        <v>8777</v>
      </c>
      <c r="C6562" s="1310" t="s">
        <v>8841</v>
      </c>
      <c r="D6562" s="1310">
        <v>335</v>
      </c>
      <c r="E6562" s="1311" t="s">
        <v>995</v>
      </c>
      <c r="F6562" s="1310" t="s">
        <v>995</v>
      </c>
      <c r="G6562" s="1310">
        <v>100986</v>
      </c>
      <c r="H6562" s="1310" t="s">
        <v>8851</v>
      </c>
      <c r="I6562" s="1310" t="s">
        <v>669</v>
      </c>
      <c r="J6562" s="1310" t="s">
        <v>2172</v>
      </c>
      <c r="K6562" s="1311">
        <v>6.45</v>
      </c>
      <c r="L6562" s="1310" t="s">
        <v>2173</v>
      </c>
    </row>
    <row r="6563" spans="1:12" ht="13.5">
      <c r="A6563" s="1310" t="s">
        <v>8776</v>
      </c>
      <c r="B6563" s="1310" t="s">
        <v>8777</v>
      </c>
      <c r="C6563" s="1310" t="s">
        <v>8841</v>
      </c>
      <c r="D6563" s="1310">
        <v>335</v>
      </c>
      <c r="E6563" s="1311" t="s">
        <v>995</v>
      </c>
      <c r="F6563" s="1310" t="s">
        <v>995</v>
      </c>
      <c r="G6563" s="1310">
        <v>100987</v>
      </c>
      <c r="H6563" s="1310" t="s">
        <v>8852</v>
      </c>
      <c r="I6563" s="1310" t="s">
        <v>669</v>
      </c>
      <c r="J6563" s="1310" t="s">
        <v>2172</v>
      </c>
      <c r="K6563" s="1311">
        <v>7.73</v>
      </c>
      <c r="L6563" s="1310" t="s">
        <v>2173</v>
      </c>
    </row>
    <row r="6564" spans="1:12" ht="13.5">
      <c r="A6564" s="1310" t="s">
        <v>8776</v>
      </c>
      <c r="B6564" s="1310" t="s">
        <v>8777</v>
      </c>
      <c r="C6564" s="1310" t="s">
        <v>8841</v>
      </c>
      <c r="D6564" s="1310">
        <v>335</v>
      </c>
      <c r="E6564" s="1311" t="s">
        <v>995</v>
      </c>
      <c r="F6564" s="1310" t="s">
        <v>995</v>
      </c>
      <c r="G6564" s="1310">
        <v>100988</v>
      </c>
      <c r="H6564" s="1310" t="s">
        <v>8853</v>
      </c>
      <c r="I6564" s="1310" t="s">
        <v>669</v>
      </c>
      <c r="J6564" s="1310" t="s">
        <v>2172</v>
      </c>
      <c r="K6564" s="1311">
        <v>8.2100000000000009</v>
      </c>
      <c r="L6564" s="1310" t="s">
        <v>2173</v>
      </c>
    </row>
    <row r="6565" spans="1:12" ht="13.5">
      <c r="A6565" s="1310" t="s">
        <v>8776</v>
      </c>
      <c r="B6565" s="1310" t="s">
        <v>8777</v>
      </c>
      <c r="C6565" s="1310" t="s">
        <v>8841</v>
      </c>
      <c r="D6565" s="1310">
        <v>335</v>
      </c>
      <c r="E6565" s="1311" t="s">
        <v>995</v>
      </c>
      <c r="F6565" s="1310" t="s">
        <v>995</v>
      </c>
      <c r="G6565" s="1310">
        <v>100989</v>
      </c>
      <c r="H6565" s="1310" t="s">
        <v>8854</v>
      </c>
      <c r="I6565" s="1310" t="s">
        <v>437</v>
      </c>
      <c r="J6565" s="1310" t="s">
        <v>2172</v>
      </c>
      <c r="K6565" s="1311">
        <v>4.37</v>
      </c>
      <c r="L6565" s="1310" t="s">
        <v>2173</v>
      </c>
    </row>
    <row r="6566" spans="1:12" ht="13.5">
      <c r="A6566" s="1310" t="s">
        <v>8776</v>
      </c>
      <c r="B6566" s="1310" t="s">
        <v>8777</v>
      </c>
      <c r="C6566" s="1310" t="s">
        <v>8841</v>
      </c>
      <c r="D6566" s="1310">
        <v>335</v>
      </c>
      <c r="E6566" s="1311" t="s">
        <v>995</v>
      </c>
      <c r="F6566" s="1310" t="s">
        <v>995</v>
      </c>
      <c r="G6566" s="1310">
        <v>100990</v>
      </c>
      <c r="H6566" s="1310" t="s">
        <v>8855</v>
      </c>
      <c r="I6566" s="1310" t="s">
        <v>437</v>
      </c>
      <c r="J6566" s="1310" t="s">
        <v>2172</v>
      </c>
      <c r="K6566" s="1311">
        <v>4.21</v>
      </c>
      <c r="L6566" s="1310" t="s">
        <v>2173</v>
      </c>
    </row>
    <row r="6567" spans="1:12" ht="13.5">
      <c r="A6567" s="1310" t="s">
        <v>8776</v>
      </c>
      <c r="B6567" s="1310" t="s">
        <v>8777</v>
      </c>
      <c r="C6567" s="1310" t="s">
        <v>8841</v>
      </c>
      <c r="D6567" s="1310">
        <v>335</v>
      </c>
      <c r="E6567" s="1311" t="s">
        <v>995</v>
      </c>
      <c r="F6567" s="1310" t="s">
        <v>995</v>
      </c>
      <c r="G6567" s="1310">
        <v>100991</v>
      </c>
      <c r="H6567" s="1310" t="s">
        <v>8856</v>
      </c>
      <c r="I6567" s="1310" t="s">
        <v>437</v>
      </c>
      <c r="J6567" s="1310" t="s">
        <v>2172</v>
      </c>
      <c r="K6567" s="1311">
        <v>4.38</v>
      </c>
      <c r="L6567" s="1310" t="s">
        <v>2173</v>
      </c>
    </row>
    <row r="6568" spans="1:12" ht="13.5">
      <c r="A6568" s="1310" t="s">
        <v>8776</v>
      </c>
      <c r="B6568" s="1310" t="s">
        <v>8777</v>
      </c>
      <c r="C6568" s="1310" t="s">
        <v>8841</v>
      </c>
      <c r="D6568" s="1310">
        <v>335</v>
      </c>
      <c r="E6568" s="1311" t="s">
        <v>995</v>
      </c>
      <c r="F6568" s="1310" t="s">
        <v>995</v>
      </c>
      <c r="G6568" s="1310">
        <v>100992</v>
      </c>
      <c r="H6568" s="1310" t="s">
        <v>8857</v>
      </c>
      <c r="I6568" s="1310" t="s">
        <v>437</v>
      </c>
      <c r="J6568" s="1310" t="s">
        <v>2172</v>
      </c>
      <c r="K6568" s="1311">
        <v>4.3</v>
      </c>
      <c r="L6568" s="1310" t="s">
        <v>2173</v>
      </c>
    </row>
    <row r="6569" spans="1:12" ht="13.5">
      <c r="A6569" s="1310" t="s">
        <v>8776</v>
      </c>
      <c r="B6569" s="1310" t="s">
        <v>8777</v>
      </c>
      <c r="C6569" s="1310" t="s">
        <v>8841</v>
      </c>
      <c r="D6569" s="1310">
        <v>335</v>
      </c>
      <c r="E6569" s="1311" t="s">
        <v>995</v>
      </c>
      <c r="F6569" s="1310" t="s">
        <v>995</v>
      </c>
      <c r="G6569" s="1310">
        <v>100993</v>
      </c>
      <c r="H6569" s="1310" t="s">
        <v>8858</v>
      </c>
      <c r="I6569" s="1310" t="s">
        <v>437</v>
      </c>
      <c r="J6569" s="1310" t="s">
        <v>2172</v>
      </c>
      <c r="K6569" s="1311">
        <v>3.64</v>
      </c>
      <c r="L6569" s="1310" t="s">
        <v>2173</v>
      </c>
    </row>
    <row r="6570" spans="1:12" ht="13.5">
      <c r="A6570" s="1310" t="s">
        <v>8776</v>
      </c>
      <c r="B6570" s="1310" t="s">
        <v>8777</v>
      </c>
      <c r="C6570" s="1310" t="s">
        <v>8841</v>
      </c>
      <c r="D6570" s="1310">
        <v>335</v>
      </c>
      <c r="E6570" s="1311" t="s">
        <v>995</v>
      </c>
      <c r="F6570" s="1310" t="s">
        <v>995</v>
      </c>
      <c r="G6570" s="1310">
        <v>100994</v>
      </c>
      <c r="H6570" s="1310" t="s">
        <v>8859</v>
      </c>
      <c r="I6570" s="1310" t="s">
        <v>437</v>
      </c>
      <c r="J6570" s="1310" t="s">
        <v>2172</v>
      </c>
      <c r="K6570" s="1311">
        <v>3.26</v>
      </c>
      <c r="L6570" s="1310" t="s">
        <v>2173</v>
      </c>
    </row>
    <row r="6571" spans="1:12" ht="13.5">
      <c r="A6571" s="1310" t="s">
        <v>8776</v>
      </c>
      <c r="B6571" s="1310" t="s">
        <v>8777</v>
      </c>
      <c r="C6571" s="1310" t="s">
        <v>8841</v>
      </c>
      <c r="D6571" s="1310">
        <v>335</v>
      </c>
      <c r="E6571" s="1311" t="s">
        <v>995</v>
      </c>
      <c r="F6571" s="1310" t="s">
        <v>995</v>
      </c>
      <c r="G6571" s="1310">
        <v>100995</v>
      </c>
      <c r="H6571" s="1310" t="s">
        <v>8860</v>
      </c>
      <c r="I6571" s="1310" t="s">
        <v>437</v>
      </c>
      <c r="J6571" s="1310" t="s">
        <v>2172</v>
      </c>
      <c r="K6571" s="1311">
        <v>3.26</v>
      </c>
      <c r="L6571" s="1310" t="s">
        <v>2173</v>
      </c>
    </row>
    <row r="6572" spans="1:12" ht="13.5">
      <c r="A6572" s="1310" t="s">
        <v>8776</v>
      </c>
      <c r="B6572" s="1310" t="s">
        <v>8777</v>
      </c>
      <c r="C6572" s="1310" t="s">
        <v>8841</v>
      </c>
      <c r="D6572" s="1310">
        <v>335</v>
      </c>
      <c r="E6572" s="1311" t="s">
        <v>995</v>
      </c>
      <c r="F6572" s="1310" t="s">
        <v>995</v>
      </c>
      <c r="G6572" s="1310">
        <v>100996</v>
      </c>
      <c r="H6572" s="1310" t="s">
        <v>8861</v>
      </c>
      <c r="I6572" s="1310" t="s">
        <v>437</v>
      </c>
      <c r="J6572" s="1310" t="s">
        <v>2172</v>
      </c>
      <c r="K6572" s="1311">
        <v>3.09</v>
      </c>
      <c r="L6572" s="1310" t="s">
        <v>2173</v>
      </c>
    </row>
    <row r="6573" spans="1:12" ht="13.5">
      <c r="A6573" s="1310" t="s">
        <v>8776</v>
      </c>
      <c r="B6573" s="1310" t="s">
        <v>8777</v>
      </c>
      <c r="C6573" s="1310" t="s">
        <v>8841</v>
      </c>
      <c r="D6573" s="1310">
        <v>335</v>
      </c>
      <c r="E6573" s="1311" t="s">
        <v>995</v>
      </c>
      <c r="F6573" s="1310" t="s">
        <v>995</v>
      </c>
      <c r="G6573" s="1310">
        <v>100997</v>
      </c>
      <c r="H6573" s="1310" t="s">
        <v>8862</v>
      </c>
      <c r="I6573" s="1310" t="s">
        <v>437</v>
      </c>
      <c r="J6573" s="1310" t="s">
        <v>2172</v>
      </c>
      <c r="K6573" s="1311">
        <v>4.45</v>
      </c>
      <c r="L6573" s="1310" t="s">
        <v>2173</v>
      </c>
    </row>
    <row r="6574" spans="1:12" ht="13.5">
      <c r="A6574" s="1310" t="s">
        <v>8776</v>
      </c>
      <c r="B6574" s="1310" t="s">
        <v>8777</v>
      </c>
      <c r="C6574" s="1310" t="s">
        <v>8841</v>
      </c>
      <c r="D6574" s="1310">
        <v>335</v>
      </c>
      <c r="E6574" s="1311" t="s">
        <v>995</v>
      </c>
      <c r="F6574" s="1310" t="s">
        <v>995</v>
      </c>
      <c r="G6574" s="1310">
        <v>100998</v>
      </c>
      <c r="H6574" s="1310" t="s">
        <v>8863</v>
      </c>
      <c r="I6574" s="1310" t="s">
        <v>437</v>
      </c>
      <c r="J6574" s="1310" t="s">
        <v>2172</v>
      </c>
      <c r="K6574" s="1311">
        <v>4.26</v>
      </c>
      <c r="L6574" s="1310" t="s">
        <v>2173</v>
      </c>
    </row>
    <row r="6575" spans="1:12" ht="13.5">
      <c r="A6575" s="1310" t="s">
        <v>8776</v>
      </c>
      <c r="B6575" s="1310" t="s">
        <v>8777</v>
      </c>
      <c r="C6575" s="1310" t="s">
        <v>8841</v>
      </c>
      <c r="D6575" s="1310">
        <v>335</v>
      </c>
      <c r="E6575" s="1311" t="s">
        <v>995</v>
      </c>
      <c r="F6575" s="1310" t="s">
        <v>995</v>
      </c>
      <c r="G6575" s="1310">
        <v>100999</v>
      </c>
      <c r="H6575" s="1310" t="s">
        <v>8864</v>
      </c>
      <c r="I6575" s="1310" t="s">
        <v>437</v>
      </c>
      <c r="J6575" s="1310" t="s">
        <v>2172</v>
      </c>
      <c r="K6575" s="1311">
        <v>4.42</v>
      </c>
      <c r="L6575" s="1310" t="s">
        <v>2173</v>
      </c>
    </row>
    <row r="6576" spans="1:12" ht="13.5">
      <c r="A6576" s="1310" t="s">
        <v>8776</v>
      </c>
      <c r="B6576" s="1310" t="s">
        <v>8777</v>
      </c>
      <c r="C6576" s="1310" t="s">
        <v>8841</v>
      </c>
      <c r="D6576" s="1310">
        <v>335</v>
      </c>
      <c r="E6576" s="1311" t="s">
        <v>995</v>
      </c>
      <c r="F6576" s="1310" t="s">
        <v>995</v>
      </c>
      <c r="G6576" s="1310">
        <v>101000</v>
      </c>
      <c r="H6576" s="1310" t="s">
        <v>8865</v>
      </c>
      <c r="I6576" s="1310" t="s">
        <v>437</v>
      </c>
      <c r="J6576" s="1310" t="s">
        <v>2172</v>
      </c>
      <c r="K6576" s="1311">
        <v>4.33</v>
      </c>
      <c r="L6576" s="1310" t="s">
        <v>2173</v>
      </c>
    </row>
    <row r="6577" spans="1:12" ht="13.5">
      <c r="A6577" s="1310" t="s">
        <v>8776</v>
      </c>
      <c r="B6577" s="1310" t="s">
        <v>8777</v>
      </c>
      <c r="C6577" s="1310" t="s">
        <v>8841</v>
      </c>
      <c r="D6577" s="1310">
        <v>335</v>
      </c>
      <c r="E6577" s="1311" t="s">
        <v>995</v>
      </c>
      <c r="F6577" s="1310" t="s">
        <v>995</v>
      </c>
      <c r="G6577" s="1310">
        <v>101001</v>
      </c>
      <c r="H6577" s="1310" t="s">
        <v>8866</v>
      </c>
      <c r="I6577" s="1310" t="s">
        <v>437</v>
      </c>
      <c r="J6577" s="1310" t="s">
        <v>2172</v>
      </c>
      <c r="K6577" s="1311">
        <v>3.59</v>
      </c>
      <c r="L6577" s="1310" t="s">
        <v>2173</v>
      </c>
    </row>
    <row r="6578" spans="1:12" ht="13.5">
      <c r="A6578" s="1310" t="s">
        <v>8776</v>
      </c>
      <c r="B6578" s="1310" t="s">
        <v>8777</v>
      </c>
      <c r="C6578" s="1310" t="s">
        <v>8841</v>
      </c>
      <c r="D6578" s="1310">
        <v>335</v>
      </c>
      <c r="E6578" s="1311" t="s">
        <v>995</v>
      </c>
      <c r="F6578" s="1310" t="s">
        <v>995</v>
      </c>
      <c r="G6578" s="1310">
        <v>101002</v>
      </c>
      <c r="H6578" s="1310" t="s">
        <v>8867</v>
      </c>
      <c r="I6578" s="1310" t="s">
        <v>437</v>
      </c>
      <c r="J6578" s="1310" t="s">
        <v>2172</v>
      </c>
      <c r="K6578" s="1311">
        <v>4.29</v>
      </c>
      <c r="L6578" s="1310" t="s">
        <v>2173</v>
      </c>
    </row>
    <row r="6579" spans="1:12" ht="13.5">
      <c r="A6579" s="1310" t="s">
        <v>8776</v>
      </c>
      <c r="B6579" s="1310" t="s">
        <v>8777</v>
      </c>
      <c r="C6579" s="1310" t="s">
        <v>8841</v>
      </c>
      <c r="D6579" s="1310">
        <v>335</v>
      </c>
      <c r="E6579" s="1311" t="s">
        <v>995</v>
      </c>
      <c r="F6579" s="1310" t="s">
        <v>995</v>
      </c>
      <c r="G6579" s="1310">
        <v>101003</v>
      </c>
      <c r="H6579" s="1310" t="s">
        <v>8868</v>
      </c>
      <c r="I6579" s="1310" t="s">
        <v>437</v>
      </c>
      <c r="J6579" s="1310" t="s">
        <v>2172</v>
      </c>
      <c r="K6579" s="1311">
        <v>5.14</v>
      </c>
      <c r="L6579" s="1310" t="s">
        <v>2173</v>
      </c>
    </row>
    <row r="6580" spans="1:12" ht="13.5">
      <c r="A6580" s="1310" t="s">
        <v>8776</v>
      </c>
      <c r="B6580" s="1310" t="s">
        <v>8777</v>
      </c>
      <c r="C6580" s="1310" t="s">
        <v>8841</v>
      </c>
      <c r="D6580" s="1310">
        <v>335</v>
      </c>
      <c r="E6580" s="1311" t="s">
        <v>995</v>
      </c>
      <c r="F6580" s="1310" t="s">
        <v>995</v>
      </c>
      <c r="G6580" s="1310">
        <v>101004</v>
      </c>
      <c r="H6580" s="1310" t="s">
        <v>8869</v>
      </c>
      <c r="I6580" s="1310" t="s">
        <v>437</v>
      </c>
      <c r="J6580" s="1310" t="s">
        <v>2172</v>
      </c>
      <c r="K6580" s="1311">
        <v>5.47</v>
      </c>
      <c r="L6580" s="1310" t="s">
        <v>2173</v>
      </c>
    </row>
    <row r="6581" spans="1:12" ht="13.5">
      <c r="A6581" s="1310" t="s">
        <v>8776</v>
      </c>
      <c r="B6581" s="1310" t="s">
        <v>8777</v>
      </c>
      <c r="C6581" s="1310" t="s">
        <v>8841</v>
      </c>
      <c r="D6581" s="1310">
        <v>335</v>
      </c>
      <c r="E6581" s="1311" t="s">
        <v>995</v>
      </c>
      <c r="F6581" s="1310" t="s">
        <v>995</v>
      </c>
      <c r="G6581" s="1310">
        <v>101005</v>
      </c>
      <c r="H6581" s="1310" t="s">
        <v>8870</v>
      </c>
      <c r="I6581" s="1310" t="s">
        <v>669</v>
      </c>
      <c r="J6581" s="1310" t="s">
        <v>2172</v>
      </c>
      <c r="K6581" s="1311">
        <v>13.73</v>
      </c>
      <c r="L6581" s="1310" t="s">
        <v>2173</v>
      </c>
    </row>
    <row r="6582" spans="1:12" ht="13.5">
      <c r="A6582" s="1310" t="s">
        <v>8776</v>
      </c>
      <c r="B6582" s="1310" t="s">
        <v>8777</v>
      </c>
      <c r="C6582" s="1310" t="s">
        <v>8841</v>
      </c>
      <c r="D6582" s="1310">
        <v>335</v>
      </c>
      <c r="E6582" s="1311" t="s">
        <v>995</v>
      </c>
      <c r="F6582" s="1310" t="s">
        <v>995</v>
      </c>
      <c r="G6582" s="1310">
        <v>101006</v>
      </c>
      <c r="H6582" s="1310" t="s">
        <v>8871</v>
      </c>
      <c r="I6582" s="1310" t="s">
        <v>669</v>
      </c>
      <c r="J6582" s="1310" t="s">
        <v>2172</v>
      </c>
      <c r="K6582" s="1311">
        <v>14.84</v>
      </c>
      <c r="L6582" s="1310" t="s">
        <v>2173</v>
      </c>
    </row>
    <row r="6583" spans="1:12" ht="13.5">
      <c r="A6583" s="1310" t="s">
        <v>8776</v>
      </c>
      <c r="B6583" s="1310" t="s">
        <v>8777</v>
      </c>
      <c r="C6583" s="1310" t="s">
        <v>8841</v>
      </c>
      <c r="D6583" s="1310">
        <v>335</v>
      </c>
      <c r="E6583" s="1311" t="s">
        <v>995</v>
      </c>
      <c r="F6583" s="1310" t="s">
        <v>995</v>
      </c>
      <c r="G6583" s="1310">
        <v>101007</v>
      </c>
      <c r="H6583" s="1310" t="s">
        <v>8872</v>
      </c>
      <c r="I6583" s="1310" t="s">
        <v>669</v>
      </c>
      <c r="J6583" s="1310" t="s">
        <v>2172</v>
      </c>
      <c r="K6583" s="1311">
        <v>3.98</v>
      </c>
      <c r="L6583" s="1310" t="s">
        <v>2173</v>
      </c>
    </row>
    <row r="6584" spans="1:12" ht="13.5">
      <c r="A6584" s="1310" t="s">
        <v>8776</v>
      </c>
      <c r="B6584" s="1310" t="s">
        <v>8777</v>
      </c>
      <c r="C6584" s="1310" t="s">
        <v>8841</v>
      </c>
      <c r="D6584" s="1310">
        <v>335</v>
      </c>
      <c r="E6584" s="1311" t="s">
        <v>995</v>
      </c>
      <c r="F6584" s="1310" t="s">
        <v>995</v>
      </c>
      <c r="G6584" s="1310">
        <v>101008</v>
      </c>
      <c r="H6584" s="1310" t="s">
        <v>8873</v>
      </c>
      <c r="I6584" s="1310" t="s">
        <v>669</v>
      </c>
      <c r="J6584" s="1310" t="s">
        <v>2172</v>
      </c>
      <c r="K6584" s="1311">
        <v>3.93</v>
      </c>
      <c r="L6584" s="1310" t="s">
        <v>2173</v>
      </c>
    </row>
    <row r="6585" spans="1:12" ht="13.5">
      <c r="A6585" s="1310" t="s">
        <v>8776</v>
      </c>
      <c r="B6585" s="1310" t="s">
        <v>8777</v>
      </c>
      <c r="C6585" s="1310" t="s">
        <v>8841</v>
      </c>
      <c r="D6585" s="1310">
        <v>335</v>
      </c>
      <c r="E6585" s="1311" t="s">
        <v>995</v>
      </c>
      <c r="F6585" s="1310" t="s">
        <v>995</v>
      </c>
      <c r="G6585" s="1310">
        <v>101009</v>
      </c>
      <c r="H6585" s="1310" t="s">
        <v>8874</v>
      </c>
      <c r="I6585" s="1310" t="s">
        <v>437</v>
      </c>
      <c r="J6585" s="1310" t="s">
        <v>2172</v>
      </c>
      <c r="K6585" s="1311">
        <v>28.94</v>
      </c>
      <c r="L6585" s="1310" t="s">
        <v>2173</v>
      </c>
    </row>
    <row r="6586" spans="1:12" ht="13.5">
      <c r="A6586" s="1310" t="s">
        <v>8776</v>
      </c>
      <c r="B6586" s="1310" t="s">
        <v>8777</v>
      </c>
      <c r="C6586" s="1310" t="s">
        <v>8841</v>
      </c>
      <c r="D6586" s="1310">
        <v>335</v>
      </c>
      <c r="E6586" s="1311" t="s">
        <v>995</v>
      </c>
      <c r="F6586" s="1310" t="s">
        <v>995</v>
      </c>
      <c r="G6586" s="1310">
        <v>101010</v>
      </c>
      <c r="H6586" s="1310" t="s">
        <v>8875</v>
      </c>
      <c r="I6586" s="1310" t="s">
        <v>437</v>
      </c>
      <c r="J6586" s="1310" t="s">
        <v>2172</v>
      </c>
      <c r="K6586" s="1311">
        <v>18.22</v>
      </c>
      <c r="L6586" s="1310" t="s">
        <v>2173</v>
      </c>
    </row>
    <row r="6587" spans="1:12" ht="13.5">
      <c r="A6587" s="1310" t="s">
        <v>8776</v>
      </c>
      <c r="B6587" s="1310" t="s">
        <v>8777</v>
      </c>
      <c r="C6587" s="1310" t="s">
        <v>8841</v>
      </c>
      <c r="D6587" s="1310">
        <v>335</v>
      </c>
      <c r="E6587" s="1311" t="s">
        <v>995</v>
      </c>
      <c r="F6587" s="1310" t="s">
        <v>995</v>
      </c>
      <c r="G6587" s="1310">
        <v>101013</v>
      </c>
      <c r="H6587" s="1310" t="s">
        <v>8876</v>
      </c>
      <c r="I6587" s="1310" t="s">
        <v>437</v>
      </c>
      <c r="J6587" s="1310" t="s">
        <v>2172</v>
      </c>
      <c r="K6587" s="1311">
        <v>31.46</v>
      </c>
      <c r="L6587" s="1310" t="s">
        <v>2173</v>
      </c>
    </row>
    <row r="6588" spans="1:12" ht="13.5">
      <c r="A6588" s="1310" t="s">
        <v>8776</v>
      </c>
      <c r="B6588" s="1310" t="s">
        <v>8777</v>
      </c>
      <c r="C6588" s="1310" t="s">
        <v>8841</v>
      </c>
      <c r="D6588" s="1310">
        <v>335</v>
      </c>
      <c r="E6588" s="1311" t="s">
        <v>995</v>
      </c>
      <c r="F6588" s="1310" t="s">
        <v>995</v>
      </c>
      <c r="G6588" s="1310">
        <v>101014</v>
      </c>
      <c r="H6588" s="1310" t="s">
        <v>813</v>
      </c>
      <c r="I6588" s="1310" t="s">
        <v>437</v>
      </c>
      <c r="J6588" s="1310" t="s">
        <v>2172</v>
      </c>
      <c r="K6588" s="1311">
        <v>28.82</v>
      </c>
      <c r="L6588" s="1310" t="s">
        <v>2173</v>
      </c>
    </row>
    <row r="6589" spans="1:12" ht="13.5">
      <c r="A6589" s="1310" t="s">
        <v>8776</v>
      </c>
      <c r="B6589" s="1310" t="s">
        <v>8777</v>
      </c>
      <c r="C6589" s="1310" t="s">
        <v>8841</v>
      </c>
      <c r="D6589" s="1310">
        <v>335</v>
      </c>
      <c r="E6589" s="1311" t="s">
        <v>995</v>
      </c>
      <c r="F6589" s="1310" t="s">
        <v>995</v>
      </c>
      <c r="G6589" s="1310">
        <v>101015</v>
      </c>
      <c r="H6589" s="1310" t="s">
        <v>8877</v>
      </c>
      <c r="I6589" s="1310" t="s">
        <v>437</v>
      </c>
      <c r="J6589" s="1310" t="s">
        <v>2172</v>
      </c>
      <c r="K6589" s="1311">
        <v>23.67</v>
      </c>
      <c r="L6589" s="1310" t="s">
        <v>2173</v>
      </c>
    </row>
    <row r="6590" spans="1:12" ht="13.5">
      <c r="A6590" s="1310" t="s">
        <v>8776</v>
      </c>
      <c r="B6590" s="1310" t="s">
        <v>8777</v>
      </c>
      <c r="C6590" s="1310" t="s">
        <v>8841</v>
      </c>
      <c r="D6590" s="1310">
        <v>335</v>
      </c>
      <c r="E6590" s="1311" t="s">
        <v>995</v>
      </c>
      <c r="F6590" s="1310" t="s">
        <v>995</v>
      </c>
      <c r="G6590" s="1310">
        <v>101016</v>
      </c>
      <c r="H6590" s="1310" t="s">
        <v>8878</v>
      </c>
      <c r="I6590" s="1310" t="s">
        <v>437</v>
      </c>
      <c r="J6590" s="1310" t="s">
        <v>2172</v>
      </c>
      <c r="K6590" s="1311">
        <v>27.41</v>
      </c>
      <c r="L6590" s="1310" t="s">
        <v>2173</v>
      </c>
    </row>
    <row r="6591" spans="1:12" ht="13.5">
      <c r="A6591" s="1310" t="s">
        <v>8776</v>
      </c>
      <c r="B6591" s="1310" t="s">
        <v>8777</v>
      </c>
      <c r="C6591" s="1310" t="s">
        <v>8841</v>
      </c>
      <c r="D6591" s="1310">
        <v>335</v>
      </c>
      <c r="E6591" s="1311" t="s">
        <v>995</v>
      </c>
      <c r="F6591" s="1310" t="s">
        <v>995</v>
      </c>
      <c r="G6591" s="1310">
        <v>101017</v>
      </c>
      <c r="H6591" s="1310" t="s">
        <v>8879</v>
      </c>
      <c r="I6591" s="1310" t="s">
        <v>437</v>
      </c>
      <c r="J6591" s="1310" t="s">
        <v>2172</v>
      </c>
      <c r="K6591" s="1311">
        <v>20.78</v>
      </c>
      <c r="L6591" s="1310" t="s">
        <v>2173</v>
      </c>
    </row>
    <row r="6592" spans="1:12" ht="13.5">
      <c r="A6592" s="1310" t="s">
        <v>8776</v>
      </c>
      <c r="B6592" s="1310" t="s">
        <v>8777</v>
      </c>
      <c r="C6592" s="1310" t="s">
        <v>8841</v>
      </c>
      <c r="D6592" s="1310">
        <v>335</v>
      </c>
      <c r="E6592" s="1311" t="s">
        <v>995</v>
      </c>
      <c r="F6592" s="1310" t="s">
        <v>995</v>
      </c>
      <c r="G6592" s="1310">
        <v>101018</v>
      </c>
      <c r="H6592" s="1310" t="s">
        <v>8880</v>
      </c>
      <c r="I6592" s="1310" t="s">
        <v>437</v>
      </c>
      <c r="J6592" s="1310" t="s">
        <v>2172</v>
      </c>
      <c r="K6592" s="1311">
        <v>17.059999999999999</v>
      </c>
      <c r="L6592" s="1310" t="s">
        <v>2173</v>
      </c>
    </row>
    <row r="6593" spans="1:12" ht="13.5">
      <c r="A6593" s="1310" t="s">
        <v>8776</v>
      </c>
      <c r="B6593" s="1310" t="s">
        <v>8777</v>
      </c>
      <c r="C6593" s="1310" t="s">
        <v>8841</v>
      </c>
      <c r="D6593" s="1310">
        <v>335</v>
      </c>
      <c r="E6593" s="1311" t="s">
        <v>995</v>
      </c>
      <c r="F6593" s="1310" t="s">
        <v>995</v>
      </c>
      <c r="G6593" s="1310">
        <v>101463</v>
      </c>
      <c r="H6593" s="1310" t="s">
        <v>798</v>
      </c>
      <c r="I6593" s="1310" t="s">
        <v>437</v>
      </c>
      <c r="J6593" s="1310" t="s">
        <v>2172</v>
      </c>
      <c r="K6593" s="1311">
        <v>31.56</v>
      </c>
      <c r="L6593" s="1310" t="s">
        <v>2173</v>
      </c>
    </row>
    <row r="6594" spans="1:12" ht="13.5">
      <c r="A6594" s="1310" t="s">
        <v>8776</v>
      </c>
      <c r="B6594" s="1310" t="s">
        <v>8777</v>
      </c>
      <c r="C6594" s="1310" t="s">
        <v>8841</v>
      </c>
      <c r="D6594" s="1310">
        <v>335</v>
      </c>
      <c r="E6594" s="1311" t="s">
        <v>995</v>
      </c>
      <c r="F6594" s="1310" t="s">
        <v>995</v>
      </c>
      <c r="G6594" s="1310">
        <v>101464</v>
      </c>
      <c r="H6594" s="1310" t="s">
        <v>8881</v>
      </c>
      <c r="I6594" s="1310" t="s">
        <v>437</v>
      </c>
      <c r="J6594" s="1310" t="s">
        <v>2172</v>
      </c>
      <c r="K6594" s="1311">
        <v>24.24</v>
      </c>
      <c r="L6594" s="1310" t="s">
        <v>2173</v>
      </c>
    </row>
    <row r="6595" spans="1:12" ht="13.5">
      <c r="A6595" s="1310" t="s">
        <v>8776</v>
      </c>
      <c r="B6595" s="1310" t="s">
        <v>8777</v>
      </c>
      <c r="C6595" s="1310" t="s">
        <v>8841</v>
      </c>
      <c r="D6595" s="1310">
        <v>335</v>
      </c>
      <c r="E6595" s="1311" t="s">
        <v>995</v>
      </c>
      <c r="F6595" s="1310" t="s">
        <v>995</v>
      </c>
      <c r="G6595" s="1310">
        <v>101465</v>
      </c>
      <c r="H6595" s="1310" t="s">
        <v>851</v>
      </c>
      <c r="I6595" s="1310" t="s">
        <v>437</v>
      </c>
      <c r="J6595" s="1310" t="s">
        <v>2172</v>
      </c>
      <c r="K6595" s="1311">
        <v>18.53</v>
      </c>
      <c r="L6595" s="1310" t="s">
        <v>2173</v>
      </c>
    </row>
    <row r="6596" spans="1:12" ht="13.5">
      <c r="A6596" s="1310" t="s">
        <v>8776</v>
      </c>
      <c r="B6596" s="1310" t="s">
        <v>8777</v>
      </c>
      <c r="C6596" s="1310" t="s">
        <v>8841</v>
      </c>
      <c r="D6596" s="1310">
        <v>335</v>
      </c>
      <c r="E6596" s="1311" t="s">
        <v>995</v>
      </c>
      <c r="F6596" s="1310" t="s">
        <v>995</v>
      </c>
      <c r="G6596" s="1310">
        <v>101466</v>
      </c>
      <c r="H6596" s="1310" t="s">
        <v>8882</v>
      </c>
      <c r="I6596" s="1310" t="s">
        <v>437</v>
      </c>
      <c r="J6596" s="1310" t="s">
        <v>2172</v>
      </c>
      <c r="K6596" s="1311">
        <v>15.07</v>
      </c>
      <c r="L6596" s="1310" t="s">
        <v>2173</v>
      </c>
    </row>
    <row r="6597" spans="1:12" ht="13.5">
      <c r="A6597" s="1310" t="s">
        <v>8776</v>
      </c>
      <c r="B6597" s="1310" t="s">
        <v>8777</v>
      </c>
      <c r="C6597" s="1310" t="s">
        <v>8841</v>
      </c>
      <c r="D6597" s="1310">
        <v>335</v>
      </c>
      <c r="E6597" s="1311" t="s">
        <v>995</v>
      </c>
      <c r="F6597" s="1310" t="s">
        <v>995</v>
      </c>
      <c r="G6597" s="1310">
        <v>101467</v>
      </c>
      <c r="H6597" s="1310" t="s">
        <v>849</v>
      </c>
      <c r="I6597" s="1310" t="s">
        <v>437</v>
      </c>
      <c r="J6597" s="1310" t="s">
        <v>2172</v>
      </c>
      <c r="K6597" s="1311">
        <v>12.62</v>
      </c>
      <c r="L6597" s="1310" t="s">
        <v>2173</v>
      </c>
    </row>
    <row r="6598" spans="1:12" ht="13.5">
      <c r="A6598" s="1310" t="s">
        <v>8776</v>
      </c>
      <c r="B6598" s="1310" t="s">
        <v>8777</v>
      </c>
      <c r="C6598" s="1310" t="s">
        <v>8841</v>
      </c>
      <c r="D6598" s="1310">
        <v>335</v>
      </c>
      <c r="E6598" s="1311" t="s">
        <v>995</v>
      </c>
      <c r="F6598" s="1310" t="s">
        <v>995</v>
      </c>
      <c r="G6598" s="1310">
        <v>101468</v>
      </c>
      <c r="H6598" s="1310" t="s">
        <v>810</v>
      </c>
      <c r="I6598" s="1310" t="s">
        <v>437</v>
      </c>
      <c r="J6598" s="1310" t="s">
        <v>2172</v>
      </c>
      <c r="K6598" s="1311">
        <v>11.53</v>
      </c>
      <c r="L6598" s="1310" t="s">
        <v>2173</v>
      </c>
    </row>
    <row r="6599" spans="1:12" ht="13.5">
      <c r="A6599" s="1310" t="s">
        <v>8776</v>
      </c>
      <c r="B6599" s="1310" t="s">
        <v>8777</v>
      </c>
      <c r="C6599" s="1310" t="s">
        <v>8841</v>
      </c>
      <c r="D6599" s="1310">
        <v>335</v>
      </c>
      <c r="E6599" s="1311" t="s">
        <v>995</v>
      </c>
      <c r="F6599" s="1310" t="s">
        <v>995</v>
      </c>
      <c r="G6599" s="1310">
        <v>101469</v>
      </c>
      <c r="H6599" s="1310" t="s">
        <v>8883</v>
      </c>
      <c r="I6599" s="1310" t="s">
        <v>437</v>
      </c>
      <c r="J6599" s="1310" t="s">
        <v>2172</v>
      </c>
      <c r="K6599" s="1311">
        <v>25.82</v>
      </c>
      <c r="L6599" s="1310" t="s">
        <v>2173</v>
      </c>
    </row>
    <row r="6600" spans="1:12" ht="13.5">
      <c r="A6600" s="1310" t="s">
        <v>8776</v>
      </c>
      <c r="B6600" s="1310" t="s">
        <v>8777</v>
      </c>
      <c r="C6600" s="1310" t="s">
        <v>8841</v>
      </c>
      <c r="D6600" s="1310">
        <v>335</v>
      </c>
      <c r="E6600" s="1311" t="s">
        <v>995</v>
      </c>
      <c r="F6600" s="1310" t="s">
        <v>995</v>
      </c>
      <c r="G6600" s="1310">
        <v>101470</v>
      </c>
      <c r="H6600" s="1310" t="s">
        <v>8884</v>
      </c>
      <c r="I6600" s="1310" t="s">
        <v>437</v>
      </c>
      <c r="J6600" s="1310" t="s">
        <v>2172</v>
      </c>
      <c r="K6600" s="1311">
        <v>20.5</v>
      </c>
      <c r="L6600" s="1310" t="s">
        <v>2173</v>
      </c>
    </row>
    <row r="6601" spans="1:12" ht="13.5">
      <c r="A6601" s="1310" t="s">
        <v>8776</v>
      </c>
      <c r="B6601" s="1310" t="s">
        <v>8777</v>
      </c>
      <c r="C6601" s="1310" t="s">
        <v>8841</v>
      </c>
      <c r="D6601" s="1310">
        <v>335</v>
      </c>
      <c r="E6601" s="1311" t="s">
        <v>995</v>
      </c>
      <c r="F6601" s="1310" t="s">
        <v>995</v>
      </c>
      <c r="G6601" s="1310">
        <v>101471</v>
      </c>
      <c r="H6601" s="1310" t="s">
        <v>8885</v>
      </c>
      <c r="I6601" s="1310" t="s">
        <v>437</v>
      </c>
      <c r="J6601" s="1310" t="s">
        <v>2172</v>
      </c>
      <c r="K6601" s="1311">
        <v>17.579999999999998</v>
      </c>
      <c r="L6601" s="1310" t="s">
        <v>2173</v>
      </c>
    </row>
    <row r="6602" spans="1:12" ht="13.5">
      <c r="A6602" s="1310" t="s">
        <v>8776</v>
      </c>
      <c r="B6602" s="1310" t="s">
        <v>8777</v>
      </c>
      <c r="C6602" s="1310" t="s">
        <v>8841</v>
      </c>
      <c r="D6602" s="1310">
        <v>335</v>
      </c>
      <c r="E6602" s="1311" t="s">
        <v>995</v>
      </c>
      <c r="F6602" s="1310" t="s">
        <v>995</v>
      </c>
      <c r="G6602" s="1310">
        <v>101472</v>
      </c>
      <c r="H6602" s="1310" t="s">
        <v>8886</v>
      </c>
      <c r="I6602" s="1310" t="s">
        <v>437</v>
      </c>
      <c r="J6602" s="1310" t="s">
        <v>2172</v>
      </c>
      <c r="K6602" s="1311">
        <v>13.69</v>
      </c>
      <c r="L6602" s="1310" t="s">
        <v>2173</v>
      </c>
    </row>
    <row r="6603" spans="1:12" ht="13.5">
      <c r="A6603" s="1310" t="s">
        <v>8776</v>
      </c>
      <c r="B6603" s="1310" t="s">
        <v>8777</v>
      </c>
      <c r="C6603" s="1310" t="s">
        <v>8841</v>
      </c>
      <c r="D6603" s="1310">
        <v>335</v>
      </c>
      <c r="E6603" s="1311" t="s">
        <v>995</v>
      </c>
      <c r="F6603" s="1310" t="s">
        <v>995</v>
      </c>
      <c r="G6603" s="1310">
        <v>101473</v>
      </c>
      <c r="H6603" s="1310" t="s">
        <v>8887</v>
      </c>
      <c r="I6603" s="1310" t="s">
        <v>437</v>
      </c>
      <c r="J6603" s="1310" t="s">
        <v>2172</v>
      </c>
      <c r="K6603" s="1311">
        <v>19.71</v>
      </c>
      <c r="L6603" s="1310" t="s">
        <v>2173</v>
      </c>
    </row>
    <row r="6604" spans="1:12" ht="13.5">
      <c r="A6604" s="1310" t="s">
        <v>8776</v>
      </c>
      <c r="B6604" s="1310" t="s">
        <v>8777</v>
      </c>
      <c r="C6604" s="1310" t="s">
        <v>8841</v>
      </c>
      <c r="D6604" s="1310">
        <v>335</v>
      </c>
      <c r="E6604" s="1311" t="s">
        <v>995</v>
      </c>
      <c r="F6604" s="1310" t="s">
        <v>995</v>
      </c>
      <c r="G6604" s="1310">
        <v>101474</v>
      </c>
      <c r="H6604" s="1310" t="s">
        <v>8888</v>
      </c>
      <c r="I6604" s="1310" t="s">
        <v>437</v>
      </c>
      <c r="J6604" s="1310" t="s">
        <v>2172</v>
      </c>
      <c r="K6604" s="1311">
        <v>14.1</v>
      </c>
      <c r="L6604" s="1310" t="s">
        <v>2173</v>
      </c>
    </row>
    <row r="6605" spans="1:12" ht="13.5">
      <c r="A6605" s="1310" t="s">
        <v>8776</v>
      </c>
      <c r="B6605" s="1310" t="s">
        <v>8777</v>
      </c>
      <c r="C6605" s="1310" t="s">
        <v>8841</v>
      </c>
      <c r="D6605" s="1310">
        <v>335</v>
      </c>
      <c r="E6605" s="1311" t="s">
        <v>995</v>
      </c>
      <c r="F6605" s="1310" t="s">
        <v>995</v>
      </c>
      <c r="G6605" s="1310">
        <v>101475</v>
      </c>
      <c r="H6605" s="1310" t="s">
        <v>8889</v>
      </c>
      <c r="I6605" s="1310" t="s">
        <v>437</v>
      </c>
      <c r="J6605" s="1310" t="s">
        <v>2172</v>
      </c>
      <c r="K6605" s="1311">
        <v>12.5</v>
      </c>
      <c r="L6605" s="1310" t="s">
        <v>2173</v>
      </c>
    </row>
    <row r="6606" spans="1:12" ht="13.5">
      <c r="A6606" s="1310" t="s">
        <v>8776</v>
      </c>
      <c r="B6606" s="1310" t="s">
        <v>8777</v>
      </c>
      <c r="C6606" s="1310" t="s">
        <v>8841</v>
      </c>
      <c r="D6606" s="1310">
        <v>335</v>
      </c>
      <c r="E6606" s="1311" t="s">
        <v>995</v>
      </c>
      <c r="F6606" s="1310" t="s">
        <v>995</v>
      </c>
      <c r="G6606" s="1310">
        <v>101476</v>
      </c>
      <c r="H6606" s="1310" t="s">
        <v>8890</v>
      </c>
      <c r="I6606" s="1310" t="s">
        <v>437</v>
      </c>
      <c r="J6606" s="1310" t="s">
        <v>2172</v>
      </c>
      <c r="K6606" s="1311">
        <v>11.16</v>
      </c>
      <c r="L6606" s="1310" t="s">
        <v>2173</v>
      </c>
    </row>
    <row r="6607" spans="1:12" ht="13.5">
      <c r="A6607" s="1310" t="s">
        <v>8776</v>
      </c>
      <c r="B6607" s="1310" t="s">
        <v>8777</v>
      </c>
      <c r="C6607" s="1310" t="s">
        <v>8841</v>
      </c>
      <c r="D6607" s="1310">
        <v>335</v>
      </c>
      <c r="E6607" s="1311" t="s">
        <v>995</v>
      </c>
      <c r="F6607" s="1310" t="s">
        <v>995</v>
      </c>
      <c r="G6607" s="1310">
        <v>101477</v>
      </c>
      <c r="H6607" s="1310" t="s">
        <v>8891</v>
      </c>
      <c r="I6607" s="1310" t="s">
        <v>437</v>
      </c>
      <c r="J6607" s="1310" t="s">
        <v>2172</v>
      </c>
      <c r="K6607" s="1311">
        <v>9.1300000000000008</v>
      </c>
      <c r="L6607" s="1310" t="s">
        <v>2173</v>
      </c>
    </row>
    <row r="6608" spans="1:12" ht="13.5">
      <c r="A6608" s="1310" t="s">
        <v>8776</v>
      </c>
      <c r="B6608" s="1310" t="s">
        <v>8777</v>
      </c>
      <c r="C6608" s="1310" t="s">
        <v>8841</v>
      </c>
      <c r="D6608" s="1310">
        <v>335</v>
      </c>
      <c r="E6608" s="1311" t="s">
        <v>995</v>
      </c>
      <c r="F6608" s="1310" t="s">
        <v>995</v>
      </c>
      <c r="G6608" s="1310">
        <v>101478</v>
      </c>
      <c r="H6608" s="1310" t="s">
        <v>8892</v>
      </c>
      <c r="I6608" s="1310" t="s">
        <v>437</v>
      </c>
      <c r="J6608" s="1310" t="s">
        <v>2172</v>
      </c>
      <c r="K6608" s="1311">
        <v>7.77</v>
      </c>
      <c r="L6608" s="1310" t="s">
        <v>2173</v>
      </c>
    </row>
    <row r="6609" spans="1:12" ht="13.5">
      <c r="A6609" s="1310" t="s">
        <v>8776</v>
      </c>
      <c r="B6609" s="1310" t="s">
        <v>8777</v>
      </c>
      <c r="C6609" s="1310" t="s">
        <v>8841</v>
      </c>
      <c r="D6609" s="1310">
        <v>335</v>
      </c>
      <c r="E6609" s="1311" t="s">
        <v>995</v>
      </c>
      <c r="F6609" s="1310" t="s">
        <v>995</v>
      </c>
      <c r="G6609" s="1310">
        <v>101480</v>
      </c>
      <c r="H6609" s="1310" t="s">
        <v>8893</v>
      </c>
      <c r="I6609" s="1310" t="s">
        <v>437</v>
      </c>
      <c r="J6609" s="1310" t="s">
        <v>2172</v>
      </c>
      <c r="K6609" s="1311">
        <v>46.18</v>
      </c>
      <c r="L6609" s="1310" t="s">
        <v>2173</v>
      </c>
    </row>
    <row r="6610" spans="1:12" ht="13.5">
      <c r="A6610" s="1310" t="s">
        <v>8776</v>
      </c>
      <c r="B6610" s="1310" t="s">
        <v>8777</v>
      </c>
      <c r="C6610" s="1310" t="s">
        <v>8841</v>
      </c>
      <c r="D6610" s="1310">
        <v>335</v>
      </c>
      <c r="E6610" s="1311" t="s">
        <v>995</v>
      </c>
      <c r="F6610" s="1310" t="s">
        <v>995</v>
      </c>
      <c r="G6610" s="1310">
        <v>101481</v>
      </c>
      <c r="H6610" s="1310" t="s">
        <v>8894</v>
      </c>
      <c r="I6610" s="1310" t="s">
        <v>437</v>
      </c>
      <c r="J6610" s="1310" t="s">
        <v>2172</v>
      </c>
      <c r="K6610" s="1311">
        <v>33.35</v>
      </c>
      <c r="L6610" s="1310" t="s">
        <v>2173</v>
      </c>
    </row>
    <row r="6611" spans="1:12" ht="13.5">
      <c r="A6611" s="1310" t="s">
        <v>8776</v>
      </c>
      <c r="B6611" s="1310" t="s">
        <v>8777</v>
      </c>
      <c r="C6611" s="1310" t="s">
        <v>8841</v>
      </c>
      <c r="D6611" s="1310">
        <v>335</v>
      </c>
      <c r="E6611" s="1311" t="s">
        <v>995</v>
      </c>
      <c r="F6611" s="1310" t="s">
        <v>995</v>
      </c>
      <c r="G6611" s="1310">
        <v>101482</v>
      </c>
      <c r="H6611" s="1310" t="s">
        <v>8895</v>
      </c>
      <c r="I6611" s="1310" t="s">
        <v>437</v>
      </c>
      <c r="J6611" s="1310" t="s">
        <v>2172</v>
      </c>
      <c r="K6611" s="1311">
        <v>24.93</v>
      </c>
      <c r="L6611" s="1310" t="s">
        <v>2173</v>
      </c>
    </row>
    <row r="6612" spans="1:12" ht="13.5">
      <c r="A6612" s="1310" t="s">
        <v>8776</v>
      </c>
      <c r="B6612" s="1310" t="s">
        <v>8777</v>
      </c>
      <c r="C6612" s="1310" t="s">
        <v>8841</v>
      </c>
      <c r="D6612" s="1310">
        <v>335</v>
      </c>
      <c r="E6612" s="1311" t="s">
        <v>995</v>
      </c>
      <c r="F6612" s="1310" t="s">
        <v>995</v>
      </c>
      <c r="G6612" s="1310">
        <v>101483</v>
      </c>
      <c r="H6612" s="1310" t="s">
        <v>8896</v>
      </c>
      <c r="I6612" s="1310" t="s">
        <v>437</v>
      </c>
      <c r="J6612" s="1310" t="s">
        <v>2172</v>
      </c>
      <c r="K6612" s="1311">
        <v>25.88</v>
      </c>
      <c r="L6612" s="1310" t="s">
        <v>2173</v>
      </c>
    </row>
    <row r="6613" spans="1:12" ht="13.5">
      <c r="A6613" s="1310" t="s">
        <v>8776</v>
      </c>
      <c r="B6613" s="1310" t="s">
        <v>8777</v>
      </c>
      <c r="C6613" s="1310" t="s">
        <v>8841</v>
      </c>
      <c r="D6613" s="1310">
        <v>335</v>
      </c>
      <c r="E6613" s="1311" t="s">
        <v>995</v>
      </c>
      <c r="F6613" s="1310" t="s">
        <v>995</v>
      </c>
      <c r="G6613" s="1310">
        <v>101484</v>
      </c>
      <c r="H6613" s="1310" t="s">
        <v>8897</v>
      </c>
      <c r="I6613" s="1310" t="s">
        <v>437</v>
      </c>
      <c r="J6613" s="1310" t="s">
        <v>2172</v>
      </c>
      <c r="K6613" s="1311">
        <v>134.13</v>
      </c>
      <c r="L6613" s="1310" t="s">
        <v>2173</v>
      </c>
    </row>
    <row r="6614" spans="1:12" ht="13.5">
      <c r="A6614" s="1310" t="s">
        <v>8776</v>
      </c>
      <c r="B6614" s="1310" t="s">
        <v>8777</v>
      </c>
      <c r="C6614" s="1310" t="s">
        <v>8841</v>
      </c>
      <c r="D6614" s="1310">
        <v>335</v>
      </c>
      <c r="E6614" s="1311" t="s">
        <v>995</v>
      </c>
      <c r="F6614" s="1310" t="s">
        <v>995</v>
      </c>
      <c r="G6614" s="1310">
        <v>101485</v>
      </c>
      <c r="H6614" s="1310" t="s">
        <v>8898</v>
      </c>
      <c r="I6614" s="1310" t="s">
        <v>437</v>
      </c>
      <c r="J6614" s="1310" t="s">
        <v>2172</v>
      </c>
      <c r="K6614" s="1311">
        <v>102.95</v>
      </c>
      <c r="L6614" s="1310" t="s">
        <v>2173</v>
      </c>
    </row>
    <row r="6615" spans="1:12" ht="13.5">
      <c r="A6615" s="1310" t="s">
        <v>8776</v>
      </c>
      <c r="B6615" s="1310" t="s">
        <v>8777</v>
      </c>
      <c r="C6615" s="1310" t="s">
        <v>8841</v>
      </c>
      <c r="D6615" s="1310">
        <v>335</v>
      </c>
      <c r="E6615" s="1311" t="s">
        <v>995</v>
      </c>
      <c r="F6615" s="1310" t="s">
        <v>995</v>
      </c>
      <c r="G6615" s="1310">
        <v>101486</v>
      </c>
      <c r="H6615" s="1310" t="s">
        <v>8899</v>
      </c>
      <c r="I6615" s="1310" t="s">
        <v>437</v>
      </c>
      <c r="J6615" s="1310" t="s">
        <v>2172</v>
      </c>
      <c r="K6615" s="1311">
        <v>92.73</v>
      </c>
      <c r="L6615" s="1310" t="s">
        <v>2173</v>
      </c>
    </row>
    <row r="6616" spans="1:12" ht="13.5">
      <c r="A6616" s="1310" t="s">
        <v>8776</v>
      </c>
      <c r="B6616" s="1310" t="s">
        <v>8777</v>
      </c>
      <c r="C6616" s="1310" t="s">
        <v>8841</v>
      </c>
      <c r="D6616" s="1310">
        <v>335</v>
      </c>
      <c r="E6616" s="1311" t="s">
        <v>995</v>
      </c>
      <c r="F6616" s="1310" t="s">
        <v>995</v>
      </c>
      <c r="G6616" s="1310">
        <v>101487</v>
      </c>
      <c r="H6616" s="1310" t="s">
        <v>8900</v>
      </c>
      <c r="I6616" s="1310" t="s">
        <v>437</v>
      </c>
      <c r="J6616" s="1310" t="s">
        <v>2172</v>
      </c>
      <c r="K6616" s="1311">
        <v>67.900000000000006</v>
      </c>
      <c r="L6616" s="1310" t="s">
        <v>2173</v>
      </c>
    </row>
    <row r="6617" spans="1:12" ht="13.5">
      <c r="A6617" s="1310" t="s">
        <v>8776</v>
      </c>
      <c r="B6617" s="1310" t="s">
        <v>8777</v>
      </c>
      <c r="C6617" s="1310" t="s">
        <v>8841</v>
      </c>
      <c r="D6617" s="1310">
        <v>335</v>
      </c>
      <c r="E6617" s="1311" t="s">
        <v>995</v>
      </c>
      <c r="F6617" s="1310" t="s">
        <v>995</v>
      </c>
      <c r="G6617" s="1310">
        <v>101488</v>
      </c>
      <c r="H6617" s="1310" t="s">
        <v>8901</v>
      </c>
      <c r="I6617" s="1310" t="s">
        <v>437</v>
      </c>
      <c r="J6617" s="1310" t="s">
        <v>2172</v>
      </c>
      <c r="K6617" s="1311">
        <v>58.75</v>
      </c>
      <c r="L6617" s="1310" t="s">
        <v>2173</v>
      </c>
    </row>
    <row r="6618" spans="1:12" ht="13.5">
      <c r="A6618" s="1310" t="s">
        <v>8902</v>
      </c>
      <c r="B6618" s="1310" t="s">
        <v>8903</v>
      </c>
      <c r="C6618" s="1310" t="s">
        <v>8904</v>
      </c>
      <c r="D6618" s="1310">
        <v>202</v>
      </c>
      <c r="E6618" s="1311" t="s">
        <v>995</v>
      </c>
      <c r="F6618" s="1310" t="s">
        <v>995</v>
      </c>
      <c r="G6618" s="1310">
        <v>101188</v>
      </c>
      <c r="H6618" s="1310" t="s">
        <v>8905</v>
      </c>
      <c r="I6618" s="1310" t="s">
        <v>253</v>
      </c>
      <c r="J6618" s="1310" t="s">
        <v>2242</v>
      </c>
      <c r="K6618" s="1311">
        <v>5.43</v>
      </c>
      <c r="L6618" s="1310" t="s">
        <v>2173</v>
      </c>
    </row>
    <row r="6619" spans="1:12" ht="13.5">
      <c r="A6619" s="1310" t="s">
        <v>8902</v>
      </c>
      <c r="B6619" s="1310" t="s">
        <v>8903</v>
      </c>
      <c r="C6619" s="1310" t="s">
        <v>8904</v>
      </c>
      <c r="D6619" s="1310">
        <v>202</v>
      </c>
      <c r="E6619" s="1311" t="s">
        <v>995</v>
      </c>
      <c r="F6619" s="1310" t="s">
        <v>995</v>
      </c>
      <c r="G6619" s="1310">
        <v>101189</v>
      </c>
      <c r="H6619" s="1310" t="s">
        <v>777</v>
      </c>
      <c r="I6619" s="1310" t="s">
        <v>253</v>
      </c>
      <c r="J6619" s="1310" t="s">
        <v>2172</v>
      </c>
      <c r="K6619" s="1311">
        <v>61.52</v>
      </c>
      <c r="L6619" s="1310" t="s">
        <v>2173</v>
      </c>
    </row>
    <row r="6620" spans="1:12" ht="13.5">
      <c r="A6620" s="1310" t="s">
        <v>8902</v>
      </c>
      <c r="B6620" s="1310" t="s">
        <v>8903</v>
      </c>
      <c r="C6620" s="1310" t="s">
        <v>8904</v>
      </c>
      <c r="D6620" s="1310">
        <v>202</v>
      </c>
      <c r="E6620" s="1311" t="s">
        <v>995</v>
      </c>
      <c r="F6620" s="1310" t="s">
        <v>995</v>
      </c>
      <c r="G6620" s="1310">
        <v>101190</v>
      </c>
      <c r="H6620" s="1310" t="s">
        <v>8906</v>
      </c>
      <c r="I6620" s="1310" t="s">
        <v>253</v>
      </c>
      <c r="J6620" s="1310" t="s">
        <v>2172</v>
      </c>
      <c r="K6620" s="1311">
        <v>60.79</v>
      </c>
      <c r="L6620" s="1310" t="s">
        <v>2173</v>
      </c>
    </row>
    <row r="6621" spans="1:12" ht="13.5">
      <c r="A6621" s="1310" t="s">
        <v>8902</v>
      </c>
      <c r="B6621" s="1310" t="s">
        <v>8903</v>
      </c>
      <c r="C6621" s="1310" t="s">
        <v>8904</v>
      </c>
      <c r="D6621" s="1310">
        <v>202</v>
      </c>
      <c r="E6621" s="1311" t="s">
        <v>995</v>
      </c>
      <c r="F6621" s="1310" t="s">
        <v>995</v>
      </c>
      <c r="G6621" s="1310">
        <v>101191</v>
      </c>
      <c r="H6621" s="1310" t="s">
        <v>8907</v>
      </c>
      <c r="I6621" s="1310" t="s">
        <v>253</v>
      </c>
      <c r="J6621" s="1310" t="s">
        <v>2172</v>
      </c>
      <c r="K6621" s="1311">
        <v>61.15</v>
      </c>
      <c r="L6621" s="1310" t="s">
        <v>2173</v>
      </c>
    </row>
    <row r="6622" spans="1:12" ht="13.5">
      <c r="A6622" s="1310" t="s">
        <v>8902</v>
      </c>
      <c r="B6622" s="1310" t="s">
        <v>8903</v>
      </c>
      <c r="C6622" s="1310" t="s">
        <v>8904</v>
      </c>
      <c r="D6622" s="1310">
        <v>202</v>
      </c>
      <c r="E6622" s="1311" t="s">
        <v>995</v>
      </c>
      <c r="F6622" s="1310" t="s">
        <v>995</v>
      </c>
      <c r="G6622" s="1310">
        <v>101192</v>
      </c>
      <c r="H6622" s="1310" t="s">
        <v>8908</v>
      </c>
      <c r="I6622" s="1310" t="s">
        <v>253</v>
      </c>
      <c r="J6622" s="1310" t="s">
        <v>2172</v>
      </c>
      <c r="K6622" s="1311">
        <v>62.13</v>
      </c>
      <c r="L6622" s="1310" t="s">
        <v>2173</v>
      </c>
    </row>
    <row r="6623" spans="1:12" ht="13.5">
      <c r="A6623" s="1310" t="s">
        <v>8902</v>
      </c>
      <c r="B6623" s="1310" t="s">
        <v>8903</v>
      </c>
      <c r="C6623" s="1310" t="s">
        <v>8904</v>
      </c>
      <c r="D6623" s="1310">
        <v>202</v>
      </c>
      <c r="E6623" s="1311" t="s">
        <v>995</v>
      </c>
      <c r="F6623" s="1310" t="s">
        <v>995</v>
      </c>
      <c r="G6623" s="1310">
        <v>101193</v>
      </c>
      <c r="H6623" s="1310" t="s">
        <v>8909</v>
      </c>
      <c r="I6623" s="1310" t="s">
        <v>253</v>
      </c>
      <c r="J6623" s="1310" t="s">
        <v>2172</v>
      </c>
      <c r="K6623" s="1311">
        <v>55.36</v>
      </c>
      <c r="L6623" s="1310" t="s">
        <v>2173</v>
      </c>
    </row>
    <row r="6624" spans="1:12" ht="13.5">
      <c r="A6624" s="1310" t="s">
        <v>8902</v>
      </c>
      <c r="B6624" s="1310" t="s">
        <v>8903</v>
      </c>
      <c r="C6624" s="1310" t="s">
        <v>8904</v>
      </c>
      <c r="D6624" s="1310">
        <v>202</v>
      </c>
      <c r="E6624" s="1311" t="s">
        <v>995</v>
      </c>
      <c r="F6624" s="1310" t="s">
        <v>995</v>
      </c>
      <c r="G6624" s="1310">
        <v>101194</v>
      </c>
      <c r="H6624" s="1310" t="s">
        <v>8910</v>
      </c>
      <c r="I6624" s="1310" t="s">
        <v>253</v>
      </c>
      <c r="J6624" s="1310" t="s">
        <v>2172</v>
      </c>
      <c r="K6624" s="1311">
        <v>55.72</v>
      </c>
      <c r="L6624" s="1310" t="s">
        <v>2173</v>
      </c>
    </row>
    <row r="6625" spans="1:12" ht="13.5">
      <c r="A6625" s="1310" t="s">
        <v>8902</v>
      </c>
      <c r="B6625" s="1310" t="s">
        <v>8903</v>
      </c>
      <c r="C6625" s="1310" t="s">
        <v>8904</v>
      </c>
      <c r="D6625" s="1310">
        <v>202</v>
      </c>
      <c r="E6625" s="1311" t="s">
        <v>995</v>
      </c>
      <c r="F6625" s="1310" t="s">
        <v>995</v>
      </c>
      <c r="G6625" s="1310">
        <v>101197</v>
      </c>
      <c r="H6625" s="1310" t="s">
        <v>8911</v>
      </c>
      <c r="I6625" s="1310" t="s">
        <v>253</v>
      </c>
      <c r="J6625" s="1310" t="s">
        <v>2172</v>
      </c>
      <c r="K6625" s="1311">
        <v>114.53</v>
      </c>
      <c r="L6625" s="1310" t="s">
        <v>2173</v>
      </c>
    </row>
    <row r="6626" spans="1:12" ht="13.5">
      <c r="A6626" s="1310" t="s">
        <v>8902</v>
      </c>
      <c r="B6626" s="1310" t="s">
        <v>8903</v>
      </c>
      <c r="C6626" s="1310" t="s">
        <v>8904</v>
      </c>
      <c r="D6626" s="1310">
        <v>202</v>
      </c>
      <c r="E6626" s="1311" t="s">
        <v>995</v>
      </c>
      <c r="F6626" s="1310" t="s">
        <v>995</v>
      </c>
      <c r="G6626" s="1310">
        <v>101198</v>
      </c>
      <c r="H6626" s="1310" t="s">
        <v>8912</v>
      </c>
      <c r="I6626" s="1310" t="s">
        <v>253</v>
      </c>
      <c r="J6626" s="1310" t="s">
        <v>2172</v>
      </c>
      <c r="K6626" s="1311">
        <v>83.42</v>
      </c>
      <c r="L6626" s="1310" t="s">
        <v>2173</v>
      </c>
    </row>
    <row r="6627" spans="1:12" ht="13.5">
      <c r="A6627" s="1310" t="s">
        <v>8902</v>
      </c>
      <c r="B6627" s="1310" t="s">
        <v>8903</v>
      </c>
      <c r="C6627" s="1310" t="s">
        <v>8904</v>
      </c>
      <c r="D6627" s="1310">
        <v>202</v>
      </c>
      <c r="E6627" s="1311" t="s">
        <v>995</v>
      </c>
      <c r="F6627" s="1310" t="s">
        <v>995</v>
      </c>
      <c r="G6627" s="1310">
        <v>101199</v>
      </c>
      <c r="H6627" s="1310" t="s">
        <v>8913</v>
      </c>
      <c r="I6627" s="1310" t="s">
        <v>253</v>
      </c>
      <c r="J6627" s="1310" t="s">
        <v>2172</v>
      </c>
      <c r="K6627" s="1311">
        <v>84.33</v>
      </c>
      <c r="L6627" s="1310" t="s">
        <v>2173</v>
      </c>
    </row>
    <row r="6628" spans="1:12" ht="13.5">
      <c r="A6628" s="1310" t="s">
        <v>8902</v>
      </c>
      <c r="B6628" s="1310" t="s">
        <v>8903</v>
      </c>
      <c r="C6628" s="1310" t="s">
        <v>8904</v>
      </c>
      <c r="D6628" s="1310">
        <v>202</v>
      </c>
      <c r="E6628" s="1311" t="s">
        <v>995</v>
      </c>
      <c r="F6628" s="1310" t="s">
        <v>995</v>
      </c>
      <c r="G6628" s="1310">
        <v>101200</v>
      </c>
      <c r="H6628" s="1310" t="s">
        <v>8914</v>
      </c>
      <c r="I6628" s="1310" t="s">
        <v>253</v>
      </c>
      <c r="J6628" s="1310" t="s">
        <v>2242</v>
      </c>
      <c r="K6628" s="1311">
        <v>56.41</v>
      </c>
      <c r="L6628" s="1310" t="s">
        <v>2173</v>
      </c>
    </row>
    <row r="6629" spans="1:12" ht="13.5">
      <c r="A6629" s="1310" t="s">
        <v>8902</v>
      </c>
      <c r="B6629" s="1310" t="s">
        <v>8903</v>
      </c>
      <c r="C6629" s="1310" t="s">
        <v>8904</v>
      </c>
      <c r="D6629" s="1310">
        <v>202</v>
      </c>
      <c r="E6629" s="1311" t="s">
        <v>995</v>
      </c>
      <c r="F6629" s="1310" t="s">
        <v>995</v>
      </c>
      <c r="G6629" s="1310">
        <v>101201</v>
      </c>
      <c r="H6629" s="1310" t="s">
        <v>8915</v>
      </c>
      <c r="I6629" s="1310" t="s">
        <v>253</v>
      </c>
      <c r="J6629" s="1310" t="s">
        <v>2242</v>
      </c>
      <c r="K6629" s="1311">
        <v>68.77</v>
      </c>
      <c r="L6629" s="1310" t="s">
        <v>2173</v>
      </c>
    </row>
    <row r="6630" spans="1:12" ht="13.5">
      <c r="A6630" s="1310" t="s">
        <v>8902</v>
      </c>
      <c r="B6630" s="1310" t="s">
        <v>8903</v>
      </c>
      <c r="C6630" s="1310" t="s">
        <v>8904</v>
      </c>
      <c r="D6630" s="1310">
        <v>202</v>
      </c>
      <c r="E6630" s="1311" t="s">
        <v>995</v>
      </c>
      <c r="F6630" s="1310" t="s">
        <v>995</v>
      </c>
      <c r="G6630" s="1310">
        <v>101202</v>
      </c>
      <c r="H6630" s="1310" t="s">
        <v>8916</v>
      </c>
      <c r="I6630" s="1310" t="s">
        <v>253</v>
      </c>
      <c r="J6630" s="1310" t="s">
        <v>2242</v>
      </c>
      <c r="K6630" s="1311">
        <v>37.46</v>
      </c>
      <c r="L6630" s="1310" t="s">
        <v>2173</v>
      </c>
    </row>
    <row r="6631" spans="1:12" ht="13.5">
      <c r="A6631" s="1310" t="s">
        <v>8902</v>
      </c>
      <c r="B6631" s="1310" t="s">
        <v>8903</v>
      </c>
      <c r="C6631" s="1310" t="s">
        <v>8904</v>
      </c>
      <c r="D6631" s="1310">
        <v>202</v>
      </c>
      <c r="E6631" s="1311" t="s">
        <v>995</v>
      </c>
      <c r="F6631" s="1310" t="s">
        <v>995</v>
      </c>
      <c r="G6631" s="1310">
        <v>101203</v>
      </c>
      <c r="H6631" s="1310" t="s">
        <v>8917</v>
      </c>
      <c r="I6631" s="1310" t="s">
        <v>253</v>
      </c>
      <c r="J6631" s="1310" t="s">
        <v>2242</v>
      </c>
      <c r="K6631" s="1311">
        <v>36.54</v>
      </c>
      <c r="L6631" s="1310" t="s">
        <v>2173</v>
      </c>
    </row>
    <row r="6632" spans="1:12" ht="13.5">
      <c r="A6632" s="1310" t="s">
        <v>8902</v>
      </c>
      <c r="B6632" s="1310" t="s">
        <v>8903</v>
      </c>
      <c r="C6632" s="1310" t="s">
        <v>8904</v>
      </c>
      <c r="D6632" s="1310">
        <v>202</v>
      </c>
      <c r="E6632" s="1311" t="s">
        <v>995</v>
      </c>
      <c r="F6632" s="1310" t="s">
        <v>995</v>
      </c>
      <c r="G6632" s="1310">
        <v>101204</v>
      </c>
      <c r="H6632" s="1310" t="s">
        <v>8918</v>
      </c>
      <c r="I6632" s="1310" t="s">
        <v>253</v>
      </c>
      <c r="J6632" s="1310" t="s">
        <v>2242</v>
      </c>
      <c r="K6632" s="1311">
        <v>36.909999999999997</v>
      </c>
      <c r="L6632" s="1310" t="s">
        <v>2173</v>
      </c>
    </row>
    <row r="6633" spans="1:12" ht="13.5">
      <c r="A6633" s="1310" t="s">
        <v>8902</v>
      </c>
      <c r="B6633" s="1310" t="s">
        <v>8903</v>
      </c>
      <c r="C6633" s="1310" t="s">
        <v>8904</v>
      </c>
      <c r="D6633" s="1310">
        <v>202</v>
      </c>
      <c r="E6633" s="1311" t="s">
        <v>995</v>
      </c>
      <c r="F6633" s="1310" t="s">
        <v>995</v>
      </c>
      <c r="G6633" s="1310">
        <v>101205</v>
      </c>
      <c r="H6633" s="1310" t="s">
        <v>8919</v>
      </c>
      <c r="I6633" s="1310" t="s">
        <v>253</v>
      </c>
      <c r="J6633" s="1310" t="s">
        <v>2242</v>
      </c>
      <c r="K6633" s="1311">
        <v>37.46</v>
      </c>
      <c r="L6633" s="1310" t="s">
        <v>2173</v>
      </c>
    </row>
    <row r="6634" spans="1:12" ht="13.5">
      <c r="A6634" s="1310" t="s">
        <v>8902</v>
      </c>
      <c r="B6634" s="1310" t="s">
        <v>8903</v>
      </c>
      <c r="C6634" s="1310" t="s">
        <v>8920</v>
      </c>
      <c r="D6634" s="1310">
        <v>204</v>
      </c>
      <c r="E6634" s="1311" t="s">
        <v>995</v>
      </c>
      <c r="F6634" s="1310" t="s">
        <v>995</v>
      </c>
      <c r="G6634" s="1310">
        <v>102362</v>
      </c>
      <c r="H6634" s="1310" t="s">
        <v>8921</v>
      </c>
      <c r="I6634" s="1310" t="s">
        <v>472</v>
      </c>
      <c r="J6634" s="1310" t="s">
        <v>2172</v>
      </c>
      <c r="K6634" s="1311">
        <v>185.2</v>
      </c>
      <c r="L6634" s="1310" t="s">
        <v>2173</v>
      </c>
    </row>
    <row r="6635" spans="1:12" ht="13.5">
      <c r="A6635" s="1310" t="s">
        <v>8902</v>
      </c>
      <c r="B6635" s="1310" t="s">
        <v>8903</v>
      </c>
      <c r="C6635" s="1310" t="s">
        <v>8920</v>
      </c>
      <c r="D6635" s="1310">
        <v>204</v>
      </c>
      <c r="E6635" s="1311" t="s">
        <v>995</v>
      </c>
      <c r="F6635" s="1310" t="s">
        <v>995</v>
      </c>
      <c r="G6635" s="1310">
        <v>102363</v>
      </c>
      <c r="H6635" s="1310" t="s">
        <v>8922</v>
      </c>
      <c r="I6635" s="1310" t="s">
        <v>472</v>
      </c>
      <c r="J6635" s="1310" t="s">
        <v>2172</v>
      </c>
      <c r="K6635" s="1311">
        <v>196.96</v>
      </c>
      <c r="L6635" s="1310" t="s">
        <v>2173</v>
      </c>
    </row>
    <row r="6636" spans="1:12" ht="13.5">
      <c r="A6636" s="1310" t="s">
        <v>8902</v>
      </c>
      <c r="B6636" s="1310" t="s">
        <v>8903</v>
      </c>
      <c r="C6636" s="1310" t="s">
        <v>8920</v>
      </c>
      <c r="D6636" s="1310">
        <v>204</v>
      </c>
      <c r="E6636" s="1311" t="s">
        <v>995</v>
      </c>
      <c r="F6636" s="1310" t="s">
        <v>995</v>
      </c>
      <c r="G6636" s="1310">
        <v>102364</v>
      </c>
      <c r="H6636" s="1310" t="s">
        <v>8923</v>
      </c>
      <c r="I6636" s="1310" t="s">
        <v>472</v>
      </c>
      <c r="J6636" s="1310" t="s">
        <v>2172</v>
      </c>
      <c r="K6636" s="1311">
        <v>218.35</v>
      </c>
      <c r="L6636" s="1310" t="s">
        <v>2173</v>
      </c>
    </row>
    <row r="6637" spans="1:12" ht="13.5">
      <c r="A6637" s="1310" t="s">
        <v>8902</v>
      </c>
      <c r="B6637" s="1310" t="s">
        <v>8903</v>
      </c>
      <c r="C6637" s="1310" t="s">
        <v>8924</v>
      </c>
      <c r="D6637" s="1310">
        <v>205</v>
      </c>
      <c r="E6637" s="1311" t="s">
        <v>995</v>
      </c>
      <c r="F6637" s="1310" t="s">
        <v>995</v>
      </c>
      <c r="G6637" s="1310">
        <v>98509</v>
      </c>
      <c r="H6637" s="1310" t="s">
        <v>8925</v>
      </c>
      <c r="I6637" s="1310" t="s">
        <v>839</v>
      </c>
      <c r="J6637" s="1310" t="s">
        <v>2242</v>
      </c>
      <c r="K6637" s="1311">
        <v>40.67</v>
      </c>
      <c r="L6637" s="1310" t="s">
        <v>2173</v>
      </c>
    </row>
    <row r="6638" spans="1:12" ht="13.5">
      <c r="A6638" s="1310" t="s">
        <v>8902</v>
      </c>
      <c r="B6638" s="1310" t="s">
        <v>8903</v>
      </c>
      <c r="C6638" s="1310" t="s">
        <v>8924</v>
      </c>
      <c r="D6638" s="1310">
        <v>205</v>
      </c>
      <c r="E6638" s="1311" t="s">
        <v>995</v>
      </c>
      <c r="F6638" s="1310" t="s">
        <v>995</v>
      </c>
      <c r="G6638" s="1310">
        <v>98510</v>
      </c>
      <c r="H6638" s="1310" t="s">
        <v>8926</v>
      </c>
      <c r="I6638" s="1310" t="s">
        <v>839</v>
      </c>
      <c r="J6638" s="1310" t="s">
        <v>2242</v>
      </c>
      <c r="K6638" s="1311">
        <v>62.71</v>
      </c>
      <c r="L6638" s="1310" t="s">
        <v>2173</v>
      </c>
    </row>
    <row r="6639" spans="1:12" ht="13.5">
      <c r="A6639" s="1310" t="s">
        <v>8902</v>
      </c>
      <c r="B6639" s="1310" t="s">
        <v>8903</v>
      </c>
      <c r="C6639" s="1310" t="s">
        <v>8924</v>
      </c>
      <c r="D6639" s="1310">
        <v>205</v>
      </c>
      <c r="E6639" s="1311" t="s">
        <v>995</v>
      </c>
      <c r="F6639" s="1310" t="s">
        <v>995</v>
      </c>
      <c r="G6639" s="1310">
        <v>98511</v>
      </c>
      <c r="H6639" s="1310" t="s">
        <v>8927</v>
      </c>
      <c r="I6639" s="1310" t="s">
        <v>839</v>
      </c>
      <c r="J6639" s="1310" t="s">
        <v>2242</v>
      </c>
      <c r="K6639" s="1311">
        <v>118.22</v>
      </c>
      <c r="L6639" s="1310" t="s">
        <v>2173</v>
      </c>
    </row>
    <row r="6640" spans="1:12" ht="13.5">
      <c r="A6640" s="1310" t="s">
        <v>8902</v>
      </c>
      <c r="B6640" s="1310" t="s">
        <v>8903</v>
      </c>
      <c r="C6640" s="1310" t="s">
        <v>8924</v>
      </c>
      <c r="D6640" s="1310">
        <v>205</v>
      </c>
      <c r="E6640" s="1311" t="s">
        <v>995</v>
      </c>
      <c r="F6640" s="1310" t="s">
        <v>995</v>
      </c>
      <c r="G6640" s="1310">
        <v>98516</v>
      </c>
      <c r="H6640" s="1310" t="s">
        <v>8928</v>
      </c>
      <c r="I6640" s="1310" t="s">
        <v>839</v>
      </c>
      <c r="J6640" s="1310" t="s">
        <v>2172</v>
      </c>
      <c r="K6640" s="1311">
        <v>288.18</v>
      </c>
      <c r="L6640" s="1310" t="s">
        <v>2173</v>
      </c>
    </row>
    <row r="6641" spans="1:12" ht="13.5">
      <c r="A6641" s="1310" t="s">
        <v>8902</v>
      </c>
      <c r="B6641" s="1310" t="s">
        <v>8903</v>
      </c>
      <c r="C6641" s="1310" t="s">
        <v>8924</v>
      </c>
      <c r="D6641" s="1310">
        <v>205</v>
      </c>
      <c r="E6641" s="1311" t="s">
        <v>995</v>
      </c>
      <c r="F6641" s="1310" t="s">
        <v>995</v>
      </c>
      <c r="G6641" s="1310">
        <v>98519</v>
      </c>
      <c r="H6641" s="1310" t="s">
        <v>8929</v>
      </c>
      <c r="I6641" s="1310" t="s">
        <v>472</v>
      </c>
      <c r="J6641" s="1310" t="s">
        <v>2242</v>
      </c>
      <c r="K6641" s="1311">
        <v>1.76</v>
      </c>
      <c r="L6641" s="1310" t="s">
        <v>2173</v>
      </c>
    </row>
    <row r="6642" spans="1:12" ht="13.5">
      <c r="A6642" s="1310" t="s">
        <v>8902</v>
      </c>
      <c r="B6642" s="1310" t="s">
        <v>8903</v>
      </c>
      <c r="C6642" s="1310" t="s">
        <v>8924</v>
      </c>
      <c r="D6642" s="1310">
        <v>205</v>
      </c>
      <c r="E6642" s="1311" t="s">
        <v>995</v>
      </c>
      <c r="F6642" s="1310" t="s">
        <v>995</v>
      </c>
      <c r="G6642" s="1310">
        <v>98520</v>
      </c>
      <c r="H6642" s="1310" t="s">
        <v>8930</v>
      </c>
      <c r="I6642" s="1310" t="s">
        <v>472</v>
      </c>
      <c r="J6642" s="1310" t="s">
        <v>2242</v>
      </c>
      <c r="K6642" s="1311">
        <v>5.03</v>
      </c>
      <c r="L6642" s="1310" t="s">
        <v>2173</v>
      </c>
    </row>
    <row r="6643" spans="1:12" ht="13.5">
      <c r="A6643" s="1310" t="s">
        <v>8902</v>
      </c>
      <c r="B6643" s="1310" t="s">
        <v>8903</v>
      </c>
      <c r="C6643" s="1310" t="s">
        <v>8924</v>
      </c>
      <c r="D6643" s="1310">
        <v>205</v>
      </c>
      <c r="E6643" s="1311" t="s">
        <v>995</v>
      </c>
      <c r="F6643" s="1310" t="s">
        <v>995</v>
      </c>
      <c r="G6643" s="1310">
        <v>98521</v>
      </c>
      <c r="H6643" s="1310" t="s">
        <v>8931</v>
      </c>
      <c r="I6643" s="1310" t="s">
        <v>472</v>
      </c>
      <c r="J6643" s="1310" t="s">
        <v>2242</v>
      </c>
      <c r="K6643" s="1311">
        <v>0.33</v>
      </c>
      <c r="L6643" s="1310" t="s">
        <v>2173</v>
      </c>
    </row>
    <row r="6644" spans="1:12" ht="13.5">
      <c r="A6644" s="1310" t="s">
        <v>8902</v>
      </c>
      <c r="B6644" s="1310" t="s">
        <v>8903</v>
      </c>
      <c r="C6644" s="1310" t="s">
        <v>8924</v>
      </c>
      <c r="D6644" s="1310">
        <v>205</v>
      </c>
      <c r="E6644" s="1311" t="s">
        <v>995</v>
      </c>
      <c r="F6644" s="1310" t="s">
        <v>995</v>
      </c>
      <c r="G6644" s="1310">
        <v>98522</v>
      </c>
      <c r="H6644" s="1310" t="s">
        <v>8932</v>
      </c>
      <c r="I6644" s="1310" t="s">
        <v>253</v>
      </c>
      <c r="J6644" s="1310" t="s">
        <v>2172</v>
      </c>
      <c r="K6644" s="1311">
        <v>151.13999999999999</v>
      </c>
      <c r="L6644" s="1310" t="s">
        <v>2173</v>
      </c>
    </row>
    <row r="6645" spans="1:12" ht="13.5">
      <c r="A6645" s="1310" t="s">
        <v>8902</v>
      </c>
      <c r="B6645" s="1310" t="s">
        <v>8903</v>
      </c>
      <c r="C6645" s="1310" t="s">
        <v>8924</v>
      </c>
      <c r="D6645" s="1310">
        <v>205</v>
      </c>
      <c r="E6645" s="1311" t="s">
        <v>995</v>
      </c>
      <c r="F6645" s="1310" t="s">
        <v>995</v>
      </c>
      <c r="G6645" s="1310">
        <v>98524</v>
      </c>
      <c r="H6645" s="1310" t="s">
        <v>8933</v>
      </c>
      <c r="I6645" s="1310" t="s">
        <v>472</v>
      </c>
      <c r="J6645" s="1310" t="s">
        <v>2242</v>
      </c>
      <c r="K6645" s="1311">
        <v>2.92</v>
      </c>
      <c r="L6645" s="1310" t="s">
        <v>2173</v>
      </c>
    </row>
    <row r="6646" spans="1:12" ht="13.5">
      <c r="A6646" s="1310" t="s">
        <v>8902</v>
      </c>
      <c r="B6646" s="1310" t="s">
        <v>8903</v>
      </c>
      <c r="C6646" s="1310" t="s">
        <v>8934</v>
      </c>
      <c r="D6646" s="1310">
        <v>206</v>
      </c>
      <c r="E6646" s="1311" t="s">
        <v>995</v>
      </c>
      <c r="F6646" s="1310" t="s">
        <v>995</v>
      </c>
      <c r="G6646" s="1310">
        <v>98503</v>
      </c>
      <c r="H6646" s="1310" t="s">
        <v>8935</v>
      </c>
      <c r="I6646" s="1310" t="s">
        <v>472</v>
      </c>
      <c r="J6646" s="1310" t="s">
        <v>2172</v>
      </c>
      <c r="K6646" s="1311">
        <v>18.97</v>
      </c>
      <c r="L6646" s="1310" t="s">
        <v>2173</v>
      </c>
    </row>
    <row r="6647" spans="1:12" ht="13.5">
      <c r="A6647" s="1310" t="s">
        <v>8902</v>
      </c>
      <c r="B6647" s="1310" t="s">
        <v>8903</v>
      </c>
      <c r="C6647" s="1310" t="s">
        <v>8934</v>
      </c>
      <c r="D6647" s="1310">
        <v>206</v>
      </c>
      <c r="E6647" s="1311" t="s">
        <v>995</v>
      </c>
      <c r="F6647" s="1310" t="s">
        <v>995</v>
      </c>
      <c r="G6647" s="1310">
        <v>98504</v>
      </c>
      <c r="H6647" s="1310" t="s">
        <v>770</v>
      </c>
      <c r="I6647" s="1310" t="s">
        <v>472</v>
      </c>
      <c r="J6647" s="1310" t="s">
        <v>2172</v>
      </c>
      <c r="K6647" s="1311">
        <v>12.07</v>
      </c>
      <c r="L6647" s="1310" t="s">
        <v>2173</v>
      </c>
    </row>
    <row r="6648" spans="1:12" ht="13.5">
      <c r="A6648" s="1310" t="s">
        <v>8902</v>
      </c>
      <c r="B6648" s="1310" t="s">
        <v>8903</v>
      </c>
      <c r="C6648" s="1310" t="s">
        <v>8934</v>
      </c>
      <c r="D6648" s="1310">
        <v>206</v>
      </c>
      <c r="E6648" s="1311" t="s">
        <v>995</v>
      </c>
      <c r="F6648" s="1310" t="s">
        <v>995</v>
      </c>
      <c r="G6648" s="1310">
        <v>98505</v>
      </c>
      <c r="H6648" s="1310" t="s">
        <v>8936</v>
      </c>
      <c r="I6648" s="1310" t="s">
        <v>472</v>
      </c>
      <c r="J6648" s="1310" t="s">
        <v>2242</v>
      </c>
      <c r="K6648" s="1311">
        <v>58.68</v>
      </c>
      <c r="L6648" s="1310" t="s">
        <v>2173</v>
      </c>
    </row>
    <row r="6649" spans="1:12" ht="13.5">
      <c r="A6649" s="1310" t="s">
        <v>8902</v>
      </c>
      <c r="B6649" s="1310" t="s">
        <v>8903</v>
      </c>
      <c r="C6649" s="1310" t="s">
        <v>8937</v>
      </c>
      <c r="D6649" s="1310">
        <v>277</v>
      </c>
      <c r="E6649" s="1311" t="s">
        <v>995</v>
      </c>
      <c r="F6649" s="1310" t="s">
        <v>995</v>
      </c>
      <c r="G6649" s="1310">
        <v>98525</v>
      </c>
      <c r="H6649" s="1310" t="s">
        <v>845</v>
      </c>
      <c r="I6649" s="1310" t="s">
        <v>472</v>
      </c>
      <c r="J6649" s="1310" t="s">
        <v>2172</v>
      </c>
      <c r="K6649" s="1311">
        <v>0.3</v>
      </c>
      <c r="L6649" s="1310" t="s">
        <v>2173</v>
      </c>
    </row>
    <row r="6650" spans="1:12" ht="13.5">
      <c r="A6650" s="1310" t="s">
        <v>8902</v>
      </c>
      <c r="B6650" s="1310" t="s">
        <v>8903</v>
      </c>
      <c r="C6650" s="1310" t="s">
        <v>8937</v>
      </c>
      <c r="D6650" s="1310">
        <v>277</v>
      </c>
      <c r="E6650" s="1311" t="s">
        <v>995</v>
      </c>
      <c r="F6650" s="1310" t="s">
        <v>995</v>
      </c>
      <c r="G6650" s="1310">
        <v>98526</v>
      </c>
      <c r="H6650" s="1310" t="s">
        <v>8938</v>
      </c>
      <c r="I6650" s="1310" t="s">
        <v>839</v>
      </c>
      <c r="J6650" s="1310" t="s">
        <v>2172</v>
      </c>
      <c r="K6650" s="1311">
        <v>66.14</v>
      </c>
      <c r="L6650" s="1310" t="s">
        <v>2173</v>
      </c>
    </row>
    <row r="6651" spans="1:12" ht="13.5">
      <c r="A6651" s="1310" t="s">
        <v>8902</v>
      </c>
      <c r="B6651" s="1310" t="s">
        <v>8903</v>
      </c>
      <c r="C6651" s="1310" t="s">
        <v>8937</v>
      </c>
      <c r="D6651" s="1310">
        <v>277</v>
      </c>
      <c r="E6651" s="1311" t="s">
        <v>995</v>
      </c>
      <c r="F6651" s="1310" t="s">
        <v>995</v>
      </c>
      <c r="G6651" s="1310">
        <v>98527</v>
      </c>
      <c r="H6651" s="1310" t="s">
        <v>8939</v>
      </c>
      <c r="I6651" s="1310" t="s">
        <v>839</v>
      </c>
      <c r="J6651" s="1310" t="s">
        <v>2172</v>
      </c>
      <c r="K6651" s="1311">
        <v>142.41999999999999</v>
      </c>
      <c r="L6651" s="1310" t="s">
        <v>2173</v>
      </c>
    </row>
    <row r="6652" spans="1:12" ht="13.5">
      <c r="A6652" s="1310" t="s">
        <v>8902</v>
      </c>
      <c r="B6652" s="1310" t="s">
        <v>8903</v>
      </c>
      <c r="C6652" s="1310" t="s">
        <v>8937</v>
      </c>
      <c r="D6652" s="1310">
        <v>277</v>
      </c>
      <c r="E6652" s="1311" t="s">
        <v>995</v>
      </c>
      <c r="F6652" s="1310" t="s">
        <v>995</v>
      </c>
      <c r="G6652" s="1310">
        <v>98528</v>
      </c>
      <c r="H6652" s="1310" t="s">
        <v>8940</v>
      </c>
      <c r="I6652" s="1310" t="s">
        <v>839</v>
      </c>
      <c r="J6652" s="1310" t="s">
        <v>2172</v>
      </c>
      <c r="K6652" s="1311">
        <v>208.28</v>
      </c>
      <c r="L6652" s="1310" t="s">
        <v>2173</v>
      </c>
    </row>
    <row r="6653" spans="1:12" ht="13.5">
      <c r="A6653" s="1310" t="s">
        <v>8902</v>
      </c>
      <c r="B6653" s="1310" t="s">
        <v>8903</v>
      </c>
      <c r="C6653" s="1310" t="s">
        <v>8937</v>
      </c>
      <c r="D6653" s="1310">
        <v>277</v>
      </c>
      <c r="E6653" s="1311" t="s">
        <v>995</v>
      </c>
      <c r="F6653" s="1310" t="s">
        <v>995</v>
      </c>
      <c r="G6653" s="1310">
        <v>98529</v>
      </c>
      <c r="H6653" s="1310" t="s">
        <v>8941</v>
      </c>
      <c r="I6653" s="1310" t="s">
        <v>839</v>
      </c>
      <c r="J6653" s="1310" t="s">
        <v>2242</v>
      </c>
      <c r="K6653" s="1311">
        <v>62.89</v>
      </c>
      <c r="L6653" s="1310" t="s">
        <v>2173</v>
      </c>
    </row>
    <row r="6654" spans="1:12" ht="13.5">
      <c r="A6654" s="1310" t="s">
        <v>8902</v>
      </c>
      <c r="B6654" s="1310" t="s">
        <v>8903</v>
      </c>
      <c r="C6654" s="1310" t="s">
        <v>8937</v>
      </c>
      <c r="D6654" s="1310">
        <v>277</v>
      </c>
      <c r="E6654" s="1311" t="s">
        <v>995</v>
      </c>
      <c r="F6654" s="1310" t="s">
        <v>995</v>
      </c>
      <c r="G6654" s="1310">
        <v>98530</v>
      </c>
      <c r="H6654" s="1310" t="s">
        <v>8942</v>
      </c>
      <c r="I6654" s="1310" t="s">
        <v>839</v>
      </c>
      <c r="J6654" s="1310" t="s">
        <v>2242</v>
      </c>
      <c r="K6654" s="1311">
        <v>112.04</v>
      </c>
      <c r="L6654" s="1310" t="s">
        <v>2173</v>
      </c>
    </row>
    <row r="6655" spans="1:12" ht="13.5">
      <c r="A6655" s="1310" t="s">
        <v>8902</v>
      </c>
      <c r="B6655" s="1310" t="s">
        <v>8903</v>
      </c>
      <c r="C6655" s="1310" t="s">
        <v>8937</v>
      </c>
      <c r="D6655" s="1310">
        <v>277</v>
      </c>
      <c r="E6655" s="1311" t="s">
        <v>995</v>
      </c>
      <c r="F6655" s="1310" t="s">
        <v>995</v>
      </c>
      <c r="G6655" s="1310">
        <v>98531</v>
      </c>
      <c r="H6655" s="1310" t="s">
        <v>8943</v>
      </c>
      <c r="I6655" s="1310" t="s">
        <v>839</v>
      </c>
      <c r="J6655" s="1310" t="s">
        <v>2172</v>
      </c>
      <c r="K6655" s="1311">
        <v>237.78</v>
      </c>
      <c r="L6655" s="1310" t="s">
        <v>2173</v>
      </c>
    </row>
    <row r="6656" spans="1:12" ht="13.5">
      <c r="A6656" s="1310" t="s">
        <v>8902</v>
      </c>
      <c r="B6656" s="1310" t="s">
        <v>8903</v>
      </c>
      <c r="C6656" s="1310" t="s">
        <v>8937</v>
      </c>
      <c r="D6656" s="1310">
        <v>277</v>
      </c>
      <c r="E6656" s="1311" t="s">
        <v>995</v>
      </c>
      <c r="F6656" s="1310" t="s">
        <v>995</v>
      </c>
      <c r="G6656" s="1310">
        <v>98532</v>
      </c>
      <c r="H6656" s="1310" t="s">
        <v>8944</v>
      </c>
      <c r="I6656" s="1310" t="s">
        <v>839</v>
      </c>
      <c r="J6656" s="1310" t="s">
        <v>2172</v>
      </c>
      <c r="K6656" s="1311">
        <v>85.09</v>
      </c>
      <c r="L6656" s="1310" t="s">
        <v>2173</v>
      </c>
    </row>
    <row r="6657" spans="1:12" ht="13.5">
      <c r="A6657" s="1310" t="s">
        <v>8902</v>
      </c>
      <c r="B6657" s="1310" t="s">
        <v>8903</v>
      </c>
      <c r="C6657" s="1310" t="s">
        <v>8937</v>
      </c>
      <c r="D6657" s="1310">
        <v>277</v>
      </c>
      <c r="E6657" s="1311" t="s">
        <v>995</v>
      </c>
      <c r="F6657" s="1310" t="s">
        <v>995</v>
      </c>
      <c r="G6657" s="1310">
        <v>98533</v>
      </c>
      <c r="H6657" s="1310" t="s">
        <v>8945</v>
      </c>
      <c r="I6657" s="1310" t="s">
        <v>839</v>
      </c>
      <c r="J6657" s="1310" t="s">
        <v>2172</v>
      </c>
      <c r="K6657" s="1311">
        <v>230.47</v>
      </c>
      <c r="L6657" s="1310" t="s">
        <v>2173</v>
      </c>
    </row>
    <row r="6658" spans="1:12" ht="13.5">
      <c r="A6658" s="1310" t="s">
        <v>8902</v>
      </c>
      <c r="B6658" s="1310" t="s">
        <v>8903</v>
      </c>
      <c r="C6658" s="1310" t="s">
        <v>8937</v>
      </c>
      <c r="D6658" s="1310">
        <v>277</v>
      </c>
      <c r="E6658" s="1311" t="s">
        <v>995</v>
      </c>
      <c r="F6658" s="1310" t="s">
        <v>995</v>
      </c>
      <c r="G6658" s="1310">
        <v>98534</v>
      </c>
      <c r="H6658" s="1310" t="s">
        <v>8946</v>
      </c>
      <c r="I6658" s="1310" t="s">
        <v>839</v>
      </c>
      <c r="J6658" s="1310" t="s">
        <v>2172</v>
      </c>
      <c r="K6658" s="1311">
        <v>593.48</v>
      </c>
      <c r="L6658" s="1310" t="s">
        <v>2173</v>
      </c>
    </row>
    <row r="6659" spans="1:12" ht="13.5">
      <c r="A6659" s="1310" t="s">
        <v>8902</v>
      </c>
      <c r="B6659" s="1310" t="s">
        <v>8903</v>
      </c>
      <c r="C6659" s="1310" t="s">
        <v>8937</v>
      </c>
      <c r="D6659" s="1310">
        <v>277</v>
      </c>
      <c r="E6659" s="1311" t="s">
        <v>995</v>
      </c>
      <c r="F6659" s="1310" t="s">
        <v>995</v>
      </c>
      <c r="G6659" s="1310">
        <v>98535</v>
      </c>
      <c r="H6659" s="1310" t="s">
        <v>8947</v>
      </c>
      <c r="I6659" s="1310" t="s">
        <v>839</v>
      </c>
      <c r="J6659" s="1310" t="s">
        <v>2172</v>
      </c>
      <c r="K6659" s="1311">
        <v>934.13</v>
      </c>
      <c r="L6659" s="1310" t="s">
        <v>2173</v>
      </c>
    </row>
    <row r="6660" spans="1:12" ht="13.5">
      <c r="A6660" s="1310" t="s">
        <v>7192</v>
      </c>
      <c r="B6660" s="1310" t="s">
        <v>8419</v>
      </c>
      <c r="C6660" s="1310" t="s">
        <v>8693</v>
      </c>
      <c r="D6660" s="1310">
        <v>318</v>
      </c>
      <c r="E6660" s="1311" t="s">
        <v>995</v>
      </c>
      <c r="F6660" s="1310" t="s">
        <v>995</v>
      </c>
      <c r="G6660" s="1310">
        <v>88238</v>
      </c>
      <c r="H6660" s="1310" t="s">
        <v>8948</v>
      </c>
      <c r="I6660" s="1310" t="s">
        <v>994</v>
      </c>
      <c r="J6660" s="1310" t="s">
        <v>2242</v>
      </c>
      <c r="K6660" s="1311">
        <v>18.440000000000001</v>
      </c>
      <c r="L6660" s="1310" t="s">
        <v>8949</v>
      </c>
    </row>
    <row r="6661" spans="1:12" ht="13.5">
      <c r="A6661" s="1310" t="s">
        <v>7192</v>
      </c>
      <c r="B6661" s="1310" t="s">
        <v>8419</v>
      </c>
      <c r="C6661" s="1310" t="s">
        <v>8693</v>
      </c>
      <c r="D6661" s="1310">
        <v>318</v>
      </c>
      <c r="E6661" s="1311" t="s">
        <v>995</v>
      </c>
      <c r="F6661" s="1310" t="s">
        <v>995</v>
      </c>
      <c r="G6661" s="1310">
        <v>88239</v>
      </c>
      <c r="H6661" s="1310" t="s">
        <v>8950</v>
      </c>
      <c r="I6661" s="1310" t="s">
        <v>994</v>
      </c>
      <c r="J6661" s="1310" t="s">
        <v>2242</v>
      </c>
      <c r="K6661" s="1311">
        <v>19.96</v>
      </c>
      <c r="L6661" s="1310" t="s">
        <v>8949</v>
      </c>
    </row>
    <row r="6662" spans="1:12" ht="13.5">
      <c r="A6662" s="1310" t="s">
        <v>7192</v>
      </c>
      <c r="B6662" s="1310" t="s">
        <v>8419</v>
      </c>
      <c r="C6662" s="1310" t="s">
        <v>8693</v>
      </c>
      <c r="D6662" s="1310">
        <v>318</v>
      </c>
      <c r="E6662" s="1311" t="s">
        <v>995</v>
      </c>
      <c r="F6662" s="1310" t="s">
        <v>995</v>
      </c>
      <c r="G6662" s="1310">
        <v>88240</v>
      </c>
      <c r="H6662" s="1310" t="s">
        <v>8951</v>
      </c>
      <c r="I6662" s="1310" t="s">
        <v>994</v>
      </c>
      <c r="J6662" s="1310" t="s">
        <v>2242</v>
      </c>
      <c r="K6662" s="1311">
        <v>14.53</v>
      </c>
      <c r="L6662" s="1310" t="s">
        <v>8949</v>
      </c>
    </row>
    <row r="6663" spans="1:12" ht="13.5">
      <c r="A6663" s="1310" t="s">
        <v>7192</v>
      </c>
      <c r="B6663" s="1310" t="s">
        <v>8419</v>
      </c>
      <c r="C6663" s="1310" t="s">
        <v>8693</v>
      </c>
      <c r="D6663" s="1310">
        <v>318</v>
      </c>
      <c r="E6663" s="1311" t="s">
        <v>995</v>
      </c>
      <c r="F6663" s="1310" t="s">
        <v>995</v>
      </c>
      <c r="G6663" s="1310">
        <v>88241</v>
      </c>
      <c r="H6663" s="1310" t="s">
        <v>8952</v>
      </c>
      <c r="I6663" s="1310" t="s">
        <v>994</v>
      </c>
      <c r="J6663" s="1310" t="s">
        <v>2242</v>
      </c>
      <c r="K6663" s="1311">
        <v>18.84</v>
      </c>
      <c r="L6663" s="1310" t="s">
        <v>8949</v>
      </c>
    </row>
    <row r="6664" spans="1:12" ht="13.5">
      <c r="A6664" s="1310" t="s">
        <v>7192</v>
      </c>
      <c r="B6664" s="1310" t="s">
        <v>8419</v>
      </c>
      <c r="C6664" s="1310" t="s">
        <v>8693</v>
      </c>
      <c r="D6664" s="1310">
        <v>318</v>
      </c>
      <c r="E6664" s="1311" t="s">
        <v>995</v>
      </c>
      <c r="F6664" s="1310" t="s">
        <v>995</v>
      </c>
      <c r="G6664" s="1310">
        <v>88242</v>
      </c>
      <c r="H6664" s="1310" t="s">
        <v>8953</v>
      </c>
      <c r="I6664" s="1310" t="s">
        <v>994</v>
      </c>
      <c r="J6664" s="1310" t="s">
        <v>2242</v>
      </c>
      <c r="K6664" s="1311">
        <v>17.59</v>
      </c>
      <c r="L6664" s="1310" t="s">
        <v>8949</v>
      </c>
    </row>
    <row r="6665" spans="1:12" ht="13.5">
      <c r="A6665" s="1310" t="s">
        <v>7192</v>
      </c>
      <c r="B6665" s="1310" t="s">
        <v>8419</v>
      </c>
      <c r="C6665" s="1310" t="s">
        <v>8693</v>
      </c>
      <c r="D6665" s="1310">
        <v>318</v>
      </c>
      <c r="E6665" s="1311" t="s">
        <v>995</v>
      </c>
      <c r="F6665" s="1310" t="s">
        <v>995</v>
      </c>
      <c r="G6665" s="1310">
        <v>88243</v>
      </c>
      <c r="H6665" s="1310" t="s">
        <v>8954</v>
      </c>
      <c r="I6665" s="1310" t="s">
        <v>994</v>
      </c>
      <c r="J6665" s="1310" t="s">
        <v>2242</v>
      </c>
      <c r="K6665" s="1311">
        <v>20.96</v>
      </c>
      <c r="L6665" s="1310" t="s">
        <v>8949</v>
      </c>
    </row>
    <row r="6666" spans="1:12" ht="13.5">
      <c r="A6666" s="1310" t="s">
        <v>7192</v>
      </c>
      <c r="B6666" s="1310" t="s">
        <v>8419</v>
      </c>
      <c r="C6666" s="1310" t="s">
        <v>8693</v>
      </c>
      <c r="D6666" s="1310">
        <v>318</v>
      </c>
      <c r="E6666" s="1311" t="s">
        <v>995</v>
      </c>
      <c r="F6666" s="1310" t="s">
        <v>995</v>
      </c>
      <c r="G6666" s="1310">
        <v>88245</v>
      </c>
      <c r="H6666" s="1310" t="s">
        <v>8955</v>
      </c>
      <c r="I6666" s="1310" t="s">
        <v>994</v>
      </c>
      <c r="J6666" s="1310" t="s">
        <v>2242</v>
      </c>
      <c r="K6666" s="1311">
        <v>23.78</v>
      </c>
      <c r="L6666" s="1310" t="s">
        <v>8949</v>
      </c>
    </row>
    <row r="6667" spans="1:12" ht="13.5">
      <c r="A6667" s="1310" t="s">
        <v>7192</v>
      </c>
      <c r="B6667" s="1310" t="s">
        <v>8419</v>
      </c>
      <c r="C6667" s="1310" t="s">
        <v>8693</v>
      </c>
      <c r="D6667" s="1310">
        <v>318</v>
      </c>
      <c r="E6667" s="1311" t="s">
        <v>995</v>
      </c>
      <c r="F6667" s="1310" t="s">
        <v>995</v>
      </c>
      <c r="G6667" s="1310">
        <v>88246</v>
      </c>
      <c r="H6667" s="1310" t="s">
        <v>8956</v>
      </c>
      <c r="I6667" s="1310" t="s">
        <v>994</v>
      </c>
      <c r="J6667" s="1310" t="s">
        <v>2242</v>
      </c>
      <c r="K6667" s="1311">
        <v>18.649999999999999</v>
      </c>
      <c r="L6667" s="1310" t="s">
        <v>8949</v>
      </c>
    </row>
    <row r="6668" spans="1:12" ht="13.5">
      <c r="A6668" s="1310" t="s">
        <v>7192</v>
      </c>
      <c r="B6668" s="1310" t="s">
        <v>8419</v>
      </c>
      <c r="C6668" s="1310" t="s">
        <v>8693</v>
      </c>
      <c r="D6668" s="1310">
        <v>318</v>
      </c>
      <c r="E6668" s="1311" t="s">
        <v>995</v>
      </c>
      <c r="F6668" s="1310" t="s">
        <v>995</v>
      </c>
      <c r="G6668" s="1310">
        <v>88247</v>
      </c>
      <c r="H6668" s="1310" t="s">
        <v>8957</v>
      </c>
      <c r="I6668" s="1310" t="s">
        <v>994</v>
      </c>
      <c r="J6668" s="1310" t="s">
        <v>2242</v>
      </c>
      <c r="K6668" s="1311">
        <v>18.739999999999998</v>
      </c>
      <c r="L6668" s="1310" t="s">
        <v>8949</v>
      </c>
    </row>
    <row r="6669" spans="1:12" ht="13.5">
      <c r="A6669" s="1310" t="s">
        <v>7192</v>
      </c>
      <c r="B6669" s="1310" t="s">
        <v>8419</v>
      </c>
      <c r="C6669" s="1310" t="s">
        <v>8693</v>
      </c>
      <c r="D6669" s="1310">
        <v>318</v>
      </c>
      <c r="E6669" s="1311" t="s">
        <v>995</v>
      </c>
      <c r="F6669" s="1310" t="s">
        <v>995</v>
      </c>
      <c r="G6669" s="1310">
        <v>88248</v>
      </c>
      <c r="H6669" s="1310" t="s">
        <v>8958</v>
      </c>
      <c r="I6669" s="1310" t="s">
        <v>994</v>
      </c>
      <c r="J6669" s="1310" t="s">
        <v>2242</v>
      </c>
      <c r="K6669" s="1311">
        <v>18.23</v>
      </c>
      <c r="L6669" s="1310" t="s">
        <v>8949</v>
      </c>
    </row>
    <row r="6670" spans="1:12" ht="13.5">
      <c r="A6670" s="1310" t="s">
        <v>7192</v>
      </c>
      <c r="B6670" s="1310" t="s">
        <v>8419</v>
      </c>
      <c r="C6670" s="1310" t="s">
        <v>8693</v>
      </c>
      <c r="D6670" s="1310">
        <v>318</v>
      </c>
      <c r="E6670" s="1311" t="s">
        <v>995</v>
      </c>
      <c r="F6670" s="1310" t="s">
        <v>995</v>
      </c>
      <c r="G6670" s="1310">
        <v>88249</v>
      </c>
      <c r="H6670" s="1310" t="s">
        <v>8959</v>
      </c>
      <c r="I6670" s="1310" t="s">
        <v>994</v>
      </c>
      <c r="J6670" s="1310" t="s">
        <v>2242</v>
      </c>
      <c r="K6670" s="1311">
        <v>31.03</v>
      </c>
      <c r="L6670" s="1310" t="s">
        <v>8949</v>
      </c>
    </row>
    <row r="6671" spans="1:12" ht="13.5">
      <c r="A6671" s="1310" t="s">
        <v>7192</v>
      </c>
      <c r="B6671" s="1310" t="s">
        <v>8419</v>
      </c>
      <c r="C6671" s="1310" t="s">
        <v>8693</v>
      </c>
      <c r="D6671" s="1310">
        <v>318</v>
      </c>
      <c r="E6671" s="1311" t="s">
        <v>995</v>
      </c>
      <c r="F6671" s="1310" t="s">
        <v>995</v>
      </c>
      <c r="G6671" s="1310">
        <v>88250</v>
      </c>
      <c r="H6671" s="1310" t="s">
        <v>8960</v>
      </c>
      <c r="I6671" s="1310" t="s">
        <v>994</v>
      </c>
      <c r="J6671" s="1310" t="s">
        <v>2242</v>
      </c>
      <c r="K6671" s="1311">
        <v>16.66</v>
      </c>
      <c r="L6671" s="1310" t="s">
        <v>8949</v>
      </c>
    </row>
    <row r="6672" spans="1:12" ht="13.5">
      <c r="A6672" s="1310" t="s">
        <v>7192</v>
      </c>
      <c r="B6672" s="1310" t="s">
        <v>8419</v>
      </c>
      <c r="C6672" s="1310" t="s">
        <v>8693</v>
      </c>
      <c r="D6672" s="1310">
        <v>318</v>
      </c>
      <c r="E6672" s="1311" t="s">
        <v>995</v>
      </c>
      <c r="F6672" s="1310" t="s">
        <v>995</v>
      </c>
      <c r="G6672" s="1310">
        <v>88251</v>
      </c>
      <c r="H6672" s="1310" t="s">
        <v>8961</v>
      </c>
      <c r="I6672" s="1310" t="s">
        <v>994</v>
      </c>
      <c r="J6672" s="1310" t="s">
        <v>2242</v>
      </c>
      <c r="K6672" s="1311">
        <v>19.309999999999999</v>
      </c>
      <c r="L6672" s="1310" t="s">
        <v>8949</v>
      </c>
    </row>
    <row r="6673" spans="1:12" ht="13.5">
      <c r="A6673" s="1310" t="s">
        <v>7192</v>
      </c>
      <c r="B6673" s="1310" t="s">
        <v>8419</v>
      </c>
      <c r="C6673" s="1310" t="s">
        <v>8693</v>
      </c>
      <c r="D6673" s="1310">
        <v>318</v>
      </c>
      <c r="E6673" s="1311" t="s">
        <v>995</v>
      </c>
      <c r="F6673" s="1310" t="s">
        <v>995</v>
      </c>
      <c r="G6673" s="1310">
        <v>88252</v>
      </c>
      <c r="H6673" s="1310" t="s">
        <v>8962</v>
      </c>
      <c r="I6673" s="1310" t="s">
        <v>994</v>
      </c>
      <c r="J6673" s="1310" t="s">
        <v>2242</v>
      </c>
      <c r="K6673" s="1311">
        <v>18.39</v>
      </c>
      <c r="L6673" s="1310" t="s">
        <v>8949</v>
      </c>
    </row>
    <row r="6674" spans="1:12" ht="13.5">
      <c r="A6674" s="1310" t="s">
        <v>7192</v>
      </c>
      <c r="B6674" s="1310" t="s">
        <v>8419</v>
      </c>
      <c r="C6674" s="1310" t="s">
        <v>8693</v>
      </c>
      <c r="D6674" s="1310">
        <v>318</v>
      </c>
      <c r="E6674" s="1311" t="s">
        <v>995</v>
      </c>
      <c r="F6674" s="1310" t="s">
        <v>995</v>
      </c>
      <c r="G6674" s="1310">
        <v>88253</v>
      </c>
      <c r="H6674" s="1310" t="s">
        <v>8963</v>
      </c>
      <c r="I6674" s="1310" t="s">
        <v>994</v>
      </c>
      <c r="J6674" s="1310" t="s">
        <v>2242</v>
      </c>
      <c r="K6674" s="1311">
        <v>8.36</v>
      </c>
      <c r="L6674" s="1310" t="s">
        <v>8949</v>
      </c>
    </row>
    <row r="6675" spans="1:12" ht="13.5">
      <c r="A6675" s="1310" t="s">
        <v>7192</v>
      </c>
      <c r="B6675" s="1310" t="s">
        <v>8419</v>
      </c>
      <c r="C6675" s="1310" t="s">
        <v>8693</v>
      </c>
      <c r="D6675" s="1310">
        <v>318</v>
      </c>
      <c r="E6675" s="1311" t="s">
        <v>995</v>
      </c>
      <c r="F6675" s="1310" t="s">
        <v>995</v>
      </c>
      <c r="G6675" s="1310">
        <v>88255</v>
      </c>
      <c r="H6675" s="1310" t="s">
        <v>8964</v>
      </c>
      <c r="I6675" s="1310" t="s">
        <v>994</v>
      </c>
      <c r="J6675" s="1310" t="s">
        <v>2242</v>
      </c>
      <c r="K6675" s="1311">
        <v>37.06</v>
      </c>
      <c r="L6675" s="1310" t="s">
        <v>8949</v>
      </c>
    </row>
    <row r="6676" spans="1:12" ht="13.5">
      <c r="A6676" s="1310" t="s">
        <v>7192</v>
      </c>
      <c r="B6676" s="1310" t="s">
        <v>8419</v>
      </c>
      <c r="C6676" s="1310" t="s">
        <v>8693</v>
      </c>
      <c r="D6676" s="1310">
        <v>318</v>
      </c>
      <c r="E6676" s="1311" t="s">
        <v>995</v>
      </c>
      <c r="F6676" s="1310" t="s">
        <v>995</v>
      </c>
      <c r="G6676" s="1310">
        <v>88256</v>
      </c>
      <c r="H6676" s="1310" t="s">
        <v>8965</v>
      </c>
      <c r="I6676" s="1310" t="s">
        <v>994</v>
      </c>
      <c r="J6676" s="1310" t="s">
        <v>2242</v>
      </c>
      <c r="K6676" s="1311">
        <v>23.82</v>
      </c>
      <c r="L6676" s="1310" t="s">
        <v>8949</v>
      </c>
    </row>
    <row r="6677" spans="1:12" ht="13.5">
      <c r="A6677" s="1310" t="s">
        <v>7192</v>
      </c>
      <c r="B6677" s="1310" t="s">
        <v>8419</v>
      </c>
      <c r="C6677" s="1310" t="s">
        <v>8693</v>
      </c>
      <c r="D6677" s="1310">
        <v>318</v>
      </c>
      <c r="E6677" s="1311" t="s">
        <v>995</v>
      </c>
      <c r="F6677" s="1310" t="s">
        <v>995</v>
      </c>
      <c r="G6677" s="1310">
        <v>88257</v>
      </c>
      <c r="H6677" s="1310" t="s">
        <v>8966</v>
      </c>
      <c r="I6677" s="1310" t="s">
        <v>994</v>
      </c>
      <c r="J6677" s="1310" t="s">
        <v>2242</v>
      </c>
      <c r="K6677" s="1311">
        <v>17.68</v>
      </c>
      <c r="L6677" s="1310" t="s">
        <v>8949</v>
      </c>
    </row>
    <row r="6678" spans="1:12" ht="13.5">
      <c r="A6678" s="1310" t="s">
        <v>7192</v>
      </c>
      <c r="B6678" s="1310" t="s">
        <v>8419</v>
      </c>
      <c r="C6678" s="1310" t="s">
        <v>8693</v>
      </c>
      <c r="D6678" s="1310">
        <v>318</v>
      </c>
      <c r="E6678" s="1311" t="s">
        <v>995</v>
      </c>
      <c r="F6678" s="1310" t="s">
        <v>995</v>
      </c>
      <c r="G6678" s="1310">
        <v>88258</v>
      </c>
      <c r="H6678" s="1310" t="s">
        <v>8967</v>
      </c>
      <c r="I6678" s="1310" t="s">
        <v>994</v>
      </c>
      <c r="J6678" s="1310" t="s">
        <v>2242</v>
      </c>
      <c r="K6678" s="1311">
        <v>24.11</v>
      </c>
      <c r="L6678" s="1310" t="s">
        <v>8949</v>
      </c>
    </row>
    <row r="6679" spans="1:12" ht="13.5">
      <c r="A6679" s="1310" t="s">
        <v>7192</v>
      </c>
      <c r="B6679" s="1310" t="s">
        <v>8419</v>
      </c>
      <c r="C6679" s="1310" t="s">
        <v>8693</v>
      </c>
      <c r="D6679" s="1310">
        <v>318</v>
      </c>
      <c r="E6679" s="1311" t="s">
        <v>995</v>
      </c>
      <c r="F6679" s="1310" t="s">
        <v>995</v>
      </c>
      <c r="G6679" s="1310">
        <v>88260</v>
      </c>
      <c r="H6679" s="1310" t="s">
        <v>8968</v>
      </c>
      <c r="I6679" s="1310" t="s">
        <v>994</v>
      </c>
      <c r="J6679" s="1310" t="s">
        <v>2242</v>
      </c>
      <c r="K6679" s="1311">
        <v>22.46</v>
      </c>
      <c r="L6679" s="1310" t="s">
        <v>8949</v>
      </c>
    </row>
    <row r="6680" spans="1:12" ht="13.5">
      <c r="A6680" s="1310" t="s">
        <v>7192</v>
      </c>
      <c r="B6680" s="1310" t="s">
        <v>8419</v>
      </c>
      <c r="C6680" s="1310" t="s">
        <v>8693</v>
      </c>
      <c r="D6680" s="1310">
        <v>318</v>
      </c>
      <c r="E6680" s="1311" t="s">
        <v>995</v>
      </c>
      <c r="F6680" s="1310" t="s">
        <v>995</v>
      </c>
      <c r="G6680" s="1310">
        <v>88261</v>
      </c>
      <c r="H6680" s="1310" t="s">
        <v>8969</v>
      </c>
      <c r="I6680" s="1310" t="s">
        <v>994</v>
      </c>
      <c r="J6680" s="1310" t="s">
        <v>2242</v>
      </c>
      <c r="K6680" s="1311">
        <v>23.72</v>
      </c>
      <c r="L6680" s="1310" t="s">
        <v>8949</v>
      </c>
    </row>
    <row r="6681" spans="1:12" ht="13.5">
      <c r="A6681" s="1310" t="s">
        <v>7192</v>
      </c>
      <c r="B6681" s="1310" t="s">
        <v>8419</v>
      </c>
      <c r="C6681" s="1310" t="s">
        <v>8693</v>
      </c>
      <c r="D6681" s="1310">
        <v>318</v>
      </c>
      <c r="E6681" s="1311" t="s">
        <v>995</v>
      </c>
      <c r="F6681" s="1310" t="s">
        <v>995</v>
      </c>
      <c r="G6681" s="1310">
        <v>88262</v>
      </c>
      <c r="H6681" s="1310" t="s">
        <v>8970</v>
      </c>
      <c r="I6681" s="1310" t="s">
        <v>994</v>
      </c>
      <c r="J6681" s="1310" t="s">
        <v>2771</v>
      </c>
      <c r="K6681" s="1311">
        <v>23.68</v>
      </c>
      <c r="L6681" s="1310" t="s">
        <v>8949</v>
      </c>
    </row>
    <row r="6682" spans="1:12" ht="13.5">
      <c r="A6682" s="1310" t="s">
        <v>7192</v>
      </c>
      <c r="B6682" s="1310" t="s">
        <v>8419</v>
      </c>
      <c r="C6682" s="1310" t="s">
        <v>8693</v>
      </c>
      <c r="D6682" s="1310">
        <v>318</v>
      </c>
      <c r="E6682" s="1311" t="s">
        <v>995</v>
      </c>
      <c r="F6682" s="1310" t="s">
        <v>995</v>
      </c>
      <c r="G6682" s="1310">
        <v>88263</v>
      </c>
      <c r="H6682" s="1310" t="s">
        <v>8971</v>
      </c>
      <c r="I6682" s="1310" t="s">
        <v>994</v>
      </c>
      <c r="J6682" s="1310" t="s">
        <v>2242</v>
      </c>
      <c r="K6682" s="1311">
        <v>15.95</v>
      </c>
      <c r="L6682" s="1310" t="s">
        <v>8949</v>
      </c>
    </row>
    <row r="6683" spans="1:12" ht="13.5">
      <c r="A6683" s="1310" t="s">
        <v>7192</v>
      </c>
      <c r="B6683" s="1310" t="s">
        <v>8419</v>
      </c>
      <c r="C6683" s="1310" t="s">
        <v>8693</v>
      </c>
      <c r="D6683" s="1310">
        <v>318</v>
      </c>
      <c r="E6683" s="1311" t="s">
        <v>995</v>
      </c>
      <c r="F6683" s="1310" t="s">
        <v>995</v>
      </c>
      <c r="G6683" s="1310">
        <v>88264</v>
      </c>
      <c r="H6683" s="1310" t="s">
        <v>8972</v>
      </c>
      <c r="I6683" s="1310" t="s">
        <v>994</v>
      </c>
      <c r="J6683" s="1310" t="s">
        <v>2771</v>
      </c>
      <c r="K6683" s="1311">
        <v>24.1</v>
      </c>
      <c r="L6683" s="1310" t="s">
        <v>8949</v>
      </c>
    </row>
    <row r="6684" spans="1:12" ht="13.5">
      <c r="A6684" s="1310" t="s">
        <v>7192</v>
      </c>
      <c r="B6684" s="1310" t="s">
        <v>8419</v>
      </c>
      <c r="C6684" s="1310" t="s">
        <v>8693</v>
      </c>
      <c r="D6684" s="1310">
        <v>318</v>
      </c>
      <c r="E6684" s="1311" t="s">
        <v>995</v>
      </c>
      <c r="F6684" s="1310" t="s">
        <v>995</v>
      </c>
      <c r="G6684" s="1310">
        <v>88265</v>
      </c>
      <c r="H6684" s="1310" t="s">
        <v>8973</v>
      </c>
      <c r="I6684" s="1310" t="s">
        <v>994</v>
      </c>
      <c r="J6684" s="1310" t="s">
        <v>2242</v>
      </c>
      <c r="K6684" s="1311">
        <v>24.1</v>
      </c>
      <c r="L6684" s="1310" t="s">
        <v>8949</v>
      </c>
    </row>
    <row r="6685" spans="1:12" ht="13.5">
      <c r="A6685" s="1310" t="s">
        <v>7192</v>
      </c>
      <c r="B6685" s="1310" t="s">
        <v>8419</v>
      </c>
      <c r="C6685" s="1310" t="s">
        <v>8693</v>
      </c>
      <c r="D6685" s="1310">
        <v>318</v>
      </c>
      <c r="E6685" s="1311" t="s">
        <v>995</v>
      </c>
      <c r="F6685" s="1310" t="s">
        <v>995</v>
      </c>
      <c r="G6685" s="1310">
        <v>88266</v>
      </c>
      <c r="H6685" s="1310" t="s">
        <v>8974</v>
      </c>
      <c r="I6685" s="1310" t="s">
        <v>994</v>
      </c>
      <c r="J6685" s="1310" t="s">
        <v>2242</v>
      </c>
      <c r="K6685" s="1311">
        <v>32.51</v>
      </c>
      <c r="L6685" s="1310" t="s">
        <v>8949</v>
      </c>
    </row>
    <row r="6686" spans="1:12" ht="13.5">
      <c r="A6686" s="1310" t="s">
        <v>7192</v>
      </c>
      <c r="B6686" s="1310" t="s">
        <v>8419</v>
      </c>
      <c r="C6686" s="1310" t="s">
        <v>8693</v>
      </c>
      <c r="D6686" s="1310">
        <v>318</v>
      </c>
      <c r="E6686" s="1311" t="s">
        <v>995</v>
      </c>
      <c r="F6686" s="1310" t="s">
        <v>995</v>
      </c>
      <c r="G6686" s="1310">
        <v>88267</v>
      </c>
      <c r="H6686" s="1310" t="s">
        <v>8975</v>
      </c>
      <c r="I6686" s="1310" t="s">
        <v>994</v>
      </c>
      <c r="J6686" s="1310" t="s">
        <v>2771</v>
      </c>
      <c r="K6686" s="1311">
        <v>23.41</v>
      </c>
      <c r="L6686" s="1310" t="s">
        <v>8949</v>
      </c>
    </row>
    <row r="6687" spans="1:12" ht="13.5">
      <c r="A6687" s="1310" t="s">
        <v>7192</v>
      </c>
      <c r="B6687" s="1310" t="s">
        <v>8419</v>
      </c>
      <c r="C6687" s="1310" t="s">
        <v>8693</v>
      </c>
      <c r="D6687" s="1310">
        <v>318</v>
      </c>
      <c r="E6687" s="1311" t="s">
        <v>995</v>
      </c>
      <c r="F6687" s="1310" t="s">
        <v>995</v>
      </c>
      <c r="G6687" s="1310">
        <v>88269</v>
      </c>
      <c r="H6687" s="1310" t="s">
        <v>8976</v>
      </c>
      <c r="I6687" s="1310" t="s">
        <v>994</v>
      </c>
      <c r="J6687" s="1310" t="s">
        <v>2242</v>
      </c>
      <c r="K6687" s="1311">
        <v>23.78</v>
      </c>
      <c r="L6687" s="1310" t="s">
        <v>8949</v>
      </c>
    </row>
    <row r="6688" spans="1:12" ht="13.5">
      <c r="A6688" s="1310" t="s">
        <v>7192</v>
      </c>
      <c r="B6688" s="1310" t="s">
        <v>8419</v>
      </c>
      <c r="C6688" s="1310" t="s">
        <v>8693</v>
      </c>
      <c r="D6688" s="1310">
        <v>318</v>
      </c>
      <c r="E6688" s="1311" t="s">
        <v>995</v>
      </c>
      <c r="F6688" s="1310" t="s">
        <v>995</v>
      </c>
      <c r="G6688" s="1310">
        <v>88270</v>
      </c>
      <c r="H6688" s="1310" t="s">
        <v>8977</v>
      </c>
      <c r="I6688" s="1310" t="s">
        <v>994</v>
      </c>
      <c r="J6688" s="1310" t="s">
        <v>2242</v>
      </c>
      <c r="K6688" s="1311">
        <v>23.9</v>
      </c>
      <c r="L6688" s="1310" t="s">
        <v>8949</v>
      </c>
    </row>
    <row r="6689" spans="1:12" ht="13.5">
      <c r="A6689" s="1310" t="s">
        <v>7192</v>
      </c>
      <c r="B6689" s="1310" t="s">
        <v>8419</v>
      </c>
      <c r="C6689" s="1310" t="s">
        <v>8693</v>
      </c>
      <c r="D6689" s="1310">
        <v>318</v>
      </c>
      <c r="E6689" s="1311" t="s">
        <v>995</v>
      </c>
      <c r="F6689" s="1310" t="s">
        <v>995</v>
      </c>
      <c r="G6689" s="1310">
        <v>88272</v>
      </c>
      <c r="H6689" s="1310" t="s">
        <v>8978</v>
      </c>
      <c r="I6689" s="1310" t="s">
        <v>994</v>
      </c>
      <c r="J6689" s="1310" t="s">
        <v>2242</v>
      </c>
      <c r="K6689" s="1311">
        <v>23.89</v>
      </c>
      <c r="L6689" s="1310" t="s">
        <v>8949</v>
      </c>
    </row>
    <row r="6690" spans="1:12" ht="13.5">
      <c r="A6690" s="1310" t="s">
        <v>7192</v>
      </c>
      <c r="B6690" s="1310" t="s">
        <v>8419</v>
      </c>
      <c r="C6690" s="1310" t="s">
        <v>8693</v>
      </c>
      <c r="D6690" s="1310">
        <v>318</v>
      </c>
      <c r="E6690" s="1311" t="s">
        <v>995</v>
      </c>
      <c r="F6690" s="1310" t="s">
        <v>995</v>
      </c>
      <c r="G6690" s="1310">
        <v>88273</v>
      </c>
      <c r="H6690" s="1310" t="s">
        <v>8979</v>
      </c>
      <c r="I6690" s="1310" t="s">
        <v>994</v>
      </c>
      <c r="J6690" s="1310" t="s">
        <v>2242</v>
      </c>
      <c r="K6690" s="1311">
        <v>24.1</v>
      </c>
      <c r="L6690" s="1310" t="s">
        <v>8949</v>
      </c>
    </row>
    <row r="6691" spans="1:12" ht="13.5">
      <c r="A6691" s="1310" t="s">
        <v>7192</v>
      </c>
      <c r="B6691" s="1310" t="s">
        <v>8419</v>
      </c>
      <c r="C6691" s="1310" t="s">
        <v>8693</v>
      </c>
      <c r="D6691" s="1310">
        <v>318</v>
      </c>
      <c r="E6691" s="1311" t="s">
        <v>995</v>
      </c>
      <c r="F6691" s="1310" t="s">
        <v>995</v>
      </c>
      <c r="G6691" s="1310">
        <v>88274</v>
      </c>
      <c r="H6691" s="1310" t="s">
        <v>8980</v>
      </c>
      <c r="I6691" s="1310" t="s">
        <v>994</v>
      </c>
      <c r="J6691" s="1310" t="s">
        <v>2242</v>
      </c>
      <c r="K6691" s="1311">
        <v>19.91</v>
      </c>
      <c r="L6691" s="1310" t="s">
        <v>8949</v>
      </c>
    </row>
    <row r="6692" spans="1:12" ht="13.5">
      <c r="A6692" s="1310" t="s">
        <v>7192</v>
      </c>
      <c r="B6692" s="1310" t="s">
        <v>8419</v>
      </c>
      <c r="C6692" s="1310" t="s">
        <v>8693</v>
      </c>
      <c r="D6692" s="1310">
        <v>318</v>
      </c>
      <c r="E6692" s="1311" t="s">
        <v>995</v>
      </c>
      <c r="F6692" s="1310" t="s">
        <v>995</v>
      </c>
      <c r="G6692" s="1310">
        <v>88275</v>
      </c>
      <c r="H6692" s="1310" t="s">
        <v>8981</v>
      </c>
      <c r="I6692" s="1310" t="s">
        <v>994</v>
      </c>
      <c r="J6692" s="1310" t="s">
        <v>2242</v>
      </c>
      <c r="K6692" s="1311">
        <v>25.19</v>
      </c>
      <c r="L6692" s="1310" t="s">
        <v>8949</v>
      </c>
    </row>
    <row r="6693" spans="1:12" ht="13.5">
      <c r="A6693" s="1310" t="s">
        <v>7192</v>
      </c>
      <c r="B6693" s="1310" t="s">
        <v>8419</v>
      </c>
      <c r="C6693" s="1310" t="s">
        <v>8693</v>
      </c>
      <c r="D6693" s="1310">
        <v>318</v>
      </c>
      <c r="E6693" s="1311" t="s">
        <v>995</v>
      </c>
      <c r="F6693" s="1310" t="s">
        <v>995</v>
      </c>
      <c r="G6693" s="1310">
        <v>88277</v>
      </c>
      <c r="H6693" s="1310" t="s">
        <v>8982</v>
      </c>
      <c r="I6693" s="1310" t="s">
        <v>994</v>
      </c>
      <c r="J6693" s="1310" t="s">
        <v>2242</v>
      </c>
      <c r="K6693" s="1311">
        <v>18.850000000000001</v>
      </c>
      <c r="L6693" s="1310" t="s">
        <v>8949</v>
      </c>
    </row>
    <row r="6694" spans="1:12" ht="13.5">
      <c r="A6694" s="1310" t="s">
        <v>7192</v>
      </c>
      <c r="B6694" s="1310" t="s">
        <v>8419</v>
      </c>
      <c r="C6694" s="1310" t="s">
        <v>8693</v>
      </c>
      <c r="D6694" s="1310">
        <v>318</v>
      </c>
      <c r="E6694" s="1311" t="s">
        <v>995</v>
      </c>
      <c r="F6694" s="1310" t="s">
        <v>995</v>
      </c>
      <c r="G6694" s="1310">
        <v>88278</v>
      </c>
      <c r="H6694" s="1310" t="s">
        <v>8983</v>
      </c>
      <c r="I6694" s="1310" t="s">
        <v>994</v>
      </c>
      <c r="J6694" s="1310" t="s">
        <v>2242</v>
      </c>
      <c r="K6694" s="1311">
        <v>18.21</v>
      </c>
      <c r="L6694" s="1310" t="s">
        <v>8949</v>
      </c>
    </row>
    <row r="6695" spans="1:12" ht="13.5">
      <c r="A6695" s="1310" t="s">
        <v>7192</v>
      </c>
      <c r="B6695" s="1310" t="s">
        <v>8419</v>
      </c>
      <c r="C6695" s="1310" t="s">
        <v>8693</v>
      </c>
      <c r="D6695" s="1310">
        <v>318</v>
      </c>
      <c r="E6695" s="1311" t="s">
        <v>995</v>
      </c>
      <c r="F6695" s="1310" t="s">
        <v>995</v>
      </c>
      <c r="G6695" s="1310">
        <v>88279</v>
      </c>
      <c r="H6695" s="1310" t="s">
        <v>8984</v>
      </c>
      <c r="I6695" s="1310" t="s">
        <v>994</v>
      </c>
      <c r="J6695" s="1310" t="s">
        <v>2242</v>
      </c>
      <c r="K6695" s="1311">
        <v>24.98</v>
      </c>
      <c r="L6695" s="1310" t="s">
        <v>8949</v>
      </c>
    </row>
    <row r="6696" spans="1:12" ht="13.5">
      <c r="A6696" s="1310" t="s">
        <v>7192</v>
      </c>
      <c r="B6696" s="1310" t="s">
        <v>8419</v>
      </c>
      <c r="C6696" s="1310" t="s">
        <v>8693</v>
      </c>
      <c r="D6696" s="1310">
        <v>318</v>
      </c>
      <c r="E6696" s="1311" t="s">
        <v>995</v>
      </c>
      <c r="F6696" s="1310" t="s">
        <v>995</v>
      </c>
      <c r="G6696" s="1310">
        <v>88281</v>
      </c>
      <c r="H6696" s="1310" t="s">
        <v>8985</v>
      </c>
      <c r="I6696" s="1310" t="s">
        <v>994</v>
      </c>
      <c r="J6696" s="1310" t="s">
        <v>2242</v>
      </c>
      <c r="K6696" s="1311">
        <v>18.86</v>
      </c>
      <c r="L6696" s="1310" t="s">
        <v>8949</v>
      </c>
    </row>
    <row r="6697" spans="1:12" ht="13.5">
      <c r="A6697" s="1310" t="s">
        <v>7192</v>
      </c>
      <c r="B6697" s="1310" t="s">
        <v>8419</v>
      </c>
      <c r="C6697" s="1310" t="s">
        <v>8693</v>
      </c>
      <c r="D6697" s="1310">
        <v>318</v>
      </c>
      <c r="E6697" s="1311" t="s">
        <v>995</v>
      </c>
      <c r="F6697" s="1310" t="s">
        <v>995</v>
      </c>
      <c r="G6697" s="1310">
        <v>88282</v>
      </c>
      <c r="H6697" s="1310" t="s">
        <v>8986</v>
      </c>
      <c r="I6697" s="1310" t="s">
        <v>994</v>
      </c>
      <c r="J6697" s="1310" t="s">
        <v>2242</v>
      </c>
      <c r="K6697" s="1311">
        <v>19.68</v>
      </c>
      <c r="L6697" s="1310" t="s">
        <v>8949</v>
      </c>
    </row>
    <row r="6698" spans="1:12" ht="13.5">
      <c r="A6698" s="1310" t="s">
        <v>7192</v>
      </c>
      <c r="B6698" s="1310" t="s">
        <v>8419</v>
      </c>
      <c r="C6698" s="1310" t="s">
        <v>8693</v>
      </c>
      <c r="D6698" s="1310">
        <v>318</v>
      </c>
      <c r="E6698" s="1311" t="s">
        <v>995</v>
      </c>
      <c r="F6698" s="1310" t="s">
        <v>995</v>
      </c>
      <c r="G6698" s="1310">
        <v>88283</v>
      </c>
      <c r="H6698" s="1310" t="s">
        <v>8987</v>
      </c>
      <c r="I6698" s="1310" t="s">
        <v>994</v>
      </c>
      <c r="J6698" s="1310" t="s">
        <v>2242</v>
      </c>
      <c r="K6698" s="1311">
        <v>24.52</v>
      </c>
      <c r="L6698" s="1310" t="s">
        <v>8949</v>
      </c>
    </row>
    <row r="6699" spans="1:12" ht="13.5">
      <c r="A6699" s="1310" t="s">
        <v>7192</v>
      </c>
      <c r="B6699" s="1310" t="s">
        <v>8419</v>
      </c>
      <c r="C6699" s="1310" t="s">
        <v>8693</v>
      </c>
      <c r="D6699" s="1310">
        <v>318</v>
      </c>
      <c r="E6699" s="1311" t="s">
        <v>995</v>
      </c>
      <c r="F6699" s="1310" t="s">
        <v>995</v>
      </c>
      <c r="G6699" s="1310">
        <v>88284</v>
      </c>
      <c r="H6699" s="1310" t="s">
        <v>8988</v>
      </c>
      <c r="I6699" s="1310" t="s">
        <v>994</v>
      </c>
      <c r="J6699" s="1310" t="s">
        <v>2242</v>
      </c>
      <c r="K6699" s="1311">
        <v>18.559999999999999</v>
      </c>
      <c r="L6699" s="1310" t="s">
        <v>8949</v>
      </c>
    </row>
    <row r="6700" spans="1:12" ht="13.5">
      <c r="A6700" s="1310" t="s">
        <v>7192</v>
      </c>
      <c r="B6700" s="1310" t="s">
        <v>8419</v>
      </c>
      <c r="C6700" s="1310" t="s">
        <v>8693</v>
      </c>
      <c r="D6700" s="1310">
        <v>318</v>
      </c>
      <c r="E6700" s="1311" t="s">
        <v>995</v>
      </c>
      <c r="F6700" s="1310" t="s">
        <v>995</v>
      </c>
      <c r="G6700" s="1310">
        <v>88285</v>
      </c>
      <c r="H6700" s="1310" t="s">
        <v>8989</v>
      </c>
      <c r="I6700" s="1310" t="s">
        <v>994</v>
      </c>
      <c r="J6700" s="1310" t="s">
        <v>2242</v>
      </c>
      <c r="K6700" s="1311">
        <v>18.47</v>
      </c>
      <c r="L6700" s="1310" t="s">
        <v>8949</v>
      </c>
    </row>
    <row r="6701" spans="1:12" ht="13.5">
      <c r="A6701" s="1310" t="s">
        <v>7192</v>
      </c>
      <c r="B6701" s="1310" t="s">
        <v>8419</v>
      </c>
      <c r="C6701" s="1310" t="s">
        <v>8693</v>
      </c>
      <c r="D6701" s="1310">
        <v>318</v>
      </c>
      <c r="E6701" s="1311" t="s">
        <v>995</v>
      </c>
      <c r="F6701" s="1310" t="s">
        <v>995</v>
      </c>
      <c r="G6701" s="1310">
        <v>88286</v>
      </c>
      <c r="H6701" s="1310" t="s">
        <v>8990</v>
      </c>
      <c r="I6701" s="1310" t="s">
        <v>994</v>
      </c>
      <c r="J6701" s="1310" t="s">
        <v>2242</v>
      </c>
      <c r="K6701" s="1311">
        <v>18.670000000000002</v>
      </c>
      <c r="L6701" s="1310" t="s">
        <v>8949</v>
      </c>
    </row>
    <row r="6702" spans="1:12" ht="13.5">
      <c r="A6702" s="1310" t="s">
        <v>7192</v>
      </c>
      <c r="B6702" s="1310" t="s">
        <v>8419</v>
      </c>
      <c r="C6702" s="1310" t="s">
        <v>8693</v>
      </c>
      <c r="D6702" s="1310">
        <v>318</v>
      </c>
      <c r="E6702" s="1311" t="s">
        <v>995</v>
      </c>
      <c r="F6702" s="1310" t="s">
        <v>995</v>
      </c>
      <c r="G6702" s="1310">
        <v>88288</v>
      </c>
      <c r="H6702" s="1310" t="s">
        <v>8991</v>
      </c>
      <c r="I6702" s="1310" t="s">
        <v>994</v>
      </c>
      <c r="J6702" s="1310" t="s">
        <v>2242</v>
      </c>
      <c r="K6702" s="1311">
        <v>10.23</v>
      </c>
      <c r="L6702" s="1310" t="s">
        <v>8949</v>
      </c>
    </row>
    <row r="6703" spans="1:12" ht="13.5">
      <c r="A6703" s="1310" t="s">
        <v>7192</v>
      </c>
      <c r="B6703" s="1310" t="s">
        <v>8419</v>
      </c>
      <c r="C6703" s="1310" t="s">
        <v>8693</v>
      </c>
      <c r="D6703" s="1310">
        <v>318</v>
      </c>
      <c r="E6703" s="1311" t="s">
        <v>995</v>
      </c>
      <c r="F6703" s="1310" t="s">
        <v>995</v>
      </c>
      <c r="G6703" s="1310">
        <v>88291</v>
      </c>
      <c r="H6703" s="1310" t="s">
        <v>8992</v>
      </c>
      <c r="I6703" s="1310" t="s">
        <v>994</v>
      </c>
      <c r="J6703" s="1310" t="s">
        <v>2242</v>
      </c>
      <c r="K6703" s="1311">
        <v>18.29</v>
      </c>
      <c r="L6703" s="1310" t="s">
        <v>8949</v>
      </c>
    </row>
    <row r="6704" spans="1:12" ht="13.5">
      <c r="A6704" s="1310" t="s">
        <v>7192</v>
      </c>
      <c r="B6704" s="1310" t="s">
        <v>8419</v>
      </c>
      <c r="C6704" s="1310" t="s">
        <v>8693</v>
      </c>
      <c r="D6704" s="1310">
        <v>318</v>
      </c>
      <c r="E6704" s="1311" t="s">
        <v>995</v>
      </c>
      <c r="F6704" s="1310" t="s">
        <v>995</v>
      </c>
      <c r="G6704" s="1310">
        <v>88292</v>
      </c>
      <c r="H6704" s="1310" t="s">
        <v>8993</v>
      </c>
      <c r="I6704" s="1310" t="s">
        <v>994</v>
      </c>
      <c r="J6704" s="1310" t="s">
        <v>2242</v>
      </c>
      <c r="K6704" s="1311">
        <v>18.61</v>
      </c>
      <c r="L6704" s="1310" t="s">
        <v>8949</v>
      </c>
    </row>
    <row r="6705" spans="1:12" ht="13.5">
      <c r="A6705" s="1310" t="s">
        <v>7192</v>
      </c>
      <c r="B6705" s="1310" t="s">
        <v>8419</v>
      </c>
      <c r="C6705" s="1310" t="s">
        <v>8693</v>
      </c>
      <c r="D6705" s="1310">
        <v>318</v>
      </c>
      <c r="E6705" s="1311" t="s">
        <v>995</v>
      </c>
      <c r="F6705" s="1310" t="s">
        <v>995</v>
      </c>
      <c r="G6705" s="1310">
        <v>88293</v>
      </c>
      <c r="H6705" s="1310" t="s">
        <v>8994</v>
      </c>
      <c r="I6705" s="1310" t="s">
        <v>994</v>
      </c>
      <c r="J6705" s="1310" t="s">
        <v>2242</v>
      </c>
      <c r="K6705" s="1311">
        <v>21.3</v>
      </c>
      <c r="L6705" s="1310" t="s">
        <v>8949</v>
      </c>
    </row>
    <row r="6706" spans="1:12" ht="13.5">
      <c r="A6706" s="1310" t="s">
        <v>7192</v>
      </c>
      <c r="B6706" s="1310" t="s">
        <v>8419</v>
      </c>
      <c r="C6706" s="1310" t="s">
        <v>8693</v>
      </c>
      <c r="D6706" s="1310">
        <v>318</v>
      </c>
      <c r="E6706" s="1311" t="s">
        <v>995</v>
      </c>
      <c r="F6706" s="1310" t="s">
        <v>995</v>
      </c>
      <c r="G6706" s="1310">
        <v>88294</v>
      </c>
      <c r="H6706" s="1310" t="s">
        <v>8995</v>
      </c>
      <c r="I6706" s="1310" t="s">
        <v>994</v>
      </c>
      <c r="J6706" s="1310" t="s">
        <v>2771</v>
      </c>
      <c r="K6706" s="1311">
        <v>22.89</v>
      </c>
      <c r="L6706" s="1310" t="s">
        <v>8949</v>
      </c>
    </row>
    <row r="6707" spans="1:12" ht="13.5">
      <c r="A6707" s="1310" t="s">
        <v>7192</v>
      </c>
      <c r="B6707" s="1310" t="s">
        <v>8419</v>
      </c>
      <c r="C6707" s="1310" t="s">
        <v>8693</v>
      </c>
      <c r="D6707" s="1310">
        <v>318</v>
      </c>
      <c r="E6707" s="1311" t="s">
        <v>995</v>
      </c>
      <c r="F6707" s="1310" t="s">
        <v>995</v>
      </c>
      <c r="G6707" s="1310">
        <v>88295</v>
      </c>
      <c r="H6707" s="1310" t="s">
        <v>8996</v>
      </c>
      <c r="I6707" s="1310" t="s">
        <v>994</v>
      </c>
      <c r="J6707" s="1310" t="s">
        <v>2242</v>
      </c>
      <c r="K6707" s="1311">
        <v>18.670000000000002</v>
      </c>
      <c r="L6707" s="1310" t="s">
        <v>8949</v>
      </c>
    </row>
    <row r="6708" spans="1:12" ht="13.5">
      <c r="A6708" s="1310" t="s">
        <v>7192</v>
      </c>
      <c r="B6708" s="1310" t="s">
        <v>8419</v>
      </c>
      <c r="C6708" s="1310" t="s">
        <v>8693</v>
      </c>
      <c r="D6708" s="1310">
        <v>318</v>
      </c>
      <c r="E6708" s="1311" t="s">
        <v>995</v>
      </c>
      <c r="F6708" s="1310" t="s">
        <v>995</v>
      </c>
      <c r="G6708" s="1310">
        <v>88296</v>
      </c>
      <c r="H6708" s="1310" t="s">
        <v>8997</v>
      </c>
      <c r="I6708" s="1310" t="s">
        <v>994</v>
      </c>
      <c r="J6708" s="1310" t="s">
        <v>2242</v>
      </c>
      <c r="K6708" s="1311">
        <v>18.670000000000002</v>
      </c>
      <c r="L6708" s="1310" t="s">
        <v>8949</v>
      </c>
    </row>
    <row r="6709" spans="1:12" ht="13.5">
      <c r="A6709" s="1310" t="s">
        <v>7192</v>
      </c>
      <c r="B6709" s="1310" t="s">
        <v>8419</v>
      </c>
      <c r="C6709" s="1310" t="s">
        <v>8693</v>
      </c>
      <c r="D6709" s="1310">
        <v>318</v>
      </c>
      <c r="E6709" s="1311" t="s">
        <v>995</v>
      </c>
      <c r="F6709" s="1310" t="s">
        <v>995</v>
      </c>
      <c r="G6709" s="1310">
        <v>88297</v>
      </c>
      <c r="H6709" s="1310" t="s">
        <v>8998</v>
      </c>
      <c r="I6709" s="1310" t="s">
        <v>994</v>
      </c>
      <c r="J6709" s="1310" t="s">
        <v>2242</v>
      </c>
      <c r="K6709" s="1311">
        <v>18.64</v>
      </c>
      <c r="L6709" s="1310" t="s">
        <v>8949</v>
      </c>
    </row>
    <row r="6710" spans="1:12" ht="13.5">
      <c r="A6710" s="1310" t="s">
        <v>7192</v>
      </c>
      <c r="B6710" s="1310" t="s">
        <v>8419</v>
      </c>
      <c r="C6710" s="1310" t="s">
        <v>8693</v>
      </c>
      <c r="D6710" s="1310">
        <v>318</v>
      </c>
      <c r="E6710" s="1311" t="s">
        <v>995</v>
      </c>
      <c r="F6710" s="1310" t="s">
        <v>995</v>
      </c>
      <c r="G6710" s="1310">
        <v>88298</v>
      </c>
      <c r="H6710" s="1310" t="s">
        <v>8999</v>
      </c>
      <c r="I6710" s="1310" t="s">
        <v>994</v>
      </c>
      <c r="J6710" s="1310" t="s">
        <v>2242</v>
      </c>
      <c r="K6710" s="1311">
        <v>18.98</v>
      </c>
      <c r="L6710" s="1310" t="s">
        <v>8949</v>
      </c>
    </row>
    <row r="6711" spans="1:12" ht="13.5">
      <c r="A6711" s="1310" t="s">
        <v>7192</v>
      </c>
      <c r="B6711" s="1310" t="s">
        <v>8419</v>
      </c>
      <c r="C6711" s="1310" t="s">
        <v>8693</v>
      </c>
      <c r="D6711" s="1310">
        <v>318</v>
      </c>
      <c r="E6711" s="1311" t="s">
        <v>995</v>
      </c>
      <c r="F6711" s="1310" t="s">
        <v>995</v>
      </c>
      <c r="G6711" s="1310">
        <v>88299</v>
      </c>
      <c r="H6711" s="1310" t="s">
        <v>9000</v>
      </c>
      <c r="I6711" s="1310" t="s">
        <v>994</v>
      </c>
      <c r="J6711" s="1310" t="s">
        <v>2242</v>
      </c>
      <c r="K6711" s="1311">
        <v>21.58</v>
      </c>
      <c r="L6711" s="1310" t="s">
        <v>8949</v>
      </c>
    </row>
    <row r="6712" spans="1:12" ht="13.5">
      <c r="A6712" s="1310" t="s">
        <v>7192</v>
      </c>
      <c r="B6712" s="1310" t="s">
        <v>8419</v>
      </c>
      <c r="C6712" s="1310" t="s">
        <v>8693</v>
      </c>
      <c r="D6712" s="1310">
        <v>318</v>
      </c>
      <c r="E6712" s="1311" t="s">
        <v>995</v>
      </c>
      <c r="F6712" s="1310" t="s">
        <v>995</v>
      </c>
      <c r="G6712" s="1310">
        <v>88300</v>
      </c>
      <c r="H6712" s="1310" t="s">
        <v>9001</v>
      </c>
      <c r="I6712" s="1310" t="s">
        <v>994</v>
      </c>
      <c r="J6712" s="1310" t="s">
        <v>2242</v>
      </c>
      <c r="K6712" s="1311">
        <v>25.27</v>
      </c>
      <c r="L6712" s="1310" t="s">
        <v>8949</v>
      </c>
    </row>
    <row r="6713" spans="1:12" ht="13.5">
      <c r="A6713" s="1310" t="s">
        <v>7192</v>
      </c>
      <c r="B6713" s="1310" t="s">
        <v>8419</v>
      </c>
      <c r="C6713" s="1310" t="s">
        <v>8693</v>
      </c>
      <c r="D6713" s="1310">
        <v>318</v>
      </c>
      <c r="E6713" s="1311" t="s">
        <v>995</v>
      </c>
      <c r="F6713" s="1310" t="s">
        <v>995</v>
      </c>
      <c r="G6713" s="1310">
        <v>88301</v>
      </c>
      <c r="H6713" s="1310" t="s">
        <v>9002</v>
      </c>
      <c r="I6713" s="1310" t="s">
        <v>994</v>
      </c>
      <c r="J6713" s="1310" t="s">
        <v>2242</v>
      </c>
      <c r="K6713" s="1311">
        <v>20.5</v>
      </c>
      <c r="L6713" s="1310" t="s">
        <v>8949</v>
      </c>
    </row>
    <row r="6714" spans="1:12" ht="13.5">
      <c r="A6714" s="1310" t="s">
        <v>7192</v>
      </c>
      <c r="B6714" s="1310" t="s">
        <v>8419</v>
      </c>
      <c r="C6714" s="1310" t="s">
        <v>8693</v>
      </c>
      <c r="D6714" s="1310">
        <v>318</v>
      </c>
      <c r="E6714" s="1311" t="s">
        <v>995</v>
      </c>
      <c r="F6714" s="1310" t="s">
        <v>995</v>
      </c>
      <c r="G6714" s="1310">
        <v>88302</v>
      </c>
      <c r="H6714" s="1310" t="s">
        <v>9003</v>
      </c>
      <c r="I6714" s="1310" t="s">
        <v>994</v>
      </c>
      <c r="J6714" s="1310" t="s">
        <v>2242</v>
      </c>
      <c r="K6714" s="1311">
        <v>22.09</v>
      </c>
      <c r="L6714" s="1310" t="s">
        <v>8949</v>
      </c>
    </row>
    <row r="6715" spans="1:12" ht="13.5">
      <c r="A6715" s="1310" t="s">
        <v>7192</v>
      </c>
      <c r="B6715" s="1310" t="s">
        <v>8419</v>
      </c>
      <c r="C6715" s="1310" t="s">
        <v>8693</v>
      </c>
      <c r="D6715" s="1310">
        <v>318</v>
      </c>
      <c r="E6715" s="1311" t="s">
        <v>995</v>
      </c>
      <c r="F6715" s="1310" t="s">
        <v>995</v>
      </c>
      <c r="G6715" s="1310">
        <v>88303</v>
      </c>
      <c r="H6715" s="1310" t="s">
        <v>9004</v>
      </c>
      <c r="I6715" s="1310" t="s">
        <v>994</v>
      </c>
      <c r="J6715" s="1310" t="s">
        <v>2242</v>
      </c>
      <c r="K6715" s="1311">
        <v>18.690000000000001</v>
      </c>
      <c r="L6715" s="1310" t="s">
        <v>8949</v>
      </c>
    </row>
    <row r="6716" spans="1:12" ht="13.5">
      <c r="A6716" s="1310" t="s">
        <v>7192</v>
      </c>
      <c r="B6716" s="1310" t="s">
        <v>8419</v>
      </c>
      <c r="C6716" s="1310" t="s">
        <v>8693</v>
      </c>
      <c r="D6716" s="1310">
        <v>318</v>
      </c>
      <c r="E6716" s="1311" t="s">
        <v>995</v>
      </c>
      <c r="F6716" s="1310" t="s">
        <v>995</v>
      </c>
      <c r="G6716" s="1310">
        <v>88304</v>
      </c>
      <c r="H6716" s="1310" t="s">
        <v>9005</v>
      </c>
      <c r="I6716" s="1310" t="s">
        <v>994</v>
      </c>
      <c r="J6716" s="1310" t="s">
        <v>2242</v>
      </c>
      <c r="K6716" s="1311">
        <v>19.71</v>
      </c>
      <c r="L6716" s="1310" t="s">
        <v>8949</v>
      </c>
    </row>
    <row r="6717" spans="1:12" ht="13.5">
      <c r="A6717" s="1310" t="s">
        <v>7192</v>
      </c>
      <c r="B6717" s="1310" t="s">
        <v>8419</v>
      </c>
      <c r="C6717" s="1310" t="s">
        <v>8693</v>
      </c>
      <c r="D6717" s="1310">
        <v>318</v>
      </c>
      <c r="E6717" s="1311" t="s">
        <v>995</v>
      </c>
      <c r="F6717" s="1310" t="s">
        <v>995</v>
      </c>
      <c r="G6717" s="1310">
        <v>88306</v>
      </c>
      <c r="H6717" s="1310" t="s">
        <v>9006</v>
      </c>
      <c r="I6717" s="1310" t="s">
        <v>994</v>
      </c>
      <c r="J6717" s="1310" t="s">
        <v>2242</v>
      </c>
      <c r="K6717" s="1311">
        <v>21.03</v>
      </c>
      <c r="L6717" s="1310" t="s">
        <v>8949</v>
      </c>
    </row>
    <row r="6718" spans="1:12" ht="13.5">
      <c r="A6718" s="1310" t="s">
        <v>7192</v>
      </c>
      <c r="B6718" s="1310" t="s">
        <v>8419</v>
      </c>
      <c r="C6718" s="1310" t="s">
        <v>8693</v>
      </c>
      <c r="D6718" s="1310">
        <v>318</v>
      </c>
      <c r="E6718" s="1311" t="s">
        <v>995</v>
      </c>
      <c r="F6718" s="1310" t="s">
        <v>995</v>
      </c>
      <c r="G6718" s="1310">
        <v>88307</v>
      </c>
      <c r="H6718" s="1310" t="s">
        <v>9007</v>
      </c>
      <c r="I6718" s="1310" t="s">
        <v>994</v>
      </c>
      <c r="J6718" s="1310" t="s">
        <v>2242</v>
      </c>
      <c r="K6718" s="1311">
        <v>20.260000000000002</v>
      </c>
      <c r="L6718" s="1310" t="s">
        <v>8949</v>
      </c>
    </row>
    <row r="6719" spans="1:12" ht="13.5">
      <c r="A6719" s="1310" t="s">
        <v>7192</v>
      </c>
      <c r="B6719" s="1310" t="s">
        <v>8419</v>
      </c>
      <c r="C6719" s="1310" t="s">
        <v>8693</v>
      </c>
      <c r="D6719" s="1310">
        <v>318</v>
      </c>
      <c r="E6719" s="1311" t="s">
        <v>995</v>
      </c>
      <c r="F6719" s="1310" t="s">
        <v>995</v>
      </c>
      <c r="G6719" s="1310">
        <v>88308</v>
      </c>
      <c r="H6719" s="1310" t="s">
        <v>9008</v>
      </c>
      <c r="I6719" s="1310" t="s">
        <v>994</v>
      </c>
      <c r="J6719" s="1310" t="s">
        <v>2242</v>
      </c>
      <c r="K6719" s="1311">
        <v>25.44</v>
      </c>
      <c r="L6719" s="1310" t="s">
        <v>8949</v>
      </c>
    </row>
    <row r="6720" spans="1:12" ht="13.5">
      <c r="A6720" s="1310" t="s">
        <v>7192</v>
      </c>
      <c r="B6720" s="1310" t="s">
        <v>8419</v>
      </c>
      <c r="C6720" s="1310" t="s">
        <v>8693</v>
      </c>
      <c r="D6720" s="1310">
        <v>318</v>
      </c>
      <c r="E6720" s="1311" t="s">
        <v>995</v>
      </c>
      <c r="F6720" s="1310" t="s">
        <v>995</v>
      </c>
      <c r="G6720" s="1310">
        <v>88309</v>
      </c>
      <c r="H6720" s="1310" t="s">
        <v>9009</v>
      </c>
      <c r="I6720" s="1310" t="s">
        <v>994</v>
      </c>
      <c r="J6720" s="1310" t="s">
        <v>2771</v>
      </c>
      <c r="K6720" s="1311">
        <v>23.9</v>
      </c>
      <c r="L6720" s="1310" t="s">
        <v>8949</v>
      </c>
    </row>
    <row r="6721" spans="1:12" ht="13.5">
      <c r="A6721" s="1310" t="s">
        <v>7192</v>
      </c>
      <c r="B6721" s="1310" t="s">
        <v>8419</v>
      </c>
      <c r="C6721" s="1310" t="s">
        <v>8693</v>
      </c>
      <c r="D6721" s="1310">
        <v>318</v>
      </c>
      <c r="E6721" s="1311" t="s">
        <v>995</v>
      </c>
      <c r="F6721" s="1310" t="s">
        <v>995</v>
      </c>
      <c r="G6721" s="1310">
        <v>88310</v>
      </c>
      <c r="H6721" s="1310" t="s">
        <v>9010</v>
      </c>
      <c r="I6721" s="1310" t="s">
        <v>994</v>
      </c>
      <c r="J6721" s="1310" t="s">
        <v>2771</v>
      </c>
      <c r="K6721" s="1311">
        <v>24.89</v>
      </c>
      <c r="L6721" s="1310" t="s">
        <v>8949</v>
      </c>
    </row>
    <row r="6722" spans="1:12" ht="13.5">
      <c r="A6722" s="1310" t="s">
        <v>7192</v>
      </c>
      <c r="B6722" s="1310" t="s">
        <v>8419</v>
      </c>
      <c r="C6722" s="1310" t="s">
        <v>8693</v>
      </c>
      <c r="D6722" s="1310">
        <v>318</v>
      </c>
      <c r="E6722" s="1311" t="s">
        <v>995</v>
      </c>
      <c r="F6722" s="1310" t="s">
        <v>995</v>
      </c>
      <c r="G6722" s="1310">
        <v>88311</v>
      </c>
      <c r="H6722" s="1310" t="s">
        <v>9011</v>
      </c>
      <c r="I6722" s="1310" t="s">
        <v>994</v>
      </c>
      <c r="J6722" s="1310" t="s">
        <v>2242</v>
      </c>
      <c r="K6722" s="1311">
        <v>26.29</v>
      </c>
      <c r="L6722" s="1310" t="s">
        <v>8949</v>
      </c>
    </row>
    <row r="6723" spans="1:12" ht="13.5">
      <c r="A6723" s="1310" t="s">
        <v>7192</v>
      </c>
      <c r="B6723" s="1310" t="s">
        <v>8419</v>
      </c>
      <c r="C6723" s="1310" t="s">
        <v>8693</v>
      </c>
      <c r="D6723" s="1310">
        <v>318</v>
      </c>
      <c r="E6723" s="1311" t="s">
        <v>995</v>
      </c>
      <c r="F6723" s="1310" t="s">
        <v>995</v>
      </c>
      <c r="G6723" s="1310">
        <v>88312</v>
      </c>
      <c r="H6723" s="1310" t="s">
        <v>9012</v>
      </c>
      <c r="I6723" s="1310" t="s">
        <v>994</v>
      </c>
      <c r="J6723" s="1310" t="s">
        <v>2242</v>
      </c>
      <c r="K6723" s="1311">
        <v>26.2</v>
      </c>
      <c r="L6723" s="1310" t="s">
        <v>8949</v>
      </c>
    </row>
    <row r="6724" spans="1:12" ht="13.5">
      <c r="A6724" s="1310" t="s">
        <v>7192</v>
      </c>
      <c r="B6724" s="1310" t="s">
        <v>8419</v>
      </c>
      <c r="C6724" s="1310" t="s">
        <v>8693</v>
      </c>
      <c r="D6724" s="1310">
        <v>318</v>
      </c>
      <c r="E6724" s="1311" t="s">
        <v>995</v>
      </c>
      <c r="F6724" s="1310" t="s">
        <v>995</v>
      </c>
      <c r="G6724" s="1310">
        <v>88313</v>
      </c>
      <c r="H6724" s="1310" t="s">
        <v>9013</v>
      </c>
      <c r="I6724" s="1310" t="s">
        <v>994</v>
      </c>
      <c r="J6724" s="1310" t="s">
        <v>2242</v>
      </c>
      <c r="K6724" s="1311">
        <v>17.11</v>
      </c>
      <c r="L6724" s="1310" t="s">
        <v>8949</v>
      </c>
    </row>
    <row r="6725" spans="1:12" ht="13.5">
      <c r="A6725" s="1310" t="s">
        <v>7192</v>
      </c>
      <c r="B6725" s="1310" t="s">
        <v>8419</v>
      </c>
      <c r="C6725" s="1310" t="s">
        <v>8693</v>
      </c>
      <c r="D6725" s="1310">
        <v>318</v>
      </c>
      <c r="E6725" s="1311" t="s">
        <v>995</v>
      </c>
      <c r="F6725" s="1310" t="s">
        <v>995</v>
      </c>
      <c r="G6725" s="1310">
        <v>88314</v>
      </c>
      <c r="H6725" s="1310" t="s">
        <v>9014</v>
      </c>
      <c r="I6725" s="1310" t="s">
        <v>994</v>
      </c>
      <c r="J6725" s="1310" t="s">
        <v>2242</v>
      </c>
      <c r="K6725" s="1311">
        <v>16.61</v>
      </c>
      <c r="L6725" s="1310" t="s">
        <v>8949</v>
      </c>
    </row>
    <row r="6726" spans="1:12" ht="13.5">
      <c r="A6726" s="1310" t="s">
        <v>7192</v>
      </c>
      <c r="B6726" s="1310" t="s">
        <v>8419</v>
      </c>
      <c r="C6726" s="1310" t="s">
        <v>8693</v>
      </c>
      <c r="D6726" s="1310">
        <v>318</v>
      </c>
      <c r="E6726" s="1311" t="s">
        <v>995</v>
      </c>
      <c r="F6726" s="1310" t="s">
        <v>995</v>
      </c>
      <c r="G6726" s="1310">
        <v>88315</v>
      </c>
      <c r="H6726" s="1310" t="s">
        <v>9015</v>
      </c>
      <c r="I6726" s="1310" t="s">
        <v>994</v>
      </c>
      <c r="J6726" s="1310" t="s">
        <v>2242</v>
      </c>
      <c r="K6726" s="1311">
        <v>23.78</v>
      </c>
      <c r="L6726" s="1310" t="s">
        <v>8949</v>
      </c>
    </row>
    <row r="6727" spans="1:12" ht="13.5">
      <c r="A6727" s="1310" t="s">
        <v>7192</v>
      </c>
      <c r="B6727" s="1310" t="s">
        <v>8419</v>
      </c>
      <c r="C6727" s="1310" t="s">
        <v>8693</v>
      </c>
      <c r="D6727" s="1310">
        <v>318</v>
      </c>
      <c r="E6727" s="1311" t="s">
        <v>995</v>
      </c>
      <c r="F6727" s="1310" t="s">
        <v>995</v>
      </c>
      <c r="G6727" s="1310">
        <v>88316</v>
      </c>
      <c r="H6727" s="1310" t="s">
        <v>9016</v>
      </c>
      <c r="I6727" s="1310" t="s">
        <v>994</v>
      </c>
      <c r="J6727" s="1310" t="s">
        <v>2771</v>
      </c>
      <c r="K6727" s="1311">
        <v>17.61</v>
      </c>
      <c r="L6727" s="1310" t="s">
        <v>8949</v>
      </c>
    </row>
    <row r="6728" spans="1:12" ht="13.5">
      <c r="A6728" s="1310" t="s">
        <v>7192</v>
      </c>
      <c r="B6728" s="1310" t="s">
        <v>8419</v>
      </c>
      <c r="C6728" s="1310" t="s">
        <v>8693</v>
      </c>
      <c r="D6728" s="1310">
        <v>318</v>
      </c>
      <c r="E6728" s="1311" t="s">
        <v>995</v>
      </c>
      <c r="F6728" s="1310" t="s">
        <v>995</v>
      </c>
      <c r="G6728" s="1310">
        <v>88317</v>
      </c>
      <c r="H6728" s="1310" t="s">
        <v>9017</v>
      </c>
      <c r="I6728" s="1310" t="s">
        <v>994</v>
      </c>
      <c r="J6728" s="1310" t="s">
        <v>2771</v>
      </c>
      <c r="K6728" s="1311">
        <v>24.44</v>
      </c>
      <c r="L6728" s="1310" t="s">
        <v>8949</v>
      </c>
    </row>
    <row r="6729" spans="1:12" ht="13.5">
      <c r="A6729" s="1310" t="s">
        <v>7192</v>
      </c>
      <c r="B6729" s="1310" t="s">
        <v>8419</v>
      </c>
      <c r="C6729" s="1310" t="s">
        <v>8693</v>
      </c>
      <c r="D6729" s="1310">
        <v>318</v>
      </c>
      <c r="E6729" s="1311" t="s">
        <v>995</v>
      </c>
      <c r="F6729" s="1310" t="s">
        <v>995</v>
      </c>
      <c r="G6729" s="1310">
        <v>88318</v>
      </c>
      <c r="H6729" s="1310" t="s">
        <v>9018</v>
      </c>
      <c r="I6729" s="1310" t="s">
        <v>994</v>
      </c>
      <c r="J6729" s="1310" t="s">
        <v>2242</v>
      </c>
      <c r="K6729" s="1311">
        <v>26.49</v>
      </c>
      <c r="L6729" s="1310" t="s">
        <v>8949</v>
      </c>
    </row>
    <row r="6730" spans="1:12" ht="13.5">
      <c r="A6730" s="1310" t="s">
        <v>7192</v>
      </c>
      <c r="B6730" s="1310" t="s">
        <v>8419</v>
      </c>
      <c r="C6730" s="1310" t="s">
        <v>8693</v>
      </c>
      <c r="D6730" s="1310">
        <v>318</v>
      </c>
      <c r="E6730" s="1311" t="s">
        <v>995</v>
      </c>
      <c r="F6730" s="1310" t="s">
        <v>995</v>
      </c>
      <c r="G6730" s="1310">
        <v>88320</v>
      </c>
      <c r="H6730" s="1310" t="s">
        <v>9019</v>
      </c>
      <c r="I6730" s="1310" t="s">
        <v>994</v>
      </c>
      <c r="J6730" s="1310" t="s">
        <v>2242</v>
      </c>
      <c r="K6730" s="1311">
        <v>27.68</v>
      </c>
      <c r="L6730" s="1310" t="s">
        <v>8949</v>
      </c>
    </row>
    <row r="6731" spans="1:12" ht="13.5">
      <c r="A6731" s="1310" t="s">
        <v>7192</v>
      </c>
      <c r="B6731" s="1310" t="s">
        <v>8419</v>
      </c>
      <c r="C6731" s="1310" t="s">
        <v>8693</v>
      </c>
      <c r="D6731" s="1310">
        <v>318</v>
      </c>
      <c r="E6731" s="1311" t="s">
        <v>995</v>
      </c>
      <c r="F6731" s="1310" t="s">
        <v>995</v>
      </c>
      <c r="G6731" s="1310">
        <v>88321</v>
      </c>
      <c r="H6731" s="1310" t="s">
        <v>9020</v>
      </c>
      <c r="I6731" s="1310" t="s">
        <v>994</v>
      </c>
      <c r="J6731" s="1310" t="s">
        <v>2242</v>
      </c>
      <c r="K6731" s="1311">
        <v>48.85</v>
      </c>
      <c r="L6731" s="1310" t="s">
        <v>8949</v>
      </c>
    </row>
    <row r="6732" spans="1:12" ht="13.5">
      <c r="A6732" s="1310" t="s">
        <v>7192</v>
      </c>
      <c r="B6732" s="1310" t="s">
        <v>8419</v>
      </c>
      <c r="C6732" s="1310" t="s">
        <v>8693</v>
      </c>
      <c r="D6732" s="1310">
        <v>318</v>
      </c>
      <c r="E6732" s="1311" t="s">
        <v>995</v>
      </c>
      <c r="F6732" s="1310" t="s">
        <v>995</v>
      </c>
      <c r="G6732" s="1310">
        <v>88322</v>
      </c>
      <c r="H6732" s="1310" t="s">
        <v>9021</v>
      </c>
      <c r="I6732" s="1310" t="s">
        <v>994</v>
      </c>
      <c r="J6732" s="1310" t="s">
        <v>2242</v>
      </c>
      <c r="K6732" s="1311">
        <v>24.62</v>
      </c>
      <c r="L6732" s="1310" t="s">
        <v>8949</v>
      </c>
    </row>
    <row r="6733" spans="1:12" ht="13.5">
      <c r="A6733" s="1310" t="s">
        <v>7192</v>
      </c>
      <c r="B6733" s="1310" t="s">
        <v>8419</v>
      </c>
      <c r="C6733" s="1310" t="s">
        <v>8693</v>
      </c>
      <c r="D6733" s="1310">
        <v>318</v>
      </c>
      <c r="E6733" s="1311" t="s">
        <v>995</v>
      </c>
      <c r="F6733" s="1310" t="s">
        <v>995</v>
      </c>
      <c r="G6733" s="1310">
        <v>88323</v>
      </c>
      <c r="H6733" s="1310" t="s">
        <v>9022</v>
      </c>
      <c r="I6733" s="1310" t="s">
        <v>994</v>
      </c>
      <c r="J6733" s="1310" t="s">
        <v>2242</v>
      </c>
      <c r="K6733" s="1311">
        <v>25.29</v>
      </c>
      <c r="L6733" s="1310" t="s">
        <v>8949</v>
      </c>
    </row>
    <row r="6734" spans="1:12" ht="13.5">
      <c r="A6734" s="1310" t="s">
        <v>7192</v>
      </c>
      <c r="B6734" s="1310" t="s">
        <v>8419</v>
      </c>
      <c r="C6734" s="1310" t="s">
        <v>8693</v>
      </c>
      <c r="D6734" s="1310">
        <v>318</v>
      </c>
      <c r="E6734" s="1311" t="s">
        <v>995</v>
      </c>
      <c r="F6734" s="1310" t="s">
        <v>995</v>
      </c>
      <c r="G6734" s="1310">
        <v>88324</v>
      </c>
      <c r="H6734" s="1310" t="s">
        <v>9023</v>
      </c>
      <c r="I6734" s="1310" t="s">
        <v>994</v>
      </c>
      <c r="J6734" s="1310" t="s">
        <v>2242</v>
      </c>
      <c r="K6734" s="1311">
        <v>18.62</v>
      </c>
      <c r="L6734" s="1310" t="s">
        <v>8949</v>
      </c>
    </row>
    <row r="6735" spans="1:12" ht="13.5">
      <c r="A6735" s="1310" t="s">
        <v>7192</v>
      </c>
      <c r="B6735" s="1310" t="s">
        <v>8419</v>
      </c>
      <c r="C6735" s="1310" t="s">
        <v>8693</v>
      </c>
      <c r="D6735" s="1310">
        <v>318</v>
      </c>
      <c r="E6735" s="1311" t="s">
        <v>995</v>
      </c>
      <c r="F6735" s="1310" t="s">
        <v>995</v>
      </c>
      <c r="G6735" s="1310">
        <v>88325</v>
      </c>
      <c r="H6735" s="1310" t="s">
        <v>9024</v>
      </c>
      <c r="I6735" s="1310" t="s">
        <v>994</v>
      </c>
      <c r="J6735" s="1310" t="s">
        <v>2242</v>
      </c>
      <c r="K6735" s="1311">
        <v>22.19</v>
      </c>
      <c r="L6735" s="1310" t="s">
        <v>8949</v>
      </c>
    </row>
    <row r="6736" spans="1:12" ht="13.5">
      <c r="A6736" s="1310" t="s">
        <v>7192</v>
      </c>
      <c r="B6736" s="1310" t="s">
        <v>8419</v>
      </c>
      <c r="C6736" s="1310" t="s">
        <v>8693</v>
      </c>
      <c r="D6736" s="1310">
        <v>318</v>
      </c>
      <c r="E6736" s="1311" t="s">
        <v>995</v>
      </c>
      <c r="F6736" s="1310" t="s">
        <v>995</v>
      </c>
      <c r="G6736" s="1310">
        <v>88326</v>
      </c>
      <c r="H6736" s="1310" t="s">
        <v>9025</v>
      </c>
      <c r="I6736" s="1310" t="s">
        <v>994</v>
      </c>
      <c r="J6736" s="1310" t="s">
        <v>2242</v>
      </c>
      <c r="K6736" s="1311">
        <v>22.38</v>
      </c>
      <c r="L6736" s="1310" t="s">
        <v>8949</v>
      </c>
    </row>
    <row r="6737" spans="1:12" ht="13.5">
      <c r="A6737" s="1310" t="s">
        <v>7192</v>
      </c>
      <c r="B6737" s="1310" t="s">
        <v>8419</v>
      </c>
      <c r="C6737" s="1310" t="s">
        <v>8693</v>
      </c>
      <c r="D6737" s="1310">
        <v>318</v>
      </c>
      <c r="E6737" s="1311" t="s">
        <v>995</v>
      </c>
      <c r="F6737" s="1310" t="s">
        <v>995</v>
      </c>
      <c r="G6737" s="1310">
        <v>88377</v>
      </c>
      <c r="H6737" s="1310" t="s">
        <v>9026</v>
      </c>
      <c r="I6737" s="1310" t="s">
        <v>994</v>
      </c>
      <c r="J6737" s="1310" t="s">
        <v>2242</v>
      </c>
      <c r="K6737" s="1311">
        <v>17.82</v>
      </c>
      <c r="L6737" s="1310" t="s">
        <v>8949</v>
      </c>
    </row>
    <row r="6738" spans="1:12" ht="13.5">
      <c r="A6738" s="1310" t="s">
        <v>7192</v>
      </c>
      <c r="B6738" s="1310" t="s">
        <v>8419</v>
      </c>
      <c r="C6738" s="1310" t="s">
        <v>8693</v>
      </c>
      <c r="D6738" s="1310">
        <v>318</v>
      </c>
      <c r="E6738" s="1311" t="s">
        <v>995</v>
      </c>
      <c r="F6738" s="1310" t="s">
        <v>995</v>
      </c>
      <c r="G6738" s="1310">
        <v>88441</v>
      </c>
      <c r="H6738" s="1310" t="s">
        <v>9027</v>
      </c>
      <c r="I6738" s="1310" t="s">
        <v>994</v>
      </c>
      <c r="J6738" s="1310" t="s">
        <v>2242</v>
      </c>
      <c r="K6738" s="1311">
        <v>23.12</v>
      </c>
      <c r="L6738" s="1310" t="s">
        <v>8949</v>
      </c>
    </row>
    <row r="6739" spans="1:12" ht="13.5">
      <c r="A6739" s="1310" t="s">
        <v>7192</v>
      </c>
      <c r="B6739" s="1310" t="s">
        <v>8419</v>
      </c>
      <c r="C6739" s="1310" t="s">
        <v>8693</v>
      </c>
      <c r="D6739" s="1310">
        <v>318</v>
      </c>
      <c r="E6739" s="1311" t="s">
        <v>995</v>
      </c>
      <c r="F6739" s="1310" t="s">
        <v>995</v>
      </c>
      <c r="G6739" s="1310">
        <v>88597</v>
      </c>
      <c r="H6739" s="1310" t="s">
        <v>9028</v>
      </c>
      <c r="I6739" s="1310" t="s">
        <v>994</v>
      </c>
      <c r="J6739" s="1310" t="s">
        <v>2242</v>
      </c>
      <c r="K6739" s="1311">
        <v>29.15</v>
      </c>
      <c r="L6739" s="1310" t="s">
        <v>8949</v>
      </c>
    </row>
    <row r="6740" spans="1:12" ht="13.5">
      <c r="A6740" s="1310" t="s">
        <v>7192</v>
      </c>
      <c r="B6740" s="1310" t="s">
        <v>8419</v>
      </c>
      <c r="C6740" s="1310" t="s">
        <v>8693</v>
      </c>
      <c r="D6740" s="1310">
        <v>318</v>
      </c>
      <c r="E6740" s="1311" t="s">
        <v>995</v>
      </c>
      <c r="F6740" s="1310" t="s">
        <v>995</v>
      </c>
      <c r="G6740" s="1310">
        <v>90766</v>
      </c>
      <c r="H6740" s="1310" t="s">
        <v>740</v>
      </c>
      <c r="I6740" s="1310" t="s">
        <v>994</v>
      </c>
      <c r="J6740" s="1310" t="s">
        <v>2771</v>
      </c>
      <c r="K6740" s="1311">
        <v>28.41</v>
      </c>
      <c r="L6740" s="1310" t="s">
        <v>8949</v>
      </c>
    </row>
    <row r="6741" spans="1:12" ht="13.5">
      <c r="A6741" s="1310" t="s">
        <v>7192</v>
      </c>
      <c r="B6741" s="1310" t="s">
        <v>8419</v>
      </c>
      <c r="C6741" s="1310" t="s">
        <v>8693</v>
      </c>
      <c r="D6741" s="1310">
        <v>318</v>
      </c>
      <c r="E6741" s="1311" t="s">
        <v>995</v>
      </c>
      <c r="F6741" s="1310" t="s">
        <v>995</v>
      </c>
      <c r="G6741" s="1310">
        <v>90767</v>
      </c>
      <c r="H6741" s="1310" t="s">
        <v>9029</v>
      </c>
      <c r="I6741" s="1310" t="s">
        <v>994</v>
      </c>
      <c r="J6741" s="1310" t="s">
        <v>2242</v>
      </c>
      <c r="K6741" s="1311">
        <v>34.26</v>
      </c>
      <c r="L6741" s="1310" t="s">
        <v>8949</v>
      </c>
    </row>
    <row r="6742" spans="1:12" ht="13.5">
      <c r="A6742" s="1310" t="s">
        <v>7192</v>
      </c>
      <c r="B6742" s="1310" t="s">
        <v>8419</v>
      </c>
      <c r="C6742" s="1310" t="s">
        <v>8693</v>
      </c>
      <c r="D6742" s="1310">
        <v>318</v>
      </c>
      <c r="E6742" s="1311" t="s">
        <v>995</v>
      </c>
      <c r="F6742" s="1310" t="s">
        <v>995</v>
      </c>
      <c r="G6742" s="1310">
        <v>90768</v>
      </c>
      <c r="H6742" s="1310" t="s">
        <v>9030</v>
      </c>
      <c r="I6742" s="1310" t="s">
        <v>994</v>
      </c>
      <c r="J6742" s="1310" t="s">
        <v>2242</v>
      </c>
      <c r="K6742" s="1311">
        <v>68.48</v>
      </c>
      <c r="L6742" s="1310" t="s">
        <v>8949</v>
      </c>
    </row>
    <row r="6743" spans="1:12" ht="13.5">
      <c r="A6743" s="1310" t="s">
        <v>7192</v>
      </c>
      <c r="B6743" s="1310" t="s">
        <v>8419</v>
      </c>
      <c r="C6743" s="1310" t="s">
        <v>8693</v>
      </c>
      <c r="D6743" s="1310">
        <v>318</v>
      </c>
      <c r="E6743" s="1311" t="s">
        <v>995</v>
      </c>
      <c r="F6743" s="1310" t="s">
        <v>995</v>
      </c>
      <c r="G6743" s="1310">
        <v>90769</v>
      </c>
      <c r="H6743" s="1310" t="s">
        <v>9031</v>
      </c>
      <c r="I6743" s="1310" t="s">
        <v>994</v>
      </c>
      <c r="J6743" s="1310" t="s">
        <v>2242</v>
      </c>
      <c r="K6743" s="1311">
        <v>96.8</v>
      </c>
      <c r="L6743" s="1310" t="s">
        <v>8949</v>
      </c>
    </row>
    <row r="6744" spans="1:12" ht="13.5">
      <c r="A6744" s="1310" t="s">
        <v>7192</v>
      </c>
      <c r="B6744" s="1310" t="s">
        <v>8419</v>
      </c>
      <c r="C6744" s="1310" t="s">
        <v>8693</v>
      </c>
      <c r="D6744" s="1310">
        <v>318</v>
      </c>
      <c r="E6744" s="1311" t="s">
        <v>995</v>
      </c>
      <c r="F6744" s="1310" t="s">
        <v>995</v>
      </c>
      <c r="G6744" s="1310">
        <v>90770</v>
      </c>
      <c r="H6744" s="1310" t="s">
        <v>9032</v>
      </c>
      <c r="I6744" s="1310" t="s">
        <v>994</v>
      </c>
      <c r="J6744" s="1310" t="s">
        <v>2242</v>
      </c>
      <c r="K6744" s="1311">
        <v>127.6</v>
      </c>
      <c r="L6744" s="1310" t="s">
        <v>8949</v>
      </c>
    </row>
    <row r="6745" spans="1:12" ht="13.5">
      <c r="A6745" s="1310" t="s">
        <v>7192</v>
      </c>
      <c r="B6745" s="1310" t="s">
        <v>8419</v>
      </c>
      <c r="C6745" s="1310" t="s">
        <v>8693</v>
      </c>
      <c r="D6745" s="1310">
        <v>318</v>
      </c>
      <c r="E6745" s="1311" t="s">
        <v>995</v>
      </c>
      <c r="F6745" s="1310" t="s">
        <v>995</v>
      </c>
      <c r="G6745" s="1310">
        <v>90771</v>
      </c>
      <c r="H6745" s="1310" t="s">
        <v>9033</v>
      </c>
      <c r="I6745" s="1310" t="s">
        <v>994</v>
      </c>
      <c r="J6745" s="1310" t="s">
        <v>2242</v>
      </c>
      <c r="K6745" s="1311">
        <v>31.05</v>
      </c>
      <c r="L6745" s="1310" t="s">
        <v>8949</v>
      </c>
    </row>
    <row r="6746" spans="1:12" ht="13.5">
      <c r="A6746" s="1310" t="s">
        <v>7192</v>
      </c>
      <c r="B6746" s="1310" t="s">
        <v>8419</v>
      </c>
      <c r="C6746" s="1310" t="s">
        <v>8693</v>
      </c>
      <c r="D6746" s="1310">
        <v>318</v>
      </c>
      <c r="E6746" s="1311" t="s">
        <v>995</v>
      </c>
      <c r="F6746" s="1310" t="s">
        <v>995</v>
      </c>
      <c r="G6746" s="1310">
        <v>90772</v>
      </c>
      <c r="H6746" s="1310" t="s">
        <v>773</v>
      </c>
      <c r="I6746" s="1310" t="s">
        <v>994</v>
      </c>
      <c r="J6746" s="1310" t="s">
        <v>2242</v>
      </c>
      <c r="K6746" s="1311">
        <v>24</v>
      </c>
      <c r="L6746" s="1310" t="s">
        <v>8949</v>
      </c>
    </row>
    <row r="6747" spans="1:12" ht="13.5">
      <c r="A6747" s="1310" t="s">
        <v>7192</v>
      </c>
      <c r="B6747" s="1310" t="s">
        <v>8419</v>
      </c>
      <c r="C6747" s="1310" t="s">
        <v>8693</v>
      </c>
      <c r="D6747" s="1310">
        <v>318</v>
      </c>
      <c r="E6747" s="1311" t="s">
        <v>995</v>
      </c>
      <c r="F6747" s="1310" t="s">
        <v>995</v>
      </c>
      <c r="G6747" s="1310">
        <v>90773</v>
      </c>
      <c r="H6747" s="1310" t="s">
        <v>9034</v>
      </c>
      <c r="I6747" s="1310" t="s">
        <v>994</v>
      </c>
      <c r="J6747" s="1310" t="s">
        <v>2242</v>
      </c>
      <c r="K6747" s="1311">
        <v>14.26</v>
      </c>
      <c r="L6747" s="1310" t="s">
        <v>8949</v>
      </c>
    </row>
    <row r="6748" spans="1:12" ht="13.5">
      <c r="A6748" s="1310" t="s">
        <v>7192</v>
      </c>
      <c r="B6748" s="1310" t="s">
        <v>8419</v>
      </c>
      <c r="C6748" s="1310" t="s">
        <v>8693</v>
      </c>
      <c r="D6748" s="1310">
        <v>318</v>
      </c>
      <c r="E6748" s="1311" t="s">
        <v>995</v>
      </c>
      <c r="F6748" s="1310" t="s">
        <v>995</v>
      </c>
      <c r="G6748" s="1310">
        <v>90775</v>
      </c>
      <c r="H6748" s="1310" t="s">
        <v>9035</v>
      </c>
      <c r="I6748" s="1310" t="s">
        <v>994</v>
      </c>
      <c r="J6748" s="1310" t="s">
        <v>2242</v>
      </c>
      <c r="K6748" s="1311">
        <v>26.18</v>
      </c>
      <c r="L6748" s="1310" t="s">
        <v>8949</v>
      </c>
    </row>
    <row r="6749" spans="1:12" ht="13.5">
      <c r="A6749" s="1310" t="s">
        <v>7192</v>
      </c>
      <c r="B6749" s="1310" t="s">
        <v>8419</v>
      </c>
      <c r="C6749" s="1310" t="s">
        <v>8693</v>
      </c>
      <c r="D6749" s="1310">
        <v>318</v>
      </c>
      <c r="E6749" s="1311" t="s">
        <v>995</v>
      </c>
      <c r="F6749" s="1310" t="s">
        <v>995</v>
      </c>
      <c r="G6749" s="1310">
        <v>90776</v>
      </c>
      <c r="H6749" s="1310" t="s">
        <v>9036</v>
      </c>
      <c r="I6749" s="1310" t="s">
        <v>994</v>
      </c>
      <c r="J6749" s="1310" t="s">
        <v>2771</v>
      </c>
      <c r="K6749" s="1311">
        <v>19.41</v>
      </c>
      <c r="L6749" s="1310" t="s">
        <v>8949</v>
      </c>
    </row>
    <row r="6750" spans="1:12" ht="13.5">
      <c r="A6750" s="1310" t="s">
        <v>7192</v>
      </c>
      <c r="B6750" s="1310" t="s">
        <v>8419</v>
      </c>
      <c r="C6750" s="1310" t="s">
        <v>8693</v>
      </c>
      <c r="D6750" s="1310">
        <v>318</v>
      </c>
      <c r="E6750" s="1311" t="s">
        <v>995</v>
      </c>
      <c r="F6750" s="1310" t="s">
        <v>995</v>
      </c>
      <c r="G6750" s="1310">
        <v>90777</v>
      </c>
      <c r="H6750" s="1310" t="s">
        <v>701</v>
      </c>
      <c r="I6750" s="1310" t="s">
        <v>994</v>
      </c>
      <c r="J6750" s="1310" t="s">
        <v>2771</v>
      </c>
      <c r="K6750" s="1311">
        <v>92.93</v>
      </c>
      <c r="L6750" s="1310" t="s">
        <v>8949</v>
      </c>
    </row>
    <row r="6751" spans="1:12" ht="13.5">
      <c r="A6751" s="1310" t="s">
        <v>7192</v>
      </c>
      <c r="B6751" s="1310" t="s">
        <v>8419</v>
      </c>
      <c r="C6751" s="1310" t="s">
        <v>8693</v>
      </c>
      <c r="D6751" s="1310">
        <v>318</v>
      </c>
      <c r="E6751" s="1311" t="s">
        <v>995</v>
      </c>
      <c r="F6751" s="1310" t="s">
        <v>995</v>
      </c>
      <c r="G6751" s="1310">
        <v>90778</v>
      </c>
      <c r="H6751" s="1310" t="s">
        <v>695</v>
      </c>
      <c r="I6751" s="1310" t="s">
        <v>994</v>
      </c>
      <c r="J6751" s="1310" t="s">
        <v>2242</v>
      </c>
      <c r="K6751" s="1311">
        <v>105.61</v>
      </c>
      <c r="L6751" s="1310" t="s">
        <v>8949</v>
      </c>
    </row>
    <row r="6752" spans="1:12" ht="13.5">
      <c r="A6752" s="1310" t="s">
        <v>7192</v>
      </c>
      <c r="B6752" s="1310" t="s">
        <v>8419</v>
      </c>
      <c r="C6752" s="1310" t="s">
        <v>8693</v>
      </c>
      <c r="D6752" s="1310">
        <v>318</v>
      </c>
      <c r="E6752" s="1311" t="s">
        <v>995</v>
      </c>
      <c r="F6752" s="1310" t="s">
        <v>995</v>
      </c>
      <c r="G6752" s="1310">
        <v>90779</v>
      </c>
      <c r="H6752" s="1310" t="s">
        <v>719</v>
      </c>
      <c r="I6752" s="1310" t="s">
        <v>994</v>
      </c>
      <c r="J6752" s="1310" t="s">
        <v>2242</v>
      </c>
      <c r="K6752" s="1311">
        <v>143.94</v>
      </c>
      <c r="L6752" s="1310" t="s">
        <v>8949</v>
      </c>
    </row>
    <row r="6753" spans="1:12" ht="13.5">
      <c r="A6753" s="1310" t="s">
        <v>7192</v>
      </c>
      <c r="B6753" s="1310" t="s">
        <v>8419</v>
      </c>
      <c r="C6753" s="1310" t="s">
        <v>8693</v>
      </c>
      <c r="D6753" s="1310">
        <v>318</v>
      </c>
      <c r="E6753" s="1311" t="s">
        <v>995</v>
      </c>
      <c r="F6753" s="1310" t="s">
        <v>995</v>
      </c>
      <c r="G6753" s="1310">
        <v>90780</v>
      </c>
      <c r="H6753" s="1310" t="s">
        <v>9037</v>
      </c>
      <c r="I6753" s="1310" t="s">
        <v>994</v>
      </c>
      <c r="J6753" s="1310" t="s">
        <v>2242</v>
      </c>
      <c r="K6753" s="1311">
        <v>28.61</v>
      </c>
      <c r="L6753" s="1310" t="s">
        <v>8949</v>
      </c>
    </row>
    <row r="6754" spans="1:12" ht="13.5">
      <c r="A6754" s="1310" t="s">
        <v>7192</v>
      </c>
      <c r="B6754" s="1310" t="s">
        <v>8419</v>
      </c>
      <c r="C6754" s="1310" t="s">
        <v>8693</v>
      </c>
      <c r="D6754" s="1310">
        <v>318</v>
      </c>
      <c r="E6754" s="1311" t="s">
        <v>995</v>
      </c>
      <c r="F6754" s="1310" t="s">
        <v>995</v>
      </c>
      <c r="G6754" s="1310">
        <v>90781</v>
      </c>
      <c r="H6754" s="1310" t="s">
        <v>765</v>
      </c>
      <c r="I6754" s="1310" t="s">
        <v>994</v>
      </c>
      <c r="J6754" s="1310" t="s">
        <v>2771</v>
      </c>
      <c r="K6754" s="1311">
        <v>18.809999999999999</v>
      </c>
      <c r="L6754" s="1310" t="s">
        <v>8949</v>
      </c>
    </row>
    <row r="6755" spans="1:12" ht="13.5">
      <c r="A6755" s="1310" t="s">
        <v>7192</v>
      </c>
      <c r="B6755" s="1310" t="s">
        <v>8419</v>
      </c>
      <c r="C6755" s="1310" t="s">
        <v>8693</v>
      </c>
      <c r="D6755" s="1310">
        <v>318</v>
      </c>
      <c r="E6755" s="1311" t="s">
        <v>995</v>
      </c>
      <c r="F6755" s="1310" t="s">
        <v>995</v>
      </c>
      <c r="G6755" s="1310">
        <v>91677</v>
      </c>
      <c r="H6755" s="1310" t="s">
        <v>9038</v>
      </c>
      <c r="I6755" s="1310" t="s">
        <v>994</v>
      </c>
      <c r="J6755" s="1310" t="s">
        <v>2242</v>
      </c>
      <c r="K6755" s="1311">
        <v>110.31</v>
      </c>
      <c r="L6755" s="1310" t="s">
        <v>8949</v>
      </c>
    </row>
    <row r="6756" spans="1:12" ht="13.5">
      <c r="A6756" s="1310" t="s">
        <v>7192</v>
      </c>
      <c r="B6756" s="1310" t="s">
        <v>8419</v>
      </c>
      <c r="C6756" s="1310" t="s">
        <v>8693</v>
      </c>
      <c r="D6756" s="1310">
        <v>318</v>
      </c>
      <c r="E6756" s="1311" t="s">
        <v>995</v>
      </c>
      <c r="F6756" s="1310" t="s">
        <v>995</v>
      </c>
      <c r="G6756" s="1310">
        <v>91678</v>
      </c>
      <c r="H6756" s="1310" t="s">
        <v>9039</v>
      </c>
      <c r="I6756" s="1310" t="s">
        <v>994</v>
      </c>
      <c r="J6756" s="1310" t="s">
        <v>2242</v>
      </c>
      <c r="K6756" s="1311">
        <v>102.15</v>
      </c>
      <c r="L6756" s="1310" t="s">
        <v>8949</v>
      </c>
    </row>
    <row r="6757" spans="1:12" ht="13.5">
      <c r="A6757" s="1310" t="s">
        <v>7192</v>
      </c>
      <c r="B6757" s="1310" t="s">
        <v>8419</v>
      </c>
      <c r="C6757" s="1310" t="s">
        <v>8693</v>
      </c>
      <c r="D6757" s="1310">
        <v>318</v>
      </c>
      <c r="E6757" s="1311" t="s">
        <v>995</v>
      </c>
      <c r="F6757" s="1310" t="s">
        <v>995</v>
      </c>
      <c r="G6757" s="1310">
        <v>93558</v>
      </c>
      <c r="H6757" s="1310" t="s">
        <v>9040</v>
      </c>
      <c r="I6757" s="1310" t="s">
        <v>696</v>
      </c>
      <c r="J6757" s="1310" t="s">
        <v>2242</v>
      </c>
      <c r="K6757" s="1312">
        <v>3561.54</v>
      </c>
      <c r="L6757" s="1310" t="s">
        <v>8949</v>
      </c>
    </row>
    <row r="6758" spans="1:12" ht="13.5">
      <c r="A6758" s="1310" t="s">
        <v>7192</v>
      </c>
      <c r="B6758" s="1310" t="s">
        <v>8419</v>
      </c>
      <c r="C6758" s="1310" t="s">
        <v>8693</v>
      </c>
      <c r="D6758" s="1310">
        <v>318</v>
      </c>
      <c r="E6758" s="1311" t="s">
        <v>995</v>
      </c>
      <c r="F6758" s="1310" t="s">
        <v>995</v>
      </c>
      <c r="G6758" s="1310">
        <v>93559</v>
      </c>
      <c r="H6758" s="1310" t="s">
        <v>9028</v>
      </c>
      <c r="I6758" s="1310" t="s">
        <v>696</v>
      </c>
      <c r="J6758" s="1310" t="s">
        <v>2242</v>
      </c>
      <c r="K6758" s="1312">
        <v>5204.63</v>
      </c>
      <c r="L6758" s="1310" t="s">
        <v>8949</v>
      </c>
    </row>
    <row r="6759" spans="1:12" ht="13.5">
      <c r="A6759" s="1310" t="s">
        <v>7192</v>
      </c>
      <c r="B6759" s="1310" t="s">
        <v>8419</v>
      </c>
      <c r="C6759" s="1310" t="s">
        <v>8693</v>
      </c>
      <c r="D6759" s="1310">
        <v>318</v>
      </c>
      <c r="E6759" s="1311" t="s">
        <v>995</v>
      </c>
      <c r="F6759" s="1310" t="s">
        <v>995</v>
      </c>
      <c r="G6759" s="1310">
        <v>93560</v>
      </c>
      <c r="H6759" s="1310" t="s">
        <v>9034</v>
      </c>
      <c r="I6759" s="1310" t="s">
        <v>696</v>
      </c>
      <c r="J6759" s="1310" t="s">
        <v>2242</v>
      </c>
      <c r="K6759" s="1312">
        <v>2555.41</v>
      </c>
      <c r="L6759" s="1310" t="s">
        <v>8949</v>
      </c>
    </row>
    <row r="6760" spans="1:12" ht="13.5">
      <c r="A6760" s="1310" t="s">
        <v>7192</v>
      </c>
      <c r="B6760" s="1310" t="s">
        <v>8419</v>
      </c>
      <c r="C6760" s="1310" t="s">
        <v>8693</v>
      </c>
      <c r="D6760" s="1310">
        <v>318</v>
      </c>
      <c r="E6760" s="1311" t="s">
        <v>995</v>
      </c>
      <c r="F6760" s="1310" t="s">
        <v>995</v>
      </c>
      <c r="G6760" s="1310">
        <v>93561</v>
      </c>
      <c r="H6760" s="1310" t="s">
        <v>9035</v>
      </c>
      <c r="I6760" s="1310" t="s">
        <v>696</v>
      </c>
      <c r="J6760" s="1310" t="s">
        <v>2242</v>
      </c>
      <c r="K6760" s="1312">
        <v>4675.7299999999996</v>
      </c>
      <c r="L6760" s="1310" t="s">
        <v>8949</v>
      </c>
    </row>
    <row r="6761" spans="1:12" ht="13.5">
      <c r="A6761" s="1310" t="s">
        <v>7192</v>
      </c>
      <c r="B6761" s="1310" t="s">
        <v>8419</v>
      </c>
      <c r="C6761" s="1310" t="s">
        <v>8693</v>
      </c>
      <c r="D6761" s="1310">
        <v>318</v>
      </c>
      <c r="E6761" s="1311" t="s">
        <v>995</v>
      </c>
      <c r="F6761" s="1310" t="s">
        <v>995</v>
      </c>
      <c r="G6761" s="1310">
        <v>93562</v>
      </c>
      <c r="H6761" s="1310" t="s">
        <v>9033</v>
      </c>
      <c r="I6761" s="1310" t="s">
        <v>696</v>
      </c>
      <c r="J6761" s="1310" t="s">
        <v>2242</v>
      </c>
      <c r="K6761" s="1312">
        <v>5543.55</v>
      </c>
      <c r="L6761" s="1310" t="s">
        <v>8949</v>
      </c>
    </row>
    <row r="6762" spans="1:12" ht="13.5">
      <c r="A6762" s="1310" t="s">
        <v>7192</v>
      </c>
      <c r="B6762" s="1310" t="s">
        <v>8419</v>
      </c>
      <c r="C6762" s="1310" t="s">
        <v>8693</v>
      </c>
      <c r="D6762" s="1310">
        <v>318</v>
      </c>
      <c r="E6762" s="1311" t="s">
        <v>995</v>
      </c>
      <c r="F6762" s="1310" t="s">
        <v>995</v>
      </c>
      <c r="G6762" s="1310">
        <v>93563</v>
      </c>
      <c r="H6762" s="1310" t="s">
        <v>740</v>
      </c>
      <c r="I6762" s="1310" t="s">
        <v>696</v>
      </c>
      <c r="J6762" s="1310" t="s">
        <v>2242</v>
      </c>
      <c r="K6762" s="1312">
        <v>5072.72</v>
      </c>
      <c r="L6762" s="1310" t="s">
        <v>8949</v>
      </c>
    </row>
    <row r="6763" spans="1:12" ht="13.5">
      <c r="A6763" s="1310" t="s">
        <v>7192</v>
      </c>
      <c r="B6763" s="1310" t="s">
        <v>8419</v>
      </c>
      <c r="C6763" s="1310" t="s">
        <v>8693</v>
      </c>
      <c r="D6763" s="1310">
        <v>318</v>
      </c>
      <c r="E6763" s="1311" t="s">
        <v>995</v>
      </c>
      <c r="F6763" s="1310" t="s">
        <v>995</v>
      </c>
      <c r="G6763" s="1310">
        <v>93564</v>
      </c>
      <c r="H6763" s="1310" t="s">
        <v>9029</v>
      </c>
      <c r="I6763" s="1310" t="s">
        <v>696</v>
      </c>
      <c r="J6763" s="1310" t="s">
        <v>2242</v>
      </c>
      <c r="K6763" s="1312">
        <v>6099.07</v>
      </c>
      <c r="L6763" s="1310" t="s">
        <v>8949</v>
      </c>
    </row>
    <row r="6764" spans="1:12" ht="13.5">
      <c r="A6764" s="1310" t="s">
        <v>7192</v>
      </c>
      <c r="B6764" s="1310" t="s">
        <v>8419</v>
      </c>
      <c r="C6764" s="1310" t="s">
        <v>8693</v>
      </c>
      <c r="D6764" s="1310">
        <v>318</v>
      </c>
      <c r="E6764" s="1311" t="s">
        <v>995</v>
      </c>
      <c r="F6764" s="1310" t="s">
        <v>995</v>
      </c>
      <c r="G6764" s="1310">
        <v>93565</v>
      </c>
      <c r="H6764" s="1310" t="s">
        <v>701</v>
      </c>
      <c r="I6764" s="1310" t="s">
        <v>696</v>
      </c>
      <c r="J6764" s="1310" t="s">
        <v>2242</v>
      </c>
      <c r="K6764" s="1312">
        <v>16531.82</v>
      </c>
      <c r="L6764" s="1310" t="s">
        <v>8949</v>
      </c>
    </row>
    <row r="6765" spans="1:12" ht="13.5">
      <c r="A6765" s="1310" t="s">
        <v>7192</v>
      </c>
      <c r="B6765" s="1310" t="s">
        <v>8419</v>
      </c>
      <c r="C6765" s="1310" t="s">
        <v>8693</v>
      </c>
      <c r="D6765" s="1310">
        <v>318</v>
      </c>
      <c r="E6765" s="1311" t="s">
        <v>995</v>
      </c>
      <c r="F6765" s="1310" t="s">
        <v>995</v>
      </c>
      <c r="G6765" s="1310">
        <v>93566</v>
      </c>
      <c r="H6765" s="1310" t="s">
        <v>773</v>
      </c>
      <c r="I6765" s="1310" t="s">
        <v>696</v>
      </c>
      <c r="J6765" s="1310" t="s">
        <v>2242</v>
      </c>
      <c r="K6765" s="1312">
        <v>4286.29</v>
      </c>
      <c r="L6765" s="1310" t="s">
        <v>8949</v>
      </c>
    </row>
    <row r="6766" spans="1:12" ht="13.5">
      <c r="A6766" s="1310" t="s">
        <v>7192</v>
      </c>
      <c r="B6766" s="1310" t="s">
        <v>8419</v>
      </c>
      <c r="C6766" s="1310" t="s">
        <v>8693</v>
      </c>
      <c r="D6766" s="1310">
        <v>318</v>
      </c>
      <c r="E6766" s="1311" t="s">
        <v>995</v>
      </c>
      <c r="F6766" s="1310" t="s">
        <v>995</v>
      </c>
      <c r="G6766" s="1310">
        <v>93567</v>
      </c>
      <c r="H6766" s="1310" t="s">
        <v>695</v>
      </c>
      <c r="I6766" s="1310" t="s">
        <v>696</v>
      </c>
      <c r="J6766" s="1310" t="s">
        <v>2242</v>
      </c>
      <c r="K6766" s="1312">
        <v>18786.25</v>
      </c>
      <c r="L6766" s="1310" t="s">
        <v>8949</v>
      </c>
    </row>
    <row r="6767" spans="1:12" ht="13.5">
      <c r="A6767" s="1310" t="s">
        <v>7192</v>
      </c>
      <c r="B6767" s="1310" t="s">
        <v>8419</v>
      </c>
      <c r="C6767" s="1310" t="s">
        <v>8693</v>
      </c>
      <c r="D6767" s="1310">
        <v>318</v>
      </c>
      <c r="E6767" s="1311" t="s">
        <v>995</v>
      </c>
      <c r="F6767" s="1310" t="s">
        <v>995</v>
      </c>
      <c r="G6767" s="1310">
        <v>93568</v>
      </c>
      <c r="H6767" s="1310" t="s">
        <v>719</v>
      </c>
      <c r="I6767" s="1310" t="s">
        <v>696</v>
      </c>
      <c r="J6767" s="1310" t="s">
        <v>2242</v>
      </c>
      <c r="K6767" s="1312">
        <v>25599.69</v>
      </c>
      <c r="L6767" s="1310" t="s">
        <v>8949</v>
      </c>
    </row>
    <row r="6768" spans="1:12" ht="13.5">
      <c r="A6768" s="1310" t="s">
        <v>7192</v>
      </c>
      <c r="B6768" s="1310" t="s">
        <v>8419</v>
      </c>
      <c r="C6768" s="1310" t="s">
        <v>8693</v>
      </c>
      <c r="D6768" s="1310">
        <v>318</v>
      </c>
      <c r="E6768" s="1311" t="s">
        <v>995</v>
      </c>
      <c r="F6768" s="1310" t="s">
        <v>995</v>
      </c>
      <c r="G6768" s="1310">
        <v>93569</v>
      </c>
      <c r="H6768" s="1310" t="s">
        <v>9041</v>
      </c>
      <c r="I6768" s="1310" t="s">
        <v>696</v>
      </c>
      <c r="J6768" s="1310" t="s">
        <v>2242</v>
      </c>
      <c r="K6768" s="1312">
        <v>12201.61</v>
      </c>
      <c r="L6768" s="1310" t="s">
        <v>8949</v>
      </c>
    </row>
    <row r="6769" spans="1:12" ht="13.5">
      <c r="A6769" s="1310" t="s">
        <v>7192</v>
      </c>
      <c r="B6769" s="1310" t="s">
        <v>8419</v>
      </c>
      <c r="C6769" s="1310" t="s">
        <v>8693</v>
      </c>
      <c r="D6769" s="1310">
        <v>318</v>
      </c>
      <c r="E6769" s="1311" t="s">
        <v>995</v>
      </c>
      <c r="F6769" s="1310" t="s">
        <v>995</v>
      </c>
      <c r="G6769" s="1310">
        <v>93570</v>
      </c>
      <c r="H6769" s="1310" t="s">
        <v>9042</v>
      </c>
      <c r="I6769" s="1310" t="s">
        <v>696</v>
      </c>
      <c r="J6769" s="1310" t="s">
        <v>2242</v>
      </c>
      <c r="K6769" s="1312">
        <v>17239.02</v>
      </c>
      <c r="L6769" s="1310" t="s">
        <v>8949</v>
      </c>
    </row>
    <row r="6770" spans="1:12" ht="13.5">
      <c r="A6770" s="1310" t="s">
        <v>7192</v>
      </c>
      <c r="B6770" s="1310" t="s">
        <v>8419</v>
      </c>
      <c r="C6770" s="1310" t="s">
        <v>8693</v>
      </c>
      <c r="D6770" s="1310">
        <v>318</v>
      </c>
      <c r="E6770" s="1311" t="s">
        <v>995</v>
      </c>
      <c r="F6770" s="1310" t="s">
        <v>995</v>
      </c>
      <c r="G6770" s="1310">
        <v>93571</v>
      </c>
      <c r="H6770" s="1310" t="s">
        <v>9043</v>
      </c>
      <c r="I6770" s="1310" t="s">
        <v>696</v>
      </c>
      <c r="J6770" s="1310" t="s">
        <v>2242</v>
      </c>
      <c r="K6770" s="1312">
        <v>22720.78</v>
      </c>
      <c r="L6770" s="1310" t="s">
        <v>8949</v>
      </c>
    </row>
    <row r="6771" spans="1:12" ht="13.5">
      <c r="A6771" s="1310" t="s">
        <v>7192</v>
      </c>
      <c r="B6771" s="1310" t="s">
        <v>8419</v>
      </c>
      <c r="C6771" s="1310" t="s">
        <v>8693</v>
      </c>
      <c r="D6771" s="1310">
        <v>318</v>
      </c>
      <c r="E6771" s="1311" t="s">
        <v>995</v>
      </c>
      <c r="F6771" s="1310" t="s">
        <v>995</v>
      </c>
      <c r="G6771" s="1310">
        <v>93572</v>
      </c>
      <c r="H6771" s="1310" t="s">
        <v>752</v>
      </c>
      <c r="I6771" s="1310" t="s">
        <v>696</v>
      </c>
      <c r="J6771" s="1310" t="s">
        <v>2242</v>
      </c>
      <c r="K6771" s="1312">
        <v>3465.25</v>
      </c>
      <c r="L6771" s="1310" t="s">
        <v>8949</v>
      </c>
    </row>
    <row r="6772" spans="1:12" ht="13.5">
      <c r="A6772" s="1310" t="s">
        <v>7192</v>
      </c>
      <c r="B6772" s="1310" t="s">
        <v>8419</v>
      </c>
      <c r="C6772" s="1310" t="s">
        <v>8693</v>
      </c>
      <c r="D6772" s="1310">
        <v>318</v>
      </c>
      <c r="E6772" s="1311" t="s">
        <v>995</v>
      </c>
      <c r="F6772" s="1310" t="s">
        <v>995</v>
      </c>
      <c r="G6772" s="1310">
        <v>94295</v>
      </c>
      <c r="H6772" s="1310" t="s">
        <v>9037</v>
      </c>
      <c r="I6772" s="1310" t="s">
        <v>696</v>
      </c>
      <c r="J6772" s="1310" t="s">
        <v>2242</v>
      </c>
      <c r="K6772" s="1312">
        <v>5100.3999999999996</v>
      </c>
      <c r="L6772" s="1310" t="s">
        <v>8949</v>
      </c>
    </row>
    <row r="6773" spans="1:12" ht="13.5">
      <c r="A6773" s="1310" t="s">
        <v>7192</v>
      </c>
      <c r="B6773" s="1310" t="s">
        <v>8419</v>
      </c>
      <c r="C6773" s="1310" t="s">
        <v>8693</v>
      </c>
      <c r="D6773" s="1310">
        <v>318</v>
      </c>
      <c r="E6773" s="1311" t="s">
        <v>995</v>
      </c>
      <c r="F6773" s="1310" t="s">
        <v>995</v>
      </c>
      <c r="G6773" s="1310">
        <v>94296</v>
      </c>
      <c r="H6773" s="1310" t="s">
        <v>765</v>
      </c>
      <c r="I6773" s="1310" t="s">
        <v>696</v>
      </c>
      <c r="J6773" s="1310" t="s">
        <v>2242</v>
      </c>
      <c r="K6773" s="1312">
        <v>3359.98</v>
      </c>
      <c r="L6773" s="1310" t="s">
        <v>8949</v>
      </c>
    </row>
    <row r="6774" spans="1:12" ht="13.5">
      <c r="A6774" s="1310" t="s">
        <v>7192</v>
      </c>
      <c r="B6774" s="1310" t="s">
        <v>8419</v>
      </c>
      <c r="C6774" s="1310" t="s">
        <v>8693</v>
      </c>
      <c r="D6774" s="1310">
        <v>318</v>
      </c>
      <c r="E6774" s="1311" t="s">
        <v>995</v>
      </c>
      <c r="F6774" s="1310" t="s">
        <v>995</v>
      </c>
      <c r="G6774" s="1310">
        <v>95308</v>
      </c>
      <c r="H6774" s="1310" t="s">
        <v>9044</v>
      </c>
      <c r="I6774" s="1310" t="s">
        <v>994</v>
      </c>
      <c r="J6774" s="1310" t="s">
        <v>2242</v>
      </c>
      <c r="K6774" s="1311">
        <v>0.1</v>
      </c>
      <c r="L6774" s="1310" t="s">
        <v>8949</v>
      </c>
    </row>
    <row r="6775" spans="1:12" ht="13.5">
      <c r="A6775" s="1310" t="s">
        <v>7192</v>
      </c>
      <c r="B6775" s="1310" t="s">
        <v>8419</v>
      </c>
      <c r="C6775" s="1310" t="s">
        <v>8693</v>
      </c>
      <c r="D6775" s="1310">
        <v>318</v>
      </c>
      <c r="E6775" s="1311" t="s">
        <v>995</v>
      </c>
      <c r="F6775" s="1310" t="s">
        <v>995</v>
      </c>
      <c r="G6775" s="1310">
        <v>95309</v>
      </c>
      <c r="H6775" s="1310" t="s">
        <v>9045</v>
      </c>
      <c r="I6775" s="1310" t="s">
        <v>994</v>
      </c>
      <c r="J6775" s="1310" t="s">
        <v>2242</v>
      </c>
      <c r="K6775" s="1311">
        <v>0.14000000000000001</v>
      </c>
      <c r="L6775" s="1310" t="s">
        <v>8949</v>
      </c>
    </row>
    <row r="6776" spans="1:12" ht="13.5">
      <c r="A6776" s="1310" t="s">
        <v>7192</v>
      </c>
      <c r="B6776" s="1310" t="s">
        <v>8419</v>
      </c>
      <c r="C6776" s="1310" t="s">
        <v>8693</v>
      </c>
      <c r="D6776" s="1310">
        <v>318</v>
      </c>
      <c r="E6776" s="1311" t="s">
        <v>995</v>
      </c>
      <c r="F6776" s="1310" t="s">
        <v>995</v>
      </c>
      <c r="G6776" s="1310">
        <v>95310</v>
      </c>
      <c r="H6776" s="1310" t="s">
        <v>9046</v>
      </c>
      <c r="I6776" s="1310" t="s">
        <v>994</v>
      </c>
      <c r="J6776" s="1310" t="s">
        <v>2242</v>
      </c>
      <c r="K6776" s="1311">
        <v>7.0000000000000007E-2</v>
      </c>
      <c r="L6776" s="1310" t="s">
        <v>8949</v>
      </c>
    </row>
    <row r="6777" spans="1:12" ht="13.5">
      <c r="A6777" s="1310" t="s">
        <v>7192</v>
      </c>
      <c r="B6777" s="1310" t="s">
        <v>8419</v>
      </c>
      <c r="C6777" s="1310" t="s">
        <v>8693</v>
      </c>
      <c r="D6777" s="1310">
        <v>318</v>
      </c>
      <c r="E6777" s="1311" t="s">
        <v>995</v>
      </c>
      <c r="F6777" s="1310" t="s">
        <v>995</v>
      </c>
      <c r="G6777" s="1310">
        <v>95311</v>
      </c>
      <c r="H6777" s="1310" t="s">
        <v>9047</v>
      </c>
      <c r="I6777" s="1310" t="s">
        <v>994</v>
      </c>
      <c r="J6777" s="1310" t="s">
        <v>2242</v>
      </c>
      <c r="K6777" s="1311">
        <v>0.1</v>
      </c>
      <c r="L6777" s="1310" t="s">
        <v>8949</v>
      </c>
    </row>
    <row r="6778" spans="1:12" ht="13.5">
      <c r="A6778" s="1310" t="s">
        <v>7192</v>
      </c>
      <c r="B6778" s="1310" t="s">
        <v>8419</v>
      </c>
      <c r="C6778" s="1310" t="s">
        <v>8693</v>
      </c>
      <c r="D6778" s="1310">
        <v>318</v>
      </c>
      <c r="E6778" s="1311" t="s">
        <v>995</v>
      </c>
      <c r="F6778" s="1310" t="s">
        <v>995</v>
      </c>
      <c r="G6778" s="1310">
        <v>95312</v>
      </c>
      <c r="H6778" s="1310" t="s">
        <v>9048</v>
      </c>
      <c r="I6778" s="1310" t="s">
        <v>994</v>
      </c>
      <c r="J6778" s="1310" t="s">
        <v>2242</v>
      </c>
      <c r="K6778" s="1311">
        <v>0.11</v>
      </c>
      <c r="L6778" s="1310" t="s">
        <v>8949</v>
      </c>
    </row>
    <row r="6779" spans="1:12" ht="13.5">
      <c r="A6779" s="1310" t="s">
        <v>7192</v>
      </c>
      <c r="B6779" s="1310" t="s">
        <v>8419</v>
      </c>
      <c r="C6779" s="1310" t="s">
        <v>8693</v>
      </c>
      <c r="D6779" s="1310">
        <v>318</v>
      </c>
      <c r="E6779" s="1311" t="s">
        <v>995</v>
      </c>
      <c r="F6779" s="1310" t="s">
        <v>995</v>
      </c>
      <c r="G6779" s="1310">
        <v>95313</v>
      </c>
      <c r="H6779" s="1310" t="s">
        <v>9049</v>
      </c>
      <c r="I6779" s="1310" t="s">
        <v>994</v>
      </c>
      <c r="J6779" s="1310" t="s">
        <v>2242</v>
      </c>
      <c r="K6779" s="1311">
        <v>0.12</v>
      </c>
      <c r="L6779" s="1310" t="s">
        <v>8949</v>
      </c>
    </row>
    <row r="6780" spans="1:12" ht="13.5">
      <c r="A6780" s="1310" t="s">
        <v>7192</v>
      </c>
      <c r="B6780" s="1310" t="s">
        <v>8419</v>
      </c>
      <c r="C6780" s="1310" t="s">
        <v>8693</v>
      </c>
      <c r="D6780" s="1310">
        <v>318</v>
      </c>
      <c r="E6780" s="1311" t="s">
        <v>995</v>
      </c>
      <c r="F6780" s="1310" t="s">
        <v>995</v>
      </c>
      <c r="G6780" s="1310">
        <v>95314</v>
      </c>
      <c r="H6780" s="1310" t="s">
        <v>9050</v>
      </c>
      <c r="I6780" s="1310" t="s">
        <v>994</v>
      </c>
      <c r="J6780" s="1310" t="s">
        <v>2242</v>
      </c>
      <c r="K6780" s="1311">
        <v>0.14000000000000001</v>
      </c>
      <c r="L6780" s="1310" t="s">
        <v>8949</v>
      </c>
    </row>
    <row r="6781" spans="1:12" ht="13.5">
      <c r="A6781" s="1310" t="s">
        <v>7192</v>
      </c>
      <c r="B6781" s="1310" t="s">
        <v>8419</v>
      </c>
      <c r="C6781" s="1310" t="s">
        <v>8693</v>
      </c>
      <c r="D6781" s="1310">
        <v>318</v>
      </c>
      <c r="E6781" s="1311" t="s">
        <v>995</v>
      </c>
      <c r="F6781" s="1310" t="s">
        <v>995</v>
      </c>
      <c r="G6781" s="1310">
        <v>95315</v>
      </c>
      <c r="H6781" s="1310" t="s">
        <v>9051</v>
      </c>
      <c r="I6781" s="1310" t="s">
        <v>994</v>
      </c>
      <c r="J6781" s="1310" t="s">
        <v>2242</v>
      </c>
      <c r="K6781" s="1311">
        <v>0.13</v>
      </c>
      <c r="L6781" s="1310" t="s">
        <v>8949</v>
      </c>
    </row>
    <row r="6782" spans="1:12" ht="13.5">
      <c r="A6782" s="1310" t="s">
        <v>7192</v>
      </c>
      <c r="B6782" s="1310" t="s">
        <v>8419</v>
      </c>
      <c r="C6782" s="1310" t="s">
        <v>8693</v>
      </c>
      <c r="D6782" s="1310">
        <v>318</v>
      </c>
      <c r="E6782" s="1311" t="s">
        <v>995</v>
      </c>
      <c r="F6782" s="1310" t="s">
        <v>995</v>
      </c>
      <c r="G6782" s="1310">
        <v>95316</v>
      </c>
      <c r="H6782" s="1310" t="s">
        <v>9052</v>
      </c>
      <c r="I6782" s="1310" t="s">
        <v>994</v>
      </c>
      <c r="J6782" s="1310" t="s">
        <v>2242</v>
      </c>
      <c r="K6782" s="1311">
        <v>0.32</v>
      </c>
      <c r="L6782" s="1310" t="s">
        <v>8949</v>
      </c>
    </row>
    <row r="6783" spans="1:12" ht="13.5">
      <c r="A6783" s="1310" t="s">
        <v>7192</v>
      </c>
      <c r="B6783" s="1310" t="s">
        <v>8419</v>
      </c>
      <c r="C6783" s="1310" t="s">
        <v>8693</v>
      </c>
      <c r="D6783" s="1310">
        <v>318</v>
      </c>
      <c r="E6783" s="1311" t="s">
        <v>995</v>
      </c>
      <c r="F6783" s="1310" t="s">
        <v>995</v>
      </c>
      <c r="G6783" s="1310">
        <v>95317</v>
      </c>
      <c r="H6783" s="1310" t="s">
        <v>9053</v>
      </c>
      <c r="I6783" s="1310" t="s">
        <v>994</v>
      </c>
      <c r="J6783" s="1310" t="s">
        <v>2242</v>
      </c>
      <c r="K6783" s="1311">
        <v>0.15</v>
      </c>
      <c r="L6783" s="1310" t="s">
        <v>8949</v>
      </c>
    </row>
    <row r="6784" spans="1:12" ht="13.5">
      <c r="A6784" s="1310" t="s">
        <v>7192</v>
      </c>
      <c r="B6784" s="1310" t="s">
        <v>8419</v>
      </c>
      <c r="C6784" s="1310" t="s">
        <v>8693</v>
      </c>
      <c r="D6784" s="1310">
        <v>318</v>
      </c>
      <c r="E6784" s="1311" t="s">
        <v>995</v>
      </c>
      <c r="F6784" s="1310" t="s">
        <v>995</v>
      </c>
      <c r="G6784" s="1310">
        <v>95318</v>
      </c>
      <c r="H6784" s="1310" t="s">
        <v>9054</v>
      </c>
      <c r="I6784" s="1310" t="s">
        <v>994</v>
      </c>
      <c r="J6784" s="1310" t="s">
        <v>2242</v>
      </c>
      <c r="K6784" s="1311">
        <v>0.17</v>
      </c>
      <c r="L6784" s="1310" t="s">
        <v>8949</v>
      </c>
    </row>
    <row r="6785" spans="1:12" ht="13.5">
      <c r="A6785" s="1310" t="s">
        <v>7192</v>
      </c>
      <c r="B6785" s="1310" t="s">
        <v>8419</v>
      </c>
      <c r="C6785" s="1310" t="s">
        <v>8693</v>
      </c>
      <c r="D6785" s="1310">
        <v>318</v>
      </c>
      <c r="E6785" s="1311" t="s">
        <v>995</v>
      </c>
      <c r="F6785" s="1310" t="s">
        <v>995</v>
      </c>
      <c r="G6785" s="1310">
        <v>95319</v>
      </c>
      <c r="H6785" s="1310" t="s">
        <v>9055</v>
      </c>
      <c r="I6785" s="1310" t="s">
        <v>994</v>
      </c>
      <c r="J6785" s="1310" t="s">
        <v>2242</v>
      </c>
      <c r="K6785" s="1311">
        <v>0.09</v>
      </c>
      <c r="L6785" s="1310" t="s">
        <v>8949</v>
      </c>
    </row>
    <row r="6786" spans="1:12" ht="13.5">
      <c r="A6786" s="1310" t="s">
        <v>7192</v>
      </c>
      <c r="B6786" s="1310" t="s">
        <v>8419</v>
      </c>
      <c r="C6786" s="1310" t="s">
        <v>8693</v>
      </c>
      <c r="D6786" s="1310">
        <v>318</v>
      </c>
      <c r="E6786" s="1311" t="s">
        <v>995</v>
      </c>
      <c r="F6786" s="1310" t="s">
        <v>995</v>
      </c>
      <c r="G6786" s="1310">
        <v>95320</v>
      </c>
      <c r="H6786" s="1310" t="s">
        <v>9056</v>
      </c>
      <c r="I6786" s="1310" t="s">
        <v>994</v>
      </c>
      <c r="J6786" s="1310" t="s">
        <v>2242</v>
      </c>
      <c r="K6786" s="1311">
        <v>0.1</v>
      </c>
      <c r="L6786" s="1310" t="s">
        <v>8949</v>
      </c>
    </row>
    <row r="6787" spans="1:12" ht="13.5">
      <c r="A6787" s="1310" t="s">
        <v>7192</v>
      </c>
      <c r="B6787" s="1310" t="s">
        <v>8419</v>
      </c>
      <c r="C6787" s="1310" t="s">
        <v>8693</v>
      </c>
      <c r="D6787" s="1310">
        <v>318</v>
      </c>
      <c r="E6787" s="1311" t="s">
        <v>995</v>
      </c>
      <c r="F6787" s="1310" t="s">
        <v>995</v>
      </c>
      <c r="G6787" s="1310">
        <v>95321</v>
      </c>
      <c r="H6787" s="1310" t="s">
        <v>9057</v>
      </c>
      <c r="I6787" s="1310" t="s">
        <v>994</v>
      </c>
      <c r="J6787" s="1310" t="s">
        <v>2242</v>
      </c>
      <c r="K6787" s="1311">
        <v>0.1</v>
      </c>
      <c r="L6787" s="1310" t="s">
        <v>8949</v>
      </c>
    </row>
    <row r="6788" spans="1:12" ht="13.5">
      <c r="A6788" s="1310" t="s">
        <v>7192</v>
      </c>
      <c r="B6788" s="1310" t="s">
        <v>8419</v>
      </c>
      <c r="C6788" s="1310" t="s">
        <v>8693</v>
      </c>
      <c r="D6788" s="1310">
        <v>318</v>
      </c>
      <c r="E6788" s="1311" t="s">
        <v>995</v>
      </c>
      <c r="F6788" s="1310" t="s">
        <v>995</v>
      </c>
      <c r="G6788" s="1310">
        <v>95322</v>
      </c>
      <c r="H6788" s="1310" t="s">
        <v>9058</v>
      </c>
      <c r="I6788" s="1310" t="s">
        <v>994</v>
      </c>
      <c r="J6788" s="1310" t="s">
        <v>2242</v>
      </c>
      <c r="K6788" s="1311">
        <v>0.04</v>
      </c>
      <c r="L6788" s="1310" t="s">
        <v>8949</v>
      </c>
    </row>
    <row r="6789" spans="1:12" ht="13.5">
      <c r="A6789" s="1310" t="s">
        <v>7192</v>
      </c>
      <c r="B6789" s="1310" t="s">
        <v>8419</v>
      </c>
      <c r="C6789" s="1310" t="s">
        <v>8693</v>
      </c>
      <c r="D6789" s="1310">
        <v>318</v>
      </c>
      <c r="E6789" s="1311" t="s">
        <v>995</v>
      </c>
      <c r="F6789" s="1310" t="s">
        <v>995</v>
      </c>
      <c r="G6789" s="1310">
        <v>95323</v>
      </c>
      <c r="H6789" s="1310" t="s">
        <v>9059</v>
      </c>
      <c r="I6789" s="1310" t="s">
        <v>994</v>
      </c>
      <c r="J6789" s="1310" t="s">
        <v>2242</v>
      </c>
      <c r="K6789" s="1311">
        <v>0.21</v>
      </c>
      <c r="L6789" s="1310" t="s">
        <v>8949</v>
      </c>
    </row>
    <row r="6790" spans="1:12" ht="13.5">
      <c r="A6790" s="1310" t="s">
        <v>7192</v>
      </c>
      <c r="B6790" s="1310" t="s">
        <v>8419</v>
      </c>
      <c r="C6790" s="1310" t="s">
        <v>8693</v>
      </c>
      <c r="D6790" s="1310">
        <v>318</v>
      </c>
      <c r="E6790" s="1311" t="s">
        <v>995</v>
      </c>
      <c r="F6790" s="1310" t="s">
        <v>995</v>
      </c>
      <c r="G6790" s="1310">
        <v>95324</v>
      </c>
      <c r="H6790" s="1310" t="s">
        <v>9060</v>
      </c>
      <c r="I6790" s="1310" t="s">
        <v>994</v>
      </c>
      <c r="J6790" s="1310" t="s">
        <v>2242</v>
      </c>
      <c r="K6790" s="1311">
        <v>0.18</v>
      </c>
      <c r="L6790" s="1310" t="s">
        <v>8949</v>
      </c>
    </row>
    <row r="6791" spans="1:12" ht="13.5">
      <c r="A6791" s="1310" t="s">
        <v>7192</v>
      </c>
      <c r="B6791" s="1310" t="s">
        <v>8419</v>
      </c>
      <c r="C6791" s="1310" t="s">
        <v>8693</v>
      </c>
      <c r="D6791" s="1310">
        <v>318</v>
      </c>
      <c r="E6791" s="1311" t="s">
        <v>995</v>
      </c>
      <c r="F6791" s="1310" t="s">
        <v>995</v>
      </c>
      <c r="G6791" s="1310">
        <v>95325</v>
      </c>
      <c r="H6791" s="1310" t="s">
        <v>9061</v>
      </c>
      <c r="I6791" s="1310" t="s">
        <v>994</v>
      </c>
      <c r="J6791" s="1310" t="s">
        <v>2242</v>
      </c>
      <c r="K6791" s="1311">
        <v>0.15</v>
      </c>
      <c r="L6791" s="1310" t="s">
        <v>8949</v>
      </c>
    </row>
    <row r="6792" spans="1:12" ht="13.5">
      <c r="A6792" s="1310" t="s">
        <v>7192</v>
      </c>
      <c r="B6792" s="1310" t="s">
        <v>8419</v>
      </c>
      <c r="C6792" s="1310" t="s">
        <v>8693</v>
      </c>
      <c r="D6792" s="1310">
        <v>318</v>
      </c>
      <c r="E6792" s="1311" t="s">
        <v>995</v>
      </c>
      <c r="F6792" s="1310" t="s">
        <v>995</v>
      </c>
      <c r="G6792" s="1310">
        <v>95326</v>
      </c>
      <c r="H6792" s="1310" t="s">
        <v>9062</v>
      </c>
      <c r="I6792" s="1310" t="s">
        <v>994</v>
      </c>
      <c r="J6792" s="1310" t="s">
        <v>2242</v>
      </c>
      <c r="K6792" s="1311">
        <v>0.08</v>
      </c>
      <c r="L6792" s="1310" t="s">
        <v>8949</v>
      </c>
    </row>
    <row r="6793" spans="1:12" ht="13.5">
      <c r="A6793" s="1310" t="s">
        <v>7192</v>
      </c>
      <c r="B6793" s="1310" t="s">
        <v>8419</v>
      </c>
      <c r="C6793" s="1310" t="s">
        <v>8693</v>
      </c>
      <c r="D6793" s="1310">
        <v>318</v>
      </c>
      <c r="E6793" s="1311" t="s">
        <v>995</v>
      </c>
      <c r="F6793" s="1310" t="s">
        <v>995</v>
      </c>
      <c r="G6793" s="1310">
        <v>95328</v>
      </c>
      <c r="H6793" s="1310" t="s">
        <v>9063</v>
      </c>
      <c r="I6793" s="1310" t="s">
        <v>994</v>
      </c>
      <c r="J6793" s="1310" t="s">
        <v>2242</v>
      </c>
      <c r="K6793" s="1311">
        <v>0.13</v>
      </c>
      <c r="L6793" s="1310" t="s">
        <v>8949</v>
      </c>
    </row>
    <row r="6794" spans="1:12" ht="13.5">
      <c r="A6794" s="1310" t="s">
        <v>7192</v>
      </c>
      <c r="B6794" s="1310" t="s">
        <v>8419</v>
      </c>
      <c r="C6794" s="1310" t="s">
        <v>8693</v>
      </c>
      <c r="D6794" s="1310">
        <v>318</v>
      </c>
      <c r="E6794" s="1311" t="s">
        <v>995</v>
      </c>
      <c r="F6794" s="1310" t="s">
        <v>995</v>
      </c>
      <c r="G6794" s="1310">
        <v>95329</v>
      </c>
      <c r="H6794" s="1310" t="s">
        <v>9064</v>
      </c>
      <c r="I6794" s="1310" t="s">
        <v>994</v>
      </c>
      <c r="J6794" s="1310" t="s">
        <v>2242</v>
      </c>
      <c r="K6794" s="1311">
        <v>0.18</v>
      </c>
      <c r="L6794" s="1310" t="s">
        <v>8949</v>
      </c>
    </row>
    <row r="6795" spans="1:12" ht="13.5">
      <c r="A6795" s="1310" t="s">
        <v>7192</v>
      </c>
      <c r="B6795" s="1310" t="s">
        <v>8419</v>
      </c>
      <c r="C6795" s="1310" t="s">
        <v>8693</v>
      </c>
      <c r="D6795" s="1310">
        <v>318</v>
      </c>
      <c r="E6795" s="1311" t="s">
        <v>995</v>
      </c>
      <c r="F6795" s="1310" t="s">
        <v>995</v>
      </c>
      <c r="G6795" s="1310">
        <v>95330</v>
      </c>
      <c r="H6795" s="1310" t="s">
        <v>9065</v>
      </c>
      <c r="I6795" s="1310" t="s">
        <v>994</v>
      </c>
      <c r="J6795" s="1310" t="s">
        <v>2771</v>
      </c>
      <c r="K6795" s="1311">
        <v>0.14000000000000001</v>
      </c>
      <c r="L6795" s="1310" t="s">
        <v>8949</v>
      </c>
    </row>
    <row r="6796" spans="1:12" ht="13.5">
      <c r="A6796" s="1310" t="s">
        <v>7192</v>
      </c>
      <c r="B6796" s="1310" t="s">
        <v>8419</v>
      </c>
      <c r="C6796" s="1310" t="s">
        <v>8693</v>
      </c>
      <c r="D6796" s="1310">
        <v>318</v>
      </c>
      <c r="E6796" s="1311" t="s">
        <v>995</v>
      </c>
      <c r="F6796" s="1310" t="s">
        <v>995</v>
      </c>
      <c r="G6796" s="1310">
        <v>95331</v>
      </c>
      <c r="H6796" s="1310" t="s">
        <v>9066</v>
      </c>
      <c r="I6796" s="1310" t="s">
        <v>994</v>
      </c>
      <c r="J6796" s="1310" t="s">
        <v>2242</v>
      </c>
      <c r="K6796" s="1311">
        <v>0.08</v>
      </c>
      <c r="L6796" s="1310" t="s">
        <v>8949</v>
      </c>
    </row>
    <row r="6797" spans="1:12" ht="13.5">
      <c r="A6797" s="1310" t="s">
        <v>7192</v>
      </c>
      <c r="B6797" s="1310" t="s">
        <v>8419</v>
      </c>
      <c r="C6797" s="1310" t="s">
        <v>8693</v>
      </c>
      <c r="D6797" s="1310">
        <v>318</v>
      </c>
      <c r="E6797" s="1311" t="s">
        <v>995</v>
      </c>
      <c r="F6797" s="1310" t="s">
        <v>995</v>
      </c>
      <c r="G6797" s="1310">
        <v>95332</v>
      </c>
      <c r="H6797" s="1310" t="s">
        <v>9067</v>
      </c>
      <c r="I6797" s="1310" t="s">
        <v>994</v>
      </c>
      <c r="J6797" s="1310" t="s">
        <v>2771</v>
      </c>
      <c r="K6797" s="1311">
        <v>0.46</v>
      </c>
      <c r="L6797" s="1310" t="s">
        <v>8949</v>
      </c>
    </row>
    <row r="6798" spans="1:12" ht="13.5">
      <c r="A6798" s="1310" t="s">
        <v>7192</v>
      </c>
      <c r="B6798" s="1310" t="s">
        <v>8419</v>
      </c>
      <c r="C6798" s="1310" t="s">
        <v>8693</v>
      </c>
      <c r="D6798" s="1310">
        <v>318</v>
      </c>
      <c r="E6798" s="1311" t="s">
        <v>995</v>
      </c>
      <c r="F6798" s="1310" t="s">
        <v>995</v>
      </c>
      <c r="G6798" s="1310">
        <v>95333</v>
      </c>
      <c r="H6798" s="1310" t="s">
        <v>9068</v>
      </c>
      <c r="I6798" s="1310" t="s">
        <v>994</v>
      </c>
      <c r="J6798" s="1310" t="s">
        <v>2242</v>
      </c>
      <c r="K6798" s="1311">
        <v>0.46</v>
      </c>
      <c r="L6798" s="1310" t="s">
        <v>8949</v>
      </c>
    </row>
    <row r="6799" spans="1:12" ht="13.5">
      <c r="A6799" s="1310" t="s">
        <v>7192</v>
      </c>
      <c r="B6799" s="1310" t="s">
        <v>8419</v>
      </c>
      <c r="C6799" s="1310" t="s">
        <v>8693</v>
      </c>
      <c r="D6799" s="1310">
        <v>318</v>
      </c>
      <c r="E6799" s="1311" t="s">
        <v>995</v>
      </c>
      <c r="F6799" s="1310" t="s">
        <v>995</v>
      </c>
      <c r="G6799" s="1310">
        <v>95334</v>
      </c>
      <c r="H6799" s="1310" t="s">
        <v>9069</v>
      </c>
      <c r="I6799" s="1310" t="s">
        <v>994</v>
      </c>
      <c r="J6799" s="1310" t="s">
        <v>2242</v>
      </c>
      <c r="K6799" s="1311">
        <v>0.56000000000000005</v>
      </c>
      <c r="L6799" s="1310" t="s">
        <v>8949</v>
      </c>
    </row>
    <row r="6800" spans="1:12" ht="13.5">
      <c r="A6800" s="1310" t="s">
        <v>7192</v>
      </c>
      <c r="B6800" s="1310" t="s">
        <v>8419</v>
      </c>
      <c r="C6800" s="1310" t="s">
        <v>8693</v>
      </c>
      <c r="D6800" s="1310">
        <v>318</v>
      </c>
      <c r="E6800" s="1311" t="s">
        <v>995</v>
      </c>
      <c r="F6800" s="1310" t="s">
        <v>995</v>
      </c>
      <c r="G6800" s="1310">
        <v>95335</v>
      </c>
      <c r="H6800" s="1310" t="s">
        <v>9070</v>
      </c>
      <c r="I6800" s="1310" t="s">
        <v>994</v>
      </c>
      <c r="J6800" s="1310" t="s">
        <v>2771</v>
      </c>
      <c r="K6800" s="1311">
        <v>0.22</v>
      </c>
      <c r="L6800" s="1310" t="s">
        <v>8949</v>
      </c>
    </row>
    <row r="6801" spans="1:12" ht="13.5">
      <c r="A6801" s="1310" t="s">
        <v>7192</v>
      </c>
      <c r="B6801" s="1310" t="s">
        <v>8419</v>
      </c>
      <c r="C6801" s="1310" t="s">
        <v>8693</v>
      </c>
      <c r="D6801" s="1310">
        <v>318</v>
      </c>
      <c r="E6801" s="1311" t="s">
        <v>995</v>
      </c>
      <c r="F6801" s="1310" t="s">
        <v>995</v>
      </c>
      <c r="G6801" s="1310">
        <v>95337</v>
      </c>
      <c r="H6801" s="1310" t="s">
        <v>9071</v>
      </c>
      <c r="I6801" s="1310" t="s">
        <v>994</v>
      </c>
      <c r="J6801" s="1310" t="s">
        <v>2242</v>
      </c>
      <c r="K6801" s="1311">
        <v>0.14000000000000001</v>
      </c>
      <c r="L6801" s="1310" t="s">
        <v>8949</v>
      </c>
    </row>
    <row r="6802" spans="1:12" ht="13.5">
      <c r="A6802" s="1310" t="s">
        <v>7192</v>
      </c>
      <c r="B6802" s="1310" t="s">
        <v>8419</v>
      </c>
      <c r="C6802" s="1310" t="s">
        <v>8693</v>
      </c>
      <c r="D6802" s="1310">
        <v>318</v>
      </c>
      <c r="E6802" s="1311" t="s">
        <v>995</v>
      </c>
      <c r="F6802" s="1310" t="s">
        <v>995</v>
      </c>
      <c r="G6802" s="1310">
        <v>95338</v>
      </c>
      <c r="H6802" s="1310" t="s">
        <v>9072</v>
      </c>
      <c r="I6802" s="1310" t="s">
        <v>994</v>
      </c>
      <c r="J6802" s="1310" t="s">
        <v>2242</v>
      </c>
      <c r="K6802" s="1311">
        <v>0.26</v>
      </c>
      <c r="L6802" s="1310" t="s">
        <v>8949</v>
      </c>
    </row>
    <row r="6803" spans="1:12" ht="13.5">
      <c r="A6803" s="1310" t="s">
        <v>7192</v>
      </c>
      <c r="B6803" s="1310" t="s">
        <v>8419</v>
      </c>
      <c r="C6803" s="1310" t="s">
        <v>8693</v>
      </c>
      <c r="D6803" s="1310">
        <v>318</v>
      </c>
      <c r="E6803" s="1311" t="s">
        <v>995</v>
      </c>
      <c r="F6803" s="1310" t="s">
        <v>995</v>
      </c>
      <c r="G6803" s="1310">
        <v>95339</v>
      </c>
      <c r="H6803" s="1310" t="s">
        <v>9073</v>
      </c>
      <c r="I6803" s="1310" t="s">
        <v>994</v>
      </c>
      <c r="J6803" s="1310" t="s">
        <v>2242</v>
      </c>
      <c r="K6803" s="1311">
        <v>0.21</v>
      </c>
      <c r="L6803" s="1310" t="s">
        <v>8949</v>
      </c>
    </row>
    <row r="6804" spans="1:12" ht="13.5">
      <c r="A6804" s="1310" t="s">
        <v>7192</v>
      </c>
      <c r="B6804" s="1310" t="s">
        <v>8419</v>
      </c>
      <c r="C6804" s="1310" t="s">
        <v>8693</v>
      </c>
      <c r="D6804" s="1310">
        <v>318</v>
      </c>
      <c r="E6804" s="1311" t="s">
        <v>995</v>
      </c>
      <c r="F6804" s="1310" t="s">
        <v>995</v>
      </c>
      <c r="G6804" s="1310">
        <v>95340</v>
      </c>
      <c r="H6804" s="1310" t="s">
        <v>9074</v>
      </c>
      <c r="I6804" s="1310" t="s">
        <v>994</v>
      </c>
      <c r="J6804" s="1310" t="s">
        <v>2242</v>
      </c>
      <c r="K6804" s="1311">
        <v>0.18</v>
      </c>
      <c r="L6804" s="1310" t="s">
        <v>8949</v>
      </c>
    </row>
    <row r="6805" spans="1:12" ht="13.5">
      <c r="A6805" s="1310" t="s">
        <v>7192</v>
      </c>
      <c r="B6805" s="1310" t="s">
        <v>8419</v>
      </c>
      <c r="C6805" s="1310" t="s">
        <v>8693</v>
      </c>
      <c r="D6805" s="1310">
        <v>318</v>
      </c>
      <c r="E6805" s="1311" t="s">
        <v>995</v>
      </c>
      <c r="F6805" s="1310" t="s">
        <v>995</v>
      </c>
      <c r="G6805" s="1310">
        <v>95341</v>
      </c>
      <c r="H6805" s="1310" t="s">
        <v>9075</v>
      </c>
      <c r="I6805" s="1310" t="s">
        <v>994</v>
      </c>
      <c r="J6805" s="1310" t="s">
        <v>2242</v>
      </c>
      <c r="K6805" s="1311">
        <v>0.14000000000000001</v>
      </c>
      <c r="L6805" s="1310" t="s">
        <v>8949</v>
      </c>
    </row>
    <row r="6806" spans="1:12" ht="13.5">
      <c r="A6806" s="1310" t="s">
        <v>7192</v>
      </c>
      <c r="B6806" s="1310" t="s">
        <v>8419</v>
      </c>
      <c r="C6806" s="1310" t="s">
        <v>8693</v>
      </c>
      <c r="D6806" s="1310">
        <v>318</v>
      </c>
      <c r="E6806" s="1311" t="s">
        <v>995</v>
      </c>
      <c r="F6806" s="1310" t="s">
        <v>995</v>
      </c>
      <c r="G6806" s="1310">
        <v>95342</v>
      </c>
      <c r="H6806" s="1310" t="s">
        <v>9076</v>
      </c>
      <c r="I6806" s="1310" t="s">
        <v>994</v>
      </c>
      <c r="J6806" s="1310" t="s">
        <v>2242</v>
      </c>
      <c r="K6806" s="1311">
        <v>0.11</v>
      </c>
      <c r="L6806" s="1310" t="s">
        <v>8949</v>
      </c>
    </row>
    <row r="6807" spans="1:12" ht="13.5">
      <c r="A6807" s="1310" t="s">
        <v>7192</v>
      </c>
      <c r="B6807" s="1310" t="s">
        <v>8419</v>
      </c>
      <c r="C6807" s="1310" t="s">
        <v>8693</v>
      </c>
      <c r="D6807" s="1310">
        <v>318</v>
      </c>
      <c r="E6807" s="1311" t="s">
        <v>995</v>
      </c>
      <c r="F6807" s="1310" t="s">
        <v>995</v>
      </c>
      <c r="G6807" s="1310">
        <v>95343</v>
      </c>
      <c r="H6807" s="1310" t="s">
        <v>9077</v>
      </c>
      <c r="I6807" s="1310" t="s">
        <v>994</v>
      </c>
      <c r="J6807" s="1310" t="s">
        <v>2242</v>
      </c>
      <c r="K6807" s="1311">
        <v>0.14000000000000001</v>
      </c>
      <c r="L6807" s="1310" t="s">
        <v>8949</v>
      </c>
    </row>
    <row r="6808" spans="1:12" ht="13.5">
      <c r="A6808" s="1310" t="s">
        <v>7192</v>
      </c>
      <c r="B6808" s="1310" t="s">
        <v>8419</v>
      </c>
      <c r="C6808" s="1310" t="s">
        <v>8693</v>
      </c>
      <c r="D6808" s="1310">
        <v>318</v>
      </c>
      <c r="E6808" s="1311" t="s">
        <v>995</v>
      </c>
      <c r="F6808" s="1310" t="s">
        <v>995</v>
      </c>
      <c r="G6808" s="1310">
        <v>95344</v>
      </c>
      <c r="H6808" s="1310" t="s">
        <v>9078</v>
      </c>
      <c r="I6808" s="1310" t="s">
        <v>994</v>
      </c>
      <c r="J6808" s="1310" t="s">
        <v>2242</v>
      </c>
      <c r="K6808" s="1311">
        <v>0.1</v>
      </c>
      <c r="L6808" s="1310" t="s">
        <v>8949</v>
      </c>
    </row>
    <row r="6809" spans="1:12" ht="13.5">
      <c r="A6809" s="1310" t="s">
        <v>7192</v>
      </c>
      <c r="B6809" s="1310" t="s">
        <v>8419</v>
      </c>
      <c r="C6809" s="1310" t="s">
        <v>8693</v>
      </c>
      <c r="D6809" s="1310">
        <v>318</v>
      </c>
      <c r="E6809" s="1311" t="s">
        <v>995</v>
      </c>
      <c r="F6809" s="1310" t="s">
        <v>995</v>
      </c>
      <c r="G6809" s="1310">
        <v>95345</v>
      </c>
      <c r="H6809" s="1310" t="s">
        <v>9079</v>
      </c>
      <c r="I6809" s="1310" t="s">
        <v>994</v>
      </c>
      <c r="J6809" s="1310" t="s">
        <v>2242</v>
      </c>
      <c r="K6809" s="1311">
        <v>0.4</v>
      </c>
      <c r="L6809" s="1310" t="s">
        <v>8949</v>
      </c>
    </row>
    <row r="6810" spans="1:12" ht="13.5">
      <c r="A6810" s="1310" t="s">
        <v>7192</v>
      </c>
      <c r="B6810" s="1310" t="s">
        <v>8419</v>
      </c>
      <c r="C6810" s="1310" t="s">
        <v>8693</v>
      </c>
      <c r="D6810" s="1310">
        <v>318</v>
      </c>
      <c r="E6810" s="1311" t="s">
        <v>995</v>
      </c>
      <c r="F6810" s="1310" t="s">
        <v>995</v>
      </c>
      <c r="G6810" s="1310">
        <v>95346</v>
      </c>
      <c r="H6810" s="1310" t="s">
        <v>9080</v>
      </c>
      <c r="I6810" s="1310" t="s">
        <v>994</v>
      </c>
      <c r="J6810" s="1310" t="s">
        <v>2242</v>
      </c>
      <c r="K6810" s="1311">
        <v>0.04</v>
      </c>
      <c r="L6810" s="1310" t="s">
        <v>8949</v>
      </c>
    </row>
    <row r="6811" spans="1:12" ht="13.5">
      <c r="A6811" s="1310" t="s">
        <v>7192</v>
      </c>
      <c r="B6811" s="1310" t="s">
        <v>8419</v>
      </c>
      <c r="C6811" s="1310" t="s">
        <v>8693</v>
      </c>
      <c r="D6811" s="1310">
        <v>318</v>
      </c>
      <c r="E6811" s="1311" t="s">
        <v>995</v>
      </c>
      <c r="F6811" s="1310" t="s">
        <v>995</v>
      </c>
      <c r="G6811" s="1310">
        <v>95347</v>
      </c>
      <c r="H6811" s="1310" t="s">
        <v>9081</v>
      </c>
      <c r="I6811" s="1310" t="s">
        <v>994</v>
      </c>
      <c r="J6811" s="1310" t="s">
        <v>2242</v>
      </c>
      <c r="K6811" s="1311">
        <v>0.05</v>
      </c>
      <c r="L6811" s="1310" t="s">
        <v>8949</v>
      </c>
    </row>
    <row r="6812" spans="1:12" ht="13.5">
      <c r="A6812" s="1310" t="s">
        <v>7192</v>
      </c>
      <c r="B6812" s="1310" t="s">
        <v>8419</v>
      </c>
      <c r="C6812" s="1310" t="s">
        <v>8693</v>
      </c>
      <c r="D6812" s="1310">
        <v>318</v>
      </c>
      <c r="E6812" s="1311" t="s">
        <v>995</v>
      </c>
      <c r="F6812" s="1310" t="s">
        <v>995</v>
      </c>
      <c r="G6812" s="1310">
        <v>95348</v>
      </c>
      <c r="H6812" s="1310" t="s">
        <v>9082</v>
      </c>
      <c r="I6812" s="1310" t="s">
        <v>994</v>
      </c>
      <c r="J6812" s="1310" t="s">
        <v>2242</v>
      </c>
      <c r="K6812" s="1311">
        <v>0.06</v>
      </c>
      <c r="L6812" s="1310" t="s">
        <v>8949</v>
      </c>
    </row>
    <row r="6813" spans="1:12" ht="13.5">
      <c r="A6813" s="1310" t="s">
        <v>7192</v>
      </c>
      <c r="B6813" s="1310" t="s">
        <v>8419</v>
      </c>
      <c r="C6813" s="1310" t="s">
        <v>8693</v>
      </c>
      <c r="D6813" s="1310">
        <v>318</v>
      </c>
      <c r="E6813" s="1311" t="s">
        <v>995</v>
      </c>
      <c r="F6813" s="1310" t="s">
        <v>995</v>
      </c>
      <c r="G6813" s="1310">
        <v>95349</v>
      </c>
      <c r="H6813" s="1310" t="s">
        <v>9083</v>
      </c>
      <c r="I6813" s="1310" t="s">
        <v>994</v>
      </c>
      <c r="J6813" s="1310" t="s">
        <v>2242</v>
      </c>
      <c r="K6813" s="1311">
        <v>0.04</v>
      </c>
      <c r="L6813" s="1310" t="s">
        <v>8949</v>
      </c>
    </row>
    <row r="6814" spans="1:12" ht="13.5">
      <c r="A6814" s="1310" t="s">
        <v>7192</v>
      </c>
      <c r="B6814" s="1310" t="s">
        <v>8419</v>
      </c>
      <c r="C6814" s="1310" t="s">
        <v>8693</v>
      </c>
      <c r="D6814" s="1310">
        <v>318</v>
      </c>
      <c r="E6814" s="1311" t="s">
        <v>995</v>
      </c>
      <c r="F6814" s="1310" t="s">
        <v>995</v>
      </c>
      <c r="G6814" s="1310">
        <v>95350</v>
      </c>
      <c r="H6814" s="1310" t="s">
        <v>9084</v>
      </c>
      <c r="I6814" s="1310" t="s">
        <v>994</v>
      </c>
      <c r="J6814" s="1310" t="s">
        <v>2242</v>
      </c>
      <c r="K6814" s="1311">
        <v>0.04</v>
      </c>
      <c r="L6814" s="1310" t="s">
        <v>8949</v>
      </c>
    </row>
    <row r="6815" spans="1:12" ht="13.5">
      <c r="A6815" s="1310" t="s">
        <v>7192</v>
      </c>
      <c r="B6815" s="1310" t="s">
        <v>8419</v>
      </c>
      <c r="C6815" s="1310" t="s">
        <v>8693</v>
      </c>
      <c r="D6815" s="1310">
        <v>318</v>
      </c>
      <c r="E6815" s="1311" t="s">
        <v>995</v>
      </c>
      <c r="F6815" s="1310" t="s">
        <v>995</v>
      </c>
      <c r="G6815" s="1310">
        <v>95351</v>
      </c>
      <c r="H6815" s="1310" t="s">
        <v>9085</v>
      </c>
      <c r="I6815" s="1310" t="s">
        <v>994</v>
      </c>
      <c r="J6815" s="1310" t="s">
        <v>2242</v>
      </c>
      <c r="K6815" s="1311">
        <v>0.15</v>
      </c>
      <c r="L6815" s="1310" t="s">
        <v>8949</v>
      </c>
    </row>
    <row r="6816" spans="1:12" ht="13.5">
      <c r="A6816" s="1310" t="s">
        <v>7192</v>
      </c>
      <c r="B6816" s="1310" t="s">
        <v>8419</v>
      </c>
      <c r="C6816" s="1310" t="s">
        <v>8693</v>
      </c>
      <c r="D6816" s="1310">
        <v>318</v>
      </c>
      <c r="E6816" s="1311" t="s">
        <v>995</v>
      </c>
      <c r="F6816" s="1310" t="s">
        <v>995</v>
      </c>
      <c r="G6816" s="1310">
        <v>95352</v>
      </c>
      <c r="H6816" s="1310" t="s">
        <v>9086</v>
      </c>
      <c r="I6816" s="1310" t="s">
        <v>994</v>
      </c>
      <c r="J6816" s="1310" t="s">
        <v>2242</v>
      </c>
      <c r="K6816" s="1311">
        <v>0.05</v>
      </c>
      <c r="L6816" s="1310" t="s">
        <v>8949</v>
      </c>
    </row>
    <row r="6817" spans="1:12" ht="13.5">
      <c r="A6817" s="1310" t="s">
        <v>7192</v>
      </c>
      <c r="B6817" s="1310" t="s">
        <v>8419</v>
      </c>
      <c r="C6817" s="1310" t="s">
        <v>8693</v>
      </c>
      <c r="D6817" s="1310">
        <v>318</v>
      </c>
      <c r="E6817" s="1311" t="s">
        <v>995</v>
      </c>
      <c r="F6817" s="1310" t="s">
        <v>995</v>
      </c>
      <c r="G6817" s="1310">
        <v>95354</v>
      </c>
      <c r="H6817" s="1310" t="s">
        <v>9087</v>
      </c>
      <c r="I6817" s="1310" t="s">
        <v>994</v>
      </c>
      <c r="J6817" s="1310" t="s">
        <v>2242</v>
      </c>
      <c r="K6817" s="1311">
        <v>7.0000000000000007E-2</v>
      </c>
      <c r="L6817" s="1310" t="s">
        <v>8949</v>
      </c>
    </row>
    <row r="6818" spans="1:12" ht="13.5">
      <c r="A6818" s="1310" t="s">
        <v>7192</v>
      </c>
      <c r="B6818" s="1310" t="s">
        <v>8419</v>
      </c>
      <c r="C6818" s="1310" t="s">
        <v>8693</v>
      </c>
      <c r="D6818" s="1310">
        <v>318</v>
      </c>
      <c r="E6818" s="1311" t="s">
        <v>995</v>
      </c>
      <c r="F6818" s="1310" t="s">
        <v>995</v>
      </c>
      <c r="G6818" s="1310">
        <v>95355</v>
      </c>
      <c r="H6818" s="1310" t="s">
        <v>9088</v>
      </c>
      <c r="I6818" s="1310" t="s">
        <v>994</v>
      </c>
      <c r="J6818" s="1310" t="s">
        <v>2242</v>
      </c>
      <c r="K6818" s="1311">
        <v>7.0000000000000007E-2</v>
      </c>
      <c r="L6818" s="1310" t="s">
        <v>8949</v>
      </c>
    </row>
    <row r="6819" spans="1:12" ht="13.5">
      <c r="A6819" s="1310" t="s">
        <v>7192</v>
      </c>
      <c r="B6819" s="1310" t="s">
        <v>8419</v>
      </c>
      <c r="C6819" s="1310" t="s">
        <v>8693</v>
      </c>
      <c r="D6819" s="1310">
        <v>318</v>
      </c>
      <c r="E6819" s="1311" t="s">
        <v>995</v>
      </c>
      <c r="F6819" s="1310" t="s">
        <v>995</v>
      </c>
      <c r="G6819" s="1310">
        <v>95356</v>
      </c>
      <c r="H6819" s="1310" t="s">
        <v>9089</v>
      </c>
      <c r="I6819" s="1310" t="s">
        <v>994</v>
      </c>
      <c r="J6819" s="1310" t="s">
        <v>2242</v>
      </c>
      <c r="K6819" s="1311">
        <v>0.09</v>
      </c>
      <c r="L6819" s="1310" t="s">
        <v>8949</v>
      </c>
    </row>
    <row r="6820" spans="1:12" ht="13.5">
      <c r="A6820" s="1310" t="s">
        <v>7192</v>
      </c>
      <c r="B6820" s="1310" t="s">
        <v>8419</v>
      </c>
      <c r="C6820" s="1310" t="s">
        <v>8693</v>
      </c>
      <c r="D6820" s="1310">
        <v>318</v>
      </c>
      <c r="E6820" s="1311" t="s">
        <v>995</v>
      </c>
      <c r="F6820" s="1310" t="s">
        <v>995</v>
      </c>
      <c r="G6820" s="1310">
        <v>95357</v>
      </c>
      <c r="H6820" s="1310" t="s">
        <v>9090</v>
      </c>
      <c r="I6820" s="1310" t="s">
        <v>994</v>
      </c>
      <c r="J6820" s="1310" t="s">
        <v>2771</v>
      </c>
      <c r="K6820" s="1311">
        <v>0.14000000000000001</v>
      </c>
      <c r="L6820" s="1310" t="s">
        <v>8949</v>
      </c>
    </row>
    <row r="6821" spans="1:12" ht="13.5">
      <c r="A6821" s="1310" t="s">
        <v>7192</v>
      </c>
      <c r="B6821" s="1310" t="s">
        <v>8419</v>
      </c>
      <c r="C6821" s="1310" t="s">
        <v>8693</v>
      </c>
      <c r="D6821" s="1310">
        <v>318</v>
      </c>
      <c r="E6821" s="1311" t="s">
        <v>995</v>
      </c>
      <c r="F6821" s="1310" t="s">
        <v>995</v>
      </c>
      <c r="G6821" s="1310">
        <v>95358</v>
      </c>
      <c r="H6821" s="1310" t="s">
        <v>9091</v>
      </c>
      <c r="I6821" s="1310" t="s">
        <v>994</v>
      </c>
      <c r="J6821" s="1310" t="s">
        <v>2242</v>
      </c>
      <c r="K6821" s="1311">
        <v>0.15</v>
      </c>
      <c r="L6821" s="1310" t="s">
        <v>8949</v>
      </c>
    </row>
    <row r="6822" spans="1:12" ht="13.5">
      <c r="A6822" s="1310" t="s">
        <v>7192</v>
      </c>
      <c r="B6822" s="1310" t="s">
        <v>8419</v>
      </c>
      <c r="C6822" s="1310" t="s">
        <v>8693</v>
      </c>
      <c r="D6822" s="1310">
        <v>318</v>
      </c>
      <c r="E6822" s="1311" t="s">
        <v>995</v>
      </c>
      <c r="F6822" s="1310" t="s">
        <v>995</v>
      </c>
      <c r="G6822" s="1310">
        <v>95359</v>
      </c>
      <c r="H6822" s="1310" t="s">
        <v>9092</v>
      </c>
      <c r="I6822" s="1310" t="s">
        <v>994</v>
      </c>
      <c r="J6822" s="1310" t="s">
        <v>2242</v>
      </c>
      <c r="K6822" s="1311">
        <v>0.15</v>
      </c>
      <c r="L6822" s="1310" t="s">
        <v>8949</v>
      </c>
    </row>
    <row r="6823" spans="1:12" ht="13.5">
      <c r="A6823" s="1310" t="s">
        <v>7192</v>
      </c>
      <c r="B6823" s="1310" t="s">
        <v>8419</v>
      </c>
      <c r="C6823" s="1310" t="s">
        <v>8693</v>
      </c>
      <c r="D6823" s="1310">
        <v>318</v>
      </c>
      <c r="E6823" s="1311" t="s">
        <v>995</v>
      </c>
      <c r="F6823" s="1310" t="s">
        <v>995</v>
      </c>
      <c r="G6823" s="1310">
        <v>95360</v>
      </c>
      <c r="H6823" s="1310" t="s">
        <v>9093</v>
      </c>
      <c r="I6823" s="1310" t="s">
        <v>994</v>
      </c>
      <c r="J6823" s="1310" t="s">
        <v>2242</v>
      </c>
      <c r="K6823" s="1311">
        <v>0.1</v>
      </c>
      <c r="L6823" s="1310" t="s">
        <v>8949</v>
      </c>
    </row>
    <row r="6824" spans="1:12" ht="13.5">
      <c r="A6824" s="1310" t="s">
        <v>7192</v>
      </c>
      <c r="B6824" s="1310" t="s">
        <v>8419</v>
      </c>
      <c r="C6824" s="1310" t="s">
        <v>8693</v>
      </c>
      <c r="D6824" s="1310">
        <v>318</v>
      </c>
      <c r="E6824" s="1311" t="s">
        <v>995</v>
      </c>
      <c r="F6824" s="1310" t="s">
        <v>995</v>
      </c>
      <c r="G6824" s="1310">
        <v>95361</v>
      </c>
      <c r="H6824" s="1310" t="s">
        <v>9094</v>
      </c>
      <c r="I6824" s="1310" t="s">
        <v>994</v>
      </c>
      <c r="J6824" s="1310" t="s">
        <v>2242</v>
      </c>
      <c r="K6824" s="1311">
        <v>0.08</v>
      </c>
      <c r="L6824" s="1310" t="s">
        <v>8949</v>
      </c>
    </row>
    <row r="6825" spans="1:12" ht="13.5">
      <c r="A6825" s="1310" t="s">
        <v>7192</v>
      </c>
      <c r="B6825" s="1310" t="s">
        <v>8419</v>
      </c>
      <c r="C6825" s="1310" t="s">
        <v>8693</v>
      </c>
      <c r="D6825" s="1310">
        <v>318</v>
      </c>
      <c r="E6825" s="1311" t="s">
        <v>995</v>
      </c>
      <c r="F6825" s="1310" t="s">
        <v>995</v>
      </c>
      <c r="G6825" s="1310">
        <v>95362</v>
      </c>
      <c r="H6825" s="1310" t="s">
        <v>9095</v>
      </c>
      <c r="I6825" s="1310" t="s">
        <v>994</v>
      </c>
      <c r="J6825" s="1310" t="s">
        <v>2242</v>
      </c>
      <c r="K6825" s="1311">
        <v>0.09</v>
      </c>
      <c r="L6825" s="1310" t="s">
        <v>8949</v>
      </c>
    </row>
    <row r="6826" spans="1:12" ht="13.5">
      <c r="A6826" s="1310" t="s">
        <v>7192</v>
      </c>
      <c r="B6826" s="1310" t="s">
        <v>8419</v>
      </c>
      <c r="C6826" s="1310" t="s">
        <v>8693</v>
      </c>
      <c r="D6826" s="1310">
        <v>318</v>
      </c>
      <c r="E6826" s="1311" t="s">
        <v>995</v>
      </c>
      <c r="F6826" s="1310" t="s">
        <v>995</v>
      </c>
      <c r="G6826" s="1310">
        <v>95363</v>
      </c>
      <c r="H6826" s="1310" t="s">
        <v>9096</v>
      </c>
      <c r="I6826" s="1310" t="s">
        <v>994</v>
      </c>
      <c r="J6826" s="1310" t="s">
        <v>2242</v>
      </c>
      <c r="K6826" s="1311">
        <v>0.11</v>
      </c>
      <c r="L6826" s="1310" t="s">
        <v>8949</v>
      </c>
    </row>
    <row r="6827" spans="1:12" ht="13.5">
      <c r="A6827" s="1310" t="s">
        <v>7192</v>
      </c>
      <c r="B6827" s="1310" t="s">
        <v>8419</v>
      </c>
      <c r="C6827" s="1310" t="s">
        <v>8693</v>
      </c>
      <c r="D6827" s="1310">
        <v>318</v>
      </c>
      <c r="E6827" s="1311" t="s">
        <v>995</v>
      </c>
      <c r="F6827" s="1310" t="s">
        <v>995</v>
      </c>
      <c r="G6827" s="1310">
        <v>95364</v>
      </c>
      <c r="H6827" s="1310" t="s">
        <v>9097</v>
      </c>
      <c r="I6827" s="1310" t="s">
        <v>994</v>
      </c>
      <c r="J6827" s="1310" t="s">
        <v>2242</v>
      </c>
      <c r="K6827" s="1311">
        <v>0.08</v>
      </c>
      <c r="L6827" s="1310" t="s">
        <v>8949</v>
      </c>
    </row>
    <row r="6828" spans="1:12" ht="13.5">
      <c r="A6828" s="1310" t="s">
        <v>7192</v>
      </c>
      <c r="B6828" s="1310" t="s">
        <v>8419</v>
      </c>
      <c r="C6828" s="1310" t="s">
        <v>8693</v>
      </c>
      <c r="D6828" s="1310">
        <v>318</v>
      </c>
      <c r="E6828" s="1311" t="s">
        <v>995</v>
      </c>
      <c r="F6828" s="1310" t="s">
        <v>995</v>
      </c>
      <c r="G6828" s="1310">
        <v>95365</v>
      </c>
      <c r="H6828" s="1310" t="s">
        <v>9098</v>
      </c>
      <c r="I6828" s="1310" t="s">
        <v>994</v>
      </c>
      <c r="J6828" s="1310" t="s">
        <v>2242</v>
      </c>
      <c r="K6828" s="1311">
        <v>0.09</v>
      </c>
      <c r="L6828" s="1310" t="s">
        <v>8949</v>
      </c>
    </row>
    <row r="6829" spans="1:12" ht="13.5">
      <c r="A6829" s="1310" t="s">
        <v>7192</v>
      </c>
      <c r="B6829" s="1310" t="s">
        <v>8419</v>
      </c>
      <c r="C6829" s="1310" t="s">
        <v>8693</v>
      </c>
      <c r="D6829" s="1310">
        <v>318</v>
      </c>
      <c r="E6829" s="1311" t="s">
        <v>995</v>
      </c>
      <c r="F6829" s="1310" t="s">
        <v>995</v>
      </c>
      <c r="G6829" s="1310">
        <v>95366</v>
      </c>
      <c r="H6829" s="1310" t="s">
        <v>9099</v>
      </c>
      <c r="I6829" s="1310" t="s">
        <v>994</v>
      </c>
      <c r="J6829" s="1310" t="s">
        <v>2242</v>
      </c>
      <c r="K6829" s="1311">
        <v>7.0000000000000007E-2</v>
      </c>
      <c r="L6829" s="1310" t="s">
        <v>8949</v>
      </c>
    </row>
    <row r="6830" spans="1:12" ht="13.5">
      <c r="A6830" s="1310" t="s">
        <v>7192</v>
      </c>
      <c r="B6830" s="1310" t="s">
        <v>8419</v>
      </c>
      <c r="C6830" s="1310" t="s">
        <v>8693</v>
      </c>
      <c r="D6830" s="1310">
        <v>318</v>
      </c>
      <c r="E6830" s="1311" t="s">
        <v>995</v>
      </c>
      <c r="F6830" s="1310" t="s">
        <v>995</v>
      </c>
      <c r="G6830" s="1310">
        <v>95367</v>
      </c>
      <c r="H6830" s="1310" t="s">
        <v>9100</v>
      </c>
      <c r="I6830" s="1310" t="s">
        <v>994</v>
      </c>
      <c r="J6830" s="1310" t="s">
        <v>2242</v>
      </c>
      <c r="K6830" s="1311">
        <v>0.08</v>
      </c>
      <c r="L6830" s="1310" t="s">
        <v>8949</v>
      </c>
    </row>
    <row r="6831" spans="1:12" ht="13.5">
      <c r="A6831" s="1310" t="s">
        <v>7192</v>
      </c>
      <c r="B6831" s="1310" t="s">
        <v>8419</v>
      </c>
      <c r="C6831" s="1310" t="s">
        <v>8693</v>
      </c>
      <c r="D6831" s="1310">
        <v>318</v>
      </c>
      <c r="E6831" s="1311" t="s">
        <v>995</v>
      </c>
      <c r="F6831" s="1310" t="s">
        <v>995</v>
      </c>
      <c r="G6831" s="1310">
        <v>95368</v>
      </c>
      <c r="H6831" s="1310" t="s">
        <v>9101</v>
      </c>
      <c r="I6831" s="1310" t="s">
        <v>994</v>
      </c>
      <c r="J6831" s="1310" t="s">
        <v>2242</v>
      </c>
      <c r="K6831" s="1311">
        <v>0.12</v>
      </c>
      <c r="L6831" s="1310" t="s">
        <v>8949</v>
      </c>
    </row>
    <row r="6832" spans="1:12" ht="13.5">
      <c r="A6832" s="1310" t="s">
        <v>7192</v>
      </c>
      <c r="B6832" s="1310" t="s">
        <v>8419</v>
      </c>
      <c r="C6832" s="1310" t="s">
        <v>8693</v>
      </c>
      <c r="D6832" s="1310">
        <v>318</v>
      </c>
      <c r="E6832" s="1311" t="s">
        <v>995</v>
      </c>
      <c r="F6832" s="1310" t="s">
        <v>995</v>
      </c>
      <c r="G6832" s="1310">
        <v>95369</v>
      </c>
      <c r="H6832" s="1310" t="s">
        <v>9102</v>
      </c>
      <c r="I6832" s="1310" t="s">
        <v>994</v>
      </c>
      <c r="J6832" s="1310" t="s">
        <v>2242</v>
      </c>
      <c r="K6832" s="1311">
        <v>0.08</v>
      </c>
      <c r="L6832" s="1310" t="s">
        <v>8949</v>
      </c>
    </row>
    <row r="6833" spans="1:12" ht="13.5">
      <c r="A6833" s="1310" t="s">
        <v>7192</v>
      </c>
      <c r="B6833" s="1310" t="s">
        <v>8419</v>
      </c>
      <c r="C6833" s="1310" t="s">
        <v>8693</v>
      </c>
      <c r="D6833" s="1310">
        <v>318</v>
      </c>
      <c r="E6833" s="1311" t="s">
        <v>995</v>
      </c>
      <c r="F6833" s="1310" t="s">
        <v>995</v>
      </c>
      <c r="G6833" s="1310">
        <v>95370</v>
      </c>
      <c r="H6833" s="1310" t="s">
        <v>9103</v>
      </c>
      <c r="I6833" s="1310" t="s">
        <v>994</v>
      </c>
      <c r="J6833" s="1310" t="s">
        <v>2242</v>
      </c>
      <c r="K6833" s="1311">
        <v>0.2</v>
      </c>
      <c r="L6833" s="1310" t="s">
        <v>8949</v>
      </c>
    </row>
    <row r="6834" spans="1:12" ht="13.5">
      <c r="A6834" s="1310" t="s">
        <v>7192</v>
      </c>
      <c r="B6834" s="1310" t="s">
        <v>8419</v>
      </c>
      <c r="C6834" s="1310" t="s">
        <v>8693</v>
      </c>
      <c r="D6834" s="1310">
        <v>318</v>
      </c>
      <c r="E6834" s="1311" t="s">
        <v>995</v>
      </c>
      <c r="F6834" s="1310" t="s">
        <v>995</v>
      </c>
      <c r="G6834" s="1310">
        <v>95371</v>
      </c>
      <c r="H6834" s="1310" t="s">
        <v>9104</v>
      </c>
      <c r="I6834" s="1310" t="s">
        <v>994</v>
      </c>
      <c r="J6834" s="1310" t="s">
        <v>2771</v>
      </c>
      <c r="K6834" s="1311">
        <v>0.26</v>
      </c>
      <c r="L6834" s="1310" t="s">
        <v>8949</v>
      </c>
    </row>
    <row r="6835" spans="1:12" ht="13.5">
      <c r="A6835" s="1310" t="s">
        <v>7192</v>
      </c>
      <c r="B6835" s="1310" t="s">
        <v>8419</v>
      </c>
      <c r="C6835" s="1310" t="s">
        <v>8693</v>
      </c>
      <c r="D6835" s="1310">
        <v>318</v>
      </c>
      <c r="E6835" s="1311" t="s">
        <v>995</v>
      </c>
      <c r="F6835" s="1310" t="s">
        <v>995</v>
      </c>
      <c r="G6835" s="1310">
        <v>95372</v>
      </c>
      <c r="H6835" s="1310" t="s">
        <v>9105</v>
      </c>
      <c r="I6835" s="1310" t="s">
        <v>994</v>
      </c>
      <c r="J6835" s="1310" t="s">
        <v>2771</v>
      </c>
      <c r="K6835" s="1311">
        <v>0.18</v>
      </c>
      <c r="L6835" s="1310" t="s">
        <v>8949</v>
      </c>
    </row>
    <row r="6836" spans="1:12" ht="13.5">
      <c r="A6836" s="1310" t="s">
        <v>7192</v>
      </c>
      <c r="B6836" s="1310" t="s">
        <v>8419</v>
      </c>
      <c r="C6836" s="1310" t="s">
        <v>8693</v>
      </c>
      <c r="D6836" s="1310">
        <v>318</v>
      </c>
      <c r="E6836" s="1311" t="s">
        <v>995</v>
      </c>
      <c r="F6836" s="1310" t="s">
        <v>995</v>
      </c>
      <c r="G6836" s="1310">
        <v>95373</v>
      </c>
      <c r="H6836" s="1310" t="s">
        <v>9106</v>
      </c>
      <c r="I6836" s="1310" t="s">
        <v>994</v>
      </c>
      <c r="J6836" s="1310" t="s">
        <v>2242</v>
      </c>
      <c r="K6836" s="1311">
        <v>0.19</v>
      </c>
      <c r="L6836" s="1310" t="s">
        <v>8949</v>
      </c>
    </row>
    <row r="6837" spans="1:12" ht="13.5">
      <c r="A6837" s="1310" t="s">
        <v>7192</v>
      </c>
      <c r="B6837" s="1310" t="s">
        <v>8419</v>
      </c>
      <c r="C6837" s="1310" t="s">
        <v>8693</v>
      </c>
      <c r="D6837" s="1310">
        <v>318</v>
      </c>
      <c r="E6837" s="1311" t="s">
        <v>995</v>
      </c>
      <c r="F6837" s="1310" t="s">
        <v>995</v>
      </c>
      <c r="G6837" s="1310">
        <v>95374</v>
      </c>
      <c r="H6837" s="1310" t="s">
        <v>9107</v>
      </c>
      <c r="I6837" s="1310" t="s">
        <v>994</v>
      </c>
      <c r="J6837" s="1310" t="s">
        <v>2242</v>
      </c>
      <c r="K6837" s="1311">
        <v>0.19</v>
      </c>
      <c r="L6837" s="1310" t="s">
        <v>8949</v>
      </c>
    </row>
    <row r="6838" spans="1:12" ht="13.5">
      <c r="A6838" s="1310" t="s">
        <v>7192</v>
      </c>
      <c r="B6838" s="1310" t="s">
        <v>8419</v>
      </c>
      <c r="C6838" s="1310" t="s">
        <v>8693</v>
      </c>
      <c r="D6838" s="1310">
        <v>318</v>
      </c>
      <c r="E6838" s="1311" t="s">
        <v>995</v>
      </c>
      <c r="F6838" s="1310" t="s">
        <v>995</v>
      </c>
      <c r="G6838" s="1310">
        <v>95375</v>
      </c>
      <c r="H6838" s="1310" t="s">
        <v>9108</v>
      </c>
      <c r="I6838" s="1310" t="s">
        <v>994</v>
      </c>
      <c r="J6838" s="1310" t="s">
        <v>2242</v>
      </c>
      <c r="K6838" s="1311">
        <v>0.17</v>
      </c>
      <c r="L6838" s="1310" t="s">
        <v>8949</v>
      </c>
    </row>
    <row r="6839" spans="1:12" ht="13.5">
      <c r="A6839" s="1310" t="s">
        <v>7192</v>
      </c>
      <c r="B6839" s="1310" t="s">
        <v>8419</v>
      </c>
      <c r="C6839" s="1310" t="s">
        <v>8693</v>
      </c>
      <c r="D6839" s="1310">
        <v>318</v>
      </c>
      <c r="E6839" s="1311" t="s">
        <v>995</v>
      </c>
      <c r="F6839" s="1310" t="s">
        <v>995</v>
      </c>
      <c r="G6839" s="1310">
        <v>95376</v>
      </c>
      <c r="H6839" s="1310" t="s">
        <v>9109</v>
      </c>
      <c r="I6839" s="1310" t="s">
        <v>994</v>
      </c>
      <c r="J6839" s="1310" t="s">
        <v>2242</v>
      </c>
      <c r="K6839" s="1311">
        <v>0.04</v>
      </c>
      <c r="L6839" s="1310" t="s">
        <v>8949</v>
      </c>
    </row>
    <row r="6840" spans="1:12" ht="13.5">
      <c r="A6840" s="1310" t="s">
        <v>7192</v>
      </c>
      <c r="B6840" s="1310" t="s">
        <v>8419</v>
      </c>
      <c r="C6840" s="1310" t="s">
        <v>8693</v>
      </c>
      <c r="D6840" s="1310">
        <v>318</v>
      </c>
      <c r="E6840" s="1311" t="s">
        <v>995</v>
      </c>
      <c r="F6840" s="1310" t="s">
        <v>995</v>
      </c>
      <c r="G6840" s="1310">
        <v>95377</v>
      </c>
      <c r="H6840" s="1310" t="s">
        <v>9110</v>
      </c>
      <c r="I6840" s="1310" t="s">
        <v>994</v>
      </c>
      <c r="J6840" s="1310" t="s">
        <v>2242</v>
      </c>
      <c r="K6840" s="1311">
        <v>0.14000000000000001</v>
      </c>
      <c r="L6840" s="1310" t="s">
        <v>8949</v>
      </c>
    </row>
    <row r="6841" spans="1:12" ht="13.5">
      <c r="A6841" s="1310" t="s">
        <v>7192</v>
      </c>
      <c r="B6841" s="1310" t="s">
        <v>8419</v>
      </c>
      <c r="C6841" s="1310" t="s">
        <v>8693</v>
      </c>
      <c r="D6841" s="1310">
        <v>318</v>
      </c>
      <c r="E6841" s="1311" t="s">
        <v>995</v>
      </c>
      <c r="F6841" s="1310" t="s">
        <v>995</v>
      </c>
      <c r="G6841" s="1310">
        <v>95378</v>
      </c>
      <c r="H6841" s="1310" t="s">
        <v>9111</v>
      </c>
      <c r="I6841" s="1310" t="s">
        <v>994</v>
      </c>
      <c r="J6841" s="1310" t="s">
        <v>2771</v>
      </c>
      <c r="K6841" s="1311">
        <v>0.17</v>
      </c>
      <c r="L6841" s="1310" t="s">
        <v>8949</v>
      </c>
    </row>
    <row r="6842" spans="1:12" ht="13.5">
      <c r="A6842" s="1310" t="s">
        <v>7192</v>
      </c>
      <c r="B6842" s="1310" t="s">
        <v>8419</v>
      </c>
      <c r="C6842" s="1310" t="s">
        <v>8693</v>
      </c>
      <c r="D6842" s="1310">
        <v>318</v>
      </c>
      <c r="E6842" s="1311" t="s">
        <v>995</v>
      </c>
      <c r="F6842" s="1310" t="s">
        <v>995</v>
      </c>
      <c r="G6842" s="1310">
        <v>95379</v>
      </c>
      <c r="H6842" s="1310" t="s">
        <v>9112</v>
      </c>
      <c r="I6842" s="1310" t="s">
        <v>994</v>
      </c>
      <c r="J6842" s="1310" t="s">
        <v>2771</v>
      </c>
      <c r="K6842" s="1311">
        <v>0.14000000000000001</v>
      </c>
      <c r="L6842" s="1310" t="s">
        <v>8949</v>
      </c>
    </row>
    <row r="6843" spans="1:12" ht="13.5">
      <c r="A6843" s="1310" t="s">
        <v>7192</v>
      </c>
      <c r="B6843" s="1310" t="s">
        <v>8419</v>
      </c>
      <c r="C6843" s="1310" t="s">
        <v>8693</v>
      </c>
      <c r="D6843" s="1310">
        <v>318</v>
      </c>
      <c r="E6843" s="1311" t="s">
        <v>995</v>
      </c>
      <c r="F6843" s="1310" t="s">
        <v>995</v>
      </c>
      <c r="G6843" s="1310">
        <v>95380</v>
      </c>
      <c r="H6843" s="1310" t="s">
        <v>9113</v>
      </c>
      <c r="I6843" s="1310" t="s">
        <v>994</v>
      </c>
      <c r="J6843" s="1310" t="s">
        <v>2242</v>
      </c>
      <c r="K6843" s="1311">
        <v>0.16</v>
      </c>
      <c r="L6843" s="1310" t="s">
        <v>8949</v>
      </c>
    </row>
    <row r="6844" spans="1:12" ht="13.5">
      <c r="A6844" s="1310" t="s">
        <v>7192</v>
      </c>
      <c r="B6844" s="1310" t="s">
        <v>8419</v>
      </c>
      <c r="C6844" s="1310" t="s">
        <v>8693</v>
      </c>
      <c r="D6844" s="1310">
        <v>318</v>
      </c>
      <c r="E6844" s="1311" t="s">
        <v>995</v>
      </c>
      <c r="F6844" s="1310" t="s">
        <v>995</v>
      </c>
      <c r="G6844" s="1310">
        <v>95382</v>
      </c>
      <c r="H6844" s="1310" t="s">
        <v>9114</v>
      </c>
      <c r="I6844" s="1310" t="s">
        <v>994</v>
      </c>
      <c r="J6844" s="1310" t="s">
        <v>2242</v>
      </c>
      <c r="K6844" s="1311">
        <v>0.17</v>
      </c>
      <c r="L6844" s="1310" t="s">
        <v>8949</v>
      </c>
    </row>
    <row r="6845" spans="1:12" ht="13.5">
      <c r="A6845" s="1310" t="s">
        <v>7192</v>
      </c>
      <c r="B6845" s="1310" t="s">
        <v>8419</v>
      </c>
      <c r="C6845" s="1310" t="s">
        <v>8693</v>
      </c>
      <c r="D6845" s="1310">
        <v>318</v>
      </c>
      <c r="E6845" s="1311" t="s">
        <v>995</v>
      </c>
      <c r="F6845" s="1310" t="s">
        <v>995</v>
      </c>
      <c r="G6845" s="1310">
        <v>95383</v>
      </c>
      <c r="H6845" s="1310" t="s">
        <v>9115</v>
      </c>
      <c r="I6845" s="1310" t="s">
        <v>994</v>
      </c>
      <c r="J6845" s="1310" t="s">
        <v>2242</v>
      </c>
      <c r="K6845" s="1311">
        <v>0.27</v>
      </c>
      <c r="L6845" s="1310" t="s">
        <v>8949</v>
      </c>
    </row>
    <row r="6846" spans="1:12" ht="13.5">
      <c r="A6846" s="1310" t="s">
        <v>7192</v>
      </c>
      <c r="B6846" s="1310" t="s">
        <v>8419</v>
      </c>
      <c r="C6846" s="1310" t="s">
        <v>8693</v>
      </c>
      <c r="D6846" s="1310">
        <v>318</v>
      </c>
      <c r="E6846" s="1311" t="s">
        <v>995</v>
      </c>
      <c r="F6846" s="1310" t="s">
        <v>995</v>
      </c>
      <c r="G6846" s="1310">
        <v>95384</v>
      </c>
      <c r="H6846" s="1310" t="s">
        <v>9116</v>
      </c>
      <c r="I6846" s="1310" t="s">
        <v>994</v>
      </c>
      <c r="J6846" s="1310" t="s">
        <v>2242</v>
      </c>
      <c r="K6846" s="1311">
        <v>0.19</v>
      </c>
      <c r="L6846" s="1310" t="s">
        <v>8949</v>
      </c>
    </row>
    <row r="6847" spans="1:12" ht="13.5">
      <c r="A6847" s="1310" t="s">
        <v>7192</v>
      </c>
      <c r="B6847" s="1310" t="s">
        <v>8419</v>
      </c>
      <c r="C6847" s="1310" t="s">
        <v>8693</v>
      </c>
      <c r="D6847" s="1310">
        <v>318</v>
      </c>
      <c r="E6847" s="1311" t="s">
        <v>995</v>
      </c>
      <c r="F6847" s="1310" t="s">
        <v>995</v>
      </c>
      <c r="G6847" s="1310">
        <v>95385</v>
      </c>
      <c r="H6847" s="1310" t="s">
        <v>9117</v>
      </c>
      <c r="I6847" s="1310" t="s">
        <v>994</v>
      </c>
      <c r="J6847" s="1310" t="s">
        <v>2242</v>
      </c>
      <c r="K6847" s="1311">
        <v>0.15</v>
      </c>
      <c r="L6847" s="1310" t="s">
        <v>8949</v>
      </c>
    </row>
    <row r="6848" spans="1:12" ht="13.5">
      <c r="A6848" s="1310" t="s">
        <v>7192</v>
      </c>
      <c r="B6848" s="1310" t="s">
        <v>8419</v>
      </c>
      <c r="C6848" s="1310" t="s">
        <v>8693</v>
      </c>
      <c r="D6848" s="1310">
        <v>318</v>
      </c>
      <c r="E6848" s="1311" t="s">
        <v>995</v>
      </c>
      <c r="F6848" s="1310" t="s">
        <v>995</v>
      </c>
      <c r="G6848" s="1310">
        <v>95386</v>
      </c>
      <c r="H6848" s="1310" t="s">
        <v>9118</v>
      </c>
      <c r="I6848" s="1310" t="s">
        <v>994</v>
      </c>
      <c r="J6848" s="1310" t="s">
        <v>2242</v>
      </c>
      <c r="K6848" s="1311">
        <v>0.1</v>
      </c>
      <c r="L6848" s="1310" t="s">
        <v>8949</v>
      </c>
    </row>
    <row r="6849" spans="1:12" ht="13.5">
      <c r="A6849" s="1310" t="s">
        <v>7192</v>
      </c>
      <c r="B6849" s="1310" t="s">
        <v>8419</v>
      </c>
      <c r="C6849" s="1310" t="s">
        <v>8693</v>
      </c>
      <c r="D6849" s="1310">
        <v>318</v>
      </c>
      <c r="E6849" s="1311" t="s">
        <v>995</v>
      </c>
      <c r="F6849" s="1310" t="s">
        <v>995</v>
      </c>
      <c r="G6849" s="1310">
        <v>95387</v>
      </c>
      <c r="H6849" s="1310" t="s">
        <v>9119</v>
      </c>
      <c r="I6849" s="1310" t="s">
        <v>994</v>
      </c>
      <c r="J6849" s="1310" t="s">
        <v>2242</v>
      </c>
      <c r="K6849" s="1311">
        <v>0.16</v>
      </c>
      <c r="L6849" s="1310" t="s">
        <v>8949</v>
      </c>
    </row>
    <row r="6850" spans="1:12" ht="13.5">
      <c r="A6850" s="1310" t="s">
        <v>7192</v>
      </c>
      <c r="B6850" s="1310" t="s">
        <v>8419</v>
      </c>
      <c r="C6850" s="1310" t="s">
        <v>8693</v>
      </c>
      <c r="D6850" s="1310">
        <v>318</v>
      </c>
      <c r="E6850" s="1311" t="s">
        <v>995</v>
      </c>
      <c r="F6850" s="1310" t="s">
        <v>995</v>
      </c>
      <c r="G6850" s="1310">
        <v>95388</v>
      </c>
      <c r="H6850" s="1310" t="s">
        <v>9120</v>
      </c>
      <c r="I6850" s="1310" t="s">
        <v>994</v>
      </c>
      <c r="J6850" s="1310" t="s">
        <v>2242</v>
      </c>
      <c r="K6850" s="1311">
        <v>0.05</v>
      </c>
      <c r="L6850" s="1310" t="s">
        <v>8949</v>
      </c>
    </row>
    <row r="6851" spans="1:12" ht="13.5">
      <c r="A6851" s="1310" t="s">
        <v>7192</v>
      </c>
      <c r="B6851" s="1310" t="s">
        <v>8419</v>
      </c>
      <c r="C6851" s="1310" t="s">
        <v>8693</v>
      </c>
      <c r="D6851" s="1310">
        <v>318</v>
      </c>
      <c r="E6851" s="1311" t="s">
        <v>995</v>
      </c>
      <c r="F6851" s="1310" t="s">
        <v>995</v>
      </c>
      <c r="G6851" s="1310">
        <v>95389</v>
      </c>
      <c r="H6851" s="1310" t="s">
        <v>9121</v>
      </c>
      <c r="I6851" s="1310" t="s">
        <v>994</v>
      </c>
      <c r="J6851" s="1310" t="s">
        <v>2242</v>
      </c>
      <c r="K6851" s="1311">
        <v>7.0000000000000007E-2</v>
      </c>
      <c r="L6851" s="1310" t="s">
        <v>8949</v>
      </c>
    </row>
    <row r="6852" spans="1:12" ht="13.5">
      <c r="A6852" s="1310" t="s">
        <v>7192</v>
      </c>
      <c r="B6852" s="1310" t="s">
        <v>8419</v>
      </c>
      <c r="C6852" s="1310" t="s">
        <v>8693</v>
      </c>
      <c r="D6852" s="1310">
        <v>318</v>
      </c>
      <c r="E6852" s="1311" t="s">
        <v>995</v>
      </c>
      <c r="F6852" s="1310" t="s">
        <v>995</v>
      </c>
      <c r="G6852" s="1310">
        <v>95390</v>
      </c>
      <c r="H6852" s="1310" t="s">
        <v>9122</v>
      </c>
      <c r="I6852" s="1310" t="s">
        <v>994</v>
      </c>
      <c r="J6852" s="1310" t="s">
        <v>2242</v>
      </c>
      <c r="K6852" s="1311">
        <v>0.06</v>
      </c>
      <c r="L6852" s="1310" t="s">
        <v>8949</v>
      </c>
    </row>
    <row r="6853" spans="1:12" ht="13.5">
      <c r="A6853" s="1310" t="s">
        <v>7192</v>
      </c>
      <c r="B6853" s="1310" t="s">
        <v>8419</v>
      </c>
      <c r="C6853" s="1310" t="s">
        <v>8693</v>
      </c>
      <c r="D6853" s="1310">
        <v>318</v>
      </c>
      <c r="E6853" s="1311" t="s">
        <v>995</v>
      </c>
      <c r="F6853" s="1310" t="s">
        <v>995</v>
      </c>
      <c r="G6853" s="1310">
        <v>95391</v>
      </c>
      <c r="H6853" s="1310" t="s">
        <v>9123</v>
      </c>
      <c r="I6853" s="1310" t="s">
        <v>994</v>
      </c>
      <c r="J6853" s="1310" t="s">
        <v>2242</v>
      </c>
      <c r="K6853" s="1311">
        <v>0.1</v>
      </c>
      <c r="L6853" s="1310" t="s">
        <v>8949</v>
      </c>
    </row>
    <row r="6854" spans="1:12" ht="13.5">
      <c r="A6854" s="1310" t="s">
        <v>7192</v>
      </c>
      <c r="B6854" s="1310" t="s">
        <v>8419</v>
      </c>
      <c r="C6854" s="1310" t="s">
        <v>8693</v>
      </c>
      <c r="D6854" s="1310">
        <v>318</v>
      </c>
      <c r="E6854" s="1311" t="s">
        <v>995</v>
      </c>
      <c r="F6854" s="1310" t="s">
        <v>995</v>
      </c>
      <c r="G6854" s="1310">
        <v>95392</v>
      </c>
      <c r="H6854" s="1310" t="s">
        <v>9124</v>
      </c>
      <c r="I6854" s="1310" t="s">
        <v>994</v>
      </c>
      <c r="J6854" s="1310" t="s">
        <v>2771</v>
      </c>
      <c r="K6854" s="1311">
        <v>0.09</v>
      </c>
      <c r="L6854" s="1310" t="s">
        <v>8949</v>
      </c>
    </row>
    <row r="6855" spans="1:12" ht="13.5">
      <c r="A6855" s="1310" t="s">
        <v>7192</v>
      </c>
      <c r="B6855" s="1310" t="s">
        <v>8419</v>
      </c>
      <c r="C6855" s="1310" t="s">
        <v>8693</v>
      </c>
      <c r="D6855" s="1310">
        <v>318</v>
      </c>
      <c r="E6855" s="1311" t="s">
        <v>995</v>
      </c>
      <c r="F6855" s="1310" t="s">
        <v>995</v>
      </c>
      <c r="G6855" s="1310">
        <v>95393</v>
      </c>
      <c r="H6855" s="1310" t="s">
        <v>9125</v>
      </c>
      <c r="I6855" s="1310" t="s">
        <v>994</v>
      </c>
      <c r="J6855" s="1310" t="s">
        <v>2242</v>
      </c>
      <c r="K6855" s="1311">
        <v>0.49</v>
      </c>
      <c r="L6855" s="1310" t="s">
        <v>8949</v>
      </c>
    </row>
    <row r="6856" spans="1:12" ht="13.5">
      <c r="A6856" s="1310" t="s">
        <v>7192</v>
      </c>
      <c r="B6856" s="1310" t="s">
        <v>8419</v>
      </c>
      <c r="C6856" s="1310" t="s">
        <v>8693</v>
      </c>
      <c r="D6856" s="1310">
        <v>318</v>
      </c>
      <c r="E6856" s="1311" t="s">
        <v>995</v>
      </c>
      <c r="F6856" s="1310" t="s">
        <v>995</v>
      </c>
      <c r="G6856" s="1310">
        <v>95394</v>
      </c>
      <c r="H6856" s="1310" t="s">
        <v>9126</v>
      </c>
      <c r="I6856" s="1310" t="s">
        <v>994</v>
      </c>
      <c r="J6856" s="1310" t="s">
        <v>2242</v>
      </c>
      <c r="K6856" s="1311">
        <v>0.39</v>
      </c>
      <c r="L6856" s="1310" t="s">
        <v>8949</v>
      </c>
    </row>
    <row r="6857" spans="1:12" ht="13.5">
      <c r="A6857" s="1310" t="s">
        <v>7192</v>
      </c>
      <c r="B6857" s="1310" t="s">
        <v>8419</v>
      </c>
      <c r="C6857" s="1310" t="s">
        <v>8693</v>
      </c>
      <c r="D6857" s="1310">
        <v>318</v>
      </c>
      <c r="E6857" s="1311" t="s">
        <v>995</v>
      </c>
      <c r="F6857" s="1310" t="s">
        <v>995</v>
      </c>
      <c r="G6857" s="1310">
        <v>95395</v>
      </c>
      <c r="H6857" s="1310" t="s">
        <v>9127</v>
      </c>
      <c r="I6857" s="1310" t="s">
        <v>994</v>
      </c>
      <c r="J6857" s="1310" t="s">
        <v>2242</v>
      </c>
      <c r="K6857" s="1311">
        <v>0.56000000000000005</v>
      </c>
      <c r="L6857" s="1310" t="s">
        <v>8949</v>
      </c>
    </row>
    <row r="6858" spans="1:12" ht="13.5">
      <c r="A6858" s="1310" t="s">
        <v>7192</v>
      </c>
      <c r="B6858" s="1310" t="s">
        <v>8419</v>
      </c>
      <c r="C6858" s="1310" t="s">
        <v>8693</v>
      </c>
      <c r="D6858" s="1310">
        <v>318</v>
      </c>
      <c r="E6858" s="1311" t="s">
        <v>995</v>
      </c>
      <c r="F6858" s="1310" t="s">
        <v>995</v>
      </c>
      <c r="G6858" s="1310">
        <v>95396</v>
      </c>
      <c r="H6858" s="1310" t="s">
        <v>9128</v>
      </c>
      <c r="I6858" s="1310" t="s">
        <v>994</v>
      </c>
      <c r="J6858" s="1310" t="s">
        <v>2242</v>
      </c>
      <c r="K6858" s="1311">
        <v>0.74</v>
      </c>
      <c r="L6858" s="1310" t="s">
        <v>8949</v>
      </c>
    </row>
    <row r="6859" spans="1:12" ht="13.5">
      <c r="A6859" s="1310" t="s">
        <v>7192</v>
      </c>
      <c r="B6859" s="1310" t="s">
        <v>8419</v>
      </c>
      <c r="C6859" s="1310" t="s">
        <v>8693</v>
      </c>
      <c r="D6859" s="1310">
        <v>318</v>
      </c>
      <c r="E6859" s="1311" t="s">
        <v>995</v>
      </c>
      <c r="F6859" s="1310" t="s">
        <v>995</v>
      </c>
      <c r="G6859" s="1310">
        <v>95397</v>
      </c>
      <c r="H6859" s="1310" t="s">
        <v>9129</v>
      </c>
      <c r="I6859" s="1310" t="s">
        <v>994</v>
      </c>
      <c r="J6859" s="1310" t="s">
        <v>2242</v>
      </c>
      <c r="K6859" s="1311">
        <v>0.1</v>
      </c>
      <c r="L6859" s="1310" t="s">
        <v>8949</v>
      </c>
    </row>
    <row r="6860" spans="1:12" ht="13.5">
      <c r="A6860" s="1310" t="s">
        <v>7192</v>
      </c>
      <c r="B6860" s="1310" t="s">
        <v>8419</v>
      </c>
      <c r="C6860" s="1310" t="s">
        <v>8693</v>
      </c>
      <c r="D6860" s="1310">
        <v>318</v>
      </c>
      <c r="E6860" s="1311" t="s">
        <v>995</v>
      </c>
      <c r="F6860" s="1310" t="s">
        <v>995</v>
      </c>
      <c r="G6860" s="1310">
        <v>95398</v>
      </c>
      <c r="H6860" s="1310" t="s">
        <v>9130</v>
      </c>
      <c r="I6860" s="1310" t="s">
        <v>994</v>
      </c>
      <c r="J6860" s="1310" t="s">
        <v>2242</v>
      </c>
      <c r="K6860" s="1311">
        <v>0.08</v>
      </c>
      <c r="L6860" s="1310" t="s">
        <v>8949</v>
      </c>
    </row>
    <row r="6861" spans="1:12" ht="13.5">
      <c r="A6861" s="1310" t="s">
        <v>7192</v>
      </c>
      <c r="B6861" s="1310" t="s">
        <v>8419</v>
      </c>
      <c r="C6861" s="1310" t="s">
        <v>8693</v>
      </c>
      <c r="D6861" s="1310">
        <v>318</v>
      </c>
      <c r="E6861" s="1311" t="s">
        <v>995</v>
      </c>
      <c r="F6861" s="1310" t="s">
        <v>995</v>
      </c>
      <c r="G6861" s="1310">
        <v>95399</v>
      </c>
      <c r="H6861" s="1310" t="s">
        <v>9131</v>
      </c>
      <c r="I6861" s="1310" t="s">
        <v>994</v>
      </c>
      <c r="J6861" s="1310" t="s">
        <v>2242</v>
      </c>
      <c r="K6861" s="1311">
        <v>0.04</v>
      </c>
      <c r="L6861" s="1310" t="s">
        <v>8949</v>
      </c>
    </row>
    <row r="6862" spans="1:12" ht="13.5">
      <c r="A6862" s="1310" t="s">
        <v>7192</v>
      </c>
      <c r="B6862" s="1310" t="s">
        <v>8419</v>
      </c>
      <c r="C6862" s="1310" t="s">
        <v>8693</v>
      </c>
      <c r="D6862" s="1310">
        <v>318</v>
      </c>
      <c r="E6862" s="1311" t="s">
        <v>995</v>
      </c>
      <c r="F6862" s="1310" t="s">
        <v>995</v>
      </c>
      <c r="G6862" s="1310">
        <v>95400</v>
      </c>
      <c r="H6862" s="1310" t="s">
        <v>9132</v>
      </c>
      <c r="I6862" s="1310" t="s">
        <v>994</v>
      </c>
      <c r="J6862" s="1310" t="s">
        <v>2242</v>
      </c>
      <c r="K6862" s="1311">
        <v>0.08</v>
      </c>
      <c r="L6862" s="1310" t="s">
        <v>8949</v>
      </c>
    </row>
    <row r="6863" spans="1:12" ht="13.5">
      <c r="A6863" s="1310" t="s">
        <v>7192</v>
      </c>
      <c r="B6863" s="1310" t="s">
        <v>8419</v>
      </c>
      <c r="C6863" s="1310" t="s">
        <v>8693</v>
      </c>
      <c r="D6863" s="1310">
        <v>318</v>
      </c>
      <c r="E6863" s="1311" t="s">
        <v>995</v>
      </c>
      <c r="F6863" s="1310" t="s">
        <v>995</v>
      </c>
      <c r="G6863" s="1310">
        <v>95401</v>
      </c>
      <c r="H6863" s="1310" t="s">
        <v>9133</v>
      </c>
      <c r="I6863" s="1310" t="s">
        <v>994</v>
      </c>
      <c r="J6863" s="1310" t="s">
        <v>2771</v>
      </c>
      <c r="K6863" s="1311">
        <v>0.26</v>
      </c>
      <c r="L6863" s="1310" t="s">
        <v>8949</v>
      </c>
    </row>
    <row r="6864" spans="1:12" ht="13.5">
      <c r="A6864" s="1310" t="s">
        <v>7192</v>
      </c>
      <c r="B6864" s="1310" t="s">
        <v>8419</v>
      </c>
      <c r="C6864" s="1310" t="s">
        <v>8693</v>
      </c>
      <c r="D6864" s="1310">
        <v>318</v>
      </c>
      <c r="E6864" s="1311" t="s">
        <v>995</v>
      </c>
      <c r="F6864" s="1310" t="s">
        <v>995</v>
      </c>
      <c r="G6864" s="1310">
        <v>95402</v>
      </c>
      <c r="H6864" s="1310" t="s">
        <v>9134</v>
      </c>
      <c r="I6864" s="1310" t="s">
        <v>994</v>
      </c>
      <c r="J6864" s="1310" t="s">
        <v>2771</v>
      </c>
      <c r="K6864" s="1311">
        <v>0.95</v>
      </c>
      <c r="L6864" s="1310" t="s">
        <v>8949</v>
      </c>
    </row>
    <row r="6865" spans="1:12" ht="13.5">
      <c r="A6865" s="1310" t="s">
        <v>7192</v>
      </c>
      <c r="B6865" s="1310" t="s">
        <v>8419</v>
      </c>
      <c r="C6865" s="1310" t="s">
        <v>8693</v>
      </c>
      <c r="D6865" s="1310">
        <v>318</v>
      </c>
      <c r="E6865" s="1311" t="s">
        <v>995</v>
      </c>
      <c r="F6865" s="1310" t="s">
        <v>995</v>
      </c>
      <c r="G6865" s="1310">
        <v>95403</v>
      </c>
      <c r="H6865" s="1310" t="s">
        <v>9135</v>
      </c>
      <c r="I6865" s="1310" t="s">
        <v>994</v>
      </c>
      <c r="J6865" s="1310" t="s">
        <v>2242</v>
      </c>
      <c r="K6865" s="1311">
        <v>1.08</v>
      </c>
      <c r="L6865" s="1310" t="s">
        <v>8949</v>
      </c>
    </row>
    <row r="6866" spans="1:12" ht="13.5">
      <c r="A6866" s="1310" t="s">
        <v>7192</v>
      </c>
      <c r="B6866" s="1310" t="s">
        <v>8419</v>
      </c>
      <c r="C6866" s="1310" t="s">
        <v>8693</v>
      </c>
      <c r="D6866" s="1310">
        <v>318</v>
      </c>
      <c r="E6866" s="1311" t="s">
        <v>995</v>
      </c>
      <c r="F6866" s="1310" t="s">
        <v>995</v>
      </c>
      <c r="G6866" s="1310">
        <v>95404</v>
      </c>
      <c r="H6866" s="1310" t="s">
        <v>9136</v>
      </c>
      <c r="I6866" s="1310" t="s">
        <v>994</v>
      </c>
      <c r="J6866" s="1310" t="s">
        <v>2242</v>
      </c>
      <c r="K6866" s="1311">
        <v>1.48</v>
      </c>
      <c r="L6866" s="1310" t="s">
        <v>8949</v>
      </c>
    </row>
    <row r="6867" spans="1:12" ht="13.5">
      <c r="A6867" s="1310" t="s">
        <v>7192</v>
      </c>
      <c r="B6867" s="1310" t="s">
        <v>8419</v>
      </c>
      <c r="C6867" s="1310" t="s">
        <v>8693</v>
      </c>
      <c r="D6867" s="1310">
        <v>318</v>
      </c>
      <c r="E6867" s="1311" t="s">
        <v>995</v>
      </c>
      <c r="F6867" s="1310" t="s">
        <v>995</v>
      </c>
      <c r="G6867" s="1310">
        <v>95405</v>
      </c>
      <c r="H6867" s="1310" t="s">
        <v>9137</v>
      </c>
      <c r="I6867" s="1310" t="s">
        <v>994</v>
      </c>
      <c r="J6867" s="1310" t="s">
        <v>2242</v>
      </c>
      <c r="K6867" s="1311">
        <v>0.4</v>
      </c>
      <c r="L6867" s="1310" t="s">
        <v>8949</v>
      </c>
    </row>
    <row r="6868" spans="1:12" ht="13.5">
      <c r="A6868" s="1310" t="s">
        <v>7192</v>
      </c>
      <c r="B6868" s="1310" t="s">
        <v>8419</v>
      </c>
      <c r="C6868" s="1310" t="s">
        <v>8693</v>
      </c>
      <c r="D6868" s="1310">
        <v>318</v>
      </c>
      <c r="E6868" s="1311" t="s">
        <v>995</v>
      </c>
      <c r="F6868" s="1310" t="s">
        <v>995</v>
      </c>
      <c r="G6868" s="1310">
        <v>95406</v>
      </c>
      <c r="H6868" s="1310" t="s">
        <v>9138</v>
      </c>
      <c r="I6868" s="1310" t="s">
        <v>994</v>
      </c>
      <c r="J6868" s="1310" t="s">
        <v>2771</v>
      </c>
      <c r="K6868" s="1311">
        <v>0.1</v>
      </c>
      <c r="L6868" s="1310" t="s">
        <v>8949</v>
      </c>
    </row>
    <row r="6869" spans="1:12" ht="13.5">
      <c r="A6869" s="1310" t="s">
        <v>7192</v>
      </c>
      <c r="B6869" s="1310" t="s">
        <v>8419</v>
      </c>
      <c r="C6869" s="1310" t="s">
        <v>8693</v>
      </c>
      <c r="D6869" s="1310">
        <v>318</v>
      </c>
      <c r="E6869" s="1311" t="s">
        <v>995</v>
      </c>
      <c r="F6869" s="1310" t="s">
        <v>995</v>
      </c>
      <c r="G6869" s="1310">
        <v>95407</v>
      </c>
      <c r="H6869" s="1310" t="s">
        <v>9139</v>
      </c>
      <c r="I6869" s="1310" t="s">
        <v>994</v>
      </c>
      <c r="J6869" s="1310" t="s">
        <v>2242</v>
      </c>
      <c r="K6869" s="1311">
        <v>2.58</v>
      </c>
      <c r="L6869" s="1310" t="s">
        <v>8949</v>
      </c>
    </row>
    <row r="6870" spans="1:12" ht="13.5">
      <c r="A6870" s="1310" t="s">
        <v>7192</v>
      </c>
      <c r="B6870" s="1310" t="s">
        <v>8419</v>
      </c>
      <c r="C6870" s="1310" t="s">
        <v>8693</v>
      </c>
      <c r="D6870" s="1310">
        <v>318</v>
      </c>
      <c r="E6870" s="1311" t="s">
        <v>995</v>
      </c>
      <c r="F6870" s="1310" t="s">
        <v>995</v>
      </c>
      <c r="G6870" s="1310">
        <v>95408</v>
      </c>
      <c r="H6870" s="1310" t="s">
        <v>9140</v>
      </c>
      <c r="I6870" s="1310" t="s">
        <v>696</v>
      </c>
      <c r="J6870" s="1310" t="s">
        <v>2242</v>
      </c>
      <c r="K6870" s="1311">
        <v>7.19</v>
      </c>
      <c r="L6870" s="1310" t="s">
        <v>8949</v>
      </c>
    </row>
    <row r="6871" spans="1:12" ht="13.5">
      <c r="A6871" s="1310" t="s">
        <v>7192</v>
      </c>
      <c r="B6871" s="1310" t="s">
        <v>8419</v>
      </c>
      <c r="C6871" s="1310" t="s">
        <v>8693</v>
      </c>
      <c r="D6871" s="1310">
        <v>318</v>
      </c>
      <c r="E6871" s="1311" t="s">
        <v>995</v>
      </c>
      <c r="F6871" s="1310" t="s">
        <v>995</v>
      </c>
      <c r="G6871" s="1310">
        <v>95409</v>
      </c>
      <c r="H6871" s="1310" t="s">
        <v>9141</v>
      </c>
      <c r="I6871" s="1310" t="s">
        <v>696</v>
      </c>
      <c r="J6871" s="1310" t="s">
        <v>2242</v>
      </c>
      <c r="K6871" s="1311">
        <v>13.9</v>
      </c>
      <c r="L6871" s="1310" t="s">
        <v>8949</v>
      </c>
    </row>
    <row r="6872" spans="1:12" ht="13.5">
      <c r="A6872" s="1310" t="s">
        <v>7192</v>
      </c>
      <c r="B6872" s="1310" t="s">
        <v>8419</v>
      </c>
      <c r="C6872" s="1310" t="s">
        <v>8693</v>
      </c>
      <c r="D6872" s="1310">
        <v>318</v>
      </c>
      <c r="E6872" s="1311" t="s">
        <v>995</v>
      </c>
      <c r="F6872" s="1310" t="s">
        <v>995</v>
      </c>
      <c r="G6872" s="1310">
        <v>95410</v>
      </c>
      <c r="H6872" s="1310" t="s">
        <v>9142</v>
      </c>
      <c r="I6872" s="1310" t="s">
        <v>696</v>
      </c>
      <c r="J6872" s="1310" t="s">
        <v>2242</v>
      </c>
      <c r="K6872" s="1311">
        <v>6.51</v>
      </c>
      <c r="L6872" s="1310" t="s">
        <v>8949</v>
      </c>
    </row>
    <row r="6873" spans="1:12" ht="13.5">
      <c r="A6873" s="1310" t="s">
        <v>7192</v>
      </c>
      <c r="B6873" s="1310" t="s">
        <v>8419</v>
      </c>
      <c r="C6873" s="1310" t="s">
        <v>8693</v>
      </c>
      <c r="D6873" s="1310">
        <v>318</v>
      </c>
      <c r="E6873" s="1311" t="s">
        <v>995</v>
      </c>
      <c r="F6873" s="1310" t="s">
        <v>995</v>
      </c>
      <c r="G6873" s="1310">
        <v>95411</v>
      </c>
      <c r="H6873" s="1310" t="s">
        <v>9143</v>
      </c>
      <c r="I6873" s="1310" t="s">
        <v>696</v>
      </c>
      <c r="J6873" s="1310" t="s">
        <v>2242</v>
      </c>
      <c r="K6873" s="1311">
        <v>12.43</v>
      </c>
      <c r="L6873" s="1310" t="s">
        <v>8949</v>
      </c>
    </row>
    <row r="6874" spans="1:12" ht="13.5">
      <c r="A6874" s="1310" t="s">
        <v>7192</v>
      </c>
      <c r="B6874" s="1310" t="s">
        <v>8419</v>
      </c>
      <c r="C6874" s="1310" t="s">
        <v>8693</v>
      </c>
      <c r="D6874" s="1310">
        <v>318</v>
      </c>
      <c r="E6874" s="1311" t="s">
        <v>995</v>
      </c>
      <c r="F6874" s="1310" t="s">
        <v>995</v>
      </c>
      <c r="G6874" s="1310">
        <v>95412</v>
      </c>
      <c r="H6874" s="1310" t="s">
        <v>9144</v>
      </c>
      <c r="I6874" s="1310" t="s">
        <v>696</v>
      </c>
      <c r="J6874" s="1310" t="s">
        <v>2242</v>
      </c>
      <c r="K6874" s="1311">
        <v>14.85</v>
      </c>
      <c r="L6874" s="1310" t="s">
        <v>8949</v>
      </c>
    </row>
    <row r="6875" spans="1:12" ht="13.5">
      <c r="A6875" s="1310" t="s">
        <v>7192</v>
      </c>
      <c r="B6875" s="1310" t="s">
        <v>8419</v>
      </c>
      <c r="C6875" s="1310" t="s">
        <v>8693</v>
      </c>
      <c r="D6875" s="1310">
        <v>318</v>
      </c>
      <c r="E6875" s="1311" t="s">
        <v>995</v>
      </c>
      <c r="F6875" s="1310" t="s">
        <v>995</v>
      </c>
      <c r="G6875" s="1310">
        <v>95413</v>
      </c>
      <c r="H6875" s="1310" t="s">
        <v>9145</v>
      </c>
      <c r="I6875" s="1310" t="s">
        <v>696</v>
      </c>
      <c r="J6875" s="1310" t="s">
        <v>2242</v>
      </c>
      <c r="K6875" s="1311">
        <v>13.51</v>
      </c>
      <c r="L6875" s="1310" t="s">
        <v>8949</v>
      </c>
    </row>
    <row r="6876" spans="1:12" ht="13.5">
      <c r="A6876" s="1310" t="s">
        <v>7192</v>
      </c>
      <c r="B6876" s="1310" t="s">
        <v>8419</v>
      </c>
      <c r="C6876" s="1310" t="s">
        <v>8693</v>
      </c>
      <c r="D6876" s="1310">
        <v>318</v>
      </c>
      <c r="E6876" s="1311" t="s">
        <v>995</v>
      </c>
      <c r="F6876" s="1310" t="s">
        <v>995</v>
      </c>
      <c r="G6876" s="1310">
        <v>95414</v>
      </c>
      <c r="H6876" s="1310" t="s">
        <v>9146</v>
      </c>
      <c r="I6876" s="1310" t="s">
        <v>696</v>
      </c>
      <c r="J6876" s="1310" t="s">
        <v>2242</v>
      </c>
      <c r="K6876" s="1311">
        <v>67.28</v>
      </c>
      <c r="L6876" s="1310" t="s">
        <v>8949</v>
      </c>
    </row>
    <row r="6877" spans="1:12" ht="13.5">
      <c r="A6877" s="1310" t="s">
        <v>7192</v>
      </c>
      <c r="B6877" s="1310" t="s">
        <v>8419</v>
      </c>
      <c r="C6877" s="1310" t="s">
        <v>8693</v>
      </c>
      <c r="D6877" s="1310">
        <v>318</v>
      </c>
      <c r="E6877" s="1311" t="s">
        <v>995</v>
      </c>
      <c r="F6877" s="1310" t="s">
        <v>995</v>
      </c>
      <c r="G6877" s="1310">
        <v>95415</v>
      </c>
      <c r="H6877" s="1310" t="s">
        <v>9147</v>
      </c>
      <c r="I6877" s="1310" t="s">
        <v>696</v>
      </c>
      <c r="J6877" s="1310" t="s">
        <v>2242</v>
      </c>
      <c r="K6877" s="1311">
        <v>131.06</v>
      </c>
      <c r="L6877" s="1310" t="s">
        <v>8949</v>
      </c>
    </row>
    <row r="6878" spans="1:12" ht="13.5">
      <c r="A6878" s="1310" t="s">
        <v>7192</v>
      </c>
      <c r="B6878" s="1310" t="s">
        <v>8419</v>
      </c>
      <c r="C6878" s="1310" t="s">
        <v>8693</v>
      </c>
      <c r="D6878" s="1310">
        <v>318</v>
      </c>
      <c r="E6878" s="1311" t="s">
        <v>995</v>
      </c>
      <c r="F6878" s="1310" t="s">
        <v>995</v>
      </c>
      <c r="G6878" s="1310">
        <v>95416</v>
      </c>
      <c r="H6878" s="1310" t="s">
        <v>9148</v>
      </c>
      <c r="I6878" s="1310" t="s">
        <v>696</v>
      </c>
      <c r="J6878" s="1310" t="s">
        <v>2242</v>
      </c>
      <c r="K6878" s="1311">
        <v>11.32</v>
      </c>
      <c r="L6878" s="1310" t="s">
        <v>8949</v>
      </c>
    </row>
    <row r="6879" spans="1:12" ht="13.5">
      <c r="A6879" s="1310" t="s">
        <v>7192</v>
      </c>
      <c r="B6879" s="1310" t="s">
        <v>8419</v>
      </c>
      <c r="C6879" s="1310" t="s">
        <v>8693</v>
      </c>
      <c r="D6879" s="1310">
        <v>318</v>
      </c>
      <c r="E6879" s="1311" t="s">
        <v>995</v>
      </c>
      <c r="F6879" s="1310" t="s">
        <v>995</v>
      </c>
      <c r="G6879" s="1310">
        <v>95417</v>
      </c>
      <c r="H6879" s="1310" t="s">
        <v>9149</v>
      </c>
      <c r="I6879" s="1310" t="s">
        <v>696</v>
      </c>
      <c r="J6879" s="1310" t="s">
        <v>2242</v>
      </c>
      <c r="K6879" s="1311">
        <v>149.18</v>
      </c>
      <c r="L6879" s="1310" t="s">
        <v>8949</v>
      </c>
    </row>
    <row r="6880" spans="1:12" ht="13.5">
      <c r="A6880" s="1310" t="s">
        <v>7192</v>
      </c>
      <c r="B6880" s="1310" t="s">
        <v>8419</v>
      </c>
      <c r="C6880" s="1310" t="s">
        <v>8693</v>
      </c>
      <c r="D6880" s="1310">
        <v>318</v>
      </c>
      <c r="E6880" s="1311" t="s">
        <v>995</v>
      </c>
      <c r="F6880" s="1310" t="s">
        <v>995</v>
      </c>
      <c r="G6880" s="1310">
        <v>95418</v>
      </c>
      <c r="H6880" s="1310" t="s">
        <v>9150</v>
      </c>
      <c r="I6880" s="1310" t="s">
        <v>696</v>
      </c>
      <c r="J6880" s="1310" t="s">
        <v>2242</v>
      </c>
      <c r="K6880" s="1311">
        <v>203.92</v>
      </c>
      <c r="L6880" s="1310" t="s">
        <v>8949</v>
      </c>
    </row>
    <row r="6881" spans="1:12" ht="13.5">
      <c r="A6881" s="1310" t="s">
        <v>7192</v>
      </c>
      <c r="B6881" s="1310" t="s">
        <v>8419</v>
      </c>
      <c r="C6881" s="1310" t="s">
        <v>8693</v>
      </c>
      <c r="D6881" s="1310">
        <v>318</v>
      </c>
      <c r="E6881" s="1311" t="s">
        <v>995</v>
      </c>
      <c r="F6881" s="1310" t="s">
        <v>995</v>
      </c>
      <c r="G6881" s="1310">
        <v>95419</v>
      </c>
      <c r="H6881" s="1310" t="s">
        <v>9151</v>
      </c>
      <c r="I6881" s="1310" t="s">
        <v>696</v>
      </c>
      <c r="J6881" s="1310" t="s">
        <v>2242</v>
      </c>
      <c r="K6881" s="1311">
        <v>54.86</v>
      </c>
      <c r="L6881" s="1310" t="s">
        <v>8949</v>
      </c>
    </row>
    <row r="6882" spans="1:12" ht="13.5">
      <c r="A6882" s="1310" t="s">
        <v>7192</v>
      </c>
      <c r="B6882" s="1310" t="s">
        <v>8419</v>
      </c>
      <c r="C6882" s="1310" t="s">
        <v>8693</v>
      </c>
      <c r="D6882" s="1310">
        <v>318</v>
      </c>
      <c r="E6882" s="1311" t="s">
        <v>995</v>
      </c>
      <c r="F6882" s="1310" t="s">
        <v>995</v>
      </c>
      <c r="G6882" s="1310">
        <v>95420</v>
      </c>
      <c r="H6882" s="1310" t="s">
        <v>9152</v>
      </c>
      <c r="I6882" s="1310" t="s">
        <v>696</v>
      </c>
      <c r="J6882" s="1310" t="s">
        <v>2242</v>
      </c>
      <c r="K6882" s="1311">
        <v>77.930000000000007</v>
      </c>
      <c r="L6882" s="1310" t="s">
        <v>8949</v>
      </c>
    </row>
    <row r="6883" spans="1:12" ht="13.5">
      <c r="A6883" s="1310" t="s">
        <v>7192</v>
      </c>
      <c r="B6883" s="1310" t="s">
        <v>8419</v>
      </c>
      <c r="C6883" s="1310" t="s">
        <v>8693</v>
      </c>
      <c r="D6883" s="1310">
        <v>318</v>
      </c>
      <c r="E6883" s="1311" t="s">
        <v>995</v>
      </c>
      <c r="F6883" s="1310" t="s">
        <v>995</v>
      </c>
      <c r="G6883" s="1310">
        <v>95421</v>
      </c>
      <c r="H6883" s="1310" t="s">
        <v>9153</v>
      </c>
      <c r="I6883" s="1310" t="s">
        <v>696</v>
      </c>
      <c r="J6883" s="1310" t="s">
        <v>2242</v>
      </c>
      <c r="K6883" s="1311">
        <v>103.03</v>
      </c>
      <c r="L6883" s="1310" t="s">
        <v>8949</v>
      </c>
    </row>
    <row r="6884" spans="1:12" ht="13.5">
      <c r="A6884" s="1310" t="s">
        <v>7192</v>
      </c>
      <c r="B6884" s="1310" t="s">
        <v>8419</v>
      </c>
      <c r="C6884" s="1310" t="s">
        <v>8693</v>
      </c>
      <c r="D6884" s="1310">
        <v>318</v>
      </c>
      <c r="E6884" s="1311" t="s">
        <v>995</v>
      </c>
      <c r="F6884" s="1310" t="s">
        <v>995</v>
      </c>
      <c r="G6884" s="1310">
        <v>95422</v>
      </c>
      <c r="H6884" s="1310" t="s">
        <v>9154</v>
      </c>
      <c r="I6884" s="1310" t="s">
        <v>696</v>
      </c>
      <c r="J6884" s="1310" t="s">
        <v>2242</v>
      </c>
      <c r="K6884" s="1311">
        <v>36.21</v>
      </c>
      <c r="L6884" s="1310" t="s">
        <v>8949</v>
      </c>
    </row>
    <row r="6885" spans="1:12" ht="13.5">
      <c r="A6885" s="1310" t="s">
        <v>7192</v>
      </c>
      <c r="B6885" s="1310" t="s">
        <v>8419</v>
      </c>
      <c r="C6885" s="1310" t="s">
        <v>8693</v>
      </c>
      <c r="D6885" s="1310">
        <v>318</v>
      </c>
      <c r="E6885" s="1311" t="s">
        <v>995</v>
      </c>
      <c r="F6885" s="1310" t="s">
        <v>995</v>
      </c>
      <c r="G6885" s="1310">
        <v>95423</v>
      </c>
      <c r="H6885" s="1310" t="s">
        <v>9155</v>
      </c>
      <c r="I6885" s="1310" t="s">
        <v>696</v>
      </c>
      <c r="J6885" s="1310" t="s">
        <v>2242</v>
      </c>
      <c r="K6885" s="1311">
        <v>54.96</v>
      </c>
      <c r="L6885" s="1310" t="s">
        <v>8949</v>
      </c>
    </row>
    <row r="6886" spans="1:12" ht="13.5">
      <c r="A6886" s="1310" t="s">
        <v>7192</v>
      </c>
      <c r="B6886" s="1310" t="s">
        <v>8419</v>
      </c>
      <c r="C6886" s="1310" t="s">
        <v>8693</v>
      </c>
      <c r="D6886" s="1310">
        <v>318</v>
      </c>
      <c r="E6886" s="1311" t="s">
        <v>995</v>
      </c>
      <c r="F6886" s="1310" t="s">
        <v>995</v>
      </c>
      <c r="G6886" s="1310">
        <v>95424</v>
      </c>
      <c r="H6886" s="1310" t="s">
        <v>9156</v>
      </c>
      <c r="I6886" s="1310" t="s">
        <v>696</v>
      </c>
      <c r="J6886" s="1310" t="s">
        <v>2242</v>
      </c>
      <c r="K6886" s="1311">
        <v>14.36</v>
      </c>
      <c r="L6886" s="1310" t="s">
        <v>8949</v>
      </c>
    </row>
    <row r="6887" spans="1:12" ht="13.5">
      <c r="A6887" s="1310" t="s">
        <v>7192</v>
      </c>
      <c r="B6887" s="1310" t="s">
        <v>8419</v>
      </c>
      <c r="C6887" s="1310" t="s">
        <v>8693</v>
      </c>
      <c r="D6887" s="1310">
        <v>318</v>
      </c>
      <c r="E6887" s="1311" t="s">
        <v>995</v>
      </c>
      <c r="F6887" s="1310" t="s">
        <v>995</v>
      </c>
      <c r="G6887" s="1310">
        <v>100288</v>
      </c>
      <c r="H6887" s="1310" t="s">
        <v>9157</v>
      </c>
      <c r="I6887" s="1310" t="s">
        <v>994</v>
      </c>
      <c r="J6887" s="1310" t="s">
        <v>2242</v>
      </c>
      <c r="K6887" s="1311">
        <v>0.04</v>
      </c>
      <c r="L6887" s="1310" t="s">
        <v>8949</v>
      </c>
    </row>
    <row r="6888" spans="1:12" ht="13.5">
      <c r="A6888" s="1310" t="s">
        <v>7192</v>
      </c>
      <c r="B6888" s="1310" t="s">
        <v>8419</v>
      </c>
      <c r="C6888" s="1310" t="s">
        <v>8693</v>
      </c>
      <c r="D6888" s="1310">
        <v>318</v>
      </c>
      <c r="E6888" s="1311" t="s">
        <v>995</v>
      </c>
      <c r="F6888" s="1310" t="s">
        <v>995</v>
      </c>
      <c r="G6888" s="1310">
        <v>100289</v>
      </c>
      <c r="H6888" s="1310" t="s">
        <v>9158</v>
      </c>
      <c r="I6888" s="1310" t="s">
        <v>994</v>
      </c>
      <c r="J6888" s="1310" t="s">
        <v>2242</v>
      </c>
      <c r="K6888" s="1311">
        <v>17.95</v>
      </c>
      <c r="L6888" s="1310" t="s">
        <v>8949</v>
      </c>
    </row>
    <row r="6889" spans="1:12" ht="13.5">
      <c r="A6889" s="1310" t="s">
        <v>7192</v>
      </c>
      <c r="B6889" s="1310" t="s">
        <v>8419</v>
      </c>
      <c r="C6889" s="1310" t="s">
        <v>8693</v>
      </c>
      <c r="D6889" s="1310">
        <v>318</v>
      </c>
      <c r="E6889" s="1311" t="s">
        <v>995</v>
      </c>
      <c r="F6889" s="1310" t="s">
        <v>995</v>
      </c>
      <c r="G6889" s="1310">
        <v>100290</v>
      </c>
      <c r="H6889" s="1310" t="s">
        <v>9159</v>
      </c>
      <c r="I6889" s="1310" t="s">
        <v>994</v>
      </c>
      <c r="J6889" s="1310" t="s">
        <v>2242</v>
      </c>
      <c r="K6889" s="1311">
        <v>7.0000000000000007E-2</v>
      </c>
      <c r="L6889" s="1310" t="s">
        <v>8949</v>
      </c>
    </row>
    <row r="6890" spans="1:12" ht="13.5">
      <c r="A6890" s="1310" t="s">
        <v>7192</v>
      </c>
      <c r="B6890" s="1310" t="s">
        <v>8419</v>
      </c>
      <c r="C6890" s="1310" t="s">
        <v>8693</v>
      </c>
      <c r="D6890" s="1310">
        <v>318</v>
      </c>
      <c r="E6890" s="1311" t="s">
        <v>995</v>
      </c>
      <c r="F6890" s="1310" t="s">
        <v>995</v>
      </c>
      <c r="G6890" s="1310">
        <v>100291</v>
      </c>
      <c r="H6890" s="1310" t="s">
        <v>9160</v>
      </c>
      <c r="I6890" s="1310" t="s">
        <v>994</v>
      </c>
      <c r="J6890" s="1310" t="s">
        <v>2242</v>
      </c>
      <c r="K6890" s="1311">
        <v>0.13</v>
      </c>
      <c r="L6890" s="1310" t="s">
        <v>8949</v>
      </c>
    </row>
    <row r="6891" spans="1:12" ht="13.5">
      <c r="A6891" s="1310" t="s">
        <v>7192</v>
      </c>
      <c r="B6891" s="1310" t="s">
        <v>8419</v>
      </c>
      <c r="C6891" s="1310" t="s">
        <v>8693</v>
      </c>
      <c r="D6891" s="1310">
        <v>318</v>
      </c>
      <c r="E6891" s="1311" t="s">
        <v>995</v>
      </c>
      <c r="F6891" s="1310" t="s">
        <v>995</v>
      </c>
      <c r="G6891" s="1310">
        <v>100292</v>
      </c>
      <c r="H6891" s="1310" t="s">
        <v>9161</v>
      </c>
      <c r="I6891" s="1310" t="s">
        <v>994</v>
      </c>
      <c r="J6891" s="1310" t="s">
        <v>2242</v>
      </c>
      <c r="K6891" s="1311">
        <v>0.47</v>
      </c>
      <c r="L6891" s="1310" t="s">
        <v>8949</v>
      </c>
    </row>
    <row r="6892" spans="1:12" ht="13.5">
      <c r="A6892" s="1310" t="s">
        <v>7192</v>
      </c>
      <c r="B6892" s="1310" t="s">
        <v>8419</v>
      </c>
      <c r="C6892" s="1310" t="s">
        <v>8693</v>
      </c>
      <c r="D6892" s="1310">
        <v>318</v>
      </c>
      <c r="E6892" s="1311" t="s">
        <v>995</v>
      </c>
      <c r="F6892" s="1310" t="s">
        <v>995</v>
      </c>
      <c r="G6892" s="1310">
        <v>100293</v>
      </c>
      <c r="H6892" s="1310" t="s">
        <v>9162</v>
      </c>
      <c r="I6892" s="1310" t="s">
        <v>994</v>
      </c>
      <c r="J6892" s="1310" t="s">
        <v>2242</v>
      </c>
      <c r="K6892" s="1311">
        <v>0.13</v>
      </c>
      <c r="L6892" s="1310" t="s">
        <v>8949</v>
      </c>
    </row>
    <row r="6893" spans="1:12" ht="13.5">
      <c r="A6893" s="1310" t="s">
        <v>7192</v>
      </c>
      <c r="B6893" s="1310" t="s">
        <v>8419</v>
      </c>
      <c r="C6893" s="1310" t="s">
        <v>8693</v>
      </c>
      <c r="D6893" s="1310">
        <v>318</v>
      </c>
      <c r="E6893" s="1311" t="s">
        <v>995</v>
      </c>
      <c r="F6893" s="1310" t="s">
        <v>995</v>
      </c>
      <c r="G6893" s="1310">
        <v>100294</v>
      </c>
      <c r="H6893" s="1310" t="s">
        <v>9163</v>
      </c>
      <c r="I6893" s="1310" t="s">
        <v>994</v>
      </c>
      <c r="J6893" s="1310" t="s">
        <v>2242</v>
      </c>
      <c r="K6893" s="1311">
        <v>0.26</v>
      </c>
      <c r="L6893" s="1310" t="s">
        <v>8949</v>
      </c>
    </row>
    <row r="6894" spans="1:12" ht="13.5">
      <c r="A6894" s="1310" t="s">
        <v>7192</v>
      </c>
      <c r="B6894" s="1310" t="s">
        <v>8419</v>
      </c>
      <c r="C6894" s="1310" t="s">
        <v>8693</v>
      </c>
      <c r="D6894" s="1310">
        <v>318</v>
      </c>
      <c r="E6894" s="1311" t="s">
        <v>995</v>
      </c>
      <c r="F6894" s="1310" t="s">
        <v>995</v>
      </c>
      <c r="G6894" s="1310">
        <v>100295</v>
      </c>
      <c r="H6894" s="1310" t="s">
        <v>9164</v>
      </c>
      <c r="I6894" s="1310" t="s">
        <v>994</v>
      </c>
      <c r="J6894" s="1310" t="s">
        <v>2242</v>
      </c>
      <c r="K6894" s="1311">
        <v>0.36</v>
      </c>
      <c r="L6894" s="1310" t="s">
        <v>8949</v>
      </c>
    </row>
    <row r="6895" spans="1:12" ht="13.5">
      <c r="A6895" s="1310" t="s">
        <v>7192</v>
      </c>
      <c r="B6895" s="1310" t="s">
        <v>8419</v>
      </c>
      <c r="C6895" s="1310" t="s">
        <v>8693</v>
      </c>
      <c r="D6895" s="1310">
        <v>318</v>
      </c>
      <c r="E6895" s="1311" t="s">
        <v>995</v>
      </c>
      <c r="F6895" s="1310" t="s">
        <v>995</v>
      </c>
      <c r="G6895" s="1310">
        <v>100296</v>
      </c>
      <c r="H6895" s="1310" t="s">
        <v>9165</v>
      </c>
      <c r="I6895" s="1310" t="s">
        <v>994</v>
      </c>
      <c r="J6895" s="1310" t="s">
        <v>2242</v>
      </c>
      <c r="K6895" s="1311">
        <v>0.75</v>
      </c>
      <c r="L6895" s="1310" t="s">
        <v>8949</v>
      </c>
    </row>
    <row r="6896" spans="1:12" ht="13.5">
      <c r="A6896" s="1310" t="s">
        <v>7192</v>
      </c>
      <c r="B6896" s="1310" t="s">
        <v>8419</v>
      </c>
      <c r="C6896" s="1310" t="s">
        <v>8693</v>
      </c>
      <c r="D6896" s="1310">
        <v>318</v>
      </c>
      <c r="E6896" s="1311" t="s">
        <v>995</v>
      </c>
      <c r="F6896" s="1310" t="s">
        <v>995</v>
      </c>
      <c r="G6896" s="1310">
        <v>100297</v>
      </c>
      <c r="H6896" s="1310" t="s">
        <v>9166</v>
      </c>
      <c r="I6896" s="1310" t="s">
        <v>994</v>
      </c>
      <c r="J6896" s="1310" t="s">
        <v>2242</v>
      </c>
      <c r="K6896" s="1311">
        <v>0.85</v>
      </c>
      <c r="L6896" s="1310" t="s">
        <v>8949</v>
      </c>
    </row>
    <row r="6897" spans="1:12" ht="13.5">
      <c r="A6897" s="1310" t="s">
        <v>7192</v>
      </c>
      <c r="B6897" s="1310" t="s">
        <v>8419</v>
      </c>
      <c r="C6897" s="1310" t="s">
        <v>8693</v>
      </c>
      <c r="D6897" s="1310">
        <v>318</v>
      </c>
      <c r="E6897" s="1311" t="s">
        <v>995</v>
      </c>
      <c r="F6897" s="1310" t="s">
        <v>995</v>
      </c>
      <c r="G6897" s="1310">
        <v>100298</v>
      </c>
      <c r="H6897" s="1310" t="s">
        <v>9167</v>
      </c>
      <c r="I6897" s="1310" t="s">
        <v>994</v>
      </c>
      <c r="J6897" s="1310" t="s">
        <v>2242</v>
      </c>
      <c r="K6897" s="1311">
        <v>0.4</v>
      </c>
      <c r="L6897" s="1310" t="s">
        <v>8949</v>
      </c>
    </row>
    <row r="6898" spans="1:12" ht="13.5">
      <c r="A6898" s="1310" t="s">
        <v>7192</v>
      </c>
      <c r="B6898" s="1310" t="s">
        <v>8419</v>
      </c>
      <c r="C6898" s="1310" t="s">
        <v>8693</v>
      </c>
      <c r="D6898" s="1310">
        <v>318</v>
      </c>
      <c r="E6898" s="1311" t="s">
        <v>995</v>
      </c>
      <c r="F6898" s="1310" t="s">
        <v>995</v>
      </c>
      <c r="G6898" s="1310">
        <v>100299</v>
      </c>
      <c r="H6898" s="1310" t="s">
        <v>9168</v>
      </c>
      <c r="I6898" s="1310" t="s">
        <v>994</v>
      </c>
      <c r="J6898" s="1310" t="s">
        <v>2242</v>
      </c>
      <c r="K6898" s="1311">
        <v>0.5</v>
      </c>
      <c r="L6898" s="1310" t="s">
        <v>8949</v>
      </c>
    </row>
    <row r="6899" spans="1:12" ht="13.5">
      <c r="A6899" s="1310" t="s">
        <v>7192</v>
      </c>
      <c r="B6899" s="1310" t="s">
        <v>8419</v>
      </c>
      <c r="C6899" s="1310" t="s">
        <v>8693</v>
      </c>
      <c r="D6899" s="1310">
        <v>318</v>
      </c>
      <c r="E6899" s="1311" t="s">
        <v>995</v>
      </c>
      <c r="F6899" s="1310" t="s">
        <v>995</v>
      </c>
      <c r="G6899" s="1310">
        <v>100300</v>
      </c>
      <c r="H6899" s="1310" t="s">
        <v>9169</v>
      </c>
      <c r="I6899" s="1310" t="s">
        <v>994</v>
      </c>
      <c r="J6899" s="1310" t="s">
        <v>2242</v>
      </c>
      <c r="K6899" s="1311">
        <v>22.04</v>
      </c>
      <c r="L6899" s="1310" t="s">
        <v>8949</v>
      </c>
    </row>
    <row r="6900" spans="1:12" ht="13.5">
      <c r="A6900" s="1310" t="s">
        <v>7192</v>
      </c>
      <c r="B6900" s="1310" t="s">
        <v>8419</v>
      </c>
      <c r="C6900" s="1310" t="s">
        <v>8693</v>
      </c>
      <c r="D6900" s="1310">
        <v>318</v>
      </c>
      <c r="E6900" s="1311" t="s">
        <v>995</v>
      </c>
      <c r="F6900" s="1310" t="s">
        <v>995</v>
      </c>
      <c r="G6900" s="1310">
        <v>100301</v>
      </c>
      <c r="H6900" s="1310" t="s">
        <v>9170</v>
      </c>
      <c r="I6900" s="1310" t="s">
        <v>994</v>
      </c>
      <c r="J6900" s="1310" t="s">
        <v>2242</v>
      </c>
      <c r="K6900" s="1311">
        <v>19.940000000000001</v>
      </c>
      <c r="L6900" s="1310" t="s">
        <v>8949</v>
      </c>
    </row>
    <row r="6901" spans="1:12" ht="13.5">
      <c r="A6901" s="1310" t="s">
        <v>7192</v>
      </c>
      <c r="B6901" s="1310" t="s">
        <v>8419</v>
      </c>
      <c r="C6901" s="1310" t="s">
        <v>8693</v>
      </c>
      <c r="D6901" s="1310">
        <v>318</v>
      </c>
      <c r="E6901" s="1311" t="s">
        <v>995</v>
      </c>
      <c r="F6901" s="1310" t="s">
        <v>995</v>
      </c>
      <c r="G6901" s="1310">
        <v>100302</v>
      </c>
      <c r="H6901" s="1310" t="s">
        <v>9171</v>
      </c>
      <c r="I6901" s="1310" t="s">
        <v>994</v>
      </c>
      <c r="J6901" s="1310" t="s">
        <v>2242</v>
      </c>
      <c r="K6901" s="1311">
        <v>134.76</v>
      </c>
      <c r="L6901" s="1310" t="s">
        <v>8949</v>
      </c>
    </row>
    <row r="6902" spans="1:12" ht="13.5">
      <c r="A6902" s="1310" t="s">
        <v>7192</v>
      </c>
      <c r="B6902" s="1310" t="s">
        <v>8419</v>
      </c>
      <c r="C6902" s="1310" t="s">
        <v>8693</v>
      </c>
      <c r="D6902" s="1310">
        <v>318</v>
      </c>
      <c r="E6902" s="1311" t="s">
        <v>995</v>
      </c>
      <c r="F6902" s="1310" t="s">
        <v>995</v>
      </c>
      <c r="G6902" s="1310">
        <v>100303</v>
      </c>
      <c r="H6902" s="1310" t="s">
        <v>9172</v>
      </c>
      <c r="I6902" s="1310" t="s">
        <v>994</v>
      </c>
      <c r="J6902" s="1310" t="s">
        <v>2242</v>
      </c>
      <c r="K6902" s="1311">
        <v>19</v>
      </c>
      <c r="L6902" s="1310" t="s">
        <v>8949</v>
      </c>
    </row>
    <row r="6903" spans="1:12" ht="13.5">
      <c r="A6903" s="1310" t="s">
        <v>7192</v>
      </c>
      <c r="B6903" s="1310" t="s">
        <v>8419</v>
      </c>
      <c r="C6903" s="1310" t="s">
        <v>8693</v>
      </c>
      <c r="D6903" s="1310">
        <v>318</v>
      </c>
      <c r="E6903" s="1311" t="s">
        <v>995</v>
      </c>
      <c r="F6903" s="1310" t="s">
        <v>995</v>
      </c>
      <c r="G6903" s="1310">
        <v>100304</v>
      </c>
      <c r="H6903" s="1310" t="s">
        <v>9173</v>
      </c>
      <c r="I6903" s="1310" t="s">
        <v>994</v>
      </c>
      <c r="J6903" s="1310" t="s">
        <v>2242</v>
      </c>
      <c r="K6903" s="1311">
        <v>75.58</v>
      </c>
      <c r="L6903" s="1310" t="s">
        <v>8949</v>
      </c>
    </row>
    <row r="6904" spans="1:12" ht="13.5">
      <c r="A6904" s="1310" t="s">
        <v>7192</v>
      </c>
      <c r="B6904" s="1310" t="s">
        <v>8419</v>
      </c>
      <c r="C6904" s="1310" t="s">
        <v>8693</v>
      </c>
      <c r="D6904" s="1310">
        <v>318</v>
      </c>
      <c r="E6904" s="1311" t="s">
        <v>995</v>
      </c>
      <c r="F6904" s="1310" t="s">
        <v>995</v>
      </c>
      <c r="G6904" s="1310">
        <v>100305</v>
      </c>
      <c r="H6904" s="1310" t="s">
        <v>9174</v>
      </c>
      <c r="I6904" s="1310" t="s">
        <v>994</v>
      </c>
      <c r="J6904" s="1310" t="s">
        <v>2242</v>
      </c>
      <c r="K6904" s="1311">
        <v>94.06</v>
      </c>
      <c r="L6904" s="1310" t="s">
        <v>8949</v>
      </c>
    </row>
    <row r="6905" spans="1:12" ht="13.5">
      <c r="A6905" s="1310" t="s">
        <v>7192</v>
      </c>
      <c r="B6905" s="1310" t="s">
        <v>8419</v>
      </c>
      <c r="C6905" s="1310" t="s">
        <v>8693</v>
      </c>
      <c r="D6905" s="1310">
        <v>318</v>
      </c>
      <c r="E6905" s="1311" t="s">
        <v>995</v>
      </c>
      <c r="F6905" s="1310" t="s">
        <v>995</v>
      </c>
      <c r="G6905" s="1310">
        <v>100306</v>
      </c>
      <c r="H6905" s="1310" t="s">
        <v>9175</v>
      </c>
      <c r="I6905" s="1310" t="s">
        <v>994</v>
      </c>
      <c r="J6905" s="1310" t="s">
        <v>2242</v>
      </c>
      <c r="K6905" s="1311">
        <v>105.95</v>
      </c>
      <c r="L6905" s="1310" t="s">
        <v>8949</v>
      </c>
    </row>
    <row r="6906" spans="1:12" ht="13.5">
      <c r="A6906" s="1310" t="s">
        <v>7192</v>
      </c>
      <c r="B6906" s="1310" t="s">
        <v>8419</v>
      </c>
      <c r="C6906" s="1310" t="s">
        <v>8693</v>
      </c>
      <c r="D6906" s="1310">
        <v>318</v>
      </c>
      <c r="E6906" s="1311" t="s">
        <v>995</v>
      </c>
      <c r="F6906" s="1310" t="s">
        <v>995</v>
      </c>
      <c r="G6906" s="1310">
        <v>100307</v>
      </c>
      <c r="H6906" s="1310" t="s">
        <v>9176</v>
      </c>
      <c r="I6906" s="1310" t="s">
        <v>994</v>
      </c>
      <c r="J6906" s="1310" t="s">
        <v>2242</v>
      </c>
      <c r="K6906" s="1311">
        <v>23.04</v>
      </c>
      <c r="L6906" s="1310" t="s">
        <v>8949</v>
      </c>
    </row>
    <row r="6907" spans="1:12" ht="13.5">
      <c r="A6907" s="1310" t="s">
        <v>7192</v>
      </c>
      <c r="B6907" s="1310" t="s">
        <v>8419</v>
      </c>
      <c r="C6907" s="1310" t="s">
        <v>8693</v>
      </c>
      <c r="D6907" s="1310">
        <v>318</v>
      </c>
      <c r="E6907" s="1311" t="s">
        <v>995</v>
      </c>
      <c r="F6907" s="1310" t="s">
        <v>995</v>
      </c>
      <c r="G6907" s="1310">
        <v>100308</v>
      </c>
      <c r="H6907" s="1310" t="s">
        <v>9177</v>
      </c>
      <c r="I6907" s="1310" t="s">
        <v>994</v>
      </c>
      <c r="J6907" s="1310" t="s">
        <v>2242</v>
      </c>
      <c r="K6907" s="1311">
        <v>26.88</v>
      </c>
      <c r="L6907" s="1310" t="s">
        <v>8949</v>
      </c>
    </row>
    <row r="6908" spans="1:12" ht="13.5">
      <c r="A6908" s="1310" t="s">
        <v>7192</v>
      </c>
      <c r="B6908" s="1310" t="s">
        <v>8419</v>
      </c>
      <c r="C6908" s="1310" t="s">
        <v>8693</v>
      </c>
      <c r="D6908" s="1310">
        <v>318</v>
      </c>
      <c r="E6908" s="1311" t="s">
        <v>995</v>
      </c>
      <c r="F6908" s="1310" t="s">
        <v>995</v>
      </c>
      <c r="G6908" s="1310">
        <v>100309</v>
      </c>
      <c r="H6908" s="1310" t="s">
        <v>9178</v>
      </c>
      <c r="I6908" s="1310" t="s">
        <v>994</v>
      </c>
      <c r="J6908" s="1310" t="s">
        <v>2242</v>
      </c>
      <c r="K6908" s="1311">
        <v>41.24</v>
      </c>
      <c r="L6908" s="1310" t="s">
        <v>8949</v>
      </c>
    </row>
    <row r="6909" spans="1:12" ht="13.5">
      <c r="A6909" s="1310" t="s">
        <v>7192</v>
      </c>
      <c r="B6909" s="1310" t="s">
        <v>8419</v>
      </c>
      <c r="C6909" s="1310" t="s">
        <v>8693</v>
      </c>
      <c r="D6909" s="1310">
        <v>318</v>
      </c>
      <c r="E6909" s="1311" t="s">
        <v>995</v>
      </c>
      <c r="F6909" s="1310" t="s">
        <v>995</v>
      </c>
      <c r="G6909" s="1310">
        <v>100310</v>
      </c>
      <c r="H6909" s="1310" t="s">
        <v>9179</v>
      </c>
      <c r="I6909" s="1310" t="s">
        <v>696</v>
      </c>
      <c r="J6909" s="1310" t="s">
        <v>2242</v>
      </c>
      <c r="K6909" s="1311">
        <v>10.35</v>
      </c>
      <c r="L6909" s="1310" t="s">
        <v>8949</v>
      </c>
    </row>
    <row r="6910" spans="1:12" ht="13.5">
      <c r="A6910" s="1310" t="s">
        <v>7192</v>
      </c>
      <c r="B6910" s="1310" t="s">
        <v>8419</v>
      </c>
      <c r="C6910" s="1310" t="s">
        <v>8693</v>
      </c>
      <c r="D6910" s="1310">
        <v>318</v>
      </c>
      <c r="E6910" s="1311" t="s">
        <v>995</v>
      </c>
      <c r="F6910" s="1310" t="s">
        <v>995</v>
      </c>
      <c r="G6910" s="1310">
        <v>100311</v>
      </c>
      <c r="H6910" s="1310" t="s">
        <v>9180</v>
      </c>
      <c r="I6910" s="1310" t="s">
        <v>696</v>
      </c>
      <c r="J6910" s="1310" t="s">
        <v>2242</v>
      </c>
      <c r="K6910" s="1311">
        <v>66.41</v>
      </c>
      <c r="L6910" s="1310" t="s">
        <v>8949</v>
      </c>
    </row>
    <row r="6911" spans="1:12" ht="13.5">
      <c r="A6911" s="1310" t="s">
        <v>7192</v>
      </c>
      <c r="B6911" s="1310" t="s">
        <v>8419</v>
      </c>
      <c r="C6911" s="1310" t="s">
        <v>8693</v>
      </c>
      <c r="D6911" s="1310">
        <v>318</v>
      </c>
      <c r="E6911" s="1311" t="s">
        <v>995</v>
      </c>
      <c r="F6911" s="1310" t="s">
        <v>995</v>
      </c>
      <c r="G6911" s="1310">
        <v>100312</v>
      </c>
      <c r="H6911" s="1310" t="s">
        <v>9181</v>
      </c>
      <c r="I6911" s="1310" t="s">
        <v>696</v>
      </c>
      <c r="J6911" s="1310" t="s">
        <v>2242</v>
      </c>
      <c r="K6911" s="1311">
        <v>95.14</v>
      </c>
      <c r="L6911" s="1310" t="s">
        <v>8949</v>
      </c>
    </row>
    <row r="6912" spans="1:12" ht="13.5">
      <c r="A6912" s="1310" t="s">
        <v>7192</v>
      </c>
      <c r="B6912" s="1310" t="s">
        <v>8419</v>
      </c>
      <c r="C6912" s="1310" t="s">
        <v>8693</v>
      </c>
      <c r="D6912" s="1310">
        <v>318</v>
      </c>
      <c r="E6912" s="1311" t="s">
        <v>995</v>
      </c>
      <c r="F6912" s="1310" t="s">
        <v>995</v>
      </c>
      <c r="G6912" s="1310">
        <v>100313</v>
      </c>
      <c r="H6912" s="1310" t="s">
        <v>9182</v>
      </c>
      <c r="I6912" s="1310" t="s">
        <v>696</v>
      </c>
      <c r="J6912" s="1310" t="s">
        <v>2242</v>
      </c>
      <c r="K6912" s="1311">
        <v>103.42</v>
      </c>
      <c r="L6912" s="1310" t="s">
        <v>8949</v>
      </c>
    </row>
    <row r="6913" spans="1:12" ht="13.5">
      <c r="A6913" s="1310" t="s">
        <v>7192</v>
      </c>
      <c r="B6913" s="1310" t="s">
        <v>8419</v>
      </c>
      <c r="C6913" s="1310" t="s">
        <v>8693</v>
      </c>
      <c r="D6913" s="1310">
        <v>318</v>
      </c>
      <c r="E6913" s="1311" t="s">
        <v>995</v>
      </c>
      <c r="F6913" s="1310" t="s">
        <v>995</v>
      </c>
      <c r="G6913" s="1310">
        <v>100314</v>
      </c>
      <c r="H6913" s="1310" t="s">
        <v>9183</v>
      </c>
      <c r="I6913" s="1310" t="s">
        <v>696</v>
      </c>
      <c r="J6913" s="1310" t="s">
        <v>2242</v>
      </c>
      <c r="K6913" s="1311">
        <v>116.68</v>
      </c>
      <c r="L6913" s="1310" t="s">
        <v>8949</v>
      </c>
    </row>
    <row r="6914" spans="1:12" ht="13.5">
      <c r="A6914" s="1310" t="s">
        <v>7192</v>
      </c>
      <c r="B6914" s="1310" t="s">
        <v>8419</v>
      </c>
      <c r="C6914" s="1310" t="s">
        <v>8693</v>
      </c>
      <c r="D6914" s="1310">
        <v>318</v>
      </c>
      <c r="E6914" s="1311" t="s">
        <v>995</v>
      </c>
      <c r="F6914" s="1310" t="s">
        <v>995</v>
      </c>
      <c r="G6914" s="1310">
        <v>100315</v>
      </c>
      <c r="H6914" s="1310" t="s">
        <v>9184</v>
      </c>
      <c r="I6914" s="1310" t="s">
        <v>696</v>
      </c>
      <c r="J6914" s="1310" t="s">
        <v>2242</v>
      </c>
      <c r="K6914" s="1311">
        <v>69.010000000000005</v>
      </c>
      <c r="L6914" s="1310" t="s">
        <v>8949</v>
      </c>
    </row>
    <row r="6915" spans="1:12" ht="13.5">
      <c r="A6915" s="1310" t="s">
        <v>7192</v>
      </c>
      <c r="B6915" s="1310" t="s">
        <v>8419</v>
      </c>
      <c r="C6915" s="1310" t="s">
        <v>8693</v>
      </c>
      <c r="D6915" s="1310">
        <v>318</v>
      </c>
      <c r="E6915" s="1311" t="s">
        <v>995</v>
      </c>
      <c r="F6915" s="1310" t="s">
        <v>995</v>
      </c>
      <c r="G6915" s="1310">
        <v>100316</v>
      </c>
      <c r="H6915" s="1310" t="s">
        <v>9169</v>
      </c>
      <c r="I6915" s="1310" t="s">
        <v>696</v>
      </c>
      <c r="J6915" s="1310" t="s">
        <v>2242</v>
      </c>
      <c r="K6915" s="1312">
        <v>3941.08</v>
      </c>
      <c r="L6915" s="1310" t="s">
        <v>8949</v>
      </c>
    </row>
    <row r="6916" spans="1:12" ht="13.5">
      <c r="A6916" s="1310" t="s">
        <v>7192</v>
      </c>
      <c r="B6916" s="1310" t="s">
        <v>8419</v>
      </c>
      <c r="C6916" s="1310" t="s">
        <v>8693</v>
      </c>
      <c r="D6916" s="1310">
        <v>318</v>
      </c>
      <c r="E6916" s="1311" t="s">
        <v>995</v>
      </c>
      <c r="F6916" s="1310" t="s">
        <v>995</v>
      </c>
      <c r="G6916" s="1310">
        <v>100317</v>
      </c>
      <c r="H6916" s="1310" t="s">
        <v>9185</v>
      </c>
      <c r="I6916" s="1310" t="s">
        <v>696</v>
      </c>
      <c r="J6916" s="1310" t="s">
        <v>2242</v>
      </c>
      <c r="K6916" s="1312">
        <v>24006.09</v>
      </c>
      <c r="L6916" s="1310" t="s">
        <v>8949</v>
      </c>
    </row>
    <row r="6917" spans="1:12" ht="13.5">
      <c r="A6917" s="1310" t="s">
        <v>7192</v>
      </c>
      <c r="B6917" s="1310" t="s">
        <v>8419</v>
      </c>
      <c r="C6917" s="1310" t="s">
        <v>8693</v>
      </c>
      <c r="D6917" s="1310">
        <v>318</v>
      </c>
      <c r="E6917" s="1311" t="s">
        <v>995</v>
      </c>
      <c r="F6917" s="1310" t="s">
        <v>995</v>
      </c>
      <c r="G6917" s="1310">
        <v>100318</v>
      </c>
      <c r="H6917" s="1310" t="s">
        <v>9173</v>
      </c>
      <c r="I6917" s="1310" t="s">
        <v>696</v>
      </c>
      <c r="J6917" s="1310" t="s">
        <v>2242</v>
      </c>
      <c r="K6917" s="1312">
        <v>13528.71</v>
      </c>
      <c r="L6917" s="1310" t="s">
        <v>8949</v>
      </c>
    </row>
    <row r="6918" spans="1:12" ht="13.5">
      <c r="A6918" s="1310" t="s">
        <v>7192</v>
      </c>
      <c r="B6918" s="1310" t="s">
        <v>8419</v>
      </c>
      <c r="C6918" s="1310" t="s">
        <v>8693</v>
      </c>
      <c r="D6918" s="1310">
        <v>318</v>
      </c>
      <c r="E6918" s="1311" t="s">
        <v>995</v>
      </c>
      <c r="F6918" s="1310" t="s">
        <v>995</v>
      </c>
      <c r="G6918" s="1310">
        <v>100319</v>
      </c>
      <c r="H6918" s="1310" t="s">
        <v>9174</v>
      </c>
      <c r="I6918" s="1310" t="s">
        <v>696</v>
      </c>
      <c r="J6918" s="1310" t="s">
        <v>2242</v>
      </c>
      <c r="K6918" s="1312">
        <v>16740.23</v>
      </c>
      <c r="L6918" s="1310" t="s">
        <v>8949</v>
      </c>
    </row>
    <row r="6919" spans="1:12" ht="13.5">
      <c r="A6919" s="1310" t="s">
        <v>7192</v>
      </c>
      <c r="B6919" s="1310" t="s">
        <v>8419</v>
      </c>
      <c r="C6919" s="1310" t="s">
        <v>8693</v>
      </c>
      <c r="D6919" s="1310">
        <v>318</v>
      </c>
      <c r="E6919" s="1311" t="s">
        <v>995</v>
      </c>
      <c r="F6919" s="1310" t="s">
        <v>995</v>
      </c>
      <c r="G6919" s="1310">
        <v>100320</v>
      </c>
      <c r="H6919" s="1310" t="s">
        <v>9175</v>
      </c>
      <c r="I6919" s="1310" t="s">
        <v>696</v>
      </c>
      <c r="J6919" s="1310" t="s">
        <v>2242</v>
      </c>
      <c r="K6919" s="1312">
        <v>18858.12</v>
      </c>
      <c r="L6919" s="1310" t="s">
        <v>8949</v>
      </c>
    </row>
    <row r="6920" spans="1:12" ht="13.5">
      <c r="A6920" s="1310" t="s">
        <v>7192</v>
      </c>
      <c r="B6920" s="1310" t="s">
        <v>8419</v>
      </c>
      <c r="C6920" s="1310" t="s">
        <v>8693</v>
      </c>
      <c r="D6920" s="1310">
        <v>318</v>
      </c>
      <c r="E6920" s="1311" t="s">
        <v>995</v>
      </c>
      <c r="F6920" s="1310" t="s">
        <v>995</v>
      </c>
      <c r="G6920" s="1310">
        <v>100321</v>
      </c>
      <c r="H6920" s="1310" t="s">
        <v>9178</v>
      </c>
      <c r="I6920" s="1310" t="s">
        <v>696</v>
      </c>
      <c r="J6920" s="1310" t="s">
        <v>2242</v>
      </c>
      <c r="K6920" s="1312">
        <v>7342.71</v>
      </c>
      <c r="L6920" s="1310" t="s">
        <v>8949</v>
      </c>
    </row>
    <row r="6921" spans="1:12" ht="13.5">
      <c r="A6921" s="1310" t="s">
        <v>7192</v>
      </c>
      <c r="B6921" s="1310" t="s">
        <v>8419</v>
      </c>
      <c r="C6921" s="1310" t="s">
        <v>8693</v>
      </c>
      <c r="D6921" s="1310">
        <v>318</v>
      </c>
      <c r="E6921" s="1311" t="s">
        <v>995</v>
      </c>
      <c r="F6921" s="1310" t="s">
        <v>995</v>
      </c>
      <c r="G6921" s="1310">
        <v>100533</v>
      </c>
      <c r="H6921" s="1310" t="s">
        <v>9186</v>
      </c>
      <c r="I6921" s="1310" t="s">
        <v>994</v>
      </c>
      <c r="J6921" s="1310" t="s">
        <v>2242</v>
      </c>
      <c r="K6921" s="1311">
        <v>18.11</v>
      </c>
      <c r="L6921" s="1310" t="s">
        <v>8949</v>
      </c>
    </row>
    <row r="6922" spans="1:12" ht="13.5">
      <c r="A6922" s="1310" t="s">
        <v>7192</v>
      </c>
      <c r="B6922" s="1310" t="s">
        <v>8419</v>
      </c>
      <c r="C6922" s="1310" t="s">
        <v>8693</v>
      </c>
      <c r="D6922" s="1310">
        <v>318</v>
      </c>
      <c r="E6922" s="1311" t="s">
        <v>995</v>
      </c>
      <c r="F6922" s="1310" t="s">
        <v>995</v>
      </c>
      <c r="G6922" s="1310">
        <v>100534</v>
      </c>
      <c r="H6922" s="1310" t="s">
        <v>9186</v>
      </c>
      <c r="I6922" s="1310" t="s">
        <v>696</v>
      </c>
      <c r="J6922" s="1310" t="s">
        <v>2242</v>
      </c>
      <c r="K6922" s="1312">
        <v>3238.81</v>
      </c>
      <c r="L6922" s="1310" t="s">
        <v>8949</v>
      </c>
    </row>
    <row r="6923" spans="1:12" ht="13.5">
      <c r="A6923" s="1310" t="s">
        <v>7192</v>
      </c>
      <c r="B6923" s="1310" t="s">
        <v>8419</v>
      </c>
      <c r="C6923" s="1310" t="s">
        <v>8693</v>
      </c>
      <c r="D6923" s="1310">
        <v>318</v>
      </c>
      <c r="E6923" s="1311" t="s">
        <v>995</v>
      </c>
      <c r="F6923" s="1310" t="s">
        <v>995</v>
      </c>
      <c r="G6923" s="1310">
        <v>100535</v>
      </c>
      <c r="H6923" s="1310" t="s">
        <v>9187</v>
      </c>
      <c r="I6923" s="1310" t="s">
        <v>994</v>
      </c>
      <c r="J6923" s="1310" t="s">
        <v>2242</v>
      </c>
      <c r="K6923" s="1311">
        <v>0.21</v>
      </c>
      <c r="L6923" s="1310" t="s">
        <v>8949</v>
      </c>
    </row>
    <row r="6924" spans="1:12" ht="13.5">
      <c r="A6924" s="1310" t="s">
        <v>7192</v>
      </c>
      <c r="B6924" s="1310" t="s">
        <v>8419</v>
      </c>
      <c r="C6924" s="1310" t="s">
        <v>8693</v>
      </c>
      <c r="D6924" s="1310">
        <v>318</v>
      </c>
      <c r="E6924" s="1311" t="s">
        <v>995</v>
      </c>
      <c r="F6924" s="1310" t="s">
        <v>995</v>
      </c>
      <c r="G6924" s="1310">
        <v>100536</v>
      </c>
      <c r="H6924" s="1310" t="s">
        <v>9188</v>
      </c>
      <c r="I6924" s="1310" t="s">
        <v>696</v>
      </c>
      <c r="J6924" s="1310" t="s">
        <v>2242</v>
      </c>
      <c r="K6924" s="1311">
        <v>29.18</v>
      </c>
      <c r="L6924" s="1310" t="s">
        <v>8949</v>
      </c>
    </row>
    <row r="6925" spans="1:12" ht="13.5">
      <c r="A6925" s="1310" t="s">
        <v>7192</v>
      </c>
      <c r="B6925" s="1310" t="s">
        <v>8419</v>
      </c>
      <c r="C6925" s="1310" t="s">
        <v>8693</v>
      </c>
      <c r="D6925" s="1310">
        <v>318</v>
      </c>
      <c r="E6925" s="1311" t="s">
        <v>995</v>
      </c>
      <c r="F6925" s="1310" t="s">
        <v>995</v>
      </c>
      <c r="G6925" s="1310">
        <v>101284</v>
      </c>
      <c r="H6925" s="1310" t="s">
        <v>9189</v>
      </c>
      <c r="I6925" s="1310" t="s">
        <v>994</v>
      </c>
      <c r="J6925" s="1310" t="s">
        <v>2242</v>
      </c>
      <c r="K6925" s="1311">
        <v>1.1599999999999999</v>
      </c>
      <c r="L6925" s="1310" t="s">
        <v>8949</v>
      </c>
    </row>
    <row r="6926" spans="1:12" ht="13.5">
      <c r="A6926" s="1310" t="s">
        <v>7192</v>
      </c>
      <c r="B6926" s="1310" t="s">
        <v>8419</v>
      </c>
      <c r="C6926" s="1310" t="s">
        <v>8693</v>
      </c>
      <c r="D6926" s="1310">
        <v>318</v>
      </c>
      <c r="E6926" s="1311" t="s">
        <v>995</v>
      </c>
      <c r="F6926" s="1310" t="s">
        <v>995</v>
      </c>
      <c r="G6926" s="1310">
        <v>101285</v>
      </c>
      <c r="H6926" s="1310" t="s">
        <v>9190</v>
      </c>
      <c r="I6926" s="1310" t="s">
        <v>994</v>
      </c>
      <c r="J6926" s="1310" t="s">
        <v>2242</v>
      </c>
      <c r="K6926" s="1311">
        <v>0.36</v>
      </c>
      <c r="L6926" s="1310" t="s">
        <v>8949</v>
      </c>
    </row>
    <row r="6927" spans="1:12" ht="13.5">
      <c r="A6927" s="1310" t="s">
        <v>7192</v>
      </c>
      <c r="B6927" s="1310" t="s">
        <v>8419</v>
      </c>
      <c r="C6927" s="1310" t="s">
        <v>8693</v>
      </c>
      <c r="D6927" s="1310">
        <v>318</v>
      </c>
      <c r="E6927" s="1311" t="s">
        <v>995</v>
      </c>
      <c r="F6927" s="1310" t="s">
        <v>995</v>
      </c>
      <c r="G6927" s="1310">
        <v>101286</v>
      </c>
      <c r="H6927" s="1310" t="s">
        <v>9191</v>
      </c>
      <c r="I6927" s="1310" t="s">
        <v>696</v>
      </c>
      <c r="J6927" s="1310" t="s">
        <v>2242</v>
      </c>
      <c r="K6927" s="1311">
        <v>13.72</v>
      </c>
      <c r="L6927" s="1310" t="s">
        <v>8949</v>
      </c>
    </row>
    <row r="6928" spans="1:12" ht="13.5">
      <c r="A6928" s="1310" t="s">
        <v>7192</v>
      </c>
      <c r="B6928" s="1310" t="s">
        <v>8419</v>
      </c>
      <c r="C6928" s="1310" t="s">
        <v>8693</v>
      </c>
      <c r="D6928" s="1310">
        <v>318</v>
      </c>
      <c r="E6928" s="1311" t="s">
        <v>995</v>
      </c>
      <c r="F6928" s="1310" t="s">
        <v>995</v>
      </c>
      <c r="G6928" s="1310">
        <v>101287</v>
      </c>
      <c r="H6928" s="1310" t="s">
        <v>9192</v>
      </c>
      <c r="I6928" s="1310" t="s">
        <v>696</v>
      </c>
      <c r="J6928" s="1310" t="s">
        <v>2242</v>
      </c>
      <c r="K6928" s="1311">
        <v>44.8</v>
      </c>
      <c r="L6928" s="1310" t="s">
        <v>8949</v>
      </c>
    </row>
    <row r="6929" spans="1:12" ht="13.5">
      <c r="A6929" s="1310" t="s">
        <v>7192</v>
      </c>
      <c r="B6929" s="1310" t="s">
        <v>8419</v>
      </c>
      <c r="C6929" s="1310" t="s">
        <v>8693</v>
      </c>
      <c r="D6929" s="1310">
        <v>318</v>
      </c>
      <c r="E6929" s="1311" t="s">
        <v>995</v>
      </c>
      <c r="F6929" s="1310" t="s">
        <v>995</v>
      </c>
      <c r="G6929" s="1310">
        <v>101288</v>
      </c>
      <c r="H6929" s="1310" t="s">
        <v>9193</v>
      </c>
      <c r="I6929" s="1310" t="s">
        <v>696</v>
      </c>
      <c r="J6929" s="1310" t="s">
        <v>2242</v>
      </c>
      <c r="K6929" s="1311">
        <v>10.38</v>
      </c>
      <c r="L6929" s="1310" t="s">
        <v>8949</v>
      </c>
    </row>
    <row r="6930" spans="1:12" ht="13.5">
      <c r="A6930" s="1310" t="s">
        <v>7192</v>
      </c>
      <c r="B6930" s="1310" t="s">
        <v>8419</v>
      </c>
      <c r="C6930" s="1310" t="s">
        <v>8693</v>
      </c>
      <c r="D6930" s="1310">
        <v>318</v>
      </c>
      <c r="E6930" s="1311" t="s">
        <v>995</v>
      </c>
      <c r="F6930" s="1310" t="s">
        <v>995</v>
      </c>
      <c r="G6930" s="1310">
        <v>101289</v>
      </c>
      <c r="H6930" s="1310" t="s">
        <v>9194</v>
      </c>
      <c r="I6930" s="1310" t="s">
        <v>696</v>
      </c>
      <c r="J6930" s="1310" t="s">
        <v>2242</v>
      </c>
      <c r="K6930" s="1311">
        <v>14.19</v>
      </c>
      <c r="L6930" s="1310" t="s">
        <v>8949</v>
      </c>
    </row>
    <row r="6931" spans="1:12" ht="13.5">
      <c r="A6931" s="1310" t="s">
        <v>7192</v>
      </c>
      <c r="B6931" s="1310" t="s">
        <v>8419</v>
      </c>
      <c r="C6931" s="1310" t="s">
        <v>8693</v>
      </c>
      <c r="D6931" s="1310">
        <v>318</v>
      </c>
      <c r="E6931" s="1311" t="s">
        <v>995</v>
      </c>
      <c r="F6931" s="1310" t="s">
        <v>995</v>
      </c>
      <c r="G6931" s="1310">
        <v>101290</v>
      </c>
      <c r="H6931" s="1310" t="s">
        <v>9195</v>
      </c>
      <c r="I6931" s="1310" t="s">
        <v>696</v>
      </c>
      <c r="J6931" s="1310" t="s">
        <v>2242</v>
      </c>
      <c r="K6931" s="1311">
        <v>18.25</v>
      </c>
      <c r="L6931" s="1310" t="s">
        <v>8949</v>
      </c>
    </row>
    <row r="6932" spans="1:12" ht="13.5">
      <c r="A6932" s="1310" t="s">
        <v>7192</v>
      </c>
      <c r="B6932" s="1310" t="s">
        <v>8419</v>
      </c>
      <c r="C6932" s="1310" t="s">
        <v>8693</v>
      </c>
      <c r="D6932" s="1310">
        <v>318</v>
      </c>
      <c r="E6932" s="1311" t="s">
        <v>995</v>
      </c>
      <c r="F6932" s="1310" t="s">
        <v>995</v>
      </c>
      <c r="G6932" s="1310">
        <v>101291</v>
      </c>
      <c r="H6932" s="1310" t="s">
        <v>9196</v>
      </c>
      <c r="I6932" s="1310" t="s">
        <v>696</v>
      </c>
      <c r="J6932" s="1310" t="s">
        <v>2242</v>
      </c>
      <c r="K6932" s="1311">
        <v>14.71</v>
      </c>
      <c r="L6932" s="1310" t="s">
        <v>8949</v>
      </c>
    </row>
    <row r="6933" spans="1:12" ht="13.5">
      <c r="A6933" s="1310" t="s">
        <v>7192</v>
      </c>
      <c r="B6933" s="1310" t="s">
        <v>8419</v>
      </c>
      <c r="C6933" s="1310" t="s">
        <v>8693</v>
      </c>
      <c r="D6933" s="1310">
        <v>318</v>
      </c>
      <c r="E6933" s="1311" t="s">
        <v>995</v>
      </c>
      <c r="F6933" s="1310" t="s">
        <v>995</v>
      </c>
      <c r="G6933" s="1310">
        <v>101292</v>
      </c>
      <c r="H6933" s="1310" t="s">
        <v>9197</v>
      </c>
      <c r="I6933" s="1310" t="s">
        <v>696</v>
      </c>
      <c r="J6933" s="1310" t="s">
        <v>2242</v>
      </c>
      <c r="K6933" s="1311">
        <v>16.649999999999999</v>
      </c>
      <c r="L6933" s="1310" t="s">
        <v>8949</v>
      </c>
    </row>
    <row r="6934" spans="1:12" ht="13.5">
      <c r="A6934" s="1310" t="s">
        <v>7192</v>
      </c>
      <c r="B6934" s="1310" t="s">
        <v>8419</v>
      </c>
      <c r="C6934" s="1310" t="s">
        <v>8693</v>
      </c>
      <c r="D6934" s="1310">
        <v>318</v>
      </c>
      <c r="E6934" s="1311" t="s">
        <v>995</v>
      </c>
      <c r="F6934" s="1310" t="s">
        <v>995</v>
      </c>
      <c r="G6934" s="1310">
        <v>101293</v>
      </c>
      <c r="H6934" s="1310" t="s">
        <v>9198</v>
      </c>
      <c r="I6934" s="1310" t="s">
        <v>696</v>
      </c>
      <c r="J6934" s="1310" t="s">
        <v>2242</v>
      </c>
      <c r="K6934" s="1311">
        <v>19.66</v>
      </c>
      <c r="L6934" s="1310" t="s">
        <v>8949</v>
      </c>
    </row>
    <row r="6935" spans="1:12" ht="13.5">
      <c r="A6935" s="1310" t="s">
        <v>7192</v>
      </c>
      <c r="B6935" s="1310" t="s">
        <v>8419</v>
      </c>
      <c r="C6935" s="1310" t="s">
        <v>8693</v>
      </c>
      <c r="D6935" s="1310">
        <v>318</v>
      </c>
      <c r="E6935" s="1311" t="s">
        <v>995</v>
      </c>
      <c r="F6935" s="1310" t="s">
        <v>995</v>
      </c>
      <c r="G6935" s="1310">
        <v>101294</v>
      </c>
      <c r="H6935" s="1310" t="s">
        <v>9199</v>
      </c>
      <c r="I6935" s="1310" t="s">
        <v>696</v>
      </c>
      <c r="J6935" s="1310" t="s">
        <v>2242</v>
      </c>
      <c r="K6935" s="1311">
        <v>19.190000000000001</v>
      </c>
      <c r="L6935" s="1310" t="s">
        <v>8949</v>
      </c>
    </row>
    <row r="6936" spans="1:12" ht="13.5">
      <c r="A6936" s="1310" t="s">
        <v>7192</v>
      </c>
      <c r="B6936" s="1310" t="s">
        <v>8419</v>
      </c>
      <c r="C6936" s="1310" t="s">
        <v>8693</v>
      </c>
      <c r="D6936" s="1310">
        <v>318</v>
      </c>
      <c r="E6936" s="1311" t="s">
        <v>995</v>
      </c>
      <c r="F6936" s="1310" t="s">
        <v>995</v>
      </c>
      <c r="G6936" s="1310">
        <v>101295</v>
      </c>
      <c r="H6936" s="1310" t="s">
        <v>9200</v>
      </c>
      <c r="I6936" s="1310" t="s">
        <v>696</v>
      </c>
      <c r="J6936" s="1310" t="s">
        <v>2242</v>
      </c>
      <c r="K6936" s="1311">
        <v>18.43</v>
      </c>
      <c r="L6936" s="1310" t="s">
        <v>8949</v>
      </c>
    </row>
    <row r="6937" spans="1:12" ht="13.5">
      <c r="A6937" s="1310" t="s">
        <v>7192</v>
      </c>
      <c r="B6937" s="1310" t="s">
        <v>8419</v>
      </c>
      <c r="C6937" s="1310" t="s">
        <v>8693</v>
      </c>
      <c r="D6937" s="1310">
        <v>318</v>
      </c>
      <c r="E6937" s="1311" t="s">
        <v>995</v>
      </c>
      <c r="F6937" s="1310" t="s">
        <v>995</v>
      </c>
      <c r="G6937" s="1310">
        <v>101296</v>
      </c>
      <c r="H6937" s="1310" t="s">
        <v>9201</v>
      </c>
      <c r="I6937" s="1310" t="s">
        <v>696</v>
      </c>
      <c r="J6937" s="1310" t="s">
        <v>2242</v>
      </c>
      <c r="K6937" s="1311">
        <v>21.69</v>
      </c>
      <c r="L6937" s="1310" t="s">
        <v>8949</v>
      </c>
    </row>
    <row r="6938" spans="1:12" ht="13.5">
      <c r="A6938" s="1310" t="s">
        <v>7192</v>
      </c>
      <c r="B6938" s="1310" t="s">
        <v>8419</v>
      </c>
      <c r="C6938" s="1310" t="s">
        <v>8693</v>
      </c>
      <c r="D6938" s="1310">
        <v>318</v>
      </c>
      <c r="E6938" s="1311" t="s">
        <v>995</v>
      </c>
      <c r="F6938" s="1310" t="s">
        <v>995</v>
      </c>
      <c r="G6938" s="1310">
        <v>101297</v>
      </c>
      <c r="H6938" s="1310" t="s">
        <v>9202</v>
      </c>
      <c r="I6938" s="1310" t="s">
        <v>696</v>
      </c>
      <c r="J6938" s="1310" t="s">
        <v>2242</v>
      </c>
      <c r="K6938" s="1311">
        <v>24.29</v>
      </c>
      <c r="L6938" s="1310" t="s">
        <v>8949</v>
      </c>
    </row>
    <row r="6939" spans="1:12" ht="13.5">
      <c r="A6939" s="1310" t="s">
        <v>7192</v>
      </c>
      <c r="B6939" s="1310" t="s">
        <v>8419</v>
      </c>
      <c r="C6939" s="1310" t="s">
        <v>8693</v>
      </c>
      <c r="D6939" s="1310">
        <v>318</v>
      </c>
      <c r="E6939" s="1311" t="s">
        <v>995</v>
      </c>
      <c r="F6939" s="1310" t="s">
        <v>995</v>
      </c>
      <c r="G6939" s="1310">
        <v>101298</v>
      </c>
      <c r="H6939" s="1310" t="s">
        <v>9203</v>
      </c>
      <c r="I6939" s="1310" t="s">
        <v>696</v>
      </c>
      <c r="J6939" s="1310" t="s">
        <v>2242</v>
      </c>
      <c r="K6939" s="1311">
        <v>12.75</v>
      </c>
      <c r="L6939" s="1310" t="s">
        <v>8949</v>
      </c>
    </row>
    <row r="6940" spans="1:12" ht="13.5">
      <c r="A6940" s="1310" t="s">
        <v>7192</v>
      </c>
      <c r="B6940" s="1310" t="s">
        <v>8419</v>
      </c>
      <c r="C6940" s="1310" t="s">
        <v>8693</v>
      </c>
      <c r="D6940" s="1310">
        <v>318</v>
      </c>
      <c r="E6940" s="1311" t="s">
        <v>995</v>
      </c>
      <c r="F6940" s="1310" t="s">
        <v>995</v>
      </c>
      <c r="G6940" s="1310">
        <v>101299</v>
      </c>
      <c r="H6940" s="1310" t="s">
        <v>9204</v>
      </c>
      <c r="I6940" s="1310" t="s">
        <v>696</v>
      </c>
      <c r="J6940" s="1310" t="s">
        <v>2242</v>
      </c>
      <c r="K6940" s="1311">
        <v>16.41</v>
      </c>
      <c r="L6940" s="1310" t="s">
        <v>8949</v>
      </c>
    </row>
    <row r="6941" spans="1:12" ht="13.5">
      <c r="A6941" s="1310" t="s">
        <v>7192</v>
      </c>
      <c r="B6941" s="1310" t="s">
        <v>8419</v>
      </c>
      <c r="C6941" s="1310" t="s">
        <v>8693</v>
      </c>
      <c r="D6941" s="1310">
        <v>318</v>
      </c>
      <c r="E6941" s="1311" t="s">
        <v>995</v>
      </c>
      <c r="F6941" s="1310" t="s">
        <v>995</v>
      </c>
      <c r="G6941" s="1310">
        <v>101300</v>
      </c>
      <c r="H6941" s="1310" t="s">
        <v>9205</v>
      </c>
      <c r="I6941" s="1310" t="s">
        <v>696</v>
      </c>
      <c r="J6941" s="1310" t="s">
        <v>2242</v>
      </c>
      <c r="K6941" s="1311">
        <v>13.81</v>
      </c>
      <c r="L6941" s="1310" t="s">
        <v>8949</v>
      </c>
    </row>
    <row r="6942" spans="1:12" ht="13.5">
      <c r="A6942" s="1310" t="s">
        <v>7192</v>
      </c>
      <c r="B6942" s="1310" t="s">
        <v>8419</v>
      </c>
      <c r="C6942" s="1310" t="s">
        <v>8693</v>
      </c>
      <c r="D6942" s="1310">
        <v>318</v>
      </c>
      <c r="E6942" s="1311" t="s">
        <v>995</v>
      </c>
      <c r="F6942" s="1310" t="s">
        <v>995</v>
      </c>
      <c r="G6942" s="1310">
        <v>101301</v>
      </c>
      <c r="H6942" s="1310" t="s">
        <v>9206</v>
      </c>
      <c r="I6942" s="1310" t="s">
        <v>696</v>
      </c>
      <c r="J6942" s="1310" t="s">
        <v>2242</v>
      </c>
      <c r="K6942" s="1311">
        <v>5.86</v>
      </c>
      <c r="L6942" s="1310" t="s">
        <v>8949</v>
      </c>
    </row>
    <row r="6943" spans="1:12" ht="13.5">
      <c r="A6943" s="1310" t="s">
        <v>7192</v>
      </c>
      <c r="B6943" s="1310" t="s">
        <v>8419</v>
      </c>
      <c r="C6943" s="1310" t="s">
        <v>8693</v>
      </c>
      <c r="D6943" s="1310">
        <v>318</v>
      </c>
      <c r="E6943" s="1311" t="s">
        <v>995</v>
      </c>
      <c r="F6943" s="1310" t="s">
        <v>995</v>
      </c>
      <c r="G6943" s="1310">
        <v>101302</v>
      </c>
      <c r="H6943" s="1310" t="s">
        <v>9207</v>
      </c>
      <c r="I6943" s="1310" t="s">
        <v>696</v>
      </c>
      <c r="J6943" s="1310" t="s">
        <v>2242</v>
      </c>
      <c r="K6943" s="1311">
        <v>29.25</v>
      </c>
      <c r="L6943" s="1310" t="s">
        <v>8949</v>
      </c>
    </row>
    <row r="6944" spans="1:12" ht="13.5">
      <c r="A6944" s="1310" t="s">
        <v>7192</v>
      </c>
      <c r="B6944" s="1310" t="s">
        <v>8419</v>
      </c>
      <c r="C6944" s="1310" t="s">
        <v>8693</v>
      </c>
      <c r="D6944" s="1310">
        <v>318</v>
      </c>
      <c r="E6944" s="1311" t="s">
        <v>995</v>
      </c>
      <c r="F6944" s="1310" t="s">
        <v>995</v>
      </c>
      <c r="G6944" s="1310">
        <v>101303</v>
      </c>
      <c r="H6944" s="1310" t="s">
        <v>9208</v>
      </c>
      <c r="I6944" s="1310" t="s">
        <v>696</v>
      </c>
      <c r="J6944" s="1310" t="s">
        <v>2242</v>
      </c>
      <c r="K6944" s="1311">
        <v>49.89</v>
      </c>
      <c r="L6944" s="1310" t="s">
        <v>8949</v>
      </c>
    </row>
    <row r="6945" spans="1:12" ht="13.5">
      <c r="A6945" s="1310" t="s">
        <v>7192</v>
      </c>
      <c r="B6945" s="1310" t="s">
        <v>8419</v>
      </c>
      <c r="C6945" s="1310" t="s">
        <v>8693</v>
      </c>
      <c r="D6945" s="1310">
        <v>318</v>
      </c>
      <c r="E6945" s="1311" t="s">
        <v>995</v>
      </c>
      <c r="F6945" s="1310" t="s">
        <v>995</v>
      </c>
      <c r="G6945" s="1310">
        <v>101304</v>
      </c>
      <c r="H6945" s="1310" t="s">
        <v>9209</v>
      </c>
      <c r="I6945" s="1310" t="s">
        <v>696</v>
      </c>
      <c r="J6945" s="1310" t="s">
        <v>2242</v>
      </c>
      <c r="K6945" s="1311">
        <v>25.28</v>
      </c>
      <c r="L6945" s="1310" t="s">
        <v>8949</v>
      </c>
    </row>
    <row r="6946" spans="1:12" ht="13.5">
      <c r="A6946" s="1310" t="s">
        <v>7192</v>
      </c>
      <c r="B6946" s="1310" t="s">
        <v>8419</v>
      </c>
      <c r="C6946" s="1310" t="s">
        <v>8693</v>
      </c>
      <c r="D6946" s="1310">
        <v>318</v>
      </c>
      <c r="E6946" s="1311" t="s">
        <v>995</v>
      </c>
      <c r="F6946" s="1310" t="s">
        <v>995</v>
      </c>
      <c r="G6946" s="1310">
        <v>101305</v>
      </c>
      <c r="H6946" s="1310" t="s">
        <v>9210</v>
      </c>
      <c r="I6946" s="1310" t="s">
        <v>696</v>
      </c>
      <c r="J6946" s="1310" t="s">
        <v>2242</v>
      </c>
      <c r="K6946" s="1311">
        <v>21.49</v>
      </c>
      <c r="L6946" s="1310" t="s">
        <v>8949</v>
      </c>
    </row>
    <row r="6947" spans="1:12" ht="13.5">
      <c r="A6947" s="1310" t="s">
        <v>7192</v>
      </c>
      <c r="B6947" s="1310" t="s">
        <v>8419</v>
      </c>
      <c r="C6947" s="1310" t="s">
        <v>8693</v>
      </c>
      <c r="D6947" s="1310">
        <v>318</v>
      </c>
      <c r="E6947" s="1311" t="s">
        <v>995</v>
      </c>
      <c r="F6947" s="1310" t="s">
        <v>995</v>
      </c>
      <c r="G6947" s="1310">
        <v>101307</v>
      </c>
      <c r="H6947" s="1310" t="s">
        <v>9211</v>
      </c>
      <c r="I6947" s="1310" t="s">
        <v>696</v>
      </c>
      <c r="J6947" s="1310" t="s">
        <v>2242</v>
      </c>
      <c r="K6947" s="1311">
        <v>18.21</v>
      </c>
      <c r="L6947" s="1310" t="s">
        <v>8949</v>
      </c>
    </row>
    <row r="6948" spans="1:12" ht="13.5">
      <c r="A6948" s="1310" t="s">
        <v>7192</v>
      </c>
      <c r="B6948" s="1310" t="s">
        <v>8419</v>
      </c>
      <c r="C6948" s="1310" t="s">
        <v>8693</v>
      </c>
      <c r="D6948" s="1310">
        <v>318</v>
      </c>
      <c r="E6948" s="1311" t="s">
        <v>995</v>
      </c>
      <c r="F6948" s="1310" t="s">
        <v>995</v>
      </c>
      <c r="G6948" s="1310">
        <v>101308</v>
      </c>
      <c r="H6948" s="1310" t="s">
        <v>9212</v>
      </c>
      <c r="I6948" s="1310" t="s">
        <v>696</v>
      </c>
      <c r="J6948" s="1310" t="s">
        <v>2242</v>
      </c>
      <c r="K6948" s="1311">
        <v>14.47</v>
      </c>
      <c r="L6948" s="1310" t="s">
        <v>8949</v>
      </c>
    </row>
    <row r="6949" spans="1:12" ht="13.5">
      <c r="A6949" s="1310" t="s">
        <v>7192</v>
      </c>
      <c r="B6949" s="1310" t="s">
        <v>8419</v>
      </c>
      <c r="C6949" s="1310" t="s">
        <v>8693</v>
      </c>
      <c r="D6949" s="1310">
        <v>318</v>
      </c>
      <c r="E6949" s="1311" t="s">
        <v>995</v>
      </c>
      <c r="F6949" s="1310" t="s">
        <v>995</v>
      </c>
      <c r="G6949" s="1310">
        <v>101309</v>
      </c>
      <c r="H6949" s="1310" t="s">
        <v>9213</v>
      </c>
      <c r="I6949" s="1310" t="s">
        <v>696</v>
      </c>
      <c r="J6949" s="1310" t="s">
        <v>2242</v>
      </c>
      <c r="K6949" s="1311">
        <v>19.920000000000002</v>
      </c>
      <c r="L6949" s="1310" t="s">
        <v>8949</v>
      </c>
    </row>
    <row r="6950" spans="1:12" ht="13.5">
      <c r="A6950" s="1310" t="s">
        <v>7192</v>
      </c>
      <c r="B6950" s="1310" t="s">
        <v>8419</v>
      </c>
      <c r="C6950" s="1310" t="s">
        <v>8693</v>
      </c>
      <c r="D6950" s="1310">
        <v>318</v>
      </c>
      <c r="E6950" s="1311" t="s">
        <v>995</v>
      </c>
      <c r="F6950" s="1310" t="s">
        <v>995</v>
      </c>
      <c r="G6950" s="1310">
        <v>101310</v>
      </c>
      <c r="H6950" s="1310" t="s">
        <v>9214</v>
      </c>
      <c r="I6950" s="1310" t="s">
        <v>696</v>
      </c>
      <c r="J6950" s="1310" t="s">
        <v>2242</v>
      </c>
      <c r="K6950" s="1311">
        <v>25.28</v>
      </c>
      <c r="L6950" s="1310" t="s">
        <v>8949</v>
      </c>
    </row>
    <row r="6951" spans="1:12" ht="13.5">
      <c r="A6951" s="1310" t="s">
        <v>7192</v>
      </c>
      <c r="B6951" s="1310" t="s">
        <v>8419</v>
      </c>
      <c r="C6951" s="1310" t="s">
        <v>8693</v>
      </c>
      <c r="D6951" s="1310">
        <v>318</v>
      </c>
      <c r="E6951" s="1311" t="s">
        <v>995</v>
      </c>
      <c r="F6951" s="1310" t="s">
        <v>995</v>
      </c>
      <c r="G6951" s="1310">
        <v>101311</v>
      </c>
      <c r="H6951" s="1310" t="s">
        <v>9215</v>
      </c>
      <c r="I6951" s="1310" t="s">
        <v>696</v>
      </c>
      <c r="J6951" s="1310" t="s">
        <v>2242</v>
      </c>
      <c r="K6951" s="1311">
        <v>19.66</v>
      </c>
      <c r="L6951" s="1310" t="s">
        <v>8949</v>
      </c>
    </row>
    <row r="6952" spans="1:12" ht="13.5">
      <c r="A6952" s="1310" t="s">
        <v>7192</v>
      </c>
      <c r="B6952" s="1310" t="s">
        <v>8419</v>
      </c>
      <c r="C6952" s="1310" t="s">
        <v>8693</v>
      </c>
      <c r="D6952" s="1310">
        <v>318</v>
      </c>
      <c r="E6952" s="1311" t="s">
        <v>995</v>
      </c>
      <c r="F6952" s="1310" t="s">
        <v>995</v>
      </c>
      <c r="G6952" s="1310">
        <v>101312</v>
      </c>
      <c r="H6952" s="1310" t="s">
        <v>9216</v>
      </c>
      <c r="I6952" s="1310" t="s">
        <v>696</v>
      </c>
      <c r="J6952" s="1310" t="s">
        <v>2242</v>
      </c>
      <c r="K6952" s="1311">
        <v>11.95</v>
      </c>
      <c r="L6952" s="1310" t="s">
        <v>8949</v>
      </c>
    </row>
    <row r="6953" spans="1:12" ht="13.5">
      <c r="A6953" s="1310" t="s">
        <v>7192</v>
      </c>
      <c r="B6953" s="1310" t="s">
        <v>8419</v>
      </c>
      <c r="C6953" s="1310" t="s">
        <v>8693</v>
      </c>
      <c r="D6953" s="1310">
        <v>318</v>
      </c>
      <c r="E6953" s="1311" t="s">
        <v>995</v>
      </c>
      <c r="F6953" s="1310" t="s">
        <v>995</v>
      </c>
      <c r="G6953" s="1310">
        <v>101313</v>
      </c>
      <c r="H6953" s="1310" t="s">
        <v>9217</v>
      </c>
      <c r="I6953" s="1310" t="s">
        <v>696</v>
      </c>
      <c r="J6953" s="1310" t="s">
        <v>2242</v>
      </c>
      <c r="K6953" s="1311">
        <v>63.68</v>
      </c>
      <c r="L6953" s="1310" t="s">
        <v>8949</v>
      </c>
    </row>
    <row r="6954" spans="1:12" ht="13.5">
      <c r="A6954" s="1310" t="s">
        <v>7192</v>
      </c>
      <c r="B6954" s="1310" t="s">
        <v>8419</v>
      </c>
      <c r="C6954" s="1310" t="s">
        <v>8693</v>
      </c>
      <c r="D6954" s="1310">
        <v>318</v>
      </c>
      <c r="E6954" s="1311" t="s">
        <v>995</v>
      </c>
      <c r="F6954" s="1310" t="s">
        <v>995</v>
      </c>
      <c r="G6954" s="1310">
        <v>101314</v>
      </c>
      <c r="H6954" s="1310" t="s">
        <v>9218</v>
      </c>
      <c r="I6954" s="1310" t="s">
        <v>696</v>
      </c>
      <c r="J6954" s="1310" t="s">
        <v>2242</v>
      </c>
      <c r="K6954" s="1311">
        <v>63.76</v>
      </c>
      <c r="L6954" s="1310" t="s">
        <v>8949</v>
      </c>
    </row>
    <row r="6955" spans="1:12" ht="13.5">
      <c r="A6955" s="1310" t="s">
        <v>7192</v>
      </c>
      <c r="B6955" s="1310" t="s">
        <v>8419</v>
      </c>
      <c r="C6955" s="1310" t="s">
        <v>8693</v>
      </c>
      <c r="D6955" s="1310">
        <v>318</v>
      </c>
      <c r="E6955" s="1311" t="s">
        <v>995</v>
      </c>
      <c r="F6955" s="1310" t="s">
        <v>995</v>
      </c>
      <c r="G6955" s="1310">
        <v>101315</v>
      </c>
      <c r="H6955" s="1310" t="s">
        <v>9219</v>
      </c>
      <c r="I6955" s="1310" t="s">
        <v>696</v>
      </c>
      <c r="J6955" s="1310" t="s">
        <v>2242</v>
      </c>
      <c r="K6955" s="1311">
        <v>77.819999999999993</v>
      </c>
      <c r="L6955" s="1310" t="s">
        <v>8949</v>
      </c>
    </row>
    <row r="6956" spans="1:12" ht="13.5">
      <c r="A6956" s="1310" t="s">
        <v>7192</v>
      </c>
      <c r="B6956" s="1310" t="s">
        <v>8419</v>
      </c>
      <c r="C6956" s="1310" t="s">
        <v>8693</v>
      </c>
      <c r="D6956" s="1310">
        <v>318</v>
      </c>
      <c r="E6956" s="1311" t="s">
        <v>995</v>
      </c>
      <c r="F6956" s="1310" t="s">
        <v>995</v>
      </c>
      <c r="G6956" s="1310">
        <v>101316</v>
      </c>
      <c r="H6956" s="1310" t="s">
        <v>9220</v>
      </c>
      <c r="I6956" s="1310" t="s">
        <v>696</v>
      </c>
      <c r="J6956" s="1310" t="s">
        <v>2242</v>
      </c>
      <c r="K6956" s="1311">
        <v>30.59</v>
      </c>
      <c r="L6956" s="1310" t="s">
        <v>8949</v>
      </c>
    </row>
    <row r="6957" spans="1:12" ht="13.5">
      <c r="A6957" s="1310" t="s">
        <v>7192</v>
      </c>
      <c r="B6957" s="1310" t="s">
        <v>8419</v>
      </c>
      <c r="C6957" s="1310" t="s">
        <v>8693</v>
      </c>
      <c r="D6957" s="1310">
        <v>318</v>
      </c>
      <c r="E6957" s="1311" t="s">
        <v>995</v>
      </c>
      <c r="F6957" s="1310" t="s">
        <v>995</v>
      </c>
      <c r="G6957" s="1310">
        <v>101317</v>
      </c>
      <c r="H6957" s="1310" t="s">
        <v>9221</v>
      </c>
      <c r="I6957" s="1310" t="s">
        <v>696</v>
      </c>
      <c r="J6957" s="1310" t="s">
        <v>2242</v>
      </c>
      <c r="K6957" s="1311">
        <v>159.9</v>
      </c>
      <c r="L6957" s="1310" t="s">
        <v>8949</v>
      </c>
    </row>
    <row r="6958" spans="1:12" ht="13.5">
      <c r="A6958" s="1310" t="s">
        <v>7192</v>
      </c>
      <c r="B6958" s="1310" t="s">
        <v>8419</v>
      </c>
      <c r="C6958" s="1310" t="s">
        <v>8693</v>
      </c>
      <c r="D6958" s="1310">
        <v>318</v>
      </c>
      <c r="E6958" s="1311" t="s">
        <v>995</v>
      </c>
      <c r="F6958" s="1310" t="s">
        <v>995</v>
      </c>
      <c r="G6958" s="1310">
        <v>101318</v>
      </c>
      <c r="H6958" s="1310" t="s">
        <v>9222</v>
      </c>
      <c r="I6958" s="1310" t="s">
        <v>696</v>
      </c>
      <c r="J6958" s="1310" t="s">
        <v>2242</v>
      </c>
      <c r="K6958" s="1311">
        <v>355.09</v>
      </c>
      <c r="L6958" s="1310" t="s">
        <v>8949</v>
      </c>
    </row>
    <row r="6959" spans="1:12" ht="13.5">
      <c r="A6959" s="1310" t="s">
        <v>7192</v>
      </c>
      <c r="B6959" s="1310" t="s">
        <v>8419</v>
      </c>
      <c r="C6959" s="1310" t="s">
        <v>8693</v>
      </c>
      <c r="D6959" s="1310">
        <v>318</v>
      </c>
      <c r="E6959" s="1311" t="s">
        <v>995</v>
      </c>
      <c r="F6959" s="1310" t="s">
        <v>995</v>
      </c>
      <c r="G6959" s="1310">
        <v>101319</v>
      </c>
      <c r="H6959" s="1310" t="s">
        <v>9223</v>
      </c>
      <c r="I6959" s="1310" t="s">
        <v>696</v>
      </c>
      <c r="J6959" s="1310" t="s">
        <v>2242</v>
      </c>
      <c r="K6959" s="1311">
        <v>50.2</v>
      </c>
      <c r="L6959" s="1310" t="s">
        <v>8949</v>
      </c>
    </row>
    <row r="6960" spans="1:12" ht="13.5">
      <c r="A6960" s="1310" t="s">
        <v>7192</v>
      </c>
      <c r="B6960" s="1310" t="s">
        <v>8419</v>
      </c>
      <c r="C6960" s="1310" t="s">
        <v>8693</v>
      </c>
      <c r="D6960" s="1310">
        <v>318</v>
      </c>
      <c r="E6960" s="1311" t="s">
        <v>995</v>
      </c>
      <c r="F6960" s="1310" t="s">
        <v>995</v>
      </c>
      <c r="G6960" s="1310">
        <v>101320</v>
      </c>
      <c r="H6960" s="1310" t="s">
        <v>9224</v>
      </c>
      <c r="I6960" s="1310" t="s">
        <v>696</v>
      </c>
      <c r="J6960" s="1310" t="s">
        <v>2242</v>
      </c>
      <c r="K6960" s="1311">
        <v>15.13</v>
      </c>
      <c r="L6960" s="1310" t="s">
        <v>8949</v>
      </c>
    </row>
    <row r="6961" spans="1:12" ht="13.5">
      <c r="A6961" s="1310" t="s">
        <v>7192</v>
      </c>
      <c r="B6961" s="1310" t="s">
        <v>8419</v>
      </c>
      <c r="C6961" s="1310" t="s">
        <v>8693</v>
      </c>
      <c r="D6961" s="1310">
        <v>318</v>
      </c>
      <c r="E6961" s="1311" t="s">
        <v>995</v>
      </c>
      <c r="F6961" s="1310" t="s">
        <v>995</v>
      </c>
      <c r="G6961" s="1310">
        <v>101322</v>
      </c>
      <c r="H6961" s="1310" t="s">
        <v>9225</v>
      </c>
      <c r="I6961" s="1310" t="s">
        <v>696</v>
      </c>
      <c r="J6961" s="1310" t="s">
        <v>2242</v>
      </c>
      <c r="K6961" s="1311">
        <v>19.66</v>
      </c>
      <c r="L6961" s="1310" t="s">
        <v>8949</v>
      </c>
    </row>
    <row r="6962" spans="1:12" ht="13.5">
      <c r="A6962" s="1310" t="s">
        <v>7192</v>
      </c>
      <c r="B6962" s="1310" t="s">
        <v>8419</v>
      </c>
      <c r="C6962" s="1310" t="s">
        <v>8693</v>
      </c>
      <c r="D6962" s="1310">
        <v>318</v>
      </c>
      <c r="E6962" s="1311" t="s">
        <v>995</v>
      </c>
      <c r="F6962" s="1310" t="s">
        <v>995</v>
      </c>
      <c r="G6962" s="1310">
        <v>101323</v>
      </c>
      <c r="H6962" s="1310" t="s">
        <v>9226</v>
      </c>
      <c r="I6962" s="1310" t="s">
        <v>696</v>
      </c>
      <c r="J6962" s="1310" t="s">
        <v>2242</v>
      </c>
      <c r="K6962" s="1311">
        <v>36.21</v>
      </c>
      <c r="L6962" s="1310" t="s">
        <v>8949</v>
      </c>
    </row>
    <row r="6963" spans="1:12" ht="13.5">
      <c r="A6963" s="1310" t="s">
        <v>7192</v>
      </c>
      <c r="B6963" s="1310" t="s">
        <v>8419</v>
      </c>
      <c r="C6963" s="1310" t="s">
        <v>8693</v>
      </c>
      <c r="D6963" s="1310">
        <v>318</v>
      </c>
      <c r="E6963" s="1311" t="s">
        <v>995</v>
      </c>
      <c r="F6963" s="1310" t="s">
        <v>995</v>
      </c>
      <c r="G6963" s="1310">
        <v>101324</v>
      </c>
      <c r="H6963" s="1310" t="s">
        <v>9227</v>
      </c>
      <c r="I6963" s="1310" t="s">
        <v>696</v>
      </c>
      <c r="J6963" s="1310" t="s">
        <v>2242</v>
      </c>
      <c r="K6963" s="1311">
        <v>6.78</v>
      </c>
      <c r="L6963" s="1310" t="s">
        <v>8949</v>
      </c>
    </row>
    <row r="6964" spans="1:12" ht="13.5">
      <c r="A6964" s="1310" t="s">
        <v>7192</v>
      </c>
      <c r="B6964" s="1310" t="s">
        <v>8419</v>
      </c>
      <c r="C6964" s="1310" t="s">
        <v>8693</v>
      </c>
      <c r="D6964" s="1310">
        <v>318</v>
      </c>
      <c r="E6964" s="1311" t="s">
        <v>995</v>
      </c>
      <c r="F6964" s="1310" t="s">
        <v>995</v>
      </c>
      <c r="G6964" s="1310">
        <v>101325</v>
      </c>
      <c r="H6964" s="1310" t="s">
        <v>9228</v>
      </c>
      <c r="I6964" s="1310" t="s">
        <v>696</v>
      </c>
      <c r="J6964" s="1310" t="s">
        <v>2242</v>
      </c>
      <c r="K6964" s="1311">
        <v>19.48</v>
      </c>
      <c r="L6964" s="1310" t="s">
        <v>8949</v>
      </c>
    </row>
    <row r="6965" spans="1:12" ht="13.5">
      <c r="A6965" s="1310" t="s">
        <v>7192</v>
      </c>
      <c r="B6965" s="1310" t="s">
        <v>8419</v>
      </c>
      <c r="C6965" s="1310" t="s">
        <v>8693</v>
      </c>
      <c r="D6965" s="1310">
        <v>318</v>
      </c>
      <c r="E6965" s="1311" t="s">
        <v>995</v>
      </c>
      <c r="F6965" s="1310" t="s">
        <v>995</v>
      </c>
      <c r="G6965" s="1310">
        <v>101326</v>
      </c>
      <c r="H6965" s="1310" t="s">
        <v>9229</v>
      </c>
      <c r="I6965" s="1310" t="s">
        <v>696</v>
      </c>
      <c r="J6965" s="1310" t="s">
        <v>2242</v>
      </c>
      <c r="K6965" s="1311">
        <v>8.4600000000000009</v>
      </c>
      <c r="L6965" s="1310" t="s">
        <v>8949</v>
      </c>
    </row>
    <row r="6966" spans="1:12" ht="13.5">
      <c r="A6966" s="1310" t="s">
        <v>7192</v>
      </c>
      <c r="B6966" s="1310" t="s">
        <v>8419</v>
      </c>
      <c r="C6966" s="1310" t="s">
        <v>8693</v>
      </c>
      <c r="D6966" s="1310">
        <v>318</v>
      </c>
      <c r="E6966" s="1311" t="s">
        <v>995</v>
      </c>
      <c r="F6966" s="1310" t="s">
        <v>995</v>
      </c>
      <c r="G6966" s="1310">
        <v>101327</v>
      </c>
      <c r="H6966" s="1310" t="s">
        <v>9230</v>
      </c>
      <c r="I6966" s="1310" t="s">
        <v>696</v>
      </c>
      <c r="J6966" s="1310" t="s">
        <v>2242</v>
      </c>
      <c r="K6966" s="1311">
        <v>11.38</v>
      </c>
      <c r="L6966" s="1310" t="s">
        <v>8949</v>
      </c>
    </row>
    <row r="6967" spans="1:12" ht="13.5">
      <c r="A6967" s="1310" t="s">
        <v>7192</v>
      </c>
      <c r="B6967" s="1310" t="s">
        <v>8419</v>
      </c>
      <c r="C6967" s="1310" t="s">
        <v>8693</v>
      </c>
      <c r="D6967" s="1310">
        <v>318</v>
      </c>
      <c r="E6967" s="1311" t="s">
        <v>995</v>
      </c>
      <c r="F6967" s="1310" t="s">
        <v>995</v>
      </c>
      <c r="G6967" s="1310">
        <v>101328</v>
      </c>
      <c r="H6967" s="1310" t="s">
        <v>9231</v>
      </c>
      <c r="I6967" s="1310" t="s">
        <v>696</v>
      </c>
      <c r="J6967" s="1310" t="s">
        <v>2242</v>
      </c>
      <c r="K6967" s="1311">
        <v>9.6</v>
      </c>
      <c r="L6967" s="1310" t="s">
        <v>8949</v>
      </c>
    </row>
    <row r="6968" spans="1:12" ht="13.5">
      <c r="A6968" s="1310" t="s">
        <v>7192</v>
      </c>
      <c r="B6968" s="1310" t="s">
        <v>8419</v>
      </c>
      <c r="C6968" s="1310" t="s">
        <v>8693</v>
      </c>
      <c r="D6968" s="1310">
        <v>318</v>
      </c>
      <c r="E6968" s="1311" t="s">
        <v>995</v>
      </c>
      <c r="F6968" s="1310" t="s">
        <v>995</v>
      </c>
      <c r="G6968" s="1310">
        <v>101329</v>
      </c>
      <c r="H6968" s="1310" t="s">
        <v>9232</v>
      </c>
      <c r="I6968" s="1310" t="s">
        <v>696</v>
      </c>
      <c r="J6968" s="1310" t="s">
        <v>2242</v>
      </c>
      <c r="K6968" s="1311">
        <v>29.53</v>
      </c>
      <c r="L6968" s="1310" t="s">
        <v>8949</v>
      </c>
    </row>
    <row r="6969" spans="1:12" ht="13.5">
      <c r="A6969" s="1310" t="s">
        <v>7192</v>
      </c>
      <c r="B6969" s="1310" t="s">
        <v>8419</v>
      </c>
      <c r="C6969" s="1310" t="s">
        <v>8693</v>
      </c>
      <c r="D6969" s="1310">
        <v>318</v>
      </c>
      <c r="E6969" s="1311" t="s">
        <v>995</v>
      </c>
      <c r="F6969" s="1310" t="s">
        <v>995</v>
      </c>
      <c r="G6969" s="1310">
        <v>101330</v>
      </c>
      <c r="H6969" s="1310" t="s">
        <v>9233</v>
      </c>
      <c r="I6969" s="1310" t="s">
        <v>696</v>
      </c>
      <c r="J6969" s="1310" t="s">
        <v>2242</v>
      </c>
      <c r="K6969" s="1311">
        <v>25.84</v>
      </c>
      <c r="L6969" s="1310" t="s">
        <v>8949</v>
      </c>
    </row>
    <row r="6970" spans="1:12" ht="13.5">
      <c r="A6970" s="1310" t="s">
        <v>7192</v>
      </c>
      <c r="B6970" s="1310" t="s">
        <v>8419</v>
      </c>
      <c r="C6970" s="1310" t="s">
        <v>8693</v>
      </c>
      <c r="D6970" s="1310">
        <v>318</v>
      </c>
      <c r="E6970" s="1311" t="s">
        <v>995</v>
      </c>
      <c r="F6970" s="1310" t="s">
        <v>995</v>
      </c>
      <c r="G6970" s="1310">
        <v>101331</v>
      </c>
      <c r="H6970" s="1310" t="s">
        <v>9234</v>
      </c>
      <c r="I6970" s="1310" t="s">
        <v>696</v>
      </c>
      <c r="J6970" s="1310" t="s">
        <v>2242</v>
      </c>
      <c r="K6970" s="1311">
        <v>18.98</v>
      </c>
      <c r="L6970" s="1310" t="s">
        <v>8949</v>
      </c>
    </row>
    <row r="6971" spans="1:12" ht="13.5">
      <c r="A6971" s="1310" t="s">
        <v>7192</v>
      </c>
      <c r="B6971" s="1310" t="s">
        <v>8419</v>
      </c>
      <c r="C6971" s="1310" t="s">
        <v>8693</v>
      </c>
      <c r="D6971" s="1310">
        <v>318</v>
      </c>
      <c r="E6971" s="1311" t="s">
        <v>995</v>
      </c>
      <c r="F6971" s="1310" t="s">
        <v>995</v>
      </c>
      <c r="G6971" s="1310">
        <v>101332</v>
      </c>
      <c r="H6971" s="1310" t="s">
        <v>9235</v>
      </c>
      <c r="I6971" s="1310" t="s">
        <v>696</v>
      </c>
      <c r="J6971" s="1310" t="s">
        <v>2242</v>
      </c>
      <c r="K6971" s="1311">
        <v>6.63</v>
      </c>
      <c r="L6971" s="1310" t="s">
        <v>8949</v>
      </c>
    </row>
    <row r="6972" spans="1:12" ht="13.5">
      <c r="A6972" s="1310" t="s">
        <v>7192</v>
      </c>
      <c r="B6972" s="1310" t="s">
        <v>8419</v>
      </c>
      <c r="C6972" s="1310" t="s">
        <v>8693</v>
      </c>
      <c r="D6972" s="1310">
        <v>318</v>
      </c>
      <c r="E6972" s="1311" t="s">
        <v>995</v>
      </c>
      <c r="F6972" s="1310" t="s">
        <v>995</v>
      </c>
      <c r="G6972" s="1310">
        <v>101333</v>
      </c>
      <c r="H6972" s="1310" t="s">
        <v>9236</v>
      </c>
      <c r="I6972" s="1310" t="s">
        <v>696</v>
      </c>
      <c r="J6972" s="1310" t="s">
        <v>2242</v>
      </c>
      <c r="K6972" s="1311">
        <v>16.27</v>
      </c>
      <c r="L6972" s="1310" t="s">
        <v>8949</v>
      </c>
    </row>
    <row r="6973" spans="1:12" ht="13.5">
      <c r="A6973" s="1310" t="s">
        <v>7192</v>
      </c>
      <c r="B6973" s="1310" t="s">
        <v>8419</v>
      </c>
      <c r="C6973" s="1310" t="s">
        <v>8693</v>
      </c>
      <c r="D6973" s="1310">
        <v>318</v>
      </c>
      <c r="E6973" s="1311" t="s">
        <v>995</v>
      </c>
      <c r="F6973" s="1310" t="s">
        <v>995</v>
      </c>
      <c r="G6973" s="1310">
        <v>101334</v>
      </c>
      <c r="H6973" s="1310" t="s">
        <v>9237</v>
      </c>
      <c r="I6973" s="1310" t="s">
        <v>696</v>
      </c>
      <c r="J6973" s="1310" t="s">
        <v>2242</v>
      </c>
      <c r="K6973" s="1311">
        <v>54.78</v>
      </c>
      <c r="L6973" s="1310" t="s">
        <v>8949</v>
      </c>
    </row>
    <row r="6974" spans="1:12" ht="13.5">
      <c r="A6974" s="1310" t="s">
        <v>7192</v>
      </c>
      <c r="B6974" s="1310" t="s">
        <v>8419</v>
      </c>
      <c r="C6974" s="1310" t="s">
        <v>8693</v>
      </c>
      <c r="D6974" s="1310">
        <v>318</v>
      </c>
      <c r="E6974" s="1311" t="s">
        <v>995</v>
      </c>
      <c r="F6974" s="1310" t="s">
        <v>995</v>
      </c>
      <c r="G6974" s="1310">
        <v>101335</v>
      </c>
      <c r="H6974" s="1310" t="s">
        <v>9238</v>
      </c>
      <c r="I6974" s="1310" t="s">
        <v>696</v>
      </c>
      <c r="J6974" s="1310" t="s">
        <v>2242</v>
      </c>
      <c r="K6974" s="1311">
        <v>6.59</v>
      </c>
      <c r="L6974" s="1310" t="s">
        <v>8949</v>
      </c>
    </row>
    <row r="6975" spans="1:12" ht="13.5">
      <c r="A6975" s="1310" t="s">
        <v>7192</v>
      </c>
      <c r="B6975" s="1310" t="s">
        <v>8419</v>
      </c>
      <c r="C6975" s="1310" t="s">
        <v>8693</v>
      </c>
      <c r="D6975" s="1310">
        <v>318</v>
      </c>
      <c r="E6975" s="1311" t="s">
        <v>995</v>
      </c>
      <c r="F6975" s="1310" t="s">
        <v>995</v>
      </c>
      <c r="G6975" s="1310">
        <v>101336</v>
      </c>
      <c r="H6975" s="1310" t="s">
        <v>9239</v>
      </c>
      <c r="I6975" s="1310" t="s">
        <v>696</v>
      </c>
      <c r="J6975" s="1310" t="s">
        <v>2242</v>
      </c>
      <c r="K6975" s="1311">
        <v>21.32</v>
      </c>
      <c r="L6975" s="1310" t="s">
        <v>8949</v>
      </c>
    </row>
    <row r="6976" spans="1:12" ht="13.5">
      <c r="A6976" s="1310" t="s">
        <v>7192</v>
      </c>
      <c r="B6976" s="1310" t="s">
        <v>8419</v>
      </c>
      <c r="C6976" s="1310" t="s">
        <v>8693</v>
      </c>
      <c r="D6976" s="1310">
        <v>318</v>
      </c>
      <c r="E6976" s="1311" t="s">
        <v>995</v>
      </c>
      <c r="F6976" s="1310" t="s">
        <v>995</v>
      </c>
      <c r="G6976" s="1310">
        <v>101337</v>
      </c>
      <c r="H6976" s="1310" t="s">
        <v>9240</v>
      </c>
      <c r="I6976" s="1310" t="s">
        <v>696</v>
      </c>
      <c r="J6976" s="1310" t="s">
        <v>2242</v>
      </c>
      <c r="K6976" s="1311">
        <v>7.39</v>
      </c>
      <c r="L6976" s="1310" t="s">
        <v>8949</v>
      </c>
    </row>
    <row r="6977" spans="1:12" ht="13.5">
      <c r="A6977" s="1310" t="s">
        <v>7192</v>
      </c>
      <c r="B6977" s="1310" t="s">
        <v>8419</v>
      </c>
      <c r="C6977" s="1310" t="s">
        <v>8693</v>
      </c>
      <c r="D6977" s="1310">
        <v>318</v>
      </c>
      <c r="E6977" s="1311" t="s">
        <v>995</v>
      </c>
      <c r="F6977" s="1310" t="s">
        <v>995</v>
      </c>
      <c r="G6977" s="1310">
        <v>101338</v>
      </c>
      <c r="H6977" s="1310" t="s">
        <v>9241</v>
      </c>
      <c r="I6977" s="1310" t="s">
        <v>696</v>
      </c>
      <c r="J6977" s="1310" t="s">
        <v>2242</v>
      </c>
      <c r="K6977" s="1311">
        <v>12.26</v>
      </c>
      <c r="L6977" s="1310" t="s">
        <v>8949</v>
      </c>
    </row>
    <row r="6978" spans="1:12" ht="13.5">
      <c r="A6978" s="1310" t="s">
        <v>7192</v>
      </c>
      <c r="B6978" s="1310" t="s">
        <v>8419</v>
      </c>
      <c r="C6978" s="1310" t="s">
        <v>8693</v>
      </c>
      <c r="D6978" s="1310">
        <v>318</v>
      </c>
      <c r="E6978" s="1311" t="s">
        <v>995</v>
      </c>
      <c r="F6978" s="1310" t="s">
        <v>995</v>
      </c>
      <c r="G6978" s="1310">
        <v>101339</v>
      </c>
      <c r="H6978" s="1310" t="s">
        <v>9242</v>
      </c>
      <c r="I6978" s="1310" t="s">
        <v>696</v>
      </c>
      <c r="J6978" s="1310" t="s">
        <v>2242</v>
      </c>
      <c r="K6978" s="1311">
        <v>10.65</v>
      </c>
      <c r="L6978" s="1310" t="s">
        <v>8949</v>
      </c>
    </row>
    <row r="6979" spans="1:12" ht="13.5">
      <c r="A6979" s="1310" t="s">
        <v>7192</v>
      </c>
      <c r="B6979" s="1310" t="s">
        <v>8419</v>
      </c>
      <c r="C6979" s="1310" t="s">
        <v>8693</v>
      </c>
      <c r="D6979" s="1310">
        <v>318</v>
      </c>
      <c r="E6979" s="1311" t="s">
        <v>995</v>
      </c>
      <c r="F6979" s="1310" t="s">
        <v>995</v>
      </c>
      <c r="G6979" s="1310">
        <v>101340</v>
      </c>
      <c r="H6979" s="1310" t="s">
        <v>9243</v>
      </c>
      <c r="I6979" s="1310" t="s">
        <v>696</v>
      </c>
      <c r="J6979" s="1310" t="s">
        <v>2242</v>
      </c>
      <c r="K6979" s="1311">
        <v>10.27</v>
      </c>
      <c r="L6979" s="1310" t="s">
        <v>8949</v>
      </c>
    </row>
    <row r="6980" spans="1:12" ht="13.5">
      <c r="A6980" s="1310" t="s">
        <v>7192</v>
      </c>
      <c r="B6980" s="1310" t="s">
        <v>8419</v>
      </c>
      <c r="C6980" s="1310" t="s">
        <v>8693</v>
      </c>
      <c r="D6980" s="1310">
        <v>318</v>
      </c>
      <c r="E6980" s="1311" t="s">
        <v>995</v>
      </c>
      <c r="F6980" s="1310" t="s">
        <v>995</v>
      </c>
      <c r="G6980" s="1310">
        <v>101341</v>
      </c>
      <c r="H6980" s="1310" t="s">
        <v>9244</v>
      </c>
      <c r="I6980" s="1310" t="s">
        <v>696</v>
      </c>
      <c r="J6980" s="1310" t="s">
        <v>2242</v>
      </c>
      <c r="K6980" s="1311">
        <v>10.92</v>
      </c>
      <c r="L6980" s="1310" t="s">
        <v>8949</v>
      </c>
    </row>
    <row r="6981" spans="1:12" ht="13.5">
      <c r="A6981" s="1310" t="s">
        <v>7192</v>
      </c>
      <c r="B6981" s="1310" t="s">
        <v>8419</v>
      </c>
      <c r="C6981" s="1310" t="s">
        <v>8693</v>
      </c>
      <c r="D6981" s="1310">
        <v>318</v>
      </c>
      <c r="E6981" s="1311" t="s">
        <v>995</v>
      </c>
      <c r="F6981" s="1310" t="s">
        <v>995</v>
      </c>
      <c r="G6981" s="1310">
        <v>101342</v>
      </c>
      <c r="H6981" s="1310" t="s">
        <v>9245</v>
      </c>
      <c r="I6981" s="1310" t="s">
        <v>696</v>
      </c>
      <c r="J6981" s="1310" t="s">
        <v>2242</v>
      </c>
      <c r="K6981" s="1311">
        <v>13.1</v>
      </c>
      <c r="L6981" s="1310" t="s">
        <v>8949</v>
      </c>
    </row>
    <row r="6982" spans="1:12" ht="13.5">
      <c r="A6982" s="1310" t="s">
        <v>7192</v>
      </c>
      <c r="B6982" s="1310" t="s">
        <v>8419</v>
      </c>
      <c r="C6982" s="1310" t="s">
        <v>8693</v>
      </c>
      <c r="D6982" s="1310">
        <v>318</v>
      </c>
      <c r="E6982" s="1311" t="s">
        <v>995</v>
      </c>
      <c r="F6982" s="1310" t="s">
        <v>995</v>
      </c>
      <c r="G6982" s="1310">
        <v>101343</v>
      </c>
      <c r="H6982" s="1310" t="s">
        <v>9246</v>
      </c>
      <c r="I6982" s="1310" t="s">
        <v>696</v>
      </c>
      <c r="J6982" s="1310" t="s">
        <v>2242</v>
      </c>
      <c r="K6982" s="1311">
        <v>19.66</v>
      </c>
      <c r="L6982" s="1310" t="s">
        <v>8949</v>
      </c>
    </row>
    <row r="6983" spans="1:12" ht="13.5">
      <c r="A6983" s="1310" t="s">
        <v>7192</v>
      </c>
      <c r="B6983" s="1310" t="s">
        <v>8419</v>
      </c>
      <c r="C6983" s="1310" t="s">
        <v>8693</v>
      </c>
      <c r="D6983" s="1310">
        <v>318</v>
      </c>
      <c r="E6983" s="1311" t="s">
        <v>995</v>
      </c>
      <c r="F6983" s="1310" t="s">
        <v>995</v>
      </c>
      <c r="G6983" s="1310">
        <v>101344</v>
      </c>
      <c r="H6983" s="1310" t="s">
        <v>9247</v>
      </c>
      <c r="I6983" s="1310" t="s">
        <v>696</v>
      </c>
      <c r="J6983" s="1310" t="s">
        <v>2242</v>
      </c>
      <c r="K6983" s="1311">
        <v>21.32</v>
      </c>
      <c r="L6983" s="1310" t="s">
        <v>8949</v>
      </c>
    </row>
    <row r="6984" spans="1:12" ht="13.5">
      <c r="A6984" s="1310" t="s">
        <v>7192</v>
      </c>
      <c r="B6984" s="1310" t="s">
        <v>8419</v>
      </c>
      <c r="C6984" s="1310" t="s">
        <v>8693</v>
      </c>
      <c r="D6984" s="1310">
        <v>318</v>
      </c>
      <c r="E6984" s="1311" t="s">
        <v>995</v>
      </c>
      <c r="F6984" s="1310" t="s">
        <v>995</v>
      </c>
      <c r="G6984" s="1310">
        <v>101345</v>
      </c>
      <c r="H6984" s="1310" t="s">
        <v>9248</v>
      </c>
      <c r="I6984" s="1310" t="s">
        <v>696</v>
      </c>
      <c r="J6984" s="1310" t="s">
        <v>2242</v>
      </c>
      <c r="K6984" s="1311">
        <v>21.32</v>
      </c>
      <c r="L6984" s="1310" t="s">
        <v>8949</v>
      </c>
    </row>
    <row r="6985" spans="1:12" ht="13.5">
      <c r="A6985" s="1310" t="s">
        <v>7192</v>
      </c>
      <c r="B6985" s="1310" t="s">
        <v>8419</v>
      </c>
      <c r="C6985" s="1310" t="s">
        <v>8693</v>
      </c>
      <c r="D6985" s="1310">
        <v>318</v>
      </c>
      <c r="E6985" s="1311" t="s">
        <v>995</v>
      </c>
      <c r="F6985" s="1310" t="s">
        <v>995</v>
      </c>
      <c r="G6985" s="1310">
        <v>101346</v>
      </c>
      <c r="H6985" s="1310" t="s">
        <v>9249</v>
      </c>
      <c r="I6985" s="1310" t="s">
        <v>696</v>
      </c>
      <c r="J6985" s="1310" t="s">
        <v>2242</v>
      </c>
      <c r="K6985" s="1311">
        <v>17.600000000000001</v>
      </c>
      <c r="L6985" s="1310" t="s">
        <v>8949</v>
      </c>
    </row>
    <row r="6986" spans="1:12" ht="13.5">
      <c r="A6986" s="1310" t="s">
        <v>7192</v>
      </c>
      <c r="B6986" s="1310" t="s">
        <v>8419</v>
      </c>
      <c r="C6986" s="1310" t="s">
        <v>8693</v>
      </c>
      <c r="D6986" s="1310">
        <v>318</v>
      </c>
      <c r="E6986" s="1311" t="s">
        <v>995</v>
      </c>
      <c r="F6986" s="1310" t="s">
        <v>995</v>
      </c>
      <c r="G6986" s="1310">
        <v>101347</v>
      </c>
      <c r="H6986" s="1310" t="s">
        <v>9250</v>
      </c>
      <c r="I6986" s="1310" t="s">
        <v>696</v>
      </c>
      <c r="J6986" s="1310" t="s">
        <v>2242</v>
      </c>
      <c r="K6986" s="1311">
        <v>14.95</v>
      </c>
      <c r="L6986" s="1310" t="s">
        <v>8949</v>
      </c>
    </row>
    <row r="6987" spans="1:12" ht="13.5">
      <c r="A6987" s="1310" t="s">
        <v>7192</v>
      </c>
      <c r="B6987" s="1310" t="s">
        <v>8419</v>
      </c>
      <c r="C6987" s="1310" t="s">
        <v>8693</v>
      </c>
      <c r="D6987" s="1310">
        <v>318</v>
      </c>
      <c r="E6987" s="1311" t="s">
        <v>995</v>
      </c>
      <c r="F6987" s="1310" t="s">
        <v>995</v>
      </c>
      <c r="G6987" s="1310">
        <v>101348</v>
      </c>
      <c r="H6987" s="1310" t="s">
        <v>9251</v>
      </c>
      <c r="I6987" s="1310" t="s">
        <v>696</v>
      </c>
      <c r="J6987" s="1310" t="s">
        <v>2242</v>
      </c>
      <c r="K6987" s="1311">
        <v>11.21</v>
      </c>
      <c r="L6987" s="1310" t="s">
        <v>8949</v>
      </c>
    </row>
    <row r="6988" spans="1:12" ht="13.5">
      <c r="A6988" s="1310" t="s">
        <v>7192</v>
      </c>
      <c r="B6988" s="1310" t="s">
        <v>8419</v>
      </c>
      <c r="C6988" s="1310" t="s">
        <v>8693</v>
      </c>
      <c r="D6988" s="1310">
        <v>318</v>
      </c>
      <c r="E6988" s="1311" t="s">
        <v>995</v>
      </c>
      <c r="F6988" s="1310" t="s">
        <v>995</v>
      </c>
      <c r="G6988" s="1310">
        <v>101349</v>
      </c>
      <c r="H6988" s="1310" t="s">
        <v>9252</v>
      </c>
      <c r="I6988" s="1310" t="s">
        <v>696</v>
      </c>
      <c r="J6988" s="1310" t="s">
        <v>2242</v>
      </c>
      <c r="K6988" s="1311">
        <v>13.33</v>
      </c>
      <c r="L6988" s="1310" t="s">
        <v>8949</v>
      </c>
    </row>
    <row r="6989" spans="1:12" ht="13.5">
      <c r="A6989" s="1310" t="s">
        <v>7192</v>
      </c>
      <c r="B6989" s="1310" t="s">
        <v>8419</v>
      </c>
      <c r="C6989" s="1310" t="s">
        <v>8693</v>
      </c>
      <c r="D6989" s="1310">
        <v>318</v>
      </c>
      <c r="E6989" s="1311" t="s">
        <v>995</v>
      </c>
      <c r="F6989" s="1310" t="s">
        <v>995</v>
      </c>
      <c r="G6989" s="1310">
        <v>101350</v>
      </c>
      <c r="H6989" s="1310" t="s">
        <v>9253</v>
      </c>
      <c r="I6989" s="1310" t="s">
        <v>696</v>
      </c>
      <c r="J6989" s="1310" t="s">
        <v>2242</v>
      </c>
      <c r="K6989" s="1311">
        <v>16.350000000000001</v>
      </c>
      <c r="L6989" s="1310" t="s">
        <v>8949</v>
      </c>
    </row>
    <row r="6990" spans="1:12" ht="13.5">
      <c r="A6990" s="1310" t="s">
        <v>7192</v>
      </c>
      <c r="B6990" s="1310" t="s">
        <v>8419</v>
      </c>
      <c r="C6990" s="1310" t="s">
        <v>8693</v>
      </c>
      <c r="D6990" s="1310">
        <v>318</v>
      </c>
      <c r="E6990" s="1311" t="s">
        <v>995</v>
      </c>
      <c r="F6990" s="1310" t="s">
        <v>995</v>
      </c>
      <c r="G6990" s="1310">
        <v>101351</v>
      </c>
      <c r="H6990" s="1310" t="s">
        <v>9254</v>
      </c>
      <c r="I6990" s="1310" t="s">
        <v>696</v>
      </c>
      <c r="J6990" s="1310" t="s">
        <v>2242</v>
      </c>
      <c r="K6990" s="1311">
        <v>12.46</v>
      </c>
      <c r="L6990" s="1310" t="s">
        <v>8949</v>
      </c>
    </row>
    <row r="6991" spans="1:12" ht="13.5">
      <c r="A6991" s="1310" t="s">
        <v>7192</v>
      </c>
      <c r="B6991" s="1310" t="s">
        <v>8419</v>
      </c>
      <c r="C6991" s="1310" t="s">
        <v>8693</v>
      </c>
      <c r="D6991" s="1310">
        <v>318</v>
      </c>
      <c r="E6991" s="1311" t="s">
        <v>995</v>
      </c>
      <c r="F6991" s="1310" t="s">
        <v>995</v>
      </c>
      <c r="G6991" s="1310">
        <v>101352</v>
      </c>
      <c r="H6991" s="1310" t="s">
        <v>9255</v>
      </c>
      <c r="I6991" s="1310" t="s">
        <v>696</v>
      </c>
      <c r="J6991" s="1310" t="s">
        <v>2242</v>
      </c>
      <c r="K6991" s="1311">
        <v>13.76</v>
      </c>
      <c r="L6991" s="1310" t="s">
        <v>8949</v>
      </c>
    </row>
    <row r="6992" spans="1:12" ht="13.5">
      <c r="A6992" s="1310" t="s">
        <v>7192</v>
      </c>
      <c r="B6992" s="1310" t="s">
        <v>8419</v>
      </c>
      <c r="C6992" s="1310" t="s">
        <v>8693</v>
      </c>
      <c r="D6992" s="1310">
        <v>318</v>
      </c>
      <c r="E6992" s="1311" t="s">
        <v>995</v>
      </c>
      <c r="F6992" s="1310" t="s">
        <v>995</v>
      </c>
      <c r="G6992" s="1310">
        <v>101353</v>
      </c>
      <c r="H6992" s="1310" t="s">
        <v>9256</v>
      </c>
      <c r="I6992" s="1310" t="s">
        <v>696</v>
      </c>
      <c r="J6992" s="1310" t="s">
        <v>2242</v>
      </c>
      <c r="K6992" s="1311">
        <v>10.99</v>
      </c>
      <c r="L6992" s="1310" t="s">
        <v>8949</v>
      </c>
    </row>
    <row r="6993" spans="1:12" ht="13.5">
      <c r="A6993" s="1310" t="s">
        <v>7192</v>
      </c>
      <c r="B6993" s="1310" t="s">
        <v>8419</v>
      </c>
      <c r="C6993" s="1310" t="s">
        <v>8693</v>
      </c>
      <c r="D6993" s="1310">
        <v>318</v>
      </c>
      <c r="E6993" s="1311" t="s">
        <v>995</v>
      </c>
      <c r="F6993" s="1310" t="s">
        <v>995</v>
      </c>
      <c r="G6993" s="1310">
        <v>101354</v>
      </c>
      <c r="H6993" s="1310" t="s">
        <v>9257</v>
      </c>
      <c r="I6993" s="1310" t="s">
        <v>696</v>
      </c>
      <c r="J6993" s="1310" t="s">
        <v>2242</v>
      </c>
      <c r="K6993" s="1311">
        <v>14.92</v>
      </c>
      <c r="L6993" s="1310" t="s">
        <v>8949</v>
      </c>
    </row>
    <row r="6994" spans="1:12" ht="13.5">
      <c r="A6994" s="1310" t="s">
        <v>7192</v>
      </c>
      <c r="B6994" s="1310" t="s">
        <v>8419</v>
      </c>
      <c r="C6994" s="1310" t="s">
        <v>8693</v>
      </c>
      <c r="D6994" s="1310">
        <v>318</v>
      </c>
      <c r="E6994" s="1311" t="s">
        <v>995</v>
      </c>
      <c r="F6994" s="1310" t="s">
        <v>995</v>
      </c>
      <c r="G6994" s="1310">
        <v>101355</v>
      </c>
      <c r="H6994" s="1310" t="s">
        <v>9258</v>
      </c>
      <c r="I6994" s="1310" t="s">
        <v>696</v>
      </c>
      <c r="J6994" s="1310" t="s">
        <v>2242</v>
      </c>
      <c r="K6994" s="1311">
        <v>11.82</v>
      </c>
      <c r="L6994" s="1310" t="s">
        <v>8949</v>
      </c>
    </row>
    <row r="6995" spans="1:12" ht="13.5">
      <c r="A6995" s="1310" t="s">
        <v>7192</v>
      </c>
      <c r="B6995" s="1310" t="s">
        <v>8419</v>
      </c>
      <c r="C6995" s="1310" t="s">
        <v>8693</v>
      </c>
      <c r="D6995" s="1310">
        <v>318</v>
      </c>
      <c r="E6995" s="1311" t="s">
        <v>995</v>
      </c>
      <c r="F6995" s="1310" t="s">
        <v>995</v>
      </c>
      <c r="G6995" s="1310">
        <v>101356</v>
      </c>
      <c r="H6995" s="1310" t="s">
        <v>9259</v>
      </c>
      <c r="I6995" s="1310" t="s">
        <v>696</v>
      </c>
      <c r="J6995" s="1310" t="s">
        <v>2242</v>
      </c>
      <c r="K6995" s="1311">
        <v>27.61</v>
      </c>
      <c r="L6995" s="1310" t="s">
        <v>8949</v>
      </c>
    </row>
    <row r="6996" spans="1:12" ht="13.5">
      <c r="A6996" s="1310" t="s">
        <v>7192</v>
      </c>
      <c r="B6996" s="1310" t="s">
        <v>8419</v>
      </c>
      <c r="C6996" s="1310" t="s">
        <v>8693</v>
      </c>
      <c r="D6996" s="1310">
        <v>318</v>
      </c>
      <c r="E6996" s="1311" t="s">
        <v>995</v>
      </c>
      <c r="F6996" s="1310" t="s">
        <v>995</v>
      </c>
      <c r="G6996" s="1310">
        <v>101357</v>
      </c>
      <c r="H6996" s="1310" t="s">
        <v>9260</v>
      </c>
      <c r="I6996" s="1310" t="s">
        <v>696</v>
      </c>
      <c r="J6996" s="1310" t="s">
        <v>2242</v>
      </c>
      <c r="K6996" s="1311">
        <v>36.21</v>
      </c>
      <c r="L6996" s="1310" t="s">
        <v>8949</v>
      </c>
    </row>
    <row r="6997" spans="1:12" ht="13.5">
      <c r="A6997" s="1310" t="s">
        <v>7192</v>
      </c>
      <c r="B6997" s="1310" t="s">
        <v>8419</v>
      </c>
      <c r="C6997" s="1310" t="s">
        <v>8693</v>
      </c>
      <c r="D6997" s="1310">
        <v>318</v>
      </c>
      <c r="E6997" s="1311" t="s">
        <v>995</v>
      </c>
      <c r="F6997" s="1310" t="s">
        <v>995</v>
      </c>
      <c r="G6997" s="1310">
        <v>101358</v>
      </c>
      <c r="H6997" s="1310" t="s">
        <v>9261</v>
      </c>
      <c r="I6997" s="1310" t="s">
        <v>696</v>
      </c>
      <c r="J6997" s="1310" t="s">
        <v>2242</v>
      </c>
      <c r="K6997" s="1311">
        <v>25.28</v>
      </c>
      <c r="L6997" s="1310" t="s">
        <v>8949</v>
      </c>
    </row>
    <row r="6998" spans="1:12" ht="13.5">
      <c r="A6998" s="1310" t="s">
        <v>7192</v>
      </c>
      <c r="B6998" s="1310" t="s">
        <v>8419</v>
      </c>
      <c r="C6998" s="1310" t="s">
        <v>8693</v>
      </c>
      <c r="D6998" s="1310">
        <v>318</v>
      </c>
      <c r="E6998" s="1311" t="s">
        <v>995</v>
      </c>
      <c r="F6998" s="1310" t="s">
        <v>995</v>
      </c>
      <c r="G6998" s="1310">
        <v>101359</v>
      </c>
      <c r="H6998" s="1310" t="s">
        <v>9262</v>
      </c>
      <c r="I6998" s="1310" t="s">
        <v>696</v>
      </c>
      <c r="J6998" s="1310" t="s">
        <v>2242</v>
      </c>
      <c r="K6998" s="1311">
        <v>27.29</v>
      </c>
      <c r="L6998" s="1310" t="s">
        <v>8949</v>
      </c>
    </row>
    <row r="6999" spans="1:12" ht="13.5">
      <c r="A6999" s="1310" t="s">
        <v>7192</v>
      </c>
      <c r="B6999" s="1310" t="s">
        <v>8419</v>
      </c>
      <c r="C6999" s="1310" t="s">
        <v>8693</v>
      </c>
      <c r="D6999" s="1310">
        <v>318</v>
      </c>
      <c r="E6999" s="1311" t="s">
        <v>995</v>
      </c>
      <c r="F6999" s="1310" t="s">
        <v>995</v>
      </c>
      <c r="G6999" s="1310">
        <v>101360</v>
      </c>
      <c r="H6999" s="1310" t="s">
        <v>9263</v>
      </c>
      <c r="I6999" s="1310" t="s">
        <v>696</v>
      </c>
      <c r="J6999" s="1310" t="s">
        <v>2242</v>
      </c>
      <c r="K6999" s="1311">
        <v>27.2</v>
      </c>
      <c r="L6999" s="1310" t="s">
        <v>8949</v>
      </c>
    </row>
    <row r="7000" spans="1:12" ht="13.5">
      <c r="A7000" s="1310" t="s">
        <v>7192</v>
      </c>
      <c r="B7000" s="1310" t="s">
        <v>8419</v>
      </c>
      <c r="C7000" s="1310" t="s">
        <v>8693</v>
      </c>
      <c r="D7000" s="1310">
        <v>318</v>
      </c>
      <c r="E7000" s="1311" t="s">
        <v>995</v>
      </c>
      <c r="F7000" s="1310" t="s">
        <v>995</v>
      </c>
      <c r="G7000" s="1310">
        <v>101361</v>
      </c>
      <c r="H7000" s="1310" t="s">
        <v>9264</v>
      </c>
      <c r="I7000" s="1310" t="s">
        <v>696</v>
      </c>
      <c r="J7000" s="1310" t="s">
        <v>2242</v>
      </c>
      <c r="K7000" s="1311">
        <v>24.2</v>
      </c>
      <c r="L7000" s="1310" t="s">
        <v>8949</v>
      </c>
    </row>
    <row r="7001" spans="1:12" ht="13.5">
      <c r="A7001" s="1310" t="s">
        <v>7192</v>
      </c>
      <c r="B7001" s="1310" t="s">
        <v>8419</v>
      </c>
      <c r="C7001" s="1310" t="s">
        <v>8693</v>
      </c>
      <c r="D7001" s="1310">
        <v>318</v>
      </c>
      <c r="E7001" s="1311" t="s">
        <v>995</v>
      </c>
      <c r="F7001" s="1310" t="s">
        <v>995</v>
      </c>
      <c r="G7001" s="1310">
        <v>101362</v>
      </c>
      <c r="H7001" s="1310" t="s">
        <v>9265</v>
      </c>
      <c r="I7001" s="1310" t="s">
        <v>696</v>
      </c>
      <c r="J7001" s="1310" t="s">
        <v>2242</v>
      </c>
      <c r="K7001" s="1311">
        <v>5.66</v>
      </c>
      <c r="L7001" s="1310" t="s">
        <v>8949</v>
      </c>
    </row>
    <row r="7002" spans="1:12" ht="13.5">
      <c r="A7002" s="1310" t="s">
        <v>7192</v>
      </c>
      <c r="B7002" s="1310" t="s">
        <v>8419</v>
      </c>
      <c r="C7002" s="1310" t="s">
        <v>8693</v>
      </c>
      <c r="D7002" s="1310">
        <v>318</v>
      </c>
      <c r="E7002" s="1311" t="s">
        <v>995</v>
      </c>
      <c r="F7002" s="1310" t="s">
        <v>995</v>
      </c>
      <c r="G7002" s="1310">
        <v>101363</v>
      </c>
      <c r="H7002" s="1310" t="s">
        <v>9266</v>
      </c>
      <c r="I7002" s="1310" t="s">
        <v>696</v>
      </c>
      <c r="J7002" s="1310" t="s">
        <v>2242</v>
      </c>
      <c r="K7002" s="1311">
        <v>19.66</v>
      </c>
      <c r="L7002" s="1310" t="s">
        <v>8949</v>
      </c>
    </row>
    <row r="7003" spans="1:12" ht="13.5">
      <c r="A7003" s="1310" t="s">
        <v>7192</v>
      </c>
      <c r="B7003" s="1310" t="s">
        <v>8419</v>
      </c>
      <c r="C7003" s="1310" t="s">
        <v>8693</v>
      </c>
      <c r="D7003" s="1310">
        <v>318</v>
      </c>
      <c r="E7003" s="1311" t="s">
        <v>995</v>
      </c>
      <c r="F7003" s="1310" t="s">
        <v>995</v>
      </c>
      <c r="G7003" s="1310">
        <v>101364</v>
      </c>
      <c r="H7003" s="1310" t="s">
        <v>9267</v>
      </c>
      <c r="I7003" s="1310" t="s">
        <v>696</v>
      </c>
      <c r="J7003" s="1310" t="s">
        <v>2242</v>
      </c>
      <c r="K7003" s="1311">
        <v>23.62</v>
      </c>
      <c r="L7003" s="1310" t="s">
        <v>8949</v>
      </c>
    </row>
    <row r="7004" spans="1:12" ht="13.5">
      <c r="A7004" s="1310" t="s">
        <v>7192</v>
      </c>
      <c r="B7004" s="1310" t="s">
        <v>8419</v>
      </c>
      <c r="C7004" s="1310" t="s">
        <v>8693</v>
      </c>
      <c r="D7004" s="1310">
        <v>318</v>
      </c>
      <c r="E7004" s="1311" t="s">
        <v>995</v>
      </c>
      <c r="F7004" s="1310" t="s">
        <v>995</v>
      </c>
      <c r="G7004" s="1310">
        <v>101365</v>
      </c>
      <c r="H7004" s="1310" t="s">
        <v>9268</v>
      </c>
      <c r="I7004" s="1310" t="s">
        <v>696</v>
      </c>
      <c r="J7004" s="1310" t="s">
        <v>2242</v>
      </c>
      <c r="K7004" s="1311">
        <v>19.66</v>
      </c>
      <c r="L7004" s="1310" t="s">
        <v>8949</v>
      </c>
    </row>
    <row r="7005" spans="1:12" ht="13.5">
      <c r="A7005" s="1310" t="s">
        <v>7192</v>
      </c>
      <c r="B7005" s="1310" t="s">
        <v>8419</v>
      </c>
      <c r="C7005" s="1310" t="s">
        <v>8693</v>
      </c>
      <c r="D7005" s="1310">
        <v>318</v>
      </c>
      <c r="E7005" s="1311" t="s">
        <v>995</v>
      </c>
      <c r="F7005" s="1310" t="s">
        <v>995</v>
      </c>
      <c r="G7005" s="1310">
        <v>101366</v>
      </c>
      <c r="H7005" s="1310" t="s">
        <v>9269</v>
      </c>
      <c r="I7005" s="1310" t="s">
        <v>696</v>
      </c>
      <c r="J7005" s="1310" t="s">
        <v>2242</v>
      </c>
      <c r="K7005" s="1311">
        <v>21.95</v>
      </c>
      <c r="L7005" s="1310" t="s">
        <v>8949</v>
      </c>
    </row>
    <row r="7006" spans="1:12" ht="13.5">
      <c r="A7006" s="1310" t="s">
        <v>7192</v>
      </c>
      <c r="B7006" s="1310" t="s">
        <v>8419</v>
      </c>
      <c r="C7006" s="1310" t="s">
        <v>8693</v>
      </c>
      <c r="D7006" s="1310">
        <v>318</v>
      </c>
      <c r="E7006" s="1311" t="s">
        <v>995</v>
      </c>
      <c r="F7006" s="1310" t="s">
        <v>995</v>
      </c>
      <c r="G7006" s="1310">
        <v>101367</v>
      </c>
      <c r="H7006" s="1310" t="s">
        <v>9270</v>
      </c>
      <c r="I7006" s="1310" t="s">
        <v>696</v>
      </c>
      <c r="J7006" s="1310" t="s">
        <v>2242</v>
      </c>
      <c r="K7006" s="1311">
        <v>24.13</v>
      </c>
      <c r="L7006" s="1310" t="s">
        <v>8949</v>
      </c>
    </row>
    <row r="7007" spans="1:12" ht="13.5">
      <c r="A7007" s="1310" t="s">
        <v>7192</v>
      </c>
      <c r="B7007" s="1310" t="s">
        <v>8419</v>
      </c>
      <c r="C7007" s="1310" t="s">
        <v>8693</v>
      </c>
      <c r="D7007" s="1310">
        <v>318</v>
      </c>
      <c r="E7007" s="1311" t="s">
        <v>995</v>
      </c>
      <c r="F7007" s="1310" t="s">
        <v>995</v>
      </c>
      <c r="G7007" s="1310">
        <v>101368</v>
      </c>
      <c r="H7007" s="1310" t="s">
        <v>9271</v>
      </c>
      <c r="I7007" s="1310" t="s">
        <v>696</v>
      </c>
      <c r="J7007" s="1310" t="s">
        <v>2242</v>
      </c>
      <c r="K7007" s="1311">
        <v>38.81</v>
      </c>
      <c r="L7007" s="1310" t="s">
        <v>8949</v>
      </c>
    </row>
    <row r="7008" spans="1:12" ht="13.5">
      <c r="A7008" s="1310" t="s">
        <v>7192</v>
      </c>
      <c r="B7008" s="1310" t="s">
        <v>8419</v>
      </c>
      <c r="C7008" s="1310" t="s">
        <v>8693</v>
      </c>
      <c r="D7008" s="1310">
        <v>318</v>
      </c>
      <c r="E7008" s="1311" t="s">
        <v>995</v>
      </c>
      <c r="F7008" s="1310" t="s">
        <v>995</v>
      </c>
      <c r="G7008" s="1310">
        <v>101369</v>
      </c>
      <c r="H7008" s="1310" t="s">
        <v>9272</v>
      </c>
      <c r="I7008" s="1310" t="s">
        <v>696</v>
      </c>
      <c r="J7008" s="1310" t="s">
        <v>2242</v>
      </c>
      <c r="K7008" s="1311">
        <v>26.03</v>
      </c>
      <c r="L7008" s="1310" t="s">
        <v>8949</v>
      </c>
    </row>
    <row r="7009" spans="1:12" ht="13.5">
      <c r="A7009" s="1310" t="s">
        <v>7192</v>
      </c>
      <c r="B7009" s="1310" t="s">
        <v>8419</v>
      </c>
      <c r="C7009" s="1310" t="s">
        <v>8693</v>
      </c>
      <c r="D7009" s="1310">
        <v>318</v>
      </c>
      <c r="E7009" s="1311" t="s">
        <v>995</v>
      </c>
      <c r="F7009" s="1310" t="s">
        <v>995</v>
      </c>
      <c r="G7009" s="1310">
        <v>101370</v>
      </c>
      <c r="H7009" s="1310" t="s">
        <v>9273</v>
      </c>
      <c r="I7009" s="1310" t="s">
        <v>696</v>
      </c>
      <c r="J7009" s="1310" t="s">
        <v>2242</v>
      </c>
      <c r="K7009" s="1311">
        <v>21.47</v>
      </c>
      <c r="L7009" s="1310" t="s">
        <v>8949</v>
      </c>
    </row>
    <row r="7010" spans="1:12" ht="13.5">
      <c r="A7010" s="1310" t="s">
        <v>7192</v>
      </c>
      <c r="B7010" s="1310" t="s">
        <v>8419</v>
      </c>
      <c r="C7010" s="1310" t="s">
        <v>8693</v>
      </c>
      <c r="D7010" s="1310">
        <v>318</v>
      </c>
      <c r="E7010" s="1311" t="s">
        <v>995</v>
      </c>
      <c r="F7010" s="1310" t="s">
        <v>995</v>
      </c>
      <c r="G7010" s="1310">
        <v>101371</v>
      </c>
      <c r="H7010" s="1310" t="s">
        <v>9274</v>
      </c>
      <c r="I7010" s="1310" t="s">
        <v>696</v>
      </c>
      <c r="J7010" s="1310" t="s">
        <v>2242</v>
      </c>
      <c r="K7010" s="1311">
        <v>23</v>
      </c>
      <c r="L7010" s="1310" t="s">
        <v>8949</v>
      </c>
    </row>
    <row r="7011" spans="1:12" ht="13.5">
      <c r="A7011" s="1310" t="s">
        <v>7192</v>
      </c>
      <c r="B7011" s="1310" t="s">
        <v>8419</v>
      </c>
      <c r="C7011" s="1310" t="s">
        <v>8693</v>
      </c>
      <c r="D7011" s="1310">
        <v>318</v>
      </c>
      <c r="E7011" s="1311" t="s">
        <v>995</v>
      </c>
      <c r="F7011" s="1310" t="s">
        <v>995</v>
      </c>
      <c r="G7011" s="1310">
        <v>101372</v>
      </c>
      <c r="H7011" s="1310" t="s">
        <v>9275</v>
      </c>
      <c r="I7011" s="1310" t="s">
        <v>696</v>
      </c>
      <c r="J7011" s="1310" t="s">
        <v>2242</v>
      </c>
      <c r="K7011" s="1311">
        <v>5.94</v>
      </c>
      <c r="L7011" s="1310" t="s">
        <v>8949</v>
      </c>
    </row>
    <row r="7012" spans="1:12" ht="13.5">
      <c r="A7012" s="1310" t="s">
        <v>7192</v>
      </c>
      <c r="B7012" s="1310" t="s">
        <v>8419</v>
      </c>
      <c r="C7012" s="1310" t="s">
        <v>8693</v>
      </c>
      <c r="D7012" s="1310">
        <v>318</v>
      </c>
      <c r="E7012" s="1311" t="s">
        <v>995</v>
      </c>
      <c r="F7012" s="1310" t="s">
        <v>995</v>
      </c>
      <c r="G7012" s="1310">
        <v>101373</v>
      </c>
      <c r="H7012" s="1310" t="s">
        <v>9276</v>
      </c>
      <c r="I7012" s="1310" t="s">
        <v>994</v>
      </c>
      <c r="J7012" s="1310" t="s">
        <v>2242</v>
      </c>
      <c r="K7012" s="1311">
        <v>144.77000000000001</v>
      </c>
      <c r="L7012" s="1310" t="s">
        <v>8949</v>
      </c>
    </row>
    <row r="7013" spans="1:12" ht="13.5">
      <c r="A7013" s="1310" t="s">
        <v>7192</v>
      </c>
      <c r="B7013" s="1310" t="s">
        <v>8419</v>
      </c>
      <c r="C7013" s="1310" t="s">
        <v>8693</v>
      </c>
      <c r="D7013" s="1310">
        <v>318</v>
      </c>
      <c r="E7013" s="1311" t="s">
        <v>995</v>
      </c>
      <c r="F7013" s="1310" t="s">
        <v>995</v>
      </c>
      <c r="G7013" s="1310">
        <v>101374</v>
      </c>
      <c r="H7013" s="1310" t="s">
        <v>8948</v>
      </c>
      <c r="I7013" s="1310" t="s">
        <v>696</v>
      </c>
      <c r="J7013" s="1310" t="s">
        <v>2242</v>
      </c>
      <c r="K7013" s="1312">
        <v>3346.86</v>
      </c>
      <c r="L7013" s="1310" t="s">
        <v>8949</v>
      </c>
    </row>
    <row r="7014" spans="1:12" ht="13.5">
      <c r="A7014" s="1310" t="s">
        <v>7192</v>
      </c>
      <c r="B7014" s="1310" t="s">
        <v>8419</v>
      </c>
      <c r="C7014" s="1310" t="s">
        <v>8693</v>
      </c>
      <c r="D7014" s="1310">
        <v>318</v>
      </c>
      <c r="E7014" s="1311" t="s">
        <v>995</v>
      </c>
      <c r="F7014" s="1310" t="s">
        <v>995</v>
      </c>
      <c r="G7014" s="1310">
        <v>101375</v>
      </c>
      <c r="H7014" s="1310" t="s">
        <v>9277</v>
      </c>
      <c r="I7014" s="1310" t="s">
        <v>696</v>
      </c>
      <c r="J7014" s="1310" t="s">
        <v>2242</v>
      </c>
      <c r="K7014" s="1312">
        <v>3396.87</v>
      </c>
      <c r="L7014" s="1310" t="s">
        <v>8949</v>
      </c>
    </row>
    <row r="7015" spans="1:12" ht="13.5">
      <c r="A7015" s="1310" t="s">
        <v>7192</v>
      </c>
      <c r="B7015" s="1310" t="s">
        <v>8419</v>
      </c>
      <c r="C7015" s="1310" t="s">
        <v>8693</v>
      </c>
      <c r="D7015" s="1310">
        <v>318</v>
      </c>
      <c r="E7015" s="1311" t="s">
        <v>995</v>
      </c>
      <c r="F7015" s="1310" t="s">
        <v>995</v>
      </c>
      <c r="G7015" s="1310">
        <v>101376</v>
      </c>
      <c r="H7015" s="1310" t="s">
        <v>9278</v>
      </c>
      <c r="I7015" s="1310" t="s">
        <v>696</v>
      </c>
      <c r="J7015" s="1310" t="s">
        <v>2242</v>
      </c>
      <c r="K7015" s="1312">
        <v>2644.95</v>
      </c>
      <c r="L7015" s="1310" t="s">
        <v>8949</v>
      </c>
    </row>
    <row r="7016" spans="1:12" ht="13.5">
      <c r="A7016" s="1310" t="s">
        <v>7192</v>
      </c>
      <c r="B7016" s="1310" t="s">
        <v>8419</v>
      </c>
      <c r="C7016" s="1310" t="s">
        <v>8693</v>
      </c>
      <c r="D7016" s="1310">
        <v>318</v>
      </c>
      <c r="E7016" s="1311" t="s">
        <v>995</v>
      </c>
      <c r="F7016" s="1310" t="s">
        <v>995</v>
      </c>
      <c r="G7016" s="1310">
        <v>101377</v>
      </c>
      <c r="H7016" s="1310" t="s">
        <v>8952</v>
      </c>
      <c r="I7016" s="1310" t="s">
        <v>696</v>
      </c>
      <c r="J7016" s="1310" t="s">
        <v>2242</v>
      </c>
      <c r="K7016" s="1312">
        <v>3423.04</v>
      </c>
      <c r="L7016" s="1310" t="s">
        <v>8949</v>
      </c>
    </row>
    <row r="7017" spans="1:12" ht="13.5">
      <c r="A7017" s="1310" t="s">
        <v>7192</v>
      </c>
      <c r="B7017" s="1310" t="s">
        <v>8419</v>
      </c>
      <c r="C7017" s="1310" t="s">
        <v>8693</v>
      </c>
      <c r="D7017" s="1310">
        <v>318</v>
      </c>
      <c r="E7017" s="1311" t="s">
        <v>995</v>
      </c>
      <c r="F7017" s="1310" t="s">
        <v>995</v>
      </c>
      <c r="G7017" s="1310">
        <v>101378</v>
      </c>
      <c r="H7017" s="1310" t="s">
        <v>9170</v>
      </c>
      <c r="I7017" s="1310" t="s">
        <v>696</v>
      </c>
      <c r="J7017" s="1310" t="s">
        <v>2242</v>
      </c>
      <c r="K7017" s="1312">
        <v>3628.8</v>
      </c>
      <c r="L7017" s="1310" t="s">
        <v>8949</v>
      </c>
    </row>
    <row r="7018" spans="1:12" ht="13.5">
      <c r="A7018" s="1310" t="s">
        <v>7192</v>
      </c>
      <c r="B7018" s="1310" t="s">
        <v>8419</v>
      </c>
      <c r="C7018" s="1310" t="s">
        <v>8693</v>
      </c>
      <c r="D7018" s="1310">
        <v>318</v>
      </c>
      <c r="E7018" s="1311" t="s">
        <v>995</v>
      </c>
      <c r="F7018" s="1310" t="s">
        <v>995</v>
      </c>
      <c r="G7018" s="1310">
        <v>101379</v>
      </c>
      <c r="H7018" s="1310" t="s">
        <v>9279</v>
      </c>
      <c r="I7018" s="1310" t="s">
        <v>696</v>
      </c>
      <c r="J7018" s="1310" t="s">
        <v>2242</v>
      </c>
      <c r="K7018" s="1312">
        <v>3505.95</v>
      </c>
      <c r="L7018" s="1310" t="s">
        <v>8949</v>
      </c>
    </row>
    <row r="7019" spans="1:12" ht="13.5">
      <c r="A7019" s="1310" t="s">
        <v>7192</v>
      </c>
      <c r="B7019" s="1310" t="s">
        <v>8419</v>
      </c>
      <c r="C7019" s="1310" t="s">
        <v>8693</v>
      </c>
      <c r="D7019" s="1310">
        <v>318</v>
      </c>
      <c r="E7019" s="1311" t="s">
        <v>995</v>
      </c>
      <c r="F7019" s="1310" t="s">
        <v>995</v>
      </c>
      <c r="G7019" s="1310">
        <v>101380</v>
      </c>
      <c r="H7019" s="1310" t="s">
        <v>8954</v>
      </c>
      <c r="I7019" s="1310" t="s">
        <v>696</v>
      </c>
      <c r="J7019" s="1310" t="s">
        <v>2242</v>
      </c>
      <c r="K7019" s="1312">
        <v>3795.17</v>
      </c>
      <c r="L7019" s="1310" t="s">
        <v>8949</v>
      </c>
    </row>
    <row r="7020" spans="1:12" ht="13.5">
      <c r="A7020" s="1310" t="s">
        <v>7192</v>
      </c>
      <c r="B7020" s="1310" t="s">
        <v>8419</v>
      </c>
      <c r="C7020" s="1310" t="s">
        <v>8693</v>
      </c>
      <c r="D7020" s="1310">
        <v>318</v>
      </c>
      <c r="E7020" s="1311" t="s">
        <v>995</v>
      </c>
      <c r="F7020" s="1310" t="s">
        <v>995</v>
      </c>
      <c r="G7020" s="1310">
        <v>101381</v>
      </c>
      <c r="H7020" s="1310" t="s">
        <v>8955</v>
      </c>
      <c r="I7020" s="1310" t="s">
        <v>696</v>
      </c>
      <c r="J7020" s="1310" t="s">
        <v>2242</v>
      </c>
      <c r="K7020" s="1312">
        <v>4296.9799999999996</v>
      </c>
      <c r="L7020" s="1310" t="s">
        <v>8949</v>
      </c>
    </row>
    <row r="7021" spans="1:12" ht="13.5">
      <c r="A7021" s="1310" t="s">
        <v>7192</v>
      </c>
      <c r="B7021" s="1310" t="s">
        <v>8419</v>
      </c>
      <c r="C7021" s="1310" t="s">
        <v>8693</v>
      </c>
      <c r="D7021" s="1310">
        <v>318</v>
      </c>
      <c r="E7021" s="1311" t="s">
        <v>995</v>
      </c>
      <c r="F7021" s="1310" t="s">
        <v>995</v>
      </c>
      <c r="G7021" s="1310">
        <v>101382</v>
      </c>
      <c r="H7021" s="1310" t="s">
        <v>9280</v>
      </c>
      <c r="I7021" s="1310" t="s">
        <v>696</v>
      </c>
      <c r="J7021" s="1310" t="s">
        <v>2242</v>
      </c>
      <c r="K7021" s="1312">
        <v>3374.93</v>
      </c>
      <c r="L7021" s="1310" t="s">
        <v>8949</v>
      </c>
    </row>
    <row r="7022" spans="1:12" ht="13.5">
      <c r="A7022" s="1310" t="s">
        <v>7192</v>
      </c>
      <c r="B7022" s="1310" t="s">
        <v>8419</v>
      </c>
      <c r="C7022" s="1310" t="s">
        <v>8693</v>
      </c>
      <c r="D7022" s="1310">
        <v>318</v>
      </c>
      <c r="E7022" s="1311" t="s">
        <v>995</v>
      </c>
      <c r="F7022" s="1310" t="s">
        <v>995</v>
      </c>
      <c r="G7022" s="1310">
        <v>101383</v>
      </c>
      <c r="H7022" s="1310" t="s">
        <v>9172</v>
      </c>
      <c r="I7022" s="1310" t="s">
        <v>696</v>
      </c>
      <c r="J7022" s="1310" t="s">
        <v>2242</v>
      </c>
      <c r="K7022" s="1312">
        <v>3449.55</v>
      </c>
      <c r="L7022" s="1310" t="s">
        <v>8949</v>
      </c>
    </row>
    <row r="7023" spans="1:12" ht="13.5">
      <c r="A7023" s="1310" t="s">
        <v>7192</v>
      </c>
      <c r="B7023" s="1310" t="s">
        <v>8419</v>
      </c>
      <c r="C7023" s="1310" t="s">
        <v>8693</v>
      </c>
      <c r="D7023" s="1310">
        <v>318</v>
      </c>
      <c r="E7023" s="1311" t="s">
        <v>995</v>
      </c>
      <c r="F7023" s="1310" t="s">
        <v>995</v>
      </c>
      <c r="G7023" s="1310">
        <v>101384</v>
      </c>
      <c r="H7023" s="1310" t="s">
        <v>8958</v>
      </c>
      <c r="I7023" s="1310" t="s">
        <v>696</v>
      </c>
      <c r="J7023" s="1310" t="s">
        <v>2242</v>
      </c>
      <c r="K7023" s="1312">
        <v>3306.45</v>
      </c>
      <c r="L7023" s="1310" t="s">
        <v>8949</v>
      </c>
    </row>
    <row r="7024" spans="1:12" ht="13.5">
      <c r="A7024" s="1310" t="s">
        <v>7192</v>
      </c>
      <c r="B7024" s="1310" t="s">
        <v>8419</v>
      </c>
      <c r="C7024" s="1310" t="s">
        <v>8693</v>
      </c>
      <c r="D7024" s="1310">
        <v>318</v>
      </c>
      <c r="E7024" s="1311" t="s">
        <v>995</v>
      </c>
      <c r="F7024" s="1310" t="s">
        <v>995</v>
      </c>
      <c r="G7024" s="1310">
        <v>101385</v>
      </c>
      <c r="H7024" s="1310" t="s">
        <v>732</v>
      </c>
      <c r="I7024" s="1310" t="s">
        <v>696</v>
      </c>
      <c r="J7024" s="1310" t="s">
        <v>2242</v>
      </c>
      <c r="K7024" s="1312">
        <v>5537.43</v>
      </c>
      <c r="L7024" s="1310" t="s">
        <v>8949</v>
      </c>
    </row>
    <row r="7025" spans="1:12" ht="13.5">
      <c r="A7025" s="1310" t="s">
        <v>7192</v>
      </c>
      <c r="B7025" s="1310" t="s">
        <v>8419</v>
      </c>
      <c r="C7025" s="1310" t="s">
        <v>8693</v>
      </c>
      <c r="D7025" s="1310">
        <v>318</v>
      </c>
      <c r="E7025" s="1311" t="s">
        <v>995</v>
      </c>
      <c r="F7025" s="1310" t="s">
        <v>995</v>
      </c>
      <c r="G7025" s="1310">
        <v>101386</v>
      </c>
      <c r="H7025" s="1310" t="s">
        <v>8960</v>
      </c>
      <c r="I7025" s="1310" t="s">
        <v>696</v>
      </c>
      <c r="J7025" s="1310" t="s">
        <v>2242</v>
      </c>
      <c r="K7025" s="1312">
        <v>3023.01</v>
      </c>
      <c r="L7025" s="1310" t="s">
        <v>8949</v>
      </c>
    </row>
    <row r="7026" spans="1:12" ht="13.5">
      <c r="A7026" s="1310" t="s">
        <v>7192</v>
      </c>
      <c r="B7026" s="1310" t="s">
        <v>8419</v>
      </c>
      <c r="C7026" s="1310" t="s">
        <v>8693</v>
      </c>
      <c r="D7026" s="1310">
        <v>318</v>
      </c>
      <c r="E7026" s="1311" t="s">
        <v>995</v>
      </c>
      <c r="F7026" s="1310" t="s">
        <v>995</v>
      </c>
      <c r="G7026" s="1310">
        <v>101387</v>
      </c>
      <c r="H7026" s="1310" t="s">
        <v>9281</v>
      </c>
      <c r="I7026" s="1310" t="s">
        <v>696</v>
      </c>
      <c r="J7026" s="1310" t="s">
        <v>2242</v>
      </c>
      <c r="K7026" s="1312">
        <v>3198.76</v>
      </c>
      <c r="L7026" s="1310" t="s">
        <v>8949</v>
      </c>
    </row>
    <row r="7027" spans="1:12" ht="13.5">
      <c r="A7027" s="1310" t="s">
        <v>7192</v>
      </c>
      <c r="B7027" s="1310" t="s">
        <v>8419</v>
      </c>
      <c r="C7027" s="1310" t="s">
        <v>8693</v>
      </c>
      <c r="D7027" s="1310">
        <v>318</v>
      </c>
      <c r="E7027" s="1311" t="s">
        <v>995</v>
      </c>
      <c r="F7027" s="1310" t="s">
        <v>995</v>
      </c>
      <c r="G7027" s="1310">
        <v>101388</v>
      </c>
      <c r="H7027" s="1310" t="s">
        <v>8962</v>
      </c>
      <c r="I7027" s="1310" t="s">
        <v>696</v>
      </c>
      <c r="J7027" s="1310" t="s">
        <v>2242</v>
      </c>
      <c r="K7027" s="1312">
        <v>3341.61</v>
      </c>
      <c r="L7027" s="1310" t="s">
        <v>8949</v>
      </c>
    </row>
    <row r="7028" spans="1:12" ht="13.5">
      <c r="A7028" s="1310" t="s">
        <v>7192</v>
      </c>
      <c r="B7028" s="1310" t="s">
        <v>8419</v>
      </c>
      <c r="C7028" s="1310" t="s">
        <v>8693</v>
      </c>
      <c r="D7028" s="1310">
        <v>318</v>
      </c>
      <c r="E7028" s="1311" t="s">
        <v>995</v>
      </c>
      <c r="F7028" s="1310" t="s">
        <v>995</v>
      </c>
      <c r="G7028" s="1310">
        <v>101389</v>
      </c>
      <c r="H7028" s="1310" t="s">
        <v>8963</v>
      </c>
      <c r="I7028" s="1310" t="s">
        <v>696</v>
      </c>
      <c r="J7028" s="1310" t="s">
        <v>2242</v>
      </c>
      <c r="K7028" s="1312">
        <v>1504.77</v>
      </c>
      <c r="L7028" s="1310" t="s">
        <v>8949</v>
      </c>
    </row>
    <row r="7029" spans="1:12" ht="13.5">
      <c r="A7029" s="1310" t="s">
        <v>7192</v>
      </c>
      <c r="B7029" s="1310" t="s">
        <v>8419</v>
      </c>
      <c r="C7029" s="1310" t="s">
        <v>8693</v>
      </c>
      <c r="D7029" s="1310">
        <v>318</v>
      </c>
      <c r="E7029" s="1311" t="s">
        <v>995</v>
      </c>
      <c r="F7029" s="1310" t="s">
        <v>995</v>
      </c>
      <c r="G7029" s="1310">
        <v>101390</v>
      </c>
      <c r="H7029" s="1310" t="s">
        <v>9282</v>
      </c>
      <c r="I7029" s="1310" t="s">
        <v>696</v>
      </c>
      <c r="J7029" s="1310" t="s">
        <v>2242</v>
      </c>
      <c r="K7029" s="1312">
        <v>6608.95</v>
      </c>
      <c r="L7029" s="1310" t="s">
        <v>8949</v>
      </c>
    </row>
    <row r="7030" spans="1:12" ht="13.5">
      <c r="A7030" s="1310" t="s">
        <v>7192</v>
      </c>
      <c r="B7030" s="1310" t="s">
        <v>8419</v>
      </c>
      <c r="C7030" s="1310" t="s">
        <v>8693</v>
      </c>
      <c r="D7030" s="1310">
        <v>318</v>
      </c>
      <c r="E7030" s="1311" t="s">
        <v>995</v>
      </c>
      <c r="F7030" s="1310" t="s">
        <v>995</v>
      </c>
      <c r="G7030" s="1310">
        <v>101391</v>
      </c>
      <c r="H7030" s="1310" t="s">
        <v>9283</v>
      </c>
      <c r="I7030" s="1310" t="s">
        <v>696</v>
      </c>
      <c r="J7030" s="1310" t="s">
        <v>2242</v>
      </c>
      <c r="K7030" s="1312">
        <v>4302.6000000000004</v>
      </c>
      <c r="L7030" s="1310" t="s">
        <v>8949</v>
      </c>
    </row>
    <row r="7031" spans="1:12" ht="13.5">
      <c r="A7031" s="1310" t="s">
        <v>7192</v>
      </c>
      <c r="B7031" s="1310" t="s">
        <v>8419</v>
      </c>
      <c r="C7031" s="1310" t="s">
        <v>8693</v>
      </c>
      <c r="D7031" s="1310">
        <v>318</v>
      </c>
      <c r="E7031" s="1311" t="s">
        <v>995</v>
      </c>
      <c r="F7031" s="1310" t="s">
        <v>995</v>
      </c>
      <c r="G7031" s="1310">
        <v>101392</v>
      </c>
      <c r="H7031" s="1310" t="s">
        <v>9284</v>
      </c>
      <c r="I7031" s="1310" t="s">
        <v>696</v>
      </c>
      <c r="J7031" s="1310" t="s">
        <v>2242</v>
      </c>
      <c r="K7031" s="1312">
        <v>3201.49</v>
      </c>
      <c r="L7031" s="1310" t="s">
        <v>8949</v>
      </c>
    </row>
    <row r="7032" spans="1:12" ht="13.5">
      <c r="A7032" s="1310" t="s">
        <v>7192</v>
      </c>
      <c r="B7032" s="1310" t="s">
        <v>8419</v>
      </c>
      <c r="C7032" s="1310" t="s">
        <v>8693</v>
      </c>
      <c r="D7032" s="1310">
        <v>318</v>
      </c>
      <c r="E7032" s="1311" t="s">
        <v>995</v>
      </c>
      <c r="F7032" s="1310" t="s">
        <v>995</v>
      </c>
      <c r="G7032" s="1310">
        <v>101394</v>
      </c>
      <c r="H7032" s="1310" t="s">
        <v>8968</v>
      </c>
      <c r="I7032" s="1310" t="s">
        <v>696</v>
      </c>
      <c r="J7032" s="1310" t="s">
        <v>2242</v>
      </c>
      <c r="K7032" s="1312">
        <v>4064.03</v>
      </c>
      <c r="L7032" s="1310" t="s">
        <v>8949</v>
      </c>
    </row>
    <row r="7033" spans="1:12" ht="13.5">
      <c r="A7033" s="1310" t="s">
        <v>7192</v>
      </c>
      <c r="B7033" s="1310" t="s">
        <v>8419</v>
      </c>
      <c r="C7033" s="1310" t="s">
        <v>8693</v>
      </c>
      <c r="D7033" s="1310">
        <v>318</v>
      </c>
      <c r="E7033" s="1311" t="s">
        <v>995</v>
      </c>
      <c r="F7033" s="1310" t="s">
        <v>995</v>
      </c>
      <c r="G7033" s="1310">
        <v>101395</v>
      </c>
      <c r="H7033" s="1310" t="s">
        <v>9285</v>
      </c>
      <c r="I7033" s="1310" t="s">
        <v>696</v>
      </c>
      <c r="J7033" s="1310" t="s">
        <v>2242</v>
      </c>
      <c r="K7033" s="1312">
        <v>3614.84</v>
      </c>
      <c r="L7033" s="1310" t="s">
        <v>8949</v>
      </c>
    </row>
    <row r="7034" spans="1:12" ht="13.5">
      <c r="A7034" s="1310" t="s">
        <v>7192</v>
      </c>
      <c r="B7034" s="1310" t="s">
        <v>8419</v>
      </c>
      <c r="C7034" s="1310" t="s">
        <v>8693</v>
      </c>
      <c r="D7034" s="1310">
        <v>318</v>
      </c>
      <c r="E7034" s="1311" t="s">
        <v>995</v>
      </c>
      <c r="F7034" s="1310" t="s">
        <v>995</v>
      </c>
      <c r="G7034" s="1310">
        <v>101396</v>
      </c>
      <c r="H7034" s="1310" t="s">
        <v>9286</v>
      </c>
      <c r="I7034" s="1310" t="s">
        <v>696</v>
      </c>
      <c r="J7034" s="1310" t="s">
        <v>2242</v>
      </c>
      <c r="K7034" s="1312">
        <v>4282.5200000000004</v>
      </c>
      <c r="L7034" s="1310" t="s">
        <v>8949</v>
      </c>
    </row>
    <row r="7035" spans="1:12" ht="13.5">
      <c r="A7035" s="1310" t="s">
        <v>7192</v>
      </c>
      <c r="B7035" s="1310" t="s">
        <v>8419</v>
      </c>
      <c r="C7035" s="1310" t="s">
        <v>8693</v>
      </c>
      <c r="D7035" s="1310">
        <v>318</v>
      </c>
      <c r="E7035" s="1311" t="s">
        <v>995</v>
      </c>
      <c r="F7035" s="1310" t="s">
        <v>995</v>
      </c>
      <c r="G7035" s="1310">
        <v>101397</v>
      </c>
      <c r="H7035" s="1310" t="s">
        <v>8970</v>
      </c>
      <c r="I7035" s="1310" t="s">
        <v>696</v>
      </c>
      <c r="J7035" s="1310" t="s">
        <v>2242</v>
      </c>
      <c r="K7035" s="1312">
        <v>4276.8999999999996</v>
      </c>
      <c r="L7035" s="1310" t="s">
        <v>8949</v>
      </c>
    </row>
    <row r="7036" spans="1:12" ht="13.5">
      <c r="A7036" s="1310" t="s">
        <v>7192</v>
      </c>
      <c r="B7036" s="1310" t="s">
        <v>8419</v>
      </c>
      <c r="C7036" s="1310" t="s">
        <v>8693</v>
      </c>
      <c r="D7036" s="1310">
        <v>318</v>
      </c>
      <c r="E7036" s="1311" t="s">
        <v>995</v>
      </c>
      <c r="F7036" s="1310" t="s">
        <v>995</v>
      </c>
      <c r="G7036" s="1310">
        <v>101398</v>
      </c>
      <c r="H7036" s="1310" t="s">
        <v>9287</v>
      </c>
      <c r="I7036" s="1310" t="s">
        <v>696</v>
      </c>
      <c r="J7036" s="1310" t="s">
        <v>2242</v>
      </c>
      <c r="K7036" s="1312">
        <v>2896.24</v>
      </c>
      <c r="L7036" s="1310" t="s">
        <v>8949</v>
      </c>
    </row>
    <row r="7037" spans="1:12" ht="13.5">
      <c r="A7037" s="1310" t="s">
        <v>7192</v>
      </c>
      <c r="B7037" s="1310" t="s">
        <v>8419</v>
      </c>
      <c r="C7037" s="1310" t="s">
        <v>8693</v>
      </c>
      <c r="D7037" s="1310">
        <v>318</v>
      </c>
      <c r="E7037" s="1311" t="s">
        <v>995</v>
      </c>
      <c r="F7037" s="1310" t="s">
        <v>995</v>
      </c>
      <c r="G7037" s="1310">
        <v>101399</v>
      </c>
      <c r="H7037" s="1310" t="s">
        <v>8972</v>
      </c>
      <c r="I7037" s="1310" t="s">
        <v>696</v>
      </c>
      <c r="J7037" s="1310" t="s">
        <v>2242</v>
      </c>
      <c r="K7037" s="1312">
        <v>4341.59</v>
      </c>
      <c r="L7037" s="1310" t="s">
        <v>8949</v>
      </c>
    </row>
    <row r="7038" spans="1:12" ht="13.5">
      <c r="A7038" s="1310" t="s">
        <v>7192</v>
      </c>
      <c r="B7038" s="1310" t="s">
        <v>8419</v>
      </c>
      <c r="C7038" s="1310" t="s">
        <v>8693</v>
      </c>
      <c r="D7038" s="1310">
        <v>318</v>
      </c>
      <c r="E7038" s="1311" t="s">
        <v>995</v>
      </c>
      <c r="F7038" s="1310" t="s">
        <v>995</v>
      </c>
      <c r="G7038" s="1310">
        <v>101400</v>
      </c>
      <c r="H7038" s="1310" t="s">
        <v>9288</v>
      </c>
      <c r="I7038" s="1310" t="s">
        <v>696</v>
      </c>
      <c r="J7038" s="1310" t="s">
        <v>2242</v>
      </c>
      <c r="K7038" s="1312">
        <v>4345.28</v>
      </c>
      <c r="L7038" s="1310" t="s">
        <v>8949</v>
      </c>
    </row>
    <row r="7039" spans="1:12" ht="13.5">
      <c r="A7039" s="1310" t="s">
        <v>7192</v>
      </c>
      <c r="B7039" s="1310" t="s">
        <v>8419</v>
      </c>
      <c r="C7039" s="1310" t="s">
        <v>8693</v>
      </c>
      <c r="D7039" s="1310">
        <v>318</v>
      </c>
      <c r="E7039" s="1311" t="s">
        <v>995</v>
      </c>
      <c r="F7039" s="1310" t="s">
        <v>995</v>
      </c>
      <c r="G7039" s="1310">
        <v>101401</v>
      </c>
      <c r="H7039" s="1310" t="s">
        <v>8974</v>
      </c>
      <c r="I7039" s="1310" t="s">
        <v>696</v>
      </c>
      <c r="J7039" s="1310" t="s">
        <v>2242</v>
      </c>
      <c r="K7039" s="1312">
        <v>5838.87</v>
      </c>
      <c r="L7039" s="1310" t="s">
        <v>8949</v>
      </c>
    </row>
    <row r="7040" spans="1:12" ht="13.5">
      <c r="A7040" s="1310" t="s">
        <v>7192</v>
      </c>
      <c r="B7040" s="1310" t="s">
        <v>8419</v>
      </c>
      <c r="C7040" s="1310" t="s">
        <v>8693</v>
      </c>
      <c r="D7040" s="1310">
        <v>318</v>
      </c>
      <c r="E7040" s="1311" t="s">
        <v>995</v>
      </c>
      <c r="F7040" s="1310" t="s">
        <v>995</v>
      </c>
      <c r="G7040" s="1310">
        <v>101402</v>
      </c>
      <c r="H7040" s="1310" t="s">
        <v>8975</v>
      </c>
      <c r="I7040" s="1310" t="s">
        <v>696</v>
      </c>
      <c r="J7040" s="1310" t="s">
        <v>2242</v>
      </c>
      <c r="K7040" s="1312">
        <v>4223.8999999999996</v>
      </c>
      <c r="L7040" s="1310" t="s">
        <v>8949</v>
      </c>
    </row>
    <row r="7041" spans="1:12" ht="13.5">
      <c r="A7041" s="1310" t="s">
        <v>7192</v>
      </c>
      <c r="B7041" s="1310" t="s">
        <v>8419</v>
      </c>
      <c r="C7041" s="1310" t="s">
        <v>8693</v>
      </c>
      <c r="D7041" s="1310">
        <v>318</v>
      </c>
      <c r="E7041" s="1311" t="s">
        <v>995</v>
      </c>
      <c r="F7041" s="1310" t="s">
        <v>995</v>
      </c>
      <c r="G7041" s="1310">
        <v>101403</v>
      </c>
      <c r="H7041" s="1310" t="s">
        <v>9276</v>
      </c>
      <c r="I7041" s="1310" t="s">
        <v>696</v>
      </c>
      <c r="J7041" s="1310" t="s">
        <v>2242</v>
      </c>
      <c r="K7041" s="1312">
        <v>25761.91</v>
      </c>
      <c r="L7041" s="1310" t="s">
        <v>8949</v>
      </c>
    </row>
    <row r="7042" spans="1:12" ht="13.5">
      <c r="A7042" s="1310" t="s">
        <v>7192</v>
      </c>
      <c r="B7042" s="1310" t="s">
        <v>8419</v>
      </c>
      <c r="C7042" s="1310" t="s">
        <v>8693</v>
      </c>
      <c r="D7042" s="1310">
        <v>318</v>
      </c>
      <c r="E7042" s="1311" t="s">
        <v>995</v>
      </c>
      <c r="F7042" s="1310" t="s">
        <v>995</v>
      </c>
      <c r="G7042" s="1310">
        <v>101404</v>
      </c>
      <c r="H7042" s="1310" t="s">
        <v>9038</v>
      </c>
      <c r="I7042" s="1310" t="s">
        <v>696</v>
      </c>
      <c r="J7042" s="1310" t="s">
        <v>2242</v>
      </c>
      <c r="K7042" s="1312">
        <v>19563.55</v>
      </c>
      <c r="L7042" s="1310" t="s">
        <v>8949</v>
      </c>
    </row>
    <row r="7043" spans="1:12" ht="13.5">
      <c r="A7043" s="1310" t="s">
        <v>7192</v>
      </c>
      <c r="B7043" s="1310" t="s">
        <v>8419</v>
      </c>
      <c r="C7043" s="1310" t="s">
        <v>8693</v>
      </c>
      <c r="D7043" s="1310">
        <v>318</v>
      </c>
      <c r="E7043" s="1311" t="s">
        <v>995</v>
      </c>
      <c r="F7043" s="1310" t="s">
        <v>995</v>
      </c>
      <c r="G7043" s="1310">
        <v>101405</v>
      </c>
      <c r="H7043" s="1310" t="s">
        <v>9039</v>
      </c>
      <c r="I7043" s="1310" t="s">
        <v>696</v>
      </c>
      <c r="J7043" s="1310" t="s">
        <v>2242</v>
      </c>
      <c r="K7043" s="1312">
        <v>18200.560000000001</v>
      </c>
      <c r="L7043" s="1310" t="s">
        <v>8949</v>
      </c>
    </row>
    <row r="7044" spans="1:12" ht="13.5">
      <c r="A7044" s="1310" t="s">
        <v>7192</v>
      </c>
      <c r="B7044" s="1310" t="s">
        <v>8419</v>
      </c>
      <c r="C7044" s="1310" t="s">
        <v>8693</v>
      </c>
      <c r="D7044" s="1310">
        <v>318</v>
      </c>
      <c r="E7044" s="1311" t="s">
        <v>995</v>
      </c>
      <c r="F7044" s="1310" t="s">
        <v>995</v>
      </c>
      <c r="G7044" s="1310">
        <v>101407</v>
      </c>
      <c r="H7044" s="1310" t="s">
        <v>8976</v>
      </c>
      <c r="I7044" s="1310" t="s">
        <v>696</v>
      </c>
      <c r="J7044" s="1310" t="s">
        <v>2242</v>
      </c>
      <c r="K7044" s="1312">
        <v>4296.9799999999996</v>
      </c>
      <c r="L7044" s="1310" t="s">
        <v>8949</v>
      </c>
    </row>
    <row r="7045" spans="1:12" ht="13.5">
      <c r="A7045" s="1310" t="s">
        <v>7192</v>
      </c>
      <c r="B7045" s="1310" t="s">
        <v>8419</v>
      </c>
      <c r="C7045" s="1310" t="s">
        <v>8693</v>
      </c>
      <c r="D7045" s="1310">
        <v>318</v>
      </c>
      <c r="E7045" s="1311" t="s">
        <v>995</v>
      </c>
      <c r="F7045" s="1310" t="s">
        <v>995</v>
      </c>
      <c r="G7045" s="1310">
        <v>101408</v>
      </c>
      <c r="H7045" s="1310" t="s">
        <v>8977</v>
      </c>
      <c r="I7045" s="1310" t="s">
        <v>696</v>
      </c>
      <c r="J7045" s="1310" t="s">
        <v>2242</v>
      </c>
      <c r="K7045" s="1312">
        <v>4313.53</v>
      </c>
      <c r="L7045" s="1310" t="s">
        <v>8949</v>
      </c>
    </row>
    <row r="7046" spans="1:12" ht="13.5">
      <c r="A7046" s="1310" t="s">
        <v>7192</v>
      </c>
      <c r="B7046" s="1310" t="s">
        <v>8419</v>
      </c>
      <c r="C7046" s="1310" t="s">
        <v>8693</v>
      </c>
      <c r="D7046" s="1310">
        <v>318</v>
      </c>
      <c r="E7046" s="1311" t="s">
        <v>995</v>
      </c>
      <c r="F7046" s="1310" t="s">
        <v>995</v>
      </c>
      <c r="G7046" s="1310">
        <v>101409</v>
      </c>
      <c r="H7046" s="1310" t="s">
        <v>9289</v>
      </c>
      <c r="I7046" s="1310" t="s">
        <v>696</v>
      </c>
      <c r="J7046" s="1310" t="s">
        <v>2242</v>
      </c>
      <c r="K7046" s="1312">
        <v>3411.57</v>
      </c>
      <c r="L7046" s="1310" t="s">
        <v>8949</v>
      </c>
    </row>
    <row r="7047" spans="1:12" ht="13.5">
      <c r="A7047" s="1310" t="s">
        <v>7192</v>
      </c>
      <c r="B7047" s="1310" t="s">
        <v>8419</v>
      </c>
      <c r="C7047" s="1310" t="s">
        <v>8693</v>
      </c>
      <c r="D7047" s="1310">
        <v>318</v>
      </c>
      <c r="E7047" s="1311" t="s">
        <v>995</v>
      </c>
      <c r="F7047" s="1310" t="s">
        <v>995</v>
      </c>
      <c r="G7047" s="1310">
        <v>101410</v>
      </c>
      <c r="H7047" s="1310" t="s">
        <v>9027</v>
      </c>
      <c r="I7047" s="1310" t="s">
        <v>696</v>
      </c>
      <c r="J7047" s="1310" t="s">
        <v>2242</v>
      </c>
      <c r="K7047" s="1312">
        <v>4185.5600000000004</v>
      </c>
      <c r="L7047" s="1310" t="s">
        <v>8949</v>
      </c>
    </row>
    <row r="7048" spans="1:12" ht="13.5">
      <c r="A7048" s="1310" t="s">
        <v>7192</v>
      </c>
      <c r="B7048" s="1310" t="s">
        <v>8419</v>
      </c>
      <c r="C7048" s="1310" t="s">
        <v>8693</v>
      </c>
      <c r="D7048" s="1310">
        <v>318</v>
      </c>
      <c r="E7048" s="1311" t="s">
        <v>995</v>
      </c>
      <c r="F7048" s="1310" t="s">
        <v>995</v>
      </c>
      <c r="G7048" s="1310">
        <v>101411</v>
      </c>
      <c r="H7048" s="1310" t="s">
        <v>9290</v>
      </c>
      <c r="I7048" s="1310" t="s">
        <v>696</v>
      </c>
      <c r="J7048" s="1310" t="s">
        <v>2242</v>
      </c>
      <c r="K7048" s="1312">
        <v>4307.3100000000004</v>
      </c>
      <c r="L7048" s="1310" t="s">
        <v>8949</v>
      </c>
    </row>
    <row r="7049" spans="1:12" ht="13.5">
      <c r="A7049" s="1310" t="s">
        <v>7192</v>
      </c>
      <c r="B7049" s="1310" t="s">
        <v>8419</v>
      </c>
      <c r="C7049" s="1310" t="s">
        <v>8693</v>
      </c>
      <c r="D7049" s="1310">
        <v>318</v>
      </c>
      <c r="E7049" s="1311" t="s">
        <v>995</v>
      </c>
      <c r="F7049" s="1310" t="s">
        <v>995</v>
      </c>
      <c r="G7049" s="1310">
        <v>101412</v>
      </c>
      <c r="H7049" s="1310" t="s">
        <v>9291</v>
      </c>
      <c r="I7049" s="1310" t="s">
        <v>696</v>
      </c>
      <c r="J7049" s="1310" t="s">
        <v>2242</v>
      </c>
      <c r="K7049" s="1312">
        <v>4322.12</v>
      </c>
      <c r="L7049" s="1310" t="s">
        <v>8949</v>
      </c>
    </row>
    <row r="7050" spans="1:12" ht="13.5">
      <c r="A7050" s="1310" t="s">
        <v>7192</v>
      </c>
      <c r="B7050" s="1310" t="s">
        <v>8419</v>
      </c>
      <c r="C7050" s="1310" t="s">
        <v>8693</v>
      </c>
      <c r="D7050" s="1310">
        <v>318</v>
      </c>
      <c r="E7050" s="1311" t="s">
        <v>995</v>
      </c>
      <c r="F7050" s="1310" t="s">
        <v>995</v>
      </c>
      <c r="G7050" s="1310">
        <v>101413</v>
      </c>
      <c r="H7050" s="1310" t="s">
        <v>8979</v>
      </c>
      <c r="I7050" s="1310" t="s">
        <v>696</v>
      </c>
      <c r="J7050" s="1310" t="s">
        <v>2242</v>
      </c>
      <c r="K7050" s="1312">
        <v>4352.2</v>
      </c>
      <c r="L7050" s="1310" t="s">
        <v>8949</v>
      </c>
    </row>
    <row r="7051" spans="1:12" ht="13.5">
      <c r="A7051" s="1310" t="s">
        <v>7192</v>
      </c>
      <c r="B7051" s="1310" t="s">
        <v>8419</v>
      </c>
      <c r="C7051" s="1310" t="s">
        <v>8693</v>
      </c>
      <c r="D7051" s="1310">
        <v>318</v>
      </c>
      <c r="E7051" s="1311" t="s">
        <v>995</v>
      </c>
      <c r="F7051" s="1310" t="s">
        <v>995</v>
      </c>
      <c r="G7051" s="1310">
        <v>101414</v>
      </c>
      <c r="H7051" s="1310" t="s">
        <v>9292</v>
      </c>
      <c r="I7051" s="1310" t="s">
        <v>696</v>
      </c>
      <c r="J7051" s="1310" t="s">
        <v>2242</v>
      </c>
      <c r="K7051" s="1312">
        <v>3608.54</v>
      </c>
      <c r="L7051" s="1310" t="s">
        <v>8949</v>
      </c>
    </row>
    <row r="7052" spans="1:12" ht="13.5">
      <c r="A7052" s="1310" t="s">
        <v>7192</v>
      </c>
      <c r="B7052" s="1310" t="s">
        <v>8419</v>
      </c>
      <c r="C7052" s="1310" t="s">
        <v>8693</v>
      </c>
      <c r="D7052" s="1310">
        <v>318</v>
      </c>
      <c r="E7052" s="1311" t="s">
        <v>995</v>
      </c>
      <c r="F7052" s="1310" t="s">
        <v>995</v>
      </c>
      <c r="G7052" s="1310">
        <v>101415</v>
      </c>
      <c r="H7052" s="1310" t="s">
        <v>9293</v>
      </c>
      <c r="I7052" s="1310" t="s">
        <v>696</v>
      </c>
      <c r="J7052" s="1310" t="s">
        <v>2242</v>
      </c>
      <c r="K7052" s="1312">
        <v>4540.58</v>
      </c>
      <c r="L7052" s="1310" t="s">
        <v>8949</v>
      </c>
    </row>
    <row r="7053" spans="1:12" ht="13.5">
      <c r="A7053" s="1310" t="s">
        <v>7192</v>
      </c>
      <c r="B7053" s="1310" t="s">
        <v>8419</v>
      </c>
      <c r="C7053" s="1310" t="s">
        <v>8693</v>
      </c>
      <c r="D7053" s="1310">
        <v>318</v>
      </c>
      <c r="E7053" s="1311" t="s">
        <v>995</v>
      </c>
      <c r="F7053" s="1310" t="s">
        <v>995</v>
      </c>
      <c r="G7053" s="1310">
        <v>101416</v>
      </c>
      <c r="H7053" s="1310" t="s">
        <v>9177</v>
      </c>
      <c r="I7053" s="1310" t="s">
        <v>696</v>
      </c>
      <c r="J7053" s="1310" t="s">
        <v>2242</v>
      </c>
      <c r="K7053" s="1312">
        <v>4839.0600000000004</v>
      </c>
      <c r="L7053" s="1310" t="s">
        <v>8949</v>
      </c>
    </row>
    <row r="7054" spans="1:12" ht="13.5">
      <c r="A7054" s="1310" t="s">
        <v>7192</v>
      </c>
      <c r="B7054" s="1310" t="s">
        <v>8419</v>
      </c>
      <c r="C7054" s="1310" t="s">
        <v>8693</v>
      </c>
      <c r="D7054" s="1310">
        <v>318</v>
      </c>
      <c r="E7054" s="1311" t="s">
        <v>995</v>
      </c>
      <c r="F7054" s="1310" t="s">
        <v>995</v>
      </c>
      <c r="G7054" s="1310">
        <v>101417</v>
      </c>
      <c r="H7054" s="1310" t="s">
        <v>9294</v>
      </c>
      <c r="I7054" s="1310" t="s">
        <v>696</v>
      </c>
      <c r="J7054" s="1310" t="s">
        <v>2242</v>
      </c>
      <c r="K7054" s="1312">
        <v>4157.8900000000003</v>
      </c>
      <c r="L7054" s="1310" t="s">
        <v>8949</v>
      </c>
    </row>
    <row r="7055" spans="1:12" ht="13.5">
      <c r="A7055" s="1310" t="s">
        <v>7192</v>
      </c>
      <c r="B7055" s="1310" t="s">
        <v>8419</v>
      </c>
      <c r="C7055" s="1310" t="s">
        <v>8693</v>
      </c>
      <c r="D7055" s="1310">
        <v>318</v>
      </c>
      <c r="E7055" s="1311" t="s">
        <v>995</v>
      </c>
      <c r="F7055" s="1310" t="s">
        <v>995</v>
      </c>
      <c r="G7055" s="1310">
        <v>101418</v>
      </c>
      <c r="H7055" s="1310" t="s">
        <v>9295</v>
      </c>
      <c r="I7055" s="1310" t="s">
        <v>696</v>
      </c>
      <c r="J7055" s="1310" t="s">
        <v>2242</v>
      </c>
      <c r="K7055" s="1312">
        <v>3297.7</v>
      </c>
      <c r="L7055" s="1310" t="s">
        <v>8949</v>
      </c>
    </row>
    <row r="7056" spans="1:12" ht="13.5">
      <c r="A7056" s="1310" t="s">
        <v>7192</v>
      </c>
      <c r="B7056" s="1310" t="s">
        <v>8419</v>
      </c>
      <c r="C7056" s="1310" t="s">
        <v>8693</v>
      </c>
      <c r="D7056" s="1310">
        <v>318</v>
      </c>
      <c r="E7056" s="1311" t="s">
        <v>995</v>
      </c>
      <c r="F7056" s="1310" t="s">
        <v>995</v>
      </c>
      <c r="G7056" s="1310">
        <v>101419</v>
      </c>
      <c r="H7056" s="1310" t="s">
        <v>9296</v>
      </c>
      <c r="I7056" s="1310" t="s">
        <v>696</v>
      </c>
      <c r="J7056" s="1310" t="s">
        <v>2242</v>
      </c>
      <c r="K7056" s="1312">
        <v>4461.67</v>
      </c>
      <c r="L7056" s="1310" t="s">
        <v>8949</v>
      </c>
    </row>
    <row r="7057" spans="1:12" ht="13.5">
      <c r="A7057" s="1310" t="s">
        <v>7192</v>
      </c>
      <c r="B7057" s="1310" t="s">
        <v>8419</v>
      </c>
      <c r="C7057" s="1310" t="s">
        <v>8693</v>
      </c>
      <c r="D7057" s="1310">
        <v>318</v>
      </c>
      <c r="E7057" s="1311" t="s">
        <v>995</v>
      </c>
      <c r="F7057" s="1310" t="s">
        <v>995</v>
      </c>
      <c r="G7057" s="1310">
        <v>101420</v>
      </c>
      <c r="H7057" s="1310" t="s">
        <v>9297</v>
      </c>
      <c r="I7057" s="1310" t="s">
        <v>696</v>
      </c>
      <c r="J7057" s="1310" t="s">
        <v>2242</v>
      </c>
      <c r="K7057" s="1312">
        <v>3415.39</v>
      </c>
      <c r="L7057" s="1310" t="s">
        <v>8949</v>
      </c>
    </row>
    <row r="7058" spans="1:12" ht="13.5">
      <c r="A7058" s="1310" t="s">
        <v>7192</v>
      </c>
      <c r="B7058" s="1310" t="s">
        <v>8419</v>
      </c>
      <c r="C7058" s="1310" t="s">
        <v>8693</v>
      </c>
      <c r="D7058" s="1310">
        <v>318</v>
      </c>
      <c r="E7058" s="1311" t="s">
        <v>995</v>
      </c>
      <c r="F7058" s="1310" t="s">
        <v>995</v>
      </c>
      <c r="G7058" s="1310">
        <v>101421</v>
      </c>
      <c r="H7058" s="1310" t="s">
        <v>9298</v>
      </c>
      <c r="I7058" s="1310" t="s">
        <v>696</v>
      </c>
      <c r="J7058" s="1310" t="s">
        <v>2242</v>
      </c>
      <c r="K7058" s="1312">
        <v>4425.42</v>
      </c>
      <c r="L7058" s="1310" t="s">
        <v>8949</v>
      </c>
    </row>
    <row r="7059" spans="1:12" ht="13.5">
      <c r="A7059" s="1310" t="s">
        <v>7192</v>
      </c>
      <c r="B7059" s="1310" t="s">
        <v>8419</v>
      </c>
      <c r="C7059" s="1310" t="s">
        <v>8693</v>
      </c>
      <c r="D7059" s="1310">
        <v>318</v>
      </c>
      <c r="E7059" s="1311" t="s">
        <v>995</v>
      </c>
      <c r="F7059" s="1310" t="s">
        <v>995</v>
      </c>
      <c r="G7059" s="1310">
        <v>101422</v>
      </c>
      <c r="H7059" s="1310" t="s">
        <v>9299</v>
      </c>
      <c r="I7059" s="1310" t="s">
        <v>696</v>
      </c>
      <c r="J7059" s="1310" t="s">
        <v>2242</v>
      </c>
      <c r="K7059" s="1312">
        <v>3362.37</v>
      </c>
      <c r="L7059" s="1310" t="s">
        <v>8949</v>
      </c>
    </row>
    <row r="7060" spans="1:12" ht="13.5">
      <c r="A7060" s="1310" t="s">
        <v>7192</v>
      </c>
      <c r="B7060" s="1310" t="s">
        <v>8419</v>
      </c>
      <c r="C7060" s="1310" t="s">
        <v>8693</v>
      </c>
      <c r="D7060" s="1310">
        <v>318</v>
      </c>
      <c r="E7060" s="1311" t="s">
        <v>995</v>
      </c>
      <c r="F7060" s="1310" t="s">
        <v>995</v>
      </c>
      <c r="G7060" s="1310">
        <v>101423</v>
      </c>
      <c r="H7060" s="1310" t="s">
        <v>9300</v>
      </c>
      <c r="I7060" s="1310" t="s">
        <v>696</v>
      </c>
      <c r="J7060" s="1310" t="s">
        <v>2242</v>
      </c>
      <c r="K7060" s="1312">
        <v>3348.28</v>
      </c>
      <c r="L7060" s="1310" t="s">
        <v>8949</v>
      </c>
    </row>
    <row r="7061" spans="1:12" ht="13.5">
      <c r="A7061" s="1310" t="s">
        <v>7192</v>
      </c>
      <c r="B7061" s="1310" t="s">
        <v>8419</v>
      </c>
      <c r="C7061" s="1310" t="s">
        <v>8693</v>
      </c>
      <c r="D7061" s="1310">
        <v>318</v>
      </c>
      <c r="E7061" s="1311" t="s">
        <v>995</v>
      </c>
      <c r="F7061" s="1310" t="s">
        <v>995</v>
      </c>
      <c r="G7061" s="1310">
        <v>101424</v>
      </c>
      <c r="H7061" s="1310" t="s">
        <v>9301</v>
      </c>
      <c r="I7061" s="1310" t="s">
        <v>696</v>
      </c>
      <c r="J7061" s="1310" t="s">
        <v>2242</v>
      </c>
      <c r="K7061" s="1312">
        <v>3377.06</v>
      </c>
      <c r="L7061" s="1310" t="s">
        <v>8949</v>
      </c>
    </row>
    <row r="7062" spans="1:12" ht="13.5">
      <c r="A7062" s="1310" t="s">
        <v>7192</v>
      </c>
      <c r="B7062" s="1310" t="s">
        <v>8419</v>
      </c>
      <c r="C7062" s="1310" t="s">
        <v>8693</v>
      </c>
      <c r="D7062" s="1310">
        <v>318</v>
      </c>
      <c r="E7062" s="1311" t="s">
        <v>995</v>
      </c>
      <c r="F7062" s="1310" t="s">
        <v>995</v>
      </c>
      <c r="G7062" s="1310">
        <v>101425</v>
      </c>
      <c r="H7062" s="1310" t="s">
        <v>9302</v>
      </c>
      <c r="I7062" s="1310" t="s">
        <v>696</v>
      </c>
      <c r="J7062" s="1310" t="s">
        <v>2242</v>
      </c>
      <c r="K7062" s="1312">
        <v>1837.54</v>
      </c>
      <c r="L7062" s="1310" t="s">
        <v>8949</v>
      </c>
    </row>
    <row r="7063" spans="1:12" ht="13.5">
      <c r="A7063" s="1310" t="s">
        <v>7192</v>
      </c>
      <c r="B7063" s="1310" t="s">
        <v>8419</v>
      </c>
      <c r="C7063" s="1310" t="s">
        <v>8693</v>
      </c>
      <c r="D7063" s="1310">
        <v>318</v>
      </c>
      <c r="E7063" s="1311" t="s">
        <v>995</v>
      </c>
      <c r="F7063" s="1310" t="s">
        <v>995</v>
      </c>
      <c r="G7063" s="1310">
        <v>101426</v>
      </c>
      <c r="H7063" s="1310" t="s">
        <v>9303</v>
      </c>
      <c r="I7063" s="1310" t="s">
        <v>696</v>
      </c>
      <c r="J7063" s="1310" t="s">
        <v>2242</v>
      </c>
      <c r="K7063" s="1312">
        <v>3665.75</v>
      </c>
      <c r="L7063" s="1310" t="s">
        <v>8949</v>
      </c>
    </row>
    <row r="7064" spans="1:12" ht="13.5">
      <c r="A7064" s="1310" t="s">
        <v>7192</v>
      </c>
      <c r="B7064" s="1310" t="s">
        <v>8419</v>
      </c>
      <c r="C7064" s="1310" t="s">
        <v>8693</v>
      </c>
      <c r="D7064" s="1310">
        <v>318</v>
      </c>
      <c r="E7064" s="1311" t="s">
        <v>995</v>
      </c>
      <c r="F7064" s="1310" t="s">
        <v>995</v>
      </c>
      <c r="G7064" s="1310">
        <v>101427</v>
      </c>
      <c r="H7064" s="1310" t="s">
        <v>8992</v>
      </c>
      <c r="I7064" s="1310" t="s">
        <v>696</v>
      </c>
      <c r="J7064" s="1310" t="s">
        <v>2242</v>
      </c>
      <c r="K7064" s="1312">
        <v>3312.38</v>
      </c>
      <c r="L7064" s="1310" t="s">
        <v>8949</v>
      </c>
    </row>
    <row r="7065" spans="1:12" ht="13.5">
      <c r="A7065" s="1310" t="s">
        <v>7192</v>
      </c>
      <c r="B7065" s="1310" t="s">
        <v>8419</v>
      </c>
      <c r="C7065" s="1310" t="s">
        <v>8693</v>
      </c>
      <c r="D7065" s="1310">
        <v>318</v>
      </c>
      <c r="E7065" s="1311" t="s">
        <v>995</v>
      </c>
      <c r="F7065" s="1310" t="s">
        <v>995</v>
      </c>
      <c r="G7065" s="1310">
        <v>101428</v>
      </c>
      <c r="H7065" s="1310" t="s">
        <v>9304</v>
      </c>
      <c r="I7065" s="1310" t="s">
        <v>696</v>
      </c>
      <c r="J7065" s="1310" t="s">
        <v>2242</v>
      </c>
      <c r="K7065" s="1312">
        <v>3231.04</v>
      </c>
      <c r="L7065" s="1310" t="s">
        <v>8949</v>
      </c>
    </row>
    <row r="7066" spans="1:12" ht="13.5">
      <c r="A7066" s="1310" t="s">
        <v>7192</v>
      </c>
      <c r="B7066" s="1310" t="s">
        <v>8419</v>
      </c>
      <c r="C7066" s="1310" t="s">
        <v>8693</v>
      </c>
      <c r="D7066" s="1310">
        <v>318</v>
      </c>
      <c r="E7066" s="1311" t="s">
        <v>995</v>
      </c>
      <c r="F7066" s="1310" t="s">
        <v>995</v>
      </c>
      <c r="G7066" s="1310">
        <v>101429</v>
      </c>
      <c r="H7066" s="1310" t="s">
        <v>9305</v>
      </c>
      <c r="I7066" s="1310" t="s">
        <v>696</v>
      </c>
      <c r="J7066" s="1310" t="s">
        <v>2242</v>
      </c>
      <c r="K7066" s="1312">
        <v>3372.72</v>
      </c>
      <c r="L7066" s="1310" t="s">
        <v>8949</v>
      </c>
    </row>
    <row r="7067" spans="1:12" ht="13.5">
      <c r="A7067" s="1310" t="s">
        <v>7192</v>
      </c>
      <c r="B7067" s="1310" t="s">
        <v>8419</v>
      </c>
      <c r="C7067" s="1310" t="s">
        <v>8693</v>
      </c>
      <c r="D7067" s="1310">
        <v>318</v>
      </c>
      <c r="E7067" s="1311" t="s">
        <v>995</v>
      </c>
      <c r="F7067" s="1310" t="s">
        <v>995</v>
      </c>
      <c r="G7067" s="1310">
        <v>101430</v>
      </c>
      <c r="H7067" s="1310" t="s">
        <v>9306</v>
      </c>
      <c r="I7067" s="1310" t="s">
        <v>696</v>
      </c>
      <c r="J7067" s="1310" t="s">
        <v>2242</v>
      </c>
      <c r="K7067" s="1312">
        <v>3849.21</v>
      </c>
      <c r="L7067" s="1310" t="s">
        <v>8949</v>
      </c>
    </row>
    <row r="7068" spans="1:12" ht="13.5">
      <c r="A7068" s="1310" t="s">
        <v>7192</v>
      </c>
      <c r="B7068" s="1310" t="s">
        <v>8419</v>
      </c>
      <c r="C7068" s="1310" t="s">
        <v>8693</v>
      </c>
      <c r="D7068" s="1310">
        <v>318</v>
      </c>
      <c r="E7068" s="1311" t="s">
        <v>995</v>
      </c>
      <c r="F7068" s="1310" t="s">
        <v>995</v>
      </c>
      <c r="G7068" s="1310">
        <v>101431</v>
      </c>
      <c r="H7068" s="1310" t="s">
        <v>8995</v>
      </c>
      <c r="I7068" s="1310" t="s">
        <v>696</v>
      </c>
      <c r="J7068" s="1310" t="s">
        <v>2242</v>
      </c>
      <c r="K7068" s="1312">
        <v>4127.82</v>
      </c>
      <c r="L7068" s="1310" t="s">
        <v>8949</v>
      </c>
    </row>
    <row r="7069" spans="1:12" ht="13.5">
      <c r="A7069" s="1310" t="s">
        <v>7192</v>
      </c>
      <c r="B7069" s="1310" t="s">
        <v>8419</v>
      </c>
      <c r="C7069" s="1310" t="s">
        <v>8693</v>
      </c>
      <c r="D7069" s="1310">
        <v>318</v>
      </c>
      <c r="E7069" s="1311" t="s">
        <v>995</v>
      </c>
      <c r="F7069" s="1310" t="s">
        <v>995</v>
      </c>
      <c r="G7069" s="1310">
        <v>101432</v>
      </c>
      <c r="H7069" s="1310" t="s">
        <v>9307</v>
      </c>
      <c r="I7069" s="1310" t="s">
        <v>696</v>
      </c>
      <c r="J7069" s="1310" t="s">
        <v>2242</v>
      </c>
      <c r="K7069" s="1312">
        <v>3377.06</v>
      </c>
      <c r="L7069" s="1310" t="s">
        <v>8949</v>
      </c>
    </row>
    <row r="7070" spans="1:12" ht="13.5">
      <c r="A7070" s="1310" t="s">
        <v>7192</v>
      </c>
      <c r="B7070" s="1310" t="s">
        <v>8419</v>
      </c>
      <c r="C7070" s="1310" t="s">
        <v>8693</v>
      </c>
      <c r="D7070" s="1310">
        <v>318</v>
      </c>
      <c r="E7070" s="1311" t="s">
        <v>995</v>
      </c>
      <c r="F7070" s="1310" t="s">
        <v>995</v>
      </c>
      <c r="G7070" s="1310">
        <v>101433</v>
      </c>
      <c r="H7070" s="1310" t="s">
        <v>8997</v>
      </c>
      <c r="I7070" s="1310" t="s">
        <v>696</v>
      </c>
      <c r="J7070" s="1310" t="s">
        <v>2242</v>
      </c>
      <c r="K7070" s="1312">
        <v>3377.06</v>
      </c>
      <c r="L7070" s="1310" t="s">
        <v>8949</v>
      </c>
    </row>
    <row r="7071" spans="1:12" ht="13.5">
      <c r="A7071" s="1310" t="s">
        <v>7192</v>
      </c>
      <c r="B7071" s="1310" t="s">
        <v>8419</v>
      </c>
      <c r="C7071" s="1310" t="s">
        <v>8693</v>
      </c>
      <c r="D7071" s="1310">
        <v>318</v>
      </c>
      <c r="E7071" s="1311" t="s">
        <v>995</v>
      </c>
      <c r="F7071" s="1310" t="s">
        <v>995</v>
      </c>
      <c r="G7071" s="1310">
        <v>101434</v>
      </c>
      <c r="H7071" s="1310" t="s">
        <v>9308</v>
      </c>
      <c r="I7071" s="1310" t="s">
        <v>696</v>
      </c>
      <c r="J7071" s="1310" t="s">
        <v>2242</v>
      </c>
      <c r="K7071" s="1312">
        <v>3798.66</v>
      </c>
      <c r="L7071" s="1310" t="s">
        <v>8949</v>
      </c>
    </row>
    <row r="7072" spans="1:12" ht="13.5">
      <c r="A7072" s="1310" t="s">
        <v>7192</v>
      </c>
      <c r="B7072" s="1310" t="s">
        <v>8419</v>
      </c>
      <c r="C7072" s="1310" t="s">
        <v>8693</v>
      </c>
      <c r="D7072" s="1310">
        <v>318</v>
      </c>
      <c r="E7072" s="1311" t="s">
        <v>995</v>
      </c>
      <c r="F7072" s="1310" t="s">
        <v>995</v>
      </c>
      <c r="G7072" s="1310">
        <v>101435</v>
      </c>
      <c r="H7072" s="1310" t="s">
        <v>9309</v>
      </c>
      <c r="I7072" s="1310" t="s">
        <v>696</v>
      </c>
      <c r="J7072" s="1310" t="s">
        <v>2242</v>
      </c>
      <c r="K7072" s="1312">
        <v>3375.38</v>
      </c>
      <c r="L7072" s="1310" t="s">
        <v>8949</v>
      </c>
    </row>
    <row r="7073" spans="1:12" ht="13.5">
      <c r="A7073" s="1310" t="s">
        <v>7192</v>
      </c>
      <c r="B7073" s="1310" t="s">
        <v>8419</v>
      </c>
      <c r="C7073" s="1310" t="s">
        <v>8693</v>
      </c>
      <c r="D7073" s="1310">
        <v>318</v>
      </c>
      <c r="E7073" s="1311" t="s">
        <v>995</v>
      </c>
      <c r="F7073" s="1310" t="s">
        <v>995</v>
      </c>
      <c r="G7073" s="1310">
        <v>101436</v>
      </c>
      <c r="H7073" s="1310" t="s">
        <v>8999</v>
      </c>
      <c r="I7073" s="1310" t="s">
        <v>696</v>
      </c>
      <c r="J7073" s="1310" t="s">
        <v>2242</v>
      </c>
      <c r="K7073" s="1312">
        <v>3436.37</v>
      </c>
      <c r="L7073" s="1310" t="s">
        <v>8949</v>
      </c>
    </row>
    <row r="7074" spans="1:12" ht="13.5">
      <c r="A7074" s="1310" t="s">
        <v>7192</v>
      </c>
      <c r="B7074" s="1310" t="s">
        <v>8419</v>
      </c>
      <c r="C7074" s="1310" t="s">
        <v>8693</v>
      </c>
      <c r="D7074" s="1310">
        <v>318</v>
      </c>
      <c r="E7074" s="1311" t="s">
        <v>995</v>
      </c>
      <c r="F7074" s="1310" t="s">
        <v>995</v>
      </c>
      <c r="G7074" s="1310">
        <v>101437</v>
      </c>
      <c r="H7074" s="1310" t="s">
        <v>9310</v>
      </c>
      <c r="I7074" s="1310" t="s">
        <v>696</v>
      </c>
      <c r="J7074" s="1310" t="s">
        <v>2242</v>
      </c>
      <c r="K7074" s="1312">
        <v>3898.02</v>
      </c>
      <c r="L7074" s="1310" t="s">
        <v>8949</v>
      </c>
    </row>
    <row r="7075" spans="1:12" ht="13.5">
      <c r="A7075" s="1310" t="s">
        <v>7192</v>
      </c>
      <c r="B7075" s="1310" t="s">
        <v>8419</v>
      </c>
      <c r="C7075" s="1310" t="s">
        <v>8693</v>
      </c>
      <c r="D7075" s="1310">
        <v>318</v>
      </c>
      <c r="E7075" s="1311" t="s">
        <v>995</v>
      </c>
      <c r="F7075" s="1310" t="s">
        <v>995</v>
      </c>
      <c r="G7075" s="1310">
        <v>101438</v>
      </c>
      <c r="H7075" s="1310" t="s">
        <v>9001</v>
      </c>
      <c r="I7075" s="1310" t="s">
        <v>696</v>
      </c>
      <c r="J7075" s="1310" t="s">
        <v>2242</v>
      </c>
      <c r="K7075" s="1312">
        <v>4558.47</v>
      </c>
      <c r="L7075" s="1310" t="s">
        <v>8949</v>
      </c>
    </row>
    <row r="7076" spans="1:12" ht="13.5">
      <c r="A7076" s="1310" t="s">
        <v>7192</v>
      </c>
      <c r="B7076" s="1310" t="s">
        <v>8419</v>
      </c>
      <c r="C7076" s="1310" t="s">
        <v>8693</v>
      </c>
      <c r="D7076" s="1310">
        <v>318</v>
      </c>
      <c r="E7076" s="1311" t="s">
        <v>995</v>
      </c>
      <c r="F7076" s="1310" t="s">
        <v>995</v>
      </c>
      <c r="G7076" s="1310">
        <v>101439</v>
      </c>
      <c r="H7076" s="1310" t="s">
        <v>9002</v>
      </c>
      <c r="I7076" s="1310" t="s">
        <v>696</v>
      </c>
      <c r="J7076" s="1310" t="s">
        <v>2242</v>
      </c>
      <c r="K7076" s="1312">
        <v>3709.41</v>
      </c>
      <c r="L7076" s="1310" t="s">
        <v>8949</v>
      </c>
    </row>
    <row r="7077" spans="1:12" ht="13.5">
      <c r="A7077" s="1310" t="s">
        <v>7192</v>
      </c>
      <c r="B7077" s="1310" t="s">
        <v>8419</v>
      </c>
      <c r="C7077" s="1310" t="s">
        <v>8693</v>
      </c>
      <c r="D7077" s="1310">
        <v>318</v>
      </c>
      <c r="E7077" s="1311" t="s">
        <v>995</v>
      </c>
      <c r="F7077" s="1310" t="s">
        <v>995</v>
      </c>
      <c r="G7077" s="1310">
        <v>101440</v>
      </c>
      <c r="H7077" s="1310" t="s">
        <v>9311</v>
      </c>
      <c r="I7077" s="1310" t="s">
        <v>696</v>
      </c>
      <c r="J7077" s="1310" t="s">
        <v>2242</v>
      </c>
      <c r="K7077" s="1312">
        <v>3992.36</v>
      </c>
      <c r="L7077" s="1310" t="s">
        <v>8949</v>
      </c>
    </row>
    <row r="7078" spans="1:12" ht="13.5">
      <c r="A7078" s="1310" t="s">
        <v>7192</v>
      </c>
      <c r="B7078" s="1310" t="s">
        <v>8419</v>
      </c>
      <c r="C7078" s="1310" t="s">
        <v>8693</v>
      </c>
      <c r="D7078" s="1310">
        <v>318</v>
      </c>
      <c r="E7078" s="1311" t="s">
        <v>995</v>
      </c>
      <c r="F7078" s="1310" t="s">
        <v>995</v>
      </c>
      <c r="G7078" s="1310">
        <v>101441</v>
      </c>
      <c r="H7078" s="1310" t="s">
        <v>9004</v>
      </c>
      <c r="I7078" s="1310" t="s">
        <v>696</v>
      </c>
      <c r="J7078" s="1310" t="s">
        <v>2242</v>
      </c>
      <c r="K7078" s="1312">
        <v>3387.35</v>
      </c>
      <c r="L7078" s="1310" t="s">
        <v>8949</v>
      </c>
    </row>
    <row r="7079" spans="1:12" ht="13.5">
      <c r="A7079" s="1310" t="s">
        <v>7192</v>
      </c>
      <c r="B7079" s="1310" t="s">
        <v>8419</v>
      </c>
      <c r="C7079" s="1310" t="s">
        <v>8693</v>
      </c>
      <c r="D7079" s="1310">
        <v>318</v>
      </c>
      <c r="E7079" s="1311" t="s">
        <v>995</v>
      </c>
      <c r="F7079" s="1310" t="s">
        <v>995</v>
      </c>
      <c r="G7079" s="1310">
        <v>101442</v>
      </c>
      <c r="H7079" s="1310" t="s">
        <v>9312</v>
      </c>
      <c r="I7079" s="1310" t="s">
        <v>696</v>
      </c>
      <c r="J7079" s="1310" t="s">
        <v>2242</v>
      </c>
      <c r="K7079" s="1312">
        <v>3370.66</v>
      </c>
      <c r="L7079" s="1310" t="s">
        <v>8949</v>
      </c>
    </row>
    <row r="7080" spans="1:12" ht="13.5">
      <c r="A7080" s="1310" t="s">
        <v>7192</v>
      </c>
      <c r="B7080" s="1310" t="s">
        <v>8419</v>
      </c>
      <c r="C7080" s="1310" t="s">
        <v>8693</v>
      </c>
      <c r="D7080" s="1310">
        <v>318</v>
      </c>
      <c r="E7080" s="1311" t="s">
        <v>995</v>
      </c>
      <c r="F7080" s="1310" t="s">
        <v>995</v>
      </c>
      <c r="G7080" s="1310">
        <v>101443</v>
      </c>
      <c r="H7080" s="1310" t="s">
        <v>9005</v>
      </c>
      <c r="I7080" s="1310" t="s">
        <v>696</v>
      </c>
      <c r="J7080" s="1310" t="s">
        <v>2242</v>
      </c>
      <c r="K7080" s="1312">
        <v>3567.79</v>
      </c>
      <c r="L7080" s="1310" t="s">
        <v>8949</v>
      </c>
    </row>
    <row r="7081" spans="1:12" ht="13.5">
      <c r="A7081" s="1310" t="s">
        <v>7192</v>
      </c>
      <c r="B7081" s="1310" t="s">
        <v>8419</v>
      </c>
      <c r="C7081" s="1310" t="s">
        <v>8693</v>
      </c>
      <c r="D7081" s="1310">
        <v>318</v>
      </c>
      <c r="E7081" s="1311" t="s">
        <v>995</v>
      </c>
      <c r="F7081" s="1310" t="s">
        <v>995</v>
      </c>
      <c r="G7081" s="1310">
        <v>101444</v>
      </c>
      <c r="H7081" s="1310" t="s">
        <v>9008</v>
      </c>
      <c r="I7081" s="1310" t="s">
        <v>696</v>
      </c>
      <c r="J7081" s="1310" t="s">
        <v>2242</v>
      </c>
      <c r="K7081" s="1312">
        <v>4591.88</v>
      </c>
      <c r="L7081" s="1310" t="s">
        <v>8949</v>
      </c>
    </row>
    <row r="7082" spans="1:12" ht="13.5">
      <c r="A7082" s="1310" t="s">
        <v>7192</v>
      </c>
      <c r="B7082" s="1310" t="s">
        <v>8419</v>
      </c>
      <c r="C7082" s="1310" t="s">
        <v>8693</v>
      </c>
      <c r="D7082" s="1310">
        <v>318</v>
      </c>
      <c r="E7082" s="1311" t="s">
        <v>995</v>
      </c>
      <c r="F7082" s="1310" t="s">
        <v>995</v>
      </c>
      <c r="G7082" s="1310">
        <v>101445</v>
      </c>
      <c r="H7082" s="1310" t="s">
        <v>9009</v>
      </c>
      <c r="I7082" s="1310" t="s">
        <v>696</v>
      </c>
      <c r="J7082" s="1310" t="s">
        <v>2242</v>
      </c>
      <c r="K7082" s="1312">
        <v>4313.53</v>
      </c>
      <c r="L7082" s="1310" t="s">
        <v>8949</v>
      </c>
    </row>
    <row r="7083" spans="1:12" ht="13.5">
      <c r="A7083" s="1310" t="s">
        <v>7192</v>
      </c>
      <c r="B7083" s="1310" t="s">
        <v>8419</v>
      </c>
      <c r="C7083" s="1310" t="s">
        <v>8693</v>
      </c>
      <c r="D7083" s="1310">
        <v>318</v>
      </c>
      <c r="E7083" s="1311" t="s">
        <v>995</v>
      </c>
      <c r="F7083" s="1310" t="s">
        <v>995</v>
      </c>
      <c r="G7083" s="1310">
        <v>101446</v>
      </c>
      <c r="H7083" s="1310" t="s">
        <v>9010</v>
      </c>
      <c r="I7083" s="1310" t="s">
        <v>696</v>
      </c>
      <c r="J7083" s="1310" t="s">
        <v>2242</v>
      </c>
      <c r="K7083" s="1312">
        <v>4504.3</v>
      </c>
      <c r="L7083" s="1310" t="s">
        <v>8949</v>
      </c>
    </row>
    <row r="7084" spans="1:12" ht="13.5">
      <c r="A7084" s="1310" t="s">
        <v>7192</v>
      </c>
      <c r="B7084" s="1310" t="s">
        <v>8419</v>
      </c>
      <c r="C7084" s="1310" t="s">
        <v>8693</v>
      </c>
      <c r="D7084" s="1310">
        <v>318</v>
      </c>
      <c r="E7084" s="1311" t="s">
        <v>995</v>
      </c>
      <c r="F7084" s="1310" t="s">
        <v>995</v>
      </c>
      <c r="G7084" s="1310">
        <v>101447</v>
      </c>
      <c r="H7084" s="1310" t="s">
        <v>9011</v>
      </c>
      <c r="I7084" s="1310" t="s">
        <v>696</v>
      </c>
      <c r="J7084" s="1310" t="s">
        <v>2242</v>
      </c>
      <c r="K7084" s="1312">
        <v>4753.78</v>
      </c>
      <c r="L7084" s="1310" t="s">
        <v>8949</v>
      </c>
    </row>
    <row r="7085" spans="1:12" ht="13.5">
      <c r="A7085" s="1310" t="s">
        <v>7192</v>
      </c>
      <c r="B7085" s="1310" t="s">
        <v>8419</v>
      </c>
      <c r="C7085" s="1310" t="s">
        <v>8693</v>
      </c>
      <c r="D7085" s="1310">
        <v>318</v>
      </c>
      <c r="E7085" s="1311" t="s">
        <v>995</v>
      </c>
      <c r="F7085" s="1310" t="s">
        <v>995</v>
      </c>
      <c r="G7085" s="1310">
        <v>101448</v>
      </c>
      <c r="H7085" s="1310" t="s">
        <v>9012</v>
      </c>
      <c r="I7085" s="1310" t="s">
        <v>696</v>
      </c>
      <c r="J7085" s="1310" t="s">
        <v>2242</v>
      </c>
      <c r="K7085" s="1312">
        <v>4742.25</v>
      </c>
      <c r="L7085" s="1310" t="s">
        <v>8949</v>
      </c>
    </row>
    <row r="7086" spans="1:12" ht="13.5">
      <c r="A7086" s="1310" t="s">
        <v>7192</v>
      </c>
      <c r="B7086" s="1310" t="s">
        <v>8419</v>
      </c>
      <c r="C7086" s="1310" t="s">
        <v>8693</v>
      </c>
      <c r="D7086" s="1310">
        <v>318</v>
      </c>
      <c r="E7086" s="1311" t="s">
        <v>995</v>
      </c>
      <c r="F7086" s="1310" t="s">
        <v>995</v>
      </c>
      <c r="G7086" s="1310">
        <v>101449</v>
      </c>
      <c r="H7086" s="1310" t="s">
        <v>9313</v>
      </c>
      <c r="I7086" s="1310" t="s">
        <v>696</v>
      </c>
      <c r="J7086" s="1310" t="s">
        <v>2242</v>
      </c>
      <c r="K7086" s="1312">
        <v>3096.94</v>
      </c>
      <c r="L7086" s="1310" t="s">
        <v>8949</v>
      </c>
    </row>
    <row r="7087" spans="1:12" ht="13.5">
      <c r="A7087" s="1310" t="s">
        <v>7192</v>
      </c>
      <c r="B7087" s="1310" t="s">
        <v>8419</v>
      </c>
      <c r="C7087" s="1310" t="s">
        <v>8693</v>
      </c>
      <c r="D7087" s="1310">
        <v>318</v>
      </c>
      <c r="E7087" s="1311" t="s">
        <v>995</v>
      </c>
      <c r="F7087" s="1310" t="s">
        <v>995</v>
      </c>
      <c r="G7087" s="1310">
        <v>101450</v>
      </c>
      <c r="H7087" s="1310" t="s">
        <v>9014</v>
      </c>
      <c r="I7087" s="1310" t="s">
        <v>696</v>
      </c>
      <c r="J7087" s="1310" t="s">
        <v>2242</v>
      </c>
      <c r="K7087" s="1312">
        <v>3015.92</v>
      </c>
      <c r="L7087" s="1310" t="s">
        <v>8949</v>
      </c>
    </row>
    <row r="7088" spans="1:12" ht="13.5">
      <c r="A7088" s="1310" t="s">
        <v>7192</v>
      </c>
      <c r="B7088" s="1310" t="s">
        <v>8419</v>
      </c>
      <c r="C7088" s="1310" t="s">
        <v>8693</v>
      </c>
      <c r="D7088" s="1310">
        <v>318</v>
      </c>
      <c r="E7088" s="1311" t="s">
        <v>995</v>
      </c>
      <c r="F7088" s="1310" t="s">
        <v>995</v>
      </c>
      <c r="G7088" s="1310">
        <v>101451</v>
      </c>
      <c r="H7088" s="1310" t="s">
        <v>9015</v>
      </c>
      <c r="I7088" s="1310" t="s">
        <v>696</v>
      </c>
      <c r="J7088" s="1310" t="s">
        <v>2242</v>
      </c>
      <c r="K7088" s="1312">
        <v>4296.9799999999996</v>
      </c>
      <c r="L7088" s="1310" t="s">
        <v>8949</v>
      </c>
    </row>
    <row r="7089" spans="1:12" ht="13.5">
      <c r="A7089" s="1310" t="s">
        <v>7192</v>
      </c>
      <c r="B7089" s="1310" t="s">
        <v>8419</v>
      </c>
      <c r="C7089" s="1310" t="s">
        <v>8693</v>
      </c>
      <c r="D7089" s="1310">
        <v>318</v>
      </c>
      <c r="E7089" s="1311" t="s">
        <v>995</v>
      </c>
      <c r="F7089" s="1310" t="s">
        <v>995</v>
      </c>
      <c r="G7089" s="1310">
        <v>101452</v>
      </c>
      <c r="H7089" s="1310" t="s">
        <v>9314</v>
      </c>
      <c r="I7089" s="1310" t="s">
        <v>696</v>
      </c>
      <c r="J7089" s="1310" t="s">
        <v>2242</v>
      </c>
      <c r="K7089" s="1312">
        <v>3195.41</v>
      </c>
      <c r="L7089" s="1310" t="s">
        <v>8949</v>
      </c>
    </row>
    <row r="7090" spans="1:12" ht="13.5">
      <c r="A7090" s="1310" t="s">
        <v>7192</v>
      </c>
      <c r="B7090" s="1310" t="s">
        <v>8419</v>
      </c>
      <c r="C7090" s="1310" t="s">
        <v>8693</v>
      </c>
      <c r="D7090" s="1310">
        <v>318</v>
      </c>
      <c r="E7090" s="1311" t="s">
        <v>995</v>
      </c>
      <c r="F7090" s="1310" t="s">
        <v>995</v>
      </c>
      <c r="G7090" s="1310">
        <v>101453</v>
      </c>
      <c r="H7090" s="1310" t="s">
        <v>9017</v>
      </c>
      <c r="I7090" s="1310" t="s">
        <v>696</v>
      </c>
      <c r="J7090" s="1310" t="s">
        <v>2242</v>
      </c>
      <c r="K7090" s="1312">
        <v>4420.1400000000003</v>
      </c>
      <c r="L7090" s="1310" t="s">
        <v>8949</v>
      </c>
    </row>
    <row r="7091" spans="1:12" ht="13.5">
      <c r="A7091" s="1310" t="s">
        <v>7192</v>
      </c>
      <c r="B7091" s="1310" t="s">
        <v>8419</v>
      </c>
      <c r="C7091" s="1310" t="s">
        <v>8693</v>
      </c>
      <c r="D7091" s="1310">
        <v>318</v>
      </c>
      <c r="E7091" s="1311" t="s">
        <v>995</v>
      </c>
      <c r="F7091" s="1310" t="s">
        <v>995</v>
      </c>
      <c r="G7091" s="1310">
        <v>101454</v>
      </c>
      <c r="H7091" s="1310" t="s">
        <v>9315</v>
      </c>
      <c r="I7091" s="1310" t="s">
        <v>696</v>
      </c>
      <c r="J7091" s="1310" t="s">
        <v>2242</v>
      </c>
      <c r="K7091" s="1312">
        <v>4785.8</v>
      </c>
      <c r="L7091" s="1310" t="s">
        <v>8949</v>
      </c>
    </row>
    <row r="7092" spans="1:12" ht="13.5">
      <c r="A7092" s="1310" t="s">
        <v>7192</v>
      </c>
      <c r="B7092" s="1310" t="s">
        <v>8419</v>
      </c>
      <c r="C7092" s="1310" t="s">
        <v>8693</v>
      </c>
      <c r="D7092" s="1310">
        <v>318</v>
      </c>
      <c r="E7092" s="1311" t="s">
        <v>995</v>
      </c>
      <c r="F7092" s="1310" t="s">
        <v>995</v>
      </c>
      <c r="G7092" s="1310">
        <v>101455</v>
      </c>
      <c r="H7092" s="1310" t="s">
        <v>9019</v>
      </c>
      <c r="I7092" s="1310" t="s">
        <v>696</v>
      </c>
      <c r="J7092" s="1310" t="s">
        <v>2242</v>
      </c>
      <c r="K7092" s="1312">
        <v>4990.5</v>
      </c>
      <c r="L7092" s="1310" t="s">
        <v>8949</v>
      </c>
    </row>
    <row r="7093" spans="1:12" ht="13.5">
      <c r="A7093" s="1310" t="s">
        <v>7192</v>
      </c>
      <c r="B7093" s="1310" t="s">
        <v>8419</v>
      </c>
      <c r="C7093" s="1310" t="s">
        <v>8693</v>
      </c>
      <c r="D7093" s="1310">
        <v>318</v>
      </c>
      <c r="E7093" s="1311" t="s">
        <v>995</v>
      </c>
      <c r="F7093" s="1310" t="s">
        <v>995</v>
      </c>
      <c r="G7093" s="1310">
        <v>101456</v>
      </c>
      <c r="H7093" s="1310" t="s">
        <v>718</v>
      </c>
      <c r="I7093" s="1310" t="s">
        <v>696</v>
      </c>
      <c r="J7093" s="1310" t="s">
        <v>2242</v>
      </c>
      <c r="K7093" s="1312">
        <v>8708.19</v>
      </c>
      <c r="L7093" s="1310" t="s">
        <v>8949</v>
      </c>
    </row>
    <row r="7094" spans="1:12" ht="13.5">
      <c r="A7094" s="1310" t="s">
        <v>7192</v>
      </c>
      <c r="B7094" s="1310" t="s">
        <v>8419</v>
      </c>
      <c r="C7094" s="1310" t="s">
        <v>8693</v>
      </c>
      <c r="D7094" s="1310">
        <v>318</v>
      </c>
      <c r="E7094" s="1311" t="s">
        <v>995</v>
      </c>
      <c r="F7094" s="1310" t="s">
        <v>995</v>
      </c>
      <c r="G7094" s="1310">
        <v>101457</v>
      </c>
      <c r="H7094" s="1310" t="s">
        <v>9316</v>
      </c>
      <c r="I7094" s="1310" t="s">
        <v>696</v>
      </c>
      <c r="J7094" s="1310" t="s">
        <v>2242</v>
      </c>
      <c r="K7094" s="1312">
        <v>5145.17</v>
      </c>
      <c r="L7094" s="1310" t="s">
        <v>8949</v>
      </c>
    </row>
    <row r="7095" spans="1:12" ht="13.5">
      <c r="A7095" s="1310" t="s">
        <v>7192</v>
      </c>
      <c r="B7095" s="1310" t="s">
        <v>8419</v>
      </c>
      <c r="C7095" s="1310" t="s">
        <v>8693</v>
      </c>
      <c r="D7095" s="1310">
        <v>318</v>
      </c>
      <c r="E7095" s="1311" t="s">
        <v>995</v>
      </c>
      <c r="F7095" s="1310" t="s">
        <v>995</v>
      </c>
      <c r="G7095" s="1310">
        <v>101458</v>
      </c>
      <c r="H7095" s="1310" t="s">
        <v>9317</v>
      </c>
      <c r="I7095" s="1310" t="s">
        <v>696</v>
      </c>
      <c r="J7095" s="1310" t="s">
        <v>2242</v>
      </c>
      <c r="K7095" s="1312">
        <v>4565.66</v>
      </c>
      <c r="L7095" s="1310" t="s">
        <v>8949</v>
      </c>
    </row>
    <row r="7096" spans="1:12" ht="13.5">
      <c r="A7096" s="1310" t="s">
        <v>7192</v>
      </c>
      <c r="B7096" s="1310" t="s">
        <v>8419</v>
      </c>
      <c r="C7096" s="1310" t="s">
        <v>8693</v>
      </c>
      <c r="D7096" s="1310">
        <v>318</v>
      </c>
      <c r="E7096" s="1311" t="s">
        <v>995</v>
      </c>
      <c r="F7096" s="1310" t="s">
        <v>995</v>
      </c>
      <c r="G7096" s="1310">
        <v>101459</v>
      </c>
      <c r="H7096" s="1310" t="s">
        <v>9024</v>
      </c>
      <c r="I7096" s="1310" t="s">
        <v>696</v>
      </c>
      <c r="J7096" s="1310" t="s">
        <v>2242</v>
      </c>
      <c r="K7096" s="1312">
        <v>4018</v>
      </c>
      <c r="L7096" s="1310" t="s">
        <v>8949</v>
      </c>
    </row>
    <row r="7097" spans="1:12" ht="13.5">
      <c r="A7097" s="1310" t="s">
        <v>7192</v>
      </c>
      <c r="B7097" s="1310" t="s">
        <v>8419</v>
      </c>
      <c r="C7097" s="1310" t="s">
        <v>8693</v>
      </c>
      <c r="D7097" s="1310">
        <v>318</v>
      </c>
      <c r="E7097" s="1311" t="s">
        <v>995</v>
      </c>
      <c r="F7097" s="1310" t="s">
        <v>995</v>
      </c>
      <c r="G7097" s="1310">
        <v>101460</v>
      </c>
      <c r="H7097" s="1310" t="s">
        <v>9158</v>
      </c>
      <c r="I7097" s="1310" t="s">
        <v>696</v>
      </c>
      <c r="J7097" s="1310" t="s">
        <v>2242</v>
      </c>
      <c r="K7097" s="1312">
        <v>3264.4</v>
      </c>
      <c r="L7097" s="1310" t="s">
        <v>8949</v>
      </c>
    </row>
  </sheetData>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14"/>
  <sheetViews>
    <sheetView workbookViewId="0">
      <selection activeCell="J24" sqref="J24"/>
    </sheetView>
  </sheetViews>
  <sheetFormatPr defaultRowHeight="12.75"/>
  <cols>
    <col min="1" max="1" width="10.5703125" style="1309" customWidth="1"/>
    <col min="2" max="2" width="78.140625" style="1309" customWidth="1"/>
    <col min="3" max="3" width="21.140625" style="1309" customWidth="1"/>
    <col min="4" max="4" width="18.7109375" style="1309" customWidth="1"/>
    <col min="5" max="5" width="22.28515625" style="1309" customWidth="1"/>
    <col min="6" max="256" width="9.140625" style="1309"/>
    <col min="257" max="257" width="10.5703125" style="1309" customWidth="1"/>
    <col min="258" max="258" width="78.140625" style="1309" customWidth="1"/>
    <col min="259" max="259" width="21.140625" style="1309" customWidth="1"/>
    <col min="260" max="260" width="18.7109375" style="1309" customWidth="1"/>
    <col min="261" max="261" width="22.28515625" style="1309" customWidth="1"/>
    <col min="262" max="512" width="9.140625" style="1309"/>
    <col min="513" max="513" width="10.5703125" style="1309" customWidth="1"/>
    <col min="514" max="514" width="78.140625" style="1309" customWidth="1"/>
    <col min="515" max="515" width="21.140625" style="1309" customWidth="1"/>
    <col min="516" max="516" width="18.7109375" style="1309" customWidth="1"/>
    <col min="517" max="517" width="22.28515625" style="1309" customWidth="1"/>
    <col min="518" max="768" width="9.140625" style="1309"/>
    <col min="769" max="769" width="10.5703125" style="1309" customWidth="1"/>
    <col min="770" max="770" width="78.140625" style="1309" customWidth="1"/>
    <col min="771" max="771" width="21.140625" style="1309" customWidth="1"/>
    <col min="772" max="772" width="18.7109375" style="1309" customWidth="1"/>
    <col min="773" max="773" width="22.28515625" style="1309" customWidth="1"/>
    <col min="774" max="1024" width="9.140625" style="1309"/>
    <col min="1025" max="1025" width="10.5703125" style="1309" customWidth="1"/>
    <col min="1026" max="1026" width="78.140625" style="1309" customWidth="1"/>
    <col min="1027" max="1027" width="21.140625" style="1309" customWidth="1"/>
    <col min="1028" max="1028" width="18.7109375" style="1309" customWidth="1"/>
    <col min="1029" max="1029" width="22.28515625" style="1309" customWidth="1"/>
    <col min="1030" max="1280" width="9.140625" style="1309"/>
    <col min="1281" max="1281" width="10.5703125" style="1309" customWidth="1"/>
    <col min="1282" max="1282" width="78.140625" style="1309" customWidth="1"/>
    <col min="1283" max="1283" width="21.140625" style="1309" customWidth="1"/>
    <col min="1284" max="1284" width="18.7109375" style="1309" customWidth="1"/>
    <col min="1285" max="1285" width="22.28515625" style="1309" customWidth="1"/>
    <col min="1286" max="1536" width="9.140625" style="1309"/>
    <col min="1537" max="1537" width="10.5703125" style="1309" customWidth="1"/>
    <col min="1538" max="1538" width="78.140625" style="1309" customWidth="1"/>
    <col min="1539" max="1539" width="21.140625" style="1309" customWidth="1"/>
    <col min="1540" max="1540" width="18.7109375" style="1309" customWidth="1"/>
    <col min="1541" max="1541" width="22.28515625" style="1309" customWidth="1"/>
    <col min="1542" max="1792" width="9.140625" style="1309"/>
    <col min="1793" max="1793" width="10.5703125" style="1309" customWidth="1"/>
    <col min="1794" max="1794" width="78.140625" style="1309" customWidth="1"/>
    <col min="1795" max="1795" width="21.140625" style="1309" customWidth="1"/>
    <col min="1796" max="1796" width="18.7109375" style="1309" customWidth="1"/>
    <col min="1797" max="1797" width="22.28515625" style="1309" customWidth="1"/>
    <col min="1798" max="2048" width="9.140625" style="1309"/>
    <col min="2049" max="2049" width="10.5703125" style="1309" customWidth="1"/>
    <col min="2050" max="2050" width="78.140625" style="1309" customWidth="1"/>
    <col min="2051" max="2051" width="21.140625" style="1309" customWidth="1"/>
    <col min="2052" max="2052" width="18.7109375" style="1309" customWidth="1"/>
    <col min="2053" max="2053" width="22.28515625" style="1309" customWidth="1"/>
    <col min="2054" max="2304" width="9.140625" style="1309"/>
    <col min="2305" max="2305" width="10.5703125" style="1309" customWidth="1"/>
    <col min="2306" max="2306" width="78.140625" style="1309" customWidth="1"/>
    <col min="2307" max="2307" width="21.140625" style="1309" customWidth="1"/>
    <col min="2308" max="2308" width="18.7109375" style="1309" customWidth="1"/>
    <col min="2309" max="2309" width="22.28515625" style="1309" customWidth="1"/>
    <col min="2310" max="2560" width="9.140625" style="1309"/>
    <col min="2561" max="2561" width="10.5703125" style="1309" customWidth="1"/>
    <col min="2562" max="2562" width="78.140625" style="1309" customWidth="1"/>
    <col min="2563" max="2563" width="21.140625" style="1309" customWidth="1"/>
    <col min="2564" max="2564" width="18.7109375" style="1309" customWidth="1"/>
    <col min="2565" max="2565" width="22.28515625" style="1309" customWidth="1"/>
    <col min="2566" max="2816" width="9.140625" style="1309"/>
    <col min="2817" max="2817" width="10.5703125" style="1309" customWidth="1"/>
    <col min="2818" max="2818" width="78.140625" style="1309" customWidth="1"/>
    <col min="2819" max="2819" width="21.140625" style="1309" customWidth="1"/>
    <col min="2820" max="2820" width="18.7109375" style="1309" customWidth="1"/>
    <col min="2821" max="2821" width="22.28515625" style="1309" customWidth="1"/>
    <col min="2822" max="3072" width="9.140625" style="1309"/>
    <col min="3073" max="3073" width="10.5703125" style="1309" customWidth="1"/>
    <col min="3074" max="3074" width="78.140625" style="1309" customWidth="1"/>
    <col min="3075" max="3075" width="21.140625" style="1309" customWidth="1"/>
    <col min="3076" max="3076" width="18.7109375" style="1309" customWidth="1"/>
    <col min="3077" max="3077" width="22.28515625" style="1309" customWidth="1"/>
    <col min="3078" max="3328" width="9.140625" style="1309"/>
    <col min="3329" max="3329" width="10.5703125" style="1309" customWidth="1"/>
    <col min="3330" max="3330" width="78.140625" style="1309" customWidth="1"/>
    <col min="3331" max="3331" width="21.140625" style="1309" customWidth="1"/>
    <col min="3332" max="3332" width="18.7109375" style="1309" customWidth="1"/>
    <col min="3333" max="3333" width="22.28515625" style="1309" customWidth="1"/>
    <col min="3334" max="3584" width="9.140625" style="1309"/>
    <col min="3585" max="3585" width="10.5703125" style="1309" customWidth="1"/>
    <col min="3586" max="3586" width="78.140625" style="1309" customWidth="1"/>
    <col min="3587" max="3587" width="21.140625" style="1309" customWidth="1"/>
    <col min="3588" max="3588" width="18.7109375" style="1309" customWidth="1"/>
    <col min="3589" max="3589" width="22.28515625" style="1309" customWidth="1"/>
    <col min="3590" max="3840" width="9.140625" style="1309"/>
    <col min="3841" max="3841" width="10.5703125" style="1309" customWidth="1"/>
    <col min="3842" max="3842" width="78.140625" style="1309" customWidth="1"/>
    <col min="3843" max="3843" width="21.140625" style="1309" customWidth="1"/>
    <col min="3844" max="3844" width="18.7109375" style="1309" customWidth="1"/>
    <col min="3845" max="3845" width="22.28515625" style="1309" customWidth="1"/>
    <col min="3846" max="4096" width="9.140625" style="1309"/>
    <col min="4097" max="4097" width="10.5703125" style="1309" customWidth="1"/>
    <col min="4098" max="4098" width="78.140625" style="1309" customWidth="1"/>
    <col min="4099" max="4099" width="21.140625" style="1309" customWidth="1"/>
    <col min="4100" max="4100" width="18.7109375" style="1309" customWidth="1"/>
    <col min="4101" max="4101" width="22.28515625" style="1309" customWidth="1"/>
    <col min="4102" max="4352" width="9.140625" style="1309"/>
    <col min="4353" max="4353" width="10.5703125" style="1309" customWidth="1"/>
    <col min="4354" max="4354" width="78.140625" style="1309" customWidth="1"/>
    <col min="4355" max="4355" width="21.140625" style="1309" customWidth="1"/>
    <col min="4356" max="4356" width="18.7109375" style="1309" customWidth="1"/>
    <col min="4357" max="4357" width="22.28515625" style="1309" customWidth="1"/>
    <col min="4358" max="4608" width="9.140625" style="1309"/>
    <col min="4609" max="4609" width="10.5703125" style="1309" customWidth="1"/>
    <col min="4610" max="4610" width="78.140625" style="1309" customWidth="1"/>
    <col min="4611" max="4611" width="21.140625" style="1309" customWidth="1"/>
    <col min="4612" max="4612" width="18.7109375" style="1309" customWidth="1"/>
    <col min="4613" max="4613" width="22.28515625" style="1309" customWidth="1"/>
    <col min="4614" max="4864" width="9.140625" style="1309"/>
    <col min="4865" max="4865" width="10.5703125" style="1309" customWidth="1"/>
    <col min="4866" max="4866" width="78.140625" style="1309" customWidth="1"/>
    <col min="4867" max="4867" width="21.140625" style="1309" customWidth="1"/>
    <col min="4868" max="4868" width="18.7109375" style="1309" customWidth="1"/>
    <col min="4869" max="4869" width="22.28515625" style="1309" customWidth="1"/>
    <col min="4870" max="5120" width="9.140625" style="1309"/>
    <col min="5121" max="5121" width="10.5703125" style="1309" customWidth="1"/>
    <col min="5122" max="5122" width="78.140625" style="1309" customWidth="1"/>
    <col min="5123" max="5123" width="21.140625" style="1309" customWidth="1"/>
    <col min="5124" max="5124" width="18.7109375" style="1309" customWidth="1"/>
    <col min="5125" max="5125" width="22.28515625" style="1309" customWidth="1"/>
    <col min="5126" max="5376" width="9.140625" style="1309"/>
    <col min="5377" max="5377" width="10.5703125" style="1309" customWidth="1"/>
    <col min="5378" max="5378" width="78.140625" style="1309" customWidth="1"/>
    <col min="5379" max="5379" width="21.140625" style="1309" customWidth="1"/>
    <col min="5380" max="5380" width="18.7109375" style="1309" customWidth="1"/>
    <col min="5381" max="5381" width="22.28515625" style="1309" customWidth="1"/>
    <col min="5382" max="5632" width="9.140625" style="1309"/>
    <col min="5633" max="5633" width="10.5703125" style="1309" customWidth="1"/>
    <col min="5634" max="5634" width="78.140625" style="1309" customWidth="1"/>
    <col min="5635" max="5635" width="21.140625" style="1309" customWidth="1"/>
    <col min="5636" max="5636" width="18.7109375" style="1309" customWidth="1"/>
    <col min="5637" max="5637" width="22.28515625" style="1309" customWidth="1"/>
    <col min="5638" max="5888" width="9.140625" style="1309"/>
    <col min="5889" max="5889" width="10.5703125" style="1309" customWidth="1"/>
    <col min="5890" max="5890" width="78.140625" style="1309" customWidth="1"/>
    <col min="5891" max="5891" width="21.140625" style="1309" customWidth="1"/>
    <col min="5892" max="5892" width="18.7109375" style="1309" customWidth="1"/>
    <col min="5893" max="5893" width="22.28515625" style="1309" customWidth="1"/>
    <col min="5894" max="6144" width="9.140625" style="1309"/>
    <col min="6145" max="6145" width="10.5703125" style="1309" customWidth="1"/>
    <col min="6146" max="6146" width="78.140625" style="1309" customWidth="1"/>
    <col min="6147" max="6147" width="21.140625" style="1309" customWidth="1"/>
    <col min="6148" max="6148" width="18.7109375" style="1309" customWidth="1"/>
    <col min="6149" max="6149" width="22.28515625" style="1309" customWidth="1"/>
    <col min="6150" max="6400" width="9.140625" style="1309"/>
    <col min="6401" max="6401" width="10.5703125" style="1309" customWidth="1"/>
    <col min="6402" max="6402" width="78.140625" style="1309" customWidth="1"/>
    <col min="6403" max="6403" width="21.140625" style="1309" customWidth="1"/>
    <col min="6404" max="6404" width="18.7109375" style="1309" customWidth="1"/>
    <col min="6405" max="6405" width="22.28515625" style="1309" customWidth="1"/>
    <col min="6406" max="6656" width="9.140625" style="1309"/>
    <col min="6657" max="6657" width="10.5703125" style="1309" customWidth="1"/>
    <col min="6658" max="6658" width="78.140625" style="1309" customWidth="1"/>
    <col min="6659" max="6659" width="21.140625" style="1309" customWidth="1"/>
    <col min="6660" max="6660" width="18.7109375" style="1309" customWidth="1"/>
    <col min="6661" max="6661" width="22.28515625" style="1309" customWidth="1"/>
    <col min="6662" max="6912" width="9.140625" style="1309"/>
    <col min="6913" max="6913" width="10.5703125" style="1309" customWidth="1"/>
    <col min="6914" max="6914" width="78.140625" style="1309" customWidth="1"/>
    <col min="6915" max="6915" width="21.140625" style="1309" customWidth="1"/>
    <col min="6916" max="6916" width="18.7109375" style="1309" customWidth="1"/>
    <col min="6917" max="6917" width="22.28515625" style="1309" customWidth="1"/>
    <col min="6918" max="7168" width="9.140625" style="1309"/>
    <col min="7169" max="7169" width="10.5703125" style="1309" customWidth="1"/>
    <col min="7170" max="7170" width="78.140625" style="1309" customWidth="1"/>
    <col min="7171" max="7171" width="21.140625" style="1309" customWidth="1"/>
    <col min="7172" max="7172" width="18.7109375" style="1309" customWidth="1"/>
    <col min="7173" max="7173" width="22.28515625" style="1309" customWidth="1"/>
    <col min="7174" max="7424" width="9.140625" style="1309"/>
    <col min="7425" max="7425" width="10.5703125" style="1309" customWidth="1"/>
    <col min="7426" max="7426" width="78.140625" style="1309" customWidth="1"/>
    <col min="7427" max="7427" width="21.140625" style="1309" customWidth="1"/>
    <col min="7428" max="7428" width="18.7109375" style="1309" customWidth="1"/>
    <col min="7429" max="7429" width="22.28515625" style="1309" customWidth="1"/>
    <col min="7430" max="7680" width="9.140625" style="1309"/>
    <col min="7681" max="7681" width="10.5703125" style="1309" customWidth="1"/>
    <col min="7682" max="7682" width="78.140625" style="1309" customWidth="1"/>
    <col min="7683" max="7683" width="21.140625" style="1309" customWidth="1"/>
    <col min="7684" max="7684" width="18.7109375" style="1309" customWidth="1"/>
    <col min="7685" max="7685" width="22.28515625" style="1309" customWidth="1"/>
    <col min="7686" max="7936" width="9.140625" style="1309"/>
    <col min="7937" max="7937" width="10.5703125" style="1309" customWidth="1"/>
    <col min="7938" max="7938" width="78.140625" style="1309" customWidth="1"/>
    <col min="7939" max="7939" width="21.140625" style="1309" customWidth="1"/>
    <col min="7940" max="7940" width="18.7109375" style="1309" customWidth="1"/>
    <col min="7941" max="7941" width="22.28515625" style="1309" customWidth="1"/>
    <col min="7942" max="8192" width="9.140625" style="1309"/>
    <col min="8193" max="8193" width="10.5703125" style="1309" customWidth="1"/>
    <col min="8194" max="8194" width="78.140625" style="1309" customWidth="1"/>
    <col min="8195" max="8195" width="21.140625" style="1309" customWidth="1"/>
    <col min="8196" max="8196" width="18.7109375" style="1309" customWidth="1"/>
    <col min="8197" max="8197" width="22.28515625" style="1309" customWidth="1"/>
    <col min="8198" max="8448" width="9.140625" style="1309"/>
    <col min="8449" max="8449" width="10.5703125" style="1309" customWidth="1"/>
    <col min="8450" max="8450" width="78.140625" style="1309" customWidth="1"/>
    <col min="8451" max="8451" width="21.140625" style="1309" customWidth="1"/>
    <col min="8452" max="8452" width="18.7109375" style="1309" customWidth="1"/>
    <col min="8453" max="8453" width="22.28515625" style="1309" customWidth="1"/>
    <col min="8454" max="8704" width="9.140625" style="1309"/>
    <col min="8705" max="8705" width="10.5703125" style="1309" customWidth="1"/>
    <col min="8706" max="8706" width="78.140625" style="1309" customWidth="1"/>
    <col min="8707" max="8707" width="21.140625" style="1309" customWidth="1"/>
    <col min="8708" max="8708" width="18.7109375" style="1309" customWidth="1"/>
    <col min="8709" max="8709" width="22.28515625" style="1309" customWidth="1"/>
    <col min="8710" max="8960" width="9.140625" style="1309"/>
    <col min="8961" max="8961" width="10.5703125" style="1309" customWidth="1"/>
    <col min="8962" max="8962" width="78.140625" style="1309" customWidth="1"/>
    <col min="8963" max="8963" width="21.140625" style="1309" customWidth="1"/>
    <col min="8964" max="8964" width="18.7109375" style="1309" customWidth="1"/>
    <col min="8965" max="8965" width="22.28515625" style="1309" customWidth="1"/>
    <col min="8966" max="9216" width="9.140625" style="1309"/>
    <col min="9217" max="9217" width="10.5703125" style="1309" customWidth="1"/>
    <col min="9218" max="9218" width="78.140625" style="1309" customWidth="1"/>
    <col min="9219" max="9219" width="21.140625" style="1309" customWidth="1"/>
    <col min="9220" max="9220" width="18.7109375" style="1309" customWidth="1"/>
    <col min="9221" max="9221" width="22.28515625" style="1309" customWidth="1"/>
    <col min="9222" max="9472" width="9.140625" style="1309"/>
    <col min="9473" max="9473" width="10.5703125" style="1309" customWidth="1"/>
    <col min="9474" max="9474" width="78.140625" style="1309" customWidth="1"/>
    <col min="9475" max="9475" width="21.140625" style="1309" customWidth="1"/>
    <col min="9476" max="9476" width="18.7109375" style="1309" customWidth="1"/>
    <col min="9477" max="9477" width="22.28515625" style="1309" customWidth="1"/>
    <col min="9478" max="9728" width="9.140625" style="1309"/>
    <col min="9729" max="9729" width="10.5703125" style="1309" customWidth="1"/>
    <col min="9730" max="9730" width="78.140625" style="1309" customWidth="1"/>
    <col min="9731" max="9731" width="21.140625" style="1309" customWidth="1"/>
    <col min="9732" max="9732" width="18.7109375" style="1309" customWidth="1"/>
    <col min="9733" max="9733" width="22.28515625" style="1309" customWidth="1"/>
    <col min="9734" max="9984" width="9.140625" style="1309"/>
    <col min="9985" max="9985" width="10.5703125" style="1309" customWidth="1"/>
    <col min="9986" max="9986" width="78.140625" style="1309" customWidth="1"/>
    <col min="9987" max="9987" width="21.140625" style="1309" customWidth="1"/>
    <col min="9988" max="9988" width="18.7109375" style="1309" customWidth="1"/>
    <col min="9989" max="9989" width="22.28515625" style="1309" customWidth="1"/>
    <col min="9990" max="10240" width="9.140625" style="1309"/>
    <col min="10241" max="10241" width="10.5703125" style="1309" customWidth="1"/>
    <col min="10242" max="10242" width="78.140625" style="1309" customWidth="1"/>
    <col min="10243" max="10243" width="21.140625" style="1309" customWidth="1"/>
    <col min="10244" max="10244" width="18.7109375" style="1309" customWidth="1"/>
    <col min="10245" max="10245" width="22.28515625" style="1309" customWidth="1"/>
    <col min="10246" max="10496" width="9.140625" style="1309"/>
    <col min="10497" max="10497" width="10.5703125" style="1309" customWidth="1"/>
    <col min="10498" max="10498" width="78.140625" style="1309" customWidth="1"/>
    <col min="10499" max="10499" width="21.140625" style="1309" customWidth="1"/>
    <col min="10500" max="10500" width="18.7109375" style="1309" customWidth="1"/>
    <col min="10501" max="10501" width="22.28515625" style="1309" customWidth="1"/>
    <col min="10502" max="10752" width="9.140625" style="1309"/>
    <col min="10753" max="10753" width="10.5703125" style="1309" customWidth="1"/>
    <col min="10754" max="10754" width="78.140625" style="1309" customWidth="1"/>
    <col min="10755" max="10755" width="21.140625" style="1309" customWidth="1"/>
    <col min="10756" max="10756" width="18.7109375" style="1309" customWidth="1"/>
    <col min="10757" max="10757" width="22.28515625" style="1309" customWidth="1"/>
    <col min="10758" max="11008" width="9.140625" style="1309"/>
    <col min="11009" max="11009" width="10.5703125" style="1309" customWidth="1"/>
    <col min="11010" max="11010" width="78.140625" style="1309" customWidth="1"/>
    <col min="11011" max="11011" width="21.140625" style="1309" customWidth="1"/>
    <col min="11012" max="11012" width="18.7109375" style="1309" customWidth="1"/>
    <col min="11013" max="11013" width="22.28515625" style="1309" customWidth="1"/>
    <col min="11014" max="11264" width="9.140625" style="1309"/>
    <col min="11265" max="11265" width="10.5703125" style="1309" customWidth="1"/>
    <col min="11266" max="11266" width="78.140625" style="1309" customWidth="1"/>
    <col min="11267" max="11267" width="21.140625" style="1309" customWidth="1"/>
    <col min="11268" max="11268" width="18.7109375" style="1309" customWidth="1"/>
    <col min="11269" max="11269" width="22.28515625" style="1309" customWidth="1"/>
    <col min="11270" max="11520" width="9.140625" style="1309"/>
    <col min="11521" max="11521" width="10.5703125" style="1309" customWidth="1"/>
    <col min="11522" max="11522" width="78.140625" style="1309" customWidth="1"/>
    <col min="11523" max="11523" width="21.140625" style="1309" customWidth="1"/>
    <col min="11524" max="11524" width="18.7109375" style="1309" customWidth="1"/>
    <col min="11525" max="11525" width="22.28515625" style="1309" customWidth="1"/>
    <col min="11526" max="11776" width="9.140625" style="1309"/>
    <col min="11777" max="11777" width="10.5703125" style="1309" customWidth="1"/>
    <col min="11778" max="11778" width="78.140625" style="1309" customWidth="1"/>
    <col min="11779" max="11779" width="21.140625" style="1309" customWidth="1"/>
    <col min="11780" max="11780" width="18.7109375" style="1309" customWidth="1"/>
    <col min="11781" max="11781" width="22.28515625" style="1309" customWidth="1"/>
    <col min="11782" max="12032" width="9.140625" style="1309"/>
    <col min="12033" max="12033" width="10.5703125" style="1309" customWidth="1"/>
    <col min="12034" max="12034" width="78.140625" style="1309" customWidth="1"/>
    <col min="12035" max="12035" width="21.140625" style="1309" customWidth="1"/>
    <col min="12036" max="12036" width="18.7109375" style="1309" customWidth="1"/>
    <col min="12037" max="12037" width="22.28515625" style="1309" customWidth="1"/>
    <col min="12038" max="12288" width="9.140625" style="1309"/>
    <col min="12289" max="12289" width="10.5703125" style="1309" customWidth="1"/>
    <col min="12290" max="12290" width="78.140625" style="1309" customWidth="1"/>
    <col min="12291" max="12291" width="21.140625" style="1309" customWidth="1"/>
    <col min="12292" max="12292" width="18.7109375" style="1309" customWidth="1"/>
    <col min="12293" max="12293" width="22.28515625" style="1309" customWidth="1"/>
    <col min="12294" max="12544" width="9.140625" style="1309"/>
    <col min="12545" max="12545" width="10.5703125" style="1309" customWidth="1"/>
    <col min="12546" max="12546" width="78.140625" style="1309" customWidth="1"/>
    <col min="12547" max="12547" width="21.140625" style="1309" customWidth="1"/>
    <col min="12548" max="12548" width="18.7109375" style="1309" customWidth="1"/>
    <col min="12549" max="12549" width="22.28515625" style="1309" customWidth="1"/>
    <col min="12550" max="12800" width="9.140625" style="1309"/>
    <col min="12801" max="12801" width="10.5703125" style="1309" customWidth="1"/>
    <col min="12802" max="12802" width="78.140625" style="1309" customWidth="1"/>
    <col min="12803" max="12803" width="21.140625" style="1309" customWidth="1"/>
    <col min="12804" max="12804" width="18.7109375" style="1309" customWidth="1"/>
    <col min="12805" max="12805" width="22.28515625" style="1309" customWidth="1"/>
    <col min="12806" max="13056" width="9.140625" style="1309"/>
    <col min="13057" max="13057" width="10.5703125" style="1309" customWidth="1"/>
    <col min="13058" max="13058" width="78.140625" style="1309" customWidth="1"/>
    <col min="13059" max="13059" width="21.140625" style="1309" customWidth="1"/>
    <col min="13060" max="13060" width="18.7109375" style="1309" customWidth="1"/>
    <col min="13061" max="13061" width="22.28515625" style="1309" customWidth="1"/>
    <col min="13062" max="13312" width="9.140625" style="1309"/>
    <col min="13313" max="13313" width="10.5703125" style="1309" customWidth="1"/>
    <col min="13314" max="13314" width="78.140625" style="1309" customWidth="1"/>
    <col min="13315" max="13315" width="21.140625" style="1309" customWidth="1"/>
    <col min="13316" max="13316" width="18.7109375" style="1309" customWidth="1"/>
    <col min="13317" max="13317" width="22.28515625" style="1309" customWidth="1"/>
    <col min="13318" max="13568" width="9.140625" style="1309"/>
    <col min="13569" max="13569" width="10.5703125" style="1309" customWidth="1"/>
    <col min="13570" max="13570" width="78.140625" style="1309" customWidth="1"/>
    <col min="13571" max="13571" width="21.140625" style="1309" customWidth="1"/>
    <col min="13572" max="13572" width="18.7109375" style="1309" customWidth="1"/>
    <col min="13573" max="13573" width="22.28515625" style="1309" customWidth="1"/>
    <col min="13574" max="13824" width="9.140625" style="1309"/>
    <col min="13825" max="13825" width="10.5703125" style="1309" customWidth="1"/>
    <col min="13826" max="13826" width="78.140625" style="1309" customWidth="1"/>
    <col min="13827" max="13827" width="21.140625" style="1309" customWidth="1"/>
    <col min="13828" max="13828" width="18.7109375" style="1309" customWidth="1"/>
    <col min="13829" max="13829" width="22.28515625" style="1309" customWidth="1"/>
    <col min="13830" max="14080" width="9.140625" style="1309"/>
    <col min="14081" max="14081" width="10.5703125" style="1309" customWidth="1"/>
    <col min="14082" max="14082" width="78.140625" style="1309" customWidth="1"/>
    <col min="14083" max="14083" width="21.140625" style="1309" customWidth="1"/>
    <col min="14084" max="14084" width="18.7109375" style="1309" customWidth="1"/>
    <col min="14085" max="14085" width="22.28515625" style="1309" customWidth="1"/>
    <col min="14086" max="14336" width="9.140625" style="1309"/>
    <col min="14337" max="14337" width="10.5703125" style="1309" customWidth="1"/>
    <col min="14338" max="14338" width="78.140625" style="1309" customWidth="1"/>
    <col min="14339" max="14339" width="21.140625" style="1309" customWidth="1"/>
    <col min="14340" max="14340" width="18.7109375" style="1309" customWidth="1"/>
    <col min="14341" max="14341" width="22.28515625" style="1309" customWidth="1"/>
    <col min="14342" max="14592" width="9.140625" style="1309"/>
    <col min="14593" max="14593" width="10.5703125" style="1309" customWidth="1"/>
    <col min="14594" max="14594" width="78.140625" style="1309" customWidth="1"/>
    <col min="14595" max="14595" width="21.140625" style="1309" customWidth="1"/>
    <col min="14596" max="14596" width="18.7109375" style="1309" customWidth="1"/>
    <col min="14597" max="14597" width="22.28515625" style="1309" customWidth="1"/>
    <col min="14598" max="14848" width="9.140625" style="1309"/>
    <col min="14849" max="14849" width="10.5703125" style="1309" customWidth="1"/>
    <col min="14850" max="14850" width="78.140625" style="1309" customWidth="1"/>
    <col min="14851" max="14851" width="21.140625" style="1309" customWidth="1"/>
    <col min="14852" max="14852" width="18.7109375" style="1309" customWidth="1"/>
    <col min="14853" max="14853" width="22.28515625" style="1309" customWidth="1"/>
    <col min="14854" max="15104" width="9.140625" style="1309"/>
    <col min="15105" max="15105" width="10.5703125" style="1309" customWidth="1"/>
    <col min="15106" max="15106" width="78.140625" style="1309" customWidth="1"/>
    <col min="15107" max="15107" width="21.140625" style="1309" customWidth="1"/>
    <col min="15108" max="15108" width="18.7109375" style="1309" customWidth="1"/>
    <col min="15109" max="15109" width="22.28515625" style="1309" customWidth="1"/>
    <col min="15110" max="15360" width="9.140625" style="1309"/>
    <col min="15361" max="15361" width="10.5703125" style="1309" customWidth="1"/>
    <col min="15362" max="15362" width="78.140625" style="1309" customWidth="1"/>
    <col min="15363" max="15363" width="21.140625" style="1309" customWidth="1"/>
    <col min="15364" max="15364" width="18.7109375" style="1309" customWidth="1"/>
    <col min="15365" max="15365" width="22.28515625" style="1309" customWidth="1"/>
    <col min="15366" max="15616" width="9.140625" style="1309"/>
    <col min="15617" max="15617" width="10.5703125" style="1309" customWidth="1"/>
    <col min="15618" max="15618" width="78.140625" style="1309" customWidth="1"/>
    <col min="15619" max="15619" width="21.140625" style="1309" customWidth="1"/>
    <col min="15620" max="15620" width="18.7109375" style="1309" customWidth="1"/>
    <col min="15621" max="15621" width="22.28515625" style="1309" customWidth="1"/>
    <col min="15622" max="15872" width="9.140625" style="1309"/>
    <col min="15873" max="15873" width="10.5703125" style="1309" customWidth="1"/>
    <col min="15874" max="15874" width="78.140625" style="1309" customWidth="1"/>
    <col min="15875" max="15875" width="21.140625" style="1309" customWidth="1"/>
    <col min="15876" max="15876" width="18.7109375" style="1309" customWidth="1"/>
    <col min="15877" max="15877" width="22.28515625" style="1309" customWidth="1"/>
    <col min="15878" max="16128" width="9.140625" style="1309"/>
    <col min="16129" max="16129" width="10.5703125" style="1309" customWidth="1"/>
    <col min="16130" max="16130" width="78.140625" style="1309" customWidth="1"/>
    <col min="16131" max="16131" width="21.140625" style="1309" customWidth="1"/>
    <col min="16132" max="16132" width="18.7109375" style="1309" customWidth="1"/>
    <col min="16133" max="16133" width="22.28515625" style="1309" customWidth="1"/>
    <col min="16134" max="16384" width="9.140625" style="1309"/>
  </cols>
  <sheetData>
    <row r="1" spans="1:5">
      <c r="A1" s="1309" t="s">
        <v>9318</v>
      </c>
    </row>
    <row r="2" spans="1:5">
      <c r="A2" s="1309" t="s">
        <v>995</v>
      </c>
    </row>
    <row r="3" spans="1:5">
      <c r="A3" s="1309" t="s">
        <v>9319</v>
      </c>
    </row>
    <row r="4" spans="1:5">
      <c r="A4" s="1309" t="s">
        <v>9320</v>
      </c>
    </row>
    <row r="5" spans="1:5">
      <c r="A5" s="1309" t="s">
        <v>14626</v>
      </c>
    </row>
    <row r="6" spans="1:5">
      <c r="A6" s="1309" t="s">
        <v>995</v>
      </c>
    </row>
    <row r="7" spans="1:5">
      <c r="A7" s="1309" t="s">
        <v>9321</v>
      </c>
      <c r="B7" s="1309" t="s">
        <v>9322</v>
      </c>
      <c r="C7" s="1309" t="s">
        <v>970</v>
      </c>
      <c r="D7" s="1309" t="s">
        <v>9323</v>
      </c>
      <c r="E7" s="1309" t="s">
        <v>9324</v>
      </c>
    </row>
    <row r="8" spans="1:5">
      <c r="A8" s="1309">
        <v>1344</v>
      </c>
      <c r="B8" s="1309" t="s">
        <v>9325</v>
      </c>
      <c r="C8" s="1309" t="s">
        <v>758</v>
      </c>
      <c r="D8" s="1309" t="s">
        <v>9326</v>
      </c>
      <c r="E8" s="1313">
        <v>100.62</v>
      </c>
    </row>
    <row r="9" spans="1:5">
      <c r="A9" s="1309">
        <v>1342</v>
      </c>
      <c r="B9" s="1309" t="s">
        <v>9327</v>
      </c>
      <c r="C9" s="1309" t="s">
        <v>758</v>
      </c>
      <c r="D9" s="1309" t="s">
        <v>9326</v>
      </c>
      <c r="E9" s="1313">
        <v>177.86</v>
      </c>
    </row>
    <row r="10" spans="1:5">
      <c r="A10" s="1309">
        <v>1349</v>
      </c>
      <c r="B10" s="1309" t="s">
        <v>9328</v>
      </c>
      <c r="C10" s="1309" t="s">
        <v>758</v>
      </c>
      <c r="D10" s="1309" t="s">
        <v>9326</v>
      </c>
      <c r="E10" s="1313">
        <v>253.66</v>
      </c>
    </row>
    <row r="11" spans="1:5">
      <c r="A11" s="1309">
        <v>1350</v>
      </c>
      <c r="B11" s="1309" t="s">
        <v>9329</v>
      </c>
      <c r="C11" s="1309" t="s">
        <v>758</v>
      </c>
      <c r="D11" s="1309" t="s">
        <v>9330</v>
      </c>
      <c r="E11" s="1313">
        <v>79</v>
      </c>
    </row>
    <row r="12" spans="1:5">
      <c r="A12" s="1309">
        <v>1359</v>
      </c>
      <c r="B12" s="1309" t="s">
        <v>9331</v>
      </c>
      <c r="C12" s="1309" t="s">
        <v>758</v>
      </c>
      <c r="D12" s="1309" t="s">
        <v>9326</v>
      </c>
      <c r="E12" s="1313">
        <v>155.47</v>
      </c>
    </row>
    <row r="13" spans="1:5">
      <c r="A13" s="1309">
        <v>1351</v>
      </c>
      <c r="B13" s="1309" t="s">
        <v>9332</v>
      </c>
      <c r="C13" s="1309" t="s">
        <v>758</v>
      </c>
      <c r="D13" s="1309" t="s">
        <v>9326</v>
      </c>
      <c r="E13" s="1313">
        <v>50.1</v>
      </c>
    </row>
    <row r="14" spans="1:5">
      <c r="A14" s="1309">
        <v>2418</v>
      </c>
      <c r="B14" s="1309" t="s">
        <v>9333</v>
      </c>
      <c r="C14" s="1309" t="s">
        <v>758</v>
      </c>
      <c r="D14" s="1309" t="s">
        <v>9330</v>
      </c>
      <c r="E14" s="1313">
        <v>7.33</v>
      </c>
    </row>
    <row r="15" spans="1:5">
      <c r="A15" s="1309">
        <v>6086</v>
      </c>
      <c r="B15" s="1309" t="s">
        <v>9334</v>
      </c>
      <c r="C15" s="1309" t="s">
        <v>9335</v>
      </c>
      <c r="D15" s="1309" t="s">
        <v>9326</v>
      </c>
      <c r="E15" s="1313">
        <v>90.84</v>
      </c>
    </row>
    <row r="16" spans="1:5">
      <c r="A16" s="1309">
        <v>3378</v>
      </c>
      <c r="B16" s="1309" t="s">
        <v>9336</v>
      </c>
      <c r="C16" s="1309" t="s">
        <v>758</v>
      </c>
      <c r="D16" s="1309" t="s">
        <v>9326</v>
      </c>
      <c r="E16" s="1313">
        <v>102.01</v>
      </c>
    </row>
    <row r="17" spans="1:5">
      <c r="A17" s="1309">
        <v>3380</v>
      </c>
      <c r="B17" s="1309" t="s">
        <v>9337</v>
      </c>
      <c r="C17" s="1309" t="s">
        <v>758</v>
      </c>
      <c r="D17" s="1309" t="s">
        <v>9330</v>
      </c>
      <c r="E17" s="1313">
        <v>71.41</v>
      </c>
    </row>
    <row r="18" spans="1:5">
      <c r="A18" s="1309">
        <v>3379</v>
      </c>
      <c r="B18" s="1309" t="s">
        <v>9338</v>
      </c>
      <c r="C18" s="1309" t="s">
        <v>758</v>
      </c>
      <c r="D18" s="1309" t="s">
        <v>9326</v>
      </c>
      <c r="E18" s="1313">
        <v>68.94</v>
      </c>
    </row>
    <row r="19" spans="1:5">
      <c r="A19" s="1309">
        <v>615</v>
      </c>
      <c r="B19" s="1309" t="s">
        <v>9339</v>
      </c>
      <c r="C19" s="1309" t="s">
        <v>819</v>
      </c>
      <c r="D19" s="1309" t="s">
        <v>9340</v>
      </c>
      <c r="E19" s="1313">
        <v>521.64</v>
      </c>
    </row>
    <row r="20" spans="1:5">
      <c r="A20" s="1309">
        <v>606</v>
      </c>
      <c r="B20" s="1309" t="s">
        <v>9341</v>
      </c>
      <c r="C20" s="1309" t="s">
        <v>819</v>
      </c>
      <c r="D20" s="1309" t="s">
        <v>9340</v>
      </c>
      <c r="E20" s="1313">
        <v>819.43</v>
      </c>
    </row>
    <row r="21" spans="1:5">
      <c r="A21" s="1309">
        <v>13382</v>
      </c>
      <c r="B21" s="1309" t="s">
        <v>9342</v>
      </c>
      <c r="C21" s="1309" t="s">
        <v>758</v>
      </c>
      <c r="D21" s="1309" t="s">
        <v>9326</v>
      </c>
      <c r="E21" s="1313">
        <v>245.67</v>
      </c>
    </row>
    <row r="22" spans="1:5">
      <c r="A22" s="1309">
        <v>4047</v>
      </c>
      <c r="B22" s="1309" t="s">
        <v>9343</v>
      </c>
      <c r="C22" s="1309" t="s">
        <v>9335</v>
      </c>
      <c r="D22" s="1309" t="s">
        <v>9330</v>
      </c>
      <c r="E22" s="1313">
        <v>18.38</v>
      </c>
    </row>
    <row r="23" spans="1:5">
      <c r="A23" s="1309">
        <v>7344</v>
      </c>
      <c r="B23" s="1309" t="s">
        <v>9344</v>
      </c>
      <c r="C23" s="1309" t="s">
        <v>9335</v>
      </c>
      <c r="D23" s="1309" t="s">
        <v>9330</v>
      </c>
      <c r="E23" s="1313">
        <v>80</v>
      </c>
    </row>
    <row r="24" spans="1:5">
      <c r="A24" s="1309">
        <v>40514</v>
      </c>
      <c r="B24" s="1309" t="s">
        <v>9345</v>
      </c>
      <c r="C24" s="1309" t="s">
        <v>9346</v>
      </c>
      <c r="D24" s="1309" t="s">
        <v>9330</v>
      </c>
      <c r="E24" s="1313">
        <v>30.4</v>
      </c>
    </row>
    <row r="25" spans="1:5">
      <c r="A25" s="1309">
        <v>11199</v>
      </c>
      <c r="B25" s="1309" t="s">
        <v>9347</v>
      </c>
      <c r="C25" s="1309" t="s">
        <v>758</v>
      </c>
      <c r="D25" s="1309" t="s">
        <v>9340</v>
      </c>
      <c r="E25" s="1314">
        <v>1175.81</v>
      </c>
    </row>
    <row r="26" spans="1:5">
      <c r="A26" s="1309">
        <v>4053</v>
      </c>
      <c r="B26" s="1309" t="s">
        <v>9348</v>
      </c>
      <c r="C26" s="1309" t="s">
        <v>9335</v>
      </c>
      <c r="D26" s="1309" t="s">
        <v>9326</v>
      </c>
      <c r="E26" s="1313">
        <v>70.010000000000005</v>
      </c>
    </row>
    <row r="27" spans="1:5">
      <c r="A27" s="1309">
        <v>4056</v>
      </c>
      <c r="B27" s="1309" t="s">
        <v>9349</v>
      </c>
      <c r="C27" s="1309" t="s">
        <v>9335</v>
      </c>
      <c r="D27" s="1309" t="s">
        <v>9326</v>
      </c>
      <c r="E27" s="1313">
        <v>36.82</v>
      </c>
    </row>
    <row r="28" spans="1:5">
      <c r="A28" s="1309">
        <v>21136</v>
      </c>
      <c r="B28" s="1309" t="s">
        <v>9350</v>
      </c>
      <c r="C28" s="1309" t="s">
        <v>689</v>
      </c>
      <c r="D28" s="1309" t="s">
        <v>9340</v>
      </c>
      <c r="E28" s="1313">
        <v>13.48</v>
      </c>
    </row>
    <row r="29" spans="1:5">
      <c r="A29" s="1309">
        <v>21128</v>
      </c>
      <c r="B29" s="1309" t="s">
        <v>9351</v>
      </c>
      <c r="C29" s="1309" t="s">
        <v>689</v>
      </c>
      <c r="D29" s="1309" t="s">
        <v>9340</v>
      </c>
      <c r="E29" s="1313">
        <v>10.43</v>
      </c>
    </row>
    <row r="30" spans="1:5">
      <c r="A30" s="1309">
        <v>21130</v>
      </c>
      <c r="B30" s="1309" t="s">
        <v>9352</v>
      </c>
      <c r="C30" s="1309" t="s">
        <v>689</v>
      </c>
      <c r="D30" s="1309" t="s">
        <v>9340</v>
      </c>
      <c r="E30" s="1313">
        <v>26.34</v>
      </c>
    </row>
    <row r="31" spans="1:5">
      <c r="A31" s="1309">
        <v>21135</v>
      </c>
      <c r="B31" s="1309" t="s">
        <v>9353</v>
      </c>
      <c r="C31" s="1309" t="s">
        <v>689</v>
      </c>
      <c r="D31" s="1309" t="s">
        <v>9340</v>
      </c>
      <c r="E31" s="1313">
        <v>25.93</v>
      </c>
    </row>
    <row r="32" spans="1:5">
      <c r="A32" s="1309">
        <v>38605</v>
      </c>
      <c r="B32" s="1309" t="s">
        <v>9354</v>
      </c>
      <c r="C32" s="1309" t="s">
        <v>758</v>
      </c>
      <c r="D32" s="1309" t="s">
        <v>9326</v>
      </c>
      <c r="E32" s="1313">
        <v>81.03</v>
      </c>
    </row>
    <row r="33" spans="1:5">
      <c r="A33" s="1309">
        <v>11270</v>
      </c>
      <c r="B33" s="1309" t="s">
        <v>9355</v>
      </c>
      <c r="C33" s="1309" t="s">
        <v>758</v>
      </c>
      <c r="D33" s="1309" t="s">
        <v>9340</v>
      </c>
      <c r="E33" s="1313">
        <v>1.86</v>
      </c>
    </row>
    <row r="34" spans="1:5">
      <c r="A34" s="1309">
        <v>412</v>
      </c>
      <c r="B34" s="1309" t="s">
        <v>9356</v>
      </c>
      <c r="C34" s="1309" t="s">
        <v>758</v>
      </c>
      <c r="D34" s="1309" t="s">
        <v>9326</v>
      </c>
      <c r="E34" s="1313">
        <v>0.72</v>
      </c>
    </row>
    <row r="35" spans="1:5">
      <c r="A35" s="1309">
        <v>414</v>
      </c>
      <c r="B35" s="1309" t="s">
        <v>9357</v>
      </c>
      <c r="C35" s="1309" t="s">
        <v>758</v>
      </c>
      <c r="D35" s="1309" t="s">
        <v>9326</v>
      </c>
      <c r="E35" s="1313">
        <v>0.04</v>
      </c>
    </row>
    <row r="36" spans="1:5">
      <c r="A36" s="1309">
        <v>410</v>
      </c>
      <c r="B36" s="1309" t="s">
        <v>9358</v>
      </c>
      <c r="C36" s="1309" t="s">
        <v>758</v>
      </c>
      <c r="D36" s="1309" t="s">
        <v>9326</v>
      </c>
      <c r="E36" s="1313">
        <v>0.11</v>
      </c>
    </row>
    <row r="37" spans="1:5">
      <c r="A37" s="1309">
        <v>411</v>
      </c>
      <c r="B37" s="1309" t="s">
        <v>9359</v>
      </c>
      <c r="C37" s="1309" t="s">
        <v>758</v>
      </c>
      <c r="D37" s="1309" t="s">
        <v>9330</v>
      </c>
      <c r="E37" s="1313">
        <v>0.14000000000000001</v>
      </c>
    </row>
    <row r="38" spans="1:5">
      <c r="A38" s="1309">
        <v>408</v>
      </c>
      <c r="B38" s="1309" t="s">
        <v>9360</v>
      </c>
      <c r="C38" s="1309" t="s">
        <v>758</v>
      </c>
      <c r="D38" s="1309" t="s">
        <v>9326</v>
      </c>
      <c r="E38" s="1313">
        <v>0.69</v>
      </c>
    </row>
    <row r="39" spans="1:5">
      <c r="A39" s="1309">
        <v>39131</v>
      </c>
      <c r="B39" s="1309" t="s">
        <v>9361</v>
      </c>
      <c r="C39" s="1309" t="s">
        <v>758</v>
      </c>
      <c r="D39" s="1309" t="s">
        <v>9326</v>
      </c>
      <c r="E39" s="1313">
        <v>2.99</v>
      </c>
    </row>
    <row r="40" spans="1:5">
      <c r="A40" s="1309">
        <v>394</v>
      </c>
      <c r="B40" s="1309" t="s">
        <v>9362</v>
      </c>
      <c r="C40" s="1309" t="s">
        <v>758</v>
      </c>
      <c r="D40" s="1309" t="s">
        <v>9326</v>
      </c>
      <c r="E40" s="1313">
        <v>3.03</v>
      </c>
    </row>
    <row r="41" spans="1:5">
      <c r="A41" s="1309">
        <v>39130</v>
      </c>
      <c r="B41" s="1309" t="s">
        <v>9363</v>
      </c>
      <c r="C41" s="1309" t="s">
        <v>758</v>
      </c>
      <c r="D41" s="1309" t="s">
        <v>9326</v>
      </c>
      <c r="E41" s="1313">
        <v>2.73</v>
      </c>
    </row>
    <row r="42" spans="1:5">
      <c r="A42" s="1309">
        <v>395</v>
      </c>
      <c r="B42" s="1309" t="s">
        <v>9364</v>
      </c>
      <c r="C42" s="1309" t="s">
        <v>758</v>
      </c>
      <c r="D42" s="1309" t="s">
        <v>9326</v>
      </c>
      <c r="E42" s="1313">
        <v>2.92</v>
      </c>
    </row>
    <row r="43" spans="1:5">
      <c r="A43" s="1309">
        <v>39127</v>
      </c>
      <c r="B43" s="1309" t="s">
        <v>9365</v>
      </c>
      <c r="C43" s="1309" t="s">
        <v>758</v>
      </c>
      <c r="D43" s="1309" t="s">
        <v>9326</v>
      </c>
      <c r="E43" s="1313">
        <v>1.44</v>
      </c>
    </row>
    <row r="44" spans="1:5">
      <c r="A44" s="1309">
        <v>392</v>
      </c>
      <c r="B44" s="1309" t="s">
        <v>9366</v>
      </c>
      <c r="C44" s="1309" t="s">
        <v>758</v>
      </c>
      <c r="D44" s="1309" t="s">
        <v>9326</v>
      </c>
      <c r="E44" s="1313">
        <v>1.47</v>
      </c>
    </row>
    <row r="45" spans="1:5">
      <c r="A45" s="1309">
        <v>39129</v>
      </c>
      <c r="B45" s="1309" t="s">
        <v>9367</v>
      </c>
      <c r="C45" s="1309" t="s">
        <v>758</v>
      </c>
      <c r="D45" s="1309" t="s">
        <v>9326</v>
      </c>
      <c r="E45" s="1313">
        <v>1.68</v>
      </c>
    </row>
    <row r="46" spans="1:5">
      <c r="A46" s="1309">
        <v>393</v>
      </c>
      <c r="B46" s="1309" t="s">
        <v>9368</v>
      </c>
      <c r="C46" s="1309" t="s">
        <v>758</v>
      </c>
      <c r="D46" s="1309" t="s">
        <v>9330</v>
      </c>
      <c r="E46" s="1313">
        <v>1.76</v>
      </c>
    </row>
    <row r="47" spans="1:5">
      <c r="A47" s="1309">
        <v>39133</v>
      </c>
      <c r="B47" s="1309" t="s">
        <v>9369</v>
      </c>
      <c r="C47" s="1309" t="s">
        <v>758</v>
      </c>
      <c r="D47" s="1309" t="s">
        <v>9326</v>
      </c>
      <c r="E47" s="1313">
        <v>3.93</v>
      </c>
    </row>
    <row r="48" spans="1:5">
      <c r="A48" s="1309">
        <v>397</v>
      </c>
      <c r="B48" s="1309" t="s">
        <v>9370</v>
      </c>
      <c r="C48" s="1309" t="s">
        <v>758</v>
      </c>
      <c r="D48" s="1309" t="s">
        <v>9326</v>
      </c>
      <c r="E48" s="1313">
        <v>4.34</v>
      </c>
    </row>
    <row r="49" spans="1:5">
      <c r="A49" s="1309">
        <v>39132</v>
      </c>
      <c r="B49" s="1309" t="s">
        <v>9371</v>
      </c>
      <c r="C49" s="1309" t="s">
        <v>758</v>
      </c>
      <c r="D49" s="1309" t="s">
        <v>9326</v>
      </c>
      <c r="E49" s="1313">
        <v>3.14</v>
      </c>
    </row>
    <row r="50" spans="1:5">
      <c r="A50" s="1309">
        <v>396</v>
      </c>
      <c r="B50" s="1309" t="s">
        <v>9372</v>
      </c>
      <c r="C50" s="1309" t="s">
        <v>758</v>
      </c>
      <c r="D50" s="1309" t="s">
        <v>9326</v>
      </c>
      <c r="E50" s="1313">
        <v>3.37</v>
      </c>
    </row>
    <row r="51" spans="1:5">
      <c r="A51" s="1309">
        <v>39135</v>
      </c>
      <c r="B51" s="1309" t="s">
        <v>9373</v>
      </c>
      <c r="C51" s="1309" t="s">
        <v>758</v>
      </c>
      <c r="D51" s="1309" t="s">
        <v>9326</v>
      </c>
      <c r="E51" s="1313">
        <v>6.29</v>
      </c>
    </row>
    <row r="52" spans="1:5">
      <c r="A52" s="1309">
        <v>39128</v>
      </c>
      <c r="B52" s="1309" t="s">
        <v>9374</v>
      </c>
      <c r="C52" s="1309" t="s">
        <v>758</v>
      </c>
      <c r="D52" s="1309" t="s">
        <v>9326</v>
      </c>
      <c r="E52" s="1313">
        <v>1.57</v>
      </c>
    </row>
    <row r="53" spans="1:5">
      <c r="A53" s="1309">
        <v>400</v>
      </c>
      <c r="B53" s="1309" t="s">
        <v>9375</v>
      </c>
      <c r="C53" s="1309" t="s">
        <v>758</v>
      </c>
      <c r="D53" s="1309" t="s">
        <v>9326</v>
      </c>
      <c r="E53" s="1313">
        <v>1.53</v>
      </c>
    </row>
    <row r="54" spans="1:5">
      <c r="A54" s="1309">
        <v>39125</v>
      </c>
      <c r="B54" s="1309" t="s">
        <v>9376</v>
      </c>
      <c r="C54" s="1309" t="s">
        <v>758</v>
      </c>
      <c r="D54" s="1309" t="s">
        <v>9326</v>
      </c>
      <c r="E54" s="1313">
        <v>1.57</v>
      </c>
    </row>
    <row r="55" spans="1:5">
      <c r="A55" s="1309">
        <v>39134</v>
      </c>
      <c r="B55" s="1309" t="s">
        <v>9377</v>
      </c>
      <c r="C55" s="1309" t="s">
        <v>758</v>
      </c>
      <c r="D55" s="1309" t="s">
        <v>9326</v>
      </c>
      <c r="E55" s="1313">
        <v>5.24</v>
      </c>
    </row>
    <row r="56" spans="1:5">
      <c r="A56" s="1309">
        <v>398</v>
      </c>
      <c r="B56" s="1309" t="s">
        <v>9378</v>
      </c>
      <c r="C56" s="1309" t="s">
        <v>758</v>
      </c>
      <c r="D56" s="1309" t="s">
        <v>9326</v>
      </c>
      <c r="E56" s="1313">
        <v>4.83</v>
      </c>
    </row>
    <row r="57" spans="1:5">
      <c r="A57" s="1309">
        <v>39126</v>
      </c>
      <c r="B57" s="1309" t="s">
        <v>9379</v>
      </c>
      <c r="C57" s="1309" t="s">
        <v>758</v>
      </c>
      <c r="D57" s="1309" t="s">
        <v>9326</v>
      </c>
      <c r="E57" s="1313">
        <v>7.07</v>
      </c>
    </row>
    <row r="58" spans="1:5">
      <c r="A58" s="1309">
        <v>399</v>
      </c>
      <c r="B58" s="1309" t="s">
        <v>9380</v>
      </c>
      <c r="C58" s="1309" t="s">
        <v>758</v>
      </c>
      <c r="D58" s="1309" t="s">
        <v>9326</v>
      </c>
      <c r="E58" s="1313">
        <v>6.23</v>
      </c>
    </row>
    <row r="59" spans="1:5">
      <c r="A59" s="1309">
        <v>39158</v>
      </c>
      <c r="B59" s="1309" t="s">
        <v>9381</v>
      </c>
      <c r="C59" s="1309" t="s">
        <v>758</v>
      </c>
      <c r="D59" s="1309" t="s">
        <v>9326</v>
      </c>
      <c r="E59" s="1313">
        <v>16.73</v>
      </c>
    </row>
    <row r="60" spans="1:5">
      <c r="A60" s="1309">
        <v>39141</v>
      </c>
      <c r="B60" s="1309" t="s">
        <v>9382</v>
      </c>
      <c r="C60" s="1309" t="s">
        <v>758</v>
      </c>
      <c r="D60" s="1309" t="s">
        <v>9326</v>
      </c>
      <c r="E60" s="1313">
        <v>1.21</v>
      </c>
    </row>
    <row r="61" spans="1:5">
      <c r="A61" s="1309">
        <v>39140</v>
      </c>
      <c r="B61" s="1309" t="s">
        <v>9383</v>
      </c>
      <c r="C61" s="1309" t="s">
        <v>758</v>
      </c>
      <c r="D61" s="1309" t="s">
        <v>9326</v>
      </c>
      <c r="E61" s="1313">
        <v>1.1000000000000001</v>
      </c>
    </row>
    <row r="62" spans="1:5">
      <c r="A62" s="1309">
        <v>39137</v>
      </c>
      <c r="B62" s="1309" t="s">
        <v>9384</v>
      </c>
      <c r="C62" s="1309" t="s">
        <v>758</v>
      </c>
      <c r="D62" s="1309" t="s">
        <v>9326</v>
      </c>
      <c r="E62" s="1313">
        <v>0.63</v>
      </c>
    </row>
    <row r="63" spans="1:5">
      <c r="A63" s="1309">
        <v>39139</v>
      </c>
      <c r="B63" s="1309" t="s">
        <v>9385</v>
      </c>
      <c r="C63" s="1309" t="s">
        <v>758</v>
      </c>
      <c r="D63" s="1309" t="s">
        <v>9326</v>
      </c>
      <c r="E63" s="1313">
        <v>0.91</v>
      </c>
    </row>
    <row r="64" spans="1:5">
      <c r="A64" s="1309">
        <v>39143</v>
      </c>
      <c r="B64" s="1309" t="s">
        <v>9386</v>
      </c>
      <c r="C64" s="1309" t="s">
        <v>758</v>
      </c>
      <c r="D64" s="1309" t="s">
        <v>9326</v>
      </c>
      <c r="E64" s="1313">
        <v>2.5</v>
      </c>
    </row>
    <row r="65" spans="1:5">
      <c r="A65" s="1309">
        <v>39142</v>
      </c>
      <c r="B65" s="1309" t="s">
        <v>9387</v>
      </c>
      <c r="C65" s="1309" t="s">
        <v>758</v>
      </c>
      <c r="D65" s="1309" t="s">
        <v>9326</v>
      </c>
      <c r="E65" s="1313">
        <v>1.79</v>
      </c>
    </row>
    <row r="66" spans="1:5">
      <c r="A66" s="1309">
        <v>39138</v>
      </c>
      <c r="B66" s="1309" t="s">
        <v>9388</v>
      </c>
      <c r="C66" s="1309" t="s">
        <v>758</v>
      </c>
      <c r="D66" s="1309" t="s">
        <v>9326</v>
      </c>
      <c r="E66" s="1313">
        <v>0.67</v>
      </c>
    </row>
    <row r="67" spans="1:5">
      <c r="A67" s="1309">
        <v>39136</v>
      </c>
      <c r="B67" s="1309" t="s">
        <v>9389</v>
      </c>
      <c r="C67" s="1309" t="s">
        <v>758</v>
      </c>
      <c r="D67" s="1309" t="s">
        <v>9326</v>
      </c>
      <c r="E67" s="1313">
        <v>0.44</v>
      </c>
    </row>
    <row r="68" spans="1:5">
      <c r="A68" s="1309">
        <v>39144</v>
      </c>
      <c r="B68" s="1309" t="s">
        <v>9390</v>
      </c>
      <c r="C68" s="1309" t="s">
        <v>758</v>
      </c>
      <c r="D68" s="1309" t="s">
        <v>9326</v>
      </c>
      <c r="E68" s="1313">
        <v>2.92</v>
      </c>
    </row>
    <row r="69" spans="1:5">
      <c r="A69" s="1309">
        <v>39145</v>
      </c>
      <c r="B69" s="1309" t="s">
        <v>9391</v>
      </c>
      <c r="C69" s="1309" t="s">
        <v>758</v>
      </c>
      <c r="D69" s="1309" t="s">
        <v>9326</v>
      </c>
      <c r="E69" s="1313">
        <v>4.8099999999999996</v>
      </c>
    </row>
    <row r="70" spans="1:5">
      <c r="A70" s="1309">
        <v>12615</v>
      </c>
      <c r="B70" s="1309" t="s">
        <v>9392</v>
      </c>
      <c r="C70" s="1309" t="s">
        <v>758</v>
      </c>
      <c r="D70" s="1309" t="s">
        <v>9340</v>
      </c>
      <c r="E70" s="1313">
        <v>4.76</v>
      </c>
    </row>
    <row r="71" spans="1:5">
      <c r="A71" s="1309">
        <v>11927</v>
      </c>
      <c r="B71" s="1309" t="s">
        <v>9393</v>
      </c>
      <c r="C71" s="1309" t="s">
        <v>758</v>
      </c>
      <c r="D71" s="1309" t="s">
        <v>9340</v>
      </c>
      <c r="E71" s="1313">
        <v>5.55</v>
      </c>
    </row>
    <row r="72" spans="1:5">
      <c r="A72" s="1309">
        <v>11928</v>
      </c>
      <c r="B72" s="1309" t="s">
        <v>9394</v>
      </c>
      <c r="C72" s="1309" t="s">
        <v>758</v>
      </c>
      <c r="D72" s="1309" t="s">
        <v>9340</v>
      </c>
      <c r="E72" s="1313">
        <v>6.36</v>
      </c>
    </row>
    <row r="73" spans="1:5">
      <c r="A73" s="1309">
        <v>11929</v>
      </c>
      <c r="B73" s="1309" t="s">
        <v>9395</v>
      </c>
      <c r="C73" s="1309" t="s">
        <v>758</v>
      </c>
      <c r="D73" s="1309" t="s">
        <v>9340</v>
      </c>
      <c r="E73" s="1313">
        <v>9.83</v>
      </c>
    </row>
    <row r="74" spans="1:5">
      <c r="A74" s="1309">
        <v>36801</v>
      </c>
      <c r="B74" s="1309" t="s">
        <v>9396</v>
      </c>
      <c r="C74" s="1309" t="s">
        <v>758</v>
      </c>
      <c r="D74" s="1309" t="s">
        <v>9326</v>
      </c>
      <c r="E74" s="1313">
        <v>26.74</v>
      </c>
    </row>
    <row r="75" spans="1:5">
      <c r="A75" s="1309">
        <v>36246</v>
      </c>
      <c r="B75" s="1309" t="s">
        <v>9397</v>
      </c>
      <c r="C75" s="1309" t="s">
        <v>689</v>
      </c>
      <c r="D75" s="1309" t="s">
        <v>9326</v>
      </c>
      <c r="E75" s="1313">
        <v>4.59</v>
      </c>
    </row>
    <row r="76" spans="1:5">
      <c r="A76" s="1309">
        <v>37600</v>
      </c>
      <c r="B76" s="1309" t="s">
        <v>9398</v>
      </c>
      <c r="C76" s="1309" t="s">
        <v>758</v>
      </c>
      <c r="D76" s="1309" t="s">
        <v>9340</v>
      </c>
      <c r="E76" s="1313">
        <v>93.16</v>
      </c>
    </row>
    <row r="77" spans="1:5">
      <c r="A77" s="1309">
        <v>37599</v>
      </c>
      <c r="B77" s="1309" t="s">
        <v>9399</v>
      </c>
      <c r="C77" s="1309" t="s">
        <v>758</v>
      </c>
      <c r="D77" s="1309" t="s">
        <v>9340</v>
      </c>
      <c r="E77" s="1313">
        <v>86.71</v>
      </c>
    </row>
    <row r="78" spans="1:5">
      <c r="A78" s="1309">
        <v>1</v>
      </c>
      <c r="B78" s="1309" t="s">
        <v>9400</v>
      </c>
      <c r="C78" s="1309" t="s">
        <v>9401</v>
      </c>
      <c r="D78" s="1309" t="s">
        <v>9330</v>
      </c>
      <c r="E78" s="1313">
        <v>46.67</v>
      </c>
    </row>
    <row r="79" spans="1:5">
      <c r="A79" s="1309">
        <v>3</v>
      </c>
      <c r="B79" s="1309" t="s">
        <v>9402</v>
      </c>
      <c r="C79" s="1309" t="s">
        <v>9346</v>
      </c>
      <c r="D79" s="1309" t="s">
        <v>9326</v>
      </c>
      <c r="E79" s="1313">
        <v>10.28</v>
      </c>
    </row>
    <row r="80" spans="1:5">
      <c r="A80" s="1309">
        <v>43054</v>
      </c>
      <c r="B80" s="1309" t="s">
        <v>9403</v>
      </c>
      <c r="C80" s="1309" t="s">
        <v>9401</v>
      </c>
      <c r="D80" s="1309" t="s">
        <v>9326</v>
      </c>
      <c r="E80" s="1313">
        <v>12.78</v>
      </c>
    </row>
    <row r="81" spans="1:5">
      <c r="A81" s="1309">
        <v>42402</v>
      </c>
      <c r="B81" s="1309" t="s">
        <v>9404</v>
      </c>
      <c r="C81" s="1309" t="s">
        <v>9401</v>
      </c>
      <c r="D81" s="1309" t="s">
        <v>9326</v>
      </c>
      <c r="E81" s="1313">
        <v>12.21</v>
      </c>
    </row>
    <row r="82" spans="1:5">
      <c r="A82" s="1309">
        <v>42403</v>
      </c>
      <c r="B82" s="1309" t="s">
        <v>9405</v>
      </c>
      <c r="C82" s="1309" t="s">
        <v>9401</v>
      </c>
      <c r="D82" s="1309" t="s">
        <v>9326</v>
      </c>
      <c r="E82" s="1313">
        <v>15.66</v>
      </c>
    </row>
    <row r="83" spans="1:5">
      <c r="A83" s="1309">
        <v>42404</v>
      </c>
      <c r="B83" s="1309" t="s">
        <v>9406</v>
      </c>
      <c r="C83" s="1309" t="s">
        <v>9401</v>
      </c>
      <c r="D83" s="1309" t="s">
        <v>9326</v>
      </c>
      <c r="E83" s="1313">
        <v>15.58</v>
      </c>
    </row>
    <row r="84" spans="1:5">
      <c r="A84" s="1309">
        <v>42405</v>
      </c>
      <c r="B84" s="1309" t="s">
        <v>9407</v>
      </c>
      <c r="C84" s="1309" t="s">
        <v>9401</v>
      </c>
      <c r="D84" s="1309" t="s">
        <v>9326</v>
      </c>
      <c r="E84" s="1313">
        <v>16.59</v>
      </c>
    </row>
    <row r="85" spans="1:5">
      <c r="A85" s="1309">
        <v>34341</v>
      </c>
      <c r="B85" s="1309" t="s">
        <v>9408</v>
      </c>
      <c r="C85" s="1309" t="s">
        <v>9401</v>
      </c>
      <c r="D85" s="1309" t="s">
        <v>9326</v>
      </c>
      <c r="E85" s="1313">
        <v>14.4</v>
      </c>
    </row>
    <row r="86" spans="1:5">
      <c r="A86" s="1309">
        <v>43053</v>
      </c>
      <c r="B86" s="1309" t="s">
        <v>9409</v>
      </c>
      <c r="C86" s="1309" t="s">
        <v>9401</v>
      </c>
      <c r="D86" s="1309" t="s">
        <v>9326</v>
      </c>
      <c r="E86" s="1313">
        <v>11.41</v>
      </c>
    </row>
    <row r="87" spans="1:5">
      <c r="A87" s="1309">
        <v>43058</v>
      </c>
      <c r="B87" s="1309" t="s">
        <v>9410</v>
      </c>
      <c r="C87" s="1309" t="s">
        <v>9401</v>
      </c>
      <c r="D87" s="1309" t="s">
        <v>9326</v>
      </c>
      <c r="E87" s="1313">
        <v>11.83</v>
      </c>
    </row>
    <row r="88" spans="1:5">
      <c r="A88" s="1309">
        <v>34</v>
      </c>
      <c r="B88" s="1309" t="s">
        <v>9411</v>
      </c>
      <c r="C88" s="1309" t="s">
        <v>9401</v>
      </c>
      <c r="D88" s="1309" t="s">
        <v>9326</v>
      </c>
      <c r="E88" s="1313">
        <v>11.89</v>
      </c>
    </row>
    <row r="89" spans="1:5">
      <c r="A89" s="1309">
        <v>43055</v>
      </c>
      <c r="B89" s="1309" t="s">
        <v>9412</v>
      </c>
      <c r="C89" s="1309" t="s">
        <v>9401</v>
      </c>
      <c r="D89" s="1309" t="s">
        <v>9330</v>
      </c>
      <c r="E89" s="1313">
        <v>10.3</v>
      </c>
    </row>
    <row r="90" spans="1:5">
      <c r="A90" s="1309">
        <v>43056</v>
      </c>
      <c r="B90" s="1309" t="s">
        <v>9413</v>
      </c>
      <c r="C90" s="1309" t="s">
        <v>9401</v>
      </c>
      <c r="D90" s="1309" t="s">
        <v>9326</v>
      </c>
      <c r="E90" s="1313">
        <v>11.88</v>
      </c>
    </row>
    <row r="91" spans="1:5">
      <c r="A91" s="1309">
        <v>43057</v>
      </c>
      <c r="B91" s="1309" t="s">
        <v>9414</v>
      </c>
      <c r="C91" s="1309" t="s">
        <v>9401</v>
      </c>
      <c r="D91" s="1309" t="s">
        <v>9326</v>
      </c>
      <c r="E91" s="1313">
        <v>13.05</v>
      </c>
    </row>
    <row r="92" spans="1:5">
      <c r="A92" s="1309">
        <v>34449</v>
      </c>
      <c r="B92" s="1309" t="s">
        <v>9415</v>
      </c>
      <c r="C92" s="1309" t="s">
        <v>9401</v>
      </c>
      <c r="D92" s="1309" t="s">
        <v>9326</v>
      </c>
      <c r="E92" s="1313">
        <v>13.95</v>
      </c>
    </row>
    <row r="93" spans="1:5">
      <c r="A93" s="1309">
        <v>32</v>
      </c>
      <c r="B93" s="1309" t="s">
        <v>9416</v>
      </c>
      <c r="C93" s="1309" t="s">
        <v>9401</v>
      </c>
      <c r="D93" s="1309" t="s">
        <v>9326</v>
      </c>
      <c r="E93" s="1313">
        <v>12.54</v>
      </c>
    </row>
    <row r="94" spans="1:5">
      <c r="A94" s="1309">
        <v>33</v>
      </c>
      <c r="B94" s="1309" t="s">
        <v>9417</v>
      </c>
      <c r="C94" s="1309" t="s">
        <v>9401</v>
      </c>
      <c r="D94" s="1309" t="s">
        <v>9326</v>
      </c>
      <c r="E94" s="1313">
        <v>12.62</v>
      </c>
    </row>
    <row r="95" spans="1:5">
      <c r="A95" s="1309">
        <v>43061</v>
      </c>
      <c r="B95" s="1309" t="s">
        <v>9418</v>
      </c>
      <c r="C95" s="1309" t="s">
        <v>9401</v>
      </c>
      <c r="D95" s="1309" t="s">
        <v>9326</v>
      </c>
      <c r="E95" s="1313">
        <v>11.79</v>
      </c>
    </row>
    <row r="96" spans="1:5">
      <c r="A96" s="1309">
        <v>43059</v>
      </c>
      <c r="B96" s="1309" t="s">
        <v>9419</v>
      </c>
      <c r="C96" s="1309" t="s">
        <v>9401</v>
      </c>
      <c r="D96" s="1309" t="s">
        <v>9326</v>
      </c>
      <c r="E96" s="1313">
        <v>11.25</v>
      </c>
    </row>
    <row r="97" spans="1:5">
      <c r="A97" s="1309">
        <v>43062</v>
      </c>
      <c r="B97" s="1309" t="s">
        <v>9420</v>
      </c>
      <c r="C97" s="1309" t="s">
        <v>9401</v>
      </c>
      <c r="D97" s="1309" t="s">
        <v>9326</v>
      </c>
      <c r="E97" s="1313">
        <v>12.47</v>
      </c>
    </row>
    <row r="98" spans="1:5">
      <c r="A98" s="1309">
        <v>43060</v>
      </c>
      <c r="B98" s="1309" t="s">
        <v>9421</v>
      </c>
      <c r="C98" s="1309" t="s">
        <v>9401</v>
      </c>
      <c r="D98" s="1309" t="s">
        <v>9326</v>
      </c>
      <c r="E98" s="1313">
        <v>9.8000000000000007</v>
      </c>
    </row>
    <row r="99" spans="1:5">
      <c r="A99" s="1309">
        <v>20063</v>
      </c>
      <c r="B99" s="1309" t="s">
        <v>9422</v>
      </c>
      <c r="C99" s="1309" t="s">
        <v>758</v>
      </c>
      <c r="D99" s="1309" t="s">
        <v>9340</v>
      </c>
      <c r="E99" s="1313">
        <v>4.74</v>
      </c>
    </row>
    <row r="100" spans="1:5">
      <c r="A100" s="1309">
        <v>40410</v>
      </c>
      <c r="B100" s="1309" t="s">
        <v>9423</v>
      </c>
      <c r="C100" s="1309" t="s">
        <v>758</v>
      </c>
      <c r="D100" s="1309" t="s">
        <v>9340</v>
      </c>
      <c r="E100" s="1313">
        <v>24.76</v>
      </c>
    </row>
    <row r="101" spans="1:5">
      <c r="A101" s="1309">
        <v>40411</v>
      </c>
      <c r="B101" s="1309" t="s">
        <v>9424</v>
      </c>
      <c r="C101" s="1309" t="s">
        <v>758</v>
      </c>
      <c r="D101" s="1309" t="s">
        <v>9340</v>
      </c>
      <c r="E101" s="1313">
        <v>26.87</v>
      </c>
    </row>
    <row r="102" spans="1:5">
      <c r="A102" s="1309">
        <v>40412</v>
      </c>
      <c r="B102" s="1309" t="s">
        <v>9425</v>
      </c>
      <c r="C102" s="1309" t="s">
        <v>758</v>
      </c>
      <c r="D102" s="1309" t="s">
        <v>9340</v>
      </c>
      <c r="E102" s="1313">
        <v>30.16</v>
      </c>
    </row>
    <row r="103" spans="1:5">
      <c r="A103" s="1309">
        <v>38838</v>
      </c>
      <c r="B103" s="1309" t="s">
        <v>9426</v>
      </c>
      <c r="C103" s="1309" t="s">
        <v>758</v>
      </c>
      <c r="D103" s="1309" t="s">
        <v>9340</v>
      </c>
      <c r="E103" s="1313">
        <v>11.26</v>
      </c>
    </row>
    <row r="104" spans="1:5">
      <c r="A104" s="1309">
        <v>38839</v>
      </c>
      <c r="B104" s="1309" t="s">
        <v>9427</v>
      </c>
      <c r="C104" s="1309" t="s">
        <v>758</v>
      </c>
      <c r="D104" s="1309" t="s">
        <v>9340</v>
      </c>
      <c r="E104" s="1313">
        <v>13.26</v>
      </c>
    </row>
    <row r="105" spans="1:5">
      <c r="A105" s="1309">
        <v>55</v>
      </c>
      <c r="B105" s="1309" t="s">
        <v>9428</v>
      </c>
      <c r="C105" s="1309" t="s">
        <v>758</v>
      </c>
      <c r="D105" s="1309" t="s">
        <v>9340</v>
      </c>
      <c r="E105" s="1313">
        <v>4.8</v>
      </c>
    </row>
    <row r="106" spans="1:5">
      <c r="A106" s="1309">
        <v>61</v>
      </c>
      <c r="B106" s="1309" t="s">
        <v>9429</v>
      </c>
      <c r="C106" s="1309" t="s">
        <v>758</v>
      </c>
      <c r="D106" s="1309" t="s">
        <v>9340</v>
      </c>
      <c r="E106" s="1313">
        <v>4.54</v>
      </c>
    </row>
    <row r="107" spans="1:5">
      <c r="A107" s="1309">
        <v>62</v>
      </c>
      <c r="B107" s="1309" t="s">
        <v>9430</v>
      </c>
      <c r="C107" s="1309" t="s">
        <v>758</v>
      </c>
      <c r="D107" s="1309" t="s">
        <v>9340</v>
      </c>
      <c r="E107" s="1313">
        <v>9.41</v>
      </c>
    </row>
    <row r="108" spans="1:5">
      <c r="A108" s="1309">
        <v>77</v>
      </c>
      <c r="B108" s="1309" t="s">
        <v>9431</v>
      </c>
      <c r="C108" s="1309" t="s">
        <v>758</v>
      </c>
      <c r="D108" s="1309" t="s">
        <v>9326</v>
      </c>
      <c r="E108" s="1313">
        <v>1.22</v>
      </c>
    </row>
    <row r="109" spans="1:5">
      <c r="A109" s="1309">
        <v>76</v>
      </c>
      <c r="B109" s="1309" t="s">
        <v>9432</v>
      </c>
      <c r="C109" s="1309" t="s">
        <v>758</v>
      </c>
      <c r="D109" s="1309" t="s">
        <v>9326</v>
      </c>
      <c r="E109" s="1313">
        <v>1.25</v>
      </c>
    </row>
    <row r="110" spans="1:5">
      <c r="A110" s="1309">
        <v>67</v>
      </c>
      <c r="B110" s="1309" t="s">
        <v>9433</v>
      </c>
      <c r="C110" s="1309" t="s">
        <v>758</v>
      </c>
      <c r="D110" s="1309" t="s">
        <v>9326</v>
      </c>
      <c r="E110" s="1313">
        <v>12.03</v>
      </c>
    </row>
    <row r="111" spans="1:5">
      <c r="A111" s="1309">
        <v>71</v>
      </c>
      <c r="B111" s="1309" t="s">
        <v>9434</v>
      </c>
      <c r="C111" s="1309" t="s">
        <v>758</v>
      </c>
      <c r="D111" s="1309" t="s">
        <v>9326</v>
      </c>
      <c r="E111" s="1313">
        <v>22.11</v>
      </c>
    </row>
    <row r="112" spans="1:5">
      <c r="A112" s="1309">
        <v>73</v>
      </c>
      <c r="B112" s="1309" t="s">
        <v>9435</v>
      </c>
      <c r="C112" s="1309" t="s">
        <v>758</v>
      </c>
      <c r="D112" s="1309" t="s">
        <v>9326</v>
      </c>
      <c r="E112" s="1313">
        <v>16.510000000000002</v>
      </c>
    </row>
    <row r="113" spans="1:5">
      <c r="A113" s="1309">
        <v>103</v>
      </c>
      <c r="B113" s="1309" t="s">
        <v>9436</v>
      </c>
      <c r="C113" s="1309" t="s">
        <v>758</v>
      </c>
      <c r="D113" s="1309" t="s">
        <v>9326</v>
      </c>
      <c r="E113" s="1313">
        <v>49.11</v>
      </c>
    </row>
    <row r="114" spans="1:5">
      <c r="A114" s="1309">
        <v>107</v>
      </c>
      <c r="B114" s="1309" t="s">
        <v>9437</v>
      </c>
      <c r="C114" s="1309" t="s">
        <v>758</v>
      </c>
      <c r="D114" s="1309" t="s">
        <v>9326</v>
      </c>
      <c r="E114" s="1313">
        <v>0.77</v>
      </c>
    </row>
    <row r="115" spans="1:5">
      <c r="A115" s="1309">
        <v>65</v>
      </c>
      <c r="B115" s="1309" t="s">
        <v>9438</v>
      </c>
      <c r="C115" s="1309" t="s">
        <v>758</v>
      </c>
      <c r="D115" s="1309" t="s">
        <v>9326</v>
      </c>
      <c r="E115" s="1313">
        <v>0.95</v>
      </c>
    </row>
    <row r="116" spans="1:5">
      <c r="A116" s="1309">
        <v>108</v>
      </c>
      <c r="B116" s="1309" t="s">
        <v>9439</v>
      </c>
      <c r="C116" s="1309" t="s">
        <v>758</v>
      </c>
      <c r="D116" s="1309" t="s">
        <v>9326</v>
      </c>
      <c r="E116" s="1313">
        <v>1.96</v>
      </c>
    </row>
    <row r="117" spans="1:5">
      <c r="A117" s="1309">
        <v>110</v>
      </c>
      <c r="B117" s="1309" t="s">
        <v>9440</v>
      </c>
      <c r="C117" s="1309" t="s">
        <v>758</v>
      </c>
      <c r="D117" s="1309" t="s">
        <v>9326</v>
      </c>
      <c r="E117" s="1313">
        <v>7.58</v>
      </c>
    </row>
    <row r="118" spans="1:5">
      <c r="A118" s="1309">
        <v>109</v>
      </c>
      <c r="B118" s="1309" t="s">
        <v>9441</v>
      </c>
      <c r="C118" s="1309" t="s">
        <v>758</v>
      </c>
      <c r="D118" s="1309" t="s">
        <v>9326</v>
      </c>
      <c r="E118" s="1313">
        <v>3.74</v>
      </c>
    </row>
    <row r="119" spans="1:5">
      <c r="A119" s="1309">
        <v>111</v>
      </c>
      <c r="B119" s="1309" t="s">
        <v>9442</v>
      </c>
      <c r="C119" s="1309" t="s">
        <v>758</v>
      </c>
      <c r="D119" s="1309" t="s">
        <v>9326</v>
      </c>
      <c r="E119" s="1313">
        <v>8.74</v>
      </c>
    </row>
    <row r="120" spans="1:5">
      <c r="A120" s="1309">
        <v>112</v>
      </c>
      <c r="B120" s="1309" t="s">
        <v>9443</v>
      </c>
      <c r="C120" s="1309" t="s">
        <v>758</v>
      </c>
      <c r="D120" s="1309" t="s">
        <v>9326</v>
      </c>
      <c r="E120" s="1313">
        <v>4.76</v>
      </c>
    </row>
    <row r="121" spans="1:5">
      <c r="A121" s="1309">
        <v>113</v>
      </c>
      <c r="B121" s="1309" t="s">
        <v>9444</v>
      </c>
      <c r="C121" s="1309" t="s">
        <v>758</v>
      </c>
      <c r="D121" s="1309" t="s">
        <v>9326</v>
      </c>
      <c r="E121" s="1313">
        <v>12.92</v>
      </c>
    </row>
    <row r="122" spans="1:5">
      <c r="A122" s="1309">
        <v>104</v>
      </c>
      <c r="B122" s="1309" t="s">
        <v>9445</v>
      </c>
      <c r="C122" s="1309" t="s">
        <v>758</v>
      </c>
      <c r="D122" s="1309" t="s">
        <v>9326</v>
      </c>
      <c r="E122" s="1313">
        <v>18.79</v>
      </c>
    </row>
    <row r="123" spans="1:5">
      <c r="A123" s="1309">
        <v>102</v>
      </c>
      <c r="B123" s="1309" t="s">
        <v>9446</v>
      </c>
      <c r="C123" s="1309" t="s">
        <v>758</v>
      </c>
      <c r="D123" s="1309" t="s">
        <v>9326</v>
      </c>
      <c r="E123" s="1313">
        <v>30.84</v>
      </c>
    </row>
    <row r="124" spans="1:5">
      <c r="A124" s="1309">
        <v>95</v>
      </c>
      <c r="B124" s="1309" t="s">
        <v>9447</v>
      </c>
      <c r="C124" s="1309" t="s">
        <v>758</v>
      </c>
      <c r="D124" s="1309" t="s">
        <v>9326</v>
      </c>
      <c r="E124" s="1313">
        <v>10.44</v>
      </c>
    </row>
    <row r="125" spans="1:5">
      <c r="A125" s="1309">
        <v>96</v>
      </c>
      <c r="B125" s="1309" t="s">
        <v>9448</v>
      </c>
      <c r="C125" s="1309" t="s">
        <v>758</v>
      </c>
      <c r="D125" s="1309" t="s">
        <v>9326</v>
      </c>
      <c r="E125" s="1313">
        <v>12.01</v>
      </c>
    </row>
    <row r="126" spans="1:5">
      <c r="A126" s="1309">
        <v>97</v>
      </c>
      <c r="B126" s="1309" t="s">
        <v>9449</v>
      </c>
      <c r="C126" s="1309" t="s">
        <v>758</v>
      </c>
      <c r="D126" s="1309" t="s">
        <v>9326</v>
      </c>
      <c r="E126" s="1313">
        <v>15.59</v>
      </c>
    </row>
    <row r="127" spans="1:5">
      <c r="A127" s="1309">
        <v>98</v>
      </c>
      <c r="B127" s="1309" t="s">
        <v>9450</v>
      </c>
      <c r="C127" s="1309" t="s">
        <v>758</v>
      </c>
      <c r="D127" s="1309" t="s">
        <v>9326</v>
      </c>
      <c r="E127" s="1313">
        <v>21.01</v>
      </c>
    </row>
    <row r="128" spans="1:5">
      <c r="A128" s="1309">
        <v>99</v>
      </c>
      <c r="B128" s="1309" t="s">
        <v>9451</v>
      </c>
      <c r="C128" s="1309" t="s">
        <v>758</v>
      </c>
      <c r="D128" s="1309" t="s">
        <v>9326</v>
      </c>
      <c r="E128" s="1313">
        <v>25.49</v>
      </c>
    </row>
    <row r="129" spans="1:5">
      <c r="A129" s="1309">
        <v>100</v>
      </c>
      <c r="B129" s="1309" t="s">
        <v>9452</v>
      </c>
      <c r="C129" s="1309" t="s">
        <v>758</v>
      </c>
      <c r="D129" s="1309" t="s">
        <v>9326</v>
      </c>
      <c r="E129" s="1313">
        <v>35.56</v>
      </c>
    </row>
    <row r="130" spans="1:5">
      <c r="A130" s="1309">
        <v>75</v>
      </c>
      <c r="B130" s="1309" t="s">
        <v>9453</v>
      </c>
      <c r="C130" s="1309" t="s">
        <v>758</v>
      </c>
      <c r="D130" s="1309" t="s">
        <v>9326</v>
      </c>
      <c r="E130" s="1313">
        <v>370.58</v>
      </c>
    </row>
    <row r="131" spans="1:5">
      <c r="A131" s="1309">
        <v>114</v>
      </c>
      <c r="B131" s="1309" t="s">
        <v>9454</v>
      </c>
      <c r="C131" s="1309" t="s">
        <v>758</v>
      </c>
      <c r="D131" s="1309" t="s">
        <v>9326</v>
      </c>
      <c r="E131" s="1313">
        <v>13.5</v>
      </c>
    </row>
    <row r="132" spans="1:5">
      <c r="A132" s="1309">
        <v>68</v>
      </c>
      <c r="B132" s="1309" t="s">
        <v>9455</v>
      </c>
      <c r="C132" s="1309" t="s">
        <v>758</v>
      </c>
      <c r="D132" s="1309" t="s">
        <v>9326</v>
      </c>
      <c r="E132" s="1313">
        <v>20.65</v>
      </c>
    </row>
    <row r="133" spans="1:5">
      <c r="A133" s="1309">
        <v>86</v>
      </c>
      <c r="B133" s="1309" t="s">
        <v>9456</v>
      </c>
      <c r="C133" s="1309" t="s">
        <v>758</v>
      </c>
      <c r="D133" s="1309" t="s">
        <v>9326</v>
      </c>
      <c r="E133" s="1313">
        <v>38.39</v>
      </c>
    </row>
    <row r="134" spans="1:5">
      <c r="A134" s="1309">
        <v>66</v>
      </c>
      <c r="B134" s="1309" t="s">
        <v>9457</v>
      </c>
      <c r="C134" s="1309" t="s">
        <v>758</v>
      </c>
      <c r="D134" s="1309" t="s">
        <v>9326</v>
      </c>
      <c r="E134" s="1313">
        <v>38.520000000000003</v>
      </c>
    </row>
    <row r="135" spans="1:5">
      <c r="A135" s="1309">
        <v>69</v>
      </c>
      <c r="B135" s="1309" t="s">
        <v>9458</v>
      </c>
      <c r="C135" s="1309" t="s">
        <v>758</v>
      </c>
      <c r="D135" s="1309" t="s">
        <v>9326</v>
      </c>
      <c r="E135" s="1313">
        <v>58.88</v>
      </c>
    </row>
    <row r="136" spans="1:5">
      <c r="A136" s="1309">
        <v>83</v>
      </c>
      <c r="B136" s="1309" t="s">
        <v>9459</v>
      </c>
      <c r="C136" s="1309" t="s">
        <v>758</v>
      </c>
      <c r="D136" s="1309" t="s">
        <v>9326</v>
      </c>
      <c r="E136" s="1313">
        <v>188.07</v>
      </c>
    </row>
    <row r="137" spans="1:5">
      <c r="A137" s="1309">
        <v>74</v>
      </c>
      <c r="B137" s="1309" t="s">
        <v>9460</v>
      </c>
      <c r="C137" s="1309" t="s">
        <v>758</v>
      </c>
      <c r="D137" s="1309" t="s">
        <v>9326</v>
      </c>
      <c r="E137" s="1313">
        <v>262.56</v>
      </c>
    </row>
    <row r="138" spans="1:5">
      <c r="A138" s="1309">
        <v>106</v>
      </c>
      <c r="B138" s="1309" t="s">
        <v>9461</v>
      </c>
      <c r="C138" s="1309" t="s">
        <v>758</v>
      </c>
      <c r="D138" s="1309" t="s">
        <v>9326</v>
      </c>
      <c r="E138" s="1313">
        <v>398.88</v>
      </c>
    </row>
    <row r="139" spans="1:5">
      <c r="A139" s="1309">
        <v>87</v>
      </c>
      <c r="B139" s="1309" t="s">
        <v>9462</v>
      </c>
      <c r="C139" s="1309" t="s">
        <v>758</v>
      </c>
      <c r="D139" s="1309" t="s">
        <v>9326</v>
      </c>
      <c r="E139" s="1313">
        <v>18.96</v>
      </c>
    </row>
    <row r="140" spans="1:5">
      <c r="A140" s="1309">
        <v>88</v>
      </c>
      <c r="B140" s="1309" t="s">
        <v>9463</v>
      </c>
      <c r="C140" s="1309" t="s">
        <v>758</v>
      </c>
      <c r="D140" s="1309" t="s">
        <v>9326</v>
      </c>
      <c r="E140" s="1313">
        <v>21.16</v>
      </c>
    </row>
    <row r="141" spans="1:5">
      <c r="A141" s="1309">
        <v>89</v>
      </c>
      <c r="B141" s="1309" t="s">
        <v>9464</v>
      </c>
      <c r="C141" s="1309" t="s">
        <v>758</v>
      </c>
      <c r="D141" s="1309" t="s">
        <v>9326</v>
      </c>
      <c r="E141" s="1313">
        <v>31.29</v>
      </c>
    </row>
    <row r="142" spans="1:5">
      <c r="A142" s="1309">
        <v>90</v>
      </c>
      <c r="B142" s="1309" t="s">
        <v>9465</v>
      </c>
      <c r="C142" s="1309" t="s">
        <v>758</v>
      </c>
      <c r="D142" s="1309" t="s">
        <v>9326</v>
      </c>
      <c r="E142" s="1313">
        <v>35.840000000000003</v>
      </c>
    </row>
    <row r="143" spans="1:5">
      <c r="A143" s="1309">
        <v>81</v>
      </c>
      <c r="B143" s="1309" t="s">
        <v>9466</v>
      </c>
      <c r="C143" s="1309" t="s">
        <v>758</v>
      </c>
      <c r="D143" s="1309" t="s">
        <v>9326</v>
      </c>
      <c r="E143" s="1313">
        <v>61.31</v>
      </c>
    </row>
    <row r="144" spans="1:5">
      <c r="A144" s="1309">
        <v>82</v>
      </c>
      <c r="B144" s="1309" t="s">
        <v>9467</v>
      </c>
      <c r="C144" s="1309" t="s">
        <v>758</v>
      </c>
      <c r="D144" s="1309" t="s">
        <v>9326</v>
      </c>
      <c r="E144" s="1313">
        <v>238</v>
      </c>
    </row>
    <row r="145" spans="1:5">
      <c r="A145" s="1309">
        <v>105</v>
      </c>
      <c r="B145" s="1309" t="s">
        <v>9468</v>
      </c>
      <c r="C145" s="1309" t="s">
        <v>758</v>
      </c>
      <c r="D145" s="1309" t="s">
        <v>9326</v>
      </c>
      <c r="E145" s="1313">
        <v>278.64</v>
      </c>
    </row>
    <row r="146" spans="1:5">
      <c r="A146" s="1309">
        <v>60</v>
      </c>
      <c r="B146" s="1309" t="s">
        <v>9469</v>
      </c>
      <c r="C146" s="1309" t="s">
        <v>758</v>
      </c>
      <c r="D146" s="1309" t="s">
        <v>9340</v>
      </c>
      <c r="E146" s="1313">
        <v>6.23</v>
      </c>
    </row>
    <row r="147" spans="1:5">
      <c r="A147" s="1309">
        <v>72</v>
      </c>
      <c r="B147" s="1309" t="s">
        <v>9470</v>
      </c>
      <c r="C147" s="1309" t="s">
        <v>758</v>
      </c>
      <c r="D147" s="1309" t="s">
        <v>9326</v>
      </c>
      <c r="E147" s="1313">
        <v>37.479999999999997</v>
      </c>
    </row>
    <row r="148" spans="1:5">
      <c r="A148" s="1309">
        <v>70</v>
      </c>
      <c r="B148" s="1309" t="s">
        <v>9471</v>
      </c>
      <c r="C148" s="1309" t="s">
        <v>758</v>
      </c>
      <c r="D148" s="1309" t="s">
        <v>9326</v>
      </c>
      <c r="E148" s="1313">
        <v>31.34</v>
      </c>
    </row>
    <row r="149" spans="1:5">
      <c r="A149" s="1309">
        <v>85</v>
      </c>
      <c r="B149" s="1309" t="s">
        <v>9472</v>
      </c>
      <c r="C149" s="1309" t="s">
        <v>758</v>
      </c>
      <c r="D149" s="1309" t="s">
        <v>9326</v>
      </c>
      <c r="E149" s="1313">
        <v>45.49</v>
      </c>
    </row>
    <row r="150" spans="1:5">
      <c r="A150" s="1309">
        <v>84</v>
      </c>
      <c r="B150" s="1309" t="s">
        <v>9473</v>
      </c>
      <c r="C150" s="1309" t="s">
        <v>758</v>
      </c>
      <c r="D150" s="1309" t="s">
        <v>9326</v>
      </c>
      <c r="E150" s="1313">
        <v>0.52</v>
      </c>
    </row>
    <row r="151" spans="1:5">
      <c r="A151" s="1309">
        <v>37997</v>
      </c>
      <c r="B151" s="1309" t="s">
        <v>9474</v>
      </c>
      <c r="C151" s="1309" t="s">
        <v>758</v>
      </c>
      <c r="D151" s="1309" t="s">
        <v>9326</v>
      </c>
      <c r="E151" s="1313">
        <v>3.76</v>
      </c>
    </row>
    <row r="152" spans="1:5">
      <c r="A152" s="1309">
        <v>37998</v>
      </c>
      <c r="B152" s="1309" t="s">
        <v>9475</v>
      </c>
      <c r="C152" s="1309" t="s">
        <v>758</v>
      </c>
      <c r="D152" s="1309" t="s">
        <v>9326</v>
      </c>
      <c r="E152" s="1313">
        <v>3.9</v>
      </c>
    </row>
    <row r="153" spans="1:5">
      <c r="A153" s="1309">
        <v>10899</v>
      </c>
      <c r="B153" s="1309" t="s">
        <v>9476</v>
      </c>
      <c r="C153" s="1309" t="s">
        <v>758</v>
      </c>
      <c r="D153" s="1309" t="s">
        <v>9326</v>
      </c>
      <c r="E153" s="1313">
        <v>65.709999999999994</v>
      </c>
    </row>
    <row r="154" spans="1:5">
      <c r="A154" s="1309">
        <v>10900</v>
      </c>
      <c r="B154" s="1309" t="s">
        <v>9477</v>
      </c>
      <c r="C154" s="1309" t="s">
        <v>758</v>
      </c>
      <c r="D154" s="1309" t="s">
        <v>9326</v>
      </c>
      <c r="E154" s="1313">
        <v>51.42</v>
      </c>
    </row>
    <row r="155" spans="1:5">
      <c r="A155" s="1309">
        <v>46</v>
      </c>
      <c r="B155" s="1309" t="s">
        <v>9478</v>
      </c>
      <c r="C155" s="1309" t="s">
        <v>758</v>
      </c>
      <c r="D155" s="1309" t="s">
        <v>9340</v>
      </c>
      <c r="E155" s="1313">
        <v>53.07</v>
      </c>
    </row>
    <row r="156" spans="1:5">
      <c r="A156" s="1309">
        <v>51</v>
      </c>
      <c r="B156" s="1309" t="s">
        <v>9479</v>
      </c>
      <c r="C156" s="1309" t="s">
        <v>758</v>
      </c>
      <c r="D156" s="1309" t="s">
        <v>9340</v>
      </c>
      <c r="E156" s="1313">
        <v>146.41</v>
      </c>
    </row>
    <row r="157" spans="1:5">
      <c r="A157" s="1309">
        <v>12863</v>
      </c>
      <c r="B157" s="1309" t="s">
        <v>9480</v>
      </c>
      <c r="C157" s="1309" t="s">
        <v>758</v>
      </c>
      <c r="D157" s="1309" t="s">
        <v>9340</v>
      </c>
      <c r="E157" s="1313">
        <v>33.72</v>
      </c>
    </row>
    <row r="158" spans="1:5">
      <c r="A158" s="1309">
        <v>50</v>
      </c>
      <c r="B158" s="1309" t="s">
        <v>9481</v>
      </c>
      <c r="C158" s="1309" t="s">
        <v>758</v>
      </c>
      <c r="D158" s="1309" t="s">
        <v>9340</v>
      </c>
      <c r="E158" s="1313">
        <v>76.45</v>
      </c>
    </row>
    <row r="159" spans="1:5">
      <c r="A159" s="1309">
        <v>47</v>
      </c>
      <c r="B159" s="1309" t="s">
        <v>9482</v>
      </c>
      <c r="C159" s="1309" t="s">
        <v>758</v>
      </c>
      <c r="D159" s="1309" t="s">
        <v>9340</v>
      </c>
      <c r="E159" s="1313">
        <v>90.74</v>
      </c>
    </row>
    <row r="160" spans="1:5">
      <c r="A160" s="1309">
        <v>48</v>
      </c>
      <c r="B160" s="1309" t="s">
        <v>9483</v>
      </c>
      <c r="C160" s="1309" t="s">
        <v>758</v>
      </c>
      <c r="D160" s="1309" t="s">
        <v>9340</v>
      </c>
      <c r="E160" s="1313">
        <v>23.67</v>
      </c>
    </row>
    <row r="161" spans="1:5">
      <c r="A161" s="1309">
        <v>52</v>
      </c>
      <c r="B161" s="1309" t="s">
        <v>9484</v>
      </c>
      <c r="C161" s="1309" t="s">
        <v>758</v>
      </c>
      <c r="D161" s="1309" t="s">
        <v>9340</v>
      </c>
      <c r="E161" s="1313">
        <v>17.98</v>
      </c>
    </row>
    <row r="162" spans="1:5">
      <c r="A162" s="1309">
        <v>43</v>
      </c>
      <c r="B162" s="1309" t="s">
        <v>9485</v>
      </c>
      <c r="C162" s="1309" t="s">
        <v>758</v>
      </c>
      <c r="D162" s="1309" t="s">
        <v>9340</v>
      </c>
      <c r="E162" s="1313">
        <v>60.69</v>
      </c>
    </row>
    <row r="163" spans="1:5">
      <c r="A163" s="1309">
        <v>39719</v>
      </c>
      <c r="B163" s="1309" t="s">
        <v>9486</v>
      </c>
      <c r="C163" s="1309" t="s">
        <v>9346</v>
      </c>
      <c r="D163" s="1309" t="s">
        <v>9326</v>
      </c>
      <c r="E163" s="1313">
        <v>174.13</v>
      </c>
    </row>
    <row r="164" spans="1:5">
      <c r="A164" s="1309">
        <v>3410</v>
      </c>
      <c r="B164" s="1309" t="s">
        <v>9487</v>
      </c>
      <c r="C164" s="1309" t="s">
        <v>9401</v>
      </c>
      <c r="D164" s="1309" t="s">
        <v>9326</v>
      </c>
      <c r="E164" s="1313">
        <v>39.17</v>
      </c>
    </row>
    <row r="165" spans="1:5">
      <c r="A165" s="1309">
        <v>4791</v>
      </c>
      <c r="B165" s="1309" t="s">
        <v>9488</v>
      </c>
      <c r="C165" s="1309" t="s">
        <v>9401</v>
      </c>
      <c r="D165" s="1309" t="s">
        <v>9326</v>
      </c>
      <c r="E165" s="1313">
        <v>39.200000000000003</v>
      </c>
    </row>
    <row r="166" spans="1:5">
      <c r="A166" s="1309">
        <v>157</v>
      </c>
      <c r="B166" s="1309" t="s">
        <v>9489</v>
      </c>
      <c r="C166" s="1309" t="s">
        <v>9401</v>
      </c>
      <c r="D166" s="1309" t="s">
        <v>9326</v>
      </c>
      <c r="E166" s="1313">
        <v>152.79</v>
      </c>
    </row>
    <row r="167" spans="1:5">
      <c r="A167" s="1309">
        <v>156</v>
      </c>
      <c r="B167" s="1309" t="s">
        <v>9490</v>
      </c>
      <c r="C167" s="1309" t="s">
        <v>9401</v>
      </c>
      <c r="D167" s="1309" t="s">
        <v>9326</v>
      </c>
      <c r="E167" s="1313">
        <v>54.4</v>
      </c>
    </row>
    <row r="168" spans="1:5">
      <c r="A168" s="1309">
        <v>131</v>
      </c>
      <c r="B168" s="1309" t="s">
        <v>9491</v>
      </c>
      <c r="C168" s="1309" t="s">
        <v>9401</v>
      </c>
      <c r="D168" s="1309" t="s">
        <v>9326</v>
      </c>
      <c r="E168" s="1313">
        <v>46.52</v>
      </c>
    </row>
    <row r="169" spans="1:5">
      <c r="A169" s="1309">
        <v>21114</v>
      </c>
      <c r="B169" s="1309" t="s">
        <v>9492</v>
      </c>
      <c r="C169" s="1309" t="s">
        <v>758</v>
      </c>
      <c r="D169" s="1309" t="s">
        <v>9326</v>
      </c>
      <c r="E169" s="1313">
        <v>34.32</v>
      </c>
    </row>
    <row r="170" spans="1:5">
      <c r="A170" s="1309">
        <v>119</v>
      </c>
      <c r="B170" s="1309" t="s">
        <v>9493</v>
      </c>
      <c r="C170" s="1309" t="s">
        <v>758</v>
      </c>
      <c r="D170" s="1309" t="s">
        <v>9330</v>
      </c>
      <c r="E170" s="1313">
        <v>8.6999999999999993</v>
      </c>
    </row>
    <row r="171" spans="1:5">
      <c r="A171" s="1309">
        <v>122</v>
      </c>
      <c r="B171" s="1309" t="s">
        <v>9494</v>
      </c>
      <c r="C171" s="1309" t="s">
        <v>758</v>
      </c>
      <c r="D171" s="1309" t="s">
        <v>9326</v>
      </c>
      <c r="E171" s="1313">
        <v>66.94</v>
      </c>
    </row>
    <row r="172" spans="1:5">
      <c r="A172" s="1309">
        <v>20080</v>
      </c>
      <c r="B172" s="1309" t="s">
        <v>9495</v>
      </c>
      <c r="C172" s="1309" t="s">
        <v>758</v>
      </c>
      <c r="D172" s="1309" t="s">
        <v>9326</v>
      </c>
      <c r="E172" s="1313">
        <v>21.85</v>
      </c>
    </row>
    <row r="173" spans="1:5">
      <c r="A173" s="1309">
        <v>124</v>
      </c>
      <c r="B173" s="1309" t="s">
        <v>9496</v>
      </c>
      <c r="C173" s="1309" t="s">
        <v>9346</v>
      </c>
      <c r="D173" s="1309" t="s">
        <v>9326</v>
      </c>
      <c r="E173" s="1313">
        <v>17.940000000000001</v>
      </c>
    </row>
    <row r="174" spans="1:5">
      <c r="A174" s="1309">
        <v>7334</v>
      </c>
      <c r="B174" s="1309" t="s">
        <v>9497</v>
      </c>
      <c r="C174" s="1309" t="s">
        <v>9346</v>
      </c>
      <c r="D174" s="1309" t="s">
        <v>9326</v>
      </c>
      <c r="E174" s="1313">
        <v>13.05</v>
      </c>
    </row>
    <row r="175" spans="1:5">
      <c r="A175" s="1309">
        <v>123</v>
      </c>
      <c r="B175" s="1309" t="s">
        <v>9498</v>
      </c>
      <c r="C175" s="1309" t="s">
        <v>9346</v>
      </c>
      <c r="D175" s="1309" t="s">
        <v>9330</v>
      </c>
      <c r="E175" s="1313">
        <v>7.34</v>
      </c>
    </row>
    <row r="176" spans="1:5">
      <c r="A176" s="1309">
        <v>127</v>
      </c>
      <c r="B176" s="1309" t="s">
        <v>9499</v>
      </c>
      <c r="C176" s="1309" t="s">
        <v>9346</v>
      </c>
      <c r="D176" s="1309" t="s">
        <v>9326</v>
      </c>
      <c r="E176" s="1313">
        <v>17.52</v>
      </c>
    </row>
    <row r="177" spans="1:5">
      <c r="A177" s="1309">
        <v>41373</v>
      </c>
      <c r="B177" s="1309" t="s">
        <v>9500</v>
      </c>
      <c r="C177" s="1309" t="s">
        <v>9346</v>
      </c>
      <c r="D177" s="1309" t="s">
        <v>9326</v>
      </c>
      <c r="E177" s="1313">
        <v>24.41</v>
      </c>
    </row>
    <row r="178" spans="1:5">
      <c r="A178" s="1309">
        <v>133</v>
      </c>
      <c r="B178" s="1309" t="s">
        <v>9501</v>
      </c>
      <c r="C178" s="1309" t="s">
        <v>9346</v>
      </c>
      <c r="D178" s="1309" t="s">
        <v>9326</v>
      </c>
      <c r="E178" s="1313">
        <v>7.28</v>
      </c>
    </row>
    <row r="179" spans="1:5">
      <c r="A179" s="1309">
        <v>43617</v>
      </c>
      <c r="B179" s="1309" t="s">
        <v>9502</v>
      </c>
      <c r="C179" s="1309" t="s">
        <v>9346</v>
      </c>
      <c r="D179" s="1309" t="s">
        <v>9326</v>
      </c>
      <c r="E179" s="1313">
        <v>8.1300000000000008</v>
      </c>
    </row>
    <row r="180" spans="1:5">
      <c r="A180" s="1309">
        <v>132</v>
      </c>
      <c r="B180" s="1309" t="s">
        <v>9503</v>
      </c>
      <c r="C180" s="1309" t="s">
        <v>9346</v>
      </c>
      <c r="D180" s="1309" t="s">
        <v>9326</v>
      </c>
      <c r="E180" s="1313">
        <v>7.54</v>
      </c>
    </row>
    <row r="181" spans="1:5">
      <c r="A181" s="1309">
        <v>43618</v>
      </c>
      <c r="B181" s="1309" t="s">
        <v>9504</v>
      </c>
      <c r="C181" s="1309" t="s">
        <v>9401</v>
      </c>
      <c r="D181" s="1309" t="s">
        <v>9326</v>
      </c>
      <c r="E181" s="1313">
        <v>18.989999999999998</v>
      </c>
    </row>
    <row r="182" spans="1:5">
      <c r="A182" s="1309">
        <v>37476</v>
      </c>
      <c r="B182" s="1309" t="s">
        <v>9505</v>
      </c>
      <c r="C182" s="1309" t="s">
        <v>758</v>
      </c>
      <c r="D182" s="1309" t="s">
        <v>9326</v>
      </c>
      <c r="E182" s="1314">
        <v>3491.62</v>
      </c>
    </row>
    <row r="183" spans="1:5">
      <c r="A183" s="1309">
        <v>37478</v>
      </c>
      <c r="B183" s="1309" t="s">
        <v>9506</v>
      </c>
      <c r="C183" s="1309" t="s">
        <v>758</v>
      </c>
      <c r="D183" s="1309" t="s">
        <v>9326</v>
      </c>
      <c r="E183" s="1314">
        <v>4373.34</v>
      </c>
    </row>
    <row r="184" spans="1:5">
      <c r="A184" s="1309">
        <v>37477</v>
      </c>
      <c r="B184" s="1309" t="s">
        <v>9507</v>
      </c>
      <c r="C184" s="1309" t="s">
        <v>758</v>
      </c>
      <c r="D184" s="1309" t="s">
        <v>9326</v>
      </c>
      <c r="E184" s="1314">
        <v>5925.17</v>
      </c>
    </row>
    <row r="185" spans="1:5">
      <c r="A185" s="1309">
        <v>37479</v>
      </c>
      <c r="B185" s="1309" t="s">
        <v>9508</v>
      </c>
      <c r="C185" s="1309" t="s">
        <v>758</v>
      </c>
      <c r="D185" s="1309" t="s">
        <v>9326</v>
      </c>
      <c r="E185" s="1314">
        <v>7027.32</v>
      </c>
    </row>
    <row r="186" spans="1:5">
      <c r="A186" s="1309">
        <v>4319</v>
      </c>
      <c r="B186" s="1309" t="s">
        <v>9509</v>
      </c>
      <c r="C186" s="1309" t="s">
        <v>758</v>
      </c>
      <c r="D186" s="1309" t="s">
        <v>9326</v>
      </c>
      <c r="E186" s="1313">
        <v>1.91</v>
      </c>
    </row>
    <row r="187" spans="1:5">
      <c r="A187" s="1309">
        <v>42409</v>
      </c>
      <c r="B187" s="1309" t="s">
        <v>9510</v>
      </c>
      <c r="C187" s="1309" t="s">
        <v>9401</v>
      </c>
      <c r="D187" s="1309" t="s">
        <v>9326</v>
      </c>
      <c r="E187" s="1313">
        <v>11.96</v>
      </c>
    </row>
    <row r="188" spans="1:5">
      <c r="A188" s="1309">
        <v>40553</v>
      </c>
      <c r="B188" s="1309" t="s">
        <v>9511</v>
      </c>
      <c r="C188" s="1309" t="s">
        <v>714</v>
      </c>
      <c r="D188" s="1309" t="s">
        <v>9340</v>
      </c>
      <c r="E188" s="1313">
        <v>36.5</v>
      </c>
    </row>
    <row r="189" spans="1:5">
      <c r="A189" s="1309">
        <v>6114</v>
      </c>
      <c r="B189" s="1309" t="s">
        <v>9512</v>
      </c>
      <c r="C189" s="1309" t="s">
        <v>9513</v>
      </c>
      <c r="D189" s="1309" t="s">
        <v>9326</v>
      </c>
      <c r="E189" s="1313">
        <v>12.22</v>
      </c>
    </row>
    <row r="190" spans="1:5">
      <c r="A190" s="1309">
        <v>40912</v>
      </c>
      <c r="B190" s="1309" t="s">
        <v>9514</v>
      </c>
      <c r="C190" s="1309" t="s">
        <v>730</v>
      </c>
      <c r="D190" s="1309" t="s">
        <v>9326</v>
      </c>
      <c r="E190" s="1314">
        <v>2177.8200000000002</v>
      </c>
    </row>
    <row r="191" spans="1:5">
      <c r="A191" s="1309">
        <v>247</v>
      </c>
      <c r="B191" s="1309" t="s">
        <v>9515</v>
      </c>
      <c r="C191" s="1309" t="s">
        <v>9513</v>
      </c>
      <c r="D191" s="1309" t="s">
        <v>9326</v>
      </c>
      <c r="E191" s="1313">
        <v>12.3</v>
      </c>
    </row>
    <row r="192" spans="1:5">
      <c r="A192" s="1309">
        <v>40919</v>
      </c>
      <c r="B192" s="1309" t="s">
        <v>9516</v>
      </c>
      <c r="C192" s="1309" t="s">
        <v>730</v>
      </c>
      <c r="D192" s="1309" t="s">
        <v>9326</v>
      </c>
      <c r="E192" s="1314">
        <v>2196.16</v>
      </c>
    </row>
    <row r="193" spans="1:5">
      <c r="A193" s="1309">
        <v>25958</v>
      </c>
      <c r="B193" s="1309" t="s">
        <v>9517</v>
      </c>
      <c r="C193" s="1309" t="s">
        <v>9513</v>
      </c>
      <c r="D193" s="1309" t="s">
        <v>9326</v>
      </c>
      <c r="E193" s="1313">
        <v>9.23</v>
      </c>
    </row>
    <row r="194" spans="1:5">
      <c r="A194" s="1309">
        <v>40984</v>
      </c>
      <c r="B194" s="1309" t="s">
        <v>9518</v>
      </c>
      <c r="C194" s="1309" t="s">
        <v>730</v>
      </c>
      <c r="D194" s="1309" t="s">
        <v>9326</v>
      </c>
      <c r="E194" s="1314">
        <v>1648.41</v>
      </c>
    </row>
    <row r="195" spans="1:5">
      <c r="A195" s="1309">
        <v>248</v>
      </c>
      <c r="B195" s="1309" t="s">
        <v>9519</v>
      </c>
      <c r="C195" s="1309" t="s">
        <v>9513</v>
      </c>
      <c r="D195" s="1309" t="s">
        <v>9326</v>
      </c>
      <c r="E195" s="1313">
        <v>12.62</v>
      </c>
    </row>
    <row r="196" spans="1:5">
      <c r="A196" s="1309">
        <v>41086</v>
      </c>
      <c r="B196" s="1309" t="s">
        <v>9520</v>
      </c>
      <c r="C196" s="1309" t="s">
        <v>730</v>
      </c>
      <c r="D196" s="1309" t="s">
        <v>9326</v>
      </c>
      <c r="E196" s="1314">
        <v>2253.5300000000002</v>
      </c>
    </row>
    <row r="197" spans="1:5">
      <c r="A197" s="1309">
        <v>34466</v>
      </c>
      <c r="B197" s="1309" t="s">
        <v>9521</v>
      </c>
      <c r="C197" s="1309" t="s">
        <v>9513</v>
      </c>
      <c r="D197" s="1309" t="s">
        <v>9326</v>
      </c>
      <c r="E197" s="1313">
        <v>12.62</v>
      </c>
    </row>
    <row r="198" spans="1:5">
      <c r="A198" s="1309">
        <v>41083</v>
      </c>
      <c r="B198" s="1309" t="s">
        <v>9522</v>
      </c>
      <c r="C198" s="1309" t="s">
        <v>730</v>
      </c>
      <c r="D198" s="1309" t="s">
        <v>9326</v>
      </c>
      <c r="E198" s="1314">
        <v>2253.5300000000002</v>
      </c>
    </row>
    <row r="199" spans="1:5">
      <c r="A199" s="1309">
        <v>252</v>
      </c>
      <c r="B199" s="1309" t="s">
        <v>9523</v>
      </c>
      <c r="C199" s="1309" t="s">
        <v>9513</v>
      </c>
      <c r="D199" s="1309" t="s">
        <v>9326</v>
      </c>
      <c r="E199" s="1313">
        <v>13.09</v>
      </c>
    </row>
    <row r="200" spans="1:5">
      <c r="A200" s="1309">
        <v>40909</v>
      </c>
      <c r="B200" s="1309" t="s">
        <v>9524</v>
      </c>
      <c r="C200" s="1309" t="s">
        <v>730</v>
      </c>
      <c r="D200" s="1309" t="s">
        <v>9326</v>
      </c>
      <c r="E200" s="1314">
        <v>2335.92</v>
      </c>
    </row>
    <row r="201" spans="1:5">
      <c r="A201" s="1309">
        <v>242</v>
      </c>
      <c r="B201" s="1309" t="s">
        <v>9525</v>
      </c>
      <c r="C201" s="1309" t="s">
        <v>9513</v>
      </c>
      <c r="D201" s="1309" t="s">
        <v>9326</v>
      </c>
      <c r="E201" s="1313">
        <v>14.83</v>
      </c>
    </row>
    <row r="202" spans="1:5">
      <c r="A202" s="1309">
        <v>41085</v>
      </c>
      <c r="B202" s="1309" t="s">
        <v>9526</v>
      </c>
      <c r="C202" s="1309" t="s">
        <v>730</v>
      </c>
      <c r="D202" s="1309" t="s">
        <v>9326</v>
      </c>
      <c r="E202" s="1314">
        <v>2643.64</v>
      </c>
    </row>
    <row r="203" spans="1:5">
      <c r="A203" s="1309">
        <v>427</v>
      </c>
      <c r="B203" s="1309" t="s">
        <v>9527</v>
      </c>
      <c r="C203" s="1309" t="s">
        <v>758</v>
      </c>
      <c r="D203" s="1309" t="s">
        <v>9340</v>
      </c>
      <c r="E203" s="1313">
        <v>8.4600000000000009</v>
      </c>
    </row>
    <row r="204" spans="1:5">
      <c r="A204" s="1309">
        <v>417</v>
      </c>
      <c r="B204" s="1309" t="s">
        <v>9528</v>
      </c>
      <c r="C204" s="1309" t="s">
        <v>758</v>
      </c>
      <c r="D204" s="1309" t="s">
        <v>9340</v>
      </c>
      <c r="E204" s="1313">
        <v>3.99</v>
      </c>
    </row>
    <row r="205" spans="1:5">
      <c r="A205" s="1309">
        <v>11273</v>
      </c>
      <c r="B205" s="1309" t="s">
        <v>9529</v>
      </c>
      <c r="C205" s="1309" t="s">
        <v>758</v>
      </c>
      <c r="D205" s="1309" t="s">
        <v>9340</v>
      </c>
      <c r="E205" s="1313">
        <v>12.38</v>
      </c>
    </row>
    <row r="206" spans="1:5">
      <c r="A206" s="1309">
        <v>11272</v>
      </c>
      <c r="B206" s="1309" t="s">
        <v>9530</v>
      </c>
      <c r="C206" s="1309" t="s">
        <v>758</v>
      </c>
      <c r="D206" s="1309" t="s">
        <v>9340</v>
      </c>
      <c r="E206" s="1313">
        <v>7.47</v>
      </c>
    </row>
    <row r="207" spans="1:5">
      <c r="A207" s="1309">
        <v>11275</v>
      </c>
      <c r="B207" s="1309" t="s">
        <v>9531</v>
      </c>
      <c r="C207" s="1309" t="s">
        <v>758</v>
      </c>
      <c r="D207" s="1309" t="s">
        <v>9340</v>
      </c>
      <c r="E207" s="1313">
        <v>3</v>
      </c>
    </row>
    <row r="208" spans="1:5">
      <c r="A208" s="1309">
        <v>11274</v>
      </c>
      <c r="B208" s="1309" t="s">
        <v>9532</v>
      </c>
      <c r="C208" s="1309" t="s">
        <v>758</v>
      </c>
      <c r="D208" s="1309" t="s">
        <v>9340</v>
      </c>
      <c r="E208" s="1313">
        <v>2.2799999999999998</v>
      </c>
    </row>
    <row r="209" spans="1:5">
      <c r="A209" s="1309">
        <v>38470</v>
      </c>
      <c r="B209" s="1309" t="s">
        <v>9533</v>
      </c>
      <c r="C209" s="1309" t="s">
        <v>758</v>
      </c>
      <c r="D209" s="1309" t="s">
        <v>9330</v>
      </c>
      <c r="E209" s="1313">
        <v>41.69</v>
      </c>
    </row>
    <row r="210" spans="1:5">
      <c r="A210" s="1309">
        <v>38547</v>
      </c>
      <c r="B210" s="1309" t="s">
        <v>9534</v>
      </c>
      <c r="C210" s="1309" t="s">
        <v>758</v>
      </c>
      <c r="D210" s="1309" t="s">
        <v>9326</v>
      </c>
      <c r="E210" s="1313">
        <v>113.76</v>
      </c>
    </row>
    <row r="211" spans="1:5">
      <c r="A211" s="1309">
        <v>38469</v>
      </c>
      <c r="B211" s="1309" t="s">
        <v>9535</v>
      </c>
      <c r="C211" s="1309" t="s">
        <v>758</v>
      </c>
      <c r="D211" s="1309" t="s">
        <v>9326</v>
      </c>
      <c r="E211" s="1313">
        <v>122.33</v>
      </c>
    </row>
    <row r="212" spans="1:5">
      <c r="A212" s="1309">
        <v>38467</v>
      </c>
      <c r="B212" s="1309" t="s">
        <v>9536</v>
      </c>
      <c r="C212" s="1309" t="s">
        <v>758</v>
      </c>
      <c r="D212" s="1309" t="s">
        <v>9326</v>
      </c>
      <c r="E212" s="1313">
        <v>68.83</v>
      </c>
    </row>
    <row r="213" spans="1:5">
      <c r="A213" s="1309">
        <v>38468</v>
      </c>
      <c r="B213" s="1309" t="s">
        <v>9537</v>
      </c>
      <c r="C213" s="1309" t="s">
        <v>758</v>
      </c>
      <c r="D213" s="1309" t="s">
        <v>9326</v>
      </c>
      <c r="E213" s="1313">
        <v>75.739999999999995</v>
      </c>
    </row>
    <row r="214" spans="1:5">
      <c r="A214" s="1309">
        <v>38471</v>
      </c>
      <c r="B214" s="1309" t="s">
        <v>9538</v>
      </c>
      <c r="C214" s="1309" t="s">
        <v>758</v>
      </c>
      <c r="D214" s="1309" t="s">
        <v>9326</v>
      </c>
      <c r="E214" s="1313">
        <v>98.36</v>
      </c>
    </row>
    <row r="215" spans="1:5">
      <c r="A215" s="1309">
        <v>37370</v>
      </c>
      <c r="B215" s="1309" t="s">
        <v>9539</v>
      </c>
      <c r="C215" s="1309" t="s">
        <v>9513</v>
      </c>
      <c r="D215" s="1309" t="s">
        <v>9330</v>
      </c>
      <c r="E215" s="1313">
        <v>2.62</v>
      </c>
    </row>
    <row r="216" spans="1:5">
      <c r="A216" s="1309">
        <v>40862</v>
      </c>
      <c r="B216" s="1309" t="s">
        <v>9540</v>
      </c>
      <c r="C216" s="1309" t="s">
        <v>730</v>
      </c>
      <c r="D216" s="1309" t="s">
        <v>9330</v>
      </c>
      <c r="E216" s="1313">
        <v>494.57</v>
      </c>
    </row>
    <row r="217" spans="1:5">
      <c r="A217" s="1309">
        <v>10658</v>
      </c>
      <c r="B217" s="1309" t="s">
        <v>9541</v>
      </c>
      <c r="C217" s="1309" t="s">
        <v>758</v>
      </c>
      <c r="D217" s="1309" t="s">
        <v>9340</v>
      </c>
      <c r="E217" s="1314">
        <v>7400</v>
      </c>
    </row>
    <row r="218" spans="1:5">
      <c r="A218" s="1309">
        <v>253</v>
      </c>
      <c r="B218" s="1309" t="s">
        <v>9542</v>
      </c>
      <c r="C218" s="1309" t="s">
        <v>9513</v>
      </c>
      <c r="D218" s="1309" t="s">
        <v>9330</v>
      </c>
      <c r="E218" s="1313">
        <v>27.09</v>
      </c>
    </row>
    <row r="219" spans="1:5">
      <c r="A219" s="1309">
        <v>40809</v>
      </c>
      <c r="B219" s="1309" t="s">
        <v>9543</v>
      </c>
      <c r="C219" s="1309" t="s">
        <v>730</v>
      </c>
      <c r="D219" s="1309" t="s">
        <v>9326</v>
      </c>
      <c r="E219" s="1314">
        <v>4827.68</v>
      </c>
    </row>
    <row r="220" spans="1:5">
      <c r="A220" s="1309">
        <v>42428</v>
      </c>
      <c r="B220" s="1309" t="s">
        <v>9544</v>
      </c>
      <c r="C220" s="1309" t="s">
        <v>758</v>
      </c>
      <c r="D220" s="1309" t="s">
        <v>9340</v>
      </c>
      <c r="E220" s="1314">
        <v>1740</v>
      </c>
    </row>
    <row r="221" spans="1:5">
      <c r="A221" s="1309">
        <v>583</v>
      </c>
      <c r="B221" s="1309" t="s">
        <v>9545</v>
      </c>
      <c r="C221" s="1309" t="s">
        <v>9401</v>
      </c>
      <c r="D221" s="1309" t="s">
        <v>9340</v>
      </c>
      <c r="E221" s="1313">
        <v>40.25</v>
      </c>
    </row>
    <row r="222" spans="1:5">
      <c r="A222" s="1309">
        <v>299</v>
      </c>
      <c r="B222" s="1309" t="s">
        <v>9546</v>
      </c>
      <c r="C222" s="1309" t="s">
        <v>758</v>
      </c>
      <c r="D222" s="1309" t="s">
        <v>9326</v>
      </c>
      <c r="E222" s="1313">
        <v>3.27</v>
      </c>
    </row>
    <row r="223" spans="1:5">
      <c r="A223" s="1309">
        <v>298</v>
      </c>
      <c r="B223" s="1309" t="s">
        <v>9547</v>
      </c>
      <c r="C223" s="1309" t="s">
        <v>758</v>
      </c>
      <c r="D223" s="1309" t="s">
        <v>9326</v>
      </c>
      <c r="E223" s="1313">
        <v>3.29</v>
      </c>
    </row>
    <row r="224" spans="1:5">
      <c r="A224" s="1309">
        <v>295</v>
      </c>
      <c r="B224" s="1309" t="s">
        <v>9548</v>
      </c>
      <c r="C224" s="1309" t="s">
        <v>758</v>
      </c>
      <c r="D224" s="1309" t="s">
        <v>9326</v>
      </c>
      <c r="E224" s="1313">
        <v>1.96</v>
      </c>
    </row>
    <row r="225" spans="1:5">
      <c r="A225" s="1309">
        <v>296</v>
      </c>
      <c r="B225" s="1309" t="s">
        <v>9549</v>
      </c>
      <c r="C225" s="1309" t="s">
        <v>758</v>
      </c>
      <c r="D225" s="1309" t="s">
        <v>9326</v>
      </c>
      <c r="E225" s="1313">
        <v>2.0299999999999998</v>
      </c>
    </row>
    <row r="226" spans="1:5">
      <c r="A226" s="1309">
        <v>297</v>
      </c>
      <c r="B226" s="1309" t="s">
        <v>9550</v>
      </c>
      <c r="C226" s="1309" t="s">
        <v>758</v>
      </c>
      <c r="D226" s="1309" t="s">
        <v>9326</v>
      </c>
      <c r="E226" s="1313">
        <v>2.87</v>
      </c>
    </row>
    <row r="227" spans="1:5">
      <c r="A227" s="1309">
        <v>301</v>
      </c>
      <c r="B227" s="1309" t="s">
        <v>9551</v>
      </c>
      <c r="C227" s="1309" t="s">
        <v>758</v>
      </c>
      <c r="D227" s="1309" t="s">
        <v>9330</v>
      </c>
      <c r="E227" s="1313">
        <v>3.6</v>
      </c>
    </row>
    <row r="228" spans="1:5">
      <c r="A228" s="1309">
        <v>300</v>
      </c>
      <c r="B228" s="1309" t="s">
        <v>9552</v>
      </c>
      <c r="C228" s="1309" t="s">
        <v>758</v>
      </c>
      <c r="D228" s="1309" t="s">
        <v>9326</v>
      </c>
      <c r="E228" s="1313">
        <v>15.12</v>
      </c>
    </row>
    <row r="229" spans="1:5">
      <c r="A229" s="1309">
        <v>20084</v>
      </c>
      <c r="B229" s="1309" t="s">
        <v>9553</v>
      </c>
      <c r="C229" s="1309" t="s">
        <v>758</v>
      </c>
      <c r="D229" s="1309" t="s">
        <v>9326</v>
      </c>
      <c r="E229" s="1313">
        <v>1.96</v>
      </c>
    </row>
    <row r="230" spans="1:5">
      <c r="A230" s="1309">
        <v>20085</v>
      </c>
      <c r="B230" s="1309" t="s">
        <v>9554</v>
      </c>
      <c r="C230" s="1309" t="s">
        <v>758</v>
      </c>
      <c r="D230" s="1309" t="s">
        <v>9326</v>
      </c>
      <c r="E230" s="1313">
        <v>1.81</v>
      </c>
    </row>
    <row r="231" spans="1:5">
      <c r="A231" s="1309">
        <v>311</v>
      </c>
      <c r="B231" s="1309" t="s">
        <v>9555</v>
      </c>
      <c r="C231" s="1309" t="s">
        <v>758</v>
      </c>
      <c r="D231" s="1309" t="s">
        <v>9326</v>
      </c>
      <c r="E231" s="1313">
        <v>11.7</v>
      </c>
    </row>
    <row r="232" spans="1:5">
      <c r="A232" s="1309">
        <v>318</v>
      </c>
      <c r="B232" s="1309" t="s">
        <v>9556</v>
      </c>
      <c r="C232" s="1309" t="s">
        <v>758</v>
      </c>
      <c r="D232" s="1309" t="s">
        <v>9326</v>
      </c>
      <c r="E232" s="1313">
        <v>20.5</v>
      </c>
    </row>
    <row r="233" spans="1:5">
      <c r="A233" s="1309">
        <v>319</v>
      </c>
      <c r="B233" s="1309" t="s">
        <v>9557</v>
      </c>
      <c r="C233" s="1309" t="s">
        <v>758</v>
      </c>
      <c r="D233" s="1309" t="s">
        <v>9326</v>
      </c>
      <c r="E233" s="1313">
        <v>38.72</v>
      </c>
    </row>
    <row r="234" spans="1:5">
      <c r="A234" s="1309">
        <v>320</v>
      </c>
      <c r="B234" s="1309" t="s">
        <v>9558</v>
      </c>
      <c r="C234" s="1309" t="s">
        <v>758</v>
      </c>
      <c r="D234" s="1309" t="s">
        <v>9326</v>
      </c>
      <c r="E234" s="1313">
        <v>123.1</v>
      </c>
    </row>
    <row r="235" spans="1:5">
      <c r="A235" s="1309">
        <v>314</v>
      </c>
      <c r="B235" s="1309" t="s">
        <v>9559</v>
      </c>
      <c r="C235" s="1309" t="s">
        <v>758</v>
      </c>
      <c r="D235" s="1309" t="s">
        <v>9326</v>
      </c>
      <c r="E235" s="1313">
        <v>189.09</v>
      </c>
    </row>
    <row r="236" spans="1:5">
      <c r="A236" s="1309">
        <v>303</v>
      </c>
      <c r="B236" s="1309" t="s">
        <v>9560</v>
      </c>
      <c r="C236" s="1309" t="s">
        <v>758</v>
      </c>
      <c r="D236" s="1309" t="s">
        <v>9326</v>
      </c>
      <c r="E236" s="1313">
        <v>4.9000000000000004</v>
      </c>
    </row>
    <row r="237" spans="1:5">
      <c r="A237" s="1309">
        <v>305</v>
      </c>
      <c r="B237" s="1309" t="s">
        <v>9561</v>
      </c>
      <c r="C237" s="1309" t="s">
        <v>758</v>
      </c>
      <c r="D237" s="1309" t="s">
        <v>9326</v>
      </c>
      <c r="E237" s="1313">
        <v>12.79</v>
      </c>
    </row>
    <row r="238" spans="1:5">
      <c r="A238" s="1309">
        <v>306</v>
      </c>
      <c r="B238" s="1309" t="s">
        <v>9562</v>
      </c>
      <c r="C238" s="1309" t="s">
        <v>758</v>
      </c>
      <c r="D238" s="1309" t="s">
        <v>9326</v>
      </c>
      <c r="E238" s="1313">
        <v>15.38</v>
      </c>
    </row>
    <row r="239" spans="1:5">
      <c r="A239" s="1309">
        <v>307</v>
      </c>
      <c r="B239" s="1309" t="s">
        <v>9563</v>
      </c>
      <c r="C239" s="1309" t="s">
        <v>758</v>
      </c>
      <c r="D239" s="1309" t="s">
        <v>9326</v>
      </c>
      <c r="E239" s="1313">
        <v>30.36</v>
      </c>
    </row>
    <row r="240" spans="1:5">
      <c r="A240" s="1309">
        <v>309</v>
      </c>
      <c r="B240" s="1309" t="s">
        <v>9564</v>
      </c>
      <c r="C240" s="1309" t="s">
        <v>758</v>
      </c>
      <c r="D240" s="1309" t="s">
        <v>9326</v>
      </c>
      <c r="E240" s="1313">
        <v>62.21</v>
      </c>
    </row>
    <row r="241" spans="1:5">
      <c r="A241" s="1309">
        <v>310</v>
      </c>
      <c r="B241" s="1309" t="s">
        <v>9565</v>
      </c>
      <c r="C241" s="1309" t="s">
        <v>758</v>
      </c>
      <c r="D241" s="1309" t="s">
        <v>9326</v>
      </c>
      <c r="E241" s="1313">
        <v>78.900000000000006</v>
      </c>
    </row>
    <row r="242" spans="1:5">
      <c r="A242" s="1309">
        <v>328</v>
      </c>
      <c r="B242" s="1309" t="s">
        <v>9566</v>
      </c>
      <c r="C242" s="1309" t="s">
        <v>758</v>
      </c>
      <c r="D242" s="1309" t="s">
        <v>9326</v>
      </c>
      <c r="E242" s="1313">
        <v>9.41</v>
      </c>
    </row>
    <row r="243" spans="1:5">
      <c r="A243" s="1309">
        <v>325</v>
      </c>
      <c r="B243" s="1309" t="s">
        <v>9567</v>
      </c>
      <c r="C243" s="1309" t="s">
        <v>758</v>
      </c>
      <c r="D243" s="1309" t="s">
        <v>9326</v>
      </c>
      <c r="E243" s="1313">
        <v>3.65</v>
      </c>
    </row>
    <row r="244" spans="1:5">
      <c r="A244" s="1309">
        <v>20326</v>
      </c>
      <c r="B244" s="1309" t="s">
        <v>9568</v>
      </c>
      <c r="C244" s="1309" t="s">
        <v>758</v>
      </c>
      <c r="D244" s="1309" t="s">
        <v>9326</v>
      </c>
      <c r="E244" s="1313">
        <v>9.7799999999999994</v>
      </c>
    </row>
    <row r="245" spans="1:5">
      <c r="A245" s="1309">
        <v>329</v>
      </c>
      <c r="B245" s="1309" t="s">
        <v>9569</v>
      </c>
      <c r="C245" s="1309" t="s">
        <v>758</v>
      </c>
      <c r="D245" s="1309" t="s">
        <v>9326</v>
      </c>
      <c r="E245" s="1313">
        <v>12.03</v>
      </c>
    </row>
    <row r="246" spans="1:5">
      <c r="A246" s="1309">
        <v>308</v>
      </c>
      <c r="B246" s="1309" t="s">
        <v>9570</v>
      </c>
      <c r="C246" s="1309" t="s">
        <v>758</v>
      </c>
      <c r="D246" s="1309" t="s">
        <v>9326</v>
      </c>
      <c r="E246" s="1313">
        <v>40.54</v>
      </c>
    </row>
    <row r="247" spans="1:5">
      <c r="A247" s="1309">
        <v>39642</v>
      </c>
      <c r="B247" s="1309" t="s">
        <v>9571</v>
      </c>
      <c r="C247" s="1309" t="s">
        <v>758</v>
      </c>
      <c r="D247" s="1309" t="s">
        <v>9326</v>
      </c>
      <c r="E247" s="1313">
        <v>2.46</v>
      </c>
    </row>
    <row r="248" spans="1:5">
      <c r="A248" s="1309">
        <v>39641</v>
      </c>
      <c r="B248" s="1309" t="s">
        <v>9572</v>
      </c>
      <c r="C248" s="1309" t="s">
        <v>758</v>
      </c>
      <c r="D248" s="1309" t="s">
        <v>9326</v>
      </c>
      <c r="E248" s="1313">
        <v>1.71</v>
      </c>
    </row>
    <row r="249" spans="1:5">
      <c r="A249" s="1309">
        <v>39643</v>
      </c>
      <c r="B249" s="1309" t="s">
        <v>9573</v>
      </c>
      <c r="C249" s="1309" t="s">
        <v>758</v>
      </c>
      <c r="D249" s="1309" t="s">
        <v>9326</v>
      </c>
      <c r="E249" s="1313">
        <v>6.84</v>
      </c>
    </row>
    <row r="250" spans="1:5">
      <c r="A250" s="1309">
        <v>39644</v>
      </c>
      <c r="B250" s="1309" t="s">
        <v>9574</v>
      </c>
      <c r="C250" s="1309" t="s">
        <v>758</v>
      </c>
      <c r="D250" s="1309" t="s">
        <v>9326</v>
      </c>
      <c r="E250" s="1313">
        <v>8.83</v>
      </c>
    </row>
    <row r="251" spans="1:5">
      <c r="A251" s="1309">
        <v>39645</v>
      </c>
      <c r="B251" s="1309" t="s">
        <v>9575</v>
      </c>
      <c r="C251" s="1309" t="s">
        <v>758</v>
      </c>
      <c r="D251" s="1309" t="s">
        <v>9326</v>
      </c>
      <c r="E251" s="1313">
        <v>11.4</v>
      </c>
    </row>
    <row r="252" spans="1:5">
      <c r="A252" s="1309">
        <v>41610</v>
      </c>
      <c r="B252" s="1309" t="s">
        <v>9576</v>
      </c>
      <c r="C252" s="1309" t="s">
        <v>758</v>
      </c>
      <c r="D252" s="1309" t="s">
        <v>9326</v>
      </c>
      <c r="E252" s="1313">
        <v>647.78</v>
      </c>
    </row>
    <row r="253" spans="1:5">
      <c r="A253" s="1309">
        <v>41611</v>
      </c>
      <c r="B253" s="1309" t="s">
        <v>9577</v>
      </c>
      <c r="C253" s="1309" t="s">
        <v>758</v>
      </c>
      <c r="D253" s="1309" t="s">
        <v>9326</v>
      </c>
      <c r="E253" s="1314">
        <v>1021.03</v>
      </c>
    </row>
    <row r="254" spans="1:5">
      <c r="A254" s="1309">
        <v>41612</v>
      </c>
      <c r="B254" s="1309" t="s">
        <v>9578</v>
      </c>
      <c r="C254" s="1309" t="s">
        <v>758</v>
      </c>
      <c r="D254" s="1309" t="s">
        <v>9326</v>
      </c>
      <c r="E254" s="1314">
        <v>1433.68</v>
      </c>
    </row>
    <row r="255" spans="1:5">
      <c r="A255" s="1309">
        <v>41637</v>
      </c>
      <c r="B255" s="1309" t="s">
        <v>9579</v>
      </c>
      <c r="C255" s="1309" t="s">
        <v>758</v>
      </c>
      <c r="D255" s="1309" t="s">
        <v>9326</v>
      </c>
      <c r="E255" s="1313">
        <v>134.02000000000001</v>
      </c>
    </row>
    <row r="256" spans="1:5">
      <c r="A256" s="1309">
        <v>41638</v>
      </c>
      <c r="B256" s="1309" t="s">
        <v>9580</v>
      </c>
      <c r="C256" s="1309" t="s">
        <v>758</v>
      </c>
      <c r="D256" s="1309" t="s">
        <v>9326</v>
      </c>
      <c r="E256" s="1313">
        <v>174.58</v>
      </c>
    </row>
    <row r="257" spans="1:5">
      <c r="A257" s="1309">
        <v>41639</v>
      </c>
      <c r="B257" s="1309" t="s">
        <v>9581</v>
      </c>
      <c r="C257" s="1309" t="s">
        <v>758</v>
      </c>
      <c r="D257" s="1309" t="s">
        <v>9326</v>
      </c>
      <c r="E257" s="1313">
        <v>422.34</v>
      </c>
    </row>
    <row r="258" spans="1:5">
      <c r="A258" s="1309">
        <v>11789</v>
      </c>
      <c r="B258" s="1309" t="s">
        <v>9582</v>
      </c>
      <c r="C258" s="1309" t="s">
        <v>758</v>
      </c>
      <c r="D258" s="1309" t="s">
        <v>9340</v>
      </c>
      <c r="E258" s="1313">
        <v>1.1299999999999999</v>
      </c>
    </row>
    <row r="259" spans="1:5">
      <c r="A259" s="1309">
        <v>20975</v>
      </c>
      <c r="B259" s="1309" t="s">
        <v>9583</v>
      </c>
      <c r="C259" s="1309" t="s">
        <v>758</v>
      </c>
      <c r="D259" s="1309" t="s">
        <v>9326</v>
      </c>
      <c r="E259" s="1313">
        <v>10.3</v>
      </c>
    </row>
    <row r="260" spans="1:5">
      <c r="A260" s="1309">
        <v>20976</v>
      </c>
      <c r="B260" s="1309" t="s">
        <v>9584</v>
      </c>
      <c r="C260" s="1309" t="s">
        <v>758</v>
      </c>
      <c r="D260" s="1309" t="s">
        <v>9326</v>
      </c>
      <c r="E260" s="1313">
        <v>15.57</v>
      </c>
    </row>
    <row r="261" spans="1:5">
      <c r="A261" s="1309">
        <v>40340</v>
      </c>
      <c r="B261" s="1309" t="s">
        <v>9585</v>
      </c>
      <c r="C261" s="1309" t="s">
        <v>758</v>
      </c>
      <c r="D261" s="1309" t="s">
        <v>9326</v>
      </c>
      <c r="E261" s="1313">
        <v>95.33</v>
      </c>
    </row>
    <row r="262" spans="1:5">
      <c r="A262" s="1309">
        <v>40341</v>
      </c>
      <c r="B262" s="1309" t="s">
        <v>9586</v>
      </c>
      <c r="C262" s="1309" t="s">
        <v>758</v>
      </c>
      <c r="D262" s="1309" t="s">
        <v>9326</v>
      </c>
      <c r="E262" s="1313">
        <v>112.88</v>
      </c>
    </row>
    <row r="263" spans="1:5">
      <c r="A263" s="1309">
        <v>40342</v>
      </c>
      <c r="B263" s="1309" t="s">
        <v>9587</v>
      </c>
      <c r="C263" s="1309" t="s">
        <v>758</v>
      </c>
      <c r="D263" s="1309" t="s">
        <v>9326</v>
      </c>
      <c r="E263" s="1313">
        <v>143.11000000000001</v>
      </c>
    </row>
    <row r="264" spans="1:5">
      <c r="A264" s="1309">
        <v>40343</v>
      </c>
      <c r="B264" s="1309" t="s">
        <v>9588</v>
      </c>
      <c r="C264" s="1309" t="s">
        <v>758</v>
      </c>
      <c r="D264" s="1309" t="s">
        <v>9326</v>
      </c>
      <c r="E264" s="1313">
        <v>175.57</v>
      </c>
    </row>
    <row r="265" spans="1:5">
      <c r="A265" s="1309">
        <v>40344</v>
      </c>
      <c r="B265" s="1309" t="s">
        <v>9589</v>
      </c>
      <c r="C265" s="1309" t="s">
        <v>758</v>
      </c>
      <c r="D265" s="1309" t="s">
        <v>9326</v>
      </c>
      <c r="E265" s="1313">
        <v>185.64</v>
      </c>
    </row>
    <row r="266" spans="1:5">
      <c r="A266" s="1309">
        <v>40345</v>
      </c>
      <c r="B266" s="1309" t="s">
        <v>9590</v>
      </c>
      <c r="C266" s="1309" t="s">
        <v>758</v>
      </c>
      <c r="D266" s="1309" t="s">
        <v>9326</v>
      </c>
      <c r="E266" s="1313">
        <v>231.77</v>
      </c>
    </row>
    <row r="267" spans="1:5">
      <c r="A267" s="1309">
        <v>40346</v>
      </c>
      <c r="B267" s="1309" t="s">
        <v>9591</v>
      </c>
      <c r="C267" s="1309" t="s">
        <v>758</v>
      </c>
      <c r="D267" s="1309" t="s">
        <v>9326</v>
      </c>
      <c r="E267" s="1313">
        <v>218.04</v>
      </c>
    </row>
    <row r="268" spans="1:5">
      <c r="A268" s="1309">
        <v>40347</v>
      </c>
      <c r="B268" s="1309" t="s">
        <v>9592</v>
      </c>
      <c r="C268" s="1309" t="s">
        <v>758</v>
      </c>
      <c r="D268" s="1309" t="s">
        <v>9326</v>
      </c>
      <c r="E268" s="1313">
        <v>269.58999999999997</v>
      </c>
    </row>
    <row r="269" spans="1:5">
      <c r="A269" s="1309">
        <v>6138</v>
      </c>
      <c r="B269" s="1309" t="s">
        <v>9593</v>
      </c>
      <c r="C269" s="1309" t="s">
        <v>758</v>
      </c>
      <c r="D269" s="1309" t="s">
        <v>9326</v>
      </c>
      <c r="E269" s="1313">
        <v>11.46</v>
      </c>
    </row>
    <row r="270" spans="1:5">
      <c r="A270" s="1309">
        <v>38840</v>
      </c>
      <c r="B270" s="1309" t="s">
        <v>9594</v>
      </c>
      <c r="C270" s="1309" t="s">
        <v>758</v>
      </c>
      <c r="D270" s="1309" t="s">
        <v>9340</v>
      </c>
      <c r="E270" s="1313">
        <v>3.16</v>
      </c>
    </row>
    <row r="271" spans="1:5">
      <c r="A271" s="1309">
        <v>38841</v>
      </c>
      <c r="B271" s="1309" t="s">
        <v>9595</v>
      </c>
      <c r="C271" s="1309" t="s">
        <v>758</v>
      </c>
      <c r="D271" s="1309" t="s">
        <v>9340</v>
      </c>
      <c r="E271" s="1313">
        <v>3.5</v>
      </c>
    </row>
    <row r="272" spans="1:5">
      <c r="A272" s="1309">
        <v>38842</v>
      </c>
      <c r="B272" s="1309" t="s">
        <v>9596</v>
      </c>
      <c r="C272" s="1309" t="s">
        <v>758</v>
      </c>
      <c r="D272" s="1309" t="s">
        <v>9340</v>
      </c>
      <c r="E272" s="1313">
        <v>6.91</v>
      </c>
    </row>
    <row r="273" spans="1:5">
      <c r="A273" s="1309">
        <v>38843</v>
      </c>
      <c r="B273" s="1309" t="s">
        <v>9597</v>
      </c>
      <c r="C273" s="1309" t="s">
        <v>758</v>
      </c>
      <c r="D273" s="1309" t="s">
        <v>9340</v>
      </c>
      <c r="E273" s="1313">
        <v>10.8</v>
      </c>
    </row>
    <row r="274" spans="1:5">
      <c r="A274" s="1309">
        <v>43424</v>
      </c>
      <c r="B274" s="1309" t="s">
        <v>9598</v>
      </c>
      <c r="C274" s="1309" t="s">
        <v>758</v>
      </c>
      <c r="D274" s="1309" t="s">
        <v>9326</v>
      </c>
      <c r="E274" s="1313">
        <v>542.73</v>
      </c>
    </row>
    <row r="275" spans="1:5">
      <c r="A275" s="1309">
        <v>43426</v>
      </c>
      <c r="B275" s="1309" t="s">
        <v>9599</v>
      </c>
      <c r="C275" s="1309" t="s">
        <v>758</v>
      </c>
      <c r="D275" s="1309" t="s">
        <v>9326</v>
      </c>
      <c r="E275" s="1314">
        <v>1871.89</v>
      </c>
    </row>
    <row r="276" spans="1:5">
      <c r="A276" s="1309">
        <v>12565</v>
      </c>
      <c r="B276" s="1309" t="s">
        <v>9600</v>
      </c>
      <c r="C276" s="1309" t="s">
        <v>758</v>
      </c>
      <c r="D276" s="1309" t="s">
        <v>9326</v>
      </c>
      <c r="E276" s="1313">
        <v>656.45</v>
      </c>
    </row>
    <row r="277" spans="1:5">
      <c r="A277" s="1309">
        <v>12567</v>
      </c>
      <c r="B277" s="1309" t="s">
        <v>9601</v>
      </c>
      <c r="C277" s="1309" t="s">
        <v>758</v>
      </c>
      <c r="D277" s="1309" t="s">
        <v>9326</v>
      </c>
      <c r="E277" s="1313">
        <v>881.72</v>
      </c>
    </row>
    <row r="278" spans="1:5">
      <c r="A278" s="1309">
        <v>12568</v>
      </c>
      <c r="B278" s="1309" t="s">
        <v>9602</v>
      </c>
      <c r="C278" s="1309" t="s">
        <v>758</v>
      </c>
      <c r="D278" s="1309" t="s">
        <v>9326</v>
      </c>
      <c r="E278" s="1314">
        <v>1234.4100000000001</v>
      </c>
    </row>
    <row r="279" spans="1:5">
      <c r="A279" s="1309">
        <v>43441</v>
      </c>
      <c r="B279" s="1309" t="s">
        <v>9603</v>
      </c>
      <c r="C279" s="1309" t="s">
        <v>758</v>
      </c>
      <c r="D279" s="1309" t="s">
        <v>9326</v>
      </c>
      <c r="E279" s="1313">
        <v>158.71</v>
      </c>
    </row>
    <row r="280" spans="1:5">
      <c r="A280" s="1309">
        <v>43423</v>
      </c>
      <c r="B280" s="1309" t="s">
        <v>9604</v>
      </c>
      <c r="C280" s="1309" t="s">
        <v>758</v>
      </c>
      <c r="D280" s="1309" t="s">
        <v>9326</v>
      </c>
      <c r="E280" s="1313">
        <v>74.06</v>
      </c>
    </row>
    <row r="281" spans="1:5">
      <c r="A281" s="1309">
        <v>12532</v>
      </c>
      <c r="B281" s="1309" t="s">
        <v>9605</v>
      </c>
      <c r="C281" s="1309" t="s">
        <v>758</v>
      </c>
      <c r="D281" s="1309" t="s">
        <v>9326</v>
      </c>
      <c r="E281" s="1313">
        <v>114.22</v>
      </c>
    </row>
    <row r="282" spans="1:5">
      <c r="A282" s="1309">
        <v>43444</v>
      </c>
      <c r="B282" s="1309" t="s">
        <v>9606</v>
      </c>
      <c r="C282" s="1309" t="s">
        <v>758</v>
      </c>
      <c r="D282" s="1309" t="s">
        <v>9326</v>
      </c>
      <c r="E282" s="1313">
        <v>383.54</v>
      </c>
    </row>
    <row r="283" spans="1:5">
      <c r="A283" s="1309">
        <v>12551</v>
      </c>
      <c r="B283" s="1309" t="s">
        <v>9607</v>
      </c>
      <c r="C283" s="1309" t="s">
        <v>758</v>
      </c>
      <c r="D283" s="1309" t="s">
        <v>9326</v>
      </c>
      <c r="E283" s="1313">
        <v>273.64999999999998</v>
      </c>
    </row>
    <row r="284" spans="1:5">
      <c r="A284" s="1309">
        <v>43442</v>
      </c>
      <c r="B284" s="1309" t="s">
        <v>9608</v>
      </c>
      <c r="C284" s="1309" t="s">
        <v>758</v>
      </c>
      <c r="D284" s="1309" t="s">
        <v>9326</v>
      </c>
      <c r="E284" s="1313">
        <v>211.61</v>
      </c>
    </row>
    <row r="285" spans="1:5">
      <c r="A285" s="1309">
        <v>43443</v>
      </c>
      <c r="B285" s="1309" t="s">
        <v>9609</v>
      </c>
      <c r="C285" s="1309" t="s">
        <v>758</v>
      </c>
      <c r="D285" s="1309" t="s">
        <v>9326</v>
      </c>
      <c r="E285" s="1313">
        <v>277.74</v>
      </c>
    </row>
    <row r="286" spans="1:5">
      <c r="A286" s="1309">
        <v>12544</v>
      </c>
      <c r="B286" s="1309" t="s">
        <v>9610</v>
      </c>
      <c r="C286" s="1309" t="s">
        <v>758</v>
      </c>
      <c r="D286" s="1309" t="s">
        <v>9326</v>
      </c>
      <c r="E286" s="1313">
        <v>149.88999999999999</v>
      </c>
    </row>
    <row r="287" spans="1:5">
      <c r="A287" s="1309">
        <v>12547</v>
      </c>
      <c r="B287" s="1309" t="s">
        <v>9611</v>
      </c>
      <c r="C287" s="1309" t="s">
        <v>758</v>
      </c>
      <c r="D287" s="1309" t="s">
        <v>9326</v>
      </c>
      <c r="E287" s="1313">
        <v>201.59</v>
      </c>
    </row>
    <row r="288" spans="1:5">
      <c r="A288" s="1309">
        <v>43445</v>
      </c>
      <c r="B288" s="1309" t="s">
        <v>9612</v>
      </c>
      <c r="C288" s="1309" t="s">
        <v>758</v>
      </c>
      <c r="D288" s="1309" t="s">
        <v>9326</v>
      </c>
      <c r="E288" s="1313">
        <v>529.03</v>
      </c>
    </row>
    <row r="289" spans="1:5">
      <c r="A289" s="1309">
        <v>12563</v>
      </c>
      <c r="B289" s="1309" t="s">
        <v>9613</v>
      </c>
      <c r="C289" s="1309" t="s">
        <v>758</v>
      </c>
      <c r="D289" s="1309" t="s">
        <v>9326</v>
      </c>
      <c r="E289" s="1313">
        <v>378.5</v>
      </c>
    </row>
    <row r="290" spans="1:5">
      <c r="A290" s="1309">
        <v>43425</v>
      </c>
      <c r="B290" s="1309" t="s">
        <v>9614</v>
      </c>
      <c r="C290" s="1309" t="s">
        <v>758</v>
      </c>
      <c r="D290" s="1309" t="s">
        <v>9326</v>
      </c>
      <c r="E290" s="1313">
        <v>238.06</v>
      </c>
    </row>
    <row r="291" spans="1:5">
      <c r="A291" s="1309">
        <v>43446</v>
      </c>
      <c r="B291" s="1309" t="s">
        <v>9615</v>
      </c>
      <c r="C291" s="1309" t="s">
        <v>758</v>
      </c>
      <c r="D291" s="1309" t="s">
        <v>9326</v>
      </c>
      <c r="E291" s="1313">
        <v>502.58</v>
      </c>
    </row>
    <row r="292" spans="1:5">
      <c r="A292" s="1309">
        <v>43447</v>
      </c>
      <c r="B292" s="1309" t="s">
        <v>9616</v>
      </c>
      <c r="C292" s="1309" t="s">
        <v>758</v>
      </c>
      <c r="D292" s="1309" t="s">
        <v>9326</v>
      </c>
      <c r="E292" s="1313">
        <v>617.20000000000005</v>
      </c>
    </row>
    <row r="293" spans="1:5">
      <c r="A293" s="1309">
        <v>43448</v>
      </c>
      <c r="B293" s="1309" t="s">
        <v>9617</v>
      </c>
      <c r="C293" s="1309" t="s">
        <v>758</v>
      </c>
      <c r="D293" s="1309" t="s">
        <v>9326</v>
      </c>
      <c r="E293" s="1313">
        <v>864.08</v>
      </c>
    </row>
    <row r="294" spans="1:5">
      <c r="A294" s="1309">
        <v>13761</v>
      </c>
      <c r="B294" s="1309" t="s">
        <v>9618</v>
      </c>
      <c r="C294" s="1309" t="s">
        <v>758</v>
      </c>
      <c r="D294" s="1309" t="s">
        <v>9340</v>
      </c>
      <c r="E294" s="1314">
        <v>2891.25</v>
      </c>
    </row>
    <row r="295" spans="1:5">
      <c r="A295" s="1309">
        <v>12888</v>
      </c>
      <c r="B295" s="1309" t="s">
        <v>9619</v>
      </c>
      <c r="C295" s="1309" t="s">
        <v>9620</v>
      </c>
      <c r="D295" s="1309" t="s">
        <v>9340</v>
      </c>
      <c r="E295" s="1313">
        <v>104.77</v>
      </c>
    </row>
    <row r="296" spans="1:5">
      <c r="A296" s="1309">
        <v>12889</v>
      </c>
      <c r="B296" s="1309" t="s">
        <v>9621</v>
      </c>
      <c r="C296" s="1309" t="s">
        <v>9620</v>
      </c>
      <c r="D296" s="1309" t="s">
        <v>9340</v>
      </c>
      <c r="E296" s="1313">
        <v>68.42</v>
      </c>
    </row>
    <row r="297" spans="1:5">
      <c r="A297" s="1309">
        <v>4814</v>
      </c>
      <c r="B297" s="1309" t="s">
        <v>9622</v>
      </c>
      <c r="C297" s="1309" t="s">
        <v>758</v>
      </c>
      <c r="D297" s="1309" t="s">
        <v>9326</v>
      </c>
      <c r="E297" s="1313">
        <v>101.26</v>
      </c>
    </row>
    <row r="298" spans="1:5">
      <c r="A298" s="1309">
        <v>25967</v>
      </c>
      <c r="B298" s="1309" t="s">
        <v>9623</v>
      </c>
      <c r="C298" s="1309" t="s">
        <v>758</v>
      </c>
      <c r="D298" s="1309" t="s">
        <v>9340</v>
      </c>
      <c r="E298" s="1314">
        <v>2539.27</v>
      </c>
    </row>
    <row r="299" spans="1:5">
      <c r="A299" s="1309">
        <v>6122</v>
      </c>
      <c r="B299" s="1309" t="s">
        <v>9624</v>
      </c>
      <c r="C299" s="1309" t="s">
        <v>9513</v>
      </c>
      <c r="D299" s="1309" t="s">
        <v>9326</v>
      </c>
      <c r="E299" s="1313">
        <v>32.54</v>
      </c>
    </row>
    <row r="300" spans="1:5">
      <c r="A300" s="1309">
        <v>40810</v>
      </c>
      <c r="B300" s="1309" t="s">
        <v>9625</v>
      </c>
      <c r="C300" s="1309" t="s">
        <v>730</v>
      </c>
      <c r="D300" s="1309" t="s">
        <v>9326</v>
      </c>
      <c r="E300" s="1314">
        <v>5800.26</v>
      </c>
    </row>
    <row r="301" spans="1:5">
      <c r="A301" s="1309">
        <v>21100</v>
      </c>
      <c r="B301" s="1309" t="s">
        <v>9626</v>
      </c>
      <c r="C301" s="1309" t="s">
        <v>758</v>
      </c>
      <c r="D301" s="1309" t="s">
        <v>9340</v>
      </c>
      <c r="E301" s="1314">
        <v>2834.59</v>
      </c>
    </row>
    <row r="302" spans="1:5">
      <c r="A302" s="1309">
        <v>11816</v>
      </c>
      <c r="B302" s="1309" t="s">
        <v>9627</v>
      </c>
      <c r="C302" s="1309" t="s">
        <v>758</v>
      </c>
      <c r="D302" s="1309" t="s">
        <v>9340</v>
      </c>
      <c r="E302" s="1314">
        <v>3022.5</v>
      </c>
    </row>
    <row r="303" spans="1:5">
      <c r="A303" s="1309">
        <v>11814</v>
      </c>
      <c r="B303" s="1309" t="s">
        <v>9628</v>
      </c>
      <c r="C303" s="1309" t="s">
        <v>758</v>
      </c>
      <c r="D303" s="1309" t="s">
        <v>9340</v>
      </c>
      <c r="E303" s="1314">
        <v>6579.22</v>
      </c>
    </row>
    <row r="304" spans="1:5">
      <c r="A304" s="1309">
        <v>14186</v>
      </c>
      <c r="B304" s="1309" t="s">
        <v>9629</v>
      </c>
      <c r="C304" s="1309" t="s">
        <v>758</v>
      </c>
      <c r="D304" s="1309" t="s">
        <v>9340</v>
      </c>
      <c r="E304" s="1314">
        <v>8261.1</v>
      </c>
    </row>
    <row r="305" spans="1:5">
      <c r="A305" s="1309">
        <v>14185</v>
      </c>
      <c r="B305" s="1309" t="s">
        <v>9630</v>
      </c>
      <c r="C305" s="1309" t="s">
        <v>758</v>
      </c>
      <c r="D305" s="1309" t="s">
        <v>9340</v>
      </c>
      <c r="E305" s="1314">
        <v>10701.35</v>
      </c>
    </row>
    <row r="306" spans="1:5">
      <c r="A306" s="1309">
        <v>11811</v>
      </c>
      <c r="B306" s="1309" t="s">
        <v>9631</v>
      </c>
      <c r="C306" s="1309" t="s">
        <v>758</v>
      </c>
      <c r="D306" s="1309" t="s">
        <v>9340</v>
      </c>
      <c r="E306" s="1314">
        <v>4091.79</v>
      </c>
    </row>
    <row r="307" spans="1:5">
      <c r="A307" s="1309">
        <v>26038</v>
      </c>
      <c r="B307" s="1309" t="s">
        <v>9632</v>
      </c>
      <c r="C307" s="1309" t="s">
        <v>758</v>
      </c>
      <c r="D307" s="1309" t="s">
        <v>9340</v>
      </c>
      <c r="E307" s="1314">
        <v>301197</v>
      </c>
    </row>
    <row r="308" spans="1:5">
      <c r="A308" s="1309">
        <v>34469</v>
      </c>
      <c r="B308" s="1309" t="s">
        <v>9633</v>
      </c>
      <c r="C308" s="1309" t="s">
        <v>758</v>
      </c>
      <c r="D308" s="1309" t="s">
        <v>9340</v>
      </c>
      <c r="E308" s="1314">
        <v>8938.19</v>
      </c>
    </row>
    <row r="309" spans="1:5">
      <c r="A309" s="1309">
        <v>34476</v>
      </c>
      <c r="B309" s="1309" t="s">
        <v>9634</v>
      </c>
      <c r="C309" s="1309" t="s">
        <v>758</v>
      </c>
      <c r="D309" s="1309" t="s">
        <v>9340</v>
      </c>
      <c r="E309" s="1314">
        <v>4661.6400000000003</v>
      </c>
    </row>
    <row r="310" spans="1:5">
      <c r="A310" s="1309">
        <v>34477</v>
      </c>
      <c r="B310" s="1309" t="s">
        <v>9635</v>
      </c>
      <c r="C310" s="1309" t="s">
        <v>758</v>
      </c>
      <c r="D310" s="1309" t="s">
        <v>9340</v>
      </c>
      <c r="E310" s="1314">
        <v>6186.9</v>
      </c>
    </row>
    <row r="311" spans="1:5">
      <c r="A311" s="1309">
        <v>34482</v>
      </c>
      <c r="B311" s="1309" t="s">
        <v>9636</v>
      </c>
      <c r="C311" s="1309" t="s">
        <v>758</v>
      </c>
      <c r="D311" s="1309" t="s">
        <v>9340</v>
      </c>
      <c r="E311" s="1314">
        <v>5778.22</v>
      </c>
    </row>
    <row r="312" spans="1:5">
      <c r="A312" s="1309">
        <v>34472</v>
      </c>
      <c r="B312" s="1309" t="s">
        <v>9637</v>
      </c>
      <c r="C312" s="1309" t="s">
        <v>758</v>
      </c>
      <c r="D312" s="1309" t="s">
        <v>9340</v>
      </c>
      <c r="E312" s="1314">
        <v>2750</v>
      </c>
    </row>
    <row r="313" spans="1:5">
      <c r="A313" s="1309">
        <v>42425</v>
      </c>
      <c r="B313" s="1309" t="s">
        <v>9638</v>
      </c>
      <c r="C313" s="1309" t="s">
        <v>758</v>
      </c>
      <c r="D313" s="1309" t="s">
        <v>9326</v>
      </c>
      <c r="E313" s="1314">
        <v>2111.13</v>
      </c>
    </row>
    <row r="314" spans="1:5">
      <c r="A314" s="1309">
        <v>42422</v>
      </c>
      <c r="B314" s="1309" t="s">
        <v>9639</v>
      </c>
      <c r="C314" s="1309" t="s">
        <v>758</v>
      </c>
      <c r="D314" s="1309" t="s">
        <v>9330</v>
      </c>
      <c r="E314" s="1314">
        <v>3134.05</v>
      </c>
    </row>
    <row r="315" spans="1:5">
      <c r="A315" s="1309">
        <v>43184</v>
      </c>
      <c r="B315" s="1309" t="s">
        <v>9640</v>
      </c>
      <c r="C315" s="1309" t="s">
        <v>758</v>
      </c>
      <c r="D315" s="1309" t="s">
        <v>9326</v>
      </c>
      <c r="E315" s="1314">
        <v>4331.5600000000004</v>
      </c>
    </row>
    <row r="316" spans="1:5">
      <c r="A316" s="1309">
        <v>42424</v>
      </c>
      <c r="B316" s="1309" t="s">
        <v>9641</v>
      </c>
      <c r="C316" s="1309" t="s">
        <v>758</v>
      </c>
      <c r="D316" s="1309" t="s">
        <v>9326</v>
      </c>
      <c r="E316" s="1314">
        <v>1885.43</v>
      </c>
    </row>
    <row r="317" spans="1:5">
      <c r="A317" s="1309">
        <v>42421</v>
      </c>
      <c r="B317" s="1309" t="s">
        <v>9642</v>
      </c>
      <c r="C317" s="1309" t="s">
        <v>758</v>
      </c>
      <c r="D317" s="1309" t="s">
        <v>9326</v>
      </c>
      <c r="E317" s="1314">
        <v>17166.599999999999</v>
      </c>
    </row>
    <row r="318" spans="1:5">
      <c r="A318" s="1309">
        <v>42416</v>
      </c>
      <c r="B318" s="1309" t="s">
        <v>9643</v>
      </c>
      <c r="C318" s="1309" t="s">
        <v>758</v>
      </c>
      <c r="D318" s="1309" t="s">
        <v>9326</v>
      </c>
      <c r="E318" s="1314">
        <v>8127.86</v>
      </c>
    </row>
    <row r="319" spans="1:5">
      <c r="A319" s="1309">
        <v>42417</v>
      </c>
      <c r="B319" s="1309" t="s">
        <v>9644</v>
      </c>
      <c r="C319" s="1309" t="s">
        <v>758</v>
      </c>
      <c r="D319" s="1309" t="s">
        <v>9326</v>
      </c>
      <c r="E319" s="1314">
        <v>9111.99</v>
      </c>
    </row>
    <row r="320" spans="1:5">
      <c r="A320" s="1309">
        <v>42419</v>
      </c>
      <c r="B320" s="1309" t="s">
        <v>9645</v>
      </c>
      <c r="C320" s="1309" t="s">
        <v>758</v>
      </c>
      <c r="D320" s="1309" t="s">
        <v>9326</v>
      </c>
      <c r="E320" s="1314">
        <v>10294.620000000001</v>
      </c>
    </row>
    <row r="321" spans="1:5">
      <c r="A321" s="1309">
        <v>42420</v>
      </c>
      <c r="B321" s="1309" t="s">
        <v>9646</v>
      </c>
      <c r="C321" s="1309" t="s">
        <v>758</v>
      </c>
      <c r="D321" s="1309" t="s">
        <v>9326</v>
      </c>
      <c r="E321" s="1314">
        <v>14149.19</v>
      </c>
    </row>
    <row r="322" spans="1:5">
      <c r="A322" s="1309">
        <v>43195</v>
      </c>
      <c r="B322" s="1309" t="s">
        <v>9647</v>
      </c>
      <c r="C322" s="1309" t="s">
        <v>758</v>
      </c>
      <c r="D322" s="1309" t="s">
        <v>9326</v>
      </c>
      <c r="E322" s="1314">
        <v>4982.13</v>
      </c>
    </row>
    <row r="323" spans="1:5">
      <c r="A323" s="1309">
        <v>43196</v>
      </c>
      <c r="B323" s="1309" t="s">
        <v>9648</v>
      </c>
      <c r="C323" s="1309" t="s">
        <v>758</v>
      </c>
      <c r="D323" s="1309" t="s">
        <v>9326</v>
      </c>
      <c r="E323" s="1314">
        <v>6174.63</v>
      </c>
    </row>
    <row r="324" spans="1:5">
      <c r="A324" s="1309">
        <v>43198</v>
      </c>
      <c r="B324" s="1309" t="s">
        <v>9649</v>
      </c>
      <c r="C324" s="1309" t="s">
        <v>758</v>
      </c>
      <c r="D324" s="1309" t="s">
        <v>9326</v>
      </c>
      <c r="E324" s="1314">
        <v>9175.36</v>
      </c>
    </row>
    <row r="325" spans="1:5">
      <c r="A325" s="1309">
        <v>43199</v>
      </c>
      <c r="B325" s="1309" t="s">
        <v>9650</v>
      </c>
      <c r="C325" s="1309" t="s">
        <v>758</v>
      </c>
      <c r="D325" s="1309" t="s">
        <v>9326</v>
      </c>
      <c r="E325" s="1314">
        <v>9511.58</v>
      </c>
    </row>
    <row r="326" spans="1:5">
      <c r="A326" s="1309">
        <v>43200</v>
      </c>
      <c r="B326" s="1309" t="s">
        <v>9651</v>
      </c>
      <c r="C326" s="1309" t="s">
        <v>758</v>
      </c>
      <c r="D326" s="1309" t="s">
        <v>9326</v>
      </c>
      <c r="E326" s="1314">
        <v>10915.23</v>
      </c>
    </row>
    <row r="327" spans="1:5">
      <c r="A327" s="1309">
        <v>39556</v>
      </c>
      <c r="B327" s="1309" t="s">
        <v>9652</v>
      </c>
      <c r="C327" s="1309" t="s">
        <v>758</v>
      </c>
      <c r="D327" s="1309" t="s">
        <v>9326</v>
      </c>
      <c r="E327" s="1314">
        <v>5961.58</v>
      </c>
    </row>
    <row r="328" spans="1:5">
      <c r="A328" s="1309">
        <v>39557</v>
      </c>
      <c r="B328" s="1309" t="s">
        <v>9653</v>
      </c>
      <c r="C328" s="1309" t="s">
        <v>758</v>
      </c>
      <c r="D328" s="1309" t="s">
        <v>9326</v>
      </c>
      <c r="E328" s="1314">
        <v>6419.32</v>
      </c>
    </row>
    <row r="329" spans="1:5">
      <c r="A329" s="1309">
        <v>39559</v>
      </c>
      <c r="B329" s="1309" t="s">
        <v>9654</v>
      </c>
      <c r="C329" s="1309" t="s">
        <v>758</v>
      </c>
      <c r="D329" s="1309" t="s">
        <v>9326</v>
      </c>
      <c r="E329" s="1314">
        <v>9486.52</v>
      </c>
    </row>
    <row r="330" spans="1:5">
      <c r="A330" s="1309">
        <v>39560</v>
      </c>
      <c r="B330" s="1309" t="s">
        <v>9655</v>
      </c>
      <c r="C330" s="1309" t="s">
        <v>758</v>
      </c>
      <c r="D330" s="1309" t="s">
        <v>9326</v>
      </c>
      <c r="E330" s="1314">
        <v>10974.97</v>
      </c>
    </row>
    <row r="331" spans="1:5">
      <c r="A331" s="1309">
        <v>39561</v>
      </c>
      <c r="B331" s="1309" t="s">
        <v>9656</v>
      </c>
      <c r="C331" s="1309" t="s">
        <v>758</v>
      </c>
      <c r="D331" s="1309" t="s">
        <v>9326</v>
      </c>
      <c r="E331" s="1314">
        <v>11481.22</v>
      </c>
    </row>
    <row r="332" spans="1:5">
      <c r="A332" s="1309">
        <v>43190</v>
      </c>
      <c r="B332" s="1309" t="s">
        <v>9657</v>
      </c>
      <c r="C332" s="1309" t="s">
        <v>758</v>
      </c>
      <c r="D332" s="1309" t="s">
        <v>9326</v>
      </c>
      <c r="E332" s="1314">
        <v>1694.32</v>
      </c>
    </row>
    <row r="333" spans="1:5">
      <c r="A333" s="1309">
        <v>39555</v>
      </c>
      <c r="B333" s="1309" t="s">
        <v>9658</v>
      </c>
      <c r="C333" s="1309" t="s">
        <v>758</v>
      </c>
      <c r="D333" s="1309" t="s">
        <v>9326</v>
      </c>
      <c r="E333" s="1314">
        <v>1832.82</v>
      </c>
    </row>
    <row r="334" spans="1:5">
      <c r="A334" s="1309">
        <v>43191</v>
      </c>
      <c r="B334" s="1309" t="s">
        <v>9659</v>
      </c>
      <c r="C334" s="1309" t="s">
        <v>758</v>
      </c>
      <c r="D334" s="1309" t="s">
        <v>9326</v>
      </c>
      <c r="E334" s="1314">
        <v>2437.9</v>
      </c>
    </row>
    <row r="335" spans="1:5">
      <c r="A335" s="1309">
        <v>39548</v>
      </c>
      <c r="B335" s="1309" t="s">
        <v>9660</v>
      </c>
      <c r="C335" s="1309" t="s">
        <v>758</v>
      </c>
      <c r="D335" s="1309" t="s">
        <v>9326</v>
      </c>
      <c r="E335" s="1314">
        <v>2718.64</v>
      </c>
    </row>
    <row r="336" spans="1:5">
      <c r="A336" s="1309">
        <v>43192</v>
      </c>
      <c r="B336" s="1309" t="s">
        <v>9661</v>
      </c>
      <c r="C336" s="1309" t="s">
        <v>758</v>
      </c>
      <c r="D336" s="1309" t="s">
        <v>9326</v>
      </c>
      <c r="E336" s="1314">
        <v>3193.44</v>
      </c>
    </row>
    <row r="337" spans="1:5">
      <c r="A337" s="1309">
        <v>39554</v>
      </c>
      <c r="B337" s="1309" t="s">
        <v>9662</v>
      </c>
      <c r="C337" s="1309" t="s">
        <v>758</v>
      </c>
      <c r="D337" s="1309" t="s">
        <v>9326</v>
      </c>
      <c r="E337" s="1314">
        <v>3595</v>
      </c>
    </row>
    <row r="338" spans="1:5">
      <c r="A338" s="1309">
        <v>43194</v>
      </c>
      <c r="B338" s="1309" t="s">
        <v>9663</v>
      </c>
      <c r="C338" s="1309" t="s">
        <v>758</v>
      </c>
      <c r="D338" s="1309" t="s">
        <v>9326</v>
      </c>
      <c r="E338" s="1314">
        <v>1451.48</v>
      </c>
    </row>
    <row r="339" spans="1:5">
      <c r="A339" s="1309">
        <v>39551</v>
      </c>
      <c r="B339" s="1309" t="s">
        <v>9664</v>
      </c>
      <c r="C339" s="1309" t="s">
        <v>758</v>
      </c>
      <c r="D339" s="1309" t="s">
        <v>9326</v>
      </c>
      <c r="E339" s="1314">
        <v>1598.23</v>
      </c>
    </row>
    <row r="340" spans="1:5">
      <c r="A340" s="1309">
        <v>43185</v>
      </c>
      <c r="B340" s="1309" t="s">
        <v>9665</v>
      </c>
      <c r="C340" s="1309" t="s">
        <v>758</v>
      </c>
      <c r="D340" s="1309" t="s">
        <v>9326</v>
      </c>
      <c r="E340" s="1314">
        <v>4541.8900000000003</v>
      </c>
    </row>
    <row r="341" spans="1:5">
      <c r="A341" s="1309">
        <v>43186</v>
      </c>
      <c r="B341" s="1309" t="s">
        <v>9666</v>
      </c>
      <c r="C341" s="1309" t="s">
        <v>758</v>
      </c>
      <c r="D341" s="1309" t="s">
        <v>9326</v>
      </c>
      <c r="E341" s="1314">
        <v>4790.7700000000004</v>
      </c>
    </row>
    <row r="342" spans="1:5">
      <c r="A342" s="1309">
        <v>43187</v>
      </c>
      <c r="B342" s="1309" t="s">
        <v>9667</v>
      </c>
      <c r="C342" s="1309" t="s">
        <v>758</v>
      </c>
      <c r="D342" s="1309" t="s">
        <v>9326</v>
      </c>
      <c r="E342" s="1314">
        <v>6357.4</v>
      </c>
    </row>
    <row r="343" spans="1:5">
      <c r="A343" s="1309">
        <v>43188</v>
      </c>
      <c r="B343" s="1309" t="s">
        <v>9668</v>
      </c>
      <c r="C343" s="1309" t="s">
        <v>758</v>
      </c>
      <c r="D343" s="1309" t="s">
        <v>9326</v>
      </c>
      <c r="E343" s="1314">
        <v>7702.84</v>
      </c>
    </row>
    <row r="344" spans="1:5">
      <c r="A344" s="1309">
        <v>43189</v>
      </c>
      <c r="B344" s="1309" t="s">
        <v>9669</v>
      </c>
      <c r="C344" s="1309" t="s">
        <v>758</v>
      </c>
      <c r="D344" s="1309" t="s">
        <v>9326</v>
      </c>
      <c r="E344" s="1314">
        <v>8664.41</v>
      </c>
    </row>
    <row r="345" spans="1:5">
      <c r="A345" s="1309">
        <v>39580</v>
      </c>
      <c r="B345" s="1309" t="s">
        <v>9670</v>
      </c>
      <c r="C345" s="1309" t="s">
        <v>758</v>
      </c>
      <c r="D345" s="1309" t="s">
        <v>9326</v>
      </c>
      <c r="E345" s="1314">
        <v>68279.100000000006</v>
      </c>
    </row>
    <row r="346" spans="1:5">
      <c r="A346" s="1309">
        <v>39577</v>
      </c>
      <c r="B346" s="1309" t="s">
        <v>9671</v>
      </c>
      <c r="C346" s="1309" t="s">
        <v>758</v>
      </c>
      <c r="D346" s="1309" t="s">
        <v>9326</v>
      </c>
      <c r="E346" s="1314">
        <v>21371.21</v>
      </c>
    </row>
    <row r="347" spans="1:5">
      <c r="A347" s="1309">
        <v>39578</v>
      </c>
      <c r="B347" s="1309" t="s">
        <v>9672</v>
      </c>
      <c r="C347" s="1309" t="s">
        <v>758</v>
      </c>
      <c r="D347" s="1309" t="s">
        <v>9326</v>
      </c>
      <c r="E347" s="1314">
        <v>27579.97</v>
      </c>
    </row>
    <row r="348" spans="1:5">
      <c r="A348" s="1309">
        <v>39579</v>
      </c>
      <c r="B348" s="1309" t="s">
        <v>9673</v>
      </c>
      <c r="C348" s="1309" t="s">
        <v>758</v>
      </c>
      <c r="D348" s="1309" t="s">
        <v>9326</v>
      </c>
      <c r="E348" s="1314">
        <v>40126.699999999997</v>
      </c>
    </row>
    <row r="349" spans="1:5">
      <c r="A349" s="1309">
        <v>39826</v>
      </c>
      <c r="B349" s="1309" t="s">
        <v>9674</v>
      </c>
      <c r="C349" s="1309" t="s">
        <v>758</v>
      </c>
      <c r="D349" s="1309" t="s">
        <v>9326</v>
      </c>
      <c r="E349" s="1314">
        <v>4928.29</v>
      </c>
    </row>
    <row r="350" spans="1:5">
      <c r="A350" s="1309">
        <v>10700</v>
      </c>
      <c r="B350" s="1309" t="s">
        <v>9675</v>
      </c>
      <c r="C350" s="1309" t="s">
        <v>758</v>
      </c>
      <c r="D350" s="1309" t="s">
        <v>9340</v>
      </c>
      <c r="E350" s="1314">
        <v>27314.58</v>
      </c>
    </row>
    <row r="351" spans="1:5">
      <c r="A351" s="1309">
        <v>346</v>
      </c>
      <c r="B351" s="1309" t="s">
        <v>9676</v>
      </c>
      <c r="C351" s="1309" t="s">
        <v>9401</v>
      </c>
      <c r="D351" s="1309" t="s">
        <v>9326</v>
      </c>
      <c r="E351" s="1313">
        <v>27.73</v>
      </c>
    </row>
    <row r="352" spans="1:5">
      <c r="A352" s="1309">
        <v>3312</v>
      </c>
      <c r="B352" s="1309" t="s">
        <v>9677</v>
      </c>
      <c r="C352" s="1309" t="s">
        <v>9401</v>
      </c>
      <c r="D352" s="1309" t="s">
        <v>9340</v>
      </c>
      <c r="E352" s="1313">
        <v>21.12</v>
      </c>
    </row>
    <row r="353" spans="1:5">
      <c r="A353" s="1309">
        <v>339</v>
      </c>
      <c r="B353" s="1309" t="s">
        <v>9678</v>
      </c>
      <c r="C353" s="1309" t="s">
        <v>689</v>
      </c>
      <c r="D353" s="1309" t="s">
        <v>9326</v>
      </c>
      <c r="E353" s="1313">
        <v>1.43</v>
      </c>
    </row>
    <row r="354" spans="1:5">
      <c r="A354" s="1309">
        <v>340</v>
      </c>
      <c r="B354" s="1309" t="s">
        <v>9679</v>
      </c>
      <c r="C354" s="1309" t="s">
        <v>689</v>
      </c>
      <c r="D354" s="1309" t="s">
        <v>9326</v>
      </c>
      <c r="E354" s="1313">
        <v>1.29</v>
      </c>
    </row>
    <row r="355" spans="1:5">
      <c r="A355" s="1309">
        <v>43130</v>
      </c>
      <c r="B355" s="1309" t="s">
        <v>9680</v>
      </c>
      <c r="C355" s="1309" t="s">
        <v>9401</v>
      </c>
      <c r="D355" s="1309" t="s">
        <v>9330</v>
      </c>
      <c r="E355" s="1313">
        <v>23.41</v>
      </c>
    </row>
    <row r="356" spans="1:5">
      <c r="A356" s="1309">
        <v>344</v>
      </c>
      <c r="B356" s="1309" t="s">
        <v>9681</v>
      </c>
      <c r="C356" s="1309" t="s">
        <v>9401</v>
      </c>
      <c r="D356" s="1309" t="s">
        <v>9326</v>
      </c>
      <c r="E356" s="1313">
        <v>30.77</v>
      </c>
    </row>
    <row r="357" spans="1:5">
      <c r="A357" s="1309">
        <v>345</v>
      </c>
      <c r="B357" s="1309" t="s">
        <v>9682</v>
      </c>
      <c r="C357" s="1309" t="s">
        <v>9401</v>
      </c>
      <c r="D357" s="1309" t="s">
        <v>9326</v>
      </c>
      <c r="E357" s="1313">
        <v>33.39</v>
      </c>
    </row>
    <row r="358" spans="1:5">
      <c r="A358" s="1309">
        <v>43131</v>
      </c>
      <c r="B358" s="1309" t="s">
        <v>9683</v>
      </c>
      <c r="C358" s="1309" t="s">
        <v>9401</v>
      </c>
      <c r="D358" s="1309" t="s">
        <v>9326</v>
      </c>
      <c r="E358" s="1313">
        <v>27.19</v>
      </c>
    </row>
    <row r="359" spans="1:5">
      <c r="A359" s="1309">
        <v>3313</v>
      </c>
      <c r="B359" s="1309" t="s">
        <v>9684</v>
      </c>
      <c r="C359" s="1309" t="s">
        <v>9401</v>
      </c>
      <c r="D359" s="1309" t="s">
        <v>9340</v>
      </c>
      <c r="E359" s="1313">
        <v>27.18</v>
      </c>
    </row>
    <row r="360" spans="1:5">
      <c r="A360" s="1309">
        <v>43132</v>
      </c>
      <c r="B360" s="1309" t="s">
        <v>9685</v>
      </c>
      <c r="C360" s="1309" t="s">
        <v>9401</v>
      </c>
      <c r="D360" s="1309" t="s">
        <v>9326</v>
      </c>
      <c r="E360" s="1313">
        <v>23.41</v>
      </c>
    </row>
    <row r="361" spans="1:5">
      <c r="A361" s="1309">
        <v>366</v>
      </c>
      <c r="B361" s="1309" t="s">
        <v>9686</v>
      </c>
      <c r="C361" s="1309" t="s">
        <v>714</v>
      </c>
      <c r="D361" s="1309" t="s">
        <v>9330</v>
      </c>
      <c r="E361" s="1313">
        <v>105</v>
      </c>
    </row>
    <row r="362" spans="1:5">
      <c r="A362" s="1309">
        <v>367</v>
      </c>
      <c r="B362" s="1309" t="s">
        <v>9687</v>
      </c>
      <c r="C362" s="1309" t="s">
        <v>714</v>
      </c>
      <c r="D362" s="1309" t="s">
        <v>9330</v>
      </c>
      <c r="E362" s="1313">
        <v>123.33</v>
      </c>
    </row>
    <row r="363" spans="1:5">
      <c r="A363" s="1309">
        <v>370</v>
      </c>
      <c r="B363" s="1309" t="s">
        <v>9688</v>
      </c>
      <c r="C363" s="1309" t="s">
        <v>714</v>
      </c>
      <c r="D363" s="1309" t="s">
        <v>9330</v>
      </c>
      <c r="E363" s="1313">
        <v>105</v>
      </c>
    </row>
    <row r="364" spans="1:5">
      <c r="A364" s="1309">
        <v>368</v>
      </c>
      <c r="B364" s="1309" t="s">
        <v>9689</v>
      </c>
      <c r="C364" s="1309" t="s">
        <v>714</v>
      </c>
      <c r="D364" s="1309" t="s">
        <v>9326</v>
      </c>
      <c r="E364" s="1313">
        <v>92.49</v>
      </c>
    </row>
    <row r="365" spans="1:5">
      <c r="A365" s="1309">
        <v>11075</v>
      </c>
      <c r="B365" s="1309" t="s">
        <v>9690</v>
      </c>
      <c r="C365" s="1309" t="s">
        <v>714</v>
      </c>
      <c r="D365" s="1309" t="s">
        <v>9326</v>
      </c>
      <c r="E365" s="1314">
        <v>2019.52</v>
      </c>
    </row>
    <row r="366" spans="1:5">
      <c r="A366" s="1309">
        <v>1381</v>
      </c>
      <c r="B366" s="1309" t="s">
        <v>9691</v>
      </c>
      <c r="C366" s="1309" t="s">
        <v>9401</v>
      </c>
      <c r="D366" s="1309" t="s">
        <v>9330</v>
      </c>
      <c r="E366" s="1313">
        <v>0.5</v>
      </c>
    </row>
    <row r="367" spans="1:5">
      <c r="A367" s="1309">
        <v>34353</v>
      </c>
      <c r="B367" s="1309" t="s">
        <v>9692</v>
      </c>
      <c r="C367" s="1309" t="s">
        <v>9401</v>
      </c>
      <c r="D367" s="1309" t="s">
        <v>9326</v>
      </c>
      <c r="E367" s="1313">
        <v>0.93</v>
      </c>
    </row>
    <row r="368" spans="1:5">
      <c r="A368" s="1309">
        <v>37595</v>
      </c>
      <c r="B368" s="1309" t="s">
        <v>9693</v>
      </c>
      <c r="C368" s="1309" t="s">
        <v>9401</v>
      </c>
      <c r="D368" s="1309" t="s">
        <v>9326</v>
      </c>
      <c r="E368" s="1313">
        <v>1.53</v>
      </c>
    </row>
    <row r="369" spans="1:5">
      <c r="A369" s="1309">
        <v>37596</v>
      </c>
      <c r="B369" s="1309" t="s">
        <v>9694</v>
      </c>
      <c r="C369" s="1309" t="s">
        <v>9401</v>
      </c>
      <c r="D369" s="1309" t="s">
        <v>9326</v>
      </c>
      <c r="E369" s="1313">
        <v>1.76</v>
      </c>
    </row>
    <row r="370" spans="1:5">
      <c r="A370" s="1309">
        <v>371</v>
      </c>
      <c r="B370" s="1309" t="s">
        <v>9695</v>
      </c>
      <c r="C370" s="1309" t="s">
        <v>9401</v>
      </c>
      <c r="D370" s="1309" t="s">
        <v>9326</v>
      </c>
      <c r="E370" s="1313">
        <v>0.54</v>
      </c>
    </row>
    <row r="371" spans="1:5">
      <c r="A371" s="1309">
        <v>37553</v>
      </c>
      <c r="B371" s="1309" t="s">
        <v>9696</v>
      </c>
      <c r="C371" s="1309" t="s">
        <v>9401</v>
      </c>
      <c r="D371" s="1309" t="s">
        <v>9326</v>
      </c>
      <c r="E371" s="1313">
        <v>1.02</v>
      </c>
    </row>
    <row r="372" spans="1:5">
      <c r="A372" s="1309">
        <v>37552</v>
      </c>
      <c r="B372" s="1309" t="s">
        <v>9697</v>
      </c>
      <c r="C372" s="1309" t="s">
        <v>9401</v>
      </c>
      <c r="D372" s="1309" t="s">
        <v>9326</v>
      </c>
      <c r="E372" s="1313">
        <v>1.64</v>
      </c>
    </row>
    <row r="373" spans="1:5">
      <c r="A373" s="1309">
        <v>36880</v>
      </c>
      <c r="B373" s="1309" t="s">
        <v>9698</v>
      </c>
      <c r="C373" s="1309" t="s">
        <v>9401</v>
      </c>
      <c r="D373" s="1309" t="s">
        <v>9326</v>
      </c>
      <c r="E373" s="1313">
        <v>1.66</v>
      </c>
    </row>
    <row r="374" spans="1:5">
      <c r="A374" s="1309">
        <v>34355</v>
      </c>
      <c r="B374" s="1309" t="s">
        <v>9699</v>
      </c>
      <c r="C374" s="1309" t="s">
        <v>9401</v>
      </c>
      <c r="D374" s="1309" t="s">
        <v>9326</v>
      </c>
      <c r="E374" s="1313">
        <v>1.43</v>
      </c>
    </row>
    <row r="375" spans="1:5">
      <c r="A375" s="1309">
        <v>130</v>
      </c>
      <c r="B375" s="1309" t="s">
        <v>9700</v>
      </c>
      <c r="C375" s="1309" t="s">
        <v>9401</v>
      </c>
      <c r="D375" s="1309" t="s">
        <v>9326</v>
      </c>
      <c r="E375" s="1313">
        <v>4.18</v>
      </c>
    </row>
    <row r="376" spans="1:5">
      <c r="A376" s="1309">
        <v>135</v>
      </c>
      <c r="B376" s="1309" t="s">
        <v>9701</v>
      </c>
      <c r="C376" s="1309" t="s">
        <v>9401</v>
      </c>
      <c r="D376" s="1309" t="s">
        <v>9326</v>
      </c>
      <c r="E376" s="1313">
        <v>3.36</v>
      </c>
    </row>
    <row r="377" spans="1:5">
      <c r="A377" s="1309">
        <v>36886</v>
      </c>
      <c r="B377" s="1309" t="s">
        <v>9702</v>
      </c>
      <c r="C377" s="1309" t="s">
        <v>9401</v>
      </c>
      <c r="D377" s="1309" t="s">
        <v>9326</v>
      </c>
      <c r="E377" s="1313">
        <v>0.51</v>
      </c>
    </row>
    <row r="378" spans="1:5">
      <c r="A378" s="1309">
        <v>38546</v>
      </c>
      <c r="B378" s="1309" t="s">
        <v>9703</v>
      </c>
      <c r="C378" s="1309" t="s">
        <v>714</v>
      </c>
      <c r="D378" s="1309" t="s">
        <v>9326</v>
      </c>
      <c r="E378" s="1313">
        <v>338.25</v>
      </c>
    </row>
    <row r="379" spans="1:5">
      <c r="A379" s="1309">
        <v>34549</v>
      </c>
      <c r="B379" s="1309" t="s">
        <v>9704</v>
      </c>
      <c r="C379" s="1309" t="s">
        <v>714</v>
      </c>
      <c r="D379" s="1309" t="s">
        <v>9326</v>
      </c>
      <c r="E379" s="1313">
        <v>206.96</v>
      </c>
    </row>
    <row r="380" spans="1:5">
      <c r="A380" s="1309">
        <v>6081</v>
      </c>
      <c r="B380" s="1309" t="s">
        <v>9705</v>
      </c>
      <c r="C380" s="1309" t="s">
        <v>714</v>
      </c>
      <c r="D380" s="1309" t="s">
        <v>9326</v>
      </c>
      <c r="E380" s="1313">
        <v>29.31</v>
      </c>
    </row>
    <row r="381" spans="1:5">
      <c r="A381" s="1309">
        <v>6077</v>
      </c>
      <c r="B381" s="1309" t="s">
        <v>9706</v>
      </c>
      <c r="C381" s="1309" t="s">
        <v>714</v>
      </c>
      <c r="D381" s="1309" t="s">
        <v>9326</v>
      </c>
      <c r="E381" s="1313">
        <v>16.899999999999999</v>
      </c>
    </row>
    <row r="382" spans="1:5">
      <c r="A382" s="1309">
        <v>6079</v>
      </c>
      <c r="B382" s="1309" t="s">
        <v>9707</v>
      </c>
      <c r="C382" s="1309" t="s">
        <v>714</v>
      </c>
      <c r="D382" s="1309" t="s">
        <v>9326</v>
      </c>
      <c r="E382" s="1313">
        <v>9.65</v>
      </c>
    </row>
    <row r="383" spans="1:5">
      <c r="A383" s="1309">
        <v>1091</v>
      </c>
      <c r="B383" s="1309" t="s">
        <v>9708</v>
      </c>
      <c r="C383" s="1309" t="s">
        <v>758</v>
      </c>
      <c r="D383" s="1309" t="s">
        <v>9340</v>
      </c>
      <c r="E383" s="1313">
        <v>33.71</v>
      </c>
    </row>
    <row r="384" spans="1:5">
      <c r="A384" s="1309">
        <v>1094</v>
      </c>
      <c r="B384" s="1309" t="s">
        <v>9709</v>
      </c>
      <c r="C384" s="1309" t="s">
        <v>758</v>
      </c>
      <c r="D384" s="1309" t="s">
        <v>9340</v>
      </c>
      <c r="E384" s="1313">
        <v>23.58</v>
      </c>
    </row>
    <row r="385" spans="1:5">
      <c r="A385" s="1309">
        <v>1095</v>
      </c>
      <c r="B385" s="1309" t="s">
        <v>9710</v>
      </c>
      <c r="C385" s="1309" t="s">
        <v>758</v>
      </c>
      <c r="D385" s="1309" t="s">
        <v>9340</v>
      </c>
      <c r="E385" s="1313">
        <v>50.12</v>
      </c>
    </row>
    <row r="386" spans="1:5">
      <c r="A386" s="1309">
        <v>1092</v>
      </c>
      <c r="B386" s="1309" t="s">
        <v>9711</v>
      </c>
      <c r="C386" s="1309" t="s">
        <v>758</v>
      </c>
      <c r="D386" s="1309" t="s">
        <v>9340</v>
      </c>
      <c r="E386" s="1313">
        <v>38.78</v>
      </c>
    </row>
    <row r="387" spans="1:5">
      <c r="A387" s="1309">
        <v>1093</v>
      </c>
      <c r="B387" s="1309" t="s">
        <v>9712</v>
      </c>
      <c r="C387" s="1309" t="s">
        <v>758</v>
      </c>
      <c r="D387" s="1309" t="s">
        <v>9340</v>
      </c>
      <c r="E387" s="1313">
        <v>90.56</v>
      </c>
    </row>
    <row r="388" spans="1:5">
      <c r="A388" s="1309">
        <v>1090</v>
      </c>
      <c r="B388" s="1309" t="s">
        <v>9713</v>
      </c>
      <c r="C388" s="1309" t="s">
        <v>758</v>
      </c>
      <c r="D388" s="1309" t="s">
        <v>9340</v>
      </c>
      <c r="E388" s="1313">
        <v>64.84</v>
      </c>
    </row>
    <row r="389" spans="1:5">
      <c r="A389" s="1309">
        <v>1096</v>
      </c>
      <c r="B389" s="1309" t="s">
        <v>9714</v>
      </c>
      <c r="C389" s="1309" t="s">
        <v>758</v>
      </c>
      <c r="D389" s="1309" t="s">
        <v>9340</v>
      </c>
      <c r="E389" s="1313">
        <v>116.69</v>
      </c>
    </row>
    <row r="390" spans="1:5">
      <c r="A390" s="1309">
        <v>1097</v>
      </c>
      <c r="B390" s="1309" t="s">
        <v>9715</v>
      </c>
      <c r="C390" s="1309" t="s">
        <v>758</v>
      </c>
      <c r="D390" s="1309" t="s">
        <v>9340</v>
      </c>
      <c r="E390" s="1313">
        <v>99.06</v>
      </c>
    </row>
    <row r="391" spans="1:5">
      <c r="A391" s="1309">
        <v>378</v>
      </c>
      <c r="B391" s="1309" t="s">
        <v>9716</v>
      </c>
      <c r="C391" s="1309" t="s">
        <v>9513</v>
      </c>
      <c r="D391" s="1309" t="s">
        <v>9326</v>
      </c>
      <c r="E391" s="1313">
        <v>17.52</v>
      </c>
    </row>
    <row r="392" spans="1:5">
      <c r="A392" s="1309">
        <v>40911</v>
      </c>
      <c r="B392" s="1309" t="s">
        <v>9717</v>
      </c>
      <c r="C392" s="1309" t="s">
        <v>730</v>
      </c>
      <c r="D392" s="1309" t="s">
        <v>9326</v>
      </c>
      <c r="E392" s="1314">
        <v>3122</v>
      </c>
    </row>
    <row r="393" spans="1:5">
      <c r="A393" s="1309">
        <v>33939</v>
      </c>
      <c r="B393" s="1309" t="s">
        <v>9718</v>
      </c>
      <c r="C393" s="1309" t="s">
        <v>9513</v>
      </c>
      <c r="D393" s="1309" t="s">
        <v>9326</v>
      </c>
      <c r="E393" s="1313">
        <v>66.92</v>
      </c>
    </row>
    <row r="394" spans="1:5">
      <c r="A394" s="1309">
        <v>40815</v>
      </c>
      <c r="B394" s="1309" t="s">
        <v>9719</v>
      </c>
      <c r="C394" s="1309" t="s">
        <v>730</v>
      </c>
      <c r="D394" s="1309" t="s">
        <v>9326</v>
      </c>
      <c r="E394" s="1314">
        <v>11927.1</v>
      </c>
    </row>
    <row r="395" spans="1:5">
      <c r="A395" s="1309">
        <v>34760</v>
      </c>
      <c r="B395" s="1309" t="s">
        <v>9720</v>
      </c>
      <c r="C395" s="1309" t="s">
        <v>9513</v>
      </c>
      <c r="D395" s="1309" t="s">
        <v>9326</v>
      </c>
      <c r="E395" s="1313">
        <v>74.150000000000006</v>
      </c>
    </row>
    <row r="396" spans="1:5">
      <c r="A396" s="1309">
        <v>40935</v>
      </c>
      <c r="B396" s="1309" t="s">
        <v>9721</v>
      </c>
      <c r="C396" s="1309" t="s">
        <v>730</v>
      </c>
      <c r="D396" s="1309" t="s">
        <v>9326</v>
      </c>
      <c r="E396" s="1314">
        <v>13213.92</v>
      </c>
    </row>
    <row r="397" spans="1:5">
      <c r="A397" s="1309">
        <v>33952</v>
      </c>
      <c r="B397" s="1309" t="s">
        <v>9722</v>
      </c>
      <c r="C397" s="1309" t="s">
        <v>9513</v>
      </c>
      <c r="D397" s="1309" t="s">
        <v>9326</v>
      </c>
      <c r="E397" s="1313">
        <v>95.07</v>
      </c>
    </row>
    <row r="398" spans="1:5">
      <c r="A398" s="1309">
        <v>40816</v>
      </c>
      <c r="B398" s="1309" t="s">
        <v>9723</v>
      </c>
      <c r="C398" s="1309" t="s">
        <v>730</v>
      </c>
      <c r="D398" s="1309" t="s">
        <v>9326</v>
      </c>
      <c r="E398" s="1314">
        <v>16941.439999999999</v>
      </c>
    </row>
    <row r="399" spans="1:5">
      <c r="A399" s="1309">
        <v>33953</v>
      </c>
      <c r="B399" s="1309" t="s">
        <v>9724</v>
      </c>
      <c r="C399" s="1309" t="s">
        <v>9513</v>
      </c>
      <c r="D399" s="1309" t="s">
        <v>9326</v>
      </c>
      <c r="E399" s="1313">
        <v>125.69</v>
      </c>
    </row>
    <row r="400" spans="1:5">
      <c r="A400" s="1309">
        <v>40817</v>
      </c>
      <c r="B400" s="1309" t="s">
        <v>9725</v>
      </c>
      <c r="C400" s="1309" t="s">
        <v>730</v>
      </c>
      <c r="D400" s="1309" t="s">
        <v>9326</v>
      </c>
      <c r="E400" s="1314">
        <v>22398.1</v>
      </c>
    </row>
    <row r="401" spans="1:5">
      <c r="A401" s="1309">
        <v>13348</v>
      </c>
      <c r="B401" s="1309" t="s">
        <v>9726</v>
      </c>
      <c r="C401" s="1309" t="s">
        <v>758</v>
      </c>
      <c r="D401" s="1309" t="s">
        <v>9340</v>
      </c>
      <c r="E401" s="1313">
        <v>1</v>
      </c>
    </row>
    <row r="402" spans="1:5">
      <c r="A402" s="1309">
        <v>39211</v>
      </c>
      <c r="B402" s="1309" t="s">
        <v>9727</v>
      </c>
      <c r="C402" s="1309" t="s">
        <v>758</v>
      </c>
      <c r="D402" s="1309" t="s">
        <v>9326</v>
      </c>
      <c r="E402" s="1313">
        <v>0.89</v>
      </c>
    </row>
    <row r="403" spans="1:5">
      <c r="A403" s="1309">
        <v>39212</v>
      </c>
      <c r="B403" s="1309" t="s">
        <v>9728</v>
      </c>
      <c r="C403" s="1309" t="s">
        <v>758</v>
      </c>
      <c r="D403" s="1309" t="s">
        <v>9326</v>
      </c>
      <c r="E403" s="1313">
        <v>0.99</v>
      </c>
    </row>
    <row r="404" spans="1:5">
      <c r="A404" s="1309">
        <v>39208</v>
      </c>
      <c r="B404" s="1309" t="s">
        <v>9729</v>
      </c>
      <c r="C404" s="1309" t="s">
        <v>758</v>
      </c>
      <c r="D404" s="1309" t="s">
        <v>9326</v>
      </c>
      <c r="E404" s="1313">
        <v>0.27</v>
      </c>
    </row>
    <row r="405" spans="1:5">
      <c r="A405" s="1309">
        <v>39210</v>
      </c>
      <c r="B405" s="1309" t="s">
        <v>9730</v>
      </c>
      <c r="C405" s="1309" t="s">
        <v>758</v>
      </c>
      <c r="D405" s="1309" t="s">
        <v>9326</v>
      </c>
      <c r="E405" s="1313">
        <v>0.5</v>
      </c>
    </row>
    <row r="406" spans="1:5">
      <c r="A406" s="1309">
        <v>39214</v>
      </c>
      <c r="B406" s="1309" t="s">
        <v>9731</v>
      </c>
      <c r="C406" s="1309" t="s">
        <v>758</v>
      </c>
      <c r="D406" s="1309" t="s">
        <v>9326</v>
      </c>
      <c r="E406" s="1313">
        <v>1.84</v>
      </c>
    </row>
    <row r="407" spans="1:5">
      <c r="A407" s="1309">
        <v>39213</v>
      </c>
      <c r="B407" s="1309" t="s">
        <v>9732</v>
      </c>
      <c r="C407" s="1309" t="s">
        <v>758</v>
      </c>
      <c r="D407" s="1309" t="s">
        <v>9326</v>
      </c>
      <c r="E407" s="1313">
        <v>1.3</v>
      </c>
    </row>
    <row r="408" spans="1:5">
      <c r="A408" s="1309">
        <v>39209</v>
      </c>
      <c r="B408" s="1309" t="s">
        <v>9733</v>
      </c>
      <c r="C408" s="1309" t="s">
        <v>758</v>
      </c>
      <c r="D408" s="1309" t="s">
        <v>9326</v>
      </c>
      <c r="E408" s="1313">
        <v>0.32</v>
      </c>
    </row>
    <row r="409" spans="1:5">
      <c r="A409" s="1309">
        <v>39207</v>
      </c>
      <c r="B409" s="1309" t="s">
        <v>9734</v>
      </c>
      <c r="C409" s="1309" t="s">
        <v>758</v>
      </c>
      <c r="D409" s="1309" t="s">
        <v>9326</v>
      </c>
      <c r="E409" s="1313">
        <v>0.5</v>
      </c>
    </row>
    <row r="410" spans="1:5">
      <c r="A410" s="1309">
        <v>39215</v>
      </c>
      <c r="B410" s="1309" t="s">
        <v>9735</v>
      </c>
      <c r="C410" s="1309" t="s">
        <v>758</v>
      </c>
      <c r="D410" s="1309" t="s">
        <v>9326</v>
      </c>
      <c r="E410" s="1313">
        <v>3.35</v>
      </c>
    </row>
    <row r="411" spans="1:5">
      <c r="A411" s="1309">
        <v>39216</v>
      </c>
      <c r="B411" s="1309" t="s">
        <v>9736</v>
      </c>
      <c r="C411" s="1309" t="s">
        <v>758</v>
      </c>
      <c r="D411" s="1309" t="s">
        <v>9326</v>
      </c>
      <c r="E411" s="1313">
        <v>4.68</v>
      </c>
    </row>
    <row r="412" spans="1:5">
      <c r="A412" s="1309">
        <v>11267</v>
      </c>
      <c r="B412" s="1309" t="s">
        <v>9737</v>
      </c>
      <c r="C412" s="1309" t="s">
        <v>758</v>
      </c>
      <c r="D412" s="1309" t="s">
        <v>9340</v>
      </c>
      <c r="E412" s="1313">
        <v>0.87</v>
      </c>
    </row>
    <row r="413" spans="1:5">
      <c r="A413" s="1309">
        <v>379</v>
      </c>
      <c r="B413" s="1309" t="s">
        <v>9738</v>
      </c>
      <c r="C413" s="1309" t="s">
        <v>758</v>
      </c>
      <c r="D413" s="1309" t="s">
        <v>9340</v>
      </c>
      <c r="E413" s="1313">
        <v>0.88</v>
      </c>
    </row>
    <row r="414" spans="1:5">
      <c r="A414" s="1309">
        <v>510</v>
      </c>
      <c r="B414" s="1309" t="s">
        <v>9739</v>
      </c>
      <c r="C414" s="1309" t="s">
        <v>9401</v>
      </c>
      <c r="D414" s="1309" t="s">
        <v>9326</v>
      </c>
      <c r="E414" s="1313">
        <v>10.34</v>
      </c>
    </row>
    <row r="415" spans="1:5">
      <c r="A415" s="1309">
        <v>516</v>
      </c>
      <c r="B415" s="1309" t="s">
        <v>9740</v>
      </c>
      <c r="C415" s="1309" t="s">
        <v>9401</v>
      </c>
      <c r="D415" s="1309" t="s">
        <v>9326</v>
      </c>
      <c r="E415" s="1313">
        <v>12.25</v>
      </c>
    </row>
    <row r="416" spans="1:5">
      <c r="A416" s="1309">
        <v>509</v>
      </c>
      <c r="B416" s="1309" t="s">
        <v>9741</v>
      </c>
      <c r="C416" s="1309" t="s">
        <v>9401</v>
      </c>
      <c r="D416" s="1309" t="s">
        <v>9326</v>
      </c>
      <c r="E416" s="1313">
        <v>13.75</v>
      </c>
    </row>
    <row r="417" spans="1:5">
      <c r="A417" s="1309">
        <v>40331</v>
      </c>
      <c r="B417" s="1309" t="s">
        <v>9742</v>
      </c>
      <c r="C417" s="1309" t="s">
        <v>9513</v>
      </c>
      <c r="D417" s="1309" t="s">
        <v>9326</v>
      </c>
      <c r="E417" s="1313">
        <v>13.29</v>
      </c>
    </row>
    <row r="418" spans="1:5">
      <c r="A418" s="1309">
        <v>40930</v>
      </c>
      <c r="B418" s="1309" t="s">
        <v>9743</v>
      </c>
      <c r="C418" s="1309" t="s">
        <v>730</v>
      </c>
      <c r="D418" s="1309" t="s">
        <v>9326</v>
      </c>
      <c r="E418" s="1314">
        <v>2369.58</v>
      </c>
    </row>
    <row r="419" spans="1:5">
      <c r="A419" s="1309">
        <v>11761</v>
      </c>
      <c r="B419" s="1309" t="s">
        <v>9744</v>
      </c>
      <c r="C419" s="1309" t="s">
        <v>758</v>
      </c>
      <c r="D419" s="1309" t="s">
        <v>9326</v>
      </c>
      <c r="E419" s="1313">
        <v>63.63</v>
      </c>
    </row>
    <row r="420" spans="1:5">
      <c r="A420" s="1309">
        <v>377</v>
      </c>
      <c r="B420" s="1309" t="s">
        <v>9745</v>
      </c>
      <c r="C420" s="1309" t="s">
        <v>758</v>
      </c>
      <c r="D420" s="1309" t="s">
        <v>9330</v>
      </c>
      <c r="E420" s="1313">
        <v>29.9</v>
      </c>
    </row>
    <row r="421" spans="1:5">
      <c r="A421" s="1309">
        <v>7588</v>
      </c>
      <c r="B421" s="1309" t="s">
        <v>9746</v>
      </c>
      <c r="C421" s="1309" t="s">
        <v>758</v>
      </c>
      <c r="D421" s="1309" t="s">
        <v>9330</v>
      </c>
      <c r="E421" s="1313">
        <v>48.11</v>
      </c>
    </row>
    <row r="422" spans="1:5">
      <c r="A422" s="1309">
        <v>34392</v>
      </c>
      <c r="B422" s="1309" t="s">
        <v>9747</v>
      </c>
      <c r="C422" s="1309" t="s">
        <v>9513</v>
      </c>
      <c r="D422" s="1309" t="s">
        <v>9326</v>
      </c>
      <c r="E422" s="1313">
        <v>20.74</v>
      </c>
    </row>
    <row r="423" spans="1:5">
      <c r="A423" s="1309">
        <v>40908</v>
      </c>
      <c r="B423" s="1309" t="s">
        <v>9748</v>
      </c>
      <c r="C423" s="1309" t="s">
        <v>730</v>
      </c>
      <c r="D423" s="1309" t="s">
        <v>9326</v>
      </c>
      <c r="E423" s="1314">
        <v>3699.2</v>
      </c>
    </row>
    <row r="424" spans="1:5">
      <c r="A424" s="1309">
        <v>34551</v>
      </c>
      <c r="B424" s="1309" t="s">
        <v>9749</v>
      </c>
      <c r="C424" s="1309" t="s">
        <v>9513</v>
      </c>
      <c r="D424" s="1309" t="s">
        <v>9326</v>
      </c>
      <c r="E424" s="1313">
        <v>12.75</v>
      </c>
    </row>
    <row r="425" spans="1:5">
      <c r="A425" s="1309">
        <v>41078</v>
      </c>
      <c r="B425" s="1309" t="s">
        <v>9750</v>
      </c>
      <c r="C425" s="1309" t="s">
        <v>730</v>
      </c>
      <c r="D425" s="1309" t="s">
        <v>9326</v>
      </c>
      <c r="E425" s="1314">
        <v>2275.8000000000002</v>
      </c>
    </row>
    <row r="426" spans="1:5">
      <c r="A426" s="1309">
        <v>246</v>
      </c>
      <c r="B426" s="1309" t="s">
        <v>9751</v>
      </c>
      <c r="C426" s="1309" t="s">
        <v>9513</v>
      </c>
      <c r="D426" s="1309" t="s">
        <v>9326</v>
      </c>
      <c r="E426" s="1313">
        <v>12.41</v>
      </c>
    </row>
    <row r="427" spans="1:5">
      <c r="A427" s="1309">
        <v>40927</v>
      </c>
      <c r="B427" s="1309" t="s">
        <v>9752</v>
      </c>
      <c r="C427" s="1309" t="s">
        <v>730</v>
      </c>
      <c r="D427" s="1309" t="s">
        <v>9326</v>
      </c>
      <c r="E427" s="1314">
        <v>2213.4499999999998</v>
      </c>
    </row>
    <row r="428" spans="1:5">
      <c r="A428" s="1309">
        <v>2350</v>
      </c>
      <c r="B428" s="1309" t="s">
        <v>9753</v>
      </c>
      <c r="C428" s="1309" t="s">
        <v>9513</v>
      </c>
      <c r="D428" s="1309" t="s">
        <v>9326</v>
      </c>
      <c r="E428" s="1313">
        <v>22.69</v>
      </c>
    </row>
    <row r="429" spans="1:5">
      <c r="A429" s="1309">
        <v>40812</v>
      </c>
      <c r="B429" s="1309" t="s">
        <v>9754</v>
      </c>
      <c r="C429" s="1309" t="s">
        <v>730</v>
      </c>
      <c r="D429" s="1309" t="s">
        <v>9326</v>
      </c>
      <c r="E429" s="1314">
        <v>4043.44</v>
      </c>
    </row>
    <row r="430" spans="1:5">
      <c r="A430" s="1309">
        <v>245</v>
      </c>
      <c r="B430" s="1309" t="s">
        <v>9755</v>
      </c>
      <c r="C430" s="1309" t="s">
        <v>9513</v>
      </c>
      <c r="D430" s="1309" t="s">
        <v>9326</v>
      </c>
      <c r="E430" s="1313">
        <v>29.63</v>
      </c>
    </row>
    <row r="431" spans="1:5">
      <c r="A431" s="1309">
        <v>41090</v>
      </c>
      <c r="B431" s="1309" t="s">
        <v>9756</v>
      </c>
      <c r="C431" s="1309" t="s">
        <v>730</v>
      </c>
      <c r="D431" s="1309" t="s">
        <v>9326</v>
      </c>
      <c r="E431" s="1314">
        <v>5281.61</v>
      </c>
    </row>
    <row r="432" spans="1:5">
      <c r="A432" s="1309">
        <v>251</v>
      </c>
      <c r="B432" s="1309" t="s">
        <v>9757</v>
      </c>
      <c r="C432" s="1309" t="s">
        <v>9513</v>
      </c>
      <c r="D432" s="1309" t="s">
        <v>9326</v>
      </c>
      <c r="E432" s="1313">
        <v>11.34</v>
      </c>
    </row>
    <row r="433" spans="1:5">
      <c r="A433" s="1309">
        <v>40975</v>
      </c>
      <c r="B433" s="1309" t="s">
        <v>9758</v>
      </c>
      <c r="C433" s="1309" t="s">
        <v>730</v>
      </c>
      <c r="D433" s="1309" t="s">
        <v>9326</v>
      </c>
      <c r="E433" s="1314">
        <v>2024.1</v>
      </c>
    </row>
    <row r="434" spans="1:5">
      <c r="A434" s="1309">
        <v>6127</v>
      </c>
      <c r="B434" s="1309" t="s">
        <v>9759</v>
      </c>
      <c r="C434" s="1309" t="s">
        <v>9513</v>
      </c>
      <c r="D434" s="1309" t="s">
        <v>9326</v>
      </c>
      <c r="E434" s="1313">
        <v>11.36</v>
      </c>
    </row>
    <row r="435" spans="1:5">
      <c r="A435" s="1309">
        <v>41072</v>
      </c>
      <c r="B435" s="1309" t="s">
        <v>9760</v>
      </c>
      <c r="C435" s="1309" t="s">
        <v>730</v>
      </c>
      <c r="D435" s="1309" t="s">
        <v>9326</v>
      </c>
      <c r="E435" s="1314">
        <v>2027.03</v>
      </c>
    </row>
    <row r="436" spans="1:5">
      <c r="A436" s="1309">
        <v>6121</v>
      </c>
      <c r="B436" s="1309" t="s">
        <v>9761</v>
      </c>
      <c r="C436" s="1309" t="s">
        <v>9513</v>
      </c>
      <c r="D436" s="1309" t="s">
        <v>9326</v>
      </c>
      <c r="E436" s="1313">
        <v>12.28</v>
      </c>
    </row>
    <row r="437" spans="1:5">
      <c r="A437" s="1309">
        <v>41071</v>
      </c>
      <c r="B437" s="1309" t="s">
        <v>796</v>
      </c>
      <c r="C437" s="1309" t="s">
        <v>730</v>
      </c>
      <c r="D437" s="1309" t="s">
        <v>9326</v>
      </c>
      <c r="E437" s="1314">
        <v>2192.92</v>
      </c>
    </row>
    <row r="438" spans="1:5">
      <c r="A438" s="1309">
        <v>244</v>
      </c>
      <c r="B438" s="1309" t="s">
        <v>9762</v>
      </c>
      <c r="C438" s="1309" t="s">
        <v>9513</v>
      </c>
      <c r="D438" s="1309" t="s">
        <v>9326</v>
      </c>
      <c r="E438" s="1313">
        <v>7.13</v>
      </c>
    </row>
    <row r="439" spans="1:5">
      <c r="A439" s="1309">
        <v>41093</v>
      </c>
      <c r="B439" s="1309" t="s">
        <v>791</v>
      </c>
      <c r="C439" s="1309" t="s">
        <v>730</v>
      </c>
      <c r="D439" s="1309" t="s">
        <v>9326</v>
      </c>
      <c r="E439" s="1314">
        <v>1275.29</v>
      </c>
    </row>
    <row r="440" spans="1:5">
      <c r="A440" s="1309">
        <v>532</v>
      </c>
      <c r="B440" s="1309" t="s">
        <v>9763</v>
      </c>
      <c r="C440" s="1309" t="s">
        <v>9513</v>
      </c>
      <c r="D440" s="1309" t="s">
        <v>9326</v>
      </c>
      <c r="E440" s="1313">
        <v>35.68</v>
      </c>
    </row>
    <row r="441" spans="1:5">
      <c r="A441" s="1309">
        <v>40931</v>
      </c>
      <c r="B441" s="1309" t="s">
        <v>729</v>
      </c>
      <c r="C441" s="1309" t="s">
        <v>730</v>
      </c>
      <c r="D441" s="1309" t="s">
        <v>9326</v>
      </c>
      <c r="E441" s="1314">
        <v>6360.05</v>
      </c>
    </row>
    <row r="442" spans="1:5">
      <c r="A442" s="1309">
        <v>36150</v>
      </c>
      <c r="B442" s="1309" t="s">
        <v>9764</v>
      </c>
      <c r="C442" s="1309" t="s">
        <v>758</v>
      </c>
      <c r="D442" s="1309" t="s">
        <v>9326</v>
      </c>
      <c r="E442" s="1313">
        <v>43.8</v>
      </c>
    </row>
    <row r="443" spans="1:5">
      <c r="A443" s="1309">
        <v>4760</v>
      </c>
      <c r="B443" s="1309" t="s">
        <v>9765</v>
      </c>
      <c r="C443" s="1309" t="s">
        <v>9513</v>
      </c>
      <c r="D443" s="1309" t="s">
        <v>9326</v>
      </c>
      <c r="E443" s="1313">
        <v>17.52</v>
      </c>
    </row>
    <row r="444" spans="1:5">
      <c r="A444" s="1309">
        <v>41069</v>
      </c>
      <c r="B444" s="1309" t="s">
        <v>9766</v>
      </c>
      <c r="C444" s="1309" t="s">
        <v>730</v>
      </c>
      <c r="D444" s="1309" t="s">
        <v>9326</v>
      </c>
      <c r="E444" s="1314">
        <v>3122</v>
      </c>
    </row>
    <row r="445" spans="1:5">
      <c r="A445" s="1309">
        <v>10422</v>
      </c>
      <c r="B445" s="1309" t="s">
        <v>9767</v>
      </c>
      <c r="C445" s="1309" t="s">
        <v>758</v>
      </c>
      <c r="D445" s="1309" t="s">
        <v>9326</v>
      </c>
      <c r="E445" s="1313">
        <v>297.54000000000002</v>
      </c>
    </row>
    <row r="446" spans="1:5">
      <c r="A446" s="1309">
        <v>44019</v>
      </c>
      <c r="B446" s="1309" t="s">
        <v>9768</v>
      </c>
      <c r="C446" s="1309" t="s">
        <v>758</v>
      </c>
      <c r="D446" s="1309" t="s">
        <v>9326</v>
      </c>
      <c r="E446" s="1313">
        <v>411.86</v>
      </c>
    </row>
    <row r="447" spans="1:5">
      <c r="A447" s="1309">
        <v>36520</v>
      </c>
      <c r="B447" s="1309" t="s">
        <v>9769</v>
      </c>
      <c r="C447" s="1309" t="s">
        <v>758</v>
      </c>
      <c r="D447" s="1309" t="s">
        <v>9326</v>
      </c>
      <c r="E447" s="1313">
        <v>500.78</v>
      </c>
    </row>
    <row r="448" spans="1:5">
      <c r="A448" s="1309">
        <v>42319</v>
      </c>
      <c r="B448" s="1309" t="s">
        <v>9770</v>
      </c>
      <c r="C448" s="1309" t="s">
        <v>758</v>
      </c>
      <c r="D448" s="1309" t="s">
        <v>9326</v>
      </c>
      <c r="E448" s="1313">
        <v>448.73</v>
      </c>
    </row>
    <row r="449" spans="1:5">
      <c r="A449" s="1309">
        <v>10420</v>
      </c>
      <c r="B449" s="1309" t="s">
        <v>9771</v>
      </c>
      <c r="C449" s="1309" t="s">
        <v>758</v>
      </c>
      <c r="D449" s="1309" t="s">
        <v>9330</v>
      </c>
      <c r="E449" s="1313">
        <v>159.18</v>
      </c>
    </row>
    <row r="450" spans="1:5">
      <c r="A450" s="1309">
        <v>10421</v>
      </c>
      <c r="B450" s="1309" t="s">
        <v>9772</v>
      </c>
      <c r="C450" s="1309" t="s">
        <v>758</v>
      </c>
      <c r="D450" s="1309" t="s">
        <v>9326</v>
      </c>
      <c r="E450" s="1313">
        <v>174.92</v>
      </c>
    </row>
    <row r="451" spans="1:5">
      <c r="A451" s="1309">
        <v>11786</v>
      </c>
      <c r="B451" s="1309" t="s">
        <v>9773</v>
      </c>
      <c r="C451" s="1309" t="s">
        <v>758</v>
      </c>
      <c r="D451" s="1309" t="s">
        <v>9326</v>
      </c>
      <c r="E451" s="1313">
        <v>352.7</v>
      </c>
    </row>
    <row r="452" spans="1:5">
      <c r="A452" s="1309">
        <v>10</v>
      </c>
      <c r="B452" s="1309" t="s">
        <v>9774</v>
      </c>
      <c r="C452" s="1309" t="s">
        <v>758</v>
      </c>
      <c r="D452" s="1309" t="s">
        <v>9326</v>
      </c>
      <c r="E452" s="1313">
        <v>12.16</v>
      </c>
    </row>
    <row r="453" spans="1:5">
      <c r="A453" s="1309">
        <v>4815</v>
      </c>
      <c r="B453" s="1309" t="s">
        <v>9775</v>
      </c>
      <c r="C453" s="1309" t="s">
        <v>758</v>
      </c>
      <c r="D453" s="1309" t="s">
        <v>9326</v>
      </c>
      <c r="E453" s="1313">
        <v>6.19</v>
      </c>
    </row>
    <row r="454" spans="1:5">
      <c r="A454" s="1309">
        <v>541</v>
      </c>
      <c r="B454" s="1309" t="s">
        <v>9776</v>
      </c>
      <c r="C454" s="1309" t="s">
        <v>758</v>
      </c>
      <c r="D454" s="1309" t="s">
        <v>9330</v>
      </c>
      <c r="E454" s="1313">
        <v>165.58</v>
      </c>
    </row>
    <row r="455" spans="1:5">
      <c r="A455" s="1309">
        <v>542</v>
      </c>
      <c r="B455" s="1309" t="s">
        <v>9777</v>
      </c>
      <c r="C455" s="1309" t="s">
        <v>758</v>
      </c>
      <c r="D455" s="1309" t="s">
        <v>9326</v>
      </c>
      <c r="E455" s="1313">
        <v>207.55</v>
      </c>
    </row>
    <row r="456" spans="1:5">
      <c r="A456" s="1309">
        <v>540</v>
      </c>
      <c r="B456" s="1309" t="s">
        <v>9778</v>
      </c>
      <c r="C456" s="1309" t="s">
        <v>758</v>
      </c>
      <c r="D456" s="1309" t="s">
        <v>9326</v>
      </c>
      <c r="E456" s="1313">
        <v>467.72</v>
      </c>
    </row>
    <row r="457" spans="1:5">
      <c r="A457" s="1309">
        <v>38364</v>
      </c>
      <c r="B457" s="1309" t="s">
        <v>9779</v>
      </c>
      <c r="C457" s="1309" t="s">
        <v>758</v>
      </c>
      <c r="D457" s="1309" t="s">
        <v>9326</v>
      </c>
      <c r="E457" s="1313">
        <v>796.64</v>
      </c>
    </row>
    <row r="458" spans="1:5">
      <c r="A458" s="1309">
        <v>11692</v>
      </c>
      <c r="B458" s="1309" t="s">
        <v>9780</v>
      </c>
      <c r="C458" s="1309" t="s">
        <v>819</v>
      </c>
      <c r="D458" s="1309" t="s">
        <v>9326</v>
      </c>
      <c r="E458" s="1313">
        <v>274.24</v>
      </c>
    </row>
    <row r="459" spans="1:5">
      <c r="A459" s="1309">
        <v>1746</v>
      </c>
      <c r="B459" s="1309" t="s">
        <v>9781</v>
      </c>
      <c r="C459" s="1309" t="s">
        <v>758</v>
      </c>
      <c r="D459" s="1309" t="s">
        <v>9330</v>
      </c>
      <c r="E459" s="1313">
        <v>199</v>
      </c>
    </row>
    <row r="460" spans="1:5">
      <c r="A460" s="1309">
        <v>1748</v>
      </c>
      <c r="B460" s="1309" t="s">
        <v>9782</v>
      </c>
      <c r="C460" s="1309" t="s">
        <v>758</v>
      </c>
      <c r="D460" s="1309" t="s">
        <v>9326</v>
      </c>
      <c r="E460" s="1313">
        <v>264.62</v>
      </c>
    </row>
    <row r="461" spans="1:5">
      <c r="A461" s="1309">
        <v>1749</v>
      </c>
      <c r="B461" s="1309" t="s">
        <v>9783</v>
      </c>
      <c r="C461" s="1309" t="s">
        <v>758</v>
      </c>
      <c r="D461" s="1309" t="s">
        <v>9326</v>
      </c>
      <c r="E461" s="1313">
        <v>383.39</v>
      </c>
    </row>
    <row r="462" spans="1:5">
      <c r="A462" s="1309">
        <v>37412</v>
      </c>
      <c r="B462" s="1309" t="s">
        <v>9784</v>
      </c>
      <c r="C462" s="1309" t="s">
        <v>758</v>
      </c>
      <c r="D462" s="1309" t="s">
        <v>9326</v>
      </c>
      <c r="E462" s="1313">
        <v>194.52</v>
      </c>
    </row>
    <row r="463" spans="1:5">
      <c r="A463" s="1309">
        <v>1745</v>
      </c>
      <c r="B463" s="1309" t="s">
        <v>9785</v>
      </c>
      <c r="C463" s="1309" t="s">
        <v>758</v>
      </c>
      <c r="D463" s="1309" t="s">
        <v>9326</v>
      </c>
      <c r="E463" s="1313">
        <v>231.31</v>
      </c>
    </row>
    <row r="464" spans="1:5">
      <c r="A464" s="1309">
        <v>1750</v>
      </c>
      <c r="B464" s="1309" t="s">
        <v>9786</v>
      </c>
      <c r="C464" s="1309" t="s">
        <v>758</v>
      </c>
      <c r="D464" s="1309" t="s">
        <v>9326</v>
      </c>
      <c r="E464" s="1313">
        <v>540.54</v>
      </c>
    </row>
    <row r="465" spans="1:5">
      <c r="A465" s="1309">
        <v>11687</v>
      </c>
      <c r="B465" s="1309" t="s">
        <v>9787</v>
      </c>
      <c r="C465" s="1309" t="s">
        <v>689</v>
      </c>
      <c r="D465" s="1309" t="s">
        <v>9326</v>
      </c>
      <c r="E465" s="1313">
        <v>861.25</v>
      </c>
    </row>
    <row r="466" spans="1:5">
      <c r="A466" s="1309">
        <v>11689</v>
      </c>
      <c r="B466" s="1309" t="s">
        <v>9788</v>
      </c>
      <c r="C466" s="1309" t="s">
        <v>689</v>
      </c>
      <c r="D466" s="1309" t="s">
        <v>9326</v>
      </c>
      <c r="E466" s="1314">
        <v>1079.0899999999999</v>
      </c>
    </row>
    <row r="467" spans="1:5">
      <c r="A467" s="1309">
        <v>11693</v>
      </c>
      <c r="B467" s="1309" t="s">
        <v>9789</v>
      </c>
      <c r="C467" s="1309" t="s">
        <v>819</v>
      </c>
      <c r="D467" s="1309" t="s">
        <v>9326</v>
      </c>
      <c r="E467" s="1313">
        <v>183.59</v>
      </c>
    </row>
    <row r="468" spans="1:5">
      <c r="A468" s="1309">
        <v>36215</v>
      </c>
      <c r="B468" s="1309" t="s">
        <v>9790</v>
      </c>
      <c r="C468" s="1309" t="s">
        <v>758</v>
      </c>
      <c r="D468" s="1309" t="s">
        <v>9340</v>
      </c>
      <c r="E468" s="1313">
        <v>746.78</v>
      </c>
    </row>
    <row r="469" spans="1:5">
      <c r="A469" s="1309">
        <v>42439</v>
      </c>
      <c r="B469" s="1309" t="s">
        <v>9791</v>
      </c>
      <c r="C469" s="1309" t="s">
        <v>758</v>
      </c>
      <c r="D469" s="1309" t="s">
        <v>9340</v>
      </c>
      <c r="E469" s="1313">
        <v>925.43</v>
      </c>
    </row>
    <row r="470" spans="1:5">
      <c r="A470" s="1309">
        <v>38381</v>
      </c>
      <c r="B470" s="1309" t="s">
        <v>9792</v>
      </c>
      <c r="C470" s="1309" t="s">
        <v>758</v>
      </c>
      <c r="D470" s="1309" t="s">
        <v>9326</v>
      </c>
      <c r="E470" s="1313">
        <v>10.67</v>
      </c>
    </row>
    <row r="471" spans="1:5">
      <c r="A471" s="1309">
        <v>39621</v>
      </c>
      <c r="B471" s="1309" t="s">
        <v>9793</v>
      </c>
      <c r="C471" s="1309" t="s">
        <v>9794</v>
      </c>
      <c r="D471" s="1309" t="s">
        <v>9326</v>
      </c>
      <c r="E471" s="1313">
        <v>946.23</v>
      </c>
    </row>
    <row r="472" spans="1:5">
      <c r="A472" s="1309">
        <v>39624</v>
      </c>
      <c r="B472" s="1309" t="s">
        <v>9795</v>
      </c>
      <c r="C472" s="1309" t="s">
        <v>9794</v>
      </c>
      <c r="D472" s="1309" t="s">
        <v>9326</v>
      </c>
      <c r="E472" s="1314">
        <v>1043.79</v>
      </c>
    </row>
    <row r="473" spans="1:5">
      <c r="A473" s="1309">
        <v>39615</v>
      </c>
      <c r="B473" s="1309" t="s">
        <v>9796</v>
      </c>
      <c r="C473" s="1309" t="s">
        <v>758</v>
      </c>
      <c r="D473" s="1309" t="s">
        <v>9326</v>
      </c>
      <c r="E473" s="1313">
        <v>421.79</v>
      </c>
    </row>
    <row r="474" spans="1:5">
      <c r="A474" s="1309">
        <v>39620</v>
      </c>
      <c r="B474" s="1309" t="s">
        <v>9797</v>
      </c>
      <c r="C474" s="1309" t="s">
        <v>758</v>
      </c>
      <c r="D474" s="1309" t="s">
        <v>9326</v>
      </c>
      <c r="E474" s="1313">
        <v>644.17999999999995</v>
      </c>
    </row>
    <row r="475" spans="1:5">
      <c r="A475" s="1309">
        <v>39623</v>
      </c>
      <c r="B475" s="1309" t="s">
        <v>9798</v>
      </c>
      <c r="C475" s="1309" t="s">
        <v>758</v>
      </c>
      <c r="D475" s="1309" t="s">
        <v>9326</v>
      </c>
      <c r="E475" s="1313">
        <v>689.98</v>
      </c>
    </row>
    <row r="476" spans="1:5">
      <c r="A476" s="1309">
        <v>36207</v>
      </c>
      <c r="B476" s="1309" t="s">
        <v>9799</v>
      </c>
      <c r="C476" s="1309" t="s">
        <v>758</v>
      </c>
      <c r="D476" s="1309" t="s">
        <v>9340</v>
      </c>
      <c r="E476" s="1313">
        <v>330.77</v>
      </c>
    </row>
    <row r="477" spans="1:5">
      <c r="A477" s="1309">
        <v>36209</v>
      </c>
      <c r="B477" s="1309" t="s">
        <v>9800</v>
      </c>
      <c r="C477" s="1309" t="s">
        <v>758</v>
      </c>
      <c r="D477" s="1309" t="s">
        <v>9340</v>
      </c>
      <c r="E477" s="1313">
        <v>379.61</v>
      </c>
    </row>
    <row r="478" spans="1:5">
      <c r="A478" s="1309">
        <v>36210</v>
      </c>
      <c r="B478" s="1309" t="s">
        <v>9801</v>
      </c>
      <c r="C478" s="1309" t="s">
        <v>758</v>
      </c>
      <c r="D478" s="1309" t="s">
        <v>9340</v>
      </c>
      <c r="E478" s="1313">
        <v>410.73</v>
      </c>
    </row>
    <row r="479" spans="1:5">
      <c r="A479" s="1309">
        <v>36204</v>
      </c>
      <c r="B479" s="1309" t="s">
        <v>9802</v>
      </c>
      <c r="C479" s="1309" t="s">
        <v>758</v>
      </c>
      <c r="D479" s="1309" t="s">
        <v>9340</v>
      </c>
      <c r="E479" s="1313">
        <v>145.63</v>
      </c>
    </row>
    <row r="480" spans="1:5">
      <c r="A480" s="1309">
        <v>36205</v>
      </c>
      <c r="B480" s="1309" t="s">
        <v>9803</v>
      </c>
      <c r="C480" s="1309" t="s">
        <v>758</v>
      </c>
      <c r="D480" s="1309" t="s">
        <v>9340</v>
      </c>
      <c r="E480" s="1313">
        <v>161.72999999999999</v>
      </c>
    </row>
    <row r="481" spans="1:5">
      <c r="A481" s="1309">
        <v>36081</v>
      </c>
      <c r="B481" s="1309" t="s">
        <v>9804</v>
      </c>
      <c r="C481" s="1309" t="s">
        <v>758</v>
      </c>
      <c r="D481" s="1309" t="s">
        <v>9340</v>
      </c>
      <c r="E481" s="1313">
        <v>172.45</v>
      </c>
    </row>
    <row r="482" spans="1:5">
      <c r="A482" s="1309">
        <v>36206</v>
      </c>
      <c r="B482" s="1309" t="s">
        <v>9805</v>
      </c>
      <c r="C482" s="1309" t="s">
        <v>758</v>
      </c>
      <c r="D482" s="1309" t="s">
        <v>9340</v>
      </c>
      <c r="E482" s="1313">
        <v>180.67</v>
      </c>
    </row>
    <row r="483" spans="1:5">
      <c r="A483" s="1309">
        <v>36218</v>
      </c>
      <c r="B483" s="1309" t="s">
        <v>9806</v>
      </c>
      <c r="C483" s="1309" t="s">
        <v>758</v>
      </c>
      <c r="D483" s="1309" t="s">
        <v>9340</v>
      </c>
      <c r="E483" s="1313">
        <v>100.55</v>
      </c>
    </row>
    <row r="484" spans="1:5">
      <c r="A484" s="1309">
        <v>36220</v>
      </c>
      <c r="B484" s="1309" t="s">
        <v>9807</v>
      </c>
      <c r="C484" s="1309" t="s">
        <v>758</v>
      </c>
      <c r="D484" s="1309" t="s">
        <v>9340</v>
      </c>
      <c r="E484" s="1313">
        <v>115.3</v>
      </c>
    </row>
    <row r="485" spans="1:5">
      <c r="A485" s="1309">
        <v>36080</v>
      </c>
      <c r="B485" s="1309" t="s">
        <v>9808</v>
      </c>
      <c r="C485" s="1309" t="s">
        <v>758</v>
      </c>
      <c r="D485" s="1309" t="s">
        <v>9340</v>
      </c>
      <c r="E485" s="1313">
        <v>124.72</v>
      </c>
    </row>
    <row r="486" spans="1:5">
      <c r="A486" s="1309">
        <v>36223</v>
      </c>
      <c r="B486" s="1309" t="s">
        <v>9809</v>
      </c>
      <c r="C486" s="1309" t="s">
        <v>758</v>
      </c>
      <c r="D486" s="1309" t="s">
        <v>9340</v>
      </c>
      <c r="E486" s="1313">
        <v>130.6</v>
      </c>
    </row>
    <row r="487" spans="1:5">
      <c r="A487" s="1309">
        <v>546</v>
      </c>
      <c r="B487" s="1309" t="s">
        <v>9810</v>
      </c>
      <c r="C487" s="1309" t="s">
        <v>9401</v>
      </c>
      <c r="D487" s="1309" t="s">
        <v>9330</v>
      </c>
      <c r="E487" s="1313">
        <v>12.5</v>
      </c>
    </row>
    <row r="488" spans="1:5">
      <c r="A488" s="1309">
        <v>566</v>
      </c>
      <c r="B488" s="1309" t="s">
        <v>9811</v>
      </c>
      <c r="C488" s="1309" t="s">
        <v>689</v>
      </c>
      <c r="D488" s="1309" t="s">
        <v>9326</v>
      </c>
      <c r="E488" s="1313">
        <v>5.93</v>
      </c>
    </row>
    <row r="489" spans="1:5">
      <c r="A489" s="1309">
        <v>565</v>
      </c>
      <c r="B489" s="1309" t="s">
        <v>9812</v>
      </c>
      <c r="C489" s="1309" t="s">
        <v>689</v>
      </c>
      <c r="D489" s="1309" t="s">
        <v>9326</v>
      </c>
      <c r="E489" s="1313">
        <v>21.62</v>
      </c>
    </row>
    <row r="490" spans="1:5">
      <c r="A490" s="1309">
        <v>555</v>
      </c>
      <c r="B490" s="1309" t="s">
        <v>9813</v>
      </c>
      <c r="C490" s="1309" t="s">
        <v>689</v>
      </c>
      <c r="D490" s="1309" t="s">
        <v>9326</v>
      </c>
      <c r="E490" s="1313">
        <v>15.33</v>
      </c>
    </row>
    <row r="491" spans="1:5">
      <c r="A491" s="1309">
        <v>557</v>
      </c>
      <c r="B491" s="1309" t="s">
        <v>9814</v>
      </c>
      <c r="C491" s="1309" t="s">
        <v>689</v>
      </c>
      <c r="D491" s="1309" t="s">
        <v>9326</v>
      </c>
      <c r="E491" s="1313">
        <v>48.1</v>
      </c>
    </row>
    <row r="492" spans="1:5">
      <c r="A492" s="1309">
        <v>552</v>
      </c>
      <c r="B492" s="1309" t="s">
        <v>9815</v>
      </c>
      <c r="C492" s="1309" t="s">
        <v>689</v>
      </c>
      <c r="D492" s="1309" t="s">
        <v>9326</v>
      </c>
      <c r="E492" s="1313">
        <v>23.86</v>
      </c>
    </row>
    <row r="493" spans="1:5">
      <c r="A493" s="1309">
        <v>563</v>
      </c>
      <c r="B493" s="1309" t="s">
        <v>9816</v>
      </c>
      <c r="C493" s="1309" t="s">
        <v>689</v>
      </c>
      <c r="D493" s="1309" t="s">
        <v>9326</v>
      </c>
      <c r="E493" s="1313">
        <v>35.86</v>
      </c>
    </row>
    <row r="494" spans="1:5">
      <c r="A494" s="1309">
        <v>549</v>
      </c>
      <c r="B494" s="1309" t="s">
        <v>9817</v>
      </c>
      <c r="C494" s="1309" t="s">
        <v>689</v>
      </c>
      <c r="D494" s="1309" t="s">
        <v>9326</v>
      </c>
      <c r="E494" s="1313">
        <v>64.540000000000006</v>
      </c>
    </row>
    <row r="495" spans="1:5">
      <c r="A495" s="1309">
        <v>551</v>
      </c>
      <c r="B495" s="1309" t="s">
        <v>9818</v>
      </c>
      <c r="C495" s="1309" t="s">
        <v>689</v>
      </c>
      <c r="D495" s="1309" t="s">
        <v>9326</v>
      </c>
      <c r="E495" s="1313">
        <v>127.79</v>
      </c>
    </row>
    <row r="496" spans="1:5">
      <c r="A496" s="1309">
        <v>559</v>
      </c>
      <c r="B496" s="1309" t="s">
        <v>9819</v>
      </c>
      <c r="C496" s="1309" t="s">
        <v>689</v>
      </c>
      <c r="D496" s="1309" t="s">
        <v>9326</v>
      </c>
      <c r="E496" s="1313">
        <v>31.94</v>
      </c>
    </row>
    <row r="497" spans="1:5">
      <c r="A497" s="1309">
        <v>560</v>
      </c>
      <c r="B497" s="1309" t="s">
        <v>9820</v>
      </c>
      <c r="C497" s="1309" t="s">
        <v>689</v>
      </c>
      <c r="D497" s="1309" t="s">
        <v>9326</v>
      </c>
      <c r="E497" s="1313">
        <v>39.96</v>
      </c>
    </row>
    <row r="498" spans="1:5">
      <c r="A498" s="1309">
        <v>547</v>
      </c>
      <c r="B498" s="1309" t="s">
        <v>9821</v>
      </c>
      <c r="C498" s="1309" t="s">
        <v>689</v>
      </c>
      <c r="D498" s="1309" t="s">
        <v>9326</v>
      </c>
      <c r="E498" s="1313">
        <v>47.85</v>
      </c>
    </row>
    <row r="499" spans="1:5">
      <c r="A499" s="1309">
        <v>38127</v>
      </c>
      <c r="B499" s="1309" t="s">
        <v>9822</v>
      </c>
      <c r="C499" s="1309" t="s">
        <v>758</v>
      </c>
      <c r="D499" s="1309" t="s">
        <v>9326</v>
      </c>
      <c r="E499" s="1313">
        <v>340.46</v>
      </c>
    </row>
    <row r="500" spans="1:5">
      <c r="A500" s="1309">
        <v>38060</v>
      </c>
      <c r="B500" s="1309" t="s">
        <v>9823</v>
      </c>
      <c r="C500" s="1309" t="s">
        <v>758</v>
      </c>
      <c r="D500" s="1309" t="s">
        <v>9326</v>
      </c>
      <c r="E500" s="1313">
        <v>41.49</v>
      </c>
    </row>
    <row r="501" spans="1:5">
      <c r="A501" s="1309">
        <v>10956</v>
      </c>
      <c r="B501" s="1309" t="s">
        <v>9824</v>
      </c>
      <c r="C501" s="1309" t="s">
        <v>758</v>
      </c>
      <c r="D501" s="1309" t="s">
        <v>9326</v>
      </c>
      <c r="E501" s="1313">
        <v>45.5</v>
      </c>
    </row>
    <row r="502" spans="1:5">
      <c r="A502" s="1309">
        <v>39380</v>
      </c>
      <c r="B502" s="1309" t="s">
        <v>9825</v>
      </c>
      <c r="C502" s="1309" t="s">
        <v>758</v>
      </c>
      <c r="D502" s="1309" t="s">
        <v>9326</v>
      </c>
      <c r="E502" s="1313">
        <v>12.78</v>
      </c>
    </row>
    <row r="503" spans="1:5">
      <c r="A503" s="1309">
        <v>13374</v>
      </c>
      <c r="B503" s="1309" t="s">
        <v>9826</v>
      </c>
      <c r="C503" s="1309" t="s">
        <v>758</v>
      </c>
      <c r="D503" s="1309" t="s">
        <v>9340</v>
      </c>
      <c r="E503" s="1313">
        <v>67.349999999999994</v>
      </c>
    </row>
    <row r="504" spans="1:5">
      <c r="A504" s="1309">
        <v>37597</v>
      </c>
      <c r="B504" s="1309" t="s">
        <v>9827</v>
      </c>
      <c r="C504" s="1309" t="s">
        <v>758</v>
      </c>
      <c r="D504" s="1309" t="s">
        <v>9340</v>
      </c>
      <c r="E504" s="1314">
        <v>533781.25</v>
      </c>
    </row>
    <row r="505" spans="1:5">
      <c r="A505" s="1309">
        <v>183</v>
      </c>
      <c r="B505" s="1309" t="s">
        <v>9828</v>
      </c>
      <c r="C505" s="1309" t="s">
        <v>9829</v>
      </c>
      <c r="D505" s="1309" t="s">
        <v>9330</v>
      </c>
      <c r="E505" s="1313">
        <v>240</v>
      </c>
    </row>
    <row r="506" spans="1:5">
      <c r="A506" s="1309">
        <v>184</v>
      </c>
      <c r="B506" s="1309" t="s">
        <v>9830</v>
      </c>
      <c r="C506" s="1309" t="s">
        <v>9829</v>
      </c>
      <c r="D506" s="1309" t="s">
        <v>9326</v>
      </c>
      <c r="E506" s="1313">
        <v>148.63999999999999</v>
      </c>
    </row>
    <row r="507" spans="1:5">
      <c r="A507" s="1309">
        <v>181</v>
      </c>
      <c r="B507" s="1309" t="s">
        <v>9831</v>
      </c>
      <c r="C507" s="1309" t="s">
        <v>9829</v>
      </c>
      <c r="D507" s="1309" t="s">
        <v>9326</v>
      </c>
      <c r="E507" s="1313">
        <v>320.51</v>
      </c>
    </row>
    <row r="508" spans="1:5">
      <c r="A508" s="1309">
        <v>20001</v>
      </c>
      <c r="B508" s="1309" t="s">
        <v>9832</v>
      </c>
      <c r="C508" s="1309" t="s">
        <v>9829</v>
      </c>
      <c r="D508" s="1309" t="s">
        <v>9326</v>
      </c>
      <c r="E508" s="1313">
        <v>185.8</v>
      </c>
    </row>
    <row r="509" spans="1:5">
      <c r="A509" s="1309">
        <v>39837</v>
      </c>
      <c r="B509" s="1309" t="s">
        <v>9833</v>
      </c>
      <c r="C509" s="1309" t="s">
        <v>9829</v>
      </c>
      <c r="D509" s="1309" t="s">
        <v>9326</v>
      </c>
      <c r="E509" s="1313">
        <v>207.86</v>
      </c>
    </row>
    <row r="510" spans="1:5">
      <c r="A510" s="1309">
        <v>10535</v>
      </c>
      <c r="B510" s="1309" t="s">
        <v>9834</v>
      </c>
      <c r="C510" s="1309" t="s">
        <v>758</v>
      </c>
      <c r="D510" s="1309" t="s">
        <v>9340</v>
      </c>
      <c r="E510" s="1314">
        <v>5057.12</v>
      </c>
    </row>
    <row r="511" spans="1:5">
      <c r="A511" s="1309">
        <v>10537</v>
      </c>
      <c r="B511" s="1309" t="s">
        <v>9835</v>
      </c>
      <c r="C511" s="1309" t="s">
        <v>758</v>
      </c>
      <c r="D511" s="1309" t="s">
        <v>9340</v>
      </c>
      <c r="E511" s="1314">
        <v>6896.54</v>
      </c>
    </row>
    <row r="512" spans="1:5">
      <c r="A512" s="1309">
        <v>13891</v>
      </c>
      <c r="B512" s="1309" t="s">
        <v>9836</v>
      </c>
      <c r="C512" s="1309" t="s">
        <v>758</v>
      </c>
      <c r="D512" s="1309" t="s">
        <v>9340</v>
      </c>
      <c r="E512" s="1314">
        <v>6325.68</v>
      </c>
    </row>
    <row r="513" spans="1:5">
      <c r="A513" s="1309">
        <v>25975</v>
      </c>
      <c r="B513" s="1309" t="s">
        <v>9837</v>
      </c>
      <c r="C513" s="1309" t="s">
        <v>758</v>
      </c>
      <c r="D513" s="1309" t="s">
        <v>9340</v>
      </c>
      <c r="E513" s="1314">
        <v>27514.16</v>
      </c>
    </row>
    <row r="514" spans="1:5">
      <c r="A514" s="1309">
        <v>36396</v>
      </c>
      <c r="B514" s="1309" t="s">
        <v>9838</v>
      </c>
      <c r="C514" s="1309" t="s">
        <v>758</v>
      </c>
      <c r="D514" s="1309" t="s">
        <v>9340</v>
      </c>
      <c r="E514" s="1314">
        <v>5785.68</v>
      </c>
    </row>
    <row r="515" spans="1:5">
      <c r="A515" s="1309">
        <v>36397</v>
      </c>
      <c r="B515" s="1309" t="s">
        <v>9839</v>
      </c>
      <c r="C515" s="1309" t="s">
        <v>758</v>
      </c>
      <c r="D515" s="1309" t="s">
        <v>9340</v>
      </c>
      <c r="E515" s="1314">
        <v>20571.330000000002</v>
      </c>
    </row>
    <row r="516" spans="1:5">
      <c r="A516" s="1309">
        <v>36398</v>
      </c>
      <c r="B516" s="1309" t="s">
        <v>9840</v>
      </c>
      <c r="C516" s="1309" t="s">
        <v>758</v>
      </c>
      <c r="D516" s="1309" t="s">
        <v>9340</v>
      </c>
      <c r="E516" s="1314">
        <v>25002.74</v>
      </c>
    </row>
    <row r="517" spans="1:5">
      <c r="A517" s="1309">
        <v>647</v>
      </c>
      <c r="B517" s="1309" t="s">
        <v>9841</v>
      </c>
      <c r="C517" s="1309" t="s">
        <v>9513</v>
      </c>
      <c r="D517" s="1309" t="s">
        <v>9326</v>
      </c>
      <c r="E517" s="1313">
        <v>12.3</v>
      </c>
    </row>
    <row r="518" spans="1:5">
      <c r="A518" s="1309">
        <v>40920</v>
      </c>
      <c r="B518" s="1309" t="s">
        <v>9842</v>
      </c>
      <c r="C518" s="1309" t="s">
        <v>730</v>
      </c>
      <c r="D518" s="1309" t="s">
        <v>9326</v>
      </c>
      <c r="E518" s="1314">
        <v>2193.84</v>
      </c>
    </row>
    <row r="519" spans="1:5">
      <c r="A519" s="1309">
        <v>715</v>
      </c>
      <c r="B519" s="1309" t="s">
        <v>9843</v>
      </c>
      <c r="C519" s="1309" t="s">
        <v>758</v>
      </c>
      <c r="D519" s="1309" t="s">
        <v>9330</v>
      </c>
      <c r="E519" s="1313">
        <v>18.329999999999998</v>
      </c>
    </row>
    <row r="520" spans="1:5">
      <c r="A520" s="1309">
        <v>716</v>
      </c>
      <c r="B520" s="1309" t="s">
        <v>9844</v>
      </c>
      <c r="C520" s="1309" t="s">
        <v>758</v>
      </c>
      <c r="D520" s="1309" t="s">
        <v>9326</v>
      </c>
      <c r="E520" s="1313">
        <v>20.73</v>
      </c>
    </row>
    <row r="521" spans="1:5">
      <c r="A521" s="1309">
        <v>38783</v>
      </c>
      <c r="B521" s="1309" t="s">
        <v>9845</v>
      </c>
      <c r="C521" s="1309" t="s">
        <v>758</v>
      </c>
      <c r="D521" s="1309" t="s">
        <v>9326</v>
      </c>
      <c r="E521" s="1313">
        <v>1.19</v>
      </c>
    </row>
    <row r="522" spans="1:5">
      <c r="A522" s="1309">
        <v>37593</v>
      </c>
      <c r="B522" s="1309" t="s">
        <v>9846</v>
      </c>
      <c r="C522" s="1309" t="s">
        <v>758</v>
      </c>
      <c r="D522" s="1309" t="s">
        <v>9326</v>
      </c>
      <c r="E522" s="1313">
        <v>2.94</v>
      </c>
    </row>
    <row r="523" spans="1:5">
      <c r="A523" s="1309">
        <v>37594</v>
      </c>
      <c r="B523" s="1309" t="s">
        <v>9847</v>
      </c>
      <c r="C523" s="1309" t="s">
        <v>758</v>
      </c>
      <c r="D523" s="1309" t="s">
        <v>9326</v>
      </c>
      <c r="E523" s="1313">
        <v>3.66</v>
      </c>
    </row>
    <row r="524" spans="1:5">
      <c r="A524" s="1309">
        <v>37592</v>
      </c>
      <c r="B524" s="1309" t="s">
        <v>9848</v>
      </c>
      <c r="C524" s="1309" t="s">
        <v>758</v>
      </c>
      <c r="D524" s="1309" t="s">
        <v>9326</v>
      </c>
      <c r="E524" s="1313">
        <v>2.3199999999999998</v>
      </c>
    </row>
    <row r="525" spans="1:5">
      <c r="A525" s="1309">
        <v>7266</v>
      </c>
      <c r="B525" s="1309" t="s">
        <v>9849</v>
      </c>
      <c r="C525" s="1309" t="s">
        <v>9850</v>
      </c>
      <c r="D525" s="1309" t="s">
        <v>9330</v>
      </c>
      <c r="E525" s="1313">
        <v>894.95</v>
      </c>
    </row>
    <row r="526" spans="1:5">
      <c r="A526" s="1309">
        <v>7270</v>
      </c>
      <c r="B526" s="1309" t="s">
        <v>9851</v>
      </c>
      <c r="C526" s="1309" t="s">
        <v>758</v>
      </c>
      <c r="D526" s="1309" t="s">
        <v>9326</v>
      </c>
      <c r="E526" s="1313">
        <v>1.03</v>
      </c>
    </row>
    <row r="527" spans="1:5">
      <c r="A527" s="1309">
        <v>7267</v>
      </c>
      <c r="B527" s="1309" t="s">
        <v>9852</v>
      </c>
      <c r="C527" s="1309" t="s">
        <v>758</v>
      </c>
      <c r="D527" s="1309" t="s">
        <v>9326</v>
      </c>
      <c r="E527" s="1313">
        <v>0.81</v>
      </c>
    </row>
    <row r="528" spans="1:5">
      <c r="A528" s="1309">
        <v>7269</v>
      </c>
      <c r="B528" s="1309" t="s">
        <v>9853</v>
      </c>
      <c r="C528" s="1309" t="s">
        <v>758</v>
      </c>
      <c r="D528" s="1309" t="s">
        <v>9326</v>
      </c>
      <c r="E528" s="1313">
        <v>0.82</v>
      </c>
    </row>
    <row r="529" spans="1:5">
      <c r="A529" s="1309">
        <v>7271</v>
      </c>
      <c r="B529" s="1309" t="s">
        <v>9854</v>
      </c>
      <c r="C529" s="1309" t="s">
        <v>758</v>
      </c>
      <c r="D529" s="1309" t="s">
        <v>9326</v>
      </c>
      <c r="E529" s="1313">
        <v>0.89</v>
      </c>
    </row>
    <row r="530" spans="1:5">
      <c r="A530" s="1309">
        <v>7268</v>
      </c>
      <c r="B530" s="1309" t="s">
        <v>9855</v>
      </c>
      <c r="C530" s="1309" t="s">
        <v>758</v>
      </c>
      <c r="D530" s="1309" t="s">
        <v>9326</v>
      </c>
      <c r="E530" s="1313">
        <v>1.24</v>
      </c>
    </row>
    <row r="531" spans="1:5">
      <c r="A531" s="1309">
        <v>34556</v>
      </c>
      <c r="B531" s="1309" t="s">
        <v>9856</v>
      </c>
      <c r="C531" s="1309" t="s">
        <v>758</v>
      </c>
      <c r="D531" s="1309" t="s">
        <v>9326</v>
      </c>
      <c r="E531" s="1313">
        <v>4.0599999999999996</v>
      </c>
    </row>
    <row r="532" spans="1:5">
      <c r="A532" s="1309">
        <v>37873</v>
      </c>
      <c r="B532" s="1309" t="s">
        <v>9857</v>
      </c>
      <c r="C532" s="1309" t="s">
        <v>758</v>
      </c>
      <c r="D532" s="1309" t="s">
        <v>9326</v>
      </c>
      <c r="E532" s="1313">
        <v>4.13</v>
      </c>
    </row>
    <row r="533" spans="1:5">
      <c r="A533" s="1309">
        <v>34564</v>
      </c>
      <c r="B533" s="1309" t="s">
        <v>9858</v>
      </c>
      <c r="C533" s="1309" t="s">
        <v>758</v>
      </c>
      <c r="D533" s="1309" t="s">
        <v>9326</v>
      </c>
      <c r="E533" s="1313">
        <v>4.33</v>
      </c>
    </row>
    <row r="534" spans="1:5">
      <c r="A534" s="1309">
        <v>34565</v>
      </c>
      <c r="B534" s="1309" t="s">
        <v>9859</v>
      </c>
      <c r="C534" s="1309" t="s">
        <v>758</v>
      </c>
      <c r="D534" s="1309" t="s">
        <v>9326</v>
      </c>
      <c r="E534" s="1313">
        <v>4.58</v>
      </c>
    </row>
    <row r="535" spans="1:5">
      <c r="A535" s="1309">
        <v>38590</v>
      </c>
      <c r="B535" s="1309" t="s">
        <v>9860</v>
      </c>
      <c r="C535" s="1309" t="s">
        <v>758</v>
      </c>
      <c r="D535" s="1309" t="s">
        <v>9326</v>
      </c>
      <c r="E535" s="1313">
        <v>3.38</v>
      </c>
    </row>
    <row r="536" spans="1:5">
      <c r="A536" s="1309">
        <v>34566</v>
      </c>
      <c r="B536" s="1309" t="s">
        <v>9861</v>
      </c>
      <c r="C536" s="1309" t="s">
        <v>758</v>
      </c>
      <c r="D536" s="1309" t="s">
        <v>9326</v>
      </c>
      <c r="E536" s="1313">
        <v>3.55</v>
      </c>
    </row>
    <row r="537" spans="1:5">
      <c r="A537" s="1309">
        <v>34567</v>
      </c>
      <c r="B537" s="1309" t="s">
        <v>9862</v>
      </c>
      <c r="C537" s="1309" t="s">
        <v>758</v>
      </c>
      <c r="D537" s="1309" t="s">
        <v>9326</v>
      </c>
      <c r="E537" s="1313">
        <v>3.76</v>
      </c>
    </row>
    <row r="538" spans="1:5">
      <c r="A538" s="1309">
        <v>38591</v>
      </c>
      <c r="B538" s="1309" t="s">
        <v>9863</v>
      </c>
      <c r="C538" s="1309" t="s">
        <v>758</v>
      </c>
      <c r="D538" s="1309" t="s">
        <v>9326</v>
      </c>
      <c r="E538" s="1313">
        <v>3.42</v>
      </c>
    </row>
    <row r="539" spans="1:5">
      <c r="A539" s="1309">
        <v>34568</v>
      </c>
      <c r="B539" s="1309" t="s">
        <v>9864</v>
      </c>
      <c r="C539" s="1309" t="s">
        <v>758</v>
      </c>
      <c r="D539" s="1309" t="s">
        <v>9326</v>
      </c>
      <c r="E539" s="1313">
        <v>4.45</v>
      </c>
    </row>
    <row r="540" spans="1:5">
      <c r="A540" s="1309">
        <v>34569</v>
      </c>
      <c r="B540" s="1309" t="s">
        <v>9865</v>
      </c>
      <c r="C540" s="1309" t="s">
        <v>758</v>
      </c>
      <c r="D540" s="1309" t="s">
        <v>9326</v>
      </c>
      <c r="E540" s="1313">
        <v>4.58</v>
      </c>
    </row>
    <row r="541" spans="1:5">
      <c r="A541" s="1309">
        <v>34570</v>
      </c>
      <c r="B541" s="1309" t="s">
        <v>9866</v>
      </c>
      <c r="C541" s="1309" t="s">
        <v>758</v>
      </c>
      <c r="D541" s="1309" t="s">
        <v>9326</v>
      </c>
      <c r="E541" s="1313">
        <v>4.97</v>
      </c>
    </row>
    <row r="542" spans="1:5">
      <c r="A542" s="1309">
        <v>25070</v>
      </c>
      <c r="B542" s="1309" t="s">
        <v>9867</v>
      </c>
      <c r="C542" s="1309" t="s">
        <v>758</v>
      </c>
      <c r="D542" s="1309" t="s">
        <v>9326</v>
      </c>
      <c r="E542" s="1313">
        <v>3.74</v>
      </c>
    </row>
    <row r="543" spans="1:5">
      <c r="A543" s="1309">
        <v>34571</v>
      </c>
      <c r="B543" s="1309" t="s">
        <v>9868</v>
      </c>
      <c r="C543" s="1309" t="s">
        <v>758</v>
      </c>
      <c r="D543" s="1309" t="s">
        <v>9326</v>
      </c>
      <c r="E543" s="1313">
        <v>3.77</v>
      </c>
    </row>
    <row r="544" spans="1:5">
      <c r="A544" s="1309">
        <v>34573</v>
      </c>
      <c r="B544" s="1309" t="s">
        <v>9869</v>
      </c>
      <c r="C544" s="1309" t="s">
        <v>758</v>
      </c>
      <c r="D544" s="1309" t="s">
        <v>9326</v>
      </c>
      <c r="E544" s="1313">
        <v>3.97</v>
      </c>
    </row>
    <row r="545" spans="1:5">
      <c r="A545" s="1309">
        <v>37107</v>
      </c>
      <c r="B545" s="1309" t="s">
        <v>9870</v>
      </c>
      <c r="C545" s="1309" t="s">
        <v>758</v>
      </c>
      <c r="D545" s="1309" t="s">
        <v>9326</v>
      </c>
      <c r="E545" s="1313">
        <v>5.24</v>
      </c>
    </row>
    <row r="546" spans="1:5">
      <c r="A546" s="1309">
        <v>34576</v>
      </c>
      <c r="B546" s="1309" t="s">
        <v>9871</v>
      </c>
      <c r="C546" s="1309" t="s">
        <v>758</v>
      </c>
      <c r="D546" s="1309" t="s">
        <v>9326</v>
      </c>
      <c r="E546" s="1313">
        <v>5.79</v>
      </c>
    </row>
    <row r="547" spans="1:5">
      <c r="A547" s="1309">
        <v>34577</v>
      </c>
      <c r="B547" s="1309" t="s">
        <v>9872</v>
      </c>
      <c r="C547" s="1309" t="s">
        <v>758</v>
      </c>
      <c r="D547" s="1309" t="s">
        <v>9326</v>
      </c>
      <c r="E547" s="1313">
        <v>6.04</v>
      </c>
    </row>
    <row r="548" spans="1:5">
      <c r="A548" s="1309">
        <v>34578</v>
      </c>
      <c r="B548" s="1309" t="s">
        <v>9873</v>
      </c>
      <c r="C548" s="1309" t="s">
        <v>758</v>
      </c>
      <c r="D548" s="1309" t="s">
        <v>9326</v>
      </c>
      <c r="E548" s="1313">
        <v>6.55</v>
      </c>
    </row>
    <row r="549" spans="1:5">
      <c r="A549" s="1309">
        <v>34579</v>
      </c>
      <c r="B549" s="1309" t="s">
        <v>9874</v>
      </c>
      <c r="C549" s="1309" t="s">
        <v>758</v>
      </c>
      <c r="D549" s="1309" t="s">
        <v>9326</v>
      </c>
      <c r="E549" s="1313">
        <v>6.98</v>
      </c>
    </row>
    <row r="550" spans="1:5">
      <c r="A550" s="1309">
        <v>25067</v>
      </c>
      <c r="B550" s="1309" t="s">
        <v>9875</v>
      </c>
      <c r="C550" s="1309" t="s">
        <v>758</v>
      </c>
      <c r="D550" s="1309" t="s">
        <v>9326</v>
      </c>
      <c r="E550" s="1313">
        <v>4.67</v>
      </c>
    </row>
    <row r="551" spans="1:5">
      <c r="A551" s="1309">
        <v>34580</v>
      </c>
      <c r="B551" s="1309" t="s">
        <v>9876</v>
      </c>
      <c r="C551" s="1309" t="s">
        <v>758</v>
      </c>
      <c r="D551" s="1309" t="s">
        <v>9326</v>
      </c>
      <c r="E551" s="1313">
        <v>5.22</v>
      </c>
    </row>
    <row r="552" spans="1:5">
      <c r="A552" s="1309">
        <v>25071</v>
      </c>
      <c r="B552" s="1309" t="s">
        <v>9877</v>
      </c>
      <c r="C552" s="1309" t="s">
        <v>758</v>
      </c>
      <c r="D552" s="1309" t="s">
        <v>9326</v>
      </c>
      <c r="E552" s="1313">
        <v>2.6</v>
      </c>
    </row>
    <row r="553" spans="1:5">
      <c r="A553" s="1309">
        <v>38395</v>
      </c>
      <c r="B553" s="1309" t="s">
        <v>9878</v>
      </c>
      <c r="C553" s="1309" t="s">
        <v>758</v>
      </c>
      <c r="D553" s="1309" t="s">
        <v>9326</v>
      </c>
      <c r="E553" s="1313">
        <v>8.92</v>
      </c>
    </row>
    <row r="554" spans="1:5">
      <c r="A554" s="1309">
        <v>34583</v>
      </c>
      <c r="B554" s="1309" t="s">
        <v>9879</v>
      </c>
      <c r="C554" s="1309" t="s">
        <v>819</v>
      </c>
      <c r="D554" s="1309" t="s">
        <v>9326</v>
      </c>
      <c r="E554" s="1313">
        <v>43.23</v>
      </c>
    </row>
    <row r="555" spans="1:5">
      <c r="A555" s="1309">
        <v>34584</v>
      </c>
      <c r="B555" s="1309" t="s">
        <v>9880</v>
      </c>
      <c r="C555" s="1309" t="s">
        <v>819</v>
      </c>
      <c r="D555" s="1309" t="s">
        <v>9326</v>
      </c>
      <c r="E555" s="1313">
        <v>24.2</v>
      </c>
    </row>
    <row r="556" spans="1:5">
      <c r="A556" s="1309">
        <v>709</v>
      </c>
      <c r="B556" s="1309" t="s">
        <v>9881</v>
      </c>
      <c r="C556" s="1309" t="s">
        <v>819</v>
      </c>
      <c r="D556" s="1309" t="s">
        <v>9340</v>
      </c>
      <c r="E556" s="1313">
        <v>883.19</v>
      </c>
    </row>
    <row r="557" spans="1:5">
      <c r="A557" s="1309">
        <v>34599</v>
      </c>
      <c r="B557" s="1309" t="s">
        <v>9882</v>
      </c>
      <c r="C557" s="1309" t="s">
        <v>758</v>
      </c>
      <c r="D557" s="1309" t="s">
        <v>9326</v>
      </c>
      <c r="E557" s="1313">
        <v>2.67</v>
      </c>
    </row>
    <row r="558" spans="1:5">
      <c r="A558" s="1309">
        <v>34592</v>
      </c>
      <c r="B558" s="1309" t="s">
        <v>9883</v>
      </c>
      <c r="C558" s="1309" t="s">
        <v>758</v>
      </c>
      <c r="D558" s="1309" t="s">
        <v>9326</v>
      </c>
      <c r="E558" s="1313">
        <v>2.97</v>
      </c>
    </row>
    <row r="559" spans="1:5">
      <c r="A559" s="1309">
        <v>37103</v>
      </c>
      <c r="B559" s="1309" t="s">
        <v>9884</v>
      </c>
      <c r="C559" s="1309" t="s">
        <v>758</v>
      </c>
      <c r="D559" s="1309" t="s">
        <v>9326</v>
      </c>
      <c r="E559" s="1313">
        <v>3.4</v>
      </c>
    </row>
    <row r="560" spans="1:5">
      <c r="A560" s="1309">
        <v>34555</v>
      </c>
      <c r="B560" s="1309" t="s">
        <v>9885</v>
      </c>
      <c r="C560" s="1309" t="s">
        <v>758</v>
      </c>
      <c r="D560" s="1309" t="s">
        <v>9326</v>
      </c>
      <c r="E560" s="1313">
        <v>4.32</v>
      </c>
    </row>
    <row r="561" spans="1:5">
      <c r="A561" s="1309">
        <v>674</v>
      </c>
      <c r="B561" s="1309" t="s">
        <v>9886</v>
      </c>
      <c r="C561" s="1309" t="s">
        <v>819</v>
      </c>
      <c r="D561" s="1309" t="s">
        <v>9340</v>
      </c>
      <c r="E561" s="1313">
        <v>63.62</v>
      </c>
    </row>
    <row r="562" spans="1:5">
      <c r="A562" s="1309">
        <v>34600</v>
      </c>
      <c r="B562" s="1309" t="s">
        <v>9887</v>
      </c>
      <c r="C562" s="1309" t="s">
        <v>819</v>
      </c>
      <c r="D562" s="1309" t="s">
        <v>9340</v>
      </c>
      <c r="E562" s="1313">
        <v>93.45</v>
      </c>
    </row>
    <row r="563" spans="1:5">
      <c r="A563" s="1309">
        <v>652</v>
      </c>
      <c r="B563" s="1309" t="s">
        <v>9888</v>
      </c>
      <c r="C563" s="1309" t="s">
        <v>819</v>
      </c>
      <c r="D563" s="1309" t="s">
        <v>9340</v>
      </c>
      <c r="E563" s="1313">
        <v>143.15</v>
      </c>
    </row>
    <row r="564" spans="1:5">
      <c r="A564" s="1309">
        <v>651</v>
      </c>
      <c r="B564" s="1309" t="s">
        <v>9889</v>
      </c>
      <c r="C564" s="1309" t="s">
        <v>758</v>
      </c>
      <c r="D564" s="1309" t="s">
        <v>9326</v>
      </c>
      <c r="E564" s="1313">
        <v>3.27</v>
      </c>
    </row>
    <row r="565" spans="1:5">
      <c r="A565" s="1309">
        <v>654</v>
      </c>
      <c r="B565" s="1309" t="s">
        <v>9890</v>
      </c>
      <c r="C565" s="1309" t="s">
        <v>758</v>
      </c>
      <c r="D565" s="1309" t="s">
        <v>9326</v>
      </c>
      <c r="E565" s="1313">
        <v>4.0599999999999996</v>
      </c>
    </row>
    <row r="566" spans="1:5">
      <c r="A566" s="1309">
        <v>650</v>
      </c>
      <c r="B566" s="1309" t="s">
        <v>9891</v>
      </c>
      <c r="C566" s="1309" t="s">
        <v>758</v>
      </c>
      <c r="D566" s="1309" t="s">
        <v>9330</v>
      </c>
      <c r="E566" s="1313">
        <v>2.62</v>
      </c>
    </row>
    <row r="567" spans="1:5">
      <c r="A567" s="1309">
        <v>718</v>
      </c>
      <c r="B567" s="1309" t="s">
        <v>9892</v>
      </c>
      <c r="C567" s="1309" t="s">
        <v>758</v>
      </c>
      <c r="D567" s="1309" t="s">
        <v>9326</v>
      </c>
      <c r="E567" s="1313">
        <v>18.11</v>
      </c>
    </row>
    <row r="568" spans="1:5">
      <c r="A568" s="1309">
        <v>11981</v>
      </c>
      <c r="B568" s="1309" t="s">
        <v>9893</v>
      </c>
      <c r="C568" s="1309" t="s">
        <v>758</v>
      </c>
      <c r="D568" s="1309" t="s">
        <v>9326</v>
      </c>
      <c r="E568" s="1313">
        <v>17.59</v>
      </c>
    </row>
    <row r="569" spans="1:5">
      <c r="A569" s="1309">
        <v>34586</v>
      </c>
      <c r="B569" s="1309" t="s">
        <v>9894</v>
      </c>
      <c r="C569" s="1309" t="s">
        <v>758</v>
      </c>
      <c r="D569" s="1309" t="s">
        <v>9326</v>
      </c>
      <c r="E569" s="1313">
        <v>2.5099999999999998</v>
      </c>
    </row>
    <row r="570" spans="1:5">
      <c r="A570" s="1309">
        <v>38603</v>
      </c>
      <c r="B570" s="1309" t="s">
        <v>9895</v>
      </c>
      <c r="C570" s="1309" t="s">
        <v>758</v>
      </c>
      <c r="D570" s="1309" t="s">
        <v>9326</v>
      </c>
      <c r="E570" s="1313">
        <v>3.04</v>
      </c>
    </row>
    <row r="571" spans="1:5">
      <c r="A571" s="1309">
        <v>34588</v>
      </c>
      <c r="B571" s="1309" t="s">
        <v>9896</v>
      </c>
      <c r="C571" s="1309" t="s">
        <v>758</v>
      </c>
      <c r="D571" s="1309" t="s">
        <v>9326</v>
      </c>
      <c r="E571" s="1313">
        <v>3.28</v>
      </c>
    </row>
    <row r="572" spans="1:5">
      <c r="A572" s="1309">
        <v>34590</v>
      </c>
      <c r="B572" s="1309" t="s">
        <v>9897</v>
      </c>
      <c r="C572" s="1309" t="s">
        <v>758</v>
      </c>
      <c r="D572" s="1309" t="s">
        <v>9326</v>
      </c>
      <c r="E572" s="1313">
        <v>2.99</v>
      </c>
    </row>
    <row r="573" spans="1:5">
      <c r="A573" s="1309">
        <v>34591</v>
      </c>
      <c r="B573" s="1309" t="s">
        <v>9898</v>
      </c>
      <c r="C573" s="1309" t="s">
        <v>758</v>
      </c>
      <c r="D573" s="1309" t="s">
        <v>9326</v>
      </c>
      <c r="E573" s="1313">
        <v>4.05</v>
      </c>
    </row>
    <row r="574" spans="1:5">
      <c r="A574" s="1309">
        <v>41372</v>
      </c>
      <c r="B574" s="1309" t="s">
        <v>9899</v>
      </c>
      <c r="C574" s="1309" t="s">
        <v>819</v>
      </c>
      <c r="D574" s="1309" t="s">
        <v>9340</v>
      </c>
      <c r="E574" s="1313">
        <v>89.29</v>
      </c>
    </row>
    <row r="575" spans="1:5">
      <c r="A575" s="1309">
        <v>41371</v>
      </c>
      <c r="B575" s="1309" t="s">
        <v>9900</v>
      </c>
      <c r="C575" s="1309" t="s">
        <v>819</v>
      </c>
      <c r="D575" s="1309" t="s">
        <v>9340</v>
      </c>
      <c r="E575" s="1313">
        <v>52.77</v>
      </c>
    </row>
    <row r="576" spans="1:5">
      <c r="A576" s="1309">
        <v>40517</v>
      </c>
      <c r="B576" s="1309" t="s">
        <v>9901</v>
      </c>
      <c r="C576" s="1309" t="s">
        <v>819</v>
      </c>
      <c r="D576" s="1309" t="s">
        <v>9326</v>
      </c>
      <c r="E576" s="1313">
        <v>50.65</v>
      </c>
    </row>
    <row r="577" spans="1:5">
      <c r="A577" s="1309">
        <v>40515</v>
      </c>
      <c r="B577" s="1309" t="s">
        <v>9902</v>
      </c>
      <c r="C577" s="1309" t="s">
        <v>819</v>
      </c>
      <c r="D577" s="1309" t="s">
        <v>9326</v>
      </c>
      <c r="E577" s="1313">
        <v>113.96</v>
      </c>
    </row>
    <row r="578" spans="1:5">
      <c r="A578" s="1309">
        <v>40529</v>
      </c>
      <c r="B578" s="1309" t="s">
        <v>9903</v>
      </c>
      <c r="C578" s="1309" t="s">
        <v>819</v>
      </c>
      <c r="D578" s="1309" t="s">
        <v>9326</v>
      </c>
      <c r="E578" s="1313">
        <v>72.81</v>
      </c>
    </row>
    <row r="579" spans="1:5">
      <c r="A579" s="1309">
        <v>36170</v>
      </c>
      <c r="B579" s="1309" t="s">
        <v>9904</v>
      </c>
      <c r="C579" s="1309" t="s">
        <v>819</v>
      </c>
      <c r="D579" s="1309" t="s">
        <v>9330</v>
      </c>
      <c r="E579" s="1313">
        <v>60.41</v>
      </c>
    </row>
    <row r="580" spans="1:5">
      <c r="A580" s="1309">
        <v>40524</v>
      </c>
      <c r="B580" s="1309" t="s">
        <v>9905</v>
      </c>
      <c r="C580" s="1309" t="s">
        <v>819</v>
      </c>
      <c r="D580" s="1309" t="s">
        <v>9326</v>
      </c>
      <c r="E580" s="1313">
        <v>71.22</v>
      </c>
    </row>
    <row r="581" spans="1:5">
      <c r="A581" s="1309">
        <v>36156</v>
      </c>
      <c r="B581" s="1309" t="s">
        <v>9906</v>
      </c>
      <c r="C581" s="1309" t="s">
        <v>819</v>
      </c>
      <c r="D581" s="1309" t="s">
        <v>9326</v>
      </c>
      <c r="E581" s="1313">
        <v>55.4</v>
      </c>
    </row>
    <row r="582" spans="1:5">
      <c r="A582" s="1309">
        <v>36155</v>
      </c>
      <c r="B582" s="1309" t="s">
        <v>9907</v>
      </c>
      <c r="C582" s="1309" t="s">
        <v>819</v>
      </c>
      <c r="D582" s="1309" t="s">
        <v>9326</v>
      </c>
      <c r="E582" s="1313">
        <v>47.82</v>
      </c>
    </row>
    <row r="583" spans="1:5">
      <c r="A583" s="1309">
        <v>36154</v>
      </c>
      <c r="B583" s="1309" t="s">
        <v>9908</v>
      </c>
      <c r="C583" s="1309" t="s">
        <v>819</v>
      </c>
      <c r="D583" s="1309" t="s">
        <v>9326</v>
      </c>
      <c r="E583" s="1313">
        <v>66.48</v>
      </c>
    </row>
    <row r="584" spans="1:5">
      <c r="A584" s="1309">
        <v>695</v>
      </c>
      <c r="B584" s="1309" t="s">
        <v>9909</v>
      </c>
      <c r="C584" s="1309" t="s">
        <v>819</v>
      </c>
      <c r="D584" s="1309" t="s">
        <v>9326</v>
      </c>
      <c r="E584" s="1313">
        <v>48.83</v>
      </c>
    </row>
    <row r="585" spans="1:5">
      <c r="A585" s="1309">
        <v>679</v>
      </c>
      <c r="B585" s="1309" t="s">
        <v>9910</v>
      </c>
      <c r="C585" s="1309" t="s">
        <v>819</v>
      </c>
      <c r="D585" s="1309" t="s">
        <v>9326</v>
      </c>
      <c r="E585" s="1313">
        <v>72.81</v>
      </c>
    </row>
    <row r="586" spans="1:5">
      <c r="A586" s="1309">
        <v>711</v>
      </c>
      <c r="B586" s="1309" t="s">
        <v>9911</v>
      </c>
      <c r="C586" s="1309" t="s">
        <v>819</v>
      </c>
      <c r="D586" s="1309" t="s">
        <v>9326</v>
      </c>
      <c r="E586" s="1313">
        <v>48.16</v>
      </c>
    </row>
    <row r="587" spans="1:5">
      <c r="A587" s="1309">
        <v>712</v>
      </c>
      <c r="B587" s="1309" t="s">
        <v>9912</v>
      </c>
      <c r="C587" s="1309" t="s">
        <v>819</v>
      </c>
      <c r="D587" s="1309" t="s">
        <v>9326</v>
      </c>
      <c r="E587" s="1313">
        <v>60.67</v>
      </c>
    </row>
    <row r="588" spans="1:5">
      <c r="A588" s="1309">
        <v>12614</v>
      </c>
      <c r="B588" s="1309" t="s">
        <v>9913</v>
      </c>
      <c r="C588" s="1309" t="s">
        <v>758</v>
      </c>
      <c r="D588" s="1309" t="s">
        <v>9340</v>
      </c>
      <c r="E588" s="1313">
        <v>22.15</v>
      </c>
    </row>
    <row r="589" spans="1:5">
      <c r="A589" s="1309">
        <v>6140</v>
      </c>
      <c r="B589" s="1309" t="s">
        <v>9914</v>
      </c>
      <c r="C589" s="1309" t="s">
        <v>758</v>
      </c>
      <c r="D589" s="1309" t="s">
        <v>9326</v>
      </c>
      <c r="E589" s="1313">
        <v>4.08</v>
      </c>
    </row>
    <row r="590" spans="1:5">
      <c r="A590" s="1309">
        <v>38399</v>
      </c>
      <c r="B590" s="1309" t="s">
        <v>9915</v>
      </c>
      <c r="C590" s="1309" t="s">
        <v>758</v>
      </c>
      <c r="D590" s="1309" t="s">
        <v>9326</v>
      </c>
      <c r="E590" s="1313">
        <v>222.3</v>
      </c>
    </row>
    <row r="591" spans="1:5">
      <c r="A591" s="1309">
        <v>735</v>
      </c>
      <c r="B591" s="1309" t="s">
        <v>9916</v>
      </c>
      <c r="C591" s="1309" t="s">
        <v>758</v>
      </c>
      <c r="D591" s="1309" t="s">
        <v>9326</v>
      </c>
      <c r="E591" s="1314">
        <v>2568.27</v>
      </c>
    </row>
    <row r="592" spans="1:5">
      <c r="A592" s="1309">
        <v>736</v>
      </c>
      <c r="B592" s="1309" t="s">
        <v>9917</v>
      </c>
      <c r="C592" s="1309" t="s">
        <v>758</v>
      </c>
      <c r="D592" s="1309" t="s">
        <v>9326</v>
      </c>
      <c r="E592" s="1314">
        <v>2159.4499999999998</v>
      </c>
    </row>
    <row r="593" spans="1:5">
      <c r="A593" s="1309">
        <v>729</v>
      </c>
      <c r="B593" s="1309" t="s">
        <v>9918</v>
      </c>
      <c r="C593" s="1309" t="s">
        <v>758</v>
      </c>
      <c r="D593" s="1309" t="s">
        <v>9330</v>
      </c>
      <c r="E593" s="1313">
        <v>880</v>
      </c>
    </row>
    <row r="594" spans="1:5">
      <c r="A594" s="1309">
        <v>39925</v>
      </c>
      <c r="B594" s="1309" t="s">
        <v>9919</v>
      </c>
      <c r="C594" s="1309" t="s">
        <v>758</v>
      </c>
      <c r="D594" s="1309" t="s">
        <v>9326</v>
      </c>
      <c r="E594" s="1314">
        <v>12715.92</v>
      </c>
    </row>
    <row r="595" spans="1:5">
      <c r="A595" s="1309">
        <v>731</v>
      </c>
      <c r="B595" s="1309" t="s">
        <v>9920</v>
      </c>
      <c r="C595" s="1309" t="s">
        <v>758</v>
      </c>
      <c r="D595" s="1309" t="s">
        <v>9326</v>
      </c>
      <c r="E595" s="1313">
        <v>856.46</v>
      </c>
    </row>
    <row r="596" spans="1:5">
      <c r="A596" s="1309">
        <v>10575</v>
      </c>
      <c r="B596" s="1309" t="s">
        <v>9921</v>
      </c>
      <c r="C596" s="1309" t="s">
        <v>758</v>
      </c>
      <c r="D596" s="1309" t="s">
        <v>9326</v>
      </c>
      <c r="E596" s="1314">
        <v>1336.56</v>
      </c>
    </row>
    <row r="597" spans="1:5">
      <c r="A597" s="1309">
        <v>733</v>
      </c>
      <c r="B597" s="1309" t="s">
        <v>9922</v>
      </c>
      <c r="C597" s="1309" t="s">
        <v>758</v>
      </c>
      <c r="D597" s="1309" t="s">
        <v>9326</v>
      </c>
      <c r="E597" s="1314">
        <v>1463.38</v>
      </c>
    </row>
    <row r="598" spans="1:5">
      <c r="A598" s="1309">
        <v>732</v>
      </c>
      <c r="B598" s="1309" t="s">
        <v>9923</v>
      </c>
      <c r="C598" s="1309" t="s">
        <v>758</v>
      </c>
      <c r="D598" s="1309" t="s">
        <v>9326</v>
      </c>
      <c r="E598" s="1314">
        <v>1443.7</v>
      </c>
    </row>
    <row r="599" spans="1:5">
      <c r="A599" s="1309">
        <v>737</v>
      </c>
      <c r="B599" s="1309" t="s">
        <v>9924</v>
      </c>
      <c r="C599" s="1309" t="s">
        <v>758</v>
      </c>
      <c r="D599" s="1309" t="s">
        <v>9326</v>
      </c>
      <c r="E599" s="1314">
        <v>8095.85</v>
      </c>
    </row>
    <row r="600" spans="1:5">
      <c r="A600" s="1309">
        <v>738</v>
      </c>
      <c r="B600" s="1309" t="s">
        <v>9925</v>
      </c>
      <c r="C600" s="1309" t="s">
        <v>758</v>
      </c>
      <c r="D600" s="1309" t="s">
        <v>9326</v>
      </c>
      <c r="E600" s="1314">
        <v>3753.99</v>
      </c>
    </row>
    <row r="601" spans="1:5">
      <c r="A601" s="1309">
        <v>740</v>
      </c>
      <c r="B601" s="1309" t="s">
        <v>9926</v>
      </c>
      <c r="C601" s="1309" t="s">
        <v>758</v>
      </c>
      <c r="D601" s="1309" t="s">
        <v>9326</v>
      </c>
      <c r="E601" s="1314">
        <v>7616.07</v>
      </c>
    </row>
    <row r="602" spans="1:5">
      <c r="A602" s="1309">
        <v>734</v>
      </c>
      <c r="B602" s="1309" t="s">
        <v>9927</v>
      </c>
      <c r="C602" s="1309" t="s">
        <v>758</v>
      </c>
      <c r="D602" s="1309" t="s">
        <v>9326</v>
      </c>
      <c r="E602" s="1314">
        <v>1547.64</v>
      </c>
    </row>
    <row r="603" spans="1:5">
      <c r="A603" s="1309">
        <v>39008</v>
      </c>
      <c r="B603" s="1309" t="s">
        <v>9928</v>
      </c>
      <c r="C603" s="1309" t="s">
        <v>758</v>
      </c>
      <c r="D603" s="1309" t="s">
        <v>9340</v>
      </c>
      <c r="E603" s="1314">
        <v>61647.83</v>
      </c>
    </row>
    <row r="604" spans="1:5">
      <c r="A604" s="1309">
        <v>39009</v>
      </c>
      <c r="B604" s="1309" t="s">
        <v>9929</v>
      </c>
      <c r="C604" s="1309" t="s">
        <v>758</v>
      </c>
      <c r="D604" s="1309" t="s">
        <v>9340</v>
      </c>
      <c r="E604" s="1314">
        <v>66048.009999999995</v>
      </c>
    </row>
    <row r="605" spans="1:5">
      <c r="A605" s="1309">
        <v>10587</v>
      </c>
      <c r="B605" s="1309" t="s">
        <v>9930</v>
      </c>
      <c r="C605" s="1309" t="s">
        <v>758</v>
      </c>
      <c r="D605" s="1309" t="s">
        <v>9340</v>
      </c>
      <c r="E605" s="1314">
        <v>3012.95</v>
      </c>
    </row>
    <row r="606" spans="1:5">
      <c r="A606" s="1309">
        <v>759</v>
      </c>
      <c r="B606" s="1309" t="s">
        <v>9931</v>
      </c>
      <c r="C606" s="1309" t="s">
        <v>758</v>
      </c>
      <c r="D606" s="1309" t="s">
        <v>9340</v>
      </c>
      <c r="E606" s="1314">
        <v>4332.03</v>
      </c>
    </row>
    <row r="607" spans="1:5">
      <c r="A607" s="1309">
        <v>761</v>
      </c>
      <c r="B607" s="1309" t="s">
        <v>9932</v>
      </c>
      <c r="C607" s="1309" t="s">
        <v>758</v>
      </c>
      <c r="D607" s="1309" t="s">
        <v>9340</v>
      </c>
      <c r="E607" s="1314">
        <v>7343.15</v>
      </c>
    </row>
    <row r="608" spans="1:5">
      <c r="A608" s="1309">
        <v>750</v>
      </c>
      <c r="B608" s="1309" t="s">
        <v>9933</v>
      </c>
      <c r="C608" s="1309" t="s">
        <v>758</v>
      </c>
      <c r="D608" s="1309" t="s">
        <v>9340</v>
      </c>
      <c r="E608" s="1314">
        <v>6971.74</v>
      </c>
    </row>
    <row r="609" spans="1:5">
      <c r="A609" s="1309">
        <v>755</v>
      </c>
      <c r="B609" s="1309" t="s">
        <v>9934</v>
      </c>
      <c r="C609" s="1309" t="s">
        <v>758</v>
      </c>
      <c r="D609" s="1309" t="s">
        <v>9340</v>
      </c>
      <c r="E609" s="1314">
        <v>28608.639999999999</v>
      </c>
    </row>
    <row r="610" spans="1:5">
      <c r="A610" s="1309">
        <v>749</v>
      </c>
      <c r="B610" s="1309" t="s">
        <v>9935</v>
      </c>
      <c r="C610" s="1309" t="s">
        <v>758</v>
      </c>
      <c r="D610" s="1309" t="s">
        <v>9340</v>
      </c>
      <c r="E610" s="1314">
        <v>10521.73</v>
      </c>
    </row>
    <row r="611" spans="1:5">
      <c r="A611" s="1309">
        <v>756</v>
      </c>
      <c r="B611" s="1309" t="s">
        <v>9936</v>
      </c>
      <c r="C611" s="1309" t="s">
        <v>758</v>
      </c>
      <c r="D611" s="1309" t="s">
        <v>9340</v>
      </c>
      <c r="E611" s="1314">
        <v>31201.55</v>
      </c>
    </row>
    <row r="612" spans="1:5">
      <c r="A612" s="1309">
        <v>757</v>
      </c>
      <c r="B612" s="1309" t="s">
        <v>9937</v>
      </c>
      <c r="C612" s="1309" t="s">
        <v>758</v>
      </c>
      <c r="D612" s="1309" t="s">
        <v>9340</v>
      </c>
      <c r="E612" s="1314">
        <v>14167.5</v>
      </c>
    </row>
    <row r="613" spans="1:5">
      <c r="A613" s="1309">
        <v>10588</v>
      </c>
      <c r="B613" s="1309" t="s">
        <v>9938</v>
      </c>
      <c r="C613" s="1309" t="s">
        <v>758</v>
      </c>
      <c r="D613" s="1309" t="s">
        <v>9340</v>
      </c>
      <c r="E613" s="1314">
        <v>3127.83</v>
      </c>
    </row>
    <row r="614" spans="1:5">
      <c r="A614" s="1309">
        <v>10592</v>
      </c>
      <c r="B614" s="1309" t="s">
        <v>9939</v>
      </c>
      <c r="C614" s="1309" t="s">
        <v>758</v>
      </c>
      <c r="D614" s="1309" t="s">
        <v>9340</v>
      </c>
      <c r="E614" s="1314">
        <v>3778</v>
      </c>
    </row>
    <row r="615" spans="1:5">
      <c r="A615" s="1309">
        <v>10589</v>
      </c>
      <c r="B615" s="1309" t="s">
        <v>9940</v>
      </c>
      <c r="C615" s="1309" t="s">
        <v>758</v>
      </c>
      <c r="D615" s="1309" t="s">
        <v>9340</v>
      </c>
      <c r="E615" s="1314">
        <v>5075.5</v>
      </c>
    </row>
    <row r="616" spans="1:5">
      <c r="A616" s="1309">
        <v>760</v>
      </c>
      <c r="B616" s="1309" t="s">
        <v>9941</v>
      </c>
      <c r="C616" s="1309" t="s">
        <v>758</v>
      </c>
      <c r="D616" s="1309" t="s">
        <v>9340</v>
      </c>
      <c r="E616" s="1314">
        <v>28335</v>
      </c>
    </row>
    <row r="617" spans="1:5">
      <c r="A617" s="1309">
        <v>751</v>
      </c>
      <c r="B617" s="1309" t="s">
        <v>9942</v>
      </c>
      <c r="C617" s="1309" t="s">
        <v>758</v>
      </c>
      <c r="D617" s="1309" t="s">
        <v>9340</v>
      </c>
      <c r="E617" s="1314">
        <v>4462.76</v>
      </c>
    </row>
    <row r="618" spans="1:5">
      <c r="A618" s="1309">
        <v>754</v>
      </c>
      <c r="B618" s="1309" t="s">
        <v>9943</v>
      </c>
      <c r="C618" s="1309" t="s">
        <v>758</v>
      </c>
      <c r="D618" s="1309" t="s">
        <v>9340</v>
      </c>
      <c r="E618" s="1314">
        <v>7083.75</v>
      </c>
    </row>
    <row r="619" spans="1:5">
      <c r="A619" s="1309">
        <v>14013</v>
      </c>
      <c r="B619" s="1309" t="s">
        <v>9944</v>
      </c>
      <c r="C619" s="1309" t="s">
        <v>758</v>
      </c>
      <c r="D619" s="1309" t="s">
        <v>9326</v>
      </c>
      <c r="E619" s="1314">
        <v>218767.6</v>
      </c>
    </row>
    <row r="620" spans="1:5">
      <c r="A620" s="1309">
        <v>39917</v>
      </c>
      <c r="B620" s="1309" t="s">
        <v>9945</v>
      </c>
      <c r="C620" s="1309" t="s">
        <v>758</v>
      </c>
      <c r="D620" s="1309" t="s">
        <v>9340</v>
      </c>
      <c r="E620" s="1314">
        <v>94695.52</v>
      </c>
    </row>
    <row r="621" spans="1:5">
      <c r="A621" s="1309">
        <v>38167</v>
      </c>
      <c r="B621" s="1309" t="s">
        <v>9946</v>
      </c>
      <c r="C621" s="1309" t="s">
        <v>9794</v>
      </c>
      <c r="D621" s="1309" t="s">
        <v>9326</v>
      </c>
      <c r="E621" s="1313">
        <v>25.75</v>
      </c>
    </row>
    <row r="622" spans="1:5">
      <c r="A622" s="1309">
        <v>36145</v>
      </c>
      <c r="B622" s="1309" t="s">
        <v>9947</v>
      </c>
      <c r="C622" s="1309" t="s">
        <v>9794</v>
      </c>
      <c r="D622" s="1309" t="s">
        <v>9326</v>
      </c>
      <c r="E622" s="1313">
        <v>42.48</v>
      </c>
    </row>
    <row r="623" spans="1:5">
      <c r="A623" s="1309">
        <v>12893</v>
      </c>
      <c r="B623" s="1309" t="s">
        <v>9948</v>
      </c>
      <c r="C623" s="1309" t="s">
        <v>9794</v>
      </c>
      <c r="D623" s="1309" t="s">
        <v>9326</v>
      </c>
      <c r="E623" s="1313">
        <v>70.8</v>
      </c>
    </row>
    <row r="624" spans="1:5">
      <c r="A624" s="1309">
        <v>11685</v>
      </c>
      <c r="B624" s="1309" t="s">
        <v>9949</v>
      </c>
      <c r="C624" s="1309" t="s">
        <v>758</v>
      </c>
      <c r="D624" s="1309" t="s">
        <v>9326</v>
      </c>
      <c r="E624" s="1313">
        <v>26.35</v>
      </c>
    </row>
    <row r="625" spans="1:5">
      <c r="A625" s="1309">
        <v>11680</v>
      </c>
      <c r="B625" s="1309" t="s">
        <v>9950</v>
      </c>
      <c r="C625" s="1309" t="s">
        <v>758</v>
      </c>
      <c r="D625" s="1309" t="s">
        <v>9326</v>
      </c>
      <c r="E625" s="1313">
        <v>17.54</v>
      </c>
    </row>
    <row r="626" spans="1:5">
      <c r="A626" s="1309">
        <v>11679</v>
      </c>
      <c r="B626" s="1309" t="s">
        <v>9951</v>
      </c>
      <c r="C626" s="1309" t="s">
        <v>758</v>
      </c>
      <c r="D626" s="1309" t="s">
        <v>9326</v>
      </c>
      <c r="E626" s="1313">
        <v>23.78</v>
      </c>
    </row>
    <row r="627" spans="1:5">
      <c r="A627" s="1309">
        <v>2512</v>
      </c>
      <c r="B627" s="1309" t="s">
        <v>9952</v>
      </c>
      <c r="C627" s="1309" t="s">
        <v>758</v>
      </c>
      <c r="D627" s="1309" t="s">
        <v>9326</v>
      </c>
      <c r="E627" s="1313">
        <v>24.56</v>
      </c>
    </row>
    <row r="628" spans="1:5">
      <c r="A628" s="1309">
        <v>4374</v>
      </c>
      <c r="B628" s="1309" t="s">
        <v>9953</v>
      </c>
      <c r="C628" s="1309" t="s">
        <v>758</v>
      </c>
      <c r="D628" s="1309" t="s">
        <v>9326</v>
      </c>
      <c r="E628" s="1313">
        <v>0.59</v>
      </c>
    </row>
    <row r="629" spans="1:5">
      <c r="A629" s="1309">
        <v>7568</v>
      </c>
      <c r="B629" s="1309" t="s">
        <v>9954</v>
      </c>
      <c r="C629" s="1309" t="s">
        <v>758</v>
      </c>
      <c r="D629" s="1309" t="s">
        <v>9326</v>
      </c>
      <c r="E629" s="1313">
        <v>0.98</v>
      </c>
    </row>
    <row r="630" spans="1:5">
      <c r="A630" s="1309">
        <v>7584</v>
      </c>
      <c r="B630" s="1309" t="s">
        <v>9955</v>
      </c>
      <c r="C630" s="1309" t="s">
        <v>758</v>
      </c>
      <c r="D630" s="1309" t="s">
        <v>9326</v>
      </c>
      <c r="E630" s="1313">
        <v>1.49</v>
      </c>
    </row>
    <row r="631" spans="1:5">
      <c r="A631" s="1309">
        <v>11945</v>
      </c>
      <c r="B631" s="1309" t="s">
        <v>9956</v>
      </c>
      <c r="C631" s="1309" t="s">
        <v>758</v>
      </c>
      <c r="D631" s="1309" t="s">
        <v>9326</v>
      </c>
      <c r="E631" s="1313">
        <v>0.09</v>
      </c>
    </row>
    <row r="632" spans="1:5">
      <c r="A632" s="1309">
        <v>11946</v>
      </c>
      <c r="B632" s="1309" t="s">
        <v>9957</v>
      </c>
      <c r="C632" s="1309" t="s">
        <v>758</v>
      </c>
      <c r="D632" s="1309" t="s">
        <v>9326</v>
      </c>
      <c r="E632" s="1313">
        <v>0.11</v>
      </c>
    </row>
    <row r="633" spans="1:5">
      <c r="A633" s="1309">
        <v>4375</v>
      </c>
      <c r="B633" s="1309" t="s">
        <v>9958</v>
      </c>
      <c r="C633" s="1309" t="s">
        <v>758</v>
      </c>
      <c r="D633" s="1309" t="s">
        <v>9330</v>
      </c>
      <c r="E633" s="1313">
        <v>0.16</v>
      </c>
    </row>
    <row r="634" spans="1:5">
      <c r="A634" s="1309">
        <v>11950</v>
      </c>
      <c r="B634" s="1309" t="s">
        <v>9959</v>
      </c>
      <c r="C634" s="1309" t="s">
        <v>758</v>
      </c>
      <c r="D634" s="1309" t="s">
        <v>9326</v>
      </c>
      <c r="E634" s="1313">
        <v>0.33</v>
      </c>
    </row>
    <row r="635" spans="1:5">
      <c r="A635" s="1309">
        <v>4376</v>
      </c>
      <c r="B635" s="1309" t="s">
        <v>9960</v>
      </c>
      <c r="C635" s="1309" t="s">
        <v>758</v>
      </c>
      <c r="D635" s="1309" t="s">
        <v>9326</v>
      </c>
      <c r="E635" s="1313">
        <v>0.31</v>
      </c>
    </row>
    <row r="636" spans="1:5">
      <c r="A636" s="1309">
        <v>7583</v>
      </c>
      <c r="B636" s="1309" t="s">
        <v>9961</v>
      </c>
      <c r="C636" s="1309" t="s">
        <v>758</v>
      </c>
      <c r="D636" s="1309" t="s">
        <v>9326</v>
      </c>
      <c r="E636" s="1313">
        <v>0.67</v>
      </c>
    </row>
    <row r="637" spans="1:5">
      <c r="A637" s="1309">
        <v>4350</v>
      </c>
      <c r="B637" s="1309" t="s">
        <v>9962</v>
      </c>
      <c r="C637" s="1309" t="s">
        <v>758</v>
      </c>
      <c r="D637" s="1309" t="s">
        <v>9340</v>
      </c>
      <c r="E637" s="1313">
        <v>0.45</v>
      </c>
    </row>
    <row r="638" spans="1:5">
      <c r="A638" s="1309">
        <v>39886</v>
      </c>
      <c r="B638" s="1309" t="s">
        <v>9963</v>
      </c>
      <c r="C638" s="1309" t="s">
        <v>758</v>
      </c>
      <c r="D638" s="1309" t="s">
        <v>9340</v>
      </c>
      <c r="E638" s="1313">
        <v>6.45</v>
      </c>
    </row>
    <row r="639" spans="1:5">
      <c r="A639" s="1309">
        <v>39887</v>
      </c>
      <c r="B639" s="1309" t="s">
        <v>9964</v>
      </c>
      <c r="C639" s="1309" t="s">
        <v>758</v>
      </c>
      <c r="D639" s="1309" t="s">
        <v>9340</v>
      </c>
      <c r="E639" s="1313">
        <v>9.68</v>
      </c>
    </row>
    <row r="640" spans="1:5">
      <c r="A640" s="1309">
        <v>39888</v>
      </c>
      <c r="B640" s="1309" t="s">
        <v>9965</v>
      </c>
      <c r="C640" s="1309" t="s">
        <v>758</v>
      </c>
      <c r="D640" s="1309" t="s">
        <v>9340</v>
      </c>
      <c r="E640" s="1313">
        <v>22.13</v>
      </c>
    </row>
    <row r="641" spans="1:5">
      <c r="A641" s="1309">
        <v>39890</v>
      </c>
      <c r="B641" s="1309" t="s">
        <v>9966</v>
      </c>
      <c r="C641" s="1309" t="s">
        <v>758</v>
      </c>
      <c r="D641" s="1309" t="s">
        <v>9340</v>
      </c>
      <c r="E641" s="1313">
        <v>37.770000000000003</v>
      </c>
    </row>
    <row r="642" spans="1:5">
      <c r="A642" s="1309">
        <v>39891</v>
      </c>
      <c r="B642" s="1309" t="s">
        <v>9967</v>
      </c>
      <c r="C642" s="1309" t="s">
        <v>758</v>
      </c>
      <c r="D642" s="1309" t="s">
        <v>9340</v>
      </c>
      <c r="E642" s="1313">
        <v>53.26</v>
      </c>
    </row>
    <row r="643" spans="1:5">
      <c r="A643" s="1309">
        <v>39892</v>
      </c>
      <c r="B643" s="1309" t="s">
        <v>9968</v>
      </c>
      <c r="C643" s="1309" t="s">
        <v>758</v>
      </c>
      <c r="D643" s="1309" t="s">
        <v>9340</v>
      </c>
      <c r="E643" s="1313">
        <v>166.02</v>
      </c>
    </row>
    <row r="644" spans="1:5">
      <c r="A644" s="1309">
        <v>790</v>
      </c>
      <c r="B644" s="1309" t="s">
        <v>9969</v>
      </c>
      <c r="C644" s="1309" t="s">
        <v>758</v>
      </c>
      <c r="D644" s="1309" t="s">
        <v>9340</v>
      </c>
      <c r="E644" s="1313">
        <v>20.010000000000002</v>
      </c>
    </row>
    <row r="645" spans="1:5">
      <c r="A645" s="1309">
        <v>766</v>
      </c>
      <c r="B645" s="1309" t="s">
        <v>9970</v>
      </c>
      <c r="C645" s="1309" t="s">
        <v>758</v>
      </c>
      <c r="D645" s="1309" t="s">
        <v>9340</v>
      </c>
      <c r="E645" s="1313">
        <v>20.010000000000002</v>
      </c>
    </row>
    <row r="646" spans="1:5">
      <c r="A646" s="1309">
        <v>791</v>
      </c>
      <c r="B646" s="1309" t="s">
        <v>9971</v>
      </c>
      <c r="C646" s="1309" t="s">
        <v>758</v>
      </c>
      <c r="D646" s="1309" t="s">
        <v>9340</v>
      </c>
      <c r="E646" s="1313">
        <v>20.010000000000002</v>
      </c>
    </row>
    <row r="647" spans="1:5">
      <c r="A647" s="1309">
        <v>767</v>
      </c>
      <c r="B647" s="1309" t="s">
        <v>9972</v>
      </c>
      <c r="C647" s="1309" t="s">
        <v>758</v>
      </c>
      <c r="D647" s="1309" t="s">
        <v>9340</v>
      </c>
      <c r="E647" s="1313">
        <v>20.010000000000002</v>
      </c>
    </row>
    <row r="648" spans="1:5">
      <c r="A648" s="1309">
        <v>768</v>
      </c>
      <c r="B648" s="1309" t="s">
        <v>9973</v>
      </c>
      <c r="C648" s="1309" t="s">
        <v>758</v>
      </c>
      <c r="D648" s="1309" t="s">
        <v>9340</v>
      </c>
      <c r="E648" s="1313">
        <v>15.71</v>
      </c>
    </row>
    <row r="649" spans="1:5">
      <c r="A649" s="1309">
        <v>789</v>
      </c>
      <c r="B649" s="1309" t="s">
        <v>9974</v>
      </c>
      <c r="C649" s="1309" t="s">
        <v>758</v>
      </c>
      <c r="D649" s="1309" t="s">
        <v>9340</v>
      </c>
      <c r="E649" s="1313">
        <v>15.38</v>
      </c>
    </row>
    <row r="650" spans="1:5">
      <c r="A650" s="1309">
        <v>769</v>
      </c>
      <c r="B650" s="1309" t="s">
        <v>9975</v>
      </c>
      <c r="C650" s="1309" t="s">
        <v>758</v>
      </c>
      <c r="D650" s="1309" t="s">
        <v>9340</v>
      </c>
      <c r="E650" s="1313">
        <v>15.71</v>
      </c>
    </row>
    <row r="651" spans="1:5">
      <c r="A651" s="1309">
        <v>770</v>
      </c>
      <c r="B651" s="1309" t="s">
        <v>9976</v>
      </c>
      <c r="C651" s="1309" t="s">
        <v>758</v>
      </c>
      <c r="D651" s="1309" t="s">
        <v>9340</v>
      </c>
      <c r="E651" s="1313">
        <v>5.54</v>
      </c>
    </row>
    <row r="652" spans="1:5">
      <c r="A652" s="1309">
        <v>12394</v>
      </c>
      <c r="B652" s="1309" t="s">
        <v>9977</v>
      </c>
      <c r="C652" s="1309" t="s">
        <v>758</v>
      </c>
      <c r="D652" s="1309" t="s">
        <v>9340</v>
      </c>
      <c r="E652" s="1313">
        <v>5.54</v>
      </c>
    </row>
    <row r="653" spans="1:5">
      <c r="A653" s="1309">
        <v>764</v>
      </c>
      <c r="B653" s="1309" t="s">
        <v>9978</v>
      </c>
      <c r="C653" s="1309" t="s">
        <v>758</v>
      </c>
      <c r="D653" s="1309" t="s">
        <v>9340</v>
      </c>
      <c r="E653" s="1313">
        <v>9.67</v>
      </c>
    </row>
    <row r="654" spans="1:5">
      <c r="A654" s="1309">
        <v>765</v>
      </c>
      <c r="B654" s="1309" t="s">
        <v>9979</v>
      </c>
      <c r="C654" s="1309" t="s">
        <v>758</v>
      </c>
      <c r="D654" s="1309" t="s">
        <v>9340</v>
      </c>
      <c r="E654" s="1313">
        <v>9.67</v>
      </c>
    </row>
    <row r="655" spans="1:5">
      <c r="A655" s="1309">
        <v>787</v>
      </c>
      <c r="B655" s="1309" t="s">
        <v>9980</v>
      </c>
      <c r="C655" s="1309" t="s">
        <v>758</v>
      </c>
      <c r="D655" s="1309" t="s">
        <v>9340</v>
      </c>
      <c r="E655" s="1313">
        <v>43.19</v>
      </c>
    </row>
    <row r="656" spans="1:5">
      <c r="A656" s="1309">
        <v>774</v>
      </c>
      <c r="B656" s="1309" t="s">
        <v>9981</v>
      </c>
      <c r="C656" s="1309" t="s">
        <v>758</v>
      </c>
      <c r="D656" s="1309" t="s">
        <v>9340</v>
      </c>
      <c r="E656" s="1313">
        <v>43.19</v>
      </c>
    </row>
    <row r="657" spans="1:5">
      <c r="A657" s="1309">
        <v>773</v>
      </c>
      <c r="B657" s="1309" t="s">
        <v>9982</v>
      </c>
      <c r="C657" s="1309" t="s">
        <v>758</v>
      </c>
      <c r="D657" s="1309" t="s">
        <v>9340</v>
      </c>
      <c r="E657" s="1313">
        <v>43.19</v>
      </c>
    </row>
    <row r="658" spans="1:5">
      <c r="A658" s="1309">
        <v>775</v>
      </c>
      <c r="B658" s="1309" t="s">
        <v>9983</v>
      </c>
      <c r="C658" s="1309" t="s">
        <v>758</v>
      </c>
      <c r="D658" s="1309" t="s">
        <v>9340</v>
      </c>
      <c r="E658" s="1313">
        <v>43.19</v>
      </c>
    </row>
    <row r="659" spans="1:5">
      <c r="A659" s="1309">
        <v>788</v>
      </c>
      <c r="B659" s="1309" t="s">
        <v>9984</v>
      </c>
      <c r="C659" s="1309" t="s">
        <v>758</v>
      </c>
      <c r="D659" s="1309" t="s">
        <v>9340</v>
      </c>
      <c r="E659" s="1313">
        <v>26.85</v>
      </c>
    </row>
    <row r="660" spans="1:5">
      <c r="A660" s="1309">
        <v>772</v>
      </c>
      <c r="B660" s="1309" t="s">
        <v>9985</v>
      </c>
      <c r="C660" s="1309" t="s">
        <v>758</v>
      </c>
      <c r="D660" s="1309" t="s">
        <v>9340</v>
      </c>
      <c r="E660" s="1313">
        <v>26.85</v>
      </c>
    </row>
    <row r="661" spans="1:5">
      <c r="A661" s="1309">
        <v>771</v>
      </c>
      <c r="B661" s="1309" t="s">
        <v>9986</v>
      </c>
      <c r="C661" s="1309" t="s">
        <v>758</v>
      </c>
      <c r="D661" s="1309" t="s">
        <v>9340</v>
      </c>
      <c r="E661" s="1313">
        <v>26.85</v>
      </c>
    </row>
    <row r="662" spans="1:5">
      <c r="A662" s="1309">
        <v>779</v>
      </c>
      <c r="B662" s="1309" t="s">
        <v>9987</v>
      </c>
      <c r="C662" s="1309" t="s">
        <v>758</v>
      </c>
      <c r="D662" s="1309" t="s">
        <v>9340</v>
      </c>
      <c r="E662" s="1313">
        <v>6.67</v>
      </c>
    </row>
    <row r="663" spans="1:5">
      <c r="A663" s="1309">
        <v>776</v>
      </c>
      <c r="B663" s="1309" t="s">
        <v>9988</v>
      </c>
      <c r="C663" s="1309" t="s">
        <v>758</v>
      </c>
      <c r="D663" s="1309" t="s">
        <v>9340</v>
      </c>
      <c r="E663" s="1313">
        <v>63.68</v>
      </c>
    </row>
    <row r="664" spans="1:5">
      <c r="A664" s="1309">
        <v>777</v>
      </c>
      <c r="B664" s="1309" t="s">
        <v>9989</v>
      </c>
      <c r="C664" s="1309" t="s">
        <v>758</v>
      </c>
      <c r="D664" s="1309" t="s">
        <v>9340</v>
      </c>
      <c r="E664" s="1313">
        <v>61.9</v>
      </c>
    </row>
    <row r="665" spans="1:5">
      <c r="A665" s="1309">
        <v>780</v>
      </c>
      <c r="B665" s="1309" t="s">
        <v>9990</v>
      </c>
      <c r="C665" s="1309" t="s">
        <v>758</v>
      </c>
      <c r="D665" s="1309" t="s">
        <v>9340</v>
      </c>
      <c r="E665" s="1313">
        <v>62.21</v>
      </c>
    </row>
    <row r="666" spans="1:5">
      <c r="A666" s="1309">
        <v>778</v>
      </c>
      <c r="B666" s="1309" t="s">
        <v>9991</v>
      </c>
      <c r="C666" s="1309" t="s">
        <v>758</v>
      </c>
      <c r="D666" s="1309" t="s">
        <v>9340</v>
      </c>
      <c r="E666" s="1313">
        <v>63.68</v>
      </c>
    </row>
    <row r="667" spans="1:5">
      <c r="A667" s="1309">
        <v>781</v>
      </c>
      <c r="B667" s="1309" t="s">
        <v>9992</v>
      </c>
      <c r="C667" s="1309" t="s">
        <v>758</v>
      </c>
      <c r="D667" s="1309" t="s">
        <v>9340</v>
      </c>
      <c r="E667" s="1313">
        <v>117.65</v>
      </c>
    </row>
    <row r="668" spans="1:5">
      <c r="A668" s="1309">
        <v>786</v>
      </c>
      <c r="B668" s="1309" t="s">
        <v>9993</v>
      </c>
      <c r="C668" s="1309" t="s">
        <v>758</v>
      </c>
      <c r="D668" s="1309" t="s">
        <v>9340</v>
      </c>
      <c r="E668" s="1313">
        <v>117.65</v>
      </c>
    </row>
    <row r="669" spans="1:5">
      <c r="A669" s="1309">
        <v>782</v>
      </c>
      <c r="B669" s="1309" t="s">
        <v>9994</v>
      </c>
      <c r="C669" s="1309" t="s">
        <v>758</v>
      </c>
      <c r="D669" s="1309" t="s">
        <v>9340</v>
      </c>
      <c r="E669" s="1313">
        <v>117.65</v>
      </c>
    </row>
    <row r="670" spans="1:5">
      <c r="A670" s="1309">
        <v>783</v>
      </c>
      <c r="B670" s="1309" t="s">
        <v>9995</v>
      </c>
      <c r="C670" s="1309" t="s">
        <v>758</v>
      </c>
      <c r="D670" s="1309" t="s">
        <v>9340</v>
      </c>
      <c r="E670" s="1313">
        <v>322</v>
      </c>
    </row>
    <row r="671" spans="1:5">
      <c r="A671" s="1309">
        <v>785</v>
      </c>
      <c r="B671" s="1309" t="s">
        <v>9996</v>
      </c>
      <c r="C671" s="1309" t="s">
        <v>758</v>
      </c>
      <c r="D671" s="1309" t="s">
        <v>9340</v>
      </c>
      <c r="E671" s="1313">
        <v>340.22</v>
      </c>
    </row>
    <row r="672" spans="1:5">
      <c r="A672" s="1309">
        <v>784</v>
      </c>
      <c r="B672" s="1309" t="s">
        <v>9997</v>
      </c>
      <c r="C672" s="1309" t="s">
        <v>758</v>
      </c>
      <c r="D672" s="1309" t="s">
        <v>9340</v>
      </c>
      <c r="E672" s="1313">
        <v>364.97</v>
      </c>
    </row>
    <row r="673" spans="1:5">
      <c r="A673" s="1309">
        <v>831</v>
      </c>
      <c r="B673" s="1309" t="s">
        <v>9998</v>
      </c>
      <c r="C673" s="1309" t="s">
        <v>758</v>
      </c>
      <c r="D673" s="1309" t="s">
        <v>9326</v>
      </c>
      <c r="E673" s="1313">
        <v>80.38</v>
      </c>
    </row>
    <row r="674" spans="1:5">
      <c r="A674" s="1309">
        <v>828</v>
      </c>
      <c r="B674" s="1309" t="s">
        <v>9999</v>
      </c>
      <c r="C674" s="1309" t="s">
        <v>758</v>
      </c>
      <c r="D674" s="1309" t="s">
        <v>9326</v>
      </c>
      <c r="E674" s="1313">
        <v>0.46</v>
      </c>
    </row>
    <row r="675" spans="1:5">
      <c r="A675" s="1309">
        <v>829</v>
      </c>
      <c r="B675" s="1309" t="s">
        <v>10000</v>
      </c>
      <c r="C675" s="1309" t="s">
        <v>758</v>
      </c>
      <c r="D675" s="1309" t="s">
        <v>9326</v>
      </c>
      <c r="E675" s="1313">
        <v>0.97</v>
      </c>
    </row>
    <row r="676" spans="1:5">
      <c r="A676" s="1309">
        <v>812</v>
      </c>
      <c r="B676" s="1309" t="s">
        <v>10001</v>
      </c>
      <c r="C676" s="1309" t="s">
        <v>758</v>
      </c>
      <c r="D676" s="1309" t="s">
        <v>9326</v>
      </c>
      <c r="E676" s="1313">
        <v>2.11</v>
      </c>
    </row>
    <row r="677" spans="1:5">
      <c r="A677" s="1309">
        <v>819</v>
      </c>
      <c r="B677" s="1309" t="s">
        <v>10002</v>
      </c>
      <c r="C677" s="1309" t="s">
        <v>758</v>
      </c>
      <c r="D677" s="1309" t="s">
        <v>9326</v>
      </c>
      <c r="E677" s="1313">
        <v>3.47</v>
      </c>
    </row>
    <row r="678" spans="1:5">
      <c r="A678" s="1309">
        <v>818</v>
      </c>
      <c r="B678" s="1309" t="s">
        <v>10003</v>
      </c>
      <c r="C678" s="1309" t="s">
        <v>758</v>
      </c>
      <c r="D678" s="1309" t="s">
        <v>9326</v>
      </c>
      <c r="E678" s="1313">
        <v>5.84</v>
      </c>
    </row>
    <row r="679" spans="1:5">
      <c r="A679" s="1309">
        <v>823</v>
      </c>
      <c r="B679" s="1309" t="s">
        <v>10004</v>
      </c>
      <c r="C679" s="1309" t="s">
        <v>758</v>
      </c>
      <c r="D679" s="1309" t="s">
        <v>9326</v>
      </c>
      <c r="E679" s="1313">
        <v>17.579999999999998</v>
      </c>
    </row>
    <row r="680" spans="1:5">
      <c r="A680" s="1309">
        <v>830</v>
      </c>
      <c r="B680" s="1309" t="s">
        <v>10005</v>
      </c>
      <c r="C680" s="1309" t="s">
        <v>758</v>
      </c>
      <c r="D680" s="1309" t="s">
        <v>9326</v>
      </c>
      <c r="E680" s="1313">
        <v>14.48</v>
      </c>
    </row>
    <row r="681" spans="1:5">
      <c r="A681" s="1309">
        <v>826</v>
      </c>
      <c r="B681" s="1309" t="s">
        <v>10006</v>
      </c>
      <c r="C681" s="1309" t="s">
        <v>758</v>
      </c>
      <c r="D681" s="1309" t="s">
        <v>9326</v>
      </c>
      <c r="E681" s="1313">
        <v>45.08</v>
      </c>
    </row>
    <row r="682" spans="1:5">
      <c r="A682" s="1309">
        <v>827</v>
      </c>
      <c r="B682" s="1309" t="s">
        <v>10007</v>
      </c>
      <c r="C682" s="1309" t="s">
        <v>758</v>
      </c>
      <c r="D682" s="1309" t="s">
        <v>9326</v>
      </c>
      <c r="E682" s="1313">
        <v>38.08</v>
      </c>
    </row>
    <row r="683" spans="1:5">
      <c r="A683" s="1309">
        <v>832</v>
      </c>
      <c r="B683" s="1309" t="s">
        <v>10008</v>
      </c>
      <c r="C683" s="1309" t="s">
        <v>758</v>
      </c>
      <c r="D683" s="1309" t="s">
        <v>9326</v>
      </c>
      <c r="E683" s="1313">
        <v>2.63</v>
      </c>
    </row>
    <row r="684" spans="1:5">
      <c r="A684" s="1309">
        <v>833</v>
      </c>
      <c r="B684" s="1309" t="s">
        <v>10009</v>
      </c>
      <c r="C684" s="1309" t="s">
        <v>758</v>
      </c>
      <c r="D684" s="1309" t="s">
        <v>9326</v>
      </c>
      <c r="E684" s="1313">
        <v>3.73</v>
      </c>
    </row>
    <row r="685" spans="1:5">
      <c r="A685" s="1309">
        <v>834</v>
      </c>
      <c r="B685" s="1309" t="s">
        <v>10010</v>
      </c>
      <c r="C685" s="1309" t="s">
        <v>758</v>
      </c>
      <c r="D685" s="1309" t="s">
        <v>9326</v>
      </c>
      <c r="E685" s="1313">
        <v>4.0999999999999996</v>
      </c>
    </row>
    <row r="686" spans="1:5">
      <c r="A686" s="1309">
        <v>825</v>
      </c>
      <c r="B686" s="1309" t="s">
        <v>10011</v>
      </c>
      <c r="C686" s="1309" t="s">
        <v>758</v>
      </c>
      <c r="D686" s="1309" t="s">
        <v>9326</v>
      </c>
      <c r="E686" s="1313">
        <v>4.57</v>
      </c>
    </row>
    <row r="687" spans="1:5">
      <c r="A687" s="1309">
        <v>813</v>
      </c>
      <c r="B687" s="1309" t="s">
        <v>10012</v>
      </c>
      <c r="C687" s="1309" t="s">
        <v>758</v>
      </c>
      <c r="D687" s="1309" t="s">
        <v>9326</v>
      </c>
      <c r="E687" s="1313">
        <v>4.49</v>
      </c>
    </row>
    <row r="688" spans="1:5">
      <c r="A688" s="1309">
        <v>820</v>
      </c>
      <c r="B688" s="1309" t="s">
        <v>10013</v>
      </c>
      <c r="C688" s="1309" t="s">
        <v>758</v>
      </c>
      <c r="D688" s="1309" t="s">
        <v>9326</v>
      </c>
      <c r="E688" s="1313">
        <v>5.7</v>
      </c>
    </row>
    <row r="689" spans="1:5">
      <c r="A689" s="1309">
        <v>816</v>
      </c>
      <c r="B689" s="1309" t="s">
        <v>10014</v>
      </c>
      <c r="C689" s="1309" t="s">
        <v>758</v>
      </c>
      <c r="D689" s="1309" t="s">
        <v>9326</v>
      </c>
      <c r="E689" s="1313">
        <v>9.6999999999999993</v>
      </c>
    </row>
    <row r="690" spans="1:5">
      <c r="A690" s="1309">
        <v>814</v>
      </c>
      <c r="B690" s="1309" t="s">
        <v>10015</v>
      </c>
      <c r="C690" s="1309" t="s">
        <v>758</v>
      </c>
      <c r="D690" s="1309" t="s">
        <v>9326</v>
      </c>
      <c r="E690" s="1313">
        <v>11.72</v>
      </c>
    </row>
    <row r="691" spans="1:5">
      <c r="A691" s="1309">
        <v>815</v>
      </c>
      <c r="B691" s="1309" t="s">
        <v>10016</v>
      </c>
      <c r="C691" s="1309" t="s">
        <v>758</v>
      </c>
      <c r="D691" s="1309" t="s">
        <v>9326</v>
      </c>
      <c r="E691" s="1313">
        <v>12.67</v>
      </c>
    </row>
    <row r="692" spans="1:5">
      <c r="A692" s="1309">
        <v>822</v>
      </c>
      <c r="B692" s="1309" t="s">
        <v>10017</v>
      </c>
      <c r="C692" s="1309" t="s">
        <v>758</v>
      </c>
      <c r="D692" s="1309" t="s">
        <v>9326</v>
      </c>
      <c r="E692" s="1313">
        <v>15.43</v>
      </c>
    </row>
    <row r="693" spans="1:5">
      <c r="A693" s="1309">
        <v>821</v>
      </c>
      <c r="B693" s="1309" t="s">
        <v>10018</v>
      </c>
      <c r="C693" s="1309" t="s">
        <v>758</v>
      </c>
      <c r="D693" s="1309" t="s">
        <v>9326</v>
      </c>
      <c r="E693" s="1313">
        <v>18.04</v>
      </c>
    </row>
    <row r="694" spans="1:5">
      <c r="A694" s="1309">
        <v>817</v>
      </c>
      <c r="B694" s="1309" t="s">
        <v>10019</v>
      </c>
      <c r="C694" s="1309" t="s">
        <v>758</v>
      </c>
      <c r="D694" s="1309" t="s">
        <v>9326</v>
      </c>
      <c r="E694" s="1313">
        <v>21.45</v>
      </c>
    </row>
    <row r="695" spans="1:5">
      <c r="A695" s="1309">
        <v>20086</v>
      </c>
      <c r="B695" s="1309" t="s">
        <v>10020</v>
      </c>
      <c r="C695" s="1309" t="s">
        <v>758</v>
      </c>
      <c r="D695" s="1309" t="s">
        <v>9326</v>
      </c>
      <c r="E695" s="1313">
        <v>2.1800000000000002</v>
      </c>
    </row>
    <row r="696" spans="1:5">
      <c r="A696" s="1309">
        <v>39191</v>
      </c>
      <c r="B696" s="1309" t="s">
        <v>10021</v>
      </c>
      <c r="C696" s="1309" t="s">
        <v>758</v>
      </c>
      <c r="D696" s="1309" t="s">
        <v>9326</v>
      </c>
      <c r="E696" s="1313">
        <v>10.45</v>
      </c>
    </row>
    <row r="697" spans="1:5">
      <c r="A697" s="1309">
        <v>39190</v>
      </c>
      <c r="B697" s="1309" t="s">
        <v>10022</v>
      </c>
      <c r="C697" s="1309" t="s">
        <v>758</v>
      </c>
      <c r="D697" s="1309" t="s">
        <v>9326</v>
      </c>
      <c r="E697" s="1313">
        <v>10.91</v>
      </c>
    </row>
    <row r="698" spans="1:5">
      <c r="A698" s="1309">
        <v>39189</v>
      </c>
      <c r="B698" s="1309" t="s">
        <v>10023</v>
      </c>
      <c r="C698" s="1309" t="s">
        <v>758</v>
      </c>
      <c r="D698" s="1309" t="s">
        <v>9326</v>
      </c>
      <c r="E698" s="1313">
        <v>11.55</v>
      </c>
    </row>
    <row r="699" spans="1:5">
      <c r="A699" s="1309">
        <v>39186</v>
      </c>
      <c r="B699" s="1309" t="s">
        <v>10024</v>
      </c>
      <c r="C699" s="1309" t="s">
        <v>758</v>
      </c>
      <c r="D699" s="1309" t="s">
        <v>9326</v>
      </c>
      <c r="E699" s="1313">
        <v>10.33</v>
      </c>
    </row>
    <row r="700" spans="1:5">
      <c r="A700" s="1309">
        <v>39188</v>
      </c>
      <c r="B700" s="1309" t="s">
        <v>10025</v>
      </c>
      <c r="C700" s="1309" t="s">
        <v>758</v>
      </c>
      <c r="D700" s="1309" t="s">
        <v>9326</v>
      </c>
      <c r="E700" s="1313">
        <v>8.5</v>
      </c>
    </row>
    <row r="701" spans="1:5">
      <c r="A701" s="1309">
        <v>39187</v>
      </c>
      <c r="B701" s="1309" t="s">
        <v>10026</v>
      </c>
      <c r="C701" s="1309" t="s">
        <v>758</v>
      </c>
      <c r="D701" s="1309" t="s">
        <v>9326</v>
      </c>
      <c r="E701" s="1313">
        <v>8.91</v>
      </c>
    </row>
    <row r="702" spans="1:5">
      <c r="A702" s="1309">
        <v>39184</v>
      </c>
      <c r="B702" s="1309" t="s">
        <v>10027</v>
      </c>
      <c r="C702" s="1309" t="s">
        <v>758</v>
      </c>
      <c r="D702" s="1309" t="s">
        <v>9326</v>
      </c>
      <c r="E702" s="1313">
        <v>3.35</v>
      </c>
    </row>
    <row r="703" spans="1:5">
      <c r="A703" s="1309">
        <v>39185</v>
      </c>
      <c r="B703" s="1309" t="s">
        <v>10028</v>
      </c>
      <c r="C703" s="1309" t="s">
        <v>758</v>
      </c>
      <c r="D703" s="1309" t="s">
        <v>9326</v>
      </c>
      <c r="E703" s="1313">
        <v>3.05</v>
      </c>
    </row>
    <row r="704" spans="1:5">
      <c r="A704" s="1309">
        <v>39198</v>
      </c>
      <c r="B704" s="1309" t="s">
        <v>10029</v>
      </c>
      <c r="C704" s="1309" t="s">
        <v>758</v>
      </c>
      <c r="D704" s="1309" t="s">
        <v>9326</v>
      </c>
      <c r="E704" s="1313">
        <v>34.28</v>
      </c>
    </row>
    <row r="705" spans="1:5">
      <c r="A705" s="1309">
        <v>39197</v>
      </c>
      <c r="B705" s="1309" t="s">
        <v>10030</v>
      </c>
      <c r="C705" s="1309" t="s">
        <v>758</v>
      </c>
      <c r="D705" s="1309" t="s">
        <v>9326</v>
      </c>
      <c r="E705" s="1313">
        <v>35.81</v>
      </c>
    </row>
    <row r="706" spans="1:5">
      <c r="A706" s="1309">
        <v>39196</v>
      </c>
      <c r="B706" s="1309" t="s">
        <v>10031</v>
      </c>
      <c r="C706" s="1309" t="s">
        <v>758</v>
      </c>
      <c r="D706" s="1309" t="s">
        <v>9326</v>
      </c>
      <c r="E706" s="1313">
        <v>36.93</v>
      </c>
    </row>
    <row r="707" spans="1:5">
      <c r="A707" s="1309">
        <v>39199</v>
      </c>
      <c r="B707" s="1309" t="s">
        <v>10032</v>
      </c>
      <c r="C707" s="1309" t="s">
        <v>758</v>
      </c>
      <c r="D707" s="1309" t="s">
        <v>9326</v>
      </c>
      <c r="E707" s="1313">
        <v>32.99</v>
      </c>
    </row>
    <row r="708" spans="1:5">
      <c r="A708" s="1309">
        <v>39195</v>
      </c>
      <c r="B708" s="1309" t="s">
        <v>10033</v>
      </c>
      <c r="C708" s="1309" t="s">
        <v>758</v>
      </c>
      <c r="D708" s="1309" t="s">
        <v>9326</v>
      </c>
      <c r="E708" s="1313">
        <v>19.04</v>
      </c>
    </row>
    <row r="709" spans="1:5">
      <c r="A709" s="1309">
        <v>39194</v>
      </c>
      <c r="B709" s="1309" t="s">
        <v>10034</v>
      </c>
      <c r="C709" s="1309" t="s">
        <v>758</v>
      </c>
      <c r="D709" s="1309" t="s">
        <v>9326</v>
      </c>
      <c r="E709" s="1313">
        <v>20.38</v>
      </c>
    </row>
    <row r="710" spans="1:5">
      <c r="A710" s="1309">
        <v>39193</v>
      </c>
      <c r="B710" s="1309" t="s">
        <v>10035</v>
      </c>
      <c r="C710" s="1309" t="s">
        <v>758</v>
      </c>
      <c r="D710" s="1309" t="s">
        <v>9326</v>
      </c>
      <c r="E710" s="1313">
        <v>22.33</v>
      </c>
    </row>
    <row r="711" spans="1:5">
      <c r="A711" s="1309">
        <v>39192</v>
      </c>
      <c r="B711" s="1309" t="s">
        <v>10036</v>
      </c>
      <c r="C711" s="1309" t="s">
        <v>758</v>
      </c>
      <c r="D711" s="1309" t="s">
        <v>9326</v>
      </c>
      <c r="E711" s="1313">
        <v>23.23</v>
      </c>
    </row>
    <row r="712" spans="1:5">
      <c r="A712" s="1309">
        <v>39920</v>
      </c>
      <c r="B712" s="1309" t="s">
        <v>10037</v>
      </c>
      <c r="C712" s="1309" t="s">
        <v>758</v>
      </c>
      <c r="D712" s="1309" t="s">
        <v>9326</v>
      </c>
      <c r="E712" s="1313">
        <v>2.81</v>
      </c>
    </row>
    <row r="713" spans="1:5">
      <c r="A713" s="1309">
        <v>39201</v>
      </c>
      <c r="B713" s="1309" t="s">
        <v>10038</v>
      </c>
      <c r="C713" s="1309" t="s">
        <v>758</v>
      </c>
      <c r="D713" s="1309" t="s">
        <v>9326</v>
      </c>
      <c r="E713" s="1313">
        <v>40.99</v>
      </c>
    </row>
    <row r="714" spans="1:5">
      <c r="A714" s="1309">
        <v>39200</v>
      </c>
      <c r="B714" s="1309" t="s">
        <v>10039</v>
      </c>
      <c r="C714" s="1309" t="s">
        <v>758</v>
      </c>
      <c r="D714" s="1309" t="s">
        <v>9326</v>
      </c>
      <c r="E714" s="1313">
        <v>41.32</v>
      </c>
    </row>
    <row r="715" spans="1:5">
      <c r="A715" s="1309">
        <v>39203</v>
      </c>
      <c r="B715" s="1309" t="s">
        <v>10040</v>
      </c>
      <c r="C715" s="1309" t="s">
        <v>758</v>
      </c>
      <c r="D715" s="1309" t="s">
        <v>9326</v>
      </c>
      <c r="E715" s="1313">
        <v>33.36</v>
      </c>
    </row>
    <row r="716" spans="1:5">
      <c r="A716" s="1309">
        <v>39202</v>
      </c>
      <c r="B716" s="1309" t="s">
        <v>10041</v>
      </c>
      <c r="C716" s="1309" t="s">
        <v>758</v>
      </c>
      <c r="D716" s="1309" t="s">
        <v>9326</v>
      </c>
      <c r="E716" s="1313">
        <v>39.19</v>
      </c>
    </row>
    <row r="717" spans="1:5">
      <c r="A717" s="1309">
        <v>39205</v>
      </c>
      <c r="B717" s="1309" t="s">
        <v>10042</v>
      </c>
      <c r="C717" s="1309" t="s">
        <v>758</v>
      </c>
      <c r="D717" s="1309" t="s">
        <v>9326</v>
      </c>
      <c r="E717" s="1313">
        <v>65.39</v>
      </c>
    </row>
    <row r="718" spans="1:5">
      <c r="A718" s="1309">
        <v>39204</v>
      </c>
      <c r="B718" s="1309" t="s">
        <v>10043</v>
      </c>
      <c r="C718" s="1309" t="s">
        <v>758</v>
      </c>
      <c r="D718" s="1309" t="s">
        <v>9326</v>
      </c>
      <c r="E718" s="1313">
        <v>66.97</v>
      </c>
    </row>
    <row r="719" spans="1:5">
      <c r="A719" s="1309">
        <v>39206</v>
      </c>
      <c r="B719" s="1309" t="s">
        <v>10044</v>
      </c>
      <c r="C719" s="1309" t="s">
        <v>758</v>
      </c>
      <c r="D719" s="1309" t="s">
        <v>9326</v>
      </c>
      <c r="E719" s="1313">
        <v>63.53</v>
      </c>
    </row>
    <row r="720" spans="1:5">
      <c r="A720" s="1309">
        <v>797</v>
      </c>
      <c r="B720" s="1309" t="s">
        <v>10045</v>
      </c>
      <c r="C720" s="1309" t="s">
        <v>758</v>
      </c>
      <c r="D720" s="1309" t="s">
        <v>9326</v>
      </c>
      <c r="E720" s="1313">
        <v>8.39</v>
      </c>
    </row>
    <row r="721" spans="1:5">
      <c r="A721" s="1309">
        <v>798</v>
      </c>
      <c r="B721" s="1309" t="s">
        <v>10046</v>
      </c>
      <c r="C721" s="1309" t="s">
        <v>758</v>
      </c>
      <c r="D721" s="1309" t="s">
        <v>9326</v>
      </c>
      <c r="E721" s="1313">
        <v>1.1499999999999999</v>
      </c>
    </row>
    <row r="722" spans="1:5">
      <c r="A722" s="1309">
        <v>796</v>
      </c>
      <c r="B722" s="1309" t="s">
        <v>10047</v>
      </c>
      <c r="C722" s="1309" t="s">
        <v>758</v>
      </c>
      <c r="D722" s="1309" t="s">
        <v>9326</v>
      </c>
      <c r="E722" s="1313">
        <v>8.0399999999999991</v>
      </c>
    </row>
    <row r="723" spans="1:5">
      <c r="A723" s="1309">
        <v>799</v>
      </c>
      <c r="B723" s="1309" t="s">
        <v>10048</v>
      </c>
      <c r="C723" s="1309" t="s">
        <v>758</v>
      </c>
      <c r="D723" s="1309" t="s">
        <v>9326</v>
      </c>
      <c r="E723" s="1313">
        <v>3.78</v>
      </c>
    </row>
    <row r="724" spans="1:5">
      <c r="A724" s="1309">
        <v>792</v>
      </c>
      <c r="B724" s="1309" t="s">
        <v>10049</v>
      </c>
      <c r="C724" s="1309" t="s">
        <v>758</v>
      </c>
      <c r="D724" s="1309" t="s">
        <v>9326</v>
      </c>
      <c r="E724" s="1313">
        <v>3.84</v>
      </c>
    </row>
    <row r="725" spans="1:5">
      <c r="A725" s="1309">
        <v>804</v>
      </c>
      <c r="B725" s="1309" t="s">
        <v>10050</v>
      </c>
      <c r="C725" s="1309" t="s">
        <v>758</v>
      </c>
      <c r="D725" s="1309" t="s">
        <v>9326</v>
      </c>
      <c r="E725" s="1313">
        <v>19.05</v>
      </c>
    </row>
    <row r="726" spans="1:5">
      <c r="A726" s="1309">
        <v>793</v>
      </c>
      <c r="B726" s="1309" t="s">
        <v>10051</v>
      </c>
      <c r="C726" s="1309" t="s">
        <v>758</v>
      </c>
      <c r="D726" s="1309" t="s">
        <v>9326</v>
      </c>
      <c r="E726" s="1313">
        <v>8.18</v>
      </c>
    </row>
    <row r="727" spans="1:5">
      <c r="A727" s="1309">
        <v>801</v>
      </c>
      <c r="B727" s="1309" t="s">
        <v>10052</v>
      </c>
      <c r="C727" s="1309" t="s">
        <v>758</v>
      </c>
      <c r="D727" s="1309" t="s">
        <v>9326</v>
      </c>
      <c r="E727" s="1313">
        <v>5.83</v>
      </c>
    </row>
    <row r="728" spans="1:5">
      <c r="A728" s="1309">
        <v>794</v>
      </c>
      <c r="B728" s="1309" t="s">
        <v>10053</v>
      </c>
      <c r="C728" s="1309" t="s">
        <v>758</v>
      </c>
      <c r="D728" s="1309" t="s">
        <v>9326</v>
      </c>
      <c r="E728" s="1313">
        <v>6.02</v>
      </c>
    </row>
    <row r="729" spans="1:5">
      <c r="A729" s="1309">
        <v>802</v>
      </c>
      <c r="B729" s="1309" t="s">
        <v>10054</v>
      </c>
      <c r="C729" s="1309" t="s">
        <v>758</v>
      </c>
      <c r="D729" s="1309" t="s">
        <v>9326</v>
      </c>
      <c r="E729" s="1313">
        <v>16.8</v>
      </c>
    </row>
    <row r="730" spans="1:5">
      <c r="A730" s="1309">
        <v>803</v>
      </c>
      <c r="B730" s="1309" t="s">
        <v>10055</v>
      </c>
      <c r="C730" s="1309" t="s">
        <v>758</v>
      </c>
      <c r="D730" s="1309" t="s">
        <v>9326</v>
      </c>
      <c r="E730" s="1313">
        <v>14.65</v>
      </c>
    </row>
    <row r="731" spans="1:5">
      <c r="A731" s="1309">
        <v>38001</v>
      </c>
      <c r="B731" s="1309" t="s">
        <v>10056</v>
      </c>
      <c r="C731" s="1309" t="s">
        <v>758</v>
      </c>
      <c r="D731" s="1309" t="s">
        <v>9326</v>
      </c>
      <c r="E731" s="1313">
        <v>0.62</v>
      </c>
    </row>
    <row r="732" spans="1:5">
      <c r="A732" s="1309">
        <v>38002</v>
      </c>
      <c r="B732" s="1309" t="s">
        <v>10057</v>
      </c>
      <c r="C732" s="1309" t="s">
        <v>758</v>
      </c>
      <c r="D732" s="1309" t="s">
        <v>9326</v>
      </c>
      <c r="E732" s="1313">
        <v>1.1499999999999999</v>
      </c>
    </row>
    <row r="733" spans="1:5">
      <c r="A733" s="1309">
        <v>38003</v>
      </c>
      <c r="B733" s="1309" t="s">
        <v>10058</v>
      </c>
      <c r="C733" s="1309" t="s">
        <v>758</v>
      </c>
      <c r="D733" s="1309" t="s">
        <v>9326</v>
      </c>
      <c r="E733" s="1313">
        <v>13.78</v>
      </c>
    </row>
    <row r="734" spans="1:5">
      <c r="A734" s="1309">
        <v>38004</v>
      </c>
      <c r="B734" s="1309" t="s">
        <v>10059</v>
      </c>
      <c r="C734" s="1309" t="s">
        <v>758</v>
      </c>
      <c r="D734" s="1309" t="s">
        <v>9326</v>
      </c>
      <c r="E734" s="1313">
        <v>18.43</v>
      </c>
    </row>
    <row r="735" spans="1:5">
      <c r="A735" s="1309">
        <v>36327</v>
      </c>
      <c r="B735" s="1309" t="s">
        <v>10060</v>
      </c>
      <c r="C735" s="1309" t="s">
        <v>758</v>
      </c>
      <c r="D735" s="1309" t="s">
        <v>9340</v>
      </c>
      <c r="E735" s="1313">
        <v>2.3199999999999998</v>
      </c>
    </row>
    <row r="736" spans="1:5">
      <c r="A736" s="1309">
        <v>38992</v>
      </c>
      <c r="B736" s="1309" t="s">
        <v>10061</v>
      </c>
      <c r="C736" s="1309" t="s">
        <v>758</v>
      </c>
      <c r="D736" s="1309" t="s">
        <v>9340</v>
      </c>
      <c r="E736" s="1313">
        <v>3.72</v>
      </c>
    </row>
    <row r="737" spans="1:5">
      <c r="A737" s="1309">
        <v>38993</v>
      </c>
      <c r="B737" s="1309" t="s">
        <v>10062</v>
      </c>
      <c r="C737" s="1309" t="s">
        <v>758</v>
      </c>
      <c r="D737" s="1309" t="s">
        <v>9340</v>
      </c>
      <c r="E737" s="1313">
        <v>10.6</v>
      </c>
    </row>
    <row r="738" spans="1:5">
      <c r="A738" s="1309">
        <v>38418</v>
      </c>
      <c r="B738" s="1309" t="s">
        <v>10063</v>
      </c>
      <c r="C738" s="1309" t="s">
        <v>758</v>
      </c>
      <c r="D738" s="1309" t="s">
        <v>9326</v>
      </c>
      <c r="E738" s="1313">
        <v>6.34</v>
      </c>
    </row>
    <row r="739" spans="1:5">
      <c r="A739" s="1309">
        <v>39178</v>
      </c>
      <c r="B739" s="1309" t="s">
        <v>10064</v>
      </c>
      <c r="C739" s="1309" t="s">
        <v>758</v>
      </c>
      <c r="D739" s="1309" t="s">
        <v>9326</v>
      </c>
      <c r="E739" s="1313">
        <v>1.1299999999999999</v>
      </c>
    </row>
    <row r="740" spans="1:5">
      <c r="A740" s="1309">
        <v>39177</v>
      </c>
      <c r="B740" s="1309" t="s">
        <v>10065</v>
      </c>
      <c r="C740" s="1309" t="s">
        <v>758</v>
      </c>
      <c r="D740" s="1309" t="s">
        <v>9326</v>
      </c>
      <c r="E740" s="1313">
        <v>1.02</v>
      </c>
    </row>
    <row r="741" spans="1:5">
      <c r="A741" s="1309">
        <v>39174</v>
      </c>
      <c r="B741" s="1309" t="s">
        <v>10066</v>
      </c>
      <c r="C741" s="1309" t="s">
        <v>758</v>
      </c>
      <c r="D741" s="1309" t="s">
        <v>9326</v>
      </c>
      <c r="E741" s="1313">
        <v>0.51</v>
      </c>
    </row>
    <row r="742" spans="1:5">
      <c r="A742" s="1309">
        <v>39176</v>
      </c>
      <c r="B742" s="1309" t="s">
        <v>10067</v>
      </c>
      <c r="C742" s="1309" t="s">
        <v>758</v>
      </c>
      <c r="D742" s="1309" t="s">
        <v>9326</v>
      </c>
      <c r="E742" s="1313">
        <v>0.67</v>
      </c>
    </row>
    <row r="743" spans="1:5">
      <c r="A743" s="1309">
        <v>39180</v>
      </c>
      <c r="B743" s="1309" t="s">
        <v>10068</v>
      </c>
      <c r="C743" s="1309" t="s">
        <v>758</v>
      </c>
      <c r="D743" s="1309" t="s">
        <v>9326</v>
      </c>
      <c r="E743" s="1313">
        <v>3.07</v>
      </c>
    </row>
    <row r="744" spans="1:5">
      <c r="A744" s="1309">
        <v>39179</v>
      </c>
      <c r="B744" s="1309" t="s">
        <v>10069</v>
      </c>
      <c r="C744" s="1309" t="s">
        <v>758</v>
      </c>
      <c r="D744" s="1309" t="s">
        <v>9326</v>
      </c>
      <c r="E744" s="1313">
        <v>2.71</v>
      </c>
    </row>
    <row r="745" spans="1:5">
      <c r="A745" s="1309">
        <v>39175</v>
      </c>
      <c r="B745" s="1309" t="s">
        <v>10070</v>
      </c>
      <c r="C745" s="1309" t="s">
        <v>758</v>
      </c>
      <c r="D745" s="1309" t="s">
        <v>9326</v>
      </c>
      <c r="E745" s="1313">
        <v>0.62</v>
      </c>
    </row>
    <row r="746" spans="1:5">
      <c r="A746" s="1309">
        <v>39217</v>
      </c>
      <c r="B746" s="1309" t="s">
        <v>10071</v>
      </c>
      <c r="C746" s="1309" t="s">
        <v>758</v>
      </c>
      <c r="D746" s="1309" t="s">
        <v>9326</v>
      </c>
      <c r="E746" s="1313">
        <v>0.48</v>
      </c>
    </row>
    <row r="747" spans="1:5">
      <c r="A747" s="1309">
        <v>39181</v>
      </c>
      <c r="B747" s="1309" t="s">
        <v>10072</v>
      </c>
      <c r="C747" s="1309" t="s">
        <v>758</v>
      </c>
      <c r="D747" s="1309" t="s">
        <v>9326</v>
      </c>
      <c r="E747" s="1313">
        <v>4.1100000000000003</v>
      </c>
    </row>
    <row r="748" spans="1:5">
      <c r="A748" s="1309">
        <v>39182</v>
      </c>
      <c r="B748" s="1309" t="s">
        <v>10073</v>
      </c>
      <c r="C748" s="1309" t="s">
        <v>758</v>
      </c>
      <c r="D748" s="1309" t="s">
        <v>9326</v>
      </c>
      <c r="E748" s="1313">
        <v>5.78</v>
      </c>
    </row>
    <row r="749" spans="1:5">
      <c r="A749" s="1309">
        <v>12616</v>
      </c>
      <c r="B749" s="1309" t="s">
        <v>10074</v>
      </c>
      <c r="C749" s="1309" t="s">
        <v>758</v>
      </c>
      <c r="D749" s="1309" t="s">
        <v>9340</v>
      </c>
      <c r="E749" s="1313">
        <v>6.57</v>
      </c>
    </row>
    <row r="750" spans="1:5">
      <c r="A750" s="1309">
        <v>1049</v>
      </c>
      <c r="B750" s="1309" t="s">
        <v>10075</v>
      </c>
      <c r="C750" s="1309" t="s">
        <v>758</v>
      </c>
      <c r="D750" s="1309" t="s">
        <v>9326</v>
      </c>
      <c r="E750" s="1313">
        <v>4.84</v>
      </c>
    </row>
    <row r="751" spans="1:5">
      <c r="A751" s="1309">
        <v>1099</v>
      </c>
      <c r="B751" s="1309" t="s">
        <v>10076</v>
      </c>
      <c r="C751" s="1309" t="s">
        <v>758</v>
      </c>
      <c r="D751" s="1309" t="s">
        <v>9326</v>
      </c>
      <c r="E751" s="1313">
        <v>3.7</v>
      </c>
    </row>
    <row r="752" spans="1:5">
      <c r="A752" s="1309">
        <v>39678</v>
      </c>
      <c r="B752" s="1309" t="s">
        <v>10077</v>
      </c>
      <c r="C752" s="1309" t="s">
        <v>758</v>
      </c>
      <c r="D752" s="1309" t="s">
        <v>9326</v>
      </c>
      <c r="E752" s="1313">
        <v>1.49</v>
      </c>
    </row>
    <row r="753" spans="1:5">
      <c r="A753" s="1309">
        <v>1050</v>
      </c>
      <c r="B753" s="1309" t="s">
        <v>10078</v>
      </c>
      <c r="C753" s="1309" t="s">
        <v>758</v>
      </c>
      <c r="D753" s="1309" t="s">
        <v>9326</v>
      </c>
      <c r="E753" s="1313">
        <v>2.5299999999999998</v>
      </c>
    </row>
    <row r="754" spans="1:5">
      <c r="A754" s="1309">
        <v>1101</v>
      </c>
      <c r="B754" s="1309" t="s">
        <v>10079</v>
      </c>
      <c r="C754" s="1309" t="s">
        <v>758</v>
      </c>
      <c r="D754" s="1309" t="s">
        <v>9326</v>
      </c>
      <c r="E754" s="1313">
        <v>15.98</v>
      </c>
    </row>
    <row r="755" spans="1:5">
      <c r="A755" s="1309">
        <v>1100</v>
      </c>
      <c r="B755" s="1309" t="s">
        <v>10080</v>
      </c>
      <c r="C755" s="1309" t="s">
        <v>758</v>
      </c>
      <c r="D755" s="1309" t="s">
        <v>9326</v>
      </c>
      <c r="E755" s="1313">
        <v>8.24</v>
      </c>
    </row>
    <row r="756" spans="1:5">
      <c r="A756" s="1309">
        <v>39679</v>
      </c>
      <c r="B756" s="1309" t="s">
        <v>10081</v>
      </c>
      <c r="C756" s="1309" t="s">
        <v>758</v>
      </c>
      <c r="D756" s="1309" t="s">
        <v>9326</v>
      </c>
      <c r="E756" s="1313">
        <v>31.84</v>
      </c>
    </row>
    <row r="757" spans="1:5">
      <c r="A757" s="1309">
        <v>1098</v>
      </c>
      <c r="B757" s="1309" t="s">
        <v>10082</v>
      </c>
      <c r="C757" s="1309" t="s">
        <v>758</v>
      </c>
      <c r="D757" s="1309" t="s">
        <v>9326</v>
      </c>
      <c r="E757" s="1313">
        <v>1.97</v>
      </c>
    </row>
    <row r="758" spans="1:5">
      <c r="A758" s="1309">
        <v>1102</v>
      </c>
      <c r="B758" s="1309" t="s">
        <v>10083</v>
      </c>
      <c r="C758" s="1309" t="s">
        <v>758</v>
      </c>
      <c r="D758" s="1309" t="s">
        <v>9326</v>
      </c>
      <c r="E758" s="1313">
        <v>23.82</v>
      </c>
    </row>
    <row r="759" spans="1:5">
      <c r="A759" s="1309">
        <v>1051</v>
      </c>
      <c r="B759" s="1309" t="s">
        <v>10084</v>
      </c>
      <c r="C759" s="1309" t="s">
        <v>758</v>
      </c>
      <c r="D759" s="1309" t="s">
        <v>9326</v>
      </c>
      <c r="E759" s="1313">
        <v>34.630000000000003</v>
      </c>
    </row>
    <row r="760" spans="1:5">
      <c r="A760" s="1309">
        <v>37399</v>
      </c>
      <c r="B760" s="1309" t="s">
        <v>10085</v>
      </c>
      <c r="C760" s="1309" t="s">
        <v>758</v>
      </c>
      <c r="D760" s="1309" t="s">
        <v>9326</v>
      </c>
      <c r="E760" s="1313">
        <v>14.23</v>
      </c>
    </row>
    <row r="761" spans="1:5">
      <c r="A761" s="1309">
        <v>41955</v>
      </c>
      <c r="B761" s="1309" t="s">
        <v>10086</v>
      </c>
      <c r="C761" s="1309" t="s">
        <v>9401</v>
      </c>
      <c r="D761" s="1309" t="s">
        <v>9326</v>
      </c>
      <c r="E761" s="1313">
        <v>78.349999999999994</v>
      </c>
    </row>
    <row r="762" spans="1:5">
      <c r="A762" s="1309">
        <v>41953</v>
      </c>
      <c r="B762" s="1309" t="s">
        <v>10087</v>
      </c>
      <c r="C762" s="1309" t="s">
        <v>9401</v>
      </c>
      <c r="D762" s="1309" t="s">
        <v>9326</v>
      </c>
      <c r="E762" s="1313">
        <v>74.77</v>
      </c>
    </row>
    <row r="763" spans="1:5">
      <c r="A763" s="1309">
        <v>41954</v>
      </c>
      <c r="B763" s="1309" t="s">
        <v>10088</v>
      </c>
      <c r="C763" s="1309" t="s">
        <v>9401</v>
      </c>
      <c r="D763" s="1309" t="s">
        <v>9326</v>
      </c>
      <c r="E763" s="1313">
        <v>74.06</v>
      </c>
    </row>
    <row r="764" spans="1:5">
      <c r="A764" s="1309">
        <v>25004</v>
      </c>
      <c r="B764" s="1309" t="s">
        <v>10089</v>
      </c>
      <c r="C764" s="1309" t="s">
        <v>9401</v>
      </c>
      <c r="D764" s="1309" t="s">
        <v>9340</v>
      </c>
      <c r="E764" s="1313">
        <v>31.24</v>
      </c>
    </row>
    <row r="765" spans="1:5">
      <c r="A765" s="1309">
        <v>25002</v>
      </c>
      <c r="B765" s="1309" t="s">
        <v>10090</v>
      </c>
      <c r="C765" s="1309" t="s">
        <v>9401</v>
      </c>
      <c r="D765" s="1309" t="s">
        <v>9340</v>
      </c>
      <c r="E765" s="1313">
        <v>31.5</v>
      </c>
    </row>
    <row r="766" spans="1:5">
      <c r="A766" s="1309">
        <v>37409</v>
      </c>
      <c r="B766" s="1309" t="s">
        <v>10091</v>
      </c>
      <c r="C766" s="1309" t="s">
        <v>9401</v>
      </c>
      <c r="D766" s="1309" t="s">
        <v>9340</v>
      </c>
      <c r="E766" s="1313">
        <v>30.98</v>
      </c>
    </row>
    <row r="767" spans="1:5">
      <c r="A767" s="1309">
        <v>841</v>
      </c>
      <c r="B767" s="1309" t="s">
        <v>10092</v>
      </c>
      <c r="C767" s="1309" t="s">
        <v>9401</v>
      </c>
      <c r="D767" s="1309" t="s">
        <v>9340</v>
      </c>
      <c r="E767" s="1313">
        <v>32</v>
      </c>
    </row>
    <row r="768" spans="1:5">
      <c r="A768" s="1309">
        <v>25005</v>
      </c>
      <c r="B768" s="1309" t="s">
        <v>10093</v>
      </c>
      <c r="C768" s="1309" t="s">
        <v>9401</v>
      </c>
      <c r="D768" s="1309" t="s">
        <v>9340</v>
      </c>
      <c r="E768" s="1313">
        <v>35.090000000000003</v>
      </c>
    </row>
    <row r="769" spans="1:5">
      <c r="A769" s="1309">
        <v>25003</v>
      </c>
      <c r="B769" s="1309" t="s">
        <v>10094</v>
      </c>
      <c r="C769" s="1309" t="s">
        <v>9401</v>
      </c>
      <c r="D769" s="1309" t="s">
        <v>9340</v>
      </c>
      <c r="E769" s="1313">
        <v>37.479999999999997</v>
      </c>
    </row>
    <row r="770" spans="1:5">
      <c r="A770" s="1309">
        <v>37410</v>
      </c>
      <c r="B770" s="1309" t="s">
        <v>10095</v>
      </c>
      <c r="C770" s="1309" t="s">
        <v>9401</v>
      </c>
      <c r="D770" s="1309" t="s">
        <v>9340</v>
      </c>
      <c r="E770" s="1313">
        <v>35.090000000000003</v>
      </c>
    </row>
    <row r="771" spans="1:5">
      <c r="A771" s="1309">
        <v>842</v>
      </c>
      <c r="B771" s="1309" t="s">
        <v>10096</v>
      </c>
      <c r="C771" s="1309" t="s">
        <v>9401</v>
      </c>
      <c r="D771" s="1309" t="s">
        <v>9340</v>
      </c>
      <c r="E771" s="1313">
        <v>39.47</v>
      </c>
    </row>
    <row r="772" spans="1:5">
      <c r="A772" s="1309">
        <v>862</v>
      </c>
      <c r="B772" s="1309" t="s">
        <v>10097</v>
      </c>
      <c r="C772" s="1309" t="s">
        <v>689</v>
      </c>
      <c r="D772" s="1309" t="s">
        <v>9326</v>
      </c>
      <c r="E772" s="1313">
        <v>7.9</v>
      </c>
    </row>
    <row r="773" spans="1:5">
      <c r="A773" s="1309">
        <v>866</v>
      </c>
      <c r="B773" s="1309" t="s">
        <v>10098</v>
      </c>
      <c r="C773" s="1309" t="s">
        <v>689</v>
      </c>
      <c r="D773" s="1309" t="s">
        <v>9326</v>
      </c>
      <c r="E773" s="1313">
        <v>97.17</v>
      </c>
    </row>
    <row r="774" spans="1:5">
      <c r="A774" s="1309">
        <v>892</v>
      </c>
      <c r="B774" s="1309" t="s">
        <v>10099</v>
      </c>
      <c r="C774" s="1309" t="s">
        <v>689</v>
      </c>
      <c r="D774" s="1309" t="s">
        <v>9326</v>
      </c>
      <c r="E774" s="1313">
        <v>123.57</v>
      </c>
    </row>
    <row r="775" spans="1:5">
      <c r="A775" s="1309">
        <v>857</v>
      </c>
      <c r="B775" s="1309" t="s">
        <v>10100</v>
      </c>
      <c r="C775" s="1309" t="s">
        <v>689</v>
      </c>
      <c r="D775" s="1309" t="s">
        <v>9330</v>
      </c>
      <c r="E775" s="1313">
        <v>12.58</v>
      </c>
    </row>
    <row r="776" spans="1:5">
      <c r="A776" s="1309">
        <v>37404</v>
      </c>
      <c r="B776" s="1309" t="s">
        <v>10101</v>
      </c>
      <c r="C776" s="1309" t="s">
        <v>689</v>
      </c>
      <c r="D776" s="1309" t="s">
        <v>9326</v>
      </c>
      <c r="E776" s="1313">
        <v>148.6</v>
      </c>
    </row>
    <row r="777" spans="1:5">
      <c r="A777" s="1309">
        <v>868</v>
      </c>
      <c r="B777" s="1309" t="s">
        <v>10102</v>
      </c>
      <c r="C777" s="1309" t="s">
        <v>689</v>
      </c>
      <c r="D777" s="1309" t="s">
        <v>9326</v>
      </c>
      <c r="E777" s="1313">
        <v>19.43</v>
      </c>
    </row>
    <row r="778" spans="1:5">
      <c r="A778" s="1309">
        <v>870</v>
      </c>
      <c r="B778" s="1309" t="s">
        <v>10103</v>
      </c>
      <c r="C778" s="1309" t="s">
        <v>689</v>
      </c>
      <c r="D778" s="1309" t="s">
        <v>9326</v>
      </c>
      <c r="E778" s="1313">
        <v>256.06</v>
      </c>
    </row>
    <row r="779" spans="1:5">
      <c r="A779" s="1309">
        <v>863</v>
      </c>
      <c r="B779" s="1309" t="s">
        <v>10104</v>
      </c>
      <c r="C779" s="1309" t="s">
        <v>689</v>
      </c>
      <c r="D779" s="1309" t="s">
        <v>9326</v>
      </c>
      <c r="E779" s="1313">
        <v>26.84</v>
      </c>
    </row>
    <row r="780" spans="1:5">
      <c r="A780" s="1309">
        <v>867</v>
      </c>
      <c r="B780" s="1309" t="s">
        <v>10105</v>
      </c>
      <c r="C780" s="1309" t="s">
        <v>689</v>
      </c>
      <c r="D780" s="1309" t="s">
        <v>9326</v>
      </c>
      <c r="E780" s="1313">
        <v>37.380000000000003</v>
      </c>
    </row>
    <row r="781" spans="1:5">
      <c r="A781" s="1309">
        <v>891</v>
      </c>
      <c r="B781" s="1309" t="s">
        <v>10106</v>
      </c>
      <c r="C781" s="1309" t="s">
        <v>689</v>
      </c>
      <c r="D781" s="1309" t="s">
        <v>9326</v>
      </c>
      <c r="E781" s="1313">
        <v>430.02</v>
      </c>
    </row>
    <row r="782" spans="1:5">
      <c r="A782" s="1309">
        <v>864</v>
      </c>
      <c r="B782" s="1309" t="s">
        <v>10107</v>
      </c>
      <c r="C782" s="1309" t="s">
        <v>689</v>
      </c>
      <c r="D782" s="1309" t="s">
        <v>9326</v>
      </c>
      <c r="E782" s="1313">
        <v>52.66</v>
      </c>
    </row>
    <row r="783" spans="1:5">
      <c r="A783" s="1309">
        <v>865</v>
      </c>
      <c r="B783" s="1309" t="s">
        <v>10108</v>
      </c>
      <c r="C783" s="1309" t="s">
        <v>689</v>
      </c>
      <c r="D783" s="1309" t="s">
        <v>9326</v>
      </c>
      <c r="E783" s="1313">
        <v>74.180000000000007</v>
      </c>
    </row>
    <row r="784" spans="1:5">
      <c r="A784" s="1309">
        <v>1006</v>
      </c>
      <c r="B784" s="1309" t="s">
        <v>10109</v>
      </c>
      <c r="C784" s="1309" t="s">
        <v>689</v>
      </c>
      <c r="D784" s="1309" t="s">
        <v>9326</v>
      </c>
      <c r="E784" s="1313">
        <v>123.18</v>
      </c>
    </row>
    <row r="785" spans="1:5">
      <c r="A785" s="1309">
        <v>948</v>
      </c>
      <c r="B785" s="1309" t="s">
        <v>10110</v>
      </c>
      <c r="C785" s="1309" t="s">
        <v>689</v>
      </c>
      <c r="D785" s="1309" t="s">
        <v>9326</v>
      </c>
      <c r="E785" s="1313">
        <v>64.150000000000006</v>
      </c>
    </row>
    <row r="786" spans="1:5">
      <c r="A786" s="1309">
        <v>947</v>
      </c>
      <c r="B786" s="1309" t="s">
        <v>10111</v>
      </c>
      <c r="C786" s="1309" t="s">
        <v>689</v>
      </c>
      <c r="D786" s="1309" t="s">
        <v>9326</v>
      </c>
      <c r="E786" s="1313">
        <v>65.25</v>
      </c>
    </row>
    <row r="787" spans="1:5">
      <c r="A787" s="1309">
        <v>911</v>
      </c>
      <c r="B787" s="1309" t="s">
        <v>10112</v>
      </c>
      <c r="C787" s="1309" t="s">
        <v>689</v>
      </c>
      <c r="D787" s="1309" t="s">
        <v>9326</v>
      </c>
      <c r="E787" s="1313">
        <v>94.89</v>
      </c>
    </row>
    <row r="788" spans="1:5">
      <c r="A788" s="1309">
        <v>925</v>
      </c>
      <c r="B788" s="1309" t="s">
        <v>10113</v>
      </c>
      <c r="C788" s="1309" t="s">
        <v>689</v>
      </c>
      <c r="D788" s="1309" t="s">
        <v>9326</v>
      </c>
      <c r="E788" s="1313">
        <v>87.7</v>
      </c>
    </row>
    <row r="789" spans="1:5">
      <c r="A789" s="1309">
        <v>954</v>
      </c>
      <c r="B789" s="1309" t="s">
        <v>10114</v>
      </c>
      <c r="C789" s="1309" t="s">
        <v>689</v>
      </c>
      <c r="D789" s="1309" t="s">
        <v>9326</v>
      </c>
      <c r="E789" s="1313">
        <v>96.89</v>
      </c>
    </row>
    <row r="790" spans="1:5">
      <c r="A790" s="1309">
        <v>901</v>
      </c>
      <c r="B790" s="1309" t="s">
        <v>10115</v>
      </c>
      <c r="C790" s="1309" t="s">
        <v>689</v>
      </c>
      <c r="D790" s="1309" t="s">
        <v>9326</v>
      </c>
      <c r="E790" s="1313">
        <v>103.69</v>
      </c>
    </row>
    <row r="791" spans="1:5">
      <c r="A791" s="1309">
        <v>926</v>
      </c>
      <c r="B791" s="1309" t="s">
        <v>10116</v>
      </c>
      <c r="C791" s="1309" t="s">
        <v>689</v>
      </c>
      <c r="D791" s="1309" t="s">
        <v>9326</v>
      </c>
      <c r="E791" s="1313">
        <v>109.59</v>
      </c>
    </row>
    <row r="792" spans="1:5">
      <c r="A792" s="1309">
        <v>912</v>
      </c>
      <c r="B792" s="1309" t="s">
        <v>10117</v>
      </c>
      <c r="C792" s="1309" t="s">
        <v>689</v>
      </c>
      <c r="D792" s="1309" t="s">
        <v>9326</v>
      </c>
      <c r="E792" s="1313">
        <v>110.26</v>
      </c>
    </row>
    <row r="793" spans="1:5">
      <c r="A793" s="1309">
        <v>955</v>
      </c>
      <c r="B793" s="1309" t="s">
        <v>10118</v>
      </c>
      <c r="C793" s="1309" t="s">
        <v>689</v>
      </c>
      <c r="D793" s="1309" t="s">
        <v>9326</v>
      </c>
      <c r="E793" s="1313">
        <v>131.61000000000001</v>
      </c>
    </row>
    <row r="794" spans="1:5">
      <c r="A794" s="1309">
        <v>946</v>
      </c>
      <c r="B794" s="1309" t="s">
        <v>10119</v>
      </c>
      <c r="C794" s="1309" t="s">
        <v>689</v>
      </c>
      <c r="D794" s="1309" t="s">
        <v>9326</v>
      </c>
      <c r="E794" s="1313">
        <v>147.96</v>
      </c>
    </row>
    <row r="795" spans="1:5">
      <c r="A795" s="1309">
        <v>953</v>
      </c>
      <c r="B795" s="1309" t="s">
        <v>10120</v>
      </c>
      <c r="C795" s="1309" t="s">
        <v>689</v>
      </c>
      <c r="D795" s="1309" t="s">
        <v>9326</v>
      </c>
      <c r="E795" s="1313">
        <v>134.65</v>
      </c>
    </row>
    <row r="796" spans="1:5">
      <c r="A796" s="1309">
        <v>902</v>
      </c>
      <c r="B796" s="1309" t="s">
        <v>10121</v>
      </c>
      <c r="C796" s="1309" t="s">
        <v>689</v>
      </c>
      <c r="D796" s="1309" t="s">
        <v>9326</v>
      </c>
      <c r="E796" s="1313">
        <v>163.68</v>
      </c>
    </row>
    <row r="797" spans="1:5">
      <c r="A797" s="1309">
        <v>927</v>
      </c>
      <c r="B797" s="1309" t="s">
        <v>10122</v>
      </c>
      <c r="C797" s="1309" t="s">
        <v>689</v>
      </c>
      <c r="D797" s="1309" t="s">
        <v>9326</v>
      </c>
      <c r="E797" s="1313">
        <v>158.65</v>
      </c>
    </row>
    <row r="798" spans="1:5">
      <c r="A798" s="1309">
        <v>913</v>
      </c>
      <c r="B798" s="1309" t="s">
        <v>10123</v>
      </c>
      <c r="C798" s="1309" t="s">
        <v>689</v>
      </c>
      <c r="D798" s="1309" t="s">
        <v>9326</v>
      </c>
      <c r="E798" s="1313">
        <v>177.08</v>
      </c>
    </row>
    <row r="799" spans="1:5">
      <c r="A799" s="1309">
        <v>903</v>
      </c>
      <c r="B799" s="1309" t="s">
        <v>10124</v>
      </c>
      <c r="C799" s="1309" t="s">
        <v>689</v>
      </c>
      <c r="D799" s="1309" t="s">
        <v>9326</v>
      </c>
      <c r="E799" s="1313">
        <v>200.4</v>
      </c>
    </row>
    <row r="800" spans="1:5">
      <c r="A800" s="1309">
        <v>945</v>
      </c>
      <c r="B800" s="1309" t="s">
        <v>10125</v>
      </c>
      <c r="C800" s="1309" t="s">
        <v>689</v>
      </c>
      <c r="D800" s="1309" t="s">
        <v>9326</v>
      </c>
      <c r="E800" s="1313">
        <v>212</v>
      </c>
    </row>
    <row r="801" spans="1:5">
      <c r="A801" s="1309">
        <v>914</v>
      </c>
      <c r="B801" s="1309" t="s">
        <v>10126</v>
      </c>
      <c r="C801" s="1309" t="s">
        <v>689</v>
      </c>
      <c r="D801" s="1309" t="s">
        <v>9326</v>
      </c>
      <c r="E801" s="1313">
        <v>217.18</v>
      </c>
    </row>
    <row r="802" spans="1:5">
      <c r="A802" s="1309">
        <v>993</v>
      </c>
      <c r="B802" s="1309" t="s">
        <v>10127</v>
      </c>
      <c r="C802" s="1309" t="s">
        <v>689</v>
      </c>
      <c r="D802" s="1309" t="s">
        <v>9326</v>
      </c>
      <c r="E802" s="1313">
        <v>2.65</v>
      </c>
    </row>
    <row r="803" spans="1:5">
      <c r="A803" s="1309">
        <v>1020</v>
      </c>
      <c r="B803" s="1309" t="s">
        <v>10128</v>
      </c>
      <c r="C803" s="1309" t="s">
        <v>689</v>
      </c>
      <c r="D803" s="1309" t="s">
        <v>9326</v>
      </c>
      <c r="E803" s="1313">
        <v>11.55</v>
      </c>
    </row>
    <row r="804" spans="1:5">
      <c r="A804" s="1309">
        <v>1017</v>
      </c>
      <c r="B804" s="1309" t="s">
        <v>10129</v>
      </c>
      <c r="C804" s="1309" t="s">
        <v>689</v>
      </c>
      <c r="D804" s="1309" t="s">
        <v>9326</v>
      </c>
      <c r="E804" s="1313">
        <v>126.9</v>
      </c>
    </row>
    <row r="805" spans="1:5">
      <c r="A805" s="1309">
        <v>999</v>
      </c>
      <c r="B805" s="1309" t="s">
        <v>10130</v>
      </c>
      <c r="C805" s="1309" t="s">
        <v>689</v>
      </c>
      <c r="D805" s="1309" t="s">
        <v>9326</v>
      </c>
      <c r="E805" s="1313">
        <v>157.24</v>
      </c>
    </row>
    <row r="806" spans="1:5">
      <c r="A806" s="1309">
        <v>995</v>
      </c>
      <c r="B806" s="1309" t="s">
        <v>10131</v>
      </c>
      <c r="C806" s="1309" t="s">
        <v>689</v>
      </c>
      <c r="D806" s="1309" t="s">
        <v>9326</v>
      </c>
      <c r="E806" s="1313">
        <v>17.71</v>
      </c>
    </row>
    <row r="807" spans="1:5">
      <c r="A807" s="1309">
        <v>1000</v>
      </c>
      <c r="B807" s="1309" t="s">
        <v>10132</v>
      </c>
      <c r="C807" s="1309" t="s">
        <v>689</v>
      </c>
      <c r="D807" s="1309" t="s">
        <v>9326</v>
      </c>
      <c r="E807" s="1313">
        <v>192.75</v>
      </c>
    </row>
    <row r="808" spans="1:5">
      <c r="A808" s="1309">
        <v>1022</v>
      </c>
      <c r="B808" s="1309" t="s">
        <v>10133</v>
      </c>
      <c r="C808" s="1309" t="s">
        <v>689</v>
      </c>
      <c r="D808" s="1309" t="s">
        <v>9326</v>
      </c>
      <c r="E808" s="1313">
        <v>3.68</v>
      </c>
    </row>
    <row r="809" spans="1:5">
      <c r="A809" s="1309">
        <v>1015</v>
      </c>
      <c r="B809" s="1309" t="s">
        <v>10134</v>
      </c>
      <c r="C809" s="1309" t="s">
        <v>689</v>
      </c>
      <c r="D809" s="1309" t="s">
        <v>9326</v>
      </c>
      <c r="E809" s="1313">
        <v>253.81</v>
      </c>
    </row>
    <row r="810" spans="1:5">
      <c r="A810" s="1309">
        <v>996</v>
      </c>
      <c r="B810" s="1309" t="s">
        <v>10135</v>
      </c>
      <c r="C810" s="1309" t="s">
        <v>689</v>
      </c>
      <c r="D810" s="1309" t="s">
        <v>9326</v>
      </c>
      <c r="E810" s="1313">
        <v>26.96</v>
      </c>
    </row>
    <row r="811" spans="1:5">
      <c r="A811" s="1309">
        <v>1001</v>
      </c>
      <c r="B811" s="1309" t="s">
        <v>10136</v>
      </c>
      <c r="C811" s="1309" t="s">
        <v>689</v>
      </c>
      <c r="D811" s="1309" t="s">
        <v>9326</v>
      </c>
      <c r="E811" s="1313">
        <v>317.63</v>
      </c>
    </row>
    <row r="812" spans="1:5">
      <c r="A812" s="1309">
        <v>1019</v>
      </c>
      <c r="B812" s="1309" t="s">
        <v>10137</v>
      </c>
      <c r="C812" s="1309" t="s">
        <v>689</v>
      </c>
      <c r="D812" s="1309" t="s">
        <v>9326</v>
      </c>
      <c r="E812" s="1313">
        <v>37.17</v>
      </c>
    </row>
    <row r="813" spans="1:5">
      <c r="A813" s="1309">
        <v>1021</v>
      </c>
      <c r="B813" s="1309" t="s">
        <v>10138</v>
      </c>
      <c r="C813" s="1309" t="s">
        <v>689</v>
      </c>
      <c r="D813" s="1309" t="s">
        <v>9326</v>
      </c>
      <c r="E813" s="1313">
        <v>5.28</v>
      </c>
    </row>
    <row r="814" spans="1:5">
      <c r="A814" s="1309">
        <v>39249</v>
      </c>
      <c r="B814" s="1309" t="s">
        <v>10139</v>
      </c>
      <c r="C814" s="1309" t="s">
        <v>689</v>
      </c>
      <c r="D814" s="1309" t="s">
        <v>9326</v>
      </c>
      <c r="E814" s="1313">
        <v>414.36</v>
      </c>
    </row>
    <row r="815" spans="1:5">
      <c r="A815" s="1309">
        <v>1018</v>
      </c>
      <c r="B815" s="1309" t="s">
        <v>10140</v>
      </c>
      <c r="C815" s="1309" t="s">
        <v>689</v>
      </c>
      <c r="D815" s="1309" t="s">
        <v>9326</v>
      </c>
      <c r="E815" s="1313">
        <v>52.98</v>
      </c>
    </row>
    <row r="816" spans="1:5">
      <c r="A816" s="1309">
        <v>39250</v>
      </c>
      <c r="B816" s="1309" t="s">
        <v>10141</v>
      </c>
      <c r="C816" s="1309" t="s">
        <v>689</v>
      </c>
      <c r="D816" s="1309" t="s">
        <v>9326</v>
      </c>
      <c r="E816" s="1313">
        <v>532.27</v>
      </c>
    </row>
    <row r="817" spans="1:5">
      <c r="A817" s="1309">
        <v>994</v>
      </c>
      <c r="B817" s="1309" t="s">
        <v>10142</v>
      </c>
      <c r="C817" s="1309" t="s">
        <v>689</v>
      </c>
      <c r="D817" s="1309" t="s">
        <v>9326</v>
      </c>
      <c r="E817" s="1313">
        <v>7.21</v>
      </c>
    </row>
    <row r="818" spans="1:5">
      <c r="A818" s="1309">
        <v>977</v>
      </c>
      <c r="B818" s="1309" t="s">
        <v>10143</v>
      </c>
      <c r="C818" s="1309" t="s">
        <v>689</v>
      </c>
      <c r="D818" s="1309" t="s">
        <v>9326</v>
      </c>
      <c r="E818" s="1313">
        <v>73.39</v>
      </c>
    </row>
    <row r="819" spans="1:5">
      <c r="A819" s="1309">
        <v>998</v>
      </c>
      <c r="B819" s="1309" t="s">
        <v>10144</v>
      </c>
      <c r="C819" s="1309" t="s">
        <v>689</v>
      </c>
      <c r="D819" s="1309" t="s">
        <v>9326</v>
      </c>
      <c r="E819" s="1313">
        <v>97.49</v>
      </c>
    </row>
    <row r="820" spans="1:5">
      <c r="A820" s="1309">
        <v>39251</v>
      </c>
      <c r="B820" s="1309" t="s">
        <v>10145</v>
      </c>
      <c r="C820" s="1309" t="s">
        <v>689</v>
      </c>
      <c r="D820" s="1309" t="s">
        <v>9326</v>
      </c>
      <c r="E820" s="1313">
        <v>0.7</v>
      </c>
    </row>
    <row r="821" spans="1:5">
      <c r="A821" s="1309">
        <v>1011</v>
      </c>
      <c r="B821" s="1309" t="s">
        <v>10146</v>
      </c>
      <c r="C821" s="1309" t="s">
        <v>689</v>
      </c>
      <c r="D821" s="1309" t="s">
        <v>9326</v>
      </c>
      <c r="E821" s="1313">
        <v>0.98</v>
      </c>
    </row>
    <row r="822" spans="1:5">
      <c r="A822" s="1309">
        <v>39252</v>
      </c>
      <c r="B822" s="1309" t="s">
        <v>10147</v>
      </c>
      <c r="C822" s="1309" t="s">
        <v>689</v>
      </c>
      <c r="D822" s="1309" t="s">
        <v>9326</v>
      </c>
      <c r="E822" s="1313">
        <v>1.17</v>
      </c>
    </row>
    <row r="823" spans="1:5">
      <c r="A823" s="1309">
        <v>1013</v>
      </c>
      <c r="B823" s="1309" t="s">
        <v>10148</v>
      </c>
      <c r="C823" s="1309" t="s">
        <v>689</v>
      </c>
      <c r="D823" s="1309" t="s">
        <v>9326</v>
      </c>
      <c r="E823" s="1313">
        <v>1.55</v>
      </c>
    </row>
    <row r="824" spans="1:5">
      <c r="A824" s="1309">
        <v>980</v>
      </c>
      <c r="B824" s="1309" t="s">
        <v>10149</v>
      </c>
      <c r="C824" s="1309" t="s">
        <v>689</v>
      </c>
      <c r="D824" s="1309" t="s">
        <v>9326</v>
      </c>
      <c r="E824" s="1313">
        <v>10.59</v>
      </c>
    </row>
    <row r="825" spans="1:5">
      <c r="A825" s="1309">
        <v>39237</v>
      </c>
      <c r="B825" s="1309" t="s">
        <v>10150</v>
      </c>
      <c r="C825" s="1309" t="s">
        <v>689</v>
      </c>
      <c r="D825" s="1309" t="s">
        <v>9326</v>
      </c>
      <c r="E825" s="1313">
        <v>125.57</v>
      </c>
    </row>
    <row r="826" spans="1:5">
      <c r="A826" s="1309">
        <v>39238</v>
      </c>
      <c r="B826" s="1309" t="s">
        <v>10151</v>
      </c>
      <c r="C826" s="1309" t="s">
        <v>689</v>
      </c>
      <c r="D826" s="1309" t="s">
        <v>9326</v>
      </c>
      <c r="E826" s="1313">
        <v>156.78</v>
      </c>
    </row>
    <row r="827" spans="1:5">
      <c r="A827" s="1309">
        <v>979</v>
      </c>
      <c r="B827" s="1309" t="s">
        <v>10152</v>
      </c>
      <c r="C827" s="1309" t="s">
        <v>689</v>
      </c>
      <c r="D827" s="1309" t="s">
        <v>9326</v>
      </c>
      <c r="E827" s="1313">
        <v>16.32</v>
      </c>
    </row>
    <row r="828" spans="1:5">
      <c r="A828" s="1309">
        <v>39239</v>
      </c>
      <c r="B828" s="1309" t="s">
        <v>10153</v>
      </c>
      <c r="C828" s="1309" t="s">
        <v>689</v>
      </c>
      <c r="D828" s="1309" t="s">
        <v>9326</v>
      </c>
      <c r="E828" s="1313">
        <v>190.8</v>
      </c>
    </row>
    <row r="829" spans="1:5">
      <c r="A829" s="1309">
        <v>1014</v>
      </c>
      <c r="B829" s="1309" t="s">
        <v>10154</v>
      </c>
      <c r="C829" s="1309" t="s">
        <v>689</v>
      </c>
      <c r="D829" s="1309" t="s">
        <v>9326</v>
      </c>
      <c r="E829" s="1313">
        <v>2.48</v>
      </c>
    </row>
    <row r="830" spans="1:5">
      <c r="A830" s="1309">
        <v>39240</v>
      </c>
      <c r="B830" s="1309" t="s">
        <v>10155</v>
      </c>
      <c r="C830" s="1309" t="s">
        <v>689</v>
      </c>
      <c r="D830" s="1309" t="s">
        <v>9326</v>
      </c>
      <c r="E830" s="1313">
        <v>252.18</v>
      </c>
    </row>
    <row r="831" spans="1:5">
      <c r="A831" s="1309">
        <v>39232</v>
      </c>
      <c r="B831" s="1309" t="s">
        <v>10156</v>
      </c>
      <c r="C831" s="1309" t="s">
        <v>689</v>
      </c>
      <c r="D831" s="1309" t="s">
        <v>9326</v>
      </c>
      <c r="E831" s="1313">
        <v>26.18</v>
      </c>
    </row>
    <row r="832" spans="1:5">
      <c r="A832" s="1309">
        <v>39233</v>
      </c>
      <c r="B832" s="1309" t="s">
        <v>10157</v>
      </c>
      <c r="C832" s="1309" t="s">
        <v>689</v>
      </c>
      <c r="D832" s="1309" t="s">
        <v>9326</v>
      </c>
      <c r="E832" s="1313">
        <v>36</v>
      </c>
    </row>
    <row r="833" spans="1:5">
      <c r="A833" s="1309">
        <v>981</v>
      </c>
      <c r="B833" s="1309" t="s">
        <v>10158</v>
      </c>
      <c r="C833" s="1309" t="s">
        <v>689</v>
      </c>
      <c r="D833" s="1309" t="s">
        <v>9330</v>
      </c>
      <c r="E833" s="1313">
        <v>4.43</v>
      </c>
    </row>
    <row r="834" spans="1:5">
      <c r="A834" s="1309">
        <v>39234</v>
      </c>
      <c r="B834" s="1309" t="s">
        <v>10159</v>
      </c>
      <c r="C834" s="1309" t="s">
        <v>689</v>
      </c>
      <c r="D834" s="1309" t="s">
        <v>9326</v>
      </c>
      <c r="E834" s="1313">
        <v>52.84</v>
      </c>
    </row>
    <row r="835" spans="1:5">
      <c r="A835" s="1309">
        <v>982</v>
      </c>
      <c r="B835" s="1309" t="s">
        <v>10160</v>
      </c>
      <c r="C835" s="1309" t="s">
        <v>689</v>
      </c>
      <c r="D835" s="1309" t="s">
        <v>9326</v>
      </c>
      <c r="E835" s="1313">
        <v>6.2</v>
      </c>
    </row>
    <row r="836" spans="1:5">
      <c r="A836" s="1309">
        <v>39235</v>
      </c>
      <c r="B836" s="1309" t="s">
        <v>10161</v>
      </c>
      <c r="C836" s="1309" t="s">
        <v>689</v>
      </c>
      <c r="D836" s="1309" t="s">
        <v>9326</v>
      </c>
      <c r="E836" s="1313">
        <v>74.31</v>
      </c>
    </row>
    <row r="837" spans="1:5">
      <c r="A837" s="1309">
        <v>39236</v>
      </c>
      <c r="B837" s="1309" t="s">
        <v>10162</v>
      </c>
      <c r="C837" s="1309" t="s">
        <v>689</v>
      </c>
      <c r="D837" s="1309" t="s">
        <v>9326</v>
      </c>
      <c r="E837" s="1313">
        <v>97.42</v>
      </c>
    </row>
    <row r="838" spans="1:5">
      <c r="A838" s="1309">
        <v>876</v>
      </c>
      <c r="B838" s="1309" t="s">
        <v>10163</v>
      </c>
      <c r="C838" s="1309" t="s">
        <v>689</v>
      </c>
      <c r="D838" s="1309" t="s">
        <v>9326</v>
      </c>
      <c r="E838" s="1313">
        <v>251.47</v>
      </c>
    </row>
    <row r="839" spans="1:5">
      <c r="A839" s="1309">
        <v>877</v>
      </c>
      <c r="B839" s="1309" t="s">
        <v>10164</v>
      </c>
      <c r="C839" s="1309" t="s">
        <v>689</v>
      </c>
      <c r="D839" s="1309" t="s">
        <v>9326</v>
      </c>
      <c r="E839" s="1313">
        <v>295.63</v>
      </c>
    </row>
    <row r="840" spans="1:5">
      <c r="A840" s="1309">
        <v>882</v>
      </c>
      <c r="B840" s="1309" t="s">
        <v>10165</v>
      </c>
      <c r="C840" s="1309" t="s">
        <v>689</v>
      </c>
      <c r="D840" s="1309" t="s">
        <v>9326</v>
      </c>
      <c r="E840" s="1313">
        <v>322.14</v>
      </c>
    </row>
    <row r="841" spans="1:5">
      <c r="A841" s="1309">
        <v>878</v>
      </c>
      <c r="B841" s="1309" t="s">
        <v>10166</v>
      </c>
      <c r="C841" s="1309" t="s">
        <v>689</v>
      </c>
      <c r="D841" s="1309" t="s">
        <v>9326</v>
      </c>
      <c r="E841" s="1313">
        <v>400.5</v>
      </c>
    </row>
    <row r="842" spans="1:5">
      <c r="A842" s="1309">
        <v>879</v>
      </c>
      <c r="B842" s="1309" t="s">
        <v>10167</v>
      </c>
      <c r="C842" s="1309" t="s">
        <v>689</v>
      </c>
      <c r="D842" s="1309" t="s">
        <v>9326</v>
      </c>
      <c r="E842" s="1313">
        <v>472.05</v>
      </c>
    </row>
    <row r="843" spans="1:5">
      <c r="A843" s="1309">
        <v>880</v>
      </c>
      <c r="B843" s="1309" t="s">
        <v>10168</v>
      </c>
      <c r="C843" s="1309" t="s">
        <v>689</v>
      </c>
      <c r="D843" s="1309" t="s">
        <v>9326</v>
      </c>
      <c r="E843" s="1313">
        <v>555.41999999999996</v>
      </c>
    </row>
    <row r="844" spans="1:5">
      <c r="A844" s="1309">
        <v>873</v>
      </c>
      <c r="B844" s="1309" t="s">
        <v>10169</v>
      </c>
      <c r="C844" s="1309" t="s">
        <v>689</v>
      </c>
      <c r="D844" s="1309" t="s">
        <v>9326</v>
      </c>
      <c r="E844" s="1313">
        <v>168.88</v>
      </c>
    </row>
    <row r="845" spans="1:5">
      <c r="A845" s="1309">
        <v>881</v>
      </c>
      <c r="B845" s="1309" t="s">
        <v>10170</v>
      </c>
      <c r="C845" s="1309" t="s">
        <v>689</v>
      </c>
      <c r="D845" s="1309" t="s">
        <v>9326</v>
      </c>
      <c r="E845" s="1313">
        <v>759.16</v>
      </c>
    </row>
    <row r="846" spans="1:5">
      <c r="A846" s="1309">
        <v>874</v>
      </c>
      <c r="B846" s="1309" t="s">
        <v>10171</v>
      </c>
      <c r="C846" s="1309" t="s">
        <v>689</v>
      </c>
      <c r="D846" s="1309" t="s">
        <v>9326</v>
      </c>
      <c r="E846" s="1313">
        <v>200.42</v>
      </c>
    </row>
    <row r="847" spans="1:5">
      <c r="A847" s="1309">
        <v>875</v>
      </c>
      <c r="B847" s="1309" t="s">
        <v>10172</v>
      </c>
      <c r="C847" s="1309" t="s">
        <v>689</v>
      </c>
      <c r="D847" s="1309" t="s">
        <v>9326</v>
      </c>
      <c r="E847" s="1313">
        <v>239.12</v>
      </c>
    </row>
    <row r="848" spans="1:5">
      <c r="A848" s="1309">
        <v>983</v>
      </c>
      <c r="B848" s="1309" t="s">
        <v>10173</v>
      </c>
      <c r="C848" s="1309" t="s">
        <v>689</v>
      </c>
      <c r="D848" s="1309" t="s">
        <v>9326</v>
      </c>
      <c r="E848" s="1313">
        <v>1.5</v>
      </c>
    </row>
    <row r="849" spans="1:5">
      <c r="A849" s="1309">
        <v>985</v>
      </c>
      <c r="B849" s="1309" t="s">
        <v>10174</v>
      </c>
      <c r="C849" s="1309" t="s">
        <v>689</v>
      </c>
      <c r="D849" s="1309" t="s">
        <v>9326</v>
      </c>
      <c r="E849" s="1313">
        <v>11.23</v>
      </c>
    </row>
    <row r="850" spans="1:5">
      <c r="A850" s="1309">
        <v>990</v>
      </c>
      <c r="B850" s="1309" t="s">
        <v>10175</v>
      </c>
      <c r="C850" s="1309" t="s">
        <v>689</v>
      </c>
      <c r="D850" s="1309" t="s">
        <v>9326</v>
      </c>
      <c r="E850" s="1313">
        <v>153.72</v>
      </c>
    </row>
    <row r="851" spans="1:5">
      <c r="A851" s="1309">
        <v>39241</v>
      </c>
      <c r="B851" s="1309" t="s">
        <v>10176</v>
      </c>
      <c r="C851" s="1309" t="s">
        <v>689</v>
      </c>
      <c r="D851" s="1309" t="s">
        <v>9326</v>
      </c>
      <c r="E851" s="1313">
        <v>17.57</v>
      </c>
    </row>
    <row r="852" spans="1:5">
      <c r="A852" s="1309">
        <v>1005</v>
      </c>
      <c r="B852" s="1309" t="s">
        <v>10177</v>
      </c>
      <c r="C852" s="1309" t="s">
        <v>689</v>
      </c>
      <c r="D852" s="1309" t="s">
        <v>9326</v>
      </c>
      <c r="E852" s="1313">
        <v>188.67</v>
      </c>
    </row>
    <row r="853" spans="1:5">
      <c r="A853" s="1309">
        <v>984</v>
      </c>
      <c r="B853" s="1309" t="s">
        <v>10178</v>
      </c>
      <c r="C853" s="1309" t="s">
        <v>689</v>
      </c>
      <c r="D853" s="1309" t="s">
        <v>9326</v>
      </c>
      <c r="E853" s="1313">
        <v>3.88</v>
      </c>
    </row>
    <row r="854" spans="1:5">
      <c r="A854" s="1309">
        <v>991</v>
      </c>
      <c r="B854" s="1309" t="s">
        <v>10179</v>
      </c>
      <c r="C854" s="1309" t="s">
        <v>689</v>
      </c>
      <c r="D854" s="1309" t="s">
        <v>9326</v>
      </c>
      <c r="E854" s="1313">
        <v>249.31</v>
      </c>
    </row>
    <row r="855" spans="1:5">
      <c r="A855" s="1309">
        <v>986</v>
      </c>
      <c r="B855" s="1309" t="s">
        <v>10180</v>
      </c>
      <c r="C855" s="1309" t="s">
        <v>689</v>
      </c>
      <c r="D855" s="1309" t="s">
        <v>9326</v>
      </c>
      <c r="E855" s="1313">
        <v>26.86</v>
      </c>
    </row>
    <row r="856" spans="1:5">
      <c r="A856" s="1309">
        <v>1024</v>
      </c>
      <c r="B856" s="1309" t="s">
        <v>10181</v>
      </c>
      <c r="C856" s="1309" t="s">
        <v>689</v>
      </c>
      <c r="D856" s="1309" t="s">
        <v>9326</v>
      </c>
      <c r="E856" s="1313">
        <v>308.56</v>
      </c>
    </row>
    <row r="857" spans="1:5">
      <c r="A857" s="1309">
        <v>987</v>
      </c>
      <c r="B857" s="1309" t="s">
        <v>10182</v>
      </c>
      <c r="C857" s="1309" t="s">
        <v>689</v>
      </c>
      <c r="D857" s="1309" t="s">
        <v>9326</v>
      </c>
      <c r="E857" s="1313">
        <v>36.5</v>
      </c>
    </row>
    <row r="858" spans="1:5">
      <c r="A858" s="1309">
        <v>1003</v>
      </c>
      <c r="B858" s="1309" t="s">
        <v>10183</v>
      </c>
      <c r="C858" s="1309" t="s">
        <v>689</v>
      </c>
      <c r="D858" s="1309" t="s">
        <v>9326</v>
      </c>
      <c r="E858" s="1313">
        <v>5.68</v>
      </c>
    </row>
    <row r="859" spans="1:5">
      <c r="A859" s="1309">
        <v>992</v>
      </c>
      <c r="B859" s="1309" t="s">
        <v>10184</v>
      </c>
      <c r="C859" s="1309" t="s">
        <v>689</v>
      </c>
      <c r="D859" s="1309" t="s">
        <v>9326</v>
      </c>
      <c r="E859" s="1313">
        <v>399.22</v>
      </c>
    </row>
    <row r="860" spans="1:5">
      <c r="A860" s="1309">
        <v>1007</v>
      </c>
      <c r="B860" s="1309" t="s">
        <v>10185</v>
      </c>
      <c r="C860" s="1309" t="s">
        <v>689</v>
      </c>
      <c r="D860" s="1309" t="s">
        <v>9326</v>
      </c>
      <c r="E860" s="1313">
        <v>51.77</v>
      </c>
    </row>
    <row r="861" spans="1:5">
      <c r="A861" s="1309">
        <v>39242</v>
      </c>
      <c r="B861" s="1309" t="s">
        <v>10186</v>
      </c>
      <c r="C861" s="1309" t="s">
        <v>689</v>
      </c>
      <c r="D861" s="1309" t="s">
        <v>9326</v>
      </c>
      <c r="E861" s="1313">
        <v>494.64</v>
      </c>
    </row>
    <row r="862" spans="1:5">
      <c r="A862" s="1309">
        <v>1008</v>
      </c>
      <c r="B862" s="1309" t="s">
        <v>10187</v>
      </c>
      <c r="C862" s="1309" t="s">
        <v>689</v>
      </c>
      <c r="D862" s="1309" t="s">
        <v>9326</v>
      </c>
      <c r="E862" s="1313">
        <v>6.45</v>
      </c>
    </row>
    <row r="863" spans="1:5">
      <c r="A863" s="1309">
        <v>988</v>
      </c>
      <c r="B863" s="1309" t="s">
        <v>10188</v>
      </c>
      <c r="C863" s="1309" t="s">
        <v>689</v>
      </c>
      <c r="D863" s="1309" t="s">
        <v>9326</v>
      </c>
      <c r="E863" s="1313">
        <v>71.510000000000005</v>
      </c>
    </row>
    <row r="864" spans="1:5">
      <c r="A864" s="1309">
        <v>989</v>
      </c>
      <c r="B864" s="1309" t="s">
        <v>10189</v>
      </c>
      <c r="C864" s="1309" t="s">
        <v>689</v>
      </c>
      <c r="D864" s="1309" t="s">
        <v>9326</v>
      </c>
      <c r="E864" s="1313">
        <v>96.87</v>
      </c>
    </row>
    <row r="865" spans="1:5">
      <c r="A865" s="1309">
        <v>39598</v>
      </c>
      <c r="B865" s="1309" t="s">
        <v>10190</v>
      </c>
      <c r="C865" s="1309" t="s">
        <v>689</v>
      </c>
      <c r="D865" s="1309" t="s">
        <v>9340</v>
      </c>
      <c r="E865" s="1313">
        <v>1.85</v>
      </c>
    </row>
    <row r="866" spans="1:5">
      <c r="A866" s="1309">
        <v>39599</v>
      </c>
      <c r="B866" s="1309" t="s">
        <v>10191</v>
      </c>
      <c r="C866" s="1309" t="s">
        <v>689</v>
      </c>
      <c r="D866" s="1309" t="s">
        <v>9340</v>
      </c>
      <c r="E866" s="1313">
        <v>2.79</v>
      </c>
    </row>
    <row r="867" spans="1:5">
      <c r="A867" s="1309">
        <v>34602</v>
      </c>
      <c r="B867" s="1309" t="s">
        <v>10192</v>
      </c>
      <c r="C867" s="1309" t="s">
        <v>689</v>
      </c>
      <c r="D867" s="1309" t="s">
        <v>9326</v>
      </c>
      <c r="E867" s="1313">
        <v>6.04</v>
      </c>
    </row>
    <row r="868" spans="1:5">
      <c r="A868" s="1309">
        <v>34603</v>
      </c>
      <c r="B868" s="1309" t="s">
        <v>10193</v>
      </c>
      <c r="C868" s="1309" t="s">
        <v>689</v>
      </c>
      <c r="D868" s="1309" t="s">
        <v>9326</v>
      </c>
      <c r="E868" s="1313">
        <v>29.06</v>
      </c>
    </row>
    <row r="869" spans="1:5">
      <c r="A869" s="1309">
        <v>34607</v>
      </c>
      <c r="B869" s="1309" t="s">
        <v>10194</v>
      </c>
      <c r="C869" s="1309" t="s">
        <v>689</v>
      </c>
      <c r="D869" s="1309" t="s">
        <v>9326</v>
      </c>
      <c r="E869" s="1313">
        <v>12.96</v>
      </c>
    </row>
    <row r="870" spans="1:5">
      <c r="A870" s="1309">
        <v>34609</v>
      </c>
      <c r="B870" s="1309" t="s">
        <v>10195</v>
      </c>
      <c r="C870" s="1309" t="s">
        <v>689</v>
      </c>
      <c r="D870" s="1309" t="s">
        <v>9326</v>
      </c>
      <c r="E870" s="1313">
        <v>19.440000000000001</v>
      </c>
    </row>
    <row r="871" spans="1:5">
      <c r="A871" s="1309">
        <v>34618</v>
      </c>
      <c r="B871" s="1309" t="s">
        <v>10196</v>
      </c>
      <c r="C871" s="1309" t="s">
        <v>689</v>
      </c>
      <c r="D871" s="1309" t="s">
        <v>9326</v>
      </c>
      <c r="E871" s="1313">
        <v>8.01</v>
      </c>
    </row>
    <row r="872" spans="1:5">
      <c r="A872" s="1309">
        <v>34620</v>
      </c>
      <c r="B872" s="1309" t="s">
        <v>10197</v>
      </c>
      <c r="C872" s="1309" t="s">
        <v>689</v>
      </c>
      <c r="D872" s="1309" t="s">
        <v>9326</v>
      </c>
      <c r="E872" s="1313">
        <v>40.11</v>
      </c>
    </row>
    <row r="873" spans="1:5">
      <c r="A873" s="1309">
        <v>34621</v>
      </c>
      <c r="B873" s="1309" t="s">
        <v>10198</v>
      </c>
      <c r="C873" s="1309" t="s">
        <v>689</v>
      </c>
      <c r="D873" s="1309" t="s">
        <v>9326</v>
      </c>
      <c r="E873" s="1313">
        <v>18.61</v>
      </c>
    </row>
    <row r="874" spans="1:5">
      <c r="A874" s="1309">
        <v>34622</v>
      </c>
      <c r="B874" s="1309" t="s">
        <v>10199</v>
      </c>
      <c r="C874" s="1309" t="s">
        <v>689</v>
      </c>
      <c r="D874" s="1309" t="s">
        <v>9326</v>
      </c>
      <c r="E874" s="1313">
        <v>26.36</v>
      </c>
    </row>
    <row r="875" spans="1:5">
      <c r="A875" s="1309">
        <v>34624</v>
      </c>
      <c r="B875" s="1309" t="s">
        <v>10200</v>
      </c>
      <c r="C875" s="1309" t="s">
        <v>689</v>
      </c>
      <c r="D875" s="1309" t="s">
        <v>9326</v>
      </c>
      <c r="E875" s="1313">
        <v>10.24</v>
      </c>
    </row>
    <row r="876" spans="1:5">
      <c r="A876" s="1309">
        <v>34626</v>
      </c>
      <c r="B876" s="1309" t="s">
        <v>10201</v>
      </c>
      <c r="C876" s="1309" t="s">
        <v>689</v>
      </c>
      <c r="D876" s="1309" t="s">
        <v>9326</v>
      </c>
      <c r="E876" s="1313">
        <v>55.13</v>
      </c>
    </row>
    <row r="877" spans="1:5">
      <c r="A877" s="1309">
        <v>34627</v>
      </c>
      <c r="B877" s="1309" t="s">
        <v>10202</v>
      </c>
      <c r="C877" s="1309" t="s">
        <v>689</v>
      </c>
      <c r="D877" s="1309" t="s">
        <v>9326</v>
      </c>
      <c r="E877" s="1313">
        <v>23.75</v>
      </c>
    </row>
    <row r="878" spans="1:5">
      <c r="A878" s="1309">
        <v>34629</v>
      </c>
      <c r="B878" s="1309" t="s">
        <v>10203</v>
      </c>
      <c r="C878" s="1309" t="s">
        <v>689</v>
      </c>
      <c r="D878" s="1309" t="s">
        <v>9326</v>
      </c>
      <c r="E878" s="1313">
        <v>34.78</v>
      </c>
    </row>
    <row r="879" spans="1:5">
      <c r="A879" s="1309">
        <v>39257</v>
      </c>
      <c r="B879" s="1309" t="s">
        <v>10204</v>
      </c>
      <c r="C879" s="1309" t="s">
        <v>689</v>
      </c>
      <c r="D879" s="1309" t="s">
        <v>9326</v>
      </c>
      <c r="E879" s="1313">
        <v>6.76</v>
      </c>
    </row>
    <row r="880" spans="1:5">
      <c r="A880" s="1309">
        <v>39261</v>
      </c>
      <c r="B880" s="1309" t="s">
        <v>10205</v>
      </c>
      <c r="C880" s="1309" t="s">
        <v>689</v>
      </c>
      <c r="D880" s="1309" t="s">
        <v>9326</v>
      </c>
      <c r="E880" s="1313">
        <v>36.04</v>
      </c>
    </row>
    <row r="881" spans="1:5">
      <c r="A881" s="1309">
        <v>39268</v>
      </c>
      <c r="B881" s="1309" t="s">
        <v>10206</v>
      </c>
      <c r="C881" s="1309" t="s">
        <v>689</v>
      </c>
      <c r="D881" s="1309" t="s">
        <v>9326</v>
      </c>
      <c r="E881" s="1313">
        <v>415.77</v>
      </c>
    </row>
    <row r="882" spans="1:5">
      <c r="A882" s="1309">
        <v>39262</v>
      </c>
      <c r="B882" s="1309" t="s">
        <v>10207</v>
      </c>
      <c r="C882" s="1309" t="s">
        <v>689</v>
      </c>
      <c r="D882" s="1309" t="s">
        <v>9326</v>
      </c>
      <c r="E882" s="1313">
        <v>56.34</v>
      </c>
    </row>
    <row r="883" spans="1:5">
      <c r="A883" s="1309">
        <v>39258</v>
      </c>
      <c r="B883" s="1309" t="s">
        <v>10208</v>
      </c>
      <c r="C883" s="1309" t="s">
        <v>689</v>
      </c>
      <c r="D883" s="1309" t="s">
        <v>9326</v>
      </c>
      <c r="E883" s="1313">
        <v>10.02</v>
      </c>
    </row>
    <row r="884" spans="1:5">
      <c r="A884" s="1309">
        <v>39263</v>
      </c>
      <c r="B884" s="1309" t="s">
        <v>10209</v>
      </c>
      <c r="C884" s="1309" t="s">
        <v>689</v>
      </c>
      <c r="D884" s="1309" t="s">
        <v>9326</v>
      </c>
      <c r="E884" s="1313">
        <v>87.18</v>
      </c>
    </row>
    <row r="885" spans="1:5">
      <c r="A885" s="1309">
        <v>39264</v>
      </c>
      <c r="B885" s="1309" t="s">
        <v>10210</v>
      </c>
      <c r="C885" s="1309" t="s">
        <v>689</v>
      </c>
      <c r="D885" s="1309" t="s">
        <v>9326</v>
      </c>
      <c r="E885" s="1313">
        <v>118.04</v>
      </c>
    </row>
    <row r="886" spans="1:5">
      <c r="A886" s="1309">
        <v>39259</v>
      </c>
      <c r="B886" s="1309" t="s">
        <v>10211</v>
      </c>
      <c r="C886" s="1309" t="s">
        <v>689</v>
      </c>
      <c r="D886" s="1309" t="s">
        <v>9326</v>
      </c>
      <c r="E886" s="1313">
        <v>15.27</v>
      </c>
    </row>
    <row r="887" spans="1:5">
      <c r="A887" s="1309">
        <v>39265</v>
      </c>
      <c r="B887" s="1309" t="s">
        <v>10212</v>
      </c>
      <c r="C887" s="1309" t="s">
        <v>689</v>
      </c>
      <c r="D887" s="1309" t="s">
        <v>9326</v>
      </c>
      <c r="E887" s="1313">
        <v>173.89</v>
      </c>
    </row>
    <row r="888" spans="1:5">
      <c r="A888" s="1309">
        <v>39260</v>
      </c>
      <c r="B888" s="1309" t="s">
        <v>10213</v>
      </c>
      <c r="C888" s="1309" t="s">
        <v>689</v>
      </c>
      <c r="D888" s="1309" t="s">
        <v>9326</v>
      </c>
      <c r="E888" s="1313">
        <v>21.74</v>
      </c>
    </row>
    <row r="889" spans="1:5">
      <c r="A889" s="1309">
        <v>39266</v>
      </c>
      <c r="B889" s="1309" t="s">
        <v>10214</v>
      </c>
      <c r="C889" s="1309" t="s">
        <v>689</v>
      </c>
      <c r="D889" s="1309" t="s">
        <v>9326</v>
      </c>
      <c r="E889" s="1313">
        <v>244</v>
      </c>
    </row>
    <row r="890" spans="1:5">
      <c r="A890" s="1309">
        <v>39267</v>
      </c>
      <c r="B890" s="1309" t="s">
        <v>10215</v>
      </c>
      <c r="C890" s="1309" t="s">
        <v>689</v>
      </c>
      <c r="D890" s="1309" t="s">
        <v>9326</v>
      </c>
      <c r="E890" s="1313">
        <v>319.83999999999997</v>
      </c>
    </row>
    <row r="891" spans="1:5">
      <c r="A891" s="1309">
        <v>11901</v>
      </c>
      <c r="B891" s="1309" t="s">
        <v>10216</v>
      </c>
      <c r="C891" s="1309" t="s">
        <v>689</v>
      </c>
      <c r="D891" s="1309" t="s">
        <v>9330</v>
      </c>
      <c r="E891" s="1313">
        <v>0.7</v>
      </c>
    </row>
    <row r="892" spans="1:5">
      <c r="A892" s="1309">
        <v>11902</v>
      </c>
      <c r="B892" s="1309" t="s">
        <v>10217</v>
      </c>
      <c r="C892" s="1309" t="s">
        <v>689</v>
      </c>
      <c r="D892" s="1309" t="s">
        <v>9326</v>
      </c>
      <c r="E892" s="1313">
        <v>1.22</v>
      </c>
    </row>
    <row r="893" spans="1:5">
      <c r="A893" s="1309">
        <v>11903</v>
      </c>
      <c r="B893" s="1309" t="s">
        <v>10218</v>
      </c>
      <c r="C893" s="1309" t="s">
        <v>689</v>
      </c>
      <c r="D893" s="1309" t="s">
        <v>9326</v>
      </c>
      <c r="E893" s="1313">
        <v>1.88</v>
      </c>
    </row>
    <row r="894" spans="1:5">
      <c r="A894" s="1309">
        <v>11904</v>
      </c>
      <c r="B894" s="1309" t="s">
        <v>10219</v>
      </c>
      <c r="C894" s="1309" t="s">
        <v>689</v>
      </c>
      <c r="D894" s="1309" t="s">
        <v>9326</v>
      </c>
      <c r="E894" s="1313">
        <v>2.4</v>
      </c>
    </row>
    <row r="895" spans="1:5">
      <c r="A895" s="1309">
        <v>11905</v>
      </c>
      <c r="B895" s="1309" t="s">
        <v>10220</v>
      </c>
      <c r="C895" s="1309" t="s">
        <v>689</v>
      </c>
      <c r="D895" s="1309" t="s">
        <v>9326</v>
      </c>
      <c r="E895" s="1313">
        <v>3.23</v>
      </c>
    </row>
    <row r="896" spans="1:5">
      <c r="A896" s="1309">
        <v>11906</v>
      </c>
      <c r="B896" s="1309" t="s">
        <v>10221</v>
      </c>
      <c r="C896" s="1309" t="s">
        <v>689</v>
      </c>
      <c r="D896" s="1309" t="s">
        <v>9326</v>
      </c>
      <c r="E896" s="1313">
        <v>3.71</v>
      </c>
    </row>
    <row r="897" spans="1:5">
      <c r="A897" s="1309">
        <v>11919</v>
      </c>
      <c r="B897" s="1309" t="s">
        <v>10222</v>
      </c>
      <c r="C897" s="1309" t="s">
        <v>689</v>
      </c>
      <c r="D897" s="1309" t="s">
        <v>9326</v>
      </c>
      <c r="E897" s="1313">
        <v>7.29</v>
      </c>
    </row>
    <row r="898" spans="1:5">
      <c r="A898" s="1309">
        <v>11920</v>
      </c>
      <c r="B898" s="1309" t="s">
        <v>10223</v>
      </c>
      <c r="C898" s="1309" t="s">
        <v>689</v>
      </c>
      <c r="D898" s="1309" t="s">
        <v>9326</v>
      </c>
      <c r="E898" s="1313">
        <v>14.12</v>
      </c>
    </row>
    <row r="899" spans="1:5">
      <c r="A899" s="1309">
        <v>11924</v>
      </c>
      <c r="B899" s="1309" t="s">
        <v>10224</v>
      </c>
      <c r="C899" s="1309" t="s">
        <v>689</v>
      </c>
      <c r="D899" s="1309" t="s">
        <v>9326</v>
      </c>
      <c r="E899" s="1313">
        <v>137.37</v>
      </c>
    </row>
    <row r="900" spans="1:5">
      <c r="A900" s="1309">
        <v>11921</v>
      </c>
      <c r="B900" s="1309" t="s">
        <v>10225</v>
      </c>
      <c r="C900" s="1309" t="s">
        <v>689</v>
      </c>
      <c r="D900" s="1309" t="s">
        <v>9326</v>
      </c>
      <c r="E900" s="1313">
        <v>19.23</v>
      </c>
    </row>
    <row r="901" spans="1:5">
      <c r="A901" s="1309">
        <v>11922</v>
      </c>
      <c r="B901" s="1309" t="s">
        <v>10226</v>
      </c>
      <c r="C901" s="1309" t="s">
        <v>689</v>
      </c>
      <c r="D901" s="1309" t="s">
        <v>9326</v>
      </c>
      <c r="E901" s="1313">
        <v>34.14</v>
      </c>
    </row>
    <row r="902" spans="1:5">
      <c r="A902" s="1309">
        <v>11923</v>
      </c>
      <c r="B902" s="1309" t="s">
        <v>10227</v>
      </c>
      <c r="C902" s="1309" t="s">
        <v>689</v>
      </c>
      <c r="D902" s="1309" t="s">
        <v>9326</v>
      </c>
      <c r="E902" s="1313">
        <v>55.76</v>
      </c>
    </row>
    <row r="903" spans="1:5">
      <c r="A903" s="1309">
        <v>11916</v>
      </c>
      <c r="B903" s="1309" t="s">
        <v>10228</v>
      </c>
      <c r="C903" s="1309" t="s">
        <v>689</v>
      </c>
      <c r="D903" s="1309" t="s">
        <v>9326</v>
      </c>
      <c r="E903" s="1313">
        <v>9.4600000000000009</v>
      </c>
    </row>
    <row r="904" spans="1:5">
      <c r="A904" s="1309">
        <v>11914</v>
      </c>
      <c r="B904" s="1309" t="s">
        <v>10229</v>
      </c>
      <c r="C904" s="1309" t="s">
        <v>689</v>
      </c>
      <c r="D904" s="1309" t="s">
        <v>9326</v>
      </c>
      <c r="E904" s="1313">
        <v>68.709999999999994</v>
      </c>
    </row>
    <row r="905" spans="1:5">
      <c r="A905" s="1309">
        <v>11917</v>
      </c>
      <c r="B905" s="1309" t="s">
        <v>10230</v>
      </c>
      <c r="C905" s="1309" t="s">
        <v>689</v>
      </c>
      <c r="D905" s="1309" t="s">
        <v>9326</v>
      </c>
      <c r="E905" s="1313">
        <v>16.47</v>
      </c>
    </row>
    <row r="906" spans="1:5">
      <c r="A906" s="1309">
        <v>11918</v>
      </c>
      <c r="B906" s="1309" t="s">
        <v>10231</v>
      </c>
      <c r="C906" s="1309" t="s">
        <v>689</v>
      </c>
      <c r="D906" s="1309" t="s">
        <v>9326</v>
      </c>
      <c r="E906" s="1313">
        <v>22.34</v>
      </c>
    </row>
    <row r="907" spans="1:5">
      <c r="A907" s="1309">
        <v>37734</v>
      </c>
      <c r="B907" s="1309" t="s">
        <v>10232</v>
      </c>
      <c r="C907" s="1309" t="s">
        <v>758</v>
      </c>
      <c r="D907" s="1309" t="s">
        <v>9340</v>
      </c>
      <c r="E907" s="1314">
        <v>69415.59</v>
      </c>
    </row>
    <row r="908" spans="1:5">
      <c r="A908" s="1309">
        <v>42251</v>
      </c>
      <c r="B908" s="1309" t="s">
        <v>10233</v>
      </c>
      <c r="C908" s="1309" t="s">
        <v>758</v>
      </c>
      <c r="D908" s="1309" t="s">
        <v>9340</v>
      </c>
      <c r="E908" s="1314">
        <v>78825.64</v>
      </c>
    </row>
    <row r="909" spans="1:5">
      <c r="A909" s="1309">
        <v>37733</v>
      </c>
      <c r="B909" s="1309" t="s">
        <v>10234</v>
      </c>
      <c r="C909" s="1309" t="s">
        <v>758</v>
      </c>
      <c r="D909" s="1309" t="s">
        <v>9340</v>
      </c>
      <c r="E909" s="1314">
        <v>52047.55</v>
      </c>
    </row>
    <row r="910" spans="1:5">
      <c r="A910" s="1309">
        <v>37735</v>
      </c>
      <c r="B910" s="1309" t="s">
        <v>10235</v>
      </c>
      <c r="C910" s="1309" t="s">
        <v>758</v>
      </c>
      <c r="D910" s="1309" t="s">
        <v>9340</v>
      </c>
      <c r="E910" s="1314">
        <v>62717.3</v>
      </c>
    </row>
    <row r="911" spans="1:5">
      <c r="A911" s="1309">
        <v>5090</v>
      </c>
      <c r="B911" s="1309" t="s">
        <v>10236</v>
      </c>
      <c r="C911" s="1309" t="s">
        <v>758</v>
      </c>
      <c r="D911" s="1309" t="s">
        <v>9330</v>
      </c>
      <c r="E911" s="1313">
        <v>18.899999999999999</v>
      </c>
    </row>
    <row r="912" spans="1:5">
      <c r="A912" s="1309">
        <v>5085</v>
      </c>
      <c r="B912" s="1309" t="s">
        <v>10237</v>
      </c>
      <c r="C912" s="1309" t="s">
        <v>758</v>
      </c>
      <c r="D912" s="1309" t="s">
        <v>9326</v>
      </c>
      <c r="E912" s="1313">
        <v>28.13</v>
      </c>
    </row>
    <row r="913" spans="1:5">
      <c r="A913" s="1309">
        <v>43603</v>
      </c>
      <c r="B913" s="1309" t="s">
        <v>10238</v>
      </c>
      <c r="C913" s="1309" t="s">
        <v>758</v>
      </c>
      <c r="D913" s="1309" t="s">
        <v>9326</v>
      </c>
      <c r="E913" s="1313">
        <v>40.19</v>
      </c>
    </row>
    <row r="914" spans="1:5">
      <c r="A914" s="1309">
        <v>38374</v>
      </c>
      <c r="B914" s="1309" t="s">
        <v>10239</v>
      </c>
      <c r="C914" s="1309" t="s">
        <v>758</v>
      </c>
      <c r="D914" s="1309" t="s">
        <v>9326</v>
      </c>
      <c r="E914" s="1314">
        <v>1064.8699999999999</v>
      </c>
    </row>
    <row r="915" spans="1:5">
      <c r="A915" s="1309">
        <v>20209</v>
      </c>
      <c r="B915" s="1309" t="s">
        <v>10240</v>
      </c>
      <c r="C915" s="1309" t="s">
        <v>689</v>
      </c>
      <c r="D915" s="1309" t="s">
        <v>9326</v>
      </c>
      <c r="E915" s="1313">
        <v>30.21</v>
      </c>
    </row>
    <row r="916" spans="1:5">
      <c r="A916" s="1309">
        <v>20212</v>
      </c>
      <c r="B916" s="1309" t="s">
        <v>10241</v>
      </c>
      <c r="C916" s="1309" t="s">
        <v>689</v>
      </c>
      <c r="D916" s="1309" t="s">
        <v>9326</v>
      </c>
      <c r="E916" s="1313">
        <v>25.29</v>
      </c>
    </row>
    <row r="917" spans="1:5">
      <c r="A917" s="1309">
        <v>4433</v>
      </c>
      <c r="B917" s="1309" t="s">
        <v>10242</v>
      </c>
      <c r="C917" s="1309" t="s">
        <v>689</v>
      </c>
      <c r="D917" s="1309" t="s">
        <v>9326</v>
      </c>
      <c r="E917" s="1313">
        <v>28.94</v>
      </c>
    </row>
    <row r="918" spans="1:5">
      <c r="A918" s="1309">
        <v>4430</v>
      </c>
      <c r="B918" s="1309" t="s">
        <v>10243</v>
      </c>
      <c r="C918" s="1309" t="s">
        <v>689</v>
      </c>
      <c r="D918" s="1309" t="s">
        <v>9330</v>
      </c>
      <c r="E918" s="1313">
        <v>14.8</v>
      </c>
    </row>
    <row r="919" spans="1:5">
      <c r="A919" s="1309">
        <v>4400</v>
      </c>
      <c r="B919" s="1309" t="s">
        <v>10244</v>
      </c>
      <c r="C919" s="1309" t="s">
        <v>689</v>
      </c>
      <c r="D919" s="1309" t="s">
        <v>9326</v>
      </c>
      <c r="E919" s="1313">
        <v>23.55</v>
      </c>
    </row>
    <row r="920" spans="1:5">
      <c r="A920" s="1309">
        <v>2729</v>
      </c>
      <c r="B920" s="1309" t="s">
        <v>10245</v>
      </c>
      <c r="C920" s="1309" t="s">
        <v>758</v>
      </c>
      <c r="D920" s="1309" t="s">
        <v>9326</v>
      </c>
      <c r="E920" s="1313">
        <v>22.29</v>
      </c>
    </row>
    <row r="921" spans="1:5">
      <c r="A921" s="1309">
        <v>4513</v>
      </c>
      <c r="B921" s="1309" t="s">
        <v>10246</v>
      </c>
      <c r="C921" s="1309" t="s">
        <v>689</v>
      </c>
      <c r="D921" s="1309" t="s">
        <v>9326</v>
      </c>
      <c r="E921" s="1313">
        <v>5.87</v>
      </c>
    </row>
    <row r="922" spans="1:5">
      <c r="A922" s="1309">
        <v>11871</v>
      </c>
      <c r="B922" s="1309" t="s">
        <v>10247</v>
      </c>
      <c r="C922" s="1309" t="s">
        <v>758</v>
      </c>
      <c r="D922" s="1309" t="s">
        <v>9340</v>
      </c>
      <c r="E922" s="1313">
        <v>376.82</v>
      </c>
    </row>
    <row r="923" spans="1:5">
      <c r="A923" s="1309">
        <v>34636</v>
      </c>
      <c r="B923" s="1309" t="s">
        <v>10248</v>
      </c>
      <c r="C923" s="1309" t="s">
        <v>758</v>
      </c>
      <c r="D923" s="1309" t="s">
        <v>9330</v>
      </c>
      <c r="E923" s="1313">
        <v>469.5</v>
      </c>
    </row>
    <row r="924" spans="1:5">
      <c r="A924" s="1309">
        <v>34639</v>
      </c>
      <c r="B924" s="1309" t="s">
        <v>10249</v>
      </c>
      <c r="C924" s="1309" t="s">
        <v>758</v>
      </c>
      <c r="D924" s="1309" t="s">
        <v>9326</v>
      </c>
      <c r="E924" s="1313">
        <v>953.55</v>
      </c>
    </row>
    <row r="925" spans="1:5">
      <c r="A925" s="1309">
        <v>34640</v>
      </c>
      <c r="B925" s="1309" t="s">
        <v>10250</v>
      </c>
      <c r="C925" s="1309" t="s">
        <v>758</v>
      </c>
      <c r="D925" s="1309" t="s">
        <v>9326</v>
      </c>
      <c r="E925" s="1314">
        <v>1071.08</v>
      </c>
    </row>
    <row r="926" spans="1:5">
      <c r="A926" s="1309">
        <v>34637</v>
      </c>
      <c r="B926" s="1309" t="s">
        <v>10251</v>
      </c>
      <c r="C926" s="1309" t="s">
        <v>758</v>
      </c>
      <c r="D926" s="1309" t="s">
        <v>9326</v>
      </c>
      <c r="E926" s="1313">
        <v>269.56</v>
      </c>
    </row>
    <row r="927" spans="1:5">
      <c r="A927" s="1309">
        <v>34638</v>
      </c>
      <c r="B927" s="1309" t="s">
        <v>10252</v>
      </c>
      <c r="C927" s="1309" t="s">
        <v>758</v>
      </c>
      <c r="D927" s="1309" t="s">
        <v>9326</v>
      </c>
      <c r="E927" s="1313">
        <v>462.26</v>
      </c>
    </row>
    <row r="928" spans="1:5">
      <c r="A928" s="1309">
        <v>11868</v>
      </c>
      <c r="B928" s="1309" t="s">
        <v>10253</v>
      </c>
      <c r="C928" s="1309" t="s">
        <v>758</v>
      </c>
      <c r="D928" s="1309" t="s">
        <v>9340</v>
      </c>
      <c r="E928" s="1313">
        <v>517.89</v>
      </c>
    </row>
    <row r="929" spans="1:5">
      <c r="A929" s="1309">
        <v>37106</v>
      </c>
      <c r="B929" s="1309" t="s">
        <v>10254</v>
      </c>
      <c r="C929" s="1309" t="s">
        <v>758</v>
      </c>
      <c r="D929" s="1309" t="s">
        <v>9340</v>
      </c>
      <c r="E929" s="1314">
        <v>5002.2</v>
      </c>
    </row>
    <row r="930" spans="1:5">
      <c r="A930" s="1309">
        <v>11869</v>
      </c>
      <c r="B930" s="1309" t="s">
        <v>10255</v>
      </c>
      <c r="C930" s="1309" t="s">
        <v>758</v>
      </c>
      <c r="D930" s="1309" t="s">
        <v>9340</v>
      </c>
      <c r="E930" s="1313">
        <v>840.26</v>
      </c>
    </row>
    <row r="931" spans="1:5">
      <c r="A931" s="1309">
        <v>37104</v>
      </c>
      <c r="B931" s="1309" t="s">
        <v>10256</v>
      </c>
      <c r="C931" s="1309" t="s">
        <v>758</v>
      </c>
      <c r="D931" s="1309" t="s">
        <v>9340</v>
      </c>
      <c r="E931" s="1314">
        <v>1083.1500000000001</v>
      </c>
    </row>
    <row r="932" spans="1:5">
      <c r="A932" s="1309">
        <v>37105</v>
      </c>
      <c r="B932" s="1309" t="s">
        <v>10257</v>
      </c>
      <c r="C932" s="1309" t="s">
        <v>758</v>
      </c>
      <c r="D932" s="1309" t="s">
        <v>9340</v>
      </c>
      <c r="E932" s="1314">
        <v>2412.35</v>
      </c>
    </row>
    <row r="933" spans="1:5">
      <c r="A933" s="1309">
        <v>34641</v>
      </c>
      <c r="B933" s="1309" t="s">
        <v>10258</v>
      </c>
      <c r="C933" s="1309" t="s">
        <v>758</v>
      </c>
      <c r="D933" s="1309" t="s">
        <v>9326</v>
      </c>
      <c r="E933" s="1313">
        <v>97.86</v>
      </c>
    </row>
    <row r="934" spans="1:5">
      <c r="A934" s="1309">
        <v>43434</v>
      </c>
      <c r="B934" s="1309" t="s">
        <v>10259</v>
      </c>
      <c r="C934" s="1309" t="s">
        <v>758</v>
      </c>
      <c r="D934" s="1309" t="s">
        <v>9326</v>
      </c>
      <c r="E934" s="1313">
        <v>105.8</v>
      </c>
    </row>
    <row r="935" spans="1:5">
      <c r="A935" s="1309">
        <v>43435</v>
      </c>
      <c r="B935" s="1309" t="s">
        <v>10260</v>
      </c>
      <c r="C935" s="1309" t="s">
        <v>758</v>
      </c>
      <c r="D935" s="1309" t="s">
        <v>9326</v>
      </c>
      <c r="E935" s="1313">
        <v>193.97</v>
      </c>
    </row>
    <row r="936" spans="1:5">
      <c r="A936" s="1309">
        <v>43436</v>
      </c>
      <c r="B936" s="1309" t="s">
        <v>10261</v>
      </c>
      <c r="C936" s="1309" t="s">
        <v>758</v>
      </c>
      <c r="D936" s="1309" t="s">
        <v>9326</v>
      </c>
      <c r="E936" s="1313">
        <v>339.46</v>
      </c>
    </row>
    <row r="937" spans="1:5">
      <c r="A937" s="1309">
        <v>43437</v>
      </c>
      <c r="B937" s="1309" t="s">
        <v>10262</v>
      </c>
      <c r="C937" s="1309" t="s">
        <v>758</v>
      </c>
      <c r="D937" s="1309" t="s">
        <v>9326</v>
      </c>
      <c r="E937" s="1313">
        <v>615.44000000000005</v>
      </c>
    </row>
    <row r="938" spans="1:5">
      <c r="A938" s="1309">
        <v>43438</v>
      </c>
      <c r="B938" s="1309" t="s">
        <v>10263</v>
      </c>
      <c r="C938" s="1309" t="s">
        <v>758</v>
      </c>
      <c r="D938" s="1309" t="s">
        <v>9326</v>
      </c>
      <c r="E938" s="1314">
        <v>1102.1500000000001</v>
      </c>
    </row>
    <row r="939" spans="1:5">
      <c r="A939" s="1309">
        <v>41627</v>
      </c>
      <c r="B939" s="1309" t="s">
        <v>10264</v>
      </c>
      <c r="C939" s="1309" t="s">
        <v>758</v>
      </c>
      <c r="D939" s="1309" t="s">
        <v>9326</v>
      </c>
      <c r="E939" s="1313">
        <v>163.11000000000001</v>
      </c>
    </row>
    <row r="940" spans="1:5">
      <c r="A940" s="1309">
        <v>41628</v>
      </c>
      <c r="B940" s="1309" t="s">
        <v>10265</v>
      </c>
      <c r="C940" s="1309" t="s">
        <v>758</v>
      </c>
      <c r="D940" s="1309" t="s">
        <v>9326</v>
      </c>
      <c r="E940" s="1313">
        <v>299.77999999999997</v>
      </c>
    </row>
    <row r="941" spans="1:5">
      <c r="A941" s="1309">
        <v>41629</v>
      </c>
      <c r="B941" s="1309" t="s">
        <v>10266</v>
      </c>
      <c r="C941" s="1309" t="s">
        <v>758</v>
      </c>
      <c r="D941" s="1309" t="s">
        <v>9326</v>
      </c>
      <c r="E941" s="1313">
        <v>380.9</v>
      </c>
    </row>
    <row r="942" spans="1:5">
      <c r="A942" s="1309">
        <v>43429</v>
      </c>
      <c r="B942" s="1309" t="s">
        <v>10267</v>
      </c>
      <c r="C942" s="1309" t="s">
        <v>758</v>
      </c>
      <c r="D942" s="1309" t="s">
        <v>9326</v>
      </c>
      <c r="E942" s="1313">
        <v>84.39</v>
      </c>
    </row>
    <row r="943" spans="1:5">
      <c r="A943" s="1309">
        <v>43430</v>
      </c>
      <c r="B943" s="1309" t="s">
        <v>10268</v>
      </c>
      <c r="C943" s="1309" t="s">
        <v>758</v>
      </c>
      <c r="D943" s="1309" t="s">
        <v>9326</v>
      </c>
      <c r="E943" s="1313">
        <v>140.19</v>
      </c>
    </row>
    <row r="944" spans="1:5">
      <c r="A944" s="1309">
        <v>43431</v>
      </c>
      <c r="B944" s="1309" t="s">
        <v>10269</v>
      </c>
      <c r="C944" s="1309" t="s">
        <v>758</v>
      </c>
      <c r="D944" s="1309" t="s">
        <v>9326</v>
      </c>
      <c r="E944" s="1313">
        <v>271.57</v>
      </c>
    </row>
    <row r="945" spans="1:5">
      <c r="A945" s="1309">
        <v>43432</v>
      </c>
      <c r="B945" s="1309" t="s">
        <v>10270</v>
      </c>
      <c r="C945" s="1309" t="s">
        <v>758</v>
      </c>
      <c r="D945" s="1309" t="s">
        <v>9326</v>
      </c>
      <c r="E945" s="1313">
        <v>564.29999999999995</v>
      </c>
    </row>
    <row r="946" spans="1:5">
      <c r="A946" s="1309">
        <v>43433</v>
      </c>
      <c r="B946" s="1309" t="s">
        <v>10271</v>
      </c>
      <c r="C946" s="1309" t="s">
        <v>758</v>
      </c>
      <c r="D946" s="1309" t="s">
        <v>9326</v>
      </c>
      <c r="E946" s="1313">
        <v>889.65</v>
      </c>
    </row>
    <row r="947" spans="1:5">
      <c r="A947" s="1309">
        <v>43094</v>
      </c>
      <c r="B947" s="1309" t="s">
        <v>10272</v>
      </c>
      <c r="C947" s="1309" t="s">
        <v>758</v>
      </c>
      <c r="D947" s="1309" t="s">
        <v>9326</v>
      </c>
      <c r="E947" s="1313">
        <v>333.49</v>
      </c>
    </row>
    <row r="948" spans="1:5">
      <c r="A948" s="1309">
        <v>43093</v>
      </c>
      <c r="B948" s="1309" t="s">
        <v>10273</v>
      </c>
      <c r="C948" s="1309" t="s">
        <v>758</v>
      </c>
      <c r="D948" s="1309" t="s">
        <v>9326</v>
      </c>
      <c r="E948" s="1313">
        <v>354.4</v>
      </c>
    </row>
    <row r="949" spans="1:5">
      <c r="A949" s="1309">
        <v>1030</v>
      </c>
      <c r="B949" s="1309" t="s">
        <v>10274</v>
      </c>
      <c r="C949" s="1309" t="s">
        <v>758</v>
      </c>
      <c r="D949" s="1309" t="s">
        <v>9330</v>
      </c>
      <c r="E949" s="1313">
        <v>46.9</v>
      </c>
    </row>
    <row r="950" spans="1:5">
      <c r="A950" s="1309">
        <v>11694</v>
      </c>
      <c r="B950" s="1309" t="s">
        <v>10275</v>
      </c>
      <c r="C950" s="1309" t="s">
        <v>758</v>
      </c>
      <c r="D950" s="1309" t="s">
        <v>9326</v>
      </c>
      <c r="E950" s="1314">
        <v>1036.73</v>
      </c>
    </row>
    <row r="951" spans="1:5">
      <c r="A951" s="1309">
        <v>11881</v>
      </c>
      <c r="B951" s="1309" t="s">
        <v>10276</v>
      </c>
      <c r="C951" s="1309" t="s">
        <v>758</v>
      </c>
      <c r="D951" s="1309" t="s">
        <v>9326</v>
      </c>
      <c r="E951" s="1313">
        <v>149.88999999999999</v>
      </c>
    </row>
    <row r="952" spans="1:5">
      <c r="A952" s="1309">
        <v>35277</v>
      </c>
      <c r="B952" s="1309" t="s">
        <v>10277</v>
      </c>
      <c r="C952" s="1309" t="s">
        <v>758</v>
      </c>
      <c r="D952" s="1309" t="s">
        <v>9326</v>
      </c>
      <c r="E952" s="1313">
        <v>376.1</v>
      </c>
    </row>
    <row r="953" spans="1:5">
      <c r="A953" s="1309">
        <v>10521</v>
      </c>
      <c r="B953" s="1309" t="s">
        <v>10278</v>
      </c>
      <c r="C953" s="1309" t="s">
        <v>758</v>
      </c>
      <c r="D953" s="1309" t="s">
        <v>9326</v>
      </c>
      <c r="E953" s="1313">
        <v>233.86</v>
      </c>
    </row>
    <row r="954" spans="1:5">
      <c r="A954" s="1309">
        <v>10885</v>
      </c>
      <c r="B954" s="1309" t="s">
        <v>10279</v>
      </c>
      <c r="C954" s="1309" t="s">
        <v>758</v>
      </c>
      <c r="D954" s="1309" t="s">
        <v>9326</v>
      </c>
      <c r="E954" s="1313">
        <v>295.8</v>
      </c>
    </row>
    <row r="955" spans="1:5">
      <c r="A955" s="1309">
        <v>20962</v>
      </c>
      <c r="B955" s="1309" t="s">
        <v>10280</v>
      </c>
      <c r="C955" s="1309" t="s">
        <v>758</v>
      </c>
      <c r="D955" s="1309" t="s">
        <v>9330</v>
      </c>
      <c r="E955" s="1313">
        <v>245</v>
      </c>
    </row>
    <row r="956" spans="1:5">
      <c r="A956" s="1309">
        <v>20963</v>
      </c>
      <c r="B956" s="1309" t="s">
        <v>10281</v>
      </c>
      <c r="C956" s="1309" t="s">
        <v>758</v>
      </c>
      <c r="D956" s="1309" t="s">
        <v>9326</v>
      </c>
      <c r="E956" s="1313">
        <v>299.27999999999997</v>
      </c>
    </row>
    <row r="957" spans="1:5">
      <c r="A957" s="1309">
        <v>34643</v>
      </c>
      <c r="B957" s="1309" t="s">
        <v>10282</v>
      </c>
      <c r="C957" s="1309" t="s">
        <v>758</v>
      </c>
      <c r="D957" s="1309" t="s">
        <v>9326</v>
      </c>
      <c r="E957" s="1313">
        <v>43.31</v>
      </c>
    </row>
    <row r="958" spans="1:5">
      <c r="A958" s="1309">
        <v>41480</v>
      </c>
      <c r="B958" s="1309" t="s">
        <v>10283</v>
      </c>
      <c r="C958" s="1309" t="s">
        <v>758</v>
      </c>
      <c r="D958" s="1309" t="s">
        <v>9326</v>
      </c>
      <c r="E958" s="1313">
        <v>50.22</v>
      </c>
    </row>
    <row r="959" spans="1:5">
      <c r="A959" s="1309">
        <v>41474</v>
      </c>
      <c r="B959" s="1309" t="s">
        <v>10284</v>
      </c>
      <c r="C959" s="1309" t="s">
        <v>758</v>
      </c>
      <c r="D959" s="1309" t="s">
        <v>9326</v>
      </c>
      <c r="E959" s="1313">
        <v>80.22</v>
      </c>
    </row>
    <row r="960" spans="1:5">
      <c r="A960" s="1309">
        <v>41475</v>
      </c>
      <c r="B960" s="1309" t="s">
        <v>10285</v>
      </c>
      <c r="C960" s="1309" t="s">
        <v>758</v>
      </c>
      <c r="D960" s="1309" t="s">
        <v>9326</v>
      </c>
      <c r="E960" s="1313">
        <v>68.45</v>
      </c>
    </row>
    <row r="961" spans="1:5">
      <c r="A961" s="1309">
        <v>41476</v>
      </c>
      <c r="B961" s="1309" t="s">
        <v>10286</v>
      </c>
      <c r="C961" s="1309" t="s">
        <v>758</v>
      </c>
      <c r="D961" s="1309" t="s">
        <v>9326</v>
      </c>
      <c r="E961" s="1313">
        <v>149.88</v>
      </c>
    </row>
    <row r="962" spans="1:5">
      <c r="A962" s="1309">
        <v>2555</v>
      </c>
      <c r="B962" s="1309" t="s">
        <v>10287</v>
      </c>
      <c r="C962" s="1309" t="s">
        <v>758</v>
      </c>
      <c r="D962" s="1309" t="s">
        <v>9326</v>
      </c>
      <c r="E962" s="1313">
        <v>2.74</v>
      </c>
    </row>
    <row r="963" spans="1:5">
      <c r="A963" s="1309">
        <v>2556</v>
      </c>
      <c r="B963" s="1309" t="s">
        <v>10288</v>
      </c>
      <c r="C963" s="1309" t="s">
        <v>758</v>
      </c>
      <c r="D963" s="1309" t="s">
        <v>9326</v>
      </c>
      <c r="E963" s="1313">
        <v>2.83</v>
      </c>
    </row>
    <row r="964" spans="1:5">
      <c r="A964" s="1309">
        <v>2557</v>
      </c>
      <c r="B964" s="1309" t="s">
        <v>10289</v>
      </c>
      <c r="C964" s="1309" t="s">
        <v>758</v>
      </c>
      <c r="D964" s="1309" t="s">
        <v>9326</v>
      </c>
      <c r="E964" s="1313">
        <v>5.98</v>
      </c>
    </row>
    <row r="965" spans="1:5">
      <c r="A965" s="1309">
        <v>10569</v>
      </c>
      <c r="B965" s="1309" t="s">
        <v>10290</v>
      </c>
      <c r="C965" s="1309" t="s">
        <v>758</v>
      </c>
      <c r="D965" s="1309" t="s">
        <v>9326</v>
      </c>
      <c r="E965" s="1313">
        <v>5.98</v>
      </c>
    </row>
    <row r="966" spans="1:5">
      <c r="A966" s="1309">
        <v>39810</v>
      </c>
      <c r="B966" s="1309" t="s">
        <v>10291</v>
      </c>
      <c r="C966" s="1309" t="s">
        <v>758</v>
      </c>
      <c r="D966" s="1309" t="s">
        <v>9326</v>
      </c>
      <c r="E966" s="1313">
        <v>45</v>
      </c>
    </row>
    <row r="967" spans="1:5">
      <c r="A967" s="1309">
        <v>39811</v>
      </c>
      <c r="B967" s="1309" t="s">
        <v>10292</v>
      </c>
      <c r="C967" s="1309" t="s">
        <v>758</v>
      </c>
      <c r="D967" s="1309" t="s">
        <v>9326</v>
      </c>
      <c r="E967" s="1313">
        <v>55.05</v>
      </c>
    </row>
    <row r="968" spans="1:5">
      <c r="A968" s="1309">
        <v>39812</v>
      </c>
      <c r="B968" s="1309" t="s">
        <v>10293</v>
      </c>
      <c r="C968" s="1309" t="s">
        <v>758</v>
      </c>
      <c r="D968" s="1309" t="s">
        <v>9326</v>
      </c>
      <c r="E968" s="1313">
        <v>90.52</v>
      </c>
    </row>
    <row r="969" spans="1:5">
      <c r="A969" s="1309">
        <v>43096</v>
      </c>
      <c r="B969" s="1309" t="s">
        <v>10294</v>
      </c>
      <c r="C969" s="1309" t="s">
        <v>758</v>
      </c>
      <c r="D969" s="1309" t="s">
        <v>9326</v>
      </c>
      <c r="E969" s="1313">
        <v>300.04000000000002</v>
      </c>
    </row>
    <row r="970" spans="1:5">
      <c r="A970" s="1309">
        <v>43102</v>
      </c>
      <c r="B970" s="1309" t="s">
        <v>10295</v>
      </c>
      <c r="C970" s="1309" t="s">
        <v>758</v>
      </c>
      <c r="D970" s="1309" t="s">
        <v>9326</v>
      </c>
      <c r="E970" s="1313">
        <v>182.44</v>
      </c>
    </row>
    <row r="971" spans="1:5">
      <c r="A971" s="1309">
        <v>43103</v>
      </c>
      <c r="B971" s="1309" t="s">
        <v>10296</v>
      </c>
      <c r="C971" s="1309" t="s">
        <v>758</v>
      </c>
      <c r="D971" s="1309" t="s">
        <v>9326</v>
      </c>
      <c r="E971" s="1313">
        <v>268.64</v>
      </c>
    </row>
    <row r="972" spans="1:5">
      <c r="A972" s="1309">
        <v>43098</v>
      </c>
      <c r="B972" s="1309" t="s">
        <v>10297</v>
      </c>
      <c r="C972" s="1309" t="s">
        <v>758</v>
      </c>
      <c r="D972" s="1309" t="s">
        <v>9326</v>
      </c>
      <c r="E972" s="1313">
        <v>101.63</v>
      </c>
    </row>
    <row r="973" spans="1:5">
      <c r="A973" s="1309">
        <v>43097</v>
      </c>
      <c r="B973" s="1309" t="s">
        <v>10298</v>
      </c>
      <c r="C973" s="1309" t="s">
        <v>758</v>
      </c>
      <c r="D973" s="1309" t="s">
        <v>9326</v>
      </c>
      <c r="E973" s="1313">
        <v>60.21</v>
      </c>
    </row>
    <row r="974" spans="1:5">
      <c r="A974" s="1309">
        <v>43104</v>
      </c>
      <c r="B974" s="1309" t="s">
        <v>10299</v>
      </c>
      <c r="C974" s="1309" t="s">
        <v>758</v>
      </c>
      <c r="D974" s="1309" t="s">
        <v>9326</v>
      </c>
      <c r="E974" s="1313">
        <v>712.25</v>
      </c>
    </row>
    <row r="975" spans="1:5">
      <c r="A975" s="1309">
        <v>39771</v>
      </c>
      <c r="B975" s="1309" t="s">
        <v>10300</v>
      </c>
      <c r="C975" s="1309" t="s">
        <v>758</v>
      </c>
      <c r="D975" s="1309" t="s">
        <v>9326</v>
      </c>
      <c r="E975" s="1313">
        <v>57.48</v>
      </c>
    </row>
    <row r="976" spans="1:5">
      <c r="A976" s="1309">
        <v>39772</v>
      </c>
      <c r="B976" s="1309" t="s">
        <v>10301</v>
      </c>
      <c r="C976" s="1309" t="s">
        <v>758</v>
      </c>
      <c r="D976" s="1309" t="s">
        <v>9326</v>
      </c>
      <c r="E976" s="1313">
        <v>112.97</v>
      </c>
    </row>
    <row r="977" spans="1:5">
      <c r="A977" s="1309">
        <v>39773</v>
      </c>
      <c r="B977" s="1309" t="s">
        <v>10302</v>
      </c>
      <c r="C977" s="1309" t="s">
        <v>758</v>
      </c>
      <c r="D977" s="1309" t="s">
        <v>9326</v>
      </c>
      <c r="E977" s="1313">
        <v>181.58</v>
      </c>
    </row>
    <row r="978" spans="1:5">
      <c r="A978" s="1309">
        <v>39774</v>
      </c>
      <c r="B978" s="1309" t="s">
        <v>10303</v>
      </c>
      <c r="C978" s="1309" t="s">
        <v>758</v>
      </c>
      <c r="D978" s="1309" t="s">
        <v>9326</v>
      </c>
      <c r="E978" s="1313">
        <v>271.60000000000002</v>
      </c>
    </row>
    <row r="979" spans="1:5">
      <c r="A979" s="1309">
        <v>39775</v>
      </c>
      <c r="B979" s="1309" t="s">
        <v>10304</v>
      </c>
      <c r="C979" s="1309" t="s">
        <v>758</v>
      </c>
      <c r="D979" s="1309" t="s">
        <v>9326</v>
      </c>
      <c r="E979" s="1313">
        <v>362.49</v>
      </c>
    </row>
    <row r="980" spans="1:5">
      <c r="A980" s="1309">
        <v>39776</v>
      </c>
      <c r="B980" s="1309" t="s">
        <v>10305</v>
      </c>
      <c r="C980" s="1309" t="s">
        <v>758</v>
      </c>
      <c r="D980" s="1309" t="s">
        <v>9326</v>
      </c>
      <c r="E980" s="1313">
        <v>438.08</v>
      </c>
    </row>
    <row r="981" spans="1:5">
      <c r="A981" s="1309">
        <v>39777</v>
      </c>
      <c r="B981" s="1309" t="s">
        <v>10306</v>
      </c>
      <c r="C981" s="1309" t="s">
        <v>758</v>
      </c>
      <c r="D981" s="1309" t="s">
        <v>9326</v>
      </c>
      <c r="E981" s="1313">
        <v>555.25</v>
      </c>
    </row>
    <row r="982" spans="1:5">
      <c r="A982" s="1309">
        <v>20254</v>
      </c>
      <c r="B982" s="1309" t="s">
        <v>10307</v>
      </c>
      <c r="C982" s="1309" t="s">
        <v>758</v>
      </c>
      <c r="D982" s="1309" t="s">
        <v>9326</v>
      </c>
      <c r="E982" s="1313">
        <v>40.299999999999997</v>
      </c>
    </row>
    <row r="983" spans="1:5">
      <c r="A983" s="1309">
        <v>20253</v>
      </c>
      <c r="B983" s="1309" t="s">
        <v>10308</v>
      </c>
      <c r="C983" s="1309" t="s">
        <v>758</v>
      </c>
      <c r="D983" s="1309" t="s">
        <v>9326</v>
      </c>
      <c r="E983" s="1313">
        <v>132.34</v>
      </c>
    </row>
    <row r="984" spans="1:5">
      <c r="A984" s="1309">
        <v>11247</v>
      </c>
      <c r="B984" s="1309" t="s">
        <v>10309</v>
      </c>
      <c r="C984" s="1309" t="s">
        <v>758</v>
      </c>
      <c r="D984" s="1309" t="s">
        <v>9326</v>
      </c>
      <c r="E984" s="1314">
        <v>2544.6799999999998</v>
      </c>
    </row>
    <row r="985" spans="1:5">
      <c r="A985" s="1309">
        <v>11250</v>
      </c>
      <c r="B985" s="1309" t="s">
        <v>10310</v>
      </c>
      <c r="C985" s="1309" t="s">
        <v>758</v>
      </c>
      <c r="D985" s="1309" t="s">
        <v>9326</v>
      </c>
      <c r="E985" s="1313">
        <v>109.55</v>
      </c>
    </row>
    <row r="986" spans="1:5">
      <c r="A986" s="1309">
        <v>11249</v>
      </c>
      <c r="B986" s="1309" t="s">
        <v>10311</v>
      </c>
      <c r="C986" s="1309" t="s">
        <v>758</v>
      </c>
      <c r="D986" s="1309" t="s">
        <v>9326</v>
      </c>
      <c r="E986" s="1314">
        <v>4970.6499999999996</v>
      </c>
    </row>
    <row r="987" spans="1:5">
      <c r="A987" s="1309">
        <v>11251</v>
      </c>
      <c r="B987" s="1309" t="s">
        <v>10312</v>
      </c>
      <c r="C987" s="1309" t="s">
        <v>758</v>
      </c>
      <c r="D987" s="1309" t="s">
        <v>9326</v>
      </c>
      <c r="E987" s="1313">
        <v>242.66</v>
      </c>
    </row>
    <row r="988" spans="1:5">
      <c r="A988" s="1309">
        <v>11253</v>
      </c>
      <c r="B988" s="1309" t="s">
        <v>10313</v>
      </c>
      <c r="C988" s="1309" t="s">
        <v>758</v>
      </c>
      <c r="D988" s="1309" t="s">
        <v>9326</v>
      </c>
      <c r="E988" s="1313">
        <v>402.12</v>
      </c>
    </row>
    <row r="989" spans="1:5">
      <c r="A989" s="1309">
        <v>11255</v>
      </c>
      <c r="B989" s="1309" t="s">
        <v>10314</v>
      </c>
      <c r="C989" s="1309" t="s">
        <v>758</v>
      </c>
      <c r="D989" s="1309" t="s">
        <v>9326</v>
      </c>
      <c r="E989" s="1313">
        <v>601.16</v>
      </c>
    </row>
    <row r="990" spans="1:5">
      <c r="A990" s="1309">
        <v>14055</v>
      </c>
      <c r="B990" s="1309" t="s">
        <v>10315</v>
      </c>
      <c r="C990" s="1309" t="s">
        <v>758</v>
      </c>
      <c r="D990" s="1309" t="s">
        <v>9326</v>
      </c>
      <c r="E990" s="1314">
        <v>1209.32</v>
      </c>
    </row>
    <row r="991" spans="1:5">
      <c r="A991" s="1309">
        <v>11256</v>
      </c>
      <c r="B991" s="1309" t="s">
        <v>10316</v>
      </c>
      <c r="C991" s="1309" t="s">
        <v>758</v>
      </c>
      <c r="D991" s="1309" t="s">
        <v>9326</v>
      </c>
      <c r="E991" s="1313">
        <v>753.01</v>
      </c>
    </row>
    <row r="992" spans="1:5">
      <c r="A992" s="1309">
        <v>1872</v>
      </c>
      <c r="B992" s="1309" t="s">
        <v>10317</v>
      </c>
      <c r="C992" s="1309" t="s">
        <v>758</v>
      </c>
      <c r="D992" s="1309" t="s">
        <v>9326</v>
      </c>
      <c r="E992" s="1313">
        <v>2.4</v>
      </c>
    </row>
    <row r="993" spans="1:5">
      <c r="A993" s="1309">
        <v>1873</v>
      </c>
      <c r="B993" s="1309" t="s">
        <v>10318</v>
      </c>
      <c r="C993" s="1309" t="s">
        <v>758</v>
      </c>
      <c r="D993" s="1309" t="s">
        <v>9326</v>
      </c>
      <c r="E993" s="1313">
        <v>4.78</v>
      </c>
    </row>
    <row r="994" spans="1:5">
      <c r="A994" s="1309">
        <v>39693</v>
      </c>
      <c r="B994" s="1309" t="s">
        <v>10319</v>
      </c>
      <c r="C994" s="1309" t="s">
        <v>758</v>
      </c>
      <c r="D994" s="1309" t="s">
        <v>9326</v>
      </c>
      <c r="E994" s="1314">
        <v>4729.28</v>
      </c>
    </row>
    <row r="995" spans="1:5">
      <c r="A995" s="1309">
        <v>39692</v>
      </c>
      <c r="B995" s="1309" t="s">
        <v>10320</v>
      </c>
      <c r="C995" s="1309" t="s">
        <v>758</v>
      </c>
      <c r="D995" s="1309" t="s">
        <v>9326</v>
      </c>
      <c r="E995" s="1314">
        <v>1513.26</v>
      </c>
    </row>
    <row r="996" spans="1:5">
      <c r="A996" s="1309">
        <v>1062</v>
      </c>
      <c r="B996" s="1309" t="s">
        <v>10321</v>
      </c>
      <c r="C996" s="1309" t="s">
        <v>758</v>
      </c>
      <c r="D996" s="1309" t="s">
        <v>9326</v>
      </c>
      <c r="E996" s="1313">
        <v>479.58</v>
      </c>
    </row>
    <row r="997" spans="1:5">
      <c r="A997" s="1309">
        <v>39686</v>
      </c>
      <c r="B997" s="1309" t="s">
        <v>10322</v>
      </c>
      <c r="C997" s="1309" t="s">
        <v>758</v>
      </c>
      <c r="D997" s="1309" t="s">
        <v>9326</v>
      </c>
      <c r="E997" s="1313">
        <v>776.54</v>
      </c>
    </row>
    <row r="998" spans="1:5">
      <c r="A998" s="1309">
        <v>43095</v>
      </c>
      <c r="B998" s="1309" t="s">
        <v>10323</v>
      </c>
      <c r="C998" s="1309" t="s">
        <v>758</v>
      </c>
      <c r="D998" s="1309" t="s">
        <v>9326</v>
      </c>
      <c r="E998" s="1313">
        <v>197.71</v>
      </c>
    </row>
    <row r="999" spans="1:5">
      <c r="A999" s="1309">
        <v>1871</v>
      </c>
      <c r="B999" s="1309" t="s">
        <v>10324</v>
      </c>
      <c r="C999" s="1309" t="s">
        <v>758</v>
      </c>
      <c r="D999" s="1309" t="s">
        <v>9326</v>
      </c>
      <c r="E999" s="1313">
        <v>4.3</v>
      </c>
    </row>
    <row r="1000" spans="1:5">
      <c r="A1000" s="1309">
        <v>12001</v>
      </c>
      <c r="B1000" s="1309" t="s">
        <v>10325</v>
      </c>
      <c r="C1000" s="1309" t="s">
        <v>758</v>
      </c>
      <c r="D1000" s="1309" t="s">
        <v>9326</v>
      </c>
      <c r="E1000" s="1313">
        <v>6.21</v>
      </c>
    </row>
    <row r="1001" spans="1:5">
      <c r="A1001" s="1309">
        <v>11882</v>
      </c>
      <c r="B1001" s="1309" t="s">
        <v>10326</v>
      </c>
      <c r="C1001" s="1309" t="s">
        <v>758</v>
      </c>
      <c r="D1001" s="1309" t="s">
        <v>9326</v>
      </c>
      <c r="E1001" s="1313">
        <v>107.57</v>
      </c>
    </row>
    <row r="1002" spans="1:5">
      <c r="A1002" s="1309">
        <v>1068</v>
      </c>
      <c r="B1002" s="1309" t="s">
        <v>10327</v>
      </c>
      <c r="C1002" s="1309" t="s">
        <v>758</v>
      </c>
      <c r="D1002" s="1309" t="s">
        <v>9326</v>
      </c>
      <c r="E1002" s="1314">
        <v>3163.32</v>
      </c>
    </row>
    <row r="1003" spans="1:5">
      <c r="A1003" s="1309">
        <v>39690</v>
      </c>
      <c r="B1003" s="1309" t="s">
        <v>10328</v>
      </c>
      <c r="C1003" s="1309" t="s">
        <v>758</v>
      </c>
      <c r="D1003" s="1309" t="s">
        <v>9326</v>
      </c>
      <c r="E1003" s="1314">
        <v>5307</v>
      </c>
    </row>
    <row r="1004" spans="1:5">
      <c r="A1004" s="1309">
        <v>39691</v>
      </c>
      <c r="B1004" s="1309" t="s">
        <v>10329</v>
      </c>
      <c r="C1004" s="1309" t="s">
        <v>758</v>
      </c>
      <c r="D1004" s="1309" t="s">
        <v>9326</v>
      </c>
      <c r="E1004" s="1314">
        <v>6674.72</v>
      </c>
    </row>
    <row r="1005" spans="1:5">
      <c r="A1005" s="1309">
        <v>39808</v>
      </c>
      <c r="B1005" s="1309" t="s">
        <v>10330</v>
      </c>
      <c r="C1005" s="1309" t="s">
        <v>758</v>
      </c>
      <c r="D1005" s="1309" t="s">
        <v>9326</v>
      </c>
      <c r="E1005" s="1313">
        <v>103.22</v>
      </c>
    </row>
    <row r="1006" spans="1:5">
      <c r="A1006" s="1309">
        <v>39809</v>
      </c>
      <c r="B1006" s="1309" t="s">
        <v>10331</v>
      </c>
      <c r="C1006" s="1309" t="s">
        <v>758</v>
      </c>
      <c r="D1006" s="1309" t="s">
        <v>9326</v>
      </c>
      <c r="E1006" s="1313">
        <v>244.82</v>
      </c>
    </row>
    <row r="1007" spans="1:5">
      <c r="A1007" s="1309">
        <v>43439</v>
      </c>
      <c r="B1007" s="1309" t="s">
        <v>10332</v>
      </c>
      <c r="C1007" s="1309" t="s">
        <v>758</v>
      </c>
      <c r="D1007" s="1309" t="s">
        <v>9326</v>
      </c>
      <c r="E1007" s="1313">
        <v>493.76</v>
      </c>
    </row>
    <row r="1008" spans="1:5">
      <c r="A1008" s="1309">
        <v>5103</v>
      </c>
      <c r="B1008" s="1309" t="s">
        <v>10333</v>
      </c>
      <c r="C1008" s="1309" t="s">
        <v>758</v>
      </c>
      <c r="D1008" s="1309" t="s">
        <v>9326</v>
      </c>
      <c r="E1008" s="1313">
        <v>23.81</v>
      </c>
    </row>
    <row r="1009" spans="1:5">
      <c r="A1009" s="1309">
        <v>11880</v>
      </c>
      <c r="B1009" s="1309" t="s">
        <v>10334</v>
      </c>
      <c r="C1009" s="1309" t="s">
        <v>758</v>
      </c>
      <c r="D1009" s="1309" t="s">
        <v>9326</v>
      </c>
      <c r="E1009" s="1313">
        <v>100.14</v>
      </c>
    </row>
    <row r="1010" spans="1:5">
      <c r="A1010" s="1309">
        <v>11714</v>
      </c>
      <c r="B1010" s="1309" t="s">
        <v>10335</v>
      </c>
      <c r="C1010" s="1309" t="s">
        <v>758</v>
      </c>
      <c r="D1010" s="1309" t="s">
        <v>9326</v>
      </c>
      <c r="E1010" s="1313">
        <v>68.22</v>
      </c>
    </row>
    <row r="1011" spans="1:5">
      <c r="A1011" s="1309">
        <v>11712</v>
      </c>
      <c r="B1011" s="1309" t="s">
        <v>10336</v>
      </c>
      <c r="C1011" s="1309" t="s">
        <v>758</v>
      </c>
      <c r="D1011" s="1309" t="s">
        <v>9330</v>
      </c>
      <c r="E1011" s="1313">
        <v>44.55</v>
      </c>
    </row>
    <row r="1012" spans="1:5">
      <c r="A1012" s="1309">
        <v>11717</v>
      </c>
      <c r="B1012" s="1309" t="s">
        <v>10337</v>
      </c>
      <c r="C1012" s="1309" t="s">
        <v>758</v>
      </c>
      <c r="D1012" s="1309" t="s">
        <v>9326</v>
      </c>
      <c r="E1012" s="1313">
        <v>53.7</v>
      </c>
    </row>
    <row r="1013" spans="1:5">
      <c r="A1013" s="1309">
        <v>1106</v>
      </c>
      <c r="B1013" s="1309" t="s">
        <v>10338</v>
      </c>
      <c r="C1013" s="1309" t="s">
        <v>9401</v>
      </c>
      <c r="D1013" s="1309" t="s">
        <v>9330</v>
      </c>
      <c r="E1013" s="1313">
        <v>0.96</v>
      </c>
    </row>
    <row r="1014" spans="1:5">
      <c r="A1014" s="1309">
        <v>11161</v>
      </c>
      <c r="B1014" s="1309" t="s">
        <v>10339</v>
      </c>
      <c r="C1014" s="1309" t="s">
        <v>9401</v>
      </c>
      <c r="D1014" s="1309" t="s">
        <v>9326</v>
      </c>
      <c r="E1014" s="1313">
        <v>1.6</v>
      </c>
    </row>
    <row r="1015" spans="1:5">
      <c r="A1015" s="1309">
        <v>1107</v>
      </c>
      <c r="B1015" s="1309" t="s">
        <v>10340</v>
      </c>
      <c r="C1015" s="1309" t="s">
        <v>9401</v>
      </c>
      <c r="D1015" s="1309" t="s">
        <v>9326</v>
      </c>
      <c r="E1015" s="1313">
        <v>0.81</v>
      </c>
    </row>
    <row r="1016" spans="1:5">
      <c r="A1016" s="1309">
        <v>25963</v>
      </c>
      <c r="B1016" s="1309" t="s">
        <v>10341</v>
      </c>
      <c r="C1016" s="1309" t="s">
        <v>9401</v>
      </c>
      <c r="D1016" s="1309" t="s">
        <v>9326</v>
      </c>
      <c r="E1016" s="1313">
        <v>0.2</v>
      </c>
    </row>
    <row r="1017" spans="1:5">
      <c r="A1017" s="1309">
        <v>4759</v>
      </c>
      <c r="B1017" s="1309" t="s">
        <v>10342</v>
      </c>
      <c r="C1017" s="1309" t="s">
        <v>9513</v>
      </c>
      <c r="D1017" s="1309" t="s">
        <v>9326</v>
      </c>
      <c r="E1017" s="1313">
        <v>16.21</v>
      </c>
    </row>
    <row r="1018" spans="1:5">
      <c r="A1018" s="1309">
        <v>41068</v>
      </c>
      <c r="B1018" s="1309" t="s">
        <v>10343</v>
      </c>
      <c r="C1018" s="1309" t="s">
        <v>730</v>
      </c>
      <c r="D1018" s="1309" t="s">
        <v>9326</v>
      </c>
      <c r="E1018" s="1314">
        <v>2890.5</v>
      </c>
    </row>
    <row r="1019" spans="1:5">
      <c r="A1019" s="1309">
        <v>1108</v>
      </c>
      <c r="B1019" s="1309" t="s">
        <v>10344</v>
      </c>
      <c r="C1019" s="1309" t="s">
        <v>689</v>
      </c>
      <c r="D1019" s="1309" t="s">
        <v>9326</v>
      </c>
      <c r="E1019" s="1313">
        <v>51.58</v>
      </c>
    </row>
    <row r="1020" spans="1:5">
      <c r="A1020" s="1309">
        <v>1117</v>
      </c>
      <c r="B1020" s="1309" t="s">
        <v>10345</v>
      </c>
      <c r="C1020" s="1309" t="s">
        <v>689</v>
      </c>
      <c r="D1020" s="1309" t="s">
        <v>9326</v>
      </c>
      <c r="E1020" s="1313">
        <v>51.99</v>
      </c>
    </row>
    <row r="1021" spans="1:5">
      <c r="A1021" s="1309">
        <v>1118</v>
      </c>
      <c r="B1021" s="1309" t="s">
        <v>10346</v>
      </c>
      <c r="C1021" s="1309" t="s">
        <v>689</v>
      </c>
      <c r="D1021" s="1309" t="s">
        <v>9326</v>
      </c>
      <c r="E1021" s="1313">
        <v>61.45</v>
      </c>
    </row>
    <row r="1022" spans="1:5">
      <c r="A1022" s="1309">
        <v>1110</v>
      </c>
      <c r="B1022" s="1309" t="s">
        <v>10347</v>
      </c>
      <c r="C1022" s="1309" t="s">
        <v>689</v>
      </c>
      <c r="D1022" s="1309" t="s">
        <v>9326</v>
      </c>
      <c r="E1022" s="1313">
        <v>61.45</v>
      </c>
    </row>
    <row r="1023" spans="1:5">
      <c r="A1023" s="1309">
        <v>12618</v>
      </c>
      <c r="B1023" s="1309" t="s">
        <v>10348</v>
      </c>
      <c r="C1023" s="1309" t="s">
        <v>758</v>
      </c>
      <c r="D1023" s="1309" t="s">
        <v>9340</v>
      </c>
      <c r="E1023" s="1313">
        <v>52.83</v>
      </c>
    </row>
    <row r="1024" spans="1:5">
      <c r="A1024" s="1309">
        <v>40784</v>
      </c>
      <c r="B1024" s="1309" t="s">
        <v>10349</v>
      </c>
      <c r="C1024" s="1309" t="s">
        <v>689</v>
      </c>
      <c r="D1024" s="1309" t="s">
        <v>9326</v>
      </c>
      <c r="E1024" s="1313">
        <v>169.49</v>
      </c>
    </row>
    <row r="1025" spans="1:5">
      <c r="A1025" s="1309">
        <v>40782</v>
      </c>
      <c r="B1025" s="1309" t="s">
        <v>10350</v>
      </c>
      <c r="C1025" s="1309" t="s">
        <v>689</v>
      </c>
      <c r="D1025" s="1309" t="s">
        <v>9326</v>
      </c>
      <c r="E1025" s="1313">
        <v>66.510000000000005</v>
      </c>
    </row>
    <row r="1026" spans="1:5">
      <c r="A1026" s="1309">
        <v>40783</v>
      </c>
      <c r="B1026" s="1309" t="s">
        <v>10351</v>
      </c>
      <c r="C1026" s="1309" t="s">
        <v>689</v>
      </c>
      <c r="D1026" s="1309" t="s">
        <v>9326</v>
      </c>
      <c r="E1026" s="1313">
        <v>86.64</v>
      </c>
    </row>
    <row r="1027" spans="1:5">
      <c r="A1027" s="1309">
        <v>1109</v>
      </c>
      <c r="B1027" s="1309" t="s">
        <v>10352</v>
      </c>
      <c r="C1027" s="1309" t="s">
        <v>689</v>
      </c>
      <c r="D1027" s="1309" t="s">
        <v>9326</v>
      </c>
      <c r="E1027" s="1313">
        <v>51.58</v>
      </c>
    </row>
    <row r="1028" spans="1:5">
      <c r="A1028" s="1309">
        <v>1119</v>
      </c>
      <c r="B1028" s="1309" t="s">
        <v>10353</v>
      </c>
      <c r="C1028" s="1309" t="s">
        <v>689</v>
      </c>
      <c r="D1028" s="1309" t="s">
        <v>9326</v>
      </c>
      <c r="E1028" s="1313">
        <v>33.25</v>
      </c>
    </row>
    <row r="1029" spans="1:5">
      <c r="A1029" s="1309">
        <v>13115</v>
      </c>
      <c r="B1029" s="1309" t="s">
        <v>10354</v>
      </c>
      <c r="C1029" s="1309" t="s">
        <v>689</v>
      </c>
      <c r="D1029" s="1309" t="s">
        <v>9326</v>
      </c>
      <c r="E1029" s="1313">
        <v>17.98</v>
      </c>
    </row>
    <row r="1030" spans="1:5">
      <c r="A1030" s="1309">
        <v>10541</v>
      </c>
      <c r="B1030" s="1309" t="s">
        <v>10355</v>
      </c>
      <c r="C1030" s="1309" t="s">
        <v>689</v>
      </c>
      <c r="D1030" s="1309" t="s">
        <v>9326</v>
      </c>
      <c r="E1030" s="1313">
        <v>21.97</v>
      </c>
    </row>
    <row r="1031" spans="1:5">
      <c r="A1031" s="1309">
        <v>10542</v>
      </c>
      <c r="B1031" s="1309" t="s">
        <v>10356</v>
      </c>
      <c r="C1031" s="1309" t="s">
        <v>689</v>
      </c>
      <c r="D1031" s="1309" t="s">
        <v>9326</v>
      </c>
      <c r="E1031" s="1313">
        <v>28.73</v>
      </c>
    </row>
    <row r="1032" spans="1:5">
      <c r="A1032" s="1309">
        <v>10543</v>
      </c>
      <c r="B1032" s="1309" t="s">
        <v>10357</v>
      </c>
      <c r="C1032" s="1309" t="s">
        <v>689</v>
      </c>
      <c r="D1032" s="1309" t="s">
        <v>9326</v>
      </c>
      <c r="E1032" s="1313">
        <v>46.62</v>
      </c>
    </row>
    <row r="1033" spans="1:5">
      <c r="A1033" s="1309">
        <v>10544</v>
      </c>
      <c r="B1033" s="1309" t="s">
        <v>10358</v>
      </c>
      <c r="C1033" s="1309" t="s">
        <v>689</v>
      </c>
      <c r="D1033" s="1309" t="s">
        <v>9326</v>
      </c>
      <c r="E1033" s="1313">
        <v>60.3</v>
      </c>
    </row>
    <row r="1034" spans="1:5">
      <c r="A1034" s="1309">
        <v>10545</v>
      </c>
      <c r="B1034" s="1309" t="s">
        <v>10359</v>
      </c>
      <c r="C1034" s="1309" t="s">
        <v>689</v>
      </c>
      <c r="D1034" s="1309" t="s">
        <v>9326</v>
      </c>
      <c r="E1034" s="1313">
        <v>112.69</v>
      </c>
    </row>
    <row r="1035" spans="1:5">
      <c r="A1035" s="1309">
        <v>38365</v>
      </c>
      <c r="B1035" s="1309" t="s">
        <v>10360</v>
      </c>
      <c r="C1035" s="1309" t="s">
        <v>819</v>
      </c>
      <c r="D1035" s="1309" t="s">
        <v>9326</v>
      </c>
      <c r="E1035" s="1313">
        <v>1.61</v>
      </c>
    </row>
    <row r="1036" spans="1:5">
      <c r="A1036" s="1309">
        <v>37745</v>
      </c>
      <c r="B1036" s="1309" t="s">
        <v>10361</v>
      </c>
      <c r="C1036" s="1309" t="s">
        <v>758</v>
      </c>
      <c r="D1036" s="1309" t="s">
        <v>9340</v>
      </c>
      <c r="E1036" s="1314">
        <v>336700</v>
      </c>
    </row>
    <row r="1037" spans="1:5">
      <c r="A1037" s="1309">
        <v>37754</v>
      </c>
      <c r="B1037" s="1309" t="s">
        <v>10362</v>
      </c>
      <c r="C1037" s="1309" t="s">
        <v>758</v>
      </c>
      <c r="D1037" s="1309" t="s">
        <v>9340</v>
      </c>
      <c r="E1037" s="1314">
        <v>351617.08</v>
      </c>
    </row>
    <row r="1038" spans="1:5">
      <c r="A1038" s="1309">
        <v>37748</v>
      </c>
      <c r="B1038" s="1309" t="s">
        <v>10363</v>
      </c>
      <c r="C1038" s="1309" t="s">
        <v>758</v>
      </c>
      <c r="D1038" s="1309" t="s">
        <v>9340</v>
      </c>
      <c r="E1038" s="1314">
        <v>357956.84</v>
      </c>
    </row>
    <row r="1039" spans="1:5">
      <c r="A1039" s="1309">
        <v>37761</v>
      </c>
      <c r="B1039" s="1309" t="s">
        <v>10364</v>
      </c>
      <c r="C1039" s="1309" t="s">
        <v>758</v>
      </c>
      <c r="D1039" s="1309" t="s">
        <v>9340</v>
      </c>
      <c r="E1039" s="1314">
        <v>296210.74</v>
      </c>
    </row>
    <row r="1040" spans="1:5">
      <c r="A1040" s="1309">
        <v>37757</v>
      </c>
      <c r="B1040" s="1309" t="s">
        <v>10365</v>
      </c>
      <c r="C1040" s="1309" t="s">
        <v>758</v>
      </c>
      <c r="D1040" s="1309" t="s">
        <v>9340</v>
      </c>
      <c r="E1040" s="1314">
        <v>412350.93</v>
      </c>
    </row>
    <row r="1041" spans="1:5">
      <c r="A1041" s="1309">
        <v>37759</v>
      </c>
      <c r="B1041" s="1309" t="s">
        <v>10366</v>
      </c>
      <c r="C1041" s="1309" t="s">
        <v>758</v>
      </c>
      <c r="D1041" s="1309" t="s">
        <v>9340</v>
      </c>
      <c r="E1041" s="1314">
        <v>413949.21</v>
      </c>
    </row>
    <row r="1042" spans="1:5">
      <c r="A1042" s="1309">
        <v>37766</v>
      </c>
      <c r="B1042" s="1309" t="s">
        <v>10367</v>
      </c>
      <c r="C1042" s="1309" t="s">
        <v>758</v>
      </c>
      <c r="D1042" s="1309" t="s">
        <v>9340</v>
      </c>
      <c r="E1042" s="1314">
        <v>413949.18</v>
      </c>
    </row>
    <row r="1043" spans="1:5">
      <c r="A1043" s="1309">
        <v>37752</v>
      </c>
      <c r="B1043" s="1309" t="s">
        <v>10368</v>
      </c>
      <c r="C1043" s="1309" t="s">
        <v>758</v>
      </c>
      <c r="D1043" s="1309" t="s">
        <v>9340</v>
      </c>
      <c r="E1043" s="1314">
        <v>375377.87</v>
      </c>
    </row>
    <row r="1044" spans="1:5">
      <c r="A1044" s="1309">
        <v>37760</v>
      </c>
      <c r="B1044" s="1309" t="s">
        <v>10369</v>
      </c>
      <c r="C1044" s="1309" t="s">
        <v>758</v>
      </c>
      <c r="D1044" s="1309" t="s">
        <v>9340</v>
      </c>
      <c r="E1044" s="1314">
        <v>395302.83</v>
      </c>
    </row>
    <row r="1045" spans="1:5">
      <c r="A1045" s="1309">
        <v>37765</v>
      </c>
      <c r="B1045" s="1309" t="s">
        <v>10370</v>
      </c>
      <c r="C1045" s="1309" t="s">
        <v>758</v>
      </c>
      <c r="D1045" s="1309" t="s">
        <v>9340</v>
      </c>
      <c r="E1045" s="1314">
        <v>275966.15000000002</v>
      </c>
    </row>
    <row r="1046" spans="1:5">
      <c r="A1046" s="1309">
        <v>37746</v>
      </c>
      <c r="B1046" s="1309" t="s">
        <v>10371</v>
      </c>
      <c r="C1046" s="1309" t="s">
        <v>758</v>
      </c>
      <c r="D1046" s="1309" t="s">
        <v>9340</v>
      </c>
      <c r="E1046" s="1314">
        <v>302550.5</v>
      </c>
    </row>
    <row r="1047" spans="1:5">
      <c r="A1047" s="1309">
        <v>37750</v>
      </c>
      <c r="B1047" s="1309" t="s">
        <v>10372</v>
      </c>
      <c r="C1047" s="1309" t="s">
        <v>758</v>
      </c>
      <c r="D1047" s="1309" t="s">
        <v>9340</v>
      </c>
      <c r="E1047" s="1314">
        <v>301485.01</v>
      </c>
    </row>
    <row r="1048" spans="1:5">
      <c r="A1048" s="1309">
        <v>37753</v>
      </c>
      <c r="B1048" s="1309" t="s">
        <v>10373</v>
      </c>
      <c r="C1048" s="1309" t="s">
        <v>758</v>
      </c>
      <c r="D1048" s="1309" t="s">
        <v>9340</v>
      </c>
      <c r="E1048" s="1314">
        <v>300419.49</v>
      </c>
    </row>
    <row r="1049" spans="1:5">
      <c r="A1049" s="1309">
        <v>37756</v>
      </c>
      <c r="B1049" s="1309" t="s">
        <v>10374</v>
      </c>
      <c r="C1049" s="1309" t="s">
        <v>758</v>
      </c>
      <c r="D1049" s="1309" t="s">
        <v>9340</v>
      </c>
      <c r="E1049" s="1314">
        <v>296210.74</v>
      </c>
    </row>
    <row r="1050" spans="1:5">
      <c r="A1050" s="1309">
        <v>37755</v>
      </c>
      <c r="B1050" s="1309" t="s">
        <v>10375</v>
      </c>
      <c r="C1050" s="1309" t="s">
        <v>758</v>
      </c>
      <c r="D1050" s="1309" t="s">
        <v>9340</v>
      </c>
      <c r="E1050" s="1314">
        <v>430464.55</v>
      </c>
    </row>
    <row r="1051" spans="1:5">
      <c r="A1051" s="1309">
        <v>37758</v>
      </c>
      <c r="B1051" s="1309" t="s">
        <v>10376</v>
      </c>
      <c r="C1051" s="1309" t="s">
        <v>758</v>
      </c>
      <c r="D1051" s="1309" t="s">
        <v>9340</v>
      </c>
      <c r="E1051" s="1314">
        <v>485870.89</v>
      </c>
    </row>
    <row r="1052" spans="1:5">
      <c r="A1052" s="1309">
        <v>37747</v>
      </c>
      <c r="B1052" s="1309" t="s">
        <v>10377</v>
      </c>
      <c r="C1052" s="1309" t="s">
        <v>758</v>
      </c>
      <c r="D1052" s="1309" t="s">
        <v>9340</v>
      </c>
      <c r="E1052" s="1314">
        <v>437177.23</v>
      </c>
    </row>
    <row r="1053" spans="1:5">
      <c r="A1053" s="1309">
        <v>37767</v>
      </c>
      <c r="B1053" s="1309" t="s">
        <v>10378</v>
      </c>
      <c r="C1053" s="1309" t="s">
        <v>758</v>
      </c>
      <c r="D1053" s="1309" t="s">
        <v>9340</v>
      </c>
      <c r="E1053" s="1314">
        <v>461364.25</v>
      </c>
    </row>
    <row r="1054" spans="1:5">
      <c r="A1054" s="1309">
        <v>37751</v>
      </c>
      <c r="B1054" s="1309" t="s">
        <v>10379</v>
      </c>
      <c r="C1054" s="1309" t="s">
        <v>758</v>
      </c>
      <c r="D1054" s="1309" t="s">
        <v>9340</v>
      </c>
      <c r="E1054" s="1314">
        <v>461364.25</v>
      </c>
    </row>
    <row r="1055" spans="1:5">
      <c r="A1055" s="1309">
        <v>37749</v>
      </c>
      <c r="B1055" s="1309" t="s">
        <v>10380</v>
      </c>
      <c r="C1055" s="1309" t="s">
        <v>758</v>
      </c>
      <c r="D1055" s="1309" t="s">
        <v>9340</v>
      </c>
      <c r="E1055" s="1314">
        <v>456036.71</v>
      </c>
    </row>
    <row r="1056" spans="1:5">
      <c r="A1056" s="1309">
        <v>1159</v>
      </c>
      <c r="B1056" s="1309" t="s">
        <v>10381</v>
      </c>
      <c r="C1056" s="1309" t="s">
        <v>758</v>
      </c>
      <c r="D1056" s="1309" t="s">
        <v>9330</v>
      </c>
      <c r="E1056" s="1314">
        <v>217803.17</v>
      </c>
    </row>
    <row r="1057" spans="1:5">
      <c r="A1057" s="1309">
        <v>12114</v>
      </c>
      <c r="B1057" s="1309" t="s">
        <v>10382</v>
      </c>
      <c r="C1057" s="1309" t="s">
        <v>758</v>
      </c>
      <c r="D1057" s="1309" t="s">
        <v>9326</v>
      </c>
      <c r="E1057" s="1313">
        <v>131.24</v>
      </c>
    </row>
    <row r="1058" spans="1:5">
      <c r="A1058" s="1309">
        <v>38106</v>
      </c>
      <c r="B1058" s="1309" t="s">
        <v>10383</v>
      </c>
      <c r="C1058" s="1309" t="s">
        <v>758</v>
      </c>
      <c r="D1058" s="1309" t="s">
        <v>9326</v>
      </c>
      <c r="E1058" s="1313">
        <v>17.829999999999998</v>
      </c>
    </row>
    <row r="1059" spans="1:5">
      <c r="A1059" s="1309">
        <v>38085</v>
      </c>
      <c r="B1059" s="1309" t="s">
        <v>10384</v>
      </c>
      <c r="C1059" s="1309" t="s">
        <v>758</v>
      </c>
      <c r="D1059" s="1309" t="s">
        <v>9326</v>
      </c>
      <c r="E1059" s="1313">
        <v>21.07</v>
      </c>
    </row>
    <row r="1060" spans="1:5">
      <c r="A1060" s="1309">
        <v>38599</v>
      </c>
      <c r="B1060" s="1309" t="s">
        <v>10385</v>
      </c>
      <c r="C1060" s="1309" t="s">
        <v>758</v>
      </c>
      <c r="D1060" s="1309" t="s">
        <v>9326</v>
      </c>
      <c r="E1060" s="1313">
        <v>5.04</v>
      </c>
    </row>
    <row r="1061" spans="1:5">
      <c r="A1061" s="1309">
        <v>38596</v>
      </c>
      <c r="B1061" s="1309" t="s">
        <v>10386</v>
      </c>
      <c r="C1061" s="1309" t="s">
        <v>758</v>
      </c>
      <c r="D1061" s="1309" t="s">
        <v>9326</v>
      </c>
      <c r="E1061" s="1313">
        <v>4.18</v>
      </c>
    </row>
    <row r="1062" spans="1:5">
      <c r="A1062" s="1309">
        <v>38600</v>
      </c>
      <c r="B1062" s="1309" t="s">
        <v>10387</v>
      </c>
      <c r="C1062" s="1309" t="s">
        <v>758</v>
      </c>
      <c r="D1062" s="1309" t="s">
        <v>9326</v>
      </c>
      <c r="E1062" s="1313">
        <v>5.34</v>
      </c>
    </row>
    <row r="1063" spans="1:5">
      <c r="A1063" s="1309">
        <v>38597</v>
      </c>
      <c r="B1063" s="1309" t="s">
        <v>10388</v>
      </c>
      <c r="C1063" s="1309" t="s">
        <v>758</v>
      </c>
      <c r="D1063" s="1309" t="s">
        <v>9326</v>
      </c>
      <c r="E1063" s="1313">
        <v>4.21</v>
      </c>
    </row>
    <row r="1064" spans="1:5">
      <c r="A1064" s="1309">
        <v>659</v>
      </c>
      <c r="B1064" s="1309" t="s">
        <v>10389</v>
      </c>
      <c r="C1064" s="1309" t="s">
        <v>758</v>
      </c>
      <c r="D1064" s="1309" t="s">
        <v>9326</v>
      </c>
      <c r="E1064" s="1313">
        <v>2.42</v>
      </c>
    </row>
    <row r="1065" spans="1:5">
      <c r="A1065" s="1309">
        <v>660</v>
      </c>
      <c r="B1065" s="1309" t="s">
        <v>10390</v>
      </c>
      <c r="C1065" s="1309" t="s">
        <v>758</v>
      </c>
      <c r="D1065" s="1309" t="s">
        <v>9326</v>
      </c>
      <c r="E1065" s="1313">
        <v>2.9</v>
      </c>
    </row>
    <row r="1066" spans="1:5">
      <c r="A1066" s="1309">
        <v>658</v>
      </c>
      <c r="B1066" s="1309" t="s">
        <v>10391</v>
      </c>
      <c r="C1066" s="1309" t="s">
        <v>758</v>
      </c>
      <c r="D1066" s="1309" t="s">
        <v>9326</v>
      </c>
      <c r="E1066" s="1313">
        <v>1.63</v>
      </c>
    </row>
    <row r="1067" spans="1:5">
      <c r="A1067" s="1309">
        <v>38548</v>
      </c>
      <c r="B1067" s="1309" t="s">
        <v>10392</v>
      </c>
      <c r="C1067" s="1309" t="s">
        <v>758</v>
      </c>
      <c r="D1067" s="1309" t="s">
        <v>9326</v>
      </c>
      <c r="E1067" s="1313">
        <v>2.1800000000000002</v>
      </c>
    </row>
    <row r="1068" spans="1:5">
      <c r="A1068" s="1309">
        <v>34649</v>
      </c>
      <c r="B1068" s="1309" t="s">
        <v>10393</v>
      </c>
      <c r="C1068" s="1309" t="s">
        <v>758</v>
      </c>
      <c r="D1068" s="1309" t="s">
        <v>9326</v>
      </c>
      <c r="E1068" s="1313">
        <v>2.95</v>
      </c>
    </row>
    <row r="1069" spans="1:5">
      <c r="A1069" s="1309">
        <v>34655</v>
      </c>
      <c r="B1069" s="1309" t="s">
        <v>10394</v>
      </c>
      <c r="C1069" s="1309" t="s">
        <v>758</v>
      </c>
      <c r="D1069" s="1309" t="s">
        <v>9326</v>
      </c>
      <c r="E1069" s="1313">
        <v>3.91</v>
      </c>
    </row>
    <row r="1070" spans="1:5">
      <c r="A1070" s="1309">
        <v>40607</v>
      </c>
      <c r="B1070" s="1309" t="s">
        <v>10395</v>
      </c>
      <c r="C1070" s="1309" t="s">
        <v>758</v>
      </c>
      <c r="D1070" s="1309" t="s">
        <v>9340</v>
      </c>
      <c r="E1070" s="1313">
        <v>4.74</v>
      </c>
    </row>
    <row r="1071" spans="1:5">
      <c r="A1071" s="1309">
        <v>567</v>
      </c>
      <c r="B1071" s="1309" t="s">
        <v>10396</v>
      </c>
      <c r="C1071" s="1309" t="s">
        <v>689</v>
      </c>
      <c r="D1071" s="1309" t="s">
        <v>9326</v>
      </c>
      <c r="E1071" s="1313">
        <v>15.85</v>
      </c>
    </row>
    <row r="1072" spans="1:5">
      <c r="A1072" s="1309">
        <v>574</v>
      </c>
      <c r="B1072" s="1309" t="s">
        <v>10397</v>
      </c>
      <c r="C1072" s="1309" t="s">
        <v>689</v>
      </c>
      <c r="D1072" s="1309" t="s">
        <v>9326</v>
      </c>
      <c r="E1072" s="1313">
        <v>41.68</v>
      </c>
    </row>
    <row r="1073" spans="1:5">
      <c r="A1073" s="1309">
        <v>568</v>
      </c>
      <c r="B1073" s="1309" t="s">
        <v>10398</v>
      </c>
      <c r="C1073" s="1309" t="s">
        <v>689</v>
      </c>
      <c r="D1073" s="1309" t="s">
        <v>9326</v>
      </c>
      <c r="E1073" s="1313">
        <v>87.82</v>
      </c>
    </row>
    <row r="1074" spans="1:5">
      <c r="A1074" s="1309">
        <v>585</v>
      </c>
      <c r="B1074" s="1309" t="s">
        <v>10399</v>
      </c>
      <c r="C1074" s="1309" t="s">
        <v>9401</v>
      </c>
      <c r="D1074" s="1309" t="s">
        <v>9340</v>
      </c>
      <c r="E1074" s="1313">
        <v>32.659999999999997</v>
      </c>
    </row>
    <row r="1075" spans="1:5">
      <c r="A1075" s="1309">
        <v>4777</v>
      </c>
      <c r="B1075" s="1309" t="s">
        <v>10400</v>
      </c>
      <c r="C1075" s="1309" t="s">
        <v>9401</v>
      </c>
      <c r="D1075" s="1309" t="s">
        <v>9340</v>
      </c>
      <c r="E1075" s="1313">
        <v>10.37</v>
      </c>
    </row>
    <row r="1076" spans="1:5">
      <c r="A1076" s="1309">
        <v>587</v>
      </c>
      <c r="B1076" s="1309" t="s">
        <v>10401</v>
      </c>
      <c r="C1076" s="1309" t="s">
        <v>9401</v>
      </c>
      <c r="D1076" s="1309" t="s">
        <v>9340</v>
      </c>
      <c r="E1076" s="1313">
        <v>35</v>
      </c>
    </row>
    <row r="1077" spans="1:5">
      <c r="A1077" s="1309">
        <v>590</v>
      </c>
      <c r="B1077" s="1309" t="s">
        <v>10402</v>
      </c>
      <c r="C1077" s="1309" t="s">
        <v>9401</v>
      </c>
      <c r="D1077" s="1309" t="s">
        <v>9340</v>
      </c>
      <c r="E1077" s="1313">
        <v>33.83</v>
      </c>
    </row>
    <row r="1078" spans="1:5">
      <c r="A1078" s="1309">
        <v>592</v>
      </c>
      <c r="B1078" s="1309" t="s">
        <v>10403</v>
      </c>
      <c r="C1078" s="1309" t="s">
        <v>9401</v>
      </c>
      <c r="D1078" s="1309" t="s">
        <v>9340</v>
      </c>
      <c r="E1078" s="1313">
        <v>35</v>
      </c>
    </row>
    <row r="1079" spans="1:5">
      <c r="A1079" s="1309">
        <v>586</v>
      </c>
      <c r="B1079" s="1309" t="s">
        <v>10404</v>
      </c>
      <c r="C1079" s="1309" t="s">
        <v>689</v>
      </c>
      <c r="D1079" s="1309" t="s">
        <v>9340</v>
      </c>
      <c r="E1079" s="1313">
        <v>20.58</v>
      </c>
    </row>
    <row r="1080" spans="1:5">
      <c r="A1080" s="1309">
        <v>591</v>
      </c>
      <c r="B1080" s="1309" t="s">
        <v>10405</v>
      </c>
      <c r="C1080" s="1309" t="s">
        <v>9401</v>
      </c>
      <c r="D1080" s="1309" t="s">
        <v>9340</v>
      </c>
      <c r="E1080" s="1313">
        <v>32.659999999999997</v>
      </c>
    </row>
    <row r="1081" spans="1:5">
      <c r="A1081" s="1309">
        <v>588</v>
      </c>
      <c r="B1081" s="1309" t="s">
        <v>10406</v>
      </c>
      <c r="C1081" s="1309" t="s">
        <v>689</v>
      </c>
      <c r="D1081" s="1309" t="s">
        <v>9340</v>
      </c>
      <c r="E1081" s="1313">
        <v>32.549999999999997</v>
      </c>
    </row>
    <row r="1082" spans="1:5">
      <c r="A1082" s="1309">
        <v>589</v>
      </c>
      <c r="B1082" s="1309" t="s">
        <v>10407</v>
      </c>
      <c r="C1082" s="1309" t="s">
        <v>689</v>
      </c>
      <c r="D1082" s="1309" t="s">
        <v>9340</v>
      </c>
      <c r="E1082" s="1313">
        <v>55.02</v>
      </c>
    </row>
    <row r="1083" spans="1:5">
      <c r="A1083" s="1309">
        <v>584</v>
      </c>
      <c r="B1083" s="1309" t="s">
        <v>10408</v>
      </c>
      <c r="C1083" s="1309" t="s">
        <v>689</v>
      </c>
      <c r="D1083" s="1309" t="s">
        <v>9340</v>
      </c>
      <c r="E1083" s="1313">
        <v>34.76</v>
      </c>
    </row>
    <row r="1084" spans="1:5">
      <c r="A1084" s="1309">
        <v>1165</v>
      </c>
      <c r="B1084" s="1309" t="s">
        <v>10409</v>
      </c>
      <c r="C1084" s="1309" t="s">
        <v>758</v>
      </c>
      <c r="D1084" s="1309" t="s">
        <v>9340</v>
      </c>
      <c r="E1084" s="1313">
        <v>18.54</v>
      </c>
    </row>
    <row r="1085" spans="1:5">
      <c r="A1085" s="1309">
        <v>1164</v>
      </c>
      <c r="B1085" s="1309" t="s">
        <v>10410</v>
      </c>
      <c r="C1085" s="1309" t="s">
        <v>758</v>
      </c>
      <c r="D1085" s="1309" t="s">
        <v>9340</v>
      </c>
      <c r="E1085" s="1313">
        <v>15.02</v>
      </c>
    </row>
    <row r="1086" spans="1:5">
      <c r="A1086" s="1309">
        <v>1162</v>
      </c>
      <c r="B1086" s="1309" t="s">
        <v>10411</v>
      </c>
      <c r="C1086" s="1309" t="s">
        <v>758</v>
      </c>
      <c r="D1086" s="1309" t="s">
        <v>9340</v>
      </c>
      <c r="E1086" s="1313">
        <v>5.22</v>
      </c>
    </row>
    <row r="1087" spans="1:5">
      <c r="A1087" s="1309">
        <v>12395</v>
      </c>
      <c r="B1087" s="1309" t="s">
        <v>10412</v>
      </c>
      <c r="C1087" s="1309" t="s">
        <v>758</v>
      </c>
      <c r="D1087" s="1309" t="s">
        <v>9340</v>
      </c>
      <c r="E1087" s="1313">
        <v>5.07</v>
      </c>
    </row>
    <row r="1088" spans="1:5">
      <c r="A1088" s="1309">
        <v>1170</v>
      </c>
      <c r="B1088" s="1309" t="s">
        <v>10413</v>
      </c>
      <c r="C1088" s="1309" t="s">
        <v>758</v>
      </c>
      <c r="D1088" s="1309" t="s">
        <v>9340</v>
      </c>
      <c r="E1088" s="1313">
        <v>9.84</v>
      </c>
    </row>
    <row r="1089" spans="1:5">
      <c r="A1089" s="1309">
        <v>1169</v>
      </c>
      <c r="B1089" s="1309" t="s">
        <v>10414</v>
      </c>
      <c r="C1089" s="1309" t="s">
        <v>758</v>
      </c>
      <c r="D1089" s="1309" t="s">
        <v>9340</v>
      </c>
      <c r="E1089" s="1313">
        <v>48.31</v>
      </c>
    </row>
    <row r="1090" spans="1:5">
      <c r="A1090" s="1309">
        <v>1166</v>
      </c>
      <c r="B1090" s="1309" t="s">
        <v>10415</v>
      </c>
      <c r="C1090" s="1309" t="s">
        <v>758</v>
      </c>
      <c r="D1090" s="1309" t="s">
        <v>9340</v>
      </c>
      <c r="E1090" s="1313">
        <v>26.78</v>
      </c>
    </row>
    <row r="1091" spans="1:5">
      <c r="A1091" s="1309">
        <v>1163</v>
      </c>
      <c r="B1091" s="1309" t="s">
        <v>10416</v>
      </c>
      <c r="C1091" s="1309" t="s">
        <v>758</v>
      </c>
      <c r="D1091" s="1309" t="s">
        <v>9340</v>
      </c>
      <c r="E1091" s="1313">
        <v>6.75</v>
      </c>
    </row>
    <row r="1092" spans="1:5">
      <c r="A1092" s="1309">
        <v>12396</v>
      </c>
      <c r="B1092" s="1309" t="s">
        <v>10417</v>
      </c>
      <c r="C1092" s="1309" t="s">
        <v>758</v>
      </c>
      <c r="D1092" s="1309" t="s">
        <v>9340</v>
      </c>
      <c r="E1092" s="1313">
        <v>5.07</v>
      </c>
    </row>
    <row r="1093" spans="1:5">
      <c r="A1093" s="1309">
        <v>1168</v>
      </c>
      <c r="B1093" s="1309" t="s">
        <v>10418</v>
      </c>
      <c r="C1093" s="1309" t="s">
        <v>758</v>
      </c>
      <c r="D1093" s="1309" t="s">
        <v>9340</v>
      </c>
      <c r="E1093" s="1313">
        <v>68.86</v>
      </c>
    </row>
    <row r="1094" spans="1:5">
      <c r="A1094" s="1309">
        <v>1167</v>
      </c>
      <c r="B1094" s="1309" t="s">
        <v>10419</v>
      </c>
      <c r="C1094" s="1309" t="s">
        <v>758</v>
      </c>
      <c r="D1094" s="1309" t="s">
        <v>9340</v>
      </c>
      <c r="E1094" s="1313">
        <v>115.19</v>
      </c>
    </row>
    <row r="1095" spans="1:5">
      <c r="A1095" s="1309">
        <v>36331</v>
      </c>
      <c r="B1095" s="1309" t="s">
        <v>10420</v>
      </c>
      <c r="C1095" s="1309" t="s">
        <v>758</v>
      </c>
      <c r="D1095" s="1309" t="s">
        <v>9340</v>
      </c>
      <c r="E1095" s="1313">
        <v>1.79</v>
      </c>
    </row>
    <row r="1096" spans="1:5">
      <c r="A1096" s="1309">
        <v>36346</v>
      </c>
      <c r="B1096" s="1309" t="s">
        <v>10421</v>
      </c>
      <c r="C1096" s="1309" t="s">
        <v>758</v>
      </c>
      <c r="D1096" s="1309" t="s">
        <v>9340</v>
      </c>
      <c r="E1096" s="1313">
        <v>3.08</v>
      </c>
    </row>
    <row r="1097" spans="1:5">
      <c r="A1097" s="1309">
        <v>1210</v>
      </c>
      <c r="B1097" s="1309" t="s">
        <v>10422</v>
      </c>
      <c r="C1097" s="1309" t="s">
        <v>758</v>
      </c>
      <c r="D1097" s="1309" t="s">
        <v>9326</v>
      </c>
      <c r="E1097" s="1313">
        <v>12.98</v>
      </c>
    </row>
    <row r="1098" spans="1:5">
      <c r="A1098" s="1309">
        <v>1203</v>
      </c>
      <c r="B1098" s="1309" t="s">
        <v>10423</v>
      </c>
      <c r="C1098" s="1309" t="s">
        <v>758</v>
      </c>
      <c r="D1098" s="1309" t="s">
        <v>9326</v>
      </c>
      <c r="E1098" s="1313">
        <v>12.58</v>
      </c>
    </row>
    <row r="1099" spans="1:5">
      <c r="A1099" s="1309">
        <v>1197</v>
      </c>
      <c r="B1099" s="1309" t="s">
        <v>10424</v>
      </c>
      <c r="C1099" s="1309" t="s">
        <v>758</v>
      </c>
      <c r="D1099" s="1309" t="s">
        <v>9326</v>
      </c>
      <c r="E1099" s="1313">
        <v>1.61</v>
      </c>
    </row>
    <row r="1100" spans="1:5">
      <c r="A1100" s="1309">
        <v>1202</v>
      </c>
      <c r="B1100" s="1309" t="s">
        <v>10425</v>
      </c>
      <c r="C1100" s="1309" t="s">
        <v>758</v>
      </c>
      <c r="D1100" s="1309" t="s">
        <v>9326</v>
      </c>
      <c r="E1100" s="1313">
        <v>4.33</v>
      </c>
    </row>
    <row r="1101" spans="1:5">
      <c r="A1101" s="1309">
        <v>1188</v>
      </c>
      <c r="B1101" s="1309" t="s">
        <v>10426</v>
      </c>
      <c r="C1101" s="1309" t="s">
        <v>758</v>
      </c>
      <c r="D1101" s="1309" t="s">
        <v>9326</v>
      </c>
      <c r="E1101" s="1313">
        <v>25.58</v>
      </c>
    </row>
    <row r="1102" spans="1:5">
      <c r="A1102" s="1309">
        <v>1211</v>
      </c>
      <c r="B1102" s="1309" t="s">
        <v>10427</v>
      </c>
      <c r="C1102" s="1309" t="s">
        <v>758</v>
      </c>
      <c r="D1102" s="1309" t="s">
        <v>9326</v>
      </c>
      <c r="E1102" s="1313">
        <v>13.2</v>
      </c>
    </row>
    <row r="1103" spans="1:5">
      <c r="A1103" s="1309">
        <v>1198</v>
      </c>
      <c r="B1103" s="1309" t="s">
        <v>10428</v>
      </c>
      <c r="C1103" s="1309" t="s">
        <v>758</v>
      </c>
      <c r="D1103" s="1309" t="s">
        <v>9326</v>
      </c>
      <c r="E1103" s="1313">
        <v>2.38</v>
      </c>
    </row>
    <row r="1104" spans="1:5">
      <c r="A1104" s="1309">
        <v>1199</v>
      </c>
      <c r="B1104" s="1309" t="s">
        <v>10429</v>
      </c>
      <c r="C1104" s="1309" t="s">
        <v>758</v>
      </c>
      <c r="D1104" s="1309" t="s">
        <v>9326</v>
      </c>
      <c r="E1104" s="1313">
        <v>33.409999999999997</v>
      </c>
    </row>
    <row r="1105" spans="1:5">
      <c r="A1105" s="1309">
        <v>20088</v>
      </c>
      <c r="B1105" s="1309" t="s">
        <v>10430</v>
      </c>
      <c r="C1105" s="1309" t="s">
        <v>758</v>
      </c>
      <c r="D1105" s="1309" t="s">
        <v>9326</v>
      </c>
      <c r="E1105" s="1313">
        <v>14.6</v>
      </c>
    </row>
    <row r="1106" spans="1:5">
      <c r="A1106" s="1309">
        <v>20089</v>
      </c>
      <c r="B1106" s="1309" t="s">
        <v>10431</v>
      </c>
      <c r="C1106" s="1309" t="s">
        <v>758</v>
      </c>
      <c r="D1106" s="1309" t="s">
        <v>9326</v>
      </c>
      <c r="E1106" s="1313">
        <v>69.62</v>
      </c>
    </row>
    <row r="1107" spans="1:5">
      <c r="A1107" s="1309">
        <v>20087</v>
      </c>
      <c r="B1107" s="1309" t="s">
        <v>10432</v>
      </c>
      <c r="C1107" s="1309" t="s">
        <v>758</v>
      </c>
      <c r="D1107" s="1309" t="s">
        <v>9326</v>
      </c>
      <c r="E1107" s="1313">
        <v>10.52</v>
      </c>
    </row>
    <row r="1108" spans="1:5">
      <c r="A1108" s="1309">
        <v>1200</v>
      </c>
      <c r="B1108" s="1309" t="s">
        <v>10433</v>
      </c>
      <c r="C1108" s="1309" t="s">
        <v>758</v>
      </c>
      <c r="D1108" s="1309" t="s">
        <v>9326</v>
      </c>
      <c r="E1108" s="1313">
        <v>8.5399999999999991</v>
      </c>
    </row>
    <row r="1109" spans="1:5">
      <c r="A1109" s="1309">
        <v>12909</v>
      </c>
      <c r="B1109" s="1309" t="s">
        <v>10434</v>
      </c>
      <c r="C1109" s="1309" t="s">
        <v>758</v>
      </c>
      <c r="D1109" s="1309" t="s">
        <v>9326</v>
      </c>
      <c r="E1109" s="1313">
        <v>3.87</v>
      </c>
    </row>
    <row r="1110" spans="1:5">
      <c r="A1110" s="1309">
        <v>12910</v>
      </c>
      <c r="B1110" s="1309" t="s">
        <v>10435</v>
      </c>
      <c r="C1110" s="1309" t="s">
        <v>758</v>
      </c>
      <c r="D1110" s="1309" t="s">
        <v>9326</v>
      </c>
      <c r="E1110" s="1313">
        <v>6.46</v>
      </c>
    </row>
    <row r="1111" spans="1:5">
      <c r="A1111" s="1309">
        <v>1184</v>
      </c>
      <c r="B1111" s="1309" t="s">
        <v>10436</v>
      </c>
      <c r="C1111" s="1309" t="s">
        <v>758</v>
      </c>
      <c r="D1111" s="1309" t="s">
        <v>9326</v>
      </c>
      <c r="E1111" s="1313">
        <v>82.15</v>
      </c>
    </row>
    <row r="1112" spans="1:5">
      <c r="A1112" s="1309">
        <v>1191</v>
      </c>
      <c r="B1112" s="1309" t="s">
        <v>10437</v>
      </c>
      <c r="C1112" s="1309" t="s">
        <v>758</v>
      </c>
      <c r="D1112" s="1309" t="s">
        <v>9326</v>
      </c>
      <c r="E1112" s="1313">
        <v>1.17</v>
      </c>
    </row>
    <row r="1113" spans="1:5">
      <c r="A1113" s="1309">
        <v>1185</v>
      </c>
      <c r="B1113" s="1309" t="s">
        <v>10438</v>
      </c>
      <c r="C1113" s="1309" t="s">
        <v>758</v>
      </c>
      <c r="D1113" s="1309" t="s">
        <v>9326</v>
      </c>
      <c r="E1113" s="1313">
        <v>1.33</v>
      </c>
    </row>
    <row r="1114" spans="1:5">
      <c r="A1114" s="1309">
        <v>1189</v>
      </c>
      <c r="B1114" s="1309" t="s">
        <v>10439</v>
      </c>
      <c r="C1114" s="1309" t="s">
        <v>758</v>
      </c>
      <c r="D1114" s="1309" t="s">
        <v>9326</v>
      </c>
      <c r="E1114" s="1313">
        <v>2.31</v>
      </c>
    </row>
    <row r="1115" spans="1:5">
      <c r="A1115" s="1309">
        <v>1193</v>
      </c>
      <c r="B1115" s="1309" t="s">
        <v>10440</v>
      </c>
      <c r="C1115" s="1309" t="s">
        <v>758</v>
      </c>
      <c r="D1115" s="1309" t="s">
        <v>9326</v>
      </c>
      <c r="E1115" s="1313">
        <v>4.45</v>
      </c>
    </row>
    <row r="1116" spans="1:5">
      <c r="A1116" s="1309">
        <v>1194</v>
      </c>
      <c r="B1116" s="1309" t="s">
        <v>10441</v>
      </c>
      <c r="C1116" s="1309" t="s">
        <v>758</v>
      </c>
      <c r="D1116" s="1309" t="s">
        <v>9326</v>
      </c>
      <c r="E1116" s="1313">
        <v>8.42</v>
      </c>
    </row>
    <row r="1117" spans="1:5">
      <c r="A1117" s="1309">
        <v>1195</v>
      </c>
      <c r="B1117" s="1309" t="s">
        <v>10442</v>
      </c>
      <c r="C1117" s="1309" t="s">
        <v>758</v>
      </c>
      <c r="D1117" s="1309" t="s">
        <v>9326</v>
      </c>
      <c r="E1117" s="1313">
        <v>12.67</v>
      </c>
    </row>
    <row r="1118" spans="1:5">
      <c r="A1118" s="1309">
        <v>1204</v>
      </c>
      <c r="B1118" s="1309" t="s">
        <v>10443</v>
      </c>
      <c r="C1118" s="1309" t="s">
        <v>758</v>
      </c>
      <c r="D1118" s="1309" t="s">
        <v>9326</v>
      </c>
      <c r="E1118" s="1313">
        <v>23.04</v>
      </c>
    </row>
    <row r="1119" spans="1:5">
      <c r="A1119" s="1309">
        <v>1205</v>
      </c>
      <c r="B1119" s="1309" t="s">
        <v>10444</v>
      </c>
      <c r="C1119" s="1309" t="s">
        <v>758</v>
      </c>
      <c r="D1119" s="1309" t="s">
        <v>9326</v>
      </c>
      <c r="E1119" s="1313">
        <v>54.66</v>
      </c>
    </row>
    <row r="1120" spans="1:5">
      <c r="A1120" s="1309">
        <v>1207</v>
      </c>
      <c r="B1120" s="1309" t="s">
        <v>10445</v>
      </c>
      <c r="C1120" s="1309" t="s">
        <v>758</v>
      </c>
      <c r="D1120" s="1309" t="s">
        <v>9340</v>
      </c>
      <c r="E1120" s="1313">
        <v>37.17</v>
      </c>
    </row>
    <row r="1121" spans="1:5">
      <c r="A1121" s="1309">
        <v>1206</v>
      </c>
      <c r="B1121" s="1309" t="s">
        <v>10446</v>
      </c>
      <c r="C1121" s="1309" t="s">
        <v>758</v>
      </c>
      <c r="D1121" s="1309" t="s">
        <v>9340</v>
      </c>
      <c r="E1121" s="1313">
        <v>9.32</v>
      </c>
    </row>
    <row r="1122" spans="1:5">
      <c r="A1122" s="1309">
        <v>1183</v>
      </c>
      <c r="B1122" s="1309" t="s">
        <v>10447</v>
      </c>
      <c r="C1122" s="1309" t="s">
        <v>758</v>
      </c>
      <c r="D1122" s="1309" t="s">
        <v>9340</v>
      </c>
      <c r="E1122" s="1313">
        <v>24.27</v>
      </c>
    </row>
    <row r="1123" spans="1:5">
      <c r="A1123" s="1309">
        <v>42685</v>
      </c>
      <c r="B1123" s="1309" t="s">
        <v>10448</v>
      </c>
      <c r="C1123" s="1309" t="s">
        <v>758</v>
      </c>
      <c r="D1123" s="1309" t="s">
        <v>9340</v>
      </c>
      <c r="E1123" s="1313">
        <v>91.33</v>
      </c>
    </row>
    <row r="1124" spans="1:5">
      <c r="A1124" s="1309">
        <v>42686</v>
      </c>
      <c r="B1124" s="1309" t="s">
        <v>10449</v>
      </c>
      <c r="C1124" s="1309" t="s">
        <v>758</v>
      </c>
      <c r="D1124" s="1309" t="s">
        <v>9340</v>
      </c>
      <c r="E1124" s="1313">
        <v>142.19</v>
      </c>
    </row>
    <row r="1125" spans="1:5">
      <c r="A1125" s="1309">
        <v>12894</v>
      </c>
      <c r="B1125" s="1309" t="s">
        <v>10450</v>
      </c>
      <c r="C1125" s="1309" t="s">
        <v>758</v>
      </c>
      <c r="D1125" s="1309" t="s">
        <v>9326</v>
      </c>
      <c r="E1125" s="1313">
        <v>19.170000000000002</v>
      </c>
    </row>
    <row r="1126" spans="1:5">
      <c r="A1126" s="1309">
        <v>12895</v>
      </c>
      <c r="B1126" s="1309" t="s">
        <v>10451</v>
      </c>
      <c r="C1126" s="1309" t="s">
        <v>758</v>
      </c>
      <c r="D1126" s="1309" t="s">
        <v>9330</v>
      </c>
      <c r="E1126" s="1313">
        <v>14.75</v>
      </c>
    </row>
    <row r="1127" spans="1:5">
      <c r="A1127" s="1309">
        <v>1631</v>
      </c>
      <c r="B1127" s="1309" t="s">
        <v>10452</v>
      </c>
      <c r="C1127" s="1309" t="s">
        <v>758</v>
      </c>
      <c r="D1127" s="1309" t="s">
        <v>9340</v>
      </c>
      <c r="E1127" s="1313">
        <v>122.94</v>
      </c>
    </row>
    <row r="1128" spans="1:5">
      <c r="A1128" s="1309">
        <v>1633</v>
      </c>
      <c r="B1128" s="1309" t="s">
        <v>10453</v>
      </c>
      <c r="C1128" s="1309" t="s">
        <v>758</v>
      </c>
      <c r="D1128" s="1309" t="s">
        <v>9340</v>
      </c>
      <c r="E1128" s="1313">
        <v>208.89</v>
      </c>
    </row>
    <row r="1129" spans="1:5">
      <c r="A1129" s="1309">
        <v>10818</v>
      </c>
      <c r="B1129" s="1309" t="s">
        <v>10454</v>
      </c>
      <c r="C1129" s="1309" t="s">
        <v>9401</v>
      </c>
      <c r="D1129" s="1309" t="s">
        <v>9340</v>
      </c>
      <c r="E1129" s="1313">
        <v>38.770000000000003</v>
      </c>
    </row>
    <row r="1130" spans="1:5">
      <c r="A1130" s="1309">
        <v>41410</v>
      </c>
      <c r="B1130" s="1309" t="s">
        <v>10455</v>
      </c>
      <c r="C1130" s="1309" t="s">
        <v>758</v>
      </c>
      <c r="D1130" s="1309" t="s">
        <v>9326</v>
      </c>
      <c r="E1130" s="1313">
        <v>58.64</v>
      </c>
    </row>
    <row r="1131" spans="1:5">
      <c r="A1131" s="1309">
        <v>41411</v>
      </c>
      <c r="B1131" s="1309" t="s">
        <v>10456</v>
      </c>
      <c r="C1131" s="1309" t="s">
        <v>758</v>
      </c>
      <c r="D1131" s="1309" t="s">
        <v>9326</v>
      </c>
      <c r="E1131" s="1313">
        <v>53.16</v>
      </c>
    </row>
    <row r="1132" spans="1:5">
      <c r="A1132" s="1309">
        <v>41412</v>
      </c>
      <c r="B1132" s="1309" t="s">
        <v>10457</v>
      </c>
      <c r="C1132" s="1309" t="s">
        <v>758</v>
      </c>
      <c r="D1132" s="1309" t="s">
        <v>9326</v>
      </c>
      <c r="E1132" s="1313">
        <v>102.82</v>
      </c>
    </row>
    <row r="1133" spans="1:5">
      <c r="A1133" s="1309">
        <v>41413</v>
      </c>
      <c r="B1133" s="1309" t="s">
        <v>10458</v>
      </c>
      <c r="C1133" s="1309" t="s">
        <v>758</v>
      </c>
      <c r="D1133" s="1309" t="s">
        <v>9326</v>
      </c>
      <c r="E1133" s="1313">
        <v>92.52</v>
      </c>
    </row>
    <row r="1134" spans="1:5">
      <c r="A1134" s="1309">
        <v>39359</v>
      </c>
      <c r="B1134" s="1309" t="s">
        <v>10459</v>
      </c>
      <c r="C1134" s="1309" t="s">
        <v>758</v>
      </c>
      <c r="D1134" s="1309" t="s">
        <v>9340</v>
      </c>
      <c r="E1134" s="1313">
        <v>35.65</v>
      </c>
    </row>
    <row r="1135" spans="1:5">
      <c r="A1135" s="1309">
        <v>39360</v>
      </c>
      <c r="B1135" s="1309" t="s">
        <v>10460</v>
      </c>
      <c r="C1135" s="1309" t="s">
        <v>758</v>
      </c>
      <c r="D1135" s="1309" t="s">
        <v>9340</v>
      </c>
      <c r="E1135" s="1313">
        <v>32.4</v>
      </c>
    </row>
    <row r="1136" spans="1:5">
      <c r="A1136" s="1309">
        <v>10710</v>
      </c>
      <c r="B1136" s="1309" t="s">
        <v>10461</v>
      </c>
      <c r="C1136" s="1309" t="s">
        <v>819</v>
      </c>
      <c r="D1136" s="1309" t="s">
        <v>9340</v>
      </c>
      <c r="E1136" s="1313">
        <v>125</v>
      </c>
    </row>
    <row r="1137" spans="1:5">
      <c r="A1137" s="1309">
        <v>10709</v>
      </c>
      <c r="B1137" s="1309" t="s">
        <v>10462</v>
      </c>
      <c r="C1137" s="1309" t="s">
        <v>819</v>
      </c>
      <c r="D1137" s="1309" t="s">
        <v>9340</v>
      </c>
      <c r="E1137" s="1313">
        <v>153.57</v>
      </c>
    </row>
    <row r="1138" spans="1:5">
      <c r="A1138" s="1309">
        <v>39636</v>
      </c>
      <c r="B1138" s="1309" t="s">
        <v>10463</v>
      </c>
      <c r="C1138" s="1309" t="s">
        <v>819</v>
      </c>
      <c r="D1138" s="1309" t="s">
        <v>9340</v>
      </c>
      <c r="E1138" s="1313">
        <v>156.81</v>
      </c>
    </row>
    <row r="1139" spans="1:5">
      <c r="A1139" s="1309">
        <v>10708</v>
      </c>
      <c r="B1139" s="1309" t="s">
        <v>10464</v>
      </c>
      <c r="C1139" s="1309" t="s">
        <v>819</v>
      </c>
      <c r="D1139" s="1309" t="s">
        <v>9340</v>
      </c>
      <c r="E1139" s="1313">
        <v>48.39</v>
      </c>
    </row>
    <row r="1140" spans="1:5">
      <c r="A1140" s="1309">
        <v>39635</v>
      </c>
      <c r="B1140" s="1309" t="s">
        <v>10465</v>
      </c>
      <c r="C1140" s="1309" t="s">
        <v>819</v>
      </c>
      <c r="D1140" s="1309" t="s">
        <v>9340</v>
      </c>
      <c r="E1140" s="1313">
        <v>82.38</v>
      </c>
    </row>
    <row r="1141" spans="1:5">
      <c r="A1141" s="1309">
        <v>6117</v>
      </c>
      <c r="B1141" s="1309" t="s">
        <v>10466</v>
      </c>
      <c r="C1141" s="1309" t="s">
        <v>9513</v>
      </c>
      <c r="D1141" s="1309" t="s">
        <v>9326</v>
      </c>
      <c r="E1141" s="1313">
        <v>13.8</v>
      </c>
    </row>
    <row r="1142" spans="1:5">
      <c r="A1142" s="1309">
        <v>40913</v>
      </c>
      <c r="B1142" s="1309" t="s">
        <v>10467</v>
      </c>
      <c r="C1142" s="1309" t="s">
        <v>730</v>
      </c>
      <c r="D1142" s="1309" t="s">
        <v>9326</v>
      </c>
      <c r="E1142" s="1314">
        <v>2459.6799999999998</v>
      </c>
    </row>
    <row r="1143" spans="1:5">
      <c r="A1143" s="1309">
        <v>1214</v>
      </c>
      <c r="B1143" s="1309" t="s">
        <v>10468</v>
      </c>
      <c r="C1143" s="1309" t="s">
        <v>9513</v>
      </c>
      <c r="D1143" s="1309" t="s">
        <v>9326</v>
      </c>
      <c r="E1143" s="1313">
        <v>17.52</v>
      </c>
    </row>
    <row r="1144" spans="1:5">
      <c r="A1144" s="1309">
        <v>40915</v>
      </c>
      <c r="B1144" s="1309" t="s">
        <v>10469</v>
      </c>
      <c r="C1144" s="1309" t="s">
        <v>730</v>
      </c>
      <c r="D1144" s="1309" t="s">
        <v>9326</v>
      </c>
      <c r="E1144" s="1314">
        <v>3122</v>
      </c>
    </row>
    <row r="1145" spans="1:5">
      <c r="A1145" s="1309">
        <v>1213</v>
      </c>
      <c r="B1145" s="1309" t="s">
        <v>10470</v>
      </c>
      <c r="C1145" s="1309" t="s">
        <v>9513</v>
      </c>
      <c r="D1145" s="1309" t="s">
        <v>9330</v>
      </c>
      <c r="E1145" s="1313">
        <v>17.52</v>
      </c>
    </row>
    <row r="1146" spans="1:5">
      <c r="A1146" s="1309">
        <v>40914</v>
      </c>
      <c r="B1146" s="1309" t="s">
        <v>10471</v>
      </c>
      <c r="C1146" s="1309" t="s">
        <v>730</v>
      </c>
      <c r="D1146" s="1309" t="s">
        <v>9326</v>
      </c>
      <c r="E1146" s="1314">
        <v>3122</v>
      </c>
    </row>
    <row r="1147" spans="1:5">
      <c r="A1147" s="1309">
        <v>5091</v>
      </c>
      <c r="B1147" s="1309" t="s">
        <v>10472</v>
      </c>
      <c r="C1147" s="1309" t="s">
        <v>758</v>
      </c>
      <c r="D1147" s="1309" t="s">
        <v>9326</v>
      </c>
      <c r="E1147" s="1313">
        <v>18.45</v>
      </c>
    </row>
    <row r="1148" spans="1:5">
      <c r="A1148" s="1309">
        <v>14615</v>
      </c>
      <c r="B1148" s="1309" t="s">
        <v>10473</v>
      </c>
      <c r="C1148" s="1309" t="s">
        <v>758</v>
      </c>
      <c r="D1148" s="1309" t="s">
        <v>9340</v>
      </c>
      <c r="E1148" s="1314">
        <v>3640.87</v>
      </c>
    </row>
    <row r="1149" spans="1:5">
      <c r="A1149" s="1309">
        <v>2711</v>
      </c>
      <c r="B1149" s="1309" t="s">
        <v>10474</v>
      </c>
      <c r="C1149" s="1309" t="s">
        <v>758</v>
      </c>
      <c r="D1149" s="1309" t="s">
        <v>9330</v>
      </c>
      <c r="E1149" s="1313">
        <v>179.9</v>
      </c>
    </row>
    <row r="1150" spans="1:5">
      <c r="A1150" s="1309">
        <v>37727</v>
      </c>
      <c r="B1150" s="1309" t="s">
        <v>10475</v>
      </c>
      <c r="C1150" s="1309" t="s">
        <v>758</v>
      </c>
      <c r="D1150" s="1309" t="s">
        <v>9340</v>
      </c>
      <c r="E1150" s="1314">
        <v>16180</v>
      </c>
    </row>
    <row r="1151" spans="1:5">
      <c r="A1151" s="1309">
        <v>37728</v>
      </c>
      <c r="B1151" s="1309" t="s">
        <v>10476</v>
      </c>
      <c r="C1151" s="1309" t="s">
        <v>758</v>
      </c>
      <c r="D1151" s="1309" t="s">
        <v>9340</v>
      </c>
      <c r="E1151" s="1314">
        <v>21950.49</v>
      </c>
    </row>
    <row r="1152" spans="1:5">
      <c r="A1152" s="1309">
        <v>37729</v>
      </c>
      <c r="B1152" s="1309" t="s">
        <v>10477</v>
      </c>
      <c r="C1152" s="1309" t="s">
        <v>758</v>
      </c>
      <c r="D1152" s="1309" t="s">
        <v>9340</v>
      </c>
      <c r="E1152" s="1314">
        <v>23760.83</v>
      </c>
    </row>
    <row r="1153" spans="1:5">
      <c r="A1153" s="1309">
        <v>37730</v>
      </c>
      <c r="B1153" s="1309" t="s">
        <v>10478</v>
      </c>
      <c r="C1153" s="1309" t="s">
        <v>758</v>
      </c>
      <c r="D1153" s="1309" t="s">
        <v>9340</v>
      </c>
      <c r="E1153" s="1314">
        <v>25571.18</v>
      </c>
    </row>
    <row r="1154" spans="1:5">
      <c r="A1154" s="1309">
        <v>37731</v>
      </c>
      <c r="B1154" s="1309" t="s">
        <v>10479</v>
      </c>
      <c r="C1154" s="1309" t="s">
        <v>758</v>
      </c>
      <c r="D1154" s="1309" t="s">
        <v>9340</v>
      </c>
      <c r="E1154" s="1314">
        <v>27381.53</v>
      </c>
    </row>
    <row r="1155" spans="1:5">
      <c r="A1155" s="1309">
        <v>37732</v>
      </c>
      <c r="B1155" s="1309" t="s">
        <v>10480</v>
      </c>
      <c r="C1155" s="1309" t="s">
        <v>758</v>
      </c>
      <c r="D1155" s="1309" t="s">
        <v>9340</v>
      </c>
      <c r="E1155" s="1314">
        <v>31228.53</v>
      </c>
    </row>
    <row r="1156" spans="1:5">
      <c r="A1156" s="1309">
        <v>42250</v>
      </c>
      <c r="B1156" s="1309" t="s">
        <v>10481</v>
      </c>
      <c r="C1156" s="1309" t="s">
        <v>10482</v>
      </c>
      <c r="D1156" s="1309" t="s">
        <v>9326</v>
      </c>
      <c r="E1156" s="1314">
        <v>3639.92</v>
      </c>
    </row>
    <row r="1157" spans="1:5">
      <c r="A1157" s="1309">
        <v>42256</v>
      </c>
      <c r="B1157" s="1309" t="s">
        <v>10483</v>
      </c>
      <c r="C1157" s="1309" t="s">
        <v>9401</v>
      </c>
      <c r="D1157" s="1309" t="s">
        <v>9326</v>
      </c>
      <c r="E1157" s="1313">
        <v>10.25</v>
      </c>
    </row>
    <row r="1158" spans="1:5">
      <c r="A1158" s="1309">
        <v>4743</v>
      </c>
      <c r="B1158" s="1309" t="s">
        <v>10484</v>
      </c>
      <c r="C1158" s="1309" t="s">
        <v>714</v>
      </c>
      <c r="D1158" s="1309" t="s">
        <v>9326</v>
      </c>
      <c r="E1158" s="1313">
        <v>78.97</v>
      </c>
    </row>
    <row r="1159" spans="1:5">
      <c r="A1159" s="1309">
        <v>4744</v>
      </c>
      <c r="B1159" s="1309" t="s">
        <v>10485</v>
      </c>
      <c r="C1159" s="1309" t="s">
        <v>714</v>
      </c>
      <c r="D1159" s="1309" t="s">
        <v>9326</v>
      </c>
      <c r="E1159" s="1313">
        <v>126.35</v>
      </c>
    </row>
    <row r="1160" spans="1:5">
      <c r="A1160" s="1309">
        <v>4745</v>
      </c>
      <c r="B1160" s="1309" t="s">
        <v>10486</v>
      </c>
      <c r="C1160" s="1309" t="s">
        <v>714</v>
      </c>
      <c r="D1160" s="1309" t="s">
        <v>9326</v>
      </c>
      <c r="E1160" s="1313">
        <v>151.54</v>
      </c>
    </row>
    <row r="1161" spans="1:5">
      <c r="A1161" s="1309">
        <v>36496</v>
      </c>
      <c r="B1161" s="1309" t="s">
        <v>10487</v>
      </c>
      <c r="C1161" s="1309" t="s">
        <v>758</v>
      </c>
      <c r="D1161" s="1309" t="s">
        <v>9340</v>
      </c>
      <c r="E1161" s="1314">
        <v>9244.1</v>
      </c>
    </row>
    <row r="1162" spans="1:5">
      <c r="A1162" s="1309">
        <v>10630</v>
      </c>
      <c r="B1162" s="1309" t="s">
        <v>10488</v>
      </c>
      <c r="C1162" s="1309" t="s">
        <v>758</v>
      </c>
      <c r="D1162" s="1309" t="s">
        <v>9340</v>
      </c>
      <c r="E1162" s="1314">
        <v>606495.9</v>
      </c>
    </row>
    <row r="1163" spans="1:5">
      <c r="A1163" s="1309">
        <v>37762</v>
      </c>
      <c r="B1163" s="1309" t="s">
        <v>10489</v>
      </c>
      <c r="C1163" s="1309" t="s">
        <v>758</v>
      </c>
      <c r="D1163" s="1309" t="s">
        <v>9340</v>
      </c>
      <c r="E1163" s="1314">
        <v>520154.58</v>
      </c>
    </row>
    <row r="1164" spans="1:5">
      <c r="A1164" s="1309">
        <v>37763</v>
      </c>
      <c r="B1164" s="1309" t="s">
        <v>10490</v>
      </c>
      <c r="C1164" s="1309" t="s">
        <v>758</v>
      </c>
      <c r="D1164" s="1309" t="s">
        <v>9340</v>
      </c>
      <c r="E1164" s="1314">
        <v>526472.16</v>
      </c>
    </row>
    <row r="1165" spans="1:5">
      <c r="A1165" s="1309">
        <v>41992</v>
      </c>
      <c r="B1165" s="1309" t="s">
        <v>10491</v>
      </c>
      <c r="C1165" s="1309" t="s">
        <v>758</v>
      </c>
      <c r="D1165" s="1309" t="s">
        <v>9340</v>
      </c>
      <c r="E1165" s="1314">
        <v>598493.63</v>
      </c>
    </row>
    <row r="1166" spans="1:5">
      <c r="A1166" s="1309">
        <v>13215</v>
      </c>
      <c r="B1166" s="1309" t="s">
        <v>10492</v>
      </c>
      <c r="C1166" s="1309" t="s">
        <v>758</v>
      </c>
      <c r="D1166" s="1309" t="s">
        <v>9340</v>
      </c>
      <c r="E1166" s="1314">
        <v>733902.21</v>
      </c>
    </row>
    <row r="1167" spans="1:5">
      <c r="A1167" s="1309">
        <v>4235</v>
      </c>
      <c r="B1167" s="1309" t="s">
        <v>10493</v>
      </c>
      <c r="C1167" s="1309" t="s">
        <v>9513</v>
      </c>
      <c r="D1167" s="1309" t="s">
        <v>9326</v>
      </c>
      <c r="E1167" s="1313">
        <v>10.64</v>
      </c>
    </row>
    <row r="1168" spans="1:5">
      <c r="A1168" s="1309">
        <v>40976</v>
      </c>
      <c r="B1168" s="1309" t="s">
        <v>10494</v>
      </c>
      <c r="C1168" s="1309" t="s">
        <v>730</v>
      </c>
      <c r="D1168" s="1309" t="s">
        <v>9326</v>
      </c>
      <c r="E1168" s="1314">
        <v>1898.13</v>
      </c>
    </row>
    <row r="1169" spans="1:5">
      <c r="A1169" s="1309">
        <v>39013</v>
      </c>
      <c r="B1169" s="1309" t="s">
        <v>10495</v>
      </c>
      <c r="C1169" s="1309" t="s">
        <v>758</v>
      </c>
      <c r="D1169" s="1309" t="s">
        <v>9340</v>
      </c>
      <c r="E1169" s="1313">
        <v>1.43</v>
      </c>
    </row>
    <row r="1170" spans="1:5">
      <c r="A1170" s="1309">
        <v>43091</v>
      </c>
      <c r="B1170" s="1309" t="s">
        <v>10496</v>
      </c>
      <c r="C1170" s="1309" t="s">
        <v>758</v>
      </c>
      <c r="D1170" s="1309" t="s">
        <v>9326</v>
      </c>
      <c r="E1170" s="1314">
        <v>8257.99</v>
      </c>
    </row>
    <row r="1171" spans="1:5">
      <c r="A1171" s="1309">
        <v>43092</v>
      </c>
      <c r="B1171" s="1309" t="s">
        <v>10497</v>
      </c>
      <c r="C1171" s="1309" t="s">
        <v>758</v>
      </c>
      <c r="D1171" s="1309" t="s">
        <v>9326</v>
      </c>
      <c r="E1171" s="1314">
        <v>11010.66</v>
      </c>
    </row>
    <row r="1172" spans="1:5">
      <c r="A1172" s="1309">
        <v>43089</v>
      </c>
      <c r="B1172" s="1309" t="s">
        <v>10498</v>
      </c>
      <c r="C1172" s="1309" t="s">
        <v>758</v>
      </c>
      <c r="D1172" s="1309" t="s">
        <v>9326</v>
      </c>
      <c r="E1172" s="1314">
        <v>1918.92</v>
      </c>
    </row>
    <row r="1173" spans="1:5">
      <c r="A1173" s="1309">
        <v>43090</v>
      </c>
      <c r="B1173" s="1309" t="s">
        <v>10499</v>
      </c>
      <c r="C1173" s="1309" t="s">
        <v>758</v>
      </c>
      <c r="D1173" s="1309" t="s">
        <v>9326</v>
      </c>
      <c r="E1173" s="1314">
        <v>4234.87</v>
      </c>
    </row>
    <row r="1174" spans="1:5">
      <c r="A1174" s="1309">
        <v>41967</v>
      </c>
      <c r="B1174" s="1309" t="s">
        <v>10500</v>
      </c>
      <c r="C1174" s="1309" t="s">
        <v>9346</v>
      </c>
      <c r="D1174" s="1309" t="s">
        <v>9326</v>
      </c>
      <c r="E1174" s="1313">
        <v>14.13</v>
      </c>
    </row>
    <row r="1175" spans="1:5">
      <c r="A1175" s="1309">
        <v>12760</v>
      </c>
      <c r="B1175" s="1309" t="s">
        <v>10501</v>
      </c>
      <c r="C1175" s="1309" t="s">
        <v>819</v>
      </c>
      <c r="D1175" s="1309" t="s">
        <v>9326</v>
      </c>
      <c r="E1175" s="1314">
        <v>1157.18</v>
      </c>
    </row>
    <row r="1176" spans="1:5">
      <c r="A1176" s="1309">
        <v>12759</v>
      </c>
      <c r="B1176" s="1309" t="s">
        <v>10502</v>
      </c>
      <c r="C1176" s="1309" t="s">
        <v>819</v>
      </c>
      <c r="D1176" s="1309" t="s">
        <v>9326</v>
      </c>
      <c r="E1176" s="1313">
        <v>771.44</v>
      </c>
    </row>
    <row r="1177" spans="1:5">
      <c r="A1177" s="1309">
        <v>43105</v>
      </c>
      <c r="B1177" s="1309" t="s">
        <v>10503</v>
      </c>
      <c r="C1177" s="1309" t="s">
        <v>9401</v>
      </c>
      <c r="D1177" s="1309" t="s">
        <v>9326</v>
      </c>
      <c r="E1177" s="1313">
        <v>67.09</v>
      </c>
    </row>
    <row r="1178" spans="1:5">
      <c r="A1178" s="1309">
        <v>40424</v>
      </c>
      <c r="B1178" s="1309" t="s">
        <v>10504</v>
      </c>
      <c r="C1178" s="1309" t="s">
        <v>9401</v>
      </c>
      <c r="D1178" s="1309" t="s">
        <v>9326</v>
      </c>
      <c r="E1178" s="1313">
        <v>17.04</v>
      </c>
    </row>
    <row r="1179" spans="1:5">
      <c r="A1179" s="1309">
        <v>1325</v>
      </c>
      <c r="B1179" s="1309" t="s">
        <v>10505</v>
      </c>
      <c r="C1179" s="1309" t="s">
        <v>9401</v>
      </c>
      <c r="D1179" s="1309" t="s">
        <v>9326</v>
      </c>
      <c r="E1179" s="1313">
        <v>18.670000000000002</v>
      </c>
    </row>
    <row r="1180" spans="1:5">
      <c r="A1180" s="1309">
        <v>1327</v>
      </c>
      <c r="B1180" s="1309" t="s">
        <v>10506</v>
      </c>
      <c r="C1180" s="1309" t="s">
        <v>9401</v>
      </c>
      <c r="D1180" s="1309" t="s">
        <v>9326</v>
      </c>
      <c r="E1180" s="1313">
        <v>19.88</v>
      </c>
    </row>
    <row r="1181" spans="1:5">
      <c r="A1181" s="1309">
        <v>1328</v>
      </c>
      <c r="B1181" s="1309" t="s">
        <v>10507</v>
      </c>
      <c r="C1181" s="1309" t="s">
        <v>9401</v>
      </c>
      <c r="D1181" s="1309" t="s">
        <v>9326</v>
      </c>
      <c r="E1181" s="1313">
        <v>18.71</v>
      </c>
    </row>
    <row r="1182" spans="1:5">
      <c r="A1182" s="1309">
        <v>1321</v>
      </c>
      <c r="B1182" s="1309" t="s">
        <v>10508</v>
      </c>
      <c r="C1182" s="1309" t="s">
        <v>9401</v>
      </c>
      <c r="D1182" s="1309" t="s">
        <v>9326</v>
      </c>
      <c r="E1182" s="1313">
        <v>17.329999999999998</v>
      </c>
    </row>
    <row r="1183" spans="1:5">
      <c r="A1183" s="1309">
        <v>1318</v>
      </c>
      <c r="B1183" s="1309" t="s">
        <v>10509</v>
      </c>
      <c r="C1183" s="1309" t="s">
        <v>9401</v>
      </c>
      <c r="D1183" s="1309" t="s">
        <v>9326</v>
      </c>
      <c r="E1183" s="1313">
        <v>17.34</v>
      </c>
    </row>
    <row r="1184" spans="1:5">
      <c r="A1184" s="1309">
        <v>1322</v>
      </c>
      <c r="B1184" s="1309" t="s">
        <v>10510</v>
      </c>
      <c r="C1184" s="1309" t="s">
        <v>9401</v>
      </c>
      <c r="D1184" s="1309" t="s">
        <v>9326</v>
      </c>
      <c r="E1184" s="1313">
        <v>18.32</v>
      </c>
    </row>
    <row r="1185" spans="1:5">
      <c r="A1185" s="1309">
        <v>1323</v>
      </c>
      <c r="B1185" s="1309" t="s">
        <v>10511</v>
      </c>
      <c r="C1185" s="1309" t="s">
        <v>9401</v>
      </c>
      <c r="D1185" s="1309" t="s">
        <v>9326</v>
      </c>
      <c r="E1185" s="1313">
        <v>18.32</v>
      </c>
    </row>
    <row r="1186" spans="1:5">
      <c r="A1186" s="1309">
        <v>1319</v>
      </c>
      <c r="B1186" s="1309" t="s">
        <v>10512</v>
      </c>
      <c r="C1186" s="1309" t="s">
        <v>9401</v>
      </c>
      <c r="D1186" s="1309" t="s">
        <v>9326</v>
      </c>
      <c r="E1186" s="1313">
        <v>15.44</v>
      </c>
    </row>
    <row r="1187" spans="1:5">
      <c r="A1187" s="1309">
        <v>11026</v>
      </c>
      <c r="B1187" s="1309" t="s">
        <v>10513</v>
      </c>
      <c r="C1187" s="1309" t="s">
        <v>9401</v>
      </c>
      <c r="D1187" s="1309" t="s">
        <v>9326</v>
      </c>
      <c r="E1187" s="1313">
        <v>21.24</v>
      </c>
    </row>
    <row r="1188" spans="1:5">
      <c r="A1188" s="1309">
        <v>11027</v>
      </c>
      <c r="B1188" s="1309" t="s">
        <v>10514</v>
      </c>
      <c r="C1188" s="1309" t="s">
        <v>9401</v>
      </c>
      <c r="D1188" s="1309" t="s">
        <v>9326</v>
      </c>
      <c r="E1188" s="1313">
        <v>22.1</v>
      </c>
    </row>
    <row r="1189" spans="1:5">
      <c r="A1189" s="1309">
        <v>11046</v>
      </c>
      <c r="B1189" s="1309" t="s">
        <v>10515</v>
      </c>
      <c r="C1189" s="1309" t="s">
        <v>9401</v>
      </c>
      <c r="D1189" s="1309" t="s">
        <v>9326</v>
      </c>
      <c r="E1189" s="1313">
        <v>21.17</v>
      </c>
    </row>
    <row r="1190" spans="1:5">
      <c r="A1190" s="1309">
        <v>11047</v>
      </c>
      <c r="B1190" s="1309" t="s">
        <v>10516</v>
      </c>
      <c r="C1190" s="1309" t="s">
        <v>9401</v>
      </c>
      <c r="D1190" s="1309" t="s">
        <v>9326</v>
      </c>
      <c r="E1190" s="1313">
        <v>23.08</v>
      </c>
    </row>
    <row r="1191" spans="1:5">
      <c r="A1191" s="1309">
        <v>43668</v>
      </c>
      <c r="B1191" s="1309" t="s">
        <v>10517</v>
      </c>
      <c r="C1191" s="1309" t="s">
        <v>9401</v>
      </c>
      <c r="D1191" s="1309" t="s">
        <v>9326</v>
      </c>
      <c r="E1191" s="1313">
        <v>20.37</v>
      </c>
    </row>
    <row r="1192" spans="1:5">
      <c r="A1192" s="1309">
        <v>11049</v>
      </c>
      <c r="B1192" s="1309" t="s">
        <v>10518</v>
      </c>
      <c r="C1192" s="1309" t="s">
        <v>9401</v>
      </c>
      <c r="D1192" s="1309" t="s">
        <v>9330</v>
      </c>
      <c r="E1192" s="1313">
        <v>22.06</v>
      </c>
    </row>
    <row r="1193" spans="1:5">
      <c r="A1193" s="1309">
        <v>43106</v>
      </c>
      <c r="B1193" s="1309" t="s">
        <v>10519</v>
      </c>
      <c r="C1193" s="1309" t="s">
        <v>9401</v>
      </c>
      <c r="D1193" s="1309" t="s">
        <v>9326</v>
      </c>
      <c r="E1193" s="1313">
        <v>22.2</v>
      </c>
    </row>
    <row r="1194" spans="1:5">
      <c r="A1194" s="1309">
        <v>11051</v>
      </c>
      <c r="B1194" s="1309" t="s">
        <v>10520</v>
      </c>
      <c r="C1194" s="1309" t="s">
        <v>9401</v>
      </c>
      <c r="D1194" s="1309" t="s">
        <v>9326</v>
      </c>
      <c r="E1194" s="1313">
        <v>23.16</v>
      </c>
    </row>
    <row r="1195" spans="1:5">
      <c r="A1195" s="1309">
        <v>11061</v>
      </c>
      <c r="B1195" s="1309" t="s">
        <v>10521</v>
      </c>
      <c r="C1195" s="1309" t="s">
        <v>9401</v>
      </c>
      <c r="D1195" s="1309" t="s">
        <v>9326</v>
      </c>
      <c r="E1195" s="1313">
        <v>27.79</v>
      </c>
    </row>
    <row r="1196" spans="1:5">
      <c r="A1196" s="1309">
        <v>43667</v>
      </c>
      <c r="B1196" s="1309" t="s">
        <v>10522</v>
      </c>
      <c r="C1196" s="1309" t="s">
        <v>9401</v>
      </c>
      <c r="D1196" s="1309" t="s">
        <v>9326</v>
      </c>
      <c r="E1196" s="1313">
        <v>20.2</v>
      </c>
    </row>
    <row r="1197" spans="1:5">
      <c r="A1197" s="1309">
        <v>1333</v>
      </c>
      <c r="B1197" s="1309" t="s">
        <v>10523</v>
      </c>
      <c r="C1197" s="1309" t="s">
        <v>9401</v>
      </c>
      <c r="D1197" s="1309" t="s">
        <v>9326</v>
      </c>
      <c r="E1197" s="1313">
        <v>16.82</v>
      </c>
    </row>
    <row r="1198" spans="1:5">
      <c r="A1198" s="1309">
        <v>1330</v>
      </c>
      <c r="B1198" s="1309" t="s">
        <v>10524</v>
      </c>
      <c r="C1198" s="1309" t="s">
        <v>9401</v>
      </c>
      <c r="D1198" s="1309" t="s">
        <v>9326</v>
      </c>
      <c r="E1198" s="1313">
        <v>16.670000000000002</v>
      </c>
    </row>
    <row r="1199" spans="1:5">
      <c r="A1199" s="1309">
        <v>10957</v>
      </c>
      <c r="B1199" s="1309" t="s">
        <v>10525</v>
      </c>
      <c r="C1199" s="1309" t="s">
        <v>9401</v>
      </c>
      <c r="D1199" s="1309" t="s">
        <v>9326</v>
      </c>
      <c r="E1199" s="1313">
        <v>19.22</v>
      </c>
    </row>
    <row r="1200" spans="1:5">
      <c r="A1200" s="1309">
        <v>1332</v>
      </c>
      <c r="B1200" s="1309" t="s">
        <v>10526</v>
      </c>
      <c r="C1200" s="1309" t="s">
        <v>9401</v>
      </c>
      <c r="D1200" s="1309" t="s">
        <v>9326</v>
      </c>
      <c r="E1200" s="1313">
        <v>17.09</v>
      </c>
    </row>
    <row r="1201" spans="1:5">
      <c r="A1201" s="1309">
        <v>1334</v>
      </c>
      <c r="B1201" s="1309" t="s">
        <v>10527</v>
      </c>
      <c r="C1201" s="1309" t="s">
        <v>9401</v>
      </c>
      <c r="D1201" s="1309" t="s">
        <v>9326</v>
      </c>
      <c r="E1201" s="1313">
        <v>18.95</v>
      </c>
    </row>
    <row r="1202" spans="1:5">
      <c r="A1202" s="1309">
        <v>1335</v>
      </c>
      <c r="B1202" s="1309" t="s">
        <v>10528</v>
      </c>
      <c r="C1202" s="1309" t="s">
        <v>9401</v>
      </c>
      <c r="D1202" s="1309" t="s">
        <v>9326</v>
      </c>
      <c r="E1202" s="1313">
        <v>19.579999999999998</v>
      </c>
    </row>
    <row r="1203" spans="1:5">
      <c r="A1203" s="1309">
        <v>40425</v>
      </c>
      <c r="B1203" s="1309" t="s">
        <v>10529</v>
      </c>
      <c r="C1203" s="1309" t="s">
        <v>9401</v>
      </c>
      <c r="D1203" s="1309" t="s">
        <v>9326</v>
      </c>
      <c r="E1203" s="1313">
        <v>16.760000000000002</v>
      </c>
    </row>
    <row r="1204" spans="1:5">
      <c r="A1204" s="1309">
        <v>1337</v>
      </c>
      <c r="B1204" s="1309" t="s">
        <v>10530</v>
      </c>
      <c r="C1204" s="1309" t="s">
        <v>9401</v>
      </c>
      <c r="D1204" s="1309" t="s">
        <v>9326</v>
      </c>
      <c r="E1204" s="1313">
        <v>19.22</v>
      </c>
    </row>
    <row r="1205" spans="1:5">
      <c r="A1205" s="1309">
        <v>1338</v>
      </c>
      <c r="B1205" s="1309" t="s">
        <v>10531</v>
      </c>
      <c r="C1205" s="1309" t="s">
        <v>819</v>
      </c>
      <c r="D1205" s="1309" t="s">
        <v>9330</v>
      </c>
      <c r="E1205" s="1313">
        <v>38.840000000000003</v>
      </c>
    </row>
    <row r="1206" spans="1:5">
      <c r="A1206" s="1309">
        <v>1340</v>
      </c>
      <c r="B1206" s="1309" t="s">
        <v>10532</v>
      </c>
      <c r="C1206" s="1309" t="s">
        <v>819</v>
      </c>
      <c r="D1206" s="1309" t="s">
        <v>9326</v>
      </c>
      <c r="E1206" s="1313">
        <v>44.9</v>
      </c>
    </row>
    <row r="1207" spans="1:5">
      <c r="A1207" s="1309">
        <v>1341</v>
      </c>
      <c r="B1207" s="1309" t="s">
        <v>10533</v>
      </c>
      <c r="C1207" s="1309" t="s">
        <v>819</v>
      </c>
      <c r="D1207" s="1309" t="s">
        <v>9326</v>
      </c>
      <c r="E1207" s="1313">
        <v>43.25</v>
      </c>
    </row>
    <row r="1208" spans="1:5">
      <c r="A1208" s="1309">
        <v>11134</v>
      </c>
      <c r="B1208" s="1309" t="s">
        <v>10534</v>
      </c>
      <c r="C1208" s="1309" t="s">
        <v>819</v>
      </c>
      <c r="D1208" s="1309" t="s">
        <v>9330</v>
      </c>
      <c r="E1208" s="1313">
        <v>46.47</v>
      </c>
    </row>
    <row r="1209" spans="1:5">
      <c r="A1209" s="1309">
        <v>11135</v>
      </c>
      <c r="B1209" s="1309" t="s">
        <v>10535</v>
      </c>
      <c r="C1209" s="1309" t="s">
        <v>819</v>
      </c>
      <c r="D1209" s="1309" t="s">
        <v>9326</v>
      </c>
      <c r="E1209" s="1313">
        <v>56.65</v>
      </c>
    </row>
    <row r="1210" spans="1:5">
      <c r="A1210" s="1309">
        <v>11136</v>
      </c>
      <c r="B1210" s="1309" t="s">
        <v>10536</v>
      </c>
      <c r="C1210" s="1309" t="s">
        <v>819</v>
      </c>
      <c r="D1210" s="1309" t="s">
        <v>9326</v>
      </c>
      <c r="E1210" s="1313">
        <v>61.27</v>
      </c>
    </row>
    <row r="1211" spans="1:5">
      <c r="A1211" s="1309">
        <v>34743</v>
      </c>
      <c r="B1211" s="1309" t="s">
        <v>10537</v>
      </c>
      <c r="C1211" s="1309" t="s">
        <v>819</v>
      </c>
      <c r="D1211" s="1309" t="s">
        <v>9326</v>
      </c>
      <c r="E1211" s="1313">
        <v>78</v>
      </c>
    </row>
    <row r="1212" spans="1:5">
      <c r="A1212" s="1309">
        <v>11137</v>
      </c>
      <c r="B1212" s="1309" t="s">
        <v>10538</v>
      </c>
      <c r="C1212" s="1309" t="s">
        <v>819</v>
      </c>
      <c r="D1212" s="1309" t="s">
        <v>9326</v>
      </c>
      <c r="E1212" s="1313">
        <v>86.99</v>
      </c>
    </row>
    <row r="1213" spans="1:5">
      <c r="A1213" s="1309">
        <v>34745</v>
      </c>
      <c r="B1213" s="1309" t="s">
        <v>10539</v>
      </c>
      <c r="C1213" s="1309" t="s">
        <v>819</v>
      </c>
      <c r="D1213" s="1309" t="s">
        <v>9326</v>
      </c>
      <c r="E1213" s="1313">
        <v>99.13</v>
      </c>
    </row>
    <row r="1214" spans="1:5">
      <c r="A1214" s="1309">
        <v>34746</v>
      </c>
      <c r="B1214" s="1309" t="s">
        <v>10540</v>
      </c>
      <c r="C1214" s="1309" t="s">
        <v>819</v>
      </c>
      <c r="D1214" s="1309" t="s">
        <v>9326</v>
      </c>
      <c r="E1214" s="1313">
        <v>25.53</v>
      </c>
    </row>
    <row r="1215" spans="1:5">
      <c r="A1215" s="1309">
        <v>1360</v>
      </c>
      <c r="B1215" s="1309" t="s">
        <v>10541</v>
      </c>
      <c r="C1215" s="1309" t="s">
        <v>819</v>
      </c>
      <c r="D1215" s="1309" t="s">
        <v>9326</v>
      </c>
      <c r="E1215" s="1313">
        <v>31.53</v>
      </c>
    </row>
    <row r="1216" spans="1:5">
      <c r="A1216" s="1309">
        <v>1346</v>
      </c>
      <c r="B1216" s="1309" t="s">
        <v>10542</v>
      </c>
      <c r="C1216" s="1309" t="s">
        <v>819</v>
      </c>
      <c r="D1216" s="1309" t="s">
        <v>9326</v>
      </c>
      <c r="E1216" s="1313">
        <v>57.75</v>
      </c>
    </row>
    <row r="1217" spans="1:5">
      <c r="A1217" s="1309">
        <v>1345</v>
      </c>
      <c r="B1217" s="1309" t="s">
        <v>10543</v>
      </c>
      <c r="C1217" s="1309" t="s">
        <v>819</v>
      </c>
      <c r="D1217" s="1309" t="s">
        <v>9326</v>
      </c>
      <c r="E1217" s="1313">
        <v>93.56</v>
      </c>
    </row>
    <row r="1218" spans="1:5">
      <c r="A1218" s="1309">
        <v>1347</v>
      </c>
      <c r="B1218" s="1309" t="s">
        <v>10544</v>
      </c>
      <c r="C1218" s="1309" t="s">
        <v>819</v>
      </c>
      <c r="D1218" s="1309" t="s">
        <v>9330</v>
      </c>
      <c r="E1218" s="1313">
        <v>69</v>
      </c>
    </row>
    <row r="1219" spans="1:5">
      <c r="A1219" s="1309">
        <v>1355</v>
      </c>
      <c r="B1219" s="1309" t="s">
        <v>10545</v>
      </c>
      <c r="C1219" s="1309" t="s">
        <v>819</v>
      </c>
      <c r="D1219" s="1309" t="s">
        <v>9326</v>
      </c>
      <c r="E1219" s="1313">
        <v>46.31</v>
      </c>
    </row>
    <row r="1220" spans="1:5">
      <c r="A1220" s="1309">
        <v>1358</v>
      </c>
      <c r="B1220" s="1309" t="s">
        <v>10546</v>
      </c>
      <c r="C1220" s="1309" t="s">
        <v>819</v>
      </c>
      <c r="D1220" s="1309" t="s">
        <v>9326</v>
      </c>
      <c r="E1220" s="1313">
        <v>53.65</v>
      </c>
    </row>
    <row r="1221" spans="1:5">
      <c r="A1221" s="1309">
        <v>34659</v>
      </c>
      <c r="B1221" s="1309" t="s">
        <v>10547</v>
      </c>
      <c r="C1221" s="1309" t="s">
        <v>819</v>
      </c>
      <c r="D1221" s="1309" t="s">
        <v>9326</v>
      </c>
      <c r="E1221" s="1313">
        <v>42.58</v>
      </c>
    </row>
    <row r="1222" spans="1:5">
      <c r="A1222" s="1309">
        <v>34514</v>
      </c>
      <c r="B1222" s="1309" t="s">
        <v>10548</v>
      </c>
      <c r="C1222" s="1309" t="s">
        <v>819</v>
      </c>
      <c r="D1222" s="1309" t="s">
        <v>9330</v>
      </c>
      <c r="E1222" s="1313">
        <v>47.16</v>
      </c>
    </row>
    <row r="1223" spans="1:5">
      <c r="A1223" s="1309">
        <v>34660</v>
      </c>
      <c r="B1223" s="1309" t="s">
        <v>10549</v>
      </c>
      <c r="C1223" s="1309" t="s">
        <v>819</v>
      </c>
      <c r="D1223" s="1309" t="s">
        <v>9326</v>
      </c>
      <c r="E1223" s="1313">
        <v>59.85</v>
      </c>
    </row>
    <row r="1224" spans="1:5">
      <c r="A1224" s="1309">
        <v>34661</v>
      </c>
      <c r="B1224" s="1309" t="s">
        <v>10550</v>
      </c>
      <c r="C1224" s="1309" t="s">
        <v>819</v>
      </c>
      <c r="D1224" s="1309" t="s">
        <v>9326</v>
      </c>
      <c r="E1224" s="1313">
        <v>85.96</v>
      </c>
    </row>
    <row r="1225" spans="1:5">
      <c r="A1225" s="1309">
        <v>34667</v>
      </c>
      <c r="B1225" s="1309" t="s">
        <v>10551</v>
      </c>
      <c r="C1225" s="1309" t="s">
        <v>819</v>
      </c>
      <c r="D1225" s="1309" t="s">
        <v>9326</v>
      </c>
      <c r="E1225" s="1313">
        <v>31.13</v>
      </c>
    </row>
    <row r="1226" spans="1:5">
      <c r="A1226" s="1309">
        <v>34668</v>
      </c>
      <c r="B1226" s="1309" t="s">
        <v>10552</v>
      </c>
      <c r="C1226" s="1309" t="s">
        <v>819</v>
      </c>
      <c r="D1226" s="1309" t="s">
        <v>9326</v>
      </c>
      <c r="E1226" s="1313">
        <v>40.68</v>
      </c>
    </row>
    <row r="1227" spans="1:5">
      <c r="A1227" s="1309">
        <v>34741</v>
      </c>
      <c r="B1227" s="1309" t="s">
        <v>10553</v>
      </c>
      <c r="C1227" s="1309" t="s">
        <v>819</v>
      </c>
      <c r="D1227" s="1309" t="s">
        <v>9326</v>
      </c>
      <c r="E1227" s="1313">
        <v>44.76</v>
      </c>
    </row>
    <row r="1228" spans="1:5">
      <c r="A1228" s="1309">
        <v>34664</v>
      </c>
      <c r="B1228" s="1309" t="s">
        <v>10554</v>
      </c>
      <c r="C1228" s="1309" t="s">
        <v>819</v>
      </c>
      <c r="D1228" s="1309" t="s">
        <v>9326</v>
      </c>
      <c r="E1228" s="1313">
        <v>48.84</v>
      </c>
    </row>
    <row r="1229" spans="1:5">
      <c r="A1229" s="1309">
        <v>34665</v>
      </c>
      <c r="B1229" s="1309" t="s">
        <v>10555</v>
      </c>
      <c r="C1229" s="1309" t="s">
        <v>819</v>
      </c>
      <c r="D1229" s="1309" t="s">
        <v>9326</v>
      </c>
      <c r="E1229" s="1313">
        <v>60.63</v>
      </c>
    </row>
    <row r="1230" spans="1:5">
      <c r="A1230" s="1309">
        <v>34666</v>
      </c>
      <c r="B1230" s="1309" t="s">
        <v>10556</v>
      </c>
      <c r="C1230" s="1309" t="s">
        <v>819</v>
      </c>
      <c r="D1230" s="1309" t="s">
        <v>9326</v>
      </c>
      <c r="E1230" s="1313">
        <v>91.58</v>
      </c>
    </row>
    <row r="1231" spans="1:5">
      <c r="A1231" s="1309">
        <v>34669</v>
      </c>
      <c r="B1231" s="1309" t="s">
        <v>10557</v>
      </c>
      <c r="C1231" s="1309" t="s">
        <v>819</v>
      </c>
      <c r="D1231" s="1309" t="s">
        <v>9326</v>
      </c>
      <c r="E1231" s="1313">
        <v>33.58</v>
      </c>
    </row>
    <row r="1232" spans="1:5">
      <c r="A1232" s="1309">
        <v>34670</v>
      </c>
      <c r="B1232" s="1309" t="s">
        <v>10558</v>
      </c>
      <c r="C1232" s="1309" t="s">
        <v>819</v>
      </c>
      <c r="D1232" s="1309" t="s">
        <v>9326</v>
      </c>
      <c r="E1232" s="1313">
        <v>41.07</v>
      </c>
    </row>
    <row r="1233" spans="1:5">
      <c r="A1233" s="1309">
        <v>34671</v>
      </c>
      <c r="B1233" s="1309" t="s">
        <v>10559</v>
      </c>
      <c r="C1233" s="1309" t="s">
        <v>819</v>
      </c>
      <c r="D1233" s="1309" t="s">
        <v>9326</v>
      </c>
      <c r="E1233" s="1313">
        <v>34.28</v>
      </c>
    </row>
    <row r="1234" spans="1:5">
      <c r="A1234" s="1309">
        <v>34672</v>
      </c>
      <c r="B1234" s="1309" t="s">
        <v>10560</v>
      </c>
      <c r="C1234" s="1309" t="s">
        <v>819</v>
      </c>
      <c r="D1234" s="1309" t="s">
        <v>9326</v>
      </c>
      <c r="E1234" s="1313">
        <v>36.15</v>
      </c>
    </row>
    <row r="1235" spans="1:5">
      <c r="A1235" s="1309">
        <v>34673</v>
      </c>
      <c r="B1235" s="1309" t="s">
        <v>10561</v>
      </c>
      <c r="C1235" s="1309" t="s">
        <v>819</v>
      </c>
      <c r="D1235" s="1309" t="s">
        <v>9326</v>
      </c>
      <c r="E1235" s="1313">
        <v>44.11</v>
      </c>
    </row>
    <row r="1236" spans="1:5">
      <c r="A1236" s="1309">
        <v>34674</v>
      </c>
      <c r="B1236" s="1309" t="s">
        <v>10562</v>
      </c>
      <c r="C1236" s="1309" t="s">
        <v>819</v>
      </c>
      <c r="D1236" s="1309" t="s">
        <v>9326</v>
      </c>
      <c r="E1236" s="1313">
        <v>58.64</v>
      </c>
    </row>
    <row r="1237" spans="1:5">
      <c r="A1237" s="1309">
        <v>34675</v>
      </c>
      <c r="B1237" s="1309" t="s">
        <v>10563</v>
      </c>
      <c r="C1237" s="1309" t="s">
        <v>819</v>
      </c>
      <c r="D1237" s="1309" t="s">
        <v>9326</v>
      </c>
      <c r="E1237" s="1313">
        <v>71.5</v>
      </c>
    </row>
    <row r="1238" spans="1:5">
      <c r="A1238" s="1309">
        <v>34676</v>
      </c>
      <c r="B1238" s="1309" t="s">
        <v>10564</v>
      </c>
      <c r="C1238" s="1309" t="s">
        <v>819</v>
      </c>
      <c r="D1238" s="1309" t="s">
        <v>9326</v>
      </c>
      <c r="E1238" s="1313">
        <v>20.58</v>
      </c>
    </row>
    <row r="1239" spans="1:5">
      <c r="A1239" s="1309">
        <v>34677</v>
      </c>
      <c r="B1239" s="1309" t="s">
        <v>10565</v>
      </c>
      <c r="C1239" s="1309" t="s">
        <v>819</v>
      </c>
      <c r="D1239" s="1309" t="s">
        <v>9326</v>
      </c>
      <c r="E1239" s="1313">
        <v>27.67</v>
      </c>
    </row>
    <row r="1240" spans="1:5">
      <c r="A1240" s="1309">
        <v>43126</v>
      </c>
      <c r="B1240" s="1309" t="s">
        <v>10566</v>
      </c>
      <c r="C1240" s="1309" t="s">
        <v>819</v>
      </c>
      <c r="D1240" s="1309" t="s">
        <v>9340</v>
      </c>
      <c r="E1240" s="1313">
        <v>150.25</v>
      </c>
    </row>
    <row r="1241" spans="1:5">
      <c r="A1241" s="1309">
        <v>43124</v>
      </c>
      <c r="B1241" s="1309" t="s">
        <v>10567</v>
      </c>
      <c r="C1241" s="1309" t="s">
        <v>819</v>
      </c>
      <c r="D1241" s="1309" t="s">
        <v>9340</v>
      </c>
      <c r="E1241" s="1313">
        <v>175.44</v>
      </c>
    </row>
    <row r="1242" spans="1:5">
      <c r="A1242" s="1309">
        <v>43125</v>
      </c>
      <c r="B1242" s="1309" t="s">
        <v>10568</v>
      </c>
      <c r="C1242" s="1309" t="s">
        <v>819</v>
      </c>
      <c r="D1242" s="1309" t="s">
        <v>9340</v>
      </c>
      <c r="E1242" s="1313">
        <v>227.52</v>
      </c>
    </row>
    <row r="1243" spans="1:5">
      <c r="A1243" s="1309">
        <v>40623</v>
      </c>
      <c r="B1243" s="1309" t="s">
        <v>10569</v>
      </c>
      <c r="C1243" s="1309" t="s">
        <v>9794</v>
      </c>
      <c r="D1243" s="1309" t="s">
        <v>9326</v>
      </c>
      <c r="E1243" s="1313">
        <v>187.11</v>
      </c>
    </row>
    <row r="1244" spans="1:5">
      <c r="A1244" s="1309">
        <v>43701</v>
      </c>
      <c r="B1244" s="1309" t="s">
        <v>10570</v>
      </c>
      <c r="C1244" s="1309" t="s">
        <v>9401</v>
      </c>
      <c r="D1244" s="1309" t="s">
        <v>9340</v>
      </c>
      <c r="E1244" s="1313">
        <v>42.16</v>
      </c>
    </row>
    <row r="1245" spans="1:5">
      <c r="A1245" s="1309">
        <v>12083</v>
      </c>
      <c r="B1245" s="1309" t="s">
        <v>10571</v>
      </c>
      <c r="C1245" s="1309" t="s">
        <v>758</v>
      </c>
      <c r="D1245" s="1309" t="s">
        <v>9340</v>
      </c>
      <c r="E1245" s="1313">
        <v>476.09</v>
      </c>
    </row>
    <row r="1246" spans="1:5">
      <c r="A1246" s="1309">
        <v>12081</v>
      </c>
      <c r="B1246" s="1309" t="s">
        <v>10572</v>
      </c>
      <c r="C1246" s="1309" t="s">
        <v>758</v>
      </c>
      <c r="D1246" s="1309" t="s">
        <v>9340</v>
      </c>
      <c r="E1246" s="1313">
        <v>161</v>
      </c>
    </row>
    <row r="1247" spans="1:5">
      <c r="A1247" s="1309">
        <v>12082</v>
      </c>
      <c r="B1247" s="1309" t="s">
        <v>10573</v>
      </c>
      <c r="C1247" s="1309" t="s">
        <v>758</v>
      </c>
      <c r="D1247" s="1309" t="s">
        <v>9340</v>
      </c>
      <c r="E1247" s="1313">
        <v>253.03</v>
      </c>
    </row>
    <row r="1248" spans="1:5">
      <c r="A1248" s="1309">
        <v>13354</v>
      </c>
      <c r="B1248" s="1309" t="s">
        <v>10574</v>
      </c>
      <c r="C1248" s="1309" t="s">
        <v>758</v>
      </c>
      <c r="D1248" s="1309" t="s">
        <v>9340</v>
      </c>
      <c r="E1248" s="1313">
        <v>377.9</v>
      </c>
    </row>
    <row r="1249" spans="1:5">
      <c r="A1249" s="1309">
        <v>14057</v>
      </c>
      <c r="B1249" s="1309" t="s">
        <v>10575</v>
      </c>
      <c r="C1249" s="1309" t="s">
        <v>758</v>
      </c>
      <c r="D1249" s="1309" t="s">
        <v>9340</v>
      </c>
      <c r="E1249" s="1313">
        <v>210.99</v>
      </c>
    </row>
    <row r="1250" spans="1:5">
      <c r="A1250" s="1309">
        <v>14058</v>
      </c>
      <c r="B1250" s="1309" t="s">
        <v>10576</v>
      </c>
      <c r="C1250" s="1309" t="s">
        <v>758</v>
      </c>
      <c r="D1250" s="1309" t="s">
        <v>9340</v>
      </c>
      <c r="E1250" s="1313">
        <v>332.83</v>
      </c>
    </row>
    <row r="1251" spans="1:5">
      <c r="A1251" s="1309">
        <v>20971</v>
      </c>
      <c r="B1251" s="1309" t="s">
        <v>10577</v>
      </c>
      <c r="C1251" s="1309" t="s">
        <v>758</v>
      </c>
      <c r="D1251" s="1309" t="s">
        <v>9326</v>
      </c>
      <c r="E1251" s="1313">
        <v>14.28</v>
      </c>
    </row>
    <row r="1252" spans="1:5">
      <c r="A1252" s="1309">
        <v>5047</v>
      </c>
      <c r="B1252" s="1309" t="s">
        <v>10578</v>
      </c>
      <c r="C1252" s="1309" t="s">
        <v>758</v>
      </c>
      <c r="D1252" s="1309" t="s">
        <v>9340</v>
      </c>
      <c r="E1252" s="1313">
        <v>226.76</v>
      </c>
    </row>
    <row r="1253" spans="1:5">
      <c r="A1253" s="1309">
        <v>13369</v>
      </c>
      <c r="B1253" s="1309" t="s">
        <v>10579</v>
      </c>
      <c r="C1253" s="1309" t="s">
        <v>758</v>
      </c>
      <c r="D1253" s="1309" t="s">
        <v>9340</v>
      </c>
      <c r="E1253" s="1313">
        <v>245.98</v>
      </c>
    </row>
    <row r="1254" spans="1:5">
      <c r="A1254" s="1309">
        <v>13370</v>
      </c>
      <c r="B1254" s="1309" t="s">
        <v>10580</v>
      </c>
      <c r="C1254" s="1309" t="s">
        <v>758</v>
      </c>
      <c r="D1254" s="1309" t="s">
        <v>9340</v>
      </c>
      <c r="E1254" s="1313">
        <v>340.98</v>
      </c>
    </row>
    <row r="1255" spans="1:5">
      <c r="A1255" s="1309">
        <v>13279</v>
      </c>
      <c r="B1255" s="1309" t="s">
        <v>10581</v>
      </c>
      <c r="C1255" s="1309" t="s">
        <v>9401</v>
      </c>
      <c r="D1255" s="1309" t="s">
        <v>9340</v>
      </c>
      <c r="E1255" s="1313">
        <v>14.82</v>
      </c>
    </row>
    <row r="1256" spans="1:5">
      <c r="A1256" s="1309">
        <v>11977</v>
      </c>
      <c r="B1256" s="1309" t="s">
        <v>10582</v>
      </c>
      <c r="C1256" s="1309" t="s">
        <v>758</v>
      </c>
      <c r="D1256" s="1309" t="s">
        <v>9340</v>
      </c>
      <c r="E1256" s="1313">
        <v>7.68</v>
      </c>
    </row>
    <row r="1257" spans="1:5">
      <c r="A1257" s="1309">
        <v>11975</v>
      </c>
      <c r="B1257" s="1309" t="s">
        <v>10583</v>
      </c>
      <c r="C1257" s="1309" t="s">
        <v>758</v>
      </c>
      <c r="D1257" s="1309" t="s">
        <v>9340</v>
      </c>
      <c r="E1257" s="1313">
        <v>16.829999999999998</v>
      </c>
    </row>
    <row r="1258" spans="1:5">
      <c r="A1258" s="1309">
        <v>39746</v>
      </c>
      <c r="B1258" s="1309" t="s">
        <v>10584</v>
      </c>
      <c r="C1258" s="1309" t="s">
        <v>758</v>
      </c>
      <c r="D1258" s="1309" t="s">
        <v>9340</v>
      </c>
      <c r="E1258" s="1313">
        <v>187.31</v>
      </c>
    </row>
    <row r="1259" spans="1:5">
      <c r="A1259" s="1309">
        <v>11976</v>
      </c>
      <c r="B1259" s="1309" t="s">
        <v>10585</v>
      </c>
      <c r="C1259" s="1309" t="s">
        <v>758</v>
      </c>
      <c r="D1259" s="1309" t="s">
        <v>9340</v>
      </c>
      <c r="E1259" s="1313">
        <v>0.86</v>
      </c>
    </row>
    <row r="1260" spans="1:5">
      <c r="A1260" s="1309">
        <v>1368</v>
      </c>
      <c r="B1260" s="1309" t="s">
        <v>10586</v>
      </c>
      <c r="C1260" s="1309" t="s">
        <v>758</v>
      </c>
      <c r="D1260" s="1309" t="s">
        <v>9330</v>
      </c>
      <c r="E1260" s="1313">
        <v>61.25</v>
      </c>
    </row>
    <row r="1261" spans="1:5">
      <c r="A1261" s="1309">
        <v>1367</v>
      </c>
      <c r="B1261" s="1309" t="s">
        <v>10587</v>
      </c>
      <c r="C1261" s="1309" t="s">
        <v>758</v>
      </c>
      <c r="D1261" s="1309" t="s">
        <v>9326</v>
      </c>
      <c r="E1261" s="1313">
        <v>198.12</v>
      </c>
    </row>
    <row r="1262" spans="1:5">
      <c r="A1262" s="1309">
        <v>41899</v>
      </c>
      <c r="B1262" s="1309" t="s">
        <v>10588</v>
      </c>
      <c r="C1262" s="1309" t="s">
        <v>10482</v>
      </c>
      <c r="D1262" s="1309" t="s">
        <v>9340</v>
      </c>
      <c r="E1262" s="1314">
        <v>4817.46</v>
      </c>
    </row>
    <row r="1263" spans="1:5">
      <c r="A1263" s="1309">
        <v>1380</v>
      </c>
      <c r="B1263" s="1309" t="s">
        <v>10589</v>
      </c>
      <c r="C1263" s="1309" t="s">
        <v>9401</v>
      </c>
      <c r="D1263" s="1309" t="s">
        <v>9326</v>
      </c>
      <c r="E1263" s="1313">
        <v>1.85</v>
      </c>
    </row>
    <row r="1264" spans="1:5">
      <c r="A1264" s="1309">
        <v>1375</v>
      </c>
      <c r="B1264" s="1309" t="s">
        <v>10590</v>
      </c>
      <c r="C1264" s="1309" t="s">
        <v>9401</v>
      </c>
      <c r="D1264" s="1309" t="s">
        <v>9326</v>
      </c>
      <c r="E1264" s="1313">
        <v>17.29</v>
      </c>
    </row>
    <row r="1265" spans="1:5">
      <c r="A1265" s="1309">
        <v>1379</v>
      </c>
      <c r="B1265" s="1309" t="s">
        <v>10591</v>
      </c>
      <c r="C1265" s="1309" t="s">
        <v>9401</v>
      </c>
      <c r="D1265" s="1309" t="s">
        <v>9330</v>
      </c>
      <c r="E1265" s="1313">
        <v>0.59</v>
      </c>
    </row>
    <row r="1266" spans="1:5">
      <c r="A1266" s="1309">
        <v>13284</v>
      </c>
      <c r="B1266" s="1309" t="s">
        <v>10592</v>
      </c>
      <c r="C1266" s="1309" t="s">
        <v>9401</v>
      </c>
      <c r="D1266" s="1309" t="s">
        <v>9326</v>
      </c>
      <c r="E1266" s="1313">
        <v>0.59</v>
      </c>
    </row>
    <row r="1267" spans="1:5">
      <c r="A1267" s="1309">
        <v>25974</v>
      </c>
      <c r="B1267" s="1309" t="s">
        <v>10593</v>
      </c>
      <c r="C1267" s="1309" t="s">
        <v>9401</v>
      </c>
      <c r="D1267" s="1309" t="s">
        <v>9326</v>
      </c>
      <c r="E1267" s="1313">
        <v>2.2200000000000002</v>
      </c>
    </row>
    <row r="1268" spans="1:5">
      <c r="A1268" s="1309">
        <v>34753</v>
      </c>
      <c r="B1268" s="1309" t="s">
        <v>10594</v>
      </c>
      <c r="C1268" s="1309" t="s">
        <v>9401</v>
      </c>
      <c r="D1268" s="1309" t="s">
        <v>9326</v>
      </c>
      <c r="E1268" s="1313">
        <v>0.64</v>
      </c>
    </row>
    <row r="1269" spans="1:5">
      <c r="A1269" s="1309">
        <v>420</v>
      </c>
      <c r="B1269" s="1309" t="s">
        <v>10595</v>
      </c>
      <c r="C1269" s="1309" t="s">
        <v>758</v>
      </c>
      <c r="D1269" s="1309" t="s">
        <v>9340</v>
      </c>
      <c r="E1269" s="1313">
        <v>35.159999999999997</v>
      </c>
    </row>
    <row r="1270" spans="1:5">
      <c r="A1270" s="1309">
        <v>12327</v>
      </c>
      <c r="B1270" s="1309" t="s">
        <v>10596</v>
      </c>
      <c r="C1270" s="1309" t="s">
        <v>758</v>
      </c>
      <c r="D1270" s="1309" t="s">
        <v>9340</v>
      </c>
      <c r="E1270" s="1313">
        <v>41.89</v>
      </c>
    </row>
    <row r="1271" spans="1:5">
      <c r="A1271" s="1309">
        <v>36148</v>
      </c>
      <c r="B1271" s="1309" t="s">
        <v>10597</v>
      </c>
      <c r="C1271" s="1309" t="s">
        <v>758</v>
      </c>
      <c r="D1271" s="1309" t="s">
        <v>9326</v>
      </c>
      <c r="E1271" s="1313">
        <v>70.8</v>
      </c>
    </row>
    <row r="1272" spans="1:5">
      <c r="A1272" s="1309">
        <v>12329</v>
      </c>
      <c r="B1272" s="1309" t="s">
        <v>10598</v>
      </c>
      <c r="C1272" s="1309" t="s">
        <v>9401</v>
      </c>
      <c r="D1272" s="1309" t="s">
        <v>9326</v>
      </c>
      <c r="E1272" s="1313">
        <v>115.38</v>
      </c>
    </row>
    <row r="1273" spans="1:5">
      <c r="A1273" s="1309">
        <v>1339</v>
      </c>
      <c r="B1273" s="1309" t="s">
        <v>10599</v>
      </c>
      <c r="C1273" s="1309" t="s">
        <v>9401</v>
      </c>
      <c r="D1273" s="1309" t="s">
        <v>9326</v>
      </c>
      <c r="E1273" s="1313">
        <v>38.94</v>
      </c>
    </row>
    <row r="1274" spans="1:5">
      <c r="A1274" s="1309">
        <v>44396</v>
      </c>
      <c r="B1274" s="1309" t="s">
        <v>10600</v>
      </c>
      <c r="C1274" s="1309" t="s">
        <v>9401</v>
      </c>
      <c r="D1274" s="1309" t="s">
        <v>9326</v>
      </c>
      <c r="E1274" s="1313">
        <v>35.43</v>
      </c>
    </row>
    <row r="1275" spans="1:5">
      <c r="A1275" s="1309">
        <v>44327</v>
      </c>
      <c r="B1275" s="1309" t="s">
        <v>10601</v>
      </c>
      <c r="C1275" s="1309" t="s">
        <v>9346</v>
      </c>
      <c r="D1275" s="1309" t="s">
        <v>9326</v>
      </c>
      <c r="E1275" s="1313">
        <v>120.51</v>
      </c>
    </row>
    <row r="1276" spans="1:5">
      <c r="A1276" s="1309">
        <v>37418</v>
      </c>
      <c r="B1276" s="1309" t="s">
        <v>10602</v>
      </c>
      <c r="C1276" s="1309" t="s">
        <v>758</v>
      </c>
      <c r="D1276" s="1309" t="s">
        <v>9340</v>
      </c>
      <c r="E1276" s="1313">
        <v>19.100000000000001</v>
      </c>
    </row>
    <row r="1277" spans="1:5">
      <c r="A1277" s="1309">
        <v>37419</v>
      </c>
      <c r="B1277" s="1309" t="s">
        <v>10603</v>
      </c>
      <c r="C1277" s="1309" t="s">
        <v>758</v>
      </c>
      <c r="D1277" s="1309" t="s">
        <v>9340</v>
      </c>
      <c r="E1277" s="1313">
        <v>19.62</v>
      </c>
    </row>
    <row r="1278" spans="1:5">
      <c r="A1278" s="1309">
        <v>1427</v>
      </c>
      <c r="B1278" s="1309" t="s">
        <v>10604</v>
      </c>
      <c r="C1278" s="1309" t="s">
        <v>758</v>
      </c>
      <c r="D1278" s="1309" t="s">
        <v>9340</v>
      </c>
      <c r="E1278" s="1313">
        <v>21.86</v>
      </c>
    </row>
    <row r="1279" spans="1:5">
      <c r="A1279" s="1309">
        <v>1402</v>
      </c>
      <c r="B1279" s="1309" t="s">
        <v>10605</v>
      </c>
      <c r="C1279" s="1309" t="s">
        <v>758</v>
      </c>
      <c r="D1279" s="1309" t="s">
        <v>9340</v>
      </c>
      <c r="E1279" s="1313">
        <v>7.56</v>
      </c>
    </row>
    <row r="1280" spans="1:5">
      <c r="A1280" s="1309">
        <v>1420</v>
      </c>
      <c r="B1280" s="1309" t="s">
        <v>10606</v>
      </c>
      <c r="C1280" s="1309" t="s">
        <v>758</v>
      </c>
      <c r="D1280" s="1309" t="s">
        <v>9340</v>
      </c>
      <c r="E1280" s="1313">
        <v>9.73</v>
      </c>
    </row>
    <row r="1281" spans="1:5">
      <c r="A1281" s="1309">
        <v>1419</v>
      </c>
      <c r="B1281" s="1309" t="s">
        <v>10607</v>
      </c>
      <c r="C1281" s="1309" t="s">
        <v>758</v>
      </c>
      <c r="D1281" s="1309" t="s">
        <v>9340</v>
      </c>
      <c r="E1281" s="1313">
        <v>11.75</v>
      </c>
    </row>
    <row r="1282" spans="1:5">
      <c r="A1282" s="1309">
        <v>1414</v>
      </c>
      <c r="B1282" s="1309" t="s">
        <v>10608</v>
      </c>
      <c r="C1282" s="1309" t="s">
        <v>758</v>
      </c>
      <c r="D1282" s="1309" t="s">
        <v>9340</v>
      </c>
      <c r="E1282" s="1313">
        <v>11.5</v>
      </c>
    </row>
    <row r="1283" spans="1:5">
      <c r="A1283" s="1309">
        <v>1413</v>
      </c>
      <c r="B1283" s="1309" t="s">
        <v>10609</v>
      </c>
      <c r="C1283" s="1309" t="s">
        <v>758</v>
      </c>
      <c r="D1283" s="1309" t="s">
        <v>9340</v>
      </c>
      <c r="E1283" s="1313">
        <v>16.98</v>
      </c>
    </row>
    <row r="1284" spans="1:5">
      <c r="A1284" s="1309">
        <v>1412</v>
      </c>
      <c r="B1284" s="1309" t="s">
        <v>10610</v>
      </c>
      <c r="C1284" s="1309" t="s">
        <v>758</v>
      </c>
      <c r="D1284" s="1309" t="s">
        <v>9340</v>
      </c>
      <c r="E1284" s="1313">
        <v>14.39</v>
      </c>
    </row>
    <row r="1285" spans="1:5">
      <c r="A1285" s="1309">
        <v>1411</v>
      </c>
      <c r="B1285" s="1309" t="s">
        <v>10611</v>
      </c>
      <c r="C1285" s="1309" t="s">
        <v>758</v>
      </c>
      <c r="D1285" s="1309" t="s">
        <v>9340</v>
      </c>
      <c r="E1285" s="1313">
        <v>26.18</v>
      </c>
    </row>
    <row r="1286" spans="1:5">
      <c r="A1286" s="1309">
        <v>1406</v>
      </c>
      <c r="B1286" s="1309" t="s">
        <v>10612</v>
      </c>
      <c r="C1286" s="1309" t="s">
        <v>758</v>
      </c>
      <c r="D1286" s="1309" t="s">
        <v>9340</v>
      </c>
      <c r="E1286" s="1313">
        <v>17.36</v>
      </c>
    </row>
    <row r="1287" spans="1:5">
      <c r="A1287" s="1309">
        <v>1407</v>
      </c>
      <c r="B1287" s="1309" t="s">
        <v>10613</v>
      </c>
      <c r="C1287" s="1309" t="s">
        <v>758</v>
      </c>
      <c r="D1287" s="1309" t="s">
        <v>9340</v>
      </c>
      <c r="E1287" s="1313">
        <v>21.65</v>
      </c>
    </row>
    <row r="1288" spans="1:5">
      <c r="A1288" s="1309">
        <v>1404</v>
      </c>
      <c r="B1288" s="1309" t="s">
        <v>10614</v>
      </c>
      <c r="C1288" s="1309" t="s">
        <v>758</v>
      </c>
      <c r="D1288" s="1309" t="s">
        <v>9340</v>
      </c>
      <c r="E1288" s="1313">
        <v>23.01</v>
      </c>
    </row>
    <row r="1289" spans="1:5">
      <c r="A1289" s="1309">
        <v>11281</v>
      </c>
      <c r="B1289" s="1309" t="s">
        <v>10615</v>
      </c>
      <c r="C1289" s="1309" t="s">
        <v>758</v>
      </c>
      <c r="D1289" s="1309" t="s">
        <v>9340</v>
      </c>
      <c r="E1289" s="1314">
        <v>10744.5</v>
      </c>
    </row>
    <row r="1290" spans="1:5">
      <c r="A1290" s="1309">
        <v>1442</v>
      </c>
      <c r="B1290" s="1309" t="s">
        <v>10616</v>
      </c>
      <c r="C1290" s="1309" t="s">
        <v>758</v>
      </c>
      <c r="D1290" s="1309" t="s">
        <v>9340</v>
      </c>
      <c r="E1290" s="1314">
        <v>9019.92</v>
      </c>
    </row>
    <row r="1291" spans="1:5">
      <c r="A1291" s="1309">
        <v>13457</v>
      </c>
      <c r="B1291" s="1309" t="s">
        <v>10617</v>
      </c>
      <c r="C1291" s="1309" t="s">
        <v>758</v>
      </c>
      <c r="D1291" s="1309" t="s">
        <v>9340</v>
      </c>
      <c r="E1291" s="1314">
        <v>7785.86</v>
      </c>
    </row>
    <row r="1292" spans="1:5">
      <c r="A1292" s="1309">
        <v>40699</v>
      </c>
      <c r="B1292" s="1309" t="s">
        <v>10618</v>
      </c>
      <c r="C1292" s="1309" t="s">
        <v>758</v>
      </c>
      <c r="D1292" s="1309" t="s">
        <v>9340</v>
      </c>
      <c r="E1292" s="1314">
        <v>6018.77</v>
      </c>
    </row>
    <row r="1293" spans="1:5">
      <c r="A1293" s="1309">
        <v>40701</v>
      </c>
      <c r="B1293" s="1309" t="s">
        <v>10619</v>
      </c>
      <c r="C1293" s="1309" t="s">
        <v>758</v>
      </c>
      <c r="D1293" s="1309" t="s">
        <v>9340</v>
      </c>
      <c r="E1293" s="1314">
        <v>106420.14</v>
      </c>
    </row>
    <row r="1294" spans="1:5">
      <c r="A1294" s="1309">
        <v>40700</v>
      </c>
      <c r="B1294" s="1309" t="s">
        <v>10620</v>
      </c>
      <c r="C1294" s="1309" t="s">
        <v>758</v>
      </c>
      <c r="D1294" s="1309" t="s">
        <v>9340</v>
      </c>
      <c r="E1294" s="1314">
        <v>14010.91</v>
      </c>
    </row>
    <row r="1295" spans="1:5">
      <c r="A1295" s="1309">
        <v>13458</v>
      </c>
      <c r="B1295" s="1309" t="s">
        <v>10621</v>
      </c>
      <c r="C1295" s="1309" t="s">
        <v>758</v>
      </c>
      <c r="D1295" s="1309" t="s">
        <v>9340</v>
      </c>
      <c r="E1295" s="1314">
        <v>13313.83</v>
      </c>
    </row>
    <row r="1296" spans="1:5">
      <c r="A1296" s="1309">
        <v>36524</v>
      </c>
      <c r="B1296" s="1309" t="s">
        <v>10622</v>
      </c>
      <c r="C1296" s="1309" t="s">
        <v>758</v>
      </c>
      <c r="D1296" s="1309" t="s">
        <v>9340</v>
      </c>
      <c r="E1296" s="1314">
        <v>127758.92</v>
      </c>
    </row>
    <row r="1297" spans="1:5">
      <c r="A1297" s="1309">
        <v>36526</v>
      </c>
      <c r="B1297" s="1309" t="s">
        <v>10623</v>
      </c>
      <c r="C1297" s="1309" t="s">
        <v>758</v>
      </c>
      <c r="D1297" s="1309" t="s">
        <v>9340</v>
      </c>
      <c r="E1297" s="1314">
        <v>102953.34</v>
      </c>
    </row>
    <row r="1298" spans="1:5">
      <c r="A1298" s="1309">
        <v>36523</v>
      </c>
      <c r="B1298" s="1309" t="s">
        <v>10624</v>
      </c>
      <c r="C1298" s="1309" t="s">
        <v>758</v>
      </c>
      <c r="D1298" s="1309" t="s">
        <v>9340</v>
      </c>
      <c r="E1298" s="1314">
        <v>220409.21</v>
      </c>
    </row>
    <row r="1299" spans="1:5">
      <c r="A1299" s="1309">
        <v>36527</v>
      </c>
      <c r="B1299" s="1309" t="s">
        <v>10625</v>
      </c>
      <c r="C1299" s="1309" t="s">
        <v>758</v>
      </c>
      <c r="D1299" s="1309" t="s">
        <v>9340</v>
      </c>
      <c r="E1299" s="1314">
        <v>239409.8</v>
      </c>
    </row>
    <row r="1300" spans="1:5">
      <c r="A1300" s="1309">
        <v>13803</v>
      </c>
      <c r="B1300" s="1309" t="s">
        <v>10626</v>
      </c>
      <c r="C1300" s="1309" t="s">
        <v>758</v>
      </c>
      <c r="D1300" s="1309" t="s">
        <v>9340</v>
      </c>
      <c r="E1300" s="1314">
        <v>86568.5</v>
      </c>
    </row>
    <row r="1301" spans="1:5">
      <c r="A1301" s="1309">
        <v>38642</v>
      </c>
      <c r="B1301" s="1309" t="s">
        <v>10627</v>
      </c>
      <c r="C1301" s="1309" t="s">
        <v>758</v>
      </c>
      <c r="D1301" s="1309" t="s">
        <v>9340</v>
      </c>
      <c r="E1301" s="1314">
        <v>55740.74</v>
      </c>
    </row>
    <row r="1302" spans="1:5">
      <c r="A1302" s="1309">
        <v>36522</v>
      </c>
      <c r="B1302" s="1309" t="s">
        <v>10628</v>
      </c>
      <c r="C1302" s="1309" t="s">
        <v>758</v>
      </c>
      <c r="D1302" s="1309" t="s">
        <v>9340</v>
      </c>
      <c r="E1302" s="1314">
        <v>64825.82</v>
      </c>
    </row>
    <row r="1303" spans="1:5">
      <c r="A1303" s="1309">
        <v>36525</v>
      </c>
      <c r="B1303" s="1309" t="s">
        <v>10629</v>
      </c>
      <c r="C1303" s="1309" t="s">
        <v>758</v>
      </c>
      <c r="D1303" s="1309" t="s">
        <v>9340</v>
      </c>
      <c r="E1303" s="1314">
        <v>86816.91</v>
      </c>
    </row>
    <row r="1304" spans="1:5">
      <c r="A1304" s="1309">
        <v>34348</v>
      </c>
      <c r="B1304" s="1309" t="s">
        <v>10630</v>
      </c>
      <c r="C1304" s="1309" t="s">
        <v>689</v>
      </c>
      <c r="D1304" s="1309" t="s">
        <v>9326</v>
      </c>
      <c r="E1304" s="1313">
        <v>24.52</v>
      </c>
    </row>
    <row r="1305" spans="1:5">
      <c r="A1305" s="1309">
        <v>34347</v>
      </c>
      <c r="B1305" s="1309" t="s">
        <v>10631</v>
      </c>
      <c r="C1305" s="1309" t="s">
        <v>689</v>
      </c>
      <c r="D1305" s="1309" t="s">
        <v>9326</v>
      </c>
      <c r="E1305" s="1313">
        <v>17.53</v>
      </c>
    </row>
    <row r="1306" spans="1:5">
      <c r="A1306" s="1309">
        <v>11146</v>
      </c>
      <c r="B1306" s="1309" t="s">
        <v>10632</v>
      </c>
      <c r="C1306" s="1309" t="s">
        <v>714</v>
      </c>
      <c r="D1306" s="1309" t="s">
        <v>9326</v>
      </c>
      <c r="E1306" s="1313">
        <v>348.82</v>
      </c>
    </row>
    <row r="1307" spans="1:5">
      <c r="A1307" s="1309">
        <v>11147</v>
      </c>
      <c r="B1307" s="1309" t="s">
        <v>10633</v>
      </c>
      <c r="C1307" s="1309" t="s">
        <v>714</v>
      </c>
      <c r="D1307" s="1309" t="s">
        <v>9326</v>
      </c>
      <c r="E1307" s="1313">
        <v>362.48</v>
      </c>
    </row>
    <row r="1308" spans="1:5">
      <c r="A1308" s="1309">
        <v>34872</v>
      </c>
      <c r="B1308" s="1309" t="s">
        <v>10634</v>
      </c>
      <c r="C1308" s="1309" t="s">
        <v>714</v>
      </c>
      <c r="D1308" s="1309" t="s">
        <v>9326</v>
      </c>
      <c r="E1308" s="1313">
        <v>366.55</v>
      </c>
    </row>
    <row r="1309" spans="1:5">
      <c r="A1309" s="1309">
        <v>34491</v>
      </c>
      <c r="B1309" s="1309" t="s">
        <v>10635</v>
      </c>
      <c r="C1309" s="1309" t="s">
        <v>714</v>
      </c>
      <c r="D1309" s="1309" t="s">
        <v>9326</v>
      </c>
      <c r="E1309" s="1313">
        <v>377.17</v>
      </c>
    </row>
    <row r="1310" spans="1:5">
      <c r="A1310" s="1309">
        <v>34770</v>
      </c>
      <c r="B1310" s="1309" t="s">
        <v>10636</v>
      </c>
      <c r="C1310" s="1309" t="s">
        <v>10482</v>
      </c>
      <c r="D1310" s="1309" t="s">
        <v>9340</v>
      </c>
      <c r="E1310" s="1313">
        <v>410.99</v>
      </c>
    </row>
    <row r="1311" spans="1:5">
      <c r="A1311" s="1309">
        <v>1518</v>
      </c>
      <c r="B1311" s="1309" t="s">
        <v>10637</v>
      </c>
      <c r="C1311" s="1309" t="s">
        <v>10482</v>
      </c>
      <c r="D1311" s="1309" t="s">
        <v>9340</v>
      </c>
      <c r="E1311" s="1313">
        <v>419</v>
      </c>
    </row>
    <row r="1312" spans="1:5">
      <c r="A1312" s="1309">
        <v>41965</v>
      </c>
      <c r="B1312" s="1309" t="s">
        <v>10638</v>
      </c>
      <c r="C1312" s="1309" t="s">
        <v>10482</v>
      </c>
      <c r="D1312" s="1309" t="s">
        <v>9340</v>
      </c>
      <c r="E1312" s="1313">
        <v>405.93</v>
      </c>
    </row>
    <row r="1313" spans="1:5">
      <c r="A1313" s="1309">
        <v>34492</v>
      </c>
      <c r="B1313" s="1309" t="s">
        <v>10639</v>
      </c>
      <c r="C1313" s="1309" t="s">
        <v>714</v>
      </c>
      <c r="D1313" s="1309" t="s">
        <v>9330</v>
      </c>
      <c r="E1313" s="1313">
        <v>310</v>
      </c>
    </row>
    <row r="1314" spans="1:5">
      <c r="A1314" s="1309">
        <v>1524</v>
      </c>
      <c r="B1314" s="1309" t="s">
        <v>10640</v>
      </c>
      <c r="C1314" s="1309" t="s">
        <v>714</v>
      </c>
      <c r="D1314" s="1309" t="s">
        <v>9326</v>
      </c>
      <c r="E1314" s="1313">
        <v>334.67</v>
      </c>
    </row>
    <row r="1315" spans="1:5">
      <c r="A1315" s="1309">
        <v>38404</v>
      </c>
      <c r="B1315" s="1309" t="s">
        <v>10641</v>
      </c>
      <c r="C1315" s="1309" t="s">
        <v>714</v>
      </c>
      <c r="D1315" s="1309" t="s">
        <v>9326</v>
      </c>
      <c r="E1315" s="1313">
        <v>321.10000000000002</v>
      </c>
    </row>
    <row r="1316" spans="1:5">
      <c r="A1316" s="1309">
        <v>39849</v>
      </c>
      <c r="B1316" s="1309" t="s">
        <v>10642</v>
      </c>
      <c r="C1316" s="1309" t="s">
        <v>714</v>
      </c>
      <c r="D1316" s="1309" t="s">
        <v>9326</v>
      </c>
      <c r="E1316" s="1313">
        <v>367.98</v>
      </c>
    </row>
    <row r="1317" spans="1:5">
      <c r="A1317" s="1309">
        <v>38464</v>
      </c>
      <c r="B1317" s="1309" t="s">
        <v>10643</v>
      </c>
      <c r="C1317" s="1309" t="s">
        <v>714</v>
      </c>
      <c r="D1317" s="1309" t="s">
        <v>9326</v>
      </c>
      <c r="E1317" s="1313">
        <v>373.32</v>
      </c>
    </row>
    <row r="1318" spans="1:5">
      <c r="A1318" s="1309">
        <v>34493</v>
      </c>
      <c r="B1318" s="1309" t="s">
        <v>10644</v>
      </c>
      <c r="C1318" s="1309" t="s">
        <v>714</v>
      </c>
      <c r="D1318" s="1309" t="s">
        <v>9326</v>
      </c>
      <c r="E1318" s="1313">
        <v>318.73</v>
      </c>
    </row>
    <row r="1319" spans="1:5">
      <c r="A1319" s="1309">
        <v>1527</v>
      </c>
      <c r="B1319" s="1309" t="s">
        <v>10645</v>
      </c>
      <c r="C1319" s="1309" t="s">
        <v>714</v>
      </c>
      <c r="D1319" s="1309" t="s">
        <v>9326</v>
      </c>
      <c r="E1319" s="1313">
        <v>345.3</v>
      </c>
    </row>
    <row r="1320" spans="1:5">
      <c r="A1320" s="1309">
        <v>38405</v>
      </c>
      <c r="B1320" s="1309" t="s">
        <v>10646</v>
      </c>
      <c r="C1320" s="1309" t="s">
        <v>714</v>
      </c>
      <c r="D1320" s="1309" t="s">
        <v>9326</v>
      </c>
      <c r="E1320" s="1313">
        <v>331</v>
      </c>
    </row>
    <row r="1321" spans="1:5">
      <c r="A1321" s="1309">
        <v>38408</v>
      </c>
      <c r="B1321" s="1309" t="s">
        <v>10647</v>
      </c>
      <c r="C1321" s="1309" t="s">
        <v>714</v>
      </c>
      <c r="D1321" s="1309" t="s">
        <v>9326</v>
      </c>
      <c r="E1321" s="1313">
        <v>366.38</v>
      </c>
    </row>
    <row r="1322" spans="1:5">
      <c r="A1322" s="1309">
        <v>34494</v>
      </c>
      <c r="B1322" s="1309" t="s">
        <v>10648</v>
      </c>
      <c r="C1322" s="1309" t="s">
        <v>714</v>
      </c>
      <c r="D1322" s="1309" t="s">
        <v>9326</v>
      </c>
      <c r="E1322" s="1313">
        <v>329.36</v>
      </c>
    </row>
    <row r="1323" spans="1:5">
      <c r="A1323" s="1309">
        <v>1525</v>
      </c>
      <c r="B1323" s="1309" t="s">
        <v>10649</v>
      </c>
      <c r="C1323" s="1309" t="s">
        <v>714</v>
      </c>
      <c r="D1323" s="1309" t="s">
        <v>9326</v>
      </c>
      <c r="E1323" s="1313">
        <v>355.92</v>
      </c>
    </row>
    <row r="1324" spans="1:5">
      <c r="A1324" s="1309">
        <v>38406</v>
      </c>
      <c r="B1324" s="1309" t="s">
        <v>10650</v>
      </c>
      <c r="C1324" s="1309" t="s">
        <v>714</v>
      </c>
      <c r="D1324" s="1309" t="s">
        <v>9326</v>
      </c>
      <c r="E1324" s="1313">
        <v>349.51</v>
      </c>
    </row>
    <row r="1325" spans="1:5">
      <c r="A1325" s="1309">
        <v>38409</v>
      </c>
      <c r="B1325" s="1309" t="s">
        <v>10651</v>
      </c>
      <c r="C1325" s="1309" t="s">
        <v>714</v>
      </c>
      <c r="D1325" s="1309" t="s">
        <v>9326</v>
      </c>
      <c r="E1325" s="1313">
        <v>368.88</v>
      </c>
    </row>
    <row r="1326" spans="1:5">
      <c r="A1326" s="1309">
        <v>43360</v>
      </c>
      <c r="B1326" s="1309" t="s">
        <v>10652</v>
      </c>
      <c r="C1326" s="1309" t="s">
        <v>714</v>
      </c>
      <c r="D1326" s="1309" t="s">
        <v>9326</v>
      </c>
      <c r="E1326" s="1313">
        <v>384.64</v>
      </c>
    </row>
    <row r="1327" spans="1:5">
      <c r="A1327" s="1309">
        <v>34495</v>
      </c>
      <c r="B1327" s="1309" t="s">
        <v>10653</v>
      </c>
      <c r="C1327" s="1309" t="s">
        <v>714</v>
      </c>
      <c r="D1327" s="1309" t="s">
        <v>9326</v>
      </c>
      <c r="E1327" s="1313">
        <v>339.98</v>
      </c>
    </row>
    <row r="1328" spans="1:5">
      <c r="A1328" s="1309">
        <v>11145</v>
      </c>
      <c r="B1328" s="1309" t="s">
        <v>10654</v>
      </c>
      <c r="C1328" s="1309" t="s">
        <v>714</v>
      </c>
      <c r="D1328" s="1309" t="s">
        <v>9326</v>
      </c>
      <c r="E1328" s="1313">
        <v>366.55</v>
      </c>
    </row>
    <row r="1329" spans="1:5">
      <c r="A1329" s="1309">
        <v>34496</v>
      </c>
      <c r="B1329" s="1309" t="s">
        <v>10655</v>
      </c>
      <c r="C1329" s="1309" t="s">
        <v>714</v>
      </c>
      <c r="D1329" s="1309" t="s">
        <v>9326</v>
      </c>
      <c r="E1329" s="1313">
        <v>354.66</v>
      </c>
    </row>
    <row r="1330" spans="1:5">
      <c r="A1330" s="1309">
        <v>34479</v>
      </c>
      <c r="B1330" s="1309" t="s">
        <v>10656</v>
      </c>
      <c r="C1330" s="1309" t="s">
        <v>714</v>
      </c>
      <c r="D1330" s="1309" t="s">
        <v>9326</v>
      </c>
      <c r="E1330" s="1313">
        <v>377.17</v>
      </c>
    </row>
    <row r="1331" spans="1:5">
      <c r="A1331" s="1309">
        <v>34481</v>
      </c>
      <c r="B1331" s="1309" t="s">
        <v>10657</v>
      </c>
      <c r="C1331" s="1309" t="s">
        <v>714</v>
      </c>
      <c r="D1331" s="1309" t="s">
        <v>9326</v>
      </c>
      <c r="E1331" s="1313">
        <v>394.1</v>
      </c>
    </row>
    <row r="1332" spans="1:5">
      <c r="A1332" s="1309">
        <v>34483</v>
      </c>
      <c r="B1332" s="1309" t="s">
        <v>10658</v>
      </c>
      <c r="C1332" s="1309" t="s">
        <v>714</v>
      </c>
      <c r="D1332" s="1309" t="s">
        <v>9326</v>
      </c>
      <c r="E1332" s="1313">
        <v>421.06</v>
      </c>
    </row>
    <row r="1333" spans="1:5">
      <c r="A1333" s="1309">
        <v>34485</v>
      </c>
      <c r="B1333" s="1309" t="s">
        <v>10659</v>
      </c>
      <c r="C1333" s="1309" t="s">
        <v>714</v>
      </c>
      <c r="D1333" s="1309" t="s">
        <v>9326</v>
      </c>
      <c r="E1333" s="1313">
        <v>450.28</v>
      </c>
    </row>
    <row r="1334" spans="1:5">
      <c r="A1334" s="1309">
        <v>14041</v>
      </c>
      <c r="B1334" s="1309" t="s">
        <v>10660</v>
      </c>
      <c r="C1334" s="1309" t="s">
        <v>714</v>
      </c>
      <c r="D1334" s="1309" t="s">
        <v>9326</v>
      </c>
      <c r="E1334" s="1313">
        <v>292.7</v>
      </c>
    </row>
    <row r="1335" spans="1:5">
      <c r="A1335" s="1309">
        <v>1523</v>
      </c>
      <c r="B1335" s="1309" t="s">
        <v>10661</v>
      </c>
      <c r="C1335" s="1309" t="s">
        <v>714</v>
      </c>
      <c r="D1335" s="1309" t="s">
        <v>9326</v>
      </c>
      <c r="E1335" s="1313">
        <v>297.48</v>
      </c>
    </row>
    <row r="1336" spans="1:5">
      <c r="A1336" s="1309">
        <v>14052</v>
      </c>
      <c r="B1336" s="1309" t="s">
        <v>10662</v>
      </c>
      <c r="C1336" s="1309" t="s">
        <v>758</v>
      </c>
      <c r="D1336" s="1309" t="s">
        <v>9326</v>
      </c>
      <c r="E1336" s="1313">
        <v>6.69</v>
      </c>
    </row>
    <row r="1337" spans="1:5">
      <c r="A1337" s="1309">
        <v>14054</v>
      </c>
      <c r="B1337" s="1309" t="s">
        <v>10663</v>
      </c>
      <c r="C1337" s="1309" t="s">
        <v>758</v>
      </c>
      <c r="D1337" s="1309" t="s">
        <v>9326</v>
      </c>
      <c r="E1337" s="1313">
        <v>8.6999999999999993</v>
      </c>
    </row>
    <row r="1338" spans="1:5">
      <c r="A1338" s="1309">
        <v>14053</v>
      </c>
      <c r="B1338" s="1309" t="s">
        <v>10664</v>
      </c>
      <c r="C1338" s="1309" t="s">
        <v>758</v>
      </c>
      <c r="D1338" s="1309" t="s">
        <v>9326</v>
      </c>
      <c r="E1338" s="1313">
        <v>6.79</v>
      </c>
    </row>
    <row r="1339" spans="1:5">
      <c r="A1339" s="1309">
        <v>2558</v>
      </c>
      <c r="B1339" s="1309" t="s">
        <v>10665</v>
      </c>
      <c r="C1339" s="1309" t="s">
        <v>758</v>
      </c>
      <c r="D1339" s="1309" t="s">
        <v>9326</v>
      </c>
      <c r="E1339" s="1313">
        <v>5.1100000000000003</v>
      </c>
    </row>
    <row r="1340" spans="1:5">
      <c r="A1340" s="1309">
        <v>2560</v>
      </c>
      <c r="B1340" s="1309" t="s">
        <v>10666</v>
      </c>
      <c r="C1340" s="1309" t="s">
        <v>758</v>
      </c>
      <c r="D1340" s="1309" t="s">
        <v>9326</v>
      </c>
      <c r="E1340" s="1313">
        <v>9</v>
      </c>
    </row>
    <row r="1341" spans="1:5">
      <c r="A1341" s="1309">
        <v>2559</v>
      </c>
      <c r="B1341" s="1309" t="s">
        <v>10667</v>
      </c>
      <c r="C1341" s="1309" t="s">
        <v>758</v>
      </c>
      <c r="D1341" s="1309" t="s">
        <v>9330</v>
      </c>
      <c r="E1341" s="1313">
        <v>7.2</v>
      </c>
    </row>
    <row r="1342" spans="1:5">
      <c r="A1342" s="1309">
        <v>2592</v>
      </c>
      <c r="B1342" s="1309" t="s">
        <v>10668</v>
      </c>
      <c r="C1342" s="1309" t="s">
        <v>758</v>
      </c>
      <c r="D1342" s="1309" t="s">
        <v>9326</v>
      </c>
      <c r="E1342" s="1313">
        <v>119.36</v>
      </c>
    </row>
    <row r="1343" spans="1:5">
      <c r="A1343" s="1309">
        <v>2566</v>
      </c>
      <c r="B1343" s="1309" t="s">
        <v>10669</v>
      </c>
      <c r="C1343" s="1309" t="s">
        <v>758</v>
      </c>
      <c r="D1343" s="1309" t="s">
        <v>9326</v>
      </c>
      <c r="E1343" s="1313">
        <v>12.01</v>
      </c>
    </row>
    <row r="1344" spans="1:5">
      <c r="A1344" s="1309">
        <v>2589</v>
      </c>
      <c r="B1344" s="1309" t="s">
        <v>10670</v>
      </c>
      <c r="C1344" s="1309" t="s">
        <v>758</v>
      </c>
      <c r="D1344" s="1309" t="s">
        <v>9326</v>
      </c>
      <c r="E1344" s="1313">
        <v>15.96</v>
      </c>
    </row>
    <row r="1345" spans="1:5">
      <c r="A1345" s="1309">
        <v>2591</v>
      </c>
      <c r="B1345" s="1309" t="s">
        <v>10671</v>
      </c>
      <c r="C1345" s="1309" t="s">
        <v>758</v>
      </c>
      <c r="D1345" s="1309" t="s">
        <v>9326</v>
      </c>
      <c r="E1345" s="1313">
        <v>5.82</v>
      </c>
    </row>
    <row r="1346" spans="1:5">
      <c r="A1346" s="1309">
        <v>2590</v>
      </c>
      <c r="B1346" s="1309" t="s">
        <v>10672</v>
      </c>
      <c r="C1346" s="1309" t="s">
        <v>758</v>
      </c>
      <c r="D1346" s="1309" t="s">
        <v>9326</v>
      </c>
      <c r="E1346" s="1313">
        <v>9.7899999999999991</v>
      </c>
    </row>
    <row r="1347" spans="1:5">
      <c r="A1347" s="1309">
        <v>2567</v>
      </c>
      <c r="B1347" s="1309" t="s">
        <v>10673</v>
      </c>
      <c r="C1347" s="1309" t="s">
        <v>758</v>
      </c>
      <c r="D1347" s="1309" t="s">
        <v>9326</v>
      </c>
      <c r="E1347" s="1313">
        <v>23.42</v>
      </c>
    </row>
    <row r="1348" spans="1:5">
      <c r="A1348" s="1309">
        <v>2565</v>
      </c>
      <c r="B1348" s="1309" t="s">
        <v>10674</v>
      </c>
      <c r="C1348" s="1309" t="s">
        <v>758</v>
      </c>
      <c r="D1348" s="1309" t="s">
        <v>9326</v>
      </c>
      <c r="E1348" s="1313">
        <v>5.83</v>
      </c>
    </row>
    <row r="1349" spans="1:5">
      <c r="A1349" s="1309">
        <v>2568</v>
      </c>
      <c r="B1349" s="1309" t="s">
        <v>10675</v>
      </c>
      <c r="C1349" s="1309" t="s">
        <v>758</v>
      </c>
      <c r="D1349" s="1309" t="s">
        <v>9326</v>
      </c>
      <c r="E1349" s="1313">
        <v>65.03</v>
      </c>
    </row>
    <row r="1350" spans="1:5">
      <c r="A1350" s="1309">
        <v>2594</v>
      </c>
      <c r="B1350" s="1309" t="s">
        <v>10676</v>
      </c>
      <c r="C1350" s="1309" t="s">
        <v>758</v>
      </c>
      <c r="D1350" s="1309" t="s">
        <v>9326</v>
      </c>
      <c r="E1350" s="1313">
        <v>108.33</v>
      </c>
    </row>
    <row r="1351" spans="1:5">
      <c r="A1351" s="1309">
        <v>2587</v>
      </c>
      <c r="B1351" s="1309" t="s">
        <v>10677</v>
      </c>
      <c r="C1351" s="1309" t="s">
        <v>758</v>
      </c>
      <c r="D1351" s="1309" t="s">
        <v>9326</v>
      </c>
      <c r="E1351" s="1313">
        <v>18.46</v>
      </c>
    </row>
    <row r="1352" spans="1:5">
      <c r="A1352" s="1309">
        <v>2588</v>
      </c>
      <c r="B1352" s="1309" t="s">
        <v>10678</v>
      </c>
      <c r="C1352" s="1309" t="s">
        <v>758</v>
      </c>
      <c r="D1352" s="1309" t="s">
        <v>9326</v>
      </c>
      <c r="E1352" s="1313">
        <v>14.66</v>
      </c>
    </row>
    <row r="1353" spans="1:5">
      <c r="A1353" s="1309">
        <v>2569</v>
      </c>
      <c r="B1353" s="1309" t="s">
        <v>10679</v>
      </c>
      <c r="C1353" s="1309" t="s">
        <v>758</v>
      </c>
      <c r="D1353" s="1309" t="s">
        <v>9326</v>
      </c>
      <c r="E1353" s="1313">
        <v>5.65</v>
      </c>
    </row>
    <row r="1354" spans="1:5">
      <c r="A1354" s="1309">
        <v>2570</v>
      </c>
      <c r="B1354" s="1309" t="s">
        <v>10680</v>
      </c>
      <c r="C1354" s="1309" t="s">
        <v>758</v>
      </c>
      <c r="D1354" s="1309" t="s">
        <v>9326</v>
      </c>
      <c r="E1354" s="1313">
        <v>9.4700000000000006</v>
      </c>
    </row>
    <row r="1355" spans="1:5">
      <c r="A1355" s="1309">
        <v>2571</v>
      </c>
      <c r="B1355" s="1309" t="s">
        <v>10681</v>
      </c>
      <c r="C1355" s="1309" t="s">
        <v>758</v>
      </c>
      <c r="D1355" s="1309" t="s">
        <v>9326</v>
      </c>
      <c r="E1355" s="1313">
        <v>28.12</v>
      </c>
    </row>
    <row r="1356" spans="1:5">
      <c r="A1356" s="1309">
        <v>2593</v>
      </c>
      <c r="B1356" s="1309" t="s">
        <v>10682</v>
      </c>
      <c r="C1356" s="1309" t="s">
        <v>758</v>
      </c>
      <c r="D1356" s="1309" t="s">
        <v>9326</v>
      </c>
      <c r="E1356" s="1313">
        <v>6.02</v>
      </c>
    </row>
    <row r="1357" spans="1:5">
      <c r="A1357" s="1309">
        <v>2572</v>
      </c>
      <c r="B1357" s="1309" t="s">
        <v>10683</v>
      </c>
      <c r="C1357" s="1309" t="s">
        <v>758</v>
      </c>
      <c r="D1357" s="1309" t="s">
        <v>9326</v>
      </c>
      <c r="E1357" s="1313">
        <v>83.16</v>
      </c>
    </row>
    <row r="1358" spans="1:5">
      <c r="A1358" s="1309">
        <v>2595</v>
      </c>
      <c r="B1358" s="1309" t="s">
        <v>10684</v>
      </c>
      <c r="C1358" s="1309" t="s">
        <v>758</v>
      </c>
      <c r="D1358" s="1309" t="s">
        <v>9326</v>
      </c>
      <c r="E1358" s="1313">
        <v>129.75</v>
      </c>
    </row>
    <row r="1359" spans="1:5">
      <c r="A1359" s="1309">
        <v>2576</v>
      </c>
      <c r="B1359" s="1309" t="s">
        <v>10685</v>
      </c>
      <c r="C1359" s="1309" t="s">
        <v>758</v>
      </c>
      <c r="D1359" s="1309" t="s">
        <v>9326</v>
      </c>
      <c r="E1359" s="1313">
        <v>22.12</v>
      </c>
    </row>
    <row r="1360" spans="1:5">
      <c r="A1360" s="1309">
        <v>2575</v>
      </c>
      <c r="B1360" s="1309" t="s">
        <v>10686</v>
      </c>
      <c r="C1360" s="1309" t="s">
        <v>758</v>
      </c>
      <c r="D1360" s="1309" t="s">
        <v>9326</v>
      </c>
      <c r="E1360" s="1313">
        <v>16.62</v>
      </c>
    </row>
    <row r="1361" spans="1:5">
      <c r="A1361" s="1309">
        <v>2573</v>
      </c>
      <c r="B1361" s="1309" t="s">
        <v>10687</v>
      </c>
      <c r="C1361" s="1309" t="s">
        <v>758</v>
      </c>
      <c r="D1361" s="1309" t="s">
        <v>9326</v>
      </c>
      <c r="E1361" s="1313">
        <v>6.9</v>
      </c>
    </row>
    <row r="1362" spans="1:5">
      <c r="A1362" s="1309">
        <v>2586</v>
      </c>
      <c r="B1362" s="1309" t="s">
        <v>10688</v>
      </c>
      <c r="C1362" s="1309" t="s">
        <v>758</v>
      </c>
      <c r="D1362" s="1309" t="s">
        <v>9326</v>
      </c>
      <c r="E1362" s="1313">
        <v>11.19</v>
      </c>
    </row>
    <row r="1363" spans="1:5">
      <c r="A1363" s="1309">
        <v>2577</v>
      </c>
      <c r="B1363" s="1309" t="s">
        <v>10689</v>
      </c>
      <c r="C1363" s="1309" t="s">
        <v>758</v>
      </c>
      <c r="D1363" s="1309" t="s">
        <v>9326</v>
      </c>
      <c r="E1363" s="1313">
        <v>29.97</v>
      </c>
    </row>
    <row r="1364" spans="1:5">
      <c r="A1364" s="1309">
        <v>2574</v>
      </c>
      <c r="B1364" s="1309" t="s">
        <v>10690</v>
      </c>
      <c r="C1364" s="1309" t="s">
        <v>758</v>
      </c>
      <c r="D1364" s="1309" t="s">
        <v>9326</v>
      </c>
      <c r="E1364" s="1313">
        <v>6.95</v>
      </c>
    </row>
    <row r="1365" spans="1:5">
      <c r="A1365" s="1309">
        <v>2578</v>
      </c>
      <c r="B1365" s="1309" t="s">
        <v>10691</v>
      </c>
      <c r="C1365" s="1309" t="s">
        <v>758</v>
      </c>
      <c r="D1365" s="1309" t="s">
        <v>9326</v>
      </c>
      <c r="E1365" s="1313">
        <v>93.57</v>
      </c>
    </row>
    <row r="1366" spans="1:5">
      <c r="A1366" s="1309">
        <v>2585</v>
      </c>
      <c r="B1366" s="1309" t="s">
        <v>10692</v>
      </c>
      <c r="C1366" s="1309" t="s">
        <v>758</v>
      </c>
      <c r="D1366" s="1309" t="s">
        <v>9326</v>
      </c>
      <c r="E1366" s="1313">
        <v>128.4</v>
      </c>
    </row>
    <row r="1367" spans="1:5">
      <c r="A1367" s="1309">
        <v>12008</v>
      </c>
      <c r="B1367" s="1309" t="s">
        <v>10693</v>
      </c>
      <c r="C1367" s="1309" t="s">
        <v>758</v>
      </c>
      <c r="D1367" s="1309" t="s">
        <v>9326</v>
      </c>
      <c r="E1367" s="1313">
        <v>68.89</v>
      </c>
    </row>
    <row r="1368" spans="1:5">
      <c r="A1368" s="1309">
        <v>2582</v>
      </c>
      <c r="B1368" s="1309" t="s">
        <v>10694</v>
      </c>
      <c r="C1368" s="1309" t="s">
        <v>758</v>
      </c>
      <c r="D1368" s="1309" t="s">
        <v>9326</v>
      </c>
      <c r="E1368" s="1313">
        <v>20.51</v>
      </c>
    </row>
    <row r="1369" spans="1:5">
      <c r="A1369" s="1309">
        <v>2597</v>
      </c>
      <c r="B1369" s="1309" t="s">
        <v>10695</v>
      </c>
      <c r="C1369" s="1309" t="s">
        <v>758</v>
      </c>
      <c r="D1369" s="1309" t="s">
        <v>9326</v>
      </c>
      <c r="E1369" s="1313">
        <v>17.579999999999998</v>
      </c>
    </row>
    <row r="1370" spans="1:5">
      <c r="A1370" s="1309">
        <v>2579</v>
      </c>
      <c r="B1370" s="1309" t="s">
        <v>10696</v>
      </c>
      <c r="C1370" s="1309" t="s">
        <v>758</v>
      </c>
      <c r="D1370" s="1309" t="s">
        <v>9326</v>
      </c>
      <c r="E1370" s="1313">
        <v>8.3699999999999992</v>
      </c>
    </row>
    <row r="1371" spans="1:5">
      <c r="A1371" s="1309">
        <v>2581</v>
      </c>
      <c r="B1371" s="1309" t="s">
        <v>10697</v>
      </c>
      <c r="C1371" s="1309" t="s">
        <v>758</v>
      </c>
      <c r="D1371" s="1309" t="s">
        <v>9326</v>
      </c>
      <c r="E1371" s="1313">
        <v>10.71</v>
      </c>
    </row>
    <row r="1372" spans="1:5">
      <c r="A1372" s="1309">
        <v>2596</v>
      </c>
      <c r="B1372" s="1309" t="s">
        <v>10698</v>
      </c>
      <c r="C1372" s="1309" t="s">
        <v>758</v>
      </c>
      <c r="D1372" s="1309" t="s">
        <v>9326</v>
      </c>
      <c r="E1372" s="1313">
        <v>31.68</v>
      </c>
    </row>
    <row r="1373" spans="1:5">
      <c r="A1373" s="1309">
        <v>2580</v>
      </c>
      <c r="B1373" s="1309" t="s">
        <v>10699</v>
      </c>
      <c r="C1373" s="1309" t="s">
        <v>758</v>
      </c>
      <c r="D1373" s="1309" t="s">
        <v>9326</v>
      </c>
      <c r="E1373" s="1313">
        <v>9.17</v>
      </c>
    </row>
    <row r="1374" spans="1:5">
      <c r="A1374" s="1309">
        <v>2583</v>
      </c>
      <c r="B1374" s="1309" t="s">
        <v>10700</v>
      </c>
      <c r="C1374" s="1309" t="s">
        <v>758</v>
      </c>
      <c r="D1374" s="1309" t="s">
        <v>9326</v>
      </c>
      <c r="E1374" s="1313">
        <v>77.05</v>
      </c>
    </row>
    <row r="1375" spans="1:5">
      <c r="A1375" s="1309">
        <v>2584</v>
      </c>
      <c r="B1375" s="1309" t="s">
        <v>10701</v>
      </c>
      <c r="C1375" s="1309" t="s">
        <v>758</v>
      </c>
      <c r="D1375" s="1309" t="s">
        <v>9326</v>
      </c>
      <c r="E1375" s="1313">
        <v>128.27000000000001</v>
      </c>
    </row>
    <row r="1376" spans="1:5">
      <c r="A1376" s="1309">
        <v>12010</v>
      </c>
      <c r="B1376" s="1309" t="s">
        <v>10702</v>
      </c>
      <c r="C1376" s="1309" t="s">
        <v>758</v>
      </c>
      <c r="D1376" s="1309" t="s">
        <v>9326</v>
      </c>
      <c r="E1376" s="1313">
        <v>10.1</v>
      </c>
    </row>
    <row r="1377" spans="1:5">
      <c r="A1377" s="1309">
        <v>39329</v>
      </c>
      <c r="B1377" s="1309" t="s">
        <v>10703</v>
      </c>
      <c r="C1377" s="1309" t="s">
        <v>758</v>
      </c>
      <c r="D1377" s="1309" t="s">
        <v>9326</v>
      </c>
      <c r="E1377" s="1313">
        <v>10.56</v>
      </c>
    </row>
    <row r="1378" spans="1:5">
      <c r="A1378" s="1309">
        <v>39330</v>
      </c>
      <c r="B1378" s="1309" t="s">
        <v>10704</v>
      </c>
      <c r="C1378" s="1309" t="s">
        <v>758</v>
      </c>
      <c r="D1378" s="1309" t="s">
        <v>9326</v>
      </c>
      <c r="E1378" s="1313">
        <v>11.11</v>
      </c>
    </row>
    <row r="1379" spans="1:5">
      <c r="A1379" s="1309">
        <v>39332</v>
      </c>
      <c r="B1379" s="1309" t="s">
        <v>10705</v>
      </c>
      <c r="C1379" s="1309" t="s">
        <v>758</v>
      </c>
      <c r="D1379" s="1309" t="s">
        <v>9326</v>
      </c>
      <c r="E1379" s="1313">
        <v>12.42</v>
      </c>
    </row>
    <row r="1380" spans="1:5">
      <c r="A1380" s="1309">
        <v>39331</v>
      </c>
      <c r="B1380" s="1309" t="s">
        <v>10706</v>
      </c>
      <c r="C1380" s="1309" t="s">
        <v>758</v>
      </c>
      <c r="D1380" s="1309" t="s">
        <v>9326</v>
      </c>
      <c r="E1380" s="1313">
        <v>9.89</v>
      </c>
    </row>
    <row r="1381" spans="1:5">
      <c r="A1381" s="1309">
        <v>39333</v>
      </c>
      <c r="B1381" s="1309" t="s">
        <v>10707</v>
      </c>
      <c r="C1381" s="1309" t="s">
        <v>758</v>
      </c>
      <c r="D1381" s="1309" t="s">
        <v>9326</v>
      </c>
      <c r="E1381" s="1313">
        <v>9.64</v>
      </c>
    </row>
    <row r="1382" spans="1:5">
      <c r="A1382" s="1309">
        <v>39335</v>
      </c>
      <c r="B1382" s="1309" t="s">
        <v>10708</v>
      </c>
      <c r="C1382" s="1309" t="s">
        <v>758</v>
      </c>
      <c r="D1382" s="1309" t="s">
        <v>9326</v>
      </c>
      <c r="E1382" s="1313">
        <v>11.15</v>
      </c>
    </row>
    <row r="1383" spans="1:5">
      <c r="A1383" s="1309">
        <v>39334</v>
      </c>
      <c r="B1383" s="1309" t="s">
        <v>10709</v>
      </c>
      <c r="C1383" s="1309" t="s">
        <v>758</v>
      </c>
      <c r="D1383" s="1309" t="s">
        <v>9326</v>
      </c>
      <c r="E1383" s="1313">
        <v>8.8699999999999992</v>
      </c>
    </row>
    <row r="1384" spans="1:5">
      <c r="A1384" s="1309">
        <v>12016</v>
      </c>
      <c r="B1384" s="1309" t="s">
        <v>10710</v>
      </c>
      <c r="C1384" s="1309" t="s">
        <v>758</v>
      </c>
      <c r="D1384" s="1309" t="s">
        <v>9326</v>
      </c>
      <c r="E1384" s="1313">
        <v>11.13</v>
      </c>
    </row>
    <row r="1385" spans="1:5">
      <c r="A1385" s="1309">
        <v>12015</v>
      </c>
      <c r="B1385" s="1309" t="s">
        <v>10711</v>
      </c>
      <c r="C1385" s="1309" t="s">
        <v>758</v>
      </c>
      <c r="D1385" s="1309" t="s">
        <v>9326</v>
      </c>
      <c r="E1385" s="1313">
        <v>12.96</v>
      </c>
    </row>
    <row r="1386" spans="1:5">
      <c r="A1386" s="1309">
        <v>12020</v>
      </c>
      <c r="B1386" s="1309" t="s">
        <v>10712</v>
      </c>
      <c r="C1386" s="1309" t="s">
        <v>758</v>
      </c>
      <c r="D1386" s="1309" t="s">
        <v>9326</v>
      </c>
      <c r="E1386" s="1313">
        <v>11.13</v>
      </c>
    </row>
    <row r="1387" spans="1:5">
      <c r="A1387" s="1309">
        <v>12019</v>
      </c>
      <c r="B1387" s="1309" t="s">
        <v>10713</v>
      </c>
      <c r="C1387" s="1309" t="s">
        <v>758</v>
      </c>
      <c r="D1387" s="1309" t="s">
        <v>9326</v>
      </c>
      <c r="E1387" s="1313">
        <v>12.96</v>
      </c>
    </row>
    <row r="1388" spans="1:5">
      <c r="A1388" s="1309">
        <v>39336</v>
      </c>
      <c r="B1388" s="1309" t="s">
        <v>10714</v>
      </c>
      <c r="C1388" s="1309" t="s">
        <v>758</v>
      </c>
      <c r="D1388" s="1309" t="s">
        <v>9326</v>
      </c>
      <c r="E1388" s="1313">
        <v>11.11</v>
      </c>
    </row>
    <row r="1389" spans="1:5">
      <c r="A1389" s="1309">
        <v>39338</v>
      </c>
      <c r="B1389" s="1309" t="s">
        <v>10715</v>
      </c>
      <c r="C1389" s="1309" t="s">
        <v>758</v>
      </c>
      <c r="D1389" s="1309" t="s">
        <v>9326</v>
      </c>
      <c r="E1389" s="1313">
        <v>12.42</v>
      </c>
    </row>
    <row r="1390" spans="1:5">
      <c r="A1390" s="1309">
        <v>39337</v>
      </c>
      <c r="B1390" s="1309" t="s">
        <v>10716</v>
      </c>
      <c r="C1390" s="1309" t="s">
        <v>758</v>
      </c>
      <c r="D1390" s="1309" t="s">
        <v>9326</v>
      </c>
      <c r="E1390" s="1313">
        <v>9.89</v>
      </c>
    </row>
    <row r="1391" spans="1:5">
      <c r="A1391" s="1309">
        <v>39341</v>
      </c>
      <c r="B1391" s="1309" t="s">
        <v>10717</v>
      </c>
      <c r="C1391" s="1309" t="s">
        <v>758</v>
      </c>
      <c r="D1391" s="1309" t="s">
        <v>9326</v>
      </c>
      <c r="E1391" s="1313">
        <v>16.190000000000001</v>
      </c>
    </row>
    <row r="1392" spans="1:5">
      <c r="A1392" s="1309">
        <v>39340</v>
      </c>
      <c r="B1392" s="1309" t="s">
        <v>10718</v>
      </c>
      <c r="C1392" s="1309" t="s">
        <v>758</v>
      </c>
      <c r="D1392" s="1309" t="s">
        <v>9326</v>
      </c>
      <c r="E1392" s="1313">
        <v>11.89</v>
      </c>
    </row>
    <row r="1393" spans="1:5">
      <c r="A1393" s="1309">
        <v>12025</v>
      </c>
      <c r="B1393" s="1309" t="s">
        <v>10719</v>
      </c>
      <c r="C1393" s="1309" t="s">
        <v>758</v>
      </c>
      <c r="D1393" s="1309" t="s">
        <v>9326</v>
      </c>
      <c r="E1393" s="1313">
        <v>12.28</v>
      </c>
    </row>
    <row r="1394" spans="1:5">
      <c r="A1394" s="1309">
        <v>39342</v>
      </c>
      <c r="B1394" s="1309" t="s">
        <v>10720</v>
      </c>
      <c r="C1394" s="1309" t="s">
        <v>758</v>
      </c>
      <c r="D1394" s="1309" t="s">
        <v>9326</v>
      </c>
      <c r="E1394" s="1313">
        <v>16.190000000000001</v>
      </c>
    </row>
    <row r="1395" spans="1:5">
      <c r="A1395" s="1309">
        <v>39343</v>
      </c>
      <c r="B1395" s="1309" t="s">
        <v>10721</v>
      </c>
      <c r="C1395" s="1309" t="s">
        <v>758</v>
      </c>
      <c r="D1395" s="1309" t="s">
        <v>9326</v>
      </c>
      <c r="E1395" s="1313">
        <v>13.67</v>
      </c>
    </row>
    <row r="1396" spans="1:5">
      <c r="A1396" s="1309">
        <v>39345</v>
      </c>
      <c r="B1396" s="1309" t="s">
        <v>10722</v>
      </c>
      <c r="C1396" s="1309" t="s">
        <v>758</v>
      </c>
      <c r="D1396" s="1309" t="s">
        <v>9326</v>
      </c>
      <c r="E1396" s="1313">
        <v>18.5</v>
      </c>
    </row>
    <row r="1397" spans="1:5">
      <c r="A1397" s="1309">
        <v>39344</v>
      </c>
      <c r="B1397" s="1309" t="s">
        <v>10723</v>
      </c>
      <c r="C1397" s="1309" t="s">
        <v>758</v>
      </c>
      <c r="D1397" s="1309" t="s">
        <v>9326</v>
      </c>
      <c r="E1397" s="1313">
        <v>13.22</v>
      </c>
    </row>
    <row r="1398" spans="1:5">
      <c r="A1398" s="1309">
        <v>12623</v>
      </c>
      <c r="B1398" s="1309" t="s">
        <v>10724</v>
      </c>
      <c r="C1398" s="1309" t="s">
        <v>689</v>
      </c>
      <c r="D1398" s="1309" t="s">
        <v>9340</v>
      </c>
      <c r="E1398" s="1313">
        <v>13.76</v>
      </c>
    </row>
    <row r="1399" spans="1:5">
      <c r="A1399" s="1309">
        <v>34498</v>
      </c>
      <c r="B1399" s="1309" t="s">
        <v>10725</v>
      </c>
      <c r="C1399" s="1309" t="s">
        <v>758</v>
      </c>
      <c r="D1399" s="1309" t="s">
        <v>9340</v>
      </c>
      <c r="E1399" s="1313">
        <v>137.31</v>
      </c>
    </row>
    <row r="1400" spans="1:5">
      <c r="A1400" s="1309">
        <v>13244</v>
      </c>
      <c r="B1400" s="1309" t="s">
        <v>10726</v>
      </c>
      <c r="C1400" s="1309" t="s">
        <v>758</v>
      </c>
      <c r="D1400" s="1309" t="s">
        <v>9340</v>
      </c>
      <c r="E1400" s="1313">
        <v>57.8</v>
      </c>
    </row>
    <row r="1401" spans="1:5">
      <c r="A1401" s="1309">
        <v>38998</v>
      </c>
      <c r="B1401" s="1309" t="s">
        <v>10727</v>
      </c>
      <c r="C1401" s="1309" t="s">
        <v>758</v>
      </c>
      <c r="D1401" s="1309" t="s">
        <v>9340</v>
      </c>
      <c r="E1401" s="1313">
        <v>13.04</v>
      </c>
    </row>
    <row r="1402" spans="1:5">
      <c r="A1402" s="1309">
        <v>38999</v>
      </c>
      <c r="B1402" s="1309" t="s">
        <v>10728</v>
      </c>
      <c r="C1402" s="1309" t="s">
        <v>758</v>
      </c>
      <c r="D1402" s="1309" t="s">
        <v>9340</v>
      </c>
      <c r="E1402" s="1313">
        <v>21.57</v>
      </c>
    </row>
    <row r="1403" spans="1:5">
      <c r="A1403" s="1309">
        <v>38996</v>
      </c>
      <c r="B1403" s="1309" t="s">
        <v>10729</v>
      </c>
      <c r="C1403" s="1309" t="s">
        <v>758</v>
      </c>
      <c r="D1403" s="1309" t="s">
        <v>9340</v>
      </c>
      <c r="E1403" s="1313">
        <v>18.829999999999998</v>
      </c>
    </row>
    <row r="1404" spans="1:5">
      <c r="A1404" s="1309">
        <v>38997</v>
      </c>
      <c r="B1404" s="1309" t="s">
        <v>10730</v>
      </c>
      <c r="C1404" s="1309" t="s">
        <v>758</v>
      </c>
      <c r="D1404" s="1309" t="s">
        <v>9340</v>
      </c>
      <c r="E1404" s="1313">
        <v>30.48</v>
      </c>
    </row>
    <row r="1405" spans="1:5">
      <c r="A1405" s="1309">
        <v>39862</v>
      </c>
      <c r="B1405" s="1309" t="s">
        <v>10731</v>
      </c>
      <c r="C1405" s="1309" t="s">
        <v>758</v>
      </c>
      <c r="D1405" s="1309" t="s">
        <v>9340</v>
      </c>
      <c r="E1405" s="1313">
        <v>15.08</v>
      </c>
    </row>
    <row r="1406" spans="1:5">
      <c r="A1406" s="1309">
        <v>39863</v>
      </c>
      <c r="B1406" s="1309" t="s">
        <v>10732</v>
      </c>
      <c r="C1406" s="1309" t="s">
        <v>758</v>
      </c>
      <c r="D1406" s="1309" t="s">
        <v>9340</v>
      </c>
      <c r="E1406" s="1313">
        <v>15.29</v>
      </c>
    </row>
    <row r="1407" spans="1:5">
      <c r="A1407" s="1309">
        <v>39864</v>
      </c>
      <c r="B1407" s="1309" t="s">
        <v>10733</v>
      </c>
      <c r="C1407" s="1309" t="s">
        <v>758</v>
      </c>
      <c r="D1407" s="1309" t="s">
        <v>9340</v>
      </c>
      <c r="E1407" s="1313">
        <v>18.97</v>
      </c>
    </row>
    <row r="1408" spans="1:5">
      <c r="A1408" s="1309">
        <v>39865</v>
      </c>
      <c r="B1408" s="1309" t="s">
        <v>10734</v>
      </c>
      <c r="C1408" s="1309" t="s">
        <v>758</v>
      </c>
      <c r="D1408" s="1309" t="s">
        <v>9340</v>
      </c>
      <c r="E1408" s="1313">
        <v>26.74</v>
      </c>
    </row>
    <row r="1409" spans="1:5">
      <c r="A1409" s="1309">
        <v>2517</v>
      </c>
      <c r="B1409" s="1309" t="s">
        <v>10735</v>
      </c>
      <c r="C1409" s="1309" t="s">
        <v>758</v>
      </c>
      <c r="D1409" s="1309" t="s">
        <v>9326</v>
      </c>
      <c r="E1409" s="1313">
        <v>12.78</v>
      </c>
    </row>
    <row r="1410" spans="1:5">
      <c r="A1410" s="1309">
        <v>2522</v>
      </c>
      <c r="B1410" s="1309" t="s">
        <v>10736</v>
      </c>
      <c r="C1410" s="1309" t="s">
        <v>758</v>
      </c>
      <c r="D1410" s="1309" t="s">
        <v>9326</v>
      </c>
      <c r="E1410" s="1313">
        <v>8.26</v>
      </c>
    </row>
    <row r="1411" spans="1:5">
      <c r="A1411" s="1309">
        <v>2548</v>
      </c>
      <c r="B1411" s="1309" t="s">
        <v>10737</v>
      </c>
      <c r="C1411" s="1309" t="s">
        <v>758</v>
      </c>
      <c r="D1411" s="1309" t="s">
        <v>9326</v>
      </c>
      <c r="E1411" s="1313">
        <v>5.08</v>
      </c>
    </row>
    <row r="1412" spans="1:5">
      <c r="A1412" s="1309">
        <v>2516</v>
      </c>
      <c r="B1412" s="1309" t="s">
        <v>10738</v>
      </c>
      <c r="C1412" s="1309" t="s">
        <v>758</v>
      </c>
      <c r="D1412" s="1309" t="s">
        <v>9326</v>
      </c>
      <c r="E1412" s="1313">
        <v>6.63</v>
      </c>
    </row>
    <row r="1413" spans="1:5">
      <c r="A1413" s="1309">
        <v>2518</v>
      </c>
      <c r="B1413" s="1309" t="s">
        <v>10739</v>
      </c>
      <c r="C1413" s="1309" t="s">
        <v>758</v>
      </c>
      <c r="D1413" s="1309" t="s">
        <v>9326</v>
      </c>
      <c r="E1413" s="1313">
        <v>60.83</v>
      </c>
    </row>
    <row r="1414" spans="1:5">
      <c r="A1414" s="1309">
        <v>2521</v>
      </c>
      <c r="B1414" s="1309" t="s">
        <v>10740</v>
      </c>
      <c r="C1414" s="1309" t="s">
        <v>758</v>
      </c>
      <c r="D1414" s="1309" t="s">
        <v>9326</v>
      </c>
      <c r="E1414" s="1313">
        <v>25.89</v>
      </c>
    </row>
    <row r="1415" spans="1:5">
      <c r="A1415" s="1309">
        <v>2515</v>
      </c>
      <c r="B1415" s="1309" t="s">
        <v>10741</v>
      </c>
      <c r="C1415" s="1309" t="s">
        <v>758</v>
      </c>
      <c r="D1415" s="1309" t="s">
        <v>9326</v>
      </c>
      <c r="E1415" s="1313">
        <v>5.52</v>
      </c>
    </row>
    <row r="1416" spans="1:5">
      <c r="A1416" s="1309">
        <v>2519</v>
      </c>
      <c r="B1416" s="1309" t="s">
        <v>10742</v>
      </c>
      <c r="C1416" s="1309" t="s">
        <v>758</v>
      </c>
      <c r="D1416" s="1309" t="s">
        <v>9326</v>
      </c>
      <c r="E1416" s="1313">
        <v>73.349999999999994</v>
      </c>
    </row>
    <row r="1417" spans="1:5">
      <c r="A1417" s="1309">
        <v>2520</v>
      </c>
      <c r="B1417" s="1309" t="s">
        <v>10743</v>
      </c>
      <c r="C1417" s="1309" t="s">
        <v>758</v>
      </c>
      <c r="D1417" s="1309" t="s">
        <v>9326</v>
      </c>
      <c r="E1417" s="1313">
        <v>135.01</v>
      </c>
    </row>
    <row r="1418" spans="1:5">
      <c r="A1418" s="1309">
        <v>1602</v>
      </c>
      <c r="B1418" s="1309" t="s">
        <v>10744</v>
      </c>
      <c r="C1418" s="1309" t="s">
        <v>758</v>
      </c>
      <c r="D1418" s="1309" t="s">
        <v>9326</v>
      </c>
      <c r="E1418" s="1313">
        <v>43.39</v>
      </c>
    </row>
    <row r="1419" spans="1:5">
      <c r="A1419" s="1309">
        <v>1601</v>
      </c>
      <c r="B1419" s="1309" t="s">
        <v>10745</v>
      </c>
      <c r="C1419" s="1309" t="s">
        <v>758</v>
      </c>
      <c r="D1419" s="1309" t="s">
        <v>9326</v>
      </c>
      <c r="E1419" s="1313">
        <v>38.67</v>
      </c>
    </row>
    <row r="1420" spans="1:5">
      <c r="A1420" s="1309">
        <v>1598</v>
      </c>
      <c r="B1420" s="1309" t="s">
        <v>10746</v>
      </c>
      <c r="C1420" s="1309" t="s">
        <v>758</v>
      </c>
      <c r="D1420" s="1309" t="s">
        <v>9326</v>
      </c>
      <c r="E1420" s="1313">
        <v>11.44</v>
      </c>
    </row>
    <row r="1421" spans="1:5">
      <c r="A1421" s="1309">
        <v>1600</v>
      </c>
      <c r="B1421" s="1309" t="s">
        <v>10747</v>
      </c>
      <c r="C1421" s="1309" t="s">
        <v>758</v>
      </c>
      <c r="D1421" s="1309" t="s">
        <v>9326</v>
      </c>
      <c r="E1421" s="1313">
        <v>16.89</v>
      </c>
    </row>
    <row r="1422" spans="1:5">
      <c r="A1422" s="1309">
        <v>1603</v>
      </c>
      <c r="B1422" s="1309" t="s">
        <v>10748</v>
      </c>
      <c r="C1422" s="1309" t="s">
        <v>758</v>
      </c>
      <c r="D1422" s="1309" t="s">
        <v>9326</v>
      </c>
      <c r="E1422" s="1313">
        <v>65.510000000000005</v>
      </c>
    </row>
    <row r="1423" spans="1:5">
      <c r="A1423" s="1309">
        <v>1599</v>
      </c>
      <c r="B1423" s="1309" t="s">
        <v>10749</v>
      </c>
      <c r="C1423" s="1309" t="s">
        <v>758</v>
      </c>
      <c r="D1423" s="1309" t="s">
        <v>9326</v>
      </c>
      <c r="E1423" s="1313">
        <v>13.28</v>
      </c>
    </row>
    <row r="1424" spans="1:5">
      <c r="A1424" s="1309">
        <v>1597</v>
      </c>
      <c r="B1424" s="1309" t="s">
        <v>10750</v>
      </c>
      <c r="C1424" s="1309" t="s">
        <v>758</v>
      </c>
      <c r="D1424" s="1309" t="s">
        <v>9326</v>
      </c>
      <c r="E1424" s="1313">
        <v>10.76</v>
      </c>
    </row>
    <row r="1425" spans="1:5">
      <c r="A1425" s="1309">
        <v>39600</v>
      </c>
      <c r="B1425" s="1309" t="s">
        <v>10751</v>
      </c>
      <c r="C1425" s="1309" t="s">
        <v>758</v>
      </c>
      <c r="D1425" s="1309" t="s">
        <v>9340</v>
      </c>
      <c r="E1425" s="1313">
        <v>15.8</v>
      </c>
    </row>
    <row r="1426" spans="1:5">
      <c r="A1426" s="1309">
        <v>39601</v>
      </c>
      <c r="B1426" s="1309" t="s">
        <v>10752</v>
      </c>
      <c r="C1426" s="1309" t="s">
        <v>758</v>
      </c>
      <c r="D1426" s="1309" t="s">
        <v>9340</v>
      </c>
      <c r="E1426" s="1313">
        <v>27.48</v>
      </c>
    </row>
    <row r="1427" spans="1:5">
      <c r="A1427" s="1309">
        <v>39602</v>
      </c>
      <c r="B1427" s="1309" t="s">
        <v>10753</v>
      </c>
      <c r="C1427" s="1309" t="s">
        <v>758</v>
      </c>
      <c r="D1427" s="1309" t="s">
        <v>9340</v>
      </c>
      <c r="E1427" s="1313">
        <v>1.81</v>
      </c>
    </row>
    <row r="1428" spans="1:5">
      <c r="A1428" s="1309">
        <v>39603</v>
      </c>
      <c r="B1428" s="1309" t="s">
        <v>10754</v>
      </c>
      <c r="C1428" s="1309" t="s">
        <v>758</v>
      </c>
      <c r="D1428" s="1309" t="s">
        <v>9340</v>
      </c>
      <c r="E1428" s="1313">
        <v>3.1</v>
      </c>
    </row>
    <row r="1429" spans="1:5">
      <c r="A1429" s="1309">
        <v>11821</v>
      </c>
      <c r="B1429" s="1309" t="s">
        <v>10755</v>
      </c>
      <c r="C1429" s="1309" t="s">
        <v>758</v>
      </c>
      <c r="D1429" s="1309" t="s">
        <v>9326</v>
      </c>
      <c r="E1429" s="1313">
        <v>8.83</v>
      </c>
    </row>
    <row r="1430" spans="1:5">
      <c r="A1430" s="1309">
        <v>1562</v>
      </c>
      <c r="B1430" s="1309" t="s">
        <v>10756</v>
      </c>
      <c r="C1430" s="1309" t="s">
        <v>758</v>
      </c>
      <c r="D1430" s="1309" t="s">
        <v>9326</v>
      </c>
      <c r="E1430" s="1313">
        <v>14.47</v>
      </c>
    </row>
    <row r="1431" spans="1:5">
      <c r="A1431" s="1309">
        <v>1563</v>
      </c>
      <c r="B1431" s="1309" t="s">
        <v>10757</v>
      </c>
      <c r="C1431" s="1309" t="s">
        <v>758</v>
      </c>
      <c r="D1431" s="1309" t="s">
        <v>9326</v>
      </c>
      <c r="E1431" s="1313">
        <v>19.420000000000002</v>
      </c>
    </row>
    <row r="1432" spans="1:5">
      <c r="A1432" s="1309">
        <v>11856</v>
      </c>
      <c r="B1432" s="1309" t="s">
        <v>10758</v>
      </c>
      <c r="C1432" s="1309" t="s">
        <v>758</v>
      </c>
      <c r="D1432" s="1309" t="s">
        <v>9330</v>
      </c>
      <c r="E1432" s="1313">
        <v>5.79</v>
      </c>
    </row>
    <row r="1433" spans="1:5">
      <c r="A1433" s="1309">
        <v>11857</v>
      </c>
      <c r="B1433" s="1309" t="s">
        <v>10759</v>
      </c>
      <c r="C1433" s="1309" t="s">
        <v>758</v>
      </c>
      <c r="D1433" s="1309" t="s">
        <v>9326</v>
      </c>
      <c r="E1433" s="1313">
        <v>30.47</v>
      </c>
    </row>
    <row r="1434" spans="1:5">
      <c r="A1434" s="1309">
        <v>11858</v>
      </c>
      <c r="B1434" s="1309" t="s">
        <v>10760</v>
      </c>
      <c r="C1434" s="1309" t="s">
        <v>758</v>
      </c>
      <c r="D1434" s="1309" t="s">
        <v>9326</v>
      </c>
      <c r="E1434" s="1313">
        <v>37.82</v>
      </c>
    </row>
    <row r="1435" spans="1:5">
      <c r="A1435" s="1309">
        <v>1539</v>
      </c>
      <c r="B1435" s="1309" t="s">
        <v>10761</v>
      </c>
      <c r="C1435" s="1309" t="s">
        <v>758</v>
      </c>
      <c r="D1435" s="1309" t="s">
        <v>9326</v>
      </c>
      <c r="E1435" s="1313">
        <v>6.8</v>
      </c>
    </row>
    <row r="1436" spans="1:5">
      <c r="A1436" s="1309">
        <v>11859</v>
      </c>
      <c r="B1436" s="1309" t="s">
        <v>10762</v>
      </c>
      <c r="C1436" s="1309" t="s">
        <v>758</v>
      </c>
      <c r="D1436" s="1309" t="s">
        <v>9326</v>
      </c>
      <c r="E1436" s="1313">
        <v>51.45</v>
      </c>
    </row>
    <row r="1437" spans="1:5">
      <c r="A1437" s="1309">
        <v>1550</v>
      </c>
      <c r="B1437" s="1309" t="s">
        <v>10763</v>
      </c>
      <c r="C1437" s="1309" t="s">
        <v>758</v>
      </c>
      <c r="D1437" s="1309" t="s">
        <v>9326</v>
      </c>
      <c r="E1437" s="1313">
        <v>7.18</v>
      </c>
    </row>
    <row r="1438" spans="1:5">
      <c r="A1438" s="1309">
        <v>11854</v>
      </c>
      <c r="B1438" s="1309" t="s">
        <v>10764</v>
      </c>
      <c r="C1438" s="1309" t="s">
        <v>758</v>
      </c>
      <c r="D1438" s="1309" t="s">
        <v>9326</v>
      </c>
      <c r="E1438" s="1313">
        <v>8.9700000000000006</v>
      </c>
    </row>
    <row r="1439" spans="1:5">
      <c r="A1439" s="1309">
        <v>11862</v>
      </c>
      <c r="B1439" s="1309" t="s">
        <v>10765</v>
      </c>
      <c r="C1439" s="1309" t="s">
        <v>758</v>
      </c>
      <c r="D1439" s="1309" t="s">
        <v>9326</v>
      </c>
      <c r="E1439" s="1313">
        <v>12.58</v>
      </c>
    </row>
    <row r="1440" spans="1:5">
      <c r="A1440" s="1309">
        <v>11863</v>
      </c>
      <c r="B1440" s="1309" t="s">
        <v>10766</v>
      </c>
      <c r="C1440" s="1309" t="s">
        <v>758</v>
      </c>
      <c r="D1440" s="1309" t="s">
        <v>9326</v>
      </c>
      <c r="E1440" s="1313">
        <v>5.08</v>
      </c>
    </row>
    <row r="1441" spans="1:5">
      <c r="A1441" s="1309">
        <v>11855</v>
      </c>
      <c r="B1441" s="1309" t="s">
        <v>10767</v>
      </c>
      <c r="C1441" s="1309" t="s">
        <v>758</v>
      </c>
      <c r="D1441" s="1309" t="s">
        <v>9326</v>
      </c>
      <c r="E1441" s="1313">
        <v>18.78</v>
      </c>
    </row>
    <row r="1442" spans="1:5">
      <c r="A1442" s="1309">
        <v>11864</v>
      </c>
      <c r="B1442" s="1309" t="s">
        <v>10768</v>
      </c>
      <c r="C1442" s="1309" t="s">
        <v>758</v>
      </c>
      <c r="D1442" s="1309" t="s">
        <v>9326</v>
      </c>
      <c r="E1442" s="1313">
        <v>28.39</v>
      </c>
    </row>
    <row r="1443" spans="1:5">
      <c r="A1443" s="1309">
        <v>2527</v>
      </c>
      <c r="B1443" s="1309" t="s">
        <v>10769</v>
      </c>
      <c r="C1443" s="1309" t="s">
        <v>758</v>
      </c>
      <c r="D1443" s="1309" t="s">
        <v>9326</v>
      </c>
      <c r="E1443" s="1313">
        <v>4.57</v>
      </c>
    </row>
    <row r="1444" spans="1:5">
      <c r="A1444" s="1309">
        <v>2526</v>
      </c>
      <c r="B1444" s="1309" t="s">
        <v>10770</v>
      </c>
      <c r="C1444" s="1309" t="s">
        <v>758</v>
      </c>
      <c r="D1444" s="1309" t="s">
        <v>9326</v>
      </c>
      <c r="E1444" s="1313">
        <v>2.93</v>
      </c>
    </row>
    <row r="1445" spans="1:5">
      <c r="A1445" s="1309">
        <v>2487</v>
      </c>
      <c r="B1445" s="1309" t="s">
        <v>10771</v>
      </c>
      <c r="C1445" s="1309" t="s">
        <v>758</v>
      </c>
      <c r="D1445" s="1309" t="s">
        <v>9326</v>
      </c>
      <c r="E1445" s="1313">
        <v>1</v>
      </c>
    </row>
    <row r="1446" spans="1:5">
      <c r="A1446" s="1309">
        <v>2483</v>
      </c>
      <c r="B1446" s="1309" t="s">
        <v>10772</v>
      </c>
      <c r="C1446" s="1309" t="s">
        <v>758</v>
      </c>
      <c r="D1446" s="1309" t="s">
        <v>9326</v>
      </c>
      <c r="E1446" s="1313">
        <v>2.08</v>
      </c>
    </row>
    <row r="1447" spans="1:5">
      <c r="A1447" s="1309">
        <v>2528</v>
      </c>
      <c r="B1447" s="1309" t="s">
        <v>10773</v>
      </c>
      <c r="C1447" s="1309" t="s">
        <v>758</v>
      </c>
      <c r="D1447" s="1309" t="s">
        <v>9326</v>
      </c>
      <c r="E1447" s="1313">
        <v>11.51</v>
      </c>
    </row>
    <row r="1448" spans="1:5">
      <c r="A1448" s="1309">
        <v>2489</v>
      </c>
      <c r="B1448" s="1309" t="s">
        <v>10774</v>
      </c>
      <c r="C1448" s="1309" t="s">
        <v>758</v>
      </c>
      <c r="D1448" s="1309" t="s">
        <v>9326</v>
      </c>
      <c r="E1448" s="1313">
        <v>5.07</v>
      </c>
    </row>
    <row r="1449" spans="1:5">
      <c r="A1449" s="1309">
        <v>2488</v>
      </c>
      <c r="B1449" s="1309" t="s">
        <v>10775</v>
      </c>
      <c r="C1449" s="1309" t="s">
        <v>758</v>
      </c>
      <c r="D1449" s="1309" t="s">
        <v>9326</v>
      </c>
      <c r="E1449" s="1313">
        <v>1.17</v>
      </c>
    </row>
    <row r="1450" spans="1:5">
      <c r="A1450" s="1309">
        <v>2484</v>
      </c>
      <c r="B1450" s="1309" t="s">
        <v>10776</v>
      </c>
      <c r="C1450" s="1309" t="s">
        <v>758</v>
      </c>
      <c r="D1450" s="1309" t="s">
        <v>9326</v>
      </c>
      <c r="E1450" s="1313">
        <v>16.72</v>
      </c>
    </row>
    <row r="1451" spans="1:5">
      <c r="A1451" s="1309">
        <v>2485</v>
      </c>
      <c r="B1451" s="1309" t="s">
        <v>10777</v>
      </c>
      <c r="C1451" s="1309" t="s">
        <v>758</v>
      </c>
      <c r="D1451" s="1309" t="s">
        <v>9326</v>
      </c>
      <c r="E1451" s="1313">
        <v>26.2</v>
      </c>
    </row>
    <row r="1452" spans="1:5">
      <c r="A1452" s="1309">
        <v>38005</v>
      </c>
      <c r="B1452" s="1309" t="s">
        <v>10778</v>
      </c>
      <c r="C1452" s="1309" t="s">
        <v>758</v>
      </c>
      <c r="D1452" s="1309" t="s">
        <v>9326</v>
      </c>
      <c r="E1452" s="1313">
        <v>11.32</v>
      </c>
    </row>
    <row r="1453" spans="1:5">
      <c r="A1453" s="1309">
        <v>38006</v>
      </c>
      <c r="B1453" s="1309" t="s">
        <v>10779</v>
      </c>
      <c r="C1453" s="1309" t="s">
        <v>758</v>
      </c>
      <c r="D1453" s="1309" t="s">
        <v>9326</v>
      </c>
      <c r="E1453" s="1313">
        <v>13.89</v>
      </c>
    </row>
    <row r="1454" spans="1:5">
      <c r="A1454" s="1309">
        <v>38428</v>
      </c>
      <c r="B1454" s="1309" t="s">
        <v>10780</v>
      </c>
      <c r="C1454" s="1309" t="s">
        <v>758</v>
      </c>
      <c r="D1454" s="1309" t="s">
        <v>9326</v>
      </c>
      <c r="E1454" s="1313">
        <v>13.01</v>
      </c>
    </row>
    <row r="1455" spans="1:5">
      <c r="A1455" s="1309">
        <v>38007</v>
      </c>
      <c r="B1455" s="1309" t="s">
        <v>10781</v>
      </c>
      <c r="C1455" s="1309" t="s">
        <v>758</v>
      </c>
      <c r="D1455" s="1309" t="s">
        <v>9326</v>
      </c>
      <c r="E1455" s="1313">
        <v>21.26</v>
      </c>
    </row>
    <row r="1456" spans="1:5">
      <c r="A1456" s="1309">
        <v>38008</v>
      </c>
      <c r="B1456" s="1309" t="s">
        <v>10782</v>
      </c>
      <c r="C1456" s="1309" t="s">
        <v>758</v>
      </c>
      <c r="D1456" s="1309" t="s">
        <v>9326</v>
      </c>
      <c r="E1456" s="1313">
        <v>85.63</v>
      </c>
    </row>
    <row r="1457" spans="1:5">
      <c r="A1457" s="1309">
        <v>38009</v>
      </c>
      <c r="B1457" s="1309" t="s">
        <v>10783</v>
      </c>
      <c r="C1457" s="1309" t="s">
        <v>758</v>
      </c>
      <c r="D1457" s="1309" t="s">
        <v>9326</v>
      </c>
      <c r="E1457" s="1313">
        <v>104.65</v>
      </c>
    </row>
    <row r="1458" spans="1:5">
      <c r="A1458" s="1309">
        <v>39279</v>
      </c>
      <c r="B1458" s="1309" t="s">
        <v>10784</v>
      </c>
      <c r="C1458" s="1309" t="s">
        <v>758</v>
      </c>
      <c r="D1458" s="1309" t="s">
        <v>9340</v>
      </c>
      <c r="E1458" s="1313">
        <v>15.85</v>
      </c>
    </row>
    <row r="1459" spans="1:5">
      <c r="A1459" s="1309">
        <v>38845</v>
      </c>
      <c r="B1459" s="1309" t="s">
        <v>10785</v>
      </c>
      <c r="C1459" s="1309" t="s">
        <v>758</v>
      </c>
      <c r="D1459" s="1309" t="s">
        <v>9340</v>
      </c>
      <c r="E1459" s="1313">
        <v>22.93</v>
      </c>
    </row>
    <row r="1460" spans="1:5">
      <c r="A1460" s="1309">
        <v>39280</v>
      </c>
      <c r="B1460" s="1309" t="s">
        <v>10786</v>
      </c>
      <c r="C1460" s="1309" t="s">
        <v>758</v>
      </c>
      <c r="D1460" s="1309" t="s">
        <v>9340</v>
      </c>
      <c r="E1460" s="1313">
        <v>20.55</v>
      </c>
    </row>
    <row r="1461" spans="1:5">
      <c r="A1461" s="1309">
        <v>39281</v>
      </c>
      <c r="B1461" s="1309" t="s">
        <v>10787</v>
      </c>
      <c r="C1461" s="1309" t="s">
        <v>758</v>
      </c>
      <c r="D1461" s="1309" t="s">
        <v>9340</v>
      </c>
      <c r="E1461" s="1313">
        <v>27.05</v>
      </c>
    </row>
    <row r="1462" spans="1:5">
      <c r="A1462" s="1309">
        <v>38849</v>
      </c>
      <c r="B1462" s="1309" t="s">
        <v>10788</v>
      </c>
      <c r="C1462" s="1309" t="s">
        <v>758</v>
      </c>
      <c r="D1462" s="1309" t="s">
        <v>9340</v>
      </c>
      <c r="E1462" s="1313">
        <v>23.18</v>
      </c>
    </row>
    <row r="1463" spans="1:5">
      <c r="A1463" s="1309">
        <v>39282</v>
      </c>
      <c r="B1463" s="1309" t="s">
        <v>10789</v>
      </c>
      <c r="C1463" s="1309" t="s">
        <v>758</v>
      </c>
      <c r="D1463" s="1309" t="s">
        <v>9340</v>
      </c>
      <c r="E1463" s="1313">
        <v>27.7</v>
      </c>
    </row>
    <row r="1464" spans="1:5">
      <c r="A1464" s="1309">
        <v>38852</v>
      </c>
      <c r="B1464" s="1309" t="s">
        <v>10790</v>
      </c>
      <c r="C1464" s="1309" t="s">
        <v>758</v>
      </c>
      <c r="D1464" s="1309" t="s">
        <v>9340</v>
      </c>
      <c r="E1464" s="1313">
        <v>37.68</v>
      </c>
    </row>
    <row r="1465" spans="1:5">
      <c r="A1465" s="1309">
        <v>38844</v>
      </c>
      <c r="B1465" s="1309" t="s">
        <v>10791</v>
      </c>
      <c r="C1465" s="1309" t="s">
        <v>758</v>
      </c>
      <c r="D1465" s="1309" t="s">
        <v>9340</v>
      </c>
      <c r="E1465" s="1313">
        <v>11.58</v>
      </c>
    </row>
    <row r="1466" spans="1:5">
      <c r="A1466" s="1309">
        <v>38846</v>
      </c>
      <c r="B1466" s="1309" t="s">
        <v>10792</v>
      </c>
      <c r="C1466" s="1309" t="s">
        <v>758</v>
      </c>
      <c r="D1466" s="1309" t="s">
        <v>9340</v>
      </c>
      <c r="E1466" s="1313">
        <v>12.67</v>
      </c>
    </row>
    <row r="1467" spans="1:5">
      <c r="A1467" s="1309">
        <v>38847</v>
      </c>
      <c r="B1467" s="1309" t="s">
        <v>10793</v>
      </c>
      <c r="C1467" s="1309" t="s">
        <v>758</v>
      </c>
      <c r="D1467" s="1309" t="s">
        <v>9340</v>
      </c>
      <c r="E1467" s="1313">
        <v>15.58</v>
      </c>
    </row>
    <row r="1468" spans="1:5">
      <c r="A1468" s="1309">
        <v>38850</v>
      </c>
      <c r="B1468" s="1309" t="s">
        <v>10794</v>
      </c>
      <c r="C1468" s="1309" t="s">
        <v>758</v>
      </c>
      <c r="D1468" s="1309" t="s">
        <v>9340</v>
      </c>
      <c r="E1468" s="1313">
        <v>21.66</v>
      </c>
    </row>
    <row r="1469" spans="1:5">
      <c r="A1469" s="1309">
        <v>38848</v>
      </c>
      <c r="B1469" s="1309" t="s">
        <v>10795</v>
      </c>
      <c r="C1469" s="1309" t="s">
        <v>758</v>
      </c>
      <c r="D1469" s="1309" t="s">
        <v>9340</v>
      </c>
      <c r="E1469" s="1313">
        <v>18.12</v>
      </c>
    </row>
    <row r="1470" spans="1:5">
      <c r="A1470" s="1309">
        <v>38851</v>
      </c>
      <c r="B1470" s="1309" t="s">
        <v>10796</v>
      </c>
      <c r="C1470" s="1309" t="s">
        <v>758</v>
      </c>
      <c r="D1470" s="1309" t="s">
        <v>9340</v>
      </c>
      <c r="E1470" s="1313">
        <v>32.93</v>
      </c>
    </row>
    <row r="1471" spans="1:5">
      <c r="A1471" s="1309">
        <v>38860</v>
      </c>
      <c r="B1471" s="1309" t="s">
        <v>10797</v>
      </c>
      <c r="C1471" s="1309" t="s">
        <v>758</v>
      </c>
      <c r="D1471" s="1309" t="s">
        <v>9340</v>
      </c>
      <c r="E1471" s="1313">
        <v>9.3000000000000007</v>
      </c>
    </row>
    <row r="1472" spans="1:5">
      <c r="A1472" s="1309">
        <v>38861</v>
      </c>
      <c r="B1472" s="1309" t="s">
        <v>10798</v>
      </c>
      <c r="C1472" s="1309" t="s">
        <v>758</v>
      </c>
      <c r="D1472" s="1309" t="s">
        <v>9340</v>
      </c>
      <c r="E1472" s="1313">
        <v>12.52</v>
      </c>
    </row>
    <row r="1473" spans="1:5">
      <c r="A1473" s="1309">
        <v>38862</v>
      </c>
      <c r="B1473" s="1309" t="s">
        <v>10799</v>
      </c>
      <c r="C1473" s="1309" t="s">
        <v>758</v>
      </c>
      <c r="D1473" s="1309" t="s">
        <v>9340</v>
      </c>
      <c r="E1473" s="1313">
        <v>10.56</v>
      </c>
    </row>
    <row r="1474" spans="1:5">
      <c r="A1474" s="1309">
        <v>38863</v>
      </c>
      <c r="B1474" s="1309" t="s">
        <v>10800</v>
      </c>
      <c r="C1474" s="1309" t="s">
        <v>758</v>
      </c>
      <c r="D1474" s="1309" t="s">
        <v>9340</v>
      </c>
      <c r="E1474" s="1313">
        <v>12.13</v>
      </c>
    </row>
    <row r="1475" spans="1:5">
      <c r="A1475" s="1309">
        <v>38865</v>
      </c>
      <c r="B1475" s="1309" t="s">
        <v>10801</v>
      </c>
      <c r="C1475" s="1309" t="s">
        <v>758</v>
      </c>
      <c r="D1475" s="1309" t="s">
        <v>9340</v>
      </c>
      <c r="E1475" s="1313">
        <v>16.47</v>
      </c>
    </row>
    <row r="1476" spans="1:5">
      <c r="A1476" s="1309">
        <v>38864</v>
      </c>
      <c r="B1476" s="1309" t="s">
        <v>10802</v>
      </c>
      <c r="C1476" s="1309" t="s">
        <v>758</v>
      </c>
      <c r="D1476" s="1309" t="s">
        <v>9340</v>
      </c>
      <c r="E1476" s="1313">
        <v>25.17</v>
      </c>
    </row>
    <row r="1477" spans="1:5">
      <c r="A1477" s="1309">
        <v>38866</v>
      </c>
      <c r="B1477" s="1309" t="s">
        <v>10803</v>
      </c>
      <c r="C1477" s="1309" t="s">
        <v>758</v>
      </c>
      <c r="D1477" s="1309" t="s">
        <v>9340</v>
      </c>
      <c r="E1477" s="1313">
        <v>17.72</v>
      </c>
    </row>
    <row r="1478" spans="1:5">
      <c r="A1478" s="1309">
        <v>38868</v>
      </c>
      <c r="B1478" s="1309" t="s">
        <v>10804</v>
      </c>
      <c r="C1478" s="1309" t="s">
        <v>758</v>
      </c>
      <c r="D1478" s="1309" t="s">
        <v>9340</v>
      </c>
      <c r="E1478" s="1313">
        <v>29.55</v>
      </c>
    </row>
    <row r="1479" spans="1:5">
      <c r="A1479" s="1309">
        <v>38853</v>
      </c>
      <c r="B1479" s="1309" t="s">
        <v>10805</v>
      </c>
      <c r="C1479" s="1309" t="s">
        <v>758</v>
      </c>
      <c r="D1479" s="1309" t="s">
        <v>9340</v>
      </c>
      <c r="E1479" s="1313">
        <v>9.5500000000000007</v>
      </c>
    </row>
    <row r="1480" spans="1:5">
      <c r="A1480" s="1309">
        <v>38854</v>
      </c>
      <c r="B1480" s="1309" t="s">
        <v>10806</v>
      </c>
      <c r="C1480" s="1309" t="s">
        <v>758</v>
      </c>
      <c r="D1480" s="1309" t="s">
        <v>9340</v>
      </c>
      <c r="E1480" s="1313">
        <v>13.05</v>
      </c>
    </row>
    <row r="1481" spans="1:5">
      <c r="A1481" s="1309">
        <v>38855</v>
      </c>
      <c r="B1481" s="1309" t="s">
        <v>10807</v>
      </c>
      <c r="C1481" s="1309" t="s">
        <v>758</v>
      </c>
      <c r="D1481" s="1309" t="s">
        <v>9340</v>
      </c>
      <c r="E1481" s="1313">
        <v>9.68</v>
      </c>
    </row>
    <row r="1482" spans="1:5">
      <c r="A1482" s="1309">
        <v>38856</v>
      </c>
      <c r="B1482" s="1309" t="s">
        <v>10808</v>
      </c>
      <c r="C1482" s="1309" t="s">
        <v>758</v>
      </c>
      <c r="D1482" s="1309" t="s">
        <v>9340</v>
      </c>
      <c r="E1482" s="1313">
        <v>15.54</v>
      </c>
    </row>
    <row r="1483" spans="1:5">
      <c r="A1483" s="1309">
        <v>38857</v>
      </c>
      <c r="B1483" s="1309" t="s">
        <v>10809</v>
      </c>
      <c r="C1483" s="1309" t="s">
        <v>758</v>
      </c>
      <c r="D1483" s="1309" t="s">
        <v>9340</v>
      </c>
      <c r="E1483" s="1313">
        <v>20.56</v>
      </c>
    </row>
    <row r="1484" spans="1:5">
      <c r="A1484" s="1309">
        <v>38858</v>
      </c>
      <c r="B1484" s="1309" t="s">
        <v>10810</v>
      </c>
      <c r="C1484" s="1309" t="s">
        <v>758</v>
      </c>
      <c r="D1484" s="1309" t="s">
        <v>9340</v>
      </c>
      <c r="E1484" s="1313">
        <v>18.690000000000001</v>
      </c>
    </row>
    <row r="1485" spans="1:5">
      <c r="A1485" s="1309">
        <v>38859</v>
      </c>
      <c r="B1485" s="1309" t="s">
        <v>10811</v>
      </c>
      <c r="C1485" s="1309" t="s">
        <v>758</v>
      </c>
      <c r="D1485" s="1309" t="s">
        <v>9340</v>
      </c>
      <c r="E1485" s="1313">
        <v>30.27</v>
      </c>
    </row>
    <row r="1486" spans="1:5">
      <c r="A1486" s="1309">
        <v>3104</v>
      </c>
      <c r="B1486" s="1309" t="s">
        <v>10812</v>
      </c>
      <c r="C1486" s="1309" t="s">
        <v>10813</v>
      </c>
      <c r="D1486" s="1309" t="s">
        <v>9326</v>
      </c>
      <c r="E1486" s="1313">
        <v>125.54</v>
      </c>
    </row>
    <row r="1487" spans="1:5">
      <c r="A1487" s="1309">
        <v>1607</v>
      </c>
      <c r="B1487" s="1309" t="s">
        <v>10814</v>
      </c>
      <c r="C1487" s="1309" t="s">
        <v>10813</v>
      </c>
      <c r="D1487" s="1309" t="s">
        <v>9326</v>
      </c>
      <c r="E1487" s="1313">
        <v>0.28000000000000003</v>
      </c>
    </row>
    <row r="1488" spans="1:5">
      <c r="A1488" s="1309">
        <v>38169</v>
      </c>
      <c r="B1488" s="1309" t="s">
        <v>10815</v>
      </c>
      <c r="C1488" s="1309" t="s">
        <v>10813</v>
      </c>
      <c r="D1488" s="1309" t="s">
        <v>9326</v>
      </c>
      <c r="E1488" s="1313">
        <v>74.69</v>
      </c>
    </row>
    <row r="1489" spans="1:5">
      <c r="A1489" s="1309">
        <v>6142</v>
      </c>
      <c r="B1489" s="1309" t="s">
        <v>10816</v>
      </c>
      <c r="C1489" s="1309" t="s">
        <v>758</v>
      </c>
      <c r="D1489" s="1309" t="s">
        <v>9326</v>
      </c>
      <c r="E1489" s="1313">
        <v>8.8699999999999992</v>
      </c>
    </row>
    <row r="1490" spans="1:5">
      <c r="A1490" s="1309">
        <v>11686</v>
      </c>
      <c r="B1490" s="1309" t="s">
        <v>10817</v>
      </c>
      <c r="C1490" s="1309" t="s">
        <v>758</v>
      </c>
      <c r="D1490" s="1309" t="s">
        <v>9326</v>
      </c>
      <c r="E1490" s="1313">
        <v>12.31</v>
      </c>
    </row>
    <row r="1491" spans="1:5">
      <c r="A1491" s="1309">
        <v>37598</v>
      </c>
      <c r="B1491" s="1309" t="s">
        <v>10818</v>
      </c>
      <c r="C1491" s="1309" t="s">
        <v>758</v>
      </c>
      <c r="D1491" s="1309" t="s">
        <v>9340</v>
      </c>
      <c r="E1491" s="1313">
        <v>33.86</v>
      </c>
    </row>
    <row r="1492" spans="1:5">
      <c r="A1492" s="1309">
        <v>25398</v>
      </c>
      <c r="B1492" s="1309" t="s">
        <v>10819</v>
      </c>
      <c r="C1492" s="1309" t="s">
        <v>758</v>
      </c>
      <c r="D1492" s="1309" t="s">
        <v>9340</v>
      </c>
      <c r="E1492" s="1314">
        <v>4987.8599999999997</v>
      </c>
    </row>
    <row r="1493" spans="1:5">
      <c r="A1493" s="1309">
        <v>25399</v>
      </c>
      <c r="B1493" s="1309" t="s">
        <v>10820</v>
      </c>
      <c r="C1493" s="1309" t="s">
        <v>758</v>
      </c>
      <c r="D1493" s="1309" t="s">
        <v>9340</v>
      </c>
      <c r="E1493" s="1314">
        <v>3028.06</v>
      </c>
    </row>
    <row r="1494" spans="1:5">
      <c r="A1494" s="1309">
        <v>43440</v>
      </c>
      <c r="B1494" s="1309" t="s">
        <v>10821</v>
      </c>
      <c r="C1494" s="1309" t="s">
        <v>758</v>
      </c>
      <c r="D1494" s="1309" t="s">
        <v>9326</v>
      </c>
      <c r="E1494" s="1313">
        <v>425.87</v>
      </c>
    </row>
    <row r="1495" spans="1:5">
      <c r="A1495" s="1309">
        <v>10667</v>
      </c>
      <c r="B1495" s="1309" t="s">
        <v>10822</v>
      </c>
      <c r="C1495" s="1309" t="s">
        <v>758</v>
      </c>
      <c r="D1495" s="1309" t="s">
        <v>9340</v>
      </c>
      <c r="E1495" s="1314">
        <v>14750</v>
      </c>
    </row>
    <row r="1496" spans="1:5">
      <c r="A1496" s="1309">
        <v>1613</v>
      </c>
      <c r="B1496" s="1309" t="s">
        <v>10823</v>
      </c>
      <c r="C1496" s="1309" t="s">
        <v>758</v>
      </c>
      <c r="D1496" s="1309" t="s">
        <v>9340</v>
      </c>
      <c r="E1496" s="1314">
        <v>1233.96</v>
      </c>
    </row>
    <row r="1497" spans="1:5">
      <c r="A1497" s="1309">
        <v>1626</v>
      </c>
      <c r="B1497" s="1309" t="s">
        <v>10824</v>
      </c>
      <c r="C1497" s="1309" t="s">
        <v>758</v>
      </c>
      <c r="D1497" s="1309" t="s">
        <v>9340</v>
      </c>
      <c r="E1497" s="1314">
        <v>1845.54</v>
      </c>
    </row>
    <row r="1498" spans="1:5">
      <c r="A1498" s="1309">
        <v>1625</v>
      </c>
      <c r="B1498" s="1309" t="s">
        <v>10825</v>
      </c>
      <c r="C1498" s="1309" t="s">
        <v>758</v>
      </c>
      <c r="D1498" s="1309" t="s">
        <v>9340</v>
      </c>
      <c r="E1498" s="1313">
        <v>128.9</v>
      </c>
    </row>
    <row r="1499" spans="1:5">
      <c r="A1499" s="1309">
        <v>1622</v>
      </c>
      <c r="B1499" s="1309" t="s">
        <v>10826</v>
      </c>
      <c r="C1499" s="1309" t="s">
        <v>758</v>
      </c>
      <c r="D1499" s="1309" t="s">
        <v>9340</v>
      </c>
      <c r="E1499" s="1314">
        <v>4164.62</v>
      </c>
    </row>
    <row r="1500" spans="1:5">
      <c r="A1500" s="1309">
        <v>1620</v>
      </c>
      <c r="B1500" s="1309" t="s">
        <v>10827</v>
      </c>
      <c r="C1500" s="1309" t="s">
        <v>758</v>
      </c>
      <c r="D1500" s="1309" t="s">
        <v>9340</v>
      </c>
      <c r="E1500" s="1313">
        <v>271.54000000000002</v>
      </c>
    </row>
    <row r="1501" spans="1:5">
      <c r="A1501" s="1309">
        <v>1629</v>
      </c>
      <c r="B1501" s="1309" t="s">
        <v>10828</v>
      </c>
      <c r="C1501" s="1309" t="s">
        <v>758</v>
      </c>
      <c r="D1501" s="1309" t="s">
        <v>9340</v>
      </c>
      <c r="E1501" s="1314">
        <v>10135.709999999999</v>
      </c>
    </row>
    <row r="1502" spans="1:5">
      <c r="A1502" s="1309">
        <v>1627</v>
      </c>
      <c r="B1502" s="1309" t="s">
        <v>10829</v>
      </c>
      <c r="C1502" s="1309" t="s">
        <v>758</v>
      </c>
      <c r="D1502" s="1309" t="s">
        <v>9340</v>
      </c>
      <c r="E1502" s="1313">
        <v>519.04</v>
      </c>
    </row>
    <row r="1503" spans="1:5">
      <c r="A1503" s="1309">
        <v>1623</v>
      </c>
      <c r="B1503" s="1309" t="s">
        <v>10830</v>
      </c>
      <c r="C1503" s="1309" t="s">
        <v>758</v>
      </c>
      <c r="D1503" s="1309" t="s">
        <v>9340</v>
      </c>
      <c r="E1503" s="1313">
        <v>105.12</v>
      </c>
    </row>
    <row r="1504" spans="1:5">
      <c r="A1504" s="1309">
        <v>1619</v>
      </c>
      <c r="B1504" s="1309" t="s">
        <v>10831</v>
      </c>
      <c r="C1504" s="1309" t="s">
        <v>758</v>
      </c>
      <c r="D1504" s="1309" t="s">
        <v>9340</v>
      </c>
      <c r="E1504" s="1313">
        <v>144.61000000000001</v>
      </c>
    </row>
    <row r="1505" spans="1:5">
      <c r="A1505" s="1309">
        <v>1630</v>
      </c>
      <c r="B1505" s="1309" t="s">
        <v>10832</v>
      </c>
      <c r="C1505" s="1309" t="s">
        <v>758</v>
      </c>
      <c r="D1505" s="1309" t="s">
        <v>9340</v>
      </c>
      <c r="E1505" s="1314">
        <v>3183.94</v>
      </c>
    </row>
    <row r="1506" spans="1:5">
      <c r="A1506" s="1309">
        <v>1616</v>
      </c>
      <c r="B1506" s="1309" t="s">
        <v>10833</v>
      </c>
      <c r="C1506" s="1309" t="s">
        <v>758</v>
      </c>
      <c r="D1506" s="1309" t="s">
        <v>9340</v>
      </c>
      <c r="E1506" s="1314">
        <v>4896.96</v>
      </c>
    </row>
    <row r="1507" spans="1:5">
      <c r="A1507" s="1309">
        <v>1614</v>
      </c>
      <c r="B1507" s="1309" t="s">
        <v>10834</v>
      </c>
      <c r="C1507" s="1309" t="s">
        <v>758</v>
      </c>
      <c r="D1507" s="1309" t="s">
        <v>9340</v>
      </c>
      <c r="E1507" s="1313">
        <v>223.81</v>
      </c>
    </row>
    <row r="1508" spans="1:5">
      <c r="A1508" s="1309">
        <v>1617</v>
      </c>
      <c r="B1508" s="1309" t="s">
        <v>10835</v>
      </c>
      <c r="C1508" s="1309" t="s">
        <v>758</v>
      </c>
      <c r="D1508" s="1309" t="s">
        <v>9340</v>
      </c>
      <c r="E1508" s="1314">
        <v>5845.91</v>
      </c>
    </row>
    <row r="1509" spans="1:5">
      <c r="A1509" s="1309">
        <v>1621</v>
      </c>
      <c r="B1509" s="1309" t="s">
        <v>10836</v>
      </c>
      <c r="C1509" s="1309" t="s">
        <v>758</v>
      </c>
      <c r="D1509" s="1309" t="s">
        <v>9340</v>
      </c>
      <c r="E1509" s="1313">
        <v>400.27</v>
      </c>
    </row>
    <row r="1510" spans="1:5">
      <c r="A1510" s="1309">
        <v>1624</v>
      </c>
      <c r="B1510" s="1309" t="s">
        <v>10837</v>
      </c>
      <c r="C1510" s="1309" t="s">
        <v>758</v>
      </c>
      <c r="D1510" s="1309" t="s">
        <v>9340</v>
      </c>
      <c r="E1510" s="1314">
        <v>14369.53</v>
      </c>
    </row>
    <row r="1511" spans="1:5">
      <c r="A1511" s="1309">
        <v>1615</v>
      </c>
      <c r="B1511" s="1309" t="s">
        <v>10838</v>
      </c>
      <c r="C1511" s="1309" t="s">
        <v>758</v>
      </c>
      <c r="D1511" s="1309" t="s">
        <v>9340</v>
      </c>
      <c r="E1511" s="1313">
        <v>751.65</v>
      </c>
    </row>
    <row r="1512" spans="1:5">
      <c r="A1512" s="1309">
        <v>1612</v>
      </c>
      <c r="B1512" s="1309" t="s">
        <v>10839</v>
      </c>
      <c r="C1512" s="1309" t="s">
        <v>758</v>
      </c>
      <c r="D1512" s="1309" t="s">
        <v>9340</v>
      </c>
      <c r="E1512" s="1313">
        <v>99</v>
      </c>
    </row>
    <row r="1513" spans="1:5">
      <c r="A1513" s="1309">
        <v>1618</v>
      </c>
      <c r="B1513" s="1309" t="s">
        <v>10840</v>
      </c>
      <c r="C1513" s="1309" t="s">
        <v>758</v>
      </c>
      <c r="D1513" s="1309" t="s">
        <v>9340</v>
      </c>
      <c r="E1513" s="1314">
        <v>1032.8800000000001</v>
      </c>
    </row>
    <row r="1514" spans="1:5">
      <c r="A1514" s="1309">
        <v>14211</v>
      </c>
      <c r="B1514" s="1309" t="s">
        <v>10841</v>
      </c>
      <c r="C1514" s="1309" t="s">
        <v>758</v>
      </c>
      <c r="D1514" s="1309" t="s">
        <v>9340</v>
      </c>
      <c r="E1514" s="1313">
        <v>32.07</v>
      </c>
    </row>
    <row r="1515" spans="1:5">
      <c r="A1515" s="1309">
        <v>34500</v>
      </c>
      <c r="B1515" s="1309" t="s">
        <v>10842</v>
      </c>
      <c r="C1515" s="1309" t="s">
        <v>9513</v>
      </c>
      <c r="D1515" s="1309" t="s">
        <v>9326</v>
      </c>
      <c r="E1515" s="1313">
        <v>133.12</v>
      </c>
    </row>
    <row r="1516" spans="1:5">
      <c r="A1516" s="1309">
        <v>40934</v>
      </c>
      <c r="B1516" s="1309" t="s">
        <v>10843</v>
      </c>
      <c r="C1516" s="1309" t="s">
        <v>730</v>
      </c>
      <c r="D1516" s="1309" t="s">
        <v>9326</v>
      </c>
      <c r="E1516" s="1314">
        <v>23720.03</v>
      </c>
    </row>
    <row r="1517" spans="1:5">
      <c r="A1517" s="1309">
        <v>38200</v>
      </c>
      <c r="B1517" s="1309" t="s">
        <v>10844</v>
      </c>
      <c r="C1517" s="1309" t="s">
        <v>10845</v>
      </c>
      <c r="D1517" s="1309" t="s">
        <v>9326</v>
      </c>
      <c r="E1517" s="1313">
        <v>629.57000000000005</v>
      </c>
    </row>
    <row r="1518" spans="1:5">
      <c r="A1518" s="1309">
        <v>39269</v>
      </c>
      <c r="B1518" s="1309" t="s">
        <v>10846</v>
      </c>
      <c r="C1518" s="1309" t="s">
        <v>689</v>
      </c>
      <c r="D1518" s="1309" t="s">
        <v>9326</v>
      </c>
      <c r="E1518" s="1313">
        <v>1.49</v>
      </c>
    </row>
    <row r="1519" spans="1:5">
      <c r="A1519" s="1309">
        <v>11889</v>
      </c>
      <c r="B1519" s="1309" t="s">
        <v>10847</v>
      </c>
      <c r="C1519" s="1309" t="s">
        <v>689</v>
      </c>
      <c r="D1519" s="1309" t="s">
        <v>9326</v>
      </c>
      <c r="E1519" s="1313">
        <v>2.08</v>
      </c>
    </row>
    <row r="1520" spans="1:5">
      <c r="A1520" s="1309">
        <v>39270</v>
      </c>
      <c r="B1520" s="1309" t="s">
        <v>10848</v>
      </c>
      <c r="C1520" s="1309" t="s">
        <v>689</v>
      </c>
      <c r="D1520" s="1309" t="s">
        <v>9326</v>
      </c>
      <c r="E1520" s="1313">
        <v>2.48</v>
      </c>
    </row>
    <row r="1521" spans="1:5">
      <c r="A1521" s="1309">
        <v>11890</v>
      </c>
      <c r="B1521" s="1309" t="s">
        <v>10849</v>
      </c>
      <c r="C1521" s="1309" t="s">
        <v>689</v>
      </c>
      <c r="D1521" s="1309" t="s">
        <v>9326</v>
      </c>
      <c r="E1521" s="1313">
        <v>3.22</v>
      </c>
    </row>
    <row r="1522" spans="1:5">
      <c r="A1522" s="1309">
        <v>11891</v>
      </c>
      <c r="B1522" s="1309" t="s">
        <v>10850</v>
      </c>
      <c r="C1522" s="1309" t="s">
        <v>689</v>
      </c>
      <c r="D1522" s="1309" t="s">
        <v>9326</v>
      </c>
      <c r="E1522" s="1313">
        <v>5.31</v>
      </c>
    </row>
    <row r="1523" spans="1:5">
      <c r="A1523" s="1309">
        <v>11892</v>
      </c>
      <c r="B1523" s="1309" t="s">
        <v>10851</v>
      </c>
      <c r="C1523" s="1309" t="s">
        <v>689</v>
      </c>
      <c r="D1523" s="1309" t="s">
        <v>9326</v>
      </c>
      <c r="E1523" s="1313">
        <v>8.18</v>
      </c>
    </row>
    <row r="1524" spans="1:5">
      <c r="A1524" s="1309">
        <v>37601</v>
      </c>
      <c r="B1524" s="1309" t="s">
        <v>10852</v>
      </c>
      <c r="C1524" s="1309" t="s">
        <v>689</v>
      </c>
      <c r="D1524" s="1309" t="s">
        <v>9340</v>
      </c>
      <c r="E1524" s="1313">
        <v>7.52</v>
      </c>
    </row>
    <row r="1525" spans="1:5">
      <c r="A1525" s="1309">
        <v>1634</v>
      </c>
      <c r="B1525" s="1309" t="s">
        <v>10853</v>
      </c>
      <c r="C1525" s="1309" t="s">
        <v>689</v>
      </c>
      <c r="D1525" s="1309" t="s">
        <v>9340</v>
      </c>
      <c r="E1525" s="1313">
        <v>7.77</v>
      </c>
    </row>
    <row r="1526" spans="1:5">
      <c r="A1526" s="1309">
        <v>5086</v>
      </c>
      <c r="B1526" s="1309" t="s">
        <v>10854</v>
      </c>
      <c r="C1526" s="1309" t="s">
        <v>9401</v>
      </c>
      <c r="D1526" s="1309" t="s">
        <v>9326</v>
      </c>
      <c r="E1526" s="1313">
        <v>30.92</v>
      </c>
    </row>
    <row r="1527" spans="1:5">
      <c r="A1527" s="1309">
        <v>11280</v>
      </c>
      <c r="B1527" s="1309" t="s">
        <v>10855</v>
      </c>
      <c r="C1527" s="1309" t="s">
        <v>758</v>
      </c>
      <c r="D1527" s="1309" t="s">
        <v>9326</v>
      </c>
      <c r="E1527" s="1314">
        <v>10240.09</v>
      </c>
    </row>
    <row r="1528" spans="1:5">
      <c r="A1528" s="1309">
        <v>40519</v>
      </c>
      <c r="B1528" s="1309" t="s">
        <v>10856</v>
      </c>
      <c r="C1528" s="1309" t="s">
        <v>758</v>
      </c>
      <c r="D1528" s="1309" t="s">
        <v>9326</v>
      </c>
      <c r="E1528" s="1314">
        <v>84415.82</v>
      </c>
    </row>
    <row r="1529" spans="1:5">
      <c r="A1529" s="1309">
        <v>39869</v>
      </c>
      <c r="B1529" s="1309" t="s">
        <v>10857</v>
      </c>
      <c r="C1529" s="1309" t="s">
        <v>758</v>
      </c>
      <c r="D1529" s="1309" t="s">
        <v>9340</v>
      </c>
      <c r="E1529" s="1313">
        <v>14.97</v>
      </c>
    </row>
    <row r="1530" spans="1:5">
      <c r="A1530" s="1309">
        <v>39870</v>
      </c>
      <c r="B1530" s="1309" t="s">
        <v>10858</v>
      </c>
      <c r="C1530" s="1309" t="s">
        <v>758</v>
      </c>
      <c r="D1530" s="1309" t="s">
        <v>9340</v>
      </c>
      <c r="E1530" s="1313">
        <v>22.9</v>
      </c>
    </row>
    <row r="1531" spans="1:5">
      <c r="A1531" s="1309">
        <v>39871</v>
      </c>
      <c r="B1531" s="1309" t="s">
        <v>10859</v>
      </c>
      <c r="C1531" s="1309" t="s">
        <v>758</v>
      </c>
      <c r="D1531" s="1309" t="s">
        <v>9340</v>
      </c>
      <c r="E1531" s="1313">
        <v>25.67</v>
      </c>
    </row>
    <row r="1532" spans="1:5">
      <c r="A1532" s="1309">
        <v>12722</v>
      </c>
      <c r="B1532" s="1309" t="s">
        <v>10860</v>
      </c>
      <c r="C1532" s="1309" t="s">
        <v>758</v>
      </c>
      <c r="D1532" s="1309" t="s">
        <v>9340</v>
      </c>
      <c r="E1532" s="1313">
        <v>859.07</v>
      </c>
    </row>
    <row r="1533" spans="1:5">
      <c r="A1533" s="1309">
        <v>12714</v>
      </c>
      <c r="B1533" s="1309" t="s">
        <v>10861</v>
      </c>
      <c r="C1533" s="1309" t="s">
        <v>758</v>
      </c>
      <c r="D1533" s="1309" t="s">
        <v>9340</v>
      </c>
      <c r="E1533" s="1313">
        <v>5.61</v>
      </c>
    </row>
    <row r="1534" spans="1:5">
      <c r="A1534" s="1309">
        <v>12715</v>
      </c>
      <c r="B1534" s="1309" t="s">
        <v>10862</v>
      </c>
      <c r="C1534" s="1309" t="s">
        <v>758</v>
      </c>
      <c r="D1534" s="1309" t="s">
        <v>9340</v>
      </c>
      <c r="E1534" s="1313">
        <v>12.66</v>
      </c>
    </row>
    <row r="1535" spans="1:5">
      <c r="A1535" s="1309">
        <v>12716</v>
      </c>
      <c r="B1535" s="1309" t="s">
        <v>10863</v>
      </c>
      <c r="C1535" s="1309" t="s">
        <v>758</v>
      </c>
      <c r="D1535" s="1309" t="s">
        <v>9340</v>
      </c>
      <c r="E1535" s="1313">
        <v>21.74</v>
      </c>
    </row>
    <row r="1536" spans="1:5">
      <c r="A1536" s="1309">
        <v>12717</v>
      </c>
      <c r="B1536" s="1309" t="s">
        <v>10864</v>
      </c>
      <c r="C1536" s="1309" t="s">
        <v>758</v>
      </c>
      <c r="D1536" s="1309" t="s">
        <v>9340</v>
      </c>
      <c r="E1536" s="1313">
        <v>42.74</v>
      </c>
    </row>
    <row r="1537" spans="1:5">
      <c r="A1537" s="1309">
        <v>12718</v>
      </c>
      <c r="B1537" s="1309" t="s">
        <v>10865</v>
      </c>
      <c r="C1537" s="1309" t="s">
        <v>758</v>
      </c>
      <c r="D1537" s="1309" t="s">
        <v>9340</v>
      </c>
      <c r="E1537" s="1313">
        <v>65.59</v>
      </c>
    </row>
    <row r="1538" spans="1:5">
      <c r="A1538" s="1309">
        <v>12719</v>
      </c>
      <c r="B1538" s="1309" t="s">
        <v>10866</v>
      </c>
      <c r="C1538" s="1309" t="s">
        <v>758</v>
      </c>
      <c r="D1538" s="1309" t="s">
        <v>9340</v>
      </c>
      <c r="E1538" s="1313">
        <v>104.12</v>
      </c>
    </row>
    <row r="1539" spans="1:5">
      <c r="A1539" s="1309">
        <v>12720</v>
      </c>
      <c r="B1539" s="1309" t="s">
        <v>10867</v>
      </c>
      <c r="C1539" s="1309" t="s">
        <v>758</v>
      </c>
      <c r="D1539" s="1309" t="s">
        <v>9340</v>
      </c>
      <c r="E1539" s="1313">
        <v>362.55</v>
      </c>
    </row>
    <row r="1540" spans="1:5">
      <c r="A1540" s="1309">
        <v>12721</v>
      </c>
      <c r="B1540" s="1309" t="s">
        <v>10868</v>
      </c>
      <c r="C1540" s="1309" t="s">
        <v>758</v>
      </c>
      <c r="D1540" s="1309" t="s">
        <v>9340</v>
      </c>
      <c r="E1540" s="1313">
        <v>347.66</v>
      </c>
    </row>
    <row r="1541" spans="1:5">
      <c r="A1541" s="1309">
        <v>3468</v>
      </c>
      <c r="B1541" s="1309" t="s">
        <v>10869</v>
      </c>
      <c r="C1541" s="1309" t="s">
        <v>758</v>
      </c>
      <c r="D1541" s="1309" t="s">
        <v>9340</v>
      </c>
      <c r="E1541" s="1313">
        <v>41.02</v>
      </c>
    </row>
    <row r="1542" spans="1:5">
      <c r="A1542" s="1309">
        <v>3465</v>
      </c>
      <c r="B1542" s="1309" t="s">
        <v>10870</v>
      </c>
      <c r="C1542" s="1309" t="s">
        <v>758</v>
      </c>
      <c r="D1542" s="1309" t="s">
        <v>9340</v>
      </c>
      <c r="E1542" s="1313">
        <v>41.01</v>
      </c>
    </row>
    <row r="1543" spans="1:5">
      <c r="A1543" s="1309">
        <v>12403</v>
      </c>
      <c r="B1543" s="1309" t="s">
        <v>10871</v>
      </c>
      <c r="C1543" s="1309" t="s">
        <v>758</v>
      </c>
      <c r="D1543" s="1309" t="s">
        <v>9340</v>
      </c>
      <c r="E1543" s="1313">
        <v>29.23</v>
      </c>
    </row>
    <row r="1544" spans="1:5">
      <c r="A1544" s="1309">
        <v>3463</v>
      </c>
      <c r="B1544" s="1309" t="s">
        <v>10872</v>
      </c>
      <c r="C1544" s="1309" t="s">
        <v>758</v>
      </c>
      <c r="D1544" s="1309" t="s">
        <v>9340</v>
      </c>
      <c r="E1544" s="1313">
        <v>17.079999999999998</v>
      </c>
    </row>
    <row r="1545" spans="1:5">
      <c r="A1545" s="1309">
        <v>3464</v>
      </c>
      <c r="B1545" s="1309" t="s">
        <v>10873</v>
      </c>
      <c r="C1545" s="1309" t="s">
        <v>758</v>
      </c>
      <c r="D1545" s="1309" t="s">
        <v>9340</v>
      </c>
      <c r="E1545" s="1313">
        <v>17.079999999999998</v>
      </c>
    </row>
    <row r="1546" spans="1:5">
      <c r="A1546" s="1309">
        <v>3466</v>
      </c>
      <c r="B1546" s="1309" t="s">
        <v>10874</v>
      </c>
      <c r="C1546" s="1309" t="s">
        <v>758</v>
      </c>
      <c r="D1546" s="1309" t="s">
        <v>9340</v>
      </c>
      <c r="E1546" s="1313">
        <v>104.16</v>
      </c>
    </row>
    <row r="1547" spans="1:5">
      <c r="A1547" s="1309">
        <v>3467</v>
      </c>
      <c r="B1547" s="1309" t="s">
        <v>10875</v>
      </c>
      <c r="C1547" s="1309" t="s">
        <v>758</v>
      </c>
      <c r="D1547" s="1309" t="s">
        <v>9340</v>
      </c>
      <c r="E1547" s="1313">
        <v>58.82</v>
      </c>
    </row>
    <row r="1548" spans="1:5">
      <c r="A1548" s="1309">
        <v>3462</v>
      </c>
      <c r="B1548" s="1309" t="s">
        <v>10876</v>
      </c>
      <c r="C1548" s="1309" t="s">
        <v>758</v>
      </c>
      <c r="D1548" s="1309" t="s">
        <v>9340</v>
      </c>
      <c r="E1548" s="1313">
        <v>11.27</v>
      </c>
    </row>
    <row r="1549" spans="1:5">
      <c r="A1549" s="1309">
        <v>3446</v>
      </c>
      <c r="B1549" s="1309" t="s">
        <v>10877</v>
      </c>
      <c r="C1549" s="1309" t="s">
        <v>758</v>
      </c>
      <c r="D1549" s="1309" t="s">
        <v>9340</v>
      </c>
      <c r="E1549" s="1313">
        <v>34.68</v>
      </c>
    </row>
    <row r="1550" spans="1:5">
      <c r="A1550" s="1309">
        <v>3445</v>
      </c>
      <c r="B1550" s="1309" t="s">
        <v>10878</v>
      </c>
      <c r="C1550" s="1309" t="s">
        <v>758</v>
      </c>
      <c r="D1550" s="1309" t="s">
        <v>9340</v>
      </c>
      <c r="E1550" s="1313">
        <v>28.31</v>
      </c>
    </row>
    <row r="1551" spans="1:5">
      <c r="A1551" s="1309">
        <v>3441</v>
      </c>
      <c r="B1551" s="1309" t="s">
        <v>10879</v>
      </c>
      <c r="C1551" s="1309" t="s">
        <v>758</v>
      </c>
      <c r="D1551" s="1309" t="s">
        <v>9340</v>
      </c>
      <c r="E1551" s="1313">
        <v>7.99</v>
      </c>
    </row>
    <row r="1552" spans="1:5">
      <c r="A1552" s="1309">
        <v>3444</v>
      </c>
      <c r="B1552" s="1309" t="s">
        <v>10880</v>
      </c>
      <c r="C1552" s="1309" t="s">
        <v>758</v>
      </c>
      <c r="D1552" s="1309" t="s">
        <v>9340</v>
      </c>
      <c r="E1552" s="1313">
        <v>17.420000000000002</v>
      </c>
    </row>
    <row r="1553" spans="1:5">
      <c r="A1553" s="1309">
        <v>12402</v>
      </c>
      <c r="B1553" s="1309" t="s">
        <v>10881</v>
      </c>
      <c r="C1553" s="1309" t="s">
        <v>758</v>
      </c>
      <c r="D1553" s="1309" t="s">
        <v>9340</v>
      </c>
      <c r="E1553" s="1313">
        <v>97.48</v>
      </c>
    </row>
    <row r="1554" spans="1:5">
      <c r="A1554" s="1309">
        <v>3447</v>
      </c>
      <c r="B1554" s="1309" t="s">
        <v>10882</v>
      </c>
      <c r="C1554" s="1309" t="s">
        <v>758</v>
      </c>
      <c r="D1554" s="1309" t="s">
        <v>9340</v>
      </c>
      <c r="E1554" s="1313">
        <v>50.43</v>
      </c>
    </row>
    <row r="1555" spans="1:5">
      <c r="A1555" s="1309">
        <v>3442</v>
      </c>
      <c r="B1555" s="1309" t="s">
        <v>10883</v>
      </c>
      <c r="C1555" s="1309" t="s">
        <v>758</v>
      </c>
      <c r="D1555" s="1309" t="s">
        <v>9340</v>
      </c>
      <c r="E1555" s="1313">
        <v>11.95</v>
      </c>
    </row>
    <row r="1556" spans="1:5">
      <c r="A1556" s="1309">
        <v>3448</v>
      </c>
      <c r="B1556" s="1309" t="s">
        <v>10884</v>
      </c>
      <c r="C1556" s="1309" t="s">
        <v>758</v>
      </c>
      <c r="D1556" s="1309" t="s">
        <v>9340</v>
      </c>
      <c r="E1556" s="1313">
        <v>142.51</v>
      </c>
    </row>
    <row r="1557" spans="1:5">
      <c r="A1557" s="1309">
        <v>3449</v>
      </c>
      <c r="B1557" s="1309" t="s">
        <v>10885</v>
      </c>
      <c r="C1557" s="1309" t="s">
        <v>758</v>
      </c>
      <c r="D1557" s="1309" t="s">
        <v>9340</v>
      </c>
      <c r="E1557" s="1313">
        <v>249.71</v>
      </c>
    </row>
    <row r="1558" spans="1:5">
      <c r="A1558" s="1309">
        <v>37438</v>
      </c>
      <c r="B1558" s="1309" t="s">
        <v>10886</v>
      </c>
      <c r="C1558" s="1309" t="s">
        <v>758</v>
      </c>
      <c r="D1558" s="1309" t="s">
        <v>9340</v>
      </c>
      <c r="E1558" s="1313">
        <v>276.89</v>
      </c>
    </row>
    <row r="1559" spans="1:5">
      <c r="A1559" s="1309">
        <v>37439</v>
      </c>
      <c r="B1559" s="1309" t="s">
        <v>10887</v>
      </c>
      <c r="C1559" s="1309" t="s">
        <v>758</v>
      </c>
      <c r="D1559" s="1309" t="s">
        <v>9340</v>
      </c>
      <c r="E1559" s="1314">
        <v>1810.31</v>
      </c>
    </row>
    <row r="1560" spans="1:5">
      <c r="A1560" s="1309">
        <v>37435</v>
      </c>
      <c r="B1560" s="1309" t="s">
        <v>10888</v>
      </c>
      <c r="C1560" s="1309" t="s">
        <v>758</v>
      </c>
      <c r="D1560" s="1309" t="s">
        <v>9340</v>
      </c>
      <c r="E1560" s="1313">
        <v>32.54</v>
      </c>
    </row>
    <row r="1561" spans="1:5">
      <c r="A1561" s="1309">
        <v>37436</v>
      </c>
      <c r="B1561" s="1309" t="s">
        <v>10889</v>
      </c>
      <c r="C1561" s="1309" t="s">
        <v>758</v>
      </c>
      <c r="D1561" s="1309" t="s">
        <v>9340</v>
      </c>
      <c r="E1561" s="1313">
        <v>38.4</v>
      </c>
    </row>
    <row r="1562" spans="1:5">
      <c r="A1562" s="1309">
        <v>37437</v>
      </c>
      <c r="B1562" s="1309" t="s">
        <v>10890</v>
      </c>
      <c r="C1562" s="1309" t="s">
        <v>758</v>
      </c>
      <c r="D1562" s="1309" t="s">
        <v>9340</v>
      </c>
      <c r="E1562" s="1313">
        <v>55.54</v>
      </c>
    </row>
    <row r="1563" spans="1:5">
      <c r="A1563" s="1309">
        <v>3473</v>
      </c>
      <c r="B1563" s="1309" t="s">
        <v>10891</v>
      </c>
      <c r="C1563" s="1309" t="s">
        <v>758</v>
      </c>
      <c r="D1563" s="1309" t="s">
        <v>9340</v>
      </c>
      <c r="E1563" s="1313">
        <v>39.21</v>
      </c>
    </row>
    <row r="1564" spans="1:5">
      <c r="A1564" s="1309">
        <v>3474</v>
      </c>
      <c r="B1564" s="1309" t="s">
        <v>10892</v>
      </c>
      <c r="C1564" s="1309" t="s">
        <v>758</v>
      </c>
      <c r="D1564" s="1309" t="s">
        <v>9340</v>
      </c>
      <c r="E1564" s="1313">
        <v>32.32</v>
      </c>
    </row>
    <row r="1565" spans="1:5">
      <c r="A1565" s="1309">
        <v>3450</v>
      </c>
      <c r="B1565" s="1309" t="s">
        <v>10893</v>
      </c>
      <c r="C1565" s="1309" t="s">
        <v>758</v>
      </c>
      <c r="D1565" s="1309" t="s">
        <v>9340</v>
      </c>
      <c r="E1565" s="1313">
        <v>9.3699999999999992</v>
      </c>
    </row>
    <row r="1566" spans="1:5">
      <c r="A1566" s="1309">
        <v>3443</v>
      </c>
      <c r="B1566" s="1309" t="s">
        <v>10894</v>
      </c>
      <c r="C1566" s="1309" t="s">
        <v>758</v>
      </c>
      <c r="D1566" s="1309" t="s">
        <v>9340</v>
      </c>
      <c r="E1566" s="1313">
        <v>20.100000000000001</v>
      </c>
    </row>
    <row r="1567" spans="1:5">
      <c r="A1567" s="1309">
        <v>3453</v>
      </c>
      <c r="B1567" s="1309" t="s">
        <v>10895</v>
      </c>
      <c r="C1567" s="1309" t="s">
        <v>758</v>
      </c>
      <c r="D1567" s="1309" t="s">
        <v>9340</v>
      </c>
      <c r="E1567" s="1313">
        <v>114.45</v>
      </c>
    </row>
    <row r="1568" spans="1:5">
      <c r="A1568" s="1309">
        <v>3452</v>
      </c>
      <c r="B1568" s="1309" t="s">
        <v>10896</v>
      </c>
      <c r="C1568" s="1309" t="s">
        <v>758</v>
      </c>
      <c r="D1568" s="1309" t="s">
        <v>9340</v>
      </c>
      <c r="E1568" s="1313">
        <v>56.49</v>
      </c>
    </row>
    <row r="1569" spans="1:5">
      <c r="A1569" s="1309">
        <v>3451</v>
      </c>
      <c r="B1569" s="1309" t="s">
        <v>10897</v>
      </c>
      <c r="C1569" s="1309" t="s">
        <v>758</v>
      </c>
      <c r="D1569" s="1309" t="s">
        <v>9340</v>
      </c>
      <c r="E1569" s="1313">
        <v>11.2</v>
      </c>
    </row>
    <row r="1570" spans="1:5">
      <c r="A1570" s="1309">
        <v>3454</v>
      </c>
      <c r="B1570" s="1309" t="s">
        <v>10898</v>
      </c>
      <c r="C1570" s="1309" t="s">
        <v>758</v>
      </c>
      <c r="D1570" s="1309" t="s">
        <v>9340</v>
      </c>
      <c r="E1570" s="1313">
        <v>174.07</v>
      </c>
    </row>
    <row r="1571" spans="1:5">
      <c r="A1571" s="1309">
        <v>3458</v>
      </c>
      <c r="B1571" s="1309" t="s">
        <v>10899</v>
      </c>
      <c r="C1571" s="1309" t="s">
        <v>758</v>
      </c>
      <c r="D1571" s="1309" t="s">
        <v>9340</v>
      </c>
      <c r="E1571" s="1313">
        <v>31.43</v>
      </c>
    </row>
    <row r="1572" spans="1:5">
      <c r="A1572" s="1309">
        <v>3457</v>
      </c>
      <c r="B1572" s="1309" t="s">
        <v>10900</v>
      </c>
      <c r="C1572" s="1309" t="s">
        <v>758</v>
      </c>
      <c r="D1572" s="1309" t="s">
        <v>9340</v>
      </c>
      <c r="E1572" s="1313">
        <v>23.59</v>
      </c>
    </row>
    <row r="1573" spans="1:5">
      <c r="A1573" s="1309">
        <v>3455</v>
      </c>
      <c r="B1573" s="1309" t="s">
        <v>10901</v>
      </c>
      <c r="C1573" s="1309" t="s">
        <v>758</v>
      </c>
      <c r="D1573" s="1309" t="s">
        <v>9340</v>
      </c>
      <c r="E1573" s="1313">
        <v>6.7</v>
      </c>
    </row>
    <row r="1574" spans="1:5">
      <c r="A1574" s="1309">
        <v>3472</v>
      </c>
      <c r="B1574" s="1309" t="s">
        <v>10902</v>
      </c>
      <c r="C1574" s="1309" t="s">
        <v>758</v>
      </c>
      <c r="D1574" s="1309" t="s">
        <v>9340</v>
      </c>
      <c r="E1574" s="1313">
        <v>15.05</v>
      </c>
    </row>
    <row r="1575" spans="1:5">
      <c r="A1575" s="1309">
        <v>3470</v>
      </c>
      <c r="B1575" s="1309" t="s">
        <v>10903</v>
      </c>
      <c r="C1575" s="1309" t="s">
        <v>758</v>
      </c>
      <c r="D1575" s="1309" t="s">
        <v>9340</v>
      </c>
      <c r="E1575" s="1313">
        <v>87.76</v>
      </c>
    </row>
    <row r="1576" spans="1:5">
      <c r="A1576" s="1309">
        <v>3471</v>
      </c>
      <c r="B1576" s="1309" t="s">
        <v>10904</v>
      </c>
      <c r="C1576" s="1309" t="s">
        <v>758</v>
      </c>
      <c r="D1576" s="1309" t="s">
        <v>9340</v>
      </c>
      <c r="E1576" s="1313">
        <v>48.22</v>
      </c>
    </row>
    <row r="1577" spans="1:5">
      <c r="A1577" s="1309">
        <v>3456</v>
      </c>
      <c r="B1577" s="1309" t="s">
        <v>10905</v>
      </c>
      <c r="C1577" s="1309" t="s">
        <v>758</v>
      </c>
      <c r="D1577" s="1309" t="s">
        <v>9340</v>
      </c>
      <c r="E1577" s="1313">
        <v>10.02</v>
      </c>
    </row>
    <row r="1578" spans="1:5">
      <c r="A1578" s="1309">
        <v>3459</v>
      </c>
      <c r="B1578" s="1309" t="s">
        <v>10906</v>
      </c>
      <c r="C1578" s="1309" t="s">
        <v>758</v>
      </c>
      <c r="D1578" s="1309" t="s">
        <v>9340</v>
      </c>
      <c r="E1578" s="1313">
        <v>123.78</v>
      </c>
    </row>
    <row r="1579" spans="1:5">
      <c r="A1579" s="1309">
        <v>3469</v>
      </c>
      <c r="B1579" s="1309" t="s">
        <v>10907</v>
      </c>
      <c r="C1579" s="1309" t="s">
        <v>758</v>
      </c>
      <c r="D1579" s="1309" t="s">
        <v>9340</v>
      </c>
      <c r="E1579" s="1313">
        <v>235.4</v>
      </c>
    </row>
    <row r="1580" spans="1:5">
      <c r="A1580" s="1309">
        <v>3460</v>
      </c>
      <c r="B1580" s="1309" t="s">
        <v>10908</v>
      </c>
      <c r="C1580" s="1309" t="s">
        <v>758</v>
      </c>
      <c r="D1580" s="1309" t="s">
        <v>9340</v>
      </c>
      <c r="E1580" s="1313">
        <v>343.48</v>
      </c>
    </row>
    <row r="1581" spans="1:5">
      <c r="A1581" s="1309">
        <v>3461</v>
      </c>
      <c r="B1581" s="1309" t="s">
        <v>10909</v>
      </c>
      <c r="C1581" s="1309" t="s">
        <v>758</v>
      </c>
      <c r="D1581" s="1309" t="s">
        <v>9340</v>
      </c>
      <c r="E1581" s="1313">
        <v>877.93</v>
      </c>
    </row>
    <row r="1582" spans="1:5">
      <c r="A1582" s="1309">
        <v>37433</v>
      </c>
      <c r="B1582" s="1309" t="s">
        <v>10910</v>
      </c>
      <c r="C1582" s="1309" t="s">
        <v>758</v>
      </c>
      <c r="D1582" s="1309" t="s">
        <v>9340</v>
      </c>
      <c r="E1582" s="1313">
        <v>276.89</v>
      </c>
    </row>
    <row r="1583" spans="1:5">
      <c r="A1583" s="1309">
        <v>37430</v>
      </c>
      <c r="B1583" s="1309" t="s">
        <v>10911</v>
      </c>
      <c r="C1583" s="1309" t="s">
        <v>758</v>
      </c>
      <c r="D1583" s="1309" t="s">
        <v>9340</v>
      </c>
      <c r="E1583" s="1313">
        <v>34.700000000000003</v>
      </c>
    </row>
    <row r="1584" spans="1:5">
      <c r="A1584" s="1309">
        <v>37434</v>
      </c>
      <c r="B1584" s="1309" t="s">
        <v>10912</v>
      </c>
      <c r="C1584" s="1309" t="s">
        <v>758</v>
      </c>
      <c r="D1584" s="1309" t="s">
        <v>9340</v>
      </c>
      <c r="E1584" s="1314">
        <v>2581.75</v>
      </c>
    </row>
    <row r="1585" spans="1:5">
      <c r="A1585" s="1309">
        <v>37431</v>
      </c>
      <c r="B1585" s="1309" t="s">
        <v>10913</v>
      </c>
      <c r="C1585" s="1309" t="s">
        <v>758</v>
      </c>
      <c r="D1585" s="1309" t="s">
        <v>9340</v>
      </c>
      <c r="E1585" s="1313">
        <v>47.07</v>
      </c>
    </row>
    <row r="1586" spans="1:5">
      <c r="A1586" s="1309">
        <v>37432</v>
      </c>
      <c r="B1586" s="1309" t="s">
        <v>10914</v>
      </c>
      <c r="C1586" s="1309" t="s">
        <v>758</v>
      </c>
      <c r="D1586" s="1309" t="s">
        <v>9340</v>
      </c>
      <c r="E1586" s="1313">
        <v>86.82</v>
      </c>
    </row>
    <row r="1587" spans="1:5">
      <c r="A1587" s="1309">
        <v>37413</v>
      </c>
      <c r="B1587" s="1309" t="s">
        <v>10915</v>
      </c>
      <c r="C1587" s="1309" t="s">
        <v>758</v>
      </c>
      <c r="D1587" s="1309" t="s">
        <v>9340</v>
      </c>
      <c r="E1587" s="1313">
        <v>4.38</v>
      </c>
    </row>
    <row r="1588" spans="1:5">
      <c r="A1588" s="1309">
        <v>37414</v>
      </c>
      <c r="B1588" s="1309" t="s">
        <v>10916</v>
      </c>
      <c r="C1588" s="1309" t="s">
        <v>758</v>
      </c>
      <c r="D1588" s="1309" t="s">
        <v>9340</v>
      </c>
      <c r="E1588" s="1313">
        <v>4.97</v>
      </c>
    </row>
    <row r="1589" spans="1:5">
      <c r="A1589" s="1309">
        <v>37415</v>
      </c>
      <c r="B1589" s="1309" t="s">
        <v>10917</v>
      </c>
      <c r="C1589" s="1309" t="s">
        <v>758</v>
      </c>
      <c r="D1589" s="1309" t="s">
        <v>9340</v>
      </c>
      <c r="E1589" s="1313">
        <v>9.0299999999999994</v>
      </c>
    </row>
    <row r="1590" spans="1:5">
      <c r="A1590" s="1309">
        <v>37416</v>
      </c>
      <c r="B1590" s="1309" t="s">
        <v>10918</v>
      </c>
      <c r="C1590" s="1309" t="s">
        <v>758</v>
      </c>
      <c r="D1590" s="1309" t="s">
        <v>9340</v>
      </c>
      <c r="E1590" s="1313">
        <v>4.09</v>
      </c>
    </row>
    <row r="1591" spans="1:5">
      <c r="A1591" s="1309">
        <v>37417</v>
      </c>
      <c r="B1591" s="1309" t="s">
        <v>10919</v>
      </c>
      <c r="C1591" s="1309" t="s">
        <v>758</v>
      </c>
      <c r="D1591" s="1309" t="s">
        <v>9340</v>
      </c>
      <c r="E1591" s="1313">
        <v>5.88</v>
      </c>
    </row>
    <row r="1592" spans="1:5">
      <c r="A1592" s="1309">
        <v>43590</v>
      </c>
      <c r="B1592" s="1309" t="s">
        <v>10920</v>
      </c>
      <c r="C1592" s="1309" t="s">
        <v>758</v>
      </c>
      <c r="D1592" s="1309" t="s">
        <v>9326</v>
      </c>
      <c r="E1592" s="1313">
        <v>143.76</v>
      </c>
    </row>
    <row r="1593" spans="1:5">
      <c r="A1593" s="1309">
        <v>43589</v>
      </c>
      <c r="B1593" s="1309" t="s">
        <v>10921</v>
      </c>
      <c r="C1593" s="1309" t="s">
        <v>758</v>
      </c>
      <c r="D1593" s="1309" t="s">
        <v>9326</v>
      </c>
      <c r="E1593" s="1313">
        <v>26.01</v>
      </c>
    </row>
    <row r="1594" spans="1:5">
      <c r="A1594" s="1309">
        <v>34519</v>
      </c>
      <c r="B1594" s="1309" t="s">
        <v>10922</v>
      </c>
      <c r="C1594" s="1309" t="s">
        <v>758</v>
      </c>
      <c r="D1594" s="1309" t="s">
        <v>9340</v>
      </c>
      <c r="E1594" s="1313">
        <v>95.75</v>
      </c>
    </row>
    <row r="1595" spans="1:5">
      <c r="A1595" s="1309">
        <v>1649</v>
      </c>
      <c r="B1595" s="1309" t="s">
        <v>10923</v>
      </c>
      <c r="C1595" s="1309" t="s">
        <v>758</v>
      </c>
      <c r="D1595" s="1309" t="s">
        <v>9340</v>
      </c>
      <c r="E1595" s="1313">
        <v>74.12</v>
      </c>
    </row>
    <row r="1596" spans="1:5">
      <c r="A1596" s="1309">
        <v>1653</v>
      </c>
      <c r="B1596" s="1309" t="s">
        <v>10924</v>
      </c>
      <c r="C1596" s="1309" t="s">
        <v>758</v>
      </c>
      <c r="D1596" s="1309" t="s">
        <v>9340</v>
      </c>
      <c r="E1596" s="1313">
        <v>58.05</v>
      </c>
    </row>
    <row r="1597" spans="1:5">
      <c r="A1597" s="1309">
        <v>1647</v>
      </c>
      <c r="B1597" s="1309" t="s">
        <v>10925</v>
      </c>
      <c r="C1597" s="1309" t="s">
        <v>758</v>
      </c>
      <c r="D1597" s="1309" t="s">
        <v>9340</v>
      </c>
      <c r="E1597" s="1313">
        <v>20.79</v>
      </c>
    </row>
    <row r="1598" spans="1:5">
      <c r="A1598" s="1309">
        <v>1648</v>
      </c>
      <c r="B1598" s="1309" t="s">
        <v>10926</v>
      </c>
      <c r="C1598" s="1309" t="s">
        <v>758</v>
      </c>
      <c r="D1598" s="1309" t="s">
        <v>9340</v>
      </c>
      <c r="E1598" s="1313">
        <v>39.92</v>
      </c>
    </row>
    <row r="1599" spans="1:5">
      <c r="A1599" s="1309">
        <v>1651</v>
      </c>
      <c r="B1599" s="1309" t="s">
        <v>10927</v>
      </c>
      <c r="C1599" s="1309" t="s">
        <v>758</v>
      </c>
      <c r="D1599" s="1309" t="s">
        <v>9340</v>
      </c>
      <c r="E1599" s="1313">
        <v>185.18</v>
      </c>
    </row>
    <row r="1600" spans="1:5">
      <c r="A1600" s="1309">
        <v>1650</v>
      </c>
      <c r="B1600" s="1309" t="s">
        <v>10928</v>
      </c>
      <c r="C1600" s="1309" t="s">
        <v>758</v>
      </c>
      <c r="D1600" s="1309" t="s">
        <v>9340</v>
      </c>
      <c r="E1600" s="1313">
        <v>102.36</v>
      </c>
    </row>
    <row r="1601" spans="1:5">
      <c r="A1601" s="1309">
        <v>1654</v>
      </c>
      <c r="B1601" s="1309" t="s">
        <v>10929</v>
      </c>
      <c r="C1601" s="1309" t="s">
        <v>758</v>
      </c>
      <c r="D1601" s="1309" t="s">
        <v>9340</v>
      </c>
      <c r="E1601" s="1313">
        <v>28.53</v>
      </c>
    </row>
    <row r="1602" spans="1:5">
      <c r="A1602" s="1309">
        <v>1652</v>
      </c>
      <c r="B1602" s="1309" t="s">
        <v>10930</v>
      </c>
      <c r="C1602" s="1309" t="s">
        <v>758</v>
      </c>
      <c r="D1602" s="1309" t="s">
        <v>9340</v>
      </c>
      <c r="E1602" s="1313">
        <v>265.77999999999997</v>
      </c>
    </row>
    <row r="1603" spans="1:5">
      <c r="A1603" s="1309">
        <v>10510</v>
      </c>
      <c r="B1603" s="1309" t="s">
        <v>10931</v>
      </c>
      <c r="C1603" s="1309" t="s">
        <v>758</v>
      </c>
      <c r="D1603" s="1309" t="s">
        <v>9326</v>
      </c>
      <c r="E1603" s="1313">
        <v>115.46</v>
      </c>
    </row>
    <row r="1604" spans="1:5">
      <c r="A1604" s="1309">
        <v>1747</v>
      </c>
      <c r="B1604" s="1309" t="s">
        <v>10932</v>
      </c>
      <c r="C1604" s="1309" t="s">
        <v>758</v>
      </c>
      <c r="D1604" s="1309" t="s">
        <v>9326</v>
      </c>
      <c r="E1604" s="1313">
        <v>158.74</v>
      </c>
    </row>
    <row r="1605" spans="1:5">
      <c r="A1605" s="1309">
        <v>1744</v>
      </c>
      <c r="B1605" s="1309" t="s">
        <v>10933</v>
      </c>
      <c r="C1605" s="1309" t="s">
        <v>758</v>
      </c>
      <c r="D1605" s="1309" t="s">
        <v>9326</v>
      </c>
      <c r="E1605" s="1313">
        <v>109.95</v>
      </c>
    </row>
    <row r="1606" spans="1:5">
      <c r="A1606" s="1309">
        <v>1743</v>
      </c>
      <c r="B1606" s="1309" t="s">
        <v>10934</v>
      </c>
      <c r="C1606" s="1309" t="s">
        <v>758</v>
      </c>
      <c r="D1606" s="1309" t="s">
        <v>9326</v>
      </c>
      <c r="E1606" s="1313">
        <v>144.38</v>
      </c>
    </row>
    <row r="1607" spans="1:5">
      <c r="A1607" s="1309">
        <v>39640</v>
      </c>
      <c r="B1607" s="1309" t="s">
        <v>10935</v>
      </c>
      <c r="C1607" s="1309" t="s">
        <v>758</v>
      </c>
      <c r="D1607" s="1309" t="s">
        <v>9326</v>
      </c>
      <c r="E1607" s="1313">
        <v>8.6</v>
      </c>
    </row>
    <row r="1608" spans="1:5">
      <c r="A1608" s="1309">
        <v>11013</v>
      </c>
      <c r="B1608" s="1309" t="s">
        <v>10936</v>
      </c>
      <c r="C1608" s="1309" t="s">
        <v>758</v>
      </c>
      <c r="D1608" s="1309" t="s">
        <v>9326</v>
      </c>
      <c r="E1608" s="1313">
        <v>17.690000000000001</v>
      </c>
    </row>
    <row r="1609" spans="1:5">
      <c r="A1609" s="1309">
        <v>11017</v>
      </c>
      <c r="B1609" s="1309" t="s">
        <v>10937</v>
      </c>
      <c r="C1609" s="1309" t="s">
        <v>758</v>
      </c>
      <c r="D1609" s="1309" t="s">
        <v>9326</v>
      </c>
      <c r="E1609" s="1313">
        <v>7.55</v>
      </c>
    </row>
    <row r="1610" spans="1:5">
      <c r="A1610" s="1309">
        <v>20236</v>
      </c>
      <c r="B1610" s="1309" t="s">
        <v>10938</v>
      </c>
      <c r="C1610" s="1309" t="s">
        <v>758</v>
      </c>
      <c r="D1610" s="1309" t="s">
        <v>9326</v>
      </c>
      <c r="E1610" s="1313">
        <v>33.25</v>
      </c>
    </row>
    <row r="1611" spans="1:5">
      <c r="A1611" s="1309">
        <v>7215</v>
      </c>
      <c r="B1611" s="1309" t="s">
        <v>10939</v>
      </c>
      <c r="C1611" s="1309" t="s">
        <v>758</v>
      </c>
      <c r="D1611" s="1309" t="s">
        <v>9326</v>
      </c>
      <c r="E1611" s="1313">
        <v>28.47</v>
      </c>
    </row>
    <row r="1612" spans="1:5">
      <c r="A1612" s="1309">
        <v>7216</v>
      </c>
      <c r="B1612" s="1309" t="s">
        <v>10940</v>
      </c>
      <c r="C1612" s="1309" t="s">
        <v>758</v>
      </c>
      <c r="D1612" s="1309" t="s">
        <v>9326</v>
      </c>
      <c r="E1612" s="1313">
        <v>119</v>
      </c>
    </row>
    <row r="1613" spans="1:5">
      <c r="A1613" s="1309">
        <v>20235</v>
      </c>
      <c r="B1613" s="1309" t="s">
        <v>10941</v>
      </c>
      <c r="C1613" s="1309" t="s">
        <v>758</v>
      </c>
      <c r="D1613" s="1309" t="s">
        <v>9326</v>
      </c>
      <c r="E1613" s="1313">
        <v>60.16</v>
      </c>
    </row>
    <row r="1614" spans="1:5">
      <c r="A1614" s="1309">
        <v>7181</v>
      </c>
      <c r="B1614" s="1309" t="s">
        <v>10942</v>
      </c>
      <c r="C1614" s="1309" t="s">
        <v>758</v>
      </c>
      <c r="D1614" s="1309" t="s">
        <v>9326</v>
      </c>
      <c r="E1614" s="1313">
        <v>3.35</v>
      </c>
    </row>
    <row r="1615" spans="1:5">
      <c r="A1615" s="1309">
        <v>40742</v>
      </c>
      <c r="B1615" s="1309" t="s">
        <v>10943</v>
      </c>
      <c r="C1615" s="1309" t="s">
        <v>758</v>
      </c>
      <c r="D1615" s="1309" t="s">
        <v>9326</v>
      </c>
      <c r="E1615" s="1313">
        <v>9.8000000000000007</v>
      </c>
    </row>
    <row r="1616" spans="1:5">
      <c r="A1616" s="1309">
        <v>7214</v>
      </c>
      <c r="B1616" s="1309" t="s">
        <v>10944</v>
      </c>
      <c r="C1616" s="1309" t="s">
        <v>758</v>
      </c>
      <c r="D1616" s="1309" t="s">
        <v>9326</v>
      </c>
      <c r="E1616" s="1313">
        <v>40.770000000000003</v>
      </c>
    </row>
    <row r="1617" spans="1:5">
      <c r="A1617" s="1309">
        <v>7219</v>
      </c>
      <c r="B1617" s="1309" t="s">
        <v>10945</v>
      </c>
      <c r="C1617" s="1309" t="s">
        <v>758</v>
      </c>
      <c r="D1617" s="1309" t="s">
        <v>9326</v>
      </c>
      <c r="E1617" s="1313">
        <v>42.2</v>
      </c>
    </row>
    <row r="1618" spans="1:5">
      <c r="A1618" s="1309">
        <v>37972</v>
      </c>
      <c r="B1618" s="1309" t="s">
        <v>10946</v>
      </c>
      <c r="C1618" s="1309" t="s">
        <v>758</v>
      </c>
      <c r="D1618" s="1309" t="s">
        <v>9326</v>
      </c>
      <c r="E1618" s="1313">
        <v>4.05</v>
      </c>
    </row>
    <row r="1619" spans="1:5">
      <c r="A1619" s="1309">
        <v>37973</v>
      </c>
      <c r="B1619" s="1309" t="s">
        <v>10947</v>
      </c>
      <c r="C1619" s="1309" t="s">
        <v>758</v>
      </c>
      <c r="D1619" s="1309" t="s">
        <v>9326</v>
      </c>
      <c r="E1619" s="1313">
        <v>6.49</v>
      </c>
    </row>
    <row r="1620" spans="1:5">
      <c r="A1620" s="1309">
        <v>37971</v>
      </c>
      <c r="B1620" s="1309" t="s">
        <v>10948</v>
      </c>
      <c r="C1620" s="1309" t="s">
        <v>758</v>
      </c>
      <c r="D1620" s="1309" t="s">
        <v>9326</v>
      </c>
      <c r="E1620" s="1313">
        <v>2.4300000000000002</v>
      </c>
    </row>
    <row r="1621" spans="1:5">
      <c r="A1621" s="1309">
        <v>20094</v>
      </c>
      <c r="B1621" s="1309" t="s">
        <v>10949</v>
      </c>
      <c r="C1621" s="1309" t="s">
        <v>758</v>
      </c>
      <c r="D1621" s="1309" t="s">
        <v>9340</v>
      </c>
      <c r="E1621" s="1313">
        <v>29.52</v>
      </c>
    </row>
    <row r="1622" spans="1:5">
      <c r="A1622" s="1309">
        <v>20095</v>
      </c>
      <c r="B1622" s="1309" t="s">
        <v>10950</v>
      </c>
      <c r="C1622" s="1309" t="s">
        <v>758</v>
      </c>
      <c r="D1622" s="1309" t="s">
        <v>9340</v>
      </c>
      <c r="E1622" s="1313">
        <v>37.590000000000003</v>
      </c>
    </row>
    <row r="1623" spans="1:5">
      <c r="A1623" s="1309">
        <v>1954</v>
      </c>
      <c r="B1623" s="1309" t="s">
        <v>10951</v>
      </c>
      <c r="C1623" s="1309" t="s">
        <v>758</v>
      </c>
      <c r="D1623" s="1309" t="s">
        <v>9326</v>
      </c>
      <c r="E1623" s="1313">
        <v>146.52000000000001</v>
      </c>
    </row>
    <row r="1624" spans="1:5">
      <c r="A1624" s="1309">
        <v>1926</v>
      </c>
      <c r="B1624" s="1309" t="s">
        <v>10952</v>
      </c>
      <c r="C1624" s="1309" t="s">
        <v>758</v>
      </c>
      <c r="D1624" s="1309" t="s">
        <v>9326</v>
      </c>
      <c r="E1624" s="1313">
        <v>1.93</v>
      </c>
    </row>
    <row r="1625" spans="1:5">
      <c r="A1625" s="1309">
        <v>1927</v>
      </c>
      <c r="B1625" s="1309" t="s">
        <v>10953</v>
      </c>
      <c r="C1625" s="1309" t="s">
        <v>758</v>
      </c>
      <c r="D1625" s="1309" t="s">
        <v>9326</v>
      </c>
      <c r="E1625" s="1313">
        <v>2.5499999999999998</v>
      </c>
    </row>
    <row r="1626" spans="1:5">
      <c r="A1626" s="1309">
        <v>1923</v>
      </c>
      <c r="B1626" s="1309" t="s">
        <v>10954</v>
      </c>
      <c r="C1626" s="1309" t="s">
        <v>758</v>
      </c>
      <c r="D1626" s="1309" t="s">
        <v>9326</v>
      </c>
      <c r="E1626" s="1313">
        <v>4.18</v>
      </c>
    </row>
    <row r="1627" spans="1:5">
      <c r="A1627" s="1309">
        <v>1929</v>
      </c>
      <c r="B1627" s="1309" t="s">
        <v>10955</v>
      </c>
      <c r="C1627" s="1309" t="s">
        <v>758</v>
      </c>
      <c r="D1627" s="1309" t="s">
        <v>9326</v>
      </c>
      <c r="E1627" s="1313">
        <v>6.84</v>
      </c>
    </row>
    <row r="1628" spans="1:5">
      <c r="A1628" s="1309">
        <v>1930</v>
      </c>
      <c r="B1628" s="1309" t="s">
        <v>10956</v>
      </c>
      <c r="C1628" s="1309" t="s">
        <v>758</v>
      </c>
      <c r="D1628" s="1309" t="s">
        <v>9326</v>
      </c>
      <c r="E1628" s="1313">
        <v>13.27</v>
      </c>
    </row>
    <row r="1629" spans="1:5">
      <c r="A1629" s="1309">
        <v>1924</v>
      </c>
      <c r="B1629" s="1309" t="s">
        <v>10957</v>
      </c>
      <c r="C1629" s="1309" t="s">
        <v>758</v>
      </c>
      <c r="D1629" s="1309" t="s">
        <v>9326</v>
      </c>
      <c r="E1629" s="1313">
        <v>22.87</v>
      </c>
    </row>
    <row r="1630" spans="1:5">
      <c r="A1630" s="1309">
        <v>1922</v>
      </c>
      <c r="B1630" s="1309" t="s">
        <v>10958</v>
      </c>
      <c r="C1630" s="1309" t="s">
        <v>758</v>
      </c>
      <c r="D1630" s="1309" t="s">
        <v>9326</v>
      </c>
      <c r="E1630" s="1313">
        <v>33.97</v>
      </c>
    </row>
    <row r="1631" spans="1:5">
      <c r="A1631" s="1309">
        <v>1953</v>
      </c>
      <c r="B1631" s="1309" t="s">
        <v>10959</v>
      </c>
      <c r="C1631" s="1309" t="s">
        <v>758</v>
      </c>
      <c r="D1631" s="1309" t="s">
        <v>9326</v>
      </c>
      <c r="E1631" s="1313">
        <v>59.36</v>
      </c>
    </row>
    <row r="1632" spans="1:5">
      <c r="A1632" s="1309">
        <v>1962</v>
      </c>
      <c r="B1632" s="1309" t="s">
        <v>10960</v>
      </c>
      <c r="C1632" s="1309" t="s">
        <v>758</v>
      </c>
      <c r="D1632" s="1309" t="s">
        <v>9326</v>
      </c>
      <c r="E1632" s="1313">
        <v>194.23</v>
      </c>
    </row>
    <row r="1633" spans="1:5">
      <c r="A1633" s="1309">
        <v>1955</v>
      </c>
      <c r="B1633" s="1309" t="s">
        <v>10961</v>
      </c>
      <c r="C1633" s="1309" t="s">
        <v>758</v>
      </c>
      <c r="D1633" s="1309" t="s">
        <v>9326</v>
      </c>
      <c r="E1633" s="1313">
        <v>2.56</v>
      </c>
    </row>
    <row r="1634" spans="1:5">
      <c r="A1634" s="1309">
        <v>1956</v>
      </c>
      <c r="B1634" s="1309" t="s">
        <v>10962</v>
      </c>
      <c r="C1634" s="1309" t="s">
        <v>758</v>
      </c>
      <c r="D1634" s="1309" t="s">
        <v>9326</v>
      </c>
      <c r="E1634" s="1313">
        <v>3.31</v>
      </c>
    </row>
    <row r="1635" spans="1:5">
      <c r="A1635" s="1309">
        <v>1957</v>
      </c>
      <c r="B1635" s="1309" t="s">
        <v>10963</v>
      </c>
      <c r="C1635" s="1309" t="s">
        <v>758</v>
      </c>
      <c r="D1635" s="1309" t="s">
        <v>9326</v>
      </c>
      <c r="E1635" s="1313">
        <v>7.53</v>
      </c>
    </row>
    <row r="1636" spans="1:5">
      <c r="A1636" s="1309">
        <v>1958</v>
      </c>
      <c r="B1636" s="1309" t="s">
        <v>10964</v>
      </c>
      <c r="C1636" s="1309" t="s">
        <v>758</v>
      </c>
      <c r="D1636" s="1309" t="s">
        <v>9326</v>
      </c>
      <c r="E1636" s="1313">
        <v>13.36</v>
      </c>
    </row>
    <row r="1637" spans="1:5">
      <c r="A1637" s="1309">
        <v>1959</v>
      </c>
      <c r="B1637" s="1309" t="s">
        <v>10965</v>
      </c>
      <c r="C1637" s="1309" t="s">
        <v>758</v>
      </c>
      <c r="D1637" s="1309" t="s">
        <v>9326</v>
      </c>
      <c r="E1637" s="1313">
        <v>16.29</v>
      </c>
    </row>
    <row r="1638" spans="1:5">
      <c r="A1638" s="1309">
        <v>1925</v>
      </c>
      <c r="B1638" s="1309" t="s">
        <v>10966</v>
      </c>
      <c r="C1638" s="1309" t="s">
        <v>758</v>
      </c>
      <c r="D1638" s="1309" t="s">
        <v>9326</v>
      </c>
      <c r="E1638" s="1313">
        <v>40.270000000000003</v>
      </c>
    </row>
    <row r="1639" spans="1:5">
      <c r="A1639" s="1309">
        <v>1960</v>
      </c>
      <c r="B1639" s="1309" t="s">
        <v>10967</v>
      </c>
      <c r="C1639" s="1309" t="s">
        <v>758</v>
      </c>
      <c r="D1639" s="1309" t="s">
        <v>9326</v>
      </c>
      <c r="E1639" s="1313">
        <v>57.26</v>
      </c>
    </row>
    <row r="1640" spans="1:5">
      <c r="A1640" s="1309">
        <v>1961</v>
      </c>
      <c r="B1640" s="1309" t="s">
        <v>10968</v>
      </c>
      <c r="C1640" s="1309" t="s">
        <v>758</v>
      </c>
      <c r="D1640" s="1309" t="s">
        <v>9326</v>
      </c>
      <c r="E1640" s="1313">
        <v>82.27</v>
      </c>
    </row>
    <row r="1641" spans="1:5">
      <c r="A1641" s="1309">
        <v>38426</v>
      </c>
      <c r="B1641" s="1309" t="s">
        <v>10969</v>
      </c>
      <c r="C1641" s="1309" t="s">
        <v>758</v>
      </c>
      <c r="D1641" s="1309" t="s">
        <v>9326</v>
      </c>
      <c r="E1641" s="1313">
        <v>23.92</v>
      </c>
    </row>
    <row r="1642" spans="1:5">
      <c r="A1642" s="1309">
        <v>38423</v>
      </c>
      <c r="B1642" s="1309" t="s">
        <v>10970</v>
      </c>
      <c r="C1642" s="1309" t="s">
        <v>758</v>
      </c>
      <c r="D1642" s="1309" t="s">
        <v>9326</v>
      </c>
      <c r="E1642" s="1313">
        <v>54.25</v>
      </c>
    </row>
    <row r="1643" spans="1:5">
      <c r="A1643" s="1309">
        <v>38421</v>
      </c>
      <c r="B1643" s="1309" t="s">
        <v>10971</v>
      </c>
      <c r="C1643" s="1309" t="s">
        <v>758</v>
      </c>
      <c r="D1643" s="1309" t="s">
        <v>9326</v>
      </c>
      <c r="E1643" s="1313">
        <v>25.61</v>
      </c>
    </row>
    <row r="1644" spans="1:5">
      <c r="A1644" s="1309">
        <v>38422</v>
      </c>
      <c r="B1644" s="1309" t="s">
        <v>10972</v>
      </c>
      <c r="C1644" s="1309" t="s">
        <v>758</v>
      </c>
      <c r="D1644" s="1309" t="s">
        <v>9326</v>
      </c>
      <c r="E1644" s="1313">
        <v>37.44</v>
      </c>
    </row>
    <row r="1645" spans="1:5">
      <c r="A1645" s="1309">
        <v>39866</v>
      </c>
      <c r="B1645" s="1309" t="s">
        <v>10973</v>
      </c>
      <c r="C1645" s="1309" t="s">
        <v>758</v>
      </c>
      <c r="D1645" s="1309" t="s">
        <v>9340</v>
      </c>
      <c r="E1645" s="1313">
        <v>19.829999999999998</v>
      </c>
    </row>
    <row r="1646" spans="1:5">
      <c r="A1646" s="1309">
        <v>39867</v>
      </c>
      <c r="B1646" s="1309" t="s">
        <v>10974</v>
      </c>
      <c r="C1646" s="1309" t="s">
        <v>758</v>
      </c>
      <c r="D1646" s="1309" t="s">
        <v>9340</v>
      </c>
      <c r="E1646" s="1313">
        <v>44.09</v>
      </c>
    </row>
    <row r="1647" spans="1:5">
      <c r="A1647" s="1309">
        <v>39868</v>
      </c>
      <c r="B1647" s="1309" t="s">
        <v>10975</v>
      </c>
      <c r="C1647" s="1309" t="s">
        <v>758</v>
      </c>
      <c r="D1647" s="1309" t="s">
        <v>9340</v>
      </c>
      <c r="E1647" s="1313">
        <v>79.430000000000007</v>
      </c>
    </row>
    <row r="1648" spans="1:5">
      <c r="A1648" s="1309">
        <v>37999</v>
      </c>
      <c r="B1648" s="1309" t="s">
        <v>10976</v>
      </c>
      <c r="C1648" s="1309" t="s">
        <v>758</v>
      </c>
      <c r="D1648" s="1309" t="s">
        <v>9326</v>
      </c>
      <c r="E1648" s="1313">
        <v>3.88</v>
      </c>
    </row>
    <row r="1649" spans="1:5">
      <c r="A1649" s="1309">
        <v>38000</v>
      </c>
      <c r="B1649" s="1309" t="s">
        <v>10977</v>
      </c>
      <c r="C1649" s="1309" t="s">
        <v>758</v>
      </c>
      <c r="D1649" s="1309" t="s">
        <v>9326</v>
      </c>
      <c r="E1649" s="1313">
        <v>5.14</v>
      </c>
    </row>
    <row r="1650" spans="1:5">
      <c r="A1650" s="1309">
        <v>38129</v>
      </c>
      <c r="B1650" s="1309" t="s">
        <v>10978</v>
      </c>
      <c r="C1650" s="1309" t="s">
        <v>758</v>
      </c>
      <c r="D1650" s="1309" t="s">
        <v>9326</v>
      </c>
      <c r="E1650" s="1313">
        <v>4.45</v>
      </c>
    </row>
    <row r="1651" spans="1:5">
      <c r="A1651" s="1309">
        <v>38025</v>
      </c>
      <c r="B1651" s="1309" t="s">
        <v>10979</v>
      </c>
      <c r="C1651" s="1309" t="s">
        <v>758</v>
      </c>
      <c r="D1651" s="1309" t="s">
        <v>9326</v>
      </c>
      <c r="E1651" s="1313">
        <v>7.43</v>
      </c>
    </row>
    <row r="1652" spans="1:5">
      <c r="A1652" s="1309">
        <v>38026</v>
      </c>
      <c r="B1652" s="1309" t="s">
        <v>10980</v>
      </c>
      <c r="C1652" s="1309" t="s">
        <v>758</v>
      </c>
      <c r="D1652" s="1309" t="s">
        <v>9326</v>
      </c>
      <c r="E1652" s="1313">
        <v>19.91</v>
      </c>
    </row>
    <row r="1653" spans="1:5">
      <c r="A1653" s="1309">
        <v>1858</v>
      </c>
      <c r="B1653" s="1309" t="s">
        <v>10981</v>
      </c>
      <c r="C1653" s="1309" t="s">
        <v>758</v>
      </c>
      <c r="D1653" s="1309" t="s">
        <v>9340</v>
      </c>
      <c r="E1653" s="1313">
        <v>41.33</v>
      </c>
    </row>
    <row r="1654" spans="1:5">
      <c r="A1654" s="1309">
        <v>1844</v>
      </c>
      <c r="B1654" s="1309" t="s">
        <v>10982</v>
      </c>
      <c r="C1654" s="1309" t="s">
        <v>758</v>
      </c>
      <c r="D1654" s="1309" t="s">
        <v>9340</v>
      </c>
      <c r="E1654" s="1313">
        <v>152.38</v>
      </c>
    </row>
    <row r="1655" spans="1:5">
      <c r="A1655" s="1309">
        <v>1863</v>
      </c>
      <c r="B1655" s="1309" t="s">
        <v>10983</v>
      </c>
      <c r="C1655" s="1309" t="s">
        <v>758</v>
      </c>
      <c r="D1655" s="1309" t="s">
        <v>9340</v>
      </c>
      <c r="E1655" s="1313">
        <v>59.98</v>
      </c>
    </row>
    <row r="1656" spans="1:5">
      <c r="A1656" s="1309">
        <v>1865</v>
      </c>
      <c r="B1656" s="1309" t="s">
        <v>10984</v>
      </c>
      <c r="C1656" s="1309" t="s">
        <v>758</v>
      </c>
      <c r="D1656" s="1309" t="s">
        <v>9340</v>
      </c>
      <c r="E1656" s="1313">
        <v>218.82</v>
      </c>
    </row>
    <row r="1657" spans="1:5">
      <c r="A1657" s="1309">
        <v>36355</v>
      </c>
      <c r="B1657" s="1309" t="s">
        <v>10985</v>
      </c>
      <c r="C1657" s="1309" t="s">
        <v>758</v>
      </c>
      <c r="D1657" s="1309" t="s">
        <v>9340</v>
      </c>
      <c r="E1657" s="1313">
        <v>7.21</v>
      </c>
    </row>
    <row r="1658" spans="1:5">
      <c r="A1658" s="1309">
        <v>36356</v>
      </c>
      <c r="B1658" s="1309" t="s">
        <v>10986</v>
      </c>
      <c r="C1658" s="1309" t="s">
        <v>758</v>
      </c>
      <c r="D1658" s="1309" t="s">
        <v>9340</v>
      </c>
      <c r="E1658" s="1313">
        <v>12.12</v>
      </c>
    </row>
    <row r="1659" spans="1:5">
      <c r="A1659" s="1309">
        <v>1932</v>
      </c>
      <c r="B1659" s="1309" t="s">
        <v>10987</v>
      </c>
      <c r="C1659" s="1309" t="s">
        <v>758</v>
      </c>
      <c r="D1659" s="1309" t="s">
        <v>9326</v>
      </c>
      <c r="E1659" s="1313">
        <v>9.24</v>
      </c>
    </row>
    <row r="1660" spans="1:5">
      <c r="A1660" s="1309">
        <v>1933</v>
      </c>
      <c r="B1660" s="1309" t="s">
        <v>10988</v>
      </c>
      <c r="C1660" s="1309" t="s">
        <v>758</v>
      </c>
      <c r="D1660" s="1309" t="s">
        <v>9326</v>
      </c>
      <c r="E1660" s="1313">
        <v>4.0599999999999996</v>
      </c>
    </row>
    <row r="1661" spans="1:5">
      <c r="A1661" s="1309">
        <v>1951</v>
      </c>
      <c r="B1661" s="1309" t="s">
        <v>10989</v>
      </c>
      <c r="C1661" s="1309" t="s">
        <v>758</v>
      </c>
      <c r="D1661" s="1309" t="s">
        <v>9326</v>
      </c>
      <c r="E1661" s="1313">
        <v>18.079999999999998</v>
      </c>
    </row>
    <row r="1662" spans="1:5">
      <c r="A1662" s="1309">
        <v>1966</v>
      </c>
      <c r="B1662" s="1309" t="s">
        <v>10990</v>
      </c>
      <c r="C1662" s="1309" t="s">
        <v>758</v>
      </c>
      <c r="D1662" s="1309" t="s">
        <v>9326</v>
      </c>
      <c r="E1662" s="1313">
        <v>20.8</v>
      </c>
    </row>
    <row r="1663" spans="1:5">
      <c r="A1663" s="1309">
        <v>1952</v>
      </c>
      <c r="B1663" s="1309" t="s">
        <v>10991</v>
      </c>
      <c r="C1663" s="1309" t="s">
        <v>758</v>
      </c>
      <c r="D1663" s="1309" t="s">
        <v>9326</v>
      </c>
      <c r="E1663" s="1313">
        <v>78.11</v>
      </c>
    </row>
    <row r="1664" spans="1:5">
      <c r="A1664" s="1309">
        <v>20104</v>
      </c>
      <c r="B1664" s="1309" t="s">
        <v>10992</v>
      </c>
      <c r="C1664" s="1309" t="s">
        <v>758</v>
      </c>
      <c r="D1664" s="1309" t="s">
        <v>9326</v>
      </c>
      <c r="E1664" s="1313">
        <v>577.17999999999995</v>
      </c>
    </row>
    <row r="1665" spans="1:5">
      <c r="A1665" s="1309">
        <v>20105</v>
      </c>
      <c r="B1665" s="1309" t="s">
        <v>10993</v>
      </c>
      <c r="C1665" s="1309" t="s">
        <v>758</v>
      </c>
      <c r="D1665" s="1309" t="s">
        <v>9326</v>
      </c>
      <c r="E1665" s="1313">
        <v>899.02</v>
      </c>
    </row>
    <row r="1666" spans="1:5">
      <c r="A1666" s="1309">
        <v>1965</v>
      </c>
      <c r="B1666" s="1309" t="s">
        <v>10994</v>
      </c>
      <c r="C1666" s="1309" t="s">
        <v>758</v>
      </c>
      <c r="D1666" s="1309" t="s">
        <v>9326</v>
      </c>
      <c r="E1666" s="1313">
        <v>42.17</v>
      </c>
    </row>
    <row r="1667" spans="1:5">
      <c r="A1667" s="1309">
        <v>10765</v>
      </c>
      <c r="B1667" s="1309" t="s">
        <v>10995</v>
      </c>
      <c r="C1667" s="1309" t="s">
        <v>758</v>
      </c>
      <c r="D1667" s="1309" t="s">
        <v>9326</v>
      </c>
      <c r="E1667" s="1313">
        <v>10.66</v>
      </c>
    </row>
    <row r="1668" spans="1:5">
      <c r="A1668" s="1309">
        <v>10767</v>
      </c>
      <c r="B1668" s="1309" t="s">
        <v>10996</v>
      </c>
      <c r="C1668" s="1309" t="s">
        <v>758</v>
      </c>
      <c r="D1668" s="1309" t="s">
        <v>9326</v>
      </c>
      <c r="E1668" s="1313">
        <v>34.92</v>
      </c>
    </row>
    <row r="1669" spans="1:5">
      <c r="A1669" s="1309">
        <v>1970</v>
      </c>
      <c r="B1669" s="1309" t="s">
        <v>10997</v>
      </c>
      <c r="C1669" s="1309" t="s">
        <v>758</v>
      </c>
      <c r="D1669" s="1309" t="s">
        <v>9326</v>
      </c>
      <c r="E1669" s="1313">
        <v>43.77</v>
      </c>
    </row>
    <row r="1670" spans="1:5">
      <c r="A1670" s="1309">
        <v>1967</v>
      </c>
      <c r="B1670" s="1309" t="s">
        <v>10998</v>
      </c>
      <c r="C1670" s="1309" t="s">
        <v>758</v>
      </c>
      <c r="D1670" s="1309" t="s">
        <v>9326</v>
      </c>
      <c r="E1670" s="1313">
        <v>4.87</v>
      </c>
    </row>
    <row r="1671" spans="1:5">
      <c r="A1671" s="1309">
        <v>1968</v>
      </c>
      <c r="B1671" s="1309" t="s">
        <v>10999</v>
      </c>
      <c r="C1671" s="1309" t="s">
        <v>758</v>
      </c>
      <c r="D1671" s="1309" t="s">
        <v>9326</v>
      </c>
      <c r="E1671" s="1313">
        <v>10.199999999999999</v>
      </c>
    </row>
    <row r="1672" spans="1:5">
      <c r="A1672" s="1309">
        <v>1969</v>
      </c>
      <c r="B1672" s="1309" t="s">
        <v>11000</v>
      </c>
      <c r="C1672" s="1309" t="s">
        <v>758</v>
      </c>
      <c r="D1672" s="1309" t="s">
        <v>9326</v>
      </c>
      <c r="E1672" s="1313">
        <v>30.02</v>
      </c>
    </row>
    <row r="1673" spans="1:5">
      <c r="A1673" s="1309">
        <v>1839</v>
      </c>
      <c r="B1673" s="1309" t="s">
        <v>11001</v>
      </c>
      <c r="C1673" s="1309" t="s">
        <v>758</v>
      </c>
      <c r="D1673" s="1309" t="s">
        <v>9340</v>
      </c>
      <c r="E1673" s="1313">
        <v>156.66</v>
      </c>
    </row>
    <row r="1674" spans="1:5">
      <c r="A1674" s="1309">
        <v>1835</v>
      </c>
      <c r="B1674" s="1309" t="s">
        <v>11002</v>
      </c>
      <c r="C1674" s="1309" t="s">
        <v>758</v>
      </c>
      <c r="D1674" s="1309" t="s">
        <v>9340</v>
      </c>
      <c r="E1674" s="1313">
        <v>33.299999999999997</v>
      </c>
    </row>
    <row r="1675" spans="1:5">
      <c r="A1675" s="1309">
        <v>1823</v>
      </c>
      <c r="B1675" s="1309" t="s">
        <v>11003</v>
      </c>
      <c r="C1675" s="1309" t="s">
        <v>758</v>
      </c>
      <c r="D1675" s="1309" t="s">
        <v>9340</v>
      </c>
      <c r="E1675" s="1313">
        <v>64.39</v>
      </c>
    </row>
    <row r="1676" spans="1:5">
      <c r="A1676" s="1309">
        <v>1827</v>
      </c>
      <c r="B1676" s="1309" t="s">
        <v>11004</v>
      </c>
      <c r="C1676" s="1309" t="s">
        <v>758</v>
      </c>
      <c r="D1676" s="1309" t="s">
        <v>9340</v>
      </c>
      <c r="E1676" s="1313">
        <v>155.13</v>
      </c>
    </row>
    <row r="1677" spans="1:5">
      <c r="A1677" s="1309">
        <v>1831</v>
      </c>
      <c r="B1677" s="1309" t="s">
        <v>11005</v>
      </c>
      <c r="C1677" s="1309" t="s">
        <v>758</v>
      </c>
      <c r="D1677" s="1309" t="s">
        <v>9340</v>
      </c>
      <c r="E1677" s="1313">
        <v>33.869999999999997</v>
      </c>
    </row>
    <row r="1678" spans="1:5">
      <c r="A1678" s="1309">
        <v>1825</v>
      </c>
      <c r="B1678" s="1309" t="s">
        <v>11006</v>
      </c>
      <c r="C1678" s="1309" t="s">
        <v>758</v>
      </c>
      <c r="D1678" s="1309" t="s">
        <v>9340</v>
      </c>
      <c r="E1678" s="1313">
        <v>83.58</v>
      </c>
    </row>
    <row r="1679" spans="1:5">
      <c r="A1679" s="1309">
        <v>1828</v>
      </c>
      <c r="B1679" s="1309" t="s">
        <v>11007</v>
      </c>
      <c r="C1679" s="1309" t="s">
        <v>758</v>
      </c>
      <c r="D1679" s="1309" t="s">
        <v>9340</v>
      </c>
      <c r="E1679" s="1313">
        <v>189.31</v>
      </c>
    </row>
    <row r="1680" spans="1:5">
      <c r="A1680" s="1309">
        <v>1845</v>
      </c>
      <c r="B1680" s="1309" t="s">
        <v>11008</v>
      </c>
      <c r="C1680" s="1309" t="s">
        <v>758</v>
      </c>
      <c r="D1680" s="1309" t="s">
        <v>9340</v>
      </c>
      <c r="E1680" s="1313">
        <v>42.44</v>
      </c>
    </row>
    <row r="1681" spans="1:5">
      <c r="A1681" s="1309">
        <v>1824</v>
      </c>
      <c r="B1681" s="1309" t="s">
        <v>11009</v>
      </c>
      <c r="C1681" s="1309" t="s">
        <v>758</v>
      </c>
      <c r="D1681" s="1309" t="s">
        <v>9340</v>
      </c>
      <c r="E1681" s="1313">
        <v>100.19</v>
      </c>
    </row>
    <row r="1682" spans="1:5">
      <c r="A1682" s="1309">
        <v>1941</v>
      </c>
      <c r="B1682" s="1309" t="s">
        <v>11010</v>
      </c>
      <c r="C1682" s="1309" t="s">
        <v>758</v>
      </c>
      <c r="D1682" s="1309" t="s">
        <v>9326</v>
      </c>
      <c r="E1682" s="1313">
        <v>28.7</v>
      </c>
    </row>
    <row r="1683" spans="1:5">
      <c r="A1683" s="1309">
        <v>1940</v>
      </c>
      <c r="B1683" s="1309" t="s">
        <v>11011</v>
      </c>
      <c r="C1683" s="1309" t="s">
        <v>758</v>
      </c>
      <c r="D1683" s="1309" t="s">
        <v>9326</v>
      </c>
      <c r="E1683" s="1313">
        <v>21.69</v>
      </c>
    </row>
    <row r="1684" spans="1:5">
      <c r="A1684" s="1309">
        <v>1937</v>
      </c>
      <c r="B1684" s="1309" t="s">
        <v>11012</v>
      </c>
      <c r="C1684" s="1309" t="s">
        <v>758</v>
      </c>
      <c r="D1684" s="1309" t="s">
        <v>9326</v>
      </c>
      <c r="E1684" s="1313">
        <v>4.5</v>
      </c>
    </row>
    <row r="1685" spans="1:5">
      <c r="A1685" s="1309">
        <v>1939</v>
      </c>
      <c r="B1685" s="1309" t="s">
        <v>11013</v>
      </c>
      <c r="C1685" s="1309" t="s">
        <v>758</v>
      </c>
      <c r="D1685" s="1309" t="s">
        <v>9326</v>
      </c>
      <c r="E1685" s="1313">
        <v>8.92</v>
      </c>
    </row>
    <row r="1686" spans="1:5">
      <c r="A1686" s="1309">
        <v>1942</v>
      </c>
      <c r="B1686" s="1309" t="s">
        <v>11014</v>
      </c>
      <c r="C1686" s="1309" t="s">
        <v>758</v>
      </c>
      <c r="D1686" s="1309" t="s">
        <v>9326</v>
      </c>
      <c r="E1686" s="1313">
        <v>40.96</v>
      </c>
    </row>
    <row r="1687" spans="1:5">
      <c r="A1687" s="1309">
        <v>1938</v>
      </c>
      <c r="B1687" s="1309" t="s">
        <v>11015</v>
      </c>
      <c r="C1687" s="1309" t="s">
        <v>758</v>
      </c>
      <c r="D1687" s="1309" t="s">
        <v>9326</v>
      </c>
      <c r="E1687" s="1313">
        <v>5.7</v>
      </c>
    </row>
    <row r="1688" spans="1:5">
      <c r="A1688" s="1309">
        <v>42692</v>
      </c>
      <c r="B1688" s="1309" t="s">
        <v>11016</v>
      </c>
      <c r="C1688" s="1309" t="s">
        <v>758</v>
      </c>
      <c r="D1688" s="1309" t="s">
        <v>9340</v>
      </c>
      <c r="E1688" s="1313">
        <v>485.48</v>
      </c>
    </row>
    <row r="1689" spans="1:5">
      <c r="A1689" s="1309">
        <v>42693</v>
      </c>
      <c r="B1689" s="1309" t="s">
        <v>11017</v>
      </c>
      <c r="C1689" s="1309" t="s">
        <v>758</v>
      </c>
      <c r="D1689" s="1309" t="s">
        <v>9340</v>
      </c>
      <c r="E1689" s="1313">
        <v>798.58</v>
      </c>
    </row>
    <row r="1690" spans="1:5">
      <c r="A1690" s="1309">
        <v>42695</v>
      </c>
      <c r="B1690" s="1309" t="s">
        <v>11018</v>
      </c>
      <c r="C1690" s="1309" t="s">
        <v>758</v>
      </c>
      <c r="D1690" s="1309" t="s">
        <v>9340</v>
      </c>
      <c r="E1690" s="1313">
        <v>607.20000000000005</v>
      </c>
    </row>
    <row r="1691" spans="1:5">
      <c r="A1691" s="1309">
        <v>42694</v>
      </c>
      <c r="B1691" s="1309" t="s">
        <v>11019</v>
      </c>
      <c r="C1691" s="1309" t="s">
        <v>758</v>
      </c>
      <c r="D1691" s="1309" t="s">
        <v>9340</v>
      </c>
      <c r="E1691" s="1313">
        <v>897.67</v>
      </c>
    </row>
    <row r="1692" spans="1:5">
      <c r="A1692" s="1309">
        <v>20097</v>
      </c>
      <c r="B1692" s="1309" t="s">
        <v>11020</v>
      </c>
      <c r="C1692" s="1309" t="s">
        <v>758</v>
      </c>
      <c r="D1692" s="1309" t="s">
        <v>9326</v>
      </c>
      <c r="E1692" s="1313">
        <v>41.35</v>
      </c>
    </row>
    <row r="1693" spans="1:5">
      <c r="A1693" s="1309">
        <v>20098</v>
      </c>
      <c r="B1693" s="1309" t="s">
        <v>11021</v>
      </c>
      <c r="C1693" s="1309" t="s">
        <v>758</v>
      </c>
      <c r="D1693" s="1309" t="s">
        <v>9326</v>
      </c>
      <c r="E1693" s="1313">
        <v>139.41999999999999</v>
      </c>
    </row>
    <row r="1694" spans="1:5">
      <c r="A1694" s="1309">
        <v>20096</v>
      </c>
      <c r="B1694" s="1309" t="s">
        <v>11022</v>
      </c>
      <c r="C1694" s="1309" t="s">
        <v>758</v>
      </c>
      <c r="D1694" s="1309" t="s">
        <v>9326</v>
      </c>
      <c r="E1694" s="1313">
        <v>27.05</v>
      </c>
    </row>
    <row r="1695" spans="1:5">
      <c r="A1695" s="1309">
        <v>1964</v>
      </c>
      <c r="B1695" s="1309" t="s">
        <v>11023</v>
      </c>
      <c r="C1695" s="1309" t="s">
        <v>758</v>
      </c>
      <c r="D1695" s="1309" t="s">
        <v>9326</v>
      </c>
      <c r="E1695" s="1313">
        <v>25.01</v>
      </c>
    </row>
    <row r="1696" spans="1:5">
      <c r="A1696" s="1309">
        <v>1880</v>
      </c>
      <c r="B1696" s="1309" t="s">
        <v>11024</v>
      </c>
      <c r="C1696" s="1309" t="s">
        <v>758</v>
      </c>
      <c r="D1696" s="1309" t="s">
        <v>9326</v>
      </c>
      <c r="E1696" s="1313">
        <v>3.3</v>
      </c>
    </row>
    <row r="1697" spans="1:5">
      <c r="A1697" s="1309">
        <v>39274</v>
      </c>
      <c r="B1697" s="1309" t="s">
        <v>11025</v>
      </c>
      <c r="C1697" s="1309" t="s">
        <v>758</v>
      </c>
      <c r="D1697" s="1309" t="s">
        <v>9326</v>
      </c>
      <c r="E1697" s="1313">
        <v>2.56</v>
      </c>
    </row>
    <row r="1698" spans="1:5">
      <c r="A1698" s="1309">
        <v>2628</v>
      </c>
      <c r="B1698" s="1309" t="s">
        <v>11026</v>
      </c>
      <c r="C1698" s="1309" t="s">
        <v>758</v>
      </c>
      <c r="D1698" s="1309" t="s">
        <v>9340</v>
      </c>
      <c r="E1698" s="1313">
        <v>225.33</v>
      </c>
    </row>
    <row r="1699" spans="1:5">
      <c r="A1699" s="1309">
        <v>2622</v>
      </c>
      <c r="B1699" s="1309" t="s">
        <v>11027</v>
      </c>
      <c r="C1699" s="1309" t="s">
        <v>758</v>
      </c>
      <c r="D1699" s="1309" t="s">
        <v>9340</v>
      </c>
      <c r="E1699" s="1313">
        <v>5.35</v>
      </c>
    </row>
    <row r="1700" spans="1:5">
      <c r="A1700" s="1309">
        <v>2623</v>
      </c>
      <c r="B1700" s="1309" t="s">
        <v>11028</v>
      </c>
      <c r="C1700" s="1309" t="s">
        <v>758</v>
      </c>
      <c r="D1700" s="1309" t="s">
        <v>9340</v>
      </c>
      <c r="E1700" s="1313">
        <v>6.44</v>
      </c>
    </row>
    <row r="1701" spans="1:5">
      <c r="A1701" s="1309">
        <v>2624</v>
      </c>
      <c r="B1701" s="1309" t="s">
        <v>11029</v>
      </c>
      <c r="C1701" s="1309" t="s">
        <v>758</v>
      </c>
      <c r="D1701" s="1309" t="s">
        <v>9340</v>
      </c>
      <c r="E1701" s="1313">
        <v>10.24</v>
      </c>
    </row>
    <row r="1702" spans="1:5">
      <c r="A1702" s="1309">
        <v>2625</v>
      </c>
      <c r="B1702" s="1309" t="s">
        <v>11030</v>
      </c>
      <c r="C1702" s="1309" t="s">
        <v>758</v>
      </c>
      <c r="D1702" s="1309" t="s">
        <v>9340</v>
      </c>
      <c r="E1702" s="1313">
        <v>21.62</v>
      </c>
    </row>
    <row r="1703" spans="1:5">
      <c r="A1703" s="1309">
        <v>2626</v>
      </c>
      <c r="B1703" s="1309" t="s">
        <v>11031</v>
      </c>
      <c r="C1703" s="1309" t="s">
        <v>758</v>
      </c>
      <c r="D1703" s="1309" t="s">
        <v>9340</v>
      </c>
      <c r="E1703" s="1313">
        <v>31.68</v>
      </c>
    </row>
    <row r="1704" spans="1:5">
      <c r="A1704" s="1309">
        <v>2630</v>
      </c>
      <c r="B1704" s="1309" t="s">
        <v>11032</v>
      </c>
      <c r="C1704" s="1309" t="s">
        <v>758</v>
      </c>
      <c r="D1704" s="1309" t="s">
        <v>9340</v>
      </c>
      <c r="E1704" s="1313">
        <v>48.18</v>
      </c>
    </row>
    <row r="1705" spans="1:5">
      <c r="A1705" s="1309">
        <v>2627</v>
      </c>
      <c r="B1705" s="1309" t="s">
        <v>11033</v>
      </c>
      <c r="C1705" s="1309" t="s">
        <v>758</v>
      </c>
      <c r="D1705" s="1309" t="s">
        <v>9340</v>
      </c>
      <c r="E1705" s="1313">
        <v>84.87</v>
      </c>
    </row>
    <row r="1706" spans="1:5">
      <c r="A1706" s="1309">
        <v>2629</v>
      </c>
      <c r="B1706" s="1309" t="s">
        <v>11034</v>
      </c>
      <c r="C1706" s="1309" t="s">
        <v>758</v>
      </c>
      <c r="D1706" s="1309" t="s">
        <v>9340</v>
      </c>
      <c r="E1706" s="1313">
        <v>114.8</v>
      </c>
    </row>
    <row r="1707" spans="1:5">
      <c r="A1707" s="1309">
        <v>12033</v>
      </c>
      <c r="B1707" s="1309" t="s">
        <v>11035</v>
      </c>
      <c r="C1707" s="1309" t="s">
        <v>758</v>
      </c>
      <c r="D1707" s="1309" t="s">
        <v>9326</v>
      </c>
      <c r="E1707" s="1313">
        <v>10.55</v>
      </c>
    </row>
    <row r="1708" spans="1:5">
      <c r="A1708" s="1309">
        <v>40408</v>
      </c>
      <c r="B1708" s="1309" t="s">
        <v>11036</v>
      </c>
      <c r="C1708" s="1309" t="s">
        <v>758</v>
      </c>
      <c r="D1708" s="1309" t="s">
        <v>9326</v>
      </c>
      <c r="E1708" s="1313">
        <v>6.93</v>
      </c>
    </row>
    <row r="1709" spans="1:5">
      <c r="A1709" s="1309">
        <v>40409</v>
      </c>
      <c r="B1709" s="1309" t="s">
        <v>11037</v>
      </c>
      <c r="C1709" s="1309" t="s">
        <v>758</v>
      </c>
      <c r="D1709" s="1309" t="s">
        <v>9326</v>
      </c>
      <c r="E1709" s="1313">
        <v>2.4500000000000002</v>
      </c>
    </row>
    <row r="1710" spans="1:5">
      <c r="A1710" s="1309">
        <v>39276</v>
      </c>
      <c r="B1710" s="1309" t="s">
        <v>11038</v>
      </c>
      <c r="C1710" s="1309" t="s">
        <v>758</v>
      </c>
      <c r="D1710" s="1309" t="s">
        <v>9326</v>
      </c>
      <c r="E1710" s="1313">
        <v>6.24</v>
      </c>
    </row>
    <row r="1711" spans="1:5">
      <c r="A1711" s="1309">
        <v>39277</v>
      </c>
      <c r="B1711" s="1309" t="s">
        <v>11039</v>
      </c>
      <c r="C1711" s="1309" t="s">
        <v>758</v>
      </c>
      <c r="D1711" s="1309" t="s">
        <v>9326</v>
      </c>
      <c r="E1711" s="1313">
        <v>16.86</v>
      </c>
    </row>
    <row r="1712" spans="1:5">
      <c r="A1712" s="1309">
        <v>12034</v>
      </c>
      <c r="B1712" s="1309" t="s">
        <v>11040</v>
      </c>
      <c r="C1712" s="1309" t="s">
        <v>758</v>
      </c>
      <c r="D1712" s="1309" t="s">
        <v>9326</v>
      </c>
      <c r="E1712" s="1313">
        <v>4.78</v>
      </c>
    </row>
    <row r="1713" spans="1:5">
      <c r="A1713" s="1309">
        <v>39879</v>
      </c>
      <c r="B1713" s="1309" t="s">
        <v>11041</v>
      </c>
      <c r="C1713" s="1309" t="s">
        <v>758</v>
      </c>
      <c r="D1713" s="1309" t="s">
        <v>9340</v>
      </c>
      <c r="E1713" s="1313">
        <v>5.57</v>
      </c>
    </row>
    <row r="1714" spans="1:5">
      <c r="A1714" s="1309">
        <v>39880</v>
      </c>
      <c r="B1714" s="1309" t="s">
        <v>11042</v>
      </c>
      <c r="C1714" s="1309" t="s">
        <v>758</v>
      </c>
      <c r="D1714" s="1309" t="s">
        <v>9340</v>
      </c>
      <c r="E1714" s="1313">
        <v>12.34</v>
      </c>
    </row>
    <row r="1715" spans="1:5">
      <c r="A1715" s="1309">
        <v>39881</v>
      </c>
      <c r="B1715" s="1309" t="s">
        <v>11043</v>
      </c>
      <c r="C1715" s="1309" t="s">
        <v>758</v>
      </c>
      <c r="D1715" s="1309" t="s">
        <v>9340</v>
      </c>
      <c r="E1715" s="1313">
        <v>19.809999999999999</v>
      </c>
    </row>
    <row r="1716" spans="1:5">
      <c r="A1716" s="1309">
        <v>39882</v>
      </c>
      <c r="B1716" s="1309" t="s">
        <v>11044</v>
      </c>
      <c r="C1716" s="1309" t="s">
        <v>758</v>
      </c>
      <c r="D1716" s="1309" t="s">
        <v>9340</v>
      </c>
      <c r="E1716" s="1313">
        <v>52.19</v>
      </c>
    </row>
    <row r="1717" spans="1:5">
      <c r="A1717" s="1309">
        <v>39883</v>
      </c>
      <c r="B1717" s="1309" t="s">
        <v>11045</v>
      </c>
      <c r="C1717" s="1309" t="s">
        <v>758</v>
      </c>
      <c r="D1717" s="1309" t="s">
        <v>9340</v>
      </c>
      <c r="E1717" s="1313">
        <v>83.34</v>
      </c>
    </row>
    <row r="1718" spans="1:5">
      <c r="A1718" s="1309">
        <v>39884</v>
      </c>
      <c r="B1718" s="1309" t="s">
        <v>11046</v>
      </c>
      <c r="C1718" s="1309" t="s">
        <v>758</v>
      </c>
      <c r="D1718" s="1309" t="s">
        <v>9340</v>
      </c>
      <c r="E1718" s="1313">
        <v>123.78</v>
      </c>
    </row>
    <row r="1719" spans="1:5">
      <c r="A1719" s="1309">
        <v>39885</v>
      </c>
      <c r="B1719" s="1309" t="s">
        <v>11047</v>
      </c>
      <c r="C1719" s="1309" t="s">
        <v>758</v>
      </c>
      <c r="D1719" s="1309" t="s">
        <v>9340</v>
      </c>
      <c r="E1719" s="1313">
        <v>294.19</v>
      </c>
    </row>
    <row r="1720" spans="1:5">
      <c r="A1720" s="1309">
        <v>1777</v>
      </c>
      <c r="B1720" s="1309" t="s">
        <v>11048</v>
      </c>
      <c r="C1720" s="1309" t="s">
        <v>758</v>
      </c>
      <c r="D1720" s="1309" t="s">
        <v>9340</v>
      </c>
      <c r="E1720" s="1313">
        <v>79.91</v>
      </c>
    </row>
    <row r="1721" spans="1:5">
      <c r="A1721" s="1309">
        <v>1819</v>
      </c>
      <c r="B1721" s="1309" t="s">
        <v>11049</v>
      </c>
      <c r="C1721" s="1309" t="s">
        <v>758</v>
      </c>
      <c r="D1721" s="1309" t="s">
        <v>9340</v>
      </c>
      <c r="E1721" s="1313">
        <v>58.14</v>
      </c>
    </row>
    <row r="1722" spans="1:5">
      <c r="A1722" s="1309">
        <v>1775</v>
      </c>
      <c r="B1722" s="1309" t="s">
        <v>11050</v>
      </c>
      <c r="C1722" s="1309" t="s">
        <v>758</v>
      </c>
      <c r="D1722" s="1309" t="s">
        <v>9340</v>
      </c>
      <c r="E1722" s="1313">
        <v>17.39</v>
      </c>
    </row>
    <row r="1723" spans="1:5">
      <c r="A1723" s="1309">
        <v>1776</v>
      </c>
      <c r="B1723" s="1309" t="s">
        <v>11051</v>
      </c>
      <c r="C1723" s="1309" t="s">
        <v>758</v>
      </c>
      <c r="D1723" s="1309" t="s">
        <v>9340</v>
      </c>
      <c r="E1723" s="1313">
        <v>47.3</v>
      </c>
    </row>
    <row r="1724" spans="1:5">
      <c r="A1724" s="1309">
        <v>1778</v>
      </c>
      <c r="B1724" s="1309" t="s">
        <v>11052</v>
      </c>
      <c r="C1724" s="1309" t="s">
        <v>758</v>
      </c>
      <c r="D1724" s="1309" t="s">
        <v>9340</v>
      </c>
      <c r="E1724" s="1313">
        <v>193.43</v>
      </c>
    </row>
    <row r="1725" spans="1:5">
      <c r="A1725" s="1309">
        <v>1818</v>
      </c>
      <c r="B1725" s="1309" t="s">
        <v>11053</v>
      </c>
      <c r="C1725" s="1309" t="s">
        <v>758</v>
      </c>
      <c r="D1725" s="1309" t="s">
        <v>9340</v>
      </c>
      <c r="E1725" s="1313">
        <v>128.4</v>
      </c>
    </row>
    <row r="1726" spans="1:5">
      <c r="A1726" s="1309">
        <v>1820</v>
      </c>
      <c r="B1726" s="1309" t="s">
        <v>11054</v>
      </c>
      <c r="C1726" s="1309" t="s">
        <v>758</v>
      </c>
      <c r="D1726" s="1309" t="s">
        <v>9340</v>
      </c>
      <c r="E1726" s="1313">
        <v>25.11</v>
      </c>
    </row>
    <row r="1727" spans="1:5">
      <c r="A1727" s="1309">
        <v>1779</v>
      </c>
      <c r="B1727" s="1309" t="s">
        <v>11055</v>
      </c>
      <c r="C1727" s="1309" t="s">
        <v>758</v>
      </c>
      <c r="D1727" s="1309" t="s">
        <v>9340</v>
      </c>
      <c r="E1727" s="1313">
        <v>281.32</v>
      </c>
    </row>
    <row r="1728" spans="1:5">
      <c r="A1728" s="1309">
        <v>1780</v>
      </c>
      <c r="B1728" s="1309" t="s">
        <v>11056</v>
      </c>
      <c r="C1728" s="1309" t="s">
        <v>758</v>
      </c>
      <c r="D1728" s="1309" t="s">
        <v>9340</v>
      </c>
      <c r="E1728" s="1313">
        <v>579.95000000000005</v>
      </c>
    </row>
    <row r="1729" spans="1:5">
      <c r="A1729" s="1309">
        <v>1783</v>
      </c>
      <c r="B1729" s="1309" t="s">
        <v>11057</v>
      </c>
      <c r="C1729" s="1309" t="s">
        <v>758</v>
      </c>
      <c r="D1729" s="1309" t="s">
        <v>9340</v>
      </c>
      <c r="E1729" s="1313">
        <v>61.32</v>
      </c>
    </row>
    <row r="1730" spans="1:5">
      <c r="A1730" s="1309">
        <v>1782</v>
      </c>
      <c r="B1730" s="1309" t="s">
        <v>11058</v>
      </c>
      <c r="C1730" s="1309" t="s">
        <v>758</v>
      </c>
      <c r="D1730" s="1309" t="s">
        <v>9340</v>
      </c>
      <c r="E1730" s="1313">
        <v>48.48</v>
      </c>
    </row>
    <row r="1731" spans="1:5">
      <c r="A1731" s="1309">
        <v>1817</v>
      </c>
      <c r="B1731" s="1309" t="s">
        <v>11059</v>
      </c>
      <c r="C1731" s="1309" t="s">
        <v>758</v>
      </c>
      <c r="D1731" s="1309" t="s">
        <v>9340</v>
      </c>
      <c r="E1731" s="1313">
        <v>14.44</v>
      </c>
    </row>
    <row r="1732" spans="1:5">
      <c r="A1732" s="1309">
        <v>1781</v>
      </c>
      <c r="B1732" s="1309" t="s">
        <v>11060</v>
      </c>
      <c r="C1732" s="1309" t="s">
        <v>758</v>
      </c>
      <c r="D1732" s="1309" t="s">
        <v>9340</v>
      </c>
      <c r="E1732" s="1313">
        <v>31.59</v>
      </c>
    </row>
    <row r="1733" spans="1:5">
      <c r="A1733" s="1309">
        <v>1784</v>
      </c>
      <c r="B1733" s="1309" t="s">
        <v>11061</v>
      </c>
      <c r="C1733" s="1309" t="s">
        <v>758</v>
      </c>
      <c r="D1733" s="1309" t="s">
        <v>9340</v>
      </c>
      <c r="E1733" s="1313">
        <v>173.15</v>
      </c>
    </row>
    <row r="1734" spans="1:5">
      <c r="A1734" s="1309">
        <v>1810</v>
      </c>
      <c r="B1734" s="1309" t="s">
        <v>11062</v>
      </c>
      <c r="C1734" s="1309" t="s">
        <v>758</v>
      </c>
      <c r="D1734" s="1309" t="s">
        <v>9340</v>
      </c>
      <c r="E1734" s="1313">
        <v>96.04</v>
      </c>
    </row>
    <row r="1735" spans="1:5">
      <c r="A1735" s="1309">
        <v>1811</v>
      </c>
      <c r="B1735" s="1309" t="s">
        <v>11063</v>
      </c>
      <c r="C1735" s="1309" t="s">
        <v>758</v>
      </c>
      <c r="D1735" s="1309" t="s">
        <v>9340</v>
      </c>
      <c r="E1735" s="1313">
        <v>20.77</v>
      </c>
    </row>
    <row r="1736" spans="1:5">
      <c r="A1736" s="1309">
        <v>1812</v>
      </c>
      <c r="B1736" s="1309" t="s">
        <v>11064</v>
      </c>
      <c r="C1736" s="1309" t="s">
        <v>758</v>
      </c>
      <c r="D1736" s="1309" t="s">
        <v>9340</v>
      </c>
      <c r="E1736" s="1313">
        <v>242.44</v>
      </c>
    </row>
    <row r="1737" spans="1:5">
      <c r="A1737" s="1309">
        <v>40386</v>
      </c>
      <c r="B1737" s="1309" t="s">
        <v>11065</v>
      </c>
      <c r="C1737" s="1309" t="s">
        <v>758</v>
      </c>
      <c r="D1737" s="1309" t="s">
        <v>9340</v>
      </c>
      <c r="E1737" s="1313">
        <v>78.56</v>
      </c>
    </row>
    <row r="1738" spans="1:5">
      <c r="A1738" s="1309">
        <v>40384</v>
      </c>
      <c r="B1738" s="1309" t="s">
        <v>11066</v>
      </c>
      <c r="C1738" s="1309" t="s">
        <v>758</v>
      </c>
      <c r="D1738" s="1309" t="s">
        <v>9340</v>
      </c>
      <c r="E1738" s="1313">
        <v>53.79</v>
      </c>
    </row>
    <row r="1739" spans="1:5">
      <c r="A1739" s="1309">
        <v>40379</v>
      </c>
      <c r="B1739" s="1309" t="s">
        <v>11067</v>
      </c>
      <c r="C1739" s="1309" t="s">
        <v>758</v>
      </c>
      <c r="D1739" s="1309" t="s">
        <v>9340</v>
      </c>
      <c r="E1739" s="1313">
        <v>18.59</v>
      </c>
    </row>
    <row r="1740" spans="1:5">
      <c r="A1740" s="1309">
        <v>40423</v>
      </c>
      <c r="B1740" s="1309" t="s">
        <v>11068</v>
      </c>
      <c r="C1740" s="1309" t="s">
        <v>758</v>
      </c>
      <c r="D1740" s="1309" t="s">
        <v>9340</v>
      </c>
      <c r="E1740" s="1313">
        <v>35.19</v>
      </c>
    </row>
    <row r="1741" spans="1:5">
      <c r="A1741" s="1309">
        <v>40389</v>
      </c>
      <c r="B1741" s="1309" t="s">
        <v>11069</v>
      </c>
      <c r="C1741" s="1309" t="s">
        <v>758</v>
      </c>
      <c r="D1741" s="1309" t="s">
        <v>9340</v>
      </c>
      <c r="E1741" s="1313">
        <v>223.16</v>
      </c>
    </row>
    <row r="1742" spans="1:5">
      <c r="A1742" s="1309">
        <v>40388</v>
      </c>
      <c r="B1742" s="1309" t="s">
        <v>11070</v>
      </c>
      <c r="C1742" s="1309" t="s">
        <v>758</v>
      </c>
      <c r="D1742" s="1309" t="s">
        <v>9340</v>
      </c>
      <c r="E1742" s="1313">
        <v>111.7</v>
      </c>
    </row>
    <row r="1743" spans="1:5">
      <c r="A1743" s="1309">
        <v>40381</v>
      </c>
      <c r="B1743" s="1309" t="s">
        <v>11071</v>
      </c>
      <c r="C1743" s="1309" t="s">
        <v>758</v>
      </c>
      <c r="D1743" s="1309" t="s">
        <v>9340</v>
      </c>
      <c r="E1743" s="1313">
        <v>24.79</v>
      </c>
    </row>
    <row r="1744" spans="1:5">
      <c r="A1744" s="1309">
        <v>40391</v>
      </c>
      <c r="B1744" s="1309" t="s">
        <v>11072</v>
      </c>
      <c r="C1744" s="1309" t="s">
        <v>758</v>
      </c>
      <c r="D1744" s="1309" t="s">
        <v>9340</v>
      </c>
      <c r="E1744" s="1313">
        <v>579.21</v>
      </c>
    </row>
    <row r="1745" spans="1:5">
      <c r="A1745" s="1309">
        <v>40414</v>
      </c>
      <c r="B1745" s="1309" t="s">
        <v>11073</v>
      </c>
      <c r="C1745" s="1309" t="s">
        <v>758</v>
      </c>
      <c r="D1745" s="1309" t="s">
        <v>9340</v>
      </c>
      <c r="E1745" s="1313">
        <v>21.67</v>
      </c>
    </row>
    <row r="1746" spans="1:5">
      <c r="A1746" s="1309">
        <v>40416</v>
      </c>
      <c r="B1746" s="1309" t="s">
        <v>11074</v>
      </c>
      <c r="C1746" s="1309" t="s">
        <v>758</v>
      </c>
      <c r="D1746" s="1309" t="s">
        <v>9340</v>
      </c>
      <c r="E1746" s="1313">
        <v>29.96</v>
      </c>
    </row>
    <row r="1747" spans="1:5">
      <c r="A1747" s="1309">
        <v>40418</v>
      </c>
      <c r="B1747" s="1309" t="s">
        <v>11075</v>
      </c>
      <c r="C1747" s="1309" t="s">
        <v>758</v>
      </c>
      <c r="D1747" s="1309" t="s">
        <v>9340</v>
      </c>
      <c r="E1747" s="1313">
        <v>35.74</v>
      </c>
    </row>
    <row r="1748" spans="1:5">
      <c r="A1748" s="1309">
        <v>2609</v>
      </c>
      <c r="B1748" s="1309" t="s">
        <v>11076</v>
      </c>
      <c r="C1748" s="1309" t="s">
        <v>758</v>
      </c>
      <c r="D1748" s="1309" t="s">
        <v>9340</v>
      </c>
      <c r="E1748" s="1313">
        <v>5.0199999999999996</v>
      </c>
    </row>
    <row r="1749" spans="1:5">
      <c r="A1749" s="1309">
        <v>2634</v>
      </c>
      <c r="B1749" s="1309" t="s">
        <v>11077</v>
      </c>
      <c r="C1749" s="1309" t="s">
        <v>758</v>
      </c>
      <c r="D1749" s="1309" t="s">
        <v>9340</v>
      </c>
      <c r="E1749" s="1313">
        <v>6.6</v>
      </c>
    </row>
    <row r="1750" spans="1:5">
      <c r="A1750" s="1309">
        <v>2611</v>
      </c>
      <c r="B1750" s="1309" t="s">
        <v>11078</v>
      </c>
      <c r="C1750" s="1309" t="s">
        <v>758</v>
      </c>
      <c r="D1750" s="1309" t="s">
        <v>9340</v>
      </c>
      <c r="E1750" s="1313">
        <v>18.61</v>
      </c>
    </row>
    <row r="1751" spans="1:5">
      <c r="A1751" s="1309">
        <v>34359</v>
      </c>
      <c r="B1751" s="1309" t="s">
        <v>11079</v>
      </c>
      <c r="C1751" s="1309" t="s">
        <v>758</v>
      </c>
      <c r="D1751" s="1309" t="s">
        <v>9340</v>
      </c>
      <c r="E1751" s="1313">
        <v>10.38</v>
      </c>
    </row>
    <row r="1752" spans="1:5">
      <c r="A1752" s="1309">
        <v>1789</v>
      </c>
      <c r="B1752" s="1309" t="s">
        <v>11080</v>
      </c>
      <c r="C1752" s="1309" t="s">
        <v>758</v>
      </c>
      <c r="D1752" s="1309" t="s">
        <v>9340</v>
      </c>
      <c r="E1752" s="1313">
        <v>76.7</v>
      </c>
    </row>
    <row r="1753" spans="1:5">
      <c r="A1753" s="1309">
        <v>1788</v>
      </c>
      <c r="B1753" s="1309" t="s">
        <v>11081</v>
      </c>
      <c r="C1753" s="1309" t="s">
        <v>758</v>
      </c>
      <c r="D1753" s="1309" t="s">
        <v>9340</v>
      </c>
      <c r="E1753" s="1313">
        <v>61.48</v>
      </c>
    </row>
    <row r="1754" spans="1:5">
      <c r="A1754" s="1309">
        <v>1786</v>
      </c>
      <c r="B1754" s="1309" t="s">
        <v>11082</v>
      </c>
      <c r="C1754" s="1309" t="s">
        <v>758</v>
      </c>
      <c r="D1754" s="1309" t="s">
        <v>9340</v>
      </c>
      <c r="E1754" s="1313">
        <v>15.26</v>
      </c>
    </row>
    <row r="1755" spans="1:5">
      <c r="A1755" s="1309">
        <v>1787</v>
      </c>
      <c r="B1755" s="1309" t="s">
        <v>11083</v>
      </c>
      <c r="C1755" s="1309" t="s">
        <v>758</v>
      </c>
      <c r="D1755" s="1309" t="s">
        <v>9340</v>
      </c>
      <c r="E1755" s="1313">
        <v>36.549999999999997</v>
      </c>
    </row>
    <row r="1756" spans="1:5">
      <c r="A1756" s="1309">
        <v>1791</v>
      </c>
      <c r="B1756" s="1309" t="s">
        <v>11084</v>
      </c>
      <c r="C1756" s="1309" t="s">
        <v>758</v>
      </c>
      <c r="D1756" s="1309" t="s">
        <v>9340</v>
      </c>
      <c r="E1756" s="1313">
        <v>221.66</v>
      </c>
    </row>
    <row r="1757" spans="1:5">
      <c r="A1757" s="1309">
        <v>1790</v>
      </c>
      <c r="B1757" s="1309" t="s">
        <v>11085</v>
      </c>
      <c r="C1757" s="1309" t="s">
        <v>758</v>
      </c>
      <c r="D1757" s="1309" t="s">
        <v>9340</v>
      </c>
      <c r="E1757" s="1313">
        <v>127.73</v>
      </c>
    </row>
    <row r="1758" spans="1:5">
      <c r="A1758" s="1309">
        <v>1813</v>
      </c>
      <c r="B1758" s="1309" t="s">
        <v>11086</v>
      </c>
      <c r="C1758" s="1309" t="s">
        <v>758</v>
      </c>
      <c r="D1758" s="1309" t="s">
        <v>9340</v>
      </c>
      <c r="E1758" s="1313">
        <v>24.23</v>
      </c>
    </row>
    <row r="1759" spans="1:5">
      <c r="A1759" s="1309">
        <v>1792</v>
      </c>
      <c r="B1759" s="1309" t="s">
        <v>11087</v>
      </c>
      <c r="C1759" s="1309" t="s">
        <v>758</v>
      </c>
      <c r="D1759" s="1309" t="s">
        <v>9340</v>
      </c>
      <c r="E1759" s="1313">
        <v>299.20999999999998</v>
      </c>
    </row>
    <row r="1760" spans="1:5">
      <c r="A1760" s="1309">
        <v>1793</v>
      </c>
      <c r="B1760" s="1309" t="s">
        <v>11088</v>
      </c>
      <c r="C1760" s="1309" t="s">
        <v>758</v>
      </c>
      <c r="D1760" s="1309" t="s">
        <v>9340</v>
      </c>
      <c r="E1760" s="1313">
        <v>604.6</v>
      </c>
    </row>
    <row r="1761" spans="1:5">
      <c r="A1761" s="1309">
        <v>1809</v>
      </c>
      <c r="B1761" s="1309" t="s">
        <v>11089</v>
      </c>
      <c r="C1761" s="1309" t="s">
        <v>758</v>
      </c>
      <c r="D1761" s="1309" t="s">
        <v>9340</v>
      </c>
      <c r="E1761" s="1313">
        <v>71.91</v>
      </c>
    </row>
    <row r="1762" spans="1:5">
      <c r="A1762" s="1309">
        <v>1814</v>
      </c>
      <c r="B1762" s="1309" t="s">
        <v>11090</v>
      </c>
      <c r="C1762" s="1309" t="s">
        <v>758</v>
      </c>
      <c r="D1762" s="1309" t="s">
        <v>9340</v>
      </c>
      <c r="E1762" s="1313">
        <v>59.07</v>
      </c>
    </row>
    <row r="1763" spans="1:5">
      <c r="A1763" s="1309">
        <v>1803</v>
      </c>
      <c r="B1763" s="1309" t="s">
        <v>11091</v>
      </c>
      <c r="C1763" s="1309" t="s">
        <v>758</v>
      </c>
      <c r="D1763" s="1309" t="s">
        <v>9340</v>
      </c>
      <c r="E1763" s="1313">
        <v>14.93</v>
      </c>
    </row>
    <row r="1764" spans="1:5">
      <c r="A1764" s="1309">
        <v>1805</v>
      </c>
      <c r="B1764" s="1309" t="s">
        <v>11092</v>
      </c>
      <c r="C1764" s="1309" t="s">
        <v>758</v>
      </c>
      <c r="D1764" s="1309" t="s">
        <v>9340</v>
      </c>
      <c r="E1764" s="1313">
        <v>34.28</v>
      </c>
    </row>
    <row r="1765" spans="1:5">
      <c r="A1765" s="1309">
        <v>1821</v>
      </c>
      <c r="B1765" s="1309" t="s">
        <v>11093</v>
      </c>
      <c r="C1765" s="1309" t="s">
        <v>758</v>
      </c>
      <c r="D1765" s="1309" t="s">
        <v>9340</v>
      </c>
      <c r="E1765" s="1313">
        <v>202.52</v>
      </c>
    </row>
    <row r="1766" spans="1:5">
      <c r="A1766" s="1309">
        <v>1806</v>
      </c>
      <c r="B1766" s="1309" t="s">
        <v>11094</v>
      </c>
      <c r="C1766" s="1309" t="s">
        <v>758</v>
      </c>
      <c r="D1766" s="1309" t="s">
        <v>9340</v>
      </c>
      <c r="E1766" s="1313">
        <v>120.54</v>
      </c>
    </row>
    <row r="1767" spans="1:5">
      <c r="A1767" s="1309">
        <v>1804</v>
      </c>
      <c r="B1767" s="1309" t="s">
        <v>11095</v>
      </c>
      <c r="C1767" s="1309" t="s">
        <v>758</v>
      </c>
      <c r="D1767" s="1309" t="s">
        <v>9340</v>
      </c>
      <c r="E1767" s="1313">
        <v>21.25</v>
      </c>
    </row>
    <row r="1768" spans="1:5">
      <c r="A1768" s="1309">
        <v>1807</v>
      </c>
      <c r="B1768" s="1309" t="s">
        <v>11096</v>
      </c>
      <c r="C1768" s="1309" t="s">
        <v>758</v>
      </c>
      <c r="D1768" s="1309" t="s">
        <v>9340</v>
      </c>
      <c r="E1768" s="1313">
        <v>289.64</v>
      </c>
    </row>
    <row r="1769" spans="1:5">
      <c r="A1769" s="1309">
        <v>1808</v>
      </c>
      <c r="B1769" s="1309" t="s">
        <v>11097</v>
      </c>
      <c r="C1769" s="1309" t="s">
        <v>758</v>
      </c>
      <c r="D1769" s="1309" t="s">
        <v>9340</v>
      </c>
      <c r="E1769" s="1313">
        <v>580.66999999999996</v>
      </c>
    </row>
    <row r="1770" spans="1:5">
      <c r="A1770" s="1309">
        <v>1797</v>
      </c>
      <c r="B1770" s="1309" t="s">
        <v>11098</v>
      </c>
      <c r="C1770" s="1309" t="s">
        <v>758</v>
      </c>
      <c r="D1770" s="1309" t="s">
        <v>9340</v>
      </c>
      <c r="E1770" s="1313">
        <v>87.09</v>
      </c>
    </row>
    <row r="1771" spans="1:5">
      <c r="A1771" s="1309">
        <v>1796</v>
      </c>
      <c r="B1771" s="1309" t="s">
        <v>11099</v>
      </c>
      <c r="C1771" s="1309" t="s">
        <v>758</v>
      </c>
      <c r="D1771" s="1309" t="s">
        <v>9340</v>
      </c>
      <c r="E1771" s="1313">
        <v>66.8</v>
      </c>
    </row>
    <row r="1772" spans="1:5">
      <c r="A1772" s="1309">
        <v>1794</v>
      </c>
      <c r="B1772" s="1309" t="s">
        <v>11100</v>
      </c>
      <c r="C1772" s="1309" t="s">
        <v>758</v>
      </c>
      <c r="D1772" s="1309" t="s">
        <v>9340</v>
      </c>
      <c r="E1772" s="1313">
        <v>15.95</v>
      </c>
    </row>
    <row r="1773" spans="1:5">
      <c r="A1773" s="1309">
        <v>1816</v>
      </c>
      <c r="B1773" s="1309" t="s">
        <v>11101</v>
      </c>
      <c r="C1773" s="1309" t="s">
        <v>758</v>
      </c>
      <c r="D1773" s="1309" t="s">
        <v>9340</v>
      </c>
      <c r="E1773" s="1313">
        <v>35.96</v>
      </c>
    </row>
    <row r="1774" spans="1:5">
      <c r="A1774" s="1309">
        <v>1815</v>
      </c>
      <c r="B1774" s="1309" t="s">
        <v>11102</v>
      </c>
      <c r="C1774" s="1309" t="s">
        <v>758</v>
      </c>
      <c r="D1774" s="1309" t="s">
        <v>9340</v>
      </c>
      <c r="E1774" s="1313">
        <v>276.13</v>
      </c>
    </row>
    <row r="1775" spans="1:5">
      <c r="A1775" s="1309">
        <v>1798</v>
      </c>
      <c r="B1775" s="1309" t="s">
        <v>11103</v>
      </c>
      <c r="C1775" s="1309" t="s">
        <v>758</v>
      </c>
      <c r="D1775" s="1309" t="s">
        <v>9340</v>
      </c>
      <c r="E1775" s="1313">
        <v>123.56</v>
      </c>
    </row>
    <row r="1776" spans="1:5">
      <c r="A1776" s="1309">
        <v>1795</v>
      </c>
      <c r="B1776" s="1309" t="s">
        <v>11104</v>
      </c>
      <c r="C1776" s="1309" t="s">
        <v>758</v>
      </c>
      <c r="D1776" s="1309" t="s">
        <v>9340</v>
      </c>
      <c r="E1776" s="1313">
        <v>22.09</v>
      </c>
    </row>
    <row r="1777" spans="1:5">
      <c r="A1777" s="1309">
        <v>1799</v>
      </c>
      <c r="B1777" s="1309" t="s">
        <v>11105</v>
      </c>
      <c r="C1777" s="1309" t="s">
        <v>758</v>
      </c>
      <c r="D1777" s="1309" t="s">
        <v>9340</v>
      </c>
      <c r="E1777" s="1313">
        <v>359.63</v>
      </c>
    </row>
    <row r="1778" spans="1:5">
      <c r="A1778" s="1309">
        <v>1800</v>
      </c>
      <c r="B1778" s="1309" t="s">
        <v>11106</v>
      </c>
      <c r="C1778" s="1309" t="s">
        <v>758</v>
      </c>
      <c r="D1778" s="1309" t="s">
        <v>9340</v>
      </c>
      <c r="E1778" s="1313">
        <v>686.6</v>
      </c>
    </row>
    <row r="1779" spans="1:5">
      <c r="A1779" s="1309">
        <v>1802</v>
      </c>
      <c r="B1779" s="1309" t="s">
        <v>11107</v>
      </c>
      <c r="C1779" s="1309" t="s">
        <v>758</v>
      </c>
      <c r="D1779" s="1309" t="s">
        <v>9340</v>
      </c>
      <c r="E1779" s="1314">
        <v>1717.47</v>
      </c>
    </row>
    <row r="1780" spans="1:5">
      <c r="A1780" s="1309">
        <v>40385</v>
      </c>
      <c r="B1780" s="1309" t="s">
        <v>11108</v>
      </c>
      <c r="C1780" s="1309" t="s">
        <v>758</v>
      </c>
      <c r="D1780" s="1309" t="s">
        <v>9340</v>
      </c>
      <c r="E1780" s="1313">
        <v>78.56</v>
      </c>
    </row>
    <row r="1781" spans="1:5">
      <c r="A1781" s="1309">
        <v>40383</v>
      </c>
      <c r="B1781" s="1309" t="s">
        <v>11109</v>
      </c>
      <c r="C1781" s="1309" t="s">
        <v>758</v>
      </c>
      <c r="D1781" s="1309" t="s">
        <v>9340</v>
      </c>
      <c r="E1781" s="1313">
        <v>53.79</v>
      </c>
    </row>
    <row r="1782" spans="1:5">
      <c r="A1782" s="1309">
        <v>40378</v>
      </c>
      <c r="B1782" s="1309" t="s">
        <v>11110</v>
      </c>
      <c r="C1782" s="1309" t="s">
        <v>758</v>
      </c>
      <c r="D1782" s="1309" t="s">
        <v>9340</v>
      </c>
      <c r="E1782" s="1313">
        <v>18.59</v>
      </c>
    </row>
    <row r="1783" spans="1:5">
      <c r="A1783" s="1309">
        <v>40382</v>
      </c>
      <c r="B1783" s="1309" t="s">
        <v>11111</v>
      </c>
      <c r="C1783" s="1309" t="s">
        <v>758</v>
      </c>
      <c r="D1783" s="1309" t="s">
        <v>9340</v>
      </c>
      <c r="E1783" s="1313">
        <v>35.19</v>
      </c>
    </row>
    <row r="1784" spans="1:5">
      <c r="A1784" s="1309">
        <v>40422</v>
      </c>
      <c r="B1784" s="1309" t="s">
        <v>11112</v>
      </c>
      <c r="C1784" s="1309" t="s">
        <v>758</v>
      </c>
      <c r="D1784" s="1309" t="s">
        <v>9340</v>
      </c>
      <c r="E1784" s="1313">
        <v>239.72</v>
      </c>
    </row>
    <row r="1785" spans="1:5">
      <c r="A1785" s="1309">
        <v>40387</v>
      </c>
      <c r="B1785" s="1309" t="s">
        <v>11113</v>
      </c>
      <c r="C1785" s="1309" t="s">
        <v>758</v>
      </c>
      <c r="D1785" s="1309" t="s">
        <v>9340</v>
      </c>
      <c r="E1785" s="1313">
        <v>122.06</v>
      </c>
    </row>
    <row r="1786" spans="1:5">
      <c r="A1786" s="1309">
        <v>40380</v>
      </c>
      <c r="B1786" s="1309" t="s">
        <v>11114</v>
      </c>
      <c r="C1786" s="1309" t="s">
        <v>758</v>
      </c>
      <c r="D1786" s="1309" t="s">
        <v>9340</v>
      </c>
      <c r="E1786" s="1313">
        <v>24.79</v>
      </c>
    </row>
    <row r="1787" spans="1:5">
      <c r="A1787" s="1309">
        <v>40390</v>
      </c>
      <c r="B1787" s="1309" t="s">
        <v>11115</v>
      </c>
      <c r="C1787" s="1309" t="s">
        <v>758</v>
      </c>
      <c r="D1787" s="1309" t="s">
        <v>9340</v>
      </c>
      <c r="E1787" s="1313">
        <v>504.89</v>
      </c>
    </row>
    <row r="1788" spans="1:5">
      <c r="A1788" s="1309">
        <v>40413</v>
      </c>
      <c r="B1788" s="1309" t="s">
        <v>11116</v>
      </c>
      <c r="C1788" s="1309" t="s">
        <v>758</v>
      </c>
      <c r="D1788" s="1309" t="s">
        <v>9340</v>
      </c>
      <c r="E1788" s="1313">
        <v>23.55</v>
      </c>
    </row>
    <row r="1789" spans="1:5">
      <c r="A1789" s="1309">
        <v>40415</v>
      </c>
      <c r="B1789" s="1309" t="s">
        <v>11117</v>
      </c>
      <c r="C1789" s="1309" t="s">
        <v>758</v>
      </c>
      <c r="D1789" s="1309" t="s">
        <v>9340</v>
      </c>
      <c r="E1789" s="1313">
        <v>33.549999999999997</v>
      </c>
    </row>
    <row r="1790" spans="1:5">
      <c r="A1790" s="1309">
        <v>40417</v>
      </c>
      <c r="B1790" s="1309" t="s">
        <v>11118</v>
      </c>
      <c r="C1790" s="1309" t="s">
        <v>758</v>
      </c>
      <c r="D1790" s="1309" t="s">
        <v>9340</v>
      </c>
      <c r="E1790" s="1313">
        <v>39.58</v>
      </c>
    </row>
    <row r="1791" spans="1:5">
      <c r="A1791" s="1309">
        <v>39271</v>
      </c>
      <c r="B1791" s="1309" t="s">
        <v>11119</v>
      </c>
      <c r="C1791" s="1309" t="s">
        <v>758</v>
      </c>
      <c r="D1791" s="1309" t="s">
        <v>9326</v>
      </c>
      <c r="E1791" s="1313">
        <v>2.12</v>
      </c>
    </row>
    <row r="1792" spans="1:5">
      <c r="A1792" s="1309">
        <v>39273</v>
      </c>
      <c r="B1792" s="1309" t="s">
        <v>11120</v>
      </c>
      <c r="C1792" s="1309" t="s">
        <v>758</v>
      </c>
      <c r="D1792" s="1309" t="s">
        <v>9326</v>
      </c>
      <c r="E1792" s="1313">
        <v>3.61</v>
      </c>
    </row>
    <row r="1793" spans="1:5">
      <c r="A1793" s="1309">
        <v>39272</v>
      </c>
      <c r="B1793" s="1309" t="s">
        <v>11121</v>
      </c>
      <c r="C1793" s="1309" t="s">
        <v>758</v>
      </c>
      <c r="D1793" s="1309" t="s">
        <v>9326</v>
      </c>
      <c r="E1793" s="1313">
        <v>2.61</v>
      </c>
    </row>
    <row r="1794" spans="1:5">
      <c r="A1794" s="1309">
        <v>1875</v>
      </c>
      <c r="B1794" s="1309" t="s">
        <v>11122</v>
      </c>
      <c r="C1794" s="1309" t="s">
        <v>758</v>
      </c>
      <c r="D1794" s="1309" t="s">
        <v>9326</v>
      </c>
      <c r="E1794" s="1313">
        <v>5.77</v>
      </c>
    </row>
    <row r="1795" spans="1:5">
      <c r="A1795" s="1309">
        <v>1874</v>
      </c>
      <c r="B1795" s="1309" t="s">
        <v>11123</v>
      </c>
      <c r="C1795" s="1309" t="s">
        <v>758</v>
      </c>
      <c r="D1795" s="1309" t="s">
        <v>9326</v>
      </c>
      <c r="E1795" s="1313">
        <v>4.76</v>
      </c>
    </row>
    <row r="1796" spans="1:5">
      <c r="A1796" s="1309">
        <v>1870</v>
      </c>
      <c r="B1796" s="1309" t="s">
        <v>11124</v>
      </c>
      <c r="C1796" s="1309" t="s">
        <v>758</v>
      </c>
      <c r="D1796" s="1309" t="s">
        <v>9330</v>
      </c>
      <c r="E1796" s="1313">
        <v>2.75</v>
      </c>
    </row>
    <row r="1797" spans="1:5">
      <c r="A1797" s="1309">
        <v>1884</v>
      </c>
      <c r="B1797" s="1309" t="s">
        <v>11125</v>
      </c>
      <c r="C1797" s="1309" t="s">
        <v>758</v>
      </c>
      <c r="D1797" s="1309" t="s">
        <v>9326</v>
      </c>
      <c r="E1797" s="1313">
        <v>4.22</v>
      </c>
    </row>
    <row r="1798" spans="1:5">
      <c r="A1798" s="1309">
        <v>1887</v>
      </c>
      <c r="B1798" s="1309" t="s">
        <v>11126</v>
      </c>
      <c r="C1798" s="1309" t="s">
        <v>758</v>
      </c>
      <c r="D1798" s="1309" t="s">
        <v>9326</v>
      </c>
      <c r="E1798" s="1313">
        <v>23.91</v>
      </c>
    </row>
    <row r="1799" spans="1:5">
      <c r="A1799" s="1309">
        <v>1876</v>
      </c>
      <c r="B1799" s="1309" t="s">
        <v>11127</v>
      </c>
      <c r="C1799" s="1309" t="s">
        <v>758</v>
      </c>
      <c r="D1799" s="1309" t="s">
        <v>9326</v>
      </c>
      <c r="E1799" s="1313">
        <v>9.3699999999999992</v>
      </c>
    </row>
    <row r="1800" spans="1:5">
      <c r="A1800" s="1309">
        <v>1879</v>
      </c>
      <c r="B1800" s="1309" t="s">
        <v>11128</v>
      </c>
      <c r="C1800" s="1309" t="s">
        <v>758</v>
      </c>
      <c r="D1800" s="1309" t="s">
        <v>9326</v>
      </c>
      <c r="E1800" s="1313">
        <v>2.78</v>
      </c>
    </row>
    <row r="1801" spans="1:5">
      <c r="A1801" s="1309">
        <v>1877</v>
      </c>
      <c r="B1801" s="1309" t="s">
        <v>11129</v>
      </c>
      <c r="C1801" s="1309" t="s">
        <v>758</v>
      </c>
      <c r="D1801" s="1309" t="s">
        <v>9326</v>
      </c>
      <c r="E1801" s="1313">
        <v>23.94</v>
      </c>
    </row>
    <row r="1802" spans="1:5">
      <c r="A1802" s="1309">
        <v>1878</v>
      </c>
      <c r="B1802" s="1309" t="s">
        <v>11130</v>
      </c>
      <c r="C1802" s="1309" t="s">
        <v>758</v>
      </c>
      <c r="D1802" s="1309" t="s">
        <v>9326</v>
      </c>
      <c r="E1802" s="1313">
        <v>48.1</v>
      </c>
    </row>
    <row r="1803" spans="1:5">
      <c r="A1803" s="1309">
        <v>2621</v>
      </c>
      <c r="B1803" s="1309" t="s">
        <v>11131</v>
      </c>
      <c r="C1803" s="1309" t="s">
        <v>758</v>
      </c>
      <c r="D1803" s="1309" t="s">
        <v>9340</v>
      </c>
      <c r="E1803" s="1313">
        <v>159.19999999999999</v>
      </c>
    </row>
    <row r="1804" spans="1:5">
      <c r="A1804" s="1309">
        <v>2616</v>
      </c>
      <c r="B1804" s="1309" t="s">
        <v>11132</v>
      </c>
      <c r="C1804" s="1309" t="s">
        <v>758</v>
      </c>
      <c r="D1804" s="1309" t="s">
        <v>9340</v>
      </c>
      <c r="E1804" s="1313">
        <v>4.5</v>
      </c>
    </row>
    <row r="1805" spans="1:5">
      <c r="A1805" s="1309">
        <v>2633</v>
      </c>
      <c r="B1805" s="1309" t="s">
        <v>11133</v>
      </c>
      <c r="C1805" s="1309" t="s">
        <v>758</v>
      </c>
      <c r="D1805" s="1309" t="s">
        <v>9340</v>
      </c>
      <c r="E1805" s="1313">
        <v>5.09</v>
      </c>
    </row>
    <row r="1806" spans="1:5">
      <c r="A1806" s="1309">
        <v>2617</v>
      </c>
      <c r="B1806" s="1309" t="s">
        <v>11134</v>
      </c>
      <c r="C1806" s="1309" t="s">
        <v>758</v>
      </c>
      <c r="D1806" s="1309" t="s">
        <v>9340</v>
      </c>
      <c r="E1806" s="1313">
        <v>6.93</v>
      </c>
    </row>
    <row r="1807" spans="1:5">
      <c r="A1807" s="1309">
        <v>2618</v>
      </c>
      <c r="B1807" s="1309" t="s">
        <v>11135</v>
      </c>
      <c r="C1807" s="1309" t="s">
        <v>758</v>
      </c>
      <c r="D1807" s="1309" t="s">
        <v>9340</v>
      </c>
      <c r="E1807" s="1313">
        <v>15.77</v>
      </c>
    </row>
    <row r="1808" spans="1:5">
      <c r="A1808" s="1309">
        <v>2632</v>
      </c>
      <c r="B1808" s="1309" t="s">
        <v>11136</v>
      </c>
      <c r="C1808" s="1309" t="s">
        <v>758</v>
      </c>
      <c r="D1808" s="1309" t="s">
        <v>9340</v>
      </c>
      <c r="E1808" s="1313">
        <v>19.23</v>
      </c>
    </row>
    <row r="1809" spans="1:5">
      <c r="A1809" s="1309">
        <v>2631</v>
      </c>
      <c r="B1809" s="1309" t="s">
        <v>11137</v>
      </c>
      <c r="C1809" s="1309" t="s">
        <v>758</v>
      </c>
      <c r="D1809" s="1309" t="s">
        <v>9340</v>
      </c>
      <c r="E1809" s="1313">
        <v>28.24</v>
      </c>
    </row>
    <row r="1810" spans="1:5">
      <c r="A1810" s="1309">
        <v>2619</v>
      </c>
      <c r="B1810" s="1309" t="s">
        <v>11138</v>
      </c>
      <c r="C1810" s="1309" t="s">
        <v>758</v>
      </c>
      <c r="D1810" s="1309" t="s">
        <v>9340</v>
      </c>
      <c r="E1810" s="1313">
        <v>71.5</v>
      </c>
    </row>
    <row r="1811" spans="1:5">
      <c r="A1811" s="1309">
        <v>2620</v>
      </c>
      <c r="B1811" s="1309" t="s">
        <v>11139</v>
      </c>
      <c r="C1811" s="1309" t="s">
        <v>758</v>
      </c>
      <c r="D1811" s="1309" t="s">
        <v>9340</v>
      </c>
      <c r="E1811" s="1313">
        <v>93.87</v>
      </c>
    </row>
    <row r="1812" spans="1:5">
      <c r="A1812" s="1309">
        <v>25968</v>
      </c>
      <c r="B1812" s="1309" t="s">
        <v>11140</v>
      </c>
      <c r="C1812" s="1309" t="s">
        <v>758</v>
      </c>
      <c r="D1812" s="1309" t="s">
        <v>9340</v>
      </c>
      <c r="E1812" s="1313">
        <v>57.4</v>
      </c>
    </row>
    <row r="1813" spans="1:5">
      <c r="A1813" s="1309">
        <v>38369</v>
      </c>
      <c r="B1813" s="1309" t="s">
        <v>11141</v>
      </c>
      <c r="C1813" s="1309" t="s">
        <v>758</v>
      </c>
      <c r="D1813" s="1309" t="s">
        <v>9326</v>
      </c>
      <c r="E1813" s="1313">
        <v>18</v>
      </c>
    </row>
    <row r="1814" spans="1:5">
      <c r="A1814" s="1309">
        <v>38370</v>
      </c>
      <c r="B1814" s="1309" t="s">
        <v>11142</v>
      </c>
      <c r="C1814" s="1309" t="s">
        <v>758</v>
      </c>
      <c r="D1814" s="1309" t="s">
        <v>9326</v>
      </c>
      <c r="E1814" s="1313">
        <v>18</v>
      </c>
    </row>
    <row r="1815" spans="1:5">
      <c r="A1815" s="1309">
        <v>38372</v>
      </c>
      <c r="B1815" s="1309" t="s">
        <v>11143</v>
      </c>
      <c r="C1815" s="1309" t="s">
        <v>758</v>
      </c>
      <c r="D1815" s="1309" t="s">
        <v>9326</v>
      </c>
      <c r="E1815" s="1313">
        <v>21.62</v>
      </c>
    </row>
    <row r="1816" spans="1:5">
      <c r="A1816" s="1309">
        <v>2357</v>
      </c>
      <c r="B1816" s="1309" t="s">
        <v>11144</v>
      </c>
      <c r="C1816" s="1309" t="s">
        <v>9513</v>
      </c>
      <c r="D1816" s="1309" t="s">
        <v>9326</v>
      </c>
      <c r="E1816" s="1313">
        <v>13.03</v>
      </c>
    </row>
    <row r="1817" spans="1:5">
      <c r="A1817" s="1309">
        <v>40806</v>
      </c>
      <c r="B1817" s="1309" t="s">
        <v>11145</v>
      </c>
      <c r="C1817" s="1309" t="s">
        <v>730</v>
      </c>
      <c r="D1817" s="1309" t="s">
        <v>9326</v>
      </c>
      <c r="E1817" s="1314">
        <v>2325.2800000000002</v>
      </c>
    </row>
    <row r="1818" spans="1:5">
      <c r="A1818" s="1309">
        <v>2355</v>
      </c>
      <c r="B1818" s="1309" t="s">
        <v>11146</v>
      </c>
      <c r="C1818" s="1309" t="s">
        <v>9513</v>
      </c>
      <c r="D1818" s="1309" t="s">
        <v>9326</v>
      </c>
      <c r="E1818" s="1313">
        <v>27.86</v>
      </c>
    </row>
    <row r="1819" spans="1:5">
      <c r="A1819" s="1309">
        <v>40805</v>
      </c>
      <c r="B1819" s="1309" t="s">
        <v>11147</v>
      </c>
      <c r="C1819" s="1309" t="s">
        <v>730</v>
      </c>
      <c r="D1819" s="1309" t="s">
        <v>9326</v>
      </c>
      <c r="E1819" s="1314">
        <v>4967.1099999999997</v>
      </c>
    </row>
    <row r="1820" spans="1:5">
      <c r="A1820" s="1309">
        <v>2358</v>
      </c>
      <c r="B1820" s="1309" t="s">
        <v>11148</v>
      </c>
      <c r="C1820" s="1309" t="s">
        <v>9513</v>
      </c>
      <c r="D1820" s="1309" t="s">
        <v>9326</v>
      </c>
      <c r="E1820" s="1313">
        <v>24.91</v>
      </c>
    </row>
    <row r="1821" spans="1:5">
      <c r="A1821" s="1309">
        <v>40807</v>
      </c>
      <c r="B1821" s="1309" t="s">
        <v>11149</v>
      </c>
      <c r="C1821" s="1309" t="s">
        <v>730</v>
      </c>
      <c r="D1821" s="1309" t="s">
        <v>9326</v>
      </c>
      <c r="E1821" s="1314">
        <v>4439.68</v>
      </c>
    </row>
    <row r="1822" spans="1:5">
      <c r="A1822" s="1309">
        <v>2359</v>
      </c>
      <c r="B1822" s="1309" t="s">
        <v>11150</v>
      </c>
      <c r="C1822" s="1309" t="s">
        <v>9513</v>
      </c>
      <c r="D1822" s="1309" t="s">
        <v>9326</v>
      </c>
      <c r="E1822" s="1313">
        <v>29.76</v>
      </c>
    </row>
    <row r="1823" spans="1:5">
      <c r="A1823" s="1309">
        <v>40808</v>
      </c>
      <c r="B1823" s="1309" t="s">
        <v>11151</v>
      </c>
      <c r="C1823" s="1309" t="s">
        <v>730</v>
      </c>
      <c r="D1823" s="1309" t="s">
        <v>9326</v>
      </c>
      <c r="E1823" s="1314">
        <v>5305.08</v>
      </c>
    </row>
    <row r="1824" spans="1:5">
      <c r="A1824" s="1309">
        <v>44330</v>
      </c>
      <c r="B1824" s="1309" t="s">
        <v>11152</v>
      </c>
      <c r="C1824" s="1309" t="s">
        <v>9346</v>
      </c>
      <c r="D1824" s="1309" t="s">
        <v>9326</v>
      </c>
      <c r="E1824" s="1313">
        <v>6.39</v>
      </c>
    </row>
    <row r="1825" spans="1:5">
      <c r="A1825" s="1309">
        <v>43144</v>
      </c>
      <c r="B1825" s="1309" t="s">
        <v>11153</v>
      </c>
      <c r="C1825" s="1309" t="s">
        <v>9401</v>
      </c>
      <c r="D1825" s="1309" t="s">
        <v>9326</v>
      </c>
      <c r="E1825" s="1313">
        <v>38.36</v>
      </c>
    </row>
    <row r="1826" spans="1:5">
      <c r="A1826" s="1309">
        <v>39397</v>
      </c>
      <c r="B1826" s="1309" t="s">
        <v>11154</v>
      </c>
      <c r="C1826" s="1309" t="s">
        <v>9346</v>
      </c>
      <c r="D1826" s="1309" t="s">
        <v>9326</v>
      </c>
      <c r="E1826" s="1313">
        <v>17.48</v>
      </c>
    </row>
    <row r="1827" spans="1:5">
      <c r="A1827" s="1309">
        <v>2692</v>
      </c>
      <c r="B1827" s="1309" t="s">
        <v>11155</v>
      </c>
      <c r="C1827" s="1309" t="s">
        <v>9346</v>
      </c>
      <c r="D1827" s="1309" t="s">
        <v>9326</v>
      </c>
      <c r="E1827" s="1313">
        <v>7.05</v>
      </c>
    </row>
    <row r="1828" spans="1:5">
      <c r="A1828" s="1309">
        <v>44329</v>
      </c>
      <c r="B1828" s="1309" t="s">
        <v>11156</v>
      </c>
      <c r="C1828" s="1309" t="s">
        <v>9346</v>
      </c>
      <c r="D1828" s="1309" t="s">
        <v>9326</v>
      </c>
      <c r="E1828" s="1313">
        <v>8.3699999999999992</v>
      </c>
    </row>
    <row r="1829" spans="1:5">
      <c r="A1829" s="1309">
        <v>5318</v>
      </c>
      <c r="B1829" s="1309" t="s">
        <v>11157</v>
      </c>
      <c r="C1829" s="1309" t="s">
        <v>9346</v>
      </c>
      <c r="D1829" s="1309" t="s">
        <v>9330</v>
      </c>
      <c r="E1829" s="1313">
        <v>13.54</v>
      </c>
    </row>
    <row r="1830" spans="1:5">
      <c r="A1830" s="1309">
        <v>5330</v>
      </c>
      <c r="B1830" s="1309" t="s">
        <v>11158</v>
      </c>
      <c r="C1830" s="1309" t="s">
        <v>9346</v>
      </c>
      <c r="D1830" s="1309" t="s">
        <v>9326</v>
      </c>
      <c r="E1830" s="1313">
        <v>30.86</v>
      </c>
    </row>
    <row r="1831" spans="1:5">
      <c r="A1831" s="1309">
        <v>26017</v>
      </c>
      <c r="B1831" s="1309" t="s">
        <v>11159</v>
      </c>
      <c r="C1831" s="1309" t="s">
        <v>758</v>
      </c>
      <c r="D1831" s="1309" t="s">
        <v>9326</v>
      </c>
      <c r="E1831" s="1313">
        <v>31.78</v>
      </c>
    </row>
    <row r="1832" spans="1:5">
      <c r="A1832" s="1309">
        <v>25931</v>
      </c>
      <c r="B1832" s="1309" t="s">
        <v>11160</v>
      </c>
      <c r="C1832" s="1309" t="s">
        <v>758</v>
      </c>
      <c r="D1832" s="1309" t="s">
        <v>9326</v>
      </c>
      <c r="E1832" s="1313">
        <v>101.03</v>
      </c>
    </row>
    <row r="1833" spans="1:5">
      <c r="A1833" s="1309">
        <v>38140</v>
      </c>
      <c r="B1833" s="1309" t="s">
        <v>11161</v>
      </c>
      <c r="C1833" s="1309" t="s">
        <v>758</v>
      </c>
      <c r="D1833" s="1309" t="s">
        <v>9330</v>
      </c>
      <c r="E1833" s="1313">
        <v>24.5</v>
      </c>
    </row>
    <row r="1834" spans="1:5">
      <c r="A1834" s="1309">
        <v>13887</v>
      </c>
      <c r="B1834" s="1309" t="s">
        <v>11162</v>
      </c>
      <c r="C1834" s="1309" t="s">
        <v>758</v>
      </c>
      <c r="D1834" s="1309" t="s">
        <v>9326</v>
      </c>
      <c r="E1834" s="1313">
        <v>580.04999999999995</v>
      </c>
    </row>
    <row r="1835" spans="1:5">
      <c r="A1835" s="1309">
        <v>26018</v>
      </c>
      <c r="B1835" s="1309" t="s">
        <v>11163</v>
      </c>
      <c r="C1835" s="1309" t="s">
        <v>758</v>
      </c>
      <c r="D1835" s="1309" t="s">
        <v>9326</v>
      </c>
      <c r="E1835" s="1313">
        <v>25.82</v>
      </c>
    </row>
    <row r="1836" spans="1:5">
      <c r="A1836" s="1309">
        <v>26019</v>
      </c>
      <c r="B1836" s="1309" t="s">
        <v>11164</v>
      </c>
      <c r="C1836" s="1309" t="s">
        <v>758</v>
      </c>
      <c r="D1836" s="1309" t="s">
        <v>9326</v>
      </c>
      <c r="E1836" s="1313">
        <v>24.38</v>
      </c>
    </row>
    <row r="1837" spans="1:5">
      <c r="A1837" s="1309">
        <v>26020</v>
      </c>
      <c r="B1837" s="1309" t="s">
        <v>11165</v>
      </c>
      <c r="C1837" s="1309" t="s">
        <v>758</v>
      </c>
      <c r="D1837" s="1309" t="s">
        <v>9326</v>
      </c>
      <c r="E1837" s="1313">
        <v>6.35</v>
      </c>
    </row>
    <row r="1838" spans="1:5">
      <c r="A1838" s="1309">
        <v>34544</v>
      </c>
      <c r="B1838" s="1309" t="s">
        <v>11166</v>
      </c>
      <c r="C1838" s="1309" t="s">
        <v>758</v>
      </c>
      <c r="D1838" s="1309" t="s">
        <v>9326</v>
      </c>
      <c r="E1838" s="1314">
        <v>1578.3</v>
      </c>
    </row>
    <row r="1839" spans="1:5">
      <c r="A1839" s="1309">
        <v>34729</v>
      </c>
      <c r="B1839" s="1309" t="s">
        <v>11167</v>
      </c>
      <c r="C1839" s="1309" t="s">
        <v>758</v>
      </c>
      <c r="D1839" s="1309" t="s">
        <v>9326</v>
      </c>
      <c r="E1839" s="1314">
        <v>1241.57</v>
      </c>
    </row>
    <row r="1840" spans="1:5">
      <c r="A1840" s="1309">
        <v>34734</v>
      </c>
      <c r="B1840" s="1309" t="s">
        <v>11168</v>
      </c>
      <c r="C1840" s="1309" t="s">
        <v>758</v>
      </c>
      <c r="D1840" s="1309" t="s">
        <v>9326</v>
      </c>
      <c r="E1840" s="1314">
        <v>1922.35</v>
      </c>
    </row>
    <row r="1841" spans="1:5">
      <c r="A1841" s="1309">
        <v>34738</v>
      </c>
      <c r="B1841" s="1309" t="s">
        <v>11169</v>
      </c>
      <c r="C1841" s="1309" t="s">
        <v>758</v>
      </c>
      <c r="D1841" s="1309" t="s">
        <v>9326</v>
      </c>
      <c r="E1841" s="1314">
        <v>4491.22</v>
      </c>
    </row>
    <row r="1842" spans="1:5">
      <c r="A1842" s="1309">
        <v>2391</v>
      </c>
      <c r="B1842" s="1309" t="s">
        <v>11170</v>
      </c>
      <c r="C1842" s="1309" t="s">
        <v>758</v>
      </c>
      <c r="D1842" s="1309" t="s">
        <v>9326</v>
      </c>
      <c r="E1842" s="1313">
        <v>365.28</v>
      </c>
    </row>
    <row r="1843" spans="1:5">
      <c r="A1843" s="1309">
        <v>2374</v>
      </c>
      <c r="B1843" s="1309" t="s">
        <v>11171</v>
      </c>
      <c r="C1843" s="1309" t="s">
        <v>758</v>
      </c>
      <c r="D1843" s="1309" t="s">
        <v>9326</v>
      </c>
      <c r="E1843" s="1313">
        <v>414.4</v>
      </c>
    </row>
    <row r="1844" spans="1:5">
      <c r="A1844" s="1309">
        <v>2377</v>
      </c>
      <c r="B1844" s="1309" t="s">
        <v>11172</v>
      </c>
      <c r="C1844" s="1309" t="s">
        <v>758</v>
      </c>
      <c r="D1844" s="1309" t="s">
        <v>9326</v>
      </c>
      <c r="E1844" s="1313">
        <v>581.57000000000005</v>
      </c>
    </row>
    <row r="1845" spans="1:5">
      <c r="A1845" s="1309">
        <v>2393</v>
      </c>
      <c r="B1845" s="1309" t="s">
        <v>11173</v>
      </c>
      <c r="C1845" s="1309" t="s">
        <v>758</v>
      </c>
      <c r="D1845" s="1309" t="s">
        <v>9326</v>
      </c>
      <c r="E1845" s="1313">
        <v>973.92</v>
      </c>
    </row>
    <row r="1846" spans="1:5">
      <c r="A1846" s="1309">
        <v>34705</v>
      </c>
      <c r="B1846" s="1309" t="s">
        <v>11174</v>
      </c>
      <c r="C1846" s="1309" t="s">
        <v>758</v>
      </c>
      <c r="D1846" s="1309" t="s">
        <v>9326</v>
      </c>
      <c r="E1846" s="1313">
        <v>851.83</v>
      </c>
    </row>
    <row r="1847" spans="1:5">
      <c r="A1847" s="1309">
        <v>34707</v>
      </c>
      <c r="B1847" s="1309" t="s">
        <v>11175</v>
      </c>
      <c r="C1847" s="1309" t="s">
        <v>758</v>
      </c>
      <c r="D1847" s="1309" t="s">
        <v>9326</v>
      </c>
      <c r="E1847" s="1314">
        <v>1578.46</v>
      </c>
    </row>
    <row r="1848" spans="1:5">
      <c r="A1848" s="1309">
        <v>2378</v>
      </c>
      <c r="B1848" s="1309" t="s">
        <v>11176</v>
      </c>
      <c r="C1848" s="1309" t="s">
        <v>758</v>
      </c>
      <c r="D1848" s="1309" t="s">
        <v>9326</v>
      </c>
      <c r="E1848" s="1314">
        <v>1337.81</v>
      </c>
    </row>
    <row r="1849" spans="1:5">
      <c r="A1849" s="1309">
        <v>2379</v>
      </c>
      <c r="B1849" s="1309" t="s">
        <v>11177</v>
      </c>
      <c r="C1849" s="1309" t="s">
        <v>758</v>
      </c>
      <c r="D1849" s="1309" t="s">
        <v>9326</v>
      </c>
      <c r="E1849" s="1314">
        <v>1337.81</v>
      </c>
    </row>
    <row r="1850" spans="1:5">
      <c r="A1850" s="1309">
        <v>2376</v>
      </c>
      <c r="B1850" s="1309" t="s">
        <v>11178</v>
      </c>
      <c r="C1850" s="1309" t="s">
        <v>758</v>
      </c>
      <c r="D1850" s="1309" t="s">
        <v>9326</v>
      </c>
      <c r="E1850" s="1314">
        <v>2203.36</v>
      </c>
    </row>
    <row r="1851" spans="1:5">
      <c r="A1851" s="1309">
        <v>2394</v>
      </c>
      <c r="B1851" s="1309" t="s">
        <v>11179</v>
      </c>
      <c r="C1851" s="1309" t="s">
        <v>758</v>
      </c>
      <c r="D1851" s="1309" t="s">
        <v>9326</v>
      </c>
      <c r="E1851" s="1314">
        <v>4710.3900000000003</v>
      </c>
    </row>
    <row r="1852" spans="1:5">
      <c r="A1852" s="1309">
        <v>34686</v>
      </c>
      <c r="B1852" s="1309" t="s">
        <v>11180</v>
      </c>
      <c r="C1852" s="1309" t="s">
        <v>758</v>
      </c>
      <c r="D1852" s="1309" t="s">
        <v>9326</v>
      </c>
      <c r="E1852" s="1313">
        <v>14.14</v>
      </c>
    </row>
    <row r="1853" spans="1:5">
      <c r="A1853" s="1309">
        <v>34616</v>
      </c>
      <c r="B1853" s="1309" t="s">
        <v>11181</v>
      </c>
      <c r="C1853" s="1309" t="s">
        <v>758</v>
      </c>
      <c r="D1853" s="1309" t="s">
        <v>9326</v>
      </c>
      <c r="E1853" s="1313">
        <v>54.66</v>
      </c>
    </row>
    <row r="1854" spans="1:5">
      <c r="A1854" s="1309">
        <v>34623</v>
      </c>
      <c r="B1854" s="1309" t="s">
        <v>11182</v>
      </c>
      <c r="C1854" s="1309" t="s">
        <v>758</v>
      </c>
      <c r="D1854" s="1309" t="s">
        <v>9326</v>
      </c>
      <c r="E1854" s="1313">
        <v>53.82</v>
      </c>
    </row>
    <row r="1855" spans="1:5">
      <c r="A1855" s="1309">
        <v>34628</v>
      </c>
      <c r="B1855" s="1309" t="s">
        <v>11183</v>
      </c>
      <c r="C1855" s="1309" t="s">
        <v>758</v>
      </c>
      <c r="D1855" s="1309" t="s">
        <v>9326</v>
      </c>
      <c r="E1855" s="1313">
        <v>77.09</v>
      </c>
    </row>
    <row r="1856" spans="1:5">
      <c r="A1856" s="1309">
        <v>34653</v>
      </c>
      <c r="B1856" s="1309" t="s">
        <v>11184</v>
      </c>
      <c r="C1856" s="1309" t="s">
        <v>758</v>
      </c>
      <c r="D1856" s="1309" t="s">
        <v>9326</v>
      </c>
      <c r="E1856" s="1313">
        <v>9.5299999999999994</v>
      </c>
    </row>
    <row r="1857" spans="1:5">
      <c r="A1857" s="1309">
        <v>34688</v>
      </c>
      <c r="B1857" s="1309" t="s">
        <v>11185</v>
      </c>
      <c r="C1857" s="1309" t="s">
        <v>758</v>
      </c>
      <c r="D1857" s="1309" t="s">
        <v>9326</v>
      </c>
      <c r="E1857" s="1313">
        <v>17.28</v>
      </c>
    </row>
    <row r="1858" spans="1:5">
      <c r="A1858" s="1309">
        <v>34709</v>
      </c>
      <c r="B1858" s="1309" t="s">
        <v>11186</v>
      </c>
      <c r="C1858" s="1309" t="s">
        <v>758</v>
      </c>
      <c r="D1858" s="1309" t="s">
        <v>9326</v>
      </c>
      <c r="E1858" s="1313">
        <v>66.97</v>
      </c>
    </row>
    <row r="1859" spans="1:5">
      <c r="A1859" s="1309">
        <v>34714</v>
      </c>
      <c r="B1859" s="1309" t="s">
        <v>11187</v>
      </c>
      <c r="C1859" s="1309" t="s">
        <v>758</v>
      </c>
      <c r="D1859" s="1309" t="s">
        <v>9326</v>
      </c>
      <c r="E1859" s="1313">
        <v>79.98</v>
      </c>
    </row>
    <row r="1860" spans="1:5">
      <c r="A1860" s="1309">
        <v>2388</v>
      </c>
      <c r="B1860" s="1309" t="s">
        <v>11188</v>
      </c>
      <c r="C1860" s="1309" t="s">
        <v>758</v>
      </c>
      <c r="D1860" s="1309" t="s">
        <v>9326</v>
      </c>
      <c r="E1860" s="1313">
        <v>66.459999999999994</v>
      </c>
    </row>
    <row r="1861" spans="1:5">
      <c r="A1861" s="1309">
        <v>34606</v>
      </c>
      <c r="B1861" s="1309" t="s">
        <v>11189</v>
      </c>
      <c r="C1861" s="1309" t="s">
        <v>758</v>
      </c>
      <c r="D1861" s="1309" t="s">
        <v>9326</v>
      </c>
      <c r="E1861" s="1313">
        <v>101.95</v>
      </c>
    </row>
    <row r="1862" spans="1:5">
      <c r="A1862" s="1309">
        <v>34689</v>
      </c>
      <c r="B1862" s="1309" t="s">
        <v>11190</v>
      </c>
      <c r="C1862" s="1309" t="s">
        <v>758</v>
      </c>
      <c r="D1862" s="1309" t="s">
        <v>9326</v>
      </c>
      <c r="E1862" s="1313">
        <v>32.46</v>
      </c>
    </row>
    <row r="1863" spans="1:5">
      <c r="A1863" s="1309">
        <v>2370</v>
      </c>
      <c r="B1863" s="1309" t="s">
        <v>11191</v>
      </c>
      <c r="C1863" s="1309" t="s">
        <v>758</v>
      </c>
      <c r="D1863" s="1309" t="s">
        <v>9330</v>
      </c>
      <c r="E1863" s="1313">
        <v>12.35</v>
      </c>
    </row>
    <row r="1864" spans="1:5">
      <c r="A1864" s="1309">
        <v>2386</v>
      </c>
      <c r="B1864" s="1309" t="s">
        <v>11192</v>
      </c>
      <c r="C1864" s="1309" t="s">
        <v>758</v>
      </c>
      <c r="D1864" s="1309" t="s">
        <v>9326</v>
      </c>
      <c r="E1864" s="1313">
        <v>20.72</v>
      </c>
    </row>
    <row r="1865" spans="1:5">
      <c r="A1865" s="1309">
        <v>2392</v>
      </c>
      <c r="B1865" s="1309" t="s">
        <v>11193</v>
      </c>
      <c r="C1865" s="1309" t="s">
        <v>758</v>
      </c>
      <c r="D1865" s="1309" t="s">
        <v>9326</v>
      </c>
      <c r="E1865" s="1313">
        <v>82.9</v>
      </c>
    </row>
    <row r="1866" spans="1:5">
      <c r="A1866" s="1309">
        <v>2373</v>
      </c>
      <c r="B1866" s="1309" t="s">
        <v>11194</v>
      </c>
      <c r="C1866" s="1309" t="s">
        <v>758</v>
      </c>
      <c r="D1866" s="1309" t="s">
        <v>9326</v>
      </c>
      <c r="E1866" s="1313">
        <v>116.8</v>
      </c>
    </row>
    <row r="1867" spans="1:5">
      <c r="A1867" s="1309">
        <v>39465</v>
      </c>
      <c r="B1867" s="1309" t="s">
        <v>11195</v>
      </c>
      <c r="C1867" s="1309" t="s">
        <v>758</v>
      </c>
      <c r="D1867" s="1309" t="s">
        <v>9326</v>
      </c>
      <c r="E1867" s="1313">
        <v>71.349999999999994</v>
      </c>
    </row>
    <row r="1868" spans="1:5">
      <c r="A1868" s="1309">
        <v>39466</v>
      </c>
      <c r="B1868" s="1309" t="s">
        <v>11196</v>
      </c>
      <c r="C1868" s="1309" t="s">
        <v>758</v>
      </c>
      <c r="D1868" s="1309" t="s">
        <v>9326</v>
      </c>
      <c r="E1868" s="1313">
        <v>80.27</v>
      </c>
    </row>
    <row r="1869" spans="1:5">
      <c r="A1869" s="1309">
        <v>39467</v>
      </c>
      <c r="B1869" s="1309" t="s">
        <v>11197</v>
      </c>
      <c r="C1869" s="1309" t="s">
        <v>758</v>
      </c>
      <c r="D1869" s="1309" t="s">
        <v>9326</v>
      </c>
      <c r="E1869" s="1313">
        <v>102.68</v>
      </c>
    </row>
    <row r="1870" spans="1:5">
      <c r="A1870" s="1309">
        <v>39468</v>
      </c>
      <c r="B1870" s="1309" t="s">
        <v>11198</v>
      </c>
      <c r="C1870" s="1309" t="s">
        <v>758</v>
      </c>
      <c r="D1870" s="1309" t="s">
        <v>9326</v>
      </c>
      <c r="E1870" s="1313">
        <v>182.51</v>
      </c>
    </row>
    <row r="1871" spans="1:5">
      <c r="A1871" s="1309">
        <v>39469</v>
      </c>
      <c r="B1871" s="1309" t="s">
        <v>11199</v>
      </c>
      <c r="C1871" s="1309" t="s">
        <v>758</v>
      </c>
      <c r="D1871" s="1309" t="s">
        <v>9326</v>
      </c>
      <c r="E1871" s="1313">
        <v>74.34</v>
      </c>
    </row>
    <row r="1872" spans="1:5">
      <c r="A1872" s="1309">
        <v>39470</v>
      </c>
      <c r="B1872" s="1309" t="s">
        <v>11200</v>
      </c>
      <c r="C1872" s="1309" t="s">
        <v>758</v>
      </c>
      <c r="D1872" s="1309" t="s">
        <v>9326</v>
      </c>
      <c r="E1872" s="1313">
        <v>91.34</v>
      </c>
    </row>
    <row r="1873" spans="1:5">
      <c r="A1873" s="1309">
        <v>39471</v>
      </c>
      <c r="B1873" s="1309" t="s">
        <v>11201</v>
      </c>
      <c r="C1873" s="1309" t="s">
        <v>758</v>
      </c>
      <c r="D1873" s="1309" t="s">
        <v>9326</v>
      </c>
      <c r="E1873" s="1313">
        <v>109.77</v>
      </c>
    </row>
    <row r="1874" spans="1:5">
      <c r="A1874" s="1309">
        <v>39472</v>
      </c>
      <c r="B1874" s="1309" t="s">
        <v>11202</v>
      </c>
      <c r="C1874" s="1309" t="s">
        <v>758</v>
      </c>
      <c r="D1874" s="1309" t="s">
        <v>9326</v>
      </c>
      <c r="E1874" s="1313">
        <v>190.73</v>
      </c>
    </row>
    <row r="1875" spans="1:5">
      <c r="A1875" s="1309">
        <v>39473</v>
      </c>
      <c r="B1875" s="1309" t="s">
        <v>11203</v>
      </c>
      <c r="C1875" s="1309" t="s">
        <v>758</v>
      </c>
      <c r="D1875" s="1309" t="s">
        <v>9326</v>
      </c>
      <c r="E1875" s="1313">
        <v>123.21</v>
      </c>
    </row>
    <row r="1876" spans="1:5">
      <c r="A1876" s="1309">
        <v>39474</v>
      </c>
      <c r="B1876" s="1309" t="s">
        <v>11204</v>
      </c>
      <c r="C1876" s="1309" t="s">
        <v>758</v>
      </c>
      <c r="D1876" s="1309" t="s">
        <v>9326</v>
      </c>
      <c r="E1876" s="1313">
        <v>131.35</v>
      </c>
    </row>
    <row r="1877" spans="1:5">
      <c r="A1877" s="1309">
        <v>39475</v>
      </c>
      <c r="B1877" s="1309" t="s">
        <v>11205</v>
      </c>
      <c r="C1877" s="1309" t="s">
        <v>758</v>
      </c>
      <c r="D1877" s="1309" t="s">
        <v>9326</v>
      </c>
      <c r="E1877" s="1313">
        <v>149.03</v>
      </c>
    </row>
    <row r="1878" spans="1:5">
      <c r="A1878" s="1309">
        <v>39476</v>
      </c>
      <c r="B1878" s="1309" t="s">
        <v>11206</v>
      </c>
      <c r="C1878" s="1309" t="s">
        <v>758</v>
      </c>
      <c r="D1878" s="1309" t="s">
        <v>9326</v>
      </c>
      <c r="E1878" s="1313">
        <v>280.55</v>
      </c>
    </row>
    <row r="1879" spans="1:5">
      <c r="A1879" s="1309">
        <v>39477</v>
      </c>
      <c r="B1879" s="1309" t="s">
        <v>11207</v>
      </c>
      <c r="C1879" s="1309" t="s">
        <v>758</v>
      </c>
      <c r="D1879" s="1309" t="s">
        <v>9326</v>
      </c>
      <c r="E1879" s="1313">
        <v>137.46</v>
      </c>
    </row>
    <row r="1880" spans="1:5">
      <c r="A1880" s="1309">
        <v>39478</v>
      </c>
      <c r="B1880" s="1309" t="s">
        <v>11208</v>
      </c>
      <c r="C1880" s="1309" t="s">
        <v>758</v>
      </c>
      <c r="D1880" s="1309" t="s">
        <v>9326</v>
      </c>
      <c r="E1880" s="1313">
        <v>141.71</v>
      </c>
    </row>
    <row r="1881" spans="1:5">
      <c r="A1881" s="1309">
        <v>39479</v>
      </c>
      <c r="B1881" s="1309" t="s">
        <v>11209</v>
      </c>
      <c r="C1881" s="1309" t="s">
        <v>758</v>
      </c>
      <c r="D1881" s="1309" t="s">
        <v>9326</v>
      </c>
      <c r="E1881" s="1313">
        <v>166.97</v>
      </c>
    </row>
    <row r="1882" spans="1:5">
      <c r="A1882" s="1309">
        <v>39480</v>
      </c>
      <c r="B1882" s="1309" t="s">
        <v>11210</v>
      </c>
      <c r="C1882" s="1309" t="s">
        <v>758</v>
      </c>
      <c r="D1882" s="1309" t="s">
        <v>9326</v>
      </c>
      <c r="E1882" s="1313">
        <v>344.53</v>
      </c>
    </row>
    <row r="1883" spans="1:5">
      <c r="A1883" s="1309">
        <v>39459</v>
      </c>
      <c r="B1883" s="1309" t="s">
        <v>11211</v>
      </c>
      <c r="C1883" s="1309" t="s">
        <v>758</v>
      </c>
      <c r="D1883" s="1309" t="s">
        <v>9326</v>
      </c>
      <c r="E1883" s="1313">
        <v>292.42</v>
      </c>
    </row>
    <row r="1884" spans="1:5">
      <c r="A1884" s="1309">
        <v>39445</v>
      </c>
      <c r="B1884" s="1309" t="s">
        <v>11212</v>
      </c>
      <c r="C1884" s="1309" t="s">
        <v>758</v>
      </c>
      <c r="D1884" s="1309" t="s">
        <v>9326</v>
      </c>
      <c r="E1884" s="1313">
        <v>146.82</v>
      </c>
    </row>
    <row r="1885" spans="1:5">
      <c r="A1885" s="1309">
        <v>39446</v>
      </c>
      <c r="B1885" s="1309" t="s">
        <v>11213</v>
      </c>
      <c r="C1885" s="1309" t="s">
        <v>758</v>
      </c>
      <c r="D1885" s="1309" t="s">
        <v>9326</v>
      </c>
      <c r="E1885" s="1313">
        <v>149.44</v>
      </c>
    </row>
    <row r="1886" spans="1:5">
      <c r="A1886" s="1309">
        <v>39447</v>
      </c>
      <c r="B1886" s="1309" t="s">
        <v>11214</v>
      </c>
      <c r="C1886" s="1309" t="s">
        <v>758</v>
      </c>
      <c r="D1886" s="1309" t="s">
        <v>9326</v>
      </c>
      <c r="E1886" s="1313">
        <v>159.80000000000001</v>
      </c>
    </row>
    <row r="1887" spans="1:5">
      <c r="A1887" s="1309">
        <v>39448</v>
      </c>
      <c r="B1887" s="1309" t="s">
        <v>11215</v>
      </c>
      <c r="C1887" s="1309" t="s">
        <v>758</v>
      </c>
      <c r="D1887" s="1309" t="s">
        <v>9326</v>
      </c>
      <c r="E1887" s="1313">
        <v>272.5</v>
      </c>
    </row>
    <row r="1888" spans="1:5">
      <c r="A1888" s="1309">
        <v>39450</v>
      </c>
      <c r="B1888" s="1309" t="s">
        <v>11216</v>
      </c>
      <c r="C1888" s="1309" t="s">
        <v>758</v>
      </c>
      <c r="D1888" s="1309" t="s">
        <v>9326</v>
      </c>
      <c r="E1888" s="1313">
        <v>166.25</v>
      </c>
    </row>
    <row r="1889" spans="1:5">
      <c r="A1889" s="1309">
        <v>39451</v>
      </c>
      <c r="B1889" s="1309" t="s">
        <v>11217</v>
      </c>
      <c r="C1889" s="1309" t="s">
        <v>758</v>
      </c>
      <c r="D1889" s="1309" t="s">
        <v>9326</v>
      </c>
      <c r="E1889" s="1313">
        <v>181.33</v>
      </c>
    </row>
    <row r="1890" spans="1:5">
      <c r="A1890" s="1309">
        <v>39452</v>
      </c>
      <c r="B1890" s="1309" t="s">
        <v>11218</v>
      </c>
      <c r="C1890" s="1309" t="s">
        <v>758</v>
      </c>
      <c r="D1890" s="1309" t="s">
        <v>9326</v>
      </c>
      <c r="E1890" s="1313">
        <v>182.42</v>
      </c>
    </row>
    <row r="1891" spans="1:5">
      <c r="A1891" s="1309">
        <v>39523</v>
      </c>
      <c r="B1891" s="1309" t="s">
        <v>11219</v>
      </c>
      <c r="C1891" s="1309" t="s">
        <v>758</v>
      </c>
      <c r="D1891" s="1309" t="s">
        <v>9326</v>
      </c>
      <c r="E1891" s="1313">
        <v>305.27</v>
      </c>
    </row>
    <row r="1892" spans="1:5">
      <c r="A1892" s="1309">
        <v>39449</v>
      </c>
      <c r="B1892" s="1309" t="s">
        <v>11220</v>
      </c>
      <c r="C1892" s="1309" t="s">
        <v>758</v>
      </c>
      <c r="D1892" s="1309" t="s">
        <v>9326</v>
      </c>
      <c r="E1892" s="1313">
        <v>338.07</v>
      </c>
    </row>
    <row r="1893" spans="1:5">
      <c r="A1893" s="1309">
        <v>39455</v>
      </c>
      <c r="B1893" s="1309" t="s">
        <v>11221</v>
      </c>
      <c r="C1893" s="1309" t="s">
        <v>758</v>
      </c>
      <c r="D1893" s="1309" t="s">
        <v>9326</v>
      </c>
      <c r="E1893" s="1313">
        <v>167.28</v>
      </c>
    </row>
    <row r="1894" spans="1:5">
      <c r="A1894" s="1309">
        <v>39456</v>
      </c>
      <c r="B1894" s="1309" t="s">
        <v>11222</v>
      </c>
      <c r="C1894" s="1309" t="s">
        <v>758</v>
      </c>
      <c r="D1894" s="1309" t="s">
        <v>9326</v>
      </c>
      <c r="E1894" s="1313">
        <v>167.41</v>
      </c>
    </row>
    <row r="1895" spans="1:5">
      <c r="A1895" s="1309">
        <v>39457</v>
      </c>
      <c r="B1895" s="1309" t="s">
        <v>11223</v>
      </c>
      <c r="C1895" s="1309" t="s">
        <v>758</v>
      </c>
      <c r="D1895" s="1309" t="s">
        <v>9326</v>
      </c>
      <c r="E1895" s="1313">
        <v>182.5</v>
      </c>
    </row>
    <row r="1896" spans="1:5">
      <c r="A1896" s="1309">
        <v>39458</v>
      </c>
      <c r="B1896" s="1309" t="s">
        <v>11224</v>
      </c>
      <c r="C1896" s="1309" t="s">
        <v>758</v>
      </c>
      <c r="D1896" s="1309" t="s">
        <v>9326</v>
      </c>
      <c r="E1896" s="1313">
        <v>340.56</v>
      </c>
    </row>
    <row r="1897" spans="1:5">
      <c r="A1897" s="1309">
        <v>39464</v>
      </c>
      <c r="B1897" s="1309" t="s">
        <v>11225</v>
      </c>
      <c r="C1897" s="1309" t="s">
        <v>758</v>
      </c>
      <c r="D1897" s="1309" t="s">
        <v>9326</v>
      </c>
      <c r="E1897" s="1313">
        <v>547.65</v>
      </c>
    </row>
    <row r="1898" spans="1:5">
      <c r="A1898" s="1309">
        <v>39460</v>
      </c>
      <c r="B1898" s="1309" t="s">
        <v>11226</v>
      </c>
      <c r="C1898" s="1309" t="s">
        <v>758</v>
      </c>
      <c r="D1898" s="1309" t="s">
        <v>9326</v>
      </c>
      <c r="E1898" s="1313">
        <v>207.71</v>
      </c>
    </row>
    <row r="1899" spans="1:5">
      <c r="A1899" s="1309">
        <v>39461</v>
      </c>
      <c r="B1899" s="1309" t="s">
        <v>11227</v>
      </c>
      <c r="C1899" s="1309" t="s">
        <v>758</v>
      </c>
      <c r="D1899" s="1309" t="s">
        <v>9326</v>
      </c>
      <c r="E1899" s="1313">
        <v>243.39</v>
      </c>
    </row>
    <row r="1900" spans="1:5">
      <c r="A1900" s="1309">
        <v>39462</v>
      </c>
      <c r="B1900" s="1309" t="s">
        <v>11228</v>
      </c>
      <c r="C1900" s="1309" t="s">
        <v>758</v>
      </c>
      <c r="D1900" s="1309" t="s">
        <v>9326</v>
      </c>
      <c r="E1900" s="1313">
        <v>234.56</v>
      </c>
    </row>
    <row r="1901" spans="1:5">
      <c r="A1901" s="1309">
        <v>39463</v>
      </c>
      <c r="B1901" s="1309" t="s">
        <v>11229</v>
      </c>
      <c r="C1901" s="1309" t="s">
        <v>758</v>
      </c>
      <c r="D1901" s="1309" t="s">
        <v>9326</v>
      </c>
      <c r="E1901" s="1313">
        <v>543.4</v>
      </c>
    </row>
    <row r="1902" spans="1:5">
      <c r="A1902" s="1309">
        <v>26039</v>
      </c>
      <c r="B1902" s="1309" t="s">
        <v>11230</v>
      </c>
      <c r="C1902" s="1309" t="s">
        <v>758</v>
      </c>
      <c r="D1902" s="1309" t="s">
        <v>9340</v>
      </c>
      <c r="E1902" s="1314">
        <v>370335.4</v>
      </c>
    </row>
    <row r="1903" spans="1:5">
      <c r="A1903" s="1309">
        <v>2401</v>
      </c>
      <c r="B1903" s="1309" t="s">
        <v>11231</v>
      </c>
      <c r="C1903" s="1309" t="s">
        <v>758</v>
      </c>
      <c r="D1903" s="1309" t="s">
        <v>9340</v>
      </c>
      <c r="E1903" s="1314">
        <v>85181.24</v>
      </c>
    </row>
    <row r="1904" spans="1:5">
      <c r="A1904" s="1309">
        <v>38870</v>
      </c>
      <c r="B1904" s="1309" t="s">
        <v>11232</v>
      </c>
      <c r="C1904" s="1309" t="s">
        <v>758</v>
      </c>
      <c r="D1904" s="1309" t="s">
        <v>9340</v>
      </c>
      <c r="E1904" s="1313">
        <v>54.19</v>
      </c>
    </row>
    <row r="1905" spans="1:5">
      <c r="A1905" s="1309">
        <v>38869</v>
      </c>
      <c r="B1905" s="1309" t="s">
        <v>11233</v>
      </c>
      <c r="C1905" s="1309" t="s">
        <v>758</v>
      </c>
      <c r="D1905" s="1309" t="s">
        <v>9340</v>
      </c>
      <c r="E1905" s="1313">
        <v>47.8</v>
      </c>
    </row>
    <row r="1906" spans="1:5">
      <c r="A1906" s="1309">
        <v>38872</v>
      </c>
      <c r="B1906" s="1309" t="s">
        <v>11234</v>
      </c>
      <c r="C1906" s="1309" t="s">
        <v>758</v>
      </c>
      <c r="D1906" s="1309" t="s">
        <v>9340</v>
      </c>
      <c r="E1906" s="1313">
        <v>74.02</v>
      </c>
    </row>
    <row r="1907" spans="1:5">
      <c r="A1907" s="1309">
        <v>38871</v>
      </c>
      <c r="B1907" s="1309" t="s">
        <v>11235</v>
      </c>
      <c r="C1907" s="1309" t="s">
        <v>758</v>
      </c>
      <c r="D1907" s="1309" t="s">
        <v>9340</v>
      </c>
      <c r="E1907" s="1313">
        <v>59.54</v>
      </c>
    </row>
    <row r="1908" spans="1:5">
      <c r="A1908" s="1309">
        <v>39283</v>
      </c>
      <c r="B1908" s="1309" t="s">
        <v>11236</v>
      </c>
      <c r="C1908" s="1309" t="s">
        <v>758</v>
      </c>
      <c r="D1908" s="1309" t="s">
        <v>9340</v>
      </c>
      <c r="E1908" s="1313">
        <v>185.46</v>
      </c>
    </row>
    <row r="1909" spans="1:5">
      <c r="A1909" s="1309">
        <v>39284</v>
      </c>
      <c r="B1909" s="1309" t="s">
        <v>11237</v>
      </c>
      <c r="C1909" s="1309" t="s">
        <v>758</v>
      </c>
      <c r="D1909" s="1309" t="s">
        <v>9340</v>
      </c>
      <c r="E1909" s="1313">
        <v>200.97</v>
      </c>
    </row>
    <row r="1910" spans="1:5">
      <c r="A1910" s="1309">
        <v>39285</v>
      </c>
      <c r="B1910" s="1309" t="s">
        <v>11238</v>
      </c>
      <c r="C1910" s="1309" t="s">
        <v>758</v>
      </c>
      <c r="D1910" s="1309" t="s">
        <v>9340</v>
      </c>
      <c r="E1910" s="1313">
        <v>203.87</v>
      </c>
    </row>
    <row r="1911" spans="1:5">
      <c r="A1911" s="1309">
        <v>39286</v>
      </c>
      <c r="B1911" s="1309" t="s">
        <v>11239</v>
      </c>
      <c r="C1911" s="1309" t="s">
        <v>758</v>
      </c>
      <c r="D1911" s="1309" t="s">
        <v>9340</v>
      </c>
      <c r="E1911" s="1313">
        <v>199.43</v>
      </c>
    </row>
    <row r="1912" spans="1:5">
      <c r="A1912" s="1309">
        <v>39287</v>
      </c>
      <c r="B1912" s="1309" t="s">
        <v>11240</v>
      </c>
      <c r="C1912" s="1309" t="s">
        <v>758</v>
      </c>
      <c r="D1912" s="1309" t="s">
        <v>9340</v>
      </c>
      <c r="E1912" s="1313">
        <v>234.17</v>
      </c>
    </row>
    <row r="1913" spans="1:5">
      <c r="A1913" s="1309">
        <v>39288</v>
      </c>
      <c r="B1913" s="1309" t="s">
        <v>11241</v>
      </c>
      <c r="C1913" s="1309" t="s">
        <v>758</v>
      </c>
      <c r="D1913" s="1309" t="s">
        <v>9340</v>
      </c>
      <c r="E1913" s="1313">
        <v>249.91</v>
      </c>
    </row>
    <row r="1914" spans="1:5">
      <c r="A1914" s="1309">
        <v>25976</v>
      </c>
      <c r="B1914" s="1309" t="s">
        <v>11242</v>
      </c>
      <c r="C1914" s="1309" t="s">
        <v>819</v>
      </c>
      <c r="D1914" s="1309" t="s">
        <v>9326</v>
      </c>
      <c r="E1914" s="1313">
        <v>635.72</v>
      </c>
    </row>
    <row r="1915" spans="1:5">
      <c r="A1915" s="1309">
        <v>10629</v>
      </c>
      <c r="B1915" s="1309" t="s">
        <v>11243</v>
      </c>
      <c r="C1915" s="1309" t="s">
        <v>819</v>
      </c>
      <c r="D1915" s="1309" t="s">
        <v>9326</v>
      </c>
      <c r="E1915" s="1313">
        <v>347.54</v>
      </c>
    </row>
    <row r="1916" spans="1:5">
      <c r="A1916" s="1309">
        <v>10698</v>
      </c>
      <c r="B1916" s="1309" t="s">
        <v>11244</v>
      </c>
      <c r="C1916" s="1309" t="s">
        <v>819</v>
      </c>
      <c r="D1916" s="1309" t="s">
        <v>9340</v>
      </c>
      <c r="E1916" s="1313">
        <v>168.34</v>
      </c>
    </row>
    <row r="1917" spans="1:5">
      <c r="A1917" s="1309">
        <v>40521</v>
      </c>
      <c r="B1917" s="1309" t="s">
        <v>11245</v>
      </c>
      <c r="C1917" s="1309" t="s">
        <v>758</v>
      </c>
      <c r="D1917" s="1309" t="s">
        <v>9326</v>
      </c>
      <c r="E1917" s="1314">
        <v>89467.199999999997</v>
      </c>
    </row>
    <row r="1918" spans="1:5">
      <c r="A1918" s="1309">
        <v>2432</v>
      </c>
      <c r="B1918" s="1309" t="s">
        <v>11246</v>
      </c>
      <c r="C1918" s="1309" t="s">
        <v>758</v>
      </c>
      <c r="D1918" s="1309" t="s">
        <v>9326</v>
      </c>
      <c r="E1918" s="1313">
        <v>15.8</v>
      </c>
    </row>
    <row r="1919" spans="1:5">
      <c r="A1919" s="1309">
        <v>2433</v>
      </c>
      <c r="B1919" s="1309" t="s">
        <v>11247</v>
      </c>
      <c r="C1919" s="1309" t="s">
        <v>758</v>
      </c>
      <c r="D1919" s="1309" t="s">
        <v>9326</v>
      </c>
      <c r="E1919" s="1313">
        <v>5.35</v>
      </c>
    </row>
    <row r="1920" spans="1:5">
      <c r="A1920" s="1309">
        <v>2420</v>
      </c>
      <c r="B1920" s="1309" t="s">
        <v>11248</v>
      </c>
      <c r="C1920" s="1309" t="s">
        <v>758</v>
      </c>
      <c r="D1920" s="1309" t="s">
        <v>9326</v>
      </c>
      <c r="E1920" s="1313">
        <v>9.19</v>
      </c>
    </row>
    <row r="1921" spans="1:5">
      <c r="A1921" s="1309">
        <v>11447</v>
      </c>
      <c r="B1921" s="1309" t="s">
        <v>11249</v>
      </c>
      <c r="C1921" s="1309" t="s">
        <v>758</v>
      </c>
      <c r="D1921" s="1309" t="s">
        <v>9326</v>
      </c>
      <c r="E1921" s="1313">
        <v>18.170000000000002</v>
      </c>
    </row>
    <row r="1922" spans="1:5">
      <c r="A1922" s="1309">
        <v>11451</v>
      </c>
      <c r="B1922" s="1309" t="s">
        <v>11250</v>
      </c>
      <c r="C1922" s="1309" t="s">
        <v>758</v>
      </c>
      <c r="D1922" s="1309" t="s">
        <v>9326</v>
      </c>
      <c r="E1922" s="1313">
        <v>48.7</v>
      </c>
    </row>
    <row r="1923" spans="1:5">
      <c r="A1923" s="1309">
        <v>11116</v>
      </c>
      <c r="B1923" s="1309" t="s">
        <v>11251</v>
      </c>
      <c r="C1923" s="1309" t="s">
        <v>758</v>
      </c>
      <c r="D1923" s="1309" t="s">
        <v>9340</v>
      </c>
      <c r="E1923" s="1313">
        <v>588.48</v>
      </c>
    </row>
    <row r="1924" spans="1:5">
      <c r="A1924" s="1309">
        <v>38411</v>
      </c>
      <c r="B1924" s="1309" t="s">
        <v>11252</v>
      </c>
      <c r="C1924" s="1309" t="s">
        <v>758</v>
      </c>
      <c r="D1924" s="1309" t="s">
        <v>9340</v>
      </c>
      <c r="E1924" s="1314">
        <v>1675.47</v>
      </c>
    </row>
    <row r="1925" spans="1:5">
      <c r="A1925" s="1309">
        <v>38189</v>
      </c>
      <c r="B1925" s="1309" t="s">
        <v>11253</v>
      </c>
      <c r="C1925" s="1309" t="s">
        <v>758</v>
      </c>
      <c r="D1925" s="1309" t="s">
        <v>9326</v>
      </c>
      <c r="E1925" s="1313">
        <v>132.72</v>
      </c>
    </row>
    <row r="1926" spans="1:5">
      <c r="A1926" s="1309">
        <v>38190</v>
      </c>
      <c r="B1926" s="1309" t="s">
        <v>11254</v>
      </c>
      <c r="C1926" s="1309" t="s">
        <v>758</v>
      </c>
      <c r="D1926" s="1309" t="s">
        <v>9326</v>
      </c>
      <c r="E1926" s="1313">
        <v>279.60000000000002</v>
      </c>
    </row>
    <row r="1927" spans="1:5">
      <c r="A1927" s="1309">
        <v>7608</v>
      </c>
      <c r="B1927" s="1309" t="s">
        <v>11255</v>
      </c>
      <c r="C1927" s="1309" t="s">
        <v>758</v>
      </c>
      <c r="D1927" s="1309" t="s">
        <v>9326</v>
      </c>
      <c r="E1927" s="1313">
        <v>12.18</v>
      </c>
    </row>
    <row r="1928" spans="1:5">
      <c r="A1928" s="1309">
        <v>1370</v>
      </c>
      <c r="B1928" s="1309" t="s">
        <v>11256</v>
      </c>
      <c r="C1928" s="1309" t="s">
        <v>758</v>
      </c>
      <c r="D1928" s="1309" t="s">
        <v>9326</v>
      </c>
      <c r="E1928" s="1313">
        <v>83.4</v>
      </c>
    </row>
    <row r="1929" spans="1:5">
      <c r="A1929" s="1309">
        <v>36516</v>
      </c>
      <c r="B1929" s="1309" t="s">
        <v>11257</v>
      </c>
      <c r="C1929" s="1309" t="s">
        <v>758</v>
      </c>
      <c r="D1929" s="1309" t="s">
        <v>9340</v>
      </c>
      <c r="E1929" s="1314">
        <v>113264</v>
      </c>
    </row>
    <row r="1930" spans="1:5">
      <c r="A1930" s="1309">
        <v>34777</v>
      </c>
      <c r="B1930" s="1309" t="s">
        <v>11258</v>
      </c>
      <c r="C1930" s="1309" t="s">
        <v>758</v>
      </c>
      <c r="D1930" s="1309" t="s">
        <v>9326</v>
      </c>
      <c r="E1930" s="1313">
        <v>3.33</v>
      </c>
    </row>
    <row r="1931" spans="1:5">
      <c r="A1931" s="1309">
        <v>7272</v>
      </c>
      <c r="B1931" s="1309" t="s">
        <v>11259</v>
      </c>
      <c r="C1931" s="1309" t="s">
        <v>758</v>
      </c>
      <c r="D1931" s="1309" t="s">
        <v>9326</v>
      </c>
      <c r="E1931" s="1313">
        <v>2.81</v>
      </c>
    </row>
    <row r="1932" spans="1:5">
      <c r="A1932" s="1309">
        <v>10605</v>
      </c>
      <c r="B1932" s="1309" t="s">
        <v>11260</v>
      </c>
      <c r="C1932" s="1309" t="s">
        <v>758</v>
      </c>
      <c r="D1932" s="1309" t="s">
        <v>9326</v>
      </c>
      <c r="E1932" s="1313">
        <v>4.58</v>
      </c>
    </row>
    <row r="1933" spans="1:5">
      <c r="A1933" s="1309">
        <v>10604</v>
      </c>
      <c r="B1933" s="1309" t="s">
        <v>11261</v>
      </c>
      <c r="C1933" s="1309" t="s">
        <v>758</v>
      </c>
      <c r="D1933" s="1309" t="s">
        <v>9326</v>
      </c>
      <c r="E1933" s="1313">
        <v>10.69</v>
      </c>
    </row>
    <row r="1934" spans="1:5">
      <c r="A1934" s="1309">
        <v>672</v>
      </c>
      <c r="B1934" s="1309" t="s">
        <v>11262</v>
      </c>
      <c r="C1934" s="1309" t="s">
        <v>758</v>
      </c>
      <c r="D1934" s="1309" t="s">
        <v>9326</v>
      </c>
      <c r="E1934" s="1313">
        <v>14.7</v>
      </c>
    </row>
    <row r="1935" spans="1:5">
      <c r="A1935" s="1309">
        <v>668</v>
      </c>
      <c r="B1935" s="1309" t="s">
        <v>11263</v>
      </c>
      <c r="C1935" s="1309" t="s">
        <v>758</v>
      </c>
      <c r="D1935" s="1309" t="s">
        <v>9326</v>
      </c>
      <c r="E1935" s="1313">
        <v>17.75</v>
      </c>
    </row>
    <row r="1936" spans="1:5">
      <c r="A1936" s="1309">
        <v>10578</v>
      </c>
      <c r="B1936" s="1309" t="s">
        <v>11264</v>
      </c>
      <c r="C1936" s="1309" t="s">
        <v>758</v>
      </c>
      <c r="D1936" s="1309" t="s">
        <v>9326</v>
      </c>
      <c r="E1936" s="1313">
        <v>20.67</v>
      </c>
    </row>
    <row r="1937" spans="1:5">
      <c r="A1937" s="1309">
        <v>666</v>
      </c>
      <c r="B1937" s="1309" t="s">
        <v>11265</v>
      </c>
      <c r="C1937" s="1309" t="s">
        <v>758</v>
      </c>
      <c r="D1937" s="1309" t="s">
        <v>9326</v>
      </c>
      <c r="E1937" s="1313">
        <v>22.99</v>
      </c>
    </row>
    <row r="1938" spans="1:5">
      <c r="A1938" s="1309">
        <v>665</v>
      </c>
      <c r="B1938" s="1309" t="s">
        <v>11266</v>
      </c>
      <c r="C1938" s="1309" t="s">
        <v>758</v>
      </c>
      <c r="D1938" s="1309" t="s">
        <v>9326</v>
      </c>
      <c r="E1938" s="1313">
        <v>30.74</v>
      </c>
    </row>
    <row r="1939" spans="1:5">
      <c r="A1939" s="1309">
        <v>10577</v>
      </c>
      <c r="B1939" s="1309" t="s">
        <v>11267</v>
      </c>
      <c r="C1939" s="1309" t="s">
        <v>758</v>
      </c>
      <c r="D1939" s="1309" t="s">
        <v>9326</v>
      </c>
      <c r="E1939" s="1313">
        <v>27.26</v>
      </c>
    </row>
    <row r="1940" spans="1:5">
      <c r="A1940" s="1309">
        <v>10583</v>
      </c>
      <c r="B1940" s="1309" t="s">
        <v>11268</v>
      </c>
      <c r="C1940" s="1309" t="s">
        <v>758</v>
      </c>
      <c r="D1940" s="1309" t="s">
        <v>9326</v>
      </c>
      <c r="E1940" s="1313">
        <v>14.16</v>
      </c>
    </row>
    <row r="1941" spans="1:5">
      <c r="A1941" s="1309">
        <v>10579</v>
      </c>
      <c r="B1941" s="1309" t="s">
        <v>11269</v>
      </c>
      <c r="C1941" s="1309" t="s">
        <v>758</v>
      </c>
      <c r="D1941" s="1309" t="s">
        <v>9326</v>
      </c>
      <c r="E1941" s="1313">
        <v>24.69</v>
      </c>
    </row>
    <row r="1942" spans="1:5">
      <c r="A1942" s="1309">
        <v>10582</v>
      </c>
      <c r="B1942" s="1309" t="s">
        <v>11270</v>
      </c>
      <c r="C1942" s="1309" t="s">
        <v>758</v>
      </c>
      <c r="D1942" s="1309" t="s">
        <v>9326</v>
      </c>
      <c r="E1942" s="1313">
        <v>12.47</v>
      </c>
    </row>
    <row r="1943" spans="1:5">
      <c r="A1943" s="1309">
        <v>2436</v>
      </c>
      <c r="B1943" s="1309" t="s">
        <v>11271</v>
      </c>
      <c r="C1943" s="1309" t="s">
        <v>9513</v>
      </c>
      <c r="D1943" s="1309" t="s">
        <v>9330</v>
      </c>
      <c r="E1943" s="1313">
        <v>17.52</v>
      </c>
    </row>
    <row r="1944" spans="1:5">
      <c r="A1944" s="1309">
        <v>40918</v>
      </c>
      <c r="B1944" s="1309" t="s">
        <v>11272</v>
      </c>
      <c r="C1944" s="1309" t="s">
        <v>730</v>
      </c>
      <c r="D1944" s="1309" t="s">
        <v>9326</v>
      </c>
      <c r="E1944" s="1314">
        <v>3122</v>
      </c>
    </row>
    <row r="1945" spans="1:5">
      <c r="A1945" s="1309">
        <v>2439</v>
      </c>
      <c r="B1945" s="1309" t="s">
        <v>11273</v>
      </c>
      <c r="C1945" s="1309" t="s">
        <v>9513</v>
      </c>
      <c r="D1945" s="1309" t="s">
        <v>9326</v>
      </c>
      <c r="E1945" s="1313">
        <v>17.52</v>
      </c>
    </row>
    <row r="1946" spans="1:5">
      <c r="A1946" s="1309">
        <v>40923</v>
      </c>
      <c r="B1946" s="1309" t="s">
        <v>11274</v>
      </c>
      <c r="C1946" s="1309" t="s">
        <v>730</v>
      </c>
      <c r="D1946" s="1309" t="s">
        <v>9326</v>
      </c>
      <c r="E1946" s="1314">
        <v>3125.61</v>
      </c>
    </row>
    <row r="1947" spans="1:5">
      <c r="A1947" s="1309">
        <v>10998</v>
      </c>
      <c r="B1947" s="1309" t="s">
        <v>11275</v>
      </c>
      <c r="C1947" s="1309" t="s">
        <v>9401</v>
      </c>
      <c r="D1947" s="1309" t="s">
        <v>9326</v>
      </c>
      <c r="E1947" s="1313">
        <v>24.62</v>
      </c>
    </row>
    <row r="1948" spans="1:5">
      <c r="A1948" s="1309">
        <v>11002</v>
      </c>
      <c r="B1948" s="1309" t="s">
        <v>11276</v>
      </c>
      <c r="C1948" s="1309" t="s">
        <v>9401</v>
      </c>
      <c r="D1948" s="1309" t="s">
        <v>9326</v>
      </c>
      <c r="E1948" s="1313">
        <v>22.55</v>
      </c>
    </row>
    <row r="1949" spans="1:5">
      <c r="A1949" s="1309">
        <v>10999</v>
      </c>
      <c r="B1949" s="1309" t="s">
        <v>11277</v>
      </c>
      <c r="C1949" s="1309" t="s">
        <v>9401</v>
      </c>
      <c r="D1949" s="1309" t="s">
        <v>9326</v>
      </c>
      <c r="E1949" s="1313">
        <v>21.67</v>
      </c>
    </row>
    <row r="1950" spans="1:5">
      <c r="A1950" s="1309">
        <v>10997</v>
      </c>
      <c r="B1950" s="1309" t="s">
        <v>11278</v>
      </c>
      <c r="C1950" s="1309" t="s">
        <v>9401</v>
      </c>
      <c r="D1950" s="1309" t="s">
        <v>9330</v>
      </c>
      <c r="E1950" s="1313">
        <v>23.49</v>
      </c>
    </row>
    <row r="1951" spans="1:5">
      <c r="A1951" s="1309">
        <v>2685</v>
      </c>
      <c r="B1951" s="1309" t="s">
        <v>11279</v>
      </c>
      <c r="C1951" s="1309" t="s">
        <v>689</v>
      </c>
      <c r="D1951" s="1309" t="s">
        <v>9326</v>
      </c>
      <c r="E1951" s="1313">
        <v>7.61</v>
      </c>
    </row>
    <row r="1952" spans="1:5">
      <c r="A1952" s="1309">
        <v>2680</v>
      </c>
      <c r="B1952" s="1309" t="s">
        <v>11280</v>
      </c>
      <c r="C1952" s="1309" t="s">
        <v>689</v>
      </c>
      <c r="D1952" s="1309" t="s">
        <v>9326</v>
      </c>
      <c r="E1952" s="1313">
        <v>11.13</v>
      </c>
    </row>
    <row r="1953" spans="1:5">
      <c r="A1953" s="1309">
        <v>2684</v>
      </c>
      <c r="B1953" s="1309" t="s">
        <v>11281</v>
      </c>
      <c r="C1953" s="1309" t="s">
        <v>689</v>
      </c>
      <c r="D1953" s="1309" t="s">
        <v>9326</v>
      </c>
      <c r="E1953" s="1313">
        <v>10.130000000000001</v>
      </c>
    </row>
    <row r="1954" spans="1:5">
      <c r="A1954" s="1309">
        <v>2673</v>
      </c>
      <c r="B1954" s="1309" t="s">
        <v>11282</v>
      </c>
      <c r="C1954" s="1309" t="s">
        <v>689</v>
      </c>
      <c r="D1954" s="1309" t="s">
        <v>9330</v>
      </c>
      <c r="E1954" s="1313">
        <v>3.91</v>
      </c>
    </row>
    <row r="1955" spans="1:5">
      <c r="A1955" s="1309">
        <v>2681</v>
      </c>
      <c r="B1955" s="1309" t="s">
        <v>11283</v>
      </c>
      <c r="C1955" s="1309" t="s">
        <v>689</v>
      </c>
      <c r="D1955" s="1309" t="s">
        <v>9326</v>
      </c>
      <c r="E1955" s="1313">
        <v>18.190000000000001</v>
      </c>
    </row>
    <row r="1956" spans="1:5">
      <c r="A1956" s="1309">
        <v>2682</v>
      </c>
      <c r="B1956" s="1309" t="s">
        <v>11284</v>
      </c>
      <c r="C1956" s="1309" t="s">
        <v>689</v>
      </c>
      <c r="D1956" s="1309" t="s">
        <v>9326</v>
      </c>
      <c r="E1956" s="1313">
        <v>26.54</v>
      </c>
    </row>
    <row r="1957" spans="1:5">
      <c r="A1957" s="1309">
        <v>2686</v>
      </c>
      <c r="B1957" s="1309" t="s">
        <v>11285</v>
      </c>
      <c r="C1957" s="1309" t="s">
        <v>689</v>
      </c>
      <c r="D1957" s="1309" t="s">
        <v>9326</v>
      </c>
      <c r="E1957" s="1313">
        <v>33.29</v>
      </c>
    </row>
    <row r="1958" spans="1:5">
      <c r="A1958" s="1309">
        <v>2674</v>
      </c>
      <c r="B1958" s="1309" t="s">
        <v>11286</v>
      </c>
      <c r="C1958" s="1309" t="s">
        <v>689</v>
      </c>
      <c r="D1958" s="1309" t="s">
        <v>9326</v>
      </c>
      <c r="E1958" s="1313">
        <v>4.87</v>
      </c>
    </row>
    <row r="1959" spans="1:5">
      <c r="A1959" s="1309">
        <v>2683</v>
      </c>
      <c r="B1959" s="1309" t="s">
        <v>11287</v>
      </c>
      <c r="C1959" s="1309" t="s">
        <v>689</v>
      </c>
      <c r="D1959" s="1309" t="s">
        <v>9326</v>
      </c>
      <c r="E1959" s="1313">
        <v>52.45</v>
      </c>
    </row>
    <row r="1960" spans="1:5">
      <c r="A1960" s="1309">
        <v>2676</v>
      </c>
      <c r="B1960" s="1309" t="s">
        <v>11288</v>
      </c>
      <c r="C1960" s="1309" t="s">
        <v>689</v>
      </c>
      <c r="D1960" s="1309" t="s">
        <v>9326</v>
      </c>
      <c r="E1960" s="1313">
        <v>2.27</v>
      </c>
    </row>
    <row r="1961" spans="1:5">
      <c r="A1961" s="1309">
        <v>2678</v>
      </c>
      <c r="B1961" s="1309" t="s">
        <v>11289</v>
      </c>
      <c r="C1961" s="1309" t="s">
        <v>689</v>
      </c>
      <c r="D1961" s="1309" t="s">
        <v>9326</v>
      </c>
      <c r="E1961" s="1313">
        <v>2.84</v>
      </c>
    </row>
    <row r="1962" spans="1:5">
      <c r="A1962" s="1309">
        <v>2679</v>
      </c>
      <c r="B1962" s="1309" t="s">
        <v>11290</v>
      </c>
      <c r="C1962" s="1309" t="s">
        <v>689</v>
      </c>
      <c r="D1962" s="1309" t="s">
        <v>9326</v>
      </c>
      <c r="E1962" s="1313">
        <v>4.3899999999999997</v>
      </c>
    </row>
    <row r="1963" spans="1:5">
      <c r="A1963" s="1309">
        <v>12070</v>
      </c>
      <c r="B1963" s="1309" t="s">
        <v>11291</v>
      </c>
      <c r="C1963" s="1309" t="s">
        <v>689</v>
      </c>
      <c r="D1963" s="1309" t="s">
        <v>9326</v>
      </c>
      <c r="E1963" s="1313">
        <v>6.11</v>
      </c>
    </row>
    <row r="1964" spans="1:5">
      <c r="A1964" s="1309">
        <v>2675</v>
      </c>
      <c r="B1964" s="1309" t="s">
        <v>11292</v>
      </c>
      <c r="C1964" s="1309" t="s">
        <v>689</v>
      </c>
      <c r="D1964" s="1309" t="s">
        <v>9326</v>
      </c>
      <c r="E1964" s="1313">
        <v>7.94</v>
      </c>
    </row>
    <row r="1965" spans="1:5">
      <c r="A1965" s="1309">
        <v>12067</v>
      </c>
      <c r="B1965" s="1309" t="s">
        <v>11293</v>
      </c>
      <c r="C1965" s="1309" t="s">
        <v>689</v>
      </c>
      <c r="D1965" s="1309" t="s">
        <v>9326</v>
      </c>
      <c r="E1965" s="1313">
        <v>10.77</v>
      </c>
    </row>
    <row r="1966" spans="1:5">
      <c r="A1966" s="1309">
        <v>40401</v>
      </c>
      <c r="B1966" s="1309" t="s">
        <v>11294</v>
      </c>
      <c r="C1966" s="1309" t="s">
        <v>689</v>
      </c>
      <c r="D1966" s="1309" t="s">
        <v>9340</v>
      </c>
      <c r="E1966" s="1313">
        <v>2.72</v>
      </c>
    </row>
    <row r="1967" spans="1:5">
      <c r="A1967" s="1309">
        <v>40402</v>
      </c>
      <c r="B1967" s="1309" t="s">
        <v>11295</v>
      </c>
      <c r="C1967" s="1309" t="s">
        <v>689</v>
      </c>
      <c r="D1967" s="1309" t="s">
        <v>9340</v>
      </c>
      <c r="E1967" s="1313">
        <v>3.49</v>
      </c>
    </row>
    <row r="1968" spans="1:5">
      <c r="A1968" s="1309">
        <v>40400</v>
      </c>
      <c r="B1968" s="1309" t="s">
        <v>11296</v>
      </c>
      <c r="C1968" s="1309" t="s">
        <v>689</v>
      </c>
      <c r="D1968" s="1309" t="s">
        <v>9340</v>
      </c>
      <c r="E1968" s="1313">
        <v>1.84</v>
      </c>
    </row>
    <row r="1969" spans="1:5">
      <c r="A1969" s="1309">
        <v>2504</v>
      </c>
      <c r="B1969" s="1309" t="s">
        <v>11297</v>
      </c>
      <c r="C1969" s="1309" t="s">
        <v>689</v>
      </c>
      <c r="D1969" s="1309" t="s">
        <v>9340</v>
      </c>
      <c r="E1969" s="1313">
        <v>11.57</v>
      </c>
    </row>
    <row r="1970" spans="1:5">
      <c r="A1970" s="1309">
        <v>2501</v>
      </c>
      <c r="B1970" s="1309" t="s">
        <v>11298</v>
      </c>
      <c r="C1970" s="1309" t="s">
        <v>689</v>
      </c>
      <c r="D1970" s="1309" t="s">
        <v>9340</v>
      </c>
      <c r="E1970" s="1313">
        <v>15.18</v>
      </c>
    </row>
    <row r="1971" spans="1:5">
      <c r="A1971" s="1309">
        <v>2502</v>
      </c>
      <c r="B1971" s="1309" t="s">
        <v>11299</v>
      </c>
      <c r="C1971" s="1309" t="s">
        <v>689</v>
      </c>
      <c r="D1971" s="1309" t="s">
        <v>9340</v>
      </c>
      <c r="E1971" s="1313">
        <v>22.9</v>
      </c>
    </row>
    <row r="1972" spans="1:5">
      <c r="A1972" s="1309">
        <v>2503</v>
      </c>
      <c r="B1972" s="1309" t="s">
        <v>11300</v>
      </c>
      <c r="C1972" s="1309" t="s">
        <v>689</v>
      </c>
      <c r="D1972" s="1309" t="s">
        <v>9340</v>
      </c>
      <c r="E1972" s="1313">
        <v>29.47</v>
      </c>
    </row>
    <row r="1973" spans="1:5">
      <c r="A1973" s="1309">
        <v>2500</v>
      </c>
      <c r="B1973" s="1309" t="s">
        <v>11301</v>
      </c>
      <c r="C1973" s="1309" t="s">
        <v>689</v>
      </c>
      <c r="D1973" s="1309" t="s">
        <v>9340</v>
      </c>
      <c r="E1973" s="1313">
        <v>39.26</v>
      </c>
    </row>
    <row r="1974" spans="1:5">
      <c r="A1974" s="1309">
        <v>2505</v>
      </c>
      <c r="B1974" s="1309" t="s">
        <v>11302</v>
      </c>
      <c r="C1974" s="1309" t="s">
        <v>689</v>
      </c>
      <c r="D1974" s="1309" t="s">
        <v>9340</v>
      </c>
      <c r="E1974" s="1313">
        <v>61.18</v>
      </c>
    </row>
    <row r="1975" spans="1:5">
      <c r="A1975" s="1309">
        <v>12056</v>
      </c>
      <c r="B1975" s="1309" t="s">
        <v>11303</v>
      </c>
      <c r="C1975" s="1309" t="s">
        <v>689</v>
      </c>
      <c r="D1975" s="1309" t="s">
        <v>9340</v>
      </c>
      <c r="E1975" s="1313">
        <v>24.72</v>
      </c>
    </row>
    <row r="1976" spans="1:5">
      <c r="A1976" s="1309">
        <v>12057</v>
      </c>
      <c r="B1976" s="1309" t="s">
        <v>11304</v>
      </c>
      <c r="C1976" s="1309" t="s">
        <v>689</v>
      </c>
      <c r="D1976" s="1309" t="s">
        <v>9340</v>
      </c>
      <c r="E1976" s="1313">
        <v>21</v>
      </c>
    </row>
    <row r="1977" spans="1:5">
      <c r="A1977" s="1309">
        <v>12059</v>
      </c>
      <c r="B1977" s="1309" t="s">
        <v>11305</v>
      </c>
      <c r="C1977" s="1309" t="s">
        <v>689</v>
      </c>
      <c r="D1977" s="1309" t="s">
        <v>9340</v>
      </c>
      <c r="E1977" s="1313">
        <v>7.36</v>
      </c>
    </row>
    <row r="1978" spans="1:5">
      <c r="A1978" s="1309">
        <v>12058</v>
      </c>
      <c r="B1978" s="1309" t="s">
        <v>11306</v>
      </c>
      <c r="C1978" s="1309" t="s">
        <v>689</v>
      </c>
      <c r="D1978" s="1309" t="s">
        <v>9340</v>
      </c>
      <c r="E1978" s="1313">
        <v>13.09</v>
      </c>
    </row>
    <row r="1979" spans="1:5">
      <c r="A1979" s="1309">
        <v>12060</v>
      </c>
      <c r="B1979" s="1309" t="s">
        <v>11307</v>
      </c>
      <c r="C1979" s="1309" t="s">
        <v>689</v>
      </c>
      <c r="D1979" s="1309" t="s">
        <v>9340</v>
      </c>
      <c r="E1979" s="1313">
        <v>54.55</v>
      </c>
    </row>
    <row r="1980" spans="1:5">
      <c r="A1980" s="1309">
        <v>12061</v>
      </c>
      <c r="B1980" s="1309" t="s">
        <v>11308</v>
      </c>
      <c r="C1980" s="1309" t="s">
        <v>689</v>
      </c>
      <c r="D1980" s="1309" t="s">
        <v>9340</v>
      </c>
      <c r="E1980" s="1313">
        <v>33.31</v>
      </c>
    </row>
    <row r="1981" spans="1:5">
      <c r="A1981" s="1309">
        <v>12062</v>
      </c>
      <c r="B1981" s="1309" t="s">
        <v>11309</v>
      </c>
      <c r="C1981" s="1309" t="s">
        <v>689</v>
      </c>
      <c r="D1981" s="1309" t="s">
        <v>9340</v>
      </c>
      <c r="E1981" s="1313">
        <v>61.43</v>
      </c>
    </row>
    <row r="1982" spans="1:5">
      <c r="A1982" s="1309">
        <v>21137</v>
      </c>
      <c r="B1982" s="1309" t="s">
        <v>11310</v>
      </c>
      <c r="C1982" s="1309" t="s">
        <v>689</v>
      </c>
      <c r="D1982" s="1309" t="s">
        <v>9340</v>
      </c>
      <c r="E1982" s="1313">
        <v>10.67</v>
      </c>
    </row>
    <row r="1983" spans="1:5">
      <c r="A1983" s="1309">
        <v>2687</v>
      </c>
      <c r="B1983" s="1309" t="s">
        <v>11311</v>
      </c>
      <c r="C1983" s="1309" t="s">
        <v>689</v>
      </c>
      <c r="D1983" s="1309" t="s">
        <v>9326</v>
      </c>
      <c r="E1983" s="1313">
        <v>1.98</v>
      </c>
    </row>
    <row r="1984" spans="1:5">
      <c r="A1984" s="1309">
        <v>2689</v>
      </c>
      <c r="B1984" s="1309" t="s">
        <v>11312</v>
      </c>
      <c r="C1984" s="1309" t="s">
        <v>689</v>
      </c>
      <c r="D1984" s="1309" t="s">
        <v>9326</v>
      </c>
      <c r="E1984" s="1313">
        <v>2.36</v>
      </c>
    </row>
    <row r="1985" spans="1:5">
      <c r="A1985" s="1309">
        <v>2688</v>
      </c>
      <c r="B1985" s="1309" t="s">
        <v>11313</v>
      </c>
      <c r="C1985" s="1309" t="s">
        <v>689</v>
      </c>
      <c r="D1985" s="1309" t="s">
        <v>9326</v>
      </c>
      <c r="E1985" s="1313">
        <v>2.56</v>
      </c>
    </row>
    <row r="1986" spans="1:5">
      <c r="A1986" s="1309">
        <v>2690</v>
      </c>
      <c r="B1986" s="1309" t="s">
        <v>11314</v>
      </c>
      <c r="C1986" s="1309" t="s">
        <v>689</v>
      </c>
      <c r="D1986" s="1309" t="s">
        <v>9326</v>
      </c>
      <c r="E1986" s="1313">
        <v>4.38</v>
      </c>
    </row>
    <row r="1987" spans="1:5">
      <c r="A1987" s="1309">
        <v>39243</v>
      </c>
      <c r="B1987" s="1309" t="s">
        <v>11315</v>
      </c>
      <c r="C1987" s="1309" t="s">
        <v>689</v>
      </c>
      <c r="D1987" s="1309" t="s">
        <v>9326</v>
      </c>
      <c r="E1987" s="1313">
        <v>2.88</v>
      </c>
    </row>
    <row r="1988" spans="1:5">
      <c r="A1988" s="1309">
        <v>39244</v>
      </c>
      <c r="B1988" s="1309" t="s">
        <v>11316</v>
      </c>
      <c r="C1988" s="1309" t="s">
        <v>689</v>
      </c>
      <c r="D1988" s="1309" t="s">
        <v>9326</v>
      </c>
      <c r="E1988" s="1313">
        <v>3.9</v>
      </c>
    </row>
    <row r="1989" spans="1:5">
      <c r="A1989" s="1309">
        <v>39245</v>
      </c>
      <c r="B1989" s="1309" t="s">
        <v>11317</v>
      </c>
      <c r="C1989" s="1309" t="s">
        <v>689</v>
      </c>
      <c r="D1989" s="1309" t="s">
        <v>9326</v>
      </c>
      <c r="E1989" s="1313">
        <v>7.51</v>
      </c>
    </row>
    <row r="1990" spans="1:5">
      <c r="A1990" s="1309">
        <v>39254</v>
      </c>
      <c r="B1990" s="1309" t="s">
        <v>11318</v>
      </c>
      <c r="C1990" s="1309" t="s">
        <v>689</v>
      </c>
      <c r="D1990" s="1309" t="s">
        <v>9326</v>
      </c>
      <c r="E1990" s="1313">
        <v>11.23</v>
      </c>
    </row>
    <row r="1991" spans="1:5">
      <c r="A1991" s="1309">
        <v>39255</v>
      </c>
      <c r="B1991" s="1309" t="s">
        <v>11319</v>
      </c>
      <c r="C1991" s="1309" t="s">
        <v>689</v>
      </c>
      <c r="D1991" s="1309" t="s">
        <v>9326</v>
      </c>
      <c r="E1991" s="1313">
        <v>20.78</v>
      </c>
    </row>
    <row r="1992" spans="1:5">
      <c r="A1992" s="1309">
        <v>39253</v>
      </c>
      <c r="B1992" s="1309" t="s">
        <v>11320</v>
      </c>
      <c r="C1992" s="1309" t="s">
        <v>689</v>
      </c>
      <c r="D1992" s="1309" t="s">
        <v>9326</v>
      </c>
      <c r="E1992" s="1313">
        <v>14.31</v>
      </c>
    </row>
    <row r="1993" spans="1:5">
      <c r="A1993" s="1309">
        <v>2446</v>
      </c>
      <c r="B1993" s="1309" t="s">
        <v>11321</v>
      </c>
      <c r="C1993" s="1309" t="s">
        <v>689</v>
      </c>
      <c r="D1993" s="1309" t="s">
        <v>9340</v>
      </c>
      <c r="E1993" s="1313">
        <v>6.78</v>
      </c>
    </row>
    <row r="1994" spans="1:5">
      <c r="A1994" s="1309">
        <v>2442</v>
      </c>
      <c r="B1994" s="1309" t="s">
        <v>11322</v>
      </c>
      <c r="C1994" s="1309" t="s">
        <v>689</v>
      </c>
      <c r="D1994" s="1309" t="s">
        <v>9340</v>
      </c>
      <c r="E1994" s="1313">
        <v>9.5</v>
      </c>
    </row>
    <row r="1995" spans="1:5">
      <c r="A1995" s="1309">
        <v>39246</v>
      </c>
      <c r="B1995" s="1309" t="s">
        <v>11323</v>
      </c>
      <c r="C1995" s="1309" t="s">
        <v>689</v>
      </c>
      <c r="D1995" s="1309" t="s">
        <v>9340</v>
      </c>
      <c r="E1995" s="1313">
        <v>4.72</v>
      </c>
    </row>
    <row r="1996" spans="1:5">
      <c r="A1996" s="1309">
        <v>39247</v>
      </c>
      <c r="B1996" s="1309" t="s">
        <v>11324</v>
      </c>
      <c r="C1996" s="1309" t="s">
        <v>689</v>
      </c>
      <c r="D1996" s="1309" t="s">
        <v>9340</v>
      </c>
      <c r="E1996" s="1313">
        <v>4.1100000000000003</v>
      </c>
    </row>
    <row r="1997" spans="1:5">
      <c r="A1997" s="1309">
        <v>39248</v>
      </c>
      <c r="B1997" s="1309" t="s">
        <v>11325</v>
      </c>
      <c r="C1997" s="1309" t="s">
        <v>689</v>
      </c>
      <c r="D1997" s="1309" t="s">
        <v>9340</v>
      </c>
      <c r="E1997" s="1313">
        <v>13.24</v>
      </c>
    </row>
    <row r="1998" spans="1:5">
      <c r="A1998" s="1309">
        <v>2438</v>
      </c>
      <c r="B1998" s="1309" t="s">
        <v>11326</v>
      </c>
      <c r="C1998" s="1309" t="s">
        <v>9513</v>
      </c>
      <c r="D1998" s="1309" t="s">
        <v>9326</v>
      </c>
      <c r="E1998" s="1313">
        <v>25.83</v>
      </c>
    </row>
    <row r="1999" spans="1:5">
      <c r="A1999" s="1309">
        <v>40922</v>
      </c>
      <c r="B1999" s="1309" t="s">
        <v>11327</v>
      </c>
      <c r="C1999" s="1309" t="s">
        <v>730</v>
      </c>
      <c r="D1999" s="1309" t="s">
        <v>9326</v>
      </c>
      <c r="E1999" s="1314">
        <v>4605.1400000000003</v>
      </c>
    </row>
    <row r="2000" spans="1:5">
      <c r="A2000" s="1309">
        <v>36486</v>
      </c>
      <c r="B2000" s="1309" t="s">
        <v>11328</v>
      </c>
      <c r="C2000" s="1309" t="s">
        <v>758</v>
      </c>
      <c r="D2000" s="1309" t="s">
        <v>9340</v>
      </c>
      <c r="E2000" s="1314">
        <v>59165.5</v>
      </c>
    </row>
    <row r="2001" spans="1:5">
      <c r="A2001" s="1309">
        <v>37777</v>
      </c>
      <c r="B2001" s="1309" t="s">
        <v>11329</v>
      </c>
      <c r="C2001" s="1309" t="s">
        <v>758</v>
      </c>
      <c r="D2001" s="1309" t="s">
        <v>9340</v>
      </c>
      <c r="E2001" s="1314">
        <v>278550.06</v>
      </c>
    </row>
    <row r="2002" spans="1:5">
      <c r="A2002" s="1309">
        <v>12624</v>
      </c>
      <c r="B2002" s="1309" t="s">
        <v>11330</v>
      </c>
      <c r="C2002" s="1309" t="s">
        <v>758</v>
      </c>
      <c r="D2002" s="1309" t="s">
        <v>9340</v>
      </c>
      <c r="E2002" s="1313">
        <v>13.21</v>
      </c>
    </row>
    <row r="2003" spans="1:5">
      <c r="A2003" s="1309">
        <v>517</v>
      </c>
      <c r="B2003" s="1309" t="s">
        <v>11331</v>
      </c>
      <c r="C2003" s="1309" t="s">
        <v>9346</v>
      </c>
      <c r="D2003" s="1309" t="s">
        <v>9326</v>
      </c>
      <c r="E2003" s="1313">
        <v>7.14</v>
      </c>
    </row>
    <row r="2004" spans="1:5">
      <c r="A2004" s="1309">
        <v>41904</v>
      </c>
      <c r="B2004" s="1309" t="s">
        <v>11332</v>
      </c>
      <c r="C2004" s="1309" t="s">
        <v>10482</v>
      </c>
      <c r="D2004" s="1309" t="s">
        <v>9340</v>
      </c>
      <c r="E2004" s="1314">
        <v>3277.25</v>
      </c>
    </row>
    <row r="2005" spans="1:5">
      <c r="A2005" s="1309">
        <v>41903</v>
      </c>
      <c r="B2005" s="1309" t="s">
        <v>11333</v>
      </c>
      <c r="C2005" s="1309" t="s">
        <v>9401</v>
      </c>
      <c r="D2005" s="1309" t="s">
        <v>9340</v>
      </c>
      <c r="E2005" s="1313">
        <v>3.61</v>
      </c>
    </row>
    <row r="2006" spans="1:5">
      <c r="A2006" s="1309">
        <v>37534</v>
      </c>
      <c r="B2006" s="1309" t="s">
        <v>11334</v>
      </c>
      <c r="C2006" s="1309" t="s">
        <v>9401</v>
      </c>
      <c r="D2006" s="1309" t="s">
        <v>9340</v>
      </c>
      <c r="E2006" s="1313">
        <v>20.16</v>
      </c>
    </row>
    <row r="2007" spans="1:5">
      <c r="A2007" s="1309">
        <v>37535</v>
      </c>
      <c r="B2007" s="1309" t="s">
        <v>11335</v>
      </c>
      <c r="C2007" s="1309" t="s">
        <v>9401</v>
      </c>
      <c r="D2007" s="1309" t="s">
        <v>9340</v>
      </c>
      <c r="E2007" s="1313">
        <v>20.16</v>
      </c>
    </row>
    <row r="2008" spans="1:5">
      <c r="A2008" s="1309">
        <v>37533</v>
      </c>
      <c r="B2008" s="1309" t="s">
        <v>11336</v>
      </c>
      <c r="C2008" s="1309" t="s">
        <v>9401</v>
      </c>
      <c r="D2008" s="1309" t="s">
        <v>9340</v>
      </c>
      <c r="E2008" s="1313">
        <v>20.16</v>
      </c>
    </row>
    <row r="2009" spans="1:5">
      <c r="A2009" s="1309">
        <v>37537</v>
      </c>
      <c r="B2009" s="1309" t="s">
        <v>11337</v>
      </c>
      <c r="C2009" s="1309" t="s">
        <v>9401</v>
      </c>
      <c r="D2009" s="1309" t="s">
        <v>9340</v>
      </c>
      <c r="E2009" s="1313">
        <v>15.26</v>
      </c>
    </row>
    <row r="2010" spans="1:5">
      <c r="A2010" s="1309">
        <v>37536</v>
      </c>
      <c r="B2010" s="1309" t="s">
        <v>11338</v>
      </c>
      <c r="C2010" s="1309" t="s">
        <v>9401</v>
      </c>
      <c r="D2010" s="1309" t="s">
        <v>9340</v>
      </c>
      <c r="E2010" s="1313">
        <v>15.26</v>
      </c>
    </row>
    <row r="2011" spans="1:5">
      <c r="A2011" s="1309">
        <v>37532</v>
      </c>
      <c r="B2011" s="1309" t="s">
        <v>11339</v>
      </c>
      <c r="C2011" s="1309" t="s">
        <v>9401</v>
      </c>
      <c r="D2011" s="1309" t="s">
        <v>9340</v>
      </c>
      <c r="E2011" s="1313">
        <v>15.26</v>
      </c>
    </row>
    <row r="2012" spans="1:5">
      <c r="A2012" s="1309">
        <v>2696</v>
      </c>
      <c r="B2012" s="1309" t="s">
        <v>11340</v>
      </c>
      <c r="C2012" s="1309" t="s">
        <v>9513</v>
      </c>
      <c r="D2012" s="1309" t="s">
        <v>9330</v>
      </c>
      <c r="E2012" s="1313">
        <v>17.52</v>
      </c>
    </row>
    <row r="2013" spans="1:5">
      <c r="A2013" s="1309">
        <v>40928</v>
      </c>
      <c r="B2013" s="1309" t="s">
        <v>11341</v>
      </c>
      <c r="C2013" s="1309" t="s">
        <v>730</v>
      </c>
      <c r="D2013" s="1309" t="s">
        <v>9326</v>
      </c>
      <c r="E2013" s="1314">
        <v>3122</v>
      </c>
    </row>
    <row r="2014" spans="1:5">
      <c r="A2014" s="1309">
        <v>4083</v>
      </c>
      <c r="B2014" s="1309" t="s">
        <v>11342</v>
      </c>
      <c r="C2014" s="1309" t="s">
        <v>9513</v>
      </c>
      <c r="D2014" s="1309" t="s">
        <v>9330</v>
      </c>
      <c r="E2014" s="1313">
        <v>17.52</v>
      </c>
    </row>
    <row r="2015" spans="1:5">
      <c r="A2015" s="1309">
        <v>40818</v>
      </c>
      <c r="B2015" s="1309" t="s">
        <v>11343</v>
      </c>
      <c r="C2015" s="1309" t="s">
        <v>730</v>
      </c>
      <c r="D2015" s="1309" t="s">
        <v>9326</v>
      </c>
      <c r="E2015" s="1314">
        <v>3122</v>
      </c>
    </row>
    <row r="2016" spans="1:5">
      <c r="A2016" s="1309">
        <v>43146</v>
      </c>
      <c r="B2016" s="1309" t="s">
        <v>11344</v>
      </c>
      <c r="C2016" s="1309" t="s">
        <v>9401</v>
      </c>
      <c r="D2016" s="1309" t="s">
        <v>9326</v>
      </c>
      <c r="E2016" s="1313">
        <v>9.0299999999999994</v>
      </c>
    </row>
    <row r="2017" spans="1:5">
      <c r="A2017" s="1309">
        <v>2705</v>
      </c>
      <c r="B2017" s="1309" t="s">
        <v>11345</v>
      </c>
      <c r="C2017" s="1309" t="s">
        <v>11346</v>
      </c>
      <c r="D2017" s="1309" t="s">
        <v>9326</v>
      </c>
      <c r="E2017" s="1313">
        <v>0.77</v>
      </c>
    </row>
    <row r="2018" spans="1:5">
      <c r="A2018" s="1309">
        <v>14250</v>
      </c>
      <c r="B2018" s="1309" t="s">
        <v>11347</v>
      </c>
      <c r="C2018" s="1309" t="s">
        <v>11346</v>
      </c>
      <c r="D2018" s="1309" t="s">
        <v>9330</v>
      </c>
      <c r="E2018" s="1313">
        <v>0.79</v>
      </c>
    </row>
    <row r="2019" spans="1:5">
      <c r="A2019" s="1309">
        <v>11683</v>
      </c>
      <c r="B2019" s="1309" t="s">
        <v>11348</v>
      </c>
      <c r="C2019" s="1309" t="s">
        <v>758</v>
      </c>
      <c r="D2019" s="1309" t="s">
        <v>9326</v>
      </c>
      <c r="E2019" s="1313">
        <v>37.369999999999997</v>
      </c>
    </row>
    <row r="2020" spans="1:5">
      <c r="A2020" s="1309">
        <v>11684</v>
      </c>
      <c r="B2020" s="1309" t="s">
        <v>11349</v>
      </c>
      <c r="C2020" s="1309" t="s">
        <v>758</v>
      </c>
      <c r="D2020" s="1309" t="s">
        <v>9326</v>
      </c>
      <c r="E2020" s="1313">
        <v>40.9</v>
      </c>
    </row>
    <row r="2021" spans="1:5">
      <c r="A2021" s="1309">
        <v>6141</v>
      </c>
      <c r="B2021" s="1309" t="s">
        <v>11350</v>
      </c>
      <c r="C2021" s="1309" t="s">
        <v>758</v>
      </c>
      <c r="D2021" s="1309" t="s">
        <v>9326</v>
      </c>
      <c r="E2021" s="1313">
        <v>4.03</v>
      </c>
    </row>
    <row r="2022" spans="1:5">
      <c r="A2022" s="1309">
        <v>11681</v>
      </c>
      <c r="B2022" s="1309" t="s">
        <v>11351</v>
      </c>
      <c r="C2022" s="1309" t="s">
        <v>758</v>
      </c>
      <c r="D2022" s="1309" t="s">
        <v>9326</v>
      </c>
      <c r="E2022" s="1313">
        <v>5.13</v>
      </c>
    </row>
    <row r="2023" spans="1:5">
      <c r="A2023" s="1309">
        <v>2706</v>
      </c>
      <c r="B2023" s="1309" t="s">
        <v>11352</v>
      </c>
      <c r="C2023" s="1309" t="s">
        <v>9513</v>
      </c>
      <c r="D2023" s="1309" t="s">
        <v>9330</v>
      </c>
      <c r="E2023" s="1313">
        <v>90.81</v>
      </c>
    </row>
    <row r="2024" spans="1:5">
      <c r="A2024" s="1309">
        <v>40811</v>
      </c>
      <c r="B2024" s="1309" t="s">
        <v>11353</v>
      </c>
      <c r="C2024" s="1309" t="s">
        <v>730</v>
      </c>
      <c r="D2024" s="1309" t="s">
        <v>9326</v>
      </c>
      <c r="E2024" s="1314">
        <v>16181.11</v>
      </c>
    </row>
    <row r="2025" spans="1:5">
      <c r="A2025" s="1309">
        <v>2707</v>
      </c>
      <c r="B2025" s="1309" t="s">
        <v>11354</v>
      </c>
      <c r="C2025" s="1309" t="s">
        <v>9513</v>
      </c>
      <c r="D2025" s="1309" t="s">
        <v>9326</v>
      </c>
      <c r="E2025" s="1313">
        <v>103.36</v>
      </c>
    </row>
    <row r="2026" spans="1:5">
      <c r="A2026" s="1309">
        <v>40813</v>
      </c>
      <c r="B2026" s="1309" t="s">
        <v>11355</v>
      </c>
      <c r="C2026" s="1309" t="s">
        <v>730</v>
      </c>
      <c r="D2026" s="1309" t="s">
        <v>9326</v>
      </c>
      <c r="E2026" s="1314">
        <v>18417.419999999998</v>
      </c>
    </row>
    <row r="2027" spans="1:5">
      <c r="A2027" s="1309">
        <v>2708</v>
      </c>
      <c r="B2027" s="1309" t="s">
        <v>11356</v>
      </c>
      <c r="C2027" s="1309" t="s">
        <v>9513</v>
      </c>
      <c r="D2027" s="1309" t="s">
        <v>9326</v>
      </c>
      <c r="E2027" s="1313">
        <v>141.29</v>
      </c>
    </row>
    <row r="2028" spans="1:5">
      <c r="A2028" s="1309">
        <v>40814</v>
      </c>
      <c r="B2028" s="1309" t="s">
        <v>11357</v>
      </c>
      <c r="C2028" s="1309" t="s">
        <v>730</v>
      </c>
      <c r="D2028" s="1309" t="s">
        <v>9326</v>
      </c>
      <c r="E2028" s="1314">
        <v>25176.12</v>
      </c>
    </row>
    <row r="2029" spans="1:5">
      <c r="A2029" s="1309">
        <v>34779</v>
      </c>
      <c r="B2029" s="1309" t="s">
        <v>11358</v>
      </c>
      <c r="C2029" s="1309" t="s">
        <v>9513</v>
      </c>
      <c r="D2029" s="1309" t="s">
        <v>9326</v>
      </c>
      <c r="E2029" s="1313">
        <v>92.14</v>
      </c>
    </row>
    <row r="2030" spans="1:5">
      <c r="A2030" s="1309">
        <v>40936</v>
      </c>
      <c r="B2030" s="1309" t="s">
        <v>11359</v>
      </c>
      <c r="C2030" s="1309" t="s">
        <v>730</v>
      </c>
      <c r="D2030" s="1309" t="s">
        <v>9326</v>
      </c>
      <c r="E2030" s="1314">
        <v>16417.16</v>
      </c>
    </row>
    <row r="2031" spans="1:5">
      <c r="A2031" s="1309">
        <v>34780</v>
      </c>
      <c r="B2031" s="1309" t="s">
        <v>11360</v>
      </c>
      <c r="C2031" s="1309" t="s">
        <v>9513</v>
      </c>
      <c r="D2031" s="1309" t="s">
        <v>9326</v>
      </c>
      <c r="E2031" s="1313">
        <v>103.93</v>
      </c>
    </row>
    <row r="2032" spans="1:5">
      <c r="A2032" s="1309">
        <v>40937</v>
      </c>
      <c r="B2032" s="1309" t="s">
        <v>11361</v>
      </c>
      <c r="C2032" s="1309" t="s">
        <v>730</v>
      </c>
      <c r="D2032" s="1309" t="s">
        <v>9326</v>
      </c>
      <c r="E2032" s="1314">
        <v>18521.79</v>
      </c>
    </row>
    <row r="2033" spans="1:5">
      <c r="A2033" s="1309">
        <v>34782</v>
      </c>
      <c r="B2033" s="1309" t="s">
        <v>11362</v>
      </c>
      <c r="C2033" s="1309" t="s">
        <v>9513</v>
      </c>
      <c r="D2033" s="1309" t="s">
        <v>9326</v>
      </c>
      <c r="E2033" s="1313">
        <v>142.44</v>
      </c>
    </row>
    <row r="2034" spans="1:5">
      <c r="A2034" s="1309">
        <v>40938</v>
      </c>
      <c r="B2034" s="1309" t="s">
        <v>11363</v>
      </c>
      <c r="C2034" s="1309" t="s">
        <v>730</v>
      </c>
      <c r="D2034" s="1309" t="s">
        <v>9326</v>
      </c>
      <c r="E2034" s="1314">
        <v>25382.36</v>
      </c>
    </row>
    <row r="2035" spans="1:5">
      <c r="A2035" s="1309">
        <v>34783</v>
      </c>
      <c r="B2035" s="1309" t="s">
        <v>11364</v>
      </c>
      <c r="C2035" s="1309" t="s">
        <v>9513</v>
      </c>
      <c r="D2035" s="1309" t="s">
        <v>9326</v>
      </c>
      <c r="E2035" s="1313">
        <v>106.56</v>
      </c>
    </row>
    <row r="2036" spans="1:5">
      <c r="A2036" s="1309">
        <v>40939</v>
      </c>
      <c r="B2036" s="1309" t="s">
        <v>11365</v>
      </c>
      <c r="C2036" s="1309" t="s">
        <v>730</v>
      </c>
      <c r="D2036" s="1309" t="s">
        <v>9326</v>
      </c>
      <c r="E2036" s="1314">
        <v>18988.810000000001</v>
      </c>
    </row>
    <row r="2037" spans="1:5">
      <c r="A2037" s="1309">
        <v>34785</v>
      </c>
      <c r="B2037" s="1309" t="s">
        <v>11366</v>
      </c>
      <c r="C2037" s="1309" t="s">
        <v>9513</v>
      </c>
      <c r="D2037" s="1309" t="s">
        <v>9326</v>
      </c>
      <c r="E2037" s="1313">
        <v>100.62</v>
      </c>
    </row>
    <row r="2038" spans="1:5">
      <c r="A2038" s="1309">
        <v>40940</v>
      </c>
      <c r="B2038" s="1309" t="s">
        <v>11367</v>
      </c>
      <c r="C2038" s="1309" t="s">
        <v>730</v>
      </c>
      <c r="D2038" s="1309" t="s">
        <v>9326</v>
      </c>
      <c r="E2038" s="1314">
        <v>17930.71</v>
      </c>
    </row>
    <row r="2039" spans="1:5">
      <c r="A2039" s="1309">
        <v>38403</v>
      </c>
      <c r="B2039" s="1309" t="s">
        <v>11368</v>
      </c>
      <c r="C2039" s="1309" t="s">
        <v>758</v>
      </c>
      <c r="D2039" s="1309" t="s">
        <v>9326</v>
      </c>
      <c r="E2039" s="1313">
        <v>44.56</v>
      </c>
    </row>
    <row r="2040" spans="1:5">
      <c r="A2040" s="1309">
        <v>43482</v>
      </c>
      <c r="B2040" s="1309" t="s">
        <v>11369</v>
      </c>
      <c r="C2040" s="1309" t="s">
        <v>9513</v>
      </c>
      <c r="D2040" s="1309" t="s">
        <v>9330</v>
      </c>
      <c r="E2040" s="1313">
        <v>0.57999999999999996</v>
      </c>
    </row>
    <row r="2041" spans="1:5">
      <c r="A2041" s="1309">
        <v>43494</v>
      </c>
      <c r="B2041" s="1309" t="s">
        <v>11370</v>
      </c>
      <c r="C2041" s="1309" t="s">
        <v>730</v>
      </c>
      <c r="D2041" s="1309" t="s">
        <v>9330</v>
      </c>
      <c r="E2041" s="1313">
        <v>108.8</v>
      </c>
    </row>
    <row r="2042" spans="1:5">
      <c r="A2042" s="1309">
        <v>43483</v>
      </c>
      <c r="B2042" s="1309" t="s">
        <v>11371</v>
      </c>
      <c r="C2042" s="1309" t="s">
        <v>9513</v>
      </c>
      <c r="D2042" s="1309" t="s">
        <v>9330</v>
      </c>
      <c r="E2042" s="1313">
        <v>1.05</v>
      </c>
    </row>
    <row r="2043" spans="1:5">
      <c r="A2043" s="1309">
        <v>43495</v>
      </c>
      <c r="B2043" s="1309" t="s">
        <v>11372</v>
      </c>
      <c r="C2043" s="1309" t="s">
        <v>730</v>
      </c>
      <c r="D2043" s="1309" t="s">
        <v>9330</v>
      </c>
      <c r="E2043" s="1313">
        <v>197.14</v>
      </c>
    </row>
    <row r="2044" spans="1:5">
      <c r="A2044" s="1309">
        <v>43484</v>
      </c>
      <c r="B2044" s="1309" t="s">
        <v>11373</v>
      </c>
      <c r="C2044" s="1309" t="s">
        <v>9513</v>
      </c>
      <c r="D2044" s="1309" t="s">
        <v>9330</v>
      </c>
      <c r="E2044" s="1313">
        <v>0.91</v>
      </c>
    </row>
    <row r="2045" spans="1:5">
      <c r="A2045" s="1309">
        <v>43496</v>
      </c>
      <c r="B2045" s="1309" t="s">
        <v>11374</v>
      </c>
      <c r="C2045" s="1309" t="s">
        <v>730</v>
      </c>
      <c r="D2045" s="1309" t="s">
        <v>9330</v>
      </c>
      <c r="E2045" s="1313">
        <v>171.87</v>
      </c>
    </row>
    <row r="2046" spans="1:5">
      <c r="A2046" s="1309">
        <v>43485</v>
      </c>
      <c r="B2046" s="1309" t="s">
        <v>11375</v>
      </c>
      <c r="C2046" s="1309" t="s">
        <v>9513</v>
      </c>
      <c r="D2046" s="1309" t="s">
        <v>9330</v>
      </c>
      <c r="E2046" s="1313">
        <v>0.8</v>
      </c>
    </row>
    <row r="2047" spans="1:5">
      <c r="A2047" s="1309">
        <v>43497</v>
      </c>
      <c r="B2047" s="1309" t="s">
        <v>11376</v>
      </c>
      <c r="C2047" s="1309" t="s">
        <v>730</v>
      </c>
      <c r="D2047" s="1309" t="s">
        <v>9330</v>
      </c>
      <c r="E2047" s="1313">
        <v>151.31</v>
      </c>
    </row>
    <row r="2048" spans="1:5">
      <c r="A2048" s="1309">
        <v>43487</v>
      </c>
      <c r="B2048" s="1309" t="s">
        <v>11377</v>
      </c>
      <c r="C2048" s="1309" t="s">
        <v>9513</v>
      </c>
      <c r="D2048" s="1309" t="s">
        <v>9330</v>
      </c>
      <c r="E2048" s="1313">
        <v>0.94</v>
      </c>
    </row>
    <row r="2049" spans="1:5">
      <c r="A2049" s="1309">
        <v>43499</v>
      </c>
      <c r="B2049" s="1309" t="s">
        <v>11378</v>
      </c>
      <c r="C2049" s="1309" t="s">
        <v>730</v>
      </c>
      <c r="D2049" s="1309" t="s">
        <v>9330</v>
      </c>
      <c r="E2049" s="1313">
        <v>177.24</v>
      </c>
    </row>
    <row r="2050" spans="1:5">
      <c r="A2050" s="1309">
        <v>43486</v>
      </c>
      <c r="B2050" s="1309" t="s">
        <v>11379</v>
      </c>
      <c r="C2050" s="1309" t="s">
        <v>9513</v>
      </c>
      <c r="D2050" s="1309" t="s">
        <v>9330</v>
      </c>
      <c r="E2050" s="1313">
        <v>0.55000000000000004</v>
      </c>
    </row>
    <row r="2051" spans="1:5">
      <c r="A2051" s="1309">
        <v>43498</v>
      </c>
      <c r="B2051" s="1309" t="s">
        <v>11380</v>
      </c>
      <c r="C2051" s="1309" t="s">
        <v>730</v>
      </c>
      <c r="D2051" s="1309" t="s">
        <v>9330</v>
      </c>
      <c r="E2051" s="1313">
        <v>103.22</v>
      </c>
    </row>
    <row r="2052" spans="1:5">
      <c r="A2052" s="1309">
        <v>43488</v>
      </c>
      <c r="B2052" s="1309" t="s">
        <v>11381</v>
      </c>
      <c r="C2052" s="1309" t="s">
        <v>9513</v>
      </c>
      <c r="D2052" s="1309" t="s">
        <v>9330</v>
      </c>
      <c r="E2052" s="1313">
        <v>0.63</v>
      </c>
    </row>
    <row r="2053" spans="1:5">
      <c r="A2053" s="1309">
        <v>43500</v>
      </c>
      <c r="B2053" s="1309" t="s">
        <v>11382</v>
      </c>
      <c r="C2053" s="1309" t="s">
        <v>730</v>
      </c>
      <c r="D2053" s="1309" t="s">
        <v>9330</v>
      </c>
      <c r="E2053" s="1313">
        <v>119.49</v>
      </c>
    </row>
    <row r="2054" spans="1:5">
      <c r="A2054" s="1309">
        <v>43489</v>
      </c>
      <c r="B2054" s="1309" t="s">
        <v>11383</v>
      </c>
      <c r="C2054" s="1309" t="s">
        <v>9513</v>
      </c>
      <c r="D2054" s="1309" t="s">
        <v>9330</v>
      </c>
      <c r="E2054" s="1313">
        <v>0.95</v>
      </c>
    </row>
    <row r="2055" spans="1:5">
      <c r="A2055" s="1309">
        <v>43501</v>
      </c>
      <c r="B2055" s="1309" t="s">
        <v>11384</v>
      </c>
      <c r="C2055" s="1309" t="s">
        <v>730</v>
      </c>
      <c r="D2055" s="1309" t="s">
        <v>9330</v>
      </c>
      <c r="E2055" s="1313">
        <v>178.44</v>
      </c>
    </row>
    <row r="2056" spans="1:5">
      <c r="A2056" s="1309">
        <v>43490</v>
      </c>
      <c r="B2056" s="1309" t="s">
        <v>11385</v>
      </c>
      <c r="C2056" s="1309" t="s">
        <v>9513</v>
      </c>
      <c r="D2056" s="1309" t="s">
        <v>9330</v>
      </c>
      <c r="E2056" s="1313">
        <v>1.33</v>
      </c>
    </row>
    <row r="2057" spans="1:5">
      <c r="A2057" s="1309">
        <v>43502</v>
      </c>
      <c r="B2057" s="1309" t="s">
        <v>11386</v>
      </c>
      <c r="C2057" s="1309" t="s">
        <v>730</v>
      </c>
      <c r="D2057" s="1309" t="s">
        <v>9330</v>
      </c>
      <c r="E2057" s="1313">
        <v>250.26</v>
      </c>
    </row>
    <row r="2058" spans="1:5">
      <c r="A2058" s="1309">
        <v>43491</v>
      </c>
      <c r="B2058" s="1309" t="s">
        <v>11387</v>
      </c>
      <c r="C2058" s="1309" t="s">
        <v>9513</v>
      </c>
      <c r="D2058" s="1309" t="s">
        <v>9330</v>
      </c>
      <c r="E2058" s="1313">
        <v>1.01</v>
      </c>
    </row>
    <row r="2059" spans="1:5">
      <c r="A2059" s="1309">
        <v>43503</v>
      </c>
      <c r="B2059" s="1309" t="s">
        <v>11388</v>
      </c>
      <c r="C2059" s="1309" t="s">
        <v>730</v>
      </c>
      <c r="D2059" s="1309" t="s">
        <v>9330</v>
      </c>
      <c r="E2059" s="1313">
        <v>191.25</v>
      </c>
    </row>
    <row r="2060" spans="1:5">
      <c r="A2060" s="1309">
        <v>43492</v>
      </c>
      <c r="B2060" s="1309" t="s">
        <v>11389</v>
      </c>
      <c r="C2060" s="1309" t="s">
        <v>9513</v>
      </c>
      <c r="D2060" s="1309" t="s">
        <v>9330</v>
      </c>
      <c r="E2060" s="1313">
        <v>1.3</v>
      </c>
    </row>
    <row r="2061" spans="1:5">
      <c r="A2061" s="1309">
        <v>43504</v>
      </c>
      <c r="B2061" s="1309" t="s">
        <v>11390</v>
      </c>
      <c r="C2061" s="1309" t="s">
        <v>730</v>
      </c>
      <c r="D2061" s="1309" t="s">
        <v>9330</v>
      </c>
      <c r="E2061" s="1313">
        <v>244.54</v>
      </c>
    </row>
    <row r="2062" spans="1:5">
      <c r="A2062" s="1309">
        <v>43493</v>
      </c>
      <c r="B2062" s="1309" t="s">
        <v>11391</v>
      </c>
      <c r="C2062" s="1309" t="s">
        <v>9513</v>
      </c>
      <c r="D2062" s="1309" t="s">
        <v>9330</v>
      </c>
      <c r="E2062" s="1313">
        <v>0.52</v>
      </c>
    </row>
    <row r="2063" spans="1:5">
      <c r="A2063" s="1309">
        <v>43505</v>
      </c>
      <c r="B2063" s="1309" t="s">
        <v>11392</v>
      </c>
      <c r="C2063" s="1309" t="s">
        <v>730</v>
      </c>
      <c r="D2063" s="1309" t="s">
        <v>9330</v>
      </c>
      <c r="E2063" s="1313">
        <v>98.01</v>
      </c>
    </row>
    <row r="2064" spans="1:5">
      <c r="A2064" s="1309">
        <v>37774</v>
      </c>
      <c r="B2064" s="1309" t="s">
        <v>11393</v>
      </c>
      <c r="C2064" s="1309" t="s">
        <v>758</v>
      </c>
      <c r="D2064" s="1309" t="s">
        <v>9340</v>
      </c>
      <c r="E2064" s="1314">
        <v>302676.96000000002</v>
      </c>
    </row>
    <row r="2065" spans="1:5">
      <c r="A2065" s="1309">
        <v>38630</v>
      </c>
      <c r="B2065" s="1309" t="s">
        <v>11394</v>
      </c>
      <c r="C2065" s="1309" t="s">
        <v>758</v>
      </c>
      <c r="D2065" s="1309" t="s">
        <v>9340</v>
      </c>
      <c r="E2065" s="1314">
        <v>1655921.87</v>
      </c>
    </row>
    <row r="2066" spans="1:5">
      <c r="A2066" s="1309">
        <v>38629</v>
      </c>
      <c r="B2066" s="1309" t="s">
        <v>11395</v>
      </c>
      <c r="C2066" s="1309" t="s">
        <v>758</v>
      </c>
      <c r="D2066" s="1309" t="s">
        <v>9340</v>
      </c>
      <c r="E2066" s="1314">
        <v>2464921.87</v>
      </c>
    </row>
    <row r="2067" spans="1:5">
      <c r="A2067" s="1309">
        <v>38476</v>
      </c>
      <c r="B2067" s="1309" t="s">
        <v>11396</v>
      </c>
      <c r="C2067" s="1309" t="s">
        <v>758</v>
      </c>
      <c r="D2067" s="1309" t="s">
        <v>9326</v>
      </c>
      <c r="E2067" s="1313">
        <v>334.94</v>
      </c>
    </row>
    <row r="2068" spans="1:5">
      <c r="A2068" s="1309">
        <v>38477</v>
      </c>
      <c r="B2068" s="1309" t="s">
        <v>11397</v>
      </c>
      <c r="C2068" s="1309" t="s">
        <v>758</v>
      </c>
      <c r="D2068" s="1309" t="s">
        <v>9326</v>
      </c>
      <c r="E2068" s="1313">
        <v>948.57</v>
      </c>
    </row>
    <row r="2069" spans="1:5">
      <c r="A2069" s="1309">
        <v>40635</v>
      </c>
      <c r="B2069" s="1309" t="s">
        <v>11398</v>
      </c>
      <c r="C2069" s="1309" t="s">
        <v>758</v>
      </c>
      <c r="D2069" s="1309" t="s">
        <v>9340</v>
      </c>
      <c r="E2069" s="1314">
        <v>703518</v>
      </c>
    </row>
    <row r="2070" spans="1:5">
      <c r="A2070" s="1309">
        <v>36483</v>
      </c>
      <c r="B2070" s="1309" t="s">
        <v>11399</v>
      </c>
      <c r="C2070" s="1309" t="s">
        <v>758</v>
      </c>
      <c r="D2070" s="1309" t="s">
        <v>9340</v>
      </c>
      <c r="E2070" s="1314">
        <v>637500</v>
      </c>
    </row>
    <row r="2071" spans="1:5">
      <c r="A2071" s="1309">
        <v>14525</v>
      </c>
      <c r="B2071" s="1309" t="s">
        <v>11400</v>
      </c>
      <c r="C2071" s="1309" t="s">
        <v>758</v>
      </c>
      <c r="D2071" s="1309" t="s">
        <v>9340</v>
      </c>
      <c r="E2071" s="1314">
        <v>667500</v>
      </c>
    </row>
    <row r="2072" spans="1:5">
      <c r="A2072" s="1309">
        <v>36482</v>
      </c>
      <c r="B2072" s="1309" t="s">
        <v>11401</v>
      </c>
      <c r="C2072" s="1309" t="s">
        <v>758</v>
      </c>
      <c r="D2072" s="1309" t="s">
        <v>9340</v>
      </c>
      <c r="E2072" s="1314">
        <v>572474.22</v>
      </c>
    </row>
    <row r="2073" spans="1:5">
      <c r="A2073" s="1309">
        <v>36408</v>
      </c>
      <c r="B2073" s="1309" t="s">
        <v>11402</v>
      </c>
      <c r="C2073" s="1309" t="s">
        <v>758</v>
      </c>
      <c r="D2073" s="1309" t="s">
        <v>9340</v>
      </c>
      <c r="E2073" s="1314">
        <v>684000</v>
      </c>
    </row>
    <row r="2074" spans="1:5">
      <c r="A2074" s="1309">
        <v>2723</v>
      </c>
      <c r="B2074" s="1309" t="s">
        <v>11403</v>
      </c>
      <c r="C2074" s="1309" t="s">
        <v>758</v>
      </c>
      <c r="D2074" s="1309" t="s">
        <v>9340</v>
      </c>
      <c r="E2074" s="1314">
        <v>525000</v>
      </c>
    </row>
    <row r="2075" spans="1:5">
      <c r="A2075" s="1309">
        <v>36481</v>
      </c>
      <c r="B2075" s="1309" t="s">
        <v>11404</v>
      </c>
      <c r="C2075" s="1309" t="s">
        <v>758</v>
      </c>
      <c r="D2075" s="1309" t="s">
        <v>9340</v>
      </c>
      <c r="E2075" s="1314">
        <v>626250</v>
      </c>
    </row>
    <row r="2076" spans="1:5">
      <c r="A2076" s="1309">
        <v>10685</v>
      </c>
      <c r="B2076" s="1309" t="s">
        <v>11405</v>
      </c>
      <c r="C2076" s="1309" t="s">
        <v>758</v>
      </c>
      <c r="D2076" s="1309" t="s">
        <v>9340</v>
      </c>
      <c r="E2076" s="1314">
        <v>600000</v>
      </c>
    </row>
    <row r="2077" spans="1:5">
      <c r="A2077" s="1309">
        <v>40636</v>
      </c>
      <c r="B2077" s="1309" t="s">
        <v>11406</v>
      </c>
      <c r="C2077" s="1309" t="s">
        <v>758</v>
      </c>
      <c r="D2077" s="1309" t="s">
        <v>9340</v>
      </c>
      <c r="E2077" s="1314">
        <v>677268</v>
      </c>
    </row>
    <row r="2078" spans="1:5">
      <c r="A2078" s="1309">
        <v>4111</v>
      </c>
      <c r="B2078" s="1309" t="s">
        <v>11407</v>
      </c>
      <c r="C2078" s="1309" t="s">
        <v>758</v>
      </c>
      <c r="D2078" s="1309" t="s">
        <v>9326</v>
      </c>
      <c r="E2078" s="1313">
        <v>51.56</v>
      </c>
    </row>
    <row r="2079" spans="1:5">
      <c r="A2079" s="1309">
        <v>26021</v>
      </c>
      <c r="B2079" s="1309" t="s">
        <v>11408</v>
      </c>
      <c r="C2079" s="1309" t="s">
        <v>758</v>
      </c>
      <c r="D2079" s="1309" t="s">
        <v>9326</v>
      </c>
      <c r="E2079" s="1313">
        <v>58.7</v>
      </c>
    </row>
    <row r="2080" spans="1:5">
      <c r="A2080" s="1309">
        <v>12</v>
      </c>
      <c r="B2080" s="1309" t="s">
        <v>11409</v>
      </c>
      <c r="C2080" s="1309" t="s">
        <v>758</v>
      </c>
      <c r="D2080" s="1309" t="s">
        <v>9330</v>
      </c>
      <c r="E2080" s="1313">
        <v>11.9</v>
      </c>
    </row>
    <row r="2081" spans="1:5">
      <c r="A2081" s="1309">
        <v>37554</v>
      </c>
      <c r="B2081" s="1309" t="s">
        <v>11410</v>
      </c>
      <c r="C2081" s="1309" t="s">
        <v>758</v>
      </c>
      <c r="D2081" s="1309" t="s">
        <v>9326</v>
      </c>
      <c r="E2081" s="1313">
        <v>176.15</v>
      </c>
    </row>
    <row r="2082" spans="1:5">
      <c r="A2082" s="1309">
        <v>37555</v>
      </c>
      <c r="B2082" s="1309" t="s">
        <v>11411</v>
      </c>
      <c r="C2082" s="1309" t="s">
        <v>758</v>
      </c>
      <c r="D2082" s="1309" t="s">
        <v>9326</v>
      </c>
      <c r="E2082" s="1313">
        <v>214.28</v>
      </c>
    </row>
    <row r="2083" spans="1:5">
      <c r="A2083" s="1309">
        <v>10902</v>
      </c>
      <c r="B2083" s="1309" t="s">
        <v>11412</v>
      </c>
      <c r="C2083" s="1309" t="s">
        <v>758</v>
      </c>
      <c r="D2083" s="1309" t="s">
        <v>9326</v>
      </c>
      <c r="E2083" s="1313">
        <v>53.77</v>
      </c>
    </row>
    <row r="2084" spans="1:5">
      <c r="A2084" s="1309">
        <v>20965</v>
      </c>
      <c r="B2084" s="1309" t="s">
        <v>11413</v>
      </c>
      <c r="C2084" s="1309" t="s">
        <v>758</v>
      </c>
      <c r="D2084" s="1309" t="s">
        <v>9326</v>
      </c>
      <c r="E2084" s="1313">
        <v>54.27</v>
      </c>
    </row>
    <row r="2085" spans="1:5">
      <c r="A2085" s="1309">
        <v>20966</v>
      </c>
      <c r="B2085" s="1309" t="s">
        <v>11414</v>
      </c>
      <c r="C2085" s="1309" t="s">
        <v>758</v>
      </c>
      <c r="D2085" s="1309" t="s">
        <v>9326</v>
      </c>
      <c r="E2085" s="1313">
        <v>58.43</v>
      </c>
    </row>
    <row r="2086" spans="1:5">
      <c r="A2086" s="1309">
        <v>10903</v>
      </c>
      <c r="B2086" s="1309" t="s">
        <v>11415</v>
      </c>
      <c r="C2086" s="1309" t="s">
        <v>758</v>
      </c>
      <c r="D2086" s="1309" t="s">
        <v>9326</v>
      </c>
      <c r="E2086" s="1313">
        <v>88.57</v>
      </c>
    </row>
    <row r="2087" spans="1:5">
      <c r="A2087" s="1309">
        <v>20967</v>
      </c>
      <c r="B2087" s="1309" t="s">
        <v>11416</v>
      </c>
      <c r="C2087" s="1309" t="s">
        <v>758</v>
      </c>
      <c r="D2087" s="1309" t="s">
        <v>9326</v>
      </c>
      <c r="E2087" s="1313">
        <v>88.57</v>
      </c>
    </row>
    <row r="2088" spans="1:5">
      <c r="A2088" s="1309">
        <v>20968</v>
      </c>
      <c r="B2088" s="1309" t="s">
        <v>11417</v>
      </c>
      <c r="C2088" s="1309" t="s">
        <v>758</v>
      </c>
      <c r="D2088" s="1309" t="s">
        <v>9326</v>
      </c>
      <c r="E2088" s="1313">
        <v>97.14</v>
      </c>
    </row>
    <row r="2089" spans="1:5">
      <c r="A2089" s="1309">
        <v>11359</v>
      </c>
      <c r="B2089" s="1309" t="s">
        <v>11418</v>
      </c>
      <c r="C2089" s="1309" t="s">
        <v>758</v>
      </c>
      <c r="D2089" s="1309" t="s">
        <v>9330</v>
      </c>
      <c r="E2089" s="1313">
        <v>741.2</v>
      </c>
    </row>
    <row r="2090" spans="1:5">
      <c r="A2090" s="1309">
        <v>39017</v>
      </c>
      <c r="B2090" s="1309" t="s">
        <v>11419</v>
      </c>
      <c r="C2090" s="1309" t="s">
        <v>758</v>
      </c>
      <c r="D2090" s="1309" t="s">
        <v>9340</v>
      </c>
      <c r="E2090" s="1313">
        <v>0.21</v>
      </c>
    </row>
    <row r="2091" spans="1:5">
      <c r="A2091" s="1309">
        <v>39315</v>
      </c>
      <c r="B2091" s="1309" t="s">
        <v>11420</v>
      </c>
      <c r="C2091" s="1309" t="s">
        <v>758</v>
      </c>
      <c r="D2091" s="1309" t="s">
        <v>9340</v>
      </c>
      <c r="E2091" s="1313">
        <v>0.34</v>
      </c>
    </row>
    <row r="2092" spans="1:5">
      <c r="A2092" s="1309">
        <v>39016</v>
      </c>
      <c r="B2092" s="1309" t="s">
        <v>11421</v>
      </c>
      <c r="C2092" s="1309" t="s">
        <v>758</v>
      </c>
      <c r="D2092" s="1309" t="s">
        <v>9340</v>
      </c>
      <c r="E2092" s="1313">
        <v>0.34</v>
      </c>
    </row>
    <row r="2093" spans="1:5">
      <c r="A2093" s="1309">
        <v>40432</v>
      </c>
      <c r="B2093" s="1309" t="s">
        <v>11422</v>
      </c>
      <c r="C2093" s="1309" t="s">
        <v>758</v>
      </c>
      <c r="D2093" s="1309" t="s">
        <v>9340</v>
      </c>
      <c r="E2093" s="1313">
        <v>2.68</v>
      </c>
    </row>
    <row r="2094" spans="1:5">
      <c r="A2094" s="1309">
        <v>39481</v>
      </c>
      <c r="B2094" s="1309" t="s">
        <v>11423</v>
      </c>
      <c r="C2094" s="1309" t="s">
        <v>758</v>
      </c>
      <c r="D2094" s="1309" t="s">
        <v>9340</v>
      </c>
      <c r="E2094" s="1313">
        <v>1.68</v>
      </c>
    </row>
    <row r="2095" spans="1:5">
      <c r="A2095" s="1309">
        <v>40433</v>
      </c>
      <c r="B2095" s="1309" t="s">
        <v>11424</v>
      </c>
      <c r="C2095" s="1309" t="s">
        <v>758</v>
      </c>
      <c r="D2095" s="1309" t="s">
        <v>9340</v>
      </c>
      <c r="E2095" s="1313">
        <v>1.49</v>
      </c>
    </row>
    <row r="2096" spans="1:5">
      <c r="A2096" s="1309">
        <v>20219</v>
      </c>
      <c r="B2096" s="1309" t="s">
        <v>11425</v>
      </c>
      <c r="C2096" s="1309" t="s">
        <v>758</v>
      </c>
      <c r="D2096" s="1309" t="s">
        <v>9340</v>
      </c>
      <c r="E2096" s="1314">
        <v>109800</v>
      </c>
    </row>
    <row r="2097" spans="1:5">
      <c r="A2097" s="1309">
        <v>36484</v>
      </c>
      <c r="B2097" s="1309" t="s">
        <v>11426</v>
      </c>
      <c r="C2097" s="1309" t="s">
        <v>758</v>
      </c>
      <c r="D2097" s="1309" t="s">
        <v>9340</v>
      </c>
      <c r="E2097" s="1314">
        <v>233085.4</v>
      </c>
    </row>
    <row r="2098" spans="1:5">
      <c r="A2098" s="1309">
        <v>38367</v>
      </c>
      <c r="B2098" s="1309" t="s">
        <v>11427</v>
      </c>
      <c r="C2098" s="1309" t="s">
        <v>758</v>
      </c>
      <c r="D2098" s="1309" t="s">
        <v>9326</v>
      </c>
      <c r="E2098" s="1313">
        <v>17.989999999999998</v>
      </c>
    </row>
    <row r="2099" spans="1:5">
      <c r="A2099" s="1309">
        <v>38368</v>
      </c>
      <c r="B2099" s="1309" t="s">
        <v>11428</v>
      </c>
      <c r="C2099" s="1309" t="s">
        <v>758</v>
      </c>
      <c r="D2099" s="1309" t="s">
        <v>9326</v>
      </c>
      <c r="E2099" s="1313">
        <v>8.41</v>
      </c>
    </row>
    <row r="2100" spans="1:5">
      <c r="A2100" s="1309">
        <v>38091</v>
      </c>
      <c r="B2100" s="1309" t="s">
        <v>11429</v>
      </c>
      <c r="C2100" s="1309" t="s">
        <v>758</v>
      </c>
      <c r="D2100" s="1309" t="s">
        <v>9326</v>
      </c>
      <c r="E2100" s="1313">
        <v>2.35</v>
      </c>
    </row>
    <row r="2101" spans="1:5">
      <c r="A2101" s="1309">
        <v>38095</v>
      </c>
      <c r="B2101" s="1309" t="s">
        <v>11430</v>
      </c>
      <c r="C2101" s="1309" t="s">
        <v>758</v>
      </c>
      <c r="D2101" s="1309" t="s">
        <v>9326</v>
      </c>
      <c r="E2101" s="1313">
        <v>4.97</v>
      </c>
    </row>
    <row r="2102" spans="1:5">
      <c r="A2102" s="1309">
        <v>38092</v>
      </c>
      <c r="B2102" s="1309" t="s">
        <v>11431</v>
      </c>
      <c r="C2102" s="1309" t="s">
        <v>758</v>
      </c>
      <c r="D2102" s="1309" t="s">
        <v>9326</v>
      </c>
      <c r="E2102" s="1313">
        <v>2.2200000000000002</v>
      </c>
    </row>
    <row r="2103" spans="1:5">
      <c r="A2103" s="1309">
        <v>38093</v>
      </c>
      <c r="B2103" s="1309" t="s">
        <v>11432</v>
      </c>
      <c r="C2103" s="1309" t="s">
        <v>758</v>
      </c>
      <c r="D2103" s="1309" t="s">
        <v>9326</v>
      </c>
      <c r="E2103" s="1313">
        <v>2.2999999999999998</v>
      </c>
    </row>
    <row r="2104" spans="1:5">
      <c r="A2104" s="1309">
        <v>38096</v>
      </c>
      <c r="B2104" s="1309" t="s">
        <v>11433</v>
      </c>
      <c r="C2104" s="1309" t="s">
        <v>758</v>
      </c>
      <c r="D2104" s="1309" t="s">
        <v>9326</v>
      </c>
      <c r="E2104" s="1313">
        <v>5.34</v>
      </c>
    </row>
    <row r="2105" spans="1:5">
      <c r="A2105" s="1309">
        <v>38094</v>
      </c>
      <c r="B2105" s="1309" t="s">
        <v>11434</v>
      </c>
      <c r="C2105" s="1309" t="s">
        <v>758</v>
      </c>
      <c r="D2105" s="1309" t="s">
        <v>9326</v>
      </c>
      <c r="E2105" s="1313">
        <v>2.82</v>
      </c>
    </row>
    <row r="2106" spans="1:5">
      <c r="A2106" s="1309">
        <v>38097</v>
      </c>
      <c r="B2106" s="1309" t="s">
        <v>11435</v>
      </c>
      <c r="C2106" s="1309" t="s">
        <v>758</v>
      </c>
      <c r="D2106" s="1309" t="s">
        <v>9326</v>
      </c>
      <c r="E2106" s="1313">
        <v>5.73</v>
      </c>
    </row>
    <row r="2107" spans="1:5">
      <c r="A2107" s="1309">
        <v>38098</v>
      </c>
      <c r="B2107" s="1309" t="s">
        <v>11436</v>
      </c>
      <c r="C2107" s="1309" t="s">
        <v>758</v>
      </c>
      <c r="D2107" s="1309" t="s">
        <v>9326</v>
      </c>
      <c r="E2107" s="1313">
        <v>5.73</v>
      </c>
    </row>
    <row r="2108" spans="1:5">
      <c r="A2108" s="1309">
        <v>11186</v>
      </c>
      <c r="B2108" s="1309" t="s">
        <v>11437</v>
      </c>
      <c r="C2108" s="1309" t="s">
        <v>819</v>
      </c>
      <c r="D2108" s="1309" t="s">
        <v>9326</v>
      </c>
      <c r="E2108" s="1313">
        <v>279.02</v>
      </c>
    </row>
    <row r="2109" spans="1:5">
      <c r="A2109" s="1309">
        <v>11558</v>
      </c>
      <c r="B2109" s="1309" t="s">
        <v>11438</v>
      </c>
      <c r="C2109" s="1309" t="s">
        <v>9794</v>
      </c>
      <c r="D2109" s="1309" t="s">
        <v>9326</v>
      </c>
      <c r="E2109" s="1313">
        <v>13.55</v>
      </c>
    </row>
    <row r="2110" spans="1:5">
      <c r="A2110" s="1309">
        <v>11557</v>
      </c>
      <c r="B2110" s="1309" t="s">
        <v>11439</v>
      </c>
      <c r="C2110" s="1309" t="s">
        <v>9794</v>
      </c>
      <c r="D2110" s="1309" t="s">
        <v>9326</v>
      </c>
      <c r="E2110" s="1313">
        <v>34.299999999999997</v>
      </c>
    </row>
    <row r="2111" spans="1:5">
      <c r="A2111" s="1309">
        <v>2759</v>
      </c>
      <c r="B2111" s="1309" t="s">
        <v>11440</v>
      </c>
      <c r="C2111" s="1309" t="s">
        <v>758</v>
      </c>
      <c r="D2111" s="1309" t="s">
        <v>9340</v>
      </c>
      <c r="E2111" s="1313">
        <v>8.6</v>
      </c>
    </row>
    <row r="2112" spans="1:5">
      <c r="A2112" s="1309">
        <v>38124</v>
      </c>
      <c r="B2112" s="1309" t="s">
        <v>11441</v>
      </c>
      <c r="C2112" s="1309" t="s">
        <v>758</v>
      </c>
      <c r="D2112" s="1309" t="s">
        <v>9330</v>
      </c>
      <c r="E2112" s="1313">
        <v>27</v>
      </c>
    </row>
    <row r="2113" spans="1:5">
      <c r="A2113" s="1309">
        <v>38380</v>
      </c>
      <c r="B2113" s="1309" t="s">
        <v>11442</v>
      </c>
      <c r="C2113" s="1309" t="s">
        <v>758</v>
      </c>
      <c r="D2113" s="1309" t="s">
        <v>9326</v>
      </c>
      <c r="E2113" s="1313">
        <v>28.59</v>
      </c>
    </row>
    <row r="2114" spans="1:5">
      <c r="A2114" s="1309">
        <v>20059</v>
      </c>
      <c r="B2114" s="1309" t="s">
        <v>11443</v>
      </c>
      <c r="C2114" s="1309" t="s">
        <v>758</v>
      </c>
      <c r="D2114" s="1309" t="s">
        <v>9340</v>
      </c>
      <c r="E2114" s="1313">
        <v>18.739999999999998</v>
      </c>
    </row>
    <row r="2115" spans="1:5">
      <c r="A2115" s="1309">
        <v>42429</v>
      </c>
      <c r="B2115" s="1309" t="s">
        <v>11444</v>
      </c>
      <c r="C2115" s="1309" t="s">
        <v>758</v>
      </c>
      <c r="D2115" s="1309" t="s">
        <v>9340</v>
      </c>
      <c r="E2115" s="1314">
        <v>4616.32</v>
      </c>
    </row>
    <row r="2116" spans="1:5">
      <c r="A2116" s="1309">
        <v>39616</v>
      </c>
      <c r="B2116" s="1309" t="s">
        <v>11445</v>
      </c>
      <c r="C2116" s="1309" t="s">
        <v>758</v>
      </c>
      <c r="D2116" s="1309" t="s">
        <v>9330</v>
      </c>
      <c r="E2116" s="1313">
        <v>519.45000000000005</v>
      </c>
    </row>
    <row r="2117" spans="1:5">
      <c r="A2117" s="1309">
        <v>39618</v>
      </c>
      <c r="B2117" s="1309" t="s">
        <v>11446</v>
      </c>
      <c r="C2117" s="1309" t="s">
        <v>758</v>
      </c>
      <c r="D2117" s="1309" t="s">
        <v>9326</v>
      </c>
      <c r="E2117" s="1313">
        <v>942.19</v>
      </c>
    </row>
    <row r="2118" spans="1:5">
      <c r="A2118" s="1309">
        <v>39619</v>
      </c>
      <c r="B2118" s="1309" t="s">
        <v>11447</v>
      </c>
      <c r="C2118" s="1309" t="s">
        <v>758</v>
      </c>
      <c r="D2118" s="1309" t="s">
        <v>9326</v>
      </c>
      <c r="E2118" s="1314">
        <v>1290.42</v>
      </c>
    </row>
    <row r="2119" spans="1:5">
      <c r="A2119" s="1309">
        <v>39613</v>
      </c>
      <c r="B2119" s="1309" t="s">
        <v>11448</v>
      </c>
      <c r="C2119" s="1309" t="s">
        <v>758</v>
      </c>
      <c r="D2119" s="1309" t="s">
        <v>9326</v>
      </c>
      <c r="E2119" s="1313">
        <v>206.34</v>
      </c>
    </row>
    <row r="2120" spans="1:5">
      <c r="A2120" s="1309">
        <v>39614</v>
      </c>
      <c r="B2120" s="1309" t="s">
        <v>11449</v>
      </c>
      <c r="C2120" s="1309" t="s">
        <v>758</v>
      </c>
      <c r="D2120" s="1309" t="s">
        <v>9326</v>
      </c>
      <c r="E2120" s="1313">
        <v>301.02999999999997</v>
      </c>
    </row>
    <row r="2121" spans="1:5">
      <c r="A2121" s="1309">
        <v>38538</v>
      </c>
      <c r="B2121" s="1309" t="s">
        <v>11450</v>
      </c>
      <c r="C2121" s="1309" t="s">
        <v>689</v>
      </c>
      <c r="D2121" s="1309" t="s">
        <v>9340</v>
      </c>
      <c r="E2121" s="1313">
        <v>44.11</v>
      </c>
    </row>
    <row r="2122" spans="1:5">
      <c r="A2122" s="1309">
        <v>38539</v>
      </c>
      <c r="B2122" s="1309" t="s">
        <v>11451</v>
      </c>
      <c r="C2122" s="1309" t="s">
        <v>689</v>
      </c>
      <c r="D2122" s="1309" t="s">
        <v>9340</v>
      </c>
      <c r="E2122" s="1313">
        <v>59.98</v>
      </c>
    </row>
    <row r="2123" spans="1:5">
      <c r="A2123" s="1309">
        <v>38540</v>
      </c>
      <c r="B2123" s="1309" t="s">
        <v>11452</v>
      </c>
      <c r="C2123" s="1309" t="s">
        <v>689</v>
      </c>
      <c r="D2123" s="1309" t="s">
        <v>9340</v>
      </c>
      <c r="E2123" s="1313">
        <v>153.72</v>
      </c>
    </row>
    <row r="2124" spans="1:5">
      <c r="A2124" s="1309">
        <v>38384</v>
      </c>
      <c r="B2124" s="1309" t="s">
        <v>11453</v>
      </c>
      <c r="C2124" s="1309" t="s">
        <v>758</v>
      </c>
      <c r="D2124" s="1309" t="s">
        <v>9326</v>
      </c>
      <c r="E2124" s="1313">
        <v>21.79</v>
      </c>
    </row>
    <row r="2125" spans="1:5">
      <c r="A2125" s="1309">
        <v>13</v>
      </c>
      <c r="B2125" s="1309" t="s">
        <v>11454</v>
      </c>
      <c r="C2125" s="1309" t="s">
        <v>9401</v>
      </c>
      <c r="D2125" s="1309" t="s">
        <v>9326</v>
      </c>
      <c r="E2125" s="1313">
        <v>18.32</v>
      </c>
    </row>
    <row r="2126" spans="1:5">
      <c r="A2126" s="1309">
        <v>2762</v>
      </c>
      <c r="B2126" s="1309" t="s">
        <v>11455</v>
      </c>
      <c r="C2126" s="1309" t="s">
        <v>689</v>
      </c>
      <c r="D2126" s="1309" t="s">
        <v>9340</v>
      </c>
      <c r="E2126" s="1313">
        <v>10.75</v>
      </c>
    </row>
    <row r="2127" spans="1:5">
      <c r="A2127" s="1309">
        <v>21142</v>
      </c>
      <c r="B2127" s="1309" t="s">
        <v>11456</v>
      </c>
      <c r="C2127" s="1309" t="s">
        <v>758</v>
      </c>
      <c r="D2127" s="1309" t="s">
        <v>9326</v>
      </c>
      <c r="E2127" s="1313">
        <v>35.119999999999997</v>
      </c>
    </row>
    <row r="2128" spans="1:5">
      <c r="A2128" s="1309">
        <v>4223</v>
      </c>
      <c r="B2128" s="1309" t="s">
        <v>11457</v>
      </c>
      <c r="C2128" s="1309" t="s">
        <v>9346</v>
      </c>
      <c r="D2128" s="1309" t="s">
        <v>9330</v>
      </c>
      <c r="E2128" s="1313">
        <v>5.45</v>
      </c>
    </row>
    <row r="2129" spans="1:5">
      <c r="A2129" s="1309">
        <v>37372</v>
      </c>
      <c r="B2129" s="1309" t="s">
        <v>11458</v>
      </c>
      <c r="C2129" s="1309" t="s">
        <v>9513</v>
      </c>
      <c r="D2129" s="1309" t="s">
        <v>9330</v>
      </c>
      <c r="E2129" s="1313">
        <v>0.55000000000000004</v>
      </c>
    </row>
    <row r="2130" spans="1:5">
      <c r="A2130" s="1309">
        <v>40863</v>
      </c>
      <c r="B2130" s="1309" t="s">
        <v>11459</v>
      </c>
      <c r="C2130" s="1309" t="s">
        <v>730</v>
      </c>
      <c r="D2130" s="1309" t="s">
        <v>9330</v>
      </c>
      <c r="E2130" s="1313">
        <v>103.7</v>
      </c>
    </row>
    <row r="2131" spans="1:5">
      <c r="A2131" s="1309">
        <v>38475</v>
      </c>
      <c r="B2131" s="1309" t="s">
        <v>11460</v>
      </c>
      <c r="C2131" s="1309" t="s">
        <v>758</v>
      </c>
      <c r="D2131" s="1309" t="s">
        <v>9326</v>
      </c>
      <c r="E2131" s="1313">
        <v>31.43</v>
      </c>
    </row>
    <row r="2132" spans="1:5">
      <c r="A2132" s="1309">
        <v>38474</v>
      </c>
      <c r="B2132" s="1309" t="s">
        <v>11461</v>
      </c>
      <c r="C2132" s="1309" t="s">
        <v>758</v>
      </c>
      <c r="D2132" s="1309" t="s">
        <v>9326</v>
      </c>
      <c r="E2132" s="1313">
        <v>38.85</v>
      </c>
    </row>
    <row r="2133" spans="1:5">
      <c r="A2133" s="1309">
        <v>10886</v>
      </c>
      <c r="B2133" s="1309" t="s">
        <v>11462</v>
      </c>
      <c r="C2133" s="1309" t="s">
        <v>758</v>
      </c>
      <c r="D2133" s="1309" t="s">
        <v>9326</v>
      </c>
      <c r="E2133" s="1313">
        <v>166.25</v>
      </c>
    </row>
    <row r="2134" spans="1:5">
      <c r="A2134" s="1309">
        <v>10888</v>
      </c>
      <c r="B2134" s="1309" t="s">
        <v>11463</v>
      </c>
      <c r="C2134" s="1309" t="s">
        <v>758</v>
      </c>
      <c r="D2134" s="1309" t="s">
        <v>9326</v>
      </c>
      <c r="E2134" s="1313">
        <v>526.15</v>
      </c>
    </row>
    <row r="2135" spans="1:5">
      <c r="A2135" s="1309">
        <v>10889</v>
      </c>
      <c r="B2135" s="1309" t="s">
        <v>11464</v>
      </c>
      <c r="C2135" s="1309" t="s">
        <v>758</v>
      </c>
      <c r="D2135" s="1309" t="s">
        <v>9326</v>
      </c>
      <c r="E2135" s="1313">
        <v>570</v>
      </c>
    </row>
    <row r="2136" spans="1:5">
      <c r="A2136" s="1309">
        <v>10890</v>
      </c>
      <c r="B2136" s="1309" t="s">
        <v>11465</v>
      </c>
      <c r="C2136" s="1309" t="s">
        <v>758</v>
      </c>
      <c r="D2136" s="1309" t="s">
        <v>9326</v>
      </c>
      <c r="E2136" s="1313">
        <v>263.07</v>
      </c>
    </row>
    <row r="2137" spans="1:5">
      <c r="A2137" s="1309">
        <v>10891</v>
      </c>
      <c r="B2137" s="1309" t="s">
        <v>11466</v>
      </c>
      <c r="C2137" s="1309" t="s">
        <v>758</v>
      </c>
      <c r="D2137" s="1309" t="s">
        <v>9326</v>
      </c>
      <c r="E2137" s="1313">
        <v>160.76</v>
      </c>
    </row>
    <row r="2138" spans="1:5">
      <c r="A2138" s="1309">
        <v>10892</v>
      </c>
      <c r="B2138" s="1309" t="s">
        <v>11467</v>
      </c>
      <c r="C2138" s="1309" t="s">
        <v>758</v>
      </c>
      <c r="D2138" s="1309" t="s">
        <v>9330</v>
      </c>
      <c r="E2138" s="1313">
        <v>190</v>
      </c>
    </row>
    <row r="2139" spans="1:5">
      <c r="A2139" s="1309">
        <v>20977</v>
      </c>
      <c r="B2139" s="1309" t="s">
        <v>11468</v>
      </c>
      <c r="C2139" s="1309" t="s">
        <v>758</v>
      </c>
      <c r="D2139" s="1309" t="s">
        <v>9326</v>
      </c>
      <c r="E2139" s="1313">
        <v>226.53</v>
      </c>
    </row>
    <row r="2140" spans="1:5">
      <c r="A2140" s="1309">
        <v>3073</v>
      </c>
      <c r="B2140" s="1309" t="s">
        <v>11469</v>
      </c>
      <c r="C2140" s="1309" t="s">
        <v>758</v>
      </c>
      <c r="D2140" s="1309" t="s">
        <v>9340</v>
      </c>
      <c r="E2140" s="1313">
        <v>228.17</v>
      </c>
    </row>
    <row r="2141" spans="1:5">
      <c r="A2141" s="1309">
        <v>3068</v>
      </c>
      <c r="B2141" s="1309" t="s">
        <v>11470</v>
      </c>
      <c r="C2141" s="1309" t="s">
        <v>758</v>
      </c>
      <c r="D2141" s="1309" t="s">
        <v>9340</v>
      </c>
      <c r="E2141" s="1313">
        <v>45.61</v>
      </c>
    </row>
    <row r="2142" spans="1:5">
      <c r="A2142" s="1309">
        <v>3074</v>
      </c>
      <c r="B2142" s="1309" t="s">
        <v>11471</v>
      </c>
      <c r="C2142" s="1309" t="s">
        <v>758</v>
      </c>
      <c r="D2142" s="1309" t="s">
        <v>9340</v>
      </c>
      <c r="E2142" s="1313">
        <v>144.05000000000001</v>
      </c>
    </row>
    <row r="2143" spans="1:5">
      <c r="A2143" s="1309">
        <v>3076</v>
      </c>
      <c r="B2143" s="1309" t="s">
        <v>11472</v>
      </c>
      <c r="C2143" s="1309" t="s">
        <v>758</v>
      </c>
      <c r="D2143" s="1309" t="s">
        <v>9340</v>
      </c>
      <c r="E2143" s="1313">
        <v>187.58</v>
      </c>
    </row>
    <row r="2144" spans="1:5">
      <c r="A2144" s="1309">
        <v>3072</v>
      </c>
      <c r="B2144" s="1309" t="s">
        <v>11473</v>
      </c>
      <c r="C2144" s="1309" t="s">
        <v>758</v>
      </c>
      <c r="D2144" s="1309" t="s">
        <v>9340</v>
      </c>
      <c r="E2144" s="1313">
        <v>47.25</v>
      </c>
    </row>
    <row r="2145" spans="1:5">
      <c r="A2145" s="1309">
        <v>3075</v>
      </c>
      <c r="B2145" s="1309" t="s">
        <v>11474</v>
      </c>
      <c r="C2145" s="1309" t="s">
        <v>758</v>
      </c>
      <c r="D2145" s="1309" t="s">
        <v>9340</v>
      </c>
      <c r="E2145" s="1313">
        <v>118.54</v>
      </c>
    </row>
    <row r="2146" spans="1:5">
      <c r="A2146" s="1309">
        <v>10780</v>
      </c>
      <c r="B2146" s="1309" t="s">
        <v>11475</v>
      </c>
      <c r="C2146" s="1309" t="s">
        <v>758</v>
      </c>
      <c r="D2146" s="1309" t="s">
        <v>9340</v>
      </c>
      <c r="E2146" s="1313">
        <v>10.02</v>
      </c>
    </row>
    <row r="2147" spans="1:5">
      <c r="A2147" s="1309">
        <v>10781</v>
      </c>
      <c r="B2147" s="1309" t="s">
        <v>11476</v>
      </c>
      <c r="C2147" s="1309" t="s">
        <v>758</v>
      </c>
      <c r="D2147" s="1309" t="s">
        <v>9340</v>
      </c>
      <c r="E2147" s="1313">
        <v>16.07</v>
      </c>
    </row>
    <row r="2148" spans="1:5">
      <c r="A2148" s="1309">
        <v>20106</v>
      </c>
      <c r="B2148" s="1309" t="s">
        <v>11477</v>
      </c>
      <c r="C2148" s="1309" t="s">
        <v>758</v>
      </c>
      <c r="D2148" s="1309" t="s">
        <v>9340</v>
      </c>
      <c r="E2148" s="1313">
        <v>5.3</v>
      </c>
    </row>
    <row r="2149" spans="1:5">
      <c r="A2149" s="1309">
        <v>20107</v>
      </c>
      <c r="B2149" s="1309" t="s">
        <v>11478</v>
      </c>
      <c r="C2149" s="1309" t="s">
        <v>758</v>
      </c>
      <c r="D2149" s="1309" t="s">
        <v>9340</v>
      </c>
      <c r="E2149" s="1313">
        <v>6.07</v>
      </c>
    </row>
    <row r="2150" spans="1:5">
      <c r="A2150" s="1309">
        <v>20108</v>
      </c>
      <c r="B2150" s="1309" t="s">
        <v>11479</v>
      </c>
      <c r="C2150" s="1309" t="s">
        <v>758</v>
      </c>
      <c r="D2150" s="1309" t="s">
        <v>9340</v>
      </c>
      <c r="E2150" s="1313">
        <v>8.01</v>
      </c>
    </row>
    <row r="2151" spans="1:5">
      <c r="A2151" s="1309">
        <v>20109</v>
      </c>
      <c r="B2151" s="1309" t="s">
        <v>11480</v>
      </c>
      <c r="C2151" s="1309" t="s">
        <v>758</v>
      </c>
      <c r="D2151" s="1309" t="s">
        <v>9340</v>
      </c>
      <c r="E2151" s="1313">
        <v>10.02</v>
      </c>
    </row>
    <row r="2152" spans="1:5">
      <c r="A2152" s="1309">
        <v>43612</v>
      </c>
      <c r="B2152" s="1309" t="s">
        <v>11481</v>
      </c>
      <c r="C2152" s="1309" t="s">
        <v>10813</v>
      </c>
      <c r="D2152" s="1309" t="s">
        <v>9326</v>
      </c>
      <c r="E2152" s="1313">
        <v>79.3</v>
      </c>
    </row>
    <row r="2153" spans="1:5">
      <c r="A2153" s="1309">
        <v>43613</v>
      </c>
      <c r="B2153" s="1309" t="s">
        <v>11482</v>
      </c>
      <c r="C2153" s="1309" t="s">
        <v>10813</v>
      </c>
      <c r="D2153" s="1309" t="s">
        <v>9326</v>
      </c>
      <c r="E2153" s="1313">
        <v>65.650000000000006</v>
      </c>
    </row>
    <row r="2154" spans="1:5">
      <c r="A2154" s="1309">
        <v>11480</v>
      </c>
      <c r="B2154" s="1309" t="s">
        <v>11483</v>
      </c>
      <c r="C2154" s="1309" t="s">
        <v>10813</v>
      </c>
      <c r="D2154" s="1309" t="s">
        <v>9326</v>
      </c>
      <c r="E2154" s="1313">
        <v>100.74</v>
      </c>
    </row>
    <row r="2155" spans="1:5">
      <c r="A2155" s="1309">
        <v>11469</v>
      </c>
      <c r="B2155" s="1309" t="s">
        <v>11484</v>
      </c>
      <c r="C2155" s="1309" t="s">
        <v>758</v>
      </c>
      <c r="D2155" s="1309" t="s">
        <v>9326</v>
      </c>
      <c r="E2155" s="1313">
        <v>10.75</v>
      </c>
    </row>
    <row r="2156" spans="1:5">
      <c r="A2156" s="1309">
        <v>11468</v>
      </c>
      <c r="B2156" s="1309" t="s">
        <v>11485</v>
      </c>
      <c r="C2156" s="1309" t="s">
        <v>758</v>
      </c>
      <c r="D2156" s="1309" t="s">
        <v>9326</v>
      </c>
      <c r="E2156" s="1313">
        <v>10.76</v>
      </c>
    </row>
    <row r="2157" spans="1:5">
      <c r="A2157" s="1309">
        <v>11484</v>
      </c>
      <c r="B2157" s="1309" t="s">
        <v>11486</v>
      </c>
      <c r="C2157" s="1309" t="s">
        <v>758</v>
      </c>
      <c r="D2157" s="1309" t="s">
        <v>9326</v>
      </c>
      <c r="E2157" s="1313">
        <v>47.26</v>
      </c>
    </row>
    <row r="2158" spans="1:5">
      <c r="A2158" s="1309">
        <v>38155</v>
      </c>
      <c r="B2158" s="1309" t="s">
        <v>11487</v>
      </c>
      <c r="C2158" s="1309" t="s">
        <v>758</v>
      </c>
      <c r="D2158" s="1309" t="s">
        <v>9326</v>
      </c>
      <c r="E2158" s="1313">
        <v>73.38</v>
      </c>
    </row>
    <row r="2159" spans="1:5">
      <c r="A2159" s="1309">
        <v>11467</v>
      </c>
      <c r="B2159" s="1309" t="s">
        <v>11488</v>
      </c>
      <c r="C2159" s="1309" t="s">
        <v>758</v>
      </c>
      <c r="D2159" s="1309" t="s">
        <v>9326</v>
      </c>
      <c r="E2159" s="1313">
        <v>16.77</v>
      </c>
    </row>
    <row r="2160" spans="1:5">
      <c r="A2160" s="1309">
        <v>38153</v>
      </c>
      <c r="B2160" s="1309" t="s">
        <v>11489</v>
      </c>
      <c r="C2160" s="1309" t="s">
        <v>10813</v>
      </c>
      <c r="D2160" s="1309" t="s">
        <v>9326</v>
      </c>
      <c r="E2160" s="1313">
        <v>42.83</v>
      </c>
    </row>
    <row r="2161" spans="1:5">
      <c r="A2161" s="1309">
        <v>43607</v>
      </c>
      <c r="B2161" s="1309" t="s">
        <v>11490</v>
      </c>
      <c r="C2161" s="1309" t="s">
        <v>10813</v>
      </c>
      <c r="D2161" s="1309" t="s">
        <v>9326</v>
      </c>
      <c r="E2161" s="1313">
        <v>81.010000000000005</v>
      </c>
    </row>
    <row r="2162" spans="1:5">
      <c r="A2162" s="1309">
        <v>3080</v>
      </c>
      <c r="B2162" s="1309" t="s">
        <v>11491</v>
      </c>
      <c r="C2162" s="1309" t="s">
        <v>10813</v>
      </c>
      <c r="D2162" s="1309" t="s">
        <v>9330</v>
      </c>
      <c r="E2162" s="1313">
        <v>54.47</v>
      </c>
    </row>
    <row r="2163" spans="1:5">
      <c r="A2163" s="1309">
        <v>3081</v>
      </c>
      <c r="B2163" s="1309" t="s">
        <v>11492</v>
      </c>
      <c r="C2163" s="1309" t="s">
        <v>10813</v>
      </c>
      <c r="D2163" s="1309" t="s">
        <v>9326</v>
      </c>
      <c r="E2163" s="1313">
        <v>107.77</v>
      </c>
    </row>
    <row r="2164" spans="1:5">
      <c r="A2164" s="1309">
        <v>3090</v>
      </c>
      <c r="B2164" s="1309" t="s">
        <v>11493</v>
      </c>
      <c r="C2164" s="1309" t="s">
        <v>10813</v>
      </c>
      <c r="D2164" s="1309" t="s">
        <v>9326</v>
      </c>
      <c r="E2164" s="1313">
        <v>48.61</v>
      </c>
    </row>
    <row r="2165" spans="1:5">
      <c r="A2165" s="1309">
        <v>43611</v>
      </c>
      <c r="B2165" s="1309" t="s">
        <v>11494</v>
      </c>
      <c r="C2165" s="1309" t="s">
        <v>10813</v>
      </c>
      <c r="D2165" s="1309" t="s">
        <v>9326</v>
      </c>
      <c r="E2165" s="1313">
        <v>80.67</v>
      </c>
    </row>
    <row r="2166" spans="1:5">
      <c r="A2166" s="1309">
        <v>3103</v>
      </c>
      <c r="B2166" s="1309" t="s">
        <v>11495</v>
      </c>
      <c r="C2166" s="1309" t="s">
        <v>758</v>
      </c>
      <c r="D2166" s="1309" t="s">
        <v>9326</v>
      </c>
      <c r="E2166" s="1313">
        <v>40.31</v>
      </c>
    </row>
    <row r="2167" spans="1:5">
      <c r="A2167" s="1309">
        <v>3097</v>
      </c>
      <c r="B2167" s="1309" t="s">
        <v>11496</v>
      </c>
      <c r="C2167" s="1309" t="s">
        <v>10813</v>
      </c>
      <c r="D2167" s="1309" t="s">
        <v>9326</v>
      </c>
      <c r="E2167" s="1313">
        <v>60.98</v>
      </c>
    </row>
    <row r="2168" spans="1:5">
      <c r="A2168" s="1309">
        <v>3099</v>
      </c>
      <c r="B2168" s="1309" t="s">
        <v>11497</v>
      </c>
      <c r="C2168" s="1309" t="s">
        <v>10813</v>
      </c>
      <c r="D2168" s="1309" t="s">
        <v>9326</v>
      </c>
      <c r="E2168" s="1313">
        <v>97.65</v>
      </c>
    </row>
    <row r="2169" spans="1:5">
      <c r="A2169" s="1309">
        <v>38151</v>
      </c>
      <c r="B2169" s="1309" t="s">
        <v>11498</v>
      </c>
      <c r="C2169" s="1309" t="s">
        <v>10813</v>
      </c>
      <c r="D2169" s="1309" t="s">
        <v>9326</v>
      </c>
      <c r="E2169" s="1313">
        <v>70.790000000000006</v>
      </c>
    </row>
    <row r="2170" spans="1:5">
      <c r="A2170" s="1309">
        <v>38152</v>
      </c>
      <c r="B2170" s="1309" t="s">
        <v>11499</v>
      </c>
      <c r="C2170" s="1309" t="s">
        <v>10813</v>
      </c>
      <c r="D2170" s="1309" t="s">
        <v>9326</v>
      </c>
      <c r="E2170" s="1313">
        <v>114.2</v>
      </c>
    </row>
    <row r="2171" spans="1:5">
      <c r="A2171" s="1309">
        <v>43610</v>
      </c>
      <c r="B2171" s="1309" t="s">
        <v>11500</v>
      </c>
      <c r="C2171" s="1309" t="s">
        <v>10813</v>
      </c>
      <c r="D2171" s="1309" t="s">
        <v>9326</v>
      </c>
      <c r="E2171" s="1313">
        <v>60.51</v>
      </c>
    </row>
    <row r="2172" spans="1:5">
      <c r="A2172" s="1309">
        <v>3093</v>
      </c>
      <c r="B2172" s="1309" t="s">
        <v>11501</v>
      </c>
      <c r="C2172" s="1309" t="s">
        <v>10813</v>
      </c>
      <c r="D2172" s="1309" t="s">
        <v>9326</v>
      </c>
      <c r="E2172" s="1313">
        <v>97.65</v>
      </c>
    </row>
    <row r="2173" spans="1:5">
      <c r="A2173" s="1309">
        <v>38165</v>
      </c>
      <c r="B2173" s="1309" t="s">
        <v>11502</v>
      </c>
      <c r="C2173" s="1309" t="s">
        <v>10813</v>
      </c>
      <c r="D2173" s="1309" t="s">
        <v>9326</v>
      </c>
      <c r="E2173" s="1313">
        <v>65.180000000000007</v>
      </c>
    </row>
    <row r="2174" spans="1:5">
      <c r="A2174" s="1309">
        <v>38177</v>
      </c>
      <c r="B2174" s="1309" t="s">
        <v>11503</v>
      </c>
      <c r="C2174" s="1309" t="s">
        <v>758</v>
      </c>
      <c r="D2174" s="1309" t="s">
        <v>9326</v>
      </c>
      <c r="E2174" s="1313">
        <v>19.37</v>
      </c>
    </row>
    <row r="2175" spans="1:5">
      <c r="A2175" s="1309">
        <v>11458</v>
      </c>
      <c r="B2175" s="1309" t="s">
        <v>11504</v>
      </c>
      <c r="C2175" s="1309" t="s">
        <v>758</v>
      </c>
      <c r="D2175" s="1309" t="s">
        <v>9326</v>
      </c>
      <c r="E2175" s="1313">
        <v>23.12</v>
      </c>
    </row>
    <row r="2176" spans="1:5">
      <c r="A2176" s="1309">
        <v>3108</v>
      </c>
      <c r="B2176" s="1309" t="s">
        <v>11505</v>
      </c>
      <c r="C2176" s="1309" t="s">
        <v>758</v>
      </c>
      <c r="D2176" s="1309" t="s">
        <v>9326</v>
      </c>
      <c r="E2176" s="1313">
        <v>98.29</v>
      </c>
    </row>
    <row r="2177" spans="1:5">
      <c r="A2177" s="1309">
        <v>3105</v>
      </c>
      <c r="B2177" s="1309" t="s">
        <v>11506</v>
      </c>
      <c r="C2177" s="1309" t="s">
        <v>758</v>
      </c>
      <c r="D2177" s="1309" t="s">
        <v>9326</v>
      </c>
      <c r="E2177" s="1313">
        <v>128.56</v>
      </c>
    </row>
    <row r="2178" spans="1:5">
      <c r="A2178" s="1309">
        <v>38178</v>
      </c>
      <c r="B2178" s="1309" t="s">
        <v>11507</v>
      </c>
      <c r="C2178" s="1309" t="s">
        <v>758</v>
      </c>
      <c r="D2178" s="1309" t="s">
        <v>9326</v>
      </c>
      <c r="E2178" s="1313">
        <v>21.31</v>
      </c>
    </row>
    <row r="2179" spans="1:5">
      <c r="A2179" s="1309">
        <v>43575</v>
      </c>
      <c r="B2179" s="1309" t="s">
        <v>11508</v>
      </c>
      <c r="C2179" s="1309" t="s">
        <v>758</v>
      </c>
      <c r="D2179" s="1309" t="s">
        <v>9326</v>
      </c>
      <c r="E2179" s="1313">
        <v>46.17</v>
      </c>
    </row>
    <row r="2180" spans="1:5">
      <c r="A2180" s="1309">
        <v>43577</v>
      </c>
      <c r="B2180" s="1309" t="s">
        <v>11509</v>
      </c>
      <c r="C2180" s="1309" t="s">
        <v>758</v>
      </c>
      <c r="D2180" s="1309" t="s">
        <v>9326</v>
      </c>
      <c r="E2180" s="1313">
        <v>80.27</v>
      </c>
    </row>
    <row r="2181" spans="1:5">
      <c r="A2181" s="1309">
        <v>43458</v>
      </c>
      <c r="B2181" s="1309" t="s">
        <v>11510</v>
      </c>
      <c r="C2181" s="1309" t="s">
        <v>9513</v>
      </c>
      <c r="D2181" s="1309" t="s">
        <v>9330</v>
      </c>
      <c r="E2181" s="1313">
        <v>0.04</v>
      </c>
    </row>
    <row r="2182" spans="1:5">
      <c r="A2182" s="1309">
        <v>43470</v>
      </c>
      <c r="B2182" s="1309" t="s">
        <v>11511</v>
      </c>
      <c r="C2182" s="1309" t="s">
        <v>730</v>
      </c>
      <c r="D2182" s="1309" t="s">
        <v>9330</v>
      </c>
      <c r="E2182" s="1313">
        <v>7.9</v>
      </c>
    </row>
    <row r="2183" spans="1:5">
      <c r="A2183" s="1309">
        <v>43459</v>
      </c>
      <c r="B2183" s="1309" t="s">
        <v>11512</v>
      </c>
      <c r="C2183" s="1309" t="s">
        <v>9513</v>
      </c>
      <c r="D2183" s="1309" t="s">
        <v>9330</v>
      </c>
      <c r="E2183" s="1313">
        <v>0.38</v>
      </c>
    </row>
    <row r="2184" spans="1:5">
      <c r="A2184" s="1309">
        <v>43471</v>
      </c>
      <c r="B2184" s="1309" t="s">
        <v>11513</v>
      </c>
      <c r="C2184" s="1309" t="s">
        <v>730</v>
      </c>
      <c r="D2184" s="1309" t="s">
        <v>9330</v>
      </c>
      <c r="E2184" s="1313">
        <v>71.44</v>
      </c>
    </row>
    <row r="2185" spans="1:5">
      <c r="A2185" s="1309">
        <v>43460</v>
      </c>
      <c r="B2185" s="1309" t="s">
        <v>11514</v>
      </c>
      <c r="C2185" s="1309" t="s">
        <v>9513</v>
      </c>
      <c r="D2185" s="1309" t="s">
        <v>9330</v>
      </c>
      <c r="E2185" s="1313">
        <v>0.62</v>
      </c>
    </row>
    <row r="2186" spans="1:5">
      <c r="A2186" s="1309">
        <v>43472</v>
      </c>
      <c r="B2186" s="1309" t="s">
        <v>11515</v>
      </c>
      <c r="C2186" s="1309" t="s">
        <v>730</v>
      </c>
      <c r="D2186" s="1309" t="s">
        <v>9330</v>
      </c>
      <c r="E2186" s="1313">
        <v>117.38</v>
      </c>
    </row>
    <row r="2187" spans="1:5">
      <c r="A2187" s="1309">
        <v>43461</v>
      </c>
      <c r="B2187" s="1309" t="s">
        <v>11516</v>
      </c>
      <c r="C2187" s="1309" t="s">
        <v>9513</v>
      </c>
      <c r="D2187" s="1309" t="s">
        <v>9330</v>
      </c>
      <c r="E2187" s="1313">
        <v>0.28000000000000003</v>
      </c>
    </row>
    <row r="2188" spans="1:5">
      <c r="A2188" s="1309">
        <v>43473</v>
      </c>
      <c r="B2188" s="1309" t="s">
        <v>11517</v>
      </c>
      <c r="C2188" s="1309" t="s">
        <v>730</v>
      </c>
      <c r="D2188" s="1309" t="s">
        <v>9330</v>
      </c>
      <c r="E2188" s="1313">
        <v>53.34</v>
      </c>
    </row>
    <row r="2189" spans="1:5">
      <c r="A2189" s="1309">
        <v>43463</v>
      </c>
      <c r="B2189" s="1309" t="s">
        <v>11518</v>
      </c>
      <c r="C2189" s="1309" t="s">
        <v>9513</v>
      </c>
      <c r="D2189" s="1309" t="s">
        <v>9330</v>
      </c>
      <c r="E2189" s="1313">
        <v>0.08</v>
      </c>
    </row>
    <row r="2190" spans="1:5">
      <c r="A2190" s="1309">
        <v>43475</v>
      </c>
      <c r="B2190" s="1309" t="s">
        <v>11519</v>
      </c>
      <c r="C2190" s="1309" t="s">
        <v>730</v>
      </c>
      <c r="D2190" s="1309" t="s">
        <v>9330</v>
      </c>
      <c r="E2190" s="1313">
        <v>14.97</v>
      </c>
    </row>
    <row r="2191" spans="1:5">
      <c r="A2191" s="1309">
        <v>43462</v>
      </c>
      <c r="B2191" s="1309" t="s">
        <v>11520</v>
      </c>
      <c r="C2191" s="1309" t="s">
        <v>9513</v>
      </c>
      <c r="D2191" s="1309" t="s">
        <v>9330</v>
      </c>
      <c r="E2191" s="1313">
        <v>0.01</v>
      </c>
    </row>
    <row r="2192" spans="1:5">
      <c r="A2192" s="1309">
        <v>43474</v>
      </c>
      <c r="B2192" s="1309" t="s">
        <v>11521</v>
      </c>
      <c r="C2192" s="1309" t="s">
        <v>730</v>
      </c>
      <c r="D2192" s="1309" t="s">
        <v>9330</v>
      </c>
      <c r="E2192" s="1313">
        <v>1.6</v>
      </c>
    </row>
    <row r="2193" spans="1:5">
      <c r="A2193" s="1309">
        <v>43464</v>
      </c>
      <c r="B2193" s="1309" t="s">
        <v>11522</v>
      </c>
      <c r="C2193" s="1309" t="s">
        <v>9513</v>
      </c>
      <c r="D2193" s="1309" t="s">
        <v>9330</v>
      </c>
      <c r="E2193" s="1313">
        <v>0.01</v>
      </c>
    </row>
    <row r="2194" spans="1:5">
      <c r="A2194" s="1309">
        <v>43476</v>
      </c>
      <c r="B2194" s="1309" t="s">
        <v>11523</v>
      </c>
      <c r="C2194" s="1309" t="s">
        <v>730</v>
      </c>
      <c r="D2194" s="1309" t="s">
        <v>9330</v>
      </c>
      <c r="E2194" s="1313">
        <v>0.01</v>
      </c>
    </row>
    <row r="2195" spans="1:5">
      <c r="A2195" s="1309">
        <v>43465</v>
      </c>
      <c r="B2195" s="1309" t="s">
        <v>11524</v>
      </c>
      <c r="C2195" s="1309" t="s">
        <v>9513</v>
      </c>
      <c r="D2195" s="1309" t="s">
        <v>9330</v>
      </c>
      <c r="E2195" s="1313">
        <v>0.57999999999999996</v>
      </c>
    </row>
    <row r="2196" spans="1:5">
      <c r="A2196" s="1309">
        <v>43477</v>
      </c>
      <c r="B2196" s="1309" t="s">
        <v>11525</v>
      </c>
      <c r="C2196" s="1309" t="s">
        <v>730</v>
      </c>
      <c r="D2196" s="1309" t="s">
        <v>9330</v>
      </c>
      <c r="E2196" s="1313">
        <v>110.22</v>
      </c>
    </row>
    <row r="2197" spans="1:5">
      <c r="A2197" s="1309">
        <v>43466</v>
      </c>
      <c r="B2197" s="1309" t="s">
        <v>11526</v>
      </c>
      <c r="C2197" s="1309" t="s">
        <v>9513</v>
      </c>
      <c r="D2197" s="1309" t="s">
        <v>9330</v>
      </c>
      <c r="E2197" s="1313">
        <v>1.27</v>
      </c>
    </row>
    <row r="2198" spans="1:5">
      <c r="A2198" s="1309">
        <v>43478</v>
      </c>
      <c r="B2198" s="1309" t="s">
        <v>11527</v>
      </c>
      <c r="C2198" s="1309" t="s">
        <v>730</v>
      </c>
      <c r="D2198" s="1309" t="s">
        <v>9330</v>
      </c>
      <c r="E2198" s="1313">
        <v>240.1</v>
      </c>
    </row>
    <row r="2199" spans="1:5">
      <c r="A2199" s="1309">
        <v>43467</v>
      </c>
      <c r="B2199" s="1309" t="s">
        <v>11528</v>
      </c>
      <c r="C2199" s="1309" t="s">
        <v>9513</v>
      </c>
      <c r="D2199" s="1309" t="s">
        <v>9330</v>
      </c>
      <c r="E2199" s="1313">
        <v>0.41</v>
      </c>
    </row>
    <row r="2200" spans="1:5">
      <c r="A2200" s="1309">
        <v>43479</v>
      </c>
      <c r="B2200" s="1309" t="s">
        <v>11529</v>
      </c>
      <c r="C2200" s="1309" t="s">
        <v>730</v>
      </c>
      <c r="D2200" s="1309" t="s">
        <v>9330</v>
      </c>
      <c r="E2200" s="1313">
        <v>76.97</v>
      </c>
    </row>
    <row r="2201" spans="1:5">
      <c r="A2201" s="1309">
        <v>43468</v>
      </c>
      <c r="B2201" s="1309" t="s">
        <v>11530</v>
      </c>
      <c r="C2201" s="1309" t="s">
        <v>9513</v>
      </c>
      <c r="D2201" s="1309" t="s">
        <v>9330</v>
      </c>
      <c r="E2201" s="1313">
        <v>0.89</v>
      </c>
    </row>
    <row r="2202" spans="1:5">
      <c r="A2202" s="1309">
        <v>43480</v>
      </c>
      <c r="B2202" s="1309" t="s">
        <v>11531</v>
      </c>
      <c r="C2202" s="1309" t="s">
        <v>730</v>
      </c>
      <c r="D2202" s="1309" t="s">
        <v>9330</v>
      </c>
      <c r="E2202" s="1313">
        <v>167.28</v>
      </c>
    </row>
    <row r="2203" spans="1:5">
      <c r="A2203" s="1309">
        <v>43469</v>
      </c>
      <c r="B2203" s="1309" t="s">
        <v>11532</v>
      </c>
      <c r="C2203" s="1309" t="s">
        <v>9513</v>
      </c>
      <c r="D2203" s="1309" t="s">
        <v>9330</v>
      </c>
      <c r="E2203" s="1313">
        <v>0.06</v>
      </c>
    </row>
    <row r="2204" spans="1:5">
      <c r="A2204" s="1309">
        <v>43481</v>
      </c>
      <c r="B2204" s="1309" t="s">
        <v>11533</v>
      </c>
      <c r="C2204" s="1309" t="s">
        <v>730</v>
      </c>
      <c r="D2204" s="1309" t="s">
        <v>9330</v>
      </c>
      <c r="E2204" s="1313">
        <v>10.78</v>
      </c>
    </row>
    <row r="2205" spans="1:5">
      <c r="A2205" s="1309">
        <v>3119</v>
      </c>
      <c r="B2205" s="1309" t="s">
        <v>11534</v>
      </c>
      <c r="C2205" s="1309" t="s">
        <v>758</v>
      </c>
      <c r="D2205" s="1309" t="s">
        <v>9326</v>
      </c>
      <c r="E2205" s="1313">
        <v>2.5</v>
      </c>
    </row>
    <row r="2206" spans="1:5">
      <c r="A2206" s="1309">
        <v>3122</v>
      </c>
      <c r="B2206" s="1309" t="s">
        <v>11535</v>
      </c>
      <c r="C2206" s="1309" t="s">
        <v>758</v>
      </c>
      <c r="D2206" s="1309" t="s">
        <v>9326</v>
      </c>
      <c r="E2206" s="1313">
        <v>5.09</v>
      </c>
    </row>
    <row r="2207" spans="1:5">
      <c r="A2207" s="1309">
        <v>3121</v>
      </c>
      <c r="B2207" s="1309" t="s">
        <v>11536</v>
      </c>
      <c r="C2207" s="1309" t="s">
        <v>758</v>
      </c>
      <c r="D2207" s="1309" t="s">
        <v>9326</v>
      </c>
      <c r="E2207" s="1313">
        <v>5.77</v>
      </c>
    </row>
    <row r="2208" spans="1:5">
      <c r="A2208" s="1309">
        <v>3120</v>
      </c>
      <c r="B2208" s="1309" t="s">
        <v>11537</v>
      </c>
      <c r="C2208" s="1309" t="s">
        <v>758</v>
      </c>
      <c r="D2208" s="1309" t="s">
        <v>9326</v>
      </c>
      <c r="E2208" s="1313">
        <v>10.94</v>
      </c>
    </row>
    <row r="2209" spans="1:5">
      <c r="A2209" s="1309">
        <v>11455</v>
      </c>
      <c r="B2209" s="1309" t="s">
        <v>11538</v>
      </c>
      <c r="C2209" s="1309" t="s">
        <v>758</v>
      </c>
      <c r="D2209" s="1309" t="s">
        <v>9326</v>
      </c>
      <c r="E2209" s="1313">
        <v>15.83</v>
      </c>
    </row>
    <row r="2210" spans="1:5">
      <c r="A2210" s="1309">
        <v>11456</v>
      </c>
      <c r="B2210" s="1309" t="s">
        <v>11539</v>
      </c>
      <c r="C2210" s="1309" t="s">
        <v>758</v>
      </c>
      <c r="D2210" s="1309" t="s">
        <v>9326</v>
      </c>
      <c r="E2210" s="1313">
        <v>18.920000000000002</v>
      </c>
    </row>
    <row r="2211" spans="1:5">
      <c r="A2211" s="1309">
        <v>3107</v>
      </c>
      <c r="B2211" s="1309" t="s">
        <v>11540</v>
      </c>
      <c r="C2211" s="1309" t="s">
        <v>758</v>
      </c>
      <c r="D2211" s="1309" t="s">
        <v>9326</v>
      </c>
      <c r="E2211" s="1313">
        <v>7.98</v>
      </c>
    </row>
    <row r="2212" spans="1:5">
      <c r="A2212" s="1309">
        <v>43583</v>
      </c>
      <c r="B2212" s="1309" t="s">
        <v>11541</v>
      </c>
      <c r="C2212" s="1309" t="s">
        <v>758</v>
      </c>
      <c r="D2212" s="1309" t="s">
        <v>9326</v>
      </c>
      <c r="E2212" s="1313">
        <v>9</v>
      </c>
    </row>
    <row r="2213" spans="1:5">
      <c r="A2213" s="1309">
        <v>43586</v>
      </c>
      <c r="B2213" s="1309" t="s">
        <v>11542</v>
      </c>
      <c r="C2213" s="1309" t="s">
        <v>758</v>
      </c>
      <c r="D2213" s="1309" t="s">
        <v>9326</v>
      </c>
      <c r="E2213" s="1313">
        <v>9.2200000000000006</v>
      </c>
    </row>
    <row r="2214" spans="1:5">
      <c r="A2214" s="1309">
        <v>11461</v>
      </c>
      <c r="B2214" s="1309" t="s">
        <v>11543</v>
      </c>
      <c r="C2214" s="1309" t="s">
        <v>758</v>
      </c>
      <c r="D2214" s="1309" t="s">
        <v>9326</v>
      </c>
      <c r="E2214" s="1313">
        <v>10.050000000000001</v>
      </c>
    </row>
    <row r="2215" spans="1:5">
      <c r="A2215" s="1309">
        <v>43587</v>
      </c>
      <c r="B2215" s="1309" t="s">
        <v>11544</v>
      </c>
      <c r="C2215" s="1309" t="s">
        <v>758</v>
      </c>
      <c r="D2215" s="1309" t="s">
        <v>9326</v>
      </c>
      <c r="E2215" s="1313">
        <v>11.6</v>
      </c>
    </row>
    <row r="2216" spans="1:5">
      <c r="A2216" s="1309">
        <v>3106</v>
      </c>
      <c r="B2216" s="1309" t="s">
        <v>11545</v>
      </c>
      <c r="C2216" s="1309" t="s">
        <v>758</v>
      </c>
      <c r="D2216" s="1309" t="s">
        <v>9326</v>
      </c>
      <c r="E2216" s="1313">
        <v>14.71</v>
      </c>
    </row>
    <row r="2217" spans="1:5">
      <c r="A2217" s="1309">
        <v>25951</v>
      </c>
      <c r="B2217" s="1309" t="s">
        <v>11546</v>
      </c>
      <c r="C2217" s="1309" t="s">
        <v>9401</v>
      </c>
      <c r="D2217" s="1309" t="s">
        <v>9326</v>
      </c>
      <c r="E2217" s="1313">
        <v>4.8099999999999996</v>
      </c>
    </row>
    <row r="2218" spans="1:5">
      <c r="A2218" s="1309">
        <v>3123</v>
      </c>
      <c r="B2218" s="1309" t="s">
        <v>11547</v>
      </c>
      <c r="C2218" s="1309" t="s">
        <v>9401</v>
      </c>
      <c r="D2218" s="1309" t="s">
        <v>9330</v>
      </c>
      <c r="E2218" s="1313">
        <v>4.49</v>
      </c>
    </row>
    <row r="2219" spans="1:5">
      <c r="A2219" s="1309">
        <v>38125</v>
      </c>
      <c r="B2219" s="1309" t="s">
        <v>11548</v>
      </c>
      <c r="C2219" s="1309" t="s">
        <v>9401</v>
      </c>
      <c r="D2219" s="1309" t="s">
        <v>9326</v>
      </c>
      <c r="E2219" s="1313">
        <v>1.25</v>
      </c>
    </row>
    <row r="2220" spans="1:5">
      <c r="A2220" s="1309">
        <v>39014</v>
      </c>
      <c r="B2220" s="1309" t="s">
        <v>11549</v>
      </c>
      <c r="C2220" s="1309" t="s">
        <v>9401</v>
      </c>
      <c r="D2220" s="1309" t="s">
        <v>9340</v>
      </c>
      <c r="E2220" s="1313">
        <v>9.19</v>
      </c>
    </row>
    <row r="2221" spans="1:5">
      <c r="A2221" s="1309">
        <v>39365</v>
      </c>
      <c r="B2221" s="1309" t="s">
        <v>11550</v>
      </c>
      <c r="C2221" s="1309" t="s">
        <v>758</v>
      </c>
      <c r="D2221" s="1309" t="s">
        <v>9326</v>
      </c>
      <c r="E2221" s="1314">
        <v>1262.19</v>
      </c>
    </row>
    <row r="2222" spans="1:5">
      <c r="A2222" s="1309">
        <v>39366</v>
      </c>
      <c r="B2222" s="1309" t="s">
        <v>11551</v>
      </c>
      <c r="C2222" s="1309" t="s">
        <v>758</v>
      </c>
      <c r="D2222" s="1309" t="s">
        <v>9326</v>
      </c>
      <c r="E2222" s="1314">
        <v>3231.75</v>
      </c>
    </row>
    <row r="2223" spans="1:5">
      <c r="A2223" s="1309">
        <v>39367</v>
      </c>
      <c r="B2223" s="1309" t="s">
        <v>11552</v>
      </c>
      <c r="C2223" s="1309" t="s">
        <v>758</v>
      </c>
      <c r="D2223" s="1309" t="s">
        <v>9326</v>
      </c>
      <c r="E2223" s="1314">
        <v>4417.21</v>
      </c>
    </row>
    <row r="2224" spans="1:5">
      <c r="A2224" s="1309">
        <v>37394</v>
      </c>
      <c r="B2224" s="1309" t="s">
        <v>11553</v>
      </c>
      <c r="C2224" s="1309" t="s">
        <v>11554</v>
      </c>
      <c r="D2224" s="1309" t="s">
        <v>9340</v>
      </c>
      <c r="E2224" s="1313">
        <v>42.15</v>
      </c>
    </row>
    <row r="2225" spans="1:5">
      <c r="A2225" s="1309">
        <v>14146</v>
      </c>
      <c r="B2225" s="1309" t="s">
        <v>11555</v>
      </c>
      <c r="C2225" s="1309" t="s">
        <v>11554</v>
      </c>
      <c r="D2225" s="1309" t="s">
        <v>9340</v>
      </c>
      <c r="E2225" s="1313">
        <v>67.790000000000006</v>
      </c>
    </row>
    <row r="2226" spans="1:5">
      <c r="A2226" s="1309">
        <v>38134</v>
      </c>
      <c r="B2226" s="1309" t="s">
        <v>11556</v>
      </c>
      <c r="C2226" s="1309" t="s">
        <v>9401</v>
      </c>
      <c r="D2226" s="1309" t="s">
        <v>9326</v>
      </c>
      <c r="E2226" s="1313">
        <v>81.75</v>
      </c>
    </row>
    <row r="2227" spans="1:5">
      <c r="A2227" s="1309">
        <v>38132</v>
      </c>
      <c r="B2227" s="1309" t="s">
        <v>11557</v>
      </c>
      <c r="C2227" s="1309" t="s">
        <v>9401</v>
      </c>
      <c r="D2227" s="1309" t="s">
        <v>9326</v>
      </c>
      <c r="E2227" s="1313">
        <v>83.38</v>
      </c>
    </row>
    <row r="2228" spans="1:5">
      <c r="A2228" s="1309">
        <v>38133</v>
      </c>
      <c r="B2228" s="1309" t="s">
        <v>11558</v>
      </c>
      <c r="C2228" s="1309" t="s">
        <v>9401</v>
      </c>
      <c r="D2228" s="1309" t="s">
        <v>9326</v>
      </c>
      <c r="E2228" s="1313">
        <v>80.650000000000006</v>
      </c>
    </row>
    <row r="2229" spans="1:5">
      <c r="A2229" s="1309">
        <v>938</v>
      </c>
      <c r="B2229" s="1309" t="s">
        <v>11559</v>
      </c>
      <c r="C2229" s="1309" t="s">
        <v>689</v>
      </c>
      <c r="D2229" s="1309" t="s">
        <v>9326</v>
      </c>
      <c r="E2229" s="1313">
        <v>1.59</v>
      </c>
    </row>
    <row r="2230" spans="1:5">
      <c r="A2230" s="1309">
        <v>937</v>
      </c>
      <c r="B2230" s="1309" t="s">
        <v>11560</v>
      </c>
      <c r="C2230" s="1309" t="s">
        <v>689</v>
      </c>
      <c r="D2230" s="1309" t="s">
        <v>9326</v>
      </c>
      <c r="E2230" s="1313">
        <v>9.84</v>
      </c>
    </row>
    <row r="2231" spans="1:5">
      <c r="A2231" s="1309">
        <v>939</v>
      </c>
      <c r="B2231" s="1309" t="s">
        <v>11561</v>
      </c>
      <c r="C2231" s="1309" t="s">
        <v>689</v>
      </c>
      <c r="D2231" s="1309" t="s">
        <v>9326</v>
      </c>
      <c r="E2231" s="1313">
        <v>2.5499999999999998</v>
      </c>
    </row>
    <row r="2232" spans="1:5">
      <c r="A2232" s="1309">
        <v>944</v>
      </c>
      <c r="B2232" s="1309" t="s">
        <v>11562</v>
      </c>
      <c r="C2232" s="1309" t="s">
        <v>689</v>
      </c>
      <c r="D2232" s="1309" t="s">
        <v>9326</v>
      </c>
      <c r="E2232" s="1313">
        <v>4.3499999999999996</v>
      </c>
    </row>
    <row r="2233" spans="1:5">
      <c r="A2233" s="1309">
        <v>940</v>
      </c>
      <c r="B2233" s="1309" t="s">
        <v>11563</v>
      </c>
      <c r="C2233" s="1309" t="s">
        <v>689</v>
      </c>
      <c r="D2233" s="1309" t="s">
        <v>9326</v>
      </c>
      <c r="E2233" s="1313">
        <v>6.02</v>
      </c>
    </row>
    <row r="2234" spans="1:5">
      <c r="A2234" s="1309">
        <v>936</v>
      </c>
      <c r="B2234" s="1309" t="s">
        <v>11564</v>
      </c>
      <c r="C2234" s="1309" t="s">
        <v>689</v>
      </c>
      <c r="D2234" s="1309" t="s">
        <v>9326</v>
      </c>
      <c r="E2234" s="1313">
        <v>1.5</v>
      </c>
    </row>
    <row r="2235" spans="1:5">
      <c r="A2235" s="1309">
        <v>935</v>
      </c>
      <c r="B2235" s="1309" t="s">
        <v>11565</v>
      </c>
      <c r="C2235" s="1309" t="s">
        <v>689</v>
      </c>
      <c r="D2235" s="1309" t="s">
        <v>9326</v>
      </c>
      <c r="E2235" s="1313">
        <v>1.1399999999999999</v>
      </c>
    </row>
    <row r="2236" spans="1:5">
      <c r="A2236" s="1309">
        <v>44397</v>
      </c>
      <c r="B2236" s="1309" t="s">
        <v>11566</v>
      </c>
      <c r="C2236" s="1309" t="s">
        <v>689</v>
      </c>
      <c r="D2236" s="1309" t="s">
        <v>9326</v>
      </c>
      <c r="E2236" s="1313">
        <v>3.12</v>
      </c>
    </row>
    <row r="2237" spans="1:5">
      <c r="A2237" s="1309">
        <v>406</v>
      </c>
      <c r="B2237" s="1309" t="s">
        <v>11567</v>
      </c>
      <c r="C2237" s="1309" t="s">
        <v>758</v>
      </c>
      <c r="D2237" s="1309" t="s">
        <v>9326</v>
      </c>
      <c r="E2237" s="1313">
        <v>68.59</v>
      </c>
    </row>
    <row r="2238" spans="1:5">
      <c r="A2238" s="1309">
        <v>42529</v>
      </c>
      <c r="B2238" s="1309" t="s">
        <v>11568</v>
      </c>
      <c r="C2238" s="1309" t="s">
        <v>689</v>
      </c>
      <c r="D2238" s="1309" t="s">
        <v>9326</v>
      </c>
      <c r="E2238" s="1313">
        <v>0.98</v>
      </c>
    </row>
    <row r="2239" spans="1:5">
      <c r="A2239" s="1309">
        <v>39634</v>
      </c>
      <c r="B2239" s="1309" t="s">
        <v>11569</v>
      </c>
      <c r="C2239" s="1309" t="s">
        <v>689</v>
      </c>
      <c r="D2239" s="1309" t="s">
        <v>9326</v>
      </c>
      <c r="E2239" s="1313">
        <v>6.82</v>
      </c>
    </row>
    <row r="2240" spans="1:5">
      <c r="A2240" s="1309">
        <v>39701</v>
      </c>
      <c r="B2240" s="1309" t="s">
        <v>11570</v>
      </c>
      <c r="C2240" s="1309" t="s">
        <v>758</v>
      </c>
      <c r="D2240" s="1309" t="s">
        <v>9326</v>
      </c>
      <c r="E2240" s="1313">
        <v>74.48</v>
      </c>
    </row>
    <row r="2241" spans="1:5">
      <c r="A2241" s="1309">
        <v>12815</v>
      </c>
      <c r="B2241" s="1309" t="s">
        <v>11571</v>
      </c>
      <c r="C2241" s="1309" t="s">
        <v>758</v>
      </c>
      <c r="D2241" s="1309" t="s">
        <v>9326</v>
      </c>
      <c r="E2241" s="1313">
        <v>9.59</v>
      </c>
    </row>
    <row r="2242" spans="1:5">
      <c r="A2242" s="1309">
        <v>407</v>
      </c>
      <c r="B2242" s="1309" t="s">
        <v>11572</v>
      </c>
      <c r="C2242" s="1309" t="s">
        <v>9401</v>
      </c>
      <c r="D2242" s="1309" t="s">
        <v>9340</v>
      </c>
      <c r="E2242" s="1313">
        <v>56</v>
      </c>
    </row>
    <row r="2243" spans="1:5">
      <c r="A2243" s="1309">
        <v>39431</v>
      </c>
      <c r="B2243" s="1309" t="s">
        <v>11573</v>
      </c>
      <c r="C2243" s="1309" t="s">
        <v>689</v>
      </c>
      <c r="D2243" s="1309" t="s">
        <v>9326</v>
      </c>
      <c r="E2243" s="1313">
        <v>0.15</v>
      </c>
    </row>
    <row r="2244" spans="1:5">
      <c r="A2244" s="1309">
        <v>39432</v>
      </c>
      <c r="B2244" s="1309" t="s">
        <v>11574</v>
      </c>
      <c r="C2244" s="1309" t="s">
        <v>689</v>
      </c>
      <c r="D2244" s="1309" t="s">
        <v>9326</v>
      </c>
      <c r="E2244" s="1313">
        <v>1.97</v>
      </c>
    </row>
    <row r="2245" spans="1:5">
      <c r="A2245" s="1309">
        <v>20111</v>
      </c>
      <c r="B2245" s="1309" t="s">
        <v>11575</v>
      </c>
      <c r="C2245" s="1309" t="s">
        <v>758</v>
      </c>
      <c r="D2245" s="1309" t="s">
        <v>9330</v>
      </c>
      <c r="E2245" s="1313">
        <v>9.9</v>
      </c>
    </row>
    <row r="2246" spans="1:5">
      <c r="A2246" s="1309">
        <v>21127</v>
      </c>
      <c r="B2246" s="1309" t="s">
        <v>11576</v>
      </c>
      <c r="C2246" s="1309" t="s">
        <v>758</v>
      </c>
      <c r="D2246" s="1309" t="s">
        <v>9326</v>
      </c>
      <c r="E2246" s="1313">
        <v>3.74</v>
      </c>
    </row>
    <row r="2247" spans="1:5">
      <c r="A2247" s="1309">
        <v>404</v>
      </c>
      <c r="B2247" s="1309" t="s">
        <v>11577</v>
      </c>
      <c r="C2247" s="1309" t="s">
        <v>689</v>
      </c>
      <c r="D2247" s="1309" t="s">
        <v>9326</v>
      </c>
      <c r="E2247" s="1313">
        <v>1.35</v>
      </c>
    </row>
    <row r="2248" spans="1:5">
      <c r="A2248" s="1309">
        <v>14151</v>
      </c>
      <c r="B2248" s="1309" t="s">
        <v>11578</v>
      </c>
      <c r="C2248" s="1309" t="s">
        <v>758</v>
      </c>
      <c r="D2248" s="1309" t="s">
        <v>9340</v>
      </c>
      <c r="E2248" s="1313">
        <v>48.72</v>
      </c>
    </row>
    <row r="2249" spans="1:5">
      <c r="A2249" s="1309">
        <v>14153</v>
      </c>
      <c r="B2249" s="1309" t="s">
        <v>11579</v>
      </c>
      <c r="C2249" s="1309" t="s">
        <v>758</v>
      </c>
      <c r="D2249" s="1309" t="s">
        <v>9340</v>
      </c>
      <c r="E2249" s="1313">
        <v>55.07</v>
      </c>
    </row>
    <row r="2250" spans="1:5">
      <c r="A2250" s="1309">
        <v>14152</v>
      </c>
      <c r="B2250" s="1309" t="s">
        <v>11580</v>
      </c>
      <c r="C2250" s="1309" t="s">
        <v>758</v>
      </c>
      <c r="D2250" s="1309" t="s">
        <v>9340</v>
      </c>
      <c r="E2250" s="1313">
        <v>42.28</v>
      </c>
    </row>
    <row r="2251" spans="1:5">
      <c r="A2251" s="1309">
        <v>14154</v>
      </c>
      <c r="B2251" s="1309" t="s">
        <v>11581</v>
      </c>
      <c r="C2251" s="1309" t="s">
        <v>758</v>
      </c>
      <c r="D2251" s="1309" t="s">
        <v>9340</v>
      </c>
      <c r="E2251" s="1313">
        <v>147.99</v>
      </c>
    </row>
    <row r="2252" spans="1:5">
      <c r="A2252" s="1309">
        <v>3146</v>
      </c>
      <c r="B2252" s="1309" t="s">
        <v>11582</v>
      </c>
      <c r="C2252" s="1309" t="s">
        <v>758</v>
      </c>
      <c r="D2252" s="1309" t="s">
        <v>9330</v>
      </c>
      <c r="E2252" s="1313">
        <v>3.5</v>
      </c>
    </row>
    <row r="2253" spans="1:5">
      <c r="A2253" s="1309">
        <v>3143</v>
      </c>
      <c r="B2253" s="1309" t="s">
        <v>11583</v>
      </c>
      <c r="C2253" s="1309" t="s">
        <v>758</v>
      </c>
      <c r="D2253" s="1309" t="s">
        <v>9326</v>
      </c>
      <c r="E2253" s="1313">
        <v>7.96</v>
      </c>
    </row>
    <row r="2254" spans="1:5">
      <c r="A2254" s="1309">
        <v>3148</v>
      </c>
      <c r="B2254" s="1309" t="s">
        <v>11584</v>
      </c>
      <c r="C2254" s="1309" t="s">
        <v>758</v>
      </c>
      <c r="D2254" s="1309" t="s">
        <v>9326</v>
      </c>
      <c r="E2254" s="1313">
        <v>12.9</v>
      </c>
    </row>
    <row r="2255" spans="1:5">
      <c r="A2255" s="1309">
        <v>4310</v>
      </c>
      <c r="B2255" s="1309" t="s">
        <v>11585</v>
      </c>
      <c r="C2255" s="1309" t="s">
        <v>758</v>
      </c>
      <c r="D2255" s="1309" t="s">
        <v>9326</v>
      </c>
      <c r="E2255" s="1313">
        <v>3.35</v>
      </c>
    </row>
    <row r="2256" spans="1:5">
      <c r="A2256" s="1309">
        <v>4311</v>
      </c>
      <c r="B2256" s="1309" t="s">
        <v>11586</v>
      </c>
      <c r="C2256" s="1309" t="s">
        <v>758</v>
      </c>
      <c r="D2256" s="1309" t="s">
        <v>9326</v>
      </c>
      <c r="E2256" s="1313">
        <v>2.36</v>
      </c>
    </row>
    <row r="2257" spans="1:5">
      <c r="A2257" s="1309">
        <v>4312</v>
      </c>
      <c r="B2257" s="1309" t="s">
        <v>11587</v>
      </c>
      <c r="C2257" s="1309" t="s">
        <v>758</v>
      </c>
      <c r="D2257" s="1309" t="s">
        <v>9326</v>
      </c>
      <c r="E2257" s="1313">
        <v>3.31</v>
      </c>
    </row>
    <row r="2258" spans="1:5">
      <c r="A2258" s="1309">
        <v>13261</v>
      </c>
      <c r="B2258" s="1309" t="s">
        <v>11588</v>
      </c>
      <c r="C2258" s="1309" t="s">
        <v>758</v>
      </c>
      <c r="D2258" s="1309" t="s">
        <v>9326</v>
      </c>
      <c r="E2258" s="1313">
        <v>2.82</v>
      </c>
    </row>
    <row r="2259" spans="1:5">
      <c r="A2259" s="1309">
        <v>3255</v>
      </c>
      <c r="B2259" s="1309" t="s">
        <v>11589</v>
      </c>
      <c r="C2259" s="1309" t="s">
        <v>758</v>
      </c>
      <c r="D2259" s="1309" t="s">
        <v>9326</v>
      </c>
      <c r="E2259" s="1313">
        <v>8.19</v>
      </c>
    </row>
    <row r="2260" spans="1:5">
      <c r="A2260" s="1309">
        <v>3254</v>
      </c>
      <c r="B2260" s="1309" t="s">
        <v>11590</v>
      </c>
      <c r="C2260" s="1309" t="s">
        <v>758</v>
      </c>
      <c r="D2260" s="1309" t="s">
        <v>9326</v>
      </c>
      <c r="E2260" s="1313">
        <v>133.01</v>
      </c>
    </row>
    <row r="2261" spans="1:5">
      <c r="A2261" s="1309">
        <v>3259</v>
      </c>
      <c r="B2261" s="1309" t="s">
        <v>11591</v>
      </c>
      <c r="C2261" s="1309" t="s">
        <v>758</v>
      </c>
      <c r="D2261" s="1309" t="s">
        <v>9326</v>
      </c>
      <c r="E2261" s="1313">
        <v>15.98</v>
      </c>
    </row>
    <row r="2262" spans="1:5">
      <c r="A2262" s="1309">
        <v>3258</v>
      </c>
      <c r="B2262" s="1309" t="s">
        <v>11592</v>
      </c>
      <c r="C2262" s="1309" t="s">
        <v>758</v>
      </c>
      <c r="D2262" s="1309" t="s">
        <v>9326</v>
      </c>
      <c r="E2262" s="1313">
        <v>9.66</v>
      </c>
    </row>
    <row r="2263" spans="1:5">
      <c r="A2263" s="1309">
        <v>3251</v>
      </c>
      <c r="B2263" s="1309" t="s">
        <v>11593</v>
      </c>
      <c r="C2263" s="1309" t="s">
        <v>758</v>
      </c>
      <c r="D2263" s="1309" t="s">
        <v>9326</v>
      </c>
      <c r="E2263" s="1313">
        <v>5.69</v>
      </c>
    </row>
    <row r="2264" spans="1:5">
      <c r="A2264" s="1309">
        <v>3256</v>
      </c>
      <c r="B2264" s="1309" t="s">
        <v>11594</v>
      </c>
      <c r="C2264" s="1309" t="s">
        <v>758</v>
      </c>
      <c r="D2264" s="1309" t="s">
        <v>9326</v>
      </c>
      <c r="E2264" s="1313">
        <v>10.78</v>
      </c>
    </row>
    <row r="2265" spans="1:5">
      <c r="A2265" s="1309">
        <v>3261</v>
      </c>
      <c r="B2265" s="1309" t="s">
        <v>11595</v>
      </c>
      <c r="C2265" s="1309" t="s">
        <v>758</v>
      </c>
      <c r="D2265" s="1309" t="s">
        <v>9326</v>
      </c>
      <c r="E2265" s="1313">
        <v>117.63</v>
      </c>
    </row>
    <row r="2266" spans="1:5">
      <c r="A2266" s="1309">
        <v>3260</v>
      </c>
      <c r="B2266" s="1309" t="s">
        <v>11596</v>
      </c>
      <c r="C2266" s="1309" t="s">
        <v>758</v>
      </c>
      <c r="D2266" s="1309" t="s">
        <v>9326</v>
      </c>
      <c r="E2266" s="1313">
        <v>20.21</v>
      </c>
    </row>
    <row r="2267" spans="1:5">
      <c r="A2267" s="1309">
        <v>3272</v>
      </c>
      <c r="B2267" s="1309" t="s">
        <v>11597</v>
      </c>
      <c r="C2267" s="1309" t="s">
        <v>758</v>
      </c>
      <c r="D2267" s="1309" t="s">
        <v>9340</v>
      </c>
      <c r="E2267" s="1313">
        <v>51.1</v>
      </c>
    </row>
    <row r="2268" spans="1:5">
      <c r="A2268" s="1309">
        <v>3265</v>
      </c>
      <c r="B2268" s="1309" t="s">
        <v>11598</v>
      </c>
      <c r="C2268" s="1309" t="s">
        <v>758</v>
      </c>
      <c r="D2268" s="1309" t="s">
        <v>9340</v>
      </c>
      <c r="E2268" s="1313">
        <v>40.6</v>
      </c>
    </row>
    <row r="2269" spans="1:5">
      <c r="A2269" s="1309">
        <v>3262</v>
      </c>
      <c r="B2269" s="1309" t="s">
        <v>11599</v>
      </c>
      <c r="C2269" s="1309" t="s">
        <v>758</v>
      </c>
      <c r="D2269" s="1309" t="s">
        <v>9340</v>
      </c>
      <c r="E2269" s="1313">
        <v>17.77</v>
      </c>
    </row>
    <row r="2270" spans="1:5">
      <c r="A2270" s="1309">
        <v>3264</v>
      </c>
      <c r="B2270" s="1309" t="s">
        <v>11600</v>
      </c>
      <c r="C2270" s="1309" t="s">
        <v>758</v>
      </c>
      <c r="D2270" s="1309" t="s">
        <v>9340</v>
      </c>
      <c r="E2270" s="1313">
        <v>29.19</v>
      </c>
    </row>
    <row r="2271" spans="1:5">
      <c r="A2271" s="1309">
        <v>3267</v>
      </c>
      <c r="B2271" s="1309" t="s">
        <v>11601</v>
      </c>
      <c r="C2271" s="1309" t="s">
        <v>758</v>
      </c>
      <c r="D2271" s="1309" t="s">
        <v>9340</v>
      </c>
      <c r="E2271" s="1313">
        <v>95.34</v>
      </c>
    </row>
    <row r="2272" spans="1:5">
      <c r="A2272" s="1309">
        <v>3266</v>
      </c>
      <c r="B2272" s="1309" t="s">
        <v>11602</v>
      </c>
      <c r="C2272" s="1309" t="s">
        <v>758</v>
      </c>
      <c r="D2272" s="1309" t="s">
        <v>9340</v>
      </c>
      <c r="E2272" s="1313">
        <v>60.66</v>
      </c>
    </row>
    <row r="2273" spans="1:5">
      <c r="A2273" s="1309">
        <v>3263</v>
      </c>
      <c r="B2273" s="1309" t="s">
        <v>11603</v>
      </c>
      <c r="C2273" s="1309" t="s">
        <v>758</v>
      </c>
      <c r="D2273" s="1309" t="s">
        <v>9340</v>
      </c>
      <c r="E2273" s="1313">
        <v>24.28</v>
      </c>
    </row>
    <row r="2274" spans="1:5">
      <c r="A2274" s="1309">
        <v>3268</v>
      </c>
      <c r="B2274" s="1309" t="s">
        <v>11604</v>
      </c>
      <c r="C2274" s="1309" t="s">
        <v>758</v>
      </c>
      <c r="D2274" s="1309" t="s">
        <v>9340</v>
      </c>
      <c r="E2274" s="1313">
        <v>128.91</v>
      </c>
    </row>
    <row r="2275" spans="1:5">
      <c r="A2275" s="1309">
        <v>3271</v>
      </c>
      <c r="B2275" s="1309" t="s">
        <v>11605</v>
      </c>
      <c r="C2275" s="1309" t="s">
        <v>758</v>
      </c>
      <c r="D2275" s="1309" t="s">
        <v>9340</v>
      </c>
      <c r="E2275" s="1313">
        <v>190.58</v>
      </c>
    </row>
    <row r="2276" spans="1:5">
      <c r="A2276" s="1309">
        <v>3270</v>
      </c>
      <c r="B2276" s="1309" t="s">
        <v>11606</v>
      </c>
      <c r="C2276" s="1309" t="s">
        <v>758</v>
      </c>
      <c r="D2276" s="1309" t="s">
        <v>9340</v>
      </c>
      <c r="E2276" s="1313">
        <v>320.18</v>
      </c>
    </row>
    <row r="2277" spans="1:5">
      <c r="A2277" s="1309">
        <v>3275</v>
      </c>
      <c r="B2277" s="1309" t="s">
        <v>11607</v>
      </c>
      <c r="C2277" s="1309" t="s">
        <v>819</v>
      </c>
      <c r="D2277" s="1309" t="s">
        <v>9326</v>
      </c>
      <c r="E2277" s="1313">
        <v>136.82</v>
      </c>
    </row>
    <row r="2278" spans="1:5">
      <c r="A2278" s="1309">
        <v>39512</v>
      </c>
      <c r="B2278" s="1309" t="s">
        <v>11608</v>
      </c>
      <c r="C2278" s="1309" t="s">
        <v>819</v>
      </c>
      <c r="D2278" s="1309" t="s">
        <v>9340</v>
      </c>
      <c r="E2278" s="1313">
        <v>115.9</v>
      </c>
    </row>
    <row r="2279" spans="1:5">
      <c r="A2279" s="1309">
        <v>39511</v>
      </c>
      <c r="B2279" s="1309" t="s">
        <v>11609</v>
      </c>
      <c r="C2279" s="1309" t="s">
        <v>819</v>
      </c>
      <c r="D2279" s="1309" t="s">
        <v>9340</v>
      </c>
      <c r="E2279" s="1313">
        <v>126.41</v>
      </c>
    </row>
    <row r="2280" spans="1:5">
      <c r="A2280" s="1309">
        <v>39513</v>
      </c>
      <c r="B2280" s="1309" t="s">
        <v>11610</v>
      </c>
      <c r="C2280" s="1309" t="s">
        <v>819</v>
      </c>
      <c r="D2280" s="1309" t="s">
        <v>9340</v>
      </c>
      <c r="E2280" s="1313">
        <v>135.59</v>
      </c>
    </row>
    <row r="2281" spans="1:5">
      <c r="A2281" s="1309">
        <v>3286</v>
      </c>
      <c r="B2281" s="1309" t="s">
        <v>11611</v>
      </c>
      <c r="C2281" s="1309" t="s">
        <v>819</v>
      </c>
      <c r="D2281" s="1309" t="s">
        <v>9326</v>
      </c>
      <c r="E2281" s="1313">
        <v>76.89</v>
      </c>
    </row>
    <row r="2282" spans="1:5">
      <c r="A2282" s="1309">
        <v>3287</v>
      </c>
      <c r="B2282" s="1309" t="s">
        <v>11612</v>
      </c>
      <c r="C2282" s="1309" t="s">
        <v>819</v>
      </c>
      <c r="D2282" s="1309" t="s">
        <v>9326</v>
      </c>
      <c r="E2282" s="1313">
        <v>116.2</v>
      </c>
    </row>
    <row r="2283" spans="1:5">
      <c r="A2283" s="1309">
        <v>3283</v>
      </c>
      <c r="B2283" s="1309" t="s">
        <v>11613</v>
      </c>
      <c r="C2283" s="1309" t="s">
        <v>819</v>
      </c>
      <c r="D2283" s="1309" t="s">
        <v>9326</v>
      </c>
      <c r="E2283" s="1313">
        <v>24.41</v>
      </c>
    </row>
    <row r="2284" spans="1:5">
      <c r="A2284" s="1309">
        <v>11587</v>
      </c>
      <c r="B2284" s="1309" t="s">
        <v>11614</v>
      </c>
      <c r="C2284" s="1309" t="s">
        <v>819</v>
      </c>
      <c r="D2284" s="1309" t="s">
        <v>9326</v>
      </c>
      <c r="E2284" s="1313">
        <v>93.82</v>
      </c>
    </row>
    <row r="2285" spans="1:5">
      <c r="A2285" s="1309">
        <v>36225</v>
      </c>
      <c r="B2285" s="1309" t="s">
        <v>11615</v>
      </c>
      <c r="C2285" s="1309" t="s">
        <v>819</v>
      </c>
      <c r="D2285" s="1309" t="s">
        <v>9326</v>
      </c>
      <c r="E2285" s="1313">
        <v>38.11</v>
      </c>
    </row>
    <row r="2286" spans="1:5">
      <c r="A2286" s="1309">
        <v>36230</v>
      </c>
      <c r="B2286" s="1309" t="s">
        <v>11616</v>
      </c>
      <c r="C2286" s="1309" t="s">
        <v>819</v>
      </c>
      <c r="D2286" s="1309" t="s">
        <v>9330</v>
      </c>
      <c r="E2286" s="1313">
        <v>28</v>
      </c>
    </row>
    <row r="2287" spans="1:5">
      <c r="A2287" s="1309">
        <v>36238</v>
      </c>
      <c r="B2287" s="1309" t="s">
        <v>11617</v>
      </c>
      <c r="C2287" s="1309" t="s">
        <v>819</v>
      </c>
      <c r="D2287" s="1309" t="s">
        <v>9326</v>
      </c>
      <c r="E2287" s="1313">
        <v>27.36</v>
      </c>
    </row>
    <row r="2288" spans="1:5">
      <c r="A2288" s="1309">
        <v>39363</v>
      </c>
      <c r="B2288" s="1309" t="s">
        <v>11618</v>
      </c>
      <c r="C2288" s="1309" t="s">
        <v>758</v>
      </c>
      <c r="D2288" s="1309" t="s">
        <v>9326</v>
      </c>
      <c r="E2288" s="1314">
        <v>5141.42</v>
      </c>
    </row>
    <row r="2289" spans="1:5">
      <c r="A2289" s="1309">
        <v>39361</v>
      </c>
      <c r="B2289" s="1309" t="s">
        <v>11619</v>
      </c>
      <c r="C2289" s="1309" t="s">
        <v>758</v>
      </c>
      <c r="D2289" s="1309" t="s">
        <v>9326</v>
      </c>
      <c r="E2289" s="1314">
        <v>1322.08</v>
      </c>
    </row>
    <row r="2290" spans="1:5">
      <c r="A2290" s="1309">
        <v>39362</v>
      </c>
      <c r="B2290" s="1309" t="s">
        <v>11620</v>
      </c>
      <c r="C2290" s="1309" t="s">
        <v>758</v>
      </c>
      <c r="D2290" s="1309" t="s">
        <v>9326</v>
      </c>
      <c r="E2290" s="1314">
        <v>4068.37</v>
      </c>
    </row>
    <row r="2291" spans="1:5">
      <c r="A2291" s="1309">
        <v>39364</v>
      </c>
      <c r="B2291" s="1309" t="s">
        <v>11621</v>
      </c>
      <c r="C2291" s="1309" t="s">
        <v>758</v>
      </c>
      <c r="D2291" s="1309" t="s">
        <v>9326</v>
      </c>
      <c r="E2291" s="1314">
        <v>11751.82</v>
      </c>
    </row>
    <row r="2292" spans="1:5">
      <c r="A2292" s="1309">
        <v>14576</v>
      </c>
      <c r="B2292" s="1309" t="s">
        <v>11622</v>
      </c>
      <c r="C2292" s="1309" t="s">
        <v>758</v>
      </c>
      <c r="D2292" s="1309" t="s">
        <v>9340</v>
      </c>
      <c r="E2292" s="1314">
        <v>6283414.4299999997</v>
      </c>
    </row>
    <row r="2293" spans="1:5">
      <c r="A2293" s="1309">
        <v>13877</v>
      </c>
      <c r="B2293" s="1309" t="s">
        <v>11623</v>
      </c>
      <c r="C2293" s="1309" t="s">
        <v>758</v>
      </c>
      <c r="D2293" s="1309" t="s">
        <v>9340</v>
      </c>
      <c r="E2293" s="1314">
        <v>2689836</v>
      </c>
    </row>
    <row r="2294" spans="1:5">
      <c r="A2294" s="1309">
        <v>7307</v>
      </c>
      <c r="B2294" s="1309" t="s">
        <v>11624</v>
      </c>
      <c r="C2294" s="1309" t="s">
        <v>9346</v>
      </c>
      <c r="D2294" s="1309" t="s">
        <v>9326</v>
      </c>
      <c r="E2294" s="1313">
        <v>33.81</v>
      </c>
    </row>
    <row r="2295" spans="1:5">
      <c r="A2295" s="1309">
        <v>38122</v>
      </c>
      <c r="B2295" s="1309" t="s">
        <v>11625</v>
      </c>
      <c r="C2295" s="1309" t="s">
        <v>9346</v>
      </c>
      <c r="D2295" s="1309" t="s">
        <v>9326</v>
      </c>
      <c r="E2295" s="1313">
        <v>16.29</v>
      </c>
    </row>
    <row r="2296" spans="1:5">
      <c r="A2296" s="1309">
        <v>38633</v>
      </c>
      <c r="B2296" s="1309" t="s">
        <v>11626</v>
      </c>
      <c r="C2296" s="1309" t="s">
        <v>758</v>
      </c>
      <c r="D2296" s="1309" t="s">
        <v>9326</v>
      </c>
      <c r="E2296" s="1313">
        <v>12.15</v>
      </c>
    </row>
    <row r="2297" spans="1:5">
      <c r="A2297" s="1309">
        <v>12344</v>
      </c>
      <c r="B2297" s="1309" t="s">
        <v>11627</v>
      </c>
      <c r="C2297" s="1309" t="s">
        <v>758</v>
      </c>
      <c r="D2297" s="1309" t="s">
        <v>9326</v>
      </c>
      <c r="E2297" s="1313">
        <v>2.56</v>
      </c>
    </row>
    <row r="2298" spans="1:5">
      <c r="A2298" s="1309">
        <v>12343</v>
      </c>
      <c r="B2298" s="1309" t="s">
        <v>11628</v>
      </c>
      <c r="C2298" s="1309" t="s">
        <v>758</v>
      </c>
      <c r="D2298" s="1309" t="s">
        <v>9326</v>
      </c>
      <c r="E2298" s="1313">
        <v>3.97</v>
      </c>
    </row>
    <row r="2299" spans="1:5">
      <c r="A2299" s="1309">
        <v>3295</v>
      </c>
      <c r="B2299" s="1309" t="s">
        <v>11629</v>
      </c>
      <c r="C2299" s="1309" t="s">
        <v>758</v>
      </c>
      <c r="D2299" s="1309" t="s">
        <v>9326</v>
      </c>
      <c r="E2299" s="1313">
        <v>13.89</v>
      </c>
    </row>
    <row r="2300" spans="1:5">
      <c r="A2300" s="1309">
        <v>3302</v>
      </c>
      <c r="B2300" s="1309" t="s">
        <v>11630</v>
      </c>
      <c r="C2300" s="1309" t="s">
        <v>758</v>
      </c>
      <c r="D2300" s="1309" t="s">
        <v>9326</v>
      </c>
      <c r="E2300" s="1313">
        <v>14.52</v>
      </c>
    </row>
    <row r="2301" spans="1:5">
      <c r="A2301" s="1309">
        <v>3297</v>
      </c>
      <c r="B2301" s="1309" t="s">
        <v>11631</v>
      </c>
      <c r="C2301" s="1309" t="s">
        <v>758</v>
      </c>
      <c r="D2301" s="1309" t="s">
        <v>9326</v>
      </c>
      <c r="E2301" s="1313">
        <v>15.5</v>
      </c>
    </row>
    <row r="2302" spans="1:5">
      <c r="A2302" s="1309">
        <v>3294</v>
      </c>
      <c r="B2302" s="1309" t="s">
        <v>11632</v>
      </c>
      <c r="C2302" s="1309" t="s">
        <v>758</v>
      </c>
      <c r="D2302" s="1309" t="s">
        <v>9326</v>
      </c>
      <c r="E2302" s="1313">
        <v>15.74</v>
      </c>
    </row>
    <row r="2303" spans="1:5">
      <c r="A2303" s="1309">
        <v>3292</v>
      </c>
      <c r="B2303" s="1309" t="s">
        <v>11633</v>
      </c>
      <c r="C2303" s="1309" t="s">
        <v>758</v>
      </c>
      <c r="D2303" s="1309" t="s">
        <v>9330</v>
      </c>
      <c r="E2303" s="1313">
        <v>14.79</v>
      </c>
    </row>
    <row r="2304" spans="1:5">
      <c r="A2304" s="1309">
        <v>3298</v>
      </c>
      <c r="B2304" s="1309" t="s">
        <v>11634</v>
      </c>
      <c r="C2304" s="1309" t="s">
        <v>758</v>
      </c>
      <c r="D2304" s="1309" t="s">
        <v>9326</v>
      </c>
      <c r="E2304" s="1313">
        <v>34.659999999999997</v>
      </c>
    </row>
    <row r="2305" spans="1:5">
      <c r="A2305" s="1309">
        <v>11596</v>
      </c>
      <c r="B2305" s="1309" t="s">
        <v>11635</v>
      </c>
      <c r="C2305" s="1309" t="s">
        <v>758</v>
      </c>
      <c r="D2305" s="1309" t="s">
        <v>9340</v>
      </c>
      <c r="E2305" s="1313">
        <v>427.42</v>
      </c>
    </row>
    <row r="2306" spans="1:5">
      <c r="A2306" s="1309">
        <v>34802</v>
      </c>
      <c r="B2306" s="1309" t="s">
        <v>11636</v>
      </c>
      <c r="C2306" s="1309" t="s">
        <v>758</v>
      </c>
      <c r="D2306" s="1309" t="s">
        <v>9340</v>
      </c>
      <c r="E2306" s="1314">
        <v>1173.83</v>
      </c>
    </row>
    <row r="2307" spans="1:5">
      <c r="A2307" s="1309">
        <v>11588</v>
      </c>
      <c r="B2307" s="1309" t="s">
        <v>11637</v>
      </c>
      <c r="C2307" s="1309" t="s">
        <v>758</v>
      </c>
      <c r="D2307" s="1309" t="s">
        <v>9340</v>
      </c>
      <c r="E2307" s="1314">
        <v>1266.3699999999999</v>
      </c>
    </row>
    <row r="2308" spans="1:5">
      <c r="A2308" s="1309">
        <v>34383</v>
      </c>
      <c r="B2308" s="1309" t="s">
        <v>11638</v>
      </c>
      <c r="C2308" s="1309" t="s">
        <v>758</v>
      </c>
      <c r="D2308" s="1309" t="s">
        <v>9340</v>
      </c>
      <c r="E2308" s="1314">
        <v>1393.1</v>
      </c>
    </row>
    <row r="2309" spans="1:5">
      <c r="A2309" s="1309">
        <v>40451</v>
      </c>
      <c r="B2309" s="1309" t="s">
        <v>11639</v>
      </c>
      <c r="C2309" s="1309" t="s">
        <v>819</v>
      </c>
      <c r="D2309" s="1309" t="s">
        <v>9340</v>
      </c>
      <c r="E2309" s="1313">
        <v>112.61</v>
      </c>
    </row>
    <row r="2310" spans="1:5">
      <c r="A2310" s="1309">
        <v>40453</v>
      </c>
      <c r="B2310" s="1309" t="s">
        <v>11640</v>
      </c>
      <c r="C2310" s="1309" t="s">
        <v>819</v>
      </c>
      <c r="D2310" s="1309" t="s">
        <v>9340</v>
      </c>
      <c r="E2310" s="1313">
        <v>121.84</v>
      </c>
    </row>
    <row r="2311" spans="1:5">
      <c r="A2311" s="1309">
        <v>40452</v>
      </c>
      <c r="B2311" s="1309" t="s">
        <v>11641</v>
      </c>
      <c r="C2311" s="1309" t="s">
        <v>819</v>
      </c>
      <c r="D2311" s="1309" t="s">
        <v>9340</v>
      </c>
      <c r="E2311" s="1313">
        <v>133.63999999999999</v>
      </c>
    </row>
    <row r="2312" spans="1:5">
      <c r="A2312" s="1309">
        <v>11594</v>
      </c>
      <c r="B2312" s="1309" t="s">
        <v>11642</v>
      </c>
      <c r="C2312" s="1309" t="s">
        <v>758</v>
      </c>
      <c r="D2312" s="1309" t="s">
        <v>9340</v>
      </c>
      <c r="E2312" s="1313">
        <v>403.63</v>
      </c>
    </row>
    <row r="2313" spans="1:5">
      <c r="A2313" s="1309">
        <v>3311</v>
      </c>
      <c r="B2313" s="1309" t="s">
        <v>11643</v>
      </c>
      <c r="C2313" s="1309" t="s">
        <v>714</v>
      </c>
      <c r="D2313" s="1309" t="s">
        <v>9340</v>
      </c>
      <c r="E2313" s="1313">
        <v>403.63</v>
      </c>
    </row>
    <row r="2314" spans="1:5">
      <c r="A2314" s="1309">
        <v>11599</v>
      </c>
      <c r="B2314" s="1309" t="s">
        <v>11644</v>
      </c>
      <c r="C2314" s="1309" t="s">
        <v>758</v>
      </c>
      <c r="D2314" s="1309" t="s">
        <v>9340</v>
      </c>
      <c r="E2314" s="1313">
        <v>536.78</v>
      </c>
    </row>
    <row r="2315" spans="1:5">
      <c r="A2315" s="1309">
        <v>11593</v>
      </c>
      <c r="B2315" s="1309" t="s">
        <v>11645</v>
      </c>
      <c r="C2315" s="1309" t="s">
        <v>758</v>
      </c>
      <c r="D2315" s="1309" t="s">
        <v>9340</v>
      </c>
      <c r="E2315" s="1313">
        <v>752.53</v>
      </c>
    </row>
    <row r="2316" spans="1:5">
      <c r="A2316" s="1309">
        <v>3314</v>
      </c>
      <c r="B2316" s="1309" t="s">
        <v>11646</v>
      </c>
      <c r="C2316" s="1309" t="s">
        <v>714</v>
      </c>
      <c r="D2316" s="1309" t="s">
        <v>9340</v>
      </c>
      <c r="E2316" s="1313">
        <v>538.21</v>
      </c>
    </row>
    <row r="2317" spans="1:5">
      <c r="A2317" s="1309">
        <v>11597</v>
      </c>
      <c r="B2317" s="1309" t="s">
        <v>11647</v>
      </c>
      <c r="C2317" s="1309" t="s">
        <v>758</v>
      </c>
      <c r="D2317" s="1309" t="s">
        <v>9340</v>
      </c>
      <c r="E2317" s="1313">
        <v>625.88</v>
      </c>
    </row>
    <row r="2318" spans="1:5">
      <c r="A2318" s="1309">
        <v>3309</v>
      </c>
      <c r="B2318" s="1309" t="s">
        <v>11648</v>
      </c>
      <c r="C2318" s="1309" t="s">
        <v>714</v>
      </c>
      <c r="D2318" s="1309" t="s">
        <v>9340</v>
      </c>
      <c r="E2318" s="1313">
        <v>427.42</v>
      </c>
    </row>
    <row r="2319" spans="1:5">
      <c r="A2319" s="1309">
        <v>34612</v>
      </c>
      <c r="B2319" s="1309" t="s">
        <v>11649</v>
      </c>
      <c r="C2319" s="1309" t="s">
        <v>758</v>
      </c>
      <c r="D2319" s="1309" t="s">
        <v>9340</v>
      </c>
      <c r="E2319" s="1313">
        <v>774.1</v>
      </c>
    </row>
    <row r="2320" spans="1:5">
      <c r="A2320" s="1309">
        <v>34635</v>
      </c>
      <c r="B2320" s="1309" t="s">
        <v>11650</v>
      </c>
      <c r="C2320" s="1309" t="s">
        <v>758</v>
      </c>
      <c r="D2320" s="1309" t="s">
        <v>9340</v>
      </c>
      <c r="E2320" s="1313">
        <v>995.46</v>
      </c>
    </row>
    <row r="2321" spans="1:5">
      <c r="A2321" s="1309">
        <v>34633</v>
      </c>
      <c r="B2321" s="1309" t="s">
        <v>11651</v>
      </c>
      <c r="C2321" s="1309" t="s">
        <v>758</v>
      </c>
      <c r="D2321" s="1309" t="s">
        <v>9340</v>
      </c>
      <c r="E2321" s="1314">
        <v>1097.25</v>
      </c>
    </row>
    <row r="2322" spans="1:5">
      <c r="A2322" s="1309">
        <v>40440</v>
      </c>
      <c r="B2322" s="1309" t="s">
        <v>11652</v>
      </c>
      <c r="C2322" s="1309" t="s">
        <v>714</v>
      </c>
      <c r="D2322" s="1309" t="s">
        <v>9340</v>
      </c>
      <c r="E2322" s="1313">
        <v>560.6</v>
      </c>
    </row>
    <row r="2323" spans="1:5">
      <c r="A2323" s="1309">
        <v>40441</v>
      </c>
      <c r="B2323" s="1309" t="s">
        <v>11653</v>
      </c>
      <c r="C2323" s="1309" t="s">
        <v>714</v>
      </c>
      <c r="D2323" s="1309" t="s">
        <v>9340</v>
      </c>
      <c r="E2323" s="1313">
        <v>357.91</v>
      </c>
    </row>
    <row r="2324" spans="1:5">
      <c r="A2324" s="1309">
        <v>40449</v>
      </c>
      <c r="B2324" s="1309" t="s">
        <v>11654</v>
      </c>
      <c r="C2324" s="1309" t="s">
        <v>714</v>
      </c>
      <c r="D2324" s="1309" t="s">
        <v>9340</v>
      </c>
      <c r="E2324" s="1313">
        <v>300.89</v>
      </c>
    </row>
    <row r="2325" spans="1:5">
      <c r="A2325" s="1309">
        <v>34800</v>
      </c>
      <c r="B2325" s="1309" t="s">
        <v>11655</v>
      </c>
      <c r="C2325" s="1309" t="s">
        <v>714</v>
      </c>
      <c r="D2325" s="1309" t="s">
        <v>9340</v>
      </c>
      <c r="E2325" s="1313">
        <v>376.26</v>
      </c>
    </row>
    <row r="2326" spans="1:5">
      <c r="A2326" s="1309">
        <v>11592</v>
      </c>
      <c r="B2326" s="1309" t="s">
        <v>11656</v>
      </c>
      <c r="C2326" s="1309" t="s">
        <v>758</v>
      </c>
      <c r="D2326" s="1309" t="s">
        <v>9340</v>
      </c>
      <c r="E2326" s="1313">
        <v>538.21</v>
      </c>
    </row>
    <row r="2327" spans="1:5">
      <c r="A2327" s="1309">
        <v>40438</v>
      </c>
      <c r="B2327" s="1309" t="s">
        <v>11657</v>
      </c>
      <c r="C2327" s="1309" t="s">
        <v>714</v>
      </c>
      <c r="D2327" s="1309" t="s">
        <v>9340</v>
      </c>
      <c r="E2327" s="1313">
        <v>250.67</v>
      </c>
    </row>
    <row r="2328" spans="1:5">
      <c r="A2328" s="1309">
        <v>40436</v>
      </c>
      <c r="B2328" s="1309" t="s">
        <v>11658</v>
      </c>
      <c r="C2328" s="1309" t="s">
        <v>714</v>
      </c>
      <c r="D2328" s="1309" t="s">
        <v>9340</v>
      </c>
      <c r="E2328" s="1313">
        <v>312.57</v>
      </c>
    </row>
    <row r="2329" spans="1:5">
      <c r="A2329" s="1309">
        <v>4315</v>
      </c>
      <c r="B2329" s="1309" t="s">
        <v>11659</v>
      </c>
      <c r="C2329" s="1309" t="s">
        <v>758</v>
      </c>
      <c r="D2329" s="1309" t="s">
        <v>9326</v>
      </c>
      <c r="E2329" s="1313">
        <v>2.4300000000000002</v>
      </c>
    </row>
    <row r="2330" spans="1:5">
      <c r="A2330" s="1309">
        <v>402</v>
      </c>
      <c r="B2330" s="1309" t="s">
        <v>11660</v>
      </c>
      <c r="C2330" s="1309" t="s">
        <v>758</v>
      </c>
      <c r="D2330" s="1309" t="s">
        <v>9340</v>
      </c>
      <c r="E2330" s="1313">
        <v>15.66</v>
      </c>
    </row>
    <row r="2331" spans="1:5">
      <c r="A2331" s="1309">
        <v>4226</v>
      </c>
      <c r="B2331" s="1309" t="s">
        <v>11661</v>
      </c>
      <c r="C2331" s="1309" t="s">
        <v>9401</v>
      </c>
      <c r="D2331" s="1309" t="s">
        <v>9330</v>
      </c>
      <c r="E2331" s="1313">
        <v>7.16</v>
      </c>
    </row>
    <row r="2332" spans="1:5">
      <c r="A2332" s="1309">
        <v>4222</v>
      </c>
      <c r="B2332" s="1309" t="s">
        <v>11662</v>
      </c>
      <c r="C2332" s="1309" t="s">
        <v>9346</v>
      </c>
      <c r="D2332" s="1309" t="s">
        <v>9330</v>
      </c>
      <c r="E2332" s="1313">
        <v>6.34</v>
      </c>
    </row>
    <row r="2333" spans="1:5">
      <c r="A2333" s="1309">
        <v>34804</v>
      </c>
      <c r="B2333" s="1309" t="s">
        <v>11663</v>
      </c>
      <c r="C2333" s="1309" t="s">
        <v>819</v>
      </c>
      <c r="D2333" s="1309" t="s">
        <v>9340</v>
      </c>
      <c r="E2333" s="1313">
        <v>45.43</v>
      </c>
    </row>
    <row r="2334" spans="1:5">
      <c r="A2334" s="1309">
        <v>4013</v>
      </c>
      <c r="B2334" s="1309" t="s">
        <v>11664</v>
      </c>
      <c r="C2334" s="1309" t="s">
        <v>819</v>
      </c>
      <c r="D2334" s="1309" t="s">
        <v>9326</v>
      </c>
      <c r="E2334" s="1313">
        <v>5.25</v>
      </c>
    </row>
    <row r="2335" spans="1:5">
      <c r="A2335" s="1309">
        <v>4011</v>
      </c>
      <c r="B2335" s="1309" t="s">
        <v>11665</v>
      </c>
      <c r="C2335" s="1309" t="s">
        <v>819</v>
      </c>
      <c r="D2335" s="1309" t="s">
        <v>9326</v>
      </c>
      <c r="E2335" s="1313">
        <v>5.86</v>
      </c>
    </row>
    <row r="2336" spans="1:5">
      <c r="A2336" s="1309">
        <v>4021</v>
      </c>
      <c r="B2336" s="1309" t="s">
        <v>818</v>
      </c>
      <c r="C2336" s="1309" t="s">
        <v>819</v>
      </c>
      <c r="D2336" s="1309" t="s">
        <v>9326</v>
      </c>
      <c r="E2336" s="1313">
        <v>7.32</v>
      </c>
    </row>
    <row r="2337" spans="1:5">
      <c r="A2337" s="1309">
        <v>4019</v>
      </c>
      <c r="B2337" s="1309" t="s">
        <v>11666</v>
      </c>
      <c r="C2337" s="1309" t="s">
        <v>819</v>
      </c>
      <c r="D2337" s="1309" t="s">
        <v>9326</v>
      </c>
      <c r="E2337" s="1313">
        <v>8.7799999999999994</v>
      </c>
    </row>
    <row r="2338" spans="1:5">
      <c r="A2338" s="1309">
        <v>4012</v>
      </c>
      <c r="B2338" s="1309" t="s">
        <v>11667</v>
      </c>
      <c r="C2338" s="1309" t="s">
        <v>819</v>
      </c>
      <c r="D2338" s="1309" t="s">
        <v>9326</v>
      </c>
      <c r="E2338" s="1313">
        <v>11.77</v>
      </c>
    </row>
    <row r="2339" spans="1:5">
      <c r="A2339" s="1309">
        <v>4020</v>
      </c>
      <c r="B2339" s="1309" t="s">
        <v>11668</v>
      </c>
      <c r="C2339" s="1309" t="s">
        <v>819</v>
      </c>
      <c r="D2339" s="1309" t="s">
        <v>9326</v>
      </c>
      <c r="E2339" s="1313">
        <v>14.74</v>
      </c>
    </row>
    <row r="2340" spans="1:5">
      <c r="A2340" s="1309">
        <v>4018</v>
      </c>
      <c r="B2340" s="1309" t="s">
        <v>11669</v>
      </c>
      <c r="C2340" s="1309" t="s">
        <v>819</v>
      </c>
      <c r="D2340" s="1309" t="s">
        <v>9326</v>
      </c>
      <c r="E2340" s="1313">
        <v>17.66</v>
      </c>
    </row>
    <row r="2341" spans="1:5">
      <c r="A2341" s="1309">
        <v>36498</v>
      </c>
      <c r="B2341" s="1309" t="s">
        <v>11670</v>
      </c>
      <c r="C2341" s="1309" t="s">
        <v>758</v>
      </c>
      <c r="D2341" s="1309" t="s">
        <v>9340</v>
      </c>
      <c r="E2341" s="1314">
        <v>5349.23</v>
      </c>
    </row>
    <row r="2342" spans="1:5">
      <c r="A2342" s="1309">
        <v>12872</v>
      </c>
      <c r="B2342" s="1309" t="s">
        <v>11671</v>
      </c>
      <c r="C2342" s="1309" t="s">
        <v>9513</v>
      </c>
      <c r="D2342" s="1309" t="s">
        <v>9326</v>
      </c>
      <c r="E2342" s="1313">
        <v>17.52</v>
      </c>
    </row>
    <row r="2343" spans="1:5">
      <c r="A2343" s="1309">
        <v>41075</v>
      </c>
      <c r="B2343" s="1309" t="s">
        <v>11672</v>
      </c>
      <c r="C2343" s="1309" t="s">
        <v>730</v>
      </c>
      <c r="D2343" s="1309" t="s">
        <v>9326</v>
      </c>
      <c r="E2343" s="1314">
        <v>3122</v>
      </c>
    </row>
    <row r="2344" spans="1:5">
      <c r="A2344" s="1309">
        <v>3315</v>
      </c>
      <c r="B2344" s="1309" t="s">
        <v>11673</v>
      </c>
      <c r="C2344" s="1309" t="s">
        <v>9401</v>
      </c>
      <c r="D2344" s="1309" t="s">
        <v>9326</v>
      </c>
      <c r="E2344" s="1313">
        <v>0.38</v>
      </c>
    </row>
    <row r="2345" spans="1:5">
      <c r="A2345" s="1309">
        <v>36870</v>
      </c>
      <c r="B2345" s="1309" t="s">
        <v>11674</v>
      </c>
      <c r="C2345" s="1309" t="s">
        <v>9401</v>
      </c>
      <c r="D2345" s="1309" t="s">
        <v>9326</v>
      </c>
      <c r="E2345" s="1313">
        <v>0.56000000000000005</v>
      </c>
    </row>
    <row r="2346" spans="1:5">
      <c r="A2346" s="1309">
        <v>5092</v>
      </c>
      <c r="B2346" s="1309" t="s">
        <v>11675</v>
      </c>
      <c r="C2346" s="1309" t="s">
        <v>9794</v>
      </c>
      <c r="D2346" s="1309" t="s">
        <v>9326</v>
      </c>
      <c r="E2346" s="1313">
        <v>16.579999999999998</v>
      </c>
    </row>
    <row r="2347" spans="1:5">
      <c r="A2347" s="1309">
        <v>11462</v>
      </c>
      <c r="B2347" s="1309" t="s">
        <v>11676</v>
      </c>
      <c r="C2347" s="1309" t="s">
        <v>9794</v>
      </c>
      <c r="D2347" s="1309" t="s">
        <v>9326</v>
      </c>
      <c r="E2347" s="1313">
        <v>16.96</v>
      </c>
    </row>
    <row r="2348" spans="1:5">
      <c r="A2348" s="1309">
        <v>36529</v>
      </c>
      <c r="B2348" s="1309" t="s">
        <v>11677</v>
      </c>
      <c r="C2348" s="1309" t="s">
        <v>758</v>
      </c>
      <c r="D2348" s="1309" t="s">
        <v>9340</v>
      </c>
      <c r="E2348" s="1314">
        <v>75255.100000000006</v>
      </c>
    </row>
    <row r="2349" spans="1:5">
      <c r="A2349" s="1309">
        <v>3318</v>
      </c>
      <c r="B2349" s="1309" t="s">
        <v>11678</v>
      </c>
      <c r="C2349" s="1309" t="s">
        <v>758</v>
      </c>
      <c r="D2349" s="1309" t="s">
        <v>9340</v>
      </c>
      <c r="E2349" s="1314">
        <v>59000</v>
      </c>
    </row>
    <row r="2350" spans="1:5">
      <c r="A2350" s="1309">
        <v>3324</v>
      </c>
      <c r="B2350" s="1309" t="s">
        <v>11679</v>
      </c>
      <c r="C2350" s="1309" t="s">
        <v>819</v>
      </c>
      <c r="D2350" s="1309" t="s">
        <v>9340</v>
      </c>
      <c r="E2350" s="1313">
        <v>8.42</v>
      </c>
    </row>
    <row r="2351" spans="1:5">
      <c r="A2351" s="1309">
        <v>3322</v>
      </c>
      <c r="B2351" s="1309" t="s">
        <v>11680</v>
      </c>
      <c r="C2351" s="1309" t="s">
        <v>819</v>
      </c>
      <c r="D2351" s="1309" t="s">
        <v>9340</v>
      </c>
      <c r="E2351" s="1313">
        <v>11.8</v>
      </c>
    </row>
    <row r="2352" spans="1:5">
      <c r="A2352" s="1309">
        <v>5076</v>
      </c>
      <c r="B2352" s="1309" t="s">
        <v>11681</v>
      </c>
      <c r="C2352" s="1309" t="s">
        <v>9401</v>
      </c>
      <c r="D2352" s="1309" t="s">
        <v>9326</v>
      </c>
      <c r="E2352" s="1313">
        <v>22.83</v>
      </c>
    </row>
    <row r="2353" spans="1:5">
      <c r="A2353" s="1309">
        <v>5077</v>
      </c>
      <c r="B2353" s="1309" t="s">
        <v>11682</v>
      </c>
      <c r="C2353" s="1309" t="s">
        <v>9401</v>
      </c>
      <c r="D2353" s="1309" t="s">
        <v>9326</v>
      </c>
      <c r="E2353" s="1313">
        <v>25.23</v>
      </c>
    </row>
    <row r="2354" spans="1:5">
      <c r="A2354" s="1309">
        <v>11837</v>
      </c>
      <c r="B2354" s="1309" t="s">
        <v>11683</v>
      </c>
      <c r="C2354" s="1309" t="s">
        <v>758</v>
      </c>
      <c r="D2354" s="1309" t="s">
        <v>9326</v>
      </c>
      <c r="E2354" s="1313">
        <v>70.28</v>
      </c>
    </row>
    <row r="2355" spans="1:5">
      <c r="A2355" s="1309">
        <v>38055</v>
      </c>
      <c r="B2355" s="1309" t="s">
        <v>11684</v>
      </c>
      <c r="C2355" s="1309" t="s">
        <v>758</v>
      </c>
      <c r="D2355" s="1309" t="s">
        <v>9326</v>
      </c>
      <c r="E2355" s="1313">
        <v>6.37</v>
      </c>
    </row>
    <row r="2356" spans="1:5">
      <c r="A2356" s="1309">
        <v>415</v>
      </c>
      <c r="B2356" s="1309" t="s">
        <v>11685</v>
      </c>
      <c r="C2356" s="1309" t="s">
        <v>758</v>
      </c>
      <c r="D2356" s="1309" t="s">
        <v>9326</v>
      </c>
      <c r="E2356" s="1313">
        <v>28.82</v>
      </c>
    </row>
    <row r="2357" spans="1:5">
      <c r="A2357" s="1309">
        <v>416</v>
      </c>
      <c r="B2357" s="1309" t="s">
        <v>11686</v>
      </c>
      <c r="C2357" s="1309" t="s">
        <v>758</v>
      </c>
      <c r="D2357" s="1309" t="s">
        <v>9326</v>
      </c>
      <c r="E2357" s="1313">
        <v>10.55</v>
      </c>
    </row>
    <row r="2358" spans="1:5">
      <c r="A2358" s="1309">
        <v>425</v>
      </c>
      <c r="B2358" s="1309" t="s">
        <v>11687</v>
      </c>
      <c r="C2358" s="1309" t="s">
        <v>758</v>
      </c>
      <c r="D2358" s="1309" t="s">
        <v>9326</v>
      </c>
      <c r="E2358" s="1313">
        <v>6.54</v>
      </c>
    </row>
    <row r="2359" spans="1:5">
      <c r="A2359" s="1309">
        <v>426</v>
      </c>
      <c r="B2359" s="1309" t="s">
        <v>11688</v>
      </c>
      <c r="C2359" s="1309" t="s">
        <v>758</v>
      </c>
      <c r="D2359" s="1309" t="s">
        <v>9326</v>
      </c>
      <c r="E2359" s="1313">
        <v>36.020000000000003</v>
      </c>
    </row>
    <row r="2360" spans="1:5">
      <c r="A2360" s="1309">
        <v>38056</v>
      </c>
      <c r="B2360" s="1309" t="s">
        <v>11689</v>
      </c>
      <c r="C2360" s="1309" t="s">
        <v>758</v>
      </c>
      <c r="D2360" s="1309" t="s">
        <v>9326</v>
      </c>
      <c r="E2360" s="1313">
        <v>35.17</v>
      </c>
    </row>
    <row r="2361" spans="1:5">
      <c r="A2361" s="1309">
        <v>1564</v>
      </c>
      <c r="B2361" s="1309" t="s">
        <v>11690</v>
      </c>
      <c r="C2361" s="1309" t="s">
        <v>758</v>
      </c>
      <c r="D2361" s="1309" t="s">
        <v>9326</v>
      </c>
      <c r="E2361" s="1313">
        <v>13.42</v>
      </c>
    </row>
    <row r="2362" spans="1:5">
      <c r="A2362" s="1309">
        <v>11032</v>
      </c>
      <c r="B2362" s="1309" t="s">
        <v>11691</v>
      </c>
      <c r="C2362" s="1309" t="s">
        <v>758</v>
      </c>
      <c r="D2362" s="1309" t="s">
        <v>9326</v>
      </c>
      <c r="E2362" s="1313">
        <v>13.71</v>
      </c>
    </row>
    <row r="2363" spans="1:5">
      <c r="A2363" s="1309">
        <v>36786</v>
      </c>
      <c r="B2363" s="1309" t="s">
        <v>11692</v>
      </c>
      <c r="C2363" s="1309" t="s">
        <v>11693</v>
      </c>
      <c r="D2363" s="1309" t="s">
        <v>9340</v>
      </c>
      <c r="E2363" s="1313">
        <v>146.6</v>
      </c>
    </row>
    <row r="2364" spans="1:5">
      <c r="A2364" s="1309">
        <v>36785</v>
      </c>
      <c r="B2364" s="1309" t="s">
        <v>11694</v>
      </c>
      <c r="C2364" s="1309" t="s">
        <v>11693</v>
      </c>
      <c r="D2364" s="1309" t="s">
        <v>9340</v>
      </c>
      <c r="E2364" s="1313">
        <v>127.39</v>
      </c>
    </row>
    <row r="2365" spans="1:5">
      <c r="A2365" s="1309">
        <v>36782</v>
      </c>
      <c r="B2365" s="1309" t="s">
        <v>11695</v>
      </c>
      <c r="C2365" s="1309" t="s">
        <v>11693</v>
      </c>
      <c r="D2365" s="1309" t="s">
        <v>9340</v>
      </c>
      <c r="E2365" s="1313">
        <v>152.06</v>
      </c>
    </row>
    <row r="2366" spans="1:5">
      <c r="A2366" s="1309">
        <v>25930</v>
      </c>
      <c r="B2366" s="1309" t="s">
        <v>11696</v>
      </c>
      <c r="C2366" s="1309" t="s">
        <v>11693</v>
      </c>
      <c r="D2366" s="1309" t="s">
        <v>9340</v>
      </c>
      <c r="E2366" s="1313">
        <v>171.28</v>
      </c>
    </row>
    <row r="2367" spans="1:5">
      <c r="A2367" s="1309">
        <v>4824</v>
      </c>
      <c r="B2367" s="1309" t="s">
        <v>11697</v>
      </c>
      <c r="C2367" s="1309" t="s">
        <v>9401</v>
      </c>
      <c r="D2367" s="1309" t="s">
        <v>9326</v>
      </c>
      <c r="E2367" s="1313">
        <v>0.32</v>
      </c>
    </row>
    <row r="2368" spans="1:5">
      <c r="A2368" s="1309">
        <v>11795</v>
      </c>
      <c r="B2368" s="1309" t="s">
        <v>11698</v>
      </c>
      <c r="C2368" s="1309" t="s">
        <v>819</v>
      </c>
      <c r="D2368" s="1309" t="s">
        <v>9326</v>
      </c>
      <c r="E2368" s="1313">
        <v>573.58000000000004</v>
      </c>
    </row>
    <row r="2369" spans="1:5">
      <c r="A2369" s="1309">
        <v>134</v>
      </c>
      <c r="B2369" s="1309" t="s">
        <v>11699</v>
      </c>
      <c r="C2369" s="1309" t="s">
        <v>9401</v>
      </c>
      <c r="D2369" s="1309" t="s">
        <v>9326</v>
      </c>
      <c r="E2369" s="1313">
        <v>1.73</v>
      </c>
    </row>
    <row r="2370" spans="1:5">
      <c r="A2370" s="1309">
        <v>4229</v>
      </c>
      <c r="B2370" s="1309" t="s">
        <v>11700</v>
      </c>
      <c r="C2370" s="1309" t="s">
        <v>9401</v>
      </c>
      <c r="D2370" s="1309" t="s">
        <v>9326</v>
      </c>
      <c r="E2370" s="1313">
        <v>35.96</v>
      </c>
    </row>
    <row r="2371" spans="1:5">
      <c r="A2371" s="1309">
        <v>11731</v>
      </c>
      <c r="B2371" s="1309" t="s">
        <v>11701</v>
      </c>
      <c r="C2371" s="1309" t="s">
        <v>758</v>
      </c>
      <c r="D2371" s="1309" t="s">
        <v>9326</v>
      </c>
      <c r="E2371" s="1313">
        <v>10.17</v>
      </c>
    </row>
    <row r="2372" spans="1:5">
      <c r="A2372" s="1309">
        <v>11732</v>
      </c>
      <c r="B2372" s="1309" t="s">
        <v>11702</v>
      </c>
      <c r="C2372" s="1309" t="s">
        <v>758</v>
      </c>
      <c r="D2372" s="1309" t="s">
        <v>9326</v>
      </c>
      <c r="E2372" s="1313">
        <v>26.66</v>
      </c>
    </row>
    <row r="2373" spans="1:5">
      <c r="A2373" s="1309">
        <v>11244</v>
      </c>
      <c r="B2373" s="1309" t="s">
        <v>11703</v>
      </c>
      <c r="C2373" s="1309" t="s">
        <v>758</v>
      </c>
      <c r="D2373" s="1309" t="s">
        <v>9340</v>
      </c>
      <c r="E2373" s="1313">
        <v>292.55</v>
      </c>
    </row>
    <row r="2374" spans="1:5">
      <c r="A2374" s="1309">
        <v>11245</v>
      </c>
      <c r="B2374" s="1309" t="s">
        <v>11704</v>
      </c>
      <c r="C2374" s="1309" t="s">
        <v>758</v>
      </c>
      <c r="D2374" s="1309" t="s">
        <v>9340</v>
      </c>
      <c r="E2374" s="1313">
        <v>404.65</v>
      </c>
    </row>
    <row r="2375" spans="1:5">
      <c r="A2375" s="1309">
        <v>11235</v>
      </c>
      <c r="B2375" s="1309" t="s">
        <v>11705</v>
      </c>
      <c r="C2375" s="1309" t="s">
        <v>758</v>
      </c>
      <c r="D2375" s="1309" t="s">
        <v>9340</v>
      </c>
      <c r="E2375" s="1313">
        <v>223.25</v>
      </c>
    </row>
    <row r="2376" spans="1:5">
      <c r="A2376" s="1309">
        <v>11236</v>
      </c>
      <c r="B2376" s="1309" t="s">
        <v>11706</v>
      </c>
      <c r="C2376" s="1309" t="s">
        <v>758</v>
      </c>
      <c r="D2376" s="1309" t="s">
        <v>9340</v>
      </c>
      <c r="E2376" s="1313">
        <v>283.72000000000003</v>
      </c>
    </row>
    <row r="2377" spans="1:5">
      <c r="A2377" s="1309">
        <v>36494</v>
      </c>
      <c r="B2377" s="1309" t="s">
        <v>11707</v>
      </c>
      <c r="C2377" s="1309" t="s">
        <v>758</v>
      </c>
      <c r="D2377" s="1309" t="s">
        <v>9340</v>
      </c>
      <c r="E2377" s="1314">
        <v>607038.12</v>
      </c>
    </row>
    <row r="2378" spans="1:5">
      <c r="A2378" s="1309">
        <v>36493</v>
      </c>
      <c r="B2378" s="1309" t="s">
        <v>11708</v>
      </c>
      <c r="C2378" s="1309" t="s">
        <v>758</v>
      </c>
      <c r="D2378" s="1309" t="s">
        <v>9340</v>
      </c>
      <c r="E2378" s="1314">
        <v>687749.53</v>
      </c>
    </row>
    <row r="2379" spans="1:5">
      <c r="A2379" s="1309">
        <v>36492</v>
      </c>
      <c r="B2379" s="1309" t="s">
        <v>11709</v>
      </c>
      <c r="C2379" s="1309" t="s">
        <v>758</v>
      </c>
      <c r="D2379" s="1309" t="s">
        <v>9340</v>
      </c>
      <c r="E2379" s="1314">
        <v>1277577.81</v>
      </c>
    </row>
    <row r="2380" spans="1:5">
      <c r="A2380" s="1309">
        <v>13333</v>
      </c>
      <c r="B2380" s="1309" t="s">
        <v>11710</v>
      </c>
      <c r="C2380" s="1309" t="s">
        <v>758</v>
      </c>
      <c r="D2380" s="1309" t="s">
        <v>9340</v>
      </c>
      <c r="E2380" s="1314">
        <v>148132.51999999999</v>
      </c>
    </row>
    <row r="2381" spans="1:5">
      <c r="A2381" s="1309">
        <v>13533</v>
      </c>
      <c r="B2381" s="1309" t="s">
        <v>11711</v>
      </c>
      <c r="C2381" s="1309" t="s">
        <v>758</v>
      </c>
      <c r="D2381" s="1309" t="s">
        <v>9340</v>
      </c>
      <c r="E2381" s="1314">
        <v>132414.01999999999</v>
      </c>
    </row>
    <row r="2382" spans="1:5">
      <c r="A2382" s="1309">
        <v>36499</v>
      </c>
      <c r="B2382" s="1309" t="s">
        <v>11712</v>
      </c>
      <c r="C2382" s="1309" t="s">
        <v>758</v>
      </c>
      <c r="D2382" s="1309" t="s">
        <v>9340</v>
      </c>
      <c r="E2382" s="1314">
        <v>2888.58</v>
      </c>
    </row>
    <row r="2383" spans="1:5">
      <c r="A2383" s="1309">
        <v>39585</v>
      </c>
      <c r="B2383" s="1309" t="s">
        <v>11713</v>
      </c>
      <c r="C2383" s="1309" t="s">
        <v>758</v>
      </c>
      <c r="D2383" s="1309" t="s">
        <v>9340</v>
      </c>
      <c r="E2383" s="1314">
        <v>95649.16</v>
      </c>
    </row>
    <row r="2384" spans="1:5">
      <c r="A2384" s="1309">
        <v>39586</v>
      </c>
      <c r="B2384" s="1309" t="s">
        <v>11714</v>
      </c>
      <c r="C2384" s="1309" t="s">
        <v>758</v>
      </c>
      <c r="D2384" s="1309" t="s">
        <v>9340</v>
      </c>
      <c r="E2384" s="1314">
        <v>112189.99</v>
      </c>
    </row>
    <row r="2385" spans="1:5">
      <c r="A2385" s="1309">
        <v>39587</v>
      </c>
      <c r="B2385" s="1309" t="s">
        <v>11715</v>
      </c>
      <c r="C2385" s="1309" t="s">
        <v>758</v>
      </c>
      <c r="D2385" s="1309" t="s">
        <v>9340</v>
      </c>
      <c r="E2385" s="1314">
        <v>136641.66</v>
      </c>
    </row>
    <row r="2386" spans="1:5">
      <c r="A2386" s="1309">
        <v>39588</v>
      </c>
      <c r="B2386" s="1309" t="s">
        <v>11716</v>
      </c>
      <c r="C2386" s="1309" t="s">
        <v>758</v>
      </c>
      <c r="D2386" s="1309" t="s">
        <v>9340</v>
      </c>
      <c r="E2386" s="1314">
        <v>158216.66</v>
      </c>
    </row>
    <row r="2387" spans="1:5">
      <c r="A2387" s="1309">
        <v>39584</v>
      </c>
      <c r="B2387" s="1309" t="s">
        <v>11717</v>
      </c>
      <c r="C2387" s="1309" t="s">
        <v>758</v>
      </c>
      <c r="D2387" s="1309" t="s">
        <v>9340</v>
      </c>
      <c r="E2387" s="1314">
        <v>85178.1</v>
      </c>
    </row>
    <row r="2388" spans="1:5">
      <c r="A2388" s="1309">
        <v>39590</v>
      </c>
      <c r="B2388" s="1309" t="s">
        <v>11718</v>
      </c>
      <c r="C2388" s="1309" t="s">
        <v>758</v>
      </c>
      <c r="D2388" s="1309" t="s">
        <v>9340</v>
      </c>
      <c r="E2388" s="1314">
        <v>83135.66</v>
      </c>
    </row>
    <row r="2389" spans="1:5">
      <c r="A2389" s="1309">
        <v>39592</v>
      </c>
      <c r="B2389" s="1309" t="s">
        <v>11719</v>
      </c>
      <c r="C2389" s="1309" t="s">
        <v>758</v>
      </c>
      <c r="D2389" s="1309" t="s">
        <v>9340</v>
      </c>
      <c r="E2389" s="1314">
        <v>119467.96</v>
      </c>
    </row>
    <row r="2390" spans="1:5">
      <c r="A2390" s="1309">
        <v>39593</v>
      </c>
      <c r="B2390" s="1309" t="s">
        <v>11720</v>
      </c>
      <c r="C2390" s="1309" t="s">
        <v>758</v>
      </c>
      <c r="D2390" s="1309" t="s">
        <v>9340</v>
      </c>
      <c r="E2390" s="1314">
        <v>136641.66</v>
      </c>
    </row>
    <row r="2391" spans="1:5">
      <c r="A2391" s="1309">
        <v>14254</v>
      </c>
      <c r="B2391" s="1309" t="s">
        <v>11721</v>
      </c>
      <c r="C2391" s="1309" t="s">
        <v>758</v>
      </c>
      <c r="D2391" s="1309" t="s">
        <v>9340</v>
      </c>
      <c r="E2391" s="1314">
        <v>77670</v>
      </c>
    </row>
    <row r="2392" spans="1:5">
      <c r="A2392" s="1309">
        <v>25987</v>
      </c>
      <c r="B2392" s="1309" t="s">
        <v>11722</v>
      </c>
      <c r="C2392" s="1309" t="s">
        <v>758</v>
      </c>
      <c r="D2392" s="1309" t="s">
        <v>9340</v>
      </c>
      <c r="E2392" s="1314">
        <v>64860.639999999999</v>
      </c>
    </row>
    <row r="2393" spans="1:5">
      <c r="A2393" s="1309">
        <v>25019</v>
      </c>
      <c r="B2393" s="1309" t="s">
        <v>11723</v>
      </c>
      <c r="C2393" s="1309" t="s">
        <v>758</v>
      </c>
      <c r="D2393" s="1309" t="s">
        <v>9340</v>
      </c>
      <c r="E2393" s="1314">
        <v>111178.39</v>
      </c>
    </row>
    <row r="2394" spans="1:5">
      <c r="A2394" s="1309">
        <v>36501</v>
      </c>
      <c r="B2394" s="1309" t="s">
        <v>11724</v>
      </c>
      <c r="C2394" s="1309" t="s">
        <v>758</v>
      </c>
      <c r="D2394" s="1309" t="s">
        <v>9340</v>
      </c>
      <c r="E2394" s="1314">
        <v>98987.09</v>
      </c>
    </row>
    <row r="2395" spans="1:5">
      <c r="A2395" s="1309">
        <v>25986</v>
      </c>
      <c r="B2395" s="1309" t="s">
        <v>11725</v>
      </c>
      <c r="C2395" s="1309" t="s">
        <v>758</v>
      </c>
      <c r="D2395" s="1309" t="s">
        <v>9340</v>
      </c>
      <c r="E2395" s="1314">
        <v>119001.44</v>
      </c>
    </row>
    <row r="2396" spans="1:5">
      <c r="A2396" s="1309">
        <v>36500</v>
      </c>
      <c r="B2396" s="1309" t="s">
        <v>11726</v>
      </c>
      <c r="C2396" s="1309" t="s">
        <v>758</v>
      </c>
      <c r="D2396" s="1309" t="s">
        <v>9340</v>
      </c>
      <c r="E2396" s="1314">
        <v>69951.47</v>
      </c>
    </row>
    <row r="2397" spans="1:5">
      <c r="A2397" s="1309">
        <v>20017</v>
      </c>
      <c r="B2397" s="1309" t="s">
        <v>11727</v>
      </c>
      <c r="C2397" s="1309" t="s">
        <v>689</v>
      </c>
      <c r="D2397" s="1309" t="s">
        <v>9326</v>
      </c>
      <c r="E2397" s="1313">
        <v>8.7200000000000006</v>
      </c>
    </row>
    <row r="2398" spans="1:5">
      <c r="A2398" s="1309">
        <v>20007</v>
      </c>
      <c r="B2398" s="1309" t="s">
        <v>11728</v>
      </c>
      <c r="C2398" s="1309" t="s">
        <v>689</v>
      </c>
      <c r="D2398" s="1309" t="s">
        <v>9326</v>
      </c>
      <c r="E2398" s="1313">
        <v>5.21</v>
      </c>
    </row>
    <row r="2399" spans="1:5">
      <c r="A2399" s="1309">
        <v>39831</v>
      </c>
      <c r="B2399" s="1309" t="s">
        <v>11729</v>
      </c>
      <c r="C2399" s="1309" t="s">
        <v>9829</v>
      </c>
      <c r="D2399" s="1309" t="s">
        <v>9326</v>
      </c>
      <c r="E2399" s="1313">
        <v>162.68</v>
      </c>
    </row>
    <row r="2400" spans="1:5">
      <c r="A2400" s="1309">
        <v>39836</v>
      </c>
      <c r="B2400" s="1309" t="s">
        <v>11730</v>
      </c>
      <c r="C2400" s="1309" t="s">
        <v>9829</v>
      </c>
      <c r="D2400" s="1309" t="s">
        <v>9326</v>
      </c>
      <c r="E2400" s="1313">
        <v>142.94999999999999</v>
      </c>
    </row>
    <row r="2401" spans="1:5">
      <c r="A2401" s="1309">
        <v>39830</v>
      </c>
      <c r="B2401" s="1309" t="s">
        <v>11731</v>
      </c>
      <c r="C2401" s="1309" t="s">
        <v>9829</v>
      </c>
      <c r="D2401" s="1309" t="s">
        <v>9326</v>
      </c>
      <c r="E2401" s="1313">
        <v>163.03</v>
      </c>
    </row>
    <row r="2402" spans="1:5">
      <c r="A2402" s="1309">
        <v>36888</v>
      </c>
      <c r="B2402" s="1309" t="s">
        <v>11732</v>
      </c>
      <c r="C2402" s="1309" t="s">
        <v>689</v>
      </c>
      <c r="D2402" s="1309" t="s">
        <v>9340</v>
      </c>
      <c r="E2402" s="1313">
        <v>8.84</v>
      </c>
    </row>
    <row r="2403" spans="1:5">
      <c r="A2403" s="1309">
        <v>40527</v>
      </c>
      <c r="B2403" s="1309" t="s">
        <v>11733</v>
      </c>
      <c r="C2403" s="1309" t="s">
        <v>758</v>
      </c>
      <c r="D2403" s="1309" t="s">
        <v>9340</v>
      </c>
      <c r="E2403" s="1314">
        <v>2376.4299999999998</v>
      </c>
    </row>
    <row r="2404" spans="1:5">
      <c r="A2404" s="1309">
        <v>36497</v>
      </c>
      <c r="B2404" s="1309" t="s">
        <v>11734</v>
      </c>
      <c r="C2404" s="1309" t="s">
        <v>758</v>
      </c>
      <c r="D2404" s="1309" t="s">
        <v>9340</v>
      </c>
      <c r="E2404" s="1314">
        <v>2712.95</v>
      </c>
    </row>
    <row r="2405" spans="1:5">
      <c r="A2405" s="1309">
        <v>36487</v>
      </c>
      <c r="B2405" s="1309" t="s">
        <v>11735</v>
      </c>
      <c r="C2405" s="1309" t="s">
        <v>758</v>
      </c>
      <c r="D2405" s="1309" t="s">
        <v>9340</v>
      </c>
      <c r="E2405" s="1314">
        <v>4723.67</v>
      </c>
    </row>
    <row r="2406" spans="1:5">
      <c r="A2406" s="1309">
        <v>25952</v>
      </c>
      <c r="B2406" s="1309" t="s">
        <v>11736</v>
      </c>
      <c r="C2406" s="1309" t="s">
        <v>758</v>
      </c>
      <c r="D2406" s="1309" t="s">
        <v>9340</v>
      </c>
      <c r="E2406" s="1314">
        <v>1061499.48</v>
      </c>
    </row>
    <row r="2407" spans="1:5">
      <c r="A2407" s="1309">
        <v>25954</v>
      </c>
      <c r="B2407" s="1309" t="s">
        <v>11737</v>
      </c>
      <c r="C2407" s="1309" t="s">
        <v>758</v>
      </c>
      <c r="D2407" s="1309" t="s">
        <v>9340</v>
      </c>
      <c r="E2407" s="1314">
        <v>2041345.16</v>
      </c>
    </row>
    <row r="2408" spans="1:5">
      <c r="A2408" s="1309">
        <v>25953</v>
      </c>
      <c r="B2408" s="1309" t="s">
        <v>11738</v>
      </c>
      <c r="C2408" s="1309" t="s">
        <v>758</v>
      </c>
      <c r="D2408" s="1309" t="s">
        <v>9340</v>
      </c>
      <c r="E2408" s="1314">
        <v>3470286.76</v>
      </c>
    </row>
    <row r="2409" spans="1:5">
      <c r="A2409" s="1309">
        <v>37776</v>
      </c>
      <c r="B2409" s="1309" t="s">
        <v>11739</v>
      </c>
      <c r="C2409" s="1309" t="s">
        <v>758</v>
      </c>
      <c r="D2409" s="1309" t="s">
        <v>9340</v>
      </c>
      <c r="E2409" s="1314">
        <v>212684.22</v>
      </c>
    </row>
    <row r="2410" spans="1:5">
      <c r="A2410" s="1309">
        <v>37775</v>
      </c>
      <c r="B2410" s="1309" t="s">
        <v>11740</v>
      </c>
      <c r="C2410" s="1309" t="s">
        <v>758</v>
      </c>
      <c r="D2410" s="1309" t="s">
        <v>9340</v>
      </c>
      <c r="E2410" s="1314">
        <v>334993.75</v>
      </c>
    </row>
    <row r="2411" spans="1:5">
      <c r="A2411" s="1309">
        <v>36491</v>
      </c>
      <c r="B2411" s="1309" t="s">
        <v>11741</v>
      </c>
      <c r="C2411" s="1309" t="s">
        <v>758</v>
      </c>
      <c r="D2411" s="1309" t="s">
        <v>9340</v>
      </c>
      <c r="E2411" s="1314">
        <v>1240581.25</v>
      </c>
    </row>
    <row r="2412" spans="1:5">
      <c r="A2412" s="1309">
        <v>10712</v>
      </c>
      <c r="B2412" s="1309" t="s">
        <v>11742</v>
      </c>
      <c r="C2412" s="1309" t="s">
        <v>758</v>
      </c>
      <c r="D2412" s="1309" t="s">
        <v>9340</v>
      </c>
      <c r="E2412" s="1314">
        <v>83748.429999999993</v>
      </c>
    </row>
    <row r="2413" spans="1:5">
      <c r="A2413" s="1309">
        <v>3363</v>
      </c>
      <c r="B2413" s="1309" t="s">
        <v>11743</v>
      </c>
      <c r="C2413" s="1309" t="s">
        <v>758</v>
      </c>
      <c r="D2413" s="1309" t="s">
        <v>9340</v>
      </c>
      <c r="E2413" s="1314">
        <v>117800</v>
      </c>
    </row>
    <row r="2414" spans="1:5">
      <c r="A2414" s="1309">
        <v>3365</v>
      </c>
      <c r="B2414" s="1309" t="s">
        <v>11744</v>
      </c>
      <c r="C2414" s="1309" t="s">
        <v>758</v>
      </c>
      <c r="D2414" s="1309" t="s">
        <v>9340</v>
      </c>
      <c r="E2414" s="1314">
        <v>275357.5</v>
      </c>
    </row>
    <row r="2415" spans="1:5">
      <c r="A2415" s="1309">
        <v>7569</v>
      </c>
      <c r="B2415" s="1309" t="s">
        <v>11745</v>
      </c>
      <c r="C2415" s="1309" t="s">
        <v>758</v>
      </c>
      <c r="D2415" s="1309" t="s">
        <v>9340</v>
      </c>
      <c r="E2415" s="1313">
        <v>73.14</v>
      </c>
    </row>
    <row r="2416" spans="1:5">
      <c r="A2416" s="1309">
        <v>34349</v>
      </c>
      <c r="B2416" s="1309" t="s">
        <v>11746</v>
      </c>
      <c r="C2416" s="1309" t="s">
        <v>758</v>
      </c>
      <c r="D2416" s="1309" t="s">
        <v>9326</v>
      </c>
      <c r="E2416" s="1313">
        <v>30.01</v>
      </c>
    </row>
    <row r="2417" spans="1:5">
      <c r="A2417" s="1309">
        <v>11991</v>
      </c>
      <c r="B2417" s="1309" t="s">
        <v>11747</v>
      </c>
      <c r="C2417" s="1309" t="s">
        <v>758</v>
      </c>
      <c r="D2417" s="1309" t="s">
        <v>9326</v>
      </c>
      <c r="E2417" s="1313">
        <v>80.05</v>
      </c>
    </row>
    <row r="2418" spans="1:5">
      <c r="A2418" s="1309">
        <v>20062</v>
      </c>
      <c r="B2418" s="1309" t="s">
        <v>11748</v>
      </c>
      <c r="C2418" s="1309" t="s">
        <v>758</v>
      </c>
      <c r="D2418" s="1309" t="s">
        <v>9340</v>
      </c>
      <c r="E2418" s="1313">
        <v>16.41</v>
      </c>
    </row>
    <row r="2419" spans="1:5">
      <c r="A2419" s="1309">
        <v>11029</v>
      </c>
      <c r="B2419" s="1309" t="s">
        <v>11749</v>
      </c>
      <c r="C2419" s="1309" t="s">
        <v>10813</v>
      </c>
      <c r="D2419" s="1309" t="s">
        <v>9326</v>
      </c>
      <c r="E2419" s="1313">
        <v>2.1</v>
      </c>
    </row>
    <row r="2420" spans="1:5">
      <c r="A2420" s="1309">
        <v>4316</v>
      </c>
      <c r="B2420" s="1309" t="s">
        <v>11750</v>
      </c>
      <c r="C2420" s="1309" t="s">
        <v>758</v>
      </c>
      <c r="D2420" s="1309" t="s">
        <v>9326</v>
      </c>
      <c r="E2420" s="1313">
        <v>2.12</v>
      </c>
    </row>
    <row r="2421" spans="1:5">
      <c r="A2421" s="1309">
        <v>4313</v>
      </c>
      <c r="B2421" s="1309" t="s">
        <v>11751</v>
      </c>
      <c r="C2421" s="1309" t="s">
        <v>10813</v>
      </c>
      <c r="D2421" s="1309" t="s">
        <v>9326</v>
      </c>
      <c r="E2421" s="1313">
        <v>3.05</v>
      </c>
    </row>
    <row r="2422" spans="1:5">
      <c r="A2422" s="1309">
        <v>4317</v>
      </c>
      <c r="B2422" s="1309" t="s">
        <v>11752</v>
      </c>
      <c r="C2422" s="1309" t="s">
        <v>758</v>
      </c>
      <c r="D2422" s="1309" t="s">
        <v>9326</v>
      </c>
      <c r="E2422" s="1313">
        <v>3.47</v>
      </c>
    </row>
    <row r="2423" spans="1:5">
      <c r="A2423" s="1309">
        <v>4314</v>
      </c>
      <c r="B2423" s="1309" t="s">
        <v>11753</v>
      </c>
      <c r="C2423" s="1309" t="s">
        <v>10813</v>
      </c>
      <c r="D2423" s="1309" t="s">
        <v>9326</v>
      </c>
      <c r="E2423" s="1313">
        <v>4.0599999999999996</v>
      </c>
    </row>
    <row r="2424" spans="1:5">
      <c r="A2424" s="1309">
        <v>10921</v>
      </c>
      <c r="B2424" s="1309" t="s">
        <v>11754</v>
      </c>
      <c r="C2424" s="1309" t="s">
        <v>758</v>
      </c>
      <c r="D2424" s="1309" t="s">
        <v>9340</v>
      </c>
      <c r="E2424" s="1314">
        <v>4619.55</v>
      </c>
    </row>
    <row r="2425" spans="1:5">
      <c r="A2425" s="1309">
        <v>10922</v>
      </c>
      <c r="B2425" s="1309" t="s">
        <v>11755</v>
      </c>
      <c r="C2425" s="1309" t="s">
        <v>758</v>
      </c>
      <c r="D2425" s="1309" t="s">
        <v>9340</v>
      </c>
      <c r="E2425" s="1314">
        <v>4184.2700000000004</v>
      </c>
    </row>
    <row r="2426" spans="1:5">
      <c r="A2426" s="1309">
        <v>10923</v>
      </c>
      <c r="B2426" s="1309" t="s">
        <v>11756</v>
      </c>
      <c r="C2426" s="1309" t="s">
        <v>758</v>
      </c>
      <c r="D2426" s="1309" t="s">
        <v>9340</v>
      </c>
      <c r="E2426" s="1314">
        <v>2473.08</v>
      </c>
    </row>
    <row r="2427" spans="1:5">
      <c r="A2427" s="1309">
        <v>10924</v>
      </c>
      <c r="B2427" s="1309" t="s">
        <v>11757</v>
      </c>
      <c r="C2427" s="1309" t="s">
        <v>758</v>
      </c>
      <c r="D2427" s="1309" t="s">
        <v>9340</v>
      </c>
      <c r="E2427" s="1314">
        <v>2604.63</v>
      </c>
    </row>
    <row r="2428" spans="1:5">
      <c r="A2428" s="1309">
        <v>37772</v>
      </c>
      <c r="B2428" s="1309" t="s">
        <v>11758</v>
      </c>
      <c r="C2428" s="1309" t="s">
        <v>758</v>
      </c>
      <c r="D2428" s="1309" t="s">
        <v>9340</v>
      </c>
      <c r="E2428" s="1314">
        <v>183707.83</v>
      </c>
    </row>
    <row r="2429" spans="1:5">
      <c r="A2429" s="1309">
        <v>37771</v>
      </c>
      <c r="B2429" s="1309" t="s">
        <v>11759</v>
      </c>
      <c r="C2429" s="1309" t="s">
        <v>758</v>
      </c>
      <c r="D2429" s="1309" t="s">
        <v>9340</v>
      </c>
      <c r="E2429" s="1314">
        <v>195435.87</v>
      </c>
    </row>
    <row r="2430" spans="1:5">
      <c r="A2430" s="1309">
        <v>12772</v>
      </c>
      <c r="B2430" s="1309" t="s">
        <v>11760</v>
      </c>
      <c r="C2430" s="1309" t="s">
        <v>758</v>
      </c>
      <c r="D2430" s="1309" t="s">
        <v>9340</v>
      </c>
      <c r="E2430" s="1313">
        <v>819.05</v>
      </c>
    </row>
    <row r="2431" spans="1:5">
      <c r="A2431" s="1309">
        <v>12770</v>
      </c>
      <c r="B2431" s="1309" t="s">
        <v>11761</v>
      </c>
      <c r="C2431" s="1309" t="s">
        <v>758</v>
      </c>
      <c r="D2431" s="1309" t="s">
        <v>9340</v>
      </c>
      <c r="E2431" s="1313">
        <v>492.82</v>
      </c>
    </row>
    <row r="2432" spans="1:5">
      <c r="A2432" s="1309">
        <v>12775</v>
      </c>
      <c r="B2432" s="1309" t="s">
        <v>11762</v>
      </c>
      <c r="C2432" s="1309" t="s">
        <v>758</v>
      </c>
      <c r="D2432" s="1309" t="s">
        <v>9340</v>
      </c>
      <c r="E2432" s="1313">
        <v>360.94</v>
      </c>
    </row>
    <row r="2433" spans="1:5">
      <c r="A2433" s="1309">
        <v>12768</v>
      </c>
      <c r="B2433" s="1309" t="s">
        <v>11763</v>
      </c>
      <c r="C2433" s="1309" t="s">
        <v>758</v>
      </c>
      <c r="D2433" s="1309" t="s">
        <v>9340</v>
      </c>
      <c r="E2433" s="1314">
        <v>1152.23</v>
      </c>
    </row>
    <row r="2434" spans="1:5">
      <c r="A2434" s="1309">
        <v>12769</v>
      </c>
      <c r="B2434" s="1309" t="s">
        <v>11764</v>
      </c>
      <c r="C2434" s="1309" t="s">
        <v>758</v>
      </c>
      <c r="D2434" s="1309" t="s">
        <v>9340</v>
      </c>
      <c r="E2434" s="1313">
        <v>94.4</v>
      </c>
    </row>
    <row r="2435" spans="1:5">
      <c r="A2435" s="1309">
        <v>12773</v>
      </c>
      <c r="B2435" s="1309" t="s">
        <v>11765</v>
      </c>
      <c r="C2435" s="1309" t="s">
        <v>758</v>
      </c>
      <c r="D2435" s="1309" t="s">
        <v>9340</v>
      </c>
      <c r="E2435" s="1313">
        <v>101.34</v>
      </c>
    </row>
    <row r="2436" spans="1:5">
      <c r="A2436" s="1309">
        <v>12774</v>
      </c>
      <c r="B2436" s="1309" t="s">
        <v>11766</v>
      </c>
      <c r="C2436" s="1309" t="s">
        <v>758</v>
      </c>
      <c r="D2436" s="1309" t="s">
        <v>9340</v>
      </c>
      <c r="E2436" s="1313">
        <v>124.94</v>
      </c>
    </row>
    <row r="2437" spans="1:5">
      <c r="A2437" s="1309">
        <v>12776</v>
      </c>
      <c r="B2437" s="1309" t="s">
        <v>11767</v>
      </c>
      <c r="C2437" s="1309" t="s">
        <v>758</v>
      </c>
      <c r="D2437" s="1309" t="s">
        <v>9340</v>
      </c>
      <c r="E2437" s="1314">
        <v>1860.23</v>
      </c>
    </row>
    <row r="2438" spans="1:5">
      <c r="A2438" s="1309">
        <v>12777</v>
      </c>
      <c r="B2438" s="1309" t="s">
        <v>11768</v>
      </c>
      <c r="C2438" s="1309" t="s">
        <v>758</v>
      </c>
      <c r="D2438" s="1309" t="s">
        <v>9340</v>
      </c>
      <c r="E2438" s="1314">
        <v>2429.41</v>
      </c>
    </row>
    <row r="2439" spans="1:5">
      <c r="A2439" s="1309">
        <v>3391</v>
      </c>
      <c r="B2439" s="1309" t="s">
        <v>11769</v>
      </c>
      <c r="C2439" s="1309" t="s">
        <v>758</v>
      </c>
      <c r="D2439" s="1309" t="s">
        <v>9340</v>
      </c>
      <c r="E2439" s="1313">
        <v>24.57</v>
      </c>
    </row>
    <row r="2440" spans="1:5">
      <c r="A2440" s="1309">
        <v>3389</v>
      </c>
      <c r="B2440" s="1309" t="s">
        <v>11770</v>
      </c>
      <c r="C2440" s="1309" t="s">
        <v>758</v>
      </c>
      <c r="D2440" s="1309" t="s">
        <v>9340</v>
      </c>
      <c r="E2440" s="1313">
        <v>12.75</v>
      </c>
    </row>
    <row r="2441" spans="1:5">
      <c r="A2441" s="1309">
        <v>3390</v>
      </c>
      <c r="B2441" s="1309" t="s">
        <v>11771</v>
      </c>
      <c r="C2441" s="1309" t="s">
        <v>758</v>
      </c>
      <c r="D2441" s="1309" t="s">
        <v>9340</v>
      </c>
      <c r="E2441" s="1313">
        <v>14.35</v>
      </c>
    </row>
    <row r="2442" spans="1:5">
      <c r="A2442" s="1309">
        <v>12873</v>
      </c>
      <c r="B2442" s="1309" t="s">
        <v>11772</v>
      </c>
      <c r="C2442" s="1309" t="s">
        <v>9513</v>
      </c>
      <c r="D2442" s="1309" t="s">
        <v>9326</v>
      </c>
      <c r="E2442" s="1313">
        <v>17.52</v>
      </c>
    </row>
    <row r="2443" spans="1:5">
      <c r="A2443" s="1309">
        <v>41076</v>
      </c>
      <c r="B2443" s="1309" t="s">
        <v>11773</v>
      </c>
      <c r="C2443" s="1309" t="s">
        <v>730</v>
      </c>
      <c r="D2443" s="1309" t="s">
        <v>9326</v>
      </c>
      <c r="E2443" s="1314">
        <v>3122</v>
      </c>
    </row>
    <row r="2444" spans="1:5">
      <c r="A2444" s="1309">
        <v>140</v>
      </c>
      <c r="B2444" s="1309" t="s">
        <v>11774</v>
      </c>
      <c r="C2444" s="1309" t="s">
        <v>9401</v>
      </c>
      <c r="D2444" s="1309" t="s">
        <v>9326</v>
      </c>
      <c r="E2444" s="1313">
        <v>19.3</v>
      </c>
    </row>
    <row r="2445" spans="1:5">
      <c r="A2445" s="1309">
        <v>151</v>
      </c>
      <c r="B2445" s="1309" t="s">
        <v>11775</v>
      </c>
      <c r="C2445" s="1309" t="s">
        <v>9346</v>
      </c>
      <c r="D2445" s="1309" t="s">
        <v>9326</v>
      </c>
      <c r="E2445" s="1313">
        <v>28.48</v>
      </c>
    </row>
    <row r="2446" spans="1:5">
      <c r="A2446" s="1309">
        <v>7340</v>
      </c>
      <c r="B2446" s="1309" t="s">
        <v>11776</v>
      </c>
      <c r="C2446" s="1309" t="s">
        <v>9346</v>
      </c>
      <c r="D2446" s="1309" t="s">
        <v>9326</v>
      </c>
      <c r="E2446" s="1313">
        <v>24.35</v>
      </c>
    </row>
    <row r="2447" spans="1:5">
      <c r="A2447" s="1309">
        <v>2701</v>
      </c>
      <c r="B2447" s="1309" t="s">
        <v>11777</v>
      </c>
      <c r="C2447" s="1309" t="s">
        <v>9513</v>
      </c>
      <c r="D2447" s="1309" t="s">
        <v>9326</v>
      </c>
      <c r="E2447" s="1313">
        <v>13.48</v>
      </c>
    </row>
    <row r="2448" spans="1:5">
      <c r="A2448" s="1309">
        <v>40929</v>
      </c>
      <c r="B2448" s="1309" t="s">
        <v>11778</v>
      </c>
      <c r="C2448" s="1309" t="s">
        <v>730</v>
      </c>
      <c r="D2448" s="1309" t="s">
        <v>9326</v>
      </c>
      <c r="E2448" s="1314">
        <v>2405.9299999999998</v>
      </c>
    </row>
    <row r="2449" spans="1:5">
      <c r="A2449" s="1309">
        <v>38114</v>
      </c>
      <c r="B2449" s="1309" t="s">
        <v>11779</v>
      </c>
      <c r="C2449" s="1309" t="s">
        <v>758</v>
      </c>
      <c r="D2449" s="1309" t="s">
        <v>9326</v>
      </c>
      <c r="E2449" s="1313">
        <v>17.239999999999998</v>
      </c>
    </row>
    <row r="2450" spans="1:5">
      <c r="A2450" s="1309">
        <v>38064</v>
      </c>
      <c r="B2450" s="1309" t="s">
        <v>11780</v>
      </c>
      <c r="C2450" s="1309" t="s">
        <v>758</v>
      </c>
      <c r="D2450" s="1309" t="s">
        <v>9326</v>
      </c>
      <c r="E2450" s="1313">
        <v>19.28</v>
      </c>
    </row>
    <row r="2451" spans="1:5">
      <c r="A2451" s="1309">
        <v>38115</v>
      </c>
      <c r="B2451" s="1309" t="s">
        <v>11781</v>
      </c>
      <c r="C2451" s="1309" t="s">
        <v>758</v>
      </c>
      <c r="D2451" s="1309" t="s">
        <v>9326</v>
      </c>
      <c r="E2451" s="1313">
        <v>18.41</v>
      </c>
    </row>
    <row r="2452" spans="1:5">
      <c r="A2452" s="1309">
        <v>38065</v>
      </c>
      <c r="B2452" s="1309" t="s">
        <v>11782</v>
      </c>
      <c r="C2452" s="1309" t="s">
        <v>758</v>
      </c>
      <c r="D2452" s="1309" t="s">
        <v>9326</v>
      </c>
      <c r="E2452" s="1313">
        <v>27.35</v>
      </c>
    </row>
    <row r="2453" spans="1:5">
      <c r="A2453" s="1309">
        <v>38078</v>
      </c>
      <c r="B2453" s="1309" t="s">
        <v>11783</v>
      </c>
      <c r="C2453" s="1309" t="s">
        <v>758</v>
      </c>
      <c r="D2453" s="1309" t="s">
        <v>9326</v>
      </c>
      <c r="E2453" s="1313">
        <v>15.96</v>
      </c>
    </row>
    <row r="2454" spans="1:5">
      <c r="A2454" s="1309">
        <v>38113</v>
      </c>
      <c r="B2454" s="1309" t="s">
        <v>11784</v>
      </c>
      <c r="C2454" s="1309" t="s">
        <v>758</v>
      </c>
      <c r="D2454" s="1309" t="s">
        <v>9326</v>
      </c>
      <c r="E2454" s="1313">
        <v>8.67</v>
      </c>
    </row>
    <row r="2455" spans="1:5">
      <c r="A2455" s="1309">
        <v>38063</v>
      </c>
      <c r="B2455" s="1309" t="s">
        <v>11785</v>
      </c>
      <c r="C2455" s="1309" t="s">
        <v>758</v>
      </c>
      <c r="D2455" s="1309" t="s">
        <v>9326</v>
      </c>
      <c r="E2455" s="1313">
        <v>9.3000000000000007</v>
      </c>
    </row>
    <row r="2456" spans="1:5">
      <c r="A2456" s="1309">
        <v>38080</v>
      </c>
      <c r="B2456" s="1309" t="s">
        <v>11786</v>
      </c>
      <c r="C2456" s="1309" t="s">
        <v>758</v>
      </c>
      <c r="D2456" s="1309" t="s">
        <v>9326</v>
      </c>
      <c r="E2456" s="1313">
        <v>27.71</v>
      </c>
    </row>
    <row r="2457" spans="1:5">
      <c r="A2457" s="1309">
        <v>38069</v>
      </c>
      <c r="B2457" s="1309" t="s">
        <v>11787</v>
      </c>
      <c r="C2457" s="1309" t="s">
        <v>758</v>
      </c>
      <c r="D2457" s="1309" t="s">
        <v>9326</v>
      </c>
      <c r="E2457" s="1313">
        <v>15.16</v>
      </c>
    </row>
    <row r="2458" spans="1:5">
      <c r="A2458" s="1309">
        <v>38077</v>
      </c>
      <c r="B2458" s="1309" t="s">
        <v>11788</v>
      </c>
      <c r="C2458" s="1309" t="s">
        <v>758</v>
      </c>
      <c r="D2458" s="1309" t="s">
        <v>9326</v>
      </c>
      <c r="E2458" s="1313">
        <v>14.81</v>
      </c>
    </row>
    <row r="2459" spans="1:5">
      <c r="A2459" s="1309">
        <v>38073</v>
      </c>
      <c r="B2459" s="1309" t="s">
        <v>11789</v>
      </c>
      <c r="C2459" s="1309" t="s">
        <v>758</v>
      </c>
      <c r="D2459" s="1309" t="s">
        <v>9326</v>
      </c>
      <c r="E2459" s="1313">
        <v>22.57</v>
      </c>
    </row>
    <row r="2460" spans="1:5">
      <c r="A2460" s="1309">
        <v>38112</v>
      </c>
      <c r="B2460" s="1309" t="s">
        <v>11790</v>
      </c>
      <c r="C2460" s="1309" t="s">
        <v>758</v>
      </c>
      <c r="D2460" s="1309" t="s">
        <v>9326</v>
      </c>
      <c r="E2460" s="1313">
        <v>6.65</v>
      </c>
    </row>
    <row r="2461" spans="1:5">
      <c r="A2461" s="1309">
        <v>38062</v>
      </c>
      <c r="B2461" s="1309" t="s">
        <v>11791</v>
      </c>
      <c r="C2461" s="1309" t="s">
        <v>758</v>
      </c>
      <c r="D2461" s="1309" t="s">
        <v>9326</v>
      </c>
      <c r="E2461" s="1313">
        <v>6.83</v>
      </c>
    </row>
    <row r="2462" spans="1:5">
      <c r="A2462" s="1309">
        <v>12128</v>
      </c>
      <c r="B2462" s="1309" t="s">
        <v>11792</v>
      </c>
      <c r="C2462" s="1309" t="s">
        <v>758</v>
      </c>
      <c r="D2462" s="1309" t="s">
        <v>9326</v>
      </c>
      <c r="E2462" s="1313">
        <v>9.1300000000000008</v>
      </c>
    </row>
    <row r="2463" spans="1:5">
      <c r="A2463" s="1309">
        <v>12129</v>
      </c>
      <c r="B2463" s="1309" t="s">
        <v>11793</v>
      </c>
      <c r="C2463" s="1309" t="s">
        <v>758</v>
      </c>
      <c r="D2463" s="1309" t="s">
        <v>9326</v>
      </c>
      <c r="E2463" s="1313">
        <v>12.07</v>
      </c>
    </row>
    <row r="2464" spans="1:5">
      <c r="A2464" s="1309">
        <v>38081</v>
      </c>
      <c r="B2464" s="1309" t="s">
        <v>11794</v>
      </c>
      <c r="C2464" s="1309" t="s">
        <v>758</v>
      </c>
      <c r="D2464" s="1309" t="s">
        <v>9326</v>
      </c>
      <c r="E2464" s="1313">
        <v>23.51</v>
      </c>
    </row>
    <row r="2465" spans="1:5">
      <c r="A2465" s="1309">
        <v>38070</v>
      </c>
      <c r="B2465" s="1309" t="s">
        <v>11795</v>
      </c>
      <c r="C2465" s="1309" t="s">
        <v>758</v>
      </c>
      <c r="D2465" s="1309" t="s">
        <v>9326</v>
      </c>
      <c r="E2465" s="1313">
        <v>16.2</v>
      </c>
    </row>
    <row r="2466" spans="1:5">
      <c r="A2466" s="1309">
        <v>38074</v>
      </c>
      <c r="B2466" s="1309" t="s">
        <v>11796</v>
      </c>
      <c r="C2466" s="1309" t="s">
        <v>758</v>
      </c>
      <c r="D2466" s="1309" t="s">
        <v>9326</v>
      </c>
      <c r="E2466" s="1313">
        <v>24.63</v>
      </c>
    </row>
    <row r="2467" spans="1:5">
      <c r="A2467" s="1309">
        <v>38079</v>
      </c>
      <c r="B2467" s="1309" t="s">
        <v>11797</v>
      </c>
      <c r="C2467" s="1309" t="s">
        <v>758</v>
      </c>
      <c r="D2467" s="1309" t="s">
        <v>9326</v>
      </c>
      <c r="E2467" s="1313">
        <v>21.14</v>
      </c>
    </row>
    <row r="2468" spans="1:5">
      <c r="A2468" s="1309">
        <v>38072</v>
      </c>
      <c r="B2468" s="1309" t="s">
        <v>11798</v>
      </c>
      <c r="C2468" s="1309" t="s">
        <v>758</v>
      </c>
      <c r="D2468" s="1309" t="s">
        <v>9326</v>
      </c>
      <c r="E2468" s="1313">
        <v>20.309999999999999</v>
      </c>
    </row>
    <row r="2469" spans="1:5">
      <c r="A2469" s="1309">
        <v>38068</v>
      </c>
      <c r="B2469" s="1309" t="s">
        <v>11799</v>
      </c>
      <c r="C2469" s="1309" t="s">
        <v>758</v>
      </c>
      <c r="D2469" s="1309" t="s">
        <v>9326</v>
      </c>
      <c r="E2469" s="1313">
        <v>14.02</v>
      </c>
    </row>
    <row r="2470" spans="1:5">
      <c r="A2470" s="1309">
        <v>38071</v>
      </c>
      <c r="B2470" s="1309" t="s">
        <v>11800</v>
      </c>
      <c r="C2470" s="1309" t="s">
        <v>758</v>
      </c>
      <c r="D2470" s="1309" t="s">
        <v>9326</v>
      </c>
      <c r="E2470" s="1313">
        <v>16.77</v>
      </c>
    </row>
    <row r="2471" spans="1:5">
      <c r="A2471" s="1309">
        <v>38412</v>
      </c>
      <c r="B2471" s="1309" t="s">
        <v>11801</v>
      </c>
      <c r="C2471" s="1309" t="s">
        <v>758</v>
      </c>
      <c r="D2471" s="1309" t="s">
        <v>9340</v>
      </c>
      <c r="E2471" s="1314">
        <v>1100</v>
      </c>
    </row>
    <row r="2472" spans="1:5">
      <c r="A2472" s="1309">
        <v>3405</v>
      </c>
      <c r="B2472" s="1309" t="s">
        <v>11802</v>
      </c>
      <c r="C2472" s="1309" t="s">
        <v>758</v>
      </c>
      <c r="D2472" s="1309" t="s">
        <v>9340</v>
      </c>
      <c r="E2472" s="1313">
        <v>87.19</v>
      </c>
    </row>
    <row r="2473" spans="1:5">
      <c r="A2473" s="1309">
        <v>3394</v>
      </c>
      <c r="B2473" s="1309" t="s">
        <v>11803</v>
      </c>
      <c r="C2473" s="1309" t="s">
        <v>758</v>
      </c>
      <c r="D2473" s="1309" t="s">
        <v>9340</v>
      </c>
      <c r="E2473" s="1313">
        <v>460.28</v>
      </c>
    </row>
    <row r="2474" spans="1:5">
      <c r="A2474" s="1309">
        <v>3393</v>
      </c>
      <c r="B2474" s="1309" t="s">
        <v>11804</v>
      </c>
      <c r="C2474" s="1309" t="s">
        <v>758</v>
      </c>
      <c r="D2474" s="1309" t="s">
        <v>9340</v>
      </c>
      <c r="E2474" s="1313">
        <v>783.67</v>
      </c>
    </row>
    <row r="2475" spans="1:5">
      <c r="A2475" s="1309">
        <v>3406</v>
      </c>
      <c r="B2475" s="1309" t="s">
        <v>11805</v>
      </c>
      <c r="C2475" s="1309" t="s">
        <v>758</v>
      </c>
      <c r="D2475" s="1309" t="s">
        <v>9340</v>
      </c>
      <c r="E2475" s="1313">
        <v>26.69</v>
      </c>
    </row>
    <row r="2476" spans="1:5">
      <c r="A2476" s="1309">
        <v>3395</v>
      </c>
      <c r="B2476" s="1309" t="s">
        <v>11806</v>
      </c>
      <c r="C2476" s="1309" t="s">
        <v>758</v>
      </c>
      <c r="D2476" s="1309" t="s">
        <v>9340</v>
      </c>
      <c r="E2476" s="1313">
        <v>112.59</v>
      </c>
    </row>
    <row r="2477" spans="1:5">
      <c r="A2477" s="1309">
        <v>3398</v>
      </c>
      <c r="B2477" s="1309" t="s">
        <v>11807</v>
      </c>
      <c r="C2477" s="1309" t="s">
        <v>758</v>
      </c>
      <c r="D2477" s="1309" t="s">
        <v>9340</v>
      </c>
      <c r="E2477" s="1313">
        <v>5.35</v>
      </c>
    </row>
    <row r="2478" spans="1:5">
      <c r="A2478" s="1309">
        <v>34377</v>
      </c>
      <c r="B2478" s="1309" t="s">
        <v>11808</v>
      </c>
      <c r="C2478" s="1309" t="s">
        <v>758</v>
      </c>
      <c r="D2478" s="1309" t="s">
        <v>9340</v>
      </c>
      <c r="E2478" s="1313">
        <v>200.32</v>
      </c>
    </row>
    <row r="2479" spans="1:5">
      <c r="A2479" s="1309">
        <v>40662</v>
      </c>
      <c r="B2479" s="1309" t="s">
        <v>11809</v>
      </c>
      <c r="C2479" s="1309" t="s">
        <v>758</v>
      </c>
      <c r="D2479" s="1309" t="s">
        <v>9340</v>
      </c>
      <c r="E2479" s="1313">
        <v>214.54</v>
      </c>
    </row>
    <row r="2480" spans="1:5">
      <c r="A2480" s="1309">
        <v>3437</v>
      </c>
      <c r="B2480" s="1309" t="s">
        <v>11810</v>
      </c>
      <c r="C2480" s="1309" t="s">
        <v>819</v>
      </c>
      <c r="D2480" s="1309" t="s">
        <v>9340</v>
      </c>
      <c r="E2480" s="1313">
        <v>595.95000000000005</v>
      </c>
    </row>
    <row r="2481" spans="1:5">
      <c r="A2481" s="1309">
        <v>11190</v>
      </c>
      <c r="B2481" s="1309" t="s">
        <v>11811</v>
      </c>
      <c r="C2481" s="1309" t="s">
        <v>758</v>
      </c>
      <c r="D2481" s="1309" t="s">
        <v>9340</v>
      </c>
      <c r="E2481" s="1313">
        <v>212.9</v>
      </c>
    </row>
    <row r="2482" spans="1:5">
      <c r="A2482" s="1309">
        <v>3428</v>
      </c>
      <c r="B2482" s="1309" t="s">
        <v>11812</v>
      </c>
      <c r="C2482" s="1309" t="s">
        <v>819</v>
      </c>
      <c r="D2482" s="1309" t="s">
        <v>9340</v>
      </c>
      <c r="E2482" s="1313">
        <v>884</v>
      </c>
    </row>
    <row r="2483" spans="1:5">
      <c r="A2483" s="1309">
        <v>3429</v>
      </c>
      <c r="B2483" s="1309" t="s">
        <v>11813</v>
      </c>
      <c r="C2483" s="1309" t="s">
        <v>819</v>
      </c>
      <c r="D2483" s="1309" t="s">
        <v>9340</v>
      </c>
      <c r="E2483" s="1313">
        <v>505.07</v>
      </c>
    </row>
    <row r="2484" spans="1:5">
      <c r="A2484" s="1309">
        <v>34370</v>
      </c>
      <c r="B2484" s="1309" t="s">
        <v>11814</v>
      </c>
      <c r="C2484" s="1309" t="s">
        <v>758</v>
      </c>
      <c r="D2484" s="1309" t="s">
        <v>9340</v>
      </c>
      <c r="E2484" s="1313">
        <v>608.07000000000005</v>
      </c>
    </row>
    <row r="2485" spans="1:5">
      <c r="A2485" s="1309">
        <v>34372</v>
      </c>
      <c r="B2485" s="1309" t="s">
        <v>11815</v>
      </c>
      <c r="C2485" s="1309" t="s">
        <v>758</v>
      </c>
      <c r="D2485" s="1309" t="s">
        <v>9340</v>
      </c>
      <c r="E2485" s="1313">
        <v>845.91</v>
      </c>
    </row>
    <row r="2486" spans="1:5">
      <c r="A2486" s="1309">
        <v>36896</v>
      </c>
      <c r="B2486" s="1309" t="s">
        <v>11816</v>
      </c>
      <c r="C2486" s="1309" t="s">
        <v>758</v>
      </c>
      <c r="D2486" s="1309" t="s">
        <v>9340</v>
      </c>
      <c r="E2486" s="1313">
        <v>348.9</v>
      </c>
    </row>
    <row r="2487" spans="1:5">
      <c r="A2487" s="1309">
        <v>34367</v>
      </c>
      <c r="B2487" s="1309" t="s">
        <v>11817</v>
      </c>
      <c r="C2487" s="1309" t="s">
        <v>758</v>
      </c>
      <c r="D2487" s="1309" t="s">
        <v>9340</v>
      </c>
      <c r="E2487" s="1313">
        <v>409.83</v>
      </c>
    </row>
    <row r="2488" spans="1:5">
      <c r="A2488" s="1309">
        <v>36897</v>
      </c>
      <c r="B2488" s="1309" t="s">
        <v>11818</v>
      </c>
      <c r="C2488" s="1309" t="s">
        <v>758</v>
      </c>
      <c r="D2488" s="1309" t="s">
        <v>9340</v>
      </c>
      <c r="E2488" s="1313">
        <v>483.28</v>
      </c>
    </row>
    <row r="2489" spans="1:5">
      <c r="A2489" s="1309">
        <v>34369</v>
      </c>
      <c r="B2489" s="1309" t="s">
        <v>11819</v>
      </c>
      <c r="C2489" s="1309" t="s">
        <v>758</v>
      </c>
      <c r="D2489" s="1309" t="s">
        <v>9340</v>
      </c>
      <c r="E2489" s="1313">
        <v>572.59</v>
      </c>
    </row>
    <row r="2490" spans="1:5">
      <c r="A2490" s="1309">
        <v>34364</v>
      </c>
      <c r="B2490" s="1309" t="s">
        <v>11820</v>
      </c>
      <c r="C2490" s="1309" t="s">
        <v>758</v>
      </c>
      <c r="D2490" s="1309" t="s">
        <v>9340</v>
      </c>
      <c r="E2490" s="1313">
        <v>560.07000000000005</v>
      </c>
    </row>
    <row r="2491" spans="1:5">
      <c r="A2491" s="1309">
        <v>40659</v>
      </c>
      <c r="B2491" s="1309" t="s">
        <v>11821</v>
      </c>
      <c r="C2491" s="1309" t="s">
        <v>819</v>
      </c>
      <c r="D2491" s="1309" t="s">
        <v>9340</v>
      </c>
      <c r="E2491" s="1313">
        <v>843.19</v>
      </c>
    </row>
    <row r="2492" spans="1:5">
      <c r="A2492" s="1309">
        <v>40660</v>
      </c>
      <c r="B2492" s="1309" t="s">
        <v>11822</v>
      </c>
      <c r="C2492" s="1309" t="s">
        <v>819</v>
      </c>
      <c r="D2492" s="1309" t="s">
        <v>9340</v>
      </c>
      <c r="E2492" s="1314">
        <v>1068.6400000000001</v>
      </c>
    </row>
    <row r="2493" spans="1:5">
      <c r="A2493" s="1309">
        <v>40661</v>
      </c>
      <c r="B2493" s="1309" t="s">
        <v>11823</v>
      </c>
      <c r="C2493" s="1309" t="s">
        <v>819</v>
      </c>
      <c r="D2493" s="1309" t="s">
        <v>9340</v>
      </c>
      <c r="E2493" s="1313">
        <v>657.03</v>
      </c>
    </row>
    <row r="2494" spans="1:5">
      <c r="A2494" s="1309">
        <v>3421</v>
      </c>
      <c r="B2494" s="1309" t="s">
        <v>11824</v>
      </c>
      <c r="C2494" s="1309" t="s">
        <v>819</v>
      </c>
      <c r="D2494" s="1309" t="s">
        <v>9340</v>
      </c>
      <c r="E2494" s="1313">
        <v>662.06</v>
      </c>
    </row>
    <row r="2495" spans="1:5">
      <c r="A2495" s="1309">
        <v>599</v>
      </c>
      <c r="B2495" s="1309" t="s">
        <v>11825</v>
      </c>
      <c r="C2495" s="1309" t="s">
        <v>819</v>
      </c>
      <c r="D2495" s="1309" t="s">
        <v>9340</v>
      </c>
      <c r="E2495" s="1313">
        <v>302.57</v>
      </c>
    </row>
    <row r="2496" spans="1:5">
      <c r="A2496" s="1309">
        <v>34381</v>
      </c>
      <c r="B2496" s="1309" t="s">
        <v>11826</v>
      </c>
      <c r="C2496" s="1309" t="s">
        <v>758</v>
      </c>
      <c r="D2496" s="1309" t="s">
        <v>9340</v>
      </c>
      <c r="E2496" s="1313">
        <v>204.49</v>
      </c>
    </row>
    <row r="2497" spans="1:5">
      <c r="A2497" s="1309">
        <v>3423</v>
      </c>
      <c r="B2497" s="1309" t="s">
        <v>11827</v>
      </c>
      <c r="C2497" s="1309" t="s">
        <v>819</v>
      </c>
      <c r="D2497" s="1309" t="s">
        <v>9340</v>
      </c>
      <c r="E2497" s="1313">
        <v>933.66</v>
      </c>
    </row>
    <row r="2498" spans="1:5">
      <c r="A2498" s="1309">
        <v>34797</v>
      </c>
      <c r="B2498" s="1309" t="s">
        <v>11828</v>
      </c>
      <c r="C2498" s="1309" t="s">
        <v>758</v>
      </c>
      <c r="D2498" s="1309" t="s">
        <v>9340</v>
      </c>
      <c r="E2498" s="1313">
        <v>463.73</v>
      </c>
    </row>
    <row r="2499" spans="1:5">
      <c r="A2499" s="1309">
        <v>25964</v>
      </c>
      <c r="B2499" s="1309" t="s">
        <v>11829</v>
      </c>
      <c r="C2499" s="1309" t="s">
        <v>9513</v>
      </c>
      <c r="D2499" s="1309" t="s">
        <v>9326</v>
      </c>
      <c r="E2499" s="1313">
        <v>16.940000000000001</v>
      </c>
    </row>
    <row r="2500" spans="1:5">
      <c r="A2500" s="1309">
        <v>41077</v>
      </c>
      <c r="B2500" s="1309" t="s">
        <v>11830</v>
      </c>
      <c r="C2500" s="1309" t="s">
        <v>730</v>
      </c>
      <c r="D2500" s="1309" t="s">
        <v>9326</v>
      </c>
      <c r="E2500" s="1314">
        <v>3021.78</v>
      </c>
    </row>
    <row r="2501" spans="1:5">
      <c r="A2501" s="1309">
        <v>20159</v>
      </c>
      <c r="B2501" s="1309" t="s">
        <v>11831</v>
      </c>
      <c r="C2501" s="1309" t="s">
        <v>758</v>
      </c>
      <c r="D2501" s="1309" t="s">
        <v>9326</v>
      </c>
      <c r="E2501" s="1313">
        <v>51.62</v>
      </c>
    </row>
    <row r="2502" spans="1:5">
      <c r="A2502" s="1309">
        <v>37963</v>
      </c>
      <c r="B2502" s="1309" t="s">
        <v>11832</v>
      </c>
      <c r="C2502" s="1309" t="s">
        <v>758</v>
      </c>
      <c r="D2502" s="1309" t="s">
        <v>9326</v>
      </c>
      <c r="E2502" s="1313">
        <v>2.2200000000000002</v>
      </c>
    </row>
    <row r="2503" spans="1:5">
      <c r="A2503" s="1309">
        <v>37964</v>
      </c>
      <c r="B2503" s="1309" t="s">
        <v>11833</v>
      </c>
      <c r="C2503" s="1309" t="s">
        <v>758</v>
      </c>
      <c r="D2503" s="1309" t="s">
        <v>9326</v>
      </c>
      <c r="E2503" s="1313">
        <v>3.7</v>
      </c>
    </row>
    <row r="2504" spans="1:5">
      <c r="A2504" s="1309">
        <v>37965</v>
      </c>
      <c r="B2504" s="1309" t="s">
        <v>11834</v>
      </c>
      <c r="C2504" s="1309" t="s">
        <v>758</v>
      </c>
      <c r="D2504" s="1309" t="s">
        <v>9326</v>
      </c>
      <c r="E2504" s="1313">
        <v>5.37</v>
      </c>
    </row>
    <row r="2505" spans="1:5">
      <c r="A2505" s="1309">
        <v>37966</v>
      </c>
      <c r="B2505" s="1309" t="s">
        <v>11835</v>
      </c>
      <c r="C2505" s="1309" t="s">
        <v>758</v>
      </c>
      <c r="D2505" s="1309" t="s">
        <v>9326</v>
      </c>
      <c r="E2505" s="1313">
        <v>9.73</v>
      </c>
    </row>
    <row r="2506" spans="1:5">
      <c r="A2506" s="1309">
        <v>37967</v>
      </c>
      <c r="B2506" s="1309" t="s">
        <v>11836</v>
      </c>
      <c r="C2506" s="1309" t="s">
        <v>758</v>
      </c>
      <c r="D2506" s="1309" t="s">
        <v>9326</v>
      </c>
      <c r="E2506" s="1313">
        <v>15.6</v>
      </c>
    </row>
    <row r="2507" spans="1:5">
      <c r="A2507" s="1309">
        <v>37968</v>
      </c>
      <c r="B2507" s="1309" t="s">
        <v>11837</v>
      </c>
      <c r="C2507" s="1309" t="s">
        <v>758</v>
      </c>
      <c r="D2507" s="1309" t="s">
        <v>9326</v>
      </c>
      <c r="E2507" s="1313">
        <v>34.22</v>
      </c>
    </row>
    <row r="2508" spans="1:5">
      <c r="A2508" s="1309">
        <v>37969</v>
      </c>
      <c r="B2508" s="1309" t="s">
        <v>11838</v>
      </c>
      <c r="C2508" s="1309" t="s">
        <v>758</v>
      </c>
      <c r="D2508" s="1309" t="s">
        <v>9326</v>
      </c>
      <c r="E2508" s="1313">
        <v>91.41</v>
      </c>
    </row>
    <row r="2509" spans="1:5">
      <c r="A2509" s="1309">
        <v>37970</v>
      </c>
      <c r="B2509" s="1309" t="s">
        <v>11839</v>
      </c>
      <c r="C2509" s="1309" t="s">
        <v>758</v>
      </c>
      <c r="D2509" s="1309" t="s">
        <v>9326</v>
      </c>
      <c r="E2509" s="1313">
        <v>106.64</v>
      </c>
    </row>
    <row r="2510" spans="1:5">
      <c r="A2510" s="1309">
        <v>21118</v>
      </c>
      <c r="B2510" s="1309" t="s">
        <v>11840</v>
      </c>
      <c r="C2510" s="1309" t="s">
        <v>758</v>
      </c>
      <c r="D2510" s="1309" t="s">
        <v>9330</v>
      </c>
      <c r="E2510" s="1313">
        <v>1.68</v>
      </c>
    </row>
    <row r="2511" spans="1:5">
      <c r="A2511" s="1309">
        <v>37956</v>
      </c>
      <c r="B2511" s="1309" t="s">
        <v>11841</v>
      </c>
      <c r="C2511" s="1309" t="s">
        <v>758</v>
      </c>
      <c r="D2511" s="1309" t="s">
        <v>9326</v>
      </c>
      <c r="E2511" s="1313">
        <v>2.66</v>
      </c>
    </row>
    <row r="2512" spans="1:5">
      <c r="A2512" s="1309">
        <v>37957</v>
      </c>
      <c r="B2512" s="1309" t="s">
        <v>11842</v>
      </c>
      <c r="C2512" s="1309" t="s">
        <v>758</v>
      </c>
      <c r="D2512" s="1309" t="s">
        <v>9326</v>
      </c>
      <c r="E2512" s="1313">
        <v>5.61</v>
      </c>
    </row>
    <row r="2513" spans="1:5">
      <c r="A2513" s="1309">
        <v>37958</v>
      </c>
      <c r="B2513" s="1309" t="s">
        <v>11843</v>
      </c>
      <c r="C2513" s="1309" t="s">
        <v>758</v>
      </c>
      <c r="D2513" s="1309" t="s">
        <v>9326</v>
      </c>
      <c r="E2513" s="1313">
        <v>9.73</v>
      </c>
    </row>
    <row r="2514" spans="1:5">
      <c r="A2514" s="1309">
        <v>37959</v>
      </c>
      <c r="B2514" s="1309" t="s">
        <v>11844</v>
      </c>
      <c r="C2514" s="1309" t="s">
        <v>758</v>
      </c>
      <c r="D2514" s="1309" t="s">
        <v>9326</v>
      </c>
      <c r="E2514" s="1313">
        <v>15.6</v>
      </c>
    </row>
    <row r="2515" spans="1:5">
      <c r="A2515" s="1309">
        <v>37960</v>
      </c>
      <c r="B2515" s="1309" t="s">
        <v>11845</v>
      </c>
      <c r="C2515" s="1309" t="s">
        <v>758</v>
      </c>
      <c r="D2515" s="1309" t="s">
        <v>9326</v>
      </c>
      <c r="E2515" s="1313">
        <v>33.6</v>
      </c>
    </row>
    <row r="2516" spans="1:5">
      <c r="A2516" s="1309">
        <v>37961</v>
      </c>
      <c r="B2516" s="1309" t="s">
        <v>11846</v>
      </c>
      <c r="C2516" s="1309" t="s">
        <v>758</v>
      </c>
      <c r="D2516" s="1309" t="s">
        <v>9326</v>
      </c>
      <c r="E2516" s="1313">
        <v>89.14</v>
      </c>
    </row>
    <row r="2517" spans="1:5">
      <c r="A2517" s="1309">
        <v>37962</v>
      </c>
      <c r="B2517" s="1309" t="s">
        <v>11847</v>
      </c>
      <c r="C2517" s="1309" t="s">
        <v>758</v>
      </c>
      <c r="D2517" s="1309" t="s">
        <v>9326</v>
      </c>
      <c r="E2517" s="1313">
        <v>103.58</v>
      </c>
    </row>
    <row r="2518" spans="1:5">
      <c r="A2518" s="1309">
        <v>3533</v>
      </c>
      <c r="B2518" s="1309" t="s">
        <v>11848</v>
      </c>
      <c r="C2518" s="1309" t="s">
        <v>758</v>
      </c>
      <c r="D2518" s="1309" t="s">
        <v>9326</v>
      </c>
      <c r="E2518" s="1313">
        <v>2.4500000000000002</v>
      </c>
    </row>
    <row r="2519" spans="1:5">
      <c r="A2519" s="1309">
        <v>3538</v>
      </c>
      <c r="B2519" s="1309" t="s">
        <v>11849</v>
      </c>
      <c r="C2519" s="1309" t="s">
        <v>758</v>
      </c>
      <c r="D2519" s="1309" t="s">
        <v>9326</v>
      </c>
      <c r="E2519" s="1313">
        <v>4.2300000000000004</v>
      </c>
    </row>
    <row r="2520" spans="1:5">
      <c r="A2520" s="1309">
        <v>3497</v>
      </c>
      <c r="B2520" s="1309" t="s">
        <v>11850</v>
      </c>
      <c r="C2520" s="1309" t="s">
        <v>758</v>
      </c>
      <c r="D2520" s="1309" t="s">
        <v>9326</v>
      </c>
      <c r="E2520" s="1313">
        <v>15.81</v>
      </c>
    </row>
    <row r="2521" spans="1:5">
      <c r="A2521" s="1309">
        <v>3498</v>
      </c>
      <c r="B2521" s="1309" t="s">
        <v>11851</v>
      </c>
      <c r="C2521" s="1309" t="s">
        <v>758</v>
      </c>
      <c r="D2521" s="1309" t="s">
        <v>9326</v>
      </c>
      <c r="E2521" s="1313">
        <v>5.0199999999999996</v>
      </c>
    </row>
    <row r="2522" spans="1:5">
      <c r="A2522" s="1309">
        <v>3496</v>
      </c>
      <c r="B2522" s="1309" t="s">
        <v>11852</v>
      </c>
      <c r="C2522" s="1309" t="s">
        <v>758</v>
      </c>
      <c r="D2522" s="1309" t="s">
        <v>9326</v>
      </c>
      <c r="E2522" s="1313">
        <v>4.05</v>
      </c>
    </row>
    <row r="2523" spans="1:5">
      <c r="A2523" s="1309">
        <v>38429</v>
      </c>
      <c r="B2523" s="1309" t="s">
        <v>11853</v>
      </c>
      <c r="C2523" s="1309" t="s">
        <v>758</v>
      </c>
      <c r="D2523" s="1309" t="s">
        <v>9326</v>
      </c>
      <c r="E2523" s="1313">
        <v>5.67</v>
      </c>
    </row>
    <row r="2524" spans="1:5">
      <c r="A2524" s="1309">
        <v>38431</v>
      </c>
      <c r="B2524" s="1309" t="s">
        <v>11854</v>
      </c>
      <c r="C2524" s="1309" t="s">
        <v>758</v>
      </c>
      <c r="D2524" s="1309" t="s">
        <v>9326</v>
      </c>
      <c r="E2524" s="1313">
        <v>8.99</v>
      </c>
    </row>
    <row r="2525" spans="1:5">
      <c r="A2525" s="1309">
        <v>38430</v>
      </c>
      <c r="B2525" s="1309" t="s">
        <v>11855</v>
      </c>
      <c r="C2525" s="1309" t="s">
        <v>758</v>
      </c>
      <c r="D2525" s="1309" t="s">
        <v>9326</v>
      </c>
      <c r="E2525" s="1313">
        <v>11.48</v>
      </c>
    </row>
    <row r="2526" spans="1:5">
      <c r="A2526" s="1309">
        <v>36348</v>
      </c>
      <c r="B2526" s="1309" t="s">
        <v>11856</v>
      </c>
      <c r="C2526" s="1309" t="s">
        <v>758</v>
      </c>
      <c r="D2526" s="1309" t="s">
        <v>9340</v>
      </c>
      <c r="E2526" s="1313">
        <v>1.72</v>
      </c>
    </row>
    <row r="2527" spans="1:5">
      <c r="A2527" s="1309">
        <v>36349</v>
      </c>
      <c r="B2527" s="1309" t="s">
        <v>11857</v>
      </c>
      <c r="C2527" s="1309" t="s">
        <v>758</v>
      </c>
      <c r="D2527" s="1309" t="s">
        <v>9340</v>
      </c>
      <c r="E2527" s="1313">
        <v>2.58</v>
      </c>
    </row>
    <row r="2528" spans="1:5">
      <c r="A2528" s="1309">
        <v>38433</v>
      </c>
      <c r="B2528" s="1309" t="s">
        <v>11858</v>
      </c>
      <c r="C2528" s="1309" t="s">
        <v>758</v>
      </c>
      <c r="D2528" s="1309" t="s">
        <v>9340</v>
      </c>
      <c r="E2528" s="1313">
        <v>4.78</v>
      </c>
    </row>
    <row r="2529" spans="1:5">
      <c r="A2529" s="1309">
        <v>38440</v>
      </c>
      <c r="B2529" s="1309" t="s">
        <v>11859</v>
      </c>
      <c r="C2529" s="1309" t="s">
        <v>758</v>
      </c>
      <c r="D2529" s="1309" t="s">
        <v>9340</v>
      </c>
      <c r="E2529" s="1313">
        <v>164.83</v>
      </c>
    </row>
    <row r="2530" spans="1:5">
      <c r="A2530" s="1309">
        <v>36359</v>
      </c>
      <c r="B2530" s="1309" t="s">
        <v>11860</v>
      </c>
      <c r="C2530" s="1309" t="s">
        <v>758</v>
      </c>
      <c r="D2530" s="1309" t="s">
        <v>9340</v>
      </c>
      <c r="E2530" s="1313">
        <v>2.0499999999999998</v>
      </c>
    </row>
    <row r="2531" spans="1:5">
      <c r="A2531" s="1309">
        <v>36360</v>
      </c>
      <c r="B2531" s="1309" t="s">
        <v>11861</v>
      </c>
      <c r="C2531" s="1309" t="s">
        <v>758</v>
      </c>
      <c r="D2531" s="1309" t="s">
        <v>9340</v>
      </c>
      <c r="E2531" s="1313">
        <v>3.16</v>
      </c>
    </row>
    <row r="2532" spans="1:5">
      <c r="A2532" s="1309">
        <v>38434</v>
      </c>
      <c r="B2532" s="1309" t="s">
        <v>11862</v>
      </c>
      <c r="C2532" s="1309" t="s">
        <v>758</v>
      </c>
      <c r="D2532" s="1309" t="s">
        <v>9340</v>
      </c>
      <c r="E2532" s="1313">
        <v>4.84</v>
      </c>
    </row>
    <row r="2533" spans="1:5">
      <c r="A2533" s="1309">
        <v>38435</v>
      </c>
      <c r="B2533" s="1309" t="s">
        <v>11863</v>
      </c>
      <c r="C2533" s="1309" t="s">
        <v>758</v>
      </c>
      <c r="D2533" s="1309" t="s">
        <v>9340</v>
      </c>
      <c r="E2533" s="1313">
        <v>9.19</v>
      </c>
    </row>
    <row r="2534" spans="1:5">
      <c r="A2534" s="1309">
        <v>38436</v>
      </c>
      <c r="B2534" s="1309" t="s">
        <v>11864</v>
      </c>
      <c r="C2534" s="1309" t="s">
        <v>758</v>
      </c>
      <c r="D2534" s="1309" t="s">
        <v>9340</v>
      </c>
      <c r="E2534" s="1313">
        <v>19</v>
      </c>
    </row>
    <row r="2535" spans="1:5">
      <c r="A2535" s="1309">
        <v>38437</v>
      </c>
      <c r="B2535" s="1309" t="s">
        <v>11865</v>
      </c>
      <c r="C2535" s="1309" t="s">
        <v>758</v>
      </c>
      <c r="D2535" s="1309" t="s">
        <v>9340</v>
      </c>
      <c r="E2535" s="1313">
        <v>28.54</v>
      </c>
    </row>
    <row r="2536" spans="1:5">
      <c r="A2536" s="1309">
        <v>38438</v>
      </c>
      <c r="B2536" s="1309" t="s">
        <v>11866</v>
      </c>
      <c r="C2536" s="1309" t="s">
        <v>758</v>
      </c>
      <c r="D2536" s="1309" t="s">
        <v>9340</v>
      </c>
      <c r="E2536" s="1313">
        <v>72.11</v>
      </c>
    </row>
    <row r="2537" spans="1:5">
      <c r="A2537" s="1309">
        <v>38439</v>
      </c>
      <c r="B2537" s="1309" t="s">
        <v>11867</v>
      </c>
      <c r="C2537" s="1309" t="s">
        <v>758</v>
      </c>
      <c r="D2537" s="1309" t="s">
        <v>9340</v>
      </c>
      <c r="E2537" s="1313">
        <v>109.9</v>
      </c>
    </row>
    <row r="2538" spans="1:5">
      <c r="A2538" s="1309">
        <v>10836</v>
      </c>
      <c r="B2538" s="1309" t="s">
        <v>11868</v>
      </c>
      <c r="C2538" s="1309" t="s">
        <v>758</v>
      </c>
      <c r="D2538" s="1309" t="s">
        <v>9326</v>
      </c>
      <c r="E2538" s="1313">
        <v>18.09</v>
      </c>
    </row>
    <row r="2539" spans="1:5">
      <c r="A2539" s="1309">
        <v>20128</v>
      </c>
      <c r="B2539" s="1309" t="s">
        <v>11869</v>
      </c>
      <c r="C2539" s="1309" t="s">
        <v>758</v>
      </c>
      <c r="D2539" s="1309" t="s">
        <v>9326</v>
      </c>
      <c r="E2539" s="1313">
        <v>53.03</v>
      </c>
    </row>
    <row r="2540" spans="1:5">
      <c r="A2540" s="1309">
        <v>20131</v>
      </c>
      <c r="B2540" s="1309" t="s">
        <v>11870</v>
      </c>
      <c r="C2540" s="1309" t="s">
        <v>758</v>
      </c>
      <c r="D2540" s="1309" t="s">
        <v>9326</v>
      </c>
      <c r="E2540" s="1313">
        <v>48.41</v>
      </c>
    </row>
    <row r="2541" spans="1:5">
      <c r="A2541" s="1309">
        <v>3521</v>
      </c>
      <c r="B2541" s="1309" t="s">
        <v>11871</v>
      </c>
      <c r="C2541" s="1309" t="s">
        <v>758</v>
      </c>
      <c r="D2541" s="1309" t="s">
        <v>9326</v>
      </c>
      <c r="E2541" s="1313">
        <v>2.13</v>
      </c>
    </row>
    <row r="2542" spans="1:5">
      <c r="A2542" s="1309">
        <v>3531</v>
      </c>
      <c r="B2542" s="1309" t="s">
        <v>11872</v>
      </c>
      <c r="C2542" s="1309" t="s">
        <v>758</v>
      </c>
      <c r="D2542" s="1309" t="s">
        <v>9326</v>
      </c>
      <c r="E2542" s="1313">
        <v>2.41</v>
      </c>
    </row>
    <row r="2543" spans="1:5">
      <c r="A2543" s="1309">
        <v>3522</v>
      </c>
      <c r="B2543" s="1309" t="s">
        <v>11873</v>
      </c>
      <c r="C2543" s="1309" t="s">
        <v>758</v>
      </c>
      <c r="D2543" s="1309" t="s">
        <v>9326</v>
      </c>
      <c r="E2543" s="1313">
        <v>3.59</v>
      </c>
    </row>
    <row r="2544" spans="1:5">
      <c r="A2544" s="1309">
        <v>3527</v>
      </c>
      <c r="B2544" s="1309" t="s">
        <v>11874</v>
      </c>
      <c r="C2544" s="1309" t="s">
        <v>758</v>
      </c>
      <c r="D2544" s="1309" t="s">
        <v>9326</v>
      </c>
      <c r="E2544" s="1313">
        <v>12.34</v>
      </c>
    </row>
    <row r="2545" spans="1:5">
      <c r="A2545" s="1309">
        <v>10835</v>
      </c>
      <c r="B2545" s="1309" t="s">
        <v>11875</v>
      </c>
      <c r="C2545" s="1309" t="s">
        <v>758</v>
      </c>
      <c r="D2545" s="1309" t="s">
        <v>9326</v>
      </c>
      <c r="E2545" s="1313">
        <v>3.79</v>
      </c>
    </row>
    <row r="2546" spans="1:5">
      <c r="A2546" s="1309">
        <v>3475</v>
      </c>
      <c r="B2546" s="1309" t="s">
        <v>11876</v>
      </c>
      <c r="C2546" s="1309" t="s">
        <v>758</v>
      </c>
      <c r="D2546" s="1309" t="s">
        <v>9326</v>
      </c>
      <c r="E2546" s="1313">
        <v>4.1500000000000004</v>
      </c>
    </row>
    <row r="2547" spans="1:5">
      <c r="A2547" s="1309">
        <v>3485</v>
      </c>
      <c r="B2547" s="1309" t="s">
        <v>11877</v>
      </c>
      <c r="C2547" s="1309" t="s">
        <v>758</v>
      </c>
      <c r="D2547" s="1309" t="s">
        <v>9326</v>
      </c>
      <c r="E2547" s="1313">
        <v>13.25</v>
      </c>
    </row>
    <row r="2548" spans="1:5">
      <c r="A2548" s="1309">
        <v>3534</v>
      </c>
      <c r="B2548" s="1309" t="s">
        <v>11878</v>
      </c>
      <c r="C2548" s="1309" t="s">
        <v>758</v>
      </c>
      <c r="D2548" s="1309" t="s">
        <v>9326</v>
      </c>
      <c r="E2548" s="1313">
        <v>5.24</v>
      </c>
    </row>
    <row r="2549" spans="1:5">
      <c r="A2549" s="1309">
        <v>3543</v>
      </c>
      <c r="B2549" s="1309" t="s">
        <v>11879</v>
      </c>
      <c r="C2549" s="1309" t="s">
        <v>758</v>
      </c>
      <c r="D2549" s="1309" t="s">
        <v>9326</v>
      </c>
      <c r="E2549" s="1313">
        <v>2.63</v>
      </c>
    </row>
    <row r="2550" spans="1:5">
      <c r="A2550" s="1309">
        <v>3482</v>
      </c>
      <c r="B2550" s="1309" t="s">
        <v>11880</v>
      </c>
      <c r="C2550" s="1309" t="s">
        <v>758</v>
      </c>
      <c r="D2550" s="1309" t="s">
        <v>9326</v>
      </c>
      <c r="E2550" s="1313">
        <v>6.66</v>
      </c>
    </row>
    <row r="2551" spans="1:5">
      <c r="A2551" s="1309">
        <v>3505</v>
      </c>
      <c r="B2551" s="1309" t="s">
        <v>11881</v>
      </c>
      <c r="C2551" s="1309" t="s">
        <v>758</v>
      </c>
      <c r="D2551" s="1309" t="s">
        <v>9326</v>
      </c>
      <c r="E2551" s="1313">
        <v>3.78</v>
      </c>
    </row>
    <row r="2552" spans="1:5">
      <c r="A2552" s="1309">
        <v>3516</v>
      </c>
      <c r="B2552" s="1309" t="s">
        <v>11882</v>
      </c>
      <c r="C2552" s="1309" t="s">
        <v>758</v>
      </c>
      <c r="D2552" s="1309" t="s">
        <v>9326</v>
      </c>
      <c r="E2552" s="1313">
        <v>0.99</v>
      </c>
    </row>
    <row r="2553" spans="1:5">
      <c r="A2553" s="1309">
        <v>3517</v>
      </c>
      <c r="B2553" s="1309" t="s">
        <v>11883</v>
      </c>
      <c r="C2553" s="1309" t="s">
        <v>758</v>
      </c>
      <c r="D2553" s="1309" t="s">
        <v>9326</v>
      </c>
      <c r="E2553" s="1313">
        <v>3.45</v>
      </c>
    </row>
    <row r="2554" spans="1:5">
      <c r="A2554" s="1309">
        <v>3515</v>
      </c>
      <c r="B2554" s="1309" t="s">
        <v>11884</v>
      </c>
      <c r="C2554" s="1309" t="s">
        <v>758</v>
      </c>
      <c r="D2554" s="1309" t="s">
        <v>9326</v>
      </c>
      <c r="E2554" s="1313">
        <v>6.12</v>
      </c>
    </row>
    <row r="2555" spans="1:5">
      <c r="A2555" s="1309">
        <v>20147</v>
      </c>
      <c r="B2555" s="1309" t="s">
        <v>11885</v>
      </c>
      <c r="C2555" s="1309" t="s">
        <v>758</v>
      </c>
      <c r="D2555" s="1309" t="s">
        <v>9326</v>
      </c>
      <c r="E2555" s="1313">
        <v>6.58</v>
      </c>
    </row>
    <row r="2556" spans="1:5">
      <c r="A2556" s="1309">
        <v>3524</v>
      </c>
      <c r="B2556" s="1309" t="s">
        <v>11886</v>
      </c>
      <c r="C2556" s="1309" t="s">
        <v>758</v>
      </c>
      <c r="D2556" s="1309" t="s">
        <v>9326</v>
      </c>
      <c r="E2556" s="1313">
        <v>7.81</v>
      </c>
    </row>
    <row r="2557" spans="1:5">
      <c r="A2557" s="1309">
        <v>3532</v>
      </c>
      <c r="B2557" s="1309" t="s">
        <v>11887</v>
      </c>
      <c r="C2557" s="1309" t="s">
        <v>758</v>
      </c>
      <c r="D2557" s="1309" t="s">
        <v>9326</v>
      </c>
      <c r="E2557" s="1313">
        <v>14.29</v>
      </c>
    </row>
    <row r="2558" spans="1:5">
      <c r="A2558" s="1309">
        <v>3528</v>
      </c>
      <c r="B2558" s="1309" t="s">
        <v>11888</v>
      </c>
      <c r="C2558" s="1309" t="s">
        <v>758</v>
      </c>
      <c r="D2558" s="1309" t="s">
        <v>9326</v>
      </c>
      <c r="E2558" s="1313">
        <v>7.8</v>
      </c>
    </row>
    <row r="2559" spans="1:5">
      <c r="A2559" s="1309">
        <v>37952</v>
      </c>
      <c r="B2559" s="1309" t="s">
        <v>11889</v>
      </c>
      <c r="C2559" s="1309" t="s">
        <v>758</v>
      </c>
      <c r="D2559" s="1309" t="s">
        <v>9326</v>
      </c>
      <c r="E2559" s="1313">
        <v>55.6</v>
      </c>
    </row>
    <row r="2560" spans="1:5">
      <c r="A2560" s="1309">
        <v>37951</v>
      </c>
      <c r="B2560" s="1309" t="s">
        <v>11890</v>
      </c>
      <c r="C2560" s="1309" t="s">
        <v>758</v>
      </c>
      <c r="D2560" s="1309" t="s">
        <v>9326</v>
      </c>
      <c r="E2560" s="1313">
        <v>2.02</v>
      </c>
    </row>
    <row r="2561" spans="1:5">
      <c r="A2561" s="1309">
        <v>3518</v>
      </c>
      <c r="B2561" s="1309" t="s">
        <v>11891</v>
      </c>
      <c r="C2561" s="1309" t="s">
        <v>758</v>
      </c>
      <c r="D2561" s="1309" t="s">
        <v>9326</v>
      </c>
      <c r="E2561" s="1313">
        <v>2.96</v>
      </c>
    </row>
    <row r="2562" spans="1:5">
      <c r="A2562" s="1309">
        <v>3519</v>
      </c>
      <c r="B2562" s="1309" t="s">
        <v>11892</v>
      </c>
      <c r="C2562" s="1309" t="s">
        <v>758</v>
      </c>
      <c r="D2562" s="1309" t="s">
        <v>9326</v>
      </c>
      <c r="E2562" s="1313">
        <v>7.01</v>
      </c>
    </row>
    <row r="2563" spans="1:5">
      <c r="A2563" s="1309">
        <v>3520</v>
      </c>
      <c r="B2563" s="1309" t="s">
        <v>11893</v>
      </c>
      <c r="C2563" s="1309" t="s">
        <v>758</v>
      </c>
      <c r="D2563" s="1309" t="s">
        <v>9326</v>
      </c>
      <c r="E2563" s="1313">
        <v>7.85</v>
      </c>
    </row>
    <row r="2564" spans="1:5">
      <c r="A2564" s="1309">
        <v>37950</v>
      </c>
      <c r="B2564" s="1309" t="s">
        <v>11894</v>
      </c>
      <c r="C2564" s="1309" t="s">
        <v>758</v>
      </c>
      <c r="D2564" s="1309" t="s">
        <v>9326</v>
      </c>
      <c r="E2564" s="1313">
        <v>48.41</v>
      </c>
    </row>
    <row r="2565" spans="1:5">
      <c r="A2565" s="1309">
        <v>37949</v>
      </c>
      <c r="B2565" s="1309" t="s">
        <v>11895</v>
      </c>
      <c r="C2565" s="1309" t="s">
        <v>758</v>
      </c>
      <c r="D2565" s="1309" t="s">
        <v>9326</v>
      </c>
      <c r="E2565" s="1313">
        <v>1.77</v>
      </c>
    </row>
    <row r="2566" spans="1:5">
      <c r="A2566" s="1309">
        <v>3526</v>
      </c>
      <c r="B2566" s="1309" t="s">
        <v>11896</v>
      </c>
      <c r="C2566" s="1309" t="s">
        <v>758</v>
      </c>
      <c r="D2566" s="1309" t="s">
        <v>9326</v>
      </c>
      <c r="E2566" s="1313">
        <v>2.38</v>
      </c>
    </row>
    <row r="2567" spans="1:5">
      <c r="A2567" s="1309">
        <v>3509</v>
      </c>
      <c r="B2567" s="1309" t="s">
        <v>11897</v>
      </c>
      <c r="C2567" s="1309" t="s">
        <v>758</v>
      </c>
      <c r="D2567" s="1309" t="s">
        <v>9326</v>
      </c>
      <c r="E2567" s="1313">
        <v>6.18</v>
      </c>
    </row>
    <row r="2568" spans="1:5">
      <c r="A2568" s="1309">
        <v>3530</v>
      </c>
      <c r="B2568" s="1309" t="s">
        <v>11898</v>
      </c>
      <c r="C2568" s="1309" t="s">
        <v>758</v>
      </c>
      <c r="D2568" s="1309" t="s">
        <v>9326</v>
      </c>
      <c r="E2568" s="1313">
        <v>245.95</v>
      </c>
    </row>
    <row r="2569" spans="1:5">
      <c r="A2569" s="1309">
        <v>3542</v>
      </c>
      <c r="B2569" s="1309" t="s">
        <v>11899</v>
      </c>
      <c r="C2569" s="1309" t="s">
        <v>758</v>
      </c>
      <c r="D2569" s="1309" t="s">
        <v>9326</v>
      </c>
      <c r="E2569" s="1313">
        <v>0.56999999999999995</v>
      </c>
    </row>
    <row r="2570" spans="1:5">
      <c r="A2570" s="1309">
        <v>3529</v>
      </c>
      <c r="B2570" s="1309" t="s">
        <v>11900</v>
      </c>
      <c r="C2570" s="1309" t="s">
        <v>758</v>
      </c>
      <c r="D2570" s="1309" t="s">
        <v>9326</v>
      </c>
      <c r="E2570" s="1313">
        <v>0.79</v>
      </c>
    </row>
    <row r="2571" spans="1:5">
      <c r="A2571" s="1309">
        <v>3536</v>
      </c>
      <c r="B2571" s="1309" t="s">
        <v>11901</v>
      </c>
      <c r="C2571" s="1309" t="s">
        <v>758</v>
      </c>
      <c r="D2571" s="1309" t="s">
        <v>9326</v>
      </c>
      <c r="E2571" s="1313">
        <v>2.35</v>
      </c>
    </row>
    <row r="2572" spans="1:5">
      <c r="A2572" s="1309">
        <v>3535</v>
      </c>
      <c r="B2572" s="1309" t="s">
        <v>11902</v>
      </c>
      <c r="C2572" s="1309" t="s">
        <v>758</v>
      </c>
      <c r="D2572" s="1309" t="s">
        <v>9326</v>
      </c>
      <c r="E2572" s="1313">
        <v>5.58</v>
      </c>
    </row>
    <row r="2573" spans="1:5">
      <c r="A2573" s="1309">
        <v>3540</v>
      </c>
      <c r="B2573" s="1309" t="s">
        <v>11903</v>
      </c>
      <c r="C2573" s="1309" t="s">
        <v>758</v>
      </c>
      <c r="D2573" s="1309" t="s">
        <v>9326</v>
      </c>
      <c r="E2573" s="1313">
        <v>6.04</v>
      </c>
    </row>
    <row r="2574" spans="1:5">
      <c r="A2574" s="1309">
        <v>3539</v>
      </c>
      <c r="B2574" s="1309" t="s">
        <v>11904</v>
      </c>
      <c r="C2574" s="1309" t="s">
        <v>758</v>
      </c>
      <c r="D2574" s="1309" t="s">
        <v>9326</v>
      </c>
      <c r="E2574" s="1313">
        <v>26.23</v>
      </c>
    </row>
    <row r="2575" spans="1:5">
      <c r="A2575" s="1309">
        <v>3513</v>
      </c>
      <c r="B2575" s="1309" t="s">
        <v>11905</v>
      </c>
      <c r="C2575" s="1309" t="s">
        <v>758</v>
      </c>
      <c r="D2575" s="1309" t="s">
        <v>9326</v>
      </c>
      <c r="E2575" s="1313">
        <v>116.59</v>
      </c>
    </row>
    <row r="2576" spans="1:5">
      <c r="A2576" s="1309">
        <v>3492</v>
      </c>
      <c r="B2576" s="1309" t="s">
        <v>11906</v>
      </c>
      <c r="C2576" s="1309" t="s">
        <v>758</v>
      </c>
      <c r="D2576" s="1309" t="s">
        <v>9326</v>
      </c>
      <c r="E2576" s="1313">
        <v>22.44</v>
      </c>
    </row>
    <row r="2577" spans="1:5">
      <c r="A2577" s="1309">
        <v>3491</v>
      </c>
      <c r="B2577" s="1309" t="s">
        <v>11907</v>
      </c>
      <c r="C2577" s="1309" t="s">
        <v>758</v>
      </c>
      <c r="D2577" s="1309" t="s">
        <v>9326</v>
      </c>
      <c r="E2577" s="1313">
        <v>12.8</v>
      </c>
    </row>
    <row r="2578" spans="1:5">
      <c r="A2578" s="1309">
        <v>3493</v>
      </c>
      <c r="B2578" s="1309" t="s">
        <v>11908</v>
      </c>
      <c r="C2578" s="1309" t="s">
        <v>758</v>
      </c>
      <c r="D2578" s="1309" t="s">
        <v>9326</v>
      </c>
      <c r="E2578" s="1313">
        <v>30.68</v>
      </c>
    </row>
    <row r="2579" spans="1:5">
      <c r="A2579" s="1309">
        <v>12628</v>
      </c>
      <c r="B2579" s="1309" t="s">
        <v>11909</v>
      </c>
      <c r="C2579" s="1309" t="s">
        <v>758</v>
      </c>
      <c r="D2579" s="1309" t="s">
        <v>9340</v>
      </c>
      <c r="E2579" s="1313">
        <v>8.31</v>
      </c>
    </row>
    <row r="2580" spans="1:5">
      <c r="A2580" s="1309">
        <v>12629</v>
      </c>
      <c r="B2580" s="1309" t="s">
        <v>11910</v>
      </c>
      <c r="C2580" s="1309" t="s">
        <v>758</v>
      </c>
      <c r="D2580" s="1309" t="s">
        <v>9340</v>
      </c>
      <c r="E2580" s="1313">
        <v>9.02</v>
      </c>
    </row>
    <row r="2581" spans="1:5">
      <c r="A2581" s="1309">
        <v>3481</v>
      </c>
      <c r="B2581" s="1309" t="s">
        <v>11911</v>
      </c>
      <c r="C2581" s="1309" t="s">
        <v>758</v>
      </c>
      <c r="D2581" s="1309" t="s">
        <v>9326</v>
      </c>
      <c r="E2581" s="1313">
        <v>15.54</v>
      </c>
    </row>
    <row r="2582" spans="1:5">
      <c r="A2582" s="1309">
        <v>3510</v>
      </c>
      <c r="B2582" s="1309" t="s">
        <v>11912</v>
      </c>
      <c r="C2582" s="1309" t="s">
        <v>758</v>
      </c>
      <c r="D2582" s="1309" t="s">
        <v>9326</v>
      </c>
      <c r="E2582" s="1313">
        <v>14.52</v>
      </c>
    </row>
    <row r="2583" spans="1:5">
      <c r="A2583" s="1309">
        <v>3508</v>
      </c>
      <c r="B2583" s="1309" t="s">
        <v>11913</v>
      </c>
      <c r="C2583" s="1309" t="s">
        <v>758</v>
      </c>
      <c r="D2583" s="1309" t="s">
        <v>9326</v>
      </c>
      <c r="E2583" s="1313">
        <v>37.97</v>
      </c>
    </row>
    <row r="2584" spans="1:5">
      <c r="A2584" s="1309">
        <v>38939</v>
      </c>
      <c r="B2584" s="1309" t="s">
        <v>11914</v>
      </c>
      <c r="C2584" s="1309" t="s">
        <v>758</v>
      </c>
      <c r="D2584" s="1309" t="s">
        <v>9340</v>
      </c>
      <c r="E2584" s="1313">
        <v>19.190000000000001</v>
      </c>
    </row>
    <row r="2585" spans="1:5">
      <c r="A2585" s="1309">
        <v>38940</v>
      </c>
      <c r="B2585" s="1309" t="s">
        <v>11915</v>
      </c>
      <c r="C2585" s="1309" t="s">
        <v>758</v>
      </c>
      <c r="D2585" s="1309" t="s">
        <v>9340</v>
      </c>
      <c r="E2585" s="1313">
        <v>29.29</v>
      </c>
    </row>
    <row r="2586" spans="1:5">
      <c r="A2586" s="1309">
        <v>38941</v>
      </c>
      <c r="B2586" s="1309" t="s">
        <v>11916</v>
      </c>
      <c r="C2586" s="1309" t="s">
        <v>758</v>
      </c>
      <c r="D2586" s="1309" t="s">
        <v>9340</v>
      </c>
      <c r="E2586" s="1313">
        <v>34.6</v>
      </c>
    </row>
    <row r="2587" spans="1:5">
      <c r="A2587" s="1309">
        <v>38942</v>
      </c>
      <c r="B2587" s="1309" t="s">
        <v>11917</v>
      </c>
      <c r="C2587" s="1309" t="s">
        <v>758</v>
      </c>
      <c r="D2587" s="1309" t="s">
        <v>9340</v>
      </c>
      <c r="E2587" s="1313">
        <v>38.76</v>
      </c>
    </row>
    <row r="2588" spans="1:5">
      <c r="A2588" s="1309">
        <v>38987</v>
      </c>
      <c r="B2588" s="1309" t="s">
        <v>11918</v>
      </c>
      <c r="C2588" s="1309" t="s">
        <v>758</v>
      </c>
      <c r="D2588" s="1309" t="s">
        <v>9340</v>
      </c>
      <c r="E2588" s="1313">
        <v>8.5500000000000007</v>
      </c>
    </row>
    <row r="2589" spans="1:5">
      <c r="A2589" s="1309">
        <v>38988</v>
      </c>
      <c r="B2589" s="1309" t="s">
        <v>11919</v>
      </c>
      <c r="C2589" s="1309" t="s">
        <v>758</v>
      </c>
      <c r="D2589" s="1309" t="s">
        <v>9340</v>
      </c>
      <c r="E2589" s="1313">
        <v>19.87</v>
      </c>
    </row>
    <row r="2590" spans="1:5">
      <c r="A2590" s="1309">
        <v>38989</v>
      </c>
      <c r="B2590" s="1309" t="s">
        <v>11920</v>
      </c>
      <c r="C2590" s="1309" t="s">
        <v>758</v>
      </c>
      <c r="D2590" s="1309" t="s">
        <v>9340</v>
      </c>
      <c r="E2590" s="1313">
        <v>26.41</v>
      </c>
    </row>
    <row r="2591" spans="1:5">
      <c r="A2591" s="1309">
        <v>38990</v>
      </c>
      <c r="B2591" s="1309" t="s">
        <v>11921</v>
      </c>
      <c r="C2591" s="1309" t="s">
        <v>758</v>
      </c>
      <c r="D2591" s="1309" t="s">
        <v>9340</v>
      </c>
      <c r="E2591" s="1313">
        <v>69.599999999999994</v>
      </c>
    </row>
    <row r="2592" spans="1:5">
      <c r="A2592" s="1309">
        <v>38991</v>
      </c>
      <c r="B2592" s="1309" t="s">
        <v>11922</v>
      </c>
      <c r="C2592" s="1309" t="s">
        <v>758</v>
      </c>
      <c r="D2592" s="1309" t="s">
        <v>9340</v>
      </c>
      <c r="E2592" s="1313">
        <v>140.63</v>
      </c>
    </row>
    <row r="2593" spans="1:5">
      <c r="A2593" s="1309">
        <v>38913</v>
      </c>
      <c r="B2593" s="1309" t="s">
        <v>11923</v>
      </c>
      <c r="C2593" s="1309" t="s">
        <v>758</v>
      </c>
      <c r="D2593" s="1309" t="s">
        <v>9340</v>
      </c>
      <c r="E2593" s="1313">
        <v>17.8</v>
      </c>
    </row>
    <row r="2594" spans="1:5">
      <c r="A2594" s="1309">
        <v>38914</v>
      </c>
      <c r="B2594" s="1309" t="s">
        <v>11924</v>
      </c>
      <c r="C2594" s="1309" t="s">
        <v>758</v>
      </c>
      <c r="D2594" s="1309" t="s">
        <v>9340</v>
      </c>
      <c r="E2594" s="1313">
        <v>20.65</v>
      </c>
    </row>
    <row r="2595" spans="1:5">
      <c r="A2595" s="1309">
        <v>38915</v>
      </c>
      <c r="B2595" s="1309" t="s">
        <v>11925</v>
      </c>
      <c r="C2595" s="1309" t="s">
        <v>758</v>
      </c>
      <c r="D2595" s="1309" t="s">
        <v>9340</v>
      </c>
      <c r="E2595" s="1313">
        <v>35.86</v>
      </c>
    </row>
    <row r="2596" spans="1:5">
      <c r="A2596" s="1309">
        <v>38916</v>
      </c>
      <c r="B2596" s="1309" t="s">
        <v>11926</v>
      </c>
      <c r="C2596" s="1309" t="s">
        <v>758</v>
      </c>
      <c r="D2596" s="1309" t="s">
        <v>9340</v>
      </c>
      <c r="E2596" s="1313">
        <v>47.3</v>
      </c>
    </row>
    <row r="2597" spans="1:5">
      <c r="A2597" s="1309">
        <v>39300</v>
      </c>
      <c r="B2597" s="1309" t="s">
        <v>11927</v>
      </c>
      <c r="C2597" s="1309" t="s">
        <v>758</v>
      </c>
      <c r="D2597" s="1309" t="s">
        <v>9340</v>
      </c>
      <c r="E2597" s="1313">
        <v>16.09</v>
      </c>
    </row>
    <row r="2598" spans="1:5">
      <c r="A2598" s="1309">
        <v>39301</v>
      </c>
      <c r="B2598" s="1309" t="s">
        <v>11928</v>
      </c>
      <c r="C2598" s="1309" t="s">
        <v>758</v>
      </c>
      <c r="D2598" s="1309" t="s">
        <v>9340</v>
      </c>
      <c r="E2598" s="1313">
        <v>22.32</v>
      </c>
    </row>
    <row r="2599" spans="1:5">
      <c r="A2599" s="1309">
        <v>39302</v>
      </c>
      <c r="B2599" s="1309" t="s">
        <v>11929</v>
      </c>
      <c r="C2599" s="1309" t="s">
        <v>758</v>
      </c>
      <c r="D2599" s="1309" t="s">
        <v>9340</v>
      </c>
      <c r="E2599" s="1313">
        <v>28.04</v>
      </c>
    </row>
    <row r="2600" spans="1:5">
      <c r="A2600" s="1309">
        <v>39303</v>
      </c>
      <c r="B2600" s="1309" t="s">
        <v>11930</v>
      </c>
      <c r="C2600" s="1309" t="s">
        <v>758</v>
      </c>
      <c r="D2600" s="1309" t="s">
        <v>9340</v>
      </c>
      <c r="E2600" s="1313">
        <v>49.3</v>
      </c>
    </row>
    <row r="2601" spans="1:5">
      <c r="A2601" s="1309">
        <v>38923</v>
      </c>
      <c r="B2601" s="1309" t="s">
        <v>11931</v>
      </c>
      <c r="C2601" s="1309" t="s">
        <v>758</v>
      </c>
      <c r="D2601" s="1309" t="s">
        <v>9340</v>
      </c>
      <c r="E2601" s="1313">
        <v>15.7</v>
      </c>
    </row>
    <row r="2602" spans="1:5">
      <c r="A2602" s="1309">
        <v>38925</v>
      </c>
      <c r="B2602" s="1309" t="s">
        <v>11932</v>
      </c>
      <c r="C2602" s="1309" t="s">
        <v>758</v>
      </c>
      <c r="D2602" s="1309" t="s">
        <v>9340</v>
      </c>
      <c r="E2602" s="1313">
        <v>16.88</v>
      </c>
    </row>
    <row r="2603" spans="1:5">
      <c r="A2603" s="1309">
        <v>38926</v>
      </c>
      <c r="B2603" s="1309" t="s">
        <v>11933</v>
      </c>
      <c r="C2603" s="1309" t="s">
        <v>758</v>
      </c>
      <c r="D2603" s="1309" t="s">
        <v>9340</v>
      </c>
      <c r="E2603" s="1313">
        <v>24.1</v>
      </c>
    </row>
    <row r="2604" spans="1:5">
      <c r="A2604" s="1309">
        <v>38927</v>
      </c>
      <c r="B2604" s="1309" t="s">
        <v>11934</v>
      </c>
      <c r="C2604" s="1309" t="s">
        <v>758</v>
      </c>
      <c r="D2604" s="1309" t="s">
        <v>9340</v>
      </c>
      <c r="E2604" s="1313">
        <v>25.78</v>
      </c>
    </row>
    <row r="2605" spans="1:5">
      <c r="A2605" s="1309">
        <v>39304</v>
      </c>
      <c r="B2605" s="1309" t="s">
        <v>11935</v>
      </c>
      <c r="C2605" s="1309" t="s">
        <v>758</v>
      </c>
      <c r="D2605" s="1309" t="s">
        <v>9340</v>
      </c>
      <c r="E2605" s="1313">
        <v>19.86</v>
      </c>
    </row>
    <row r="2606" spans="1:5">
      <c r="A2606" s="1309">
        <v>38924</v>
      </c>
      <c r="B2606" s="1309" t="s">
        <v>11936</v>
      </c>
      <c r="C2606" s="1309" t="s">
        <v>758</v>
      </c>
      <c r="D2606" s="1309" t="s">
        <v>9340</v>
      </c>
      <c r="E2606" s="1313">
        <v>28.3</v>
      </c>
    </row>
    <row r="2607" spans="1:5">
      <c r="A2607" s="1309">
        <v>39305</v>
      </c>
      <c r="B2607" s="1309" t="s">
        <v>11937</v>
      </c>
      <c r="C2607" s="1309" t="s">
        <v>758</v>
      </c>
      <c r="D2607" s="1309" t="s">
        <v>9340</v>
      </c>
      <c r="E2607" s="1313">
        <v>26</v>
      </c>
    </row>
    <row r="2608" spans="1:5">
      <c r="A2608" s="1309">
        <v>39306</v>
      </c>
      <c r="B2608" s="1309" t="s">
        <v>11938</v>
      </c>
      <c r="C2608" s="1309" t="s">
        <v>758</v>
      </c>
      <c r="D2608" s="1309" t="s">
        <v>9340</v>
      </c>
      <c r="E2608" s="1313">
        <v>32.53</v>
      </c>
    </row>
    <row r="2609" spans="1:5">
      <c r="A2609" s="1309">
        <v>38928</v>
      </c>
      <c r="B2609" s="1309" t="s">
        <v>11939</v>
      </c>
      <c r="C2609" s="1309" t="s">
        <v>758</v>
      </c>
      <c r="D2609" s="1309" t="s">
        <v>9340</v>
      </c>
      <c r="E2609" s="1313">
        <v>28.58</v>
      </c>
    </row>
    <row r="2610" spans="1:5">
      <c r="A2610" s="1309">
        <v>38929</v>
      </c>
      <c r="B2610" s="1309" t="s">
        <v>11940</v>
      </c>
      <c r="C2610" s="1309" t="s">
        <v>758</v>
      </c>
      <c r="D2610" s="1309" t="s">
        <v>9340</v>
      </c>
      <c r="E2610" s="1313">
        <v>50.67</v>
      </c>
    </row>
    <row r="2611" spans="1:5">
      <c r="A2611" s="1309">
        <v>39307</v>
      </c>
      <c r="B2611" s="1309" t="s">
        <v>11941</v>
      </c>
      <c r="C2611" s="1309" t="s">
        <v>758</v>
      </c>
      <c r="D2611" s="1309" t="s">
        <v>9340</v>
      </c>
      <c r="E2611" s="1313">
        <v>37.44</v>
      </c>
    </row>
    <row r="2612" spans="1:5">
      <c r="A2612" s="1309">
        <v>38930</v>
      </c>
      <c r="B2612" s="1309" t="s">
        <v>11942</v>
      </c>
      <c r="C2612" s="1309" t="s">
        <v>758</v>
      </c>
      <c r="D2612" s="1309" t="s">
        <v>9340</v>
      </c>
      <c r="E2612" s="1313">
        <v>63.65</v>
      </c>
    </row>
    <row r="2613" spans="1:5">
      <c r="A2613" s="1309">
        <v>38931</v>
      </c>
      <c r="B2613" s="1309" t="s">
        <v>11943</v>
      </c>
      <c r="C2613" s="1309" t="s">
        <v>758</v>
      </c>
      <c r="D2613" s="1309" t="s">
        <v>9340</v>
      </c>
      <c r="E2613" s="1313">
        <v>16.03</v>
      </c>
    </row>
    <row r="2614" spans="1:5">
      <c r="A2614" s="1309">
        <v>38932</v>
      </c>
      <c r="B2614" s="1309" t="s">
        <v>11944</v>
      </c>
      <c r="C2614" s="1309" t="s">
        <v>758</v>
      </c>
      <c r="D2614" s="1309" t="s">
        <v>9340</v>
      </c>
      <c r="E2614" s="1313">
        <v>16.190000000000001</v>
      </c>
    </row>
    <row r="2615" spans="1:5">
      <c r="A2615" s="1309">
        <v>38934</v>
      </c>
      <c r="B2615" s="1309" t="s">
        <v>11945</v>
      </c>
      <c r="C2615" s="1309" t="s">
        <v>758</v>
      </c>
      <c r="D2615" s="1309" t="s">
        <v>9340</v>
      </c>
      <c r="E2615" s="1313">
        <v>23.92</v>
      </c>
    </row>
    <row r="2616" spans="1:5">
      <c r="A2616" s="1309">
        <v>38935</v>
      </c>
      <c r="B2616" s="1309" t="s">
        <v>11946</v>
      </c>
      <c r="C2616" s="1309" t="s">
        <v>758</v>
      </c>
      <c r="D2616" s="1309" t="s">
        <v>9340</v>
      </c>
      <c r="E2616" s="1313">
        <v>25.6</v>
      </c>
    </row>
    <row r="2617" spans="1:5">
      <c r="A2617" s="1309">
        <v>38936</v>
      </c>
      <c r="B2617" s="1309" t="s">
        <v>11947</v>
      </c>
      <c r="C2617" s="1309" t="s">
        <v>758</v>
      </c>
      <c r="D2617" s="1309" t="s">
        <v>9340</v>
      </c>
      <c r="E2617" s="1313">
        <v>27.42</v>
      </c>
    </row>
    <row r="2618" spans="1:5">
      <c r="A2618" s="1309">
        <v>38937</v>
      </c>
      <c r="B2618" s="1309" t="s">
        <v>11948</v>
      </c>
      <c r="C2618" s="1309" t="s">
        <v>758</v>
      </c>
      <c r="D2618" s="1309" t="s">
        <v>9340</v>
      </c>
      <c r="E2618" s="1313">
        <v>33.409999999999997</v>
      </c>
    </row>
    <row r="2619" spans="1:5">
      <c r="A2619" s="1309">
        <v>38938</v>
      </c>
      <c r="B2619" s="1309" t="s">
        <v>11949</v>
      </c>
      <c r="C2619" s="1309" t="s">
        <v>758</v>
      </c>
      <c r="D2619" s="1309" t="s">
        <v>9340</v>
      </c>
      <c r="E2619" s="1313">
        <v>49.68</v>
      </c>
    </row>
    <row r="2620" spans="1:5">
      <c r="A2620" s="1309">
        <v>3489</v>
      </c>
      <c r="B2620" s="1309" t="s">
        <v>11950</v>
      </c>
      <c r="C2620" s="1309" t="s">
        <v>758</v>
      </c>
      <c r="D2620" s="1309" t="s">
        <v>9326</v>
      </c>
      <c r="E2620" s="1313">
        <v>14.35</v>
      </c>
    </row>
    <row r="2621" spans="1:5">
      <c r="A2621" s="1309">
        <v>20151</v>
      </c>
      <c r="B2621" s="1309" t="s">
        <v>11951</v>
      </c>
      <c r="C2621" s="1309" t="s">
        <v>758</v>
      </c>
      <c r="D2621" s="1309" t="s">
        <v>9326</v>
      </c>
      <c r="E2621" s="1313">
        <v>21.8</v>
      </c>
    </row>
    <row r="2622" spans="1:5">
      <c r="A2622" s="1309">
        <v>20152</v>
      </c>
      <c r="B2622" s="1309" t="s">
        <v>11952</v>
      </c>
      <c r="C2622" s="1309" t="s">
        <v>758</v>
      </c>
      <c r="D2622" s="1309" t="s">
        <v>9326</v>
      </c>
      <c r="E2622" s="1313">
        <v>75.849999999999994</v>
      </c>
    </row>
    <row r="2623" spans="1:5">
      <c r="A2623" s="1309">
        <v>20148</v>
      </c>
      <c r="B2623" s="1309" t="s">
        <v>11953</v>
      </c>
      <c r="C2623" s="1309" t="s">
        <v>758</v>
      </c>
      <c r="D2623" s="1309" t="s">
        <v>9326</v>
      </c>
      <c r="E2623" s="1313">
        <v>4.33</v>
      </c>
    </row>
    <row r="2624" spans="1:5">
      <c r="A2624" s="1309">
        <v>20149</v>
      </c>
      <c r="B2624" s="1309" t="s">
        <v>11954</v>
      </c>
      <c r="C2624" s="1309" t="s">
        <v>758</v>
      </c>
      <c r="D2624" s="1309" t="s">
        <v>9326</v>
      </c>
      <c r="E2624" s="1313">
        <v>6.71</v>
      </c>
    </row>
    <row r="2625" spans="1:5">
      <c r="A2625" s="1309">
        <v>20150</v>
      </c>
      <c r="B2625" s="1309" t="s">
        <v>11955</v>
      </c>
      <c r="C2625" s="1309" t="s">
        <v>758</v>
      </c>
      <c r="D2625" s="1309" t="s">
        <v>9326</v>
      </c>
      <c r="E2625" s="1313">
        <v>15.65</v>
      </c>
    </row>
    <row r="2626" spans="1:5">
      <c r="A2626" s="1309">
        <v>20157</v>
      </c>
      <c r="B2626" s="1309" t="s">
        <v>11956</v>
      </c>
      <c r="C2626" s="1309" t="s">
        <v>758</v>
      </c>
      <c r="D2626" s="1309" t="s">
        <v>9326</v>
      </c>
      <c r="E2626" s="1313">
        <v>29.41</v>
      </c>
    </row>
    <row r="2627" spans="1:5">
      <c r="A2627" s="1309">
        <v>20158</v>
      </c>
      <c r="B2627" s="1309" t="s">
        <v>11957</v>
      </c>
      <c r="C2627" s="1309" t="s">
        <v>758</v>
      </c>
      <c r="D2627" s="1309" t="s">
        <v>9326</v>
      </c>
      <c r="E2627" s="1313">
        <v>97.71</v>
      </c>
    </row>
    <row r="2628" spans="1:5">
      <c r="A2628" s="1309">
        <v>20154</v>
      </c>
      <c r="B2628" s="1309" t="s">
        <v>11958</v>
      </c>
      <c r="C2628" s="1309" t="s">
        <v>758</v>
      </c>
      <c r="D2628" s="1309" t="s">
        <v>9326</v>
      </c>
      <c r="E2628" s="1313">
        <v>5.57</v>
      </c>
    </row>
    <row r="2629" spans="1:5">
      <c r="A2629" s="1309">
        <v>20155</v>
      </c>
      <c r="B2629" s="1309" t="s">
        <v>11959</v>
      </c>
      <c r="C2629" s="1309" t="s">
        <v>758</v>
      </c>
      <c r="D2629" s="1309" t="s">
        <v>9326</v>
      </c>
      <c r="E2629" s="1313">
        <v>8.34</v>
      </c>
    </row>
    <row r="2630" spans="1:5">
      <c r="A2630" s="1309">
        <v>20156</v>
      </c>
      <c r="B2630" s="1309" t="s">
        <v>11960</v>
      </c>
      <c r="C2630" s="1309" t="s">
        <v>758</v>
      </c>
      <c r="D2630" s="1309" t="s">
        <v>9326</v>
      </c>
      <c r="E2630" s="1313">
        <v>18.78</v>
      </c>
    </row>
    <row r="2631" spans="1:5">
      <c r="A2631" s="1309">
        <v>3512</v>
      </c>
      <c r="B2631" s="1309" t="s">
        <v>11961</v>
      </c>
      <c r="C2631" s="1309" t="s">
        <v>758</v>
      </c>
      <c r="D2631" s="1309" t="s">
        <v>9326</v>
      </c>
      <c r="E2631" s="1313">
        <v>224.92</v>
      </c>
    </row>
    <row r="2632" spans="1:5">
      <c r="A2632" s="1309">
        <v>3499</v>
      </c>
      <c r="B2632" s="1309" t="s">
        <v>11962</v>
      </c>
      <c r="C2632" s="1309" t="s">
        <v>758</v>
      </c>
      <c r="D2632" s="1309" t="s">
        <v>9326</v>
      </c>
      <c r="E2632" s="1313">
        <v>0.95</v>
      </c>
    </row>
    <row r="2633" spans="1:5">
      <c r="A2633" s="1309">
        <v>3500</v>
      </c>
      <c r="B2633" s="1309" t="s">
        <v>11963</v>
      </c>
      <c r="C2633" s="1309" t="s">
        <v>758</v>
      </c>
      <c r="D2633" s="1309" t="s">
        <v>9326</v>
      </c>
      <c r="E2633" s="1313">
        <v>1.61</v>
      </c>
    </row>
    <row r="2634" spans="1:5">
      <c r="A2634" s="1309">
        <v>3501</v>
      </c>
      <c r="B2634" s="1309" t="s">
        <v>11964</v>
      </c>
      <c r="C2634" s="1309" t="s">
        <v>758</v>
      </c>
      <c r="D2634" s="1309" t="s">
        <v>9326</v>
      </c>
      <c r="E2634" s="1313">
        <v>4.66</v>
      </c>
    </row>
    <row r="2635" spans="1:5">
      <c r="A2635" s="1309">
        <v>3502</v>
      </c>
      <c r="B2635" s="1309" t="s">
        <v>11965</v>
      </c>
      <c r="C2635" s="1309" t="s">
        <v>758</v>
      </c>
      <c r="D2635" s="1309" t="s">
        <v>9326</v>
      </c>
      <c r="E2635" s="1313">
        <v>6.64</v>
      </c>
    </row>
    <row r="2636" spans="1:5">
      <c r="A2636" s="1309">
        <v>3503</v>
      </c>
      <c r="B2636" s="1309" t="s">
        <v>11966</v>
      </c>
      <c r="C2636" s="1309" t="s">
        <v>758</v>
      </c>
      <c r="D2636" s="1309" t="s">
        <v>9326</v>
      </c>
      <c r="E2636" s="1313">
        <v>7.95</v>
      </c>
    </row>
    <row r="2637" spans="1:5">
      <c r="A2637" s="1309">
        <v>3477</v>
      </c>
      <c r="B2637" s="1309" t="s">
        <v>11967</v>
      </c>
      <c r="C2637" s="1309" t="s">
        <v>758</v>
      </c>
      <c r="D2637" s="1309" t="s">
        <v>9326</v>
      </c>
      <c r="E2637" s="1313">
        <v>30.79</v>
      </c>
    </row>
    <row r="2638" spans="1:5">
      <c r="A2638" s="1309">
        <v>3478</v>
      </c>
      <c r="B2638" s="1309" t="s">
        <v>11968</v>
      </c>
      <c r="C2638" s="1309" t="s">
        <v>758</v>
      </c>
      <c r="D2638" s="1309" t="s">
        <v>9326</v>
      </c>
      <c r="E2638" s="1313">
        <v>70.739999999999995</v>
      </c>
    </row>
    <row r="2639" spans="1:5">
      <c r="A2639" s="1309">
        <v>3525</v>
      </c>
      <c r="B2639" s="1309" t="s">
        <v>11969</v>
      </c>
      <c r="C2639" s="1309" t="s">
        <v>758</v>
      </c>
      <c r="D2639" s="1309" t="s">
        <v>9326</v>
      </c>
      <c r="E2639" s="1313">
        <v>83.93</v>
      </c>
    </row>
    <row r="2640" spans="1:5">
      <c r="A2640" s="1309">
        <v>3511</v>
      </c>
      <c r="B2640" s="1309" t="s">
        <v>11970</v>
      </c>
      <c r="C2640" s="1309" t="s">
        <v>758</v>
      </c>
      <c r="D2640" s="1309" t="s">
        <v>9326</v>
      </c>
      <c r="E2640" s="1313">
        <v>98.48</v>
      </c>
    </row>
    <row r="2641" spans="1:5">
      <c r="A2641" s="1309">
        <v>38917</v>
      </c>
      <c r="B2641" s="1309" t="s">
        <v>11971</v>
      </c>
      <c r="C2641" s="1309" t="s">
        <v>758</v>
      </c>
      <c r="D2641" s="1309" t="s">
        <v>9340</v>
      </c>
      <c r="E2641" s="1313">
        <v>15.33</v>
      </c>
    </row>
    <row r="2642" spans="1:5">
      <c r="A2642" s="1309">
        <v>38919</v>
      </c>
      <c r="B2642" s="1309" t="s">
        <v>11972</v>
      </c>
      <c r="C2642" s="1309" t="s">
        <v>758</v>
      </c>
      <c r="D2642" s="1309" t="s">
        <v>9340</v>
      </c>
      <c r="E2642" s="1313">
        <v>22.81</v>
      </c>
    </row>
    <row r="2643" spans="1:5">
      <c r="A2643" s="1309">
        <v>38922</v>
      </c>
      <c r="B2643" s="1309" t="s">
        <v>11973</v>
      </c>
      <c r="C2643" s="1309" t="s">
        <v>758</v>
      </c>
      <c r="D2643" s="1309" t="s">
        <v>9340</v>
      </c>
      <c r="E2643" s="1313">
        <v>29.48</v>
      </c>
    </row>
    <row r="2644" spans="1:5">
      <c r="A2644" s="1309">
        <v>38921</v>
      </c>
      <c r="B2644" s="1309" t="s">
        <v>11974</v>
      </c>
      <c r="C2644" s="1309" t="s">
        <v>758</v>
      </c>
      <c r="D2644" s="1309" t="s">
        <v>9340</v>
      </c>
      <c r="E2644" s="1313">
        <v>36.44</v>
      </c>
    </row>
    <row r="2645" spans="1:5">
      <c r="A2645" s="1309">
        <v>38918</v>
      </c>
      <c r="B2645" s="1309" t="s">
        <v>11975</v>
      </c>
      <c r="C2645" s="1309" t="s">
        <v>758</v>
      </c>
      <c r="D2645" s="1309" t="s">
        <v>9340</v>
      </c>
      <c r="E2645" s="1313">
        <v>34.630000000000003</v>
      </c>
    </row>
    <row r="2646" spans="1:5">
      <c r="A2646" s="1309">
        <v>38920</v>
      </c>
      <c r="B2646" s="1309" t="s">
        <v>11976</v>
      </c>
      <c r="C2646" s="1309" t="s">
        <v>758</v>
      </c>
      <c r="D2646" s="1309" t="s">
        <v>9340</v>
      </c>
      <c r="E2646" s="1313">
        <v>43.3</v>
      </c>
    </row>
    <row r="2647" spans="1:5">
      <c r="A2647" s="1309">
        <v>12032</v>
      </c>
      <c r="B2647" s="1309" t="s">
        <v>11977</v>
      </c>
      <c r="C2647" s="1309" t="s">
        <v>9829</v>
      </c>
      <c r="D2647" s="1309" t="s">
        <v>9326</v>
      </c>
      <c r="E2647" s="1313">
        <v>51.61</v>
      </c>
    </row>
    <row r="2648" spans="1:5">
      <c r="A2648" s="1309">
        <v>12030</v>
      </c>
      <c r="B2648" s="1309" t="s">
        <v>11978</v>
      </c>
      <c r="C2648" s="1309" t="s">
        <v>9829</v>
      </c>
      <c r="D2648" s="1309" t="s">
        <v>9326</v>
      </c>
      <c r="E2648" s="1313">
        <v>48.49</v>
      </c>
    </row>
    <row r="2649" spans="1:5">
      <c r="A2649" s="1309">
        <v>10908</v>
      </c>
      <c r="B2649" s="1309" t="s">
        <v>11979</v>
      </c>
      <c r="C2649" s="1309" t="s">
        <v>758</v>
      </c>
      <c r="D2649" s="1309" t="s">
        <v>9326</v>
      </c>
      <c r="E2649" s="1313">
        <v>16.47</v>
      </c>
    </row>
    <row r="2650" spans="1:5">
      <c r="A2650" s="1309">
        <v>10909</v>
      </c>
      <c r="B2650" s="1309" t="s">
        <v>11980</v>
      </c>
      <c r="C2650" s="1309" t="s">
        <v>758</v>
      </c>
      <c r="D2650" s="1309" t="s">
        <v>9326</v>
      </c>
      <c r="E2650" s="1313">
        <v>26.26</v>
      </c>
    </row>
    <row r="2651" spans="1:5">
      <c r="A2651" s="1309">
        <v>3669</v>
      </c>
      <c r="B2651" s="1309" t="s">
        <v>11981</v>
      </c>
      <c r="C2651" s="1309" t="s">
        <v>758</v>
      </c>
      <c r="D2651" s="1309" t="s">
        <v>9326</v>
      </c>
      <c r="E2651" s="1313">
        <v>11.25</v>
      </c>
    </row>
    <row r="2652" spans="1:5">
      <c r="A2652" s="1309">
        <v>20138</v>
      </c>
      <c r="B2652" s="1309" t="s">
        <v>11982</v>
      </c>
      <c r="C2652" s="1309" t="s">
        <v>758</v>
      </c>
      <c r="D2652" s="1309" t="s">
        <v>9326</v>
      </c>
      <c r="E2652" s="1313">
        <v>55.91</v>
      </c>
    </row>
    <row r="2653" spans="1:5">
      <c r="A2653" s="1309">
        <v>20139</v>
      </c>
      <c r="B2653" s="1309" t="s">
        <v>11983</v>
      </c>
      <c r="C2653" s="1309" t="s">
        <v>758</v>
      </c>
      <c r="D2653" s="1309" t="s">
        <v>9326</v>
      </c>
      <c r="E2653" s="1313">
        <v>93.93</v>
      </c>
    </row>
    <row r="2654" spans="1:5">
      <c r="A2654" s="1309">
        <v>3668</v>
      </c>
      <c r="B2654" s="1309" t="s">
        <v>11984</v>
      </c>
      <c r="C2654" s="1309" t="s">
        <v>758</v>
      </c>
      <c r="D2654" s="1309" t="s">
        <v>9326</v>
      </c>
      <c r="E2654" s="1313">
        <v>37.24</v>
      </c>
    </row>
    <row r="2655" spans="1:5">
      <c r="A2655" s="1309">
        <v>3656</v>
      </c>
      <c r="B2655" s="1309" t="s">
        <v>11985</v>
      </c>
      <c r="C2655" s="1309" t="s">
        <v>758</v>
      </c>
      <c r="D2655" s="1309" t="s">
        <v>9326</v>
      </c>
      <c r="E2655" s="1313">
        <v>18.46</v>
      </c>
    </row>
    <row r="2656" spans="1:5">
      <c r="A2656" s="1309">
        <v>10911</v>
      </c>
      <c r="B2656" s="1309" t="s">
        <v>11986</v>
      </c>
      <c r="C2656" s="1309" t="s">
        <v>758</v>
      </c>
      <c r="D2656" s="1309" t="s">
        <v>9326</v>
      </c>
      <c r="E2656" s="1313">
        <v>20.48</v>
      </c>
    </row>
    <row r="2657" spans="1:5">
      <c r="A2657" s="1309">
        <v>3654</v>
      </c>
      <c r="B2657" s="1309" t="s">
        <v>11987</v>
      </c>
      <c r="C2657" s="1309" t="s">
        <v>758</v>
      </c>
      <c r="D2657" s="1309" t="s">
        <v>9326</v>
      </c>
      <c r="E2657" s="1313">
        <v>4.99</v>
      </c>
    </row>
    <row r="2658" spans="1:5">
      <c r="A2658" s="1309">
        <v>3664</v>
      </c>
      <c r="B2658" s="1309" t="s">
        <v>11988</v>
      </c>
      <c r="C2658" s="1309" t="s">
        <v>758</v>
      </c>
      <c r="D2658" s="1309" t="s">
        <v>9326</v>
      </c>
      <c r="E2658" s="1313">
        <v>6.2</v>
      </c>
    </row>
    <row r="2659" spans="1:5">
      <c r="A2659" s="1309">
        <v>3657</v>
      </c>
      <c r="B2659" s="1309" t="s">
        <v>11989</v>
      </c>
      <c r="C2659" s="1309" t="s">
        <v>758</v>
      </c>
      <c r="D2659" s="1309" t="s">
        <v>9326</v>
      </c>
      <c r="E2659" s="1313">
        <v>6.68</v>
      </c>
    </row>
    <row r="2660" spans="1:5">
      <c r="A2660" s="1309">
        <v>12625</v>
      </c>
      <c r="B2660" s="1309" t="s">
        <v>11990</v>
      </c>
      <c r="C2660" s="1309" t="s">
        <v>758</v>
      </c>
      <c r="D2660" s="1309" t="s">
        <v>9340</v>
      </c>
      <c r="E2660" s="1313">
        <v>11.41</v>
      </c>
    </row>
    <row r="2661" spans="1:5">
      <c r="A2661" s="1309">
        <v>20136</v>
      </c>
      <c r="B2661" s="1309" t="s">
        <v>11991</v>
      </c>
      <c r="C2661" s="1309" t="s">
        <v>758</v>
      </c>
      <c r="D2661" s="1309" t="s">
        <v>9326</v>
      </c>
      <c r="E2661" s="1313">
        <v>126.16</v>
      </c>
    </row>
    <row r="2662" spans="1:5">
      <c r="A2662" s="1309">
        <v>20144</v>
      </c>
      <c r="B2662" s="1309" t="s">
        <v>11992</v>
      </c>
      <c r="C2662" s="1309" t="s">
        <v>758</v>
      </c>
      <c r="D2662" s="1309" t="s">
        <v>9326</v>
      </c>
      <c r="E2662" s="1313">
        <v>55.42</v>
      </c>
    </row>
    <row r="2663" spans="1:5">
      <c r="A2663" s="1309">
        <v>20143</v>
      </c>
      <c r="B2663" s="1309" t="s">
        <v>11993</v>
      </c>
      <c r="C2663" s="1309" t="s">
        <v>758</v>
      </c>
      <c r="D2663" s="1309" t="s">
        <v>9326</v>
      </c>
      <c r="E2663" s="1313">
        <v>51.76</v>
      </c>
    </row>
    <row r="2664" spans="1:5">
      <c r="A2664" s="1309">
        <v>20145</v>
      </c>
      <c r="B2664" s="1309" t="s">
        <v>11994</v>
      </c>
      <c r="C2664" s="1309" t="s">
        <v>758</v>
      </c>
      <c r="D2664" s="1309" t="s">
        <v>9326</v>
      </c>
      <c r="E2664" s="1313">
        <v>146.88</v>
      </c>
    </row>
    <row r="2665" spans="1:5">
      <c r="A2665" s="1309">
        <v>20146</v>
      </c>
      <c r="B2665" s="1309" t="s">
        <v>11995</v>
      </c>
      <c r="C2665" s="1309" t="s">
        <v>758</v>
      </c>
      <c r="D2665" s="1309" t="s">
        <v>9326</v>
      </c>
      <c r="E2665" s="1313">
        <v>165.63</v>
      </c>
    </row>
    <row r="2666" spans="1:5">
      <c r="A2666" s="1309">
        <v>20140</v>
      </c>
      <c r="B2666" s="1309" t="s">
        <v>11996</v>
      </c>
      <c r="C2666" s="1309" t="s">
        <v>758</v>
      </c>
      <c r="D2666" s="1309" t="s">
        <v>9326</v>
      </c>
      <c r="E2666" s="1313">
        <v>6.59</v>
      </c>
    </row>
    <row r="2667" spans="1:5">
      <c r="A2667" s="1309">
        <v>20141</v>
      </c>
      <c r="B2667" s="1309" t="s">
        <v>11997</v>
      </c>
      <c r="C2667" s="1309" t="s">
        <v>758</v>
      </c>
      <c r="D2667" s="1309" t="s">
        <v>9326</v>
      </c>
      <c r="E2667" s="1313">
        <v>11.57</v>
      </c>
    </row>
    <row r="2668" spans="1:5">
      <c r="A2668" s="1309">
        <v>20142</v>
      </c>
      <c r="B2668" s="1309" t="s">
        <v>11998</v>
      </c>
      <c r="C2668" s="1309" t="s">
        <v>758</v>
      </c>
      <c r="D2668" s="1309" t="s">
        <v>9326</v>
      </c>
      <c r="E2668" s="1313">
        <v>35.42</v>
      </c>
    </row>
    <row r="2669" spans="1:5">
      <c r="A2669" s="1309">
        <v>3659</v>
      </c>
      <c r="B2669" s="1309" t="s">
        <v>11999</v>
      </c>
      <c r="C2669" s="1309" t="s">
        <v>758</v>
      </c>
      <c r="D2669" s="1309" t="s">
        <v>9326</v>
      </c>
      <c r="E2669" s="1313">
        <v>15.36</v>
      </c>
    </row>
    <row r="2670" spans="1:5">
      <c r="A2670" s="1309">
        <v>3660</v>
      </c>
      <c r="B2670" s="1309" t="s">
        <v>12000</v>
      </c>
      <c r="C2670" s="1309" t="s">
        <v>758</v>
      </c>
      <c r="D2670" s="1309" t="s">
        <v>9326</v>
      </c>
      <c r="E2670" s="1313">
        <v>22.14</v>
      </c>
    </row>
    <row r="2671" spans="1:5">
      <c r="A2671" s="1309">
        <v>3662</v>
      </c>
      <c r="B2671" s="1309" t="s">
        <v>12001</v>
      </c>
      <c r="C2671" s="1309" t="s">
        <v>758</v>
      </c>
      <c r="D2671" s="1309" t="s">
        <v>9326</v>
      </c>
      <c r="E2671" s="1313">
        <v>8.36</v>
      </c>
    </row>
    <row r="2672" spans="1:5">
      <c r="A2672" s="1309">
        <v>3661</v>
      </c>
      <c r="B2672" s="1309" t="s">
        <v>12002</v>
      </c>
      <c r="C2672" s="1309" t="s">
        <v>758</v>
      </c>
      <c r="D2672" s="1309" t="s">
        <v>9326</v>
      </c>
      <c r="E2672" s="1313">
        <v>12.31</v>
      </c>
    </row>
    <row r="2673" spans="1:5">
      <c r="A2673" s="1309">
        <v>3658</v>
      </c>
      <c r="B2673" s="1309" t="s">
        <v>12003</v>
      </c>
      <c r="C2673" s="1309" t="s">
        <v>758</v>
      </c>
      <c r="D2673" s="1309" t="s">
        <v>9326</v>
      </c>
      <c r="E2673" s="1313">
        <v>15.66</v>
      </c>
    </row>
    <row r="2674" spans="1:5">
      <c r="A2674" s="1309">
        <v>3670</v>
      </c>
      <c r="B2674" s="1309" t="s">
        <v>12004</v>
      </c>
      <c r="C2674" s="1309" t="s">
        <v>758</v>
      </c>
      <c r="D2674" s="1309" t="s">
        <v>9326</v>
      </c>
      <c r="E2674" s="1313">
        <v>20.440000000000001</v>
      </c>
    </row>
    <row r="2675" spans="1:5">
      <c r="A2675" s="1309">
        <v>3666</v>
      </c>
      <c r="B2675" s="1309" t="s">
        <v>12005</v>
      </c>
      <c r="C2675" s="1309" t="s">
        <v>758</v>
      </c>
      <c r="D2675" s="1309" t="s">
        <v>9326</v>
      </c>
      <c r="E2675" s="1313">
        <v>3.46</v>
      </c>
    </row>
    <row r="2676" spans="1:5">
      <c r="A2676" s="1309">
        <v>14157</v>
      </c>
      <c r="B2676" s="1309" t="s">
        <v>12006</v>
      </c>
      <c r="C2676" s="1309" t="s">
        <v>758</v>
      </c>
      <c r="D2676" s="1309" t="s">
        <v>9340</v>
      </c>
      <c r="E2676" s="1313">
        <v>1.26</v>
      </c>
    </row>
    <row r="2677" spans="1:5">
      <c r="A2677" s="1309">
        <v>3653</v>
      </c>
      <c r="B2677" s="1309" t="s">
        <v>12007</v>
      </c>
      <c r="C2677" s="1309" t="s">
        <v>758</v>
      </c>
      <c r="D2677" s="1309" t="s">
        <v>9340</v>
      </c>
      <c r="E2677" s="1313">
        <v>122.24</v>
      </c>
    </row>
    <row r="2678" spans="1:5">
      <c r="A2678" s="1309">
        <v>3649</v>
      </c>
      <c r="B2678" s="1309" t="s">
        <v>12008</v>
      </c>
      <c r="C2678" s="1309" t="s">
        <v>758</v>
      </c>
      <c r="D2678" s="1309" t="s">
        <v>9340</v>
      </c>
      <c r="E2678" s="1313">
        <v>253.2</v>
      </c>
    </row>
    <row r="2679" spans="1:5">
      <c r="A2679" s="1309">
        <v>42696</v>
      </c>
      <c r="B2679" s="1309" t="s">
        <v>12009</v>
      </c>
      <c r="C2679" s="1309" t="s">
        <v>758</v>
      </c>
      <c r="D2679" s="1309" t="s">
        <v>9340</v>
      </c>
      <c r="E2679" s="1313">
        <v>708.42</v>
      </c>
    </row>
    <row r="2680" spans="1:5">
      <c r="A2680" s="1309">
        <v>42697</v>
      </c>
      <c r="B2680" s="1309" t="s">
        <v>12010</v>
      </c>
      <c r="C2680" s="1309" t="s">
        <v>758</v>
      </c>
      <c r="D2680" s="1309" t="s">
        <v>9340</v>
      </c>
      <c r="E2680" s="1314">
        <v>1066.8900000000001</v>
      </c>
    </row>
    <row r="2681" spans="1:5">
      <c r="A2681" s="1309">
        <v>42698</v>
      </c>
      <c r="B2681" s="1309" t="s">
        <v>12011</v>
      </c>
      <c r="C2681" s="1309" t="s">
        <v>758</v>
      </c>
      <c r="D2681" s="1309" t="s">
        <v>9340</v>
      </c>
      <c r="E2681" s="1314">
        <v>1486.15</v>
      </c>
    </row>
    <row r="2682" spans="1:5">
      <c r="A2682" s="1309">
        <v>39875</v>
      </c>
      <c r="B2682" s="1309" t="s">
        <v>12012</v>
      </c>
      <c r="C2682" s="1309" t="s">
        <v>758</v>
      </c>
      <c r="D2682" s="1309" t="s">
        <v>9340</v>
      </c>
      <c r="E2682" s="1313">
        <v>705.17</v>
      </c>
    </row>
    <row r="2683" spans="1:5">
      <c r="A2683" s="1309">
        <v>39876</v>
      </c>
      <c r="B2683" s="1309" t="s">
        <v>12013</v>
      </c>
      <c r="C2683" s="1309" t="s">
        <v>758</v>
      </c>
      <c r="D2683" s="1309" t="s">
        <v>9340</v>
      </c>
      <c r="E2683" s="1313">
        <v>882.87</v>
      </c>
    </row>
    <row r="2684" spans="1:5">
      <c r="A2684" s="1309">
        <v>39877</v>
      </c>
      <c r="B2684" s="1309" t="s">
        <v>12014</v>
      </c>
      <c r="C2684" s="1309" t="s">
        <v>758</v>
      </c>
      <c r="D2684" s="1309" t="s">
        <v>9340</v>
      </c>
      <c r="E2684" s="1314">
        <v>1224.51</v>
      </c>
    </row>
    <row r="2685" spans="1:5">
      <c r="A2685" s="1309">
        <v>39878</v>
      </c>
      <c r="B2685" s="1309" t="s">
        <v>12015</v>
      </c>
      <c r="C2685" s="1309" t="s">
        <v>758</v>
      </c>
      <c r="D2685" s="1309" t="s">
        <v>9340</v>
      </c>
      <c r="E2685" s="1314">
        <v>1617.37</v>
      </c>
    </row>
    <row r="2686" spans="1:5">
      <c r="A2686" s="1309">
        <v>39872</v>
      </c>
      <c r="B2686" s="1309" t="s">
        <v>12016</v>
      </c>
      <c r="C2686" s="1309" t="s">
        <v>758</v>
      </c>
      <c r="D2686" s="1309" t="s">
        <v>9340</v>
      </c>
      <c r="E2686" s="1313">
        <v>483.59</v>
      </c>
    </row>
    <row r="2687" spans="1:5">
      <c r="A2687" s="1309">
        <v>39873</v>
      </c>
      <c r="B2687" s="1309" t="s">
        <v>12017</v>
      </c>
      <c r="C2687" s="1309" t="s">
        <v>758</v>
      </c>
      <c r="D2687" s="1309" t="s">
        <v>9340</v>
      </c>
      <c r="E2687" s="1313">
        <v>560.92999999999995</v>
      </c>
    </row>
    <row r="2688" spans="1:5">
      <c r="A2688" s="1309">
        <v>39874</v>
      </c>
      <c r="B2688" s="1309" t="s">
        <v>12018</v>
      </c>
      <c r="C2688" s="1309" t="s">
        <v>758</v>
      </c>
      <c r="D2688" s="1309" t="s">
        <v>9340</v>
      </c>
      <c r="E2688" s="1313">
        <v>616.11</v>
      </c>
    </row>
    <row r="2689" spans="1:5">
      <c r="A2689" s="1309">
        <v>3674</v>
      </c>
      <c r="B2689" s="1309" t="s">
        <v>12019</v>
      </c>
      <c r="C2689" s="1309" t="s">
        <v>689</v>
      </c>
      <c r="D2689" s="1309" t="s">
        <v>9326</v>
      </c>
      <c r="E2689" s="1313">
        <v>87.23</v>
      </c>
    </row>
    <row r="2690" spans="1:5">
      <c r="A2690" s="1309">
        <v>3681</v>
      </c>
      <c r="B2690" s="1309" t="s">
        <v>12020</v>
      </c>
      <c r="C2690" s="1309" t="s">
        <v>689</v>
      </c>
      <c r="D2690" s="1309" t="s">
        <v>9326</v>
      </c>
      <c r="E2690" s="1313">
        <v>129.78</v>
      </c>
    </row>
    <row r="2691" spans="1:5">
      <c r="A2691" s="1309">
        <v>3676</v>
      </c>
      <c r="B2691" s="1309" t="s">
        <v>12021</v>
      </c>
      <c r="C2691" s="1309" t="s">
        <v>689</v>
      </c>
      <c r="D2691" s="1309" t="s">
        <v>9326</v>
      </c>
      <c r="E2691" s="1313">
        <v>488.42</v>
      </c>
    </row>
    <row r="2692" spans="1:5">
      <c r="A2692" s="1309">
        <v>3679</v>
      </c>
      <c r="B2692" s="1309" t="s">
        <v>12022</v>
      </c>
      <c r="C2692" s="1309" t="s">
        <v>689</v>
      </c>
      <c r="D2692" s="1309" t="s">
        <v>9326</v>
      </c>
      <c r="E2692" s="1313">
        <v>404.08</v>
      </c>
    </row>
    <row r="2693" spans="1:5">
      <c r="A2693" s="1309">
        <v>3672</v>
      </c>
      <c r="B2693" s="1309" t="s">
        <v>12023</v>
      </c>
      <c r="C2693" s="1309" t="s">
        <v>689</v>
      </c>
      <c r="D2693" s="1309" t="s">
        <v>9326</v>
      </c>
      <c r="E2693" s="1313">
        <v>1.37</v>
      </c>
    </row>
    <row r="2694" spans="1:5">
      <c r="A2694" s="1309">
        <v>3671</v>
      </c>
      <c r="B2694" s="1309" t="s">
        <v>12024</v>
      </c>
      <c r="C2694" s="1309" t="s">
        <v>689</v>
      </c>
      <c r="D2694" s="1309" t="s">
        <v>9330</v>
      </c>
      <c r="E2694" s="1313">
        <v>1.3</v>
      </c>
    </row>
    <row r="2695" spans="1:5">
      <c r="A2695" s="1309">
        <v>3673</v>
      </c>
      <c r="B2695" s="1309" t="s">
        <v>12025</v>
      </c>
      <c r="C2695" s="1309" t="s">
        <v>689</v>
      </c>
      <c r="D2695" s="1309" t="s">
        <v>9326</v>
      </c>
      <c r="E2695" s="1313">
        <v>2.04</v>
      </c>
    </row>
    <row r="2696" spans="1:5">
      <c r="A2696" s="1309">
        <v>38394</v>
      </c>
      <c r="B2696" s="1309" t="s">
        <v>12026</v>
      </c>
      <c r="C2696" s="1309" t="s">
        <v>758</v>
      </c>
      <c r="D2696" s="1309" t="s">
        <v>9326</v>
      </c>
      <c r="E2696" s="1313">
        <v>343.82</v>
      </c>
    </row>
    <row r="2697" spans="1:5">
      <c r="A2697" s="1309">
        <v>3729</v>
      </c>
      <c r="B2697" s="1309" t="s">
        <v>12027</v>
      </c>
      <c r="C2697" s="1309" t="s">
        <v>758</v>
      </c>
      <c r="D2697" s="1309" t="s">
        <v>9326</v>
      </c>
      <c r="E2697" s="1313">
        <v>83.51</v>
      </c>
    </row>
    <row r="2698" spans="1:5">
      <c r="A2698" s="1309">
        <v>39357</v>
      </c>
      <c r="B2698" s="1309" t="s">
        <v>12028</v>
      </c>
      <c r="C2698" s="1309" t="s">
        <v>758</v>
      </c>
      <c r="D2698" s="1309" t="s">
        <v>9340</v>
      </c>
      <c r="E2698" s="1313">
        <v>139.30000000000001</v>
      </c>
    </row>
    <row r="2699" spans="1:5">
      <c r="A2699" s="1309">
        <v>39358</v>
      </c>
      <c r="B2699" s="1309" t="s">
        <v>12029</v>
      </c>
      <c r="C2699" s="1309" t="s">
        <v>758</v>
      </c>
      <c r="D2699" s="1309" t="s">
        <v>9340</v>
      </c>
      <c r="E2699" s="1313">
        <v>152.75</v>
      </c>
    </row>
    <row r="2700" spans="1:5">
      <c r="A2700" s="1309">
        <v>39356</v>
      </c>
      <c r="B2700" s="1309" t="s">
        <v>12030</v>
      </c>
      <c r="C2700" s="1309" t="s">
        <v>758</v>
      </c>
      <c r="D2700" s="1309" t="s">
        <v>9340</v>
      </c>
      <c r="E2700" s="1313">
        <v>260.58999999999997</v>
      </c>
    </row>
    <row r="2701" spans="1:5">
      <c r="A2701" s="1309">
        <v>39355</v>
      </c>
      <c r="B2701" s="1309" t="s">
        <v>12031</v>
      </c>
      <c r="C2701" s="1309" t="s">
        <v>758</v>
      </c>
      <c r="D2701" s="1309" t="s">
        <v>9340</v>
      </c>
      <c r="E2701" s="1313">
        <v>224.25</v>
      </c>
    </row>
    <row r="2702" spans="1:5">
      <c r="A2702" s="1309">
        <v>39353</v>
      </c>
      <c r="B2702" s="1309" t="s">
        <v>12032</v>
      </c>
      <c r="C2702" s="1309" t="s">
        <v>758</v>
      </c>
      <c r="D2702" s="1309" t="s">
        <v>9340</v>
      </c>
      <c r="E2702" s="1313">
        <v>307.52</v>
      </c>
    </row>
    <row r="2703" spans="1:5">
      <c r="A2703" s="1309">
        <v>39354</v>
      </c>
      <c r="B2703" s="1309" t="s">
        <v>12033</v>
      </c>
      <c r="C2703" s="1309" t="s">
        <v>758</v>
      </c>
      <c r="D2703" s="1309" t="s">
        <v>9340</v>
      </c>
      <c r="E2703" s="1313">
        <v>306.49</v>
      </c>
    </row>
    <row r="2704" spans="1:5">
      <c r="A2704" s="1309">
        <v>39398</v>
      </c>
      <c r="B2704" s="1309" t="s">
        <v>12034</v>
      </c>
      <c r="C2704" s="1309" t="s">
        <v>758</v>
      </c>
      <c r="D2704" s="1309" t="s">
        <v>9326</v>
      </c>
      <c r="E2704" s="1313">
        <v>55.23</v>
      </c>
    </row>
    <row r="2705" spans="1:5">
      <c r="A2705" s="1309">
        <v>13343</v>
      </c>
      <c r="B2705" s="1309" t="s">
        <v>12035</v>
      </c>
      <c r="C2705" s="1309" t="s">
        <v>758</v>
      </c>
      <c r="D2705" s="1309" t="s">
        <v>9340</v>
      </c>
      <c r="E2705" s="1313">
        <v>31.94</v>
      </c>
    </row>
    <row r="2706" spans="1:5">
      <c r="A2706" s="1309">
        <v>12118</v>
      </c>
      <c r="B2706" s="1309" t="s">
        <v>12036</v>
      </c>
      <c r="C2706" s="1309" t="s">
        <v>758</v>
      </c>
      <c r="D2706" s="1309" t="s">
        <v>9326</v>
      </c>
      <c r="E2706" s="1313">
        <v>21.91</v>
      </c>
    </row>
    <row r="2707" spans="1:5">
      <c r="A2707" s="1309">
        <v>39482</v>
      </c>
      <c r="B2707" s="1309" t="s">
        <v>12037</v>
      </c>
      <c r="C2707" s="1309" t="s">
        <v>758</v>
      </c>
      <c r="D2707" s="1309" t="s">
        <v>9326</v>
      </c>
      <c r="E2707" s="1313">
        <v>589.03</v>
      </c>
    </row>
    <row r="2708" spans="1:5">
      <c r="A2708" s="1309">
        <v>39486</v>
      </c>
      <c r="B2708" s="1309" t="s">
        <v>12038</v>
      </c>
      <c r="C2708" s="1309" t="s">
        <v>758</v>
      </c>
      <c r="D2708" s="1309" t="s">
        <v>9326</v>
      </c>
      <c r="E2708" s="1313">
        <v>480.73</v>
      </c>
    </row>
    <row r="2709" spans="1:5">
      <c r="A2709" s="1309">
        <v>39484</v>
      </c>
      <c r="B2709" s="1309" t="s">
        <v>12039</v>
      </c>
      <c r="C2709" s="1309" t="s">
        <v>758</v>
      </c>
      <c r="D2709" s="1309" t="s">
        <v>9326</v>
      </c>
      <c r="E2709" s="1313">
        <v>589.03</v>
      </c>
    </row>
    <row r="2710" spans="1:5">
      <c r="A2710" s="1309">
        <v>39488</v>
      </c>
      <c r="B2710" s="1309" t="s">
        <v>12040</v>
      </c>
      <c r="C2710" s="1309" t="s">
        <v>758</v>
      </c>
      <c r="D2710" s="1309" t="s">
        <v>9326</v>
      </c>
      <c r="E2710" s="1313">
        <v>488.6</v>
      </c>
    </row>
    <row r="2711" spans="1:5">
      <c r="A2711" s="1309">
        <v>39485</v>
      </c>
      <c r="B2711" s="1309" t="s">
        <v>12041</v>
      </c>
      <c r="C2711" s="1309" t="s">
        <v>758</v>
      </c>
      <c r="D2711" s="1309" t="s">
        <v>9326</v>
      </c>
      <c r="E2711" s="1313">
        <v>589.03</v>
      </c>
    </row>
    <row r="2712" spans="1:5">
      <c r="A2712" s="1309">
        <v>39489</v>
      </c>
      <c r="B2712" s="1309" t="s">
        <v>12042</v>
      </c>
      <c r="C2712" s="1309" t="s">
        <v>758</v>
      </c>
      <c r="D2712" s="1309" t="s">
        <v>9326</v>
      </c>
      <c r="E2712" s="1313">
        <v>496.89</v>
      </c>
    </row>
    <row r="2713" spans="1:5">
      <c r="A2713" s="1309">
        <v>39490</v>
      </c>
      <c r="B2713" s="1309" t="s">
        <v>12043</v>
      </c>
      <c r="C2713" s="1309" t="s">
        <v>758</v>
      </c>
      <c r="D2713" s="1309" t="s">
        <v>9326</v>
      </c>
      <c r="E2713" s="1313">
        <v>740.42</v>
      </c>
    </row>
    <row r="2714" spans="1:5">
      <c r="A2714" s="1309">
        <v>39494</v>
      </c>
      <c r="B2714" s="1309" t="s">
        <v>12044</v>
      </c>
      <c r="C2714" s="1309" t="s">
        <v>758</v>
      </c>
      <c r="D2714" s="1309" t="s">
        <v>9326</v>
      </c>
      <c r="E2714" s="1313">
        <v>531.69000000000005</v>
      </c>
    </row>
    <row r="2715" spans="1:5">
      <c r="A2715" s="1309">
        <v>39495</v>
      </c>
      <c r="B2715" s="1309" t="s">
        <v>12045</v>
      </c>
      <c r="C2715" s="1309" t="s">
        <v>758</v>
      </c>
      <c r="D2715" s="1309" t="s">
        <v>9326</v>
      </c>
      <c r="E2715" s="1313">
        <v>599.14</v>
      </c>
    </row>
    <row r="2716" spans="1:5">
      <c r="A2716" s="1309">
        <v>39496</v>
      </c>
      <c r="B2716" s="1309" t="s">
        <v>12046</v>
      </c>
      <c r="C2716" s="1309" t="s">
        <v>758</v>
      </c>
      <c r="D2716" s="1309" t="s">
        <v>9326</v>
      </c>
      <c r="E2716" s="1313">
        <v>659.05</v>
      </c>
    </row>
    <row r="2717" spans="1:5">
      <c r="A2717" s="1309">
        <v>39492</v>
      </c>
      <c r="B2717" s="1309" t="s">
        <v>12047</v>
      </c>
      <c r="C2717" s="1309" t="s">
        <v>758</v>
      </c>
      <c r="D2717" s="1309" t="s">
        <v>9326</v>
      </c>
      <c r="E2717" s="1313">
        <v>763</v>
      </c>
    </row>
    <row r="2718" spans="1:5">
      <c r="A2718" s="1309">
        <v>39497</v>
      </c>
      <c r="B2718" s="1309" t="s">
        <v>12048</v>
      </c>
      <c r="C2718" s="1309" t="s">
        <v>758</v>
      </c>
      <c r="D2718" s="1309" t="s">
        <v>9326</v>
      </c>
      <c r="E2718" s="1313">
        <v>689.19</v>
      </c>
    </row>
    <row r="2719" spans="1:5">
      <c r="A2719" s="1309">
        <v>39493</v>
      </c>
      <c r="B2719" s="1309" t="s">
        <v>12049</v>
      </c>
      <c r="C2719" s="1309" t="s">
        <v>758</v>
      </c>
      <c r="D2719" s="1309" t="s">
        <v>9326</v>
      </c>
      <c r="E2719" s="1313">
        <v>818.39</v>
      </c>
    </row>
    <row r="2720" spans="1:5">
      <c r="A2720" s="1309">
        <v>39500</v>
      </c>
      <c r="B2720" s="1309" t="s">
        <v>12050</v>
      </c>
      <c r="C2720" s="1309" t="s">
        <v>758</v>
      </c>
      <c r="D2720" s="1309" t="s">
        <v>9326</v>
      </c>
      <c r="E2720" s="1313">
        <v>892.94</v>
      </c>
    </row>
    <row r="2721" spans="1:5">
      <c r="A2721" s="1309">
        <v>39498</v>
      </c>
      <c r="B2721" s="1309" t="s">
        <v>12051</v>
      </c>
      <c r="C2721" s="1309" t="s">
        <v>758</v>
      </c>
      <c r="D2721" s="1309" t="s">
        <v>9326</v>
      </c>
      <c r="E2721" s="1314">
        <v>1101.29</v>
      </c>
    </row>
    <row r="2722" spans="1:5">
      <c r="A2722" s="1309">
        <v>43628</v>
      </c>
      <c r="B2722" s="1309" t="s">
        <v>12052</v>
      </c>
      <c r="C2722" s="1309" t="s">
        <v>758</v>
      </c>
      <c r="D2722" s="1309" t="s">
        <v>9326</v>
      </c>
      <c r="E2722" s="1313">
        <v>868.05</v>
      </c>
    </row>
    <row r="2723" spans="1:5">
      <c r="A2723" s="1309">
        <v>39501</v>
      </c>
      <c r="B2723" s="1309" t="s">
        <v>12053</v>
      </c>
      <c r="C2723" s="1309" t="s">
        <v>758</v>
      </c>
      <c r="D2723" s="1309" t="s">
        <v>9326</v>
      </c>
      <c r="E2723" s="1313">
        <v>917.12</v>
      </c>
    </row>
    <row r="2724" spans="1:5">
      <c r="A2724" s="1309">
        <v>39499</v>
      </c>
      <c r="B2724" s="1309" t="s">
        <v>12054</v>
      </c>
      <c r="C2724" s="1309" t="s">
        <v>758</v>
      </c>
      <c r="D2724" s="1309" t="s">
        <v>9326</v>
      </c>
      <c r="E2724" s="1314">
        <v>1116.92</v>
      </c>
    </row>
    <row r="2725" spans="1:5">
      <c r="A2725" s="1309">
        <v>43621</v>
      </c>
      <c r="B2725" s="1309" t="s">
        <v>12055</v>
      </c>
      <c r="C2725" s="1309" t="s">
        <v>758</v>
      </c>
      <c r="D2725" s="1309" t="s">
        <v>9326</v>
      </c>
      <c r="E2725" s="1313">
        <v>922.3</v>
      </c>
    </row>
    <row r="2726" spans="1:5">
      <c r="A2726" s="1309">
        <v>3733</v>
      </c>
      <c r="B2726" s="1309" t="s">
        <v>12056</v>
      </c>
      <c r="C2726" s="1309" t="s">
        <v>819</v>
      </c>
      <c r="D2726" s="1309" t="s">
        <v>9340</v>
      </c>
      <c r="E2726" s="1313">
        <v>58.96</v>
      </c>
    </row>
    <row r="2727" spans="1:5">
      <c r="A2727" s="1309">
        <v>3731</v>
      </c>
      <c r="B2727" s="1309" t="s">
        <v>12057</v>
      </c>
      <c r="C2727" s="1309" t="s">
        <v>819</v>
      </c>
      <c r="D2727" s="1309" t="s">
        <v>9340</v>
      </c>
      <c r="E2727" s="1313">
        <v>54.73</v>
      </c>
    </row>
    <row r="2728" spans="1:5">
      <c r="A2728" s="1309">
        <v>38137</v>
      </c>
      <c r="B2728" s="1309" t="s">
        <v>12058</v>
      </c>
      <c r="C2728" s="1309" t="s">
        <v>819</v>
      </c>
      <c r="D2728" s="1309" t="s">
        <v>9340</v>
      </c>
      <c r="E2728" s="1313">
        <v>55.05</v>
      </c>
    </row>
    <row r="2729" spans="1:5">
      <c r="A2729" s="1309">
        <v>38135</v>
      </c>
      <c r="B2729" s="1309" t="s">
        <v>12059</v>
      </c>
      <c r="C2729" s="1309" t="s">
        <v>819</v>
      </c>
      <c r="D2729" s="1309" t="s">
        <v>9340</v>
      </c>
      <c r="E2729" s="1313">
        <v>69.78</v>
      </c>
    </row>
    <row r="2730" spans="1:5">
      <c r="A2730" s="1309">
        <v>38138</v>
      </c>
      <c r="B2730" s="1309" t="s">
        <v>12060</v>
      </c>
      <c r="C2730" s="1309" t="s">
        <v>819</v>
      </c>
      <c r="D2730" s="1309" t="s">
        <v>9340</v>
      </c>
      <c r="E2730" s="1313">
        <v>54.06</v>
      </c>
    </row>
    <row r="2731" spans="1:5">
      <c r="A2731" s="1309">
        <v>3736</v>
      </c>
      <c r="B2731" s="1309" t="s">
        <v>12061</v>
      </c>
      <c r="C2731" s="1309" t="s">
        <v>819</v>
      </c>
      <c r="D2731" s="1309" t="s">
        <v>9330</v>
      </c>
      <c r="E2731" s="1313">
        <v>53</v>
      </c>
    </row>
    <row r="2732" spans="1:5">
      <c r="A2732" s="1309">
        <v>3741</v>
      </c>
      <c r="B2732" s="1309" t="s">
        <v>12062</v>
      </c>
      <c r="C2732" s="1309" t="s">
        <v>819</v>
      </c>
      <c r="D2732" s="1309" t="s">
        <v>9326</v>
      </c>
      <c r="E2732" s="1313">
        <v>55.24</v>
      </c>
    </row>
    <row r="2733" spans="1:5">
      <c r="A2733" s="1309">
        <v>3745</v>
      </c>
      <c r="B2733" s="1309" t="s">
        <v>12063</v>
      </c>
      <c r="C2733" s="1309" t="s">
        <v>819</v>
      </c>
      <c r="D2733" s="1309" t="s">
        <v>9326</v>
      </c>
      <c r="E2733" s="1313">
        <v>59.57</v>
      </c>
    </row>
    <row r="2734" spans="1:5">
      <c r="A2734" s="1309">
        <v>3743</v>
      </c>
      <c r="B2734" s="1309" t="s">
        <v>12064</v>
      </c>
      <c r="C2734" s="1309" t="s">
        <v>819</v>
      </c>
      <c r="D2734" s="1309" t="s">
        <v>9326</v>
      </c>
      <c r="E2734" s="1313">
        <v>55.05</v>
      </c>
    </row>
    <row r="2735" spans="1:5">
      <c r="A2735" s="1309">
        <v>3744</v>
      </c>
      <c r="B2735" s="1309" t="s">
        <v>12065</v>
      </c>
      <c r="C2735" s="1309" t="s">
        <v>819</v>
      </c>
      <c r="D2735" s="1309" t="s">
        <v>9326</v>
      </c>
      <c r="E2735" s="1313">
        <v>60.6</v>
      </c>
    </row>
    <row r="2736" spans="1:5">
      <c r="A2736" s="1309">
        <v>3739</v>
      </c>
      <c r="B2736" s="1309" t="s">
        <v>12066</v>
      </c>
      <c r="C2736" s="1309" t="s">
        <v>819</v>
      </c>
      <c r="D2736" s="1309" t="s">
        <v>9326</v>
      </c>
      <c r="E2736" s="1313">
        <v>63.68</v>
      </c>
    </row>
    <row r="2737" spans="1:5">
      <c r="A2737" s="1309">
        <v>3737</v>
      </c>
      <c r="B2737" s="1309" t="s">
        <v>12067</v>
      </c>
      <c r="C2737" s="1309" t="s">
        <v>819</v>
      </c>
      <c r="D2737" s="1309" t="s">
        <v>9326</v>
      </c>
      <c r="E2737" s="1313">
        <v>66.760000000000005</v>
      </c>
    </row>
    <row r="2738" spans="1:5">
      <c r="A2738" s="1309">
        <v>3738</v>
      </c>
      <c r="B2738" s="1309" t="s">
        <v>12068</v>
      </c>
      <c r="C2738" s="1309" t="s">
        <v>819</v>
      </c>
      <c r="D2738" s="1309" t="s">
        <v>9326</v>
      </c>
      <c r="E2738" s="1313">
        <v>77.03</v>
      </c>
    </row>
    <row r="2739" spans="1:5">
      <c r="A2739" s="1309">
        <v>3747</v>
      </c>
      <c r="B2739" s="1309" t="s">
        <v>12069</v>
      </c>
      <c r="C2739" s="1309" t="s">
        <v>819</v>
      </c>
      <c r="D2739" s="1309" t="s">
        <v>9326</v>
      </c>
      <c r="E2739" s="1313">
        <v>60.6</v>
      </c>
    </row>
    <row r="2740" spans="1:5">
      <c r="A2740" s="1309">
        <v>11649</v>
      </c>
      <c r="B2740" s="1309" t="s">
        <v>12070</v>
      </c>
      <c r="C2740" s="1309" t="s">
        <v>758</v>
      </c>
      <c r="D2740" s="1309" t="s">
        <v>9326</v>
      </c>
      <c r="E2740" s="1313">
        <v>439.61</v>
      </c>
    </row>
    <row r="2741" spans="1:5">
      <c r="A2741" s="1309">
        <v>11650</v>
      </c>
      <c r="B2741" s="1309" t="s">
        <v>12071</v>
      </c>
      <c r="C2741" s="1309" t="s">
        <v>758</v>
      </c>
      <c r="D2741" s="1309" t="s">
        <v>9326</v>
      </c>
      <c r="E2741" s="1313">
        <v>749.29</v>
      </c>
    </row>
    <row r="2742" spans="1:5">
      <c r="A2742" s="1309">
        <v>3742</v>
      </c>
      <c r="B2742" s="1309" t="s">
        <v>12072</v>
      </c>
      <c r="C2742" s="1309" t="s">
        <v>819</v>
      </c>
      <c r="D2742" s="1309" t="s">
        <v>9326</v>
      </c>
      <c r="E2742" s="1313">
        <v>79.91</v>
      </c>
    </row>
    <row r="2743" spans="1:5">
      <c r="A2743" s="1309">
        <v>3746</v>
      </c>
      <c r="B2743" s="1309" t="s">
        <v>12073</v>
      </c>
      <c r="C2743" s="1309" t="s">
        <v>819</v>
      </c>
      <c r="D2743" s="1309" t="s">
        <v>9326</v>
      </c>
      <c r="E2743" s="1313">
        <v>93.3</v>
      </c>
    </row>
    <row r="2744" spans="1:5">
      <c r="A2744" s="1309">
        <v>21106</v>
      </c>
      <c r="B2744" s="1309" t="s">
        <v>12074</v>
      </c>
      <c r="C2744" s="1309" t="s">
        <v>9401</v>
      </c>
      <c r="D2744" s="1309" t="s">
        <v>9340</v>
      </c>
      <c r="E2744" s="1313">
        <v>41.67</v>
      </c>
    </row>
    <row r="2745" spans="1:5">
      <c r="A2745" s="1309">
        <v>3755</v>
      </c>
      <c r="B2745" s="1309" t="s">
        <v>12075</v>
      </c>
      <c r="C2745" s="1309" t="s">
        <v>758</v>
      </c>
      <c r="D2745" s="1309" t="s">
        <v>9340</v>
      </c>
      <c r="E2745" s="1313">
        <v>28.99</v>
      </c>
    </row>
    <row r="2746" spans="1:5">
      <c r="A2746" s="1309">
        <v>3750</v>
      </c>
      <c r="B2746" s="1309" t="s">
        <v>12076</v>
      </c>
      <c r="C2746" s="1309" t="s">
        <v>758</v>
      </c>
      <c r="D2746" s="1309" t="s">
        <v>9340</v>
      </c>
      <c r="E2746" s="1313">
        <v>38.99</v>
      </c>
    </row>
    <row r="2747" spans="1:5">
      <c r="A2747" s="1309">
        <v>3756</v>
      </c>
      <c r="B2747" s="1309" t="s">
        <v>12077</v>
      </c>
      <c r="C2747" s="1309" t="s">
        <v>758</v>
      </c>
      <c r="D2747" s="1309" t="s">
        <v>9340</v>
      </c>
      <c r="E2747" s="1313">
        <v>72.849999999999994</v>
      </c>
    </row>
    <row r="2748" spans="1:5">
      <c r="A2748" s="1309">
        <v>39377</v>
      </c>
      <c r="B2748" s="1309" t="s">
        <v>12078</v>
      </c>
      <c r="C2748" s="1309" t="s">
        <v>758</v>
      </c>
      <c r="D2748" s="1309" t="s">
        <v>9340</v>
      </c>
      <c r="E2748" s="1313">
        <v>215.82</v>
      </c>
    </row>
    <row r="2749" spans="1:5">
      <c r="A2749" s="1309">
        <v>38191</v>
      </c>
      <c r="B2749" s="1309" t="s">
        <v>12079</v>
      </c>
      <c r="C2749" s="1309" t="s">
        <v>758</v>
      </c>
      <c r="D2749" s="1309" t="s">
        <v>9340</v>
      </c>
      <c r="E2749" s="1313">
        <v>16.07</v>
      </c>
    </row>
    <row r="2750" spans="1:5">
      <c r="A2750" s="1309">
        <v>39381</v>
      </c>
      <c r="B2750" s="1309" t="s">
        <v>12080</v>
      </c>
      <c r="C2750" s="1309" t="s">
        <v>758</v>
      </c>
      <c r="D2750" s="1309" t="s">
        <v>9340</v>
      </c>
      <c r="E2750" s="1313">
        <v>14.99</v>
      </c>
    </row>
    <row r="2751" spans="1:5">
      <c r="A2751" s="1309">
        <v>38780</v>
      </c>
      <c r="B2751" s="1309" t="s">
        <v>12081</v>
      </c>
      <c r="C2751" s="1309" t="s">
        <v>758</v>
      </c>
      <c r="D2751" s="1309" t="s">
        <v>9340</v>
      </c>
      <c r="E2751" s="1313">
        <v>18.329999999999998</v>
      </c>
    </row>
    <row r="2752" spans="1:5">
      <c r="A2752" s="1309">
        <v>38781</v>
      </c>
      <c r="B2752" s="1309" t="s">
        <v>12082</v>
      </c>
      <c r="C2752" s="1309" t="s">
        <v>758</v>
      </c>
      <c r="D2752" s="1309" t="s">
        <v>9340</v>
      </c>
      <c r="E2752" s="1313">
        <v>61.9</v>
      </c>
    </row>
    <row r="2753" spans="1:5">
      <c r="A2753" s="1309">
        <v>38192</v>
      </c>
      <c r="B2753" s="1309" t="s">
        <v>12083</v>
      </c>
      <c r="C2753" s="1309" t="s">
        <v>758</v>
      </c>
      <c r="D2753" s="1309" t="s">
        <v>9340</v>
      </c>
      <c r="E2753" s="1313">
        <v>112</v>
      </c>
    </row>
    <row r="2754" spans="1:5">
      <c r="A2754" s="1309">
        <v>3753</v>
      </c>
      <c r="B2754" s="1309" t="s">
        <v>12084</v>
      </c>
      <c r="C2754" s="1309" t="s">
        <v>758</v>
      </c>
      <c r="D2754" s="1309" t="s">
        <v>9340</v>
      </c>
      <c r="E2754" s="1313">
        <v>9.8000000000000007</v>
      </c>
    </row>
    <row r="2755" spans="1:5">
      <c r="A2755" s="1309">
        <v>38782</v>
      </c>
      <c r="B2755" s="1309" t="s">
        <v>12085</v>
      </c>
      <c r="C2755" s="1309" t="s">
        <v>758</v>
      </c>
      <c r="D2755" s="1309" t="s">
        <v>9340</v>
      </c>
      <c r="E2755" s="1313">
        <v>12.76</v>
      </c>
    </row>
    <row r="2756" spans="1:5">
      <c r="A2756" s="1309">
        <v>38778</v>
      </c>
      <c r="B2756" s="1309" t="s">
        <v>12086</v>
      </c>
      <c r="C2756" s="1309" t="s">
        <v>758</v>
      </c>
      <c r="D2756" s="1309" t="s">
        <v>9340</v>
      </c>
      <c r="E2756" s="1313">
        <v>9.58</v>
      </c>
    </row>
    <row r="2757" spans="1:5">
      <c r="A2757" s="1309">
        <v>38779</v>
      </c>
      <c r="B2757" s="1309" t="s">
        <v>12087</v>
      </c>
      <c r="C2757" s="1309" t="s">
        <v>758</v>
      </c>
      <c r="D2757" s="1309" t="s">
        <v>9340</v>
      </c>
      <c r="E2757" s="1313">
        <v>10.15</v>
      </c>
    </row>
    <row r="2758" spans="1:5">
      <c r="A2758" s="1309">
        <v>39388</v>
      </c>
      <c r="B2758" s="1309" t="s">
        <v>12088</v>
      </c>
      <c r="C2758" s="1309" t="s">
        <v>758</v>
      </c>
      <c r="D2758" s="1309" t="s">
        <v>9326</v>
      </c>
      <c r="E2758" s="1313">
        <v>11.26</v>
      </c>
    </row>
    <row r="2759" spans="1:5">
      <c r="A2759" s="1309">
        <v>39387</v>
      </c>
      <c r="B2759" s="1309" t="s">
        <v>12089</v>
      </c>
      <c r="C2759" s="1309" t="s">
        <v>758</v>
      </c>
      <c r="D2759" s="1309" t="s">
        <v>9326</v>
      </c>
      <c r="E2759" s="1313">
        <v>17.559999999999999</v>
      </c>
    </row>
    <row r="2760" spans="1:5">
      <c r="A2760" s="1309">
        <v>39386</v>
      </c>
      <c r="B2760" s="1309" t="s">
        <v>12090</v>
      </c>
      <c r="C2760" s="1309" t="s">
        <v>758</v>
      </c>
      <c r="D2760" s="1309" t="s">
        <v>9326</v>
      </c>
      <c r="E2760" s="1313">
        <v>12.24</v>
      </c>
    </row>
    <row r="2761" spans="1:5">
      <c r="A2761" s="1309">
        <v>38194</v>
      </c>
      <c r="B2761" s="1309" t="s">
        <v>12091</v>
      </c>
      <c r="C2761" s="1309" t="s">
        <v>758</v>
      </c>
      <c r="D2761" s="1309" t="s">
        <v>9330</v>
      </c>
      <c r="E2761" s="1313">
        <v>9.16</v>
      </c>
    </row>
    <row r="2762" spans="1:5">
      <c r="A2762" s="1309">
        <v>38193</v>
      </c>
      <c r="B2762" s="1309" t="s">
        <v>12092</v>
      </c>
      <c r="C2762" s="1309" t="s">
        <v>758</v>
      </c>
      <c r="D2762" s="1309" t="s">
        <v>9326</v>
      </c>
      <c r="E2762" s="1313">
        <v>7.96</v>
      </c>
    </row>
    <row r="2763" spans="1:5">
      <c r="A2763" s="1309">
        <v>12216</v>
      </c>
      <c r="B2763" s="1309" t="s">
        <v>12093</v>
      </c>
      <c r="C2763" s="1309" t="s">
        <v>758</v>
      </c>
      <c r="D2763" s="1309" t="s">
        <v>9340</v>
      </c>
      <c r="E2763" s="1313">
        <v>56.01</v>
      </c>
    </row>
    <row r="2764" spans="1:5">
      <c r="A2764" s="1309">
        <v>3757</v>
      </c>
      <c r="B2764" s="1309" t="s">
        <v>12094</v>
      </c>
      <c r="C2764" s="1309" t="s">
        <v>758</v>
      </c>
      <c r="D2764" s="1309" t="s">
        <v>9340</v>
      </c>
      <c r="E2764" s="1313">
        <v>64.77</v>
      </c>
    </row>
    <row r="2765" spans="1:5">
      <c r="A2765" s="1309">
        <v>3758</v>
      </c>
      <c r="B2765" s="1309" t="s">
        <v>12095</v>
      </c>
      <c r="C2765" s="1309" t="s">
        <v>758</v>
      </c>
      <c r="D2765" s="1309" t="s">
        <v>9340</v>
      </c>
      <c r="E2765" s="1313">
        <v>75.52</v>
      </c>
    </row>
    <row r="2766" spans="1:5">
      <c r="A2766" s="1309">
        <v>12214</v>
      </c>
      <c r="B2766" s="1309" t="s">
        <v>12096</v>
      </c>
      <c r="C2766" s="1309" t="s">
        <v>758</v>
      </c>
      <c r="D2766" s="1309" t="s">
        <v>9340</v>
      </c>
      <c r="E2766" s="1313">
        <v>25.86</v>
      </c>
    </row>
    <row r="2767" spans="1:5">
      <c r="A2767" s="1309">
        <v>3749</v>
      </c>
      <c r="B2767" s="1309" t="s">
        <v>12097</v>
      </c>
      <c r="C2767" s="1309" t="s">
        <v>758</v>
      </c>
      <c r="D2767" s="1309" t="s">
        <v>9340</v>
      </c>
      <c r="E2767" s="1313">
        <v>46.09</v>
      </c>
    </row>
    <row r="2768" spans="1:5">
      <c r="A2768" s="1309">
        <v>3751</v>
      </c>
      <c r="B2768" s="1309" t="s">
        <v>12098</v>
      </c>
      <c r="C2768" s="1309" t="s">
        <v>758</v>
      </c>
      <c r="D2768" s="1309" t="s">
        <v>9340</v>
      </c>
      <c r="E2768" s="1313">
        <v>62.9</v>
      </c>
    </row>
    <row r="2769" spans="1:5">
      <c r="A2769" s="1309">
        <v>39376</v>
      </c>
      <c r="B2769" s="1309" t="s">
        <v>12099</v>
      </c>
      <c r="C2769" s="1309" t="s">
        <v>758</v>
      </c>
      <c r="D2769" s="1309" t="s">
        <v>9340</v>
      </c>
      <c r="E2769" s="1313">
        <v>53.02</v>
      </c>
    </row>
    <row r="2770" spans="1:5">
      <c r="A2770" s="1309">
        <v>3752</v>
      </c>
      <c r="B2770" s="1309" t="s">
        <v>12100</v>
      </c>
      <c r="C2770" s="1309" t="s">
        <v>758</v>
      </c>
      <c r="D2770" s="1309" t="s">
        <v>9340</v>
      </c>
      <c r="E2770" s="1313">
        <v>103.76</v>
      </c>
    </row>
    <row r="2771" spans="1:5">
      <c r="A2771" s="1309">
        <v>746</v>
      </c>
      <c r="B2771" s="1309" t="s">
        <v>12101</v>
      </c>
      <c r="C2771" s="1309" t="s">
        <v>758</v>
      </c>
      <c r="D2771" s="1309" t="s">
        <v>9340</v>
      </c>
      <c r="E2771" s="1314">
        <v>2450</v>
      </c>
    </row>
    <row r="2772" spans="1:5">
      <c r="A2772" s="1309">
        <v>20269</v>
      </c>
      <c r="B2772" s="1309" t="s">
        <v>12102</v>
      </c>
      <c r="C2772" s="1309" t="s">
        <v>758</v>
      </c>
      <c r="D2772" s="1309" t="s">
        <v>9326</v>
      </c>
      <c r="E2772" s="1313">
        <v>74.89</v>
      </c>
    </row>
    <row r="2773" spans="1:5">
      <c r="A2773" s="1309">
        <v>20270</v>
      </c>
      <c r="B2773" s="1309" t="s">
        <v>12103</v>
      </c>
      <c r="C2773" s="1309" t="s">
        <v>758</v>
      </c>
      <c r="D2773" s="1309" t="s">
        <v>9326</v>
      </c>
      <c r="E2773" s="1313">
        <v>82.75</v>
      </c>
    </row>
    <row r="2774" spans="1:5">
      <c r="A2774" s="1309">
        <v>11696</v>
      </c>
      <c r="B2774" s="1309" t="s">
        <v>12104</v>
      </c>
      <c r="C2774" s="1309" t="s">
        <v>758</v>
      </c>
      <c r="D2774" s="1309" t="s">
        <v>9326</v>
      </c>
      <c r="E2774" s="1313">
        <v>132.46</v>
      </c>
    </row>
    <row r="2775" spans="1:5">
      <c r="A2775" s="1309">
        <v>10427</v>
      </c>
      <c r="B2775" s="1309" t="s">
        <v>12105</v>
      </c>
      <c r="C2775" s="1309" t="s">
        <v>758</v>
      </c>
      <c r="D2775" s="1309" t="s">
        <v>9326</v>
      </c>
      <c r="E2775" s="1313">
        <v>370.68</v>
      </c>
    </row>
    <row r="2776" spans="1:5">
      <c r="A2776" s="1309">
        <v>10428</v>
      </c>
      <c r="B2776" s="1309" t="s">
        <v>12106</v>
      </c>
      <c r="C2776" s="1309" t="s">
        <v>758</v>
      </c>
      <c r="D2776" s="1309" t="s">
        <v>9326</v>
      </c>
      <c r="E2776" s="1313">
        <v>381.91</v>
      </c>
    </row>
    <row r="2777" spans="1:5">
      <c r="A2777" s="1309">
        <v>36521</v>
      </c>
      <c r="B2777" s="1309" t="s">
        <v>12107</v>
      </c>
      <c r="C2777" s="1309" t="s">
        <v>758</v>
      </c>
      <c r="D2777" s="1309" t="s">
        <v>9326</v>
      </c>
      <c r="E2777" s="1313">
        <v>119.16</v>
      </c>
    </row>
    <row r="2778" spans="1:5">
      <c r="A2778" s="1309">
        <v>36794</v>
      </c>
      <c r="B2778" s="1309" t="s">
        <v>12108</v>
      </c>
      <c r="C2778" s="1309" t="s">
        <v>758</v>
      </c>
      <c r="D2778" s="1309" t="s">
        <v>9326</v>
      </c>
      <c r="E2778" s="1313">
        <v>126.86</v>
      </c>
    </row>
    <row r="2779" spans="1:5">
      <c r="A2779" s="1309">
        <v>10426</v>
      </c>
      <c r="B2779" s="1309" t="s">
        <v>12109</v>
      </c>
      <c r="C2779" s="1309" t="s">
        <v>758</v>
      </c>
      <c r="D2779" s="1309" t="s">
        <v>9326</v>
      </c>
      <c r="E2779" s="1313">
        <v>142.05000000000001</v>
      </c>
    </row>
    <row r="2780" spans="1:5">
      <c r="A2780" s="1309">
        <v>10425</v>
      </c>
      <c r="B2780" s="1309" t="s">
        <v>12110</v>
      </c>
      <c r="C2780" s="1309" t="s">
        <v>758</v>
      </c>
      <c r="D2780" s="1309" t="s">
        <v>9326</v>
      </c>
      <c r="E2780" s="1313">
        <v>72.06</v>
      </c>
    </row>
    <row r="2781" spans="1:5">
      <c r="A2781" s="1309">
        <v>10431</v>
      </c>
      <c r="B2781" s="1309" t="s">
        <v>12111</v>
      </c>
      <c r="C2781" s="1309" t="s">
        <v>758</v>
      </c>
      <c r="D2781" s="1309" t="s">
        <v>9326</v>
      </c>
      <c r="E2781" s="1313">
        <v>246.73</v>
      </c>
    </row>
    <row r="2782" spans="1:5">
      <c r="A2782" s="1309">
        <v>10429</v>
      </c>
      <c r="B2782" s="1309" t="s">
        <v>12112</v>
      </c>
      <c r="C2782" s="1309" t="s">
        <v>758</v>
      </c>
      <c r="D2782" s="1309" t="s">
        <v>9326</v>
      </c>
      <c r="E2782" s="1313">
        <v>121.71</v>
      </c>
    </row>
    <row r="2783" spans="1:5">
      <c r="A2783" s="1309">
        <v>2354</v>
      </c>
      <c r="B2783" s="1309" t="s">
        <v>12113</v>
      </c>
      <c r="C2783" s="1309" t="s">
        <v>9513</v>
      </c>
      <c r="D2783" s="1309" t="s">
        <v>9326</v>
      </c>
      <c r="E2783" s="1313">
        <v>22.8</v>
      </c>
    </row>
    <row r="2784" spans="1:5">
      <c r="A2784" s="1309">
        <v>40932</v>
      </c>
      <c r="B2784" s="1309" t="s">
        <v>12114</v>
      </c>
      <c r="C2784" s="1309" t="s">
        <v>730</v>
      </c>
      <c r="D2784" s="1309" t="s">
        <v>9326</v>
      </c>
      <c r="E2784" s="1314">
        <v>4064.4</v>
      </c>
    </row>
    <row r="2785" spans="1:5">
      <c r="A2785" s="1309">
        <v>10853</v>
      </c>
      <c r="B2785" s="1309" t="s">
        <v>12115</v>
      </c>
      <c r="C2785" s="1309" t="s">
        <v>758</v>
      </c>
      <c r="D2785" s="1309" t="s">
        <v>9326</v>
      </c>
      <c r="E2785" s="1313">
        <v>81.05</v>
      </c>
    </row>
    <row r="2786" spans="1:5">
      <c r="A2786" s="1309">
        <v>5093</v>
      </c>
      <c r="B2786" s="1309" t="s">
        <v>12116</v>
      </c>
      <c r="C2786" s="1309" t="s">
        <v>9794</v>
      </c>
      <c r="D2786" s="1309" t="s">
        <v>9326</v>
      </c>
      <c r="E2786" s="1313">
        <v>16.399999999999999</v>
      </c>
    </row>
    <row r="2787" spans="1:5">
      <c r="A2787" s="1309">
        <v>44331</v>
      </c>
      <c r="B2787" s="1309" t="s">
        <v>12117</v>
      </c>
      <c r="C2787" s="1309" t="s">
        <v>9346</v>
      </c>
      <c r="D2787" s="1309" t="s">
        <v>9326</v>
      </c>
      <c r="E2787" s="1313">
        <v>33.35</v>
      </c>
    </row>
    <row r="2788" spans="1:5">
      <c r="A2788" s="1309">
        <v>37768</v>
      </c>
      <c r="B2788" s="1309" t="s">
        <v>12118</v>
      </c>
      <c r="C2788" s="1309" t="s">
        <v>758</v>
      </c>
      <c r="D2788" s="1309" t="s">
        <v>9340</v>
      </c>
      <c r="E2788" s="1314">
        <v>158000</v>
      </c>
    </row>
    <row r="2789" spans="1:5">
      <c r="A2789" s="1309">
        <v>37773</v>
      </c>
      <c r="B2789" s="1309" t="s">
        <v>12119</v>
      </c>
      <c r="C2789" s="1309" t="s">
        <v>758</v>
      </c>
      <c r="D2789" s="1309" t="s">
        <v>9340</v>
      </c>
      <c r="E2789" s="1314">
        <v>134168.63</v>
      </c>
    </row>
    <row r="2790" spans="1:5">
      <c r="A2790" s="1309">
        <v>37769</v>
      </c>
      <c r="B2790" s="1309" t="s">
        <v>12120</v>
      </c>
      <c r="C2790" s="1309" t="s">
        <v>758</v>
      </c>
      <c r="D2790" s="1309" t="s">
        <v>9340</v>
      </c>
      <c r="E2790" s="1314">
        <v>224615.2</v>
      </c>
    </row>
    <row r="2791" spans="1:5">
      <c r="A2791" s="1309">
        <v>37770</v>
      </c>
      <c r="B2791" s="1309" t="s">
        <v>12121</v>
      </c>
      <c r="C2791" s="1309" t="s">
        <v>758</v>
      </c>
      <c r="D2791" s="1309" t="s">
        <v>9340</v>
      </c>
      <c r="E2791" s="1314">
        <v>381207.83</v>
      </c>
    </row>
    <row r="2792" spans="1:5">
      <c r="A2792" s="1309">
        <v>38382</v>
      </c>
      <c r="B2792" s="1309" t="s">
        <v>12122</v>
      </c>
      <c r="C2792" s="1309" t="s">
        <v>758</v>
      </c>
      <c r="D2792" s="1309" t="s">
        <v>9326</v>
      </c>
      <c r="E2792" s="1313">
        <v>12.51</v>
      </c>
    </row>
    <row r="2793" spans="1:5">
      <c r="A2793" s="1309">
        <v>38383</v>
      </c>
      <c r="B2793" s="1309" t="s">
        <v>12123</v>
      </c>
      <c r="C2793" s="1309" t="s">
        <v>758</v>
      </c>
      <c r="D2793" s="1309" t="s">
        <v>9326</v>
      </c>
      <c r="E2793" s="1313">
        <v>2.34</v>
      </c>
    </row>
    <row r="2794" spans="1:5">
      <c r="A2794" s="1309">
        <v>3768</v>
      </c>
      <c r="B2794" s="1309" t="s">
        <v>12124</v>
      </c>
      <c r="C2794" s="1309" t="s">
        <v>758</v>
      </c>
      <c r="D2794" s="1309" t="s">
        <v>9326</v>
      </c>
      <c r="E2794" s="1313">
        <v>3.37</v>
      </c>
    </row>
    <row r="2795" spans="1:5">
      <c r="A2795" s="1309">
        <v>3767</v>
      </c>
      <c r="B2795" s="1309" t="s">
        <v>12125</v>
      </c>
      <c r="C2795" s="1309" t="s">
        <v>758</v>
      </c>
      <c r="D2795" s="1309" t="s">
        <v>9326</v>
      </c>
      <c r="E2795" s="1313">
        <v>0.8</v>
      </c>
    </row>
    <row r="2796" spans="1:5">
      <c r="A2796" s="1309">
        <v>13192</v>
      </c>
      <c r="B2796" s="1309" t="s">
        <v>12126</v>
      </c>
      <c r="C2796" s="1309" t="s">
        <v>758</v>
      </c>
      <c r="D2796" s="1309" t="s">
        <v>9326</v>
      </c>
      <c r="E2796" s="1314">
        <v>4620.55</v>
      </c>
    </row>
    <row r="2797" spans="1:5">
      <c r="A2797" s="1309">
        <v>38413</v>
      </c>
      <c r="B2797" s="1309" t="s">
        <v>12127</v>
      </c>
      <c r="C2797" s="1309" t="s">
        <v>758</v>
      </c>
      <c r="D2797" s="1309" t="s">
        <v>9326</v>
      </c>
      <c r="E2797" s="1313">
        <v>764.17</v>
      </c>
    </row>
    <row r="2798" spans="1:5">
      <c r="A2798" s="1309">
        <v>42440</v>
      </c>
      <c r="B2798" s="1309" t="s">
        <v>12128</v>
      </c>
      <c r="C2798" s="1309" t="s">
        <v>758</v>
      </c>
      <c r="D2798" s="1309" t="s">
        <v>9340</v>
      </c>
      <c r="E2798" s="1313">
        <v>946.93</v>
      </c>
    </row>
    <row r="2799" spans="1:5">
      <c r="A2799" s="1309">
        <v>20193</v>
      </c>
      <c r="B2799" s="1309" t="s">
        <v>12129</v>
      </c>
      <c r="C2799" s="1309" t="s">
        <v>12130</v>
      </c>
      <c r="D2799" s="1309" t="s">
        <v>9326</v>
      </c>
      <c r="E2799" s="1313">
        <v>4.49</v>
      </c>
    </row>
    <row r="2800" spans="1:5">
      <c r="A2800" s="1309">
        <v>10527</v>
      </c>
      <c r="B2800" s="1309" t="s">
        <v>12131</v>
      </c>
      <c r="C2800" s="1309" t="s">
        <v>12132</v>
      </c>
      <c r="D2800" s="1309" t="s">
        <v>9330</v>
      </c>
      <c r="E2800" s="1313">
        <v>13.5</v>
      </c>
    </row>
    <row r="2801" spans="1:5">
      <c r="A2801" s="1309">
        <v>41805</v>
      </c>
      <c r="B2801" s="1309" t="s">
        <v>12133</v>
      </c>
      <c r="C2801" s="1309" t="s">
        <v>730</v>
      </c>
      <c r="D2801" s="1309" t="s">
        <v>9330</v>
      </c>
      <c r="E2801" s="1313">
        <v>565</v>
      </c>
    </row>
    <row r="2802" spans="1:5">
      <c r="A2802" s="1309">
        <v>40271</v>
      </c>
      <c r="B2802" s="1309" t="s">
        <v>12134</v>
      </c>
      <c r="C2802" s="1309" t="s">
        <v>730</v>
      </c>
      <c r="D2802" s="1309" t="s">
        <v>9326</v>
      </c>
      <c r="E2802" s="1313">
        <v>8.77</v>
      </c>
    </row>
    <row r="2803" spans="1:5">
      <c r="A2803" s="1309">
        <v>40287</v>
      </c>
      <c r="B2803" s="1309" t="s">
        <v>12135</v>
      </c>
      <c r="C2803" s="1309" t="s">
        <v>730</v>
      </c>
      <c r="D2803" s="1309" t="s">
        <v>9326</v>
      </c>
      <c r="E2803" s="1313">
        <v>3.37</v>
      </c>
    </row>
    <row r="2804" spans="1:5">
      <c r="A2804" s="1309">
        <v>40295</v>
      </c>
      <c r="B2804" s="1309" t="s">
        <v>12136</v>
      </c>
      <c r="C2804" s="1309" t="s">
        <v>9513</v>
      </c>
      <c r="D2804" s="1309" t="s">
        <v>9340</v>
      </c>
      <c r="E2804" s="1313">
        <v>3.41</v>
      </c>
    </row>
    <row r="2805" spans="1:5">
      <c r="A2805" s="1309">
        <v>745</v>
      </c>
      <c r="B2805" s="1309" t="s">
        <v>12137</v>
      </c>
      <c r="C2805" s="1309" t="s">
        <v>9513</v>
      </c>
      <c r="D2805" s="1309" t="s">
        <v>9340</v>
      </c>
      <c r="E2805" s="1313">
        <v>3.6</v>
      </c>
    </row>
    <row r="2806" spans="1:5">
      <c r="A2806" s="1309">
        <v>4084</v>
      </c>
      <c r="B2806" s="1309" t="s">
        <v>12138</v>
      </c>
      <c r="C2806" s="1309" t="s">
        <v>9513</v>
      </c>
      <c r="D2806" s="1309" t="s">
        <v>9326</v>
      </c>
      <c r="E2806" s="1313">
        <v>1.82</v>
      </c>
    </row>
    <row r="2807" spans="1:5">
      <c r="A2807" s="1309">
        <v>743</v>
      </c>
      <c r="B2807" s="1309" t="s">
        <v>12139</v>
      </c>
      <c r="C2807" s="1309" t="s">
        <v>9513</v>
      </c>
      <c r="D2807" s="1309" t="s">
        <v>9330</v>
      </c>
      <c r="E2807" s="1313">
        <v>1.82</v>
      </c>
    </row>
    <row r="2808" spans="1:5">
      <c r="A2808" s="1309">
        <v>40293</v>
      </c>
      <c r="B2808" s="1309" t="s">
        <v>12140</v>
      </c>
      <c r="C2808" s="1309" t="s">
        <v>9513</v>
      </c>
      <c r="D2808" s="1309" t="s">
        <v>9326</v>
      </c>
      <c r="E2808" s="1313">
        <v>2.1800000000000002</v>
      </c>
    </row>
    <row r="2809" spans="1:5">
      <c r="A2809" s="1309">
        <v>40294</v>
      </c>
      <c r="B2809" s="1309" t="s">
        <v>12141</v>
      </c>
      <c r="C2809" s="1309" t="s">
        <v>9513</v>
      </c>
      <c r="D2809" s="1309" t="s">
        <v>9326</v>
      </c>
      <c r="E2809" s="1313">
        <v>1.82</v>
      </c>
    </row>
    <row r="2810" spans="1:5">
      <c r="A2810" s="1309">
        <v>4085</v>
      </c>
      <c r="B2810" s="1309" t="s">
        <v>12142</v>
      </c>
      <c r="C2810" s="1309" t="s">
        <v>9513</v>
      </c>
      <c r="D2810" s="1309" t="s">
        <v>9326</v>
      </c>
      <c r="E2810" s="1313">
        <v>2.54</v>
      </c>
    </row>
    <row r="2811" spans="1:5">
      <c r="A2811" s="1309">
        <v>10775</v>
      </c>
      <c r="B2811" s="1309" t="s">
        <v>797</v>
      </c>
      <c r="C2811" s="1309" t="s">
        <v>730</v>
      </c>
      <c r="D2811" s="1309" t="s">
        <v>9330</v>
      </c>
      <c r="E2811" s="1313">
        <v>900</v>
      </c>
    </row>
    <row r="2812" spans="1:5">
      <c r="A2812" s="1309">
        <v>10776</v>
      </c>
      <c r="B2812" s="1309" t="s">
        <v>774</v>
      </c>
      <c r="C2812" s="1309" t="s">
        <v>730</v>
      </c>
      <c r="D2812" s="1309" t="s">
        <v>9326</v>
      </c>
      <c r="E2812" s="1313">
        <v>703.12</v>
      </c>
    </row>
    <row r="2813" spans="1:5">
      <c r="A2813" s="1309">
        <v>10779</v>
      </c>
      <c r="B2813" s="1309" t="s">
        <v>761</v>
      </c>
      <c r="C2813" s="1309" t="s">
        <v>730</v>
      </c>
      <c r="D2813" s="1309" t="s">
        <v>9326</v>
      </c>
      <c r="E2813" s="1314">
        <v>1125</v>
      </c>
    </row>
    <row r="2814" spans="1:5">
      <c r="A2814" s="1309">
        <v>10777</v>
      </c>
      <c r="B2814" s="1309" t="s">
        <v>12143</v>
      </c>
      <c r="C2814" s="1309" t="s">
        <v>730</v>
      </c>
      <c r="D2814" s="1309" t="s">
        <v>9326</v>
      </c>
      <c r="E2814" s="1314">
        <v>1021.87</v>
      </c>
    </row>
    <row r="2815" spans="1:5">
      <c r="A2815" s="1309">
        <v>10778</v>
      </c>
      <c r="B2815" s="1309" t="s">
        <v>12144</v>
      </c>
      <c r="C2815" s="1309" t="s">
        <v>730</v>
      </c>
      <c r="D2815" s="1309" t="s">
        <v>9326</v>
      </c>
      <c r="E2815" s="1314">
        <v>1125</v>
      </c>
    </row>
    <row r="2816" spans="1:5">
      <c r="A2816" s="1309">
        <v>40339</v>
      </c>
      <c r="B2816" s="1309" t="s">
        <v>12145</v>
      </c>
      <c r="C2816" s="1309" t="s">
        <v>730</v>
      </c>
      <c r="D2816" s="1309" t="s">
        <v>9326</v>
      </c>
      <c r="E2816" s="1313">
        <v>3.37</v>
      </c>
    </row>
    <row r="2817" spans="1:5">
      <c r="A2817" s="1309">
        <v>10749</v>
      </c>
      <c r="B2817" s="1309" t="s">
        <v>12146</v>
      </c>
      <c r="C2817" s="1309" t="s">
        <v>730</v>
      </c>
      <c r="D2817" s="1309" t="s">
        <v>9326</v>
      </c>
      <c r="E2817" s="1313">
        <v>6.18</v>
      </c>
    </row>
    <row r="2818" spans="1:5">
      <c r="A2818" s="1309">
        <v>40290</v>
      </c>
      <c r="B2818" s="1309" t="s">
        <v>12147</v>
      </c>
      <c r="C2818" s="1309" t="s">
        <v>730</v>
      </c>
      <c r="D2818" s="1309" t="s">
        <v>9326</v>
      </c>
      <c r="E2818" s="1313">
        <v>8.91</v>
      </c>
    </row>
    <row r="2819" spans="1:5">
      <c r="A2819" s="1309">
        <v>3346</v>
      </c>
      <c r="B2819" s="1309" t="s">
        <v>12148</v>
      </c>
      <c r="C2819" s="1309" t="s">
        <v>9513</v>
      </c>
      <c r="D2819" s="1309" t="s">
        <v>9340</v>
      </c>
      <c r="E2819" s="1313">
        <v>14.63</v>
      </c>
    </row>
    <row r="2820" spans="1:5">
      <c r="A2820" s="1309">
        <v>3348</v>
      </c>
      <c r="B2820" s="1309" t="s">
        <v>12149</v>
      </c>
      <c r="C2820" s="1309" t="s">
        <v>9513</v>
      </c>
      <c r="D2820" s="1309" t="s">
        <v>9340</v>
      </c>
      <c r="E2820" s="1313">
        <v>17.5</v>
      </c>
    </row>
    <row r="2821" spans="1:5">
      <c r="A2821" s="1309">
        <v>39833</v>
      </c>
      <c r="B2821" s="1309" t="s">
        <v>12150</v>
      </c>
      <c r="C2821" s="1309" t="s">
        <v>9513</v>
      </c>
      <c r="D2821" s="1309" t="s">
        <v>9340</v>
      </c>
      <c r="E2821" s="1313">
        <v>23.97</v>
      </c>
    </row>
    <row r="2822" spans="1:5">
      <c r="A2822" s="1309">
        <v>7252</v>
      </c>
      <c r="B2822" s="1309" t="s">
        <v>12151</v>
      </c>
      <c r="C2822" s="1309" t="s">
        <v>9513</v>
      </c>
      <c r="D2822" s="1309" t="s">
        <v>9340</v>
      </c>
      <c r="E2822" s="1313">
        <v>2.25</v>
      </c>
    </row>
    <row r="2823" spans="1:5">
      <c r="A2823" s="1309">
        <v>4778</v>
      </c>
      <c r="B2823" s="1309" t="s">
        <v>12152</v>
      </c>
      <c r="C2823" s="1309" t="s">
        <v>9513</v>
      </c>
      <c r="D2823" s="1309" t="s">
        <v>9340</v>
      </c>
      <c r="E2823" s="1313">
        <v>2.93</v>
      </c>
    </row>
    <row r="2824" spans="1:5">
      <c r="A2824" s="1309">
        <v>4780</v>
      </c>
      <c r="B2824" s="1309" t="s">
        <v>12153</v>
      </c>
      <c r="C2824" s="1309" t="s">
        <v>9513</v>
      </c>
      <c r="D2824" s="1309" t="s">
        <v>9340</v>
      </c>
      <c r="E2824" s="1313">
        <v>3.17</v>
      </c>
    </row>
    <row r="2825" spans="1:5">
      <c r="A2825" s="1309">
        <v>10809</v>
      </c>
      <c r="B2825" s="1309" t="s">
        <v>12154</v>
      </c>
      <c r="C2825" s="1309" t="s">
        <v>9513</v>
      </c>
      <c r="D2825" s="1309" t="s">
        <v>9326</v>
      </c>
      <c r="E2825" s="1313">
        <v>1.52</v>
      </c>
    </row>
    <row r="2826" spans="1:5">
      <c r="A2826" s="1309">
        <v>10811</v>
      </c>
      <c r="B2826" s="1309" t="s">
        <v>12155</v>
      </c>
      <c r="C2826" s="1309" t="s">
        <v>9513</v>
      </c>
      <c r="D2826" s="1309" t="s">
        <v>9330</v>
      </c>
      <c r="E2826" s="1313">
        <v>1.3</v>
      </c>
    </row>
    <row r="2827" spans="1:5">
      <c r="A2827" s="1309">
        <v>7247</v>
      </c>
      <c r="B2827" s="1309" t="s">
        <v>12156</v>
      </c>
      <c r="C2827" s="1309" t="s">
        <v>9513</v>
      </c>
      <c r="D2827" s="1309" t="s">
        <v>9340</v>
      </c>
      <c r="E2827" s="1313">
        <v>2.25</v>
      </c>
    </row>
    <row r="2828" spans="1:5">
      <c r="A2828" s="1309">
        <v>40291</v>
      </c>
      <c r="B2828" s="1309" t="s">
        <v>12157</v>
      </c>
      <c r="C2828" s="1309" t="s">
        <v>730</v>
      </c>
      <c r="D2828" s="1309" t="s">
        <v>9326</v>
      </c>
      <c r="E2828" s="1313">
        <v>470.94</v>
      </c>
    </row>
    <row r="2829" spans="1:5">
      <c r="A2829" s="1309">
        <v>40275</v>
      </c>
      <c r="B2829" s="1309" t="s">
        <v>12158</v>
      </c>
      <c r="C2829" s="1309" t="s">
        <v>730</v>
      </c>
      <c r="D2829" s="1309" t="s">
        <v>9326</v>
      </c>
      <c r="E2829" s="1313">
        <v>13.5</v>
      </c>
    </row>
    <row r="2830" spans="1:5">
      <c r="A2830" s="1309">
        <v>42408</v>
      </c>
      <c r="B2830" s="1309" t="s">
        <v>12159</v>
      </c>
      <c r="C2830" s="1309" t="s">
        <v>819</v>
      </c>
      <c r="D2830" s="1309" t="s">
        <v>9326</v>
      </c>
      <c r="E2830" s="1313">
        <v>1.22</v>
      </c>
    </row>
    <row r="2831" spans="1:5">
      <c r="A2831" s="1309">
        <v>3777</v>
      </c>
      <c r="B2831" s="1309" t="s">
        <v>12160</v>
      </c>
      <c r="C2831" s="1309" t="s">
        <v>819</v>
      </c>
      <c r="D2831" s="1309" t="s">
        <v>9330</v>
      </c>
      <c r="E2831" s="1313">
        <v>0.88</v>
      </c>
    </row>
    <row r="2832" spans="1:5">
      <c r="A2832" s="1309">
        <v>3798</v>
      </c>
      <c r="B2832" s="1309" t="s">
        <v>12161</v>
      </c>
      <c r="C2832" s="1309" t="s">
        <v>758</v>
      </c>
      <c r="D2832" s="1309" t="s">
        <v>9326</v>
      </c>
      <c r="E2832" s="1313">
        <v>52.64</v>
      </c>
    </row>
    <row r="2833" spans="1:5">
      <c r="A2833" s="1309">
        <v>38769</v>
      </c>
      <c r="B2833" s="1309" t="s">
        <v>12162</v>
      </c>
      <c r="C2833" s="1309" t="s">
        <v>758</v>
      </c>
      <c r="D2833" s="1309" t="s">
        <v>9326</v>
      </c>
      <c r="E2833" s="1313">
        <v>41.11</v>
      </c>
    </row>
    <row r="2834" spans="1:5">
      <c r="A2834" s="1309">
        <v>39510</v>
      </c>
      <c r="B2834" s="1309" t="s">
        <v>12163</v>
      </c>
      <c r="C2834" s="1309" t="s">
        <v>758</v>
      </c>
      <c r="D2834" s="1309" t="s">
        <v>9326</v>
      </c>
      <c r="E2834" s="1313">
        <v>166.39</v>
      </c>
    </row>
    <row r="2835" spans="1:5">
      <c r="A2835" s="1309">
        <v>38776</v>
      </c>
      <c r="B2835" s="1309" t="s">
        <v>12164</v>
      </c>
      <c r="C2835" s="1309" t="s">
        <v>758</v>
      </c>
      <c r="D2835" s="1309" t="s">
        <v>9326</v>
      </c>
      <c r="E2835" s="1313">
        <v>176.59</v>
      </c>
    </row>
    <row r="2836" spans="1:5">
      <c r="A2836" s="1309">
        <v>38774</v>
      </c>
      <c r="B2836" s="1309" t="s">
        <v>12165</v>
      </c>
      <c r="C2836" s="1309" t="s">
        <v>758</v>
      </c>
      <c r="D2836" s="1309" t="s">
        <v>9326</v>
      </c>
      <c r="E2836" s="1313">
        <v>23.01</v>
      </c>
    </row>
    <row r="2837" spans="1:5">
      <c r="A2837" s="1309">
        <v>42247</v>
      </c>
      <c r="B2837" s="1309" t="s">
        <v>12166</v>
      </c>
      <c r="C2837" s="1309" t="s">
        <v>758</v>
      </c>
      <c r="D2837" s="1309" t="s">
        <v>9326</v>
      </c>
      <c r="E2837" s="1313">
        <v>785.46</v>
      </c>
    </row>
    <row r="2838" spans="1:5">
      <c r="A2838" s="1309">
        <v>42248</v>
      </c>
      <c r="B2838" s="1309" t="s">
        <v>12167</v>
      </c>
      <c r="C2838" s="1309" t="s">
        <v>758</v>
      </c>
      <c r="D2838" s="1309" t="s">
        <v>9326</v>
      </c>
      <c r="E2838" s="1313">
        <v>912.37</v>
      </c>
    </row>
    <row r="2839" spans="1:5">
      <c r="A2839" s="1309">
        <v>42249</v>
      </c>
      <c r="B2839" s="1309" t="s">
        <v>12168</v>
      </c>
      <c r="C2839" s="1309" t="s">
        <v>758</v>
      </c>
      <c r="D2839" s="1309" t="s">
        <v>9326</v>
      </c>
      <c r="E2839" s="1314">
        <v>1511.47</v>
      </c>
    </row>
    <row r="2840" spans="1:5">
      <c r="A2840" s="1309">
        <v>42244</v>
      </c>
      <c r="B2840" s="1309" t="s">
        <v>12169</v>
      </c>
      <c r="C2840" s="1309" t="s">
        <v>758</v>
      </c>
      <c r="D2840" s="1309" t="s">
        <v>9326</v>
      </c>
      <c r="E2840" s="1313">
        <v>236.05</v>
      </c>
    </row>
    <row r="2841" spans="1:5">
      <c r="A2841" s="1309">
        <v>42245</v>
      </c>
      <c r="B2841" s="1309" t="s">
        <v>12170</v>
      </c>
      <c r="C2841" s="1309" t="s">
        <v>758</v>
      </c>
      <c r="D2841" s="1309" t="s">
        <v>9326</v>
      </c>
      <c r="E2841" s="1313">
        <v>435.58</v>
      </c>
    </row>
    <row r="2842" spans="1:5">
      <c r="A2842" s="1309">
        <v>42246</v>
      </c>
      <c r="B2842" s="1309" t="s">
        <v>12171</v>
      </c>
      <c r="C2842" s="1309" t="s">
        <v>758</v>
      </c>
      <c r="D2842" s="1309" t="s">
        <v>9326</v>
      </c>
      <c r="E2842" s="1313">
        <v>482.17</v>
      </c>
    </row>
    <row r="2843" spans="1:5">
      <c r="A2843" s="1309">
        <v>42243</v>
      </c>
      <c r="B2843" s="1309" t="s">
        <v>12172</v>
      </c>
      <c r="C2843" s="1309" t="s">
        <v>758</v>
      </c>
      <c r="D2843" s="1309" t="s">
        <v>9326</v>
      </c>
      <c r="E2843" s="1313">
        <v>581.4</v>
      </c>
    </row>
    <row r="2844" spans="1:5">
      <c r="A2844" s="1309">
        <v>38889</v>
      </c>
      <c r="B2844" s="1309" t="s">
        <v>12173</v>
      </c>
      <c r="C2844" s="1309" t="s">
        <v>758</v>
      </c>
      <c r="D2844" s="1309" t="s">
        <v>9326</v>
      </c>
      <c r="E2844" s="1313">
        <v>31.51</v>
      </c>
    </row>
    <row r="2845" spans="1:5">
      <c r="A2845" s="1309">
        <v>38784</v>
      </c>
      <c r="B2845" s="1309" t="s">
        <v>12174</v>
      </c>
      <c r="C2845" s="1309" t="s">
        <v>758</v>
      </c>
      <c r="D2845" s="1309" t="s">
        <v>9326</v>
      </c>
      <c r="E2845" s="1313">
        <v>42.16</v>
      </c>
    </row>
    <row r="2846" spans="1:5">
      <c r="A2846" s="1309">
        <v>3788</v>
      </c>
      <c r="B2846" s="1309" t="s">
        <v>12175</v>
      </c>
      <c r="C2846" s="1309" t="s">
        <v>758</v>
      </c>
      <c r="D2846" s="1309" t="s">
        <v>9326</v>
      </c>
      <c r="E2846" s="1313">
        <v>43.93</v>
      </c>
    </row>
    <row r="2847" spans="1:5">
      <c r="A2847" s="1309">
        <v>12230</v>
      </c>
      <c r="B2847" s="1309" t="s">
        <v>12176</v>
      </c>
      <c r="C2847" s="1309" t="s">
        <v>758</v>
      </c>
      <c r="D2847" s="1309" t="s">
        <v>9326</v>
      </c>
      <c r="E2847" s="1313">
        <v>11.3</v>
      </c>
    </row>
    <row r="2848" spans="1:5">
      <c r="A2848" s="1309">
        <v>3780</v>
      </c>
      <c r="B2848" s="1309" t="s">
        <v>12177</v>
      </c>
      <c r="C2848" s="1309" t="s">
        <v>758</v>
      </c>
      <c r="D2848" s="1309" t="s">
        <v>9330</v>
      </c>
      <c r="E2848" s="1313">
        <v>64.819999999999993</v>
      </c>
    </row>
    <row r="2849" spans="1:5">
      <c r="A2849" s="1309">
        <v>12231</v>
      </c>
      <c r="B2849" s="1309" t="s">
        <v>12178</v>
      </c>
      <c r="C2849" s="1309" t="s">
        <v>758</v>
      </c>
      <c r="D2849" s="1309" t="s">
        <v>9326</v>
      </c>
      <c r="E2849" s="1313">
        <v>18.79</v>
      </c>
    </row>
    <row r="2850" spans="1:5">
      <c r="A2850" s="1309">
        <v>3811</v>
      </c>
      <c r="B2850" s="1309" t="s">
        <v>12179</v>
      </c>
      <c r="C2850" s="1309" t="s">
        <v>758</v>
      </c>
      <c r="D2850" s="1309" t="s">
        <v>9326</v>
      </c>
      <c r="E2850" s="1313">
        <v>60.88</v>
      </c>
    </row>
    <row r="2851" spans="1:5">
      <c r="A2851" s="1309">
        <v>12232</v>
      </c>
      <c r="B2851" s="1309" t="s">
        <v>12180</v>
      </c>
      <c r="C2851" s="1309" t="s">
        <v>758</v>
      </c>
      <c r="D2851" s="1309" t="s">
        <v>9326</v>
      </c>
      <c r="E2851" s="1313">
        <v>19.690000000000001</v>
      </c>
    </row>
    <row r="2852" spans="1:5">
      <c r="A2852" s="1309">
        <v>3799</v>
      </c>
      <c r="B2852" s="1309" t="s">
        <v>12181</v>
      </c>
      <c r="C2852" s="1309" t="s">
        <v>758</v>
      </c>
      <c r="D2852" s="1309" t="s">
        <v>9326</v>
      </c>
      <c r="E2852" s="1313">
        <v>86.11</v>
      </c>
    </row>
    <row r="2853" spans="1:5">
      <c r="A2853" s="1309">
        <v>12239</v>
      </c>
      <c r="B2853" s="1309" t="s">
        <v>12182</v>
      </c>
      <c r="C2853" s="1309" t="s">
        <v>758</v>
      </c>
      <c r="D2853" s="1309" t="s">
        <v>9326</v>
      </c>
      <c r="E2853" s="1313">
        <v>25.77</v>
      </c>
    </row>
    <row r="2854" spans="1:5">
      <c r="A2854" s="1309">
        <v>38773</v>
      </c>
      <c r="B2854" s="1309" t="s">
        <v>12183</v>
      </c>
      <c r="C2854" s="1309" t="s">
        <v>758</v>
      </c>
      <c r="D2854" s="1309" t="s">
        <v>9326</v>
      </c>
      <c r="E2854" s="1313">
        <v>4.13</v>
      </c>
    </row>
    <row r="2855" spans="1:5">
      <c r="A2855" s="1309">
        <v>12271</v>
      </c>
      <c r="B2855" s="1309" t="s">
        <v>12184</v>
      </c>
      <c r="C2855" s="1309" t="s">
        <v>758</v>
      </c>
      <c r="D2855" s="1309" t="s">
        <v>9326</v>
      </c>
      <c r="E2855" s="1313">
        <v>230.55</v>
      </c>
    </row>
    <row r="2856" spans="1:5">
      <c r="A2856" s="1309">
        <v>38785</v>
      </c>
      <c r="B2856" s="1309" t="s">
        <v>12185</v>
      </c>
      <c r="C2856" s="1309" t="s">
        <v>758</v>
      </c>
      <c r="D2856" s="1309" t="s">
        <v>9326</v>
      </c>
      <c r="E2856" s="1313">
        <v>109.15</v>
      </c>
    </row>
    <row r="2857" spans="1:5">
      <c r="A2857" s="1309">
        <v>38786</v>
      </c>
      <c r="B2857" s="1309" t="s">
        <v>12186</v>
      </c>
      <c r="C2857" s="1309" t="s">
        <v>758</v>
      </c>
      <c r="D2857" s="1309" t="s">
        <v>9326</v>
      </c>
      <c r="E2857" s="1313">
        <v>134.44999999999999</v>
      </c>
    </row>
    <row r="2858" spans="1:5">
      <c r="A2858" s="1309">
        <v>39385</v>
      </c>
      <c r="B2858" s="1309" t="s">
        <v>12187</v>
      </c>
      <c r="C2858" s="1309" t="s">
        <v>758</v>
      </c>
      <c r="D2858" s="1309" t="s">
        <v>9326</v>
      </c>
      <c r="E2858" s="1313">
        <v>21.04</v>
      </c>
    </row>
    <row r="2859" spans="1:5">
      <c r="A2859" s="1309">
        <v>39389</v>
      </c>
      <c r="B2859" s="1309" t="s">
        <v>12188</v>
      </c>
      <c r="C2859" s="1309" t="s">
        <v>758</v>
      </c>
      <c r="D2859" s="1309" t="s">
        <v>9326</v>
      </c>
      <c r="E2859" s="1313">
        <v>22.84</v>
      </c>
    </row>
    <row r="2860" spans="1:5">
      <c r="A2860" s="1309">
        <v>39390</v>
      </c>
      <c r="B2860" s="1309" t="s">
        <v>12189</v>
      </c>
      <c r="C2860" s="1309" t="s">
        <v>758</v>
      </c>
      <c r="D2860" s="1309" t="s">
        <v>9326</v>
      </c>
      <c r="E2860" s="1313">
        <v>47.87</v>
      </c>
    </row>
    <row r="2861" spans="1:5">
      <c r="A2861" s="1309">
        <v>39391</v>
      </c>
      <c r="B2861" s="1309" t="s">
        <v>12190</v>
      </c>
      <c r="C2861" s="1309" t="s">
        <v>758</v>
      </c>
      <c r="D2861" s="1309" t="s">
        <v>9326</v>
      </c>
      <c r="E2861" s="1313">
        <v>53.74</v>
      </c>
    </row>
    <row r="2862" spans="1:5">
      <c r="A2862" s="1309">
        <v>3803</v>
      </c>
      <c r="B2862" s="1309" t="s">
        <v>12191</v>
      </c>
      <c r="C2862" s="1309" t="s">
        <v>758</v>
      </c>
      <c r="D2862" s="1309" t="s">
        <v>9326</v>
      </c>
      <c r="E2862" s="1313">
        <v>38.979999999999997</v>
      </c>
    </row>
    <row r="2863" spans="1:5">
      <c r="A2863" s="1309">
        <v>38770</v>
      </c>
      <c r="B2863" s="1309" t="s">
        <v>12192</v>
      </c>
      <c r="C2863" s="1309" t="s">
        <v>758</v>
      </c>
      <c r="D2863" s="1309" t="s">
        <v>9326</v>
      </c>
      <c r="E2863" s="1313">
        <v>45.14</v>
      </c>
    </row>
    <row r="2864" spans="1:5">
      <c r="A2864" s="1309">
        <v>12267</v>
      </c>
      <c r="B2864" s="1309" t="s">
        <v>12193</v>
      </c>
      <c r="C2864" s="1309" t="s">
        <v>758</v>
      </c>
      <c r="D2864" s="1309" t="s">
        <v>9326</v>
      </c>
      <c r="E2864" s="1313">
        <v>132.28</v>
      </c>
    </row>
    <row r="2865" spans="1:5">
      <c r="A2865" s="1309">
        <v>43265</v>
      </c>
      <c r="B2865" s="1309" t="s">
        <v>12194</v>
      </c>
      <c r="C2865" s="1309" t="s">
        <v>758</v>
      </c>
      <c r="D2865" s="1309" t="s">
        <v>9326</v>
      </c>
      <c r="E2865" s="1313">
        <v>65.819999999999993</v>
      </c>
    </row>
    <row r="2866" spans="1:5">
      <c r="A2866" s="1309">
        <v>12266</v>
      </c>
      <c r="B2866" s="1309" t="s">
        <v>12195</v>
      </c>
      <c r="C2866" s="1309" t="s">
        <v>758</v>
      </c>
      <c r="D2866" s="1309" t="s">
        <v>9326</v>
      </c>
      <c r="E2866" s="1313">
        <v>67.7</v>
      </c>
    </row>
    <row r="2867" spans="1:5">
      <c r="A2867" s="1309">
        <v>39378</v>
      </c>
      <c r="B2867" s="1309" t="s">
        <v>12196</v>
      </c>
      <c r="C2867" s="1309" t="s">
        <v>758</v>
      </c>
      <c r="D2867" s="1309" t="s">
        <v>9326</v>
      </c>
      <c r="E2867" s="1313">
        <v>48</v>
      </c>
    </row>
    <row r="2868" spans="1:5">
      <c r="A2868" s="1309">
        <v>43543</v>
      </c>
      <c r="B2868" s="1309" t="s">
        <v>12197</v>
      </c>
      <c r="C2868" s="1309" t="s">
        <v>758</v>
      </c>
      <c r="D2868" s="1309" t="s">
        <v>9326</v>
      </c>
      <c r="E2868" s="1313">
        <v>100</v>
      </c>
    </row>
    <row r="2869" spans="1:5">
      <c r="A2869" s="1309">
        <v>38775</v>
      </c>
      <c r="B2869" s="1309" t="s">
        <v>12198</v>
      </c>
      <c r="C2869" s="1309" t="s">
        <v>758</v>
      </c>
      <c r="D2869" s="1309" t="s">
        <v>9326</v>
      </c>
      <c r="E2869" s="1313">
        <v>50.89</v>
      </c>
    </row>
    <row r="2870" spans="1:5">
      <c r="A2870" s="1309">
        <v>21119</v>
      </c>
      <c r="B2870" s="1309" t="s">
        <v>12199</v>
      </c>
      <c r="C2870" s="1309" t="s">
        <v>758</v>
      </c>
      <c r="D2870" s="1309" t="s">
        <v>9326</v>
      </c>
      <c r="E2870" s="1313">
        <v>0.99</v>
      </c>
    </row>
    <row r="2871" spans="1:5">
      <c r="A2871" s="1309">
        <v>37974</v>
      </c>
      <c r="B2871" s="1309" t="s">
        <v>12200</v>
      </c>
      <c r="C2871" s="1309" t="s">
        <v>758</v>
      </c>
      <c r="D2871" s="1309" t="s">
        <v>9326</v>
      </c>
      <c r="E2871" s="1313">
        <v>1.48</v>
      </c>
    </row>
    <row r="2872" spans="1:5">
      <c r="A2872" s="1309">
        <v>37975</v>
      </c>
      <c r="B2872" s="1309" t="s">
        <v>12201</v>
      </c>
      <c r="C2872" s="1309" t="s">
        <v>758</v>
      </c>
      <c r="D2872" s="1309" t="s">
        <v>9326</v>
      </c>
      <c r="E2872" s="1313">
        <v>3.01</v>
      </c>
    </row>
    <row r="2873" spans="1:5">
      <c r="A2873" s="1309">
        <v>37976</v>
      </c>
      <c r="B2873" s="1309" t="s">
        <v>12202</v>
      </c>
      <c r="C2873" s="1309" t="s">
        <v>758</v>
      </c>
      <c r="D2873" s="1309" t="s">
        <v>9326</v>
      </c>
      <c r="E2873" s="1313">
        <v>6.17</v>
      </c>
    </row>
    <row r="2874" spans="1:5">
      <c r="A2874" s="1309">
        <v>37977</v>
      </c>
      <c r="B2874" s="1309" t="s">
        <v>12203</v>
      </c>
      <c r="C2874" s="1309" t="s">
        <v>758</v>
      </c>
      <c r="D2874" s="1309" t="s">
        <v>9326</v>
      </c>
      <c r="E2874" s="1313">
        <v>8.49</v>
      </c>
    </row>
    <row r="2875" spans="1:5">
      <c r="A2875" s="1309">
        <v>37978</v>
      </c>
      <c r="B2875" s="1309" t="s">
        <v>12204</v>
      </c>
      <c r="C2875" s="1309" t="s">
        <v>758</v>
      </c>
      <c r="D2875" s="1309" t="s">
        <v>9326</v>
      </c>
      <c r="E2875" s="1313">
        <v>17.2</v>
      </c>
    </row>
    <row r="2876" spans="1:5">
      <c r="A2876" s="1309">
        <v>37979</v>
      </c>
      <c r="B2876" s="1309" t="s">
        <v>12205</v>
      </c>
      <c r="C2876" s="1309" t="s">
        <v>758</v>
      </c>
      <c r="D2876" s="1309" t="s">
        <v>9326</v>
      </c>
      <c r="E2876" s="1313">
        <v>73.92</v>
      </c>
    </row>
    <row r="2877" spans="1:5">
      <c r="A2877" s="1309">
        <v>37980</v>
      </c>
      <c r="B2877" s="1309" t="s">
        <v>12206</v>
      </c>
      <c r="C2877" s="1309" t="s">
        <v>758</v>
      </c>
      <c r="D2877" s="1309" t="s">
        <v>9326</v>
      </c>
      <c r="E2877" s="1313">
        <v>83.07</v>
      </c>
    </row>
    <row r="2878" spans="1:5">
      <c r="A2878" s="1309">
        <v>36147</v>
      </c>
      <c r="B2878" s="1309" t="s">
        <v>12207</v>
      </c>
      <c r="C2878" s="1309" t="s">
        <v>9794</v>
      </c>
      <c r="D2878" s="1309" t="s">
        <v>9326</v>
      </c>
      <c r="E2878" s="1313">
        <v>381.67</v>
      </c>
    </row>
    <row r="2879" spans="1:5">
      <c r="A2879" s="1309">
        <v>12731</v>
      </c>
      <c r="B2879" s="1309" t="s">
        <v>12208</v>
      </c>
      <c r="C2879" s="1309" t="s">
        <v>758</v>
      </c>
      <c r="D2879" s="1309" t="s">
        <v>9340</v>
      </c>
      <c r="E2879" s="1313">
        <v>402.44</v>
      </c>
    </row>
    <row r="2880" spans="1:5">
      <c r="A2880" s="1309">
        <v>12723</v>
      </c>
      <c r="B2880" s="1309" t="s">
        <v>12209</v>
      </c>
      <c r="C2880" s="1309" t="s">
        <v>758</v>
      </c>
      <c r="D2880" s="1309" t="s">
        <v>9340</v>
      </c>
      <c r="E2880" s="1313">
        <v>3.12</v>
      </c>
    </row>
    <row r="2881" spans="1:5">
      <c r="A2881" s="1309">
        <v>12724</v>
      </c>
      <c r="B2881" s="1309" t="s">
        <v>12210</v>
      </c>
      <c r="C2881" s="1309" t="s">
        <v>758</v>
      </c>
      <c r="D2881" s="1309" t="s">
        <v>9340</v>
      </c>
      <c r="E2881" s="1313">
        <v>5.99</v>
      </c>
    </row>
    <row r="2882" spans="1:5">
      <c r="A2882" s="1309">
        <v>12725</v>
      </c>
      <c r="B2882" s="1309" t="s">
        <v>12211</v>
      </c>
      <c r="C2882" s="1309" t="s">
        <v>758</v>
      </c>
      <c r="D2882" s="1309" t="s">
        <v>9340</v>
      </c>
      <c r="E2882" s="1313">
        <v>12.03</v>
      </c>
    </row>
    <row r="2883" spans="1:5">
      <c r="A2883" s="1309">
        <v>12726</v>
      </c>
      <c r="B2883" s="1309" t="s">
        <v>12212</v>
      </c>
      <c r="C2883" s="1309" t="s">
        <v>758</v>
      </c>
      <c r="D2883" s="1309" t="s">
        <v>9340</v>
      </c>
      <c r="E2883" s="1313">
        <v>26.55</v>
      </c>
    </row>
    <row r="2884" spans="1:5">
      <c r="A2884" s="1309">
        <v>12727</v>
      </c>
      <c r="B2884" s="1309" t="s">
        <v>12213</v>
      </c>
      <c r="C2884" s="1309" t="s">
        <v>758</v>
      </c>
      <c r="D2884" s="1309" t="s">
        <v>9340</v>
      </c>
      <c r="E2884" s="1313">
        <v>33.67</v>
      </c>
    </row>
    <row r="2885" spans="1:5">
      <c r="A2885" s="1309">
        <v>12728</v>
      </c>
      <c r="B2885" s="1309" t="s">
        <v>12214</v>
      </c>
      <c r="C2885" s="1309" t="s">
        <v>758</v>
      </c>
      <c r="D2885" s="1309" t="s">
        <v>9340</v>
      </c>
      <c r="E2885" s="1313">
        <v>55</v>
      </c>
    </row>
    <row r="2886" spans="1:5">
      <c r="A2886" s="1309">
        <v>12729</v>
      </c>
      <c r="B2886" s="1309" t="s">
        <v>12215</v>
      </c>
      <c r="C2886" s="1309" t="s">
        <v>758</v>
      </c>
      <c r="D2886" s="1309" t="s">
        <v>9340</v>
      </c>
      <c r="E2886" s="1313">
        <v>180.26</v>
      </c>
    </row>
    <row r="2887" spans="1:5">
      <c r="A2887" s="1309">
        <v>12730</v>
      </c>
      <c r="B2887" s="1309" t="s">
        <v>12216</v>
      </c>
      <c r="C2887" s="1309" t="s">
        <v>758</v>
      </c>
      <c r="D2887" s="1309" t="s">
        <v>9340</v>
      </c>
      <c r="E2887" s="1313">
        <v>275.98</v>
      </c>
    </row>
    <row r="2888" spans="1:5">
      <c r="A2888" s="1309">
        <v>3840</v>
      </c>
      <c r="B2888" s="1309" t="s">
        <v>12217</v>
      </c>
      <c r="C2888" s="1309" t="s">
        <v>758</v>
      </c>
      <c r="D2888" s="1309" t="s">
        <v>9340</v>
      </c>
      <c r="E2888" s="1313">
        <v>59.98</v>
      </c>
    </row>
    <row r="2889" spans="1:5">
      <c r="A2889" s="1309">
        <v>3838</v>
      </c>
      <c r="B2889" s="1309" t="s">
        <v>12218</v>
      </c>
      <c r="C2889" s="1309" t="s">
        <v>758</v>
      </c>
      <c r="D2889" s="1309" t="s">
        <v>9340</v>
      </c>
      <c r="E2889" s="1313">
        <v>132.38</v>
      </c>
    </row>
    <row r="2890" spans="1:5">
      <c r="A2890" s="1309">
        <v>3844</v>
      </c>
      <c r="B2890" s="1309" t="s">
        <v>12219</v>
      </c>
      <c r="C2890" s="1309" t="s">
        <v>758</v>
      </c>
      <c r="D2890" s="1309" t="s">
        <v>9340</v>
      </c>
      <c r="E2890" s="1313">
        <v>236.13</v>
      </c>
    </row>
    <row r="2891" spans="1:5">
      <c r="A2891" s="1309">
        <v>3839</v>
      </c>
      <c r="B2891" s="1309" t="s">
        <v>12220</v>
      </c>
      <c r="C2891" s="1309" t="s">
        <v>758</v>
      </c>
      <c r="D2891" s="1309" t="s">
        <v>9340</v>
      </c>
      <c r="E2891" s="1313">
        <v>430.1</v>
      </c>
    </row>
    <row r="2892" spans="1:5">
      <c r="A2892" s="1309">
        <v>3843</v>
      </c>
      <c r="B2892" s="1309" t="s">
        <v>12221</v>
      </c>
      <c r="C2892" s="1309" t="s">
        <v>758</v>
      </c>
      <c r="D2892" s="1309" t="s">
        <v>9340</v>
      </c>
      <c r="E2892" s="1313">
        <v>590.33000000000004</v>
      </c>
    </row>
    <row r="2893" spans="1:5">
      <c r="A2893" s="1309">
        <v>3900</v>
      </c>
      <c r="B2893" s="1309" t="s">
        <v>12222</v>
      </c>
      <c r="C2893" s="1309" t="s">
        <v>758</v>
      </c>
      <c r="D2893" s="1309" t="s">
        <v>9326</v>
      </c>
      <c r="E2893" s="1313">
        <v>45.05</v>
      </c>
    </row>
    <row r="2894" spans="1:5">
      <c r="A2894" s="1309">
        <v>3846</v>
      </c>
      <c r="B2894" s="1309" t="s">
        <v>12223</v>
      </c>
      <c r="C2894" s="1309" t="s">
        <v>758</v>
      </c>
      <c r="D2894" s="1309" t="s">
        <v>9326</v>
      </c>
      <c r="E2894" s="1313">
        <v>14.2</v>
      </c>
    </row>
    <row r="2895" spans="1:5">
      <c r="A2895" s="1309">
        <v>3886</v>
      </c>
      <c r="B2895" s="1309" t="s">
        <v>12224</v>
      </c>
      <c r="C2895" s="1309" t="s">
        <v>758</v>
      </c>
      <c r="D2895" s="1309" t="s">
        <v>9326</v>
      </c>
      <c r="E2895" s="1313">
        <v>14.95</v>
      </c>
    </row>
    <row r="2896" spans="1:5">
      <c r="A2896" s="1309">
        <v>3854</v>
      </c>
      <c r="B2896" s="1309" t="s">
        <v>12225</v>
      </c>
      <c r="C2896" s="1309" t="s">
        <v>758</v>
      </c>
      <c r="D2896" s="1309" t="s">
        <v>9326</v>
      </c>
      <c r="E2896" s="1313">
        <v>8.31</v>
      </c>
    </row>
    <row r="2897" spans="1:5">
      <c r="A2897" s="1309">
        <v>3873</v>
      </c>
      <c r="B2897" s="1309" t="s">
        <v>12226</v>
      </c>
      <c r="C2897" s="1309" t="s">
        <v>758</v>
      </c>
      <c r="D2897" s="1309" t="s">
        <v>9326</v>
      </c>
      <c r="E2897" s="1313">
        <v>11</v>
      </c>
    </row>
    <row r="2898" spans="1:5">
      <c r="A2898" s="1309">
        <v>38021</v>
      </c>
      <c r="B2898" s="1309" t="s">
        <v>12227</v>
      </c>
      <c r="C2898" s="1309" t="s">
        <v>758</v>
      </c>
      <c r="D2898" s="1309" t="s">
        <v>9326</v>
      </c>
      <c r="E2898" s="1313">
        <v>26.31</v>
      </c>
    </row>
    <row r="2899" spans="1:5">
      <c r="A2899" s="1309">
        <v>3847</v>
      </c>
      <c r="B2899" s="1309" t="s">
        <v>12228</v>
      </c>
      <c r="C2899" s="1309" t="s">
        <v>758</v>
      </c>
      <c r="D2899" s="1309" t="s">
        <v>9326</v>
      </c>
      <c r="E2899" s="1313">
        <v>29.86</v>
      </c>
    </row>
    <row r="2900" spans="1:5">
      <c r="A2900" s="1309">
        <v>38022</v>
      </c>
      <c r="B2900" s="1309" t="s">
        <v>12229</v>
      </c>
      <c r="C2900" s="1309" t="s">
        <v>758</v>
      </c>
      <c r="D2900" s="1309" t="s">
        <v>9326</v>
      </c>
      <c r="E2900" s="1313">
        <v>46.64</v>
      </c>
    </row>
    <row r="2901" spans="1:5">
      <c r="A2901" s="1309">
        <v>3833</v>
      </c>
      <c r="B2901" s="1309" t="s">
        <v>12230</v>
      </c>
      <c r="C2901" s="1309" t="s">
        <v>758</v>
      </c>
      <c r="D2901" s="1309" t="s">
        <v>9340</v>
      </c>
      <c r="E2901" s="1313">
        <v>25.65</v>
      </c>
    </row>
    <row r="2902" spans="1:5">
      <c r="A2902" s="1309">
        <v>3835</v>
      </c>
      <c r="B2902" s="1309" t="s">
        <v>12231</v>
      </c>
      <c r="C2902" s="1309" t="s">
        <v>758</v>
      </c>
      <c r="D2902" s="1309" t="s">
        <v>9340</v>
      </c>
      <c r="E2902" s="1313">
        <v>83.52</v>
      </c>
    </row>
    <row r="2903" spans="1:5">
      <c r="A2903" s="1309">
        <v>3836</v>
      </c>
      <c r="B2903" s="1309" t="s">
        <v>12232</v>
      </c>
      <c r="C2903" s="1309" t="s">
        <v>758</v>
      </c>
      <c r="D2903" s="1309" t="s">
        <v>9340</v>
      </c>
      <c r="E2903" s="1313">
        <v>179.76</v>
      </c>
    </row>
    <row r="2904" spans="1:5">
      <c r="A2904" s="1309">
        <v>3830</v>
      </c>
      <c r="B2904" s="1309" t="s">
        <v>12233</v>
      </c>
      <c r="C2904" s="1309" t="s">
        <v>758</v>
      </c>
      <c r="D2904" s="1309" t="s">
        <v>9340</v>
      </c>
      <c r="E2904" s="1313">
        <v>293.91000000000003</v>
      </c>
    </row>
    <row r="2905" spans="1:5">
      <c r="A2905" s="1309">
        <v>3831</v>
      </c>
      <c r="B2905" s="1309" t="s">
        <v>12234</v>
      </c>
      <c r="C2905" s="1309" t="s">
        <v>758</v>
      </c>
      <c r="D2905" s="1309" t="s">
        <v>9340</v>
      </c>
      <c r="E2905" s="1313">
        <v>491.32</v>
      </c>
    </row>
    <row r="2906" spans="1:5">
      <c r="A2906" s="1309">
        <v>37981</v>
      </c>
      <c r="B2906" s="1309" t="s">
        <v>12235</v>
      </c>
      <c r="C2906" s="1309" t="s">
        <v>758</v>
      </c>
      <c r="D2906" s="1309" t="s">
        <v>9326</v>
      </c>
      <c r="E2906" s="1313">
        <v>3.39</v>
      </c>
    </row>
    <row r="2907" spans="1:5">
      <c r="A2907" s="1309">
        <v>37982</v>
      </c>
      <c r="B2907" s="1309" t="s">
        <v>12236</v>
      </c>
      <c r="C2907" s="1309" t="s">
        <v>758</v>
      </c>
      <c r="D2907" s="1309" t="s">
        <v>9326</v>
      </c>
      <c r="E2907" s="1313">
        <v>5.14</v>
      </c>
    </row>
    <row r="2908" spans="1:5">
      <c r="A2908" s="1309">
        <v>37983</v>
      </c>
      <c r="B2908" s="1309" t="s">
        <v>12237</v>
      </c>
      <c r="C2908" s="1309" t="s">
        <v>758</v>
      </c>
      <c r="D2908" s="1309" t="s">
        <v>9326</v>
      </c>
      <c r="E2908" s="1313">
        <v>7.2</v>
      </c>
    </row>
    <row r="2909" spans="1:5">
      <c r="A2909" s="1309">
        <v>37984</v>
      </c>
      <c r="B2909" s="1309" t="s">
        <v>12238</v>
      </c>
      <c r="C2909" s="1309" t="s">
        <v>758</v>
      </c>
      <c r="D2909" s="1309" t="s">
        <v>9326</v>
      </c>
      <c r="E2909" s="1313">
        <v>12.44</v>
      </c>
    </row>
    <row r="2910" spans="1:5">
      <c r="A2910" s="1309">
        <v>37985</v>
      </c>
      <c r="B2910" s="1309" t="s">
        <v>12239</v>
      </c>
      <c r="C2910" s="1309" t="s">
        <v>758</v>
      </c>
      <c r="D2910" s="1309" t="s">
        <v>9326</v>
      </c>
      <c r="E2910" s="1313">
        <v>17.420000000000002</v>
      </c>
    </row>
    <row r="2911" spans="1:5">
      <c r="A2911" s="1309">
        <v>3826</v>
      </c>
      <c r="B2911" s="1309" t="s">
        <v>12240</v>
      </c>
      <c r="C2911" s="1309" t="s">
        <v>758</v>
      </c>
      <c r="D2911" s="1309" t="s">
        <v>9340</v>
      </c>
      <c r="E2911" s="1313">
        <v>59.52</v>
      </c>
    </row>
    <row r="2912" spans="1:5">
      <c r="A2912" s="1309">
        <v>3825</v>
      </c>
      <c r="B2912" s="1309" t="s">
        <v>12241</v>
      </c>
      <c r="C2912" s="1309" t="s">
        <v>758</v>
      </c>
      <c r="D2912" s="1309" t="s">
        <v>9340</v>
      </c>
      <c r="E2912" s="1313">
        <v>17.12</v>
      </c>
    </row>
    <row r="2913" spans="1:5">
      <c r="A2913" s="1309">
        <v>3827</v>
      </c>
      <c r="B2913" s="1309" t="s">
        <v>12242</v>
      </c>
      <c r="C2913" s="1309" t="s">
        <v>758</v>
      </c>
      <c r="D2913" s="1309" t="s">
        <v>9340</v>
      </c>
      <c r="E2913" s="1313">
        <v>37.4</v>
      </c>
    </row>
    <row r="2914" spans="1:5">
      <c r="A2914" s="1309">
        <v>20165</v>
      </c>
      <c r="B2914" s="1309" t="s">
        <v>12243</v>
      </c>
      <c r="C2914" s="1309" t="s">
        <v>758</v>
      </c>
      <c r="D2914" s="1309" t="s">
        <v>9326</v>
      </c>
      <c r="E2914" s="1313">
        <v>24.37</v>
      </c>
    </row>
    <row r="2915" spans="1:5">
      <c r="A2915" s="1309">
        <v>20166</v>
      </c>
      <c r="B2915" s="1309" t="s">
        <v>12244</v>
      </c>
      <c r="C2915" s="1309" t="s">
        <v>758</v>
      </c>
      <c r="D2915" s="1309" t="s">
        <v>9326</v>
      </c>
      <c r="E2915" s="1313">
        <v>78.75</v>
      </c>
    </row>
    <row r="2916" spans="1:5">
      <c r="A2916" s="1309">
        <v>20164</v>
      </c>
      <c r="B2916" s="1309" t="s">
        <v>12245</v>
      </c>
      <c r="C2916" s="1309" t="s">
        <v>758</v>
      </c>
      <c r="D2916" s="1309" t="s">
        <v>9326</v>
      </c>
      <c r="E2916" s="1313">
        <v>12.87</v>
      </c>
    </row>
    <row r="2917" spans="1:5">
      <c r="A2917" s="1309">
        <v>3893</v>
      </c>
      <c r="B2917" s="1309" t="s">
        <v>12246</v>
      </c>
      <c r="C2917" s="1309" t="s">
        <v>758</v>
      </c>
      <c r="D2917" s="1309" t="s">
        <v>9326</v>
      </c>
      <c r="E2917" s="1313">
        <v>15.97</v>
      </c>
    </row>
    <row r="2918" spans="1:5">
      <c r="A2918" s="1309">
        <v>3848</v>
      </c>
      <c r="B2918" s="1309" t="s">
        <v>12247</v>
      </c>
      <c r="C2918" s="1309" t="s">
        <v>758</v>
      </c>
      <c r="D2918" s="1309" t="s">
        <v>9326</v>
      </c>
      <c r="E2918" s="1313">
        <v>9.6999999999999993</v>
      </c>
    </row>
    <row r="2919" spans="1:5">
      <c r="A2919" s="1309">
        <v>3895</v>
      </c>
      <c r="B2919" s="1309" t="s">
        <v>12248</v>
      </c>
      <c r="C2919" s="1309" t="s">
        <v>758</v>
      </c>
      <c r="D2919" s="1309" t="s">
        <v>9326</v>
      </c>
      <c r="E2919" s="1313">
        <v>10.55</v>
      </c>
    </row>
    <row r="2920" spans="1:5">
      <c r="A2920" s="1309">
        <v>12404</v>
      </c>
      <c r="B2920" s="1309" t="s">
        <v>12249</v>
      </c>
      <c r="C2920" s="1309" t="s">
        <v>758</v>
      </c>
      <c r="D2920" s="1309" t="s">
        <v>9340</v>
      </c>
      <c r="E2920" s="1313">
        <v>10.76</v>
      </c>
    </row>
    <row r="2921" spans="1:5">
      <c r="A2921" s="1309">
        <v>3939</v>
      </c>
      <c r="B2921" s="1309" t="s">
        <v>12250</v>
      </c>
      <c r="C2921" s="1309" t="s">
        <v>758</v>
      </c>
      <c r="D2921" s="1309" t="s">
        <v>9340</v>
      </c>
      <c r="E2921" s="1313">
        <v>22.17</v>
      </c>
    </row>
    <row r="2922" spans="1:5">
      <c r="A2922" s="1309">
        <v>3911</v>
      </c>
      <c r="B2922" s="1309" t="s">
        <v>12251</v>
      </c>
      <c r="C2922" s="1309" t="s">
        <v>758</v>
      </c>
      <c r="D2922" s="1309" t="s">
        <v>9340</v>
      </c>
      <c r="E2922" s="1313">
        <v>18.11</v>
      </c>
    </row>
    <row r="2923" spans="1:5">
      <c r="A2923" s="1309">
        <v>3908</v>
      </c>
      <c r="B2923" s="1309" t="s">
        <v>12252</v>
      </c>
      <c r="C2923" s="1309" t="s">
        <v>758</v>
      </c>
      <c r="D2923" s="1309" t="s">
        <v>9340</v>
      </c>
      <c r="E2923" s="1313">
        <v>5.85</v>
      </c>
    </row>
    <row r="2924" spans="1:5">
      <c r="A2924" s="1309">
        <v>3910</v>
      </c>
      <c r="B2924" s="1309" t="s">
        <v>12253</v>
      </c>
      <c r="C2924" s="1309" t="s">
        <v>758</v>
      </c>
      <c r="D2924" s="1309" t="s">
        <v>9340</v>
      </c>
      <c r="E2924" s="1313">
        <v>12.95</v>
      </c>
    </row>
    <row r="2925" spans="1:5">
      <c r="A2925" s="1309">
        <v>3913</v>
      </c>
      <c r="B2925" s="1309" t="s">
        <v>12254</v>
      </c>
      <c r="C2925" s="1309" t="s">
        <v>758</v>
      </c>
      <c r="D2925" s="1309" t="s">
        <v>9340</v>
      </c>
      <c r="E2925" s="1313">
        <v>61.93</v>
      </c>
    </row>
    <row r="2926" spans="1:5">
      <c r="A2926" s="1309">
        <v>3912</v>
      </c>
      <c r="B2926" s="1309" t="s">
        <v>12255</v>
      </c>
      <c r="C2926" s="1309" t="s">
        <v>758</v>
      </c>
      <c r="D2926" s="1309" t="s">
        <v>9340</v>
      </c>
      <c r="E2926" s="1313">
        <v>33.950000000000003</v>
      </c>
    </row>
    <row r="2927" spans="1:5">
      <c r="A2927" s="1309">
        <v>3909</v>
      </c>
      <c r="B2927" s="1309" t="s">
        <v>12256</v>
      </c>
      <c r="C2927" s="1309" t="s">
        <v>758</v>
      </c>
      <c r="D2927" s="1309" t="s">
        <v>9340</v>
      </c>
      <c r="E2927" s="1313">
        <v>7.96</v>
      </c>
    </row>
    <row r="2928" spans="1:5">
      <c r="A2928" s="1309">
        <v>3914</v>
      </c>
      <c r="B2928" s="1309" t="s">
        <v>12257</v>
      </c>
      <c r="C2928" s="1309" t="s">
        <v>758</v>
      </c>
      <c r="D2928" s="1309" t="s">
        <v>9340</v>
      </c>
      <c r="E2928" s="1313">
        <v>93.42</v>
      </c>
    </row>
    <row r="2929" spans="1:5">
      <c r="A2929" s="1309">
        <v>3915</v>
      </c>
      <c r="B2929" s="1309" t="s">
        <v>12258</v>
      </c>
      <c r="C2929" s="1309" t="s">
        <v>758</v>
      </c>
      <c r="D2929" s="1309" t="s">
        <v>9340</v>
      </c>
      <c r="E2929" s="1313">
        <v>147.32</v>
      </c>
    </row>
    <row r="2930" spans="1:5">
      <c r="A2930" s="1309">
        <v>3916</v>
      </c>
      <c r="B2930" s="1309" t="s">
        <v>12259</v>
      </c>
      <c r="C2930" s="1309" t="s">
        <v>758</v>
      </c>
      <c r="D2930" s="1309" t="s">
        <v>9340</v>
      </c>
      <c r="E2930" s="1313">
        <v>268.38</v>
      </c>
    </row>
    <row r="2931" spans="1:5">
      <c r="A2931" s="1309">
        <v>3917</v>
      </c>
      <c r="B2931" s="1309" t="s">
        <v>12260</v>
      </c>
      <c r="C2931" s="1309" t="s">
        <v>758</v>
      </c>
      <c r="D2931" s="1309" t="s">
        <v>9340</v>
      </c>
      <c r="E2931" s="1313">
        <v>442.67</v>
      </c>
    </row>
    <row r="2932" spans="1:5">
      <c r="A2932" s="1309">
        <v>1904</v>
      </c>
      <c r="B2932" s="1309" t="s">
        <v>12261</v>
      </c>
      <c r="C2932" s="1309" t="s">
        <v>758</v>
      </c>
      <c r="D2932" s="1309" t="s">
        <v>9326</v>
      </c>
      <c r="E2932" s="1313">
        <v>0.95</v>
      </c>
    </row>
    <row r="2933" spans="1:5">
      <c r="A2933" s="1309">
        <v>1899</v>
      </c>
      <c r="B2933" s="1309" t="s">
        <v>12262</v>
      </c>
      <c r="C2933" s="1309" t="s">
        <v>758</v>
      </c>
      <c r="D2933" s="1309" t="s">
        <v>9326</v>
      </c>
      <c r="E2933" s="1313">
        <v>1.08</v>
      </c>
    </row>
    <row r="2934" spans="1:5">
      <c r="A2934" s="1309">
        <v>1900</v>
      </c>
      <c r="B2934" s="1309" t="s">
        <v>12263</v>
      </c>
      <c r="C2934" s="1309" t="s">
        <v>758</v>
      </c>
      <c r="D2934" s="1309" t="s">
        <v>9326</v>
      </c>
      <c r="E2934" s="1313">
        <v>1.75</v>
      </c>
    </row>
    <row r="2935" spans="1:5">
      <c r="A2935" s="1309">
        <v>12407</v>
      </c>
      <c r="B2935" s="1309" t="s">
        <v>12264</v>
      </c>
      <c r="C2935" s="1309" t="s">
        <v>758</v>
      </c>
      <c r="D2935" s="1309" t="s">
        <v>9340</v>
      </c>
      <c r="E2935" s="1313">
        <v>33.51</v>
      </c>
    </row>
    <row r="2936" spans="1:5">
      <c r="A2936" s="1309">
        <v>12408</v>
      </c>
      <c r="B2936" s="1309" t="s">
        <v>12265</v>
      </c>
      <c r="C2936" s="1309" t="s">
        <v>758</v>
      </c>
      <c r="D2936" s="1309" t="s">
        <v>9340</v>
      </c>
      <c r="E2936" s="1313">
        <v>18.91</v>
      </c>
    </row>
    <row r="2937" spans="1:5">
      <c r="A2937" s="1309">
        <v>12409</v>
      </c>
      <c r="B2937" s="1309" t="s">
        <v>12266</v>
      </c>
      <c r="C2937" s="1309" t="s">
        <v>758</v>
      </c>
      <c r="D2937" s="1309" t="s">
        <v>9340</v>
      </c>
      <c r="E2937" s="1313">
        <v>18.91</v>
      </c>
    </row>
    <row r="2938" spans="1:5">
      <c r="A2938" s="1309">
        <v>12410</v>
      </c>
      <c r="B2938" s="1309" t="s">
        <v>12267</v>
      </c>
      <c r="C2938" s="1309" t="s">
        <v>758</v>
      </c>
      <c r="D2938" s="1309" t="s">
        <v>9340</v>
      </c>
      <c r="E2938" s="1313">
        <v>13.03</v>
      </c>
    </row>
    <row r="2939" spans="1:5">
      <c r="A2939" s="1309">
        <v>3936</v>
      </c>
      <c r="B2939" s="1309" t="s">
        <v>12268</v>
      </c>
      <c r="C2939" s="1309" t="s">
        <v>758</v>
      </c>
      <c r="D2939" s="1309" t="s">
        <v>9340</v>
      </c>
      <c r="E2939" s="1313">
        <v>23.54</v>
      </c>
    </row>
    <row r="2940" spans="1:5">
      <c r="A2940" s="1309">
        <v>3922</v>
      </c>
      <c r="B2940" s="1309" t="s">
        <v>12269</v>
      </c>
      <c r="C2940" s="1309" t="s">
        <v>758</v>
      </c>
      <c r="D2940" s="1309" t="s">
        <v>9340</v>
      </c>
      <c r="E2940" s="1313">
        <v>21.66</v>
      </c>
    </row>
    <row r="2941" spans="1:5">
      <c r="A2941" s="1309">
        <v>3924</v>
      </c>
      <c r="B2941" s="1309" t="s">
        <v>12270</v>
      </c>
      <c r="C2941" s="1309" t="s">
        <v>758</v>
      </c>
      <c r="D2941" s="1309" t="s">
        <v>9340</v>
      </c>
      <c r="E2941" s="1313">
        <v>23.54</v>
      </c>
    </row>
    <row r="2942" spans="1:5">
      <c r="A2942" s="1309">
        <v>3923</v>
      </c>
      <c r="B2942" s="1309" t="s">
        <v>12271</v>
      </c>
      <c r="C2942" s="1309" t="s">
        <v>758</v>
      </c>
      <c r="D2942" s="1309" t="s">
        <v>9340</v>
      </c>
      <c r="E2942" s="1313">
        <v>23.54</v>
      </c>
    </row>
    <row r="2943" spans="1:5">
      <c r="A2943" s="1309">
        <v>3937</v>
      </c>
      <c r="B2943" s="1309" t="s">
        <v>12272</v>
      </c>
      <c r="C2943" s="1309" t="s">
        <v>758</v>
      </c>
      <c r="D2943" s="1309" t="s">
        <v>9340</v>
      </c>
      <c r="E2943" s="1313">
        <v>19.420000000000002</v>
      </c>
    </row>
    <row r="2944" spans="1:5">
      <c r="A2944" s="1309">
        <v>3921</v>
      </c>
      <c r="B2944" s="1309" t="s">
        <v>12273</v>
      </c>
      <c r="C2944" s="1309" t="s">
        <v>758</v>
      </c>
      <c r="D2944" s="1309" t="s">
        <v>9340</v>
      </c>
      <c r="E2944" s="1313">
        <v>19.43</v>
      </c>
    </row>
    <row r="2945" spans="1:5">
      <c r="A2945" s="1309">
        <v>3920</v>
      </c>
      <c r="B2945" s="1309" t="s">
        <v>12274</v>
      </c>
      <c r="C2945" s="1309" t="s">
        <v>758</v>
      </c>
      <c r="D2945" s="1309" t="s">
        <v>9340</v>
      </c>
      <c r="E2945" s="1313">
        <v>19.420000000000002</v>
      </c>
    </row>
    <row r="2946" spans="1:5">
      <c r="A2946" s="1309">
        <v>3938</v>
      </c>
      <c r="B2946" s="1309" t="s">
        <v>12275</v>
      </c>
      <c r="C2946" s="1309" t="s">
        <v>758</v>
      </c>
      <c r="D2946" s="1309" t="s">
        <v>9340</v>
      </c>
      <c r="E2946" s="1313">
        <v>12.81</v>
      </c>
    </row>
    <row r="2947" spans="1:5">
      <c r="A2947" s="1309">
        <v>3919</v>
      </c>
      <c r="B2947" s="1309" t="s">
        <v>12276</v>
      </c>
      <c r="C2947" s="1309" t="s">
        <v>758</v>
      </c>
      <c r="D2947" s="1309" t="s">
        <v>9340</v>
      </c>
      <c r="E2947" s="1313">
        <v>13.05</v>
      </c>
    </row>
    <row r="2948" spans="1:5">
      <c r="A2948" s="1309">
        <v>3927</v>
      </c>
      <c r="B2948" s="1309" t="s">
        <v>12277</v>
      </c>
      <c r="C2948" s="1309" t="s">
        <v>758</v>
      </c>
      <c r="D2948" s="1309" t="s">
        <v>9340</v>
      </c>
      <c r="E2948" s="1313">
        <v>66.12</v>
      </c>
    </row>
    <row r="2949" spans="1:5">
      <c r="A2949" s="1309">
        <v>3928</v>
      </c>
      <c r="B2949" s="1309" t="s">
        <v>12278</v>
      </c>
      <c r="C2949" s="1309" t="s">
        <v>758</v>
      </c>
      <c r="D2949" s="1309" t="s">
        <v>9340</v>
      </c>
      <c r="E2949" s="1313">
        <v>66.12</v>
      </c>
    </row>
    <row r="2950" spans="1:5">
      <c r="A2950" s="1309">
        <v>3926</v>
      </c>
      <c r="B2950" s="1309" t="s">
        <v>12279</v>
      </c>
      <c r="C2950" s="1309" t="s">
        <v>758</v>
      </c>
      <c r="D2950" s="1309" t="s">
        <v>9340</v>
      </c>
      <c r="E2950" s="1313">
        <v>37.69</v>
      </c>
    </row>
    <row r="2951" spans="1:5">
      <c r="A2951" s="1309">
        <v>3935</v>
      </c>
      <c r="B2951" s="1309" t="s">
        <v>12280</v>
      </c>
      <c r="C2951" s="1309" t="s">
        <v>758</v>
      </c>
      <c r="D2951" s="1309" t="s">
        <v>9340</v>
      </c>
      <c r="E2951" s="1313">
        <v>37.69</v>
      </c>
    </row>
    <row r="2952" spans="1:5">
      <c r="A2952" s="1309">
        <v>3925</v>
      </c>
      <c r="B2952" s="1309" t="s">
        <v>12281</v>
      </c>
      <c r="C2952" s="1309" t="s">
        <v>758</v>
      </c>
      <c r="D2952" s="1309" t="s">
        <v>9340</v>
      </c>
      <c r="E2952" s="1313">
        <v>37.69</v>
      </c>
    </row>
    <row r="2953" spans="1:5">
      <c r="A2953" s="1309">
        <v>12406</v>
      </c>
      <c r="B2953" s="1309" t="s">
        <v>12282</v>
      </c>
      <c r="C2953" s="1309" t="s">
        <v>758</v>
      </c>
      <c r="D2953" s="1309" t="s">
        <v>9340</v>
      </c>
      <c r="E2953" s="1313">
        <v>9.26</v>
      </c>
    </row>
    <row r="2954" spans="1:5">
      <c r="A2954" s="1309">
        <v>3929</v>
      </c>
      <c r="B2954" s="1309" t="s">
        <v>12283</v>
      </c>
      <c r="C2954" s="1309" t="s">
        <v>758</v>
      </c>
      <c r="D2954" s="1309" t="s">
        <v>9340</v>
      </c>
      <c r="E2954" s="1313">
        <v>100.74</v>
      </c>
    </row>
    <row r="2955" spans="1:5">
      <c r="A2955" s="1309">
        <v>3931</v>
      </c>
      <c r="B2955" s="1309" t="s">
        <v>12284</v>
      </c>
      <c r="C2955" s="1309" t="s">
        <v>758</v>
      </c>
      <c r="D2955" s="1309" t="s">
        <v>9340</v>
      </c>
      <c r="E2955" s="1313">
        <v>100.74</v>
      </c>
    </row>
    <row r="2956" spans="1:5">
      <c r="A2956" s="1309">
        <v>3930</v>
      </c>
      <c r="B2956" s="1309" t="s">
        <v>12285</v>
      </c>
      <c r="C2956" s="1309" t="s">
        <v>758</v>
      </c>
      <c r="D2956" s="1309" t="s">
        <v>9340</v>
      </c>
      <c r="E2956" s="1313">
        <v>100.74</v>
      </c>
    </row>
    <row r="2957" spans="1:5">
      <c r="A2957" s="1309">
        <v>3932</v>
      </c>
      <c r="B2957" s="1309" t="s">
        <v>12286</v>
      </c>
      <c r="C2957" s="1309" t="s">
        <v>758</v>
      </c>
      <c r="D2957" s="1309" t="s">
        <v>9340</v>
      </c>
      <c r="E2957" s="1313">
        <v>173.96</v>
      </c>
    </row>
    <row r="2958" spans="1:5">
      <c r="A2958" s="1309">
        <v>3933</v>
      </c>
      <c r="B2958" s="1309" t="s">
        <v>12287</v>
      </c>
      <c r="C2958" s="1309" t="s">
        <v>758</v>
      </c>
      <c r="D2958" s="1309" t="s">
        <v>9340</v>
      </c>
      <c r="E2958" s="1313">
        <v>173.96</v>
      </c>
    </row>
    <row r="2959" spans="1:5">
      <c r="A2959" s="1309">
        <v>3934</v>
      </c>
      <c r="B2959" s="1309" t="s">
        <v>12288</v>
      </c>
      <c r="C2959" s="1309" t="s">
        <v>758</v>
      </c>
      <c r="D2959" s="1309" t="s">
        <v>9340</v>
      </c>
      <c r="E2959" s="1313">
        <v>173.96</v>
      </c>
    </row>
    <row r="2960" spans="1:5">
      <c r="A2960" s="1309">
        <v>40355</v>
      </c>
      <c r="B2960" s="1309" t="s">
        <v>12289</v>
      </c>
      <c r="C2960" s="1309" t="s">
        <v>758</v>
      </c>
      <c r="D2960" s="1309" t="s">
        <v>9340</v>
      </c>
      <c r="E2960" s="1313">
        <v>11.14</v>
      </c>
    </row>
    <row r="2961" spans="1:5">
      <c r="A2961" s="1309">
        <v>40364</v>
      </c>
      <c r="B2961" s="1309" t="s">
        <v>12290</v>
      </c>
      <c r="C2961" s="1309" t="s">
        <v>758</v>
      </c>
      <c r="D2961" s="1309" t="s">
        <v>9340</v>
      </c>
      <c r="E2961" s="1313">
        <v>52.18</v>
      </c>
    </row>
    <row r="2962" spans="1:5">
      <c r="A2962" s="1309">
        <v>40361</v>
      </c>
      <c r="B2962" s="1309" t="s">
        <v>12291</v>
      </c>
      <c r="C2962" s="1309" t="s">
        <v>758</v>
      </c>
      <c r="D2962" s="1309" t="s">
        <v>9340</v>
      </c>
      <c r="E2962" s="1313">
        <v>40.799999999999997</v>
      </c>
    </row>
    <row r="2963" spans="1:5">
      <c r="A2963" s="1309">
        <v>40358</v>
      </c>
      <c r="B2963" s="1309" t="s">
        <v>12292</v>
      </c>
      <c r="C2963" s="1309" t="s">
        <v>758</v>
      </c>
      <c r="D2963" s="1309" t="s">
        <v>9340</v>
      </c>
      <c r="E2963" s="1313">
        <v>15.55</v>
      </c>
    </row>
    <row r="2964" spans="1:5">
      <c r="A2964" s="1309">
        <v>40370</v>
      </c>
      <c r="B2964" s="1309" t="s">
        <v>12293</v>
      </c>
      <c r="C2964" s="1309" t="s">
        <v>758</v>
      </c>
      <c r="D2964" s="1309" t="s">
        <v>9340</v>
      </c>
      <c r="E2964" s="1313">
        <v>165.57</v>
      </c>
    </row>
    <row r="2965" spans="1:5">
      <c r="A2965" s="1309">
        <v>40367</v>
      </c>
      <c r="B2965" s="1309" t="s">
        <v>12294</v>
      </c>
      <c r="C2965" s="1309" t="s">
        <v>758</v>
      </c>
      <c r="D2965" s="1309" t="s">
        <v>9340</v>
      </c>
      <c r="E2965" s="1313">
        <v>82.29</v>
      </c>
    </row>
    <row r="2966" spans="1:5">
      <c r="A2966" s="1309">
        <v>40373</v>
      </c>
      <c r="B2966" s="1309" t="s">
        <v>12295</v>
      </c>
      <c r="C2966" s="1309" t="s">
        <v>758</v>
      </c>
      <c r="D2966" s="1309" t="s">
        <v>9340</v>
      </c>
      <c r="E2966" s="1313">
        <v>223.89</v>
      </c>
    </row>
    <row r="2967" spans="1:5">
      <c r="A2967" s="1309">
        <v>38947</v>
      </c>
      <c r="B2967" s="1309" t="s">
        <v>12296</v>
      </c>
      <c r="C2967" s="1309" t="s">
        <v>758</v>
      </c>
      <c r="D2967" s="1309" t="s">
        <v>9340</v>
      </c>
      <c r="E2967" s="1313">
        <v>9.02</v>
      </c>
    </row>
    <row r="2968" spans="1:5">
      <c r="A2968" s="1309">
        <v>38948</v>
      </c>
      <c r="B2968" s="1309" t="s">
        <v>12297</v>
      </c>
      <c r="C2968" s="1309" t="s">
        <v>758</v>
      </c>
      <c r="D2968" s="1309" t="s">
        <v>9340</v>
      </c>
      <c r="E2968" s="1313">
        <v>14.39</v>
      </c>
    </row>
    <row r="2969" spans="1:5">
      <c r="A2969" s="1309">
        <v>38949</v>
      </c>
      <c r="B2969" s="1309" t="s">
        <v>12298</v>
      </c>
      <c r="C2969" s="1309" t="s">
        <v>758</v>
      </c>
      <c r="D2969" s="1309" t="s">
        <v>9340</v>
      </c>
      <c r="E2969" s="1313">
        <v>15.97</v>
      </c>
    </row>
    <row r="2970" spans="1:5">
      <c r="A2970" s="1309">
        <v>38951</v>
      </c>
      <c r="B2970" s="1309" t="s">
        <v>12299</v>
      </c>
      <c r="C2970" s="1309" t="s">
        <v>758</v>
      </c>
      <c r="D2970" s="1309" t="s">
        <v>9340</v>
      </c>
      <c r="E2970" s="1313">
        <v>25.25</v>
      </c>
    </row>
    <row r="2971" spans="1:5">
      <c r="A2971" s="1309">
        <v>39312</v>
      </c>
      <c r="B2971" s="1309" t="s">
        <v>12300</v>
      </c>
      <c r="C2971" s="1309" t="s">
        <v>758</v>
      </c>
      <c r="D2971" s="1309" t="s">
        <v>9340</v>
      </c>
      <c r="E2971" s="1313">
        <v>19.59</v>
      </c>
    </row>
    <row r="2972" spans="1:5">
      <c r="A2972" s="1309">
        <v>39313</v>
      </c>
      <c r="B2972" s="1309" t="s">
        <v>12301</v>
      </c>
      <c r="C2972" s="1309" t="s">
        <v>758</v>
      </c>
      <c r="D2972" s="1309" t="s">
        <v>9340</v>
      </c>
      <c r="E2972" s="1313">
        <v>25.57</v>
      </c>
    </row>
    <row r="2973" spans="1:5">
      <c r="A2973" s="1309">
        <v>38950</v>
      </c>
      <c r="B2973" s="1309" t="s">
        <v>12302</v>
      </c>
      <c r="C2973" s="1309" t="s">
        <v>758</v>
      </c>
      <c r="D2973" s="1309" t="s">
        <v>9340</v>
      </c>
      <c r="E2973" s="1313">
        <v>38.479999999999997</v>
      </c>
    </row>
    <row r="2974" spans="1:5">
      <c r="A2974" s="1309">
        <v>39314</v>
      </c>
      <c r="B2974" s="1309" t="s">
        <v>12303</v>
      </c>
      <c r="C2974" s="1309" t="s">
        <v>758</v>
      </c>
      <c r="D2974" s="1309" t="s">
        <v>9340</v>
      </c>
      <c r="E2974" s="1313">
        <v>40.6</v>
      </c>
    </row>
    <row r="2975" spans="1:5">
      <c r="A2975" s="1309">
        <v>3907</v>
      </c>
      <c r="B2975" s="1309" t="s">
        <v>12304</v>
      </c>
      <c r="C2975" s="1309" t="s">
        <v>758</v>
      </c>
      <c r="D2975" s="1309" t="s">
        <v>9326</v>
      </c>
      <c r="E2975" s="1313">
        <v>4.66</v>
      </c>
    </row>
    <row r="2976" spans="1:5">
      <c r="A2976" s="1309">
        <v>3889</v>
      </c>
      <c r="B2976" s="1309" t="s">
        <v>12305</v>
      </c>
      <c r="C2976" s="1309" t="s">
        <v>758</v>
      </c>
      <c r="D2976" s="1309" t="s">
        <v>9326</v>
      </c>
      <c r="E2976" s="1313">
        <v>3.56</v>
      </c>
    </row>
    <row r="2977" spans="1:5">
      <c r="A2977" s="1309">
        <v>3868</v>
      </c>
      <c r="B2977" s="1309" t="s">
        <v>12306</v>
      </c>
      <c r="C2977" s="1309" t="s">
        <v>758</v>
      </c>
      <c r="D2977" s="1309" t="s">
        <v>9326</v>
      </c>
      <c r="E2977" s="1313">
        <v>1.38</v>
      </c>
    </row>
    <row r="2978" spans="1:5">
      <c r="A2978" s="1309">
        <v>3869</v>
      </c>
      <c r="B2978" s="1309" t="s">
        <v>12307</v>
      </c>
      <c r="C2978" s="1309" t="s">
        <v>758</v>
      </c>
      <c r="D2978" s="1309" t="s">
        <v>9326</v>
      </c>
      <c r="E2978" s="1313">
        <v>3.96</v>
      </c>
    </row>
    <row r="2979" spans="1:5">
      <c r="A2979" s="1309">
        <v>3872</v>
      </c>
      <c r="B2979" s="1309" t="s">
        <v>12308</v>
      </c>
      <c r="C2979" s="1309" t="s">
        <v>758</v>
      </c>
      <c r="D2979" s="1309" t="s">
        <v>9326</v>
      </c>
      <c r="E2979" s="1313">
        <v>4.8099999999999996</v>
      </c>
    </row>
    <row r="2980" spans="1:5">
      <c r="A2980" s="1309">
        <v>3850</v>
      </c>
      <c r="B2980" s="1309" t="s">
        <v>12309</v>
      </c>
      <c r="C2980" s="1309" t="s">
        <v>758</v>
      </c>
      <c r="D2980" s="1309" t="s">
        <v>9326</v>
      </c>
      <c r="E2980" s="1313">
        <v>12.4</v>
      </c>
    </row>
    <row r="2981" spans="1:5">
      <c r="A2981" s="1309">
        <v>38023</v>
      </c>
      <c r="B2981" s="1309" t="s">
        <v>12310</v>
      </c>
      <c r="C2981" s="1309" t="s">
        <v>758</v>
      </c>
      <c r="D2981" s="1309" t="s">
        <v>9326</v>
      </c>
      <c r="E2981" s="1313">
        <v>5.23</v>
      </c>
    </row>
    <row r="2982" spans="1:5">
      <c r="A2982" s="1309">
        <v>37986</v>
      </c>
      <c r="B2982" s="1309" t="s">
        <v>12311</v>
      </c>
      <c r="C2982" s="1309" t="s">
        <v>758</v>
      </c>
      <c r="D2982" s="1309" t="s">
        <v>9326</v>
      </c>
      <c r="E2982" s="1313">
        <v>1.1599999999999999</v>
      </c>
    </row>
    <row r="2983" spans="1:5">
      <c r="A2983" s="1309">
        <v>37987</v>
      </c>
      <c r="B2983" s="1309" t="s">
        <v>12312</v>
      </c>
      <c r="C2983" s="1309" t="s">
        <v>758</v>
      </c>
      <c r="D2983" s="1309" t="s">
        <v>9326</v>
      </c>
      <c r="E2983" s="1313">
        <v>86.93</v>
      </c>
    </row>
    <row r="2984" spans="1:5">
      <c r="A2984" s="1309">
        <v>37988</v>
      </c>
      <c r="B2984" s="1309" t="s">
        <v>12313</v>
      </c>
      <c r="C2984" s="1309" t="s">
        <v>758</v>
      </c>
      <c r="D2984" s="1309" t="s">
        <v>9326</v>
      </c>
      <c r="E2984" s="1313">
        <v>141.80000000000001</v>
      </c>
    </row>
    <row r="2985" spans="1:5">
      <c r="A2985" s="1309">
        <v>21120</v>
      </c>
      <c r="B2985" s="1309" t="s">
        <v>12314</v>
      </c>
      <c r="C2985" s="1309" t="s">
        <v>758</v>
      </c>
      <c r="D2985" s="1309" t="s">
        <v>9326</v>
      </c>
      <c r="E2985" s="1313">
        <v>7.06</v>
      </c>
    </row>
    <row r="2986" spans="1:5">
      <c r="A2986" s="1309">
        <v>39318</v>
      </c>
      <c r="B2986" s="1309" t="s">
        <v>12315</v>
      </c>
      <c r="C2986" s="1309" t="s">
        <v>758</v>
      </c>
      <c r="D2986" s="1309" t="s">
        <v>9326</v>
      </c>
      <c r="E2986" s="1313">
        <v>5.82</v>
      </c>
    </row>
    <row r="2987" spans="1:5">
      <c r="A2987" s="1309">
        <v>20162</v>
      </c>
      <c r="B2987" s="1309" t="s">
        <v>12316</v>
      </c>
      <c r="C2987" s="1309" t="s">
        <v>758</v>
      </c>
      <c r="D2987" s="1309" t="s">
        <v>9326</v>
      </c>
      <c r="E2987" s="1313">
        <v>16.920000000000002</v>
      </c>
    </row>
    <row r="2988" spans="1:5">
      <c r="A2988" s="1309">
        <v>40366</v>
      </c>
      <c r="B2988" s="1309" t="s">
        <v>12317</v>
      </c>
      <c r="C2988" s="1309" t="s">
        <v>758</v>
      </c>
      <c r="D2988" s="1309" t="s">
        <v>9340</v>
      </c>
      <c r="E2988" s="1313">
        <v>40.700000000000003</v>
      </c>
    </row>
    <row r="2989" spans="1:5">
      <c r="A2989" s="1309">
        <v>40363</v>
      </c>
      <c r="B2989" s="1309" t="s">
        <v>12318</v>
      </c>
      <c r="C2989" s="1309" t="s">
        <v>758</v>
      </c>
      <c r="D2989" s="1309" t="s">
        <v>9340</v>
      </c>
      <c r="E2989" s="1313">
        <v>31.83</v>
      </c>
    </row>
    <row r="2990" spans="1:5">
      <c r="A2990" s="1309">
        <v>40354</v>
      </c>
      <c r="B2990" s="1309" t="s">
        <v>12319</v>
      </c>
      <c r="C2990" s="1309" t="s">
        <v>758</v>
      </c>
      <c r="D2990" s="1309" t="s">
        <v>9340</v>
      </c>
      <c r="E2990" s="1313">
        <v>13.86</v>
      </c>
    </row>
    <row r="2991" spans="1:5">
      <c r="A2991" s="1309">
        <v>40360</v>
      </c>
      <c r="B2991" s="1309" t="s">
        <v>12320</v>
      </c>
      <c r="C2991" s="1309" t="s">
        <v>758</v>
      </c>
      <c r="D2991" s="1309" t="s">
        <v>9340</v>
      </c>
      <c r="E2991" s="1313">
        <v>20.87</v>
      </c>
    </row>
    <row r="2992" spans="1:5">
      <c r="A2992" s="1309">
        <v>40372</v>
      </c>
      <c r="B2992" s="1309" t="s">
        <v>12321</v>
      </c>
      <c r="C2992" s="1309" t="s">
        <v>758</v>
      </c>
      <c r="D2992" s="1309" t="s">
        <v>9340</v>
      </c>
      <c r="E2992" s="1313">
        <v>128.88</v>
      </c>
    </row>
    <row r="2993" spans="1:5">
      <c r="A2993" s="1309">
        <v>40369</v>
      </c>
      <c r="B2993" s="1309" t="s">
        <v>12322</v>
      </c>
      <c r="C2993" s="1309" t="s">
        <v>758</v>
      </c>
      <c r="D2993" s="1309" t="s">
        <v>9340</v>
      </c>
      <c r="E2993" s="1313">
        <v>64.150000000000006</v>
      </c>
    </row>
    <row r="2994" spans="1:5">
      <c r="A2994" s="1309">
        <v>40357</v>
      </c>
      <c r="B2994" s="1309" t="s">
        <v>12323</v>
      </c>
      <c r="C2994" s="1309" t="s">
        <v>758</v>
      </c>
      <c r="D2994" s="1309" t="s">
        <v>9340</v>
      </c>
      <c r="E2994" s="1313">
        <v>15.55</v>
      </c>
    </row>
    <row r="2995" spans="1:5">
      <c r="A2995" s="1309">
        <v>40375</v>
      </c>
      <c r="B2995" s="1309" t="s">
        <v>12324</v>
      </c>
      <c r="C2995" s="1309" t="s">
        <v>758</v>
      </c>
      <c r="D2995" s="1309" t="s">
        <v>9340</v>
      </c>
      <c r="E2995" s="1313">
        <v>174.48</v>
      </c>
    </row>
    <row r="2996" spans="1:5">
      <c r="A2996" s="1309">
        <v>1893</v>
      </c>
      <c r="B2996" s="1309" t="s">
        <v>12325</v>
      </c>
      <c r="C2996" s="1309" t="s">
        <v>758</v>
      </c>
      <c r="D2996" s="1309" t="s">
        <v>9326</v>
      </c>
      <c r="E2996" s="1313">
        <v>3.6</v>
      </c>
    </row>
    <row r="2997" spans="1:5">
      <c r="A2997" s="1309">
        <v>1902</v>
      </c>
      <c r="B2997" s="1309" t="s">
        <v>12326</v>
      </c>
      <c r="C2997" s="1309" t="s">
        <v>758</v>
      </c>
      <c r="D2997" s="1309" t="s">
        <v>9326</v>
      </c>
      <c r="E2997" s="1313">
        <v>2.62</v>
      </c>
    </row>
    <row r="2998" spans="1:5">
      <c r="A2998" s="1309">
        <v>1901</v>
      </c>
      <c r="B2998" s="1309" t="s">
        <v>12327</v>
      </c>
      <c r="C2998" s="1309" t="s">
        <v>758</v>
      </c>
      <c r="D2998" s="1309" t="s">
        <v>9326</v>
      </c>
      <c r="E2998" s="1313">
        <v>0.82</v>
      </c>
    </row>
    <row r="2999" spans="1:5">
      <c r="A2999" s="1309">
        <v>1892</v>
      </c>
      <c r="B2999" s="1309" t="s">
        <v>12328</v>
      </c>
      <c r="C2999" s="1309" t="s">
        <v>758</v>
      </c>
      <c r="D2999" s="1309" t="s">
        <v>9326</v>
      </c>
      <c r="E2999" s="1313">
        <v>1.68</v>
      </c>
    </row>
    <row r="3000" spans="1:5">
      <c r="A3000" s="1309">
        <v>1907</v>
      </c>
      <c r="B3000" s="1309" t="s">
        <v>12329</v>
      </c>
      <c r="C3000" s="1309" t="s">
        <v>758</v>
      </c>
      <c r="D3000" s="1309" t="s">
        <v>9326</v>
      </c>
      <c r="E3000" s="1313">
        <v>11.58</v>
      </c>
    </row>
    <row r="3001" spans="1:5">
      <c r="A3001" s="1309">
        <v>1894</v>
      </c>
      <c r="B3001" s="1309" t="s">
        <v>12330</v>
      </c>
      <c r="C3001" s="1309" t="s">
        <v>758</v>
      </c>
      <c r="D3001" s="1309" t="s">
        <v>9326</v>
      </c>
      <c r="E3001" s="1313">
        <v>5.21</v>
      </c>
    </row>
    <row r="3002" spans="1:5">
      <c r="A3002" s="1309">
        <v>1891</v>
      </c>
      <c r="B3002" s="1309" t="s">
        <v>12331</v>
      </c>
      <c r="C3002" s="1309" t="s">
        <v>758</v>
      </c>
      <c r="D3002" s="1309" t="s">
        <v>9326</v>
      </c>
      <c r="E3002" s="1313">
        <v>1.21</v>
      </c>
    </row>
    <row r="3003" spans="1:5">
      <c r="A3003" s="1309">
        <v>1896</v>
      </c>
      <c r="B3003" s="1309" t="s">
        <v>12332</v>
      </c>
      <c r="C3003" s="1309" t="s">
        <v>758</v>
      </c>
      <c r="D3003" s="1309" t="s">
        <v>9326</v>
      </c>
      <c r="E3003" s="1313">
        <v>15.55</v>
      </c>
    </row>
    <row r="3004" spans="1:5">
      <c r="A3004" s="1309">
        <v>1895</v>
      </c>
      <c r="B3004" s="1309" t="s">
        <v>12333</v>
      </c>
      <c r="C3004" s="1309" t="s">
        <v>758</v>
      </c>
      <c r="D3004" s="1309" t="s">
        <v>9326</v>
      </c>
      <c r="E3004" s="1313">
        <v>27.34</v>
      </c>
    </row>
    <row r="3005" spans="1:5">
      <c r="A3005" s="1309">
        <v>2641</v>
      </c>
      <c r="B3005" s="1309" t="s">
        <v>12334</v>
      </c>
      <c r="C3005" s="1309" t="s">
        <v>758</v>
      </c>
      <c r="D3005" s="1309" t="s">
        <v>9340</v>
      </c>
      <c r="E3005" s="1313">
        <v>28.03</v>
      </c>
    </row>
    <row r="3006" spans="1:5">
      <c r="A3006" s="1309">
        <v>2636</v>
      </c>
      <c r="B3006" s="1309" t="s">
        <v>12335</v>
      </c>
      <c r="C3006" s="1309" t="s">
        <v>758</v>
      </c>
      <c r="D3006" s="1309" t="s">
        <v>9340</v>
      </c>
      <c r="E3006" s="1313">
        <v>1.8</v>
      </c>
    </row>
    <row r="3007" spans="1:5">
      <c r="A3007" s="1309">
        <v>2637</v>
      </c>
      <c r="B3007" s="1309" t="s">
        <v>12336</v>
      </c>
      <c r="C3007" s="1309" t="s">
        <v>758</v>
      </c>
      <c r="D3007" s="1309" t="s">
        <v>9340</v>
      </c>
      <c r="E3007" s="1313">
        <v>1.92</v>
      </c>
    </row>
    <row r="3008" spans="1:5">
      <c r="A3008" s="1309">
        <v>2638</v>
      </c>
      <c r="B3008" s="1309" t="s">
        <v>12337</v>
      </c>
      <c r="C3008" s="1309" t="s">
        <v>758</v>
      </c>
      <c r="D3008" s="1309" t="s">
        <v>9340</v>
      </c>
      <c r="E3008" s="1313">
        <v>2.23</v>
      </c>
    </row>
    <row r="3009" spans="1:5">
      <c r="A3009" s="1309">
        <v>2639</v>
      </c>
      <c r="B3009" s="1309" t="s">
        <v>12338</v>
      </c>
      <c r="C3009" s="1309" t="s">
        <v>758</v>
      </c>
      <c r="D3009" s="1309" t="s">
        <v>9340</v>
      </c>
      <c r="E3009" s="1313">
        <v>3.96</v>
      </c>
    </row>
    <row r="3010" spans="1:5">
      <c r="A3010" s="1309">
        <v>2644</v>
      </c>
      <c r="B3010" s="1309" t="s">
        <v>12339</v>
      </c>
      <c r="C3010" s="1309" t="s">
        <v>758</v>
      </c>
      <c r="D3010" s="1309" t="s">
        <v>9340</v>
      </c>
      <c r="E3010" s="1313">
        <v>5.73</v>
      </c>
    </row>
    <row r="3011" spans="1:5">
      <c r="A3011" s="1309">
        <v>2643</v>
      </c>
      <c r="B3011" s="1309" t="s">
        <v>12340</v>
      </c>
      <c r="C3011" s="1309" t="s">
        <v>758</v>
      </c>
      <c r="D3011" s="1309" t="s">
        <v>9340</v>
      </c>
      <c r="E3011" s="1313">
        <v>7.99</v>
      </c>
    </row>
    <row r="3012" spans="1:5">
      <c r="A3012" s="1309">
        <v>2640</v>
      </c>
      <c r="B3012" s="1309" t="s">
        <v>12341</v>
      </c>
      <c r="C3012" s="1309" t="s">
        <v>758</v>
      </c>
      <c r="D3012" s="1309" t="s">
        <v>9340</v>
      </c>
      <c r="E3012" s="1313">
        <v>11.67</v>
      </c>
    </row>
    <row r="3013" spans="1:5">
      <c r="A3013" s="1309">
        <v>2642</v>
      </c>
      <c r="B3013" s="1309" t="s">
        <v>12342</v>
      </c>
      <c r="C3013" s="1309" t="s">
        <v>758</v>
      </c>
      <c r="D3013" s="1309" t="s">
        <v>9340</v>
      </c>
      <c r="E3013" s="1313">
        <v>17.760000000000002</v>
      </c>
    </row>
    <row r="3014" spans="1:5">
      <c r="A3014" s="1309">
        <v>38943</v>
      </c>
      <c r="B3014" s="1309" t="s">
        <v>12343</v>
      </c>
      <c r="C3014" s="1309" t="s">
        <v>758</v>
      </c>
      <c r="D3014" s="1309" t="s">
        <v>9340</v>
      </c>
      <c r="E3014" s="1313">
        <v>6.66</v>
      </c>
    </row>
    <row r="3015" spans="1:5">
      <c r="A3015" s="1309">
        <v>38944</v>
      </c>
      <c r="B3015" s="1309" t="s">
        <v>12344</v>
      </c>
      <c r="C3015" s="1309" t="s">
        <v>758</v>
      </c>
      <c r="D3015" s="1309" t="s">
        <v>9340</v>
      </c>
      <c r="E3015" s="1313">
        <v>10.29</v>
      </c>
    </row>
    <row r="3016" spans="1:5">
      <c r="A3016" s="1309">
        <v>38945</v>
      </c>
      <c r="B3016" s="1309" t="s">
        <v>12345</v>
      </c>
      <c r="C3016" s="1309" t="s">
        <v>758</v>
      </c>
      <c r="D3016" s="1309" t="s">
        <v>9340</v>
      </c>
      <c r="E3016" s="1313">
        <v>20.87</v>
      </c>
    </row>
    <row r="3017" spans="1:5">
      <c r="A3017" s="1309">
        <v>38946</v>
      </c>
      <c r="B3017" s="1309" t="s">
        <v>12346</v>
      </c>
      <c r="C3017" s="1309" t="s">
        <v>758</v>
      </c>
      <c r="D3017" s="1309" t="s">
        <v>9340</v>
      </c>
      <c r="E3017" s="1313">
        <v>31.13</v>
      </c>
    </row>
    <row r="3018" spans="1:5">
      <c r="A3018" s="1309">
        <v>39308</v>
      </c>
      <c r="B3018" s="1309" t="s">
        <v>12347</v>
      </c>
      <c r="C3018" s="1309" t="s">
        <v>758</v>
      </c>
      <c r="D3018" s="1309" t="s">
        <v>9340</v>
      </c>
      <c r="E3018" s="1313">
        <v>13.57</v>
      </c>
    </row>
    <row r="3019" spans="1:5">
      <c r="A3019" s="1309">
        <v>39309</v>
      </c>
      <c r="B3019" s="1309" t="s">
        <v>12348</v>
      </c>
      <c r="C3019" s="1309" t="s">
        <v>758</v>
      </c>
      <c r="D3019" s="1309" t="s">
        <v>9340</v>
      </c>
      <c r="E3019" s="1313">
        <v>19.63</v>
      </c>
    </row>
    <row r="3020" spans="1:5">
      <c r="A3020" s="1309">
        <v>39310</v>
      </c>
      <c r="B3020" s="1309" t="s">
        <v>12349</v>
      </c>
      <c r="C3020" s="1309" t="s">
        <v>758</v>
      </c>
      <c r="D3020" s="1309" t="s">
        <v>9340</v>
      </c>
      <c r="E3020" s="1313">
        <v>29.75</v>
      </c>
    </row>
    <row r="3021" spans="1:5">
      <c r="A3021" s="1309">
        <v>39311</v>
      </c>
      <c r="B3021" s="1309" t="s">
        <v>12350</v>
      </c>
      <c r="C3021" s="1309" t="s">
        <v>758</v>
      </c>
      <c r="D3021" s="1309" t="s">
        <v>9340</v>
      </c>
      <c r="E3021" s="1313">
        <v>44.71</v>
      </c>
    </row>
    <row r="3022" spans="1:5">
      <c r="A3022" s="1309">
        <v>39855</v>
      </c>
      <c r="B3022" s="1309" t="s">
        <v>12351</v>
      </c>
      <c r="C3022" s="1309" t="s">
        <v>758</v>
      </c>
      <c r="D3022" s="1309" t="s">
        <v>9340</v>
      </c>
      <c r="E3022" s="1313">
        <v>3.15</v>
      </c>
    </row>
    <row r="3023" spans="1:5">
      <c r="A3023" s="1309">
        <v>39856</v>
      </c>
      <c r="B3023" s="1309" t="s">
        <v>12352</v>
      </c>
      <c r="C3023" s="1309" t="s">
        <v>758</v>
      </c>
      <c r="D3023" s="1309" t="s">
        <v>9340</v>
      </c>
      <c r="E3023" s="1313">
        <v>7.43</v>
      </c>
    </row>
    <row r="3024" spans="1:5">
      <c r="A3024" s="1309">
        <v>39857</v>
      </c>
      <c r="B3024" s="1309" t="s">
        <v>12353</v>
      </c>
      <c r="C3024" s="1309" t="s">
        <v>758</v>
      </c>
      <c r="D3024" s="1309" t="s">
        <v>9340</v>
      </c>
      <c r="E3024" s="1313">
        <v>12.03</v>
      </c>
    </row>
    <row r="3025" spans="1:5">
      <c r="A3025" s="1309">
        <v>39858</v>
      </c>
      <c r="B3025" s="1309" t="s">
        <v>12354</v>
      </c>
      <c r="C3025" s="1309" t="s">
        <v>758</v>
      </c>
      <c r="D3025" s="1309" t="s">
        <v>9340</v>
      </c>
      <c r="E3025" s="1313">
        <v>26.69</v>
      </c>
    </row>
    <row r="3026" spans="1:5">
      <c r="A3026" s="1309">
        <v>39859</v>
      </c>
      <c r="B3026" s="1309" t="s">
        <v>12355</v>
      </c>
      <c r="C3026" s="1309" t="s">
        <v>758</v>
      </c>
      <c r="D3026" s="1309" t="s">
        <v>9340</v>
      </c>
      <c r="E3026" s="1313">
        <v>41.14</v>
      </c>
    </row>
    <row r="3027" spans="1:5">
      <c r="A3027" s="1309">
        <v>39860</v>
      </c>
      <c r="B3027" s="1309" t="s">
        <v>12356</v>
      </c>
      <c r="C3027" s="1309" t="s">
        <v>758</v>
      </c>
      <c r="D3027" s="1309" t="s">
        <v>9340</v>
      </c>
      <c r="E3027" s="1313">
        <v>63.13</v>
      </c>
    </row>
    <row r="3028" spans="1:5">
      <c r="A3028" s="1309">
        <v>39861</v>
      </c>
      <c r="B3028" s="1309" t="s">
        <v>12357</v>
      </c>
      <c r="C3028" s="1309" t="s">
        <v>758</v>
      </c>
      <c r="D3028" s="1309" t="s">
        <v>9340</v>
      </c>
      <c r="E3028" s="1313">
        <v>180.26</v>
      </c>
    </row>
    <row r="3029" spans="1:5">
      <c r="A3029" s="1309">
        <v>38447</v>
      </c>
      <c r="B3029" s="1309" t="s">
        <v>12358</v>
      </c>
      <c r="C3029" s="1309" t="s">
        <v>758</v>
      </c>
      <c r="D3029" s="1309" t="s">
        <v>9340</v>
      </c>
      <c r="E3029" s="1313">
        <v>118.64</v>
      </c>
    </row>
    <row r="3030" spans="1:5">
      <c r="A3030" s="1309">
        <v>36320</v>
      </c>
      <c r="B3030" s="1309" t="s">
        <v>12359</v>
      </c>
      <c r="C3030" s="1309" t="s">
        <v>758</v>
      </c>
      <c r="D3030" s="1309" t="s">
        <v>9340</v>
      </c>
      <c r="E3030" s="1313">
        <v>1.72</v>
      </c>
    </row>
    <row r="3031" spans="1:5">
      <c r="A3031" s="1309">
        <v>36324</v>
      </c>
      <c r="B3031" s="1309" t="s">
        <v>12360</v>
      </c>
      <c r="C3031" s="1309" t="s">
        <v>758</v>
      </c>
      <c r="D3031" s="1309" t="s">
        <v>9340</v>
      </c>
      <c r="E3031" s="1313">
        <v>2.6</v>
      </c>
    </row>
    <row r="3032" spans="1:5">
      <c r="A3032" s="1309">
        <v>38441</v>
      </c>
      <c r="B3032" s="1309" t="s">
        <v>12361</v>
      </c>
      <c r="C3032" s="1309" t="s">
        <v>758</v>
      </c>
      <c r="D3032" s="1309" t="s">
        <v>9340</v>
      </c>
      <c r="E3032" s="1313">
        <v>3.42</v>
      </c>
    </row>
    <row r="3033" spans="1:5">
      <c r="A3033" s="1309">
        <v>38442</v>
      </c>
      <c r="B3033" s="1309" t="s">
        <v>12362</v>
      </c>
      <c r="C3033" s="1309" t="s">
        <v>758</v>
      </c>
      <c r="D3033" s="1309" t="s">
        <v>9340</v>
      </c>
      <c r="E3033" s="1313">
        <v>8.6999999999999993</v>
      </c>
    </row>
    <row r="3034" spans="1:5">
      <c r="A3034" s="1309">
        <v>38443</v>
      </c>
      <c r="B3034" s="1309" t="s">
        <v>12363</v>
      </c>
      <c r="C3034" s="1309" t="s">
        <v>758</v>
      </c>
      <c r="D3034" s="1309" t="s">
        <v>9340</v>
      </c>
      <c r="E3034" s="1313">
        <v>13.14</v>
      </c>
    </row>
    <row r="3035" spans="1:5">
      <c r="A3035" s="1309">
        <v>38444</v>
      </c>
      <c r="B3035" s="1309" t="s">
        <v>12364</v>
      </c>
      <c r="C3035" s="1309" t="s">
        <v>758</v>
      </c>
      <c r="D3035" s="1309" t="s">
        <v>9340</v>
      </c>
      <c r="E3035" s="1313">
        <v>19.559999999999999</v>
      </c>
    </row>
    <row r="3036" spans="1:5">
      <c r="A3036" s="1309">
        <v>38445</v>
      </c>
      <c r="B3036" s="1309" t="s">
        <v>12365</v>
      </c>
      <c r="C3036" s="1309" t="s">
        <v>758</v>
      </c>
      <c r="D3036" s="1309" t="s">
        <v>9340</v>
      </c>
      <c r="E3036" s="1313">
        <v>45.94</v>
      </c>
    </row>
    <row r="3037" spans="1:5">
      <c r="A3037" s="1309">
        <v>38446</v>
      </c>
      <c r="B3037" s="1309" t="s">
        <v>12366</v>
      </c>
      <c r="C3037" s="1309" t="s">
        <v>758</v>
      </c>
      <c r="D3037" s="1309" t="s">
        <v>9340</v>
      </c>
      <c r="E3037" s="1313">
        <v>74.14</v>
      </c>
    </row>
    <row r="3038" spans="1:5">
      <c r="A3038" s="1309">
        <v>3867</v>
      </c>
      <c r="B3038" s="1309" t="s">
        <v>12367</v>
      </c>
      <c r="C3038" s="1309" t="s">
        <v>758</v>
      </c>
      <c r="D3038" s="1309" t="s">
        <v>9326</v>
      </c>
      <c r="E3038" s="1313">
        <v>83.32</v>
      </c>
    </row>
    <row r="3039" spans="1:5">
      <c r="A3039" s="1309">
        <v>3861</v>
      </c>
      <c r="B3039" s="1309" t="s">
        <v>12368</v>
      </c>
      <c r="C3039" s="1309" t="s">
        <v>758</v>
      </c>
      <c r="D3039" s="1309" t="s">
        <v>9326</v>
      </c>
      <c r="E3039" s="1313">
        <v>0.69</v>
      </c>
    </row>
    <row r="3040" spans="1:5">
      <c r="A3040" s="1309">
        <v>3904</v>
      </c>
      <c r="B3040" s="1309" t="s">
        <v>12369</v>
      </c>
      <c r="C3040" s="1309" t="s">
        <v>758</v>
      </c>
      <c r="D3040" s="1309" t="s">
        <v>9326</v>
      </c>
      <c r="E3040" s="1313">
        <v>0.84</v>
      </c>
    </row>
    <row r="3041" spans="1:5">
      <c r="A3041" s="1309">
        <v>3903</v>
      </c>
      <c r="B3041" s="1309" t="s">
        <v>12370</v>
      </c>
      <c r="C3041" s="1309" t="s">
        <v>758</v>
      </c>
      <c r="D3041" s="1309" t="s">
        <v>9326</v>
      </c>
      <c r="E3041" s="1313">
        <v>2.0699999999999998</v>
      </c>
    </row>
    <row r="3042" spans="1:5">
      <c r="A3042" s="1309">
        <v>3862</v>
      </c>
      <c r="B3042" s="1309" t="s">
        <v>12371</v>
      </c>
      <c r="C3042" s="1309" t="s">
        <v>758</v>
      </c>
      <c r="D3042" s="1309" t="s">
        <v>9326</v>
      </c>
      <c r="E3042" s="1313">
        <v>4.22</v>
      </c>
    </row>
    <row r="3043" spans="1:5">
      <c r="A3043" s="1309">
        <v>3863</v>
      </c>
      <c r="B3043" s="1309" t="s">
        <v>12372</v>
      </c>
      <c r="C3043" s="1309" t="s">
        <v>758</v>
      </c>
      <c r="D3043" s="1309" t="s">
        <v>9326</v>
      </c>
      <c r="E3043" s="1313">
        <v>4.95</v>
      </c>
    </row>
    <row r="3044" spans="1:5">
      <c r="A3044" s="1309">
        <v>3864</v>
      </c>
      <c r="B3044" s="1309" t="s">
        <v>12373</v>
      </c>
      <c r="C3044" s="1309" t="s">
        <v>758</v>
      </c>
      <c r="D3044" s="1309" t="s">
        <v>9326</v>
      </c>
      <c r="E3044" s="1313">
        <v>12.9</v>
      </c>
    </row>
    <row r="3045" spans="1:5">
      <c r="A3045" s="1309">
        <v>3865</v>
      </c>
      <c r="B3045" s="1309" t="s">
        <v>12374</v>
      </c>
      <c r="C3045" s="1309" t="s">
        <v>758</v>
      </c>
      <c r="D3045" s="1309" t="s">
        <v>9326</v>
      </c>
      <c r="E3045" s="1313">
        <v>22.44</v>
      </c>
    </row>
    <row r="3046" spans="1:5">
      <c r="A3046" s="1309">
        <v>3866</v>
      </c>
      <c r="B3046" s="1309" t="s">
        <v>12375</v>
      </c>
      <c r="C3046" s="1309" t="s">
        <v>758</v>
      </c>
      <c r="D3046" s="1309" t="s">
        <v>9326</v>
      </c>
      <c r="E3046" s="1313">
        <v>51.36</v>
      </c>
    </row>
    <row r="3047" spans="1:5">
      <c r="A3047" s="1309">
        <v>3902</v>
      </c>
      <c r="B3047" s="1309" t="s">
        <v>12376</v>
      </c>
      <c r="C3047" s="1309" t="s">
        <v>758</v>
      </c>
      <c r="D3047" s="1309" t="s">
        <v>9326</v>
      </c>
      <c r="E3047" s="1313">
        <v>24.98</v>
      </c>
    </row>
    <row r="3048" spans="1:5">
      <c r="A3048" s="1309">
        <v>3878</v>
      </c>
      <c r="B3048" s="1309" t="s">
        <v>12377</v>
      </c>
      <c r="C3048" s="1309" t="s">
        <v>758</v>
      </c>
      <c r="D3048" s="1309" t="s">
        <v>9326</v>
      </c>
      <c r="E3048" s="1313">
        <v>7.89</v>
      </c>
    </row>
    <row r="3049" spans="1:5">
      <c r="A3049" s="1309">
        <v>3877</v>
      </c>
      <c r="B3049" s="1309" t="s">
        <v>12378</v>
      </c>
      <c r="C3049" s="1309" t="s">
        <v>758</v>
      </c>
      <c r="D3049" s="1309" t="s">
        <v>9326</v>
      </c>
      <c r="E3049" s="1313">
        <v>7.21</v>
      </c>
    </row>
    <row r="3050" spans="1:5">
      <c r="A3050" s="1309">
        <v>3879</v>
      </c>
      <c r="B3050" s="1309" t="s">
        <v>12379</v>
      </c>
      <c r="C3050" s="1309" t="s">
        <v>758</v>
      </c>
      <c r="D3050" s="1309" t="s">
        <v>9326</v>
      </c>
      <c r="E3050" s="1313">
        <v>15.92</v>
      </c>
    </row>
    <row r="3051" spans="1:5">
      <c r="A3051" s="1309">
        <v>3880</v>
      </c>
      <c r="B3051" s="1309" t="s">
        <v>12380</v>
      </c>
      <c r="C3051" s="1309" t="s">
        <v>758</v>
      </c>
      <c r="D3051" s="1309" t="s">
        <v>9326</v>
      </c>
      <c r="E3051" s="1313">
        <v>35.92</v>
      </c>
    </row>
    <row r="3052" spans="1:5">
      <c r="A3052" s="1309">
        <v>12892</v>
      </c>
      <c r="B3052" s="1309" t="s">
        <v>12381</v>
      </c>
      <c r="C3052" s="1309" t="s">
        <v>9794</v>
      </c>
      <c r="D3052" s="1309" t="s">
        <v>9326</v>
      </c>
      <c r="E3052" s="1313">
        <v>13.27</v>
      </c>
    </row>
    <row r="3053" spans="1:5">
      <c r="A3053" s="1309">
        <v>3883</v>
      </c>
      <c r="B3053" s="1309" t="s">
        <v>12382</v>
      </c>
      <c r="C3053" s="1309" t="s">
        <v>758</v>
      </c>
      <c r="D3053" s="1309" t="s">
        <v>9326</v>
      </c>
      <c r="E3053" s="1313">
        <v>1.66</v>
      </c>
    </row>
    <row r="3054" spans="1:5">
      <c r="A3054" s="1309">
        <v>3876</v>
      </c>
      <c r="B3054" s="1309" t="s">
        <v>12383</v>
      </c>
      <c r="C3054" s="1309" t="s">
        <v>758</v>
      </c>
      <c r="D3054" s="1309" t="s">
        <v>9326</v>
      </c>
      <c r="E3054" s="1313">
        <v>4.1500000000000004</v>
      </c>
    </row>
    <row r="3055" spans="1:5">
      <c r="A3055" s="1309">
        <v>3884</v>
      </c>
      <c r="B3055" s="1309" t="s">
        <v>12384</v>
      </c>
      <c r="C3055" s="1309" t="s">
        <v>758</v>
      </c>
      <c r="D3055" s="1309" t="s">
        <v>9326</v>
      </c>
      <c r="E3055" s="1313">
        <v>2.48</v>
      </c>
    </row>
    <row r="3056" spans="1:5">
      <c r="A3056" s="1309">
        <v>3837</v>
      </c>
      <c r="B3056" s="1309" t="s">
        <v>12385</v>
      </c>
      <c r="C3056" s="1309" t="s">
        <v>758</v>
      </c>
      <c r="D3056" s="1309" t="s">
        <v>9340</v>
      </c>
      <c r="E3056" s="1313">
        <v>51.67</v>
      </c>
    </row>
    <row r="3057" spans="1:5">
      <c r="A3057" s="1309">
        <v>3845</v>
      </c>
      <c r="B3057" s="1309" t="s">
        <v>12386</v>
      </c>
      <c r="C3057" s="1309" t="s">
        <v>758</v>
      </c>
      <c r="D3057" s="1309" t="s">
        <v>9340</v>
      </c>
      <c r="E3057" s="1313">
        <v>18.87</v>
      </c>
    </row>
    <row r="3058" spans="1:5">
      <c r="A3058" s="1309">
        <v>11045</v>
      </c>
      <c r="B3058" s="1309" t="s">
        <v>12387</v>
      </c>
      <c r="C3058" s="1309" t="s">
        <v>758</v>
      </c>
      <c r="D3058" s="1309" t="s">
        <v>9340</v>
      </c>
      <c r="E3058" s="1313">
        <v>36.409999999999997</v>
      </c>
    </row>
    <row r="3059" spans="1:5">
      <c r="A3059" s="1309">
        <v>20170</v>
      </c>
      <c r="B3059" s="1309" t="s">
        <v>12388</v>
      </c>
      <c r="C3059" s="1309" t="s">
        <v>758</v>
      </c>
      <c r="D3059" s="1309" t="s">
        <v>9326</v>
      </c>
      <c r="E3059" s="1313">
        <v>13.72</v>
      </c>
    </row>
    <row r="3060" spans="1:5">
      <c r="A3060" s="1309">
        <v>20171</v>
      </c>
      <c r="B3060" s="1309" t="s">
        <v>12389</v>
      </c>
      <c r="C3060" s="1309" t="s">
        <v>758</v>
      </c>
      <c r="D3060" s="1309" t="s">
        <v>9326</v>
      </c>
      <c r="E3060" s="1313">
        <v>40.75</v>
      </c>
    </row>
    <row r="3061" spans="1:5">
      <c r="A3061" s="1309">
        <v>20167</v>
      </c>
      <c r="B3061" s="1309" t="s">
        <v>12390</v>
      </c>
      <c r="C3061" s="1309" t="s">
        <v>758</v>
      </c>
      <c r="D3061" s="1309" t="s">
        <v>9326</v>
      </c>
      <c r="E3061" s="1313">
        <v>5.09</v>
      </c>
    </row>
    <row r="3062" spans="1:5">
      <c r="A3062" s="1309">
        <v>20168</v>
      </c>
      <c r="B3062" s="1309" t="s">
        <v>12391</v>
      </c>
      <c r="C3062" s="1309" t="s">
        <v>758</v>
      </c>
      <c r="D3062" s="1309" t="s">
        <v>9326</v>
      </c>
      <c r="E3062" s="1313">
        <v>7.99</v>
      </c>
    </row>
    <row r="3063" spans="1:5">
      <c r="A3063" s="1309">
        <v>20169</v>
      </c>
      <c r="B3063" s="1309" t="s">
        <v>12392</v>
      </c>
      <c r="C3063" s="1309" t="s">
        <v>758</v>
      </c>
      <c r="D3063" s="1309" t="s">
        <v>9326</v>
      </c>
      <c r="E3063" s="1313">
        <v>11.31</v>
      </c>
    </row>
    <row r="3064" spans="1:5">
      <c r="A3064" s="1309">
        <v>3899</v>
      </c>
      <c r="B3064" s="1309" t="s">
        <v>12393</v>
      </c>
      <c r="C3064" s="1309" t="s">
        <v>758</v>
      </c>
      <c r="D3064" s="1309" t="s">
        <v>9326</v>
      </c>
      <c r="E3064" s="1313">
        <v>5.99</v>
      </c>
    </row>
    <row r="3065" spans="1:5">
      <c r="A3065" s="1309">
        <v>38676</v>
      </c>
      <c r="B3065" s="1309" t="s">
        <v>12394</v>
      </c>
      <c r="C3065" s="1309" t="s">
        <v>758</v>
      </c>
      <c r="D3065" s="1309" t="s">
        <v>9326</v>
      </c>
      <c r="E3065" s="1313">
        <v>28.99</v>
      </c>
    </row>
    <row r="3066" spans="1:5">
      <c r="A3066" s="1309">
        <v>3897</v>
      </c>
      <c r="B3066" s="1309" t="s">
        <v>12395</v>
      </c>
      <c r="C3066" s="1309" t="s">
        <v>758</v>
      </c>
      <c r="D3066" s="1309" t="s">
        <v>9326</v>
      </c>
      <c r="E3066" s="1313">
        <v>1.26</v>
      </c>
    </row>
    <row r="3067" spans="1:5">
      <c r="A3067" s="1309">
        <v>3875</v>
      </c>
      <c r="B3067" s="1309" t="s">
        <v>12396</v>
      </c>
      <c r="C3067" s="1309" t="s">
        <v>758</v>
      </c>
      <c r="D3067" s="1309" t="s">
        <v>9326</v>
      </c>
      <c r="E3067" s="1313">
        <v>2.73</v>
      </c>
    </row>
    <row r="3068" spans="1:5">
      <c r="A3068" s="1309">
        <v>3898</v>
      </c>
      <c r="B3068" s="1309" t="s">
        <v>12397</v>
      </c>
      <c r="C3068" s="1309" t="s">
        <v>758</v>
      </c>
      <c r="D3068" s="1309" t="s">
        <v>9326</v>
      </c>
      <c r="E3068" s="1313">
        <v>5.16</v>
      </c>
    </row>
    <row r="3069" spans="1:5">
      <c r="A3069" s="1309">
        <v>3855</v>
      </c>
      <c r="B3069" s="1309" t="s">
        <v>12398</v>
      </c>
      <c r="C3069" s="1309" t="s">
        <v>758</v>
      </c>
      <c r="D3069" s="1309" t="s">
        <v>9326</v>
      </c>
      <c r="E3069" s="1313">
        <v>5.51</v>
      </c>
    </row>
    <row r="3070" spans="1:5">
      <c r="A3070" s="1309">
        <v>3874</v>
      </c>
      <c r="B3070" s="1309" t="s">
        <v>12399</v>
      </c>
      <c r="C3070" s="1309" t="s">
        <v>758</v>
      </c>
      <c r="D3070" s="1309" t="s">
        <v>9326</v>
      </c>
      <c r="E3070" s="1313">
        <v>5.85</v>
      </c>
    </row>
    <row r="3071" spans="1:5">
      <c r="A3071" s="1309">
        <v>3870</v>
      </c>
      <c r="B3071" s="1309" t="s">
        <v>12400</v>
      </c>
      <c r="C3071" s="1309" t="s">
        <v>758</v>
      </c>
      <c r="D3071" s="1309" t="s">
        <v>9326</v>
      </c>
      <c r="E3071" s="1313">
        <v>7.27</v>
      </c>
    </row>
    <row r="3072" spans="1:5">
      <c r="A3072" s="1309">
        <v>38678</v>
      </c>
      <c r="B3072" s="1309" t="s">
        <v>12401</v>
      </c>
      <c r="C3072" s="1309" t="s">
        <v>758</v>
      </c>
      <c r="D3072" s="1309" t="s">
        <v>9326</v>
      </c>
      <c r="E3072" s="1313">
        <v>19.78</v>
      </c>
    </row>
    <row r="3073" spans="1:5">
      <c r="A3073" s="1309">
        <v>3859</v>
      </c>
      <c r="B3073" s="1309" t="s">
        <v>12402</v>
      </c>
      <c r="C3073" s="1309" t="s">
        <v>758</v>
      </c>
      <c r="D3073" s="1309" t="s">
        <v>9326</v>
      </c>
      <c r="E3073" s="1313">
        <v>1.46</v>
      </c>
    </row>
    <row r="3074" spans="1:5">
      <c r="A3074" s="1309">
        <v>3856</v>
      </c>
      <c r="B3074" s="1309" t="s">
        <v>12403</v>
      </c>
      <c r="C3074" s="1309" t="s">
        <v>758</v>
      </c>
      <c r="D3074" s="1309" t="s">
        <v>9326</v>
      </c>
      <c r="E3074" s="1313">
        <v>1.86</v>
      </c>
    </row>
    <row r="3075" spans="1:5">
      <c r="A3075" s="1309">
        <v>3906</v>
      </c>
      <c r="B3075" s="1309" t="s">
        <v>12404</v>
      </c>
      <c r="C3075" s="1309" t="s">
        <v>758</v>
      </c>
      <c r="D3075" s="1309" t="s">
        <v>9326</v>
      </c>
      <c r="E3075" s="1313">
        <v>1.75</v>
      </c>
    </row>
    <row r="3076" spans="1:5">
      <c r="A3076" s="1309">
        <v>3860</v>
      </c>
      <c r="B3076" s="1309" t="s">
        <v>12405</v>
      </c>
      <c r="C3076" s="1309" t="s">
        <v>758</v>
      </c>
      <c r="D3076" s="1309" t="s">
        <v>9326</v>
      </c>
      <c r="E3076" s="1313">
        <v>5.75</v>
      </c>
    </row>
    <row r="3077" spans="1:5">
      <c r="A3077" s="1309">
        <v>3905</v>
      </c>
      <c r="B3077" s="1309" t="s">
        <v>12406</v>
      </c>
      <c r="C3077" s="1309" t="s">
        <v>758</v>
      </c>
      <c r="D3077" s="1309" t="s">
        <v>9326</v>
      </c>
      <c r="E3077" s="1313">
        <v>12.73</v>
      </c>
    </row>
    <row r="3078" spans="1:5">
      <c r="A3078" s="1309">
        <v>3871</v>
      </c>
      <c r="B3078" s="1309" t="s">
        <v>12407</v>
      </c>
      <c r="C3078" s="1309" t="s">
        <v>758</v>
      </c>
      <c r="D3078" s="1309" t="s">
        <v>9326</v>
      </c>
      <c r="E3078" s="1313">
        <v>26.42</v>
      </c>
    </row>
    <row r="3079" spans="1:5">
      <c r="A3079" s="1309">
        <v>37429</v>
      </c>
      <c r="B3079" s="1309" t="s">
        <v>12408</v>
      </c>
      <c r="C3079" s="1309" t="s">
        <v>758</v>
      </c>
      <c r="D3079" s="1309" t="s">
        <v>9340</v>
      </c>
      <c r="E3079" s="1314">
        <v>3178.65</v>
      </c>
    </row>
    <row r="3080" spans="1:5">
      <c r="A3080" s="1309">
        <v>37426</v>
      </c>
      <c r="B3080" s="1309" t="s">
        <v>12409</v>
      </c>
      <c r="C3080" s="1309" t="s">
        <v>758</v>
      </c>
      <c r="D3080" s="1309" t="s">
        <v>9340</v>
      </c>
      <c r="E3080" s="1313">
        <v>30.57</v>
      </c>
    </row>
    <row r="3081" spans="1:5">
      <c r="A3081" s="1309">
        <v>37427</v>
      </c>
      <c r="B3081" s="1309" t="s">
        <v>12410</v>
      </c>
      <c r="C3081" s="1309" t="s">
        <v>758</v>
      </c>
      <c r="D3081" s="1309" t="s">
        <v>9340</v>
      </c>
      <c r="E3081" s="1313">
        <v>72.94</v>
      </c>
    </row>
    <row r="3082" spans="1:5">
      <c r="A3082" s="1309">
        <v>37424</v>
      </c>
      <c r="B3082" s="1309" t="s">
        <v>12411</v>
      </c>
      <c r="C3082" s="1309" t="s">
        <v>758</v>
      </c>
      <c r="D3082" s="1309" t="s">
        <v>9340</v>
      </c>
      <c r="E3082" s="1313">
        <v>14.05</v>
      </c>
    </row>
    <row r="3083" spans="1:5">
      <c r="A3083" s="1309">
        <v>37428</v>
      </c>
      <c r="B3083" s="1309" t="s">
        <v>12412</v>
      </c>
      <c r="C3083" s="1309" t="s">
        <v>758</v>
      </c>
      <c r="D3083" s="1309" t="s">
        <v>9340</v>
      </c>
      <c r="E3083" s="1313">
        <v>251.36</v>
      </c>
    </row>
    <row r="3084" spans="1:5">
      <c r="A3084" s="1309">
        <v>37425</v>
      </c>
      <c r="B3084" s="1309" t="s">
        <v>12413</v>
      </c>
      <c r="C3084" s="1309" t="s">
        <v>758</v>
      </c>
      <c r="D3084" s="1309" t="s">
        <v>9340</v>
      </c>
      <c r="E3084" s="1313">
        <v>15.14</v>
      </c>
    </row>
    <row r="3085" spans="1:5">
      <c r="A3085" s="1309">
        <v>11519</v>
      </c>
      <c r="B3085" s="1309" t="s">
        <v>12414</v>
      </c>
      <c r="C3085" s="1309" t="s">
        <v>9794</v>
      </c>
      <c r="D3085" s="1309" t="s">
        <v>9326</v>
      </c>
      <c r="E3085" s="1313">
        <v>40.76</v>
      </c>
    </row>
    <row r="3086" spans="1:5">
      <c r="A3086" s="1309">
        <v>11520</v>
      </c>
      <c r="B3086" s="1309" t="s">
        <v>12415</v>
      </c>
      <c r="C3086" s="1309" t="s">
        <v>9794</v>
      </c>
      <c r="D3086" s="1309" t="s">
        <v>9326</v>
      </c>
      <c r="E3086" s="1313">
        <v>18.850000000000001</v>
      </c>
    </row>
    <row r="3087" spans="1:5">
      <c r="A3087" s="1309">
        <v>11518</v>
      </c>
      <c r="B3087" s="1309" t="s">
        <v>12416</v>
      </c>
      <c r="C3087" s="1309" t="s">
        <v>9794</v>
      </c>
      <c r="D3087" s="1309" t="s">
        <v>9326</v>
      </c>
      <c r="E3087" s="1313">
        <v>68.52</v>
      </c>
    </row>
    <row r="3088" spans="1:5">
      <c r="A3088" s="1309">
        <v>38473</v>
      </c>
      <c r="B3088" s="1309" t="s">
        <v>12417</v>
      </c>
      <c r="C3088" s="1309" t="s">
        <v>758</v>
      </c>
      <c r="D3088" s="1309" t="s">
        <v>9326</v>
      </c>
      <c r="E3088" s="1313">
        <v>130.78</v>
      </c>
    </row>
    <row r="3089" spans="1:5">
      <c r="A3089" s="1309">
        <v>4244</v>
      </c>
      <c r="B3089" s="1309" t="s">
        <v>12418</v>
      </c>
      <c r="C3089" s="1309" t="s">
        <v>9513</v>
      </c>
      <c r="D3089" s="1309" t="s">
        <v>9326</v>
      </c>
      <c r="E3089" s="1313">
        <v>16.899999999999999</v>
      </c>
    </row>
    <row r="3090" spans="1:5">
      <c r="A3090" s="1309">
        <v>40977</v>
      </c>
      <c r="B3090" s="1309" t="s">
        <v>12419</v>
      </c>
      <c r="C3090" s="1309" t="s">
        <v>730</v>
      </c>
      <c r="D3090" s="1309" t="s">
        <v>9326</v>
      </c>
      <c r="E3090" s="1314">
        <v>3014.11</v>
      </c>
    </row>
    <row r="3091" spans="1:5">
      <c r="A3091" s="1309">
        <v>4115</v>
      </c>
      <c r="B3091" s="1309" t="s">
        <v>12420</v>
      </c>
      <c r="C3091" s="1309" t="s">
        <v>689</v>
      </c>
      <c r="D3091" s="1309" t="s">
        <v>9326</v>
      </c>
      <c r="E3091" s="1313">
        <v>21.82</v>
      </c>
    </row>
    <row r="3092" spans="1:5">
      <c r="A3092" s="1309">
        <v>4119</v>
      </c>
      <c r="B3092" s="1309" t="s">
        <v>12421</v>
      </c>
      <c r="C3092" s="1309" t="s">
        <v>689</v>
      </c>
      <c r="D3092" s="1309" t="s">
        <v>9326</v>
      </c>
      <c r="E3092" s="1313">
        <v>44.07</v>
      </c>
    </row>
    <row r="3093" spans="1:5">
      <c r="A3093" s="1309">
        <v>2794</v>
      </c>
      <c r="B3093" s="1309" t="s">
        <v>12422</v>
      </c>
      <c r="C3093" s="1309" t="s">
        <v>689</v>
      </c>
      <c r="D3093" s="1309" t="s">
        <v>9326</v>
      </c>
      <c r="E3093" s="1313">
        <v>116.91</v>
      </c>
    </row>
    <row r="3094" spans="1:5">
      <c r="A3094" s="1309">
        <v>2788</v>
      </c>
      <c r="B3094" s="1309" t="s">
        <v>12423</v>
      </c>
      <c r="C3094" s="1309" t="s">
        <v>689</v>
      </c>
      <c r="D3094" s="1309" t="s">
        <v>9326</v>
      </c>
      <c r="E3094" s="1313">
        <v>170.31</v>
      </c>
    </row>
    <row r="3095" spans="1:5">
      <c r="A3095" s="1309">
        <v>4006</v>
      </c>
      <c r="B3095" s="1309" t="s">
        <v>12424</v>
      </c>
      <c r="C3095" s="1309" t="s">
        <v>714</v>
      </c>
      <c r="D3095" s="1309" t="s">
        <v>9326</v>
      </c>
      <c r="E3095" s="1314">
        <v>1878.67</v>
      </c>
    </row>
    <row r="3096" spans="1:5">
      <c r="A3096" s="1309">
        <v>36151</v>
      </c>
      <c r="B3096" s="1309" t="s">
        <v>12425</v>
      </c>
      <c r="C3096" s="1309" t="s">
        <v>758</v>
      </c>
      <c r="D3096" s="1309" t="s">
        <v>9326</v>
      </c>
      <c r="E3096" s="1313">
        <v>29.5</v>
      </c>
    </row>
    <row r="3097" spans="1:5">
      <c r="A3097" s="1309">
        <v>37457</v>
      </c>
      <c r="B3097" s="1309" t="s">
        <v>12426</v>
      </c>
      <c r="C3097" s="1309" t="s">
        <v>689</v>
      </c>
      <c r="D3097" s="1309" t="s">
        <v>9340</v>
      </c>
      <c r="E3097" s="1313">
        <v>3.36</v>
      </c>
    </row>
    <row r="3098" spans="1:5">
      <c r="A3098" s="1309">
        <v>37456</v>
      </c>
      <c r="B3098" s="1309" t="s">
        <v>12427</v>
      </c>
      <c r="C3098" s="1309" t="s">
        <v>689</v>
      </c>
      <c r="D3098" s="1309" t="s">
        <v>9340</v>
      </c>
      <c r="E3098" s="1313">
        <v>1.77</v>
      </c>
    </row>
    <row r="3099" spans="1:5">
      <c r="A3099" s="1309">
        <v>37461</v>
      </c>
      <c r="B3099" s="1309" t="s">
        <v>12428</v>
      </c>
      <c r="C3099" s="1309" t="s">
        <v>689</v>
      </c>
      <c r="D3099" s="1309" t="s">
        <v>9340</v>
      </c>
      <c r="E3099" s="1313">
        <v>12.49</v>
      </c>
    </row>
    <row r="3100" spans="1:5">
      <c r="A3100" s="1309">
        <v>37460</v>
      </c>
      <c r="B3100" s="1309" t="s">
        <v>12429</v>
      </c>
      <c r="C3100" s="1309" t="s">
        <v>689</v>
      </c>
      <c r="D3100" s="1309" t="s">
        <v>9340</v>
      </c>
      <c r="E3100" s="1313">
        <v>17.059999999999999</v>
      </c>
    </row>
    <row r="3101" spans="1:5">
      <c r="A3101" s="1309">
        <v>37458</v>
      </c>
      <c r="B3101" s="1309" t="s">
        <v>12430</v>
      </c>
      <c r="C3101" s="1309" t="s">
        <v>689</v>
      </c>
      <c r="D3101" s="1309" t="s">
        <v>9340</v>
      </c>
      <c r="E3101" s="1313">
        <v>5</v>
      </c>
    </row>
    <row r="3102" spans="1:5">
      <c r="A3102" s="1309">
        <v>37454</v>
      </c>
      <c r="B3102" s="1309" t="s">
        <v>12431</v>
      </c>
      <c r="C3102" s="1309" t="s">
        <v>689</v>
      </c>
      <c r="D3102" s="1309" t="s">
        <v>9340</v>
      </c>
      <c r="E3102" s="1313">
        <v>1.31</v>
      </c>
    </row>
    <row r="3103" spans="1:5">
      <c r="A3103" s="1309">
        <v>37455</v>
      </c>
      <c r="B3103" s="1309" t="s">
        <v>12432</v>
      </c>
      <c r="C3103" s="1309" t="s">
        <v>689</v>
      </c>
      <c r="D3103" s="1309" t="s">
        <v>9340</v>
      </c>
      <c r="E3103" s="1313">
        <v>2.2000000000000002</v>
      </c>
    </row>
    <row r="3104" spans="1:5">
      <c r="A3104" s="1309">
        <v>37459</v>
      </c>
      <c r="B3104" s="1309" t="s">
        <v>12433</v>
      </c>
      <c r="C3104" s="1309" t="s">
        <v>689</v>
      </c>
      <c r="D3104" s="1309" t="s">
        <v>9340</v>
      </c>
      <c r="E3104" s="1313">
        <v>7.02</v>
      </c>
    </row>
    <row r="3105" spans="1:5">
      <c r="A3105" s="1309">
        <v>21029</v>
      </c>
      <c r="B3105" s="1309" t="s">
        <v>12434</v>
      </c>
      <c r="C3105" s="1309" t="s">
        <v>758</v>
      </c>
      <c r="D3105" s="1309" t="s">
        <v>9330</v>
      </c>
      <c r="E3105" s="1313">
        <v>260</v>
      </c>
    </row>
    <row r="3106" spans="1:5">
      <c r="A3106" s="1309">
        <v>21030</v>
      </c>
      <c r="B3106" s="1309" t="s">
        <v>12435</v>
      </c>
      <c r="C3106" s="1309" t="s">
        <v>758</v>
      </c>
      <c r="D3106" s="1309" t="s">
        <v>9326</v>
      </c>
      <c r="E3106" s="1313">
        <v>320.49</v>
      </c>
    </row>
    <row r="3107" spans="1:5">
      <c r="A3107" s="1309">
        <v>21031</v>
      </c>
      <c r="B3107" s="1309" t="s">
        <v>12436</v>
      </c>
      <c r="C3107" s="1309" t="s">
        <v>758</v>
      </c>
      <c r="D3107" s="1309" t="s">
        <v>9326</v>
      </c>
      <c r="E3107" s="1313">
        <v>399</v>
      </c>
    </row>
    <row r="3108" spans="1:5">
      <c r="A3108" s="1309">
        <v>21032</v>
      </c>
      <c r="B3108" s="1309" t="s">
        <v>12437</v>
      </c>
      <c r="C3108" s="1309" t="s">
        <v>758</v>
      </c>
      <c r="D3108" s="1309" t="s">
        <v>9326</v>
      </c>
      <c r="E3108" s="1313">
        <v>426.03</v>
      </c>
    </row>
    <row r="3109" spans="1:5">
      <c r="A3109" s="1309">
        <v>37527</v>
      </c>
      <c r="B3109" s="1309" t="s">
        <v>12438</v>
      </c>
      <c r="C3109" s="1309" t="s">
        <v>758</v>
      </c>
      <c r="D3109" s="1309" t="s">
        <v>9326</v>
      </c>
      <c r="E3109" s="1313">
        <v>384.85</v>
      </c>
    </row>
    <row r="3110" spans="1:5">
      <c r="A3110" s="1309">
        <v>37528</v>
      </c>
      <c r="B3110" s="1309" t="s">
        <v>12439</v>
      </c>
      <c r="C3110" s="1309" t="s">
        <v>758</v>
      </c>
      <c r="D3110" s="1309" t="s">
        <v>9326</v>
      </c>
      <c r="E3110" s="1313">
        <v>458.86</v>
      </c>
    </row>
    <row r="3111" spans="1:5">
      <c r="A3111" s="1309">
        <v>37529</v>
      </c>
      <c r="B3111" s="1309" t="s">
        <v>12440</v>
      </c>
      <c r="C3111" s="1309" t="s">
        <v>758</v>
      </c>
      <c r="D3111" s="1309" t="s">
        <v>9326</v>
      </c>
      <c r="E3111" s="1313">
        <v>463.36</v>
      </c>
    </row>
    <row r="3112" spans="1:5">
      <c r="A3112" s="1309">
        <v>37530</v>
      </c>
      <c r="B3112" s="1309" t="s">
        <v>12441</v>
      </c>
      <c r="C3112" s="1309" t="s">
        <v>758</v>
      </c>
      <c r="D3112" s="1309" t="s">
        <v>9326</v>
      </c>
      <c r="E3112" s="1313">
        <v>604.95000000000005</v>
      </c>
    </row>
    <row r="3113" spans="1:5">
      <c r="A3113" s="1309">
        <v>21034</v>
      </c>
      <c r="B3113" s="1309" t="s">
        <v>12442</v>
      </c>
      <c r="C3113" s="1309" t="s">
        <v>758</v>
      </c>
      <c r="D3113" s="1309" t="s">
        <v>9326</v>
      </c>
      <c r="E3113" s="1313">
        <v>516.13</v>
      </c>
    </row>
    <row r="3114" spans="1:5">
      <c r="A3114" s="1309">
        <v>37531</v>
      </c>
      <c r="B3114" s="1309" t="s">
        <v>12443</v>
      </c>
      <c r="C3114" s="1309" t="s">
        <v>758</v>
      </c>
      <c r="D3114" s="1309" t="s">
        <v>9326</v>
      </c>
      <c r="E3114" s="1313">
        <v>650</v>
      </c>
    </row>
    <row r="3115" spans="1:5">
      <c r="A3115" s="1309">
        <v>21036</v>
      </c>
      <c r="B3115" s="1309" t="s">
        <v>12444</v>
      </c>
      <c r="C3115" s="1309" t="s">
        <v>758</v>
      </c>
      <c r="D3115" s="1309" t="s">
        <v>9326</v>
      </c>
      <c r="E3115" s="1313">
        <v>790.29</v>
      </c>
    </row>
    <row r="3116" spans="1:5">
      <c r="A3116" s="1309">
        <v>21037</v>
      </c>
      <c r="B3116" s="1309" t="s">
        <v>12445</v>
      </c>
      <c r="C3116" s="1309" t="s">
        <v>758</v>
      </c>
      <c r="D3116" s="1309" t="s">
        <v>9326</v>
      </c>
      <c r="E3116" s="1313">
        <v>900.99</v>
      </c>
    </row>
    <row r="3117" spans="1:5">
      <c r="A3117" s="1309">
        <v>20185</v>
      </c>
      <c r="B3117" s="1309" t="s">
        <v>12446</v>
      </c>
      <c r="C3117" s="1309" t="s">
        <v>689</v>
      </c>
      <c r="D3117" s="1309" t="s">
        <v>9340</v>
      </c>
      <c r="E3117" s="1313">
        <v>20.309999999999999</v>
      </c>
    </row>
    <row r="3118" spans="1:5">
      <c r="A3118" s="1309">
        <v>20260</v>
      </c>
      <c r="B3118" s="1309" t="s">
        <v>12447</v>
      </c>
      <c r="C3118" s="1309" t="s">
        <v>758</v>
      </c>
      <c r="D3118" s="1309" t="s">
        <v>9340</v>
      </c>
      <c r="E3118" s="1313">
        <v>16.329999999999998</v>
      </c>
    </row>
    <row r="3119" spans="1:5">
      <c r="A3119" s="1309">
        <v>37523</v>
      </c>
      <c r="B3119" s="1309" t="s">
        <v>12448</v>
      </c>
      <c r="C3119" s="1309" t="s">
        <v>758</v>
      </c>
      <c r="D3119" s="1309" t="s">
        <v>9340</v>
      </c>
      <c r="E3119" s="1314">
        <v>519087.13</v>
      </c>
    </row>
    <row r="3120" spans="1:5">
      <c r="A3120" s="1309">
        <v>37515</v>
      </c>
      <c r="B3120" s="1309" t="s">
        <v>12449</v>
      </c>
      <c r="C3120" s="1309" t="s">
        <v>758</v>
      </c>
      <c r="D3120" s="1309" t="s">
        <v>9340</v>
      </c>
      <c r="E3120" s="1314">
        <v>461495</v>
      </c>
    </row>
    <row r="3121" spans="1:5">
      <c r="A3121" s="1309">
        <v>12899</v>
      </c>
      <c r="B3121" s="1309" t="s">
        <v>12450</v>
      </c>
      <c r="C3121" s="1309" t="s">
        <v>758</v>
      </c>
      <c r="D3121" s="1309" t="s">
        <v>9340</v>
      </c>
      <c r="E3121" s="1313">
        <v>88.26</v>
      </c>
    </row>
    <row r="3122" spans="1:5">
      <c r="A3122" s="1309">
        <v>12898</v>
      </c>
      <c r="B3122" s="1309" t="s">
        <v>12451</v>
      </c>
      <c r="C3122" s="1309" t="s">
        <v>758</v>
      </c>
      <c r="D3122" s="1309" t="s">
        <v>9340</v>
      </c>
      <c r="E3122" s="1313">
        <v>140</v>
      </c>
    </row>
    <row r="3123" spans="1:5">
      <c r="A3123" s="1309">
        <v>42528</v>
      </c>
      <c r="B3123" s="1309" t="s">
        <v>12452</v>
      </c>
      <c r="C3123" s="1309" t="s">
        <v>819</v>
      </c>
      <c r="D3123" s="1309" t="s">
        <v>9326</v>
      </c>
      <c r="E3123" s="1313">
        <v>6.62</v>
      </c>
    </row>
    <row r="3124" spans="1:5">
      <c r="A3124" s="1309">
        <v>39696</v>
      </c>
      <c r="B3124" s="1309" t="s">
        <v>12453</v>
      </c>
      <c r="C3124" s="1309" t="s">
        <v>819</v>
      </c>
      <c r="D3124" s="1309" t="s">
        <v>9330</v>
      </c>
      <c r="E3124" s="1313">
        <v>4.66</v>
      </c>
    </row>
    <row r="3125" spans="1:5">
      <c r="A3125" s="1309">
        <v>39700</v>
      </c>
      <c r="B3125" s="1309" t="s">
        <v>12454</v>
      </c>
      <c r="C3125" s="1309" t="s">
        <v>819</v>
      </c>
      <c r="D3125" s="1309" t="s">
        <v>9326</v>
      </c>
      <c r="E3125" s="1313">
        <v>20.18</v>
      </c>
    </row>
    <row r="3126" spans="1:5">
      <c r="A3126" s="1309">
        <v>11621</v>
      </c>
      <c r="B3126" s="1309" t="s">
        <v>12455</v>
      </c>
      <c r="C3126" s="1309" t="s">
        <v>819</v>
      </c>
      <c r="D3126" s="1309" t="s">
        <v>9326</v>
      </c>
      <c r="E3126" s="1313">
        <v>40.15</v>
      </c>
    </row>
    <row r="3127" spans="1:5">
      <c r="A3127" s="1309">
        <v>4014</v>
      </c>
      <c r="B3127" s="1309" t="s">
        <v>12456</v>
      </c>
      <c r="C3127" s="1309" t="s">
        <v>819</v>
      </c>
      <c r="D3127" s="1309" t="s">
        <v>9326</v>
      </c>
      <c r="E3127" s="1313">
        <v>41.54</v>
      </c>
    </row>
    <row r="3128" spans="1:5">
      <c r="A3128" s="1309">
        <v>4015</v>
      </c>
      <c r="B3128" s="1309" t="s">
        <v>12457</v>
      </c>
      <c r="C3128" s="1309" t="s">
        <v>819</v>
      </c>
      <c r="D3128" s="1309" t="s">
        <v>9326</v>
      </c>
      <c r="E3128" s="1313">
        <v>51.02</v>
      </c>
    </row>
    <row r="3129" spans="1:5">
      <c r="A3129" s="1309">
        <v>4017</v>
      </c>
      <c r="B3129" s="1309" t="s">
        <v>12458</v>
      </c>
      <c r="C3129" s="1309" t="s">
        <v>819</v>
      </c>
      <c r="D3129" s="1309" t="s">
        <v>9326</v>
      </c>
      <c r="E3129" s="1313">
        <v>74.23</v>
      </c>
    </row>
    <row r="3130" spans="1:5">
      <c r="A3130" s="1309">
        <v>4016</v>
      </c>
      <c r="B3130" s="1309" t="s">
        <v>12459</v>
      </c>
      <c r="C3130" s="1309" t="s">
        <v>819</v>
      </c>
      <c r="D3130" s="1309" t="s">
        <v>9330</v>
      </c>
      <c r="E3130" s="1313">
        <v>29.32</v>
      </c>
    </row>
    <row r="3131" spans="1:5">
      <c r="A3131" s="1309">
        <v>39699</v>
      </c>
      <c r="B3131" s="1309" t="s">
        <v>12460</v>
      </c>
      <c r="C3131" s="1309" t="s">
        <v>819</v>
      </c>
      <c r="D3131" s="1309" t="s">
        <v>9326</v>
      </c>
      <c r="E3131" s="1313">
        <v>18.75</v>
      </c>
    </row>
    <row r="3132" spans="1:5">
      <c r="A3132" s="1309">
        <v>38544</v>
      </c>
      <c r="B3132" s="1309" t="s">
        <v>12461</v>
      </c>
      <c r="C3132" s="1309" t="s">
        <v>819</v>
      </c>
      <c r="D3132" s="1309" t="s">
        <v>9326</v>
      </c>
      <c r="E3132" s="1313">
        <v>7.52</v>
      </c>
    </row>
    <row r="3133" spans="1:5">
      <c r="A3133" s="1309">
        <v>38545</v>
      </c>
      <c r="B3133" s="1309" t="s">
        <v>12462</v>
      </c>
      <c r="C3133" s="1309" t="s">
        <v>819</v>
      </c>
      <c r="D3133" s="1309" t="s">
        <v>9326</v>
      </c>
      <c r="E3133" s="1313">
        <v>4.83</v>
      </c>
    </row>
    <row r="3134" spans="1:5">
      <c r="A3134" s="1309">
        <v>42527</v>
      </c>
      <c r="B3134" s="1309" t="s">
        <v>12463</v>
      </c>
      <c r="C3134" s="1309" t="s">
        <v>819</v>
      </c>
      <c r="D3134" s="1309" t="s">
        <v>9326</v>
      </c>
      <c r="E3134" s="1313">
        <v>17.510000000000002</v>
      </c>
    </row>
    <row r="3135" spans="1:5">
      <c r="A3135" s="1309">
        <v>39323</v>
      </c>
      <c r="B3135" s="1309" t="s">
        <v>12464</v>
      </c>
      <c r="C3135" s="1309" t="s">
        <v>819</v>
      </c>
      <c r="D3135" s="1309" t="s">
        <v>9326</v>
      </c>
      <c r="E3135" s="1313">
        <v>18.440000000000001</v>
      </c>
    </row>
    <row r="3136" spans="1:5">
      <c r="A3136" s="1309">
        <v>626</v>
      </c>
      <c r="B3136" s="1309" t="s">
        <v>12465</v>
      </c>
      <c r="C3136" s="1309" t="s">
        <v>9401</v>
      </c>
      <c r="D3136" s="1309" t="s">
        <v>9330</v>
      </c>
      <c r="E3136" s="1313">
        <v>16.11</v>
      </c>
    </row>
    <row r="3137" spans="1:5">
      <c r="A3137" s="1309">
        <v>25860</v>
      </c>
      <c r="B3137" s="1309" t="s">
        <v>12466</v>
      </c>
      <c r="C3137" s="1309" t="s">
        <v>819</v>
      </c>
      <c r="D3137" s="1309" t="s">
        <v>9340</v>
      </c>
      <c r="E3137" s="1313">
        <v>16.04</v>
      </c>
    </row>
    <row r="3138" spans="1:5">
      <c r="A3138" s="1309">
        <v>25861</v>
      </c>
      <c r="B3138" s="1309" t="s">
        <v>12467</v>
      </c>
      <c r="C3138" s="1309" t="s">
        <v>819</v>
      </c>
      <c r="D3138" s="1309" t="s">
        <v>9340</v>
      </c>
      <c r="E3138" s="1313">
        <v>24.21</v>
      </c>
    </row>
    <row r="3139" spans="1:5">
      <c r="A3139" s="1309">
        <v>25862</v>
      </c>
      <c r="B3139" s="1309" t="s">
        <v>12468</v>
      </c>
      <c r="C3139" s="1309" t="s">
        <v>819</v>
      </c>
      <c r="D3139" s="1309" t="s">
        <v>9340</v>
      </c>
      <c r="E3139" s="1313">
        <v>25.69</v>
      </c>
    </row>
    <row r="3140" spans="1:5">
      <c r="A3140" s="1309">
        <v>25863</v>
      </c>
      <c r="B3140" s="1309" t="s">
        <v>12469</v>
      </c>
      <c r="C3140" s="1309" t="s">
        <v>819</v>
      </c>
      <c r="D3140" s="1309" t="s">
        <v>9340</v>
      </c>
      <c r="E3140" s="1313">
        <v>32.119999999999997</v>
      </c>
    </row>
    <row r="3141" spans="1:5">
      <c r="A3141" s="1309">
        <v>25864</v>
      </c>
      <c r="B3141" s="1309" t="s">
        <v>12470</v>
      </c>
      <c r="C3141" s="1309" t="s">
        <v>819</v>
      </c>
      <c r="D3141" s="1309" t="s">
        <v>9340</v>
      </c>
      <c r="E3141" s="1313">
        <v>48.16</v>
      </c>
    </row>
    <row r="3142" spans="1:5">
      <c r="A3142" s="1309">
        <v>25865</v>
      </c>
      <c r="B3142" s="1309" t="s">
        <v>12471</v>
      </c>
      <c r="C3142" s="1309" t="s">
        <v>819</v>
      </c>
      <c r="D3142" s="1309" t="s">
        <v>9340</v>
      </c>
      <c r="E3142" s="1313">
        <v>64.52</v>
      </c>
    </row>
    <row r="3143" spans="1:5">
      <c r="A3143" s="1309">
        <v>25866</v>
      </c>
      <c r="B3143" s="1309" t="s">
        <v>12472</v>
      </c>
      <c r="C3143" s="1309" t="s">
        <v>819</v>
      </c>
      <c r="D3143" s="1309" t="s">
        <v>9340</v>
      </c>
      <c r="E3143" s="1313">
        <v>80.12</v>
      </c>
    </row>
    <row r="3144" spans="1:5">
      <c r="A3144" s="1309">
        <v>25868</v>
      </c>
      <c r="B3144" s="1309" t="s">
        <v>12473</v>
      </c>
      <c r="C3144" s="1309" t="s">
        <v>819</v>
      </c>
      <c r="D3144" s="1309" t="s">
        <v>9340</v>
      </c>
      <c r="E3144" s="1313">
        <v>17.88</v>
      </c>
    </row>
    <row r="3145" spans="1:5">
      <c r="A3145" s="1309">
        <v>25869</v>
      </c>
      <c r="B3145" s="1309" t="s">
        <v>12474</v>
      </c>
      <c r="C3145" s="1309" t="s">
        <v>819</v>
      </c>
      <c r="D3145" s="1309" t="s">
        <v>9340</v>
      </c>
      <c r="E3145" s="1313">
        <v>25.24</v>
      </c>
    </row>
    <row r="3146" spans="1:5">
      <c r="A3146" s="1309">
        <v>25870</v>
      </c>
      <c r="B3146" s="1309" t="s">
        <v>12475</v>
      </c>
      <c r="C3146" s="1309" t="s">
        <v>819</v>
      </c>
      <c r="D3146" s="1309" t="s">
        <v>9340</v>
      </c>
      <c r="E3146" s="1313">
        <v>28.61</v>
      </c>
    </row>
    <row r="3147" spans="1:5">
      <c r="A3147" s="1309">
        <v>25871</v>
      </c>
      <c r="B3147" s="1309" t="s">
        <v>12476</v>
      </c>
      <c r="C3147" s="1309" t="s">
        <v>819</v>
      </c>
      <c r="D3147" s="1309" t="s">
        <v>9340</v>
      </c>
      <c r="E3147" s="1313">
        <v>35.130000000000003</v>
      </c>
    </row>
    <row r="3148" spans="1:5">
      <c r="A3148" s="1309">
        <v>25867</v>
      </c>
      <c r="B3148" s="1309" t="s">
        <v>12477</v>
      </c>
      <c r="C3148" s="1309" t="s">
        <v>819</v>
      </c>
      <c r="D3148" s="1309" t="s">
        <v>9340</v>
      </c>
      <c r="E3148" s="1313">
        <v>52.01</v>
      </c>
    </row>
    <row r="3149" spans="1:5">
      <c r="A3149" s="1309">
        <v>25872</v>
      </c>
      <c r="B3149" s="1309" t="s">
        <v>12478</v>
      </c>
      <c r="C3149" s="1309" t="s">
        <v>819</v>
      </c>
      <c r="D3149" s="1309" t="s">
        <v>9340</v>
      </c>
      <c r="E3149" s="1313">
        <v>70.290000000000006</v>
      </c>
    </row>
    <row r="3150" spans="1:5">
      <c r="A3150" s="1309">
        <v>25873</v>
      </c>
      <c r="B3150" s="1309" t="s">
        <v>12479</v>
      </c>
      <c r="C3150" s="1309" t="s">
        <v>819</v>
      </c>
      <c r="D3150" s="1309" t="s">
        <v>9340</v>
      </c>
      <c r="E3150" s="1313">
        <v>87.66</v>
      </c>
    </row>
    <row r="3151" spans="1:5">
      <c r="A3151" s="1309">
        <v>11479</v>
      </c>
      <c r="B3151" s="1309" t="s">
        <v>12480</v>
      </c>
      <c r="C3151" s="1309" t="s">
        <v>758</v>
      </c>
      <c r="D3151" s="1309" t="s">
        <v>9326</v>
      </c>
      <c r="E3151" s="1313">
        <v>28.62</v>
      </c>
    </row>
    <row r="3152" spans="1:5">
      <c r="A3152" s="1309">
        <v>11481</v>
      </c>
      <c r="B3152" s="1309" t="s">
        <v>12481</v>
      </c>
      <c r="C3152" s="1309" t="s">
        <v>758</v>
      </c>
      <c r="D3152" s="1309" t="s">
        <v>9326</v>
      </c>
      <c r="E3152" s="1313">
        <v>25.89</v>
      </c>
    </row>
    <row r="3153" spans="1:5">
      <c r="A3153" s="1309">
        <v>43609</v>
      </c>
      <c r="B3153" s="1309" t="s">
        <v>12482</v>
      </c>
      <c r="C3153" s="1309" t="s">
        <v>758</v>
      </c>
      <c r="D3153" s="1309" t="s">
        <v>9326</v>
      </c>
      <c r="E3153" s="1313">
        <v>25.89</v>
      </c>
    </row>
    <row r="3154" spans="1:5">
      <c r="A3154" s="1309">
        <v>11478</v>
      </c>
      <c r="B3154" s="1309" t="s">
        <v>12483</v>
      </c>
      <c r="C3154" s="1309" t="s">
        <v>758</v>
      </c>
      <c r="D3154" s="1309" t="s">
        <v>9326</v>
      </c>
      <c r="E3154" s="1313">
        <v>49.11</v>
      </c>
    </row>
    <row r="3155" spans="1:5">
      <c r="A3155" s="1309">
        <v>43608</v>
      </c>
      <c r="B3155" s="1309" t="s">
        <v>12484</v>
      </c>
      <c r="C3155" s="1309" t="s">
        <v>758</v>
      </c>
      <c r="D3155" s="1309" t="s">
        <v>9326</v>
      </c>
      <c r="E3155" s="1313">
        <v>37.47</v>
      </c>
    </row>
    <row r="3156" spans="1:5">
      <c r="A3156" s="1309">
        <v>11476</v>
      </c>
      <c r="B3156" s="1309" t="s">
        <v>12485</v>
      </c>
      <c r="C3156" s="1309" t="s">
        <v>758</v>
      </c>
      <c r="D3156" s="1309" t="s">
        <v>9326</v>
      </c>
      <c r="E3156" s="1313">
        <v>37.47</v>
      </c>
    </row>
    <row r="3157" spans="1:5">
      <c r="A3157" s="1309">
        <v>40637</v>
      </c>
      <c r="B3157" s="1309" t="s">
        <v>12486</v>
      </c>
      <c r="C3157" s="1309" t="s">
        <v>758</v>
      </c>
      <c r="D3157" s="1309" t="s">
        <v>9340</v>
      </c>
      <c r="E3157" s="1314">
        <v>750683.68</v>
      </c>
    </row>
    <row r="3158" spans="1:5">
      <c r="A3158" s="1309">
        <v>13836</v>
      </c>
      <c r="B3158" s="1309" t="s">
        <v>12487</v>
      </c>
      <c r="C3158" s="1309" t="s">
        <v>758</v>
      </c>
      <c r="D3158" s="1309" t="s">
        <v>9340</v>
      </c>
      <c r="E3158" s="1314">
        <v>62690.2</v>
      </c>
    </row>
    <row r="3159" spans="1:5">
      <c r="A3159" s="1309">
        <v>14534</v>
      </c>
      <c r="B3159" s="1309" t="s">
        <v>12488</v>
      </c>
      <c r="C3159" s="1309" t="s">
        <v>758</v>
      </c>
      <c r="D3159" s="1309" t="s">
        <v>9340</v>
      </c>
      <c r="E3159" s="1314">
        <v>26243.78</v>
      </c>
    </row>
    <row r="3160" spans="1:5">
      <c r="A3160" s="1309">
        <v>14619</v>
      </c>
      <c r="B3160" s="1309" t="s">
        <v>12489</v>
      </c>
      <c r="C3160" s="1309" t="s">
        <v>758</v>
      </c>
      <c r="D3160" s="1309" t="s">
        <v>9326</v>
      </c>
      <c r="E3160" s="1314">
        <v>13061.02</v>
      </c>
    </row>
    <row r="3161" spans="1:5">
      <c r="A3161" s="1309">
        <v>14535</v>
      </c>
      <c r="B3161" s="1309" t="s">
        <v>12490</v>
      </c>
      <c r="C3161" s="1309" t="s">
        <v>758</v>
      </c>
      <c r="D3161" s="1309" t="s">
        <v>9340</v>
      </c>
      <c r="E3161" s="1314">
        <v>260471.99</v>
      </c>
    </row>
    <row r="3162" spans="1:5">
      <c r="A3162" s="1309">
        <v>39813</v>
      </c>
      <c r="B3162" s="1309" t="s">
        <v>12491</v>
      </c>
      <c r="C3162" s="1309" t="s">
        <v>758</v>
      </c>
      <c r="D3162" s="1309" t="s">
        <v>9340</v>
      </c>
      <c r="E3162" s="1314">
        <v>25604.76</v>
      </c>
    </row>
    <row r="3163" spans="1:5">
      <c r="A3163" s="1309">
        <v>40403</v>
      </c>
      <c r="B3163" s="1309" t="s">
        <v>12492</v>
      </c>
      <c r="C3163" s="1309" t="s">
        <v>758</v>
      </c>
      <c r="D3163" s="1309" t="s">
        <v>9340</v>
      </c>
      <c r="E3163" s="1313">
        <v>533.87</v>
      </c>
    </row>
    <row r="3164" spans="1:5">
      <c r="A3164" s="1309">
        <v>12868</v>
      </c>
      <c r="B3164" s="1309" t="s">
        <v>12493</v>
      </c>
      <c r="C3164" s="1309" t="s">
        <v>9513</v>
      </c>
      <c r="D3164" s="1309" t="s">
        <v>9326</v>
      </c>
      <c r="E3164" s="1313">
        <v>17.899999999999999</v>
      </c>
    </row>
    <row r="3165" spans="1:5">
      <c r="A3165" s="1309">
        <v>40916</v>
      </c>
      <c r="B3165" s="1309" t="s">
        <v>12494</v>
      </c>
      <c r="C3165" s="1309" t="s">
        <v>730</v>
      </c>
      <c r="D3165" s="1309" t="s">
        <v>9326</v>
      </c>
      <c r="E3165" s="1314">
        <v>3191.12</v>
      </c>
    </row>
    <row r="3166" spans="1:5">
      <c r="A3166" s="1309">
        <v>4755</v>
      </c>
      <c r="B3166" s="1309" t="s">
        <v>12495</v>
      </c>
      <c r="C3166" s="1309" t="s">
        <v>9513</v>
      </c>
      <c r="D3166" s="1309" t="s">
        <v>9326</v>
      </c>
      <c r="E3166" s="1313">
        <v>13.65</v>
      </c>
    </row>
    <row r="3167" spans="1:5">
      <c r="A3167" s="1309">
        <v>41067</v>
      </c>
      <c r="B3167" s="1309" t="s">
        <v>12496</v>
      </c>
      <c r="C3167" s="1309" t="s">
        <v>730</v>
      </c>
      <c r="D3167" s="1309" t="s">
        <v>9326</v>
      </c>
      <c r="E3167" s="1314">
        <v>2434.2399999999998</v>
      </c>
    </row>
    <row r="3168" spans="1:5">
      <c r="A3168" s="1309">
        <v>38463</v>
      </c>
      <c r="B3168" s="1309" t="s">
        <v>12497</v>
      </c>
      <c r="C3168" s="1309" t="s">
        <v>758</v>
      </c>
      <c r="D3168" s="1309" t="s">
        <v>9326</v>
      </c>
      <c r="E3168" s="1313">
        <v>31.77</v>
      </c>
    </row>
    <row r="3169" spans="1:5">
      <c r="A3169" s="1309">
        <v>40703</v>
      </c>
      <c r="B3169" s="1309" t="s">
        <v>12498</v>
      </c>
      <c r="C3169" s="1309" t="s">
        <v>758</v>
      </c>
      <c r="D3169" s="1309" t="s">
        <v>9340</v>
      </c>
      <c r="E3169" s="1314">
        <v>9483.98</v>
      </c>
    </row>
    <row r="3170" spans="1:5">
      <c r="A3170" s="1309">
        <v>14531</v>
      </c>
      <c r="B3170" s="1309" t="s">
        <v>12499</v>
      </c>
      <c r="C3170" s="1309" t="s">
        <v>758</v>
      </c>
      <c r="D3170" s="1309" t="s">
        <v>9340</v>
      </c>
      <c r="E3170" s="1314">
        <v>17681.71</v>
      </c>
    </row>
    <row r="3171" spans="1:5">
      <c r="A3171" s="1309">
        <v>36533</v>
      </c>
      <c r="B3171" s="1309" t="s">
        <v>12500</v>
      </c>
      <c r="C3171" s="1309" t="s">
        <v>758</v>
      </c>
      <c r="D3171" s="1309" t="s">
        <v>9340</v>
      </c>
      <c r="E3171" s="1314">
        <v>20347.13</v>
      </c>
    </row>
    <row r="3172" spans="1:5">
      <c r="A3172" s="1309">
        <v>11616</v>
      </c>
      <c r="B3172" s="1309" t="s">
        <v>12501</v>
      </c>
      <c r="C3172" s="1309" t="s">
        <v>758</v>
      </c>
      <c r="D3172" s="1309" t="s">
        <v>9340</v>
      </c>
      <c r="E3172" s="1314">
        <v>19217.560000000001</v>
      </c>
    </row>
    <row r="3173" spans="1:5">
      <c r="A3173" s="1309">
        <v>41898</v>
      </c>
      <c r="B3173" s="1309" t="s">
        <v>12502</v>
      </c>
      <c r="C3173" s="1309" t="s">
        <v>758</v>
      </c>
      <c r="D3173" s="1309" t="s">
        <v>9340</v>
      </c>
      <c r="E3173" s="1314">
        <v>21622.37</v>
      </c>
    </row>
    <row r="3174" spans="1:5">
      <c r="A3174" s="1309">
        <v>13447</v>
      </c>
      <c r="B3174" s="1309" t="s">
        <v>12503</v>
      </c>
      <c r="C3174" s="1309" t="s">
        <v>758</v>
      </c>
      <c r="D3174" s="1309" t="s">
        <v>9340</v>
      </c>
      <c r="E3174" s="1314">
        <v>39786.65</v>
      </c>
    </row>
    <row r="3175" spans="1:5">
      <c r="A3175" s="1309">
        <v>14529</v>
      </c>
      <c r="B3175" s="1309" t="s">
        <v>12504</v>
      </c>
      <c r="C3175" s="1309" t="s">
        <v>758</v>
      </c>
      <c r="D3175" s="1309" t="s">
        <v>9340</v>
      </c>
      <c r="E3175" s="1314">
        <v>22251.66</v>
      </c>
    </row>
    <row r="3176" spans="1:5">
      <c r="A3176" s="1309">
        <v>10747</v>
      </c>
      <c r="B3176" s="1309" t="s">
        <v>12505</v>
      </c>
      <c r="C3176" s="1309" t="s">
        <v>758</v>
      </c>
      <c r="D3176" s="1309" t="s">
        <v>9340</v>
      </c>
      <c r="E3176" s="1314">
        <v>21832.28</v>
      </c>
    </row>
    <row r="3177" spans="1:5">
      <c r="A3177" s="1309">
        <v>36141</v>
      </c>
      <c r="B3177" s="1309" t="s">
        <v>12506</v>
      </c>
      <c r="C3177" s="1309" t="s">
        <v>758</v>
      </c>
      <c r="D3177" s="1309" t="s">
        <v>9326</v>
      </c>
      <c r="E3177" s="1313">
        <v>39.82</v>
      </c>
    </row>
    <row r="3178" spans="1:5">
      <c r="A3178" s="1309">
        <v>39434</v>
      </c>
      <c r="B3178" s="1309" t="s">
        <v>12507</v>
      </c>
      <c r="C3178" s="1309" t="s">
        <v>9401</v>
      </c>
      <c r="D3178" s="1309" t="s">
        <v>9326</v>
      </c>
      <c r="E3178" s="1313">
        <v>2.65</v>
      </c>
    </row>
    <row r="3179" spans="1:5">
      <c r="A3179" s="1309">
        <v>39433</v>
      </c>
      <c r="B3179" s="1309" t="s">
        <v>12508</v>
      </c>
      <c r="C3179" s="1309" t="s">
        <v>9401</v>
      </c>
      <c r="D3179" s="1309" t="s">
        <v>9326</v>
      </c>
      <c r="E3179" s="1313">
        <v>1.9</v>
      </c>
    </row>
    <row r="3180" spans="1:5">
      <c r="A3180" s="1309">
        <v>4049</v>
      </c>
      <c r="B3180" s="1309" t="s">
        <v>12509</v>
      </c>
      <c r="C3180" s="1309" t="s">
        <v>9346</v>
      </c>
      <c r="D3180" s="1309" t="s">
        <v>9326</v>
      </c>
      <c r="E3180" s="1313">
        <v>57.57</v>
      </c>
    </row>
    <row r="3181" spans="1:5">
      <c r="A3181" s="1309">
        <v>38120</v>
      </c>
      <c r="B3181" s="1309" t="s">
        <v>12510</v>
      </c>
      <c r="C3181" s="1309" t="s">
        <v>9401</v>
      </c>
      <c r="D3181" s="1309" t="s">
        <v>9326</v>
      </c>
      <c r="E3181" s="1313">
        <v>114.65</v>
      </c>
    </row>
    <row r="3182" spans="1:5">
      <c r="A3182" s="1309">
        <v>38877</v>
      </c>
      <c r="B3182" s="1309" t="s">
        <v>12511</v>
      </c>
      <c r="C3182" s="1309" t="s">
        <v>9401</v>
      </c>
      <c r="D3182" s="1309" t="s">
        <v>9326</v>
      </c>
      <c r="E3182" s="1313">
        <v>7.92</v>
      </c>
    </row>
    <row r="3183" spans="1:5">
      <c r="A3183" s="1309">
        <v>34546</v>
      </c>
      <c r="B3183" s="1309" t="s">
        <v>12512</v>
      </c>
      <c r="C3183" s="1309" t="s">
        <v>9401</v>
      </c>
      <c r="D3183" s="1309" t="s">
        <v>9326</v>
      </c>
      <c r="E3183" s="1313">
        <v>7.97</v>
      </c>
    </row>
    <row r="3184" spans="1:5">
      <c r="A3184" s="1309">
        <v>10498</v>
      </c>
      <c r="B3184" s="1309" t="s">
        <v>12513</v>
      </c>
      <c r="C3184" s="1309" t="s">
        <v>9401</v>
      </c>
      <c r="D3184" s="1309" t="s">
        <v>9326</v>
      </c>
      <c r="E3184" s="1313">
        <v>6.18</v>
      </c>
    </row>
    <row r="3185" spans="1:5">
      <c r="A3185" s="1309">
        <v>4823</v>
      </c>
      <c r="B3185" s="1309" t="s">
        <v>12514</v>
      </c>
      <c r="C3185" s="1309" t="s">
        <v>9401</v>
      </c>
      <c r="D3185" s="1309" t="s">
        <v>9326</v>
      </c>
      <c r="E3185" s="1313">
        <v>34.479999999999997</v>
      </c>
    </row>
    <row r="3186" spans="1:5">
      <c r="A3186" s="1309">
        <v>41387</v>
      </c>
      <c r="B3186" s="1309" t="s">
        <v>12515</v>
      </c>
      <c r="C3186" s="1309" t="s">
        <v>689</v>
      </c>
      <c r="D3186" s="1309" t="s">
        <v>9326</v>
      </c>
      <c r="E3186" s="1313">
        <v>40.86</v>
      </c>
    </row>
    <row r="3187" spans="1:5">
      <c r="A3187" s="1309">
        <v>41388</v>
      </c>
      <c r="B3187" s="1309" t="s">
        <v>12516</v>
      </c>
      <c r="C3187" s="1309" t="s">
        <v>689</v>
      </c>
      <c r="D3187" s="1309" t="s">
        <v>9326</v>
      </c>
      <c r="E3187" s="1313">
        <v>49.03</v>
      </c>
    </row>
    <row r="3188" spans="1:5">
      <c r="A3188" s="1309">
        <v>41380</v>
      </c>
      <c r="B3188" s="1309" t="s">
        <v>12517</v>
      </c>
      <c r="C3188" s="1309" t="s">
        <v>758</v>
      </c>
      <c r="D3188" s="1309" t="s">
        <v>9326</v>
      </c>
      <c r="E3188" s="1313">
        <v>326.2</v>
      </c>
    </row>
    <row r="3189" spans="1:5">
      <c r="A3189" s="1309">
        <v>41381</v>
      </c>
      <c r="B3189" s="1309" t="s">
        <v>12518</v>
      </c>
      <c r="C3189" s="1309" t="s">
        <v>758</v>
      </c>
      <c r="D3189" s="1309" t="s">
        <v>9326</v>
      </c>
      <c r="E3189" s="1313">
        <v>341.74</v>
      </c>
    </row>
    <row r="3190" spans="1:5">
      <c r="A3190" s="1309">
        <v>41382</v>
      </c>
      <c r="B3190" s="1309" t="s">
        <v>12519</v>
      </c>
      <c r="C3190" s="1309" t="s">
        <v>758</v>
      </c>
      <c r="D3190" s="1309" t="s">
        <v>9326</v>
      </c>
      <c r="E3190" s="1313">
        <v>330.78</v>
      </c>
    </row>
    <row r="3191" spans="1:5">
      <c r="A3191" s="1309">
        <v>41383</v>
      </c>
      <c r="B3191" s="1309" t="s">
        <v>12520</v>
      </c>
      <c r="C3191" s="1309" t="s">
        <v>758</v>
      </c>
      <c r="D3191" s="1309" t="s">
        <v>9326</v>
      </c>
      <c r="E3191" s="1313">
        <v>448.97</v>
      </c>
    </row>
    <row r="3192" spans="1:5">
      <c r="A3192" s="1309">
        <v>41385</v>
      </c>
      <c r="B3192" s="1309" t="s">
        <v>12521</v>
      </c>
      <c r="C3192" s="1309" t="s">
        <v>758</v>
      </c>
      <c r="D3192" s="1309" t="s">
        <v>9326</v>
      </c>
      <c r="E3192" s="1313">
        <v>558.69000000000005</v>
      </c>
    </row>
    <row r="3193" spans="1:5">
      <c r="A3193" s="1309">
        <v>11079</v>
      </c>
      <c r="B3193" s="1309" t="s">
        <v>12522</v>
      </c>
      <c r="C3193" s="1309" t="s">
        <v>714</v>
      </c>
      <c r="D3193" s="1309" t="s">
        <v>9326</v>
      </c>
      <c r="E3193" s="1314">
        <v>2820.92</v>
      </c>
    </row>
    <row r="3194" spans="1:5">
      <c r="A3194" s="1309">
        <v>11082</v>
      </c>
      <c r="B3194" s="1309" t="s">
        <v>12523</v>
      </c>
      <c r="C3194" s="1309" t="s">
        <v>714</v>
      </c>
      <c r="D3194" s="1309" t="s">
        <v>9326</v>
      </c>
      <c r="E3194" s="1314">
        <v>2820.92</v>
      </c>
    </row>
    <row r="3195" spans="1:5">
      <c r="A3195" s="1309">
        <v>4058</v>
      </c>
      <c r="B3195" s="1309" t="s">
        <v>12524</v>
      </c>
      <c r="C3195" s="1309" t="s">
        <v>9513</v>
      </c>
      <c r="D3195" s="1309" t="s">
        <v>9326</v>
      </c>
      <c r="E3195" s="1313">
        <v>19.850000000000001</v>
      </c>
    </row>
    <row r="3196" spans="1:5">
      <c r="A3196" s="1309">
        <v>40974</v>
      </c>
      <c r="B3196" s="1309" t="s">
        <v>12525</v>
      </c>
      <c r="C3196" s="1309" t="s">
        <v>730</v>
      </c>
      <c r="D3196" s="1309" t="s">
        <v>9326</v>
      </c>
      <c r="E3196" s="1314">
        <v>3538.15</v>
      </c>
    </row>
    <row r="3197" spans="1:5">
      <c r="A3197" s="1309">
        <v>34794</v>
      </c>
      <c r="B3197" s="1309" t="s">
        <v>12526</v>
      </c>
      <c r="C3197" s="1309" t="s">
        <v>9513</v>
      </c>
      <c r="D3197" s="1309" t="s">
        <v>9326</v>
      </c>
      <c r="E3197" s="1313">
        <v>20.36</v>
      </c>
    </row>
    <row r="3198" spans="1:5">
      <c r="A3198" s="1309">
        <v>40925</v>
      </c>
      <c r="B3198" s="1309" t="s">
        <v>12527</v>
      </c>
      <c r="C3198" s="1309" t="s">
        <v>730</v>
      </c>
      <c r="D3198" s="1309" t="s">
        <v>9326</v>
      </c>
      <c r="E3198" s="1314">
        <v>3628.37</v>
      </c>
    </row>
    <row r="3199" spans="1:5">
      <c r="A3199" s="1309">
        <v>13741</v>
      </c>
      <c r="B3199" s="1309" t="s">
        <v>12528</v>
      </c>
      <c r="C3199" s="1309" t="s">
        <v>758</v>
      </c>
      <c r="D3199" s="1309" t="s">
        <v>9326</v>
      </c>
      <c r="E3199" s="1314">
        <v>2564.02</v>
      </c>
    </row>
    <row r="3200" spans="1:5">
      <c r="A3200" s="1309">
        <v>3288</v>
      </c>
      <c r="B3200" s="1309" t="s">
        <v>12529</v>
      </c>
      <c r="C3200" s="1309" t="s">
        <v>689</v>
      </c>
      <c r="D3200" s="1309" t="s">
        <v>9330</v>
      </c>
      <c r="E3200" s="1313">
        <v>5.81</v>
      </c>
    </row>
    <row r="3201" spans="1:5">
      <c r="A3201" s="1309">
        <v>13587</v>
      </c>
      <c r="B3201" s="1309" t="s">
        <v>12530</v>
      </c>
      <c r="C3201" s="1309" t="s">
        <v>689</v>
      </c>
      <c r="D3201" s="1309" t="s">
        <v>9326</v>
      </c>
      <c r="E3201" s="1313">
        <v>3.51</v>
      </c>
    </row>
    <row r="3202" spans="1:5">
      <c r="A3202" s="1309">
        <v>38598</v>
      </c>
      <c r="B3202" s="1309" t="s">
        <v>12531</v>
      </c>
      <c r="C3202" s="1309" t="s">
        <v>758</v>
      </c>
      <c r="D3202" s="1309" t="s">
        <v>9326</v>
      </c>
      <c r="E3202" s="1313">
        <v>2.97</v>
      </c>
    </row>
    <row r="3203" spans="1:5">
      <c r="A3203" s="1309">
        <v>38595</v>
      </c>
      <c r="B3203" s="1309" t="s">
        <v>12532</v>
      </c>
      <c r="C3203" s="1309" t="s">
        <v>758</v>
      </c>
      <c r="D3203" s="1309" t="s">
        <v>9326</v>
      </c>
      <c r="E3203" s="1313">
        <v>2.52</v>
      </c>
    </row>
    <row r="3204" spans="1:5">
      <c r="A3204" s="1309">
        <v>38592</v>
      </c>
      <c r="B3204" s="1309" t="s">
        <v>12533</v>
      </c>
      <c r="C3204" s="1309" t="s">
        <v>758</v>
      </c>
      <c r="D3204" s="1309" t="s">
        <v>9326</v>
      </c>
      <c r="E3204" s="1313">
        <v>2.54</v>
      </c>
    </row>
    <row r="3205" spans="1:5">
      <c r="A3205" s="1309">
        <v>38588</v>
      </c>
      <c r="B3205" s="1309" t="s">
        <v>12534</v>
      </c>
      <c r="C3205" s="1309" t="s">
        <v>758</v>
      </c>
      <c r="D3205" s="1309" t="s">
        <v>9326</v>
      </c>
      <c r="E3205" s="1313">
        <v>2.04</v>
      </c>
    </row>
    <row r="3206" spans="1:5">
      <c r="A3206" s="1309">
        <v>38593</v>
      </c>
      <c r="B3206" s="1309" t="s">
        <v>12535</v>
      </c>
      <c r="C3206" s="1309" t="s">
        <v>758</v>
      </c>
      <c r="D3206" s="1309" t="s">
        <v>9326</v>
      </c>
      <c r="E3206" s="1313">
        <v>2.81</v>
      </c>
    </row>
    <row r="3207" spans="1:5">
      <c r="A3207" s="1309">
        <v>38589</v>
      </c>
      <c r="B3207" s="1309" t="s">
        <v>12536</v>
      </c>
      <c r="C3207" s="1309" t="s">
        <v>758</v>
      </c>
      <c r="D3207" s="1309" t="s">
        <v>9326</v>
      </c>
      <c r="E3207" s="1313">
        <v>2.13</v>
      </c>
    </row>
    <row r="3208" spans="1:5">
      <c r="A3208" s="1309">
        <v>38594</v>
      </c>
      <c r="B3208" s="1309" t="s">
        <v>12537</v>
      </c>
      <c r="C3208" s="1309" t="s">
        <v>758</v>
      </c>
      <c r="D3208" s="1309" t="s">
        <v>9326</v>
      </c>
      <c r="E3208" s="1313">
        <v>4.43</v>
      </c>
    </row>
    <row r="3209" spans="1:5">
      <c r="A3209" s="1309">
        <v>34773</v>
      </c>
      <c r="B3209" s="1309" t="s">
        <v>12538</v>
      </c>
      <c r="C3209" s="1309" t="s">
        <v>758</v>
      </c>
      <c r="D3209" s="1309" t="s">
        <v>9326</v>
      </c>
      <c r="E3209" s="1313">
        <v>2.1</v>
      </c>
    </row>
    <row r="3210" spans="1:5">
      <c r="A3210" s="1309">
        <v>34769</v>
      </c>
      <c r="B3210" s="1309" t="s">
        <v>12539</v>
      </c>
      <c r="C3210" s="1309" t="s">
        <v>758</v>
      </c>
      <c r="D3210" s="1309" t="s">
        <v>9326</v>
      </c>
      <c r="E3210" s="1313">
        <v>2.6</v>
      </c>
    </row>
    <row r="3211" spans="1:5">
      <c r="A3211" s="1309">
        <v>34763</v>
      </c>
      <c r="B3211" s="1309" t="s">
        <v>12540</v>
      </c>
      <c r="C3211" s="1309" t="s">
        <v>758</v>
      </c>
      <c r="D3211" s="1309" t="s">
        <v>9326</v>
      </c>
      <c r="E3211" s="1313">
        <v>1.6</v>
      </c>
    </row>
    <row r="3212" spans="1:5">
      <c r="A3212" s="1309">
        <v>34774</v>
      </c>
      <c r="B3212" s="1309" t="s">
        <v>12541</v>
      </c>
      <c r="C3212" s="1309" t="s">
        <v>758</v>
      </c>
      <c r="D3212" s="1309" t="s">
        <v>9326</v>
      </c>
      <c r="E3212" s="1313">
        <v>1.99</v>
      </c>
    </row>
    <row r="3213" spans="1:5">
      <c r="A3213" s="1309">
        <v>34771</v>
      </c>
      <c r="B3213" s="1309" t="s">
        <v>12542</v>
      </c>
      <c r="C3213" s="1309" t="s">
        <v>758</v>
      </c>
      <c r="D3213" s="1309" t="s">
        <v>9326</v>
      </c>
      <c r="E3213" s="1313">
        <v>2.4</v>
      </c>
    </row>
    <row r="3214" spans="1:5">
      <c r="A3214" s="1309">
        <v>34764</v>
      </c>
      <c r="B3214" s="1309" t="s">
        <v>12543</v>
      </c>
      <c r="C3214" s="1309" t="s">
        <v>758</v>
      </c>
      <c r="D3214" s="1309" t="s">
        <v>9326</v>
      </c>
      <c r="E3214" s="1313">
        <v>1.57</v>
      </c>
    </row>
    <row r="3215" spans="1:5">
      <c r="A3215" s="1309">
        <v>34788</v>
      </c>
      <c r="B3215" s="1309" t="s">
        <v>12544</v>
      </c>
      <c r="C3215" s="1309" t="s">
        <v>758</v>
      </c>
      <c r="D3215" s="1309" t="s">
        <v>9326</v>
      </c>
      <c r="E3215" s="1313">
        <v>1.65</v>
      </c>
    </row>
    <row r="3216" spans="1:5">
      <c r="A3216" s="1309">
        <v>34781</v>
      </c>
      <c r="B3216" s="1309" t="s">
        <v>12545</v>
      </c>
      <c r="C3216" s="1309" t="s">
        <v>758</v>
      </c>
      <c r="D3216" s="1309" t="s">
        <v>9326</v>
      </c>
      <c r="E3216" s="1313">
        <v>1.87</v>
      </c>
    </row>
    <row r="3217" spans="1:5">
      <c r="A3217" s="1309">
        <v>41682</v>
      </c>
      <c r="B3217" s="1309" t="s">
        <v>12546</v>
      </c>
      <c r="C3217" s="1309" t="s">
        <v>758</v>
      </c>
      <c r="D3217" s="1309" t="s">
        <v>9326</v>
      </c>
      <c r="E3217" s="1313">
        <v>31.93</v>
      </c>
    </row>
    <row r="3218" spans="1:5">
      <c r="A3218" s="1309">
        <v>41683</v>
      </c>
      <c r="B3218" s="1309" t="s">
        <v>12547</v>
      </c>
      <c r="C3218" s="1309" t="s">
        <v>758</v>
      </c>
      <c r="D3218" s="1309" t="s">
        <v>9326</v>
      </c>
      <c r="E3218" s="1313">
        <v>23.49</v>
      </c>
    </row>
    <row r="3219" spans="1:5">
      <c r="A3219" s="1309">
        <v>41680</v>
      </c>
      <c r="B3219" s="1309" t="s">
        <v>12548</v>
      </c>
      <c r="C3219" s="1309" t="s">
        <v>758</v>
      </c>
      <c r="D3219" s="1309" t="s">
        <v>9326</v>
      </c>
      <c r="E3219" s="1313">
        <v>12.65</v>
      </c>
    </row>
    <row r="3220" spans="1:5">
      <c r="A3220" s="1309">
        <v>41679</v>
      </c>
      <c r="B3220" s="1309" t="s">
        <v>12549</v>
      </c>
      <c r="C3220" s="1309" t="s">
        <v>758</v>
      </c>
      <c r="D3220" s="1309" t="s">
        <v>9326</v>
      </c>
      <c r="E3220" s="1313">
        <v>28.91</v>
      </c>
    </row>
    <row r="3221" spans="1:5">
      <c r="A3221" s="1309">
        <v>41681</v>
      </c>
      <c r="B3221" s="1309" t="s">
        <v>12550</v>
      </c>
      <c r="C3221" s="1309" t="s">
        <v>758</v>
      </c>
      <c r="D3221" s="1309" t="s">
        <v>9326</v>
      </c>
      <c r="E3221" s="1313">
        <v>19.78</v>
      </c>
    </row>
    <row r="3222" spans="1:5">
      <c r="A3222" s="1309">
        <v>43386</v>
      </c>
      <c r="B3222" s="1309" t="s">
        <v>12551</v>
      </c>
      <c r="C3222" s="1309" t="s">
        <v>758</v>
      </c>
      <c r="D3222" s="1309" t="s">
        <v>9326</v>
      </c>
      <c r="E3222" s="1313">
        <v>45.18</v>
      </c>
    </row>
    <row r="3223" spans="1:5">
      <c r="A3223" s="1309">
        <v>4059</v>
      </c>
      <c r="B3223" s="1309" t="s">
        <v>12552</v>
      </c>
      <c r="C3223" s="1309" t="s">
        <v>689</v>
      </c>
      <c r="D3223" s="1309" t="s">
        <v>9326</v>
      </c>
      <c r="E3223" s="1313">
        <v>31.93</v>
      </c>
    </row>
    <row r="3224" spans="1:5">
      <c r="A3224" s="1309">
        <v>4062</v>
      </c>
      <c r="B3224" s="1309" t="s">
        <v>12553</v>
      </c>
      <c r="C3224" s="1309" t="s">
        <v>758</v>
      </c>
      <c r="D3224" s="1309" t="s">
        <v>9326</v>
      </c>
      <c r="E3224" s="1313">
        <v>31.93</v>
      </c>
    </row>
    <row r="3225" spans="1:5">
      <c r="A3225" s="1309">
        <v>4061</v>
      </c>
      <c r="B3225" s="1309" t="s">
        <v>12554</v>
      </c>
      <c r="C3225" s="1309" t="s">
        <v>758</v>
      </c>
      <c r="D3225" s="1309" t="s">
        <v>9326</v>
      </c>
      <c r="E3225" s="1313">
        <v>39.75</v>
      </c>
    </row>
    <row r="3226" spans="1:5">
      <c r="A3226" s="1309">
        <v>41315</v>
      </c>
      <c r="B3226" s="1309" t="s">
        <v>12555</v>
      </c>
      <c r="C3226" s="1309" t="s">
        <v>9401</v>
      </c>
      <c r="D3226" s="1309" t="s">
        <v>9326</v>
      </c>
      <c r="E3226" s="1313">
        <v>89.94</v>
      </c>
    </row>
    <row r="3227" spans="1:5">
      <c r="A3227" s="1309">
        <v>43148</v>
      </c>
      <c r="B3227" s="1309" t="s">
        <v>12556</v>
      </c>
      <c r="C3227" s="1309" t="s">
        <v>9401</v>
      </c>
      <c r="D3227" s="1309" t="s">
        <v>9326</v>
      </c>
      <c r="E3227" s="1313">
        <v>61.05</v>
      </c>
    </row>
    <row r="3228" spans="1:5">
      <c r="A3228" s="1309">
        <v>43147</v>
      </c>
      <c r="B3228" s="1309" t="s">
        <v>12557</v>
      </c>
      <c r="C3228" s="1309" t="s">
        <v>9401</v>
      </c>
      <c r="D3228" s="1309" t="s">
        <v>9326</v>
      </c>
      <c r="E3228" s="1313">
        <v>23.64</v>
      </c>
    </row>
    <row r="3229" spans="1:5">
      <c r="A3229" s="1309">
        <v>10608</v>
      </c>
      <c r="B3229" s="1309" t="s">
        <v>12558</v>
      </c>
      <c r="C3229" s="1309" t="s">
        <v>758</v>
      </c>
      <c r="D3229" s="1309" t="s">
        <v>9340</v>
      </c>
      <c r="E3229" s="1314">
        <v>8968.1</v>
      </c>
    </row>
    <row r="3230" spans="1:5">
      <c r="A3230" s="1309">
        <v>4069</v>
      </c>
      <c r="B3230" s="1309" t="s">
        <v>12559</v>
      </c>
      <c r="C3230" s="1309" t="s">
        <v>9513</v>
      </c>
      <c r="D3230" s="1309" t="s">
        <v>9326</v>
      </c>
      <c r="E3230" s="1313">
        <v>26.58</v>
      </c>
    </row>
    <row r="3231" spans="1:5">
      <c r="A3231" s="1309">
        <v>40819</v>
      </c>
      <c r="B3231" s="1309" t="s">
        <v>12560</v>
      </c>
      <c r="C3231" s="1309" t="s">
        <v>730</v>
      </c>
      <c r="D3231" s="1309" t="s">
        <v>9326</v>
      </c>
      <c r="E3231" s="1314">
        <v>4738.3999999999996</v>
      </c>
    </row>
    <row r="3232" spans="1:5">
      <c r="A3232" s="1309">
        <v>34361</v>
      </c>
      <c r="B3232" s="1309" t="s">
        <v>12561</v>
      </c>
      <c r="C3232" s="1309" t="s">
        <v>9401</v>
      </c>
      <c r="D3232" s="1309" t="s">
        <v>9326</v>
      </c>
      <c r="E3232" s="1313">
        <v>17.21</v>
      </c>
    </row>
    <row r="3233" spans="1:5">
      <c r="A3233" s="1309">
        <v>36512</v>
      </c>
      <c r="B3233" s="1309" t="s">
        <v>12562</v>
      </c>
      <c r="C3233" s="1309" t="s">
        <v>758</v>
      </c>
      <c r="D3233" s="1309" t="s">
        <v>9340</v>
      </c>
      <c r="E3233" s="1314">
        <v>16739</v>
      </c>
    </row>
    <row r="3234" spans="1:5">
      <c r="A3234" s="1309">
        <v>25972</v>
      </c>
      <c r="B3234" s="1309" t="s">
        <v>12563</v>
      </c>
      <c r="C3234" s="1309" t="s">
        <v>9401</v>
      </c>
      <c r="D3234" s="1309" t="s">
        <v>9326</v>
      </c>
      <c r="E3234" s="1313">
        <v>8.11</v>
      </c>
    </row>
    <row r="3235" spans="1:5">
      <c r="A3235" s="1309">
        <v>25973</v>
      </c>
      <c r="B3235" s="1309" t="s">
        <v>12564</v>
      </c>
      <c r="C3235" s="1309" t="s">
        <v>9401</v>
      </c>
      <c r="D3235" s="1309" t="s">
        <v>9326</v>
      </c>
      <c r="E3235" s="1313">
        <v>8.11</v>
      </c>
    </row>
    <row r="3236" spans="1:5">
      <c r="A3236" s="1309">
        <v>11697</v>
      </c>
      <c r="B3236" s="1309" t="s">
        <v>12565</v>
      </c>
      <c r="C3236" s="1309" t="s">
        <v>758</v>
      </c>
      <c r="D3236" s="1309" t="s">
        <v>9326</v>
      </c>
      <c r="E3236" s="1313">
        <v>554.59</v>
      </c>
    </row>
    <row r="3237" spans="1:5">
      <c r="A3237" s="1309">
        <v>11698</v>
      </c>
      <c r="B3237" s="1309" t="s">
        <v>12566</v>
      </c>
      <c r="C3237" s="1309" t="s">
        <v>758</v>
      </c>
      <c r="D3237" s="1309" t="s">
        <v>9326</v>
      </c>
      <c r="E3237" s="1313">
        <v>661.6</v>
      </c>
    </row>
    <row r="3238" spans="1:5">
      <c r="A3238" s="1309">
        <v>10432</v>
      </c>
      <c r="B3238" s="1309" t="s">
        <v>12567</v>
      </c>
      <c r="C3238" s="1309" t="s">
        <v>758</v>
      </c>
      <c r="D3238" s="1309" t="s">
        <v>9326</v>
      </c>
      <c r="E3238" s="1313">
        <v>277.14</v>
      </c>
    </row>
    <row r="3239" spans="1:5">
      <c r="A3239" s="1309">
        <v>11699</v>
      </c>
      <c r="B3239" s="1309" t="s">
        <v>12568</v>
      </c>
      <c r="C3239" s="1309" t="s">
        <v>758</v>
      </c>
      <c r="D3239" s="1309" t="s">
        <v>9326</v>
      </c>
      <c r="E3239" s="1313">
        <v>731.22</v>
      </c>
    </row>
    <row r="3240" spans="1:5">
      <c r="A3240" s="1309">
        <v>44020</v>
      </c>
      <c r="B3240" s="1309" t="s">
        <v>12569</v>
      </c>
      <c r="C3240" s="1309" t="s">
        <v>758</v>
      </c>
      <c r="D3240" s="1309" t="s">
        <v>9326</v>
      </c>
      <c r="E3240" s="1313">
        <v>683.75</v>
      </c>
    </row>
    <row r="3241" spans="1:5">
      <c r="A3241" s="1309">
        <v>41420</v>
      </c>
      <c r="B3241" s="1309" t="s">
        <v>12570</v>
      </c>
      <c r="C3241" s="1309" t="s">
        <v>758</v>
      </c>
      <c r="D3241" s="1309" t="s">
        <v>9326</v>
      </c>
      <c r="E3241" s="1313">
        <v>8.31</v>
      </c>
    </row>
    <row r="3242" spans="1:5">
      <c r="A3242" s="1309">
        <v>41422</v>
      </c>
      <c r="B3242" s="1309" t="s">
        <v>12571</v>
      </c>
      <c r="C3242" s="1309" t="s">
        <v>758</v>
      </c>
      <c r="D3242" s="1309" t="s">
        <v>9326</v>
      </c>
      <c r="E3242" s="1313">
        <v>11.36</v>
      </c>
    </row>
    <row r="3243" spans="1:5">
      <c r="A3243" s="1309">
        <v>41425</v>
      </c>
      <c r="B3243" s="1309" t="s">
        <v>12572</v>
      </c>
      <c r="C3243" s="1309" t="s">
        <v>758</v>
      </c>
      <c r="D3243" s="1309" t="s">
        <v>9326</v>
      </c>
      <c r="E3243" s="1313">
        <v>5.81</v>
      </c>
    </row>
    <row r="3244" spans="1:5">
      <c r="A3244" s="1309">
        <v>41426</v>
      </c>
      <c r="B3244" s="1309" t="s">
        <v>12573</v>
      </c>
      <c r="C3244" s="1309" t="s">
        <v>758</v>
      </c>
      <c r="D3244" s="1309" t="s">
        <v>9326</v>
      </c>
      <c r="E3244" s="1313">
        <v>10.48</v>
      </c>
    </row>
    <row r="3245" spans="1:5">
      <c r="A3245" s="1309">
        <v>41419</v>
      </c>
      <c r="B3245" s="1309" t="s">
        <v>12574</v>
      </c>
      <c r="C3245" s="1309" t="s">
        <v>758</v>
      </c>
      <c r="D3245" s="1309" t="s">
        <v>9326</v>
      </c>
      <c r="E3245" s="1313">
        <v>6.11</v>
      </c>
    </row>
    <row r="3246" spans="1:5">
      <c r="A3246" s="1309">
        <v>41421</v>
      </c>
      <c r="B3246" s="1309" t="s">
        <v>12575</v>
      </c>
      <c r="C3246" s="1309" t="s">
        <v>758</v>
      </c>
      <c r="D3246" s="1309" t="s">
        <v>9326</v>
      </c>
      <c r="E3246" s="1313">
        <v>8.2899999999999991</v>
      </c>
    </row>
    <row r="3247" spans="1:5">
      <c r="A3247" s="1309">
        <v>41414</v>
      </c>
      <c r="B3247" s="1309" t="s">
        <v>12576</v>
      </c>
      <c r="C3247" s="1309" t="s">
        <v>758</v>
      </c>
      <c r="D3247" s="1309" t="s">
        <v>9326</v>
      </c>
      <c r="E3247" s="1313">
        <v>19.23</v>
      </c>
    </row>
    <row r="3248" spans="1:5">
      <c r="A3248" s="1309">
        <v>41415</v>
      </c>
      <c r="B3248" s="1309" t="s">
        <v>12577</v>
      </c>
      <c r="C3248" s="1309" t="s">
        <v>758</v>
      </c>
      <c r="D3248" s="1309" t="s">
        <v>9326</v>
      </c>
      <c r="E3248" s="1313">
        <v>22.4</v>
      </c>
    </row>
    <row r="3249" spans="1:5">
      <c r="A3249" s="1309">
        <v>37514</v>
      </c>
      <c r="B3249" s="1309" t="s">
        <v>12578</v>
      </c>
      <c r="C3249" s="1309" t="s">
        <v>758</v>
      </c>
      <c r="D3249" s="1309" t="s">
        <v>9340</v>
      </c>
      <c r="E3249" s="1314">
        <v>189750</v>
      </c>
    </row>
    <row r="3250" spans="1:5">
      <c r="A3250" s="1309">
        <v>37519</v>
      </c>
      <c r="B3250" s="1309" t="s">
        <v>12579</v>
      </c>
      <c r="C3250" s="1309" t="s">
        <v>758</v>
      </c>
      <c r="D3250" s="1309" t="s">
        <v>9340</v>
      </c>
      <c r="E3250" s="1314">
        <v>292839.92</v>
      </c>
    </row>
    <row r="3251" spans="1:5">
      <c r="A3251" s="1309">
        <v>37520</v>
      </c>
      <c r="B3251" s="1309" t="s">
        <v>12580</v>
      </c>
      <c r="C3251" s="1309" t="s">
        <v>758</v>
      </c>
      <c r="D3251" s="1309" t="s">
        <v>9340</v>
      </c>
      <c r="E3251" s="1314">
        <v>288039.26</v>
      </c>
    </row>
    <row r="3252" spans="1:5">
      <c r="A3252" s="1309">
        <v>37521</v>
      </c>
      <c r="B3252" s="1309" t="s">
        <v>12581</v>
      </c>
      <c r="C3252" s="1309" t="s">
        <v>758</v>
      </c>
      <c r="D3252" s="1309" t="s">
        <v>9340</v>
      </c>
      <c r="E3252" s="1314">
        <v>351407.91</v>
      </c>
    </row>
    <row r="3253" spans="1:5">
      <c r="A3253" s="1309">
        <v>37522</v>
      </c>
      <c r="B3253" s="1309" t="s">
        <v>12582</v>
      </c>
      <c r="C3253" s="1309" t="s">
        <v>758</v>
      </c>
      <c r="D3253" s="1309" t="s">
        <v>9340</v>
      </c>
      <c r="E3253" s="1314">
        <v>361980.28</v>
      </c>
    </row>
    <row r="3254" spans="1:5">
      <c r="A3254" s="1309">
        <v>21109</v>
      </c>
      <c r="B3254" s="1309" t="s">
        <v>12583</v>
      </c>
      <c r="C3254" s="1309" t="s">
        <v>758</v>
      </c>
      <c r="D3254" s="1309" t="s">
        <v>9340</v>
      </c>
      <c r="E3254" s="1313">
        <v>33.14</v>
      </c>
    </row>
    <row r="3255" spans="1:5">
      <c r="A3255" s="1309">
        <v>11769</v>
      </c>
      <c r="B3255" s="1309" t="s">
        <v>12584</v>
      </c>
      <c r="C3255" s="1309" t="s">
        <v>758</v>
      </c>
      <c r="D3255" s="1309" t="s">
        <v>9326</v>
      </c>
      <c r="E3255" s="1313">
        <v>298.64</v>
      </c>
    </row>
    <row r="3256" spans="1:5">
      <c r="A3256" s="1309">
        <v>36793</v>
      </c>
      <c r="B3256" s="1309" t="s">
        <v>12585</v>
      </c>
      <c r="C3256" s="1309" t="s">
        <v>758</v>
      </c>
      <c r="D3256" s="1309" t="s">
        <v>9326</v>
      </c>
      <c r="E3256" s="1313">
        <v>675.77</v>
      </c>
    </row>
    <row r="3257" spans="1:5">
      <c r="A3257" s="1309">
        <v>37546</v>
      </c>
      <c r="B3257" s="1309" t="s">
        <v>12586</v>
      </c>
      <c r="C3257" s="1309" t="s">
        <v>758</v>
      </c>
      <c r="D3257" s="1309" t="s">
        <v>9340</v>
      </c>
      <c r="E3257" s="1314">
        <v>12672.99</v>
      </c>
    </row>
    <row r="3258" spans="1:5">
      <c r="A3258" s="1309">
        <v>37544</v>
      </c>
      <c r="B3258" s="1309" t="s">
        <v>12587</v>
      </c>
      <c r="C3258" s="1309" t="s">
        <v>758</v>
      </c>
      <c r="D3258" s="1309" t="s">
        <v>9340</v>
      </c>
      <c r="E3258" s="1314">
        <v>13403.82</v>
      </c>
    </row>
    <row r="3259" spans="1:5">
      <c r="A3259" s="1309">
        <v>37545</v>
      </c>
      <c r="B3259" s="1309" t="s">
        <v>12588</v>
      </c>
      <c r="C3259" s="1309" t="s">
        <v>758</v>
      </c>
      <c r="D3259" s="1309" t="s">
        <v>9340</v>
      </c>
      <c r="E3259" s="1314">
        <v>15948.74</v>
      </c>
    </row>
    <row r="3260" spans="1:5">
      <c r="A3260" s="1309">
        <v>11771</v>
      </c>
      <c r="B3260" s="1309" t="s">
        <v>12589</v>
      </c>
      <c r="C3260" s="1309" t="s">
        <v>758</v>
      </c>
      <c r="D3260" s="1309" t="s">
        <v>9326</v>
      </c>
      <c r="E3260" s="1313">
        <v>365.79</v>
      </c>
    </row>
    <row r="3261" spans="1:5">
      <c r="A3261" s="1309">
        <v>39919</v>
      </c>
      <c r="B3261" s="1309" t="s">
        <v>12590</v>
      </c>
      <c r="C3261" s="1309" t="s">
        <v>758</v>
      </c>
      <c r="D3261" s="1309" t="s">
        <v>9340</v>
      </c>
      <c r="E3261" s="1314">
        <v>63435.33</v>
      </c>
    </row>
    <row r="3262" spans="1:5">
      <c r="A3262" s="1309">
        <v>38385</v>
      </c>
      <c r="B3262" s="1309" t="s">
        <v>12591</v>
      </c>
      <c r="C3262" s="1309" t="s">
        <v>758</v>
      </c>
      <c r="D3262" s="1309" t="s">
        <v>9326</v>
      </c>
      <c r="E3262" s="1313">
        <v>51.28</v>
      </c>
    </row>
    <row r="3263" spans="1:5">
      <c r="A3263" s="1309">
        <v>37587</v>
      </c>
      <c r="B3263" s="1309" t="s">
        <v>12592</v>
      </c>
      <c r="C3263" s="1309" t="s">
        <v>758</v>
      </c>
      <c r="D3263" s="1309" t="s">
        <v>9326</v>
      </c>
      <c r="E3263" s="1313">
        <v>394.24</v>
      </c>
    </row>
    <row r="3264" spans="1:5">
      <c r="A3264" s="1309">
        <v>36800</v>
      </c>
      <c r="B3264" s="1309" t="s">
        <v>12593</v>
      </c>
      <c r="C3264" s="1309" t="s">
        <v>758</v>
      </c>
      <c r="D3264" s="1309" t="s">
        <v>9326</v>
      </c>
      <c r="E3264" s="1313">
        <v>179.44</v>
      </c>
    </row>
    <row r="3265" spans="1:5">
      <c r="A3265" s="1309">
        <v>11561</v>
      </c>
      <c r="B3265" s="1309" t="s">
        <v>12594</v>
      </c>
      <c r="C3265" s="1309" t="s">
        <v>758</v>
      </c>
      <c r="D3265" s="1309" t="s">
        <v>9326</v>
      </c>
      <c r="E3265" s="1313">
        <v>218.85</v>
      </c>
    </row>
    <row r="3266" spans="1:5">
      <c r="A3266" s="1309">
        <v>43604</v>
      </c>
      <c r="B3266" s="1309" t="s">
        <v>12595</v>
      </c>
      <c r="C3266" s="1309" t="s">
        <v>758</v>
      </c>
      <c r="D3266" s="1309" t="s">
        <v>9326</v>
      </c>
      <c r="E3266" s="1313">
        <v>116.67</v>
      </c>
    </row>
    <row r="3267" spans="1:5">
      <c r="A3267" s="1309">
        <v>11560</v>
      </c>
      <c r="B3267" s="1309" t="s">
        <v>12596</v>
      </c>
      <c r="C3267" s="1309" t="s">
        <v>758</v>
      </c>
      <c r="D3267" s="1309" t="s">
        <v>9326</v>
      </c>
      <c r="E3267" s="1313">
        <v>168.92</v>
      </c>
    </row>
    <row r="3268" spans="1:5">
      <c r="A3268" s="1309">
        <v>11499</v>
      </c>
      <c r="B3268" s="1309" t="s">
        <v>12597</v>
      </c>
      <c r="C3268" s="1309" t="s">
        <v>758</v>
      </c>
      <c r="D3268" s="1309" t="s">
        <v>9326</v>
      </c>
      <c r="E3268" s="1313">
        <v>676.57</v>
      </c>
    </row>
    <row r="3269" spans="1:5">
      <c r="A3269" s="1309">
        <v>34761</v>
      </c>
      <c r="B3269" s="1309" t="s">
        <v>12598</v>
      </c>
      <c r="C3269" s="1309" t="s">
        <v>9513</v>
      </c>
      <c r="D3269" s="1309" t="s">
        <v>9326</v>
      </c>
      <c r="E3269" s="1313">
        <v>16.559999999999999</v>
      </c>
    </row>
    <row r="3270" spans="1:5">
      <c r="A3270" s="1309">
        <v>40924</v>
      </c>
      <c r="B3270" s="1309" t="s">
        <v>12599</v>
      </c>
      <c r="C3270" s="1309" t="s">
        <v>730</v>
      </c>
      <c r="D3270" s="1309" t="s">
        <v>9326</v>
      </c>
      <c r="E3270" s="1314">
        <v>2952.09</v>
      </c>
    </row>
    <row r="3271" spans="1:5">
      <c r="A3271" s="1309">
        <v>25957</v>
      </c>
      <c r="B3271" s="1309" t="s">
        <v>12600</v>
      </c>
      <c r="C3271" s="1309" t="s">
        <v>9513</v>
      </c>
      <c r="D3271" s="1309" t="s">
        <v>9326</v>
      </c>
      <c r="E3271" s="1313">
        <v>12.88</v>
      </c>
    </row>
    <row r="3272" spans="1:5">
      <c r="A3272" s="1309">
        <v>40983</v>
      </c>
      <c r="B3272" s="1309" t="s">
        <v>12601</v>
      </c>
      <c r="C3272" s="1309" t="s">
        <v>730</v>
      </c>
      <c r="D3272" s="1309" t="s">
        <v>9326</v>
      </c>
      <c r="E3272" s="1314">
        <v>2297.0700000000002</v>
      </c>
    </row>
    <row r="3273" spans="1:5">
      <c r="A3273" s="1309">
        <v>2437</v>
      </c>
      <c r="B3273" s="1309" t="s">
        <v>12602</v>
      </c>
      <c r="C3273" s="1309" t="s">
        <v>9513</v>
      </c>
      <c r="D3273" s="1309" t="s">
        <v>9326</v>
      </c>
      <c r="E3273" s="1313">
        <v>18.46</v>
      </c>
    </row>
    <row r="3274" spans="1:5">
      <c r="A3274" s="1309">
        <v>40921</v>
      </c>
      <c r="B3274" s="1309" t="s">
        <v>12603</v>
      </c>
      <c r="C3274" s="1309" t="s">
        <v>730</v>
      </c>
      <c r="D3274" s="1309" t="s">
        <v>9326</v>
      </c>
      <c r="E3274" s="1314">
        <v>3290.63</v>
      </c>
    </row>
    <row r="3275" spans="1:5">
      <c r="A3275" s="1309">
        <v>14252</v>
      </c>
      <c r="B3275" s="1309" t="s">
        <v>12604</v>
      </c>
      <c r="C3275" s="1309" t="s">
        <v>758</v>
      </c>
      <c r="D3275" s="1309" t="s">
        <v>9326</v>
      </c>
      <c r="E3275" s="1314">
        <v>2911.88</v>
      </c>
    </row>
    <row r="3276" spans="1:5">
      <c r="A3276" s="1309">
        <v>730</v>
      </c>
      <c r="B3276" s="1309" t="s">
        <v>12605</v>
      </c>
      <c r="C3276" s="1309" t="s">
        <v>758</v>
      </c>
      <c r="D3276" s="1309" t="s">
        <v>9326</v>
      </c>
      <c r="E3276" s="1314">
        <v>7780</v>
      </c>
    </row>
    <row r="3277" spans="1:5">
      <c r="A3277" s="1309">
        <v>723</v>
      </c>
      <c r="B3277" s="1309" t="s">
        <v>12606</v>
      </c>
      <c r="C3277" s="1309" t="s">
        <v>758</v>
      </c>
      <c r="D3277" s="1309" t="s">
        <v>9326</v>
      </c>
      <c r="E3277" s="1314">
        <v>3866.93</v>
      </c>
    </row>
    <row r="3278" spans="1:5">
      <c r="A3278" s="1309">
        <v>36502</v>
      </c>
      <c r="B3278" s="1309" t="s">
        <v>12607</v>
      </c>
      <c r="C3278" s="1309" t="s">
        <v>758</v>
      </c>
      <c r="D3278" s="1309" t="s">
        <v>9326</v>
      </c>
      <c r="E3278" s="1314">
        <v>3634.45</v>
      </c>
    </row>
    <row r="3279" spans="1:5">
      <c r="A3279" s="1309">
        <v>36503</v>
      </c>
      <c r="B3279" s="1309" t="s">
        <v>12608</v>
      </c>
      <c r="C3279" s="1309" t="s">
        <v>758</v>
      </c>
      <c r="D3279" s="1309" t="s">
        <v>9326</v>
      </c>
      <c r="E3279" s="1314">
        <v>4481.71</v>
      </c>
    </row>
    <row r="3280" spans="1:5">
      <c r="A3280" s="1309">
        <v>4090</v>
      </c>
      <c r="B3280" s="1309" t="s">
        <v>12609</v>
      </c>
      <c r="C3280" s="1309" t="s">
        <v>758</v>
      </c>
      <c r="D3280" s="1309" t="s">
        <v>9340</v>
      </c>
      <c r="E3280" s="1314">
        <v>892000</v>
      </c>
    </row>
    <row r="3281" spans="1:5">
      <c r="A3281" s="1309">
        <v>13227</v>
      </c>
      <c r="B3281" s="1309" t="s">
        <v>12610</v>
      </c>
      <c r="C3281" s="1309" t="s">
        <v>758</v>
      </c>
      <c r="D3281" s="1309" t="s">
        <v>9340</v>
      </c>
      <c r="E3281" s="1314">
        <v>1108421.23</v>
      </c>
    </row>
    <row r="3282" spans="1:5">
      <c r="A3282" s="1309">
        <v>10597</v>
      </c>
      <c r="B3282" s="1309" t="s">
        <v>12611</v>
      </c>
      <c r="C3282" s="1309" t="s">
        <v>758</v>
      </c>
      <c r="D3282" s="1309" t="s">
        <v>9340</v>
      </c>
      <c r="E3282" s="1314">
        <v>1166756.33</v>
      </c>
    </row>
    <row r="3283" spans="1:5">
      <c r="A3283" s="1309">
        <v>39628</v>
      </c>
      <c r="B3283" s="1309" t="s">
        <v>12612</v>
      </c>
      <c r="C3283" s="1309" t="s">
        <v>758</v>
      </c>
      <c r="D3283" s="1309" t="s">
        <v>9340</v>
      </c>
      <c r="E3283" s="1314">
        <v>3392.67</v>
      </c>
    </row>
    <row r="3284" spans="1:5">
      <c r="A3284" s="1309">
        <v>39404</v>
      </c>
      <c r="B3284" s="1309" t="s">
        <v>12613</v>
      </c>
      <c r="C3284" s="1309" t="s">
        <v>758</v>
      </c>
      <c r="D3284" s="1309" t="s">
        <v>9340</v>
      </c>
      <c r="E3284" s="1314">
        <v>1682.32</v>
      </c>
    </row>
    <row r="3285" spans="1:5">
      <c r="A3285" s="1309">
        <v>39402</v>
      </c>
      <c r="B3285" s="1309" t="s">
        <v>12614</v>
      </c>
      <c r="C3285" s="1309" t="s">
        <v>758</v>
      </c>
      <c r="D3285" s="1309" t="s">
        <v>9340</v>
      </c>
      <c r="E3285" s="1314">
        <v>1385.91</v>
      </c>
    </row>
    <row r="3286" spans="1:5">
      <c r="A3286" s="1309">
        <v>39403</v>
      </c>
      <c r="B3286" s="1309" t="s">
        <v>12615</v>
      </c>
      <c r="C3286" s="1309" t="s">
        <v>758</v>
      </c>
      <c r="D3286" s="1309" t="s">
        <v>9340</v>
      </c>
      <c r="E3286" s="1314">
        <v>1355.76</v>
      </c>
    </row>
    <row r="3287" spans="1:5">
      <c r="A3287" s="1309">
        <v>4093</v>
      </c>
      <c r="B3287" s="1309" t="s">
        <v>12616</v>
      </c>
      <c r="C3287" s="1309" t="s">
        <v>9513</v>
      </c>
      <c r="D3287" s="1309" t="s">
        <v>9326</v>
      </c>
      <c r="E3287" s="1313">
        <v>14.4</v>
      </c>
    </row>
    <row r="3288" spans="1:5">
      <c r="A3288" s="1309">
        <v>10512</v>
      </c>
      <c r="B3288" s="1309" t="s">
        <v>12617</v>
      </c>
      <c r="C3288" s="1309" t="s">
        <v>730</v>
      </c>
      <c r="D3288" s="1309" t="s">
        <v>9326</v>
      </c>
      <c r="E3288" s="1314">
        <v>2568.19</v>
      </c>
    </row>
    <row r="3289" spans="1:5">
      <c r="A3289" s="1309">
        <v>20020</v>
      </c>
      <c r="B3289" s="1309" t="s">
        <v>12618</v>
      </c>
      <c r="C3289" s="1309" t="s">
        <v>9513</v>
      </c>
      <c r="D3289" s="1309" t="s">
        <v>9326</v>
      </c>
      <c r="E3289" s="1313">
        <v>13.59</v>
      </c>
    </row>
    <row r="3290" spans="1:5">
      <c r="A3290" s="1309">
        <v>41038</v>
      </c>
      <c r="B3290" s="1309" t="s">
        <v>12619</v>
      </c>
      <c r="C3290" s="1309" t="s">
        <v>730</v>
      </c>
      <c r="D3290" s="1309" t="s">
        <v>9326</v>
      </c>
      <c r="E3290" s="1314">
        <v>2422.4499999999998</v>
      </c>
    </row>
    <row r="3291" spans="1:5">
      <c r="A3291" s="1309">
        <v>4094</v>
      </c>
      <c r="B3291" s="1309" t="s">
        <v>12620</v>
      </c>
      <c r="C3291" s="1309" t="s">
        <v>9513</v>
      </c>
      <c r="D3291" s="1309" t="s">
        <v>9326</v>
      </c>
      <c r="E3291" s="1313">
        <v>19.23</v>
      </c>
    </row>
    <row r="3292" spans="1:5">
      <c r="A3292" s="1309">
        <v>40988</v>
      </c>
      <c r="B3292" s="1309" t="s">
        <v>12621</v>
      </c>
      <c r="C3292" s="1309" t="s">
        <v>730</v>
      </c>
      <c r="D3292" s="1309" t="s">
        <v>9326</v>
      </c>
      <c r="E3292" s="1314">
        <v>3429.66</v>
      </c>
    </row>
    <row r="3293" spans="1:5">
      <c r="A3293" s="1309">
        <v>4095</v>
      </c>
      <c r="B3293" s="1309" t="s">
        <v>12622</v>
      </c>
      <c r="C3293" s="1309" t="s">
        <v>9513</v>
      </c>
      <c r="D3293" s="1309" t="s">
        <v>9326</v>
      </c>
      <c r="E3293" s="1313">
        <v>13.29</v>
      </c>
    </row>
    <row r="3294" spans="1:5">
      <c r="A3294" s="1309">
        <v>40990</v>
      </c>
      <c r="B3294" s="1309" t="s">
        <v>12623</v>
      </c>
      <c r="C3294" s="1309" t="s">
        <v>730</v>
      </c>
      <c r="D3294" s="1309" t="s">
        <v>9326</v>
      </c>
      <c r="E3294" s="1314">
        <v>2369.58</v>
      </c>
    </row>
    <row r="3295" spans="1:5">
      <c r="A3295" s="1309">
        <v>4097</v>
      </c>
      <c r="B3295" s="1309" t="s">
        <v>12624</v>
      </c>
      <c r="C3295" s="1309" t="s">
        <v>9513</v>
      </c>
      <c r="D3295" s="1309" t="s">
        <v>9326</v>
      </c>
      <c r="E3295" s="1313">
        <v>13.2</v>
      </c>
    </row>
    <row r="3296" spans="1:5">
      <c r="A3296" s="1309">
        <v>40994</v>
      </c>
      <c r="B3296" s="1309" t="s">
        <v>12625</v>
      </c>
      <c r="C3296" s="1309" t="s">
        <v>730</v>
      </c>
      <c r="D3296" s="1309" t="s">
        <v>9326</v>
      </c>
      <c r="E3296" s="1314">
        <v>2355.5300000000002</v>
      </c>
    </row>
    <row r="3297" spans="1:5">
      <c r="A3297" s="1309">
        <v>4096</v>
      </c>
      <c r="B3297" s="1309" t="s">
        <v>12626</v>
      </c>
      <c r="C3297" s="1309" t="s">
        <v>9513</v>
      </c>
      <c r="D3297" s="1309" t="s">
        <v>9326</v>
      </c>
      <c r="E3297" s="1313">
        <v>13.29</v>
      </c>
    </row>
    <row r="3298" spans="1:5">
      <c r="A3298" s="1309">
        <v>40992</v>
      </c>
      <c r="B3298" s="1309" t="s">
        <v>12627</v>
      </c>
      <c r="C3298" s="1309" t="s">
        <v>730</v>
      </c>
      <c r="D3298" s="1309" t="s">
        <v>9326</v>
      </c>
      <c r="E3298" s="1314">
        <v>2369.58</v>
      </c>
    </row>
    <row r="3299" spans="1:5">
      <c r="A3299" s="1309">
        <v>13955</v>
      </c>
      <c r="B3299" s="1309" t="s">
        <v>12628</v>
      </c>
      <c r="C3299" s="1309" t="s">
        <v>758</v>
      </c>
      <c r="D3299" s="1309" t="s">
        <v>9340</v>
      </c>
      <c r="E3299" s="1314">
        <v>2938.59</v>
      </c>
    </row>
    <row r="3300" spans="1:5">
      <c r="A3300" s="1309">
        <v>4114</v>
      </c>
      <c r="B3300" s="1309" t="s">
        <v>12629</v>
      </c>
      <c r="C3300" s="1309" t="s">
        <v>758</v>
      </c>
      <c r="D3300" s="1309" t="s">
        <v>9326</v>
      </c>
      <c r="E3300" s="1313">
        <v>73.19</v>
      </c>
    </row>
    <row r="3301" spans="1:5">
      <c r="A3301" s="1309">
        <v>36797</v>
      </c>
      <c r="B3301" s="1309" t="s">
        <v>12630</v>
      </c>
      <c r="C3301" s="1309" t="s">
        <v>758</v>
      </c>
      <c r="D3301" s="1309" t="s">
        <v>9326</v>
      </c>
      <c r="E3301" s="1313">
        <v>65.16</v>
      </c>
    </row>
    <row r="3302" spans="1:5">
      <c r="A3302" s="1309">
        <v>4107</v>
      </c>
      <c r="B3302" s="1309" t="s">
        <v>12631</v>
      </c>
      <c r="C3302" s="1309" t="s">
        <v>758</v>
      </c>
      <c r="D3302" s="1309" t="s">
        <v>9326</v>
      </c>
      <c r="E3302" s="1313">
        <v>61.44</v>
      </c>
    </row>
    <row r="3303" spans="1:5">
      <c r="A3303" s="1309">
        <v>4102</v>
      </c>
      <c r="B3303" s="1309" t="s">
        <v>12632</v>
      </c>
      <c r="C3303" s="1309" t="s">
        <v>758</v>
      </c>
      <c r="D3303" s="1309" t="s">
        <v>9330</v>
      </c>
      <c r="E3303" s="1313">
        <v>75</v>
      </c>
    </row>
    <row r="3304" spans="1:5">
      <c r="A3304" s="1309">
        <v>36799</v>
      </c>
      <c r="B3304" s="1309" t="s">
        <v>12633</v>
      </c>
      <c r="C3304" s="1309" t="s">
        <v>758</v>
      </c>
      <c r="D3304" s="1309" t="s">
        <v>9326</v>
      </c>
      <c r="E3304" s="1313">
        <v>63.25</v>
      </c>
    </row>
    <row r="3305" spans="1:5">
      <c r="A3305" s="1309">
        <v>2747</v>
      </c>
      <c r="B3305" s="1309" t="s">
        <v>12634</v>
      </c>
      <c r="C3305" s="1309" t="s">
        <v>689</v>
      </c>
      <c r="D3305" s="1309" t="s">
        <v>9326</v>
      </c>
      <c r="E3305" s="1313">
        <v>24.73</v>
      </c>
    </row>
    <row r="3306" spans="1:5">
      <c r="A3306" s="1309">
        <v>21138</v>
      </c>
      <c r="B3306" s="1309" t="s">
        <v>12635</v>
      </c>
      <c r="C3306" s="1309" t="s">
        <v>689</v>
      </c>
      <c r="D3306" s="1309" t="s">
        <v>9330</v>
      </c>
      <c r="E3306" s="1313">
        <v>7.84</v>
      </c>
    </row>
    <row r="3307" spans="1:5">
      <c r="A3307" s="1309">
        <v>10826</v>
      </c>
      <c r="B3307" s="1309" t="s">
        <v>12636</v>
      </c>
      <c r="C3307" s="1309" t="s">
        <v>758</v>
      </c>
      <c r="D3307" s="1309" t="s">
        <v>9326</v>
      </c>
      <c r="E3307" s="1313">
        <v>61.78</v>
      </c>
    </row>
    <row r="3308" spans="1:5">
      <c r="A3308" s="1309">
        <v>365</v>
      </c>
      <c r="B3308" s="1309" t="s">
        <v>12637</v>
      </c>
      <c r="C3308" s="1309" t="s">
        <v>758</v>
      </c>
      <c r="D3308" s="1309" t="s">
        <v>9326</v>
      </c>
      <c r="E3308" s="1313">
        <v>38.299999999999997</v>
      </c>
    </row>
    <row r="3309" spans="1:5">
      <c r="A3309" s="1309">
        <v>38639</v>
      </c>
      <c r="B3309" s="1309" t="s">
        <v>12638</v>
      </c>
      <c r="C3309" s="1309" t="s">
        <v>758</v>
      </c>
      <c r="D3309" s="1309" t="s">
        <v>9326</v>
      </c>
      <c r="E3309" s="1313">
        <v>148.27000000000001</v>
      </c>
    </row>
    <row r="3310" spans="1:5">
      <c r="A3310" s="1309">
        <v>38640</v>
      </c>
      <c r="B3310" s="1309" t="s">
        <v>12639</v>
      </c>
      <c r="C3310" s="1309" t="s">
        <v>758</v>
      </c>
      <c r="D3310" s="1309" t="s">
        <v>9326</v>
      </c>
      <c r="E3310" s="1313">
        <v>2.2200000000000002</v>
      </c>
    </row>
    <row r="3311" spans="1:5">
      <c r="A3311" s="1309">
        <v>358</v>
      </c>
      <c r="B3311" s="1309" t="s">
        <v>12640</v>
      </c>
      <c r="C3311" s="1309" t="s">
        <v>758</v>
      </c>
      <c r="D3311" s="1309" t="s">
        <v>9326</v>
      </c>
      <c r="E3311" s="1313">
        <v>45.71</v>
      </c>
    </row>
    <row r="3312" spans="1:5">
      <c r="A3312" s="1309">
        <v>359</v>
      </c>
      <c r="B3312" s="1309" t="s">
        <v>12641</v>
      </c>
      <c r="C3312" s="1309" t="s">
        <v>758</v>
      </c>
      <c r="D3312" s="1309" t="s">
        <v>9326</v>
      </c>
      <c r="E3312" s="1313">
        <v>93.9</v>
      </c>
    </row>
    <row r="3313" spans="1:5">
      <c r="A3313" s="1309">
        <v>38641</v>
      </c>
      <c r="B3313" s="1309" t="s">
        <v>12642</v>
      </c>
      <c r="C3313" s="1309" t="s">
        <v>758</v>
      </c>
      <c r="D3313" s="1309" t="s">
        <v>9326</v>
      </c>
      <c r="E3313" s="1313">
        <v>92.67</v>
      </c>
    </row>
    <row r="3314" spans="1:5">
      <c r="A3314" s="1309">
        <v>360</v>
      </c>
      <c r="B3314" s="1309" t="s">
        <v>12643</v>
      </c>
      <c r="C3314" s="1309" t="s">
        <v>758</v>
      </c>
      <c r="D3314" s="1309" t="s">
        <v>9330</v>
      </c>
      <c r="E3314" s="1313">
        <v>2.15</v>
      </c>
    </row>
    <row r="3315" spans="1:5">
      <c r="A3315" s="1309">
        <v>42430</v>
      </c>
      <c r="B3315" s="1309" t="s">
        <v>12644</v>
      </c>
      <c r="C3315" s="1309" t="s">
        <v>758</v>
      </c>
      <c r="D3315" s="1309" t="s">
        <v>9340</v>
      </c>
      <c r="E3315" s="1314">
        <v>4929.78</v>
      </c>
    </row>
    <row r="3316" spans="1:5">
      <c r="A3316" s="1309">
        <v>4214</v>
      </c>
      <c r="B3316" s="1309" t="s">
        <v>12645</v>
      </c>
      <c r="C3316" s="1309" t="s">
        <v>758</v>
      </c>
      <c r="D3316" s="1309" t="s">
        <v>9326</v>
      </c>
      <c r="E3316" s="1313">
        <v>9.8800000000000008</v>
      </c>
    </row>
    <row r="3317" spans="1:5">
      <c r="A3317" s="1309">
        <v>4215</v>
      </c>
      <c r="B3317" s="1309" t="s">
        <v>12646</v>
      </c>
      <c r="C3317" s="1309" t="s">
        <v>758</v>
      </c>
      <c r="D3317" s="1309" t="s">
        <v>9326</v>
      </c>
      <c r="E3317" s="1313">
        <v>6.5</v>
      </c>
    </row>
    <row r="3318" spans="1:5">
      <c r="A3318" s="1309">
        <v>4210</v>
      </c>
      <c r="B3318" s="1309" t="s">
        <v>12647</v>
      </c>
      <c r="C3318" s="1309" t="s">
        <v>758</v>
      </c>
      <c r="D3318" s="1309" t="s">
        <v>9326</v>
      </c>
      <c r="E3318" s="1313">
        <v>1.0900000000000001</v>
      </c>
    </row>
    <row r="3319" spans="1:5">
      <c r="A3319" s="1309">
        <v>4212</v>
      </c>
      <c r="B3319" s="1309" t="s">
        <v>12648</v>
      </c>
      <c r="C3319" s="1309" t="s">
        <v>758</v>
      </c>
      <c r="D3319" s="1309" t="s">
        <v>9326</v>
      </c>
      <c r="E3319" s="1313">
        <v>3.14</v>
      </c>
    </row>
    <row r="3320" spans="1:5">
      <c r="A3320" s="1309">
        <v>4213</v>
      </c>
      <c r="B3320" s="1309" t="s">
        <v>12649</v>
      </c>
      <c r="C3320" s="1309" t="s">
        <v>758</v>
      </c>
      <c r="D3320" s="1309" t="s">
        <v>9326</v>
      </c>
      <c r="E3320" s="1313">
        <v>14.03</v>
      </c>
    </row>
    <row r="3321" spans="1:5">
      <c r="A3321" s="1309">
        <v>4211</v>
      </c>
      <c r="B3321" s="1309" t="s">
        <v>12650</v>
      </c>
      <c r="C3321" s="1309" t="s">
        <v>758</v>
      </c>
      <c r="D3321" s="1309" t="s">
        <v>9326</v>
      </c>
      <c r="E3321" s="1313">
        <v>1.57</v>
      </c>
    </row>
    <row r="3322" spans="1:5">
      <c r="A3322" s="1309">
        <v>4209</v>
      </c>
      <c r="B3322" s="1309" t="s">
        <v>12651</v>
      </c>
      <c r="C3322" s="1309" t="s">
        <v>758</v>
      </c>
      <c r="D3322" s="1309" t="s">
        <v>9340</v>
      </c>
      <c r="E3322" s="1313">
        <v>21.84</v>
      </c>
    </row>
    <row r="3323" spans="1:5">
      <c r="A3323" s="1309">
        <v>4180</v>
      </c>
      <c r="B3323" s="1309" t="s">
        <v>12652</v>
      </c>
      <c r="C3323" s="1309" t="s">
        <v>758</v>
      </c>
      <c r="D3323" s="1309" t="s">
        <v>9340</v>
      </c>
      <c r="E3323" s="1313">
        <v>16.440000000000001</v>
      </c>
    </row>
    <row r="3324" spans="1:5">
      <c r="A3324" s="1309">
        <v>4177</v>
      </c>
      <c r="B3324" s="1309" t="s">
        <v>12653</v>
      </c>
      <c r="C3324" s="1309" t="s">
        <v>758</v>
      </c>
      <c r="D3324" s="1309" t="s">
        <v>9340</v>
      </c>
      <c r="E3324" s="1313">
        <v>5.46</v>
      </c>
    </row>
    <row r="3325" spans="1:5">
      <c r="A3325" s="1309">
        <v>4179</v>
      </c>
      <c r="B3325" s="1309" t="s">
        <v>12654</v>
      </c>
      <c r="C3325" s="1309" t="s">
        <v>758</v>
      </c>
      <c r="D3325" s="1309" t="s">
        <v>9340</v>
      </c>
      <c r="E3325" s="1313">
        <v>11.17</v>
      </c>
    </row>
    <row r="3326" spans="1:5">
      <c r="A3326" s="1309">
        <v>4208</v>
      </c>
      <c r="B3326" s="1309" t="s">
        <v>12655</v>
      </c>
      <c r="C3326" s="1309" t="s">
        <v>758</v>
      </c>
      <c r="D3326" s="1309" t="s">
        <v>9340</v>
      </c>
      <c r="E3326" s="1313">
        <v>51.99</v>
      </c>
    </row>
    <row r="3327" spans="1:5">
      <c r="A3327" s="1309">
        <v>4181</v>
      </c>
      <c r="B3327" s="1309" t="s">
        <v>12656</v>
      </c>
      <c r="C3327" s="1309" t="s">
        <v>758</v>
      </c>
      <c r="D3327" s="1309" t="s">
        <v>9340</v>
      </c>
      <c r="E3327" s="1313">
        <v>33.97</v>
      </c>
    </row>
    <row r="3328" spans="1:5">
      <c r="A3328" s="1309">
        <v>4178</v>
      </c>
      <c r="B3328" s="1309" t="s">
        <v>12657</v>
      </c>
      <c r="C3328" s="1309" t="s">
        <v>758</v>
      </c>
      <c r="D3328" s="1309" t="s">
        <v>9340</v>
      </c>
      <c r="E3328" s="1313">
        <v>7.57</v>
      </c>
    </row>
    <row r="3329" spans="1:5">
      <c r="A3329" s="1309">
        <v>4182</v>
      </c>
      <c r="B3329" s="1309" t="s">
        <v>12658</v>
      </c>
      <c r="C3329" s="1309" t="s">
        <v>758</v>
      </c>
      <c r="D3329" s="1309" t="s">
        <v>9340</v>
      </c>
      <c r="E3329" s="1313">
        <v>84.58</v>
      </c>
    </row>
    <row r="3330" spans="1:5">
      <c r="A3330" s="1309">
        <v>4183</v>
      </c>
      <c r="B3330" s="1309" t="s">
        <v>12659</v>
      </c>
      <c r="C3330" s="1309" t="s">
        <v>758</v>
      </c>
      <c r="D3330" s="1309" t="s">
        <v>9340</v>
      </c>
      <c r="E3330" s="1313">
        <v>136.16999999999999</v>
      </c>
    </row>
    <row r="3331" spans="1:5">
      <c r="A3331" s="1309">
        <v>4184</v>
      </c>
      <c r="B3331" s="1309" t="s">
        <v>12660</v>
      </c>
      <c r="C3331" s="1309" t="s">
        <v>758</v>
      </c>
      <c r="D3331" s="1309" t="s">
        <v>9340</v>
      </c>
      <c r="E3331" s="1313">
        <v>300.58</v>
      </c>
    </row>
    <row r="3332" spans="1:5">
      <c r="A3332" s="1309">
        <v>4185</v>
      </c>
      <c r="B3332" s="1309" t="s">
        <v>12661</v>
      </c>
      <c r="C3332" s="1309" t="s">
        <v>758</v>
      </c>
      <c r="D3332" s="1309" t="s">
        <v>9340</v>
      </c>
      <c r="E3332" s="1313">
        <v>499.43</v>
      </c>
    </row>
    <row r="3333" spans="1:5">
      <c r="A3333" s="1309">
        <v>4205</v>
      </c>
      <c r="B3333" s="1309" t="s">
        <v>12662</v>
      </c>
      <c r="C3333" s="1309" t="s">
        <v>758</v>
      </c>
      <c r="D3333" s="1309" t="s">
        <v>9340</v>
      </c>
      <c r="E3333" s="1313">
        <v>28.84</v>
      </c>
    </row>
    <row r="3334" spans="1:5">
      <c r="A3334" s="1309">
        <v>4192</v>
      </c>
      <c r="B3334" s="1309" t="s">
        <v>12663</v>
      </c>
      <c r="C3334" s="1309" t="s">
        <v>758</v>
      </c>
      <c r="D3334" s="1309" t="s">
        <v>9340</v>
      </c>
      <c r="E3334" s="1313">
        <v>28.84</v>
      </c>
    </row>
    <row r="3335" spans="1:5">
      <c r="A3335" s="1309">
        <v>4191</v>
      </c>
      <c r="B3335" s="1309" t="s">
        <v>12664</v>
      </c>
      <c r="C3335" s="1309" t="s">
        <v>758</v>
      </c>
      <c r="D3335" s="1309" t="s">
        <v>9340</v>
      </c>
      <c r="E3335" s="1313">
        <v>28.84</v>
      </c>
    </row>
    <row r="3336" spans="1:5">
      <c r="A3336" s="1309">
        <v>4207</v>
      </c>
      <c r="B3336" s="1309" t="s">
        <v>12665</v>
      </c>
      <c r="C3336" s="1309" t="s">
        <v>758</v>
      </c>
      <c r="D3336" s="1309" t="s">
        <v>9340</v>
      </c>
      <c r="E3336" s="1313">
        <v>23.21</v>
      </c>
    </row>
    <row r="3337" spans="1:5">
      <c r="A3337" s="1309">
        <v>4206</v>
      </c>
      <c r="B3337" s="1309" t="s">
        <v>12666</v>
      </c>
      <c r="C3337" s="1309" t="s">
        <v>758</v>
      </c>
      <c r="D3337" s="1309" t="s">
        <v>9340</v>
      </c>
      <c r="E3337" s="1313">
        <v>22.54</v>
      </c>
    </row>
    <row r="3338" spans="1:5">
      <c r="A3338" s="1309">
        <v>4190</v>
      </c>
      <c r="B3338" s="1309" t="s">
        <v>12667</v>
      </c>
      <c r="C3338" s="1309" t="s">
        <v>758</v>
      </c>
      <c r="D3338" s="1309" t="s">
        <v>9340</v>
      </c>
      <c r="E3338" s="1313">
        <v>22.54</v>
      </c>
    </row>
    <row r="3339" spans="1:5">
      <c r="A3339" s="1309">
        <v>4186</v>
      </c>
      <c r="B3339" s="1309" t="s">
        <v>12668</v>
      </c>
      <c r="C3339" s="1309" t="s">
        <v>758</v>
      </c>
      <c r="D3339" s="1309" t="s">
        <v>9340</v>
      </c>
      <c r="E3339" s="1313">
        <v>6.66</v>
      </c>
    </row>
    <row r="3340" spans="1:5">
      <c r="A3340" s="1309">
        <v>4188</v>
      </c>
      <c r="B3340" s="1309" t="s">
        <v>12669</v>
      </c>
      <c r="C3340" s="1309" t="s">
        <v>758</v>
      </c>
      <c r="D3340" s="1309" t="s">
        <v>9340</v>
      </c>
      <c r="E3340" s="1313">
        <v>13.6</v>
      </c>
    </row>
    <row r="3341" spans="1:5">
      <c r="A3341" s="1309">
        <v>4189</v>
      </c>
      <c r="B3341" s="1309" t="s">
        <v>12670</v>
      </c>
      <c r="C3341" s="1309" t="s">
        <v>758</v>
      </c>
      <c r="D3341" s="1309" t="s">
        <v>9340</v>
      </c>
      <c r="E3341" s="1313">
        <v>13.6</v>
      </c>
    </row>
    <row r="3342" spans="1:5">
      <c r="A3342" s="1309">
        <v>4197</v>
      </c>
      <c r="B3342" s="1309" t="s">
        <v>12671</v>
      </c>
      <c r="C3342" s="1309" t="s">
        <v>758</v>
      </c>
      <c r="D3342" s="1309" t="s">
        <v>9340</v>
      </c>
      <c r="E3342" s="1313">
        <v>72.02</v>
      </c>
    </row>
    <row r="3343" spans="1:5">
      <c r="A3343" s="1309">
        <v>4194</v>
      </c>
      <c r="B3343" s="1309" t="s">
        <v>12672</v>
      </c>
      <c r="C3343" s="1309" t="s">
        <v>758</v>
      </c>
      <c r="D3343" s="1309" t="s">
        <v>9340</v>
      </c>
      <c r="E3343" s="1313">
        <v>43.52</v>
      </c>
    </row>
    <row r="3344" spans="1:5">
      <c r="A3344" s="1309">
        <v>4193</v>
      </c>
      <c r="B3344" s="1309" t="s">
        <v>12673</v>
      </c>
      <c r="C3344" s="1309" t="s">
        <v>758</v>
      </c>
      <c r="D3344" s="1309" t="s">
        <v>9340</v>
      </c>
      <c r="E3344" s="1313">
        <v>43.52</v>
      </c>
    </row>
    <row r="3345" spans="1:5">
      <c r="A3345" s="1309">
        <v>4204</v>
      </c>
      <c r="B3345" s="1309" t="s">
        <v>12674</v>
      </c>
      <c r="C3345" s="1309" t="s">
        <v>758</v>
      </c>
      <c r="D3345" s="1309" t="s">
        <v>9340</v>
      </c>
      <c r="E3345" s="1313">
        <v>43.52</v>
      </c>
    </row>
    <row r="3346" spans="1:5">
      <c r="A3346" s="1309">
        <v>4187</v>
      </c>
      <c r="B3346" s="1309" t="s">
        <v>12675</v>
      </c>
      <c r="C3346" s="1309" t="s">
        <v>758</v>
      </c>
      <c r="D3346" s="1309" t="s">
        <v>9340</v>
      </c>
      <c r="E3346" s="1313">
        <v>8.67</v>
      </c>
    </row>
    <row r="3347" spans="1:5">
      <c r="A3347" s="1309">
        <v>4202</v>
      </c>
      <c r="B3347" s="1309" t="s">
        <v>12676</v>
      </c>
      <c r="C3347" s="1309" t="s">
        <v>758</v>
      </c>
      <c r="D3347" s="1309" t="s">
        <v>9340</v>
      </c>
      <c r="E3347" s="1313">
        <v>131.53</v>
      </c>
    </row>
    <row r="3348" spans="1:5">
      <c r="A3348" s="1309">
        <v>4203</v>
      </c>
      <c r="B3348" s="1309" t="s">
        <v>12677</v>
      </c>
      <c r="C3348" s="1309" t="s">
        <v>758</v>
      </c>
      <c r="D3348" s="1309" t="s">
        <v>9340</v>
      </c>
      <c r="E3348" s="1313">
        <v>116.16</v>
      </c>
    </row>
    <row r="3349" spans="1:5">
      <c r="A3349" s="1309">
        <v>40368</v>
      </c>
      <c r="B3349" s="1309" t="s">
        <v>12678</v>
      </c>
      <c r="C3349" s="1309" t="s">
        <v>758</v>
      </c>
      <c r="D3349" s="1309" t="s">
        <v>9340</v>
      </c>
      <c r="E3349" s="1313">
        <v>49.86</v>
      </c>
    </row>
    <row r="3350" spans="1:5">
      <c r="A3350" s="1309">
        <v>40365</v>
      </c>
      <c r="B3350" s="1309" t="s">
        <v>12679</v>
      </c>
      <c r="C3350" s="1309" t="s">
        <v>758</v>
      </c>
      <c r="D3350" s="1309" t="s">
        <v>9340</v>
      </c>
      <c r="E3350" s="1313">
        <v>33.64</v>
      </c>
    </row>
    <row r="3351" spans="1:5">
      <c r="A3351" s="1309">
        <v>40356</v>
      </c>
      <c r="B3351" s="1309" t="s">
        <v>12680</v>
      </c>
      <c r="C3351" s="1309" t="s">
        <v>758</v>
      </c>
      <c r="D3351" s="1309" t="s">
        <v>9340</v>
      </c>
      <c r="E3351" s="1313">
        <v>11.49</v>
      </c>
    </row>
    <row r="3352" spans="1:5">
      <c r="A3352" s="1309">
        <v>40362</v>
      </c>
      <c r="B3352" s="1309" t="s">
        <v>12681</v>
      </c>
      <c r="C3352" s="1309" t="s">
        <v>758</v>
      </c>
      <c r="D3352" s="1309" t="s">
        <v>9340</v>
      </c>
      <c r="E3352" s="1313">
        <v>22.28</v>
      </c>
    </row>
    <row r="3353" spans="1:5">
      <c r="A3353" s="1309">
        <v>40374</v>
      </c>
      <c r="B3353" s="1309" t="s">
        <v>12682</v>
      </c>
      <c r="C3353" s="1309" t="s">
        <v>758</v>
      </c>
      <c r="D3353" s="1309" t="s">
        <v>9340</v>
      </c>
      <c r="E3353" s="1313">
        <v>130.33000000000001</v>
      </c>
    </row>
    <row r="3354" spans="1:5">
      <c r="A3354" s="1309">
        <v>40371</v>
      </c>
      <c r="B3354" s="1309" t="s">
        <v>12683</v>
      </c>
      <c r="C3354" s="1309" t="s">
        <v>758</v>
      </c>
      <c r="D3354" s="1309" t="s">
        <v>9340</v>
      </c>
      <c r="E3354" s="1313">
        <v>82.04</v>
      </c>
    </row>
    <row r="3355" spans="1:5">
      <c r="A3355" s="1309">
        <v>40359</v>
      </c>
      <c r="B3355" s="1309" t="s">
        <v>12684</v>
      </c>
      <c r="C3355" s="1309" t="s">
        <v>758</v>
      </c>
      <c r="D3355" s="1309" t="s">
        <v>9340</v>
      </c>
      <c r="E3355" s="1313">
        <v>14.85</v>
      </c>
    </row>
    <row r="3356" spans="1:5">
      <c r="A3356" s="1309">
        <v>7595</v>
      </c>
      <c r="B3356" s="1309" t="s">
        <v>12685</v>
      </c>
      <c r="C3356" s="1309" t="s">
        <v>9513</v>
      </c>
      <c r="D3356" s="1309" t="s">
        <v>9326</v>
      </c>
      <c r="E3356" s="1313">
        <v>8.99</v>
      </c>
    </row>
    <row r="3357" spans="1:5">
      <c r="A3357" s="1309">
        <v>41094</v>
      </c>
      <c r="B3357" s="1309" t="s">
        <v>12686</v>
      </c>
      <c r="C3357" s="1309" t="s">
        <v>730</v>
      </c>
      <c r="D3357" s="1309" t="s">
        <v>9326</v>
      </c>
      <c r="E3357" s="1314">
        <v>1606.53</v>
      </c>
    </row>
    <row r="3358" spans="1:5">
      <c r="A3358" s="1309">
        <v>39609</v>
      </c>
      <c r="B3358" s="1309" t="s">
        <v>12687</v>
      </c>
      <c r="C3358" s="1309" t="s">
        <v>758</v>
      </c>
      <c r="D3358" s="1309" t="s">
        <v>9326</v>
      </c>
      <c r="E3358" s="1314">
        <v>71949.740000000005</v>
      </c>
    </row>
    <row r="3359" spans="1:5">
      <c r="A3359" s="1309">
        <v>39610</v>
      </c>
      <c r="B3359" s="1309" t="s">
        <v>12688</v>
      </c>
      <c r="C3359" s="1309" t="s">
        <v>758</v>
      </c>
      <c r="D3359" s="1309" t="s">
        <v>9326</v>
      </c>
      <c r="E3359" s="1314">
        <v>105024.18</v>
      </c>
    </row>
    <row r="3360" spans="1:5">
      <c r="A3360" s="1309">
        <v>39611</v>
      </c>
      <c r="B3360" s="1309" t="s">
        <v>12689</v>
      </c>
      <c r="C3360" s="1309" t="s">
        <v>758</v>
      </c>
      <c r="D3360" s="1309" t="s">
        <v>9326</v>
      </c>
      <c r="E3360" s="1314">
        <v>127096.44</v>
      </c>
    </row>
    <row r="3361" spans="1:5">
      <c r="A3361" s="1309">
        <v>39612</v>
      </c>
      <c r="B3361" s="1309" t="s">
        <v>12690</v>
      </c>
      <c r="C3361" s="1309" t="s">
        <v>758</v>
      </c>
      <c r="D3361" s="1309" t="s">
        <v>9326</v>
      </c>
      <c r="E3361" s="1314">
        <v>199099.45</v>
      </c>
    </row>
    <row r="3362" spans="1:5">
      <c r="A3362" s="1309">
        <v>39608</v>
      </c>
      <c r="B3362" s="1309" t="s">
        <v>12691</v>
      </c>
      <c r="C3362" s="1309" t="s">
        <v>758</v>
      </c>
      <c r="D3362" s="1309" t="s">
        <v>9326</v>
      </c>
      <c r="E3362" s="1314">
        <v>57530.26</v>
      </c>
    </row>
    <row r="3363" spans="1:5">
      <c r="A3363" s="1309">
        <v>38175</v>
      </c>
      <c r="B3363" s="1309" t="s">
        <v>12692</v>
      </c>
      <c r="C3363" s="1309" t="s">
        <v>758</v>
      </c>
      <c r="D3363" s="1309" t="s">
        <v>9326</v>
      </c>
      <c r="E3363" s="1313">
        <v>4.3899999999999997</v>
      </c>
    </row>
    <row r="3364" spans="1:5">
      <c r="A3364" s="1309">
        <v>38176</v>
      </c>
      <c r="B3364" s="1309" t="s">
        <v>12693</v>
      </c>
      <c r="C3364" s="1309" t="s">
        <v>758</v>
      </c>
      <c r="D3364" s="1309" t="s">
        <v>9326</v>
      </c>
      <c r="E3364" s="1313">
        <v>12.91</v>
      </c>
    </row>
    <row r="3365" spans="1:5">
      <c r="A3365" s="1309">
        <v>36152</v>
      </c>
      <c r="B3365" s="1309" t="s">
        <v>12694</v>
      </c>
      <c r="C3365" s="1309" t="s">
        <v>758</v>
      </c>
      <c r="D3365" s="1309" t="s">
        <v>9326</v>
      </c>
      <c r="E3365" s="1313">
        <v>5.75</v>
      </c>
    </row>
    <row r="3366" spans="1:5">
      <c r="A3366" s="1309">
        <v>11138</v>
      </c>
      <c r="B3366" s="1309" t="s">
        <v>12695</v>
      </c>
      <c r="C3366" s="1309" t="s">
        <v>9346</v>
      </c>
      <c r="D3366" s="1309" t="s">
        <v>9326</v>
      </c>
      <c r="E3366" s="1313">
        <v>3.07</v>
      </c>
    </row>
    <row r="3367" spans="1:5">
      <c r="A3367" s="1309">
        <v>4221</v>
      </c>
      <c r="B3367" s="1309" t="s">
        <v>12696</v>
      </c>
      <c r="C3367" s="1309" t="s">
        <v>9346</v>
      </c>
      <c r="D3367" s="1309" t="s">
        <v>9330</v>
      </c>
      <c r="E3367" s="1313">
        <v>4.78</v>
      </c>
    </row>
    <row r="3368" spans="1:5">
      <c r="A3368" s="1309">
        <v>4227</v>
      </c>
      <c r="B3368" s="1309" t="s">
        <v>12697</v>
      </c>
      <c r="C3368" s="1309" t="s">
        <v>9346</v>
      </c>
      <c r="D3368" s="1309" t="s">
        <v>9330</v>
      </c>
      <c r="E3368" s="1313">
        <v>24.5</v>
      </c>
    </row>
    <row r="3369" spans="1:5">
      <c r="A3369" s="1309">
        <v>38170</v>
      </c>
      <c r="B3369" s="1309" t="s">
        <v>12698</v>
      </c>
      <c r="C3369" s="1309" t="s">
        <v>758</v>
      </c>
      <c r="D3369" s="1309" t="s">
        <v>9326</v>
      </c>
      <c r="E3369" s="1313">
        <v>19.18</v>
      </c>
    </row>
    <row r="3370" spans="1:5">
      <c r="A3370" s="1309">
        <v>4252</v>
      </c>
      <c r="B3370" s="1309" t="s">
        <v>12699</v>
      </c>
      <c r="C3370" s="1309" t="s">
        <v>9513</v>
      </c>
      <c r="D3370" s="1309" t="s">
        <v>9326</v>
      </c>
      <c r="E3370" s="1313">
        <v>14.95</v>
      </c>
    </row>
    <row r="3371" spans="1:5">
      <c r="A3371" s="1309">
        <v>40980</v>
      </c>
      <c r="B3371" s="1309" t="s">
        <v>12700</v>
      </c>
      <c r="C3371" s="1309" t="s">
        <v>730</v>
      </c>
      <c r="D3371" s="1309" t="s">
        <v>9326</v>
      </c>
      <c r="E3371" s="1314">
        <v>2667.33</v>
      </c>
    </row>
    <row r="3372" spans="1:5">
      <c r="A3372" s="1309">
        <v>4243</v>
      </c>
      <c r="B3372" s="1309" t="s">
        <v>12701</v>
      </c>
      <c r="C3372" s="1309" t="s">
        <v>9513</v>
      </c>
      <c r="D3372" s="1309" t="s">
        <v>9326</v>
      </c>
      <c r="E3372" s="1313">
        <v>12.99</v>
      </c>
    </row>
    <row r="3373" spans="1:5">
      <c r="A3373" s="1309">
        <v>41031</v>
      </c>
      <c r="B3373" s="1309" t="s">
        <v>12702</v>
      </c>
      <c r="C3373" s="1309" t="s">
        <v>730</v>
      </c>
      <c r="D3373" s="1309" t="s">
        <v>9326</v>
      </c>
      <c r="E3373" s="1314">
        <v>2315.5700000000002</v>
      </c>
    </row>
    <row r="3374" spans="1:5">
      <c r="A3374" s="1309">
        <v>37666</v>
      </c>
      <c r="B3374" s="1309" t="s">
        <v>12703</v>
      </c>
      <c r="C3374" s="1309" t="s">
        <v>9513</v>
      </c>
      <c r="D3374" s="1309" t="s">
        <v>9326</v>
      </c>
      <c r="E3374" s="1313">
        <v>12.52</v>
      </c>
    </row>
    <row r="3375" spans="1:5">
      <c r="A3375" s="1309">
        <v>40986</v>
      </c>
      <c r="B3375" s="1309" t="s">
        <v>12704</v>
      </c>
      <c r="C3375" s="1309" t="s">
        <v>730</v>
      </c>
      <c r="D3375" s="1309" t="s">
        <v>9326</v>
      </c>
      <c r="E3375" s="1314">
        <v>2234.61</v>
      </c>
    </row>
    <row r="3376" spans="1:5">
      <c r="A3376" s="1309">
        <v>4250</v>
      </c>
      <c r="B3376" s="1309" t="s">
        <v>12705</v>
      </c>
      <c r="C3376" s="1309" t="s">
        <v>9513</v>
      </c>
      <c r="D3376" s="1309" t="s">
        <v>9326</v>
      </c>
      <c r="E3376" s="1313">
        <v>13.31</v>
      </c>
    </row>
    <row r="3377" spans="1:5">
      <c r="A3377" s="1309">
        <v>40978</v>
      </c>
      <c r="B3377" s="1309" t="s">
        <v>12706</v>
      </c>
      <c r="C3377" s="1309" t="s">
        <v>730</v>
      </c>
      <c r="D3377" s="1309" t="s">
        <v>9326</v>
      </c>
      <c r="E3377" s="1314">
        <v>2375.64</v>
      </c>
    </row>
    <row r="3378" spans="1:5">
      <c r="A3378" s="1309">
        <v>25960</v>
      </c>
      <c r="B3378" s="1309" t="s">
        <v>12707</v>
      </c>
      <c r="C3378" s="1309" t="s">
        <v>9513</v>
      </c>
      <c r="D3378" s="1309" t="s">
        <v>9326</v>
      </c>
      <c r="E3378" s="1313">
        <v>15.98</v>
      </c>
    </row>
    <row r="3379" spans="1:5">
      <c r="A3379" s="1309">
        <v>41043</v>
      </c>
      <c r="B3379" s="1309" t="s">
        <v>12708</v>
      </c>
      <c r="C3379" s="1309" t="s">
        <v>730</v>
      </c>
      <c r="D3379" s="1309" t="s">
        <v>9326</v>
      </c>
      <c r="E3379" s="1314">
        <v>2849.95</v>
      </c>
    </row>
    <row r="3380" spans="1:5">
      <c r="A3380" s="1309">
        <v>4234</v>
      </c>
      <c r="B3380" s="1309" t="s">
        <v>12709</v>
      </c>
      <c r="C3380" s="1309" t="s">
        <v>9513</v>
      </c>
      <c r="D3380" s="1309" t="s">
        <v>9330</v>
      </c>
      <c r="E3380" s="1313">
        <v>17.52</v>
      </c>
    </row>
    <row r="3381" spans="1:5">
      <c r="A3381" s="1309">
        <v>40987</v>
      </c>
      <c r="B3381" s="1309" t="s">
        <v>12710</v>
      </c>
      <c r="C3381" s="1309" t="s">
        <v>730</v>
      </c>
      <c r="D3381" s="1309" t="s">
        <v>9326</v>
      </c>
      <c r="E3381" s="1314">
        <v>3122</v>
      </c>
    </row>
    <row r="3382" spans="1:5">
      <c r="A3382" s="1309">
        <v>4253</v>
      </c>
      <c r="B3382" s="1309" t="s">
        <v>12711</v>
      </c>
      <c r="C3382" s="1309" t="s">
        <v>9513</v>
      </c>
      <c r="D3382" s="1309" t="s">
        <v>9326</v>
      </c>
      <c r="E3382" s="1313">
        <v>13.29</v>
      </c>
    </row>
    <row r="3383" spans="1:5">
      <c r="A3383" s="1309">
        <v>40981</v>
      </c>
      <c r="B3383" s="1309" t="s">
        <v>12712</v>
      </c>
      <c r="C3383" s="1309" t="s">
        <v>730</v>
      </c>
      <c r="D3383" s="1309" t="s">
        <v>9326</v>
      </c>
      <c r="E3383" s="1314">
        <v>2369.58</v>
      </c>
    </row>
    <row r="3384" spans="1:5">
      <c r="A3384" s="1309">
        <v>4254</v>
      </c>
      <c r="B3384" s="1309" t="s">
        <v>12713</v>
      </c>
      <c r="C3384" s="1309" t="s">
        <v>9513</v>
      </c>
      <c r="D3384" s="1309" t="s">
        <v>9326</v>
      </c>
      <c r="E3384" s="1313">
        <v>13.29</v>
      </c>
    </row>
    <row r="3385" spans="1:5">
      <c r="A3385" s="1309">
        <v>41036</v>
      </c>
      <c r="B3385" s="1309" t="s">
        <v>12714</v>
      </c>
      <c r="C3385" s="1309" t="s">
        <v>730</v>
      </c>
      <c r="D3385" s="1309" t="s">
        <v>9326</v>
      </c>
      <c r="E3385" s="1314">
        <v>2369.58</v>
      </c>
    </row>
    <row r="3386" spans="1:5">
      <c r="A3386" s="1309">
        <v>4251</v>
      </c>
      <c r="B3386" s="1309" t="s">
        <v>12715</v>
      </c>
      <c r="C3386" s="1309" t="s">
        <v>9513</v>
      </c>
      <c r="D3386" s="1309" t="s">
        <v>9326</v>
      </c>
      <c r="E3386" s="1313">
        <v>15.68</v>
      </c>
    </row>
    <row r="3387" spans="1:5">
      <c r="A3387" s="1309">
        <v>40979</v>
      </c>
      <c r="B3387" s="1309" t="s">
        <v>12716</v>
      </c>
      <c r="C3387" s="1309" t="s">
        <v>730</v>
      </c>
      <c r="D3387" s="1309" t="s">
        <v>9326</v>
      </c>
      <c r="E3387" s="1314">
        <v>2794.9</v>
      </c>
    </row>
    <row r="3388" spans="1:5">
      <c r="A3388" s="1309">
        <v>4230</v>
      </c>
      <c r="B3388" s="1309" t="s">
        <v>12717</v>
      </c>
      <c r="C3388" s="1309" t="s">
        <v>9513</v>
      </c>
      <c r="D3388" s="1309" t="s">
        <v>9326</v>
      </c>
      <c r="E3388" s="1313">
        <v>13.31</v>
      </c>
    </row>
    <row r="3389" spans="1:5">
      <c r="A3389" s="1309">
        <v>40998</v>
      </c>
      <c r="B3389" s="1309" t="s">
        <v>12718</v>
      </c>
      <c r="C3389" s="1309" t="s">
        <v>730</v>
      </c>
      <c r="D3389" s="1309" t="s">
        <v>9326</v>
      </c>
      <c r="E3389" s="1314">
        <v>2374.27</v>
      </c>
    </row>
    <row r="3390" spans="1:5">
      <c r="A3390" s="1309">
        <v>4257</v>
      </c>
      <c r="B3390" s="1309" t="s">
        <v>12719</v>
      </c>
      <c r="C3390" s="1309" t="s">
        <v>9513</v>
      </c>
      <c r="D3390" s="1309" t="s">
        <v>9326</v>
      </c>
      <c r="E3390" s="1313">
        <v>13.67</v>
      </c>
    </row>
    <row r="3391" spans="1:5">
      <c r="A3391" s="1309">
        <v>40982</v>
      </c>
      <c r="B3391" s="1309" t="s">
        <v>12720</v>
      </c>
      <c r="C3391" s="1309" t="s">
        <v>730</v>
      </c>
      <c r="D3391" s="1309" t="s">
        <v>9326</v>
      </c>
      <c r="E3391" s="1314">
        <v>2439</v>
      </c>
    </row>
    <row r="3392" spans="1:5">
      <c r="A3392" s="1309">
        <v>4240</v>
      </c>
      <c r="B3392" s="1309" t="s">
        <v>12721</v>
      </c>
      <c r="C3392" s="1309" t="s">
        <v>9513</v>
      </c>
      <c r="D3392" s="1309" t="s">
        <v>9326</v>
      </c>
      <c r="E3392" s="1313">
        <v>16.260000000000002</v>
      </c>
    </row>
    <row r="3393" spans="1:5">
      <c r="A3393" s="1309">
        <v>41026</v>
      </c>
      <c r="B3393" s="1309" t="s">
        <v>12722</v>
      </c>
      <c r="C3393" s="1309" t="s">
        <v>730</v>
      </c>
      <c r="D3393" s="1309" t="s">
        <v>9326</v>
      </c>
      <c r="E3393" s="1314">
        <v>2898.53</v>
      </c>
    </row>
    <row r="3394" spans="1:5">
      <c r="A3394" s="1309">
        <v>4239</v>
      </c>
      <c r="B3394" s="1309" t="s">
        <v>12723</v>
      </c>
      <c r="C3394" s="1309" t="s">
        <v>9513</v>
      </c>
      <c r="D3394" s="1309" t="s">
        <v>9326</v>
      </c>
      <c r="E3394" s="1313">
        <v>19.93</v>
      </c>
    </row>
    <row r="3395" spans="1:5">
      <c r="A3395" s="1309">
        <v>41024</v>
      </c>
      <c r="B3395" s="1309" t="s">
        <v>12724</v>
      </c>
      <c r="C3395" s="1309" t="s">
        <v>730</v>
      </c>
      <c r="D3395" s="1309" t="s">
        <v>9326</v>
      </c>
      <c r="E3395" s="1314">
        <v>3555.96</v>
      </c>
    </row>
    <row r="3396" spans="1:5">
      <c r="A3396" s="1309">
        <v>4248</v>
      </c>
      <c r="B3396" s="1309" t="s">
        <v>12725</v>
      </c>
      <c r="C3396" s="1309" t="s">
        <v>9513</v>
      </c>
      <c r="D3396" s="1309" t="s">
        <v>9326</v>
      </c>
      <c r="E3396" s="1313">
        <v>15.19</v>
      </c>
    </row>
    <row r="3397" spans="1:5">
      <c r="A3397" s="1309">
        <v>41033</v>
      </c>
      <c r="B3397" s="1309" t="s">
        <v>12726</v>
      </c>
      <c r="C3397" s="1309" t="s">
        <v>730</v>
      </c>
      <c r="D3397" s="1309" t="s">
        <v>9326</v>
      </c>
      <c r="E3397" s="1314">
        <v>2710.79</v>
      </c>
    </row>
    <row r="3398" spans="1:5">
      <c r="A3398" s="1309">
        <v>25959</v>
      </c>
      <c r="B3398" s="1309" t="s">
        <v>12727</v>
      </c>
      <c r="C3398" s="1309" t="s">
        <v>9513</v>
      </c>
      <c r="D3398" s="1309" t="s">
        <v>9326</v>
      </c>
      <c r="E3398" s="1313">
        <v>16.77</v>
      </c>
    </row>
    <row r="3399" spans="1:5">
      <c r="A3399" s="1309">
        <v>41040</v>
      </c>
      <c r="B3399" s="1309" t="s">
        <v>12728</v>
      </c>
      <c r="C3399" s="1309" t="s">
        <v>730</v>
      </c>
      <c r="D3399" s="1309" t="s">
        <v>9326</v>
      </c>
      <c r="E3399" s="1314">
        <v>2992.44</v>
      </c>
    </row>
    <row r="3400" spans="1:5">
      <c r="A3400" s="1309">
        <v>4238</v>
      </c>
      <c r="B3400" s="1309" t="s">
        <v>12729</v>
      </c>
      <c r="C3400" s="1309" t="s">
        <v>9513</v>
      </c>
      <c r="D3400" s="1309" t="s">
        <v>9326</v>
      </c>
      <c r="E3400" s="1313">
        <v>13.39</v>
      </c>
    </row>
    <row r="3401" spans="1:5">
      <c r="A3401" s="1309">
        <v>41012</v>
      </c>
      <c r="B3401" s="1309" t="s">
        <v>12730</v>
      </c>
      <c r="C3401" s="1309" t="s">
        <v>730</v>
      </c>
      <c r="D3401" s="1309" t="s">
        <v>9326</v>
      </c>
      <c r="E3401" s="1314">
        <v>2390.1999999999998</v>
      </c>
    </row>
    <row r="3402" spans="1:5">
      <c r="A3402" s="1309">
        <v>4237</v>
      </c>
      <c r="B3402" s="1309" t="s">
        <v>12731</v>
      </c>
      <c r="C3402" s="1309" t="s">
        <v>9513</v>
      </c>
      <c r="D3402" s="1309" t="s">
        <v>9326</v>
      </c>
      <c r="E3402" s="1313">
        <v>13.29</v>
      </c>
    </row>
    <row r="3403" spans="1:5">
      <c r="A3403" s="1309">
        <v>41002</v>
      </c>
      <c r="B3403" s="1309" t="s">
        <v>12732</v>
      </c>
      <c r="C3403" s="1309" t="s">
        <v>730</v>
      </c>
      <c r="D3403" s="1309" t="s">
        <v>9326</v>
      </c>
      <c r="E3403" s="1314">
        <v>2369.58</v>
      </c>
    </row>
    <row r="3404" spans="1:5">
      <c r="A3404" s="1309">
        <v>4233</v>
      </c>
      <c r="B3404" s="1309" t="s">
        <v>12733</v>
      </c>
      <c r="C3404" s="1309" t="s">
        <v>9513</v>
      </c>
      <c r="D3404" s="1309" t="s">
        <v>9326</v>
      </c>
      <c r="E3404" s="1313">
        <v>14.4</v>
      </c>
    </row>
    <row r="3405" spans="1:5">
      <c r="A3405" s="1309">
        <v>41001</v>
      </c>
      <c r="B3405" s="1309" t="s">
        <v>12734</v>
      </c>
      <c r="C3405" s="1309" t="s">
        <v>730</v>
      </c>
      <c r="D3405" s="1309" t="s">
        <v>9326</v>
      </c>
      <c r="E3405" s="1314">
        <v>2569.81</v>
      </c>
    </row>
    <row r="3406" spans="1:5">
      <c r="A3406" s="1309">
        <v>2</v>
      </c>
      <c r="B3406" s="1309" t="s">
        <v>12735</v>
      </c>
      <c r="C3406" s="1309" t="s">
        <v>714</v>
      </c>
      <c r="D3406" s="1309" t="s">
        <v>9326</v>
      </c>
      <c r="E3406" s="1313">
        <v>10.220000000000001</v>
      </c>
    </row>
    <row r="3407" spans="1:5">
      <c r="A3407" s="1309">
        <v>36517</v>
      </c>
      <c r="B3407" s="1309" t="s">
        <v>12736</v>
      </c>
      <c r="C3407" s="1309" t="s">
        <v>758</v>
      </c>
      <c r="D3407" s="1309" t="s">
        <v>9340</v>
      </c>
      <c r="E3407" s="1314">
        <v>465312</v>
      </c>
    </row>
    <row r="3408" spans="1:5">
      <c r="A3408" s="1309">
        <v>4262</v>
      </c>
      <c r="B3408" s="1309" t="s">
        <v>12737</v>
      </c>
      <c r="C3408" s="1309" t="s">
        <v>758</v>
      </c>
      <c r="D3408" s="1309" t="s">
        <v>9340</v>
      </c>
      <c r="E3408" s="1314">
        <v>524000</v>
      </c>
    </row>
    <row r="3409" spans="1:5">
      <c r="A3409" s="1309">
        <v>4263</v>
      </c>
      <c r="B3409" s="1309" t="s">
        <v>12738</v>
      </c>
      <c r="C3409" s="1309" t="s">
        <v>758</v>
      </c>
      <c r="D3409" s="1309" t="s">
        <v>9340</v>
      </c>
      <c r="E3409" s="1314">
        <v>726613.29</v>
      </c>
    </row>
    <row r="3410" spans="1:5">
      <c r="A3410" s="1309">
        <v>36518</v>
      </c>
      <c r="B3410" s="1309" t="s">
        <v>12739</v>
      </c>
      <c r="C3410" s="1309" t="s">
        <v>758</v>
      </c>
      <c r="D3410" s="1309" t="s">
        <v>9340</v>
      </c>
      <c r="E3410" s="1314">
        <v>827221.29</v>
      </c>
    </row>
    <row r="3411" spans="1:5">
      <c r="A3411" s="1309">
        <v>14221</v>
      </c>
      <c r="B3411" s="1309" t="s">
        <v>12740</v>
      </c>
      <c r="C3411" s="1309" t="s">
        <v>758</v>
      </c>
      <c r="D3411" s="1309" t="s">
        <v>9340</v>
      </c>
      <c r="E3411" s="1314">
        <v>482778.64</v>
      </c>
    </row>
    <row r="3412" spans="1:5">
      <c r="A3412" s="1309">
        <v>38402</v>
      </c>
      <c r="B3412" s="1309" t="s">
        <v>12741</v>
      </c>
      <c r="C3412" s="1309" t="s">
        <v>758</v>
      </c>
      <c r="D3412" s="1309" t="s">
        <v>9326</v>
      </c>
      <c r="E3412" s="1313">
        <v>11.52</v>
      </c>
    </row>
    <row r="3413" spans="1:5">
      <c r="A3413" s="1309">
        <v>3412</v>
      </c>
      <c r="B3413" s="1309" t="s">
        <v>12742</v>
      </c>
      <c r="C3413" s="1309" t="s">
        <v>819</v>
      </c>
      <c r="D3413" s="1309" t="s">
        <v>9340</v>
      </c>
      <c r="E3413" s="1313">
        <v>22.51</v>
      </c>
    </row>
    <row r="3414" spans="1:5">
      <c r="A3414" s="1309">
        <v>3413</v>
      </c>
      <c r="B3414" s="1309" t="s">
        <v>12743</v>
      </c>
      <c r="C3414" s="1309" t="s">
        <v>819</v>
      </c>
      <c r="D3414" s="1309" t="s">
        <v>9340</v>
      </c>
      <c r="E3414" s="1313">
        <v>50.67</v>
      </c>
    </row>
    <row r="3415" spans="1:5">
      <c r="A3415" s="1309">
        <v>39744</v>
      </c>
      <c r="B3415" s="1309" t="s">
        <v>12744</v>
      </c>
      <c r="C3415" s="1309" t="s">
        <v>819</v>
      </c>
      <c r="D3415" s="1309" t="s">
        <v>9340</v>
      </c>
      <c r="E3415" s="1313">
        <v>39.340000000000003</v>
      </c>
    </row>
    <row r="3416" spans="1:5">
      <c r="A3416" s="1309">
        <v>39745</v>
      </c>
      <c r="B3416" s="1309" t="s">
        <v>12745</v>
      </c>
      <c r="C3416" s="1309" t="s">
        <v>819</v>
      </c>
      <c r="D3416" s="1309" t="s">
        <v>9340</v>
      </c>
      <c r="E3416" s="1313">
        <v>83.04</v>
      </c>
    </row>
    <row r="3417" spans="1:5">
      <c r="A3417" s="1309">
        <v>39637</v>
      </c>
      <c r="B3417" s="1309" t="s">
        <v>12746</v>
      </c>
      <c r="C3417" s="1309" t="s">
        <v>819</v>
      </c>
      <c r="D3417" s="1309" t="s">
        <v>9326</v>
      </c>
      <c r="E3417" s="1313">
        <v>96.08</v>
      </c>
    </row>
    <row r="3418" spans="1:5">
      <c r="A3418" s="1309">
        <v>39638</v>
      </c>
      <c r="B3418" s="1309" t="s">
        <v>12747</v>
      </c>
      <c r="C3418" s="1309" t="s">
        <v>819</v>
      </c>
      <c r="D3418" s="1309" t="s">
        <v>9326</v>
      </c>
      <c r="E3418" s="1313">
        <v>178.92</v>
      </c>
    </row>
    <row r="3419" spans="1:5">
      <c r="A3419" s="1309">
        <v>39639</v>
      </c>
      <c r="B3419" s="1309" t="s">
        <v>12748</v>
      </c>
      <c r="C3419" s="1309" t="s">
        <v>819</v>
      </c>
      <c r="D3419" s="1309" t="s">
        <v>9326</v>
      </c>
      <c r="E3419" s="1313">
        <v>235.89</v>
      </c>
    </row>
    <row r="3420" spans="1:5">
      <c r="A3420" s="1309">
        <v>39517</v>
      </c>
      <c r="B3420" s="1309" t="s">
        <v>12749</v>
      </c>
      <c r="C3420" s="1309" t="s">
        <v>819</v>
      </c>
      <c r="D3420" s="1309" t="s">
        <v>9340</v>
      </c>
      <c r="E3420" s="1313">
        <v>330.81</v>
      </c>
    </row>
    <row r="3421" spans="1:5">
      <c r="A3421" s="1309">
        <v>39518</v>
      </c>
      <c r="B3421" s="1309" t="s">
        <v>12750</v>
      </c>
      <c r="C3421" s="1309" t="s">
        <v>819</v>
      </c>
      <c r="D3421" s="1309" t="s">
        <v>9340</v>
      </c>
      <c r="E3421" s="1313">
        <v>392.18</v>
      </c>
    </row>
    <row r="3422" spans="1:5">
      <c r="A3422" s="1309">
        <v>38366</v>
      </c>
      <c r="B3422" s="1309" t="s">
        <v>12751</v>
      </c>
      <c r="C3422" s="1309" t="s">
        <v>819</v>
      </c>
      <c r="D3422" s="1309" t="s">
        <v>9326</v>
      </c>
      <c r="E3422" s="1313">
        <v>4.26</v>
      </c>
    </row>
    <row r="3423" spans="1:5">
      <c r="A3423" s="1309">
        <v>11703</v>
      </c>
      <c r="B3423" s="1309" t="s">
        <v>12752</v>
      </c>
      <c r="C3423" s="1309" t="s">
        <v>758</v>
      </c>
      <c r="D3423" s="1309" t="s">
        <v>9326</v>
      </c>
      <c r="E3423" s="1313">
        <v>21.49</v>
      </c>
    </row>
    <row r="3424" spans="1:5">
      <c r="A3424" s="1309">
        <v>37400</v>
      </c>
      <c r="B3424" s="1309" t="s">
        <v>12753</v>
      </c>
      <c r="C3424" s="1309" t="s">
        <v>758</v>
      </c>
      <c r="D3424" s="1309" t="s">
        <v>9340</v>
      </c>
      <c r="E3424" s="1313">
        <v>55.07</v>
      </c>
    </row>
    <row r="3425" spans="1:5">
      <c r="A3425" s="1309">
        <v>25400</v>
      </c>
      <c r="B3425" s="1309" t="s">
        <v>12754</v>
      </c>
      <c r="C3425" s="1309" t="s">
        <v>758</v>
      </c>
      <c r="D3425" s="1309" t="s">
        <v>9326</v>
      </c>
      <c r="E3425" s="1314">
        <v>1873.19</v>
      </c>
    </row>
    <row r="3426" spans="1:5">
      <c r="A3426" s="1309">
        <v>4276</v>
      </c>
      <c r="B3426" s="1309" t="s">
        <v>12755</v>
      </c>
      <c r="C3426" s="1309" t="s">
        <v>758</v>
      </c>
      <c r="D3426" s="1309" t="s">
        <v>9326</v>
      </c>
      <c r="E3426" s="1313">
        <v>154.80000000000001</v>
      </c>
    </row>
    <row r="3427" spans="1:5">
      <c r="A3427" s="1309">
        <v>4273</v>
      </c>
      <c r="B3427" s="1309" t="s">
        <v>12756</v>
      </c>
      <c r="C3427" s="1309" t="s">
        <v>758</v>
      </c>
      <c r="D3427" s="1309" t="s">
        <v>9326</v>
      </c>
      <c r="E3427" s="1313">
        <v>281.05</v>
      </c>
    </row>
    <row r="3428" spans="1:5">
      <c r="A3428" s="1309">
        <v>4274</v>
      </c>
      <c r="B3428" s="1309" t="s">
        <v>12757</v>
      </c>
      <c r="C3428" s="1309" t="s">
        <v>758</v>
      </c>
      <c r="D3428" s="1309" t="s">
        <v>9330</v>
      </c>
      <c r="E3428" s="1313">
        <v>102.82</v>
      </c>
    </row>
    <row r="3429" spans="1:5">
      <c r="A3429" s="1309">
        <v>39438</v>
      </c>
      <c r="B3429" s="1309" t="s">
        <v>12758</v>
      </c>
      <c r="C3429" s="1309" t="s">
        <v>758</v>
      </c>
      <c r="D3429" s="1309" t="s">
        <v>9340</v>
      </c>
      <c r="E3429" s="1313">
        <v>0.18</v>
      </c>
    </row>
    <row r="3430" spans="1:5">
      <c r="A3430" s="1309">
        <v>11963</v>
      </c>
      <c r="B3430" s="1309" t="s">
        <v>12759</v>
      </c>
      <c r="C3430" s="1309" t="s">
        <v>758</v>
      </c>
      <c r="D3430" s="1309" t="s">
        <v>9340</v>
      </c>
      <c r="E3430" s="1313">
        <v>6.77</v>
      </c>
    </row>
    <row r="3431" spans="1:5">
      <c r="A3431" s="1309">
        <v>11964</v>
      </c>
      <c r="B3431" s="1309" t="s">
        <v>12760</v>
      </c>
      <c r="C3431" s="1309" t="s">
        <v>758</v>
      </c>
      <c r="D3431" s="1309" t="s">
        <v>9340</v>
      </c>
      <c r="E3431" s="1313">
        <v>1.71</v>
      </c>
    </row>
    <row r="3432" spans="1:5">
      <c r="A3432" s="1309">
        <v>4379</v>
      </c>
      <c r="B3432" s="1309" t="s">
        <v>12761</v>
      </c>
      <c r="C3432" s="1309" t="s">
        <v>758</v>
      </c>
      <c r="D3432" s="1309" t="s">
        <v>9340</v>
      </c>
      <c r="E3432" s="1313">
        <v>0.03</v>
      </c>
    </row>
    <row r="3433" spans="1:5">
      <c r="A3433" s="1309">
        <v>4377</v>
      </c>
      <c r="B3433" s="1309" t="s">
        <v>12762</v>
      </c>
      <c r="C3433" s="1309" t="s">
        <v>758</v>
      </c>
      <c r="D3433" s="1309" t="s">
        <v>9340</v>
      </c>
      <c r="E3433" s="1313">
        <v>0.13</v>
      </c>
    </row>
    <row r="3434" spans="1:5">
      <c r="A3434" s="1309">
        <v>4356</v>
      </c>
      <c r="B3434" s="1309" t="s">
        <v>12763</v>
      </c>
      <c r="C3434" s="1309" t="s">
        <v>758</v>
      </c>
      <c r="D3434" s="1309" t="s">
        <v>9340</v>
      </c>
      <c r="E3434" s="1313">
        <v>0.18</v>
      </c>
    </row>
    <row r="3435" spans="1:5">
      <c r="A3435" s="1309">
        <v>13246</v>
      </c>
      <c r="B3435" s="1309" t="s">
        <v>12764</v>
      </c>
      <c r="C3435" s="1309" t="s">
        <v>758</v>
      </c>
      <c r="D3435" s="1309" t="s">
        <v>9340</v>
      </c>
      <c r="E3435" s="1313">
        <v>0.32</v>
      </c>
    </row>
    <row r="3436" spans="1:5">
      <c r="A3436" s="1309">
        <v>4346</v>
      </c>
      <c r="B3436" s="1309" t="s">
        <v>12765</v>
      </c>
      <c r="C3436" s="1309" t="s">
        <v>758</v>
      </c>
      <c r="D3436" s="1309" t="s">
        <v>9340</v>
      </c>
      <c r="E3436" s="1313">
        <v>7.26</v>
      </c>
    </row>
    <row r="3437" spans="1:5">
      <c r="A3437" s="1309">
        <v>11955</v>
      </c>
      <c r="B3437" s="1309" t="s">
        <v>12766</v>
      </c>
      <c r="C3437" s="1309" t="s">
        <v>758</v>
      </c>
      <c r="D3437" s="1309" t="s">
        <v>9340</v>
      </c>
      <c r="E3437" s="1313">
        <v>3.18</v>
      </c>
    </row>
    <row r="3438" spans="1:5">
      <c r="A3438" s="1309">
        <v>11960</v>
      </c>
      <c r="B3438" s="1309" t="s">
        <v>12767</v>
      </c>
      <c r="C3438" s="1309" t="s">
        <v>758</v>
      </c>
      <c r="D3438" s="1309" t="s">
        <v>9340</v>
      </c>
      <c r="E3438" s="1313">
        <v>0.1</v>
      </c>
    </row>
    <row r="3439" spans="1:5">
      <c r="A3439" s="1309">
        <v>4333</v>
      </c>
      <c r="B3439" s="1309" t="s">
        <v>12768</v>
      </c>
      <c r="C3439" s="1309" t="s">
        <v>758</v>
      </c>
      <c r="D3439" s="1309" t="s">
        <v>9340</v>
      </c>
      <c r="E3439" s="1313">
        <v>0.18</v>
      </c>
    </row>
    <row r="3440" spans="1:5">
      <c r="A3440" s="1309">
        <v>4358</v>
      </c>
      <c r="B3440" s="1309" t="s">
        <v>12769</v>
      </c>
      <c r="C3440" s="1309" t="s">
        <v>758</v>
      </c>
      <c r="D3440" s="1309" t="s">
        <v>9340</v>
      </c>
      <c r="E3440" s="1313">
        <v>1.45</v>
      </c>
    </row>
    <row r="3441" spans="1:5">
      <c r="A3441" s="1309">
        <v>39435</v>
      </c>
      <c r="B3441" s="1309" t="s">
        <v>12770</v>
      </c>
      <c r="C3441" s="1309" t="s">
        <v>758</v>
      </c>
      <c r="D3441" s="1309" t="s">
        <v>9340</v>
      </c>
      <c r="E3441" s="1313">
        <v>7.0000000000000007E-2</v>
      </c>
    </row>
    <row r="3442" spans="1:5">
      <c r="A3442" s="1309">
        <v>39436</v>
      </c>
      <c r="B3442" s="1309" t="s">
        <v>12771</v>
      </c>
      <c r="C3442" s="1309" t="s">
        <v>758</v>
      </c>
      <c r="D3442" s="1309" t="s">
        <v>9340</v>
      </c>
      <c r="E3442" s="1313">
        <v>0.12</v>
      </c>
    </row>
    <row r="3443" spans="1:5">
      <c r="A3443" s="1309">
        <v>39437</v>
      </c>
      <c r="B3443" s="1309" t="s">
        <v>12772</v>
      </c>
      <c r="C3443" s="1309" t="s">
        <v>758</v>
      </c>
      <c r="D3443" s="1309" t="s">
        <v>9340</v>
      </c>
      <c r="E3443" s="1313">
        <v>0.16</v>
      </c>
    </row>
    <row r="3444" spans="1:5">
      <c r="A3444" s="1309">
        <v>39439</v>
      </c>
      <c r="B3444" s="1309" t="s">
        <v>12773</v>
      </c>
      <c r="C3444" s="1309" t="s">
        <v>758</v>
      </c>
      <c r="D3444" s="1309" t="s">
        <v>9340</v>
      </c>
      <c r="E3444" s="1313">
        <v>0.11</v>
      </c>
    </row>
    <row r="3445" spans="1:5">
      <c r="A3445" s="1309">
        <v>39440</v>
      </c>
      <c r="B3445" s="1309" t="s">
        <v>12774</v>
      </c>
      <c r="C3445" s="1309" t="s">
        <v>758</v>
      </c>
      <c r="D3445" s="1309" t="s">
        <v>9340</v>
      </c>
      <c r="E3445" s="1313">
        <v>0.14000000000000001</v>
      </c>
    </row>
    <row r="3446" spans="1:5">
      <c r="A3446" s="1309">
        <v>39441</v>
      </c>
      <c r="B3446" s="1309" t="s">
        <v>12775</v>
      </c>
      <c r="C3446" s="1309" t="s">
        <v>758</v>
      </c>
      <c r="D3446" s="1309" t="s">
        <v>9340</v>
      </c>
      <c r="E3446" s="1313">
        <v>0.18</v>
      </c>
    </row>
    <row r="3447" spans="1:5">
      <c r="A3447" s="1309">
        <v>39442</v>
      </c>
      <c r="B3447" s="1309" t="s">
        <v>12776</v>
      </c>
      <c r="C3447" s="1309" t="s">
        <v>758</v>
      </c>
      <c r="D3447" s="1309" t="s">
        <v>9340</v>
      </c>
      <c r="E3447" s="1313">
        <v>0.13</v>
      </c>
    </row>
    <row r="3448" spans="1:5">
      <c r="A3448" s="1309">
        <v>39443</v>
      </c>
      <c r="B3448" s="1309" t="s">
        <v>12777</v>
      </c>
      <c r="C3448" s="1309" t="s">
        <v>758</v>
      </c>
      <c r="D3448" s="1309" t="s">
        <v>9340</v>
      </c>
      <c r="E3448" s="1313">
        <v>0.17</v>
      </c>
    </row>
    <row r="3449" spans="1:5">
      <c r="A3449" s="1309">
        <v>4329</v>
      </c>
      <c r="B3449" s="1309" t="s">
        <v>12778</v>
      </c>
      <c r="C3449" s="1309" t="s">
        <v>758</v>
      </c>
      <c r="D3449" s="1309" t="s">
        <v>9340</v>
      </c>
      <c r="E3449" s="1313">
        <v>1.55</v>
      </c>
    </row>
    <row r="3450" spans="1:5">
      <c r="A3450" s="1309">
        <v>4383</v>
      </c>
      <c r="B3450" s="1309" t="s">
        <v>12779</v>
      </c>
      <c r="C3450" s="1309" t="s">
        <v>758</v>
      </c>
      <c r="D3450" s="1309" t="s">
        <v>9340</v>
      </c>
      <c r="E3450" s="1313">
        <v>14.01</v>
      </c>
    </row>
    <row r="3451" spans="1:5">
      <c r="A3451" s="1309">
        <v>4344</v>
      </c>
      <c r="B3451" s="1309" t="s">
        <v>12780</v>
      </c>
      <c r="C3451" s="1309" t="s">
        <v>758</v>
      </c>
      <c r="D3451" s="1309" t="s">
        <v>9340</v>
      </c>
      <c r="E3451" s="1313">
        <v>14.69</v>
      </c>
    </row>
    <row r="3452" spans="1:5">
      <c r="A3452" s="1309">
        <v>436</v>
      </c>
      <c r="B3452" s="1309" t="s">
        <v>12781</v>
      </c>
      <c r="C3452" s="1309" t="s">
        <v>758</v>
      </c>
      <c r="D3452" s="1309" t="s">
        <v>9340</v>
      </c>
      <c r="E3452" s="1313">
        <v>7.45</v>
      </c>
    </row>
    <row r="3453" spans="1:5">
      <c r="A3453" s="1309">
        <v>442</v>
      </c>
      <c r="B3453" s="1309" t="s">
        <v>12782</v>
      </c>
      <c r="C3453" s="1309" t="s">
        <v>758</v>
      </c>
      <c r="D3453" s="1309" t="s">
        <v>9340</v>
      </c>
      <c r="E3453" s="1313">
        <v>4.4000000000000004</v>
      </c>
    </row>
    <row r="3454" spans="1:5">
      <c r="A3454" s="1309">
        <v>11953</v>
      </c>
      <c r="B3454" s="1309" t="s">
        <v>12783</v>
      </c>
      <c r="C3454" s="1309" t="s">
        <v>758</v>
      </c>
      <c r="D3454" s="1309" t="s">
        <v>9340</v>
      </c>
      <c r="E3454" s="1313">
        <v>2.33</v>
      </c>
    </row>
    <row r="3455" spans="1:5">
      <c r="A3455" s="1309">
        <v>4335</v>
      </c>
      <c r="B3455" s="1309" t="s">
        <v>12784</v>
      </c>
      <c r="C3455" s="1309" t="s">
        <v>758</v>
      </c>
      <c r="D3455" s="1309" t="s">
        <v>9340</v>
      </c>
      <c r="E3455" s="1313">
        <v>9.86</v>
      </c>
    </row>
    <row r="3456" spans="1:5">
      <c r="A3456" s="1309">
        <v>4334</v>
      </c>
      <c r="B3456" s="1309" t="s">
        <v>12785</v>
      </c>
      <c r="C3456" s="1309" t="s">
        <v>758</v>
      </c>
      <c r="D3456" s="1309" t="s">
        <v>9340</v>
      </c>
      <c r="E3456" s="1313">
        <v>13.53</v>
      </c>
    </row>
    <row r="3457" spans="1:5">
      <c r="A3457" s="1309">
        <v>4343</v>
      </c>
      <c r="B3457" s="1309" t="s">
        <v>12786</v>
      </c>
      <c r="C3457" s="1309" t="s">
        <v>758</v>
      </c>
      <c r="D3457" s="1309" t="s">
        <v>9340</v>
      </c>
      <c r="E3457" s="1313">
        <v>3.32</v>
      </c>
    </row>
    <row r="3458" spans="1:5">
      <c r="A3458" s="1309">
        <v>430</v>
      </c>
      <c r="B3458" s="1309" t="s">
        <v>12787</v>
      </c>
      <c r="C3458" s="1309" t="s">
        <v>758</v>
      </c>
      <c r="D3458" s="1309" t="s">
        <v>9340</v>
      </c>
      <c r="E3458" s="1313">
        <v>6.67</v>
      </c>
    </row>
    <row r="3459" spans="1:5">
      <c r="A3459" s="1309">
        <v>441</v>
      </c>
      <c r="B3459" s="1309" t="s">
        <v>12788</v>
      </c>
      <c r="C3459" s="1309" t="s">
        <v>758</v>
      </c>
      <c r="D3459" s="1309" t="s">
        <v>9340</v>
      </c>
      <c r="E3459" s="1313">
        <v>7.34</v>
      </c>
    </row>
    <row r="3460" spans="1:5">
      <c r="A3460" s="1309">
        <v>431</v>
      </c>
      <c r="B3460" s="1309" t="s">
        <v>12789</v>
      </c>
      <c r="C3460" s="1309" t="s">
        <v>758</v>
      </c>
      <c r="D3460" s="1309" t="s">
        <v>9340</v>
      </c>
      <c r="E3460" s="1313">
        <v>8.86</v>
      </c>
    </row>
    <row r="3461" spans="1:5">
      <c r="A3461" s="1309">
        <v>432</v>
      </c>
      <c r="B3461" s="1309" t="s">
        <v>12790</v>
      </c>
      <c r="C3461" s="1309" t="s">
        <v>758</v>
      </c>
      <c r="D3461" s="1309" t="s">
        <v>9340</v>
      </c>
      <c r="E3461" s="1313">
        <v>9.7799999999999994</v>
      </c>
    </row>
    <row r="3462" spans="1:5">
      <c r="A3462" s="1309">
        <v>429</v>
      </c>
      <c r="B3462" s="1309" t="s">
        <v>12791</v>
      </c>
      <c r="C3462" s="1309" t="s">
        <v>758</v>
      </c>
      <c r="D3462" s="1309" t="s">
        <v>9340</v>
      </c>
      <c r="E3462" s="1313">
        <v>13.18</v>
      </c>
    </row>
    <row r="3463" spans="1:5">
      <c r="A3463" s="1309">
        <v>439</v>
      </c>
      <c r="B3463" s="1309" t="s">
        <v>12792</v>
      </c>
      <c r="C3463" s="1309" t="s">
        <v>758</v>
      </c>
      <c r="D3463" s="1309" t="s">
        <v>9340</v>
      </c>
      <c r="E3463" s="1313">
        <v>11.23</v>
      </c>
    </row>
    <row r="3464" spans="1:5">
      <c r="A3464" s="1309">
        <v>433</v>
      </c>
      <c r="B3464" s="1309" t="s">
        <v>12793</v>
      </c>
      <c r="C3464" s="1309" t="s">
        <v>758</v>
      </c>
      <c r="D3464" s="1309" t="s">
        <v>9340</v>
      </c>
      <c r="E3464" s="1313">
        <v>13.11</v>
      </c>
    </row>
    <row r="3465" spans="1:5">
      <c r="A3465" s="1309">
        <v>437</v>
      </c>
      <c r="B3465" s="1309" t="s">
        <v>12794</v>
      </c>
      <c r="C3465" s="1309" t="s">
        <v>758</v>
      </c>
      <c r="D3465" s="1309" t="s">
        <v>9340</v>
      </c>
      <c r="E3465" s="1313">
        <v>17.420000000000002</v>
      </c>
    </row>
    <row r="3466" spans="1:5">
      <c r="A3466" s="1309">
        <v>11790</v>
      </c>
      <c r="B3466" s="1309" t="s">
        <v>12795</v>
      </c>
      <c r="C3466" s="1309" t="s">
        <v>758</v>
      </c>
      <c r="D3466" s="1309" t="s">
        <v>9340</v>
      </c>
      <c r="E3466" s="1313">
        <v>19.760000000000002</v>
      </c>
    </row>
    <row r="3467" spans="1:5">
      <c r="A3467" s="1309">
        <v>428</v>
      </c>
      <c r="B3467" s="1309" t="s">
        <v>12796</v>
      </c>
      <c r="C3467" s="1309" t="s">
        <v>758</v>
      </c>
      <c r="D3467" s="1309" t="s">
        <v>9340</v>
      </c>
      <c r="E3467" s="1313">
        <v>21.49</v>
      </c>
    </row>
    <row r="3468" spans="1:5">
      <c r="A3468" s="1309">
        <v>4384</v>
      </c>
      <c r="B3468" s="1309" t="s">
        <v>12797</v>
      </c>
      <c r="C3468" s="1309" t="s">
        <v>758</v>
      </c>
      <c r="D3468" s="1309" t="s">
        <v>9340</v>
      </c>
      <c r="E3468" s="1313">
        <v>16.100000000000001</v>
      </c>
    </row>
    <row r="3469" spans="1:5">
      <c r="A3469" s="1309">
        <v>4351</v>
      </c>
      <c r="B3469" s="1309" t="s">
        <v>12798</v>
      </c>
      <c r="C3469" s="1309" t="s">
        <v>758</v>
      </c>
      <c r="D3469" s="1309" t="s">
        <v>9340</v>
      </c>
      <c r="E3469" s="1313">
        <v>11.94</v>
      </c>
    </row>
    <row r="3470" spans="1:5">
      <c r="A3470" s="1309">
        <v>11054</v>
      </c>
      <c r="B3470" s="1309" t="s">
        <v>12799</v>
      </c>
      <c r="C3470" s="1309" t="s">
        <v>758</v>
      </c>
      <c r="D3470" s="1309" t="s">
        <v>9326</v>
      </c>
      <c r="E3470" s="1313">
        <v>0.05</v>
      </c>
    </row>
    <row r="3471" spans="1:5">
      <c r="A3471" s="1309">
        <v>11055</v>
      </c>
      <c r="B3471" s="1309" t="s">
        <v>12800</v>
      </c>
      <c r="C3471" s="1309" t="s">
        <v>758</v>
      </c>
      <c r="D3471" s="1309" t="s">
        <v>9326</v>
      </c>
      <c r="E3471" s="1313">
        <v>0.08</v>
      </c>
    </row>
    <row r="3472" spans="1:5">
      <c r="A3472" s="1309">
        <v>11056</v>
      </c>
      <c r="B3472" s="1309" t="s">
        <v>12801</v>
      </c>
      <c r="C3472" s="1309" t="s">
        <v>758</v>
      </c>
      <c r="D3472" s="1309" t="s">
        <v>9326</v>
      </c>
      <c r="E3472" s="1313">
        <v>0.09</v>
      </c>
    </row>
    <row r="3473" spans="1:5">
      <c r="A3473" s="1309">
        <v>11057</v>
      </c>
      <c r="B3473" s="1309" t="s">
        <v>12802</v>
      </c>
      <c r="C3473" s="1309" t="s">
        <v>758</v>
      </c>
      <c r="D3473" s="1309" t="s">
        <v>9326</v>
      </c>
      <c r="E3473" s="1313">
        <v>0.18</v>
      </c>
    </row>
    <row r="3474" spans="1:5">
      <c r="A3474" s="1309">
        <v>11059</v>
      </c>
      <c r="B3474" s="1309" t="s">
        <v>12803</v>
      </c>
      <c r="C3474" s="1309" t="s">
        <v>758</v>
      </c>
      <c r="D3474" s="1309" t="s">
        <v>9326</v>
      </c>
      <c r="E3474" s="1313">
        <v>0.36</v>
      </c>
    </row>
    <row r="3475" spans="1:5">
      <c r="A3475" s="1309">
        <v>11058</v>
      </c>
      <c r="B3475" s="1309" t="s">
        <v>12804</v>
      </c>
      <c r="C3475" s="1309" t="s">
        <v>758</v>
      </c>
      <c r="D3475" s="1309" t="s">
        <v>9326</v>
      </c>
      <c r="E3475" s="1313">
        <v>0.47</v>
      </c>
    </row>
    <row r="3476" spans="1:5">
      <c r="A3476" s="1309">
        <v>4380</v>
      </c>
      <c r="B3476" s="1309" t="s">
        <v>12805</v>
      </c>
      <c r="C3476" s="1309" t="s">
        <v>758</v>
      </c>
      <c r="D3476" s="1309" t="s">
        <v>9326</v>
      </c>
      <c r="E3476" s="1313">
        <v>1.58</v>
      </c>
    </row>
    <row r="3477" spans="1:5">
      <c r="A3477" s="1309">
        <v>4299</v>
      </c>
      <c r="B3477" s="1309" t="s">
        <v>12806</v>
      </c>
      <c r="C3477" s="1309" t="s">
        <v>758</v>
      </c>
      <c r="D3477" s="1309" t="s">
        <v>9330</v>
      </c>
      <c r="E3477" s="1313">
        <v>1.49</v>
      </c>
    </row>
    <row r="3478" spans="1:5">
      <c r="A3478" s="1309">
        <v>4304</v>
      </c>
      <c r="B3478" s="1309" t="s">
        <v>12807</v>
      </c>
      <c r="C3478" s="1309" t="s">
        <v>758</v>
      </c>
      <c r="D3478" s="1309" t="s">
        <v>9326</v>
      </c>
      <c r="E3478" s="1313">
        <v>2.0299999999999998</v>
      </c>
    </row>
    <row r="3479" spans="1:5">
      <c r="A3479" s="1309">
        <v>4305</v>
      </c>
      <c r="B3479" s="1309" t="s">
        <v>12808</v>
      </c>
      <c r="C3479" s="1309" t="s">
        <v>758</v>
      </c>
      <c r="D3479" s="1309" t="s">
        <v>9326</v>
      </c>
      <c r="E3479" s="1313">
        <v>2.36</v>
      </c>
    </row>
    <row r="3480" spans="1:5">
      <c r="A3480" s="1309">
        <v>4306</v>
      </c>
      <c r="B3480" s="1309" t="s">
        <v>12809</v>
      </c>
      <c r="C3480" s="1309" t="s">
        <v>758</v>
      </c>
      <c r="D3480" s="1309" t="s">
        <v>9326</v>
      </c>
      <c r="E3480" s="1313">
        <v>2.74</v>
      </c>
    </row>
    <row r="3481" spans="1:5">
      <c r="A3481" s="1309">
        <v>4308</v>
      </c>
      <c r="B3481" s="1309" t="s">
        <v>12810</v>
      </c>
      <c r="C3481" s="1309" t="s">
        <v>758</v>
      </c>
      <c r="D3481" s="1309" t="s">
        <v>9326</v>
      </c>
      <c r="E3481" s="1313">
        <v>5.67</v>
      </c>
    </row>
    <row r="3482" spans="1:5">
      <c r="A3482" s="1309">
        <v>4302</v>
      </c>
      <c r="B3482" s="1309" t="s">
        <v>12811</v>
      </c>
      <c r="C3482" s="1309" t="s">
        <v>758</v>
      </c>
      <c r="D3482" s="1309" t="s">
        <v>9326</v>
      </c>
      <c r="E3482" s="1313">
        <v>4.25</v>
      </c>
    </row>
    <row r="3483" spans="1:5">
      <c r="A3483" s="1309">
        <v>4300</v>
      </c>
      <c r="B3483" s="1309" t="s">
        <v>12812</v>
      </c>
      <c r="C3483" s="1309" t="s">
        <v>758</v>
      </c>
      <c r="D3483" s="1309" t="s">
        <v>9326</v>
      </c>
      <c r="E3483" s="1313">
        <v>1.01</v>
      </c>
    </row>
    <row r="3484" spans="1:5">
      <c r="A3484" s="1309">
        <v>4301</v>
      </c>
      <c r="B3484" s="1309" t="s">
        <v>12813</v>
      </c>
      <c r="C3484" s="1309" t="s">
        <v>758</v>
      </c>
      <c r="D3484" s="1309" t="s">
        <v>9326</v>
      </c>
      <c r="E3484" s="1313">
        <v>1.24</v>
      </c>
    </row>
    <row r="3485" spans="1:5">
      <c r="A3485" s="1309">
        <v>4320</v>
      </c>
      <c r="B3485" s="1309" t="s">
        <v>12814</v>
      </c>
      <c r="C3485" s="1309" t="s">
        <v>758</v>
      </c>
      <c r="D3485" s="1309" t="s">
        <v>9326</v>
      </c>
      <c r="E3485" s="1313">
        <v>3.76</v>
      </c>
    </row>
    <row r="3486" spans="1:5">
      <c r="A3486" s="1309">
        <v>4318</v>
      </c>
      <c r="B3486" s="1309" t="s">
        <v>12815</v>
      </c>
      <c r="C3486" s="1309" t="s">
        <v>758</v>
      </c>
      <c r="D3486" s="1309" t="s">
        <v>9326</v>
      </c>
      <c r="E3486" s="1313">
        <v>1.83</v>
      </c>
    </row>
    <row r="3487" spans="1:5">
      <c r="A3487" s="1309">
        <v>40547</v>
      </c>
      <c r="B3487" s="1309" t="s">
        <v>12816</v>
      </c>
      <c r="C3487" s="1309" t="s">
        <v>11554</v>
      </c>
      <c r="D3487" s="1309" t="s">
        <v>9340</v>
      </c>
      <c r="E3487" s="1313">
        <v>19.57</v>
      </c>
    </row>
    <row r="3488" spans="1:5">
      <c r="A3488" s="1309">
        <v>11962</v>
      </c>
      <c r="B3488" s="1309" t="s">
        <v>12817</v>
      </c>
      <c r="C3488" s="1309" t="s">
        <v>758</v>
      </c>
      <c r="D3488" s="1309" t="s">
        <v>9340</v>
      </c>
      <c r="E3488" s="1313">
        <v>0.16</v>
      </c>
    </row>
    <row r="3489" spans="1:5">
      <c r="A3489" s="1309">
        <v>4332</v>
      </c>
      <c r="B3489" s="1309" t="s">
        <v>12818</v>
      </c>
      <c r="C3489" s="1309" t="s">
        <v>758</v>
      </c>
      <c r="D3489" s="1309" t="s">
        <v>9340</v>
      </c>
      <c r="E3489" s="1313">
        <v>0.78</v>
      </c>
    </row>
    <row r="3490" spans="1:5">
      <c r="A3490" s="1309">
        <v>4331</v>
      </c>
      <c r="B3490" s="1309" t="s">
        <v>12819</v>
      </c>
      <c r="C3490" s="1309" t="s">
        <v>758</v>
      </c>
      <c r="D3490" s="1309" t="s">
        <v>9340</v>
      </c>
      <c r="E3490" s="1313">
        <v>2.93</v>
      </c>
    </row>
    <row r="3491" spans="1:5">
      <c r="A3491" s="1309">
        <v>4336</v>
      </c>
      <c r="B3491" s="1309" t="s">
        <v>12820</v>
      </c>
      <c r="C3491" s="1309" t="s">
        <v>758</v>
      </c>
      <c r="D3491" s="1309" t="s">
        <v>9340</v>
      </c>
      <c r="E3491" s="1313">
        <v>3.76</v>
      </c>
    </row>
    <row r="3492" spans="1:5">
      <c r="A3492" s="1309">
        <v>13294</v>
      </c>
      <c r="B3492" s="1309" t="s">
        <v>12821</v>
      </c>
      <c r="C3492" s="1309" t="s">
        <v>758</v>
      </c>
      <c r="D3492" s="1309" t="s">
        <v>9340</v>
      </c>
      <c r="E3492" s="1313">
        <v>1.07</v>
      </c>
    </row>
    <row r="3493" spans="1:5">
      <c r="A3493" s="1309">
        <v>11948</v>
      </c>
      <c r="B3493" s="1309" t="s">
        <v>12822</v>
      </c>
      <c r="C3493" s="1309" t="s">
        <v>758</v>
      </c>
      <c r="D3493" s="1309" t="s">
        <v>9340</v>
      </c>
      <c r="E3493" s="1313">
        <v>0.48</v>
      </c>
    </row>
    <row r="3494" spans="1:5">
      <c r="A3494" s="1309">
        <v>4382</v>
      </c>
      <c r="B3494" s="1309" t="s">
        <v>12823</v>
      </c>
      <c r="C3494" s="1309" t="s">
        <v>758</v>
      </c>
      <c r="D3494" s="1309" t="s">
        <v>9340</v>
      </c>
      <c r="E3494" s="1313">
        <v>0.8</v>
      </c>
    </row>
    <row r="3495" spans="1:5">
      <c r="A3495" s="1309">
        <v>4354</v>
      </c>
      <c r="B3495" s="1309" t="s">
        <v>12824</v>
      </c>
      <c r="C3495" s="1309" t="s">
        <v>758</v>
      </c>
      <c r="D3495" s="1309" t="s">
        <v>9340</v>
      </c>
      <c r="E3495" s="1313">
        <v>33.69</v>
      </c>
    </row>
    <row r="3496" spans="1:5">
      <c r="A3496" s="1309">
        <v>40839</v>
      </c>
      <c r="B3496" s="1309" t="s">
        <v>12825</v>
      </c>
      <c r="C3496" s="1309" t="s">
        <v>11554</v>
      </c>
      <c r="D3496" s="1309" t="s">
        <v>9340</v>
      </c>
      <c r="E3496" s="1313">
        <v>81.069999999999993</v>
      </c>
    </row>
    <row r="3497" spans="1:5">
      <c r="A3497" s="1309">
        <v>40552</v>
      </c>
      <c r="B3497" s="1309" t="s">
        <v>12826</v>
      </c>
      <c r="C3497" s="1309" t="s">
        <v>11554</v>
      </c>
      <c r="D3497" s="1309" t="s">
        <v>9340</v>
      </c>
      <c r="E3497" s="1313">
        <v>33.54</v>
      </c>
    </row>
    <row r="3498" spans="1:5">
      <c r="A3498" s="1309">
        <v>40549</v>
      </c>
      <c r="B3498" s="1309" t="s">
        <v>12827</v>
      </c>
      <c r="C3498" s="1309" t="s">
        <v>11554</v>
      </c>
      <c r="D3498" s="1309" t="s">
        <v>9340</v>
      </c>
      <c r="E3498" s="1313">
        <v>132.80000000000001</v>
      </c>
    </row>
    <row r="3499" spans="1:5">
      <c r="A3499" s="1309">
        <v>4385</v>
      </c>
      <c r="B3499" s="1309" t="s">
        <v>12828</v>
      </c>
      <c r="C3499" s="1309" t="s">
        <v>9850</v>
      </c>
      <c r="D3499" s="1309" t="s">
        <v>9326</v>
      </c>
      <c r="E3499" s="1314">
        <v>6637.31</v>
      </c>
    </row>
    <row r="3500" spans="1:5">
      <c r="A3500" s="1309">
        <v>20078</v>
      </c>
      <c r="B3500" s="1309" t="s">
        <v>12829</v>
      </c>
      <c r="C3500" s="1309" t="s">
        <v>758</v>
      </c>
      <c r="D3500" s="1309" t="s">
        <v>9326</v>
      </c>
      <c r="E3500" s="1313">
        <v>27.62</v>
      </c>
    </row>
    <row r="3501" spans="1:5">
      <c r="A3501" s="1309">
        <v>39897</v>
      </c>
      <c r="B3501" s="1309" t="s">
        <v>12830</v>
      </c>
      <c r="C3501" s="1309" t="s">
        <v>758</v>
      </c>
      <c r="D3501" s="1309" t="s">
        <v>9340</v>
      </c>
      <c r="E3501" s="1313">
        <v>57.87</v>
      </c>
    </row>
    <row r="3502" spans="1:5">
      <c r="A3502" s="1309">
        <v>118</v>
      </c>
      <c r="B3502" s="1309" t="s">
        <v>12831</v>
      </c>
      <c r="C3502" s="1309" t="s">
        <v>758</v>
      </c>
      <c r="D3502" s="1309" t="s">
        <v>9326</v>
      </c>
      <c r="E3502" s="1313">
        <v>58.41</v>
      </c>
    </row>
    <row r="3503" spans="1:5">
      <c r="A3503" s="1309">
        <v>4396</v>
      </c>
      <c r="B3503" s="1309" t="s">
        <v>12832</v>
      </c>
      <c r="C3503" s="1309" t="s">
        <v>819</v>
      </c>
      <c r="D3503" s="1309" t="s">
        <v>9326</v>
      </c>
      <c r="E3503" s="1313">
        <v>175.11</v>
      </c>
    </row>
    <row r="3504" spans="1:5">
      <c r="A3504" s="1309">
        <v>36881</v>
      </c>
      <c r="B3504" s="1309" t="s">
        <v>12833</v>
      </c>
      <c r="C3504" s="1309" t="s">
        <v>819</v>
      </c>
      <c r="D3504" s="1309" t="s">
        <v>9326</v>
      </c>
      <c r="E3504" s="1313">
        <v>112.78</v>
      </c>
    </row>
    <row r="3505" spans="1:5">
      <c r="A3505" s="1309">
        <v>4397</v>
      </c>
      <c r="B3505" s="1309" t="s">
        <v>12834</v>
      </c>
      <c r="C3505" s="1309" t="s">
        <v>819</v>
      </c>
      <c r="D3505" s="1309" t="s">
        <v>9326</v>
      </c>
      <c r="E3505" s="1313">
        <v>190.48</v>
      </c>
    </row>
    <row r="3506" spans="1:5">
      <c r="A3506" s="1309">
        <v>36882</v>
      </c>
      <c r="B3506" s="1309" t="s">
        <v>12835</v>
      </c>
      <c r="C3506" s="1309" t="s">
        <v>819</v>
      </c>
      <c r="D3506" s="1309" t="s">
        <v>9326</v>
      </c>
      <c r="E3506" s="1313">
        <v>134.85</v>
      </c>
    </row>
    <row r="3507" spans="1:5">
      <c r="A3507" s="1309">
        <v>4751</v>
      </c>
      <c r="B3507" s="1309" t="s">
        <v>12836</v>
      </c>
      <c r="C3507" s="1309" t="s">
        <v>9513</v>
      </c>
      <c r="D3507" s="1309" t="s">
        <v>9326</v>
      </c>
      <c r="E3507" s="1313">
        <v>19.12</v>
      </c>
    </row>
    <row r="3508" spans="1:5">
      <c r="A3508" s="1309">
        <v>41066</v>
      </c>
      <c r="B3508" s="1309" t="s">
        <v>12837</v>
      </c>
      <c r="C3508" s="1309" t="s">
        <v>730</v>
      </c>
      <c r="D3508" s="1309" t="s">
        <v>9326</v>
      </c>
      <c r="E3508" s="1314">
        <v>3408.95</v>
      </c>
    </row>
    <row r="3509" spans="1:5">
      <c r="A3509" s="1309">
        <v>39604</v>
      </c>
      <c r="B3509" s="1309" t="s">
        <v>12838</v>
      </c>
      <c r="C3509" s="1309" t="s">
        <v>758</v>
      </c>
      <c r="D3509" s="1309" t="s">
        <v>9340</v>
      </c>
      <c r="E3509" s="1313">
        <v>15.61</v>
      </c>
    </row>
    <row r="3510" spans="1:5">
      <c r="A3510" s="1309">
        <v>39605</v>
      </c>
      <c r="B3510" s="1309" t="s">
        <v>12839</v>
      </c>
      <c r="C3510" s="1309" t="s">
        <v>758</v>
      </c>
      <c r="D3510" s="1309" t="s">
        <v>9340</v>
      </c>
      <c r="E3510" s="1313">
        <v>21.67</v>
      </c>
    </row>
    <row r="3511" spans="1:5">
      <c r="A3511" s="1309">
        <v>39606</v>
      </c>
      <c r="B3511" s="1309" t="s">
        <v>12840</v>
      </c>
      <c r="C3511" s="1309" t="s">
        <v>758</v>
      </c>
      <c r="D3511" s="1309" t="s">
        <v>9340</v>
      </c>
      <c r="E3511" s="1313">
        <v>27.52</v>
      </c>
    </row>
    <row r="3512" spans="1:5">
      <c r="A3512" s="1309">
        <v>39607</v>
      </c>
      <c r="B3512" s="1309" t="s">
        <v>12841</v>
      </c>
      <c r="C3512" s="1309" t="s">
        <v>758</v>
      </c>
      <c r="D3512" s="1309" t="s">
        <v>9340</v>
      </c>
      <c r="E3512" s="1313">
        <v>31.57</v>
      </c>
    </row>
    <row r="3513" spans="1:5">
      <c r="A3513" s="1309">
        <v>39594</v>
      </c>
      <c r="B3513" s="1309" t="s">
        <v>12842</v>
      </c>
      <c r="C3513" s="1309" t="s">
        <v>758</v>
      </c>
      <c r="D3513" s="1309" t="s">
        <v>9340</v>
      </c>
      <c r="E3513" s="1313">
        <v>298.86</v>
      </c>
    </row>
    <row r="3514" spans="1:5">
      <c r="A3514" s="1309">
        <v>39596</v>
      </c>
      <c r="B3514" s="1309" t="s">
        <v>12843</v>
      </c>
      <c r="C3514" s="1309" t="s">
        <v>758</v>
      </c>
      <c r="D3514" s="1309" t="s">
        <v>9340</v>
      </c>
      <c r="E3514" s="1313">
        <v>520.9</v>
      </c>
    </row>
    <row r="3515" spans="1:5">
      <c r="A3515" s="1309">
        <v>39595</v>
      </c>
      <c r="B3515" s="1309" t="s">
        <v>12844</v>
      </c>
      <c r="C3515" s="1309" t="s">
        <v>758</v>
      </c>
      <c r="D3515" s="1309" t="s">
        <v>9340</v>
      </c>
      <c r="E3515" s="1313">
        <v>437.25</v>
      </c>
    </row>
    <row r="3516" spans="1:5">
      <c r="A3516" s="1309">
        <v>39597</v>
      </c>
      <c r="B3516" s="1309" t="s">
        <v>12845</v>
      </c>
      <c r="C3516" s="1309" t="s">
        <v>758</v>
      </c>
      <c r="D3516" s="1309" t="s">
        <v>9340</v>
      </c>
      <c r="E3516" s="1313">
        <v>702.46</v>
      </c>
    </row>
    <row r="3517" spans="1:5">
      <c r="A3517" s="1309">
        <v>10731</v>
      </c>
      <c r="B3517" s="1309" t="s">
        <v>12846</v>
      </c>
      <c r="C3517" s="1309" t="s">
        <v>819</v>
      </c>
      <c r="D3517" s="1309" t="s">
        <v>9330</v>
      </c>
      <c r="E3517" s="1313">
        <v>33.1</v>
      </c>
    </row>
    <row r="3518" spans="1:5">
      <c r="A3518" s="1309">
        <v>4704</v>
      </c>
      <c r="B3518" s="1309" t="s">
        <v>12847</v>
      </c>
      <c r="C3518" s="1309" t="s">
        <v>819</v>
      </c>
      <c r="D3518" s="1309" t="s">
        <v>9326</v>
      </c>
      <c r="E3518" s="1313">
        <v>29.87</v>
      </c>
    </row>
    <row r="3519" spans="1:5">
      <c r="A3519" s="1309">
        <v>10730</v>
      </c>
      <c r="B3519" s="1309" t="s">
        <v>12848</v>
      </c>
      <c r="C3519" s="1309" t="s">
        <v>819</v>
      </c>
      <c r="D3519" s="1309" t="s">
        <v>9326</v>
      </c>
      <c r="E3519" s="1313">
        <v>32</v>
      </c>
    </row>
    <row r="3520" spans="1:5">
      <c r="A3520" s="1309">
        <v>4729</v>
      </c>
      <c r="B3520" s="1309" t="s">
        <v>12849</v>
      </c>
      <c r="C3520" s="1309" t="s">
        <v>714</v>
      </c>
      <c r="D3520" s="1309" t="s">
        <v>9326</v>
      </c>
      <c r="E3520" s="1313">
        <v>136.46</v>
      </c>
    </row>
    <row r="3521" spans="1:5">
      <c r="A3521" s="1309">
        <v>4720</v>
      </c>
      <c r="B3521" s="1309" t="s">
        <v>12850</v>
      </c>
      <c r="C3521" s="1309" t="s">
        <v>714</v>
      </c>
      <c r="D3521" s="1309" t="s">
        <v>9326</v>
      </c>
      <c r="E3521" s="1313">
        <v>156.36000000000001</v>
      </c>
    </row>
    <row r="3522" spans="1:5">
      <c r="A3522" s="1309">
        <v>4721</v>
      </c>
      <c r="B3522" s="1309" t="s">
        <v>12851</v>
      </c>
      <c r="C3522" s="1309" t="s">
        <v>714</v>
      </c>
      <c r="D3522" s="1309" t="s">
        <v>9326</v>
      </c>
      <c r="E3522" s="1313">
        <v>135.43</v>
      </c>
    </row>
    <row r="3523" spans="1:5">
      <c r="A3523" s="1309">
        <v>4718</v>
      </c>
      <c r="B3523" s="1309" t="s">
        <v>12852</v>
      </c>
      <c r="C3523" s="1309" t="s">
        <v>714</v>
      </c>
      <c r="D3523" s="1309" t="s">
        <v>9330</v>
      </c>
      <c r="E3523" s="1313">
        <v>136.15</v>
      </c>
    </row>
    <row r="3524" spans="1:5">
      <c r="A3524" s="1309">
        <v>4722</v>
      </c>
      <c r="B3524" s="1309" t="s">
        <v>12853</v>
      </c>
      <c r="C3524" s="1309" t="s">
        <v>714</v>
      </c>
      <c r="D3524" s="1309" t="s">
        <v>9326</v>
      </c>
      <c r="E3524" s="1313">
        <v>127.93</v>
      </c>
    </row>
    <row r="3525" spans="1:5">
      <c r="A3525" s="1309">
        <v>4723</v>
      </c>
      <c r="B3525" s="1309" t="s">
        <v>12854</v>
      </c>
      <c r="C3525" s="1309" t="s">
        <v>714</v>
      </c>
      <c r="D3525" s="1309" t="s">
        <v>9326</v>
      </c>
      <c r="E3525" s="1313">
        <v>126.83</v>
      </c>
    </row>
    <row r="3526" spans="1:5">
      <c r="A3526" s="1309">
        <v>4727</v>
      </c>
      <c r="B3526" s="1309" t="s">
        <v>12855</v>
      </c>
      <c r="C3526" s="1309" t="s">
        <v>714</v>
      </c>
      <c r="D3526" s="1309" t="s">
        <v>9326</v>
      </c>
      <c r="E3526" s="1313">
        <v>116.09</v>
      </c>
    </row>
    <row r="3527" spans="1:5">
      <c r="A3527" s="1309">
        <v>4748</v>
      </c>
      <c r="B3527" s="1309" t="s">
        <v>12856</v>
      </c>
      <c r="C3527" s="1309" t="s">
        <v>714</v>
      </c>
      <c r="D3527" s="1309" t="s">
        <v>9326</v>
      </c>
      <c r="E3527" s="1313">
        <v>125.09</v>
      </c>
    </row>
    <row r="3528" spans="1:5">
      <c r="A3528" s="1309">
        <v>4730</v>
      </c>
      <c r="B3528" s="1309" t="s">
        <v>12857</v>
      </c>
      <c r="C3528" s="1309" t="s">
        <v>714</v>
      </c>
      <c r="D3528" s="1309" t="s">
        <v>9326</v>
      </c>
      <c r="E3528" s="1313">
        <v>127.3</v>
      </c>
    </row>
    <row r="3529" spans="1:5">
      <c r="A3529" s="1309">
        <v>13186</v>
      </c>
      <c r="B3529" s="1309" t="s">
        <v>12858</v>
      </c>
      <c r="C3529" s="1309" t="s">
        <v>714</v>
      </c>
      <c r="D3529" s="1309" t="s">
        <v>9326</v>
      </c>
      <c r="E3529" s="1313">
        <v>100.29</v>
      </c>
    </row>
    <row r="3530" spans="1:5">
      <c r="A3530" s="1309">
        <v>10737</v>
      </c>
      <c r="B3530" s="1309" t="s">
        <v>12859</v>
      </c>
      <c r="C3530" s="1309" t="s">
        <v>819</v>
      </c>
      <c r="D3530" s="1309" t="s">
        <v>9326</v>
      </c>
      <c r="E3530" s="1313">
        <v>104.02</v>
      </c>
    </row>
    <row r="3531" spans="1:5">
      <c r="A3531" s="1309">
        <v>10734</v>
      </c>
      <c r="B3531" s="1309" t="s">
        <v>12860</v>
      </c>
      <c r="C3531" s="1309" t="s">
        <v>819</v>
      </c>
      <c r="D3531" s="1309" t="s">
        <v>9326</v>
      </c>
      <c r="E3531" s="1313">
        <v>61.87</v>
      </c>
    </row>
    <row r="3532" spans="1:5">
      <c r="A3532" s="1309">
        <v>4708</v>
      </c>
      <c r="B3532" s="1309" t="s">
        <v>12861</v>
      </c>
      <c r="C3532" s="1309" t="s">
        <v>819</v>
      </c>
      <c r="D3532" s="1309" t="s">
        <v>9326</v>
      </c>
      <c r="E3532" s="1313">
        <v>120.02</v>
      </c>
    </row>
    <row r="3533" spans="1:5">
      <c r="A3533" s="1309">
        <v>4712</v>
      </c>
      <c r="B3533" s="1309" t="s">
        <v>12862</v>
      </c>
      <c r="C3533" s="1309" t="s">
        <v>819</v>
      </c>
      <c r="D3533" s="1309" t="s">
        <v>9326</v>
      </c>
      <c r="E3533" s="1313">
        <v>58.67</v>
      </c>
    </row>
    <row r="3534" spans="1:5">
      <c r="A3534" s="1309">
        <v>4710</v>
      </c>
      <c r="B3534" s="1309" t="s">
        <v>12863</v>
      </c>
      <c r="C3534" s="1309" t="s">
        <v>819</v>
      </c>
      <c r="D3534" s="1309" t="s">
        <v>9326</v>
      </c>
      <c r="E3534" s="1313">
        <v>188.17</v>
      </c>
    </row>
    <row r="3535" spans="1:5">
      <c r="A3535" s="1309">
        <v>4746</v>
      </c>
      <c r="B3535" s="1309" t="s">
        <v>12864</v>
      </c>
      <c r="C3535" s="1309" t="s">
        <v>714</v>
      </c>
      <c r="D3535" s="1309" t="s">
        <v>9326</v>
      </c>
      <c r="E3535" s="1313">
        <v>95.08</v>
      </c>
    </row>
    <row r="3536" spans="1:5">
      <c r="A3536" s="1309">
        <v>4750</v>
      </c>
      <c r="B3536" s="1309" t="s">
        <v>12865</v>
      </c>
      <c r="C3536" s="1309" t="s">
        <v>9513</v>
      </c>
      <c r="D3536" s="1309" t="s">
        <v>9330</v>
      </c>
      <c r="E3536" s="1313">
        <v>17.52</v>
      </c>
    </row>
    <row r="3537" spans="1:5">
      <c r="A3537" s="1309">
        <v>41065</v>
      </c>
      <c r="B3537" s="1309" t="s">
        <v>12866</v>
      </c>
      <c r="C3537" s="1309" t="s">
        <v>730</v>
      </c>
      <c r="D3537" s="1309" t="s">
        <v>9326</v>
      </c>
      <c r="E3537" s="1314">
        <v>3122</v>
      </c>
    </row>
    <row r="3538" spans="1:5">
      <c r="A3538" s="1309">
        <v>34747</v>
      </c>
      <c r="B3538" s="1309" t="s">
        <v>12867</v>
      </c>
      <c r="C3538" s="1309" t="s">
        <v>689</v>
      </c>
      <c r="D3538" s="1309" t="s">
        <v>9326</v>
      </c>
      <c r="E3538" s="1313">
        <v>53.84</v>
      </c>
    </row>
    <row r="3539" spans="1:5">
      <c r="A3539" s="1309">
        <v>4826</v>
      </c>
      <c r="B3539" s="1309" t="s">
        <v>12868</v>
      </c>
      <c r="C3539" s="1309" t="s">
        <v>689</v>
      </c>
      <c r="D3539" s="1309" t="s">
        <v>9326</v>
      </c>
      <c r="E3539" s="1313">
        <v>57.89</v>
      </c>
    </row>
    <row r="3540" spans="1:5">
      <c r="A3540" s="1309">
        <v>41975</v>
      </c>
      <c r="B3540" s="1309" t="s">
        <v>12869</v>
      </c>
      <c r="C3540" s="1309" t="s">
        <v>819</v>
      </c>
      <c r="D3540" s="1309" t="s">
        <v>9340</v>
      </c>
      <c r="E3540" s="1313">
        <v>76.52</v>
      </c>
    </row>
    <row r="3541" spans="1:5">
      <c r="A3541" s="1309">
        <v>4825</v>
      </c>
      <c r="B3541" s="1309" t="s">
        <v>12870</v>
      </c>
      <c r="C3541" s="1309" t="s">
        <v>689</v>
      </c>
      <c r="D3541" s="1309" t="s">
        <v>9326</v>
      </c>
      <c r="E3541" s="1313">
        <v>80.13</v>
      </c>
    </row>
    <row r="3542" spans="1:5">
      <c r="A3542" s="1309">
        <v>34744</v>
      </c>
      <c r="B3542" s="1309" t="s">
        <v>12871</v>
      </c>
      <c r="C3542" s="1309" t="s">
        <v>819</v>
      </c>
      <c r="D3542" s="1309" t="s">
        <v>9340</v>
      </c>
      <c r="E3542" s="1313">
        <v>20.92</v>
      </c>
    </row>
    <row r="3543" spans="1:5">
      <c r="A3543" s="1309">
        <v>39430</v>
      </c>
      <c r="B3543" s="1309" t="s">
        <v>12872</v>
      </c>
      <c r="C3543" s="1309" t="s">
        <v>758</v>
      </c>
      <c r="D3543" s="1309" t="s">
        <v>9326</v>
      </c>
      <c r="E3543" s="1313">
        <v>2.4</v>
      </c>
    </row>
    <row r="3544" spans="1:5">
      <c r="A3544" s="1309">
        <v>39573</v>
      </c>
      <c r="B3544" s="1309" t="s">
        <v>12873</v>
      </c>
      <c r="C3544" s="1309" t="s">
        <v>758</v>
      </c>
      <c r="D3544" s="1309" t="s">
        <v>9326</v>
      </c>
      <c r="E3544" s="1313">
        <v>2.36</v>
      </c>
    </row>
    <row r="3545" spans="1:5">
      <c r="A3545" s="1309">
        <v>38410</v>
      </c>
      <c r="B3545" s="1309" t="s">
        <v>12874</v>
      </c>
      <c r="C3545" s="1309" t="s">
        <v>758</v>
      </c>
      <c r="D3545" s="1309" t="s">
        <v>9340</v>
      </c>
      <c r="E3545" s="1314">
        <v>14839.89</v>
      </c>
    </row>
    <row r="3546" spans="1:5">
      <c r="A3546" s="1309">
        <v>41596</v>
      </c>
      <c r="B3546" s="1309" t="s">
        <v>12875</v>
      </c>
      <c r="C3546" s="1309" t="s">
        <v>9401</v>
      </c>
      <c r="D3546" s="1309" t="s">
        <v>9340</v>
      </c>
      <c r="E3546" s="1313">
        <v>14.1</v>
      </c>
    </row>
    <row r="3547" spans="1:5">
      <c r="A3547" s="1309">
        <v>41598</v>
      </c>
      <c r="B3547" s="1309" t="s">
        <v>12876</v>
      </c>
      <c r="C3547" s="1309" t="s">
        <v>9401</v>
      </c>
      <c r="D3547" s="1309" t="s">
        <v>9340</v>
      </c>
      <c r="E3547" s="1313">
        <v>14.1</v>
      </c>
    </row>
    <row r="3548" spans="1:5">
      <c r="A3548" s="1309">
        <v>41594</v>
      </c>
      <c r="B3548" s="1309" t="s">
        <v>12877</v>
      </c>
      <c r="C3548" s="1309" t="s">
        <v>9401</v>
      </c>
      <c r="D3548" s="1309" t="s">
        <v>9340</v>
      </c>
      <c r="E3548" s="1313">
        <v>14.33</v>
      </c>
    </row>
    <row r="3549" spans="1:5">
      <c r="A3549" s="1309">
        <v>43663</v>
      </c>
      <c r="B3549" s="1309" t="s">
        <v>12878</v>
      </c>
      <c r="C3549" s="1309" t="s">
        <v>9401</v>
      </c>
      <c r="D3549" s="1309" t="s">
        <v>9340</v>
      </c>
      <c r="E3549" s="1313">
        <v>11.8</v>
      </c>
    </row>
    <row r="3550" spans="1:5">
      <c r="A3550" s="1309">
        <v>4766</v>
      </c>
      <c r="B3550" s="1309" t="s">
        <v>12879</v>
      </c>
      <c r="C3550" s="1309" t="s">
        <v>9401</v>
      </c>
      <c r="D3550" s="1309" t="s">
        <v>9340</v>
      </c>
      <c r="E3550" s="1313">
        <v>11.11</v>
      </c>
    </row>
    <row r="3551" spans="1:5">
      <c r="A3551" s="1309">
        <v>43664</v>
      </c>
      <c r="B3551" s="1309" t="s">
        <v>12880</v>
      </c>
      <c r="C3551" s="1309" t="s">
        <v>9401</v>
      </c>
      <c r="D3551" s="1309" t="s">
        <v>9340</v>
      </c>
      <c r="E3551" s="1313">
        <v>11.86</v>
      </c>
    </row>
    <row r="3552" spans="1:5">
      <c r="A3552" s="1309">
        <v>43082</v>
      </c>
      <c r="B3552" s="1309" t="s">
        <v>12881</v>
      </c>
      <c r="C3552" s="1309" t="s">
        <v>9401</v>
      </c>
      <c r="D3552" s="1309" t="s">
        <v>9340</v>
      </c>
      <c r="E3552" s="1313">
        <v>12.93</v>
      </c>
    </row>
    <row r="3553" spans="1:5">
      <c r="A3553" s="1309">
        <v>43665</v>
      </c>
      <c r="B3553" s="1309" t="s">
        <v>12882</v>
      </c>
      <c r="C3553" s="1309" t="s">
        <v>9401</v>
      </c>
      <c r="D3553" s="1309" t="s">
        <v>9340</v>
      </c>
      <c r="E3553" s="1313">
        <v>11.11</v>
      </c>
    </row>
    <row r="3554" spans="1:5">
      <c r="A3554" s="1309">
        <v>10966</v>
      </c>
      <c r="B3554" s="1309" t="s">
        <v>12883</v>
      </c>
      <c r="C3554" s="1309" t="s">
        <v>9401</v>
      </c>
      <c r="D3554" s="1309" t="s">
        <v>9340</v>
      </c>
      <c r="E3554" s="1313">
        <v>11.8</v>
      </c>
    </row>
    <row r="3555" spans="1:5">
      <c r="A3555" s="1309">
        <v>43692</v>
      </c>
      <c r="B3555" s="1309" t="s">
        <v>12884</v>
      </c>
      <c r="C3555" s="1309" t="s">
        <v>9401</v>
      </c>
      <c r="D3555" s="1309" t="s">
        <v>9340</v>
      </c>
      <c r="E3555" s="1313">
        <v>11.8</v>
      </c>
    </row>
    <row r="3556" spans="1:5">
      <c r="A3556" s="1309">
        <v>43083</v>
      </c>
      <c r="B3556" s="1309" t="s">
        <v>12885</v>
      </c>
      <c r="C3556" s="1309" t="s">
        <v>9401</v>
      </c>
      <c r="D3556" s="1309" t="s">
        <v>9340</v>
      </c>
      <c r="E3556" s="1313">
        <v>11.2</v>
      </c>
    </row>
    <row r="3557" spans="1:5">
      <c r="A3557" s="1309">
        <v>40535</v>
      </c>
      <c r="B3557" s="1309" t="s">
        <v>12886</v>
      </c>
      <c r="C3557" s="1309" t="s">
        <v>9401</v>
      </c>
      <c r="D3557" s="1309" t="s">
        <v>9340</v>
      </c>
      <c r="E3557" s="1313">
        <v>11.2</v>
      </c>
    </row>
    <row r="3558" spans="1:5">
      <c r="A3558" s="1309">
        <v>39427</v>
      </c>
      <c r="B3558" s="1309" t="s">
        <v>12887</v>
      </c>
      <c r="C3558" s="1309" t="s">
        <v>689</v>
      </c>
      <c r="D3558" s="1309" t="s">
        <v>9326</v>
      </c>
      <c r="E3558" s="1313">
        <v>6.37</v>
      </c>
    </row>
    <row r="3559" spans="1:5">
      <c r="A3559" s="1309">
        <v>39424</v>
      </c>
      <c r="B3559" s="1309" t="s">
        <v>12888</v>
      </c>
      <c r="C3559" s="1309" t="s">
        <v>689</v>
      </c>
      <c r="D3559" s="1309" t="s">
        <v>9326</v>
      </c>
      <c r="E3559" s="1313">
        <v>3.79</v>
      </c>
    </row>
    <row r="3560" spans="1:5">
      <c r="A3560" s="1309">
        <v>39425</v>
      </c>
      <c r="B3560" s="1309" t="s">
        <v>12889</v>
      </c>
      <c r="C3560" s="1309" t="s">
        <v>689</v>
      </c>
      <c r="D3560" s="1309" t="s">
        <v>9326</v>
      </c>
      <c r="E3560" s="1313">
        <v>3.74</v>
      </c>
    </row>
    <row r="3561" spans="1:5">
      <c r="A3561" s="1309">
        <v>40664</v>
      </c>
      <c r="B3561" s="1309" t="s">
        <v>12890</v>
      </c>
      <c r="C3561" s="1309" t="s">
        <v>9401</v>
      </c>
      <c r="D3561" s="1309" t="s">
        <v>9340</v>
      </c>
      <c r="E3561" s="1313">
        <v>22.98</v>
      </c>
    </row>
    <row r="3562" spans="1:5">
      <c r="A3562" s="1309">
        <v>34360</v>
      </c>
      <c r="B3562" s="1309" t="s">
        <v>12891</v>
      </c>
      <c r="C3562" s="1309" t="s">
        <v>9401</v>
      </c>
      <c r="D3562" s="1309" t="s">
        <v>9340</v>
      </c>
      <c r="E3562" s="1313">
        <v>40.83</v>
      </c>
    </row>
    <row r="3563" spans="1:5">
      <c r="A3563" s="1309">
        <v>20259</v>
      </c>
      <c r="B3563" s="1309" t="s">
        <v>12892</v>
      </c>
      <c r="C3563" s="1309" t="s">
        <v>689</v>
      </c>
      <c r="D3563" s="1309" t="s">
        <v>9326</v>
      </c>
      <c r="E3563" s="1313">
        <v>13</v>
      </c>
    </row>
    <row r="3564" spans="1:5">
      <c r="A3564" s="1309">
        <v>14077</v>
      </c>
      <c r="B3564" s="1309" t="s">
        <v>12893</v>
      </c>
      <c r="C3564" s="1309" t="s">
        <v>689</v>
      </c>
      <c r="D3564" s="1309" t="s">
        <v>9326</v>
      </c>
      <c r="E3564" s="1313">
        <v>198.97</v>
      </c>
    </row>
    <row r="3565" spans="1:5">
      <c r="A3565" s="1309">
        <v>3678</v>
      </c>
      <c r="B3565" s="1309" t="s">
        <v>12894</v>
      </c>
      <c r="C3565" s="1309" t="s">
        <v>689</v>
      </c>
      <c r="D3565" s="1309" t="s">
        <v>9326</v>
      </c>
      <c r="E3565" s="1313">
        <v>89.93</v>
      </c>
    </row>
    <row r="3566" spans="1:5">
      <c r="A3566" s="1309">
        <v>39418</v>
      </c>
      <c r="B3566" s="1309" t="s">
        <v>12895</v>
      </c>
      <c r="C3566" s="1309" t="s">
        <v>689</v>
      </c>
      <c r="D3566" s="1309" t="s">
        <v>9326</v>
      </c>
      <c r="E3566" s="1313">
        <v>7.1</v>
      </c>
    </row>
    <row r="3567" spans="1:5">
      <c r="A3567" s="1309">
        <v>39419</v>
      </c>
      <c r="B3567" s="1309" t="s">
        <v>12896</v>
      </c>
      <c r="C3567" s="1309" t="s">
        <v>689</v>
      </c>
      <c r="D3567" s="1309" t="s">
        <v>9326</v>
      </c>
      <c r="E3567" s="1313">
        <v>8.65</v>
      </c>
    </row>
    <row r="3568" spans="1:5">
      <c r="A3568" s="1309">
        <v>39420</v>
      </c>
      <c r="B3568" s="1309" t="s">
        <v>12897</v>
      </c>
      <c r="C3568" s="1309" t="s">
        <v>689</v>
      </c>
      <c r="D3568" s="1309" t="s">
        <v>9326</v>
      </c>
      <c r="E3568" s="1313">
        <v>9.5500000000000007</v>
      </c>
    </row>
    <row r="3569" spans="1:5">
      <c r="A3569" s="1309">
        <v>39571</v>
      </c>
      <c r="B3569" s="1309" t="s">
        <v>12898</v>
      </c>
      <c r="C3569" s="1309" t="s">
        <v>689</v>
      </c>
      <c r="D3569" s="1309" t="s">
        <v>9326</v>
      </c>
      <c r="E3569" s="1313">
        <v>5.77</v>
      </c>
    </row>
    <row r="3570" spans="1:5">
      <c r="A3570" s="1309">
        <v>39421</v>
      </c>
      <c r="B3570" s="1309" t="s">
        <v>12899</v>
      </c>
      <c r="C3570" s="1309" t="s">
        <v>689</v>
      </c>
      <c r="D3570" s="1309" t="s">
        <v>9326</v>
      </c>
      <c r="E3570" s="1313">
        <v>8.41</v>
      </c>
    </row>
    <row r="3571" spans="1:5">
      <c r="A3571" s="1309">
        <v>39422</v>
      </c>
      <c r="B3571" s="1309" t="s">
        <v>12900</v>
      </c>
      <c r="C3571" s="1309" t="s">
        <v>689</v>
      </c>
      <c r="D3571" s="1309" t="s">
        <v>9330</v>
      </c>
      <c r="E3571" s="1313">
        <v>9.82</v>
      </c>
    </row>
    <row r="3572" spans="1:5">
      <c r="A3572" s="1309">
        <v>39423</v>
      </c>
      <c r="B3572" s="1309" t="s">
        <v>12901</v>
      </c>
      <c r="C3572" s="1309" t="s">
        <v>689</v>
      </c>
      <c r="D3572" s="1309" t="s">
        <v>9326</v>
      </c>
      <c r="E3572" s="1313">
        <v>11.4</v>
      </c>
    </row>
    <row r="3573" spans="1:5">
      <c r="A3573" s="1309">
        <v>39426</v>
      </c>
      <c r="B3573" s="1309" t="s">
        <v>12902</v>
      </c>
      <c r="C3573" s="1309" t="s">
        <v>689</v>
      </c>
      <c r="D3573" s="1309" t="s">
        <v>9326</v>
      </c>
      <c r="E3573" s="1313">
        <v>25.63</v>
      </c>
    </row>
    <row r="3574" spans="1:5">
      <c r="A3574" s="1309">
        <v>39429</v>
      </c>
      <c r="B3574" s="1309" t="s">
        <v>12903</v>
      </c>
      <c r="C3574" s="1309" t="s">
        <v>689</v>
      </c>
      <c r="D3574" s="1309" t="s">
        <v>9326</v>
      </c>
      <c r="E3574" s="1313">
        <v>8.08</v>
      </c>
    </row>
    <row r="3575" spans="1:5">
      <c r="A3575" s="1309">
        <v>39428</v>
      </c>
      <c r="B3575" s="1309" t="s">
        <v>12904</v>
      </c>
      <c r="C3575" s="1309" t="s">
        <v>689</v>
      </c>
      <c r="D3575" s="1309" t="s">
        <v>9326</v>
      </c>
      <c r="E3575" s="1313">
        <v>6.18</v>
      </c>
    </row>
    <row r="3576" spans="1:5">
      <c r="A3576" s="1309">
        <v>39572</v>
      </c>
      <c r="B3576" s="1309" t="s">
        <v>12905</v>
      </c>
      <c r="C3576" s="1309" t="s">
        <v>689</v>
      </c>
      <c r="D3576" s="1309" t="s">
        <v>9326</v>
      </c>
      <c r="E3576" s="1313">
        <v>5.35</v>
      </c>
    </row>
    <row r="3577" spans="1:5">
      <c r="A3577" s="1309">
        <v>39570</v>
      </c>
      <c r="B3577" s="1309" t="s">
        <v>12906</v>
      </c>
      <c r="C3577" s="1309" t="s">
        <v>689</v>
      </c>
      <c r="D3577" s="1309" t="s">
        <v>9326</v>
      </c>
      <c r="E3577" s="1313">
        <v>5.67</v>
      </c>
    </row>
    <row r="3578" spans="1:5">
      <c r="A3578" s="1309">
        <v>39569</v>
      </c>
      <c r="B3578" s="1309" t="s">
        <v>12907</v>
      </c>
      <c r="C3578" s="1309" t="s">
        <v>689</v>
      </c>
      <c r="D3578" s="1309" t="s">
        <v>9326</v>
      </c>
      <c r="E3578" s="1313">
        <v>5.6</v>
      </c>
    </row>
    <row r="3579" spans="1:5">
      <c r="A3579" s="1309">
        <v>11552</v>
      </c>
      <c r="B3579" s="1309" t="s">
        <v>12908</v>
      </c>
      <c r="C3579" s="1309" t="s">
        <v>689</v>
      </c>
      <c r="D3579" s="1309" t="s">
        <v>9326</v>
      </c>
      <c r="E3579" s="1313">
        <v>6.77</v>
      </c>
    </row>
    <row r="3580" spans="1:5">
      <c r="A3580" s="1309">
        <v>40598</v>
      </c>
      <c r="B3580" s="1309" t="s">
        <v>12909</v>
      </c>
      <c r="C3580" s="1309" t="s">
        <v>9401</v>
      </c>
      <c r="D3580" s="1309" t="s">
        <v>9340</v>
      </c>
      <c r="E3580" s="1313">
        <v>10.92</v>
      </c>
    </row>
    <row r="3581" spans="1:5">
      <c r="A3581" s="1309">
        <v>39029</v>
      </c>
      <c r="B3581" s="1309" t="s">
        <v>12910</v>
      </c>
      <c r="C3581" s="1309" t="s">
        <v>689</v>
      </c>
      <c r="D3581" s="1309" t="s">
        <v>9326</v>
      </c>
      <c r="E3581" s="1313">
        <v>18.100000000000001</v>
      </c>
    </row>
    <row r="3582" spans="1:5">
      <c r="A3582" s="1309">
        <v>39028</v>
      </c>
      <c r="B3582" s="1309" t="s">
        <v>12911</v>
      </c>
      <c r="C3582" s="1309" t="s">
        <v>689</v>
      </c>
      <c r="D3582" s="1309" t="s">
        <v>9326</v>
      </c>
      <c r="E3582" s="1313">
        <v>10.53</v>
      </c>
    </row>
    <row r="3583" spans="1:5">
      <c r="A3583" s="1309">
        <v>39328</v>
      </c>
      <c r="B3583" s="1309" t="s">
        <v>12912</v>
      </c>
      <c r="C3583" s="1309" t="s">
        <v>689</v>
      </c>
      <c r="D3583" s="1309" t="s">
        <v>9326</v>
      </c>
      <c r="E3583" s="1313">
        <v>5.79</v>
      </c>
    </row>
    <row r="3584" spans="1:5">
      <c r="A3584" s="1309">
        <v>38541</v>
      </c>
      <c r="B3584" s="1309" t="s">
        <v>12913</v>
      </c>
      <c r="C3584" s="1309" t="s">
        <v>758</v>
      </c>
      <c r="D3584" s="1309" t="s">
        <v>9340</v>
      </c>
      <c r="E3584" s="1314">
        <v>2944736.82</v>
      </c>
    </row>
    <row r="3585" spans="1:5">
      <c r="A3585" s="1309">
        <v>38542</v>
      </c>
      <c r="B3585" s="1309" t="s">
        <v>12914</v>
      </c>
      <c r="C3585" s="1309" t="s">
        <v>758</v>
      </c>
      <c r="D3585" s="1309" t="s">
        <v>9340</v>
      </c>
      <c r="E3585" s="1314">
        <v>4578947.34</v>
      </c>
    </row>
    <row r="3586" spans="1:5">
      <c r="A3586" s="1309">
        <v>38543</v>
      </c>
      <c r="B3586" s="1309" t="s">
        <v>12915</v>
      </c>
      <c r="C3586" s="1309" t="s">
        <v>758</v>
      </c>
      <c r="D3586" s="1309" t="s">
        <v>9340</v>
      </c>
      <c r="E3586" s="1314">
        <v>1121052.6599999999</v>
      </c>
    </row>
    <row r="3587" spans="1:5">
      <c r="A3587" s="1309">
        <v>40406</v>
      </c>
      <c r="B3587" s="1309" t="s">
        <v>12916</v>
      </c>
      <c r="C3587" s="1309" t="s">
        <v>758</v>
      </c>
      <c r="D3587" s="1309" t="s">
        <v>9340</v>
      </c>
      <c r="E3587" s="1314">
        <v>63867.34</v>
      </c>
    </row>
    <row r="3588" spans="1:5">
      <c r="A3588" s="1309">
        <v>40789</v>
      </c>
      <c r="B3588" s="1309" t="s">
        <v>12917</v>
      </c>
      <c r="C3588" s="1309" t="s">
        <v>758</v>
      </c>
      <c r="D3588" s="1309" t="s">
        <v>9340</v>
      </c>
      <c r="E3588" s="1314">
        <v>9203.93</v>
      </c>
    </row>
    <row r="3589" spans="1:5">
      <c r="A3589" s="1309">
        <v>40791</v>
      </c>
      <c r="B3589" s="1309" t="s">
        <v>12918</v>
      </c>
      <c r="C3589" s="1309" t="s">
        <v>758</v>
      </c>
      <c r="D3589" s="1309" t="s">
        <v>9340</v>
      </c>
      <c r="E3589" s="1314">
        <v>28812.33</v>
      </c>
    </row>
    <row r="3590" spans="1:5">
      <c r="A3590" s="1309">
        <v>11651</v>
      </c>
      <c r="B3590" s="1309" t="s">
        <v>12919</v>
      </c>
      <c r="C3590" s="1309" t="s">
        <v>758</v>
      </c>
      <c r="D3590" s="1309" t="s">
        <v>9340</v>
      </c>
      <c r="E3590" s="1314">
        <v>15757.87</v>
      </c>
    </row>
    <row r="3591" spans="1:5">
      <c r="A3591" s="1309">
        <v>40435</v>
      </c>
      <c r="B3591" s="1309" t="s">
        <v>12920</v>
      </c>
      <c r="C3591" s="1309" t="s">
        <v>758</v>
      </c>
      <c r="D3591" s="1309" t="s">
        <v>9340</v>
      </c>
      <c r="E3591" s="1314">
        <v>615000</v>
      </c>
    </row>
    <row r="3592" spans="1:5">
      <c r="A3592" s="1309">
        <v>39012</v>
      </c>
      <c r="B3592" s="1309" t="s">
        <v>12921</v>
      </c>
      <c r="C3592" s="1309" t="s">
        <v>758</v>
      </c>
      <c r="D3592" s="1309" t="s">
        <v>9340</v>
      </c>
      <c r="E3592" s="1314">
        <v>641667.48</v>
      </c>
    </row>
    <row r="3593" spans="1:5">
      <c r="A3593" s="1309">
        <v>13617</v>
      </c>
      <c r="B3593" s="1309" t="s">
        <v>12922</v>
      </c>
      <c r="C3593" s="1309" t="s">
        <v>758</v>
      </c>
      <c r="D3593" s="1309" t="s">
        <v>9326</v>
      </c>
      <c r="E3593" s="1314">
        <v>66422.64</v>
      </c>
    </row>
    <row r="3594" spans="1:5">
      <c r="A3594" s="1309">
        <v>35274</v>
      </c>
      <c r="B3594" s="1309" t="s">
        <v>12923</v>
      </c>
      <c r="C3594" s="1309" t="s">
        <v>689</v>
      </c>
      <c r="D3594" s="1309" t="s">
        <v>9326</v>
      </c>
      <c r="E3594" s="1313">
        <v>56.33</v>
      </c>
    </row>
    <row r="3595" spans="1:5">
      <c r="A3595" s="1309">
        <v>35275</v>
      </c>
      <c r="B3595" s="1309" t="s">
        <v>12924</v>
      </c>
      <c r="C3595" s="1309" t="s">
        <v>689</v>
      </c>
      <c r="D3595" s="1309" t="s">
        <v>9326</v>
      </c>
      <c r="E3595" s="1313">
        <v>119.56</v>
      </c>
    </row>
    <row r="3596" spans="1:5">
      <c r="A3596" s="1309">
        <v>35276</v>
      </c>
      <c r="B3596" s="1309" t="s">
        <v>12925</v>
      </c>
      <c r="C3596" s="1309" t="s">
        <v>689</v>
      </c>
      <c r="D3596" s="1309" t="s">
        <v>9326</v>
      </c>
      <c r="E3596" s="1313">
        <v>208.03</v>
      </c>
    </row>
    <row r="3597" spans="1:5">
      <c r="A3597" s="1309">
        <v>38386</v>
      </c>
      <c r="B3597" s="1309" t="s">
        <v>12926</v>
      </c>
      <c r="C3597" s="1309" t="s">
        <v>758</v>
      </c>
      <c r="D3597" s="1309" t="s">
        <v>9326</v>
      </c>
      <c r="E3597" s="1313">
        <v>5.5</v>
      </c>
    </row>
    <row r="3598" spans="1:5">
      <c r="A3598" s="1309">
        <v>11091</v>
      </c>
      <c r="B3598" s="1309" t="s">
        <v>12927</v>
      </c>
      <c r="C3598" s="1309" t="s">
        <v>758</v>
      </c>
      <c r="D3598" s="1309" t="s">
        <v>9326</v>
      </c>
      <c r="E3598" s="1313">
        <v>1.82</v>
      </c>
    </row>
    <row r="3599" spans="1:5">
      <c r="A3599" s="1309">
        <v>37586</v>
      </c>
      <c r="B3599" s="1309" t="s">
        <v>12928</v>
      </c>
      <c r="C3599" s="1309" t="s">
        <v>11554</v>
      </c>
      <c r="D3599" s="1309" t="s">
        <v>9340</v>
      </c>
      <c r="E3599" s="1313">
        <v>46.56</v>
      </c>
    </row>
    <row r="3600" spans="1:5">
      <c r="A3600" s="1309">
        <v>37395</v>
      </c>
      <c r="B3600" s="1309" t="s">
        <v>12929</v>
      </c>
      <c r="C3600" s="1309" t="s">
        <v>11554</v>
      </c>
      <c r="D3600" s="1309" t="s">
        <v>9340</v>
      </c>
      <c r="E3600" s="1313">
        <v>40.03</v>
      </c>
    </row>
    <row r="3601" spans="1:5">
      <c r="A3601" s="1309">
        <v>14147</v>
      </c>
      <c r="B3601" s="1309" t="s">
        <v>12930</v>
      </c>
      <c r="C3601" s="1309" t="s">
        <v>11554</v>
      </c>
      <c r="D3601" s="1309" t="s">
        <v>9340</v>
      </c>
      <c r="E3601" s="1313">
        <v>53.1</v>
      </c>
    </row>
    <row r="3602" spans="1:5">
      <c r="A3602" s="1309">
        <v>37396</v>
      </c>
      <c r="B3602" s="1309" t="s">
        <v>12931</v>
      </c>
      <c r="C3602" s="1309" t="s">
        <v>11554</v>
      </c>
      <c r="D3602" s="1309" t="s">
        <v>9340</v>
      </c>
      <c r="E3602" s="1313">
        <v>32.76</v>
      </c>
    </row>
    <row r="3603" spans="1:5">
      <c r="A3603" s="1309">
        <v>37397</v>
      </c>
      <c r="B3603" s="1309" t="s">
        <v>12932</v>
      </c>
      <c r="C3603" s="1309" t="s">
        <v>11554</v>
      </c>
      <c r="D3603" s="1309" t="s">
        <v>9340</v>
      </c>
      <c r="E3603" s="1313">
        <v>34.31</v>
      </c>
    </row>
    <row r="3604" spans="1:5">
      <c r="A3604" s="1309">
        <v>43606</v>
      </c>
      <c r="B3604" s="1309" t="s">
        <v>12933</v>
      </c>
      <c r="C3604" s="1309" t="s">
        <v>758</v>
      </c>
      <c r="D3604" s="1309" t="s">
        <v>9326</v>
      </c>
      <c r="E3604" s="1313">
        <v>8.11</v>
      </c>
    </row>
    <row r="3605" spans="1:5">
      <c r="A3605" s="1309">
        <v>444</v>
      </c>
      <c r="B3605" s="1309" t="s">
        <v>12934</v>
      </c>
      <c r="C3605" s="1309" t="s">
        <v>758</v>
      </c>
      <c r="D3605" s="1309" t="s">
        <v>9340</v>
      </c>
      <c r="E3605" s="1313">
        <v>31.02</v>
      </c>
    </row>
    <row r="3606" spans="1:5">
      <c r="A3606" s="1309">
        <v>445</v>
      </c>
      <c r="B3606" s="1309" t="s">
        <v>12935</v>
      </c>
      <c r="C3606" s="1309" t="s">
        <v>758</v>
      </c>
      <c r="D3606" s="1309" t="s">
        <v>9340</v>
      </c>
      <c r="E3606" s="1313">
        <v>42.46</v>
      </c>
    </row>
    <row r="3607" spans="1:5">
      <c r="A3607" s="1309">
        <v>4783</v>
      </c>
      <c r="B3607" s="1309" t="s">
        <v>12936</v>
      </c>
      <c r="C3607" s="1309" t="s">
        <v>9513</v>
      </c>
      <c r="D3607" s="1309" t="s">
        <v>9330</v>
      </c>
      <c r="E3607" s="1313">
        <v>17.52</v>
      </c>
    </row>
    <row r="3608" spans="1:5">
      <c r="A3608" s="1309">
        <v>41079</v>
      </c>
      <c r="B3608" s="1309" t="s">
        <v>12937</v>
      </c>
      <c r="C3608" s="1309" t="s">
        <v>730</v>
      </c>
      <c r="D3608" s="1309" t="s">
        <v>9326</v>
      </c>
      <c r="E3608" s="1314">
        <v>3122</v>
      </c>
    </row>
    <row r="3609" spans="1:5">
      <c r="A3609" s="1309">
        <v>12874</v>
      </c>
      <c r="B3609" s="1309" t="s">
        <v>12938</v>
      </c>
      <c r="C3609" s="1309" t="s">
        <v>9513</v>
      </c>
      <c r="D3609" s="1309" t="s">
        <v>9326</v>
      </c>
      <c r="E3609" s="1313">
        <v>18.91</v>
      </c>
    </row>
    <row r="3610" spans="1:5">
      <c r="A3610" s="1309">
        <v>41082</v>
      </c>
      <c r="B3610" s="1309" t="s">
        <v>12939</v>
      </c>
      <c r="C3610" s="1309" t="s">
        <v>730</v>
      </c>
      <c r="D3610" s="1309" t="s">
        <v>9326</v>
      </c>
      <c r="E3610" s="1314">
        <v>3369.47</v>
      </c>
    </row>
    <row r="3611" spans="1:5">
      <c r="A3611" s="1309">
        <v>4785</v>
      </c>
      <c r="B3611" s="1309" t="s">
        <v>12940</v>
      </c>
      <c r="C3611" s="1309" t="s">
        <v>9513</v>
      </c>
      <c r="D3611" s="1309" t="s">
        <v>9326</v>
      </c>
      <c r="E3611" s="1313">
        <v>18.82</v>
      </c>
    </row>
    <row r="3612" spans="1:5">
      <c r="A3612" s="1309">
        <v>41081</v>
      </c>
      <c r="B3612" s="1309" t="s">
        <v>12941</v>
      </c>
      <c r="C3612" s="1309" t="s">
        <v>730</v>
      </c>
      <c r="D3612" s="1309" t="s">
        <v>9326</v>
      </c>
      <c r="E3612" s="1314">
        <v>3358.03</v>
      </c>
    </row>
    <row r="3613" spans="1:5">
      <c r="A3613" s="1309">
        <v>4801</v>
      </c>
      <c r="B3613" s="1309" t="s">
        <v>12942</v>
      </c>
      <c r="C3613" s="1309" t="s">
        <v>819</v>
      </c>
      <c r="D3613" s="1309" t="s">
        <v>9326</v>
      </c>
      <c r="E3613" s="1313">
        <v>89.38</v>
      </c>
    </row>
    <row r="3614" spans="1:5">
      <c r="A3614" s="1309">
        <v>4794</v>
      </c>
      <c r="B3614" s="1309" t="s">
        <v>12943</v>
      </c>
      <c r="C3614" s="1309" t="s">
        <v>819</v>
      </c>
      <c r="D3614" s="1309" t="s">
        <v>9326</v>
      </c>
      <c r="E3614" s="1313">
        <v>407.09</v>
      </c>
    </row>
    <row r="3615" spans="1:5">
      <c r="A3615" s="1309">
        <v>4796</v>
      </c>
      <c r="B3615" s="1309" t="s">
        <v>12944</v>
      </c>
      <c r="C3615" s="1309" t="s">
        <v>819</v>
      </c>
      <c r="D3615" s="1309" t="s">
        <v>9326</v>
      </c>
      <c r="E3615" s="1313">
        <v>247.26</v>
      </c>
    </row>
    <row r="3616" spans="1:5">
      <c r="A3616" s="1309">
        <v>4800</v>
      </c>
      <c r="B3616" s="1309" t="s">
        <v>12945</v>
      </c>
      <c r="C3616" s="1309" t="s">
        <v>819</v>
      </c>
      <c r="D3616" s="1309" t="s">
        <v>9326</v>
      </c>
      <c r="E3616" s="1313">
        <v>68</v>
      </c>
    </row>
    <row r="3617" spans="1:5">
      <c r="A3617" s="1309">
        <v>4795</v>
      </c>
      <c r="B3617" s="1309" t="s">
        <v>12946</v>
      </c>
      <c r="C3617" s="1309" t="s">
        <v>819</v>
      </c>
      <c r="D3617" s="1309" t="s">
        <v>9326</v>
      </c>
      <c r="E3617" s="1313">
        <v>396.28</v>
      </c>
    </row>
    <row r="3618" spans="1:5">
      <c r="A3618" s="1309">
        <v>39694</v>
      </c>
      <c r="B3618" s="1309" t="s">
        <v>12947</v>
      </c>
      <c r="C3618" s="1309" t="s">
        <v>819</v>
      </c>
      <c r="D3618" s="1309" t="s">
        <v>9326</v>
      </c>
      <c r="E3618" s="1313">
        <v>439.79</v>
      </c>
    </row>
    <row r="3619" spans="1:5">
      <c r="A3619" s="1309">
        <v>1292</v>
      </c>
      <c r="B3619" s="1309" t="s">
        <v>12948</v>
      </c>
      <c r="C3619" s="1309" t="s">
        <v>819</v>
      </c>
      <c r="D3619" s="1309" t="s">
        <v>9326</v>
      </c>
      <c r="E3619" s="1313">
        <v>48.72</v>
      </c>
    </row>
    <row r="3620" spans="1:5">
      <c r="A3620" s="1309">
        <v>1287</v>
      </c>
      <c r="B3620" s="1309" t="s">
        <v>12949</v>
      </c>
      <c r="C3620" s="1309" t="s">
        <v>819</v>
      </c>
      <c r="D3620" s="1309" t="s">
        <v>9330</v>
      </c>
      <c r="E3620" s="1313">
        <v>23.9</v>
      </c>
    </row>
    <row r="3621" spans="1:5">
      <c r="A3621" s="1309">
        <v>1297</v>
      </c>
      <c r="B3621" s="1309" t="s">
        <v>12950</v>
      </c>
      <c r="C3621" s="1309" t="s">
        <v>819</v>
      </c>
      <c r="D3621" s="1309" t="s">
        <v>9326</v>
      </c>
      <c r="E3621" s="1313">
        <v>19.82</v>
      </c>
    </row>
    <row r="3622" spans="1:5">
      <c r="A3622" s="1309">
        <v>4786</v>
      </c>
      <c r="B3622" s="1309" t="s">
        <v>12951</v>
      </c>
      <c r="C3622" s="1309" t="s">
        <v>819</v>
      </c>
      <c r="D3622" s="1309" t="s">
        <v>9340</v>
      </c>
      <c r="E3622" s="1313">
        <v>88</v>
      </c>
    </row>
    <row r="3623" spans="1:5">
      <c r="A3623" s="1309">
        <v>10840</v>
      </c>
      <c r="B3623" s="1309" t="s">
        <v>12952</v>
      </c>
      <c r="C3623" s="1309" t="s">
        <v>819</v>
      </c>
      <c r="D3623" s="1309" t="s">
        <v>9330</v>
      </c>
      <c r="E3623" s="1313">
        <v>380</v>
      </c>
    </row>
    <row r="3624" spans="1:5">
      <c r="A3624" s="1309">
        <v>10841</v>
      </c>
      <c r="B3624" s="1309" t="s">
        <v>12953</v>
      </c>
      <c r="C3624" s="1309" t="s">
        <v>819</v>
      </c>
      <c r="D3624" s="1309" t="s">
        <v>9326</v>
      </c>
      <c r="E3624" s="1313">
        <v>286.79000000000002</v>
      </c>
    </row>
    <row r="3625" spans="1:5">
      <c r="A3625" s="1309">
        <v>25980</v>
      </c>
      <c r="B3625" s="1309" t="s">
        <v>12954</v>
      </c>
      <c r="C3625" s="1309" t="s">
        <v>819</v>
      </c>
      <c r="D3625" s="1309" t="s">
        <v>9326</v>
      </c>
      <c r="E3625" s="1313">
        <v>366.45</v>
      </c>
    </row>
    <row r="3626" spans="1:5">
      <c r="A3626" s="1309">
        <v>10842</v>
      </c>
      <c r="B3626" s="1309" t="s">
        <v>12955</v>
      </c>
      <c r="C3626" s="1309" t="s">
        <v>819</v>
      </c>
      <c r="D3626" s="1309" t="s">
        <v>9326</v>
      </c>
      <c r="E3626" s="1313">
        <v>414.25</v>
      </c>
    </row>
    <row r="3627" spans="1:5">
      <c r="A3627" s="1309">
        <v>21108</v>
      </c>
      <c r="B3627" s="1309" t="s">
        <v>12956</v>
      </c>
      <c r="C3627" s="1309" t="s">
        <v>819</v>
      </c>
      <c r="D3627" s="1309" t="s">
        <v>9326</v>
      </c>
      <c r="E3627" s="1313">
        <v>64.930000000000007</v>
      </c>
    </row>
    <row r="3628" spans="1:5">
      <c r="A3628" s="1309">
        <v>38180</v>
      </c>
      <c r="B3628" s="1309" t="s">
        <v>12957</v>
      </c>
      <c r="C3628" s="1309" t="s">
        <v>819</v>
      </c>
      <c r="D3628" s="1309" t="s">
        <v>9326</v>
      </c>
      <c r="E3628" s="1313">
        <v>199.08</v>
      </c>
    </row>
    <row r="3629" spans="1:5">
      <c r="A3629" s="1309">
        <v>40648</v>
      </c>
      <c r="B3629" s="1309" t="s">
        <v>12958</v>
      </c>
      <c r="C3629" s="1309" t="s">
        <v>819</v>
      </c>
      <c r="D3629" s="1309" t="s">
        <v>9340</v>
      </c>
      <c r="E3629" s="1313">
        <v>168.96</v>
      </c>
    </row>
    <row r="3630" spans="1:5">
      <c r="A3630" s="1309">
        <v>40649</v>
      </c>
      <c r="B3630" s="1309" t="s">
        <v>12959</v>
      </c>
      <c r="C3630" s="1309" t="s">
        <v>819</v>
      </c>
      <c r="D3630" s="1309" t="s">
        <v>9340</v>
      </c>
      <c r="E3630" s="1313">
        <v>98.41</v>
      </c>
    </row>
    <row r="3631" spans="1:5">
      <c r="A3631" s="1309">
        <v>40650</v>
      </c>
      <c r="B3631" s="1309" t="s">
        <v>12960</v>
      </c>
      <c r="C3631" s="1309" t="s">
        <v>819</v>
      </c>
      <c r="D3631" s="1309" t="s">
        <v>9340</v>
      </c>
      <c r="E3631" s="1313">
        <v>126.72</v>
      </c>
    </row>
    <row r="3632" spans="1:5">
      <c r="A3632" s="1309">
        <v>40651</v>
      </c>
      <c r="B3632" s="1309" t="s">
        <v>12961</v>
      </c>
      <c r="C3632" s="1309" t="s">
        <v>819</v>
      </c>
      <c r="D3632" s="1309" t="s">
        <v>9340</v>
      </c>
      <c r="E3632" s="1313">
        <v>233.72</v>
      </c>
    </row>
    <row r="3633" spans="1:5">
      <c r="A3633" s="1309">
        <v>40652</v>
      </c>
      <c r="B3633" s="1309" t="s">
        <v>12962</v>
      </c>
      <c r="C3633" s="1309" t="s">
        <v>819</v>
      </c>
      <c r="D3633" s="1309" t="s">
        <v>9340</v>
      </c>
      <c r="E3633" s="1313">
        <v>125.31</v>
      </c>
    </row>
    <row r="3634" spans="1:5">
      <c r="A3634" s="1309">
        <v>40647</v>
      </c>
      <c r="B3634" s="1309" t="s">
        <v>12963</v>
      </c>
      <c r="C3634" s="1309" t="s">
        <v>819</v>
      </c>
      <c r="D3634" s="1309" t="s">
        <v>9340</v>
      </c>
      <c r="E3634" s="1313">
        <v>137.97999999999999</v>
      </c>
    </row>
    <row r="3635" spans="1:5">
      <c r="A3635" s="1309">
        <v>40653</v>
      </c>
      <c r="B3635" s="1309" t="s">
        <v>12964</v>
      </c>
      <c r="C3635" s="1309" t="s">
        <v>819</v>
      </c>
      <c r="D3635" s="1309" t="s">
        <v>9340</v>
      </c>
      <c r="E3635" s="1313">
        <v>105.6</v>
      </c>
    </row>
    <row r="3636" spans="1:5">
      <c r="A3636" s="1309">
        <v>36178</v>
      </c>
      <c r="B3636" s="1309" t="s">
        <v>12965</v>
      </c>
      <c r="C3636" s="1309" t="s">
        <v>758</v>
      </c>
      <c r="D3636" s="1309" t="s">
        <v>9326</v>
      </c>
      <c r="E3636" s="1313">
        <v>12.66</v>
      </c>
    </row>
    <row r="3637" spans="1:5">
      <c r="A3637" s="1309">
        <v>38195</v>
      </c>
      <c r="B3637" s="1309" t="s">
        <v>12966</v>
      </c>
      <c r="C3637" s="1309" t="s">
        <v>819</v>
      </c>
      <c r="D3637" s="1309" t="s">
        <v>9326</v>
      </c>
      <c r="E3637" s="1313">
        <v>76.69</v>
      </c>
    </row>
    <row r="3638" spans="1:5">
      <c r="A3638" s="1309">
        <v>38181</v>
      </c>
      <c r="B3638" s="1309" t="s">
        <v>12967</v>
      </c>
      <c r="C3638" s="1309" t="s">
        <v>819</v>
      </c>
      <c r="D3638" s="1309" t="s">
        <v>9326</v>
      </c>
      <c r="E3638" s="1313">
        <v>271.77</v>
      </c>
    </row>
    <row r="3639" spans="1:5">
      <c r="A3639" s="1309">
        <v>38182</v>
      </c>
      <c r="B3639" s="1309" t="s">
        <v>12968</v>
      </c>
      <c r="C3639" s="1309" t="s">
        <v>819</v>
      </c>
      <c r="D3639" s="1309" t="s">
        <v>9326</v>
      </c>
      <c r="E3639" s="1313">
        <v>258.87</v>
      </c>
    </row>
    <row r="3640" spans="1:5">
      <c r="A3640" s="1309">
        <v>38186</v>
      </c>
      <c r="B3640" s="1309" t="s">
        <v>12969</v>
      </c>
      <c r="C3640" s="1309" t="s">
        <v>819</v>
      </c>
      <c r="D3640" s="1309" t="s">
        <v>9326</v>
      </c>
      <c r="E3640" s="1313">
        <v>672.9</v>
      </c>
    </row>
    <row r="3641" spans="1:5">
      <c r="A3641" s="1309">
        <v>38185</v>
      </c>
      <c r="B3641" s="1309" t="s">
        <v>12970</v>
      </c>
      <c r="C3641" s="1309" t="s">
        <v>819</v>
      </c>
      <c r="D3641" s="1309" t="s">
        <v>9326</v>
      </c>
      <c r="E3641" s="1313">
        <v>599.12</v>
      </c>
    </row>
    <row r="3642" spans="1:5">
      <c r="A3642" s="1309">
        <v>40654</v>
      </c>
      <c r="B3642" s="1309" t="s">
        <v>12971</v>
      </c>
      <c r="C3642" s="1309" t="s">
        <v>819</v>
      </c>
      <c r="D3642" s="1309" t="s">
        <v>9340</v>
      </c>
      <c r="E3642" s="1313">
        <v>164.03</v>
      </c>
    </row>
    <row r="3643" spans="1:5">
      <c r="A3643" s="1309">
        <v>25981</v>
      </c>
      <c r="B3643" s="1309" t="s">
        <v>12972</v>
      </c>
      <c r="C3643" s="1309" t="s">
        <v>819</v>
      </c>
      <c r="D3643" s="1309" t="s">
        <v>9326</v>
      </c>
      <c r="E3643" s="1313">
        <v>302.72000000000003</v>
      </c>
    </row>
    <row r="3644" spans="1:5">
      <c r="A3644" s="1309">
        <v>4822</v>
      </c>
      <c r="B3644" s="1309" t="s">
        <v>12973</v>
      </c>
      <c r="C3644" s="1309" t="s">
        <v>819</v>
      </c>
      <c r="D3644" s="1309" t="s">
        <v>9326</v>
      </c>
      <c r="E3644" s="1313">
        <v>221.82</v>
      </c>
    </row>
    <row r="3645" spans="1:5">
      <c r="A3645" s="1309">
        <v>4818</v>
      </c>
      <c r="B3645" s="1309" t="s">
        <v>12974</v>
      </c>
      <c r="C3645" s="1309" t="s">
        <v>819</v>
      </c>
      <c r="D3645" s="1309" t="s">
        <v>9330</v>
      </c>
      <c r="E3645" s="1313">
        <v>228</v>
      </c>
    </row>
    <row r="3646" spans="1:5">
      <c r="A3646" s="1309">
        <v>39567</v>
      </c>
      <c r="B3646" s="1309" t="s">
        <v>12975</v>
      </c>
      <c r="C3646" s="1309" t="s">
        <v>819</v>
      </c>
      <c r="D3646" s="1309" t="s">
        <v>9326</v>
      </c>
      <c r="E3646" s="1313">
        <v>31.52</v>
      </c>
    </row>
    <row r="3647" spans="1:5">
      <c r="A3647" s="1309">
        <v>39566</v>
      </c>
      <c r="B3647" s="1309" t="s">
        <v>12976</v>
      </c>
      <c r="C3647" s="1309" t="s">
        <v>819</v>
      </c>
      <c r="D3647" s="1309" t="s">
        <v>9326</v>
      </c>
      <c r="E3647" s="1313">
        <v>36.409999999999997</v>
      </c>
    </row>
    <row r="3648" spans="1:5">
      <c r="A3648" s="1309">
        <v>39416</v>
      </c>
      <c r="B3648" s="1309" t="s">
        <v>12977</v>
      </c>
      <c r="C3648" s="1309" t="s">
        <v>819</v>
      </c>
      <c r="D3648" s="1309" t="s">
        <v>9326</v>
      </c>
      <c r="E3648" s="1313">
        <v>19.02</v>
      </c>
    </row>
    <row r="3649" spans="1:5">
      <c r="A3649" s="1309">
        <v>39417</v>
      </c>
      <c r="B3649" s="1309" t="s">
        <v>12978</v>
      </c>
      <c r="C3649" s="1309" t="s">
        <v>819</v>
      </c>
      <c r="D3649" s="1309" t="s">
        <v>9326</v>
      </c>
      <c r="E3649" s="1313">
        <v>19.940000000000001</v>
      </c>
    </row>
    <row r="3650" spans="1:5">
      <c r="A3650" s="1309">
        <v>39414</v>
      </c>
      <c r="B3650" s="1309" t="s">
        <v>12979</v>
      </c>
      <c r="C3650" s="1309" t="s">
        <v>819</v>
      </c>
      <c r="D3650" s="1309" t="s">
        <v>9326</v>
      </c>
      <c r="E3650" s="1313">
        <v>17.86</v>
      </c>
    </row>
    <row r="3651" spans="1:5">
      <c r="A3651" s="1309">
        <v>39415</v>
      </c>
      <c r="B3651" s="1309" t="s">
        <v>12980</v>
      </c>
      <c r="C3651" s="1309" t="s">
        <v>819</v>
      </c>
      <c r="D3651" s="1309" t="s">
        <v>9326</v>
      </c>
      <c r="E3651" s="1313">
        <v>18.93</v>
      </c>
    </row>
    <row r="3652" spans="1:5">
      <c r="A3652" s="1309">
        <v>39412</v>
      </c>
      <c r="B3652" s="1309" t="s">
        <v>12981</v>
      </c>
      <c r="C3652" s="1309" t="s">
        <v>819</v>
      </c>
      <c r="D3652" s="1309" t="s">
        <v>9330</v>
      </c>
      <c r="E3652" s="1313">
        <v>13.45</v>
      </c>
    </row>
    <row r="3653" spans="1:5">
      <c r="A3653" s="1309">
        <v>39413</v>
      </c>
      <c r="B3653" s="1309" t="s">
        <v>12982</v>
      </c>
      <c r="C3653" s="1309" t="s">
        <v>819</v>
      </c>
      <c r="D3653" s="1309" t="s">
        <v>9326</v>
      </c>
      <c r="E3653" s="1313">
        <v>13.32</v>
      </c>
    </row>
    <row r="3654" spans="1:5">
      <c r="A3654" s="1309">
        <v>11062</v>
      </c>
      <c r="B3654" s="1309" t="s">
        <v>12983</v>
      </c>
      <c r="C3654" s="1309" t="s">
        <v>819</v>
      </c>
      <c r="D3654" s="1309" t="s">
        <v>9326</v>
      </c>
      <c r="E3654" s="1313">
        <v>68.709999999999994</v>
      </c>
    </row>
    <row r="3655" spans="1:5">
      <c r="A3655" s="1309">
        <v>11063</v>
      </c>
      <c r="B3655" s="1309" t="s">
        <v>12984</v>
      </c>
      <c r="C3655" s="1309" t="s">
        <v>819</v>
      </c>
      <c r="D3655" s="1309" t="s">
        <v>9326</v>
      </c>
      <c r="E3655" s="1313">
        <v>66.52</v>
      </c>
    </row>
    <row r="3656" spans="1:5">
      <c r="A3656" s="1309">
        <v>13521</v>
      </c>
      <c r="B3656" s="1309" t="s">
        <v>12985</v>
      </c>
      <c r="C3656" s="1309" t="s">
        <v>758</v>
      </c>
      <c r="D3656" s="1309" t="s">
        <v>9340</v>
      </c>
      <c r="E3656" s="1313">
        <v>74.25</v>
      </c>
    </row>
    <row r="3657" spans="1:5">
      <c r="A3657" s="1309">
        <v>10851</v>
      </c>
      <c r="B3657" s="1309" t="s">
        <v>12986</v>
      </c>
      <c r="C3657" s="1309" t="s">
        <v>758</v>
      </c>
      <c r="D3657" s="1309" t="s">
        <v>9340</v>
      </c>
      <c r="E3657" s="1313">
        <v>57.96</v>
      </c>
    </row>
    <row r="3658" spans="1:5">
      <c r="A3658" s="1309">
        <v>39515</v>
      </c>
      <c r="B3658" s="1309" t="s">
        <v>12987</v>
      </c>
      <c r="C3658" s="1309" t="s">
        <v>758</v>
      </c>
      <c r="D3658" s="1309" t="s">
        <v>9340</v>
      </c>
      <c r="E3658" s="1313">
        <v>53.69</v>
      </c>
    </row>
    <row r="3659" spans="1:5">
      <c r="A3659" s="1309">
        <v>39516</v>
      </c>
      <c r="B3659" s="1309" t="s">
        <v>12988</v>
      </c>
      <c r="C3659" s="1309" t="s">
        <v>758</v>
      </c>
      <c r="D3659" s="1309" t="s">
        <v>9340</v>
      </c>
      <c r="E3659" s="1313">
        <v>45.26</v>
      </c>
    </row>
    <row r="3660" spans="1:5">
      <c r="A3660" s="1309">
        <v>39514</v>
      </c>
      <c r="B3660" s="1309" t="s">
        <v>12989</v>
      </c>
      <c r="C3660" s="1309" t="s">
        <v>758</v>
      </c>
      <c r="D3660" s="1309" t="s">
        <v>9340</v>
      </c>
      <c r="E3660" s="1313">
        <v>28.16</v>
      </c>
    </row>
    <row r="3661" spans="1:5">
      <c r="A3661" s="1309">
        <v>4812</v>
      </c>
      <c r="B3661" s="1309" t="s">
        <v>12990</v>
      </c>
      <c r="C3661" s="1309" t="s">
        <v>819</v>
      </c>
      <c r="D3661" s="1309" t="s">
        <v>9326</v>
      </c>
      <c r="E3661" s="1313">
        <v>8.7100000000000009</v>
      </c>
    </row>
    <row r="3662" spans="1:5">
      <c r="A3662" s="1309">
        <v>10849</v>
      </c>
      <c r="B3662" s="1309" t="s">
        <v>12991</v>
      </c>
      <c r="C3662" s="1309" t="s">
        <v>758</v>
      </c>
      <c r="D3662" s="1309" t="s">
        <v>9340</v>
      </c>
      <c r="E3662" s="1314">
        <v>1080.01</v>
      </c>
    </row>
    <row r="3663" spans="1:5">
      <c r="A3663" s="1309">
        <v>10848</v>
      </c>
      <c r="B3663" s="1309" t="s">
        <v>12992</v>
      </c>
      <c r="C3663" s="1309" t="s">
        <v>758</v>
      </c>
      <c r="D3663" s="1309" t="s">
        <v>9340</v>
      </c>
      <c r="E3663" s="1313">
        <v>678.38</v>
      </c>
    </row>
    <row r="3664" spans="1:5">
      <c r="A3664" s="1309">
        <v>4813</v>
      </c>
      <c r="B3664" s="1309" t="s">
        <v>842</v>
      </c>
      <c r="C3664" s="1309" t="s">
        <v>819</v>
      </c>
      <c r="D3664" s="1309" t="s">
        <v>9340</v>
      </c>
      <c r="E3664" s="1313">
        <v>225</v>
      </c>
    </row>
    <row r="3665" spans="1:5">
      <c r="A3665" s="1309">
        <v>37560</v>
      </c>
      <c r="B3665" s="1309" t="s">
        <v>12993</v>
      </c>
      <c r="C3665" s="1309" t="s">
        <v>758</v>
      </c>
      <c r="D3665" s="1309" t="s">
        <v>9340</v>
      </c>
      <c r="E3665" s="1313">
        <v>44.09</v>
      </c>
    </row>
    <row r="3666" spans="1:5">
      <c r="A3666" s="1309">
        <v>37557</v>
      </c>
      <c r="B3666" s="1309" t="s">
        <v>12994</v>
      </c>
      <c r="C3666" s="1309" t="s">
        <v>758</v>
      </c>
      <c r="D3666" s="1309" t="s">
        <v>9340</v>
      </c>
      <c r="E3666" s="1313">
        <v>13.39</v>
      </c>
    </row>
    <row r="3667" spans="1:5">
      <c r="A3667" s="1309">
        <v>37556</v>
      </c>
      <c r="B3667" s="1309" t="s">
        <v>12995</v>
      </c>
      <c r="C3667" s="1309" t="s">
        <v>758</v>
      </c>
      <c r="D3667" s="1309" t="s">
        <v>9340</v>
      </c>
      <c r="E3667" s="1313">
        <v>25.91</v>
      </c>
    </row>
    <row r="3668" spans="1:5">
      <c r="A3668" s="1309">
        <v>37559</v>
      </c>
      <c r="B3668" s="1309" t="s">
        <v>12996</v>
      </c>
      <c r="C3668" s="1309" t="s">
        <v>758</v>
      </c>
      <c r="D3668" s="1309" t="s">
        <v>9340</v>
      </c>
      <c r="E3668" s="1313">
        <v>31.78</v>
      </c>
    </row>
    <row r="3669" spans="1:5">
      <c r="A3669" s="1309">
        <v>37539</v>
      </c>
      <c r="B3669" s="1309" t="s">
        <v>12997</v>
      </c>
      <c r="C3669" s="1309" t="s">
        <v>758</v>
      </c>
      <c r="D3669" s="1309" t="s">
        <v>9340</v>
      </c>
      <c r="E3669" s="1313">
        <v>22.4</v>
      </c>
    </row>
    <row r="3670" spans="1:5">
      <c r="A3670" s="1309">
        <v>37558</v>
      </c>
      <c r="B3670" s="1309" t="s">
        <v>12998</v>
      </c>
      <c r="C3670" s="1309" t="s">
        <v>758</v>
      </c>
      <c r="D3670" s="1309" t="s">
        <v>9340</v>
      </c>
      <c r="E3670" s="1313">
        <v>41.76</v>
      </c>
    </row>
    <row r="3671" spans="1:5">
      <c r="A3671" s="1309">
        <v>34723</v>
      </c>
      <c r="B3671" s="1309" t="s">
        <v>12999</v>
      </c>
      <c r="C3671" s="1309" t="s">
        <v>819</v>
      </c>
      <c r="D3671" s="1309" t="s">
        <v>9340</v>
      </c>
      <c r="E3671" s="1313">
        <v>519.75</v>
      </c>
    </row>
    <row r="3672" spans="1:5">
      <c r="A3672" s="1309">
        <v>34721</v>
      </c>
      <c r="B3672" s="1309" t="s">
        <v>13000</v>
      </c>
      <c r="C3672" s="1309" t="s">
        <v>819</v>
      </c>
      <c r="D3672" s="1309" t="s">
        <v>9340</v>
      </c>
      <c r="E3672" s="1313">
        <v>648</v>
      </c>
    </row>
    <row r="3673" spans="1:5">
      <c r="A3673" s="1309">
        <v>4309</v>
      </c>
      <c r="B3673" s="1309" t="s">
        <v>13001</v>
      </c>
      <c r="C3673" s="1309" t="s">
        <v>758</v>
      </c>
      <c r="D3673" s="1309" t="s">
        <v>9326</v>
      </c>
      <c r="E3673" s="1313">
        <v>8.15</v>
      </c>
    </row>
    <row r="3674" spans="1:5">
      <c r="A3674" s="1309">
        <v>4307</v>
      </c>
      <c r="B3674" s="1309" t="s">
        <v>13002</v>
      </c>
      <c r="C3674" s="1309" t="s">
        <v>758</v>
      </c>
      <c r="D3674" s="1309" t="s">
        <v>9326</v>
      </c>
      <c r="E3674" s="1313">
        <v>13.95</v>
      </c>
    </row>
    <row r="3675" spans="1:5">
      <c r="A3675" s="1309">
        <v>10850</v>
      </c>
      <c r="B3675" s="1309" t="s">
        <v>13003</v>
      </c>
      <c r="C3675" s="1309" t="s">
        <v>758</v>
      </c>
      <c r="D3675" s="1309" t="s">
        <v>9340</v>
      </c>
      <c r="E3675" s="1313">
        <v>33.75</v>
      </c>
    </row>
    <row r="3676" spans="1:5">
      <c r="A3676" s="1309">
        <v>42438</v>
      </c>
      <c r="B3676" s="1309" t="s">
        <v>13004</v>
      </c>
      <c r="C3676" s="1309" t="s">
        <v>758</v>
      </c>
      <c r="D3676" s="1309" t="s">
        <v>9340</v>
      </c>
      <c r="E3676" s="1314">
        <v>1601.9</v>
      </c>
    </row>
    <row r="3677" spans="1:5">
      <c r="A3677" s="1309">
        <v>4792</v>
      </c>
      <c r="B3677" s="1309" t="s">
        <v>13005</v>
      </c>
      <c r="C3677" s="1309" t="s">
        <v>819</v>
      </c>
      <c r="D3677" s="1309" t="s">
        <v>9326</v>
      </c>
      <c r="E3677" s="1313">
        <v>191.1</v>
      </c>
    </row>
    <row r="3678" spans="1:5">
      <c r="A3678" s="1309">
        <v>4790</v>
      </c>
      <c r="B3678" s="1309" t="s">
        <v>13006</v>
      </c>
      <c r="C3678" s="1309" t="s">
        <v>819</v>
      </c>
      <c r="D3678" s="1309" t="s">
        <v>9330</v>
      </c>
      <c r="E3678" s="1313">
        <v>114.9</v>
      </c>
    </row>
    <row r="3679" spans="1:5">
      <c r="A3679" s="1309">
        <v>40671</v>
      </c>
      <c r="B3679" s="1309" t="s">
        <v>13007</v>
      </c>
      <c r="C3679" s="1309" t="s">
        <v>819</v>
      </c>
      <c r="D3679" s="1309" t="s">
        <v>9326</v>
      </c>
      <c r="E3679" s="1313">
        <v>83.1</v>
      </c>
    </row>
    <row r="3680" spans="1:5">
      <c r="A3680" s="1309">
        <v>7552</v>
      </c>
      <c r="B3680" s="1309" t="s">
        <v>13008</v>
      </c>
      <c r="C3680" s="1309" t="s">
        <v>758</v>
      </c>
      <c r="D3680" s="1309" t="s">
        <v>9340</v>
      </c>
      <c r="E3680" s="1313">
        <v>26.07</v>
      </c>
    </row>
    <row r="3681" spans="1:5">
      <c r="A3681" s="1309">
        <v>4893</v>
      </c>
      <c r="B3681" s="1309" t="s">
        <v>13009</v>
      </c>
      <c r="C3681" s="1309" t="s">
        <v>758</v>
      </c>
      <c r="D3681" s="1309" t="s">
        <v>9340</v>
      </c>
      <c r="E3681" s="1313">
        <v>13.62</v>
      </c>
    </row>
    <row r="3682" spans="1:5">
      <c r="A3682" s="1309">
        <v>4894</v>
      </c>
      <c r="B3682" s="1309" t="s">
        <v>13010</v>
      </c>
      <c r="C3682" s="1309" t="s">
        <v>758</v>
      </c>
      <c r="D3682" s="1309" t="s">
        <v>9340</v>
      </c>
      <c r="E3682" s="1313">
        <v>11.69</v>
      </c>
    </row>
    <row r="3683" spans="1:5">
      <c r="A3683" s="1309">
        <v>4888</v>
      </c>
      <c r="B3683" s="1309" t="s">
        <v>13011</v>
      </c>
      <c r="C3683" s="1309" t="s">
        <v>758</v>
      </c>
      <c r="D3683" s="1309" t="s">
        <v>9340</v>
      </c>
      <c r="E3683" s="1313">
        <v>3.98</v>
      </c>
    </row>
    <row r="3684" spans="1:5">
      <c r="A3684" s="1309">
        <v>4890</v>
      </c>
      <c r="B3684" s="1309" t="s">
        <v>13012</v>
      </c>
      <c r="C3684" s="1309" t="s">
        <v>758</v>
      </c>
      <c r="D3684" s="1309" t="s">
        <v>9340</v>
      </c>
      <c r="E3684" s="1313">
        <v>7.48</v>
      </c>
    </row>
    <row r="3685" spans="1:5">
      <c r="A3685" s="1309">
        <v>12411</v>
      </c>
      <c r="B3685" s="1309" t="s">
        <v>13013</v>
      </c>
      <c r="C3685" s="1309" t="s">
        <v>758</v>
      </c>
      <c r="D3685" s="1309" t="s">
        <v>9340</v>
      </c>
      <c r="E3685" s="1313">
        <v>40.29</v>
      </c>
    </row>
    <row r="3686" spans="1:5">
      <c r="A3686" s="1309">
        <v>4891</v>
      </c>
      <c r="B3686" s="1309" t="s">
        <v>13014</v>
      </c>
      <c r="C3686" s="1309" t="s">
        <v>758</v>
      </c>
      <c r="D3686" s="1309" t="s">
        <v>9340</v>
      </c>
      <c r="E3686" s="1313">
        <v>20.14</v>
      </c>
    </row>
    <row r="3687" spans="1:5">
      <c r="A3687" s="1309">
        <v>4889</v>
      </c>
      <c r="B3687" s="1309" t="s">
        <v>13015</v>
      </c>
      <c r="C3687" s="1309" t="s">
        <v>758</v>
      </c>
      <c r="D3687" s="1309" t="s">
        <v>9340</v>
      </c>
      <c r="E3687" s="1313">
        <v>5.38</v>
      </c>
    </row>
    <row r="3688" spans="1:5">
      <c r="A3688" s="1309">
        <v>4892</v>
      </c>
      <c r="B3688" s="1309" t="s">
        <v>13016</v>
      </c>
      <c r="C3688" s="1309" t="s">
        <v>758</v>
      </c>
      <c r="D3688" s="1309" t="s">
        <v>9340</v>
      </c>
      <c r="E3688" s="1313">
        <v>56.41</v>
      </c>
    </row>
    <row r="3689" spans="1:5">
      <c r="A3689" s="1309">
        <v>12412</v>
      </c>
      <c r="B3689" s="1309" t="s">
        <v>13017</v>
      </c>
      <c r="C3689" s="1309" t="s">
        <v>758</v>
      </c>
      <c r="D3689" s="1309" t="s">
        <v>9340</v>
      </c>
      <c r="E3689" s="1313">
        <v>104.85</v>
      </c>
    </row>
    <row r="3690" spans="1:5">
      <c r="A3690" s="1309">
        <v>11073</v>
      </c>
      <c r="B3690" s="1309" t="s">
        <v>13018</v>
      </c>
      <c r="C3690" s="1309" t="s">
        <v>758</v>
      </c>
      <c r="D3690" s="1309" t="s">
        <v>9326</v>
      </c>
      <c r="E3690" s="1313">
        <v>5.15</v>
      </c>
    </row>
    <row r="3691" spans="1:5">
      <c r="A3691" s="1309">
        <v>11071</v>
      </c>
      <c r="B3691" s="1309" t="s">
        <v>13019</v>
      </c>
      <c r="C3691" s="1309" t="s">
        <v>758</v>
      </c>
      <c r="D3691" s="1309" t="s">
        <v>9326</v>
      </c>
      <c r="E3691" s="1313">
        <v>8.35</v>
      </c>
    </row>
    <row r="3692" spans="1:5">
      <c r="A3692" s="1309">
        <v>11072</v>
      </c>
      <c r="B3692" s="1309" t="s">
        <v>13020</v>
      </c>
      <c r="C3692" s="1309" t="s">
        <v>758</v>
      </c>
      <c r="D3692" s="1309" t="s">
        <v>9326</v>
      </c>
      <c r="E3692" s="1313">
        <v>2.91</v>
      </c>
    </row>
    <row r="3693" spans="1:5">
      <c r="A3693" s="1309">
        <v>4895</v>
      </c>
      <c r="B3693" s="1309" t="s">
        <v>13021</v>
      </c>
      <c r="C3693" s="1309" t="s">
        <v>758</v>
      </c>
      <c r="D3693" s="1309" t="s">
        <v>9326</v>
      </c>
      <c r="E3693" s="1313">
        <v>0.59</v>
      </c>
    </row>
    <row r="3694" spans="1:5">
      <c r="A3694" s="1309">
        <v>4907</v>
      </c>
      <c r="B3694" s="1309" t="s">
        <v>13022</v>
      </c>
      <c r="C3694" s="1309" t="s">
        <v>758</v>
      </c>
      <c r="D3694" s="1309" t="s">
        <v>9340</v>
      </c>
      <c r="E3694" s="1313">
        <v>35.76</v>
      </c>
    </row>
    <row r="3695" spans="1:5">
      <c r="A3695" s="1309">
        <v>4902</v>
      </c>
      <c r="B3695" s="1309" t="s">
        <v>13023</v>
      </c>
      <c r="C3695" s="1309" t="s">
        <v>758</v>
      </c>
      <c r="D3695" s="1309" t="s">
        <v>9340</v>
      </c>
      <c r="E3695" s="1313">
        <v>80.94</v>
      </c>
    </row>
    <row r="3696" spans="1:5">
      <c r="A3696" s="1309">
        <v>4908</v>
      </c>
      <c r="B3696" s="1309" t="s">
        <v>13024</v>
      </c>
      <c r="C3696" s="1309" t="s">
        <v>758</v>
      </c>
      <c r="D3696" s="1309" t="s">
        <v>9340</v>
      </c>
      <c r="E3696" s="1313">
        <v>164.35</v>
      </c>
    </row>
    <row r="3697" spans="1:5">
      <c r="A3697" s="1309">
        <v>4909</v>
      </c>
      <c r="B3697" s="1309" t="s">
        <v>13025</v>
      </c>
      <c r="C3697" s="1309" t="s">
        <v>758</v>
      </c>
      <c r="D3697" s="1309" t="s">
        <v>9340</v>
      </c>
      <c r="E3697" s="1313">
        <v>317.39999999999998</v>
      </c>
    </row>
    <row r="3698" spans="1:5">
      <c r="A3698" s="1309">
        <v>4903</v>
      </c>
      <c r="B3698" s="1309" t="s">
        <v>13026</v>
      </c>
      <c r="C3698" s="1309" t="s">
        <v>758</v>
      </c>
      <c r="D3698" s="1309" t="s">
        <v>9340</v>
      </c>
      <c r="E3698" s="1313">
        <v>933.27</v>
      </c>
    </row>
    <row r="3699" spans="1:5">
      <c r="A3699" s="1309">
        <v>4897</v>
      </c>
      <c r="B3699" s="1309" t="s">
        <v>13027</v>
      </c>
      <c r="C3699" s="1309" t="s">
        <v>758</v>
      </c>
      <c r="D3699" s="1309" t="s">
        <v>9326</v>
      </c>
      <c r="E3699" s="1313">
        <v>2.4900000000000002</v>
      </c>
    </row>
    <row r="3700" spans="1:5">
      <c r="A3700" s="1309">
        <v>4896</v>
      </c>
      <c r="B3700" s="1309" t="s">
        <v>13028</v>
      </c>
      <c r="C3700" s="1309" t="s">
        <v>758</v>
      </c>
      <c r="D3700" s="1309" t="s">
        <v>9326</v>
      </c>
      <c r="E3700" s="1313">
        <v>0.89</v>
      </c>
    </row>
    <row r="3701" spans="1:5">
      <c r="A3701" s="1309">
        <v>4900</v>
      </c>
      <c r="B3701" s="1309" t="s">
        <v>13029</v>
      </c>
      <c r="C3701" s="1309" t="s">
        <v>758</v>
      </c>
      <c r="D3701" s="1309" t="s">
        <v>9326</v>
      </c>
      <c r="E3701" s="1313">
        <v>7.42</v>
      </c>
    </row>
    <row r="3702" spans="1:5">
      <c r="A3702" s="1309">
        <v>4898</v>
      </c>
      <c r="B3702" s="1309" t="s">
        <v>13030</v>
      </c>
      <c r="C3702" s="1309" t="s">
        <v>758</v>
      </c>
      <c r="D3702" s="1309" t="s">
        <v>9326</v>
      </c>
      <c r="E3702" s="1313">
        <v>2.77</v>
      </c>
    </row>
    <row r="3703" spans="1:5">
      <c r="A3703" s="1309">
        <v>4899</v>
      </c>
      <c r="B3703" s="1309" t="s">
        <v>13031</v>
      </c>
      <c r="C3703" s="1309" t="s">
        <v>758</v>
      </c>
      <c r="D3703" s="1309" t="s">
        <v>9326</v>
      </c>
      <c r="E3703" s="1313">
        <v>10.18</v>
      </c>
    </row>
    <row r="3704" spans="1:5">
      <c r="A3704" s="1309">
        <v>11096</v>
      </c>
      <c r="B3704" s="1309" t="s">
        <v>13032</v>
      </c>
      <c r="C3704" s="1309" t="s">
        <v>9401</v>
      </c>
      <c r="D3704" s="1309" t="s">
        <v>9326</v>
      </c>
      <c r="E3704" s="1313">
        <v>0.7</v>
      </c>
    </row>
    <row r="3705" spans="1:5">
      <c r="A3705" s="1309">
        <v>4741</v>
      </c>
      <c r="B3705" s="1309" t="s">
        <v>13033</v>
      </c>
      <c r="C3705" s="1309" t="s">
        <v>714</v>
      </c>
      <c r="D3705" s="1309" t="s">
        <v>9326</v>
      </c>
      <c r="E3705" s="1313">
        <v>127.93</v>
      </c>
    </row>
    <row r="3706" spans="1:5">
      <c r="A3706" s="1309">
        <v>4752</v>
      </c>
      <c r="B3706" s="1309" t="s">
        <v>13034</v>
      </c>
      <c r="C3706" s="1309" t="s">
        <v>9513</v>
      </c>
      <c r="D3706" s="1309" t="s">
        <v>9326</v>
      </c>
      <c r="E3706" s="1313">
        <v>11.71</v>
      </c>
    </row>
    <row r="3707" spans="1:5">
      <c r="A3707" s="1309">
        <v>41091</v>
      </c>
      <c r="B3707" s="1309" t="s">
        <v>13035</v>
      </c>
      <c r="C3707" s="1309" t="s">
        <v>730</v>
      </c>
      <c r="D3707" s="1309" t="s">
        <v>9326</v>
      </c>
      <c r="E3707" s="1314">
        <v>2086.58</v>
      </c>
    </row>
    <row r="3708" spans="1:5">
      <c r="A3708" s="1309">
        <v>13954</v>
      </c>
      <c r="B3708" s="1309" t="s">
        <v>13036</v>
      </c>
      <c r="C3708" s="1309" t="s">
        <v>758</v>
      </c>
      <c r="D3708" s="1309" t="s">
        <v>9340</v>
      </c>
      <c r="E3708" s="1314">
        <v>6806.47</v>
      </c>
    </row>
    <row r="3709" spans="1:5">
      <c r="A3709" s="1309">
        <v>3411</v>
      </c>
      <c r="B3709" s="1309" t="s">
        <v>13037</v>
      </c>
      <c r="C3709" s="1309" t="s">
        <v>9401</v>
      </c>
      <c r="D3709" s="1309" t="s">
        <v>9340</v>
      </c>
      <c r="E3709" s="1313">
        <v>63.18</v>
      </c>
    </row>
    <row r="3710" spans="1:5">
      <c r="A3710" s="1309">
        <v>39995</v>
      </c>
      <c r="B3710" s="1309" t="s">
        <v>13038</v>
      </c>
      <c r="C3710" s="1309" t="s">
        <v>714</v>
      </c>
      <c r="D3710" s="1309" t="s">
        <v>9340</v>
      </c>
      <c r="E3710" s="1313">
        <v>486.09</v>
      </c>
    </row>
    <row r="3711" spans="1:5">
      <c r="A3711" s="1309">
        <v>11615</v>
      </c>
      <c r="B3711" s="1309" t="s">
        <v>13039</v>
      </c>
      <c r="C3711" s="1309" t="s">
        <v>819</v>
      </c>
      <c r="D3711" s="1309" t="s">
        <v>9340</v>
      </c>
      <c r="E3711" s="1313">
        <v>4.12</v>
      </c>
    </row>
    <row r="3712" spans="1:5">
      <c r="A3712" s="1309">
        <v>3408</v>
      </c>
      <c r="B3712" s="1309" t="s">
        <v>13040</v>
      </c>
      <c r="C3712" s="1309" t="s">
        <v>819</v>
      </c>
      <c r="D3712" s="1309" t="s">
        <v>9340</v>
      </c>
      <c r="E3712" s="1313">
        <v>10.95</v>
      </c>
    </row>
    <row r="3713" spans="1:5">
      <c r="A3713" s="1309">
        <v>3409</v>
      </c>
      <c r="B3713" s="1309" t="s">
        <v>13041</v>
      </c>
      <c r="C3713" s="1309" t="s">
        <v>819</v>
      </c>
      <c r="D3713" s="1309" t="s">
        <v>9340</v>
      </c>
      <c r="E3713" s="1313">
        <v>27.37</v>
      </c>
    </row>
    <row r="3714" spans="1:5">
      <c r="A3714" s="1309">
        <v>11427</v>
      </c>
      <c r="B3714" s="1309" t="s">
        <v>13042</v>
      </c>
      <c r="C3714" s="1309" t="s">
        <v>9401</v>
      </c>
      <c r="D3714" s="1309" t="s">
        <v>9340</v>
      </c>
      <c r="E3714" s="1313">
        <v>101.73</v>
      </c>
    </row>
    <row r="3715" spans="1:5">
      <c r="A3715" s="1309">
        <v>4491</v>
      </c>
      <c r="B3715" s="1309" t="s">
        <v>13043</v>
      </c>
      <c r="C3715" s="1309" t="s">
        <v>689</v>
      </c>
      <c r="D3715" s="1309" t="s">
        <v>9326</v>
      </c>
      <c r="E3715" s="1313">
        <v>8.34</v>
      </c>
    </row>
    <row r="3716" spans="1:5">
      <c r="A3716" s="1309">
        <v>2745</v>
      </c>
      <c r="B3716" s="1309" t="s">
        <v>13044</v>
      </c>
      <c r="C3716" s="1309" t="s">
        <v>689</v>
      </c>
      <c r="D3716" s="1309" t="s">
        <v>9326</v>
      </c>
      <c r="E3716" s="1313">
        <v>2.88</v>
      </c>
    </row>
    <row r="3717" spans="1:5">
      <c r="A3717" s="1309">
        <v>14439</v>
      </c>
      <c r="B3717" s="1309" t="s">
        <v>13045</v>
      </c>
      <c r="C3717" s="1309" t="s">
        <v>689</v>
      </c>
      <c r="D3717" s="1309" t="s">
        <v>9326</v>
      </c>
      <c r="E3717" s="1313">
        <v>3.57</v>
      </c>
    </row>
    <row r="3718" spans="1:5">
      <c r="A3718" s="1309">
        <v>26022</v>
      </c>
      <c r="B3718" s="1309" t="s">
        <v>13046</v>
      </c>
      <c r="C3718" s="1309" t="s">
        <v>758</v>
      </c>
      <c r="D3718" s="1309" t="s">
        <v>9326</v>
      </c>
      <c r="E3718" s="1313">
        <v>163.01</v>
      </c>
    </row>
    <row r="3719" spans="1:5">
      <c r="A3719" s="1309">
        <v>12362</v>
      </c>
      <c r="B3719" s="1309" t="s">
        <v>13047</v>
      </c>
      <c r="C3719" s="1309" t="s">
        <v>758</v>
      </c>
      <c r="D3719" s="1309" t="s">
        <v>9340</v>
      </c>
      <c r="E3719" s="1313">
        <v>16.850000000000001</v>
      </c>
    </row>
    <row r="3720" spans="1:5">
      <c r="A3720" s="1309">
        <v>421</v>
      </c>
      <c r="B3720" s="1309" t="s">
        <v>13048</v>
      </c>
      <c r="C3720" s="1309" t="s">
        <v>758</v>
      </c>
      <c r="D3720" s="1309" t="s">
        <v>9340</v>
      </c>
      <c r="E3720" s="1313">
        <v>12.98</v>
      </c>
    </row>
    <row r="3721" spans="1:5">
      <c r="A3721" s="1309">
        <v>14148</v>
      </c>
      <c r="B3721" s="1309" t="s">
        <v>13049</v>
      </c>
      <c r="C3721" s="1309" t="s">
        <v>758</v>
      </c>
      <c r="D3721" s="1309" t="s">
        <v>9340</v>
      </c>
      <c r="E3721" s="1313">
        <v>0.9</v>
      </c>
    </row>
    <row r="3722" spans="1:5">
      <c r="A3722" s="1309">
        <v>4341</v>
      </c>
      <c r="B3722" s="1309" t="s">
        <v>13050</v>
      </c>
      <c r="C3722" s="1309" t="s">
        <v>758</v>
      </c>
      <c r="D3722" s="1309" t="s">
        <v>9340</v>
      </c>
      <c r="E3722" s="1313">
        <v>0.72</v>
      </c>
    </row>
    <row r="3723" spans="1:5">
      <c r="A3723" s="1309">
        <v>4337</v>
      </c>
      <c r="B3723" s="1309" t="s">
        <v>13051</v>
      </c>
      <c r="C3723" s="1309" t="s">
        <v>758</v>
      </c>
      <c r="D3723" s="1309" t="s">
        <v>9340</v>
      </c>
      <c r="E3723" s="1313">
        <v>1.83</v>
      </c>
    </row>
    <row r="3724" spans="1:5">
      <c r="A3724" s="1309">
        <v>4339</v>
      </c>
      <c r="B3724" s="1309" t="s">
        <v>13052</v>
      </c>
      <c r="C3724" s="1309" t="s">
        <v>758</v>
      </c>
      <c r="D3724" s="1309" t="s">
        <v>9340</v>
      </c>
      <c r="E3724" s="1313">
        <v>0.39</v>
      </c>
    </row>
    <row r="3725" spans="1:5">
      <c r="A3725" s="1309">
        <v>39997</v>
      </c>
      <c r="B3725" s="1309" t="s">
        <v>13053</v>
      </c>
      <c r="C3725" s="1309" t="s">
        <v>758</v>
      </c>
      <c r="D3725" s="1309" t="s">
        <v>9340</v>
      </c>
      <c r="E3725" s="1313">
        <v>0.21</v>
      </c>
    </row>
    <row r="3726" spans="1:5">
      <c r="A3726" s="1309">
        <v>11971</v>
      </c>
      <c r="B3726" s="1309" t="s">
        <v>13054</v>
      </c>
      <c r="C3726" s="1309" t="s">
        <v>758</v>
      </c>
      <c r="D3726" s="1309" t="s">
        <v>9340</v>
      </c>
      <c r="E3726" s="1313">
        <v>3.03</v>
      </c>
    </row>
    <row r="3727" spans="1:5">
      <c r="A3727" s="1309">
        <v>4342</v>
      </c>
      <c r="B3727" s="1309" t="s">
        <v>13055</v>
      </c>
      <c r="C3727" s="1309" t="s">
        <v>758</v>
      </c>
      <c r="D3727" s="1309" t="s">
        <v>9340</v>
      </c>
      <c r="E3727" s="1313">
        <v>0.16</v>
      </c>
    </row>
    <row r="3728" spans="1:5">
      <c r="A3728" s="1309">
        <v>4330</v>
      </c>
      <c r="B3728" s="1309" t="s">
        <v>13056</v>
      </c>
      <c r="C3728" s="1309" t="s">
        <v>758</v>
      </c>
      <c r="D3728" s="1309" t="s">
        <v>9340</v>
      </c>
      <c r="E3728" s="1313">
        <v>0.1</v>
      </c>
    </row>
    <row r="3729" spans="1:5">
      <c r="A3729" s="1309">
        <v>4340</v>
      </c>
      <c r="B3729" s="1309" t="s">
        <v>13057</v>
      </c>
      <c r="C3729" s="1309" t="s">
        <v>758</v>
      </c>
      <c r="D3729" s="1309" t="s">
        <v>9340</v>
      </c>
      <c r="E3729" s="1313">
        <v>0.84</v>
      </c>
    </row>
    <row r="3730" spans="1:5">
      <c r="A3730" s="1309">
        <v>5088</v>
      </c>
      <c r="B3730" s="1309" t="s">
        <v>13058</v>
      </c>
      <c r="C3730" s="1309" t="s">
        <v>758</v>
      </c>
      <c r="D3730" s="1309" t="s">
        <v>9326</v>
      </c>
      <c r="E3730" s="1313">
        <v>6.33</v>
      </c>
    </row>
    <row r="3731" spans="1:5">
      <c r="A3731" s="1309">
        <v>11154</v>
      </c>
      <c r="B3731" s="1309" t="s">
        <v>13059</v>
      </c>
      <c r="C3731" s="1309" t="s">
        <v>758</v>
      </c>
      <c r="D3731" s="1309" t="s">
        <v>9340</v>
      </c>
      <c r="E3731" s="1313">
        <v>968.87</v>
      </c>
    </row>
    <row r="3732" spans="1:5">
      <c r="A3732" s="1309">
        <v>4989</v>
      </c>
      <c r="B3732" s="1309" t="s">
        <v>13060</v>
      </c>
      <c r="C3732" s="1309" t="s">
        <v>758</v>
      </c>
      <c r="D3732" s="1309" t="s">
        <v>9326</v>
      </c>
      <c r="E3732" s="1313">
        <v>311.31</v>
      </c>
    </row>
    <row r="3733" spans="1:5">
      <c r="A3733" s="1309">
        <v>4982</v>
      </c>
      <c r="B3733" s="1309" t="s">
        <v>13061</v>
      </c>
      <c r="C3733" s="1309" t="s">
        <v>758</v>
      </c>
      <c r="D3733" s="1309" t="s">
        <v>9326</v>
      </c>
      <c r="E3733" s="1313">
        <v>291.99</v>
      </c>
    </row>
    <row r="3734" spans="1:5">
      <c r="A3734" s="1309">
        <v>4962</v>
      </c>
      <c r="B3734" s="1309" t="s">
        <v>13062</v>
      </c>
      <c r="C3734" s="1309" t="s">
        <v>758</v>
      </c>
      <c r="D3734" s="1309" t="s">
        <v>9326</v>
      </c>
      <c r="E3734" s="1313">
        <v>230.27</v>
      </c>
    </row>
    <row r="3735" spans="1:5">
      <c r="A3735" s="1309">
        <v>4981</v>
      </c>
      <c r="B3735" s="1309" t="s">
        <v>13063</v>
      </c>
      <c r="C3735" s="1309" t="s">
        <v>758</v>
      </c>
      <c r="D3735" s="1309" t="s">
        <v>9330</v>
      </c>
      <c r="E3735" s="1313">
        <v>205</v>
      </c>
    </row>
    <row r="3736" spans="1:5">
      <c r="A3736" s="1309">
        <v>4964</v>
      </c>
      <c r="B3736" s="1309" t="s">
        <v>13064</v>
      </c>
      <c r="C3736" s="1309" t="s">
        <v>758</v>
      </c>
      <c r="D3736" s="1309" t="s">
        <v>9326</v>
      </c>
      <c r="E3736" s="1313">
        <v>260.07</v>
      </c>
    </row>
    <row r="3737" spans="1:5">
      <c r="A3737" s="1309">
        <v>4992</v>
      </c>
      <c r="B3737" s="1309" t="s">
        <v>13065</v>
      </c>
      <c r="C3737" s="1309" t="s">
        <v>758</v>
      </c>
      <c r="D3737" s="1309" t="s">
        <v>9326</v>
      </c>
      <c r="E3737" s="1313">
        <v>254.04</v>
      </c>
    </row>
    <row r="3738" spans="1:5">
      <c r="A3738" s="1309">
        <v>4987</v>
      </c>
      <c r="B3738" s="1309" t="s">
        <v>13066</v>
      </c>
      <c r="C3738" s="1309" t="s">
        <v>758</v>
      </c>
      <c r="D3738" s="1309" t="s">
        <v>9326</v>
      </c>
      <c r="E3738" s="1313">
        <v>290.64</v>
      </c>
    </row>
    <row r="3739" spans="1:5">
      <c r="A3739" s="1309">
        <v>39021</v>
      </c>
      <c r="B3739" s="1309" t="s">
        <v>13067</v>
      </c>
      <c r="C3739" s="1309" t="s">
        <v>758</v>
      </c>
      <c r="D3739" s="1309" t="s">
        <v>9340</v>
      </c>
      <c r="E3739" s="1313">
        <v>435.79</v>
      </c>
    </row>
    <row r="3740" spans="1:5">
      <c r="A3740" s="1309">
        <v>39022</v>
      </c>
      <c r="B3740" s="1309" t="s">
        <v>13068</v>
      </c>
      <c r="C3740" s="1309" t="s">
        <v>758</v>
      </c>
      <c r="D3740" s="1309" t="s">
        <v>9340</v>
      </c>
      <c r="E3740" s="1313">
        <v>538.95000000000005</v>
      </c>
    </row>
    <row r="3741" spans="1:5">
      <c r="A3741" s="1309">
        <v>39024</v>
      </c>
      <c r="B3741" s="1309" t="s">
        <v>13069</v>
      </c>
      <c r="C3741" s="1309" t="s">
        <v>758</v>
      </c>
      <c r="D3741" s="1309" t="s">
        <v>9340</v>
      </c>
      <c r="E3741" s="1313">
        <v>678.54</v>
      </c>
    </row>
    <row r="3742" spans="1:5">
      <c r="A3742" s="1309">
        <v>4914</v>
      </c>
      <c r="B3742" s="1309" t="s">
        <v>13070</v>
      </c>
      <c r="C3742" s="1309" t="s">
        <v>819</v>
      </c>
      <c r="D3742" s="1309" t="s">
        <v>9340</v>
      </c>
      <c r="E3742" s="1313">
        <v>550.17999999999995</v>
      </c>
    </row>
    <row r="3743" spans="1:5">
      <c r="A3743" s="1309">
        <v>4917</v>
      </c>
      <c r="B3743" s="1309" t="s">
        <v>13071</v>
      </c>
      <c r="C3743" s="1309" t="s">
        <v>819</v>
      </c>
      <c r="D3743" s="1309" t="s">
        <v>9340</v>
      </c>
      <c r="E3743" s="1313">
        <v>379.96</v>
      </c>
    </row>
    <row r="3744" spans="1:5">
      <c r="A3744" s="1309">
        <v>39025</v>
      </c>
      <c r="B3744" s="1309" t="s">
        <v>13072</v>
      </c>
      <c r="C3744" s="1309" t="s">
        <v>758</v>
      </c>
      <c r="D3744" s="1309" t="s">
        <v>9340</v>
      </c>
      <c r="E3744" s="1313">
        <v>695.78</v>
      </c>
    </row>
    <row r="3745" spans="1:5">
      <c r="A3745" s="1309">
        <v>4930</v>
      </c>
      <c r="B3745" s="1309" t="s">
        <v>13073</v>
      </c>
      <c r="C3745" s="1309" t="s">
        <v>819</v>
      </c>
      <c r="D3745" s="1309" t="s">
        <v>9340</v>
      </c>
      <c r="E3745" s="1313">
        <v>468.35</v>
      </c>
    </row>
    <row r="3746" spans="1:5">
      <c r="A3746" s="1309">
        <v>4922</v>
      </c>
      <c r="B3746" s="1309" t="s">
        <v>13074</v>
      </c>
      <c r="C3746" s="1309" t="s">
        <v>819</v>
      </c>
      <c r="D3746" s="1309" t="s">
        <v>9340</v>
      </c>
      <c r="E3746" s="1313">
        <v>352.44</v>
      </c>
    </row>
    <row r="3747" spans="1:5">
      <c r="A3747" s="1309">
        <v>4911</v>
      </c>
      <c r="B3747" s="1309" t="s">
        <v>13075</v>
      </c>
      <c r="C3747" s="1309" t="s">
        <v>819</v>
      </c>
      <c r="D3747" s="1309" t="s">
        <v>9326</v>
      </c>
      <c r="E3747" s="1313">
        <v>617.67999999999995</v>
      </c>
    </row>
    <row r="3748" spans="1:5">
      <c r="A3748" s="1309">
        <v>37518</v>
      </c>
      <c r="B3748" s="1309" t="s">
        <v>13076</v>
      </c>
      <c r="C3748" s="1309" t="s">
        <v>819</v>
      </c>
      <c r="D3748" s="1309" t="s">
        <v>9326</v>
      </c>
      <c r="E3748" s="1314">
        <v>1003.73</v>
      </c>
    </row>
    <row r="3749" spans="1:5">
      <c r="A3749" s="1309">
        <v>4910</v>
      </c>
      <c r="B3749" s="1309" t="s">
        <v>13077</v>
      </c>
      <c r="C3749" s="1309" t="s">
        <v>819</v>
      </c>
      <c r="D3749" s="1309" t="s">
        <v>9326</v>
      </c>
      <c r="E3749" s="1313">
        <v>846.15</v>
      </c>
    </row>
    <row r="3750" spans="1:5">
      <c r="A3750" s="1309">
        <v>4943</v>
      </c>
      <c r="B3750" s="1309" t="s">
        <v>13078</v>
      </c>
      <c r="C3750" s="1309" t="s">
        <v>819</v>
      </c>
      <c r="D3750" s="1309" t="s">
        <v>9326</v>
      </c>
      <c r="E3750" s="1314">
        <v>1260.57</v>
      </c>
    </row>
    <row r="3751" spans="1:5">
      <c r="A3751" s="1309">
        <v>5002</v>
      </c>
      <c r="B3751" s="1309" t="s">
        <v>13079</v>
      </c>
      <c r="C3751" s="1309" t="s">
        <v>819</v>
      </c>
      <c r="D3751" s="1309" t="s">
        <v>9340</v>
      </c>
      <c r="E3751" s="1313">
        <v>342.03</v>
      </c>
    </row>
    <row r="3752" spans="1:5">
      <c r="A3752" s="1309">
        <v>4977</v>
      </c>
      <c r="B3752" s="1309" t="s">
        <v>13080</v>
      </c>
      <c r="C3752" s="1309" t="s">
        <v>819</v>
      </c>
      <c r="D3752" s="1309" t="s">
        <v>9340</v>
      </c>
      <c r="E3752" s="1313">
        <v>230.88</v>
      </c>
    </row>
    <row r="3753" spans="1:5">
      <c r="A3753" s="1309">
        <v>5028</v>
      </c>
      <c r="B3753" s="1309" t="s">
        <v>13081</v>
      </c>
      <c r="C3753" s="1309" t="s">
        <v>819</v>
      </c>
      <c r="D3753" s="1309" t="s">
        <v>9340</v>
      </c>
      <c r="E3753" s="1313">
        <v>564.92999999999995</v>
      </c>
    </row>
    <row r="3754" spans="1:5">
      <c r="A3754" s="1309">
        <v>4998</v>
      </c>
      <c r="B3754" s="1309" t="s">
        <v>13082</v>
      </c>
      <c r="C3754" s="1309" t="s">
        <v>819</v>
      </c>
      <c r="D3754" s="1309" t="s">
        <v>9340</v>
      </c>
      <c r="E3754" s="1313">
        <v>469.19</v>
      </c>
    </row>
    <row r="3755" spans="1:5">
      <c r="A3755" s="1309">
        <v>4969</v>
      </c>
      <c r="B3755" s="1309" t="s">
        <v>13083</v>
      </c>
      <c r="C3755" s="1309" t="s">
        <v>819</v>
      </c>
      <c r="D3755" s="1309" t="s">
        <v>9340</v>
      </c>
      <c r="E3755" s="1313">
        <v>326.54000000000002</v>
      </c>
    </row>
    <row r="3756" spans="1:5">
      <c r="A3756" s="1309">
        <v>11364</v>
      </c>
      <c r="B3756" s="1309" t="s">
        <v>13084</v>
      </c>
      <c r="C3756" s="1309" t="s">
        <v>758</v>
      </c>
      <c r="D3756" s="1309" t="s">
        <v>9326</v>
      </c>
      <c r="E3756" s="1313">
        <v>176.11</v>
      </c>
    </row>
    <row r="3757" spans="1:5">
      <c r="A3757" s="1309">
        <v>11365</v>
      </c>
      <c r="B3757" s="1309" t="s">
        <v>13085</v>
      </c>
      <c r="C3757" s="1309" t="s">
        <v>758</v>
      </c>
      <c r="D3757" s="1309" t="s">
        <v>9326</v>
      </c>
      <c r="E3757" s="1313">
        <v>182.76</v>
      </c>
    </row>
    <row r="3758" spans="1:5">
      <c r="A3758" s="1309">
        <v>11366</v>
      </c>
      <c r="B3758" s="1309" t="s">
        <v>13086</v>
      </c>
      <c r="C3758" s="1309" t="s">
        <v>758</v>
      </c>
      <c r="D3758" s="1309" t="s">
        <v>9326</v>
      </c>
      <c r="E3758" s="1313">
        <v>194.27</v>
      </c>
    </row>
    <row r="3759" spans="1:5">
      <c r="A3759" s="1309">
        <v>43777</v>
      </c>
      <c r="B3759" s="1309" t="s">
        <v>13087</v>
      </c>
      <c r="C3759" s="1309" t="s">
        <v>758</v>
      </c>
      <c r="D3759" s="1309" t="s">
        <v>9326</v>
      </c>
      <c r="E3759" s="1313">
        <v>228.2</v>
      </c>
    </row>
    <row r="3760" spans="1:5">
      <c r="A3760" s="1309">
        <v>20322</v>
      </c>
      <c r="B3760" s="1309" t="s">
        <v>13088</v>
      </c>
      <c r="C3760" s="1309" t="s">
        <v>758</v>
      </c>
      <c r="D3760" s="1309" t="s">
        <v>9326</v>
      </c>
      <c r="E3760" s="1313">
        <v>211.84</v>
      </c>
    </row>
    <row r="3761" spans="1:5">
      <c r="A3761" s="1309">
        <v>10553</v>
      </c>
      <c r="B3761" s="1309" t="s">
        <v>13089</v>
      </c>
      <c r="C3761" s="1309" t="s">
        <v>758</v>
      </c>
      <c r="D3761" s="1309" t="s">
        <v>9326</v>
      </c>
      <c r="E3761" s="1313">
        <v>192.35</v>
      </c>
    </row>
    <row r="3762" spans="1:5">
      <c r="A3762" s="1309">
        <v>5020</v>
      </c>
      <c r="B3762" s="1309" t="s">
        <v>13090</v>
      </c>
      <c r="C3762" s="1309" t="s">
        <v>758</v>
      </c>
      <c r="D3762" s="1309" t="s">
        <v>9326</v>
      </c>
      <c r="E3762" s="1313">
        <v>202.8</v>
      </c>
    </row>
    <row r="3763" spans="1:5">
      <c r="A3763" s="1309">
        <v>10554</v>
      </c>
      <c r="B3763" s="1309" t="s">
        <v>13091</v>
      </c>
      <c r="C3763" s="1309" t="s">
        <v>758</v>
      </c>
      <c r="D3763" s="1309" t="s">
        <v>9326</v>
      </c>
      <c r="E3763" s="1313">
        <v>194.06</v>
      </c>
    </row>
    <row r="3764" spans="1:5">
      <c r="A3764" s="1309">
        <v>10555</v>
      </c>
      <c r="B3764" s="1309" t="s">
        <v>13092</v>
      </c>
      <c r="C3764" s="1309" t="s">
        <v>758</v>
      </c>
      <c r="D3764" s="1309" t="s">
        <v>9326</v>
      </c>
      <c r="E3764" s="1313">
        <v>211.63</v>
      </c>
    </row>
    <row r="3765" spans="1:5">
      <c r="A3765" s="1309">
        <v>10556</v>
      </c>
      <c r="B3765" s="1309" t="s">
        <v>13093</v>
      </c>
      <c r="C3765" s="1309" t="s">
        <v>758</v>
      </c>
      <c r="D3765" s="1309" t="s">
        <v>9326</v>
      </c>
      <c r="E3765" s="1313">
        <v>281.38</v>
      </c>
    </row>
    <row r="3766" spans="1:5">
      <c r="A3766" s="1309">
        <v>39502</v>
      </c>
      <c r="B3766" s="1309" t="s">
        <v>13094</v>
      </c>
      <c r="C3766" s="1309" t="s">
        <v>758</v>
      </c>
      <c r="D3766" s="1309" t="s">
        <v>9326</v>
      </c>
      <c r="E3766" s="1313">
        <v>395.12</v>
      </c>
    </row>
    <row r="3767" spans="1:5">
      <c r="A3767" s="1309">
        <v>39504</v>
      </c>
      <c r="B3767" s="1309" t="s">
        <v>13095</v>
      </c>
      <c r="C3767" s="1309" t="s">
        <v>758</v>
      </c>
      <c r="D3767" s="1309" t="s">
        <v>9326</v>
      </c>
      <c r="E3767" s="1313">
        <v>436.93</v>
      </c>
    </row>
    <row r="3768" spans="1:5">
      <c r="A3768" s="1309">
        <v>39503</v>
      </c>
      <c r="B3768" s="1309" t="s">
        <v>13096</v>
      </c>
      <c r="C3768" s="1309" t="s">
        <v>758</v>
      </c>
      <c r="D3768" s="1309" t="s">
        <v>9326</v>
      </c>
      <c r="E3768" s="1313">
        <v>459.86</v>
      </c>
    </row>
    <row r="3769" spans="1:5">
      <c r="A3769" s="1309">
        <v>39505</v>
      </c>
      <c r="B3769" s="1309" t="s">
        <v>13097</v>
      </c>
      <c r="C3769" s="1309" t="s">
        <v>758</v>
      </c>
      <c r="D3769" s="1309" t="s">
        <v>9326</v>
      </c>
      <c r="E3769" s="1313">
        <v>495.56</v>
      </c>
    </row>
    <row r="3770" spans="1:5">
      <c r="A3770" s="1309">
        <v>25969</v>
      </c>
      <c r="B3770" s="1309" t="s">
        <v>13098</v>
      </c>
      <c r="C3770" s="1309" t="s">
        <v>758</v>
      </c>
      <c r="D3770" s="1309" t="s">
        <v>9340</v>
      </c>
      <c r="E3770" s="1313">
        <v>540.54</v>
      </c>
    </row>
    <row r="3771" spans="1:5">
      <c r="A3771" s="1309">
        <v>4944</v>
      </c>
      <c r="B3771" s="1309" t="s">
        <v>13099</v>
      </c>
      <c r="C3771" s="1309" t="s">
        <v>819</v>
      </c>
      <c r="D3771" s="1309" t="s">
        <v>9326</v>
      </c>
      <c r="E3771" s="1314">
        <v>1884.55</v>
      </c>
    </row>
    <row r="3772" spans="1:5">
      <c r="A3772" s="1309">
        <v>21102</v>
      </c>
      <c r="B3772" s="1309" t="s">
        <v>13100</v>
      </c>
      <c r="C3772" s="1309" t="s">
        <v>758</v>
      </c>
      <c r="D3772" s="1309" t="s">
        <v>9326</v>
      </c>
      <c r="E3772" s="1313">
        <v>25.56</v>
      </c>
    </row>
    <row r="3773" spans="1:5">
      <c r="A3773" s="1309">
        <v>21101</v>
      </c>
      <c r="B3773" s="1309" t="s">
        <v>13101</v>
      </c>
      <c r="C3773" s="1309" t="s">
        <v>758</v>
      </c>
      <c r="D3773" s="1309" t="s">
        <v>9326</v>
      </c>
      <c r="E3773" s="1313">
        <v>16.41</v>
      </c>
    </row>
    <row r="3774" spans="1:5">
      <c r="A3774" s="1309">
        <v>34713</v>
      </c>
      <c r="B3774" s="1309" t="s">
        <v>13102</v>
      </c>
      <c r="C3774" s="1309" t="s">
        <v>819</v>
      </c>
      <c r="D3774" s="1309" t="s">
        <v>9326</v>
      </c>
      <c r="E3774" s="1313">
        <v>209.36</v>
      </c>
    </row>
    <row r="3775" spans="1:5">
      <c r="A3775" s="1309">
        <v>4947</v>
      </c>
      <c r="B3775" s="1309" t="s">
        <v>13103</v>
      </c>
      <c r="C3775" s="1309" t="s">
        <v>819</v>
      </c>
      <c r="D3775" s="1309" t="s">
        <v>9340</v>
      </c>
      <c r="E3775" s="1313">
        <v>601.87</v>
      </c>
    </row>
    <row r="3776" spans="1:5">
      <c r="A3776" s="1309">
        <v>37563</v>
      </c>
      <c r="B3776" s="1309" t="s">
        <v>13104</v>
      </c>
      <c r="C3776" s="1309" t="s">
        <v>819</v>
      </c>
      <c r="D3776" s="1309" t="s">
        <v>9340</v>
      </c>
      <c r="E3776" s="1313">
        <v>462.14</v>
      </c>
    </row>
    <row r="3777" spans="1:5">
      <c r="A3777" s="1309">
        <v>4948</v>
      </c>
      <c r="B3777" s="1309" t="s">
        <v>13105</v>
      </c>
      <c r="C3777" s="1309" t="s">
        <v>819</v>
      </c>
      <c r="D3777" s="1309" t="s">
        <v>9340</v>
      </c>
      <c r="E3777" s="1313">
        <v>419.41</v>
      </c>
    </row>
    <row r="3778" spans="1:5">
      <c r="A3778" s="1309">
        <v>37561</v>
      </c>
      <c r="B3778" s="1309" t="s">
        <v>13106</v>
      </c>
      <c r="C3778" s="1309" t="s">
        <v>819</v>
      </c>
      <c r="D3778" s="1309" t="s">
        <v>9340</v>
      </c>
      <c r="E3778" s="1313">
        <v>862.7</v>
      </c>
    </row>
    <row r="3779" spans="1:5">
      <c r="A3779" s="1309">
        <v>37562</v>
      </c>
      <c r="B3779" s="1309" t="s">
        <v>13107</v>
      </c>
      <c r="C3779" s="1309" t="s">
        <v>819</v>
      </c>
      <c r="D3779" s="1309" t="s">
        <v>9340</v>
      </c>
      <c r="E3779" s="1313">
        <v>553.33000000000004</v>
      </c>
    </row>
    <row r="3780" spans="1:5">
      <c r="A3780" s="1309">
        <v>14164</v>
      </c>
      <c r="B3780" s="1309" t="s">
        <v>13108</v>
      </c>
      <c r="C3780" s="1309" t="s">
        <v>758</v>
      </c>
      <c r="D3780" s="1309" t="s">
        <v>9340</v>
      </c>
      <c r="E3780" s="1314">
        <v>2251.44</v>
      </c>
    </row>
    <row r="3781" spans="1:5">
      <c r="A3781" s="1309">
        <v>14163</v>
      </c>
      <c r="B3781" s="1309" t="s">
        <v>13109</v>
      </c>
      <c r="C3781" s="1309" t="s">
        <v>758</v>
      </c>
      <c r="D3781" s="1309" t="s">
        <v>9340</v>
      </c>
      <c r="E3781" s="1314">
        <v>2558.91</v>
      </c>
    </row>
    <row r="3782" spans="1:5">
      <c r="A3782" s="1309">
        <v>5051</v>
      </c>
      <c r="B3782" s="1309" t="s">
        <v>13110</v>
      </c>
      <c r="C3782" s="1309" t="s">
        <v>758</v>
      </c>
      <c r="D3782" s="1309" t="s">
        <v>9340</v>
      </c>
      <c r="E3782" s="1314">
        <v>2176.31</v>
      </c>
    </row>
    <row r="3783" spans="1:5">
      <c r="A3783" s="1309">
        <v>14162</v>
      </c>
      <c r="B3783" s="1309" t="s">
        <v>13111</v>
      </c>
      <c r="C3783" s="1309" t="s">
        <v>758</v>
      </c>
      <c r="D3783" s="1309" t="s">
        <v>9340</v>
      </c>
      <c r="E3783" s="1314">
        <v>2173.16</v>
      </c>
    </row>
    <row r="3784" spans="1:5">
      <c r="A3784" s="1309">
        <v>5052</v>
      </c>
      <c r="B3784" s="1309" t="s">
        <v>13112</v>
      </c>
      <c r="C3784" s="1309" t="s">
        <v>758</v>
      </c>
      <c r="D3784" s="1309" t="s">
        <v>9340</v>
      </c>
      <c r="E3784" s="1314">
        <v>1621.48</v>
      </c>
    </row>
    <row r="3785" spans="1:5">
      <c r="A3785" s="1309">
        <v>14166</v>
      </c>
      <c r="B3785" s="1309" t="s">
        <v>13113</v>
      </c>
      <c r="C3785" s="1309" t="s">
        <v>758</v>
      </c>
      <c r="D3785" s="1309" t="s">
        <v>9340</v>
      </c>
      <c r="E3785" s="1314">
        <v>1642.07</v>
      </c>
    </row>
    <row r="3786" spans="1:5">
      <c r="A3786" s="1309">
        <v>14165</v>
      </c>
      <c r="B3786" s="1309" t="s">
        <v>13114</v>
      </c>
      <c r="C3786" s="1309" t="s">
        <v>758</v>
      </c>
      <c r="D3786" s="1309" t="s">
        <v>9340</v>
      </c>
      <c r="E3786" s="1314">
        <v>2274.86</v>
      </c>
    </row>
    <row r="3787" spans="1:5">
      <c r="A3787" s="1309">
        <v>5050</v>
      </c>
      <c r="B3787" s="1309" t="s">
        <v>13115</v>
      </c>
      <c r="C3787" s="1309" t="s">
        <v>758</v>
      </c>
      <c r="D3787" s="1309" t="s">
        <v>9340</v>
      </c>
      <c r="E3787" s="1313">
        <v>559.89</v>
      </c>
    </row>
    <row r="3788" spans="1:5">
      <c r="A3788" s="1309">
        <v>12366</v>
      </c>
      <c r="B3788" s="1309" t="s">
        <v>13116</v>
      </c>
      <c r="C3788" s="1309" t="s">
        <v>758</v>
      </c>
      <c r="D3788" s="1309" t="s">
        <v>9340</v>
      </c>
      <c r="E3788" s="1313">
        <v>720.08</v>
      </c>
    </row>
    <row r="3789" spans="1:5">
      <c r="A3789" s="1309">
        <v>5045</v>
      </c>
      <c r="B3789" s="1309" t="s">
        <v>13117</v>
      </c>
      <c r="C3789" s="1309" t="s">
        <v>758</v>
      </c>
      <c r="D3789" s="1309" t="s">
        <v>9340</v>
      </c>
      <c r="E3789" s="1314">
        <v>1002.75</v>
      </c>
    </row>
    <row r="3790" spans="1:5">
      <c r="A3790" s="1309">
        <v>5044</v>
      </c>
      <c r="B3790" s="1309" t="s">
        <v>13118</v>
      </c>
      <c r="C3790" s="1309" t="s">
        <v>758</v>
      </c>
      <c r="D3790" s="1309" t="s">
        <v>9340</v>
      </c>
      <c r="E3790" s="1313">
        <v>707.45</v>
      </c>
    </row>
    <row r="3791" spans="1:5">
      <c r="A3791" s="1309">
        <v>5055</v>
      </c>
      <c r="B3791" s="1309" t="s">
        <v>13119</v>
      </c>
      <c r="C3791" s="1309" t="s">
        <v>758</v>
      </c>
      <c r="D3791" s="1309" t="s">
        <v>9340</v>
      </c>
      <c r="E3791" s="1314">
        <v>1005.81</v>
      </c>
    </row>
    <row r="3792" spans="1:5">
      <c r="A3792" s="1309">
        <v>5053</v>
      </c>
      <c r="B3792" s="1309" t="s">
        <v>13120</v>
      </c>
      <c r="C3792" s="1309" t="s">
        <v>758</v>
      </c>
      <c r="D3792" s="1309" t="s">
        <v>9340</v>
      </c>
      <c r="E3792" s="1313">
        <v>782.85</v>
      </c>
    </row>
    <row r="3793" spans="1:5">
      <c r="A3793" s="1309">
        <v>5035</v>
      </c>
      <c r="B3793" s="1309" t="s">
        <v>13121</v>
      </c>
      <c r="C3793" s="1309" t="s">
        <v>758</v>
      </c>
      <c r="D3793" s="1309" t="s">
        <v>9340</v>
      </c>
      <c r="E3793" s="1314">
        <v>1279.94</v>
      </c>
    </row>
    <row r="3794" spans="1:5">
      <c r="A3794" s="1309">
        <v>5036</v>
      </c>
      <c r="B3794" s="1309" t="s">
        <v>13122</v>
      </c>
      <c r="C3794" s="1309" t="s">
        <v>758</v>
      </c>
      <c r="D3794" s="1309" t="s">
        <v>9340</v>
      </c>
      <c r="E3794" s="1314">
        <v>2136.65</v>
      </c>
    </row>
    <row r="3795" spans="1:5">
      <c r="A3795" s="1309">
        <v>5059</v>
      </c>
      <c r="B3795" s="1309" t="s">
        <v>13123</v>
      </c>
      <c r="C3795" s="1309" t="s">
        <v>758</v>
      </c>
      <c r="D3795" s="1309" t="s">
        <v>9340</v>
      </c>
      <c r="E3795" s="1314">
        <v>1001.04</v>
      </c>
    </row>
    <row r="3796" spans="1:5">
      <c r="A3796" s="1309">
        <v>5057</v>
      </c>
      <c r="B3796" s="1309" t="s">
        <v>13124</v>
      </c>
      <c r="C3796" s="1309" t="s">
        <v>758</v>
      </c>
      <c r="D3796" s="1309" t="s">
        <v>9340</v>
      </c>
      <c r="E3796" s="1313">
        <v>860.8</v>
      </c>
    </row>
    <row r="3797" spans="1:5">
      <c r="A3797" s="1309">
        <v>5033</v>
      </c>
      <c r="B3797" s="1309" t="s">
        <v>13125</v>
      </c>
      <c r="C3797" s="1309" t="s">
        <v>758</v>
      </c>
      <c r="D3797" s="1309" t="s">
        <v>9340</v>
      </c>
      <c r="E3797" s="1313">
        <v>714.6</v>
      </c>
    </row>
    <row r="3798" spans="1:5">
      <c r="A3798" s="1309">
        <v>5038</v>
      </c>
      <c r="B3798" s="1309" t="s">
        <v>13126</v>
      </c>
      <c r="C3798" s="1309" t="s">
        <v>758</v>
      </c>
      <c r="D3798" s="1309" t="s">
        <v>9340</v>
      </c>
      <c r="E3798" s="1313">
        <v>582.39</v>
      </c>
    </row>
    <row r="3799" spans="1:5">
      <c r="A3799" s="1309">
        <v>12372</v>
      </c>
      <c r="B3799" s="1309" t="s">
        <v>13127</v>
      </c>
      <c r="C3799" s="1309" t="s">
        <v>758</v>
      </c>
      <c r="D3799" s="1309" t="s">
        <v>9340</v>
      </c>
      <c r="E3799" s="1313">
        <v>767.48</v>
      </c>
    </row>
    <row r="3800" spans="1:5">
      <c r="A3800" s="1309">
        <v>13339</v>
      </c>
      <c r="B3800" s="1309" t="s">
        <v>13128</v>
      </c>
      <c r="C3800" s="1309" t="s">
        <v>758</v>
      </c>
      <c r="D3800" s="1309" t="s">
        <v>9340</v>
      </c>
      <c r="E3800" s="1314">
        <v>1140.94</v>
      </c>
    </row>
    <row r="3801" spans="1:5">
      <c r="A3801" s="1309">
        <v>12373</v>
      </c>
      <c r="B3801" s="1309" t="s">
        <v>13129</v>
      </c>
      <c r="C3801" s="1309" t="s">
        <v>758</v>
      </c>
      <c r="D3801" s="1309" t="s">
        <v>9340</v>
      </c>
      <c r="E3801" s="1314">
        <v>1194.81</v>
      </c>
    </row>
    <row r="3802" spans="1:5">
      <c r="A3802" s="1309">
        <v>12388</v>
      </c>
      <c r="B3802" s="1309" t="s">
        <v>13130</v>
      </c>
      <c r="C3802" s="1309" t="s">
        <v>758</v>
      </c>
      <c r="D3802" s="1309" t="s">
        <v>9340</v>
      </c>
      <c r="E3802" s="1313">
        <v>331.41</v>
      </c>
    </row>
    <row r="3803" spans="1:5">
      <c r="A3803" s="1309">
        <v>34695</v>
      </c>
      <c r="B3803" s="1309" t="s">
        <v>13131</v>
      </c>
      <c r="C3803" s="1309" t="s">
        <v>758</v>
      </c>
      <c r="D3803" s="1309" t="s">
        <v>9340</v>
      </c>
      <c r="E3803" s="1313">
        <v>821.79</v>
      </c>
    </row>
    <row r="3804" spans="1:5">
      <c r="A3804" s="1309">
        <v>34692</v>
      </c>
      <c r="B3804" s="1309" t="s">
        <v>13132</v>
      </c>
      <c r="C3804" s="1309" t="s">
        <v>758</v>
      </c>
      <c r="D3804" s="1309" t="s">
        <v>9340</v>
      </c>
      <c r="E3804" s="1314">
        <v>1972.29</v>
      </c>
    </row>
    <row r="3805" spans="1:5">
      <c r="A3805" s="1309">
        <v>2731</v>
      </c>
      <c r="B3805" s="1309" t="s">
        <v>13133</v>
      </c>
      <c r="C3805" s="1309" t="s">
        <v>689</v>
      </c>
      <c r="D3805" s="1309" t="s">
        <v>9326</v>
      </c>
      <c r="E3805" s="1313">
        <v>82.38</v>
      </c>
    </row>
    <row r="3806" spans="1:5">
      <c r="A3806" s="1309">
        <v>41457</v>
      </c>
      <c r="B3806" s="1309" t="s">
        <v>13134</v>
      </c>
      <c r="C3806" s="1309" t="s">
        <v>758</v>
      </c>
      <c r="D3806" s="1309" t="s">
        <v>9326</v>
      </c>
      <c r="E3806" s="1314">
        <v>1212.3599999999999</v>
      </c>
    </row>
    <row r="3807" spans="1:5">
      <c r="A3807" s="1309">
        <v>41458</v>
      </c>
      <c r="B3807" s="1309" t="s">
        <v>13135</v>
      </c>
      <c r="C3807" s="1309" t="s">
        <v>758</v>
      </c>
      <c r="D3807" s="1309" t="s">
        <v>9326</v>
      </c>
      <c r="E3807" s="1314">
        <v>1692.52</v>
      </c>
    </row>
    <row r="3808" spans="1:5">
      <c r="A3808" s="1309">
        <v>41459</v>
      </c>
      <c r="B3808" s="1309" t="s">
        <v>13136</v>
      </c>
      <c r="C3808" s="1309" t="s">
        <v>758</v>
      </c>
      <c r="D3808" s="1309" t="s">
        <v>9326</v>
      </c>
      <c r="E3808" s="1314">
        <v>2360.9299999999998</v>
      </c>
    </row>
    <row r="3809" spans="1:5">
      <c r="A3809" s="1309">
        <v>41461</v>
      </c>
      <c r="B3809" s="1309" t="s">
        <v>13137</v>
      </c>
      <c r="C3809" s="1309" t="s">
        <v>758</v>
      </c>
      <c r="D3809" s="1309" t="s">
        <v>9326</v>
      </c>
      <c r="E3809" s="1314">
        <v>3219.01</v>
      </c>
    </row>
    <row r="3810" spans="1:5">
      <c r="A3810" s="1309">
        <v>26028</v>
      </c>
      <c r="B3810" s="1309" t="s">
        <v>13138</v>
      </c>
      <c r="C3810" s="1309" t="s">
        <v>10482</v>
      </c>
      <c r="D3810" s="1309" t="s">
        <v>9326</v>
      </c>
      <c r="E3810" s="1313">
        <v>357.47</v>
      </c>
    </row>
    <row r="3811" spans="1:5">
      <c r="A3811" s="1309">
        <v>11844</v>
      </c>
      <c r="B3811" s="1309" t="s">
        <v>13139</v>
      </c>
      <c r="C3811" s="1309" t="s">
        <v>689</v>
      </c>
      <c r="D3811" s="1309" t="s">
        <v>9326</v>
      </c>
      <c r="E3811" s="1313">
        <v>58.99</v>
      </c>
    </row>
    <row r="3812" spans="1:5">
      <c r="A3812" s="1309">
        <v>4465</v>
      </c>
      <c r="B3812" s="1309" t="s">
        <v>13140</v>
      </c>
      <c r="C3812" s="1309" t="s">
        <v>689</v>
      </c>
      <c r="D3812" s="1309" t="s">
        <v>9326</v>
      </c>
      <c r="E3812" s="1313">
        <v>49.02</v>
      </c>
    </row>
    <row r="3813" spans="1:5">
      <c r="A3813" s="1309">
        <v>35273</v>
      </c>
      <c r="B3813" s="1309" t="s">
        <v>13141</v>
      </c>
      <c r="C3813" s="1309" t="s">
        <v>689</v>
      </c>
      <c r="D3813" s="1309" t="s">
        <v>9326</v>
      </c>
      <c r="E3813" s="1313">
        <v>58.79</v>
      </c>
    </row>
    <row r="3814" spans="1:5">
      <c r="A3814" s="1309">
        <v>4470</v>
      </c>
      <c r="B3814" s="1309" t="s">
        <v>13142</v>
      </c>
      <c r="C3814" s="1309" t="s">
        <v>689</v>
      </c>
      <c r="D3814" s="1309" t="s">
        <v>9326</v>
      </c>
      <c r="E3814" s="1313">
        <v>135.66999999999999</v>
      </c>
    </row>
    <row r="3815" spans="1:5">
      <c r="A3815" s="1309">
        <v>20208</v>
      </c>
      <c r="B3815" s="1309" t="s">
        <v>13143</v>
      </c>
      <c r="C3815" s="1309" t="s">
        <v>689</v>
      </c>
      <c r="D3815" s="1309" t="s">
        <v>9326</v>
      </c>
      <c r="E3815" s="1313">
        <v>122.1</v>
      </c>
    </row>
    <row r="3816" spans="1:5">
      <c r="A3816" s="1309">
        <v>20204</v>
      </c>
      <c r="B3816" s="1309" t="s">
        <v>13144</v>
      </c>
      <c r="C3816" s="1309" t="s">
        <v>689</v>
      </c>
      <c r="D3816" s="1309" t="s">
        <v>9326</v>
      </c>
      <c r="E3816" s="1313">
        <v>90.45</v>
      </c>
    </row>
    <row r="3817" spans="1:5">
      <c r="A3817" s="1309">
        <v>4437</v>
      </c>
      <c r="B3817" s="1309" t="s">
        <v>13145</v>
      </c>
      <c r="C3817" s="1309" t="s">
        <v>689</v>
      </c>
      <c r="D3817" s="1309" t="s">
        <v>9326</v>
      </c>
      <c r="E3817" s="1313">
        <v>101.75</v>
      </c>
    </row>
    <row r="3818" spans="1:5">
      <c r="A3818" s="1309">
        <v>14580</v>
      </c>
      <c r="B3818" s="1309" t="s">
        <v>13146</v>
      </c>
      <c r="C3818" s="1309" t="s">
        <v>689</v>
      </c>
      <c r="D3818" s="1309" t="s">
        <v>9326</v>
      </c>
      <c r="E3818" s="1313">
        <v>101.75</v>
      </c>
    </row>
    <row r="3819" spans="1:5">
      <c r="A3819" s="1309">
        <v>40304</v>
      </c>
      <c r="B3819" s="1309" t="s">
        <v>13147</v>
      </c>
      <c r="C3819" s="1309" t="s">
        <v>9401</v>
      </c>
      <c r="D3819" s="1309" t="s">
        <v>9326</v>
      </c>
      <c r="E3819" s="1313">
        <v>27.9</v>
      </c>
    </row>
    <row r="3820" spans="1:5">
      <c r="A3820" s="1309">
        <v>5065</v>
      </c>
      <c r="B3820" s="1309" t="s">
        <v>13148</v>
      </c>
      <c r="C3820" s="1309" t="s">
        <v>9401</v>
      </c>
      <c r="D3820" s="1309" t="s">
        <v>9326</v>
      </c>
      <c r="E3820" s="1313">
        <v>42.99</v>
      </c>
    </row>
    <row r="3821" spans="1:5">
      <c r="A3821" s="1309">
        <v>5072</v>
      </c>
      <c r="B3821" s="1309" t="s">
        <v>13149</v>
      </c>
      <c r="C3821" s="1309" t="s">
        <v>9401</v>
      </c>
      <c r="D3821" s="1309" t="s">
        <v>9326</v>
      </c>
      <c r="E3821" s="1313">
        <v>39.770000000000003</v>
      </c>
    </row>
    <row r="3822" spans="1:5">
      <c r="A3822" s="1309">
        <v>5066</v>
      </c>
      <c r="B3822" s="1309" t="s">
        <v>13150</v>
      </c>
      <c r="C3822" s="1309" t="s">
        <v>9401</v>
      </c>
      <c r="D3822" s="1309" t="s">
        <v>9326</v>
      </c>
      <c r="E3822" s="1313">
        <v>29.78</v>
      </c>
    </row>
    <row r="3823" spans="1:5">
      <c r="A3823" s="1309">
        <v>5063</v>
      </c>
      <c r="B3823" s="1309" t="s">
        <v>13151</v>
      </c>
      <c r="C3823" s="1309" t="s">
        <v>9401</v>
      </c>
      <c r="D3823" s="1309" t="s">
        <v>9326</v>
      </c>
      <c r="E3823" s="1313">
        <v>26.97</v>
      </c>
    </row>
    <row r="3824" spans="1:5">
      <c r="A3824" s="1309">
        <v>20247</v>
      </c>
      <c r="B3824" s="1309" t="s">
        <v>13152</v>
      </c>
      <c r="C3824" s="1309" t="s">
        <v>9401</v>
      </c>
      <c r="D3824" s="1309" t="s">
        <v>9326</v>
      </c>
      <c r="E3824" s="1313">
        <v>25.03</v>
      </c>
    </row>
    <row r="3825" spans="1:5">
      <c r="A3825" s="1309">
        <v>5074</v>
      </c>
      <c r="B3825" s="1309" t="s">
        <v>13153</v>
      </c>
      <c r="C3825" s="1309" t="s">
        <v>9401</v>
      </c>
      <c r="D3825" s="1309" t="s">
        <v>9326</v>
      </c>
      <c r="E3825" s="1313">
        <v>25.32</v>
      </c>
    </row>
    <row r="3826" spans="1:5">
      <c r="A3826" s="1309">
        <v>5067</v>
      </c>
      <c r="B3826" s="1309" t="s">
        <v>13154</v>
      </c>
      <c r="C3826" s="1309" t="s">
        <v>9401</v>
      </c>
      <c r="D3826" s="1309" t="s">
        <v>9326</v>
      </c>
      <c r="E3826" s="1313">
        <v>24.09</v>
      </c>
    </row>
    <row r="3827" spans="1:5">
      <c r="A3827" s="1309">
        <v>5078</v>
      </c>
      <c r="B3827" s="1309" t="s">
        <v>13155</v>
      </c>
      <c r="C3827" s="1309" t="s">
        <v>9401</v>
      </c>
      <c r="D3827" s="1309" t="s">
        <v>9326</v>
      </c>
      <c r="E3827" s="1313">
        <v>23.82</v>
      </c>
    </row>
    <row r="3828" spans="1:5">
      <c r="A3828" s="1309">
        <v>5068</v>
      </c>
      <c r="B3828" s="1309" t="s">
        <v>13156</v>
      </c>
      <c r="C3828" s="1309" t="s">
        <v>9401</v>
      </c>
      <c r="D3828" s="1309" t="s">
        <v>9326</v>
      </c>
      <c r="E3828" s="1313">
        <v>22.6</v>
      </c>
    </row>
    <row r="3829" spans="1:5">
      <c r="A3829" s="1309">
        <v>5073</v>
      </c>
      <c r="B3829" s="1309" t="s">
        <v>13157</v>
      </c>
      <c r="C3829" s="1309" t="s">
        <v>9401</v>
      </c>
      <c r="D3829" s="1309" t="s">
        <v>9326</v>
      </c>
      <c r="E3829" s="1313">
        <v>23.04</v>
      </c>
    </row>
    <row r="3830" spans="1:5">
      <c r="A3830" s="1309">
        <v>5069</v>
      </c>
      <c r="B3830" s="1309" t="s">
        <v>13158</v>
      </c>
      <c r="C3830" s="1309" t="s">
        <v>9401</v>
      </c>
      <c r="D3830" s="1309" t="s">
        <v>9326</v>
      </c>
      <c r="E3830" s="1313">
        <v>23.04</v>
      </c>
    </row>
    <row r="3831" spans="1:5">
      <c r="A3831" s="1309">
        <v>5070</v>
      </c>
      <c r="B3831" s="1309" t="s">
        <v>13159</v>
      </c>
      <c r="C3831" s="1309" t="s">
        <v>9401</v>
      </c>
      <c r="D3831" s="1309" t="s">
        <v>9326</v>
      </c>
      <c r="E3831" s="1313">
        <v>23.29</v>
      </c>
    </row>
    <row r="3832" spans="1:5">
      <c r="A3832" s="1309">
        <v>5071</v>
      </c>
      <c r="B3832" s="1309" t="s">
        <v>13160</v>
      </c>
      <c r="C3832" s="1309" t="s">
        <v>9401</v>
      </c>
      <c r="D3832" s="1309" t="s">
        <v>9326</v>
      </c>
      <c r="E3832" s="1313">
        <v>22.6</v>
      </c>
    </row>
    <row r="3833" spans="1:5">
      <c r="A3833" s="1309">
        <v>5061</v>
      </c>
      <c r="B3833" s="1309" t="s">
        <v>13161</v>
      </c>
      <c r="C3833" s="1309" t="s">
        <v>9401</v>
      </c>
      <c r="D3833" s="1309" t="s">
        <v>9330</v>
      </c>
      <c r="E3833" s="1313">
        <v>22.22</v>
      </c>
    </row>
    <row r="3834" spans="1:5">
      <c r="A3834" s="1309">
        <v>5075</v>
      </c>
      <c r="B3834" s="1309" t="s">
        <v>13162</v>
      </c>
      <c r="C3834" s="1309" t="s">
        <v>9401</v>
      </c>
      <c r="D3834" s="1309" t="s">
        <v>9326</v>
      </c>
      <c r="E3834" s="1313">
        <v>22.6</v>
      </c>
    </row>
    <row r="3835" spans="1:5">
      <c r="A3835" s="1309">
        <v>39027</v>
      </c>
      <c r="B3835" s="1309" t="s">
        <v>13163</v>
      </c>
      <c r="C3835" s="1309" t="s">
        <v>9401</v>
      </c>
      <c r="D3835" s="1309" t="s">
        <v>9326</v>
      </c>
      <c r="E3835" s="1313">
        <v>22.58</v>
      </c>
    </row>
    <row r="3836" spans="1:5">
      <c r="A3836" s="1309">
        <v>5062</v>
      </c>
      <c r="B3836" s="1309" t="s">
        <v>13164</v>
      </c>
      <c r="C3836" s="1309" t="s">
        <v>9401</v>
      </c>
      <c r="D3836" s="1309" t="s">
        <v>9326</v>
      </c>
      <c r="E3836" s="1313">
        <v>22.9</v>
      </c>
    </row>
    <row r="3837" spans="1:5">
      <c r="A3837" s="1309">
        <v>40568</v>
      </c>
      <c r="B3837" s="1309" t="s">
        <v>13165</v>
      </c>
      <c r="C3837" s="1309" t="s">
        <v>9401</v>
      </c>
      <c r="D3837" s="1309" t="s">
        <v>9326</v>
      </c>
      <c r="E3837" s="1313">
        <v>22.77</v>
      </c>
    </row>
    <row r="3838" spans="1:5">
      <c r="A3838" s="1309">
        <v>39026</v>
      </c>
      <c r="B3838" s="1309" t="s">
        <v>13166</v>
      </c>
      <c r="C3838" s="1309" t="s">
        <v>9401</v>
      </c>
      <c r="D3838" s="1309" t="s">
        <v>9326</v>
      </c>
      <c r="E3838" s="1313">
        <v>25.42</v>
      </c>
    </row>
    <row r="3839" spans="1:5">
      <c r="A3839" s="1309">
        <v>42431</v>
      </c>
      <c r="B3839" s="1309" t="s">
        <v>13167</v>
      </c>
      <c r="C3839" s="1309" t="s">
        <v>758</v>
      </c>
      <c r="D3839" s="1309" t="s">
        <v>9340</v>
      </c>
      <c r="E3839" s="1314">
        <v>3032.43</v>
      </c>
    </row>
    <row r="3840" spans="1:5">
      <c r="A3840" s="1309">
        <v>44074</v>
      </c>
      <c r="B3840" s="1309" t="s">
        <v>13168</v>
      </c>
      <c r="C3840" s="1309" t="s">
        <v>9346</v>
      </c>
      <c r="D3840" s="1309" t="s">
        <v>9326</v>
      </c>
      <c r="E3840" s="1313">
        <v>570.98</v>
      </c>
    </row>
    <row r="3841" spans="1:5">
      <c r="A3841" s="1309">
        <v>44072</v>
      </c>
      <c r="B3841" s="1309" t="s">
        <v>13169</v>
      </c>
      <c r="C3841" s="1309" t="s">
        <v>9346</v>
      </c>
      <c r="D3841" s="1309" t="s">
        <v>9326</v>
      </c>
      <c r="E3841" s="1313">
        <v>97.38</v>
      </c>
    </row>
    <row r="3842" spans="1:5">
      <c r="A3842" s="1309">
        <v>511</v>
      </c>
      <c r="B3842" s="1309" t="s">
        <v>13170</v>
      </c>
      <c r="C3842" s="1309" t="s">
        <v>9346</v>
      </c>
      <c r="D3842" s="1309" t="s">
        <v>9330</v>
      </c>
      <c r="E3842" s="1313">
        <v>15.14</v>
      </c>
    </row>
    <row r="3843" spans="1:5">
      <c r="A3843" s="1309">
        <v>37540</v>
      </c>
      <c r="B3843" s="1309" t="s">
        <v>13171</v>
      </c>
      <c r="C3843" s="1309" t="s">
        <v>758</v>
      </c>
      <c r="D3843" s="1309" t="s">
        <v>9340</v>
      </c>
      <c r="E3843" s="1314">
        <v>82458.06</v>
      </c>
    </row>
    <row r="3844" spans="1:5">
      <c r="A3844" s="1309">
        <v>37548</v>
      </c>
      <c r="B3844" s="1309" t="s">
        <v>13172</v>
      </c>
      <c r="C3844" s="1309" t="s">
        <v>758</v>
      </c>
      <c r="D3844" s="1309" t="s">
        <v>9340</v>
      </c>
      <c r="E3844" s="1314">
        <v>109297.74</v>
      </c>
    </row>
    <row r="3845" spans="1:5">
      <c r="A3845" s="1309">
        <v>39828</v>
      </c>
      <c r="B3845" s="1309" t="s">
        <v>13173</v>
      </c>
      <c r="C3845" s="1309" t="s">
        <v>758</v>
      </c>
      <c r="D3845" s="1309" t="s">
        <v>9340</v>
      </c>
      <c r="E3845" s="1313">
        <v>655.68</v>
      </c>
    </row>
    <row r="3846" spans="1:5">
      <c r="A3846" s="1309">
        <v>12273</v>
      </c>
      <c r="B3846" s="1309" t="s">
        <v>13174</v>
      </c>
      <c r="C3846" s="1309" t="s">
        <v>758</v>
      </c>
      <c r="D3846" s="1309" t="s">
        <v>9326</v>
      </c>
      <c r="E3846" s="1313">
        <v>68.03</v>
      </c>
    </row>
    <row r="3847" spans="1:5">
      <c r="A3847" s="1309">
        <v>38392</v>
      </c>
      <c r="B3847" s="1309" t="s">
        <v>13175</v>
      </c>
      <c r="C3847" s="1309" t="s">
        <v>758</v>
      </c>
      <c r="D3847" s="1309" t="s">
        <v>9326</v>
      </c>
      <c r="E3847" s="1313">
        <v>60.69</v>
      </c>
    </row>
    <row r="3848" spans="1:5">
      <c r="A3848" s="1309">
        <v>11735</v>
      </c>
      <c r="B3848" s="1309" t="s">
        <v>13176</v>
      </c>
      <c r="C3848" s="1309" t="s">
        <v>758</v>
      </c>
      <c r="D3848" s="1309" t="s">
        <v>9326</v>
      </c>
      <c r="E3848" s="1313">
        <v>9.3699999999999992</v>
      </c>
    </row>
    <row r="3849" spans="1:5">
      <c r="A3849" s="1309">
        <v>11737</v>
      </c>
      <c r="B3849" s="1309" t="s">
        <v>13177</v>
      </c>
      <c r="C3849" s="1309" t="s">
        <v>758</v>
      </c>
      <c r="D3849" s="1309" t="s">
        <v>9326</v>
      </c>
      <c r="E3849" s="1313">
        <v>13.28</v>
      </c>
    </row>
    <row r="3850" spans="1:5">
      <c r="A3850" s="1309">
        <v>11738</v>
      </c>
      <c r="B3850" s="1309" t="s">
        <v>13178</v>
      </c>
      <c r="C3850" s="1309" t="s">
        <v>758</v>
      </c>
      <c r="D3850" s="1309" t="s">
        <v>9326</v>
      </c>
      <c r="E3850" s="1313">
        <v>16.75</v>
      </c>
    </row>
    <row r="3851" spans="1:5">
      <c r="A3851" s="1309">
        <v>36143</v>
      </c>
      <c r="B3851" s="1309" t="s">
        <v>13179</v>
      </c>
      <c r="C3851" s="1309" t="s">
        <v>758</v>
      </c>
      <c r="D3851" s="1309" t="s">
        <v>9326</v>
      </c>
      <c r="E3851" s="1313">
        <v>30.23</v>
      </c>
    </row>
    <row r="3852" spans="1:5">
      <c r="A3852" s="1309">
        <v>36142</v>
      </c>
      <c r="B3852" s="1309" t="s">
        <v>13180</v>
      </c>
      <c r="C3852" s="1309" t="s">
        <v>758</v>
      </c>
      <c r="D3852" s="1309" t="s">
        <v>9326</v>
      </c>
      <c r="E3852" s="1313">
        <v>2.21</v>
      </c>
    </row>
    <row r="3853" spans="1:5">
      <c r="A3853" s="1309">
        <v>36146</v>
      </c>
      <c r="B3853" s="1309" t="s">
        <v>13181</v>
      </c>
      <c r="C3853" s="1309" t="s">
        <v>758</v>
      </c>
      <c r="D3853" s="1309" t="s">
        <v>9326</v>
      </c>
      <c r="E3853" s="1313">
        <v>250.75</v>
      </c>
    </row>
    <row r="3854" spans="1:5">
      <c r="A3854" s="1309">
        <v>39015</v>
      </c>
      <c r="B3854" s="1309" t="s">
        <v>13182</v>
      </c>
      <c r="C3854" s="1309" t="s">
        <v>758</v>
      </c>
      <c r="D3854" s="1309" t="s">
        <v>9340</v>
      </c>
      <c r="E3854" s="1313">
        <v>0.94</v>
      </c>
    </row>
    <row r="3855" spans="1:5">
      <c r="A3855" s="1309">
        <v>38377</v>
      </c>
      <c r="B3855" s="1309" t="s">
        <v>13183</v>
      </c>
      <c r="C3855" s="1309" t="s">
        <v>758</v>
      </c>
      <c r="D3855" s="1309" t="s">
        <v>9326</v>
      </c>
      <c r="E3855" s="1313">
        <v>36.159999999999997</v>
      </c>
    </row>
    <row r="3856" spans="1:5">
      <c r="A3856" s="1309">
        <v>38376</v>
      </c>
      <c r="B3856" s="1309" t="s">
        <v>13184</v>
      </c>
      <c r="C3856" s="1309" t="s">
        <v>758</v>
      </c>
      <c r="D3856" s="1309" t="s">
        <v>9326</v>
      </c>
      <c r="E3856" s="1313">
        <v>41.23</v>
      </c>
    </row>
    <row r="3857" spans="1:5">
      <c r="A3857" s="1309">
        <v>38116</v>
      </c>
      <c r="B3857" s="1309" t="s">
        <v>13185</v>
      </c>
      <c r="C3857" s="1309" t="s">
        <v>758</v>
      </c>
      <c r="D3857" s="1309" t="s">
        <v>9326</v>
      </c>
      <c r="E3857" s="1313">
        <v>5.57</v>
      </c>
    </row>
    <row r="3858" spans="1:5">
      <c r="A3858" s="1309">
        <v>38066</v>
      </c>
      <c r="B3858" s="1309" t="s">
        <v>13186</v>
      </c>
      <c r="C3858" s="1309" t="s">
        <v>758</v>
      </c>
      <c r="D3858" s="1309" t="s">
        <v>9326</v>
      </c>
      <c r="E3858" s="1313">
        <v>9.1999999999999993</v>
      </c>
    </row>
    <row r="3859" spans="1:5">
      <c r="A3859" s="1309">
        <v>38117</v>
      </c>
      <c r="B3859" s="1309" t="s">
        <v>13187</v>
      </c>
      <c r="C3859" s="1309" t="s">
        <v>758</v>
      </c>
      <c r="D3859" s="1309" t="s">
        <v>9326</v>
      </c>
      <c r="E3859" s="1313">
        <v>9.49</v>
      </c>
    </row>
    <row r="3860" spans="1:5">
      <c r="A3860" s="1309">
        <v>38067</v>
      </c>
      <c r="B3860" s="1309" t="s">
        <v>13188</v>
      </c>
      <c r="C3860" s="1309" t="s">
        <v>758</v>
      </c>
      <c r="D3860" s="1309" t="s">
        <v>9326</v>
      </c>
      <c r="E3860" s="1313">
        <v>12.96</v>
      </c>
    </row>
    <row r="3861" spans="1:5">
      <c r="A3861" s="1309">
        <v>11522</v>
      </c>
      <c r="B3861" s="1309" t="s">
        <v>13189</v>
      </c>
      <c r="C3861" s="1309" t="s">
        <v>758</v>
      </c>
      <c r="D3861" s="1309" t="s">
        <v>9326</v>
      </c>
      <c r="E3861" s="1313">
        <v>12.27</v>
      </c>
    </row>
    <row r="3862" spans="1:5">
      <c r="A3862" s="1309">
        <v>43600</v>
      </c>
      <c r="B3862" s="1309" t="s">
        <v>13190</v>
      </c>
      <c r="C3862" s="1309" t="s">
        <v>758</v>
      </c>
      <c r="D3862" s="1309" t="s">
        <v>9326</v>
      </c>
      <c r="E3862" s="1313">
        <v>49.16</v>
      </c>
    </row>
    <row r="3863" spans="1:5">
      <c r="A3863" s="1309">
        <v>5080</v>
      </c>
      <c r="B3863" s="1309" t="s">
        <v>13191</v>
      </c>
      <c r="C3863" s="1309" t="s">
        <v>758</v>
      </c>
      <c r="D3863" s="1309" t="s">
        <v>9326</v>
      </c>
      <c r="E3863" s="1313">
        <v>19.170000000000002</v>
      </c>
    </row>
    <row r="3864" spans="1:5">
      <c r="A3864" s="1309">
        <v>38168</v>
      </c>
      <c r="B3864" s="1309" t="s">
        <v>13192</v>
      </c>
      <c r="C3864" s="1309" t="s">
        <v>758</v>
      </c>
      <c r="D3864" s="1309" t="s">
        <v>9326</v>
      </c>
      <c r="E3864" s="1313">
        <v>133.83000000000001</v>
      </c>
    </row>
    <row r="3865" spans="1:5">
      <c r="A3865" s="1309">
        <v>43601</v>
      </c>
      <c r="B3865" s="1309" t="s">
        <v>13193</v>
      </c>
      <c r="C3865" s="1309" t="s">
        <v>758</v>
      </c>
      <c r="D3865" s="1309" t="s">
        <v>9326</v>
      </c>
      <c r="E3865" s="1313">
        <v>66.91</v>
      </c>
    </row>
    <row r="3866" spans="1:5">
      <c r="A3866" s="1309">
        <v>13393</v>
      </c>
      <c r="B3866" s="1309" t="s">
        <v>13194</v>
      </c>
      <c r="C3866" s="1309" t="s">
        <v>758</v>
      </c>
      <c r="D3866" s="1309" t="s">
        <v>9326</v>
      </c>
      <c r="E3866" s="1313">
        <v>640.9</v>
      </c>
    </row>
    <row r="3867" spans="1:5">
      <c r="A3867" s="1309">
        <v>13395</v>
      </c>
      <c r="B3867" s="1309" t="s">
        <v>13195</v>
      </c>
      <c r="C3867" s="1309" t="s">
        <v>758</v>
      </c>
      <c r="D3867" s="1309" t="s">
        <v>9326</v>
      </c>
      <c r="E3867" s="1313">
        <v>898.15</v>
      </c>
    </row>
    <row r="3868" spans="1:5">
      <c r="A3868" s="1309">
        <v>12039</v>
      </c>
      <c r="B3868" s="1309" t="s">
        <v>13196</v>
      </c>
      <c r="C3868" s="1309" t="s">
        <v>758</v>
      </c>
      <c r="D3868" s="1309" t="s">
        <v>9326</v>
      </c>
      <c r="E3868" s="1313">
        <v>943.86</v>
      </c>
    </row>
    <row r="3869" spans="1:5">
      <c r="A3869" s="1309">
        <v>13396</v>
      </c>
      <c r="B3869" s="1309" t="s">
        <v>13197</v>
      </c>
      <c r="C3869" s="1309" t="s">
        <v>758</v>
      </c>
      <c r="D3869" s="1309" t="s">
        <v>9326</v>
      </c>
      <c r="E3869" s="1314">
        <v>1325.6</v>
      </c>
    </row>
    <row r="3870" spans="1:5">
      <c r="A3870" s="1309">
        <v>12041</v>
      </c>
      <c r="B3870" s="1309" t="s">
        <v>13198</v>
      </c>
      <c r="C3870" s="1309" t="s">
        <v>758</v>
      </c>
      <c r="D3870" s="1309" t="s">
        <v>9326</v>
      </c>
      <c r="E3870" s="1314">
        <v>1082.43</v>
      </c>
    </row>
    <row r="3871" spans="1:5">
      <c r="A3871" s="1309">
        <v>12043</v>
      </c>
      <c r="B3871" s="1309" t="s">
        <v>13199</v>
      </c>
      <c r="C3871" s="1309" t="s">
        <v>758</v>
      </c>
      <c r="D3871" s="1309" t="s">
        <v>9326</v>
      </c>
      <c r="E3871" s="1314">
        <v>2285.38</v>
      </c>
    </row>
    <row r="3872" spans="1:5">
      <c r="A3872" s="1309">
        <v>39762</v>
      </c>
      <c r="B3872" s="1309" t="s">
        <v>13200</v>
      </c>
      <c r="C3872" s="1309" t="s">
        <v>758</v>
      </c>
      <c r="D3872" s="1309" t="s">
        <v>9326</v>
      </c>
      <c r="E3872" s="1314">
        <v>1087.9000000000001</v>
      </c>
    </row>
    <row r="3873" spans="1:5">
      <c r="A3873" s="1309">
        <v>12042</v>
      </c>
      <c r="B3873" s="1309" t="s">
        <v>13201</v>
      </c>
      <c r="C3873" s="1309" t="s">
        <v>758</v>
      </c>
      <c r="D3873" s="1309" t="s">
        <v>9326</v>
      </c>
      <c r="E3873" s="1314">
        <v>1588.3</v>
      </c>
    </row>
    <row r="3874" spans="1:5">
      <c r="A3874" s="1309">
        <v>39763</v>
      </c>
      <c r="B3874" s="1309" t="s">
        <v>13202</v>
      </c>
      <c r="C3874" s="1309" t="s">
        <v>758</v>
      </c>
      <c r="D3874" s="1309" t="s">
        <v>9326</v>
      </c>
      <c r="E3874" s="1314">
        <v>1858.9</v>
      </c>
    </row>
    <row r="3875" spans="1:5">
      <c r="A3875" s="1309">
        <v>39760</v>
      </c>
      <c r="B3875" s="1309" t="s">
        <v>13203</v>
      </c>
      <c r="C3875" s="1309" t="s">
        <v>758</v>
      </c>
      <c r="D3875" s="1309" t="s">
        <v>9326</v>
      </c>
      <c r="E3875" s="1314">
        <v>1852.78</v>
      </c>
    </row>
    <row r="3876" spans="1:5">
      <c r="A3876" s="1309">
        <v>39756</v>
      </c>
      <c r="B3876" s="1309" t="s">
        <v>13204</v>
      </c>
      <c r="C3876" s="1309" t="s">
        <v>758</v>
      </c>
      <c r="D3876" s="1309" t="s">
        <v>9326</v>
      </c>
      <c r="E3876" s="1313">
        <v>665.26</v>
      </c>
    </row>
    <row r="3877" spans="1:5">
      <c r="A3877" s="1309">
        <v>12038</v>
      </c>
      <c r="B3877" s="1309" t="s">
        <v>13205</v>
      </c>
      <c r="C3877" s="1309" t="s">
        <v>758</v>
      </c>
      <c r="D3877" s="1309" t="s">
        <v>9326</v>
      </c>
      <c r="E3877" s="1313">
        <v>831.26</v>
      </c>
    </row>
    <row r="3878" spans="1:5">
      <c r="A3878" s="1309">
        <v>39757</v>
      </c>
      <c r="B3878" s="1309" t="s">
        <v>13206</v>
      </c>
      <c r="C3878" s="1309" t="s">
        <v>758</v>
      </c>
      <c r="D3878" s="1309" t="s">
        <v>9326</v>
      </c>
      <c r="E3878" s="1313">
        <v>768.66</v>
      </c>
    </row>
    <row r="3879" spans="1:5">
      <c r="A3879" s="1309">
        <v>39758</v>
      </c>
      <c r="B3879" s="1309" t="s">
        <v>13207</v>
      </c>
      <c r="C3879" s="1309" t="s">
        <v>758</v>
      </c>
      <c r="D3879" s="1309" t="s">
        <v>9326</v>
      </c>
      <c r="E3879" s="1314">
        <v>1120.22</v>
      </c>
    </row>
    <row r="3880" spans="1:5">
      <c r="A3880" s="1309">
        <v>39759</v>
      </c>
      <c r="B3880" s="1309" t="s">
        <v>13208</v>
      </c>
      <c r="C3880" s="1309" t="s">
        <v>758</v>
      </c>
      <c r="D3880" s="1309" t="s">
        <v>9326</v>
      </c>
      <c r="E3880" s="1314">
        <v>1383.47</v>
      </c>
    </row>
    <row r="3881" spans="1:5">
      <c r="A3881" s="1309">
        <v>39761</v>
      </c>
      <c r="B3881" s="1309" t="s">
        <v>13209</v>
      </c>
      <c r="C3881" s="1309" t="s">
        <v>758</v>
      </c>
      <c r="D3881" s="1309" t="s">
        <v>9326</v>
      </c>
      <c r="E3881" s="1314">
        <v>1662.97</v>
      </c>
    </row>
    <row r="3882" spans="1:5">
      <c r="A3882" s="1309">
        <v>39805</v>
      </c>
      <c r="B3882" s="1309" t="s">
        <v>13210</v>
      </c>
      <c r="C3882" s="1309" t="s">
        <v>758</v>
      </c>
      <c r="D3882" s="1309" t="s">
        <v>9326</v>
      </c>
      <c r="E3882" s="1313">
        <v>187.86</v>
      </c>
    </row>
    <row r="3883" spans="1:5">
      <c r="A3883" s="1309">
        <v>39806</v>
      </c>
      <c r="B3883" s="1309" t="s">
        <v>13211</v>
      </c>
      <c r="C3883" s="1309" t="s">
        <v>758</v>
      </c>
      <c r="D3883" s="1309" t="s">
        <v>9326</v>
      </c>
      <c r="E3883" s="1313">
        <v>348.06</v>
      </c>
    </row>
    <row r="3884" spans="1:5">
      <c r="A3884" s="1309">
        <v>39807</v>
      </c>
      <c r="B3884" s="1309" t="s">
        <v>13212</v>
      </c>
      <c r="C3884" s="1309" t="s">
        <v>758</v>
      </c>
      <c r="D3884" s="1309" t="s">
        <v>9326</v>
      </c>
      <c r="E3884" s="1313">
        <v>754.33</v>
      </c>
    </row>
    <row r="3885" spans="1:5">
      <c r="A3885" s="1309">
        <v>43100</v>
      </c>
      <c r="B3885" s="1309" t="s">
        <v>13213</v>
      </c>
      <c r="C3885" s="1309" t="s">
        <v>758</v>
      </c>
      <c r="D3885" s="1309" t="s">
        <v>9326</v>
      </c>
      <c r="E3885" s="1313">
        <v>589.73</v>
      </c>
    </row>
    <row r="3886" spans="1:5">
      <c r="A3886" s="1309">
        <v>39804</v>
      </c>
      <c r="B3886" s="1309" t="s">
        <v>13214</v>
      </c>
      <c r="C3886" s="1309" t="s">
        <v>758</v>
      </c>
      <c r="D3886" s="1309" t="s">
        <v>9326</v>
      </c>
      <c r="E3886" s="1313">
        <v>110.31</v>
      </c>
    </row>
    <row r="3887" spans="1:5">
      <c r="A3887" s="1309">
        <v>39796</v>
      </c>
      <c r="B3887" s="1309" t="s">
        <v>13215</v>
      </c>
      <c r="C3887" s="1309" t="s">
        <v>758</v>
      </c>
      <c r="D3887" s="1309" t="s">
        <v>9326</v>
      </c>
      <c r="E3887" s="1313">
        <v>114.26</v>
      </c>
    </row>
    <row r="3888" spans="1:5">
      <c r="A3888" s="1309">
        <v>39797</v>
      </c>
      <c r="B3888" s="1309" t="s">
        <v>13216</v>
      </c>
      <c r="C3888" s="1309" t="s">
        <v>758</v>
      </c>
      <c r="D3888" s="1309" t="s">
        <v>9330</v>
      </c>
      <c r="E3888" s="1313">
        <v>179.36</v>
      </c>
    </row>
    <row r="3889" spans="1:5">
      <c r="A3889" s="1309">
        <v>39798</v>
      </c>
      <c r="B3889" s="1309" t="s">
        <v>13217</v>
      </c>
      <c r="C3889" s="1309" t="s">
        <v>758</v>
      </c>
      <c r="D3889" s="1309" t="s">
        <v>9326</v>
      </c>
      <c r="E3889" s="1313">
        <v>307.66000000000003</v>
      </c>
    </row>
    <row r="3890" spans="1:5">
      <c r="A3890" s="1309">
        <v>39794</v>
      </c>
      <c r="B3890" s="1309" t="s">
        <v>13218</v>
      </c>
      <c r="C3890" s="1309" t="s">
        <v>758</v>
      </c>
      <c r="D3890" s="1309" t="s">
        <v>9326</v>
      </c>
      <c r="E3890" s="1313">
        <v>48.5</v>
      </c>
    </row>
    <row r="3891" spans="1:5">
      <c r="A3891" s="1309">
        <v>39795</v>
      </c>
      <c r="B3891" s="1309" t="s">
        <v>13219</v>
      </c>
      <c r="C3891" s="1309" t="s">
        <v>758</v>
      </c>
      <c r="D3891" s="1309" t="s">
        <v>9326</v>
      </c>
      <c r="E3891" s="1313">
        <v>76.62</v>
      </c>
    </row>
    <row r="3892" spans="1:5">
      <c r="A3892" s="1309">
        <v>39799</v>
      </c>
      <c r="B3892" s="1309" t="s">
        <v>13220</v>
      </c>
      <c r="C3892" s="1309" t="s">
        <v>758</v>
      </c>
      <c r="D3892" s="1309" t="s">
        <v>9326</v>
      </c>
      <c r="E3892" s="1313">
        <v>56.53</v>
      </c>
    </row>
    <row r="3893" spans="1:5">
      <c r="A3893" s="1309">
        <v>39801</v>
      </c>
      <c r="B3893" s="1309" t="s">
        <v>13221</v>
      </c>
      <c r="C3893" s="1309" t="s">
        <v>758</v>
      </c>
      <c r="D3893" s="1309" t="s">
        <v>9326</v>
      </c>
      <c r="E3893" s="1313">
        <v>161.79</v>
      </c>
    </row>
    <row r="3894" spans="1:5">
      <c r="A3894" s="1309">
        <v>39802</v>
      </c>
      <c r="B3894" s="1309" t="s">
        <v>13222</v>
      </c>
      <c r="C3894" s="1309" t="s">
        <v>758</v>
      </c>
      <c r="D3894" s="1309" t="s">
        <v>9326</v>
      </c>
      <c r="E3894" s="1313">
        <v>237.16</v>
      </c>
    </row>
    <row r="3895" spans="1:5">
      <c r="A3895" s="1309">
        <v>39803</v>
      </c>
      <c r="B3895" s="1309" t="s">
        <v>13223</v>
      </c>
      <c r="C3895" s="1309" t="s">
        <v>758</v>
      </c>
      <c r="D3895" s="1309" t="s">
        <v>9326</v>
      </c>
      <c r="E3895" s="1313">
        <v>330.84</v>
      </c>
    </row>
    <row r="3896" spans="1:5">
      <c r="A3896" s="1309">
        <v>39800</v>
      </c>
      <c r="B3896" s="1309" t="s">
        <v>13224</v>
      </c>
      <c r="C3896" s="1309" t="s">
        <v>758</v>
      </c>
      <c r="D3896" s="1309" t="s">
        <v>9326</v>
      </c>
      <c r="E3896" s="1313">
        <v>96.3</v>
      </c>
    </row>
    <row r="3897" spans="1:5">
      <c r="A3897" s="1309">
        <v>21059</v>
      </c>
      <c r="B3897" s="1309" t="s">
        <v>13225</v>
      </c>
      <c r="C3897" s="1309" t="s">
        <v>758</v>
      </c>
      <c r="D3897" s="1309" t="s">
        <v>9340</v>
      </c>
      <c r="E3897" s="1313">
        <v>64.180000000000007</v>
      </c>
    </row>
    <row r="3898" spans="1:5">
      <c r="A3898" s="1309">
        <v>11234</v>
      </c>
      <c r="B3898" s="1309" t="s">
        <v>13226</v>
      </c>
      <c r="C3898" s="1309" t="s">
        <v>758</v>
      </c>
      <c r="D3898" s="1309" t="s">
        <v>9340</v>
      </c>
      <c r="E3898" s="1313">
        <v>96.74</v>
      </c>
    </row>
    <row r="3899" spans="1:5">
      <c r="A3899" s="1309">
        <v>21060</v>
      </c>
      <c r="B3899" s="1309" t="s">
        <v>13227</v>
      </c>
      <c r="C3899" s="1309" t="s">
        <v>758</v>
      </c>
      <c r="D3899" s="1309" t="s">
        <v>9340</v>
      </c>
      <c r="E3899" s="1313">
        <v>119.06</v>
      </c>
    </row>
    <row r="3900" spans="1:5">
      <c r="A3900" s="1309">
        <v>21061</v>
      </c>
      <c r="B3900" s="1309" t="s">
        <v>13228</v>
      </c>
      <c r="C3900" s="1309" t="s">
        <v>758</v>
      </c>
      <c r="D3900" s="1309" t="s">
        <v>9340</v>
      </c>
      <c r="E3900" s="1313">
        <v>148.83000000000001</v>
      </c>
    </row>
    <row r="3901" spans="1:5">
      <c r="A3901" s="1309">
        <v>21062</v>
      </c>
      <c r="B3901" s="1309" t="s">
        <v>13229</v>
      </c>
      <c r="C3901" s="1309" t="s">
        <v>758</v>
      </c>
      <c r="D3901" s="1309" t="s">
        <v>9340</v>
      </c>
      <c r="E3901" s="1313">
        <v>234.41</v>
      </c>
    </row>
    <row r="3902" spans="1:5">
      <c r="A3902" s="1309">
        <v>11708</v>
      </c>
      <c r="B3902" s="1309" t="s">
        <v>13230</v>
      </c>
      <c r="C3902" s="1309" t="s">
        <v>758</v>
      </c>
      <c r="D3902" s="1309" t="s">
        <v>9340</v>
      </c>
      <c r="E3902" s="1313">
        <v>25.58</v>
      </c>
    </row>
    <row r="3903" spans="1:5">
      <c r="A3903" s="1309">
        <v>11709</v>
      </c>
      <c r="B3903" s="1309" t="s">
        <v>13231</v>
      </c>
      <c r="C3903" s="1309" t="s">
        <v>758</v>
      </c>
      <c r="D3903" s="1309" t="s">
        <v>9340</v>
      </c>
      <c r="E3903" s="1313">
        <v>60.09</v>
      </c>
    </row>
    <row r="3904" spans="1:5">
      <c r="A3904" s="1309">
        <v>11710</v>
      </c>
      <c r="B3904" s="1309" t="s">
        <v>13232</v>
      </c>
      <c r="C3904" s="1309" t="s">
        <v>758</v>
      </c>
      <c r="D3904" s="1309" t="s">
        <v>9340</v>
      </c>
      <c r="E3904" s="1313">
        <v>138.13</v>
      </c>
    </row>
    <row r="3905" spans="1:5">
      <c r="A3905" s="1309">
        <v>11707</v>
      </c>
      <c r="B3905" s="1309" t="s">
        <v>13233</v>
      </c>
      <c r="C3905" s="1309" t="s">
        <v>758</v>
      </c>
      <c r="D3905" s="1309" t="s">
        <v>9340</v>
      </c>
      <c r="E3905" s="1313">
        <v>19.16</v>
      </c>
    </row>
    <row r="3906" spans="1:5">
      <c r="A3906" s="1309">
        <v>5102</v>
      </c>
      <c r="B3906" s="1309" t="s">
        <v>13234</v>
      </c>
      <c r="C3906" s="1309" t="s">
        <v>758</v>
      </c>
      <c r="D3906" s="1309" t="s">
        <v>9326</v>
      </c>
      <c r="E3906" s="1313">
        <v>13.16</v>
      </c>
    </row>
    <row r="3907" spans="1:5">
      <c r="A3907" s="1309">
        <v>11739</v>
      </c>
      <c r="B3907" s="1309" t="s">
        <v>13235</v>
      </c>
      <c r="C3907" s="1309" t="s">
        <v>758</v>
      </c>
      <c r="D3907" s="1309" t="s">
        <v>9326</v>
      </c>
      <c r="E3907" s="1313">
        <v>9.3800000000000008</v>
      </c>
    </row>
    <row r="3908" spans="1:5">
      <c r="A3908" s="1309">
        <v>11711</v>
      </c>
      <c r="B3908" s="1309" t="s">
        <v>13236</v>
      </c>
      <c r="C3908" s="1309" t="s">
        <v>758</v>
      </c>
      <c r="D3908" s="1309" t="s">
        <v>9326</v>
      </c>
      <c r="E3908" s="1313">
        <v>10.96</v>
      </c>
    </row>
    <row r="3909" spans="1:5">
      <c r="A3909" s="1309">
        <v>11741</v>
      </c>
      <c r="B3909" s="1309" t="s">
        <v>13237</v>
      </c>
      <c r="C3909" s="1309" t="s">
        <v>758</v>
      </c>
      <c r="D3909" s="1309" t="s">
        <v>9326</v>
      </c>
      <c r="E3909" s="1313">
        <v>11.94</v>
      </c>
    </row>
    <row r="3910" spans="1:5">
      <c r="A3910" s="1309">
        <v>11745</v>
      </c>
      <c r="B3910" s="1309" t="s">
        <v>13238</v>
      </c>
      <c r="C3910" s="1309" t="s">
        <v>758</v>
      </c>
      <c r="D3910" s="1309" t="s">
        <v>9326</v>
      </c>
      <c r="E3910" s="1313">
        <v>15.74</v>
      </c>
    </row>
    <row r="3911" spans="1:5">
      <c r="A3911" s="1309">
        <v>11743</v>
      </c>
      <c r="B3911" s="1309" t="s">
        <v>13239</v>
      </c>
      <c r="C3911" s="1309" t="s">
        <v>758</v>
      </c>
      <c r="D3911" s="1309" t="s">
        <v>9326</v>
      </c>
      <c r="E3911" s="1313">
        <v>10.029999999999999</v>
      </c>
    </row>
    <row r="3912" spans="1:5">
      <c r="A3912" s="1309">
        <v>25961</v>
      </c>
      <c r="B3912" s="1309" t="s">
        <v>13240</v>
      </c>
      <c r="C3912" s="1309" t="s">
        <v>9513</v>
      </c>
      <c r="D3912" s="1309" t="s">
        <v>9326</v>
      </c>
      <c r="E3912" s="1313">
        <v>11.34</v>
      </c>
    </row>
    <row r="3913" spans="1:5">
      <c r="A3913" s="1309">
        <v>40985</v>
      </c>
      <c r="B3913" s="1309" t="s">
        <v>13241</v>
      </c>
      <c r="C3913" s="1309" t="s">
        <v>730</v>
      </c>
      <c r="D3913" s="1309" t="s">
        <v>9326</v>
      </c>
      <c r="E3913" s="1314">
        <v>2024.1</v>
      </c>
    </row>
    <row r="3914" spans="1:5">
      <c r="A3914" s="1309">
        <v>1088</v>
      </c>
      <c r="B3914" s="1309" t="s">
        <v>13242</v>
      </c>
      <c r="C3914" s="1309" t="s">
        <v>758</v>
      </c>
      <c r="D3914" s="1309" t="s">
        <v>9326</v>
      </c>
      <c r="E3914" s="1313">
        <v>18.07</v>
      </c>
    </row>
    <row r="3915" spans="1:5">
      <c r="A3915" s="1309">
        <v>1087</v>
      </c>
      <c r="B3915" s="1309" t="s">
        <v>13243</v>
      </c>
      <c r="C3915" s="1309" t="s">
        <v>758</v>
      </c>
      <c r="D3915" s="1309" t="s">
        <v>9326</v>
      </c>
      <c r="E3915" s="1313">
        <v>22.57</v>
      </c>
    </row>
    <row r="3916" spans="1:5">
      <c r="A3916" s="1309">
        <v>38777</v>
      </c>
      <c r="B3916" s="1309" t="s">
        <v>13244</v>
      </c>
      <c r="C3916" s="1309" t="s">
        <v>758</v>
      </c>
      <c r="D3916" s="1309" t="s">
        <v>9326</v>
      </c>
      <c r="E3916" s="1313">
        <v>44.96</v>
      </c>
    </row>
    <row r="3917" spans="1:5">
      <c r="A3917" s="1309">
        <v>1086</v>
      </c>
      <c r="B3917" s="1309" t="s">
        <v>13245</v>
      </c>
      <c r="C3917" s="1309" t="s">
        <v>758</v>
      </c>
      <c r="D3917" s="1309" t="s">
        <v>9326</v>
      </c>
      <c r="E3917" s="1313">
        <v>23.73</v>
      </c>
    </row>
    <row r="3918" spans="1:5">
      <c r="A3918" s="1309">
        <v>1079</v>
      </c>
      <c r="B3918" s="1309" t="s">
        <v>13246</v>
      </c>
      <c r="C3918" s="1309" t="s">
        <v>758</v>
      </c>
      <c r="D3918" s="1309" t="s">
        <v>9326</v>
      </c>
      <c r="E3918" s="1313">
        <v>24.53</v>
      </c>
    </row>
    <row r="3919" spans="1:5">
      <c r="A3919" s="1309">
        <v>39374</v>
      </c>
      <c r="B3919" s="1309" t="s">
        <v>13247</v>
      </c>
      <c r="C3919" s="1309" t="s">
        <v>758</v>
      </c>
      <c r="D3919" s="1309" t="s">
        <v>9330</v>
      </c>
      <c r="E3919" s="1313">
        <v>195.22</v>
      </c>
    </row>
    <row r="3920" spans="1:5">
      <c r="A3920" s="1309">
        <v>1082</v>
      </c>
      <c r="B3920" s="1309" t="s">
        <v>13248</v>
      </c>
      <c r="C3920" s="1309" t="s">
        <v>758</v>
      </c>
      <c r="D3920" s="1309" t="s">
        <v>9326</v>
      </c>
      <c r="E3920" s="1313">
        <v>154.19999999999999</v>
      </c>
    </row>
    <row r="3921" spans="1:5">
      <c r="A3921" s="1309">
        <v>12316</v>
      </c>
      <c r="B3921" s="1309" t="s">
        <v>13249</v>
      </c>
      <c r="C3921" s="1309" t="s">
        <v>758</v>
      </c>
      <c r="D3921" s="1309" t="s">
        <v>9326</v>
      </c>
      <c r="E3921" s="1313">
        <v>70.67</v>
      </c>
    </row>
    <row r="3922" spans="1:5">
      <c r="A3922" s="1309">
        <v>12317</v>
      </c>
      <c r="B3922" s="1309" t="s">
        <v>13250</v>
      </c>
      <c r="C3922" s="1309" t="s">
        <v>758</v>
      </c>
      <c r="D3922" s="1309" t="s">
        <v>9326</v>
      </c>
      <c r="E3922" s="1313">
        <v>84.28</v>
      </c>
    </row>
    <row r="3923" spans="1:5">
      <c r="A3923" s="1309">
        <v>12318</v>
      </c>
      <c r="B3923" s="1309" t="s">
        <v>13251</v>
      </c>
      <c r="C3923" s="1309" t="s">
        <v>758</v>
      </c>
      <c r="D3923" s="1309" t="s">
        <v>9326</v>
      </c>
      <c r="E3923" s="1313">
        <v>97.09</v>
      </c>
    </row>
    <row r="3924" spans="1:5">
      <c r="A3924" s="1309">
        <v>5104</v>
      </c>
      <c r="B3924" s="1309" t="s">
        <v>13252</v>
      </c>
      <c r="C3924" s="1309" t="s">
        <v>9401</v>
      </c>
      <c r="D3924" s="1309" t="s">
        <v>9340</v>
      </c>
      <c r="E3924" s="1313">
        <v>66.569999999999993</v>
      </c>
    </row>
    <row r="3925" spans="1:5">
      <c r="A3925" s="1309">
        <v>26023</v>
      </c>
      <c r="B3925" s="1309" t="s">
        <v>13253</v>
      </c>
      <c r="C3925" s="1309" t="s">
        <v>758</v>
      </c>
      <c r="D3925" s="1309" t="s">
        <v>9326</v>
      </c>
      <c r="E3925" s="1313">
        <v>57.9</v>
      </c>
    </row>
    <row r="3926" spans="1:5">
      <c r="A3926" s="1309">
        <v>2710</v>
      </c>
      <c r="B3926" s="1309" t="s">
        <v>13254</v>
      </c>
      <c r="C3926" s="1309" t="s">
        <v>758</v>
      </c>
      <c r="D3926" s="1309" t="s">
        <v>9326</v>
      </c>
      <c r="E3926" s="1313">
        <v>46.24</v>
      </c>
    </row>
    <row r="3927" spans="1:5">
      <c r="A3927" s="1309">
        <v>14575</v>
      </c>
      <c r="B3927" s="1309" t="s">
        <v>13255</v>
      </c>
      <c r="C3927" s="1309" t="s">
        <v>758</v>
      </c>
      <c r="D3927" s="1309" t="s">
        <v>9340</v>
      </c>
      <c r="E3927" s="1314">
        <v>5459885.9100000001</v>
      </c>
    </row>
    <row r="3928" spans="1:5">
      <c r="A3928" s="1309">
        <v>20034</v>
      </c>
      <c r="B3928" s="1309" t="s">
        <v>13256</v>
      </c>
      <c r="C3928" s="1309" t="s">
        <v>758</v>
      </c>
      <c r="D3928" s="1309" t="s">
        <v>9340</v>
      </c>
      <c r="E3928" s="1313">
        <v>116.93</v>
      </c>
    </row>
    <row r="3929" spans="1:5">
      <c r="A3929" s="1309">
        <v>20036</v>
      </c>
      <c r="B3929" s="1309" t="s">
        <v>13257</v>
      </c>
      <c r="C3929" s="1309" t="s">
        <v>758</v>
      </c>
      <c r="D3929" s="1309" t="s">
        <v>9340</v>
      </c>
      <c r="E3929" s="1313">
        <v>224.92</v>
      </c>
    </row>
    <row r="3930" spans="1:5">
      <c r="A3930" s="1309">
        <v>20037</v>
      </c>
      <c r="B3930" s="1309" t="s">
        <v>13258</v>
      </c>
      <c r="C3930" s="1309" t="s">
        <v>758</v>
      </c>
      <c r="D3930" s="1309" t="s">
        <v>9340</v>
      </c>
      <c r="E3930" s="1313">
        <v>424.24</v>
      </c>
    </row>
    <row r="3931" spans="1:5">
      <c r="A3931" s="1309">
        <v>20043</v>
      </c>
      <c r="B3931" s="1309" t="s">
        <v>13259</v>
      </c>
      <c r="C3931" s="1309" t="s">
        <v>758</v>
      </c>
      <c r="D3931" s="1309" t="s">
        <v>9326</v>
      </c>
      <c r="E3931" s="1313">
        <v>7.01</v>
      </c>
    </row>
    <row r="3932" spans="1:5">
      <c r="A3932" s="1309">
        <v>20044</v>
      </c>
      <c r="B3932" s="1309" t="s">
        <v>13260</v>
      </c>
      <c r="C3932" s="1309" t="s">
        <v>758</v>
      </c>
      <c r="D3932" s="1309" t="s">
        <v>9326</v>
      </c>
      <c r="E3932" s="1313">
        <v>8.18</v>
      </c>
    </row>
    <row r="3933" spans="1:5">
      <c r="A3933" s="1309">
        <v>20042</v>
      </c>
      <c r="B3933" s="1309" t="s">
        <v>13261</v>
      </c>
      <c r="C3933" s="1309" t="s">
        <v>758</v>
      </c>
      <c r="D3933" s="1309" t="s">
        <v>9326</v>
      </c>
      <c r="E3933" s="1313">
        <v>5.93</v>
      </c>
    </row>
    <row r="3934" spans="1:5">
      <c r="A3934" s="1309">
        <v>20046</v>
      </c>
      <c r="B3934" s="1309" t="s">
        <v>13262</v>
      </c>
      <c r="C3934" s="1309" t="s">
        <v>758</v>
      </c>
      <c r="D3934" s="1309" t="s">
        <v>9326</v>
      </c>
      <c r="E3934" s="1313">
        <v>17.37</v>
      </c>
    </row>
    <row r="3935" spans="1:5">
      <c r="A3935" s="1309">
        <v>20047</v>
      </c>
      <c r="B3935" s="1309" t="s">
        <v>13263</v>
      </c>
      <c r="C3935" s="1309" t="s">
        <v>758</v>
      </c>
      <c r="D3935" s="1309" t="s">
        <v>9326</v>
      </c>
      <c r="E3935" s="1313">
        <v>47.47</v>
      </c>
    </row>
    <row r="3936" spans="1:5">
      <c r="A3936" s="1309">
        <v>20045</v>
      </c>
      <c r="B3936" s="1309" t="s">
        <v>13264</v>
      </c>
      <c r="C3936" s="1309" t="s">
        <v>758</v>
      </c>
      <c r="D3936" s="1309" t="s">
        <v>9326</v>
      </c>
      <c r="E3936" s="1313">
        <v>7.14</v>
      </c>
    </row>
    <row r="3937" spans="1:5">
      <c r="A3937" s="1309">
        <v>20972</v>
      </c>
      <c r="B3937" s="1309" t="s">
        <v>13265</v>
      </c>
      <c r="C3937" s="1309" t="s">
        <v>758</v>
      </c>
      <c r="D3937" s="1309" t="s">
        <v>9326</v>
      </c>
      <c r="E3937" s="1313">
        <v>107.14</v>
      </c>
    </row>
    <row r="3938" spans="1:5">
      <c r="A3938" s="1309">
        <v>20032</v>
      </c>
      <c r="B3938" s="1309" t="s">
        <v>13266</v>
      </c>
      <c r="C3938" s="1309" t="s">
        <v>758</v>
      </c>
      <c r="D3938" s="1309" t="s">
        <v>9340</v>
      </c>
      <c r="E3938" s="1313">
        <v>73.650000000000006</v>
      </c>
    </row>
    <row r="3939" spans="1:5">
      <c r="A3939" s="1309">
        <v>11321</v>
      </c>
      <c r="B3939" s="1309" t="s">
        <v>13267</v>
      </c>
      <c r="C3939" s="1309" t="s">
        <v>758</v>
      </c>
      <c r="D3939" s="1309" t="s">
        <v>9340</v>
      </c>
      <c r="E3939" s="1313">
        <v>33.58</v>
      </c>
    </row>
    <row r="3940" spans="1:5">
      <c r="A3940" s="1309">
        <v>11323</v>
      </c>
      <c r="B3940" s="1309" t="s">
        <v>13268</v>
      </c>
      <c r="C3940" s="1309" t="s">
        <v>758</v>
      </c>
      <c r="D3940" s="1309" t="s">
        <v>9340</v>
      </c>
      <c r="E3940" s="1313">
        <v>38.619999999999997</v>
      </c>
    </row>
    <row r="3941" spans="1:5">
      <c r="A3941" s="1309">
        <v>20327</v>
      </c>
      <c r="B3941" s="1309" t="s">
        <v>13269</v>
      </c>
      <c r="C3941" s="1309" t="s">
        <v>758</v>
      </c>
      <c r="D3941" s="1309" t="s">
        <v>9340</v>
      </c>
      <c r="E3941" s="1313">
        <v>21.92</v>
      </c>
    </row>
    <row r="3942" spans="1:5">
      <c r="A3942" s="1309">
        <v>13390</v>
      </c>
      <c r="B3942" s="1309" t="s">
        <v>13270</v>
      </c>
      <c r="C3942" s="1309" t="s">
        <v>758</v>
      </c>
      <c r="D3942" s="1309" t="s">
        <v>9326</v>
      </c>
      <c r="E3942" s="1313">
        <v>89.19</v>
      </c>
    </row>
    <row r="3943" spans="1:5">
      <c r="A3943" s="1309">
        <v>6034</v>
      </c>
      <c r="B3943" s="1309" t="s">
        <v>13271</v>
      </c>
      <c r="C3943" s="1309" t="s">
        <v>758</v>
      </c>
      <c r="D3943" s="1309" t="s">
        <v>9326</v>
      </c>
      <c r="E3943" s="1313">
        <v>16.12</v>
      </c>
    </row>
    <row r="3944" spans="1:5">
      <c r="A3944" s="1309">
        <v>6036</v>
      </c>
      <c r="B3944" s="1309" t="s">
        <v>13272</v>
      </c>
      <c r="C3944" s="1309" t="s">
        <v>758</v>
      </c>
      <c r="D3944" s="1309" t="s">
        <v>9326</v>
      </c>
      <c r="E3944" s="1313">
        <v>21.96</v>
      </c>
    </row>
    <row r="3945" spans="1:5">
      <c r="A3945" s="1309">
        <v>6031</v>
      </c>
      <c r="B3945" s="1309" t="s">
        <v>13273</v>
      </c>
      <c r="C3945" s="1309" t="s">
        <v>758</v>
      </c>
      <c r="D3945" s="1309" t="s">
        <v>9330</v>
      </c>
      <c r="E3945" s="1313">
        <v>25.8</v>
      </c>
    </row>
    <row r="3946" spans="1:5">
      <c r="A3946" s="1309">
        <v>6029</v>
      </c>
      <c r="B3946" s="1309" t="s">
        <v>13274</v>
      </c>
      <c r="C3946" s="1309" t="s">
        <v>758</v>
      </c>
      <c r="D3946" s="1309" t="s">
        <v>9326</v>
      </c>
      <c r="E3946" s="1313">
        <v>26.07</v>
      </c>
    </row>
    <row r="3947" spans="1:5">
      <c r="A3947" s="1309">
        <v>6033</v>
      </c>
      <c r="B3947" s="1309" t="s">
        <v>13275</v>
      </c>
      <c r="C3947" s="1309" t="s">
        <v>758</v>
      </c>
      <c r="D3947" s="1309" t="s">
        <v>9326</v>
      </c>
      <c r="E3947" s="1313">
        <v>34.36</v>
      </c>
    </row>
    <row r="3948" spans="1:5">
      <c r="A3948" s="1309">
        <v>11672</v>
      </c>
      <c r="B3948" s="1309" t="s">
        <v>13276</v>
      </c>
      <c r="C3948" s="1309" t="s">
        <v>758</v>
      </c>
      <c r="D3948" s="1309" t="s">
        <v>9326</v>
      </c>
      <c r="E3948" s="1313">
        <v>74.75</v>
      </c>
    </row>
    <row r="3949" spans="1:5">
      <c r="A3949" s="1309">
        <v>11669</v>
      </c>
      <c r="B3949" s="1309" t="s">
        <v>13277</v>
      </c>
      <c r="C3949" s="1309" t="s">
        <v>758</v>
      </c>
      <c r="D3949" s="1309" t="s">
        <v>9326</v>
      </c>
      <c r="E3949" s="1313">
        <v>71.19</v>
      </c>
    </row>
    <row r="3950" spans="1:5">
      <c r="A3950" s="1309">
        <v>11670</v>
      </c>
      <c r="B3950" s="1309" t="s">
        <v>13278</v>
      </c>
      <c r="C3950" s="1309" t="s">
        <v>758</v>
      </c>
      <c r="D3950" s="1309" t="s">
        <v>9326</v>
      </c>
      <c r="E3950" s="1313">
        <v>27.27</v>
      </c>
    </row>
    <row r="3951" spans="1:5">
      <c r="A3951" s="1309">
        <v>20055</v>
      </c>
      <c r="B3951" s="1309" t="s">
        <v>13279</v>
      </c>
      <c r="C3951" s="1309" t="s">
        <v>758</v>
      </c>
      <c r="D3951" s="1309" t="s">
        <v>9326</v>
      </c>
      <c r="E3951" s="1313">
        <v>53.32</v>
      </c>
    </row>
    <row r="3952" spans="1:5">
      <c r="A3952" s="1309">
        <v>11671</v>
      </c>
      <c r="B3952" s="1309" t="s">
        <v>13280</v>
      </c>
      <c r="C3952" s="1309" t="s">
        <v>758</v>
      </c>
      <c r="D3952" s="1309" t="s">
        <v>9326</v>
      </c>
      <c r="E3952" s="1313">
        <v>114.41</v>
      </c>
    </row>
    <row r="3953" spans="1:5">
      <c r="A3953" s="1309">
        <v>6032</v>
      </c>
      <c r="B3953" s="1309" t="s">
        <v>13281</v>
      </c>
      <c r="C3953" s="1309" t="s">
        <v>758</v>
      </c>
      <c r="D3953" s="1309" t="s">
        <v>9326</v>
      </c>
      <c r="E3953" s="1313">
        <v>32.68</v>
      </c>
    </row>
    <row r="3954" spans="1:5">
      <c r="A3954" s="1309">
        <v>11673</v>
      </c>
      <c r="B3954" s="1309" t="s">
        <v>13282</v>
      </c>
      <c r="C3954" s="1309" t="s">
        <v>758</v>
      </c>
      <c r="D3954" s="1309" t="s">
        <v>9326</v>
      </c>
      <c r="E3954" s="1313">
        <v>25.73</v>
      </c>
    </row>
    <row r="3955" spans="1:5">
      <c r="A3955" s="1309">
        <v>11674</v>
      </c>
      <c r="B3955" s="1309" t="s">
        <v>13283</v>
      </c>
      <c r="C3955" s="1309" t="s">
        <v>758</v>
      </c>
      <c r="D3955" s="1309" t="s">
        <v>9326</v>
      </c>
      <c r="E3955" s="1313">
        <v>33.14</v>
      </c>
    </row>
    <row r="3956" spans="1:5">
      <c r="A3956" s="1309">
        <v>11675</v>
      </c>
      <c r="B3956" s="1309" t="s">
        <v>13284</v>
      </c>
      <c r="C3956" s="1309" t="s">
        <v>758</v>
      </c>
      <c r="D3956" s="1309" t="s">
        <v>9326</v>
      </c>
      <c r="E3956" s="1313">
        <v>52.61</v>
      </c>
    </row>
    <row r="3957" spans="1:5">
      <c r="A3957" s="1309">
        <v>11676</v>
      </c>
      <c r="B3957" s="1309" t="s">
        <v>13285</v>
      </c>
      <c r="C3957" s="1309" t="s">
        <v>758</v>
      </c>
      <c r="D3957" s="1309" t="s">
        <v>9326</v>
      </c>
      <c r="E3957" s="1313">
        <v>70.36</v>
      </c>
    </row>
    <row r="3958" spans="1:5">
      <c r="A3958" s="1309">
        <v>11677</v>
      </c>
      <c r="B3958" s="1309" t="s">
        <v>13286</v>
      </c>
      <c r="C3958" s="1309" t="s">
        <v>758</v>
      </c>
      <c r="D3958" s="1309" t="s">
        <v>9326</v>
      </c>
      <c r="E3958" s="1313">
        <v>72.67</v>
      </c>
    </row>
    <row r="3959" spans="1:5">
      <c r="A3959" s="1309">
        <v>11678</v>
      </c>
      <c r="B3959" s="1309" t="s">
        <v>13287</v>
      </c>
      <c r="C3959" s="1309" t="s">
        <v>758</v>
      </c>
      <c r="D3959" s="1309" t="s">
        <v>9326</v>
      </c>
      <c r="E3959" s="1313">
        <v>133.08000000000001</v>
      </c>
    </row>
    <row r="3960" spans="1:5">
      <c r="A3960" s="1309">
        <v>6038</v>
      </c>
      <c r="B3960" s="1309" t="s">
        <v>13288</v>
      </c>
      <c r="C3960" s="1309" t="s">
        <v>758</v>
      </c>
      <c r="D3960" s="1309" t="s">
        <v>9326</v>
      </c>
      <c r="E3960" s="1313">
        <v>8.44</v>
      </c>
    </row>
    <row r="3961" spans="1:5">
      <c r="A3961" s="1309">
        <v>11718</v>
      </c>
      <c r="B3961" s="1309" t="s">
        <v>13289</v>
      </c>
      <c r="C3961" s="1309" t="s">
        <v>758</v>
      </c>
      <c r="D3961" s="1309" t="s">
        <v>9326</v>
      </c>
      <c r="E3961" s="1313">
        <v>24.07</v>
      </c>
    </row>
    <row r="3962" spans="1:5">
      <c r="A3962" s="1309">
        <v>6037</v>
      </c>
      <c r="B3962" s="1309" t="s">
        <v>13290</v>
      </c>
      <c r="C3962" s="1309" t="s">
        <v>758</v>
      </c>
      <c r="D3962" s="1309" t="s">
        <v>9326</v>
      </c>
      <c r="E3962" s="1313">
        <v>17.559999999999999</v>
      </c>
    </row>
    <row r="3963" spans="1:5">
      <c r="A3963" s="1309">
        <v>11719</v>
      </c>
      <c r="B3963" s="1309" t="s">
        <v>13291</v>
      </c>
      <c r="C3963" s="1309" t="s">
        <v>758</v>
      </c>
      <c r="D3963" s="1309" t="s">
        <v>9326</v>
      </c>
      <c r="E3963" s="1313">
        <v>19.53</v>
      </c>
    </row>
    <row r="3964" spans="1:5">
      <c r="A3964" s="1309">
        <v>6019</v>
      </c>
      <c r="B3964" s="1309" t="s">
        <v>13292</v>
      </c>
      <c r="C3964" s="1309" t="s">
        <v>758</v>
      </c>
      <c r="D3964" s="1309" t="s">
        <v>9326</v>
      </c>
      <c r="E3964" s="1313">
        <v>45.22</v>
      </c>
    </row>
    <row r="3965" spans="1:5">
      <c r="A3965" s="1309">
        <v>6010</v>
      </c>
      <c r="B3965" s="1309" t="s">
        <v>13293</v>
      </c>
      <c r="C3965" s="1309" t="s">
        <v>758</v>
      </c>
      <c r="D3965" s="1309" t="s">
        <v>9326</v>
      </c>
      <c r="E3965" s="1313">
        <v>77.819999999999993</v>
      </c>
    </row>
    <row r="3966" spans="1:5">
      <c r="A3966" s="1309">
        <v>6017</v>
      </c>
      <c r="B3966" s="1309" t="s">
        <v>13294</v>
      </c>
      <c r="C3966" s="1309" t="s">
        <v>758</v>
      </c>
      <c r="D3966" s="1309" t="s">
        <v>9326</v>
      </c>
      <c r="E3966" s="1313">
        <v>61.64</v>
      </c>
    </row>
    <row r="3967" spans="1:5">
      <c r="A3967" s="1309">
        <v>6020</v>
      </c>
      <c r="B3967" s="1309" t="s">
        <v>13295</v>
      </c>
      <c r="C3967" s="1309" t="s">
        <v>758</v>
      </c>
      <c r="D3967" s="1309" t="s">
        <v>9326</v>
      </c>
      <c r="E3967" s="1313">
        <v>27.16</v>
      </c>
    </row>
    <row r="3968" spans="1:5">
      <c r="A3968" s="1309">
        <v>6028</v>
      </c>
      <c r="B3968" s="1309" t="s">
        <v>13296</v>
      </c>
      <c r="C3968" s="1309" t="s">
        <v>758</v>
      </c>
      <c r="D3968" s="1309" t="s">
        <v>9326</v>
      </c>
      <c r="E3968" s="1313">
        <v>108.39</v>
      </c>
    </row>
    <row r="3969" spans="1:5">
      <c r="A3969" s="1309">
        <v>6011</v>
      </c>
      <c r="B3969" s="1309" t="s">
        <v>13297</v>
      </c>
      <c r="C3969" s="1309" t="s">
        <v>758</v>
      </c>
      <c r="D3969" s="1309" t="s">
        <v>9326</v>
      </c>
      <c r="E3969" s="1313">
        <v>224.79</v>
      </c>
    </row>
    <row r="3970" spans="1:5">
      <c r="A3970" s="1309">
        <v>6012</v>
      </c>
      <c r="B3970" s="1309" t="s">
        <v>13298</v>
      </c>
      <c r="C3970" s="1309" t="s">
        <v>758</v>
      </c>
      <c r="D3970" s="1309" t="s">
        <v>9326</v>
      </c>
      <c r="E3970" s="1313">
        <v>272.14</v>
      </c>
    </row>
    <row r="3971" spans="1:5">
      <c r="A3971" s="1309">
        <v>6016</v>
      </c>
      <c r="B3971" s="1309" t="s">
        <v>13299</v>
      </c>
      <c r="C3971" s="1309" t="s">
        <v>758</v>
      </c>
      <c r="D3971" s="1309" t="s">
        <v>9326</v>
      </c>
      <c r="E3971" s="1313">
        <v>28.65</v>
      </c>
    </row>
    <row r="3972" spans="1:5">
      <c r="A3972" s="1309">
        <v>6027</v>
      </c>
      <c r="B3972" s="1309" t="s">
        <v>13300</v>
      </c>
      <c r="C3972" s="1309" t="s">
        <v>758</v>
      </c>
      <c r="D3972" s="1309" t="s">
        <v>9326</v>
      </c>
      <c r="E3972" s="1313">
        <v>567.04999999999995</v>
      </c>
    </row>
    <row r="3973" spans="1:5">
      <c r="A3973" s="1309">
        <v>6013</v>
      </c>
      <c r="B3973" s="1309" t="s">
        <v>13301</v>
      </c>
      <c r="C3973" s="1309" t="s">
        <v>758</v>
      </c>
      <c r="D3973" s="1309" t="s">
        <v>9326</v>
      </c>
      <c r="E3973" s="1313">
        <v>85.57</v>
      </c>
    </row>
    <row r="3974" spans="1:5">
      <c r="A3974" s="1309">
        <v>6015</v>
      </c>
      <c r="B3974" s="1309" t="s">
        <v>13302</v>
      </c>
      <c r="C3974" s="1309" t="s">
        <v>758</v>
      </c>
      <c r="D3974" s="1309" t="s">
        <v>9326</v>
      </c>
      <c r="E3974" s="1313">
        <v>124.43</v>
      </c>
    </row>
    <row r="3975" spans="1:5">
      <c r="A3975" s="1309">
        <v>6014</v>
      </c>
      <c r="B3975" s="1309" t="s">
        <v>13303</v>
      </c>
      <c r="C3975" s="1309" t="s">
        <v>758</v>
      </c>
      <c r="D3975" s="1309" t="s">
        <v>9326</v>
      </c>
      <c r="E3975" s="1313">
        <v>118.97</v>
      </c>
    </row>
    <row r="3976" spans="1:5">
      <c r="A3976" s="1309">
        <v>6006</v>
      </c>
      <c r="B3976" s="1309" t="s">
        <v>13304</v>
      </c>
      <c r="C3976" s="1309" t="s">
        <v>758</v>
      </c>
      <c r="D3976" s="1309" t="s">
        <v>9326</v>
      </c>
      <c r="E3976" s="1313">
        <v>61.96</v>
      </c>
    </row>
    <row r="3977" spans="1:5">
      <c r="A3977" s="1309">
        <v>6005</v>
      </c>
      <c r="B3977" s="1309" t="s">
        <v>13305</v>
      </c>
      <c r="C3977" s="1309" t="s">
        <v>758</v>
      </c>
      <c r="D3977" s="1309" t="s">
        <v>9330</v>
      </c>
      <c r="E3977" s="1313">
        <v>69.900000000000006</v>
      </c>
    </row>
    <row r="3978" spans="1:5">
      <c r="A3978" s="1309">
        <v>11756</v>
      </c>
      <c r="B3978" s="1309" t="s">
        <v>13306</v>
      </c>
      <c r="C3978" s="1309" t="s">
        <v>758</v>
      </c>
      <c r="D3978" s="1309" t="s">
        <v>9326</v>
      </c>
      <c r="E3978" s="1313">
        <v>33.380000000000003</v>
      </c>
    </row>
    <row r="3979" spans="1:5">
      <c r="A3979" s="1309">
        <v>10904</v>
      </c>
      <c r="B3979" s="1309" t="s">
        <v>13307</v>
      </c>
      <c r="C3979" s="1309" t="s">
        <v>758</v>
      </c>
      <c r="D3979" s="1309" t="s">
        <v>9330</v>
      </c>
      <c r="E3979" s="1313">
        <v>150</v>
      </c>
    </row>
    <row r="3980" spans="1:5">
      <c r="A3980" s="1309">
        <v>11752</v>
      </c>
      <c r="B3980" s="1309" t="s">
        <v>13308</v>
      </c>
      <c r="C3980" s="1309" t="s">
        <v>758</v>
      </c>
      <c r="D3980" s="1309" t="s">
        <v>9326</v>
      </c>
      <c r="E3980" s="1313">
        <v>19.25</v>
      </c>
    </row>
    <row r="3981" spans="1:5">
      <c r="A3981" s="1309">
        <v>11753</v>
      </c>
      <c r="B3981" s="1309" t="s">
        <v>13309</v>
      </c>
      <c r="C3981" s="1309" t="s">
        <v>758</v>
      </c>
      <c r="D3981" s="1309" t="s">
        <v>9326</v>
      </c>
      <c r="E3981" s="1313">
        <v>22.98</v>
      </c>
    </row>
    <row r="3982" spans="1:5">
      <c r="A3982" s="1309">
        <v>6021</v>
      </c>
      <c r="B3982" s="1309" t="s">
        <v>13310</v>
      </c>
      <c r="C3982" s="1309" t="s">
        <v>758</v>
      </c>
      <c r="D3982" s="1309" t="s">
        <v>9326</v>
      </c>
      <c r="E3982" s="1313">
        <v>63.78</v>
      </c>
    </row>
    <row r="3983" spans="1:5">
      <c r="A3983" s="1309">
        <v>6024</v>
      </c>
      <c r="B3983" s="1309" t="s">
        <v>13311</v>
      </c>
      <c r="C3983" s="1309" t="s">
        <v>758</v>
      </c>
      <c r="D3983" s="1309" t="s">
        <v>9326</v>
      </c>
      <c r="E3983" s="1313">
        <v>65.92</v>
      </c>
    </row>
    <row r="3984" spans="1:5">
      <c r="A3984" s="1309">
        <v>38379</v>
      </c>
      <c r="B3984" s="1309" t="s">
        <v>13312</v>
      </c>
      <c r="C3984" s="1309" t="s">
        <v>689</v>
      </c>
      <c r="D3984" s="1309" t="s">
        <v>9326</v>
      </c>
      <c r="E3984" s="1313">
        <v>48.38</v>
      </c>
    </row>
    <row r="3985" spans="1:5">
      <c r="A3985" s="1309">
        <v>13897</v>
      </c>
      <c r="B3985" s="1309" t="s">
        <v>13313</v>
      </c>
      <c r="C3985" s="1309" t="s">
        <v>758</v>
      </c>
      <c r="D3985" s="1309" t="s">
        <v>9340</v>
      </c>
      <c r="E3985" s="1314">
        <v>6207.5</v>
      </c>
    </row>
    <row r="3986" spans="1:5">
      <c r="A3986" s="1309">
        <v>10640</v>
      </c>
      <c r="B3986" s="1309" t="s">
        <v>13314</v>
      </c>
      <c r="C3986" s="1309" t="s">
        <v>758</v>
      </c>
      <c r="D3986" s="1309" t="s">
        <v>9340</v>
      </c>
      <c r="E3986" s="1314">
        <v>13444.14</v>
      </c>
    </row>
    <row r="3987" spans="1:5">
      <c r="A3987" s="1309">
        <v>11086</v>
      </c>
      <c r="B3987" s="1309" t="s">
        <v>13315</v>
      </c>
      <c r="C3987" s="1309" t="s">
        <v>714</v>
      </c>
      <c r="D3987" s="1309" t="s">
        <v>9326</v>
      </c>
      <c r="E3987" s="1313">
        <v>122.4</v>
      </c>
    </row>
    <row r="3988" spans="1:5">
      <c r="A3988" s="1309">
        <v>34357</v>
      </c>
      <c r="B3988" s="1309" t="s">
        <v>13316</v>
      </c>
      <c r="C3988" s="1309" t="s">
        <v>9401</v>
      </c>
      <c r="D3988" s="1309" t="s">
        <v>9326</v>
      </c>
      <c r="E3988" s="1313">
        <v>2.93</v>
      </c>
    </row>
    <row r="3989" spans="1:5">
      <c r="A3989" s="1309">
        <v>37329</v>
      </c>
      <c r="B3989" s="1309" t="s">
        <v>13317</v>
      </c>
      <c r="C3989" s="1309" t="s">
        <v>9401</v>
      </c>
      <c r="D3989" s="1309" t="s">
        <v>9326</v>
      </c>
      <c r="E3989" s="1313">
        <v>61.83</v>
      </c>
    </row>
    <row r="3990" spans="1:5">
      <c r="A3990" s="1309">
        <v>2510</v>
      </c>
      <c r="B3990" s="1309" t="s">
        <v>13318</v>
      </c>
      <c r="C3990" s="1309" t="s">
        <v>758</v>
      </c>
      <c r="D3990" s="1309" t="s">
        <v>9326</v>
      </c>
      <c r="E3990" s="1313">
        <v>22.34</v>
      </c>
    </row>
    <row r="3991" spans="1:5">
      <c r="A3991" s="1309">
        <v>12359</v>
      </c>
      <c r="B3991" s="1309" t="s">
        <v>13319</v>
      </c>
      <c r="C3991" s="1309" t="s">
        <v>758</v>
      </c>
      <c r="D3991" s="1309" t="s">
        <v>9340</v>
      </c>
      <c r="E3991" s="1313">
        <v>107.01</v>
      </c>
    </row>
    <row r="3992" spans="1:5">
      <c r="A3992" s="1309">
        <v>7353</v>
      </c>
      <c r="B3992" s="1309" t="s">
        <v>13320</v>
      </c>
      <c r="C3992" s="1309" t="s">
        <v>9346</v>
      </c>
      <c r="D3992" s="1309" t="s">
        <v>9326</v>
      </c>
      <c r="E3992" s="1313">
        <v>29.78</v>
      </c>
    </row>
    <row r="3993" spans="1:5">
      <c r="A3993" s="1309">
        <v>36144</v>
      </c>
      <c r="B3993" s="1309" t="s">
        <v>13321</v>
      </c>
      <c r="C3993" s="1309" t="s">
        <v>758</v>
      </c>
      <c r="D3993" s="1309" t="s">
        <v>9326</v>
      </c>
      <c r="E3993" s="1313">
        <v>1.65</v>
      </c>
    </row>
    <row r="3994" spans="1:5">
      <c r="A3994" s="1309">
        <v>10518</v>
      </c>
      <c r="B3994" s="1309" t="s">
        <v>13322</v>
      </c>
      <c r="C3994" s="1309" t="s">
        <v>758</v>
      </c>
      <c r="D3994" s="1309" t="s">
        <v>9340</v>
      </c>
      <c r="E3994" s="1313">
        <v>103.91</v>
      </c>
    </row>
    <row r="3995" spans="1:5">
      <c r="A3995" s="1309">
        <v>36530</v>
      </c>
      <c r="B3995" s="1309" t="s">
        <v>13323</v>
      </c>
      <c r="C3995" s="1309" t="s">
        <v>758</v>
      </c>
      <c r="D3995" s="1309" t="s">
        <v>9340</v>
      </c>
      <c r="E3995" s="1314">
        <v>294574.93</v>
      </c>
    </row>
    <row r="3996" spans="1:5">
      <c r="A3996" s="1309">
        <v>6046</v>
      </c>
      <c r="B3996" s="1309" t="s">
        <v>13324</v>
      </c>
      <c r="C3996" s="1309" t="s">
        <v>758</v>
      </c>
      <c r="D3996" s="1309" t="s">
        <v>9340</v>
      </c>
      <c r="E3996" s="1314">
        <v>319512.5</v>
      </c>
    </row>
    <row r="3997" spans="1:5">
      <c r="A3997" s="1309">
        <v>36531</v>
      </c>
      <c r="B3997" s="1309" t="s">
        <v>13325</v>
      </c>
      <c r="C3997" s="1309" t="s">
        <v>758</v>
      </c>
      <c r="D3997" s="1309" t="s">
        <v>9340</v>
      </c>
      <c r="E3997" s="1314">
        <v>331201.96000000002</v>
      </c>
    </row>
    <row r="3998" spans="1:5">
      <c r="A3998" s="1309">
        <v>34684</v>
      </c>
      <c r="B3998" s="1309" t="s">
        <v>13326</v>
      </c>
      <c r="C3998" s="1309" t="s">
        <v>819</v>
      </c>
      <c r="D3998" s="1309" t="s">
        <v>9340</v>
      </c>
      <c r="E3998" s="1313">
        <v>208.13</v>
      </c>
    </row>
    <row r="3999" spans="1:5">
      <c r="A3999" s="1309">
        <v>34683</v>
      </c>
      <c r="B3999" s="1309" t="s">
        <v>13327</v>
      </c>
      <c r="C3999" s="1309" t="s">
        <v>819</v>
      </c>
      <c r="D3999" s="1309" t="s">
        <v>9340</v>
      </c>
      <c r="E3999" s="1313">
        <v>130.08000000000001</v>
      </c>
    </row>
    <row r="4000" spans="1:5">
      <c r="A4000" s="1309">
        <v>533</v>
      </c>
      <c r="B4000" s="1309" t="s">
        <v>13328</v>
      </c>
      <c r="C4000" s="1309" t="s">
        <v>819</v>
      </c>
      <c r="D4000" s="1309" t="s">
        <v>9326</v>
      </c>
      <c r="E4000" s="1313">
        <v>20.88</v>
      </c>
    </row>
    <row r="4001" spans="1:5">
      <c r="A4001" s="1309">
        <v>10515</v>
      </c>
      <c r="B4001" s="1309" t="s">
        <v>13329</v>
      </c>
      <c r="C4001" s="1309" t="s">
        <v>819</v>
      </c>
      <c r="D4001" s="1309" t="s">
        <v>9326</v>
      </c>
      <c r="E4001" s="1313">
        <v>39.39</v>
      </c>
    </row>
    <row r="4002" spans="1:5">
      <c r="A4002" s="1309">
        <v>536</v>
      </c>
      <c r="B4002" s="1309" t="s">
        <v>13330</v>
      </c>
      <c r="C4002" s="1309" t="s">
        <v>819</v>
      </c>
      <c r="D4002" s="1309" t="s">
        <v>9330</v>
      </c>
      <c r="E4002" s="1313">
        <v>28.5</v>
      </c>
    </row>
    <row r="4003" spans="1:5">
      <c r="A4003" s="1309">
        <v>153</v>
      </c>
      <c r="B4003" s="1309" t="s">
        <v>13331</v>
      </c>
      <c r="C4003" s="1309" t="s">
        <v>9346</v>
      </c>
      <c r="D4003" s="1309" t="s">
        <v>9326</v>
      </c>
      <c r="E4003" s="1313">
        <v>99</v>
      </c>
    </row>
    <row r="4004" spans="1:5">
      <c r="A4004" s="1309">
        <v>34682</v>
      </c>
      <c r="B4004" s="1309" t="s">
        <v>13332</v>
      </c>
      <c r="C4004" s="1309" t="s">
        <v>819</v>
      </c>
      <c r="D4004" s="1309" t="s">
        <v>9340</v>
      </c>
      <c r="E4004" s="1313">
        <v>99.47</v>
      </c>
    </row>
    <row r="4005" spans="1:5">
      <c r="A4005" s="1309">
        <v>20205</v>
      </c>
      <c r="B4005" s="1309" t="s">
        <v>13333</v>
      </c>
      <c r="C4005" s="1309" t="s">
        <v>689</v>
      </c>
      <c r="D4005" s="1309" t="s">
        <v>9326</v>
      </c>
      <c r="E4005" s="1313">
        <v>3.77</v>
      </c>
    </row>
    <row r="4006" spans="1:5">
      <c r="A4006" s="1309">
        <v>4412</v>
      </c>
      <c r="B4006" s="1309" t="s">
        <v>13334</v>
      </c>
      <c r="C4006" s="1309" t="s">
        <v>689</v>
      </c>
      <c r="D4006" s="1309" t="s">
        <v>9326</v>
      </c>
      <c r="E4006" s="1313">
        <v>2.2599999999999998</v>
      </c>
    </row>
    <row r="4007" spans="1:5">
      <c r="A4007" s="1309">
        <v>4408</v>
      </c>
      <c r="B4007" s="1309" t="s">
        <v>13335</v>
      </c>
      <c r="C4007" s="1309" t="s">
        <v>689</v>
      </c>
      <c r="D4007" s="1309" t="s">
        <v>9326</v>
      </c>
      <c r="E4007" s="1313">
        <v>2.82</v>
      </c>
    </row>
    <row r="4008" spans="1:5">
      <c r="A4008" s="1309">
        <v>10559</v>
      </c>
      <c r="B4008" s="1309" t="s">
        <v>13336</v>
      </c>
      <c r="C4008" s="1309" t="s">
        <v>758</v>
      </c>
      <c r="D4008" s="1309" t="s">
        <v>9340</v>
      </c>
      <c r="E4008" s="1314">
        <v>2999</v>
      </c>
    </row>
    <row r="4009" spans="1:5">
      <c r="A4009" s="1309">
        <v>10664</v>
      </c>
      <c r="B4009" s="1309" t="s">
        <v>13337</v>
      </c>
      <c r="C4009" s="1309" t="s">
        <v>758</v>
      </c>
      <c r="D4009" s="1309" t="s">
        <v>9340</v>
      </c>
      <c r="E4009" s="1314">
        <v>8150.64</v>
      </c>
    </row>
    <row r="4010" spans="1:5">
      <c r="A4010" s="1309">
        <v>36250</v>
      </c>
      <c r="B4010" s="1309" t="s">
        <v>13338</v>
      </c>
      <c r="C4010" s="1309" t="s">
        <v>689</v>
      </c>
      <c r="D4010" s="1309" t="s">
        <v>9326</v>
      </c>
      <c r="E4010" s="1313">
        <v>5.21</v>
      </c>
    </row>
    <row r="4011" spans="1:5">
      <c r="A4011" s="1309">
        <v>10857</v>
      </c>
      <c r="B4011" s="1309" t="s">
        <v>13339</v>
      </c>
      <c r="C4011" s="1309" t="s">
        <v>689</v>
      </c>
      <c r="D4011" s="1309" t="s">
        <v>9326</v>
      </c>
      <c r="E4011" s="1313">
        <v>12.89</v>
      </c>
    </row>
    <row r="4012" spans="1:5">
      <c r="A4012" s="1309">
        <v>4803</v>
      </c>
      <c r="B4012" s="1309" t="s">
        <v>13340</v>
      </c>
      <c r="C4012" s="1309" t="s">
        <v>689</v>
      </c>
      <c r="D4012" s="1309" t="s">
        <v>9326</v>
      </c>
      <c r="E4012" s="1313">
        <v>36.340000000000003</v>
      </c>
    </row>
    <row r="4013" spans="1:5">
      <c r="A4013" s="1309">
        <v>6186</v>
      </c>
      <c r="B4013" s="1309" t="s">
        <v>13341</v>
      </c>
      <c r="C4013" s="1309" t="s">
        <v>689</v>
      </c>
      <c r="D4013" s="1309" t="s">
        <v>9340</v>
      </c>
      <c r="E4013" s="1313">
        <v>12.86</v>
      </c>
    </row>
    <row r="4014" spans="1:5">
      <c r="A4014" s="1309">
        <v>4829</v>
      </c>
      <c r="B4014" s="1309" t="s">
        <v>13342</v>
      </c>
      <c r="C4014" s="1309" t="s">
        <v>689</v>
      </c>
      <c r="D4014" s="1309" t="s">
        <v>9326</v>
      </c>
      <c r="E4014" s="1313">
        <v>27.14</v>
      </c>
    </row>
    <row r="4015" spans="1:5">
      <c r="A4015" s="1309">
        <v>39829</v>
      </c>
      <c r="B4015" s="1309" t="s">
        <v>13343</v>
      </c>
      <c r="C4015" s="1309" t="s">
        <v>689</v>
      </c>
      <c r="D4015" s="1309" t="s">
        <v>9330</v>
      </c>
      <c r="E4015" s="1313">
        <v>20</v>
      </c>
    </row>
    <row r="4016" spans="1:5">
      <c r="A4016" s="1309">
        <v>20231</v>
      </c>
      <c r="B4016" s="1309" t="s">
        <v>13344</v>
      </c>
      <c r="C4016" s="1309" t="s">
        <v>689</v>
      </c>
      <c r="D4016" s="1309" t="s">
        <v>9326</v>
      </c>
      <c r="E4016" s="1313">
        <v>56.56</v>
      </c>
    </row>
    <row r="4017" spans="1:5">
      <c r="A4017" s="1309">
        <v>4804</v>
      </c>
      <c r="B4017" s="1309" t="s">
        <v>13345</v>
      </c>
      <c r="C4017" s="1309" t="s">
        <v>689</v>
      </c>
      <c r="D4017" s="1309" t="s">
        <v>9326</v>
      </c>
      <c r="E4017" s="1313">
        <v>27.9</v>
      </c>
    </row>
    <row r="4018" spans="1:5">
      <c r="A4018" s="1309">
        <v>34680</v>
      </c>
      <c r="B4018" s="1309" t="s">
        <v>13346</v>
      </c>
      <c r="C4018" s="1309" t="s">
        <v>689</v>
      </c>
      <c r="D4018" s="1309" t="s">
        <v>9340</v>
      </c>
      <c r="E4018" s="1313">
        <v>30.6</v>
      </c>
    </row>
    <row r="4019" spans="1:5">
      <c r="A4019" s="1309">
        <v>11573</v>
      </c>
      <c r="B4019" s="1309" t="s">
        <v>13347</v>
      </c>
      <c r="C4019" s="1309" t="s">
        <v>758</v>
      </c>
      <c r="D4019" s="1309" t="s">
        <v>9326</v>
      </c>
      <c r="E4019" s="1313">
        <v>5.49</v>
      </c>
    </row>
    <row r="4020" spans="1:5">
      <c r="A4020" s="1309">
        <v>38401</v>
      </c>
      <c r="B4020" s="1309" t="s">
        <v>13348</v>
      </c>
      <c r="C4020" s="1309" t="s">
        <v>758</v>
      </c>
      <c r="D4020" s="1309" t="s">
        <v>9326</v>
      </c>
      <c r="E4020" s="1313">
        <v>13.71</v>
      </c>
    </row>
    <row r="4021" spans="1:5">
      <c r="A4021" s="1309">
        <v>11575</v>
      </c>
      <c r="B4021" s="1309" t="s">
        <v>13349</v>
      </c>
      <c r="C4021" s="1309" t="s">
        <v>758</v>
      </c>
      <c r="D4021" s="1309" t="s">
        <v>9326</v>
      </c>
      <c r="E4021" s="1313">
        <v>52.93</v>
      </c>
    </row>
    <row r="4022" spans="1:5">
      <c r="A4022" s="1309">
        <v>38179</v>
      </c>
      <c r="B4022" s="1309" t="s">
        <v>13350</v>
      </c>
      <c r="C4022" s="1309" t="s">
        <v>758</v>
      </c>
      <c r="D4022" s="1309" t="s">
        <v>9326</v>
      </c>
      <c r="E4022" s="1313">
        <v>43.77</v>
      </c>
    </row>
    <row r="4023" spans="1:5">
      <c r="A4023" s="1309">
        <v>20256</v>
      </c>
      <c r="B4023" s="1309" t="s">
        <v>13351</v>
      </c>
      <c r="C4023" s="1309" t="s">
        <v>758</v>
      </c>
      <c r="D4023" s="1309" t="s">
        <v>9326</v>
      </c>
      <c r="E4023" s="1313">
        <v>0.31</v>
      </c>
    </row>
    <row r="4024" spans="1:5">
      <c r="A4024" s="1309">
        <v>14511</v>
      </c>
      <c r="B4024" s="1309" t="s">
        <v>13352</v>
      </c>
      <c r="C4024" s="1309" t="s">
        <v>758</v>
      </c>
      <c r="D4024" s="1309" t="s">
        <v>9340</v>
      </c>
      <c r="E4024" s="1314">
        <v>730907.11</v>
      </c>
    </row>
    <row r="4025" spans="1:5">
      <c r="A4025" s="1309">
        <v>10642</v>
      </c>
      <c r="B4025" s="1309" t="s">
        <v>13353</v>
      </c>
      <c r="C4025" s="1309" t="s">
        <v>758</v>
      </c>
      <c r="D4025" s="1309" t="s">
        <v>9340</v>
      </c>
      <c r="E4025" s="1314">
        <v>688550</v>
      </c>
    </row>
    <row r="4026" spans="1:5">
      <c r="A4026" s="1309">
        <v>14489</v>
      </c>
      <c r="B4026" s="1309" t="s">
        <v>13354</v>
      </c>
      <c r="C4026" s="1309" t="s">
        <v>758</v>
      </c>
      <c r="D4026" s="1309" t="s">
        <v>9340</v>
      </c>
      <c r="E4026" s="1314">
        <v>610731.04</v>
      </c>
    </row>
    <row r="4027" spans="1:5">
      <c r="A4027" s="1309">
        <v>14513</v>
      </c>
      <c r="B4027" s="1309" t="s">
        <v>13355</v>
      </c>
      <c r="C4027" s="1309" t="s">
        <v>758</v>
      </c>
      <c r="D4027" s="1309" t="s">
        <v>9340</v>
      </c>
      <c r="E4027" s="1314">
        <v>458062.77</v>
      </c>
    </row>
    <row r="4028" spans="1:5">
      <c r="A4028" s="1309">
        <v>13600</v>
      </c>
      <c r="B4028" s="1309" t="s">
        <v>13356</v>
      </c>
      <c r="C4028" s="1309" t="s">
        <v>758</v>
      </c>
      <c r="D4028" s="1309" t="s">
        <v>9340</v>
      </c>
      <c r="E4028" s="1314">
        <v>591029.97</v>
      </c>
    </row>
    <row r="4029" spans="1:5">
      <c r="A4029" s="1309">
        <v>10646</v>
      </c>
      <c r="B4029" s="1309" t="s">
        <v>13357</v>
      </c>
      <c r="C4029" s="1309" t="s">
        <v>758</v>
      </c>
      <c r="D4029" s="1309" t="s">
        <v>9340</v>
      </c>
      <c r="E4029" s="1314">
        <v>440573.46</v>
      </c>
    </row>
    <row r="4030" spans="1:5">
      <c r="A4030" s="1309">
        <v>6070</v>
      </c>
      <c r="B4030" s="1309" t="s">
        <v>13358</v>
      </c>
      <c r="C4030" s="1309" t="s">
        <v>758</v>
      </c>
      <c r="D4030" s="1309" t="s">
        <v>9340</v>
      </c>
      <c r="E4030" s="1314">
        <v>601989.41</v>
      </c>
    </row>
    <row r="4031" spans="1:5">
      <c r="A4031" s="1309">
        <v>6069</v>
      </c>
      <c r="B4031" s="1309" t="s">
        <v>13359</v>
      </c>
      <c r="C4031" s="1309" t="s">
        <v>758</v>
      </c>
      <c r="D4031" s="1309" t="s">
        <v>9340</v>
      </c>
      <c r="E4031" s="1314">
        <v>132988.54</v>
      </c>
    </row>
    <row r="4032" spans="1:5">
      <c r="A4032" s="1309">
        <v>14626</v>
      </c>
      <c r="B4032" s="1309" t="s">
        <v>13360</v>
      </c>
      <c r="C4032" s="1309" t="s">
        <v>758</v>
      </c>
      <c r="D4032" s="1309" t="s">
        <v>9340</v>
      </c>
      <c r="E4032" s="1314">
        <v>659040.74</v>
      </c>
    </row>
    <row r="4033" spans="1:5">
      <c r="A4033" s="1309">
        <v>6067</v>
      </c>
      <c r="B4033" s="1309" t="s">
        <v>13361</v>
      </c>
      <c r="C4033" s="1309" t="s">
        <v>758</v>
      </c>
      <c r="D4033" s="1309" t="s">
        <v>9340</v>
      </c>
      <c r="E4033" s="1314">
        <v>541003.57999999996</v>
      </c>
    </row>
    <row r="4034" spans="1:5">
      <c r="A4034" s="1309">
        <v>38393</v>
      </c>
      <c r="B4034" s="1309" t="s">
        <v>13362</v>
      </c>
      <c r="C4034" s="1309" t="s">
        <v>758</v>
      </c>
      <c r="D4034" s="1309" t="s">
        <v>9330</v>
      </c>
      <c r="E4034" s="1313">
        <v>17</v>
      </c>
    </row>
    <row r="4035" spans="1:5">
      <c r="A4035" s="1309">
        <v>38390</v>
      </c>
      <c r="B4035" s="1309" t="s">
        <v>13363</v>
      </c>
      <c r="C4035" s="1309" t="s">
        <v>758</v>
      </c>
      <c r="D4035" s="1309" t="s">
        <v>9326</v>
      </c>
      <c r="E4035" s="1313">
        <v>37.700000000000003</v>
      </c>
    </row>
    <row r="4036" spans="1:5">
      <c r="A4036" s="1309">
        <v>36532</v>
      </c>
      <c r="B4036" s="1309" t="s">
        <v>13364</v>
      </c>
      <c r="C4036" s="1309" t="s">
        <v>758</v>
      </c>
      <c r="D4036" s="1309" t="s">
        <v>9340</v>
      </c>
      <c r="E4036" s="1314">
        <v>24642.84</v>
      </c>
    </row>
    <row r="4037" spans="1:5">
      <c r="A4037" s="1309">
        <v>11578</v>
      </c>
      <c r="B4037" s="1309" t="s">
        <v>13365</v>
      </c>
      <c r="C4037" s="1309" t="s">
        <v>758</v>
      </c>
      <c r="D4037" s="1309" t="s">
        <v>9326</v>
      </c>
      <c r="E4037" s="1313">
        <v>11.43</v>
      </c>
    </row>
    <row r="4038" spans="1:5">
      <c r="A4038" s="1309">
        <v>11577</v>
      </c>
      <c r="B4038" s="1309" t="s">
        <v>13366</v>
      </c>
      <c r="C4038" s="1309" t="s">
        <v>758</v>
      </c>
      <c r="D4038" s="1309" t="s">
        <v>9326</v>
      </c>
      <c r="E4038" s="1313">
        <v>10.91</v>
      </c>
    </row>
    <row r="4039" spans="1:5">
      <c r="A4039" s="1309">
        <v>42432</v>
      </c>
      <c r="B4039" s="1309" t="s">
        <v>13367</v>
      </c>
      <c r="C4039" s="1309" t="s">
        <v>758</v>
      </c>
      <c r="D4039" s="1309" t="s">
        <v>9340</v>
      </c>
      <c r="E4039" s="1314">
        <v>1857.71</v>
      </c>
    </row>
    <row r="4040" spans="1:5">
      <c r="A4040" s="1309">
        <v>42437</v>
      </c>
      <c r="B4040" s="1309" t="s">
        <v>13368</v>
      </c>
      <c r="C4040" s="1309" t="s">
        <v>758</v>
      </c>
      <c r="D4040" s="1309" t="s">
        <v>9340</v>
      </c>
      <c r="E4040" s="1314">
        <v>1412.35</v>
      </c>
    </row>
    <row r="4041" spans="1:5">
      <c r="A4041" s="1309">
        <v>1116</v>
      </c>
      <c r="B4041" s="1309" t="s">
        <v>13369</v>
      </c>
      <c r="C4041" s="1309" t="s">
        <v>689</v>
      </c>
      <c r="D4041" s="1309" t="s">
        <v>9326</v>
      </c>
      <c r="E4041" s="1313">
        <v>36.83</v>
      </c>
    </row>
    <row r="4042" spans="1:5">
      <c r="A4042" s="1309">
        <v>1115</v>
      </c>
      <c r="B4042" s="1309" t="s">
        <v>13370</v>
      </c>
      <c r="C4042" s="1309" t="s">
        <v>689</v>
      </c>
      <c r="D4042" s="1309" t="s">
        <v>9326</v>
      </c>
      <c r="E4042" s="1313">
        <v>44.12</v>
      </c>
    </row>
    <row r="4043" spans="1:5">
      <c r="A4043" s="1309">
        <v>1113</v>
      </c>
      <c r="B4043" s="1309" t="s">
        <v>13371</v>
      </c>
      <c r="C4043" s="1309" t="s">
        <v>689</v>
      </c>
      <c r="D4043" s="1309" t="s">
        <v>9326</v>
      </c>
      <c r="E4043" s="1313">
        <v>51.58</v>
      </c>
    </row>
    <row r="4044" spans="1:5">
      <c r="A4044" s="1309">
        <v>1114</v>
      </c>
      <c r="B4044" s="1309" t="s">
        <v>13372</v>
      </c>
      <c r="C4044" s="1309" t="s">
        <v>689</v>
      </c>
      <c r="D4044" s="1309" t="s">
        <v>9326</v>
      </c>
      <c r="E4044" s="1313">
        <v>61.45</v>
      </c>
    </row>
    <row r="4045" spans="1:5">
      <c r="A4045" s="1309">
        <v>40873</v>
      </c>
      <c r="B4045" s="1309" t="s">
        <v>13373</v>
      </c>
      <c r="C4045" s="1309" t="s">
        <v>689</v>
      </c>
      <c r="D4045" s="1309" t="s">
        <v>9326</v>
      </c>
      <c r="E4045" s="1313">
        <v>48.09</v>
      </c>
    </row>
    <row r="4046" spans="1:5">
      <c r="A4046" s="1309">
        <v>20214</v>
      </c>
      <c r="B4046" s="1309" t="s">
        <v>13374</v>
      </c>
      <c r="C4046" s="1309" t="s">
        <v>758</v>
      </c>
      <c r="D4046" s="1309" t="s">
        <v>9326</v>
      </c>
      <c r="E4046" s="1313">
        <v>45.16</v>
      </c>
    </row>
    <row r="4047" spans="1:5">
      <c r="A4047" s="1309">
        <v>11064</v>
      </c>
      <c r="B4047" s="1309" t="s">
        <v>13375</v>
      </c>
      <c r="C4047" s="1309" t="s">
        <v>758</v>
      </c>
      <c r="D4047" s="1309" t="s">
        <v>9326</v>
      </c>
      <c r="E4047" s="1313">
        <v>19.149999999999999</v>
      </c>
    </row>
    <row r="4048" spans="1:5">
      <c r="A4048" s="1309">
        <v>7237</v>
      </c>
      <c r="B4048" s="1309" t="s">
        <v>13376</v>
      </c>
      <c r="C4048" s="1309" t="s">
        <v>758</v>
      </c>
      <c r="D4048" s="1309" t="s">
        <v>9326</v>
      </c>
      <c r="E4048" s="1313">
        <v>26.12</v>
      </c>
    </row>
    <row r="4049" spans="1:5">
      <c r="A4049" s="1309">
        <v>11757</v>
      </c>
      <c r="B4049" s="1309" t="s">
        <v>13377</v>
      </c>
      <c r="C4049" s="1309" t="s">
        <v>758</v>
      </c>
      <c r="D4049" s="1309" t="s">
        <v>9330</v>
      </c>
      <c r="E4049" s="1313">
        <v>20.95</v>
      </c>
    </row>
    <row r="4050" spans="1:5">
      <c r="A4050" s="1309">
        <v>11758</v>
      </c>
      <c r="B4050" s="1309" t="s">
        <v>13378</v>
      </c>
      <c r="C4050" s="1309" t="s">
        <v>758</v>
      </c>
      <c r="D4050" s="1309" t="s">
        <v>9340</v>
      </c>
      <c r="E4050" s="1313">
        <v>52.9</v>
      </c>
    </row>
    <row r="4051" spans="1:5">
      <c r="A4051" s="1309">
        <v>37526</v>
      </c>
      <c r="B4051" s="1309" t="s">
        <v>13379</v>
      </c>
      <c r="C4051" s="1309" t="s">
        <v>758</v>
      </c>
      <c r="D4051" s="1309" t="s">
        <v>9340</v>
      </c>
      <c r="E4051" s="1313">
        <v>3.92</v>
      </c>
    </row>
    <row r="4052" spans="1:5">
      <c r="A4052" s="1309">
        <v>6076</v>
      </c>
      <c r="B4052" s="1309" t="s">
        <v>13380</v>
      </c>
      <c r="C4052" s="1309" t="s">
        <v>714</v>
      </c>
      <c r="D4052" s="1309" t="s">
        <v>9330</v>
      </c>
      <c r="E4052" s="1313">
        <v>55.19</v>
      </c>
    </row>
    <row r="4053" spans="1:5">
      <c r="A4053" s="1309">
        <v>13109</v>
      </c>
      <c r="B4053" s="1309" t="s">
        <v>13381</v>
      </c>
      <c r="C4053" s="1309" t="s">
        <v>758</v>
      </c>
      <c r="D4053" s="1309" t="s">
        <v>9340</v>
      </c>
      <c r="E4053" s="1313">
        <v>262.92</v>
      </c>
    </row>
    <row r="4054" spans="1:5">
      <c r="A4054" s="1309">
        <v>13110</v>
      </c>
      <c r="B4054" s="1309" t="s">
        <v>13382</v>
      </c>
      <c r="C4054" s="1309" t="s">
        <v>758</v>
      </c>
      <c r="D4054" s="1309" t="s">
        <v>9340</v>
      </c>
      <c r="E4054" s="1313">
        <v>346.01</v>
      </c>
    </row>
    <row r="4055" spans="1:5">
      <c r="A4055" s="1309">
        <v>7581</v>
      </c>
      <c r="B4055" s="1309" t="s">
        <v>13383</v>
      </c>
      <c r="C4055" s="1309" t="s">
        <v>758</v>
      </c>
      <c r="D4055" s="1309" t="s">
        <v>9340</v>
      </c>
      <c r="E4055" s="1313">
        <v>4.45</v>
      </c>
    </row>
    <row r="4056" spans="1:5">
      <c r="A4056" s="1309">
        <v>4509</v>
      </c>
      <c r="B4056" s="1309" t="s">
        <v>13384</v>
      </c>
      <c r="C4056" s="1309" t="s">
        <v>689</v>
      </c>
      <c r="D4056" s="1309" t="s">
        <v>9326</v>
      </c>
      <c r="E4056" s="1313">
        <v>4.2300000000000004</v>
      </c>
    </row>
    <row r="4057" spans="1:5">
      <c r="A4057" s="1309">
        <v>4512</v>
      </c>
      <c r="B4057" s="1309" t="s">
        <v>13385</v>
      </c>
      <c r="C4057" s="1309" t="s">
        <v>689</v>
      </c>
      <c r="D4057" s="1309" t="s">
        <v>9326</v>
      </c>
      <c r="E4057" s="1313">
        <v>2.02</v>
      </c>
    </row>
    <row r="4058" spans="1:5">
      <c r="A4058" s="1309">
        <v>4517</v>
      </c>
      <c r="B4058" s="1309" t="s">
        <v>13386</v>
      </c>
      <c r="C4058" s="1309" t="s">
        <v>689</v>
      </c>
      <c r="D4058" s="1309" t="s">
        <v>9326</v>
      </c>
      <c r="E4058" s="1313">
        <v>2.92</v>
      </c>
    </row>
    <row r="4059" spans="1:5">
      <c r="A4059" s="1309">
        <v>20206</v>
      </c>
      <c r="B4059" s="1309" t="s">
        <v>13387</v>
      </c>
      <c r="C4059" s="1309" t="s">
        <v>689</v>
      </c>
      <c r="D4059" s="1309" t="s">
        <v>9326</v>
      </c>
      <c r="E4059" s="1313">
        <v>10.17</v>
      </c>
    </row>
    <row r="4060" spans="1:5">
      <c r="A4060" s="1309">
        <v>4460</v>
      </c>
      <c r="B4060" s="1309" t="s">
        <v>13388</v>
      </c>
      <c r="C4060" s="1309" t="s">
        <v>689</v>
      </c>
      <c r="D4060" s="1309" t="s">
        <v>9326</v>
      </c>
      <c r="E4060" s="1313">
        <v>10.44</v>
      </c>
    </row>
    <row r="4061" spans="1:5">
      <c r="A4061" s="1309">
        <v>4417</v>
      </c>
      <c r="B4061" s="1309" t="s">
        <v>13389</v>
      </c>
      <c r="C4061" s="1309" t="s">
        <v>689</v>
      </c>
      <c r="D4061" s="1309" t="s">
        <v>9326</v>
      </c>
      <c r="E4061" s="1313">
        <v>8.0500000000000007</v>
      </c>
    </row>
    <row r="4062" spans="1:5">
      <c r="A4062" s="1309">
        <v>4415</v>
      </c>
      <c r="B4062" s="1309" t="s">
        <v>13390</v>
      </c>
      <c r="C4062" s="1309" t="s">
        <v>689</v>
      </c>
      <c r="D4062" s="1309" t="s">
        <v>9326</v>
      </c>
      <c r="E4062" s="1313">
        <v>5.59</v>
      </c>
    </row>
    <row r="4063" spans="1:5">
      <c r="A4063" s="1309">
        <v>37373</v>
      </c>
      <c r="B4063" s="1309" t="s">
        <v>13391</v>
      </c>
      <c r="C4063" s="1309" t="s">
        <v>9513</v>
      </c>
      <c r="D4063" s="1309" t="s">
        <v>9330</v>
      </c>
      <c r="E4063" s="1313">
        <v>0.06</v>
      </c>
    </row>
    <row r="4064" spans="1:5">
      <c r="A4064" s="1309">
        <v>40864</v>
      </c>
      <c r="B4064" s="1309" t="s">
        <v>13392</v>
      </c>
      <c r="C4064" s="1309" t="s">
        <v>730</v>
      </c>
      <c r="D4064" s="1309" t="s">
        <v>9330</v>
      </c>
      <c r="E4064" s="1313">
        <v>11.13</v>
      </c>
    </row>
    <row r="4065" spans="1:5">
      <c r="A4065" s="1309">
        <v>4734</v>
      </c>
      <c r="B4065" s="1309" t="s">
        <v>13393</v>
      </c>
      <c r="C4065" s="1309" t="s">
        <v>714</v>
      </c>
      <c r="D4065" s="1309" t="s">
        <v>9326</v>
      </c>
      <c r="E4065" s="1313">
        <v>174.2</v>
      </c>
    </row>
    <row r="4066" spans="1:5">
      <c r="A4066" s="1309">
        <v>6085</v>
      </c>
      <c r="B4066" s="1309" t="s">
        <v>13394</v>
      </c>
      <c r="C4066" s="1309" t="s">
        <v>9346</v>
      </c>
      <c r="D4066" s="1309" t="s">
        <v>9330</v>
      </c>
      <c r="E4066" s="1313">
        <v>9.1</v>
      </c>
    </row>
    <row r="4067" spans="1:5">
      <c r="A4067" s="1309">
        <v>38396</v>
      </c>
      <c r="B4067" s="1309" t="s">
        <v>13395</v>
      </c>
      <c r="C4067" s="1309" t="s">
        <v>758</v>
      </c>
      <c r="D4067" s="1309" t="s">
        <v>9326</v>
      </c>
      <c r="E4067" s="1313">
        <v>536.44000000000005</v>
      </c>
    </row>
    <row r="4068" spans="1:5">
      <c r="A4068" s="1309">
        <v>11622</v>
      </c>
      <c r="B4068" s="1309" t="s">
        <v>13396</v>
      </c>
      <c r="C4068" s="1309" t="s">
        <v>9401</v>
      </c>
      <c r="D4068" s="1309" t="s">
        <v>9326</v>
      </c>
      <c r="E4068" s="1313">
        <v>74.599999999999994</v>
      </c>
    </row>
    <row r="4069" spans="1:5">
      <c r="A4069" s="1309">
        <v>43143</v>
      </c>
      <c r="B4069" s="1309" t="s">
        <v>13397</v>
      </c>
      <c r="C4069" s="1309" t="s">
        <v>9346</v>
      </c>
      <c r="D4069" s="1309" t="s">
        <v>9326</v>
      </c>
      <c r="E4069" s="1313">
        <v>28.17</v>
      </c>
    </row>
    <row r="4070" spans="1:5">
      <c r="A4070" s="1309">
        <v>7317</v>
      </c>
      <c r="B4070" s="1309" t="s">
        <v>13398</v>
      </c>
      <c r="C4070" s="1309" t="s">
        <v>9401</v>
      </c>
      <c r="D4070" s="1309" t="s">
        <v>9326</v>
      </c>
      <c r="E4070" s="1313">
        <v>33.950000000000003</v>
      </c>
    </row>
    <row r="4071" spans="1:5">
      <c r="A4071" s="1309">
        <v>142</v>
      </c>
      <c r="B4071" s="1309" t="s">
        <v>13399</v>
      </c>
      <c r="C4071" s="1309" t="s">
        <v>13400</v>
      </c>
      <c r="D4071" s="1309" t="s">
        <v>9326</v>
      </c>
      <c r="E4071" s="1313">
        <v>35.200000000000003</v>
      </c>
    </row>
    <row r="4072" spans="1:5">
      <c r="A4072" s="1309">
        <v>43142</v>
      </c>
      <c r="B4072" s="1309" t="s">
        <v>13401</v>
      </c>
      <c r="C4072" s="1309" t="s">
        <v>9346</v>
      </c>
      <c r="D4072" s="1309" t="s">
        <v>9326</v>
      </c>
      <c r="E4072" s="1313">
        <v>159.9</v>
      </c>
    </row>
    <row r="4073" spans="1:5">
      <c r="A4073" s="1309">
        <v>38123</v>
      </c>
      <c r="B4073" s="1309" t="s">
        <v>13402</v>
      </c>
      <c r="C4073" s="1309" t="s">
        <v>9401</v>
      </c>
      <c r="D4073" s="1309" t="s">
        <v>9326</v>
      </c>
      <c r="E4073" s="1313">
        <v>57.53</v>
      </c>
    </row>
    <row r="4074" spans="1:5">
      <c r="A4074" s="1309">
        <v>42701</v>
      </c>
      <c r="B4074" s="1309" t="s">
        <v>13403</v>
      </c>
      <c r="C4074" s="1309" t="s">
        <v>758</v>
      </c>
      <c r="D4074" s="1309" t="s">
        <v>9340</v>
      </c>
      <c r="E4074" s="1313">
        <v>54.38</v>
      </c>
    </row>
    <row r="4075" spans="1:5">
      <c r="A4075" s="1309">
        <v>42702</v>
      </c>
      <c r="B4075" s="1309" t="s">
        <v>13404</v>
      </c>
      <c r="C4075" s="1309" t="s">
        <v>758</v>
      </c>
      <c r="D4075" s="1309" t="s">
        <v>9340</v>
      </c>
      <c r="E4075" s="1313">
        <v>96.62</v>
      </c>
    </row>
    <row r="4076" spans="1:5">
      <c r="A4076" s="1309">
        <v>37955</v>
      </c>
      <c r="B4076" s="1309" t="s">
        <v>13405</v>
      </c>
      <c r="C4076" s="1309" t="s">
        <v>758</v>
      </c>
      <c r="D4076" s="1309" t="s">
        <v>9340</v>
      </c>
      <c r="E4076" s="1313">
        <v>125.22</v>
      </c>
    </row>
    <row r="4077" spans="1:5">
      <c r="A4077" s="1309">
        <v>42699</v>
      </c>
      <c r="B4077" s="1309" t="s">
        <v>13406</v>
      </c>
      <c r="C4077" s="1309" t="s">
        <v>758</v>
      </c>
      <c r="D4077" s="1309" t="s">
        <v>9340</v>
      </c>
      <c r="E4077" s="1313">
        <v>33.21</v>
      </c>
    </row>
    <row r="4078" spans="1:5">
      <c r="A4078" s="1309">
        <v>42700</v>
      </c>
      <c r="B4078" s="1309" t="s">
        <v>13407</v>
      </c>
      <c r="C4078" s="1309" t="s">
        <v>758</v>
      </c>
      <c r="D4078" s="1309" t="s">
        <v>9340</v>
      </c>
      <c r="E4078" s="1313">
        <v>94.69</v>
      </c>
    </row>
    <row r="4079" spans="1:5">
      <c r="A4079" s="1309">
        <v>37743</v>
      </c>
      <c r="B4079" s="1309" t="s">
        <v>13408</v>
      </c>
      <c r="C4079" s="1309" t="s">
        <v>758</v>
      </c>
      <c r="D4079" s="1309" t="s">
        <v>9340</v>
      </c>
      <c r="E4079" s="1314">
        <v>202080.27</v>
      </c>
    </row>
    <row r="4080" spans="1:5">
      <c r="A4080" s="1309">
        <v>37744</v>
      </c>
      <c r="B4080" s="1309" t="s">
        <v>13409</v>
      </c>
      <c r="C4080" s="1309" t="s">
        <v>758</v>
      </c>
      <c r="D4080" s="1309" t="s">
        <v>9340</v>
      </c>
      <c r="E4080" s="1314">
        <v>237608.39</v>
      </c>
    </row>
    <row r="4081" spans="1:5">
      <c r="A4081" s="1309">
        <v>37741</v>
      </c>
      <c r="B4081" s="1309" t="s">
        <v>13410</v>
      </c>
      <c r="C4081" s="1309" t="s">
        <v>758</v>
      </c>
      <c r="D4081" s="1309" t="s">
        <v>9340</v>
      </c>
      <c r="E4081" s="1314">
        <v>183750.49</v>
      </c>
    </row>
    <row r="4082" spans="1:5">
      <c r="A4082" s="1309">
        <v>39396</v>
      </c>
      <c r="B4082" s="1309" t="s">
        <v>13411</v>
      </c>
      <c r="C4082" s="1309" t="s">
        <v>758</v>
      </c>
      <c r="D4082" s="1309" t="s">
        <v>9326</v>
      </c>
      <c r="E4082" s="1313">
        <v>43.74</v>
      </c>
    </row>
    <row r="4083" spans="1:5">
      <c r="A4083" s="1309">
        <v>39392</v>
      </c>
      <c r="B4083" s="1309" t="s">
        <v>13412</v>
      </c>
      <c r="C4083" s="1309" t="s">
        <v>758</v>
      </c>
      <c r="D4083" s="1309" t="s">
        <v>9326</v>
      </c>
      <c r="E4083" s="1313">
        <v>49.34</v>
      </c>
    </row>
    <row r="4084" spans="1:5">
      <c r="A4084" s="1309">
        <v>39393</v>
      </c>
      <c r="B4084" s="1309" t="s">
        <v>13413</v>
      </c>
      <c r="C4084" s="1309" t="s">
        <v>758</v>
      </c>
      <c r="D4084" s="1309" t="s">
        <v>9326</v>
      </c>
      <c r="E4084" s="1313">
        <v>30.51</v>
      </c>
    </row>
    <row r="4085" spans="1:5">
      <c r="A4085" s="1309">
        <v>39394</v>
      </c>
      <c r="B4085" s="1309" t="s">
        <v>13414</v>
      </c>
      <c r="C4085" s="1309" t="s">
        <v>758</v>
      </c>
      <c r="D4085" s="1309" t="s">
        <v>9326</v>
      </c>
      <c r="E4085" s="1313">
        <v>34.340000000000003</v>
      </c>
    </row>
    <row r="4086" spans="1:5">
      <c r="A4086" s="1309">
        <v>39395</v>
      </c>
      <c r="B4086" s="1309" t="s">
        <v>13415</v>
      </c>
      <c r="C4086" s="1309" t="s">
        <v>758</v>
      </c>
      <c r="D4086" s="1309" t="s">
        <v>9326</v>
      </c>
      <c r="E4086" s="1313">
        <v>31.94</v>
      </c>
    </row>
    <row r="4087" spans="1:5">
      <c r="A4087" s="1309">
        <v>14618</v>
      </c>
      <c r="B4087" s="1309" t="s">
        <v>13416</v>
      </c>
      <c r="C4087" s="1309" t="s">
        <v>758</v>
      </c>
      <c r="D4087" s="1309" t="s">
        <v>9326</v>
      </c>
      <c r="E4087" s="1314">
        <v>1115.3</v>
      </c>
    </row>
    <row r="4088" spans="1:5">
      <c r="A4088" s="1309">
        <v>40269</v>
      </c>
      <c r="B4088" s="1309" t="s">
        <v>13417</v>
      </c>
      <c r="C4088" s="1309" t="s">
        <v>758</v>
      </c>
      <c r="D4088" s="1309" t="s">
        <v>9326</v>
      </c>
      <c r="E4088" s="1314">
        <v>4493.47</v>
      </c>
    </row>
    <row r="4089" spans="1:5">
      <c r="A4089" s="1309">
        <v>6110</v>
      </c>
      <c r="B4089" s="1309" t="s">
        <v>13418</v>
      </c>
      <c r="C4089" s="1309" t="s">
        <v>9513</v>
      </c>
      <c r="D4089" s="1309" t="s">
        <v>9326</v>
      </c>
      <c r="E4089" s="1313">
        <v>17.52</v>
      </c>
    </row>
    <row r="4090" spans="1:5">
      <c r="A4090" s="1309">
        <v>40910</v>
      </c>
      <c r="B4090" s="1309" t="s">
        <v>13419</v>
      </c>
      <c r="C4090" s="1309" t="s">
        <v>730</v>
      </c>
      <c r="D4090" s="1309" t="s">
        <v>9326</v>
      </c>
      <c r="E4090" s="1314">
        <v>3122</v>
      </c>
    </row>
    <row r="4091" spans="1:5">
      <c r="A4091" s="1309">
        <v>6111</v>
      </c>
      <c r="B4091" s="1309" t="s">
        <v>13420</v>
      </c>
      <c r="C4091" s="1309" t="s">
        <v>9513</v>
      </c>
      <c r="D4091" s="1309" t="s">
        <v>9330</v>
      </c>
      <c r="E4091" s="1313">
        <v>11.43</v>
      </c>
    </row>
    <row r="4092" spans="1:5">
      <c r="A4092" s="1309">
        <v>41084</v>
      </c>
      <c r="B4092" s="1309" t="s">
        <v>13421</v>
      </c>
      <c r="C4092" s="1309" t="s">
        <v>730</v>
      </c>
      <c r="D4092" s="1309" t="s">
        <v>9326</v>
      </c>
      <c r="E4092" s="1314">
        <v>2036.91</v>
      </c>
    </row>
    <row r="4093" spans="1:5">
      <c r="A4093" s="1309">
        <v>25950</v>
      </c>
      <c r="B4093" s="1309" t="s">
        <v>13422</v>
      </c>
      <c r="C4093" s="1309" t="s">
        <v>714</v>
      </c>
      <c r="D4093" s="1309" t="s">
        <v>9326</v>
      </c>
      <c r="E4093" s="1313">
        <v>31.87</v>
      </c>
    </row>
    <row r="4094" spans="1:5">
      <c r="A4094" s="1309">
        <v>38637</v>
      </c>
      <c r="B4094" s="1309" t="s">
        <v>13423</v>
      </c>
      <c r="C4094" s="1309" t="s">
        <v>758</v>
      </c>
      <c r="D4094" s="1309" t="s">
        <v>9326</v>
      </c>
      <c r="E4094" s="1313">
        <v>204.8</v>
      </c>
    </row>
    <row r="4095" spans="1:5">
      <c r="A4095" s="1309">
        <v>6150</v>
      </c>
      <c r="B4095" s="1309" t="s">
        <v>13424</v>
      </c>
      <c r="C4095" s="1309" t="s">
        <v>758</v>
      </c>
      <c r="D4095" s="1309" t="s">
        <v>9326</v>
      </c>
      <c r="E4095" s="1313">
        <v>207.3</v>
      </c>
    </row>
    <row r="4096" spans="1:5">
      <c r="A4096" s="1309">
        <v>6136</v>
      </c>
      <c r="B4096" s="1309" t="s">
        <v>13425</v>
      </c>
      <c r="C4096" s="1309" t="s">
        <v>758</v>
      </c>
      <c r="D4096" s="1309" t="s">
        <v>9330</v>
      </c>
      <c r="E4096" s="1313">
        <v>162.94999999999999</v>
      </c>
    </row>
    <row r="4097" spans="1:5">
      <c r="A4097" s="1309">
        <v>38638</v>
      </c>
      <c r="B4097" s="1309" t="s">
        <v>13426</v>
      </c>
      <c r="C4097" s="1309" t="s">
        <v>758</v>
      </c>
      <c r="D4097" s="1309" t="s">
        <v>9326</v>
      </c>
      <c r="E4097" s="1313">
        <v>172.57</v>
      </c>
    </row>
    <row r="4098" spans="1:5">
      <c r="A4098" s="1309">
        <v>20262</v>
      </c>
      <c r="B4098" s="1309" t="s">
        <v>13427</v>
      </c>
      <c r="C4098" s="1309" t="s">
        <v>758</v>
      </c>
      <c r="D4098" s="1309" t="s">
        <v>9326</v>
      </c>
      <c r="E4098" s="1313">
        <v>11.03</v>
      </c>
    </row>
    <row r="4099" spans="1:5">
      <c r="A4099" s="1309">
        <v>6148</v>
      </c>
      <c r="B4099" s="1309" t="s">
        <v>13428</v>
      </c>
      <c r="C4099" s="1309" t="s">
        <v>758</v>
      </c>
      <c r="D4099" s="1309" t="s">
        <v>9330</v>
      </c>
      <c r="E4099" s="1313">
        <v>8.9499999999999993</v>
      </c>
    </row>
    <row r="4100" spans="1:5">
      <c r="A4100" s="1309">
        <v>6145</v>
      </c>
      <c r="B4100" s="1309" t="s">
        <v>13429</v>
      </c>
      <c r="C4100" s="1309" t="s">
        <v>758</v>
      </c>
      <c r="D4100" s="1309" t="s">
        <v>9326</v>
      </c>
      <c r="E4100" s="1313">
        <v>16.059999999999999</v>
      </c>
    </row>
    <row r="4101" spans="1:5">
      <c r="A4101" s="1309">
        <v>6149</v>
      </c>
      <c r="B4101" s="1309" t="s">
        <v>13430</v>
      </c>
      <c r="C4101" s="1309" t="s">
        <v>758</v>
      </c>
      <c r="D4101" s="1309" t="s">
        <v>9326</v>
      </c>
      <c r="E4101" s="1313">
        <v>15.16</v>
      </c>
    </row>
    <row r="4102" spans="1:5">
      <c r="A4102" s="1309">
        <v>6146</v>
      </c>
      <c r="B4102" s="1309" t="s">
        <v>13431</v>
      </c>
      <c r="C4102" s="1309" t="s">
        <v>758</v>
      </c>
      <c r="D4102" s="1309" t="s">
        <v>9326</v>
      </c>
      <c r="E4102" s="1313">
        <v>16.09</v>
      </c>
    </row>
    <row r="4103" spans="1:5">
      <c r="A4103" s="1309">
        <v>26026</v>
      </c>
      <c r="B4103" s="1309" t="s">
        <v>13432</v>
      </c>
      <c r="C4103" s="1309" t="s">
        <v>9401</v>
      </c>
      <c r="D4103" s="1309" t="s">
        <v>9326</v>
      </c>
      <c r="E4103" s="1313">
        <v>2.96</v>
      </c>
    </row>
    <row r="4104" spans="1:5">
      <c r="A4104" s="1309">
        <v>39961</v>
      </c>
      <c r="B4104" s="1309" t="s">
        <v>13433</v>
      </c>
      <c r="C4104" s="1309" t="s">
        <v>758</v>
      </c>
      <c r="D4104" s="1309" t="s">
        <v>9326</v>
      </c>
      <c r="E4104" s="1313">
        <v>23.26</v>
      </c>
    </row>
    <row r="4105" spans="1:5">
      <c r="A4105" s="1309">
        <v>42433</v>
      </c>
      <c r="B4105" s="1309" t="s">
        <v>13434</v>
      </c>
      <c r="C4105" s="1309" t="s">
        <v>758</v>
      </c>
      <c r="D4105" s="1309" t="s">
        <v>9340</v>
      </c>
      <c r="E4105" s="1314">
        <v>3669.38</v>
      </c>
    </row>
    <row r="4106" spans="1:5">
      <c r="A4106" s="1309">
        <v>42434</v>
      </c>
      <c r="B4106" s="1309" t="s">
        <v>13435</v>
      </c>
      <c r="C4106" s="1309" t="s">
        <v>758</v>
      </c>
      <c r="D4106" s="1309" t="s">
        <v>9340</v>
      </c>
      <c r="E4106" s="1314">
        <v>3965.3</v>
      </c>
    </row>
    <row r="4107" spans="1:5">
      <c r="A4107" s="1309">
        <v>42435</v>
      </c>
      <c r="B4107" s="1309" t="s">
        <v>13436</v>
      </c>
      <c r="C4107" s="1309" t="s">
        <v>758</v>
      </c>
      <c r="D4107" s="1309" t="s">
        <v>9340</v>
      </c>
      <c r="E4107" s="1314">
        <v>1977.35</v>
      </c>
    </row>
    <row r="4108" spans="1:5">
      <c r="A4108" s="1309">
        <v>38061</v>
      </c>
      <c r="B4108" s="1309" t="s">
        <v>13437</v>
      </c>
      <c r="C4108" s="1309" t="s">
        <v>758</v>
      </c>
      <c r="D4108" s="1309" t="s">
        <v>9326</v>
      </c>
      <c r="E4108" s="1313">
        <v>36.659999999999997</v>
      </c>
    </row>
    <row r="4109" spans="1:5">
      <c r="A4109" s="1309">
        <v>20250</v>
      </c>
      <c r="B4109" s="1309" t="s">
        <v>13438</v>
      </c>
      <c r="C4109" s="1309" t="s">
        <v>9401</v>
      </c>
      <c r="D4109" s="1309" t="s">
        <v>9340</v>
      </c>
      <c r="E4109" s="1313">
        <v>17.649999999999999</v>
      </c>
    </row>
    <row r="4110" spans="1:5">
      <c r="A4110" s="1309">
        <v>13388</v>
      </c>
      <c r="B4110" s="1309" t="s">
        <v>13439</v>
      </c>
      <c r="C4110" s="1309" t="s">
        <v>9401</v>
      </c>
      <c r="D4110" s="1309" t="s">
        <v>9326</v>
      </c>
      <c r="E4110" s="1313">
        <v>114.31</v>
      </c>
    </row>
    <row r="4111" spans="1:5">
      <c r="A4111" s="1309">
        <v>39914</v>
      </c>
      <c r="B4111" s="1309" t="s">
        <v>13440</v>
      </c>
      <c r="C4111" s="1309" t="s">
        <v>9401</v>
      </c>
      <c r="D4111" s="1309" t="s">
        <v>9340</v>
      </c>
      <c r="E4111" s="1313">
        <v>273.60000000000002</v>
      </c>
    </row>
    <row r="4112" spans="1:5">
      <c r="A4112" s="1309">
        <v>12732</v>
      </c>
      <c r="B4112" s="1309" t="s">
        <v>13441</v>
      </c>
      <c r="C4112" s="1309" t="s">
        <v>758</v>
      </c>
      <c r="D4112" s="1309" t="s">
        <v>9340</v>
      </c>
      <c r="E4112" s="1313">
        <v>315.69</v>
      </c>
    </row>
    <row r="4113" spans="1:5">
      <c r="A4113" s="1309">
        <v>6160</v>
      </c>
      <c r="B4113" s="1309" t="s">
        <v>13442</v>
      </c>
      <c r="C4113" s="1309" t="s">
        <v>9513</v>
      </c>
      <c r="D4113" s="1309" t="s">
        <v>9330</v>
      </c>
      <c r="E4113" s="1313">
        <v>17.52</v>
      </c>
    </row>
    <row r="4114" spans="1:5">
      <c r="A4114" s="1309">
        <v>41087</v>
      </c>
      <c r="B4114" s="1309" t="s">
        <v>13443</v>
      </c>
      <c r="C4114" s="1309" t="s">
        <v>730</v>
      </c>
      <c r="D4114" s="1309" t="s">
        <v>9326</v>
      </c>
      <c r="E4114" s="1314">
        <v>3122</v>
      </c>
    </row>
    <row r="4115" spans="1:5">
      <c r="A4115" s="1309">
        <v>6166</v>
      </c>
      <c r="B4115" s="1309" t="s">
        <v>13444</v>
      </c>
      <c r="C4115" s="1309" t="s">
        <v>9513</v>
      </c>
      <c r="D4115" s="1309" t="s">
        <v>9326</v>
      </c>
      <c r="E4115" s="1313">
        <v>19.55</v>
      </c>
    </row>
    <row r="4116" spans="1:5">
      <c r="A4116" s="1309">
        <v>41088</v>
      </c>
      <c r="B4116" s="1309" t="s">
        <v>13445</v>
      </c>
      <c r="C4116" s="1309" t="s">
        <v>730</v>
      </c>
      <c r="D4116" s="1309" t="s">
        <v>9326</v>
      </c>
      <c r="E4116" s="1314">
        <v>3485.37</v>
      </c>
    </row>
    <row r="4117" spans="1:5">
      <c r="A4117" s="1309">
        <v>20232</v>
      </c>
      <c r="B4117" s="1309" t="s">
        <v>13446</v>
      </c>
      <c r="C4117" s="1309" t="s">
        <v>689</v>
      </c>
      <c r="D4117" s="1309" t="s">
        <v>9326</v>
      </c>
      <c r="E4117" s="1313">
        <v>80.06</v>
      </c>
    </row>
    <row r="4118" spans="1:5">
      <c r="A4118" s="1309">
        <v>10856</v>
      </c>
      <c r="B4118" s="1309" t="s">
        <v>13447</v>
      </c>
      <c r="C4118" s="1309" t="s">
        <v>689</v>
      </c>
      <c r="D4118" s="1309" t="s">
        <v>9340</v>
      </c>
      <c r="E4118" s="1313">
        <v>84.17</v>
      </c>
    </row>
    <row r="4119" spans="1:5">
      <c r="A4119" s="1309">
        <v>4828</v>
      </c>
      <c r="B4119" s="1309" t="s">
        <v>13448</v>
      </c>
      <c r="C4119" s="1309" t="s">
        <v>689</v>
      </c>
      <c r="D4119" s="1309" t="s">
        <v>9326</v>
      </c>
      <c r="E4119" s="1313">
        <v>40.51</v>
      </c>
    </row>
    <row r="4120" spans="1:5">
      <c r="A4120" s="1309">
        <v>20249</v>
      </c>
      <c r="B4120" s="1309" t="s">
        <v>13449</v>
      </c>
      <c r="C4120" s="1309" t="s">
        <v>689</v>
      </c>
      <c r="D4120" s="1309" t="s">
        <v>9326</v>
      </c>
      <c r="E4120" s="1313">
        <v>22.18</v>
      </c>
    </row>
    <row r="4121" spans="1:5">
      <c r="A4121" s="1309">
        <v>11609</v>
      </c>
      <c r="B4121" s="1309" t="s">
        <v>13450</v>
      </c>
      <c r="C4121" s="1309" t="s">
        <v>9346</v>
      </c>
      <c r="D4121" s="1309" t="s">
        <v>9326</v>
      </c>
      <c r="E4121" s="1313">
        <v>12.39</v>
      </c>
    </row>
    <row r="4122" spans="1:5">
      <c r="A4122" s="1309">
        <v>20083</v>
      </c>
      <c r="B4122" s="1309" t="s">
        <v>13451</v>
      </c>
      <c r="C4122" s="1309" t="s">
        <v>758</v>
      </c>
      <c r="D4122" s="1309" t="s">
        <v>9326</v>
      </c>
      <c r="E4122" s="1313">
        <v>75.84</v>
      </c>
    </row>
    <row r="4123" spans="1:5">
      <c r="A4123" s="1309">
        <v>10691</v>
      </c>
      <c r="B4123" s="1309" t="s">
        <v>13452</v>
      </c>
      <c r="C4123" s="1309" t="s">
        <v>9346</v>
      </c>
      <c r="D4123" s="1309" t="s">
        <v>9326</v>
      </c>
      <c r="E4123" s="1313">
        <v>52.02</v>
      </c>
    </row>
    <row r="4124" spans="1:5">
      <c r="A4124" s="1309">
        <v>12295</v>
      </c>
      <c r="B4124" s="1309" t="s">
        <v>13453</v>
      </c>
      <c r="C4124" s="1309" t="s">
        <v>758</v>
      </c>
      <c r="D4124" s="1309" t="s">
        <v>9326</v>
      </c>
      <c r="E4124" s="1313">
        <v>2.69</v>
      </c>
    </row>
    <row r="4125" spans="1:5">
      <c r="A4125" s="1309">
        <v>12296</v>
      </c>
      <c r="B4125" s="1309" t="s">
        <v>13454</v>
      </c>
      <c r="C4125" s="1309" t="s">
        <v>758</v>
      </c>
      <c r="D4125" s="1309" t="s">
        <v>9326</v>
      </c>
      <c r="E4125" s="1313">
        <v>3.48</v>
      </c>
    </row>
    <row r="4126" spans="1:5">
      <c r="A4126" s="1309">
        <v>12294</v>
      </c>
      <c r="B4126" s="1309" t="s">
        <v>13455</v>
      </c>
      <c r="C4126" s="1309" t="s">
        <v>758</v>
      </c>
      <c r="D4126" s="1309" t="s">
        <v>9326</v>
      </c>
      <c r="E4126" s="1313">
        <v>8.35</v>
      </c>
    </row>
    <row r="4127" spans="1:5">
      <c r="A4127" s="1309">
        <v>14543</v>
      </c>
      <c r="B4127" s="1309" t="s">
        <v>13456</v>
      </c>
      <c r="C4127" s="1309" t="s">
        <v>758</v>
      </c>
      <c r="D4127" s="1309" t="s">
        <v>9326</v>
      </c>
      <c r="E4127" s="1313">
        <v>5.96</v>
      </c>
    </row>
    <row r="4128" spans="1:5">
      <c r="A4128" s="1309">
        <v>13329</v>
      </c>
      <c r="B4128" s="1309" t="s">
        <v>13457</v>
      </c>
      <c r="C4128" s="1309" t="s">
        <v>758</v>
      </c>
      <c r="D4128" s="1309" t="s">
        <v>9330</v>
      </c>
      <c r="E4128" s="1313">
        <v>3.5</v>
      </c>
    </row>
    <row r="4129" spans="1:5">
      <c r="A4129" s="1309">
        <v>21044</v>
      </c>
      <c r="B4129" s="1309" t="s">
        <v>13458</v>
      </c>
      <c r="C4129" s="1309" t="s">
        <v>758</v>
      </c>
      <c r="D4129" s="1309" t="s">
        <v>9340</v>
      </c>
      <c r="E4129" s="1313">
        <v>29.63</v>
      </c>
    </row>
    <row r="4130" spans="1:5">
      <c r="A4130" s="1309">
        <v>21045</v>
      </c>
      <c r="B4130" s="1309" t="s">
        <v>13459</v>
      </c>
      <c r="C4130" s="1309" t="s">
        <v>758</v>
      </c>
      <c r="D4130" s="1309" t="s">
        <v>9340</v>
      </c>
      <c r="E4130" s="1313">
        <v>40.590000000000003</v>
      </c>
    </row>
    <row r="4131" spans="1:5">
      <c r="A4131" s="1309">
        <v>21040</v>
      </c>
      <c r="B4131" s="1309" t="s">
        <v>13460</v>
      </c>
      <c r="C4131" s="1309" t="s">
        <v>758</v>
      </c>
      <c r="D4131" s="1309" t="s">
        <v>9340</v>
      </c>
      <c r="E4131" s="1313">
        <v>29</v>
      </c>
    </row>
    <row r="4132" spans="1:5">
      <c r="A4132" s="1309">
        <v>21041</v>
      </c>
      <c r="B4132" s="1309" t="s">
        <v>13461</v>
      </c>
      <c r="C4132" s="1309" t="s">
        <v>758</v>
      </c>
      <c r="D4132" s="1309" t="s">
        <v>9340</v>
      </c>
      <c r="E4132" s="1313">
        <v>35</v>
      </c>
    </row>
    <row r="4133" spans="1:5">
      <c r="A4133" s="1309">
        <v>21047</v>
      </c>
      <c r="B4133" s="1309" t="s">
        <v>13462</v>
      </c>
      <c r="C4133" s="1309" t="s">
        <v>758</v>
      </c>
      <c r="D4133" s="1309" t="s">
        <v>9340</v>
      </c>
      <c r="E4133" s="1313">
        <v>43.69</v>
      </c>
    </row>
    <row r="4134" spans="1:5">
      <c r="A4134" s="1309">
        <v>21043</v>
      </c>
      <c r="B4134" s="1309" t="s">
        <v>13463</v>
      </c>
      <c r="C4134" s="1309" t="s">
        <v>758</v>
      </c>
      <c r="D4134" s="1309" t="s">
        <v>9340</v>
      </c>
      <c r="E4134" s="1313">
        <v>42.54</v>
      </c>
    </row>
    <row r="4135" spans="1:5">
      <c r="A4135" s="1309">
        <v>21042</v>
      </c>
      <c r="B4135" s="1309" t="s">
        <v>13464</v>
      </c>
      <c r="C4135" s="1309" t="s">
        <v>758</v>
      </c>
      <c r="D4135" s="1309" t="s">
        <v>9340</v>
      </c>
      <c r="E4135" s="1313">
        <v>33.67</v>
      </c>
    </row>
    <row r="4136" spans="1:5">
      <c r="A4136" s="1309">
        <v>14149</v>
      </c>
      <c r="B4136" s="1309" t="s">
        <v>13465</v>
      </c>
      <c r="C4136" s="1309" t="s">
        <v>11554</v>
      </c>
      <c r="D4136" s="1309" t="s">
        <v>9340</v>
      </c>
      <c r="E4136" s="1313">
        <v>188.98</v>
      </c>
    </row>
    <row r="4137" spans="1:5">
      <c r="A4137" s="1309">
        <v>38099</v>
      </c>
      <c r="B4137" s="1309" t="s">
        <v>13466</v>
      </c>
      <c r="C4137" s="1309" t="s">
        <v>758</v>
      </c>
      <c r="D4137" s="1309" t="s">
        <v>9326</v>
      </c>
      <c r="E4137" s="1313">
        <v>1.46</v>
      </c>
    </row>
    <row r="4138" spans="1:5">
      <c r="A4138" s="1309">
        <v>38100</v>
      </c>
      <c r="B4138" s="1309" t="s">
        <v>13467</v>
      </c>
      <c r="C4138" s="1309" t="s">
        <v>758</v>
      </c>
      <c r="D4138" s="1309" t="s">
        <v>9326</v>
      </c>
      <c r="E4138" s="1313">
        <v>2.39</v>
      </c>
    </row>
    <row r="4139" spans="1:5">
      <c r="A4139" s="1309">
        <v>20061</v>
      </c>
      <c r="B4139" s="1309" t="s">
        <v>13468</v>
      </c>
      <c r="C4139" s="1309" t="s">
        <v>758</v>
      </c>
      <c r="D4139" s="1309" t="s">
        <v>9340</v>
      </c>
      <c r="E4139" s="1313">
        <v>3.78</v>
      </c>
    </row>
    <row r="4140" spans="1:5">
      <c r="A4140" s="1309">
        <v>7576</v>
      </c>
      <c r="B4140" s="1309" t="s">
        <v>13469</v>
      </c>
      <c r="C4140" s="1309" t="s">
        <v>758</v>
      </c>
      <c r="D4140" s="1309" t="s">
        <v>9340</v>
      </c>
      <c r="E4140" s="1313">
        <v>182.66</v>
      </c>
    </row>
    <row r="4141" spans="1:5">
      <c r="A4141" s="1309">
        <v>3384</v>
      </c>
      <c r="B4141" s="1309" t="s">
        <v>13470</v>
      </c>
      <c r="C4141" s="1309" t="s">
        <v>758</v>
      </c>
      <c r="D4141" s="1309" t="s">
        <v>9326</v>
      </c>
      <c r="E4141" s="1313">
        <v>8.18</v>
      </c>
    </row>
    <row r="4142" spans="1:5">
      <c r="A4142" s="1309">
        <v>7572</v>
      </c>
      <c r="B4142" s="1309" t="s">
        <v>13471</v>
      </c>
      <c r="C4142" s="1309" t="s">
        <v>758</v>
      </c>
      <c r="D4142" s="1309" t="s">
        <v>9326</v>
      </c>
      <c r="E4142" s="1313">
        <v>5.99</v>
      </c>
    </row>
    <row r="4143" spans="1:5">
      <c r="A4143" s="1309">
        <v>3396</v>
      </c>
      <c r="B4143" s="1309" t="s">
        <v>13472</v>
      </c>
      <c r="C4143" s="1309" t="s">
        <v>758</v>
      </c>
      <c r="D4143" s="1309" t="s">
        <v>9326</v>
      </c>
      <c r="E4143" s="1313">
        <v>4.05</v>
      </c>
    </row>
    <row r="4144" spans="1:5">
      <c r="A4144" s="1309">
        <v>37590</v>
      </c>
      <c r="B4144" s="1309" t="s">
        <v>13473</v>
      </c>
      <c r="C4144" s="1309" t="s">
        <v>758</v>
      </c>
      <c r="D4144" s="1309" t="s">
        <v>9340</v>
      </c>
      <c r="E4144" s="1313">
        <v>21.8</v>
      </c>
    </row>
    <row r="4145" spans="1:5">
      <c r="A4145" s="1309">
        <v>37591</v>
      </c>
      <c r="B4145" s="1309" t="s">
        <v>13474</v>
      </c>
      <c r="C4145" s="1309" t="s">
        <v>758</v>
      </c>
      <c r="D4145" s="1309" t="s">
        <v>9340</v>
      </c>
      <c r="E4145" s="1313">
        <v>26.21</v>
      </c>
    </row>
    <row r="4146" spans="1:5">
      <c r="A4146" s="1309">
        <v>12626</v>
      </c>
      <c r="B4146" s="1309" t="s">
        <v>13475</v>
      </c>
      <c r="C4146" s="1309" t="s">
        <v>758</v>
      </c>
      <c r="D4146" s="1309" t="s">
        <v>9340</v>
      </c>
      <c r="E4146" s="1313">
        <v>18.149999999999999</v>
      </c>
    </row>
    <row r="4147" spans="1:5">
      <c r="A4147" s="1309">
        <v>11033</v>
      </c>
      <c r="B4147" s="1309" t="s">
        <v>13476</v>
      </c>
      <c r="C4147" s="1309" t="s">
        <v>758</v>
      </c>
      <c r="D4147" s="1309" t="s">
        <v>9326</v>
      </c>
      <c r="E4147" s="1313">
        <v>7.8</v>
      </c>
    </row>
    <row r="4148" spans="1:5">
      <c r="A4148" s="1309">
        <v>390</v>
      </c>
      <c r="B4148" s="1309" t="s">
        <v>13477</v>
      </c>
      <c r="C4148" s="1309" t="s">
        <v>758</v>
      </c>
      <c r="D4148" s="1309" t="s">
        <v>9326</v>
      </c>
      <c r="E4148" s="1313">
        <v>7.33</v>
      </c>
    </row>
    <row r="4149" spans="1:5">
      <c r="A4149" s="1309">
        <v>42436</v>
      </c>
      <c r="B4149" s="1309" t="s">
        <v>13478</v>
      </c>
      <c r="C4149" s="1309" t="s">
        <v>758</v>
      </c>
      <c r="D4149" s="1309" t="s">
        <v>9340</v>
      </c>
      <c r="E4149" s="1314">
        <v>2069.7199999999998</v>
      </c>
    </row>
    <row r="4150" spans="1:5">
      <c r="A4150" s="1309">
        <v>6193</v>
      </c>
      <c r="B4150" s="1309" t="s">
        <v>13479</v>
      </c>
      <c r="C4150" s="1309" t="s">
        <v>689</v>
      </c>
      <c r="D4150" s="1309" t="s">
        <v>9326</v>
      </c>
      <c r="E4150" s="1313">
        <v>20.91</v>
      </c>
    </row>
    <row r="4151" spans="1:5">
      <c r="A4151" s="1309">
        <v>6194</v>
      </c>
      <c r="B4151" s="1309" t="s">
        <v>13480</v>
      </c>
      <c r="C4151" s="1309" t="s">
        <v>689</v>
      </c>
      <c r="D4151" s="1309" t="s">
        <v>9326</v>
      </c>
      <c r="E4151" s="1313">
        <v>5.95</v>
      </c>
    </row>
    <row r="4152" spans="1:5">
      <c r="A4152" s="1309">
        <v>10567</v>
      </c>
      <c r="B4152" s="1309" t="s">
        <v>13481</v>
      </c>
      <c r="C4152" s="1309" t="s">
        <v>689</v>
      </c>
      <c r="D4152" s="1309" t="s">
        <v>9326</v>
      </c>
      <c r="E4152" s="1313">
        <v>9.43</v>
      </c>
    </row>
    <row r="4153" spans="1:5">
      <c r="A4153" s="1309">
        <v>6212</v>
      </c>
      <c r="B4153" s="1309" t="s">
        <v>13482</v>
      </c>
      <c r="C4153" s="1309" t="s">
        <v>689</v>
      </c>
      <c r="D4153" s="1309" t="s">
        <v>9330</v>
      </c>
      <c r="E4153" s="1313">
        <v>13.84</v>
      </c>
    </row>
    <row r="4154" spans="1:5">
      <c r="A4154" s="1309">
        <v>3993</v>
      </c>
      <c r="B4154" s="1309" t="s">
        <v>13483</v>
      </c>
      <c r="C4154" s="1309" t="s">
        <v>819</v>
      </c>
      <c r="D4154" s="1309" t="s">
        <v>9326</v>
      </c>
      <c r="E4154" s="1313">
        <v>135.18</v>
      </c>
    </row>
    <row r="4155" spans="1:5">
      <c r="A4155" s="1309">
        <v>3990</v>
      </c>
      <c r="B4155" s="1309" t="s">
        <v>13484</v>
      </c>
      <c r="C4155" s="1309" t="s">
        <v>689</v>
      </c>
      <c r="D4155" s="1309" t="s">
        <v>9326</v>
      </c>
      <c r="E4155" s="1313">
        <v>25.43</v>
      </c>
    </row>
    <row r="4156" spans="1:5">
      <c r="A4156" s="1309">
        <v>3992</v>
      </c>
      <c r="B4156" s="1309" t="s">
        <v>13485</v>
      </c>
      <c r="C4156" s="1309" t="s">
        <v>689</v>
      </c>
      <c r="D4156" s="1309" t="s">
        <v>9326</v>
      </c>
      <c r="E4156" s="1313">
        <v>34.340000000000003</v>
      </c>
    </row>
    <row r="4157" spans="1:5">
      <c r="A4157" s="1309">
        <v>6178</v>
      </c>
      <c r="B4157" s="1309" t="s">
        <v>13486</v>
      </c>
      <c r="C4157" s="1309" t="s">
        <v>819</v>
      </c>
      <c r="D4157" s="1309" t="s">
        <v>9340</v>
      </c>
      <c r="E4157" s="1313">
        <v>214.6</v>
      </c>
    </row>
    <row r="4158" spans="1:5">
      <c r="A4158" s="1309">
        <v>6180</v>
      </c>
      <c r="B4158" s="1309" t="s">
        <v>13487</v>
      </c>
      <c r="C4158" s="1309" t="s">
        <v>819</v>
      </c>
      <c r="D4158" s="1309" t="s">
        <v>9340</v>
      </c>
      <c r="E4158" s="1313">
        <v>231.61</v>
      </c>
    </row>
    <row r="4159" spans="1:5">
      <c r="A4159" s="1309">
        <v>6182</v>
      </c>
      <c r="B4159" s="1309" t="s">
        <v>13488</v>
      </c>
      <c r="C4159" s="1309" t="s">
        <v>819</v>
      </c>
      <c r="D4159" s="1309" t="s">
        <v>9340</v>
      </c>
      <c r="E4159" s="1313">
        <v>287.48</v>
      </c>
    </row>
    <row r="4160" spans="1:5">
      <c r="A4160" s="1309">
        <v>43614</v>
      </c>
      <c r="B4160" s="1309" t="s">
        <v>13489</v>
      </c>
      <c r="C4160" s="1309" t="s">
        <v>689</v>
      </c>
      <c r="D4160" s="1309" t="s">
        <v>9326</v>
      </c>
      <c r="E4160" s="1313">
        <v>17.18</v>
      </c>
    </row>
    <row r="4161" spans="1:5">
      <c r="A4161" s="1309">
        <v>6189</v>
      </c>
      <c r="B4161" s="1309" t="s">
        <v>13490</v>
      </c>
      <c r="C4161" s="1309" t="s">
        <v>689</v>
      </c>
      <c r="D4161" s="1309" t="s">
        <v>9326</v>
      </c>
      <c r="E4161" s="1313">
        <v>30.52</v>
      </c>
    </row>
    <row r="4162" spans="1:5">
      <c r="A4162" s="1309">
        <v>6214</v>
      </c>
      <c r="B4162" s="1309" t="s">
        <v>13491</v>
      </c>
      <c r="C4162" s="1309" t="s">
        <v>819</v>
      </c>
      <c r="D4162" s="1309" t="s">
        <v>9340</v>
      </c>
      <c r="E4162" s="1313">
        <v>134.43</v>
      </c>
    </row>
    <row r="4163" spans="1:5">
      <c r="A4163" s="1309">
        <v>36153</v>
      </c>
      <c r="B4163" s="1309" t="s">
        <v>13492</v>
      </c>
      <c r="C4163" s="1309" t="s">
        <v>758</v>
      </c>
      <c r="D4163" s="1309" t="s">
        <v>9326</v>
      </c>
      <c r="E4163" s="1313">
        <v>197.28</v>
      </c>
    </row>
    <row r="4164" spans="1:5">
      <c r="A4164" s="1309">
        <v>10740</v>
      </c>
      <c r="B4164" s="1309" t="s">
        <v>13493</v>
      </c>
      <c r="C4164" s="1309" t="s">
        <v>758</v>
      </c>
      <c r="D4164" s="1309" t="s">
        <v>9340</v>
      </c>
      <c r="E4164" s="1314">
        <v>10532.65</v>
      </c>
    </row>
    <row r="4165" spans="1:5">
      <c r="A4165" s="1309">
        <v>13914</v>
      </c>
      <c r="B4165" s="1309" t="s">
        <v>13494</v>
      </c>
      <c r="C4165" s="1309" t="s">
        <v>758</v>
      </c>
      <c r="D4165" s="1309" t="s">
        <v>9340</v>
      </c>
      <c r="E4165" s="1313">
        <v>762.08</v>
      </c>
    </row>
    <row r="4166" spans="1:5">
      <c r="A4166" s="1309">
        <v>10742</v>
      </c>
      <c r="B4166" s="1309" t="s">
        <v>13495</v>
      </c>
      <c r="C4166" s="1309" t="s">
        <v>758</v>
      </c>
      <c r="D4166" s="1309" t="s">
        <v>9340</v>
      </c>
      <c r="E4166" s="1314">
        <v>1111.5</v>
      </c>
    </row>
    <row r="4167" spans="1:5">
      <c r="A4167" s="1309">
        <v>38465</v>
      </c>
      <c r="B4167" s="1309" t="s">
        <v>13496</v>
      </c>
      <c r="C4167" s="1309" t="s">
        <v>758</v>
      </c>
      <c r="D4167" s="1309" t="s">
        <v>9326</v>
      </c>
      <c r="E4167" s="1313">
        <v>32.39</v>
      </c>
    </row>
    <row r="4168" spans="1:5">
      <c r="A4168" s="1309">
        <v>7543</v>
      </c>
      <c r="B4168" s="1309" t="s">
        <v>13497</v>
      </c>
      <c r="C4168" s="1309" t="s">
        <v>758</v>
      </c>
      <c r="D4168" s="1309" t="s">
        <v>9326</v>
      </c>
      <c r="E4168" s="1313">
        <v>5.42</v>
      </c>
    </row>
    <row r="4169" spans="1:5">
      <c r="A4169" s="1309">
        <v>43427</v>
      </c>
      <c r="B4169" s="1309" t="s">
        <v>13498</v>
      </c>
      <c r="C4169" s="1309" t="s">
        <v>758</v>
      </c>
      <c r="D4169" s="1309" t="s">
        <v>9326</v>
      </c>
      <c r="E4169" s="1314">
        <v>1700.84</v>
      </c>
    </row>
    <row r="4170" spans="1:5">
      <c r="A4170" s="1309">
        <v>41613</v>
      </c>
      <c r="B4170" s="1309" t="s">
        <v>13499</v>
      </c>
      <c r="C4170" s="1309" t="s">
        <v>758</v>
      </c>
      <c r="D4170" s="1309" t="s">
        <v>9326</v>
      </c>
      <c r="E4170" s="1313">
        <v>109.33</v>
      </c>
    </row>
    <row r="4171" spans="1:5">
      <c r="A4171" s="1309">
        <v>41614</v>
      </c>
      <c r="B4171" s="1309" t="s">
        <v>13500</v>
      </c>
      <c r="C4171" s="1309" t="s">
        <v>758</v>
      </c>
      <c r="D4171" s="1309" t="s">
        <v>9326</v>
      </c>
      <c r="E4171" s="1313">
        <v>139.31</v>
      </c>
    </row>
    <row r="4172" spans="1:5">
      <c r="A4172" s="1309">
        <v>41615</v>
      </c>
      <c r="B4172" s="1309" t="s">
        <v>13501</v>
      </c>
      <c r="C4172" s="1309" t="s">
        <v>758</v>
      </c>
      <c r="D4172" s="1309" t="s">
        <v>9326</v>
      </c>
      <c r="E4172" s="1313">
        <v>215.31</v>
      </c>
    </row>
    <row r="4173" spans="1:5">
      <c r="A4173" s="1309">
        <v>41616</v>
      </c>
      <c r="B4173" s="1309" t="s">
        <v>13502</v>
      </c>
      <c r="C4173" s="1309" t="s">
        <v>758</v>
      </c>
      <c r="D4173" s="1309" t="s">
        <v>9326</v>
      </c>
      <c r="E4173" s="1313">
        <v>321.70999999999998</v>
      </c>
    </row>
    <row r="4174" spans="1:5">
      <c r="A4174" s="1309">
        <v>41617</v>
      </c>
      <c r="B4174" s="1309" t="s">
        <v>13503</v>
      </c>
      <c r="C4174" s="1309" t="s">
        <v>758</v>
      </c>
      <c r="D4174" s="1309" t="s">
        <v>9326</v>
      </c>
      <c r="E4174" s="1313">
        <v>639.67999999999995</v>
      </c>
    </row>
    <row r="4175" spans="1:5">
      <c r="A4175" s="1309">
        <v>41618</v>
      </c>
      <c r="B4175" s="1309" t="s">
        <v>13504</v>
      </c>
      <c r="C4175" s="1309" t="s">
        <v>758</v>
      </c>
      <c r="D4175" s="1309" t="s">
        <v>9326</v>
      </c>
      <c r="E4175" s="1314">
        <v>1177.6199999999999</v>
      </c>
    </row>
    <row r="4176" spans="1:5">
      <c r="A4176" s="1309">
        <v>43428</v>
      </c>
      <c r="B4176" s="1309" t="s">
        <v>13505</v>
      </c>
      <c r="C4176" s="1309" t="s">
        <v>758</v>
      </c>
      <c r="D4176" s="1309" t="s">
        <v>9326</v>
      </c>
      <c r="E4176" s="1314">
        <v>2068.52</v>
      </c>
    </row>
    <row r="4177" spans="1:5">
      <c r="A4177" s="1309">
        <v>41619</v>
      </c>
      <c r="B4177" s="1309" t="s">
        <v>13506</v>
      </c>
      <c r="C4177" s="1309" t="s">
        <v>758</v>
      </c>
      <c r="D4177" s="1309" t="s">
        <v>9326</v>
      </c>
      <c r="E4177" s="1313">
        <v>134.02000000000001</v>
      </c>
    </row>
    <row r="4178" spans="1:5">
      <c r="A4178" s="1309">
        <v>41620</v>
      </c>
      <c r="B4178" s="1309" t="s">
        <v>13507</v>
      </c>
      <c r="C4178" s="1309" t="s">
        <v>758</v>
      </c>
      <c r="D4178" s="1309" t="s">
        <v>9326</v>
      </c>
      <c r="E4178" s="1313">
        <v>169.29</v>
      </c>
    </row>
    <row r="4179" spans="1:5">
      <c r="A4179" s="1309">
        <v>41622</v>
      </c>
      <c r="B4179" s="1309" t="s">
        <v>13508</v>
      </c>
      <c r="C4179" s="1309" t="s">
        <v>758</v>
      </c>
      <c r="D4179" s="1309" t="s">
        <v>9326</v>
      </c>
      <c r="E4179" s="1313">
        <v>293.61</v>
      </c>
    </row>
    <row r="4180" spans="1:5">
      <c r="A4180" s="1309">
        <v>41623</v>
      </c>
      <c r="B4180" s="1309" t="s">
        <v>13509</v>
      </c>
      <c r="C4180" s="1309" t="s">
        <v>758</v>
      </c>
      <c r="D4180" s="1309" t="s">
        <v>9326</v>
      </c>
      <c r="E4180" s="1313">
        <v>451.44</v>
      </c>
    </row>
    <row r="4181" spans="1:5">
      <c r="A4181" s="1309">
        <v>41624</v>
      </c>
      <c r="B4181" s="1309" t="s">
        <v>13510</v>
      </c>
      <c r="C4181" s="1309" t="s">
        <v>758</v>
      </c>
      <c r="D4181" s="1309" t="s">
        <v>9326</v>
      </c>
      <c r="E4181" s="1313">
        <v>846.45</v>
      </c>
    </row>
    <row r="4182" spans="1:5">
      <c r="A4182" s="1309">
        <v>41625</v>
      </c>
      <c r="B4182" s="1309" t="s">
        <v>13511</v>
      </c>
      <c r="C4182" s="1309" t="s">
        <v>758</v>
      </c>
      <c r="D4182" s="1309" t="s">
        <v>9326</v>
      </c>
      <c r="E4182" s="1314">
        <v>1302.3</v>
      </c>
    </row>
    <row r="4183" spans="1:5">
      <c r="A4183" s="1309">
        <v>39352</v>
      </c>
      <c r="B4183" s="1309" t="s">
        <v>13512</v>
      </c>
      <c r="C4183" s="1309" t="s">
        <v>758</v>
      </c>
      <c r="D4183" s="1309" t="s">
        <v>9326</v>
      </c>
      <c r="E4183" s="1313">
        <v>3.34</v>
      </c>
    </row>
    <row r="4184" spans="1:5">
      <c r="A4184" s="1309">
        <v>39346</v>
      </c>
      <c r="B4184" s="1309" t="s">
        <v>13513</v>
      </c>
      <c r="C4184" s="1309" t="s">
        <v>758</v>
      </c>
      <c r="D4184" s="1309" t="s">
        <v>9326</v>
      </c>
      <c r="E4184" s="1313">
        <v>3.34</v>
      </c>
    </row>
    <row r="4185" spans="1:5">
      <c r="A4185" s="1309">
        <v>39350</v>
      </c>
      <c r="B4185" s="1309" t="s">
        <v>13514</v>
      </c>
      <c r="C4185" s="1309" t="s">
        <v>758</v>
      </c>
      <c r="D4185" s="1309" t="s">
        <v>9326</v>
      </c>
      <c r="E4185" s="1313">
        <v>3.6</v>
      </c>
    </row>
    <row r="4186" spans="1:5">
      <c r="A4186" s="1309">
        <v>39351</v>
      </c>
      <c r="B4186" s="1309" t="s">
        <v>13515</v>
      </c>
      <c r="C4186" s="1309" t="s">
        <v>758</v>
      </c>
      <c r="D4186" s="1309" t="s">
        <v>9326</v>
      </c>
      <c r="E4186" s="1313">
        <v>4.16</v>
      </c>
    </row>
    <row r="4187" spans="1:5">
      <c r="A4187" s="1309">
        <v>38952</v>
      </c>
      <c r="B4187" s="1309" t="s">
        <v>13516</v>
      </c>
      <c r="C4187" s="1309" t="s">
        <v>758</v>
      </c>
      <c r="D4187" s="1309" t="s">
        <v>9340</v>
      </c>
      <c r="E4187" s="1313">
        <v>4.1900000000000004</v>
      </c>
    </row>
    <row r="4188" spans="1:5">
      <c r="A4188" s="1309">
        <v>38953</v>
      </c>
      <c r="B4188" s="1309" t="s">
        <v>13517</v>
      </c>
      <c r="C4188" s="1309" t="s">
        <v>758</v>
      </c>
      <c r="D4188" s="1309" t="s">
        <v>9340</v>
      </c>
      <c r="E4188" s="1313">
        <v>6.61</v>
      </c>
    </row>
    <row r="4189" spans="1:5">
      <c r="A4189" s="1309">
        <v>38835</v>
      </c>
      <c r="B4189" s="1309" t="s">
        <v>13518</v>
      </c>
      <c r="C4189" s="1309" t="s">
        <v>758</v>
      </c>
      <c r="D4189" s="1309" t="s">
        <v>9340</v>
      </c>
      <c r="E4189" s="1313">
        <v>5.93</v>
      </c>
    </row>
    <row r="4190" spans="1:5">
      <c r="A4190" s="1309">
        <v>38837</v>
      </c>
      <c r="B4190" s="1309" t="s">
        <v>13519</v>
      </c>
      <c r="C4190" s="1309" t="s">
        <v>758</v>
      </c>
      <c r="D4190" s="1309" t="s">
        <v>9340</v>
      </c>
      <c r="E4190" s="1313">
        <v>15.44</v>
      </c>
    </row>
    <row r="4191" spans="1:5">
      <c r="A4191" s="1309">
        <v>38836</v>
      </c>
      <c r="B4191" s="1309" t="s">
        <v>13520</v>
      </c>
      <c r="C4191" s="1309" t="s">
        <v>758</v>
      </c>
      <c r="D4191" s="1309" t="s">
        <v>9340</v>
      </c>
      <c r="E4191" s="1313">
        <v>8.5500000000000007</v>
      </c>
    </row>
    <row r="4192" spans="1:5">
      <c r="A4192" s="1309">
        <v>2666</v>
      </c>
      <c r="B4192" s="1309" t="s">
        <v>13521</v>
      </c>
      <c r="C4192" s="1309" t="s">
        <v>758</v>
      </c>
      <c r="D4192" s="1309" t="s">
        <v>9340</v>
      </c>
      <c r="E4192" s="1313">
        <v>6.84</v>
      </c>
    </row>
    <row r="4193" spans="1:5">
      <c r="A4193" s="1309">
        <v>2668</v>
      </c>
      <c r="B4193" s="1309" t="s">
        <v>13522</v>
      </c>
      <c r="C4193" s="1309" t="s">
        <v>758</v>
      </c>
      <c r="D4193" s="1309" t="s">
        <v>9340</v>
      </c>
      <c r="E4193" s="1313">
        <v>7.81</v>
      </c>
    </row>
    <row r="4194" spans="1:5">
      <c r="A4194" s="1309">
        <v>2664</v>
      </c>
      <c r="B4194" s="1309" t="s">
        <v>13523</v>
      </c>
      <c r="C4194" s="1309" t="s">
        <v>758</v>
      </c>
      <c r="D4194" s="1309" t="s">
        <v>9340</v>
      </c>
      <c r="E4194" s="1313">
        <v>11.52</v>
      </c>
    </row>
    <row r="4195" spans="1:5">
      <c r="A4195" s="1309">
        <v>2662</v>
      </c>
      <c r="B4195" s="1309" t="s">
        <v>13524</v>
      </c>
      <c r="C4195" s="1309" t="s">
        <v>758</v>
      </c>
      <c r="D4195" s="1309" t="s">
        <v>9340</v>
      </c>
      <c r="E4195" s="1313">
        <v>14.14</v>
      </c>
    </row>
    <row r="4196" spans="1:5">
      <c r="A4196" s="1309">
        <v>20964</v>
      </c>
      <c r="B4196" s="1309" t="s">
        <v>13525</v>
      </c>
      <c r="C4196" s="1309" t="s">
        <v>758</v>
      </c>
      <c r="D4196" s="1309" t="s">
        <v>9326</v>
      </c>
      <c r="E4196" s="1313">
        <v>58.57</v>
      </c>
    </row>
    <row r="4197" spans="1:5">
      <c r="A4197" s="1309">
        <v>10905</v>
      </c>
      <c r="B4197" s="1309" t="s">
        <v>13526</v>
      </c>
      <c r="C4197" s="1309" t="s">
        <v>758</v>
      </c>
      <c r="D4197" s="1309" t="s">
        <v>9326</v>
      </c>
      <c r="E4197" s="1313">
        <v>78.569999999999993</v>
      </c>
    </row>
    <row r="4198" spans="1:5">
      <c r="A4198" s="1309">
        <v>42703</v>
      </c>
      <c r="B4198" s="1309" t="s">
        <v>13527</v>
      </c>
      <c r="C4198" s="1309" t="s">
        <v>758</v>
      </c>
      <c r="D4198" s="1309" t="s">
        <v>9340</v>
      </c>
      <c r="E4198" s="1313">
        <v>106.4</v>
      </c>
    </row>
    <row r="4199" spans="1:5">
      <c r="A4199" s="1309">
        <v>42704</v>
      </c>
      <c r="B4199" s="1309" t="s">
        <v>13528</v>
      </c>
      <c r="C4199" s="1309" t="s">
        <v>758</v>
      </c>
      <c r="D4199" s="1309" t="s">
        <v>9340</v>
      </c>
      <c r="E4199" s="1313">
        <v>163.35</v>
      </c>
    </row>
    <row r="4200" spans="1:5">
      <c r="A4200" s="1309">
        <v>42705</v>
      </c>
      <c r="B4200" s="1309" t="s">
        <v>13529</v>
      </c>
      <c r="C4200" s="1309" t="s">
        <v>758</v>
      </c>
      <c r="D4200" s="1309" t="s">
        <v>9340</v>
      </c>
      <c r="E4200" s="1313">
        <v>208.41</v>
      </c>
    </row>
    <row r="4201" spans="1:5">
      <c r="A4201" s="1309">
        <v>42706</v>
      </c>
      <c r="B4201" s="1309" t="s">
        <v>13530</v>
      </c>
      <c r="C4201" s="1309" t="s">
        <v>758</v>
      </c>
      <c r="D4201" s="1309" t="s">
        <v>9340</v>
      </c>
      <c r="E4201" s="1313">
        <v>258.11</v>
      </c>
    </row>
    <row r="4202" spans="1:5">
      <c r="A4202" s="1309">
        <v>11289</v>
      </c>
      <c r="B4202" s="1309" t="s">
        <v>13531</v>
      </c>
      <c r="C4202" s="1309" t="s">
        <v>758</v>
      </c>
      <c r="D4202" s="1309" t="s">
        <v>9340</v>
      </c>
      <c r="E4202" s="1313">
        <v>104.18</v>
      </c>
    </row>
    <row r="4203" spans="1:5">
      <c r="A4203" s="1309">
        <v>11241</v>
      </c>
      <c r="B4203" s="1309" t="s">
        <v>13532</v>
      </c>
      <c r="C4203" s="1309" t="s">
        <v>758</v>
      </c>
      <c r="D4203" s="1309" t="s">
        <v>9340</v>
      </c>
      <c r="E4203" s="1313">
        <v>260.45999999999998</v>
      </c>
    </row>
    <row r="4204" spans="1:5">
      <c r="A4204" s="1309">
        <v>11301</v>
      </c>
      <c r="B4204" s="1309" t="s">
        <v>13533</v>
      </c>
      <c r="C4204" s="1309" t="s">
        <v>758</v>
      </c>
      <c r="D4204" s="1309" t="s">
        <v>9340</v>
      </c>
      <c r="E4204" s="1313">
        <v>660.46</v>
      </c>
    </row>
    <row r="4205" spans="1:5">
      <c r="A4205" s="1309">
        <v>21090</v>
      </c>
      <c r="B4205" s="1309" t="s">
        <v>13534</v>
      </c>
      <c r="C4205" s="1309" t="s">
        <v>758</v>
      </c>
      <c r="D4205" s="1309" t="s">
        <v>9340</v>
      </c>
      <c r="E4205" s="1313">
        <v>809.3</v>
      </c>
    </row>
    <row r="4206" spans="1:5">
      <c r="A4206" s="1309">
        <v>14112</v>
      </c>
      <c r="B4206" s="1309" t="s">
        <v>13535</v>
      </c>
      <c r="C4206" s="1309" t="s">
        <v>758</v>
      </c>
      <c r="D4206" s="1309" t="s">
        <v>9340</v>
      </c>
      <c r="E4206" s="1313">
        <v>337.67</v>
      </c>
    </row>
    <row r="4207" spans="1:5">
      <c r="A4207" s="1309">
        <v>11315</v>
      </c>
      <c r="B4207" s="1309" t="s">
        <v>13536</v>
      </c>
      <c r="C4207" s="1309" t="s">
        <v>758</v>
      </c>
      <c r="D4207" s="1309" t="s">
        <v>9340</v>
      </c>
      <c r="E4207" s="1313">
        <v>158.13</v>
      </c>
    </row>
    <row r="4208" spans="1:5">
      <c r="A4208" s="1309">
        <v>21071</v>
      </c>
      <c r="B4208" s="1309" t="s">
        <v>13537</v>
      </c>
      <c r="C4208" s="1309" t="s">
        <v>758</v>
      </c>
      <c r="D4208" s="1309" t="s">
        <v>9340</v>
      </c>
      <c r="E4208" s="1313">
        <v>241.86</v>
      </c>
    </row>
    <row r="4209" spans="1:5">
      <c r="A4209" s="1309">
        <v>11316</v>
      </c>
      <c r="B4209" s="1309" t="s">
        <v>13538</v>
      </c>
      <c r="C4209" s="1309" t="s">
        <v>758</v>
      </c>
      <c r="D4209" s="1309" t="s">
        <v>9340</v>
      </c>
      <c r="E4209" s="1313">
        <v>520.92999999999995</v>
      </c>
    </row>
    <row r="4210" spans="1:5">
      <c r="A4210" s="1309">
        <v>6243</v>
      </c>
      <c r="B4210" s="1309" t="s">
        <v>757</v>
      </c>
      <c r="C4210" s="1309" t="s">
        <v>758</v>
      </c>
      <c r="D4210" s="1309" t="s">
        <v>9340</v>
      </c>
      <c r="E4210" s="1313">
        <v>600</v>
      </c>
    </row>
    <row r="4211" spans="1:5">
      <c r="A4211" s="1309">
        <v>6240</v>
      </c>
      <c r="B4211" s="1309" t="s">
        <v>13539</v>
      </c>
      <c r="C4211" s="1309" t="s">
        <v>758</v>
      </c>
      <c r="D4211" s="1309" t="s">
        <v>9340</v>
      </c>
      <c r="E4211" s="1313">
        <v>794.41</v>
      </c>
    </row>
    <row r="4212" spans="1:5">
      <c r="A4212" s="1309">
        <v>11296</v>
      </c>
      <c r="B4212" s="1309" t="s">
        <v>13540</v>
      </c>
      <c r="C4212" s="1309" t="s">
        <v>758</v>
      </c>
      <c r="D4212" s="1309" t="s">
        <v>9340</v>
      </c>
      <c r="E4212" s="1314">
        <v>2531.16</v>
      </c>
    </row>
    <row r="4213" spans="1:5">
      <c r="A4213" s="1309">
        <v>11299</v>
      </c>
      <c r="B4213" s="1309" t="s">
        <v>13541</v>
      </c>
      <c r="C4213" s="1309" t="s">
        <v>758</v>
      </c>
      <c r="D4213" s="1309" t="s">
        <v>9340</v>
      </c>
      <c r="E4213" s="1313">
        <v>856.74</v>
      </c>
    </row>
    <row r="4214" spans="1:5">
      <c r="A4214" s="1309">
        <v>11066</v>
      </c>
      <c r="B4214" s="1309" t="s">
        <v>13542</v>
      </c>
      <c r="C4214" s="1309" t="s">
        <v>758</v>
      </c>
      <c r="D4214" s="1309" t="s">
        <v>9326</v>
      </c>
      <c r="E4214" s="1313">
        <v>15.89</v>
      </c>
    </row>
    <row r="4215" spans="1:5">
      <c r="A4215" s="1309">
        <v>11065</v>
      </c>
      <c r="B4215" s="1309" t="s">
        <v>13543</v>
      </c>
      <c r="C4215" s="1309" t="s">
        <v>758</v>
      </c>
      <c r="D4215" s="1309" t="s">
        <v>9326</v>
      </c>
      <c r="E4215" s="1313">
        <v>18.21</v>
      </c>
    </row>
    <row r="4216" spans="1:5">
      <c r="A4216" s="1309">
        <v>11688</v>
      </c>
      <c r="B4216" s="1309" t="s">
        <v>13544</v>
      </c>
      <c r="C4216" s="1309" t="s">
        <v>758</v>
      </c>
      <c r="D4216" s="1309" t="s">
        <v>9326</v>
      </c>
      <c r="E4216" s="1313">
        <v>397.08</v>
      </c>
    </row>
    <row r="4217" spans="1:5">
      <c r="A4217" s="1309">
        <v>37736</v>
      </c>
      <c r="B4217" s="1309" t="s">
        <v>13545</v>
      </c>
      <c r="C4217" s="1309" t="s">
        <v>758</v>
      </c>
      <c r="D4217" s="1309" t="s">
        <v>9340</v>
      </c>
      <c r="E4217" s="1314">
        <v>87800</v>
      </c>
    </row>
    <row r="4218" spans="1:5">
      <c r="A4218" s="1309">
        <v>37739</v>
      </c>
      <c r="B4218" s="1309" t="s">
        <v>13546</v>
      </c>
      <c r="C4218" s="1309" t="s">
        <v>758</v>
      </c>
      <c r="D4218" s="1309" t="s">
        <v>9340</v>
      </c>
      <c r="E4218" s="1314">
        <v>108061.53</v>
      </c>
    </row>
    <row r="4219" spans="1:5">
      <c r="A4219" s="1309">
        <v>37740</v>
      </c>
      <c r="B4219" s="1309" t="s">
        <v>13547</v>
      </c>
      <c r="C4219" s="1309" t="s">
        <v>758</v>
      </c>
      <c r="D4219" s="1309" t="s">
        <v>9340</v>
      </c>
      <c r="E4219" s="1314">
        <v>61665.54</v>
      </c>
    </row>
    <row r="4220" spans="1:5">
      <c r="A4220" s="1309">
        <v>37738</v>
      </c>
      <c r="B4220" s="1309" t="s">
        <v>13548</v>
      </c>
      <c r="C4220" s="1309" t="s">
        <v>758</v>
      </c>
      <c r="D4220" s="1309" t="s">
        <v>9340</v>
      </c>
      <c r="E4220" s="1314">
        <v>73264.55</v>
      </c>
    </row>
    <row r="4221" spans="1:5">
      <c r="A4221" s="1309">
        <v>37737</v>
      </c>
      <c r="B4221" s="1309" t="s">
        <v>13549</v>
      </c>
      <c r="C4221" s="1309" t="s">
        <v>758</v>
      </c>
      <c r="D4221" s="1309" t="s">
        <v>9340</v>
      </c>
      <c r="E4221" s="1314">
        <v>58288.62</v>
      </c>
    </row>
    <row r="4222" spans="1:5">
      <c r="A4222" s="1309">
        <v>25014</v>
      </c>
      <c r="B4222" s="1309" t="s">
        <v>13550</v>
      </c>
      <c r="C4222" s="1309" t="s">
        <v>758</v>
      </c>
      <c r="D4222" s="1309" t="s">
        <v>9340</v>
      </c>
      <c r="E4222" s="1314">
        <v>122083.1</v>
      </c>
    </row>
    <row r="4223" spans="1:5">
      <c r="A4223" s="1309">
        <v>25013</v>
      </c>
      <c r="B4223" s="1309" t="s">
        <v>13551</v>
      </c>
      <c r="C4223" s="1309" t="s">
        <v>758</v>
      </c>
      <c r="D4223" s="1309" t="s">
        <v>9340</v>
      </c>
      <c r="E4223" s="1314">
        <v>127956.02</v>
      </c>
    </row>
    <row r="4224" spans="1:5">
      <c r="A4224" s="1309">
        <v>14405</v>
      </c>
      <c r="B4224" s="1309" t="s">
        <v>13552</v>
      </c>
      <c r="C4224" s="1309" t="s">
        <v>758</v>
      </c>
      <c r="D4224" s="1309" t="s">
        <v>9340</v>
      </c>
      <c r="E4224" s="1314">
        <v>150199.66</v>
      </c>
    </row>
    <row r="4225" spans="1:5">
      <c r="A4225" s="1309">
        <v>20271</v>
      </c>
      <c r="B4225" s="1309" t="s">
        <v>13553</v>
      </c>
      <c r="C4225" s="1309" t="s">
        <v>758</v>
      </c>
      <c r="D4225" s="1309" t="s">
        <v>9326</v>
      </c>
      <c r="E4225" s="1313">
        <v>415.24</v>
      </c>
    </row>
    <row r="4226" spans="1:5">
      <c r="A4226" s="1309">
        <v>10423</v>
      </c>
      <c r="B4226" s="1309" t="s">
        <v>13554</v>
      </c>
      <c r="C4226" s="1309" t="s">
        <v>758</v>
      </c>
      <c r="D4226" s="1309" t="s">
        <v>9326</v>
      </c>
      <c r="E4226" s="1313">
        <v>304.88</v>
      </c>
    </row>
    <row r="4227" spans="1:5">
      <c r="A4227" s="1309">
        <v>36790</v>
      </c>
      <c r="B4227" s="1309" t="s">
        <v>13555</v>
      </c>
      <c r="C4227" s="1309" t="s">
        <v>758</v>
      </c>
      <c r="D4227" s="1309" t="s">
        <v>9326</v>
      </c>
      <c r="E4227" s="1313">
        <v>249.3</v>
      </c>
    </row>
    <row r="4228" spans="1:5">
      <c r="A4228" s="1309">
        <v>37589</v>
      </c>
      <c r="B4228" s="1309" t="s">
        <v>13556</v>
      </c>
      <c r="C4228" s="1309" t="s">
        <v>758</v>
      </c>
      <c r="D4228" s="1309" t="s">
        <v>9326</v>
      </c>
      <c r="E4228" s="1313">
        <v>305.45999999999998</v>
      </c>
    </row>
    <row r="4229" spans="1:5">
      <c r="A4229" s="1309">
        <v>11690</v>
      </c>
      <c r="B4229" s="1309" t="s">
        <v>13557</v>
      </c>
      <c r="C4229" s="1309" t="s">
        <v>758</v>
      </c>
      <c r="D4229" s="1309" t="s">
        <v>9326</v>
      </c>
      <c r="E4229" s="1313">
        <v>162.26</v>
      </c>
    </row>
    <row r="4230" spans="1:5">
      <c r="A4230" s="1309">
        <v>20234</v>
      </c>
      <c r="B4230" s="1309" t="s">
        <v>13558</v>
      </c>
      <c r="C4230" s="1309" t="s">
        <v>758</v>
      </c>
      <c r="D4230" s="1309" t="s">
        <v>9326</v>
      </c>
      <c r="E4230" s="1313">
        <v>205.35</v>
      </c>
    </row>
    <row r="4231" spans="1:5">
      <c r="A4231" s="1309">
        <v>4763</v>
      </c>
      <c r="B4231" s="1309" t="s">
        <v>13559</v>
      </c>
      <c r="C4231" s="1309" t="s">
        <v>9513</v>
      </c>
      <c r="D4231" s="1309" t="s">
        <v>9326</v>
      </c>
      <c r="E4231" s="1313">
        <v>21.49</v>
      </c>
    </row>
    <row r="4232" spans="1:5">
      <c r="A4232" s="1309">
        <v>41070</v>
      </c>
      <c r="B4232" s="1309" t="s">
        <v>13560</v>
      </c>
      <c r="C4232" s="1309" t="s">
        <v>730</v>
      </c>
      <c r="D4232" s="1309" t="s">
        <v>9326</v>
      </c>
      <c r="E4232" s="1314">
        <v>3831.13</v>
      </c>
    </row>
    <row r="4233" spans="1:5">
      <c r="A4233" s="1309">
        <v>14583</v>
      </c>
      <c r="B4233" s="1309" t="s">
        <v>13561</v>
      </c>
      <c r="C4233" s="1309" t="s">
        <v>714</v>
      </c>
      <c r="D4233" s="1309" t="s">
        <v>9326</v>
      </c>
      <c r="E4233" s="1313">
        <v>14.94</v>
      </c>
    </row>
    <row r="4234" spans="1:5">
      <c r="A4234" s="1309">
        <v>11457</v>
      </c>
      <c r="B4234" s="1309" t="s">
        <v>13562</v>
      </c>
      <c r="C4234" s="1309" t="s">
        <v>758</v>
      </c>
      <c r="D4234" s="1309" t="s">
        <v>9326</v>
      </c>
      <c r="E4234" s="1313">
        <v>43.27</v>
      </c>
    </row>
    <row r="4235" spans="1:5">
      <c r="A4235" s="1309">
        <v>44073</v>
      </c>
      <c r="B4235" s="1309" t="s">
        <v>13563</v>
      </c>
      <c r="C4235" s="1309" t="s">
        <v>689</v>
      </c>
      <c r="D4235" s="1309" t="s">
        <v>9326</v>
      </c>
      <c r="E4235" s="1313">
        <v>0.47</v>
      </c>
    </row>
    <row r="4236" spans="1:5">
      <c r="A4236" s="1309">
        <v>21121</v>
      </c>
      <c r="B4236" s="1309" t="s">
        <v>13564</v>
      </c>
      <c r="C4236" s="1309" t="s">
        <v>758</v>
      </c>
      <c r="D4236" s="1309" t="s">
        <v>9326</v>
      </c>
      <c r="E4236" s="1313">
        <v>1.9</v>
      </c>
    </row>
    <row r="4237" spans="1:5">
      <c r="A4237" s="1309">
        <v>38010</v>
      </c>
      <c r="B4237" s="1309" t="s">
        <v>13565</v>
      </c>
      <c r="C4237" s="1309" t="s">
        <v>758</v>
      </c>
      <c r="D4237" s="1309" t="s">
        <v>9326</v>
      </c>
      <c r="E4237" s="1313">
        <v>3.11</v>
      </c>
    </row>
    <row r="4238" spans="1:5">
      <c r="A4238" s="1309">
        <v>38011</v>
      </c>
      <c r="B4238" s="1309" t="s">
        <v>13566</v>
      </c>
      <c r="C4238" s="1309" t="s">
        <v>758</v>
      </c>
      <c r="D4238" s="1309" t="s">
        <v>9326</v>
      </c>
      <c r="E4238" s="1313">
        <v>5.75</v>
      </c>
    </row>
    <row r="4239" spans="1:5">
      <c r="A4239" s="1309">
        <v>38012</v>
      </c>
      <c r="B4239" s="1309" t="s">
        <v>13567</v>
      </c>
      <c r="C4239" s="1309" t="s">
        <v>758</v>
      </c>
      <c r="D4239" s="1309" t="s">
        <v>9326</v>
      </c>
      <c r="E4239" s="1313">
        <v>19.64</v>
      </c>
    </row>
    <row r="4240" spans="1:5">
      <c r="A4240" s="1309">
        <v>38013</v>
      </c>
      <c r="B4240" s="1309" t="s">
        <v>13568</v>
      </c>
      <c r="C4240" s="1309" t="s">
        <v>758</v>
      </c>
      <c r="D4240" s="1309" t="s">
        <v>9326</v>
      </c>
      <c r="E4240" s="1313">
        <v>25.5</v>
      </c>
    </row>
    <row r="4241" spans="1:5">
      <c r="A4241" s="1309">
        <v>38014</v>
      </c>
      <c r="B4241" s="1309" t="s">
        <v>13569</v>
      </c>
      <c r="C4241" s="1309" t="s">
        <v>758</v>
      </c>
      <c r="D4241" s="1309" t="s">
        <v>9326</v>
      </c>
      <c r="E4241" s="1313">
        <v>41.5</v>
      </c>
    </row>
    <row r="4242" spans="1:5">
      <c r="A4242" s="1309">
        <v>38015</v>
      </c>
      <c r="B4242" s="1309" t="s">
        <v>13570</v>
      </c>
      <c r="C4242" s="1309" t="s">
        <v>758</v>
      </c>
      <c r="D4242" s="1309" t="s">
        <v>9326</v>
      </c>
      <c r="E4242" s="1313">
        <v>100.2</v>
      </c>
    </row>
    <row r="4243" spans="1:5">
      <c r="A4243" s="1309">
        <v>38016</v>
      </c>
      <c r="B4243" s="1309" t="s">
        <v>13571</v>
      </c>
      <c r="C4243" s="1309" t="s">
        <v>758</v>
      </c>
      <c r="D4243" s="1309" t="s">
        <v>9326</v>
      </c>
      <c r="E4243" s="1313">
        <v>121.92</v>
      </c>
    </row>
    <row r="4244" spans="1:5">
      <c r="A4244" s="1309">
        <v>12741</v>
      </c>
      <c r="B4244" s="1309" t="s">
        <v>13572</v>
      </c>
      <c r="C4244" s="1309" t="s">
        <v>758</v>
      </c>
      <c r="D4244" s="1309" t="s">
        <v>9340</v>
      </c>
      <c r="E4244" s="1314">
        <v>1515.86</v>
      </c>
    </row>
    <row r="4245" spans="1:5">
      <c r="A4245" s="1309">
        <v>12733</v>
      </c>
      <c r="B4245" s="1309" t="s">
        <v>13573</v>
      </c>
      <c r="C4245" s="1309" t="s">
        <v>758</v>
      </c>
      <c r="D4245" s="1309" t="s">
        <v>9340</v>
      </c>
      <c r="E4245" s="1313">
        <v>7.62</v>
      </c>
    </row>
    <row r="4246" spans="1:5">
      <c r="A4246" s="1309">
        <v>12734</v>
      </c>
      <c r="B4246" s="1309" t="s">
        <v>13574</v>
      </c>
      <c r="C4246" s="1309" t="s">
        <v>758</v>
      </c>
      <c r="D4246" s="1309" t="s">
        <v>9340</v>
      </c>
      <c r="E4246" s="1313">
        <v>16.25</v>
      </c>
    </row>
    <row r="4247" spans="1:5">
      <c r="A4247" s="1309">
        <v>12735</v>
      </c>
      <c r="B4247" s="1309" t="s">
        <v>13575</v>
      </c>
      <c r="C4247" s="1309" t="s">
        <v>758</v>
      </c>
      <c r="D4247" s="1309" t="s">
        <v>9340</v>
      </c>
      <c r="E4247" s="1313">
        <v>26.74</v>
      </c>
    </row>
    <row r="4248" spans="1:5">
      <c r="A4248" s="1309">
        <v>12736</v>
      </c>
      <c r="B4248" s="1309" t="s">
        <v>13576</v>
      </c>
      <c r="C4248" s="1309" t="s">
        <v>758</v>
      </c>
      <c r="D4248" s="1309" t="s">
        <v>9340</v>
      </c>
      <c r="E4248" s="1313">
        <v>61.13</v>
      </c>
    </row>
    <row r="4249" spans="1:5">
      <c r="A4249" s="1309">
        <v>12737</v>
      </c>
      <c r="B4249" s="1309" t="s">
        <v>13577</v>
      </c>
      <c r="C4249" s="1309" t="s">
        <v>758</v>
      </c>
      <c r="D4249" s="1309" t="s">
        <v>9340</v>
      </c>
      <c r="E4249" s="1313">
        <v>78.760000000000005</v>
      </c>
    </row>
    <row r="4250" spans="1:5">
      <c r="A4250" s="1309">
        <v>12738</v>
      </c>
      <c r="B4250" s="1309" t="s">
        <v>13578</v>
      </c>
      <c r="C4250" s="1309" t="s">
        <v>758</v>
      </c>
      <c r="D4250" s="1309" t="s">
        <v>9340</v>
      </c>
      <c r="E4250" s="1313">
        <v>155.66999999999999</v>
      </c>
    </row>
    <row r="4251" spans="1:5">
      <c r="A4251" s="1309">
        <v>12739</v>
      </c>
      <c r="B4251" s="1309" t="s">
        <v>13579</v>
      </c>
      <c r="C4251" s="1309" t="s">
        <v>758</v>
      </c>
      <c r="D4251" s="1309" t="s">
        <v>9340</v>
      </c>
      <c r="E4251" s="1313">
        <v>443.13</v>
      </c>
    </row>
    <row r="4252" spans="1:5">
      <c r="A4252" s="1309">
        <v>12740</v>
      </c>
      <c r="B4252" s="1309" t="s">
        <v>13580</v>
      </c>
      <c r="C4252" s="1309" t="s">
        <v>758</v>
      </c>
      <c r="D4252" s="1309" t="s">
        <v>9340</v>
      </c>
      <c r="E4252" s="1313">
        <v>693.3</v>
      </c>
    </row>
    <row r="4253" spans="1:5">
      <c r="A4253" s="1309">
        <v>6297</v>
      </c>
      <c r="B4253" s="1309" t="s">
        <v>13581</v>
      </c>
      <c r="C4253" s="1309" t="s">
        <v>758</v>
      </c>
      <c r="D4253" s="1309" t="s">
        <v>9340</v>
      </c>
      <c r="E4253" s="1313">
        <v>40.47</v>
      </c>
    </row>
    <row r="4254" spans="1:5">
      <c r="A4254" s="1309">
        <v>6296</v>
      </c>
      <c r="B4254" s="1309" t="s">
        <v>13582</v>
      </c>
      <c r="C4254" s="1309" t="s">
        <v>758</v>
      </c>
      <c r="D4254" s="1309" t="s">
        <v>9340</v>
      </c>
      <c r="E4254" s="1313">
        <v>31.95</v>
      </c>
    </row>
    <row r="4255" spans="1:5">
      <c r="A4255" s="1309">
        <v>6294</v>
      </c>
      <c r="B4255" s="1309" t="s">
        <v>13583</v>
      </c>
      <c r="C4255" s="1309" t="s">
        <v>758</v>
      </c>
      <c r="D4255" s="1309" t="s">
        <v>9340</v>
      </c>
      <c r="E4255" s="1313">
        <v>9.11</v>
      </c>
    </row>
    <row r="4256" spans="1:5">
      <c r="A4256" s="1309">
        <v>6323</v>
      </c>
      <c r="B4256" s="1309" t="s">
        <v>13584</v>
      </c>
      <c r="C4256" s="1309" t="s">
        <v>758</v>
      </c>
      <c r="D4256" s="1309" t="s">
        <v>9340</v>
      </c>
      <c r="E4256" s="1313">
        <v>20.87</v>
      </c>
    </row>
    <row r="4257" spans="1:5">
      <c r="A4257" s="1309">
        <v>6299</v>
      </c>
      <c r="B4257" s="1309" t="s">
        <v>13585</v>
      </c>
      <c r="C4257" s="1309" t="s">
        <v>758</v>
      </c>
      <c r="D4257" s="1309" t="s">
        <v>9340</v>
      </c>
      <c r="E4257" s="1313">
        <v>121.73</v>
      </c>
    </row>
    <row r="4258" spans="1:5">
      <c r="A4258" s="1309">
        <v>6298</v>
      </c>
      <c r="B4258" s="1309" t="s">
        <v>13586</v>
      </c>
      <c r="C4258" s="1309" t="s">
        <v>758</v>
      </c>
      <c r="D4258" s="1309" t="s">
        <v>9340</v>
      </c>
      <c r="E4258" s="1313">
        <v>64.11</v>
      </c>
    </row>
    <row r="4259" spans="1:5">
      <c r="A4259" s="1309">
        <v>6295</v>
      </c>
      <c r="B4259" s="1309" t="s">
        <v>13587</v>
      </c>
      <c r="C4259" s="1309" t="s">
        <v>758</v>
      </c>
      <c r="D4259" s="1309" t="s">
        <v>9340</v>
      </c>
      <c r="E4259" s="1313">
        <v>12.97</v>
      </c>
    </row>
    <row r="4260" spans="1:5">
      <c r="A4260" s="1309">
        <v>6322</v>
      </c>
      <c r="B4260" s="1309" t="s">
        <v>13588</v>
      </c>
      <c r="C4260" s="1309" t="s">
        <v>758</v>
      </c>
      <c r="D4260" s="1309" t="s">
        <v>9340</v>
      </c>
      <c r="E4260" s="1313">
        <v>163.04</v>
      </c>
    </row>
    <row r="4261" spans="1:5">
      <c r="A4261" s="1309">
        <v>6300</v>
      </c>
      <c r="B4261" s="1309" t="s">
        <v>13589</v>
      </c>
      <c r="C4261" s="1309" t="s">
        <v>758</v>
      </c>
      <c r="D4261" s="1309" t="s">
        <v>9340</v>
      </c>
      <c r="E4261" s="1313">
        <v>300.60000000000002</v>
      </c>
    </row>
    <row r="4262" spans="1:5">
      <c r="A4262" s="1309">
        <v>6321</v>
      </c>
      <c r="B4262" s="1309" t="s">
        <v>13590</v>
      </c>
      <c r="C4262" s="1309" t="s">
        <v>758</v>
      </c>
      <c r="D4262" s="1309" t="s">
        <v>9340</v>
      </c>
      <c r="E4262" s="1313">
        <v>429.39</v>
      </c>
    </row>
    <row r="4263" spans="1:5">
      <c r="A4263" s="1309">
        <v>6301</v>
      </c>
      <c r="B4263" s="1309" t="s">
        <v>13591</v>
      </c>
      <c r="C4263" s="1309" t="s">
        <v>758</v>
      </c>
      <c r="D4263" s="1309" t="s">
        <v>9340</v>
      </c>
      <c r="E4263" s="1314">
        <v>1006.43</v>
      </c>
    </row>
    <row r="4264" spans="1:5">
      <c r="A4264" s="1309">
        <v>7105</v>
      </c>
      <c r="B4264" s="1309" t="s">
        <v>13592</v>
      </c>
      <c r="C4264" s="1309" t="s">
        <v>758</v>
      </c>
      <c r="D4264" s="1309" t="s">
        <v>9326</v>
      </c>
      <c r="E4264" s="1313">
        <v>37.79</v>
      </c>
    </row>
    <row r="4265" spans="1:5">
      <c r="A4265" s="1309">
        <v>20183</v>
      </c>
      <c r="B4265" s="1309" t="s">
        <v>13593</v>
      </c>
      <c r="C4265" s="1309" t="s">
        <v>758</v>
      </c>
      <c r="D4265" s="1309" t="s">
        <v>9326</v>
      </c>
      <c r="E4265" s="1313">
        <v>49.75</v>
      </c>
    </row>
    <row r="4266" spans="1:5">
      <c r="A4266" s="1309">
        <v>38448</v>
      </c>
      <c r="B4266" s="1309" t="s">
        <v>13594</v>
      </c>
      <c r="C4266" s="1309" t="s">
        <v>758</v>
      </c>
      <c r="D4266" s="1309" t="s">
        <v>9326</v>
      </c>
      <c r="E4266" s="1313">
        <v>233.76</v>
      </c>
    </row>
    <row r="4267" spans="1:5">
      <c r="A4267" s="1309">
        <v>20182</v>
      </c>
      <c r="B4267" s="1309" t="s">
        <v>13595</v>
      </c>
      <c r="C4267" s="1309" t="s">
        <v>758</v>
      </c>
      <c r="D4267" s="1309" t="s">
        <v>9326</v>
      </c>
      <c r="E4267" s="1313">
        <v>28.4</v>
      </c>
    </row>
    <row r="4268" spans="1:5">
      <c r="A4268" s="1309">
        <v>7119</v>
      </c>
      <c r="B4268" s="1309" t="s">
        <v>13596</v>
      </c>
      <c r="C4268" s="1309" t="s">
        <v>758</v>
      </c>
      <c r="D4268" s="1309" t="s">
        <v>9326</v>
      </c>
      <c r="E4268" s="1313">
        <v>10.36</v>
      </c>
    </row>
    <row r="4269" spans="1:5">
      <c r="A4269" s="1309">
        <v>7120</v>
      </c>
      <c r="B4269" s="1309" t="s">
        <v>13597</v>
      </c>
      <c r="C4269" s="1309" t="s">
        <v>758</v>
      </c>
      <c r="D4269" s="1309" t="s">
        <v>9326</v>
      </c>
      <c r="E4269" s="1313">
        <v>7.11</v>
      </c>
    </row>
    <row r="4270" spans="1:5">
      <c r="A4270" s="1309">
        <v>6319</v>
      </c>
      <c r="B4270" s="1309" t="s">
        <v>13598</v>
      </c>
      <c r="C4270" s="1309" t="s">
        <v>758</v>
      </c>
      <c r="D4270" s="1309" t="s">
        <v>9340</v>
      </c>
      <c r="E4270" s="1313">
        <v>47.55</v>
      </c>
    </row>
    <row r="4271" spans="1:5">
      <c r="A4271" s="1309">
        <v>6304</v>
      </c>
      <c r="B4271" s="1309" t="s">
        <v>13599</v>
      </c>
      <c r="C4271" s="1309" t="s">
        <v>758</v>
      </c>
      <c r="D4271" s="1309" t="s">
        <v>9340</v>
      </c>
      <c r="E4271" s="1313">
        <v>47.55</v>
      </c>
    </row>
    <row r="4272" spans="1:5">
      <c r="A4272" s="1309">
        <v>21116</v>
      </c>
      <c r="B4272" s="1309" t="s">
        <v>13600</v>
      </c>
      <c r="C4272" s="1309" t="s">
        <v>758</v>
      </c>
      <c r="D4272" s="1309" t="s">
        <v>9340</v>
      </c>
      <c r="E4272" s="1313">
        <v>36.01</v>
      </c>
    </row>
    <row r="4273" spans="1:5">
      <c r="A4273" s="1309">
        <v>6320</v>
      </c>
      <c r="B4273" s="1309" t="s">
        <v>13601</v>
      </c>
      <c r="C4273" s="1309" t="s">
        <v>758</v>
      </c>
      <c r="D4273" s="1309" t="s">
        <v>9340</v>
      </c>
      <c r="E4273" s="1313">
        <v>24.49</v>
      </c>
    </row>
    <row r="4274" spans="1:5">
      <c r="A4274" s="1309">
        <v>6303</v>
      </c>
      <c r="B4274" s="1309" t="s">
        <v>13602</v>
      </c>
      <c r="C4274" s="1309" t="s">
        <v>758</v>
      </c>
      <c r="D4274" s="1309" t="s">
        <v>9340</v>
      </c>
      <c r="E4274" s="1313">
        <v>24.49</v>
      </c>
    </row>
    <row r="4275" spans="1:5">
      <c r="A4275" s="1309">
        <v>6308</v>
      </c>
      <c r="B4275" s="1309" t="s">
        <v>13603</v>
      </c>
      <c r="C4275" s="1309" t="s">
        <v>758</v>
      </c>
      <c r="D4275" s="1309" t="s">
        <v>9340</v>
      </c>
      <c r="E4275" s="1313">
        <v>131.58000000000001</v>
      </c>
    </row>
    <row r="4276" spans="1:5">
      <c r="A4276" s="1309">
        <v>6317</v>
      </c>
      <c r="B4276" s="1309" t="s">
        <v>13604</v>
      </c>
      <c r="C4276" s="1309" t="s">
        <v>758</v>
      </c>
      <c r="D4276" s="1309" t="s">
        <v>9340</v>
      </c>
      <c r="E4276" s="1313">
        <v>131.58000000000001</v>
      </c>
    </row>
    <row r="4277" spans="1:5">
      <c r="A4277" s="1309">
        <v>6307</v>
      </c>
      <c r="B4277" s="1309" t="s">
        <v>13605</v>
      </c>
      <c r="C4277" s="1309" t="s">
        <v>758</v>
      </c>
      <c r="D4277" s="1309" t="s">
        <v>9340</v>
      </c>
      <c r="E4277" s="1313">
        <v>131.58000000000001</v>
      </c>
    </row>
    <row r="4278" spans="1:5">
      <c r="A4278" s="1309">
        <v>6309</v>
      </c>
      <c r="B4278" s="1309" t="s">
        <v>13606</v>
      </c>
      <c r="C4278" s="1309" t="s">
        <v>758</v>
      </c>
      <c r="D4278" s="1309" t="s">
        <v>9340</v>
      </c>
      <c r="E4278" s="1313">
        <v>135.4</v>
      </c>
    </row>
    <row r="4279" spans="1:5">
      <c r="A4279" s="1309">
        <v>6318</v>
      </c>
      <c r="B4279" s="1309" t="s">
        <v>13607</v>
      </c>
      <c r="C4279" s="1309" t="s">
        <v>758</v>
      </c>
      <c r="D4279" s="1309" t="s">
        <v>9340</v>
      </c>
      <c r="E4279" s="1313">
        <v>70.97</v>
      </c>
    </row>
    <row r="4280" spans="1:5">
      <c r="A4280" s="1309">
        <v>6306</v>
      </c>
      <c r="B4280" s="1309" t="s">
        <v>13608</v>
      </c>
      <c r="C4280" s="1309" t="s">
        <v>758</v>
      </c>
      <c r="D4280" s="1309" t="s">
        <v>9340</v>
      </c>
      <c r="E4280" s="1313">
        <v>70.97</v>
      </c>
    </row>
    <row r="4281" spans="1:5">
      <c r="A4281" s="1309">
        <v>6305</v>
      </c>
      <c r="B4281" s="1309" t="s">
        <v>13609</v>
      </c>
      <c r="C4281" s="1309" t="s">
        <v>758</v>
      </c>
      <c r="D4281" s="1309" t="s">
        <v>9340</v>
      </c>
      <c r="E4281" s="1313">
        <v>70.97</v>
      </c>
    </row>
    <row r="4282" spans="1:5">
      <c r="A4282" s="1309">
        <v>6302</v>
      </c>
      <c r="B4282" s="1309" t="s">
        <v>13610</v>
      </c>
      <c r="C4282" s="1309" t="s">
        <v>758</v>
      </c>
      <c r="D4282" s="1309" t="s">
        <v>9340</v>
      </c>
      <c r="E4282" s="1313">
        <v>15.05</v>
      </c>
    </row>
    <row r="4283" spans="1:5">
      <c r="A4283" s="1309">
        <v>6312</v>
      </c>
      <c r="B4283" s="1309" t="s">
        <v>13611</v>
      </c>
      <c r="C4283" s="1309" t="s">
        <v>758</v>
      </c>
      <c r="D4283" s="1309" t="s">
        <v>9340</v>
      </c>
      <c r="E4283" s="1313">
        <v>189.26</v>
      </c>
    </row>
    <row r="4284" spans="1:5">
      <c r="A4284" s="1309">
        <v>6311</v>
      </c>
      <c r="B4284" s="1309" t="s">
        <v>13612</v>
      </c>
      <c r="C4284" s="1309" t="s">
        <v>758</v>
      </c>
      <c r="D4284" s="1309" t="s">
        <v>9340</v>
      </c>
      <c r="E4284" s="1313">
        <v>189.26</v>
      </c>
    </row>
    <row r="4285" spans="1:5">
      <c r="A4285" s="1309">
        <v>6310</v>
      </c>
      <c r="B4285" s="1309" t="s">
        <v>13613</v>
      </c>
      <c r="C4285" s="1309" t="s">
        <v>758</v>
      </c>
      <c r="D4285" s="1309" t="s">
        <v>9340</v>
      </c>
      <c r="E4285" s="1313">
        <v>189.26</v>
      </c>
    </row>
    <row r="4286" spans="1:5">
      <c r="A4286" s="1309">
        <v>6314</v>
      </c>
      <c r="B4286" s="1309" t="s">
        <v>13614</v>
      </c>
      <c r="C4286" s="1309" t="s">
        <v>758</v>
      </c>
      <c r="D4286" s="1309" t="s">
        <v>9340</v>
      </c>
      <c r="E4286" s="1313">
        <v>189.26</v>
      </c>
    </row>
    <row r="4287" spans="1:5">
      <c r="A4287" s="1309">
        <v>6313</v>
      </c>
      <c r="B4287" s="1309" t="s">
        <v>13615</v>
      </c>
      <c r="C4287" s="1309" t="s">
        <v>758</v>
      </c>
      <c r="D4287" s="1309" t="s">
        <v>9340</v>
      </c>
      <c r="E4287" s="1313">
        <v>189.26</v>
      </c>
    </row>
    <row r="4288" spans="1:5">
      <c r="A4288" s="1309">
        <v>6315</v>
      </c>
      <c r="B4288" s="1309" t="s">
        <v>13616</v>
      </c>
      <c r="C4288" s="1309" t="s">
        <v>758</v>
      </c>
      <c r="D4288" s="1309" t="s">
        <v>9340</v>
      </c>
      <c r="E4288" s="1313">
        <v>358.36</v>
      </c>
    </row>
    <row r="4289" spans="1:5">
      <c r="A4289" s="1309">
        <v>6316</v>
      </c>
      <c r="B4289" s="1309" t="s">
        <v>13617</v>
      </c>
      <c r="C4289" s="1309" t="s">
        <v>758</v>
      </c>
      <c r="D4289" s="1309" t="s">
        <v>9340</v>
      </c>
      <c r="E4289" s="1313">
        <v>358.36</v>
      </c>
    </row>
    <row r="4290" spans="1:5">
      <c r="A4290" s="1309">
        <v>38878</v>
      </c>
      <c r="B4290" s="1309" t="s">
        <v>13618</v>
      </c>
      <c r="C4290" s="1309" t="s">
        <v>758</v>
      </c>
      <c r="D4290" s="1309" t="s">
        <v>9340</v>
      </c>
      <c r="E4290" s="1313">
        <v>21.72</v>
      </c>
    </row>
    <row r="4291" spans="1:5">
      <c r="A4291" s="1309">
        <v>38879</v>
      </c>
      <c r="B4291" s="1309" t="s">
        <v>13619</v>
      </c>
      <c r="C4291" s="1309" t="s">
        <v>758</v>
      </c>
      <c r="D4291" s="1309" t="s">
        <v>9340</v>
      </c>
      <c r="E4291" s="1313">
        <v>40.72</v>
      </c>
    </row>
    <row r="4292" spans="1:5">
      <c r="A4292" s="1309">
        <v>38881</v>
      </c>
      <c r="B4292" s="1309" t="s">
        <v>13620</v>
      </c>
      <c r="C4292" s="1309" t="s">
        <v>758</v>
      </c>
      <c r="D4292" s="1309" t="s">
        <v>9340</v>
      </c>
      <c r="E4292" s="1313">
        <v>21.31</v>
      </c>
    </row>
    <row r="4293" spans="1:5">
      <c r="A4293" s="1309">
        <v>38880</v>
      </c>
      <c r="B4293" s="1309" t="s">
        <v>13621</v>
      </c>
      <c r="C4293" s="1309" t="s">
        <v>758</v>
      </c>
      <c r="D4293" s="1309" t="s">
        <v>9340</v>
      </c>
      <c r="E4293" s="1313">
        <v>22.33</v>
      </c>
    </row>
    <row r="4294" spans="1:5">
      <c r="A4294" s="1309">
        <v>38882</v>
      </c>
      <c r="B4294" s="1309" t="s">
        <v>13622</v>
      </c>
      <c r="C4294" s="1309" t="s">
        <v>758</v>
      </c>
      <c r="D4294" s="1309" t="s">
        <v>9340</v>
      </c>
      <c r="E4294" s="1313">
        <v>23.12</v>
      </c>
    </row>
    <row r="4295" spans="1:5">
      <c r="A4295" s="1309">
        <v>38883</v>
      </c>
      <c r="B4295" s="1309" t="s">
        <v>13623</v>
      </c>
      <c r="C4295" s="1309" t="s">
        <v>758</v>
      </c>
      <c r="D4295" s="1309" t="s">
        <v>9340</v>
      </c>
      <c r="E4295" s="1313">
        <v>34.200000000000003</v>
      </c>
    </row>
    <row r="4296" spans="1:5">
      <c r="A4296" s="1309">
        <v>38884</v>
      </c>
      <c r="B4296" s="1309" t="s">
        <v>13624</v>
      </c>
      <c r="C4296" s="1309" t="s">
        <v>758</v>
      </c>
      <c r="D4296" s="1309" t="s">
        <v>9340</v>
      </c>
      <c r="E4296" s="1313">
        <v>37.130000000000003</v>
      </c>
    </row>
    <row r="4297" spans="1:5">
      <c r="A4297" s="1309">
        <v>38885</v>
      </c>
      <c r="B4297" s="1309" t="s">
        <v>13625</v>
      </c>
      <c r="C4297" s="1309" t="s">
        <v>758</v>
      </c>
      <c r="D4297" s="1309" t="s">
        <v>9340</v>
      </c>
      <c r="E4297" s="1313">
        <v>35.92</v>
      </c>
    </row>
    <row r="4298" spans="1:5">
      <c r="A4298" s="1309">
        <v>38886</v>
      </c>
      <c r="B4298" s="1309" t="s">
        <v>13626</v>
      </c>
      <c r="C4298" s="1309" t="s">
        <v>758</v>
      </c>
      <c r="D4298" s="1309" t="s">
        <v>9340</v>
      </c>
      <c r="E4298" s="1313">
        <v>38.76</v>
      </c>
    </row>
    <row r="4299" spans="1:5">
      <c r="A4299" s="1309">
        <v>38887</v>
      </c>
      <c r="B4299" s="1309" t="s">
        <v>13627</v>
      </c>
      <c r="C4299" s="1309" t="s">
        <v>758</v>
      </c>
      <c r="D4299" s="1309" t="s">
        <v>9340</v>
      </c>
      <c r="E4299" s="1313">
        <v>34.82</v>
      </c>
    </row>
    <row r="4300" spans="1:5">
      <c r="A4300" s="1309">
        <v>38888</v>
      </c>
      <c r="B4300" s="1309" t="s">
        <v>13628</v>
      </c>
      <c r="C4300" s="1309" t="s">
        <v>758</v>
      </c>
      <c r="D4300" s="1309" t="s">
        <v>9340</v>
      </c>
      <c r="E4300" s="1313">
        <v>41.39</v>
      </c>
    </row>
    <row r="4301" spans="1:5">
      <c r="A4301" s="1309">
        <v>38890</v>
      </c>
      <c r="B4301" s="1309" t="s">
        <v>13629</v>
      </c>
      <c r="C4301" s="1309" t="s">
        <v>758</v>
      </c>
      <c r="D4301" s="1309" t="s">
        <v>9340</v>
      </c>
      <c r="E4301" s="1313">
        <v>61.52</v>
      </c>
    </row>
    <row r="4302" spans="1:5">
      <c r="A4302" s="1309">
        <v>38893</v>
      </c>
      <c r="B4302" s="1309" t="s">
        <v>13630</v>
      </c>
      <c r="C4302" s="1309" t="s">
        <v>758</v>
      </c>
      <c r="D4302" s="1309" t="s">
        <v>9340</v>
      </c>
      <c r="E4302" s="1313">
        <v>49.48</v>
      </c>
    </row>
    <row r="4303" spans="1:5">
      <c r="A4303" s="1309">
        <v>38894</v>
      </c>
      <c r="B4303" s="1309" t="s">
        <v>13631</v>
      </c>
      <c r="C4303" s="1309" t="s">
        <v>758</v>
      </c>
      <c r="D4303" s="1309" t="s">
        <v>9340</v>
      </c>
      <c r="E4303" s="1313">
        <v>62.83</v>
      </c>
    </row>
    <row r="4304" spans="1:5">
      <c r="A4304" s="1309">
        <v>38896</v>
      </c>
      <c r="B4304" s="1309" t="s">
        <v>13632</v>
      </c>
      <c r="C4304" s="1309" t="s">
        <v>758</v>
      </c>
      <c r="D4304" s="1309" t="s">
        <v>9340</v>
      </c>
      <c r="E4304" s="1313">
        <v>64.069999999999993</v>
      </c>
    </row>
    <row r="4305" spans="1:5">
      <c r="A4305" s="1309">
        <v>39324</v>
      </c>
      <c r="B4305" s="1309" t="s">
        <v>13633</v>
      </c>
      <c r="C4305" s="1309" t="s">
        <v>758</v>
      </c>
      <c r="D4305" s="1309" t="s">
        <v>9326</v>
      </c>
      <c r="E4305" s="1313">
        <v>4.22</v>
      </c>
    </row>
    <row r="4306" spans="1:5">
      <c r="A4306" s="1309">
        <v>39325</v>
      </c>
      <c r="B4306" s="1309" t="s">
        <v>13634</v>
      </c>
      <c r="C4306" s="1309" t="s">
        <v>758</v>
      </c>
      <c r="D4306" s="1309" t="s">
        <v>9326</v>
      </c>
      <c r="E4306" s="1313">
        <v>6.39</v>
      </c>
    </row>
    <row r="4307" spans="1:5">
      <c r="A4307" s="1309">
        <v>39326</v>
      </c>
      <c r="B4307" s="1309" t="s">
        <v>13635</v>
      </c>
      <c r="C4307" s="1309" t="s">
        <v>758</v>
      </c>
      <c r="D4307" s="1309" t="s">
        <v>9326</v>
      </c>
      <c r="E4307" s="1313">
        <v>16.46</v>
      </c>
    </row>
    <row r="4308" spans="1:5">
      <c r="A4308" s="1309">
        <v>39327</v>
      </c>
      <c r="B4308" s="1309" t="s">
        <v>13636</v>
      </c>
      <c r="C4308" s="1309" t="s">
        <v>758</v>
      </c>
      <c r="D4308" s="1309" t="s">
        <v>9326</v>
      </c>
      <c r="E4308" s="1313">
        <v>24.93</v>
      </c>
    </row>
    <row r="4309" spans="1:5">
      <c r="A4309" s="1309">
        <v>20176</v>
      </c>
      <c r="B4309" s="1309" t="s">
        <v>13637</v>
      </c>
      <c r="C4309" s="1309" t="s">
        <v>758</v>
      </c>
      <c r="D4309" s="1309" t="s">
        <v>9326</v>
      </c>
      <c r="E4309" s="1313">
        <v>42.87</v>
      </c>
    </row>
    <row r="4310" spans="1:5">
      <c r="A4310" s="1309">
        <v>11378</v>
      </c>
      <c r="B4310" s="1309" t="s">
        <v>13638</v>
      </c>
      <c r="C4310" s="1309" t="s">
        <v>758</v>
      </c>
      <c r="D4310" s="1309" t="s">
        <v>9340</v>
      </c>
      <c r="E4310" s="1313">
        <v>105.04</v>
      </c>
    </row>
    <row r="4311" spans="1:5">
      <c r="A4311" s="1309">
        <v>11379</v>
      </c>
      <c r="B4311" s="1309" t="s">
        <v>13639</v>
      </c>
      <c r="C4311" s="1309" t="s">
        <v>758</v>
      </c>
      <c r="D4311" s="1309" t="s">
        <v>9340</v>
      </c>
      <c r="E4311" s="1313">
        <v>88.76</v>
      </c>
    </row>
    <row r="4312" spans="1:5">
      <c r="A4312" s="1309">
        <v>11493</v>
      </c>
      <c r="B4312" s="1309" t="s">
        <v>13640</v>
      </c>
      <c r="C4312" s="1309" t="s">
        <v>758</v>
      </c>
      <c r="D4312" s="1309" t="s">
        <v>9340</v>
      </c>
      <c r="E4312" s="1313">
        <v>51.19</v>
      </c>
    </row>
    <row r="4313" spans="1:5">
      <c r="A4313" s="1309">
        <v>42717</v>
      </c>
      <c r="B4313" s="1309" t="s">
        <v>13641</v>
      </c>
      <c r="C4313" s="1309" t="s">
        <v>758</v>
      </c>
      <c r="D4313" s="1309" t="s">
        <v>9340</v>
      </c>
      <c r="E4313" s="1313">
        <v>633.24</v>
      </c>
    </row>
    <row r="4314" spans="1:5">
      <c r="A4314" s="1309">
        <v>42718</v>
      </c>
      <c r="B4314" s="1309" t="s">
        <v>13642</v>
      </c>
      <c r="C4314" s="1309" t="s">
        <v>758</v>
      </c>
      <c r="D4314" s="1309" t="s">
        <v>9340</v>
      </c>
      <c r="E4314" s="1313">
        <v>703.03</v>
      </c>
    </row>
    <row r="4315" spans="1:5">
      <c r="A4315" s="1309">
        <v>7106</v>
      </c>
      <c r="B4315" s="1309" t="s">
        <v>13643</v>
      </c>
      <c r="C4315" s="1309" t="s">
        <v>758</v>
      </c>
      <c r="D4315" s="1309" t="s">
        <v>9326</v>
      </c>
      <c r="E4315" s="1313">
        <v>168.51</v>
      </c>
    </row>
    <row r="4316" spans="1:5">
      <c r="A4316" s="1309">
        <v>7104</v>
      </c>
      <c r="B4316" s="1309" t="s">
        <v>13644</v>
      </c>
      <c r="C4316" s="1309" t="s">
        <v>758</v>
      </c>
      <c r="D4316" s="1309" t="s">
        <v>9326</v>
      </c>
      <c r="E4316" s="1313">
        <v>3.51</v>
      </c>
    </row>
    <row r="4317" spans="1:5">
      <c r="A4317" s="1309">
        <v>7136</v>
      </c>
      <c r="B4317" s="1309" t="s">
        <v>13645</v>
      </c>
      <c r="C4317" s="1309" t="s">
        <v>758</v>
      </c>
      <c r="D4317" s="1309" t="s">
        <v>9326</v>
      </c>
      <c r="E4317" s="1313">
        <v>6.6</v>
      </c>
    </row>
    <row r="4318" spans="1:5">
      <c r="A4318" s="1309">
        <v>7128</v>
      </c>
      <c r="B4318" s="1309" t="s">
        <v>13646</v>
      </c>
      <c r="C4318" s="1309" t="s">
        <v>758</v>
      </c>
      <c r="D4318" s="1309" t="s">
        <v>9326</v>
      </c>
      <c r="E4318" s="1313">
        <v>10.82</v>
      </c>
    </row>
    <row r="4319" spans="1:5">
      <c r="A4319" s="1309">
        <v>7108</v>
      </c>
      <c r="B4319" s="1309" t="s">
        <v>13647</v>
      </c>
      <c r="C4319" s="1309" t="s">
        <v>758</v>
      </c>
      <c r="D4319" s="1309" t="s">
        <v>9326</v>
      </c>
      <c r="E4319" s="1313">
        <v>11.58</v>
      </c>
    </row>
    <row r="4320" spans="1:5">
      <c r="A4320" s="1309">
        <v>7129</v>
      </c>
      <c r="B4320" s="1309" t="s">
        <v>13648</v>
      </c>
      <c r="C4320" s="1309" t="s">
        <v>758</v>
      </c>
      <c r="D4320" s="1309" t="s">
        <v>9326</v>
      </c>
      <c r="E4320" s="1313">
        <v>9.6300000000000008</v>
      </c>
    </row>
    <row r="4321" spans="1:5">
      <c r="A4321" s="1309">
        <v>7130</v>
      </c>
      <c r="B4321" s="1309" t="s">
        <v>13649</v>
      </c>
      <c r="C4321" s="1309" t="s">
        <v>758</v>
      </c>
      <c r="D4321" s="1309" t="s">
        <v>9326</v>
      </c>
      <c r="E4321" s="1313">
        <v>15.7</v>
      </c>
    </row>
    <row r="4322" spans="1:5">
      <c r="A4322" s="1309">
        <v>7131</v>
      </c>
      <c r="B4322" s="1309" t="s">
        <v>13650</v>
      </c>
      <c r="C4322" s="1309" t="s">
        <v>758</v>
      </c>
      <c r="D4322" s="1309" t="s">
        <v>9326</v>
      </c>
      <c r="E4322" s="1313">
        <v>19.260000000000002</v>
      </c>
    </row>
    <row r="4323" spans="1:5">
      <c r="A4323" s="1309">
        <v>7132</v>
      </c>
      <c r="B4323" s="1309" t="s">
        <v>13651</v>
      </c>
      <c r="C4323" s="1309" t="s">
        <v>758</v>
      </c>
      <c r="D4323" s="1309" t="s">
        <v>9326</v>
      </c>
      <c r="E4323" s="1313">
        <v>53.47</v>
      </c>
    </row>
    <row r="4324" spans="1:5">
      <c r="A4324" s="1309">
        <v>7133</v>
      </c>
      <c r="B4324" s="1309" t="s">
        <v>13652</v>
      </c>
      <c r="C4324" s="1309" t="s">
        <v>758</v>
      </c>
      <c r="D4324" s="1309" t="s">
        <v>9326</v>
      </c>
      <c r="E4324" s="1313">
        <v>83.05</v>
      </c>
    </row>
    <row r="4325" spans="1:5">
      <c r="A4325" s="1309">
        <v>37420</v>
      </c>
      <c r="B4325" s="1309" t="s">
        <v>13653</v>
      </c>
      <c r="C4325" s="1309" t="s">
        <v>758</v>
      </c>
      <c r="D4325" s="1309" t="s">
        <v>9340</v>
      </c>
      <c r="E4325" s="1313">
        <v>46.09</v>
      </c>
    </row>
    <row r="4326" spans="1:5">
      <c r="A4326" s="1309">
        <v>37421</v>
      </c>
      <c r="B4326" s="1309" t="s">
        <v>13654</v>
      </c>
      <c r="C4326" s="1309" t="s">
        <v>758</v>
      </c>
      <c r="D4326" s="1309" t="s">
        <v>9340</v>
      </c>
      <c r="E4326" s="1313">
        <v>63</v>
      </c>
    </row>
    <row r="4327" spans="1:5">
      <c r="A4327" s="1309">
        <v>37422</v>
      </c>
      <c r="B4327" s="1309" t="s">
        <v>13655</v>
      </c>
      <c r="C4327" s="1309" t="s">
        <v>758</v>
      </c>
      <c r="D4327" s="1309" t="s">
        <v>9340</v>
      </c>
      <c r="E4327" s="1313">
        <v>58.97</v>
      </c>
    </row>
    <row r="4328" spans="1:5">
      <c r="A4328" s="1309">
        <v>37443</v>
      </c>
      <c r="B4328" s="1309" t="s">
        <v>13656</v>
      </c>
      <c r="C4328" s="1309" t="s">
        <v>758</v>
      </c>
      <c r="D4328" s="1309" t="s">
        <v>9340</v>
      </c>
      <c r="E4328" s="1313">
        <v>228.22</v>
      </c>
    </row>
    <row r="4329" spans="1:5">
      <c r="A4329" s="1309">
        <v>37444</v>
      </c>
      <c r="B4329" s="1309" t="s">
        <v>13657</v>
      </c>
      <c r="C4329" s="1309" t="s">
        <v>758</v>
      </c>
      <c r="D4329" s="1309" t="s">
        <v>9340</v>
      </c>
      <c r="E4329" s="1313">
        <v>232.09</v>
      </c>
    </row>
    <row r="4330" spans="1:5">
      <c r="A4330" s="1309">
        <v>37445</v>
      </c>
      <c r="B4330" s="1309" t="s">
        <v>13658</v>
      </c>
      <c r="C4330" s="1309" t="s">
        <v>758</v>
      </c>
      <c r="D4330" s="1309" t="s">
        <v>9340</v>
      </c>
      <c r="E4330" s="1313">
        <v>351.78</v>
      </c>
    </row>
    <row r="4331" spans="1:5">
      <c r="A4331" s="1309">
        <v>37446</v>
      </c>
      <c r="B4331" s="1309" t="s">
        <v>13659</v>
      </c>
      <c r="C4331" s="1309" t="s">
        <v>758</v>
      </c>
      <c r="D4331" s="1309" t="s">
        <v>9340</v>
      </c>
      <c r="E4331" s="1313">
        <v>383.5</v>
      </c>
    </row>
    <row r="4332" spans="1:5">
      <c r="A4332" s="1309">
        <v>37447</v>
      </c>
      <c r="B4332" s="1309" t="s">
        <v>13660</v>
      </c>
      <c r="C4332" s="1309" t="s">
        <v>758</v>
      </c>
      <c r="D4332" s="1309" t="s">
        <v>9340</v>
      </c>
      <c r="E4332" s="1313">
        <v>389.5</v>
      </c>
    </row>
    <row r="4333" spans="1:5">
      <c r="A4333" s="1309">
        <v>37448</v>
      </c>
      <c r="B4333" s="1309" t="s">
        <v>13661</v>
      </c>
      <c r="C4333" s="1309" t="s">
        <v>758</v>
      </c>
      <c r="D4333" s="1309" t="s">
        <v>9340</v>
      </c>
      <c r="E4333" s="1313">
        <v>534.26</v>
      </c>
    </row>
    <row r="4334" spans="1:5">
      <c r="A4334" s="1309">
        <v>37440</v>
      </c>
      <c r="B4334" s="1309" t="s">
        <v>13662</v>
      </c>
      <c r="C4334" s="1309" t="s">
        <v>758</v>
      </c>
      <c r="D4334" s="1309" t="s">
        <v>9340</v>
      </c>
      <c r="E4334" s="1313">
        <v>181.14</v>
      </c>
    </row>
    <row r="4335" spans="1:5">
      <c r="A4335" s="1309">
        <v>37441</v>
      </c>
      <c r="B4335" s="1309" t="s">
        <v>13663</v>
      </c>
      <c r="C4335" s="1309" t="s">
        <v>758</v>
      </c>
      <c r="D4335" s="1309" t="s">
        <v>9340</v>
      </c>
      <c r="E4335" s="1313">
        <v>181.14</v>
      </c>
    </row>
    <row r="4336" spans="1:5">
      <c r="A4336" s="1309">
        <v>37442</v>
      </c>
      <c r="B4336" s="1309" t="s">
        <v>13664</v>
      </c>
      <c r="C4336" s="1309" t="s">
        <v>758</v>
      </c>
      <c r="D4336" s="1309" t="s">
        <v>9340</v>
      </c>
      <c r="E4336" s="1313">
        <v>218.17</v>
      </c>
    </row>
    <row r="4337" spans="1:5">
      <c r="A4337" s="1309">
        <v>38017</v>
      </c>
      <c r="B4337" s="1309" t="s">
        <v>13665</v>
      </c>
      <c r="C4337" s="1309" t="s">
        <v>758</v>
      </c>
      <c r="D4337" s="1309" t="s">
        <v>9326</v>
      </c>
      <c r="E4337" s="1313">
        <v>6</v>
      </c>
    </row>
    <row r="4338" spans="1:5">
      <c r="A4338" s="1309">
        <v>38018</v>
      </c>
      <c r="B4338" s="1309" t="s">
        <v>13666</v>
      </c>
      <c r="C4338" s="1309" t="s">
        <v>758</v>
      </c>
      <c r="D4338" s="1309" t="s">
        <v>9326</v>
      </c>
      <c r="E4338" s="1313">
        <v>6.62</v>
      </c>
    </row>
    <row r="4339" spans="1:5">
      <c r="A4339" s="1309">
        <v>39895</v>
      </c>
      <c r="B4339" s="1309" t="s">
        <v>13667</v>
      </c>
      <c r="C4339" s="1309" t="s">
        <v>758</v>
      </c>
      <c r="D4339" s="1309" t="s">
        <v>9340</v>
      </c>
      <c r="E4339" s="1313">
        <v>55.07</v>
      </c>
    </row>
    <row r="4340" spans="1:5">
      <c r="A4340" s="1309">
        <v>39896</v>
      </c>
      <c r="B4340" s="1309" t="s">
        <v>13668</v>
      </c>
      <c r="C4340" s="1309" t="s">
        <v>758</v>
      </c>
      <c r="D4340" s="1309" t="s">
        <v>9340</v>
      </c>
      <c r="E4340" s="1313">
        <v>80.709999999999994</v>
      </c>
    </row>
    <row r="4341" spans="1:5">
      <c r="A4341" s="1309">
        <v>38873</v>
      </c>
      <c r="B4341" s="1309" t="s">
        <v>13669</v>
      </c>
      <c r="C4341" s="1309" t="s">
        <v>758</v>
      </c>
      <c r="D4341" s="1309" t="s">
        <v>9340</v>
      </c>
      <c r="E4341" s="1313">
        <v>19.27</v>
      </c>
    </row>
    <row r="4342" spans="1:5">
      <c r="A4342" s="1309">
        <v>38874</v>
      </c>
      <c r="B4342" s="1309" t="s">
        <v>13670</v>
      </c>
      <c r="C4342" s="1309" t="s">
        <v>758</v>
      </c>
      <c r="D4342" s="1309" t="s">
        <v>9340</v>
      </c>
      <c r="E4342" s="1313">
        <v>23.43</v>
      </c>
    </row>
    <row r="4343" spans="1:5">
      <c r="A4343" s="1309">
        <v>38875</v>
      </c>
      <c r="B4343" s="1309" t="s">
        <v>13671</v>
      </c>
      <c r="C4343" s="1309" t="s">
        <v>758</v>
      </c>
      <c r="D4343" s="1309" t="s">
        <v>9340</v>
      </c>
      <c r="E4343" s="1313">
        <v>41.41</v>
      </c>
    </row>
    <row r="4344" spans="1:5">
      <c r="A4344" s="1309">
        <v>38876</v>
      </c>
      <c r="B4344" s="1309" t="s">
        <v>13672</v>
      </c>
      <c r="C4344" s="1309" t="s">
        <v>758</v>
      </c>
      <c r="D4344" s="1309" t="s">
        <v>9340</v>
      </c>
      <c r="E4344" s="1313">
        <v>55.71</v>
      </c>
    </row>
    <row r="4345" spans="1:5">
      <c r="A4345" s="1309">
        <v>39000</v>
      </c>
      <c r="B4345" s="1309" t="s">
        <v>13673</v>
      </c>
      <c r="C4345" s="1309" t="s">
        <v>758</v>
      </c>
      <c r="D4345" s="1309" t="s">
        <v>9340</v>
      </c>
      <c r="E4345" s="1313">
        <v>38.03</v>
      </c>
    </row>
    <row r="4346" spans="1:5">
      <c r="A4346" s="1309">
        <v>38674</v>
      </c>
      <c r="B4346" s="1309" t="s">
        <v>13674</v>
      </c>
      <c r="C4346" s="1309" t="s">
        <v>758</v>
      </c>
      <c r="D4346" s="1309" t="s">
        <v>9326</v>
      </c>
      <c r="E4346" s="1313">
        <v>20.88</v>
      </c>
    </row>
    <row r="4347" spans="1:5">
      <c r="A4347" s="1309">
        <v>38911</v>
      </c>
      <c r="B4347" s="1309" t="s">
        <v>13675</v>
      </c>
      <c r="C4347" s="1309" t="s">
        <v>758</v>
      </c>
      <c r="D4347" s="1309" t="s">
        <v>9340</v>
      </c>
      <c r="E4347" s="1313">
        <v>69.09</v>
      </c>
    </row>
    <row r="4348" spans="1:5">
      <c r="A4348" s="1309">
        <v>38912</v>
      </c>
      <c r="B4348" s="1309" t="s">
        <v>13676</v>
      </c>
      <c r="C4348" s="1309" t="s">
        <v>758</v>
      </c>
      <c r="D4348" s="1309" t="s">
        <v>9340</v>
      </c>
      <c r="E4348" s="1313">
        <v>87.81</v>
      </c>
    </row>
    <row r="4349" spans="1:5">
      <c r="A4349" s="1309">
        <v>38019</v>
      </c>
      <c r="B4349" s="1309" t="s">
        <v>13677</v>
      </c>
      <c r="C4349" s="1309" t="s">
        <v>758</v>
      </c>
      <c r="D4349" s="1309" t="s">
        <v>9326</v>
      </c>
      <c r="E4349" s="1313">
        <v>5.23</v>
      </c>
    </row>
    <row r="4350" spans="1:5">
      <c r="A4350" s="1309">
        <v>38020</v>
      </c>
      <c r="B4350" s="1309" t="s">
        <v>13678</v>
      </c>
      <c r="C4350" s="1309" t="s">
        <v>758</v>
      </c>
      <c r="D4350" s="1309" t="s">
        <v>9326</v>
      </c>
      <c r="E4350" s="1313">
        <v>6.62</v>
      </c>
    </row>
    <row r="4351" spans="1:5">
      <c r="A4351" s="1309">
        <v>38454</v>
      </c>
      <c r="B4351" s="1309" t="s">
        <v>13679</v>
      </c>
      <c r="C4351" s="1309" t="s">
        <v>758</v>
      </c>
      <c r="D4351" s="1309" t="s">
        <v>9340</v>
      </c>
      <c r="E4351" s="1313">
        <v>6.94</v>
      </c>
    </row>
    <row r="4352" spans="1:5">
      <c r="A4352" s="1309">
        <v>38455</v>
      </c>
      <c r="B4352" s="1309" t="s">
        <v>13680</v>
      </c>
      <c r="C4352" s="1309" t="s">
        <v>758</v>
      </c>
      <c r="D4352" s="1309" t="s">
        <v>9340</v>
      </c>
      <c r="E4352" s="1313">
        <v>6.35</v>
      </c>
    </row>
    <row r="4353" spans="1:5">
      <c r="A4353" s="1309">
        <v>38462</v>
      </c>
      <c r="B4353" s="1309" t="s">
        <v>13681</v>
      </c>
      <c r="C4353" s="1309" t="s">
        <v>758</v>
      </c>
      <c r="D4353" s="1309" t="s">
        <v>9340</v>
      </c>
      <c r="E4353" s="1313">
        <v>179.33</v>
      </c>
    </row>
    <row r="4354" spans="1:5">
      <c r="A4354" s="1309">
        <v>36362</v>
      </c>
      <c r="B4354" s="1309" t="s">
        <v>13682</v>
      </c>
      <c r="C4354" s="1309" t="s">
        <v>758</v>
      </c>
      <c r="D4354" s="1309" t="s">
        <v>9340</v>
      </c>
      <c r="E4354" s="1313">
        <v>2.73</v>
      </c>
    </row>
    <row r="4355" spans="1:5">
      <c r="A4355" s="1309">
        <v>36298</v>
      </c>
      <c r="B4355" s="1309" t="s">
        <v>13683</v>
      </c>
      <c r="C4355" s="1309" t="s">
        <v>758</v>
      </c>
      <c r="D4355" s="1309" t="s">
        <v>9340</v>
      </c>
      <c r="E4355" s="1313">
        <v>4.05</v>
      </c>
    </row>
    <row r="4356" spans="1:5">
      <c r="A4356" s="1309">
        <v>38456</v>
      </c>
      <c r="B4356" s="1309" t="s">
        <v>13684</v>
      </c>
      <c r="C4356" s="1309" t="s">
        <v>758</v>
      </c>
      <c r="D4356" s="1309" t="s">
        <v>9340</v>
      </c>
      <c r="E4356" s="1313">
        <v>6.6</v>
      </c>
    </row>
    <row r="4357" spans="1:5">
      <c r="A4357" s="1309">
        <v>38457</v>
      </c>
      <c r="B4357" s="1309" t="s">
        <v>13685</v>
      </c>
      <c r="C4357" s="1309" t="s">
        <v>758</v>
      </c>
      <c r="D4357" s="1309" t="s">
        <v>9340</v>
      </c>
      <c r="E4357" s="1313">
        <v>14.87</v>
      </c>
    </row>
    <row r="4358" spans="1:5">
      <c r="A4358" s="1309">
        <v>38458</v>
      </c>
      <c r="B4358" s="1309" t="s">
        <v>13686</v>
      </c>
      <c r="C4358" s="1309" t="s">
        <v>758</v>
      </c>
      <c r="D4358" s="1309" t="s">
        <v>9340</v>
      </c>
      <c r="E4358" s="1313">
        <v>19.93</v>
      </c>
    </row>
    <row r="4359" spans="1:5">
      <c r="A4359" s="1309">
        <v>38459</v>
      </c>
      <c r="B4359" s="1309" t="s">
        <v>13687</v>
      </c>
      <c r="C4359" s="1309" t="s">
        <v>758</v>
      </c>
      <c r="D4359" s="1309" t="s">
        <v>9340</v>
      </c>
      <c r="E4359" s="1313">
        <v>35.17</v>
      </c>
    </row>
    <row r="4360" spans="1:5">
      <c r="A4360" s="1309">
        <v>38460</v>
      </c>
      <c r="B4360" s="1309" t="s">
        <v>13688</v>
      </c>
      <c r="C4360" s="1309" t="s">
        <v>758</v>
      </c>
      <c r="D4360" s="1309" t="s">
        <v>9340</v>
      </c>
      <c r="E4360" s="1313">
        <v>73.459999999999994</v>
      </c>
    </row>
    <row r="4361" spans="1:5">
      <c r="A4361" s="1309">
        <v>38461</v>
      </c>
      <c r="B4361" s="1309" t="s">
        <v>13689</v>
      </c>
      <c r="C4361" s="1309" t="s">
        <v>758</v>
      </c>
      <c r="D4361" s="1309" t="s">
        <v>9340</v>
      </c>
      <c r="E4361" s="1313">
        <v>112.06</v>
      </c>
    </row>
    <row r="4362" spans="1:5">
      <c r="A4362" s="1309">
        <v>7094</v>
      </c>
      <c r="B4362" s="1309" t="s">
        <v>13690</v>
      </c>
      <c r="C4362" s="1309" t="s">
        <v>758</v>
      </c>
      <c r="D4362" s="1309" t="s">
        <v>9326</v>
      </c>
      <c r="E4362" s="1313">
        <v>12.14</v>
      </c>
    </row>
    <row r="4363" spans="1:5">
      <c r="A4363" s="1309">
        <v>7116</v>
      </c>
      <c r="B4363" s="1309" t="s">
        <v>13691</v>
      </c>
      <c r="C4363" s="1309" t="s">
        <v>758</v>
      </c>
      <c r="D4363" s="1309" t="s">
        <v>9326</v>
      </c>
      <c r="E4363" s="1313">
        <v>3.2</v>
      </c>
    </row>
    <row r="4364" spans="1:5">
      <c r="A4364" s="1309">
        <v>7118</v>
      </c>
      <c r="B4364" s="1309" t="s">
        <v>13692</v>
      </c>
      <c r="C4364" s="1309" t="s">
        <v>758</v>
      </c>
      <c r="D4364" s="1309" t="s">
        <v>9326</v>
      </c>
      <c r="E4364" s="1313">
        <v>26.79</v>
      </c>
    </row>
    <row r="4365" spans="1:5">
      <c r="A4365" s="1309">
        <v>7117</v>
      </c>
      <c r="B4365" s="1309" t="s">
        <v>13693</v>
      </c>
      <c r="C4365" s="1309" t="s">
        <v>758</v>
      </c>
      <c r="D4365" s="1309" t="s">
        <v>9326</v>
      </c>
      <c r="E4365" s="1313">
        <v>23.82</v>
      </c>
    </row>
    <row r="4366" spans="1:5">
      <c r="A4366" s="1309">
        <v>7098</v>
      </c>
      <c r="B4366" s="1309" t="s">
        <v>13694</v>
      </c>
      <c r="C4366" s="1309" t="s">
        <v>758</v>
      </c>
      <c r="D4366" s="1309" t="s">
        <v>9326</v>
      </c>
      <c r="E4366" s="1313">
        <v>3.32</v>
      </c>
    </row>
    <row r="4367" spans="1:5">
      <c r="A4367" s="1309">
        <v>7110</v>
      </c>
      <c r="B4367" s="1309" t="s">
        <v>13695</v>
      </c>
      <c r="C4367" s="1309" t="s">
        <v>758</v>
      </c>
      <c r="D4367" s="1309" t="s">
        <v>9326</v>
      </c>
      <c r="E4367" s="1313">
        <v>58.27</v>
      </c>
    </row>
    <row r="4368" spans="1:5">
      <c r="A4368" s="1309">
        <v>7123</v>
      </c>
      <c r="B4368" s="1309" t="s">
        <v>13696</v>
      </c>
      <c r="C4368" s="1309" t="s">
        <v>758</v>
      </c>
      <c r="D4368" s="1309" t="s">
        <v>9326</v>
      </c>
      <c r="E4368" s="1313">
        <v>4.2699999999999996</v>
      </c>
    </row>
    <row r="4369" spans="1:5">
      <c r="A4369" s="1309">
        <v>7121</v>
      </c>
      <c r="B4369" s="1309" t="s">
        <v>13697</v>
      </c>
      <c r="C4369" s="1309" t="s">
        <v>758</v>
      </c>
      <c r="D4369" s="1309" t="s">
        <v>9326</v>
      </c>
      <c r="E4369" s="1313">
        <v>10.53</v>
      </c>
    </row>
    <row r="4370" spans="1:5">
      <c r="A4370" s="1309">
        <v>7137</v>
      </c>
      <c r="B4370" s="1309" t="s">
        <v>13698</v>
      </c>
      <c r="C4370" s="1309" t="s">
        <v>758</v>
      </c>
      <c r="D4370" s="1309" t="s">
        <v>9326</v>
      </c>
      <c r="E4370" s="1313">
        <v>9.48</v>
      </c>
    </row>
    <row r="4371" spans="1:5">
      <c r="A4371" s="1309">
        <v>7122</v>
      </c>
      <c r="B4371" s="1309" t="s">
        <v>13699</v>
      </c>
      <c r="C4371" s="1309" t="s">
        <v>758</v>
      </c>
      <c r="D4371" s="1309" t="s">
        <v>9326</v>
      </c>
      <c r="E4371" s="1313">
        <v>11.84</v>
      </c>
    </row>
    <row r="4372" spans="1:5">
      <c r="A4372" s="1309">
        <v>7114</v>
      </c>
      <c r="B4372" s="1309" t="s">
        <v>13700</v>
      </c>
      <c r="C4372" s="1309" t="s">
        <v>758</v>
      </c>
      <c r="D4372" s="1309" t="s">
        <v>9326</v>
      </c>
      <c r="E4372" s="1313">
        <v>18.260000000000002</v>
      </c>
    </row>
    <row r="4373" spans="1:5">
      <c r="A4373" s="1309">
        <v>7109</v>
      </c>
      <c r="B4373" s="1309" t="s">
        <v>13701</v>
      </c>
      <c r="C4373" s="1309" t="s">
        <v>758</v>
      </c>
      <c r="D4373" s="1309" t="s">
        <v>9326</v>
      </c>
      <c r="E4373" s="1313">
        <v>3.2</v>
      </c>
    </row>
    <row r="4374" spans="1:5">
      <c r="A4374" s="1309">
        <v>7135</v>
      </c>
      <c r="B4374" s="1309" t="s">
        <v>13702</v>
      </c>
      <c r="C4374" s="1309" t="s">
        <v>758</v>
      </c>
      <c r="D4374" s="1309" t="s">
        <v>9326</v>
      </c>
      <c r="E4374" s="1313">
        <v>4.99</v>
      </c>
    </row>
    <row r="4375" spans="1:5">
      <c r="A4375" s="1309">
        <v>37947</v>
      </c>
      <c r="B4375" s="1309" t="s">
        <v>13703</v>
      </c>
      <c r="C4375" s="1309" t="s">
        <v>758</v>
      </c>
      <c r="D4375" s="1309" t="s">
        <v>9326</v>
      </c>
      <c r="E4375" s="1313">
        <v>5.05</v>
      </c>
    </row>
    <row r="4376" spans="1:5">
      <c r="A4376" s="1309">
        <v>7103</v>
      </c>
      <c r="B4376" s="1309" t="s">
        <v>13704</v>
      </c>
      <c r="C4376" s="1309" t="s">
        <v>758</v>
      </c>
      <c r="D4376" s="1309" t="s">
        <v>9326</v>
      </c>
      <c r="E4376" s="1313">
        <v>11.58</v>
      </c>
    </row>
    <row r="4377" spans="1:5">
      <c r="A4377" s="1309">
        <v>40419</v>
      </c>
      <c r="B4377" s="1309" t="s">
        <v>13705</v>
      </c>
      <c r="C4377" s="1309" t="s">
        <v>758</v>
      </c>
      <c r="D4377" s="1309" t="s">
        <v>9340</v>
      </c>
      <c r="E4377" s="1313">
        <v>38.57</v>
      </c>
    </row>
    <row r="4378" spans="1:5">
      <c r="A4378" s="1309">
        <v>40420</v>
      </c>
      <c r="B4378" s="1309" t="s">
        <v>13706</v>
      </c>
      <c r="C4378" s="1309" t="s">
        <v>758</v>
      </c>
      <c r="D4378" s="1309" t="s">
        <v>9340</v>
      </c>
      <c r="E4378" s="1313">
        <v>56.27</v>
      </c>
    </row>
    <row r="4379" spans="1:5">
      <c r="A4379" s="1309">
        <v>40421</v>
      </c>
      <c r="B4379" s="1309" t="s">
        <v>13707</v>
      </c>
      <c r="C4379" s="1309" t="s">
        <v>758</v>
      </c>
      <c r="D4379" s="1309" t="s">
        <v>9340</v>
      </c>
      <c r="E4379" s="1313">
        <v>59.9</v>
      </c>
    </row>
    <row r="4380" spans="1:5">
      <c r="A4380" s="1309">
        <v>7126</v>
      </c>
      <c r="B4380" s="1309" t="s">
        <v>13708</v>
      </c>
      <c r="C4380" s="1309" t="s">
        <v>758</v>
      </c>
      <c r="D4380" s="1309" t="s">
        <v>9326</v>
      </c>
      <c r="E4380" s="1313">
        <v>24.31</v>
      </c>
    </row>
    <row r="4381" spans="1:5">
      <c r="A4381" s="1309">
        <v>38905</v>
      </c>
      <c r="B4381" s="1309" t="s">
        <v>13709</v>
      </c>
      <c r="C4381" s="1309" t="s">
        <v>758</v>
      </c>
      <c r="D4381" s="1309" t="s">
        <v>9340</v>
      </c>
      <c r="E4381" s="1313">
        <v>21.65</v>
      </c>
    </row>
    <row r="4382" spans="1:5">
      <c r="A4382" s="1309">
        <v>38907</v>
      </c>
      <c r="B4382" s="1309" t="s">
        <v>13710</v>
      </c>
      <c r="C4382" s="1309" t="s">
        <v>758</v>
      </c>
      <c r="D4382" s="1309" t="s">
        <v>9340</v>
      </c>
      <c r="E4382" s="1313">
        <v>23.03</v>
      </c>
    </row>
    <row r="4383" spans="1:5">
      <c r="A4383" s="1309">
        <v>38908</v>
      </c>
      <c r="B4383" s="1309" t="s">
        <v>13711</v>
      </c>
      <c r="C4383" s="1309" t="s">
        <v>758</v>
      </c>
      <c r="D4383" s="1309" t="s">
        <v>9340</v>
      </c>
      <c r="E4383" s="1313">
        <v>25.92</v>
      </c>
    </row>
    <row r="4384" spans="1:5">
      <c r="A4384" s="1309">
        <v>38909</v>
      </c>
      <c r="B4384" s="1309" t="s">
        <v>13712</v>
      </c>
      <c r="C4384" s="1309" t="s">
        <v>758</v>
      </c>
      <c r="D4384" s="1309" t="s">
        <v>9340</v>
      </c>
      <c r="E4384" s="1313">
        <v>37.270000000000003</v>
      </c>
    </row>
    <row r="4385" spans="1:5">
      <c r="A4385" s="1309">
        <v>38910</v>
      </c>
      <c r="B4385" s="1309" t="s">
        <v>13713</v>
      </c>
      <c r="C4385" s="1309" t="s">
        <v>758</v>
      </c>
      <c r="D4385" s="1309" t="s">
        <v>9340</v>
      </c>
      <c r="E4385" s="1313">
        <v>40.25</v>
      </c>
    </row>
    <row r="4386" spans="1:5">
      <c r="A4386" s="1309">
        <v>38897</v>
      </c>
      <c r="B4386" s="1309" t="s">
        <v>13714</v>
      </c>
      <c r="C4386" s="1309" t="s">
        <v>758</v>
      </c>
      <c r="D4386" s="1309" t="s">
        <v>9340</v>
      </c>
      <c r="E4386" s="1313">
        <v>21.74</v>
      </c>
    </row>
    <row r="4387" spans="1:5">
      <c r="A4387" s="1309">
        <v>38899</v>
      </c>
      <c r="B4387" s="1309" t="s">
        <v>13715</v>
      </c>
      <c r="C4387" s="1309" t="s">
        <v>758</v>
      </c>
      <c r="D4387" s="1309" t="s">
        <v>9340</v>
      </c>
      <c r="E4387" s="1313">
        <v>24.46</v>
      </c>
    </row>
    <row r="4388" spans="1:5">
      <c r="A4388" s="1309">
        <v>38900</v>
      </c>
      <c r="B4388" s="1309" t="s">
        <v>13716</v>
      </c>
      <c r="C4388" s="1309" t="s">
        <v>758</v>
      </c>
      <c r="D4388" s="1309" t="s">
        <v>9340</v>
      </c>
      <c r="E4388" s="1313">
        <v>25.5</v>
      </c>
    </row>
    <row r="4389" spans="1:5">
      <c r="A4389" s="1309">
        <v>38901</v>
      </c>
      <c r="B4389" s="1309" t="s">
        <v>13717</v>
      </c>
      <c r="C4389" s="1309" t="s">
        <v>758</v>
      </c>
      <c r="D4389" s="1309" t="s">
        <v>9340</v>
      </c>
      <c r="E4389" s="1313">
        <v>41.71</v>
      </c>
    </row>
    <row r="4390" spans="1:5">
      <c r="A4390" s="1309">
        <v>38904</v>
      </c>
      <c r="B4390" s="1309" t="s">
        <v>13718</v>
      </c>
      <c r="C4390" s="1309" t="s">
        <v>758</v>
      </c>
      <c r="D4390" s="1309" t="s">
        <v>9340</v>
      </c>
      <c r="E4390" s="1313">
        <v>67.760000000000005</v>
      </c>
    </row>
    <row r="4391" spans="1:5">
      <c r="A4391" s="1309">
        <v>38903</v>
      </c>
      <c r="B4391" s="1309" t="s">
        <v>13719</v>
      </c>
      <c r="C4391" s="1309" t="s">
        <v>758</v>
      </c>
      <c r="D4391" s="1309" t="s">
        <v>9340</v>
      </c>
      <c r="E4391" s="1313">
        <v>67.33</v>
      </c>
    </row>
    <row r="4392" spans="1:5">
      <c r="A4392" s="1309">
        <v>7091</v>
      </c>
      <c r="B4392" s="1309" t="s">
        <v>13720</v>
      </c>
      <c r="C4392" s="1309" t="s">
        <v>758</v>
      </c>
      <c r="D4392" s="1309" t="s">
        <v>9326</v>
      </c>
      <c r="E4392" s="1313">
        <v>15.09</v>
      </c>
    </row>
    <row r="4393" spans="1:5">
      <c r="A4393" s="1309">
        <v>11655</v>
      </c>
      <c r="B4393" s="1309" t="s">
        <v>13721</v>
      </c>
      <c r="C4393" s="1309" t="s">
        <v>758</v>
      </c>
      <c r="D4393" s="1309" t="s">
        <v>9326</v>
      </c>
      <c r="E4393" s="1313">
        <v>14.41</v>
      </c>
    </row>
    <row r="4394" spans="1:5">
      <c r="A4394" s="1309">
        <v>11656</v>
      </c>
      <c r="B4394" s="1309" t="s">
        <v>13722</v>
      </c>
      <c r="C4394" s="1309" t="s">
        <v>758</v>
      </c>
      <c r="D4394" s="1309" t="s">
        <v>9326</v>
      </c>
      <c r="E4394" s="1313">
        <v>15.07</v>
      </c>
    </row>
    <row r="4395" spans="1:5">
      <c r="A4395" s="1309">
        <v>37948</v>
      </c>
      <c r="B4395" s="1309" t="s">
        <v>13723</v>
      </c>
      <c r="C4395" s="1309" t="s">
        <v>758</v>
      </c>
      <c r="D4395" s="1309" t="s">
        <v>9326</v>
      </c>
      <c r="E4395" s="1313">
        <v>3.05</v>
      </c>
    </row>
    <row r="4396" spans="1:5">
      <c r="A4396" s="1309">
        <v>7097</v>
      </c>
      <c r="B4396" s="1309" t="s">
        <v>13724</v>
      </c>
      <c r="C4396" s="1309" t="s">
        <v>758</v>
      </c>
      <c r="D4396" s="1309" t="s">
        <v>9326</v>
      </c>
      <c r="E4396" s="1313">
        <v>6.7</v>
      </c>
    </row>
    <row r="4397" spans="1:5">
      <c r="A4397" s="1309">
        <v>11657</v>
      </c>
      <c r="B4397" s="1309" t="s">
        <v>13725</v>
      </c>
      <c r="C4397" s="1309" t="s">
        <v>758</v>
      </c>
      <c r="D4397" s="1309" t="s">
        <v>9326</v>
      </c>
      <c r="E4397" s="1313">
        <v>13.14</v>
      </c>
    </row>
    <row r="4398" spans="1:5">
      <c r="A4398" s="1309">
        <v>11658</v>
      </c>
      <c r="B4398" s="1309" t="s">
        <v>13726</v>
      </c>
      <c r="C4398" s="1309" t="s">
        <v>758</v>
      </c>
      <c r="D4398" s="1309" t="s">
        <v>9326</v>
      </c>
      <c r="E4398" s="1313">
        <v>13.38</v>
      </c>
    </row>
    <row r="4399" spans="1:5">
      <c r="A4399" s="1309">
        <v>7146</v>
      </c>
      <c r="B4399" s="1309" t="s">
        <v>13727</v>
      </c>
      <c r="C4399" s="1309" t="s">
        <v>758</v>
      </c>
      <c r="D4399" s="1309" t="s">
        <v>9326</v>
      </c>
      <c r="E4399" s="1313">
        <v>180.45</v>
      </c>
    </row>
    <row r="4400" spans="1:5">
      <c r="A4400" s="1309">
        <v>7138</v>
      </c>
      <c r="B4400" s="1309" t="s">
        <v>13728</v>
      </c>
      <c r="C4400" s="1309" t="s">
        <v>758</v>
      </c>
      <c r="D4400" s="1309" t="s">
        <v>9326</v>
      </c>
      <c r="E4400" s="1313">
        <v>1.02</v>
      </c>
    </row>
    <row r="4401" spans="1:5">
      <c r="A4401" s="1309">
        <v>7139</v>
      </c>
      <c r="B4401" s="1309" t="s">
        <v>13729</v>
      </c>
      <c r="C4401" s="1309" t="s">
        <v>758</v>
      </c>
      <c r="D4401" s="1309" t="s">
        <v>9326</v>
      </c>
      <c r="E4401" s="1313">
        <v>1.34</v>
      </c>
    </row>
    <row r="4402" spans="1:5">
      <c r="A4402" s="1309">
        <v>7140</v>
      </c>
      <c r="B4402" s="1309" t="s">
        <v>13730</v>
      </c>
      <c r="C4402" s="1309" t="s">
        <v>758</v>
      </c>
      <c r="D4402" s="1309" t="s">
        <v>9326</v>
      </c>
      <c r="E4402" s="1313">
        <v>4.45</v>
      </c>
    </row>
    <row r="4403" spans="1:5">
      <c r="A4403" s="1309">
        <v>7141</v>
      </c>
      <c r="B4403" s="1309" t="s">
        <v>13731</v>
      </c>
      <c r="C4403" s="1309" t="s">
        <v>758</v>
      </c>
      <c r="D4403" s="1309" t="s">
        <v>9326</v>
      </c>
      <c r="E4403" s="1313">
        <v>9.73</v>
      </c>
    </row>
    <row r="4404" spans="1:5">
      <c r="A4404" s="1309">
        <v>7143</v>
      </c>
      <c r="B4404" s="1309" t="s">
        <v>13732</v>
      </c>
      <c r="C4404" s="1309" t="s">
        <v>758</v>
      </c>
      <c r="D4404" s="1309" t="s">
        <v>9326</v>
      </c>
      <c r="E4404" s="1313">
        <v>32.43</v>
      </c>
    </row>
    <row r="4405" spans="1:5">
      <c r="A4405" s="1309">
        <v>7144</v>
      </c>
      <c r="B4405" s="1309" t="s">
        <v>13733</v>
      </c>
      <c r="C4405" s="1309" t="s">
        <v>758</v>
      </c>
      <c r="D4405" s="1309" t="s">
        <v>9326</v>
      </c>
      <c r="E4405" s="1313">
        <v>64.88</v>
      </c>
    </row>
    <row r="4406" spans="1:5">
      <c r="A4406" s="1309">
        <v>7145</v>
      </c>
      <c r="B4406" s="1309" t="s">
        <v>13734</v>
      </c>
      <c r="C4406" s="1309" t="s">
        <v>758</v>
      </c>
      <c r="D4406" s="1309" t="s">
        <v>9326</v>
      </c>
      <c r="E4406" s="1313">
        <v>106.4</v>
      </c>
    </row>
    <row r="4407" spans="1:5">
      <c r="A4407" s="1309">
        <v>7142</v>
      </c>
      <c r="B4407" s="1309" t="s">
        <v>13735</v>
      </c>
      <c r="C4407" s="1309" t="s">
        <v>758</v>
      </c>
      <c r="D4407" s="1309" t="s">
        <v>9326</v>
      </c>
      <c r="E4407" s="1313">
        <v>10.88</v>
      </c>
    </row>
    <row r="4408" spans="1:5">
      <c r="A4408" s="1309">
        <v>3593</v>
      </c>
      <c r="B4408" s="1309" t="s">
        <v>13736</v>
      </c>
      <c r="C4408" s="1309" t="s">
        <v>758</v>
      </c>
      <c r="D4408" s="1309" t="s">
        <v>9340</v>
      </c>
      <c r="E4408" s="1313">
        <v>87.84</v>
      </c>
    </row>
    <row r="4409" spans="1:5">
      <c r="A4409" s="1309">
        <v>3588</v>
      </c>
      <c r="B4409" s="1309" t="s">
        <v>13737</v>
      </c>
      <c r="C4409" s="1309" t="s">
        <v>758</v>
      </c>
      <c r="D4409" s="1309" t="s">
        <v>9340</v>
      </c>
      <c r="E4409" s="1313">
        <v>67.709999999999994</v>
      </c>
    </row>
    <row r="4410" spans="1:5">
      <c r="A4410" s="1309">
        <v>3585</v>
      </c>
      <c r="B4410" s="1309" t="s">
        <v>13738</v>
      </c>
      <c r="C4410" s="1309" t="s">
        <v>758</v>
      </c>
      <c r="D4410" s="1309" t="s">
        <v>9340</v>
      </c>
      <c r="E4410" s="1313">
        <v>20.91</v>
      </c>
    </row>
    <row r="4411" spans="1:5">
      <c r="A4411" s="1309">
        <v>3587</v>
      </c>
      <c r="B4411" s="1309" t="s">
        <v>13739</v>
      </c>
      <c r="C4411" s="1309" t="s">
        <v>758</v>
      </c>
      <c r="D4411" s="1309" t="s">
        <v>9340</v>
      </c>
      <c r="E4411" s="1313">
        <v>42.01</v>
      </c>
    </row>
    <row r="4412" spans="1:5">
      <c r="A4412" s="1309">
        <v>3590</v>
      </c>
      <c r="B4412" s="1309" t="s">
        <v>13740</v>
      </c>
      <c r="C4412" s="1309" t="s">
        <v>758</v>
      </c>
      <c r="D4412" s="1309" t="s">
        <v>9340</v>
      </c>
      <c r="E4412" s="1313">
        <v>249.42</v>
      </c>
    </row>
    <row r="4413" spans="1:5">
      <c r="A4413" s="1309">
        <v>3589</v>
      </c>
      <c r="B4413" s="1309" t="s">
        <v>13741</v>
      </c>
      <c r="C4413" s="1309" t="s">
        <v>758</v>
      </c>
      <c r="D4413" s="1309" t="s">
        <v>9340</v>
      </c>
      <c r="E4413" s="1313">
        <v>133.87</v>
      </c>
    </row>
    <row r="4414" spans="1:5">
      <c r="A4414" s="1309">
        <v>3586</v>
      </c>
      <c r="B4414" s="1309" t="s">
        <v>13742</v>
      </c>
      <c r="C4414" s="1309" t="s">
        <v>758</v>
      </c>
      <c r="D4414" s="1309" t="s">
        <v>9340</v>
      </c>
      <c r="E4414" s="1313">
        <v>27.39</v>
      </c>
    </row>
    <row r="4415" spans="1:5">
      <c r="A4415" s="1309">
        <v>3592</v>
      </c>
      <c r="B4415" s="1309" t="s">
        <v>13743</v>
      </c>
      <c r="C4415" s="1309" t="s">
        <v>758</v>
      </c>
      <c r="D4415" s="1309" t="s">
        <v>9340</v>
      </c>
      <c r="E4415" s="1313">
        <v>394.26</v>
      </c>
    </row>
    <row r="4416" spans="1:5">
      <c r="A4416" s="1309">
        <v>3591</v>
      </c>
      <c r="B4416" s="1309" t="s">
        <v>13744</v>
      </c>
      <c r="C4416" s="1309" t="s">
        <v>758</v>
      </c>
      <c r="D4416" s="1309" t="s">
        <v>9340</v>
      </c>
      <c r="E4416" s="1313">
        <v>632.01</v>
      </c>
    </row>
    <row r="4417" spans="1:5">
      <c r="A4417" s="1309">
        <v>40396</v>
      </c>
      <c r="B4417" s="1309" t="s">
        <v>13745</v>
      </c>
      <c r="C4417" s="1309" t="s">
        <v>758</v>
      </c>
      <c r="D4417" s="1309" t="s">
        <v>9340</v>
      </c>
      <c r="E4417" s="1313">
        <v>115.82</v>
      </c>
    </row>
    <row r="4418" spans="1:5">
      <c r="A4418" s="1309">
        <v>40395</v>
      </c>
      <c r="B4418" s="1309" t="s">
        <v>13746</v>
      </c>
      <c r="C4418" s="1309" t="s">
        <v>758</v>
      </c>
      <c r="D4418" s="1309" t="s">
        <v>9340</v>
      </c>
      <c r="E4418" s="1313">
        <v>88.88</v>
      </c>
    </row>
    <row r="4419" spans="1:5">
      <c r="A4419" s="1309">
        <v>40392</v>
      </c>
      <c r="B4419" s="1309" t="s">
        <v>13747</v>
      </c>
      <c r="C4419" s="1309" t="s">
        <v>758</v>
      </c>
      <c r="D4419" s="1309" t="s">
        <v>9340</v>
      </c>
      <c r="E4419" s="1313">
        <v>28.6</v>
      </c>
    </row>
    <row r="4420" spans="1:5">
      <c r="A4420" s="1309">
        <v>40394</v>
      </c>
      <c r="B4420" s="1309" t="s">
        <v>13748</v>
      </c>
      <c r="C4420" s="1309" t="s">
        <v>758</v>
      </c>
      <c r="D4420" s="1309" t="s">
        <v>9340</v>
      </c>
      <c r="E4420" s="1313">
        <v>57.87</v>
      </c>
    </row>
    <row r="4421" spans="1:5">
      <c r="A4421" s="1309">
        <v>40398</v>
      </c>
      <c r="B4421" s="1309" t="s">
        <v>13749</v>
      </c>
      <c r="C4421" s="1309" t="s">
        <v>758</v>
      </c>
      <c r="D4421" s="1309" t="s">
        <v>9340</v>
      </c>
      <c r="E4421" s="1313">
        <v>371.58</v>
      </c>
    </row>
    <row r="4422" spans="1:5">
      <c r="A4422" s="1309">
        <v>40397</v>
      </c>
      <c r="B4422" s="1309" t="s">
        <v>13750</v>
      </c>
      <c r="C4422" s="1309" t="s">
        <v>758</v>
      </c>
      <c r="D4422" s="1309" t="s">
        <v>9340</v>
      </c>
      <c r="E4422" s="1313">
        <v>190.29</v>
      </c>
    </row>
    <row r="4423" spans="1:5">
      <c r="A4423" s="1309">
        <v>40393</v>
      </c>
      <c r="B4423" s="1309" t="s">
        <v>13751</v>
      </c>
      <c r="C4423" s="1309" t="s">
        <v>758</v>
      </c>
      <c r="D4423" s="1309" t="s">
        <v>9340</v>
      </c>
      <c r="E4423" s="1313">
        <v>36.840000000000003</v>
      </c>
    </row>
    <row r="4424" spans="1:5">
      <c r="A4424" s="1309">
        <v>40399</v>
      </c>
      <c r="B4424" s="1309" t="s">
        <v>13752</v>
      </c>
      <c r="C4424" s="1309" t="s">
        <v>758</v>
      </c>
      <c r="D4424" s="1309" t="s">
        <v>9340</v>
      </c>
      <c r="E4424" s="1313">
        <v>607.89</v>
      </c>
    </row>
    <row r="4425" spans="1:5">
      <c r="A4425" s="1309">
        <v>39322</v>
      </c>
      <c r="B4425" s="1309" t="s">
        <v>13753</v>
      </c>
      <c r="C4425" s="1309" t="s">
        <v>758</v>
      </c>
      <c r="D4425" s="1309" t="s">
        <v>9340</v>
      </c>
      <c r="E4425" s="1313">
        <v>26.26</v>
      </c>
    </row>
    <row r="4426" spans="1:5">
      <c r="A4426" s="1309">
        <v>39289</v>
      </c>
      <c r="B4426" s="1309" t="s">
        <v>13754</v>
      </c>
      <c r="C4426" s="1309" t="s">
        <v>758</v>
      </c>
      <c r="D4426" s="1309" t="s">
        <v>9340</v>
      </c>
      <c r="E4426" s="1313">
        <v>31.46</v>
      </c>
    </row>
    <row r="4427" spans="1:5">
      <c r="A4427" s="1309">
        <v>39290</v>
      </c>
      <c r="B4427" s="1309" t="s">
        <v>13755</v>
      </c>
      <c r="C4427" s="1309" t="s">
        <v>758</v>
      </c>
      <c r="D4427" s="1309" t="s">
        <v>9340</v>
      </c>
      <c r="E4427" s="1313">
        <v>53.4</v>
      </c>
    </row>
    <row r="4428" spans="1:5">
      <c r="A4428" s="1309">
        <v>39291</v>
      </c>
      <c r="B4428" s="1309" t="s">
        <v>13756</v>
      </c>
      <c r="C4428" s="1309" t="s">
        <v>758</v>
      </c>
      <c r="D4428" s="1309" t="s">
        <v>9340</v>
      </c>
      <c r="E4428" s="1313">
        <v>79.95</v>
      </c>
    </row>
    <row r="4429" spans="1:5">
      <c r="A4429" s="1309">
        <v>20174</v>
      </c>
      <c r="B4429" s="1309" t="s">
        <v>13757</v>
      </c>
      <c r="C4429" s="1309" t="s">
        <v>758</v>
      </c>
      <c r="D4429" s="1309" t="s">
        <v>9326</v>
      </c>
      <c r="E4429" s="1313">
        <v>36.770000000000003</v>
      </c>
    </row>
    <row r="4430" spans="1:5">
      <c r="A4430" s="1309">
        <v>41892</v>
      </c>
      <c r="B4430" s="1309" t="s">
        <v>13758</v>
      </c>
      <c r="C4430" s="1309" t="s">
        <v>758</v>
      </c>
      <c r="D4430" s="1309" t="s">
        <v>9340</v>
      </c>
      <c r="E4430" s="1313">
        <v>132.18</v>
      </c>
    </row>
    <row r="4431" spans="1:5">
      <c r="A4431" s="1309">
        <v>7048</v>
      </c>
      <c r="B4431" s="1309" t="s">
        <v>13759</v>
      </c>
      <c r="C4431" s="1309" t="s">
        <v>758</v>
      </c>
      <c r="D4431" s="1309" t="s">
        <v>9340</v>
      </c>
      <c r="E4431" s="1313">
        <v>28.53</v>
      </c>
    </row>
    <row r="4432" spans="1:5">
      <c r="A4432" s="1309">
        <v>7088</v>
      </c>
      <c r="B4432" s="1309" t="s">
        <v>13760</v>
      </c>
      <c r="C4432" s="1309" t="s">
        <v>758</v>
      </c>
      <c r="D4432" s="1309" t="s">
        <v>9340</v>
      </c>
      <c r="E4432" s="1313">
        <v>62.39</v>
      </c>
    </row>
    <row r="4433" spans="1:5">
      <c r="A4433" s="1309">
        <v>20179</v>
      </c>
      <c r="B4433" s="1309" t="s">
        <v>13761</v>
      </c>
      <c r="C4433" s="1309" t="s">
        <v>758</v>
      </c>
      <c r="D4433" s="1309" t="s">
        <v>9326</v>
      </c>
      <c r="E4433" s="1313">
        <v>49.5</v>
      </c>
    </row>
    <row r="4434" spans="1:5">
      <c r="A4434" s="1309">
        <v>20178</v>
      </c>
      <c r="B4434" s="1309" t="s">
        <v>13762</v>
      </c>
      <c r="C4434" s="1309" t="s">
        <v>758</v>
      </c>
      <c r="D4434" s="1309" t="s">
        <v>9326</v>
      </c>
      <c r="E4434" s="1313">
        <v>43.74</v>
      </c>
    </row>
    <row r="4435" spans="1:5">
      <c r="A4435" s="1309">
        <v>20180</v>
      </c>
      <c r="B4435" s="1309" t="s">
        <v>13763</v>
      </c>
      <c r="C4435" s="1309" t="s">
        <v>758</v>
      </c>
      <c r="D4435" s="1309" t="s">
        <v>9326</v>
      </c>
      <c r="E4435" s="1313">
        <v>80.38</v>
      </c>
    </row>
    <row r="4436" spans="1:5">
      <c r="A4436" s="1309">
        <v>20181</v>
      </c>
      <c r="B4436" s="1309" t="s">
        <v>13764</v>
      </c>
      <c r="C4436" s="1309" t="s">
        <v>758</v>
      </c>
      <c r="D4436" s="1309" t="s">
        <v>9326</v>
      </c>
      <c r="E4436" s="1313">
        <v>119.25</v>
      </c>
    </row>
    <row r="4437" spans="1:5">
      <c r="A4437" s="1309">
        <v>20177</v>
      </c>
      <c r="B4437" s="1309" t="s">
        <v>13765</v>
      </c>
      <c r="C4437" s="1309" t="s">
        <v>758</v>
      </c>
      <c r="D4437" s="1309" t="s">
        <v>9326</v>
      </c>
      <c r="E4437" s="1313">
        <v>28.67</v>
      </c>
    </row>
    <row r="4438" spans="1:5">
      <c r="A4438" s="1309">
        <v>7082</v>
      </c>
      <c r="B4438" s="1309" t="s">
        <v>13766</v>
      </c>
      <c r="C4438" s="1309" t="s">
        <v>758</v>
      </c>
      <c r="D4438" s="1309" t="s">
        <v>9340</v>
      </c>
      <c r="E4438" s="1313">
        <v>68.209999999999994</v>
      </c>
    </row>
    <row r="4439" spans="1:5">
      <c r="A4439" s="1309">
        <v>42707</v>
      </c>
      <c r="B4439" s="1309" t="s">
        <v>13767</v>
      </c>
      <c r="C4439" s="1309" t="s">
        <v>758</v>
      </c>
      <c r="D4439" s="1309" t="s">
        <v>9340</v>
      </c>
      <c r="E4439" s="1313">
        <v>185.25</v>
      </c>
    </row>
    <row r="4440" spans="1:5">
      <c r="A4440" s="1309">
        <v>7069</v>
      </c>
      <c r="B4440" s="1309" t="s">
        <v>13768</v>
      </c>
      <c r="C4440" s="1309" t="s">
        <v>758</v>
      </c>
      <c r="D4440" s="1309" t="s">
        <v>9340</v>
      </c>
      <c r="E4440" s="1313">
        <v>151.38999999999999</v>
      </c>
    </row>
    <row r="4441" spans="1:5">
      <c r="A4441" s="1309">
        <v>42708</v>
      </c>
      <c r="B4441" s="1309" t="s">
        <v>13769</v>
      </c>
      <c r="C4441" s="1309" t="s">
        <v>758</v>
      </c>
      <c r="D4441" s="1309" t="s">
        <v>9340</v>
      </c>
      <c r="E4441" s="1313">
        <v>486.23</v>
      </c>
    </row>
    <row r="4442" spans="1:5">
      <c r="A4442" s="1309">
        <v>7070</v>
      </c>
      <c r="B4442" s="1309" t="s">
        <v>13770</v>
      </c>
      <c r="C4442" s="1309" t="s">
        <v>758</v>
      </c>
      <c r="D4442" s="1309" t="s">
        <v>9340</v>
      </c>
      <c r="E4442" s="1313">
        <v>216.79</v>
      </c>
    </row>
    <row r="4443" spans="1:5">
      <c r="A4443" s="1309">
        <v>42709</v>
      </c>
      <c r="B4443" s="1309" t="s">
        <v>13771</v>
      </c>
      <c r="C4443" s="1309" t="s">
        <v>758</v>
      </c>
      <c r="D4443" s="1309" t="s">
        <v>9340</v>
      </c>
      <c r="E4443" s="1313">
        <v>727.18</v>
      </c>
    </row>
    <row r="4444" spans="1:5">
      <c r="A4444" s="1309">
        <v>42710</v>
      </c>
      <c r="B4444" s="1309" t="s">
        <v>13772</v>
      </c>
      <c r="C4444" s="1309" t="s">
        <v>758</v>
      </c>
      <c r="D4444" s="1309" t="s">
        <v>9340</v>
      </c>
      <c r="E4444" s="1314">
        <v>2090.29</v>
      </c>
    </row>
    <row r="4445" spans="1:5">
      <c r="A4445" s="1309">
        <v>42716</v>
      </c>
      <c r="B4445" s="1309" t="s">
        <v>13773</v>
      </c>
      <c r="C4445" s="1309" t="s">
        <v>758</v>
      </c>
      <c r="D4445" s="1309" t="s">
        <v>9340</v>
      </c>
      <c r="E4445" s="1314">
        <v>2601.7199999999998</v>
      </c>
    </row>
    <row r="4446" spans="1:5">
      <c r="A4446" s="1309">
        <v>20172</v>
      </c>
      <c r="B4446" s="1309" t="s">
        <v>13774</v>
      </c>
      <c r="C4446" s="1309" t="s">
        <v>758</v>
      </c>
      <c r="D4446" s="1309" t="s">
        <v>9340</v>
      </c>
      <c r="E4446" s="1313">
        <v>50.03</v>
      </c>
    </row>
    <row r="4447" spans="1:5">
      <c r="A4447" s="1309">
        <v>40945</v>
      </c>
      <c r="B4447" s="1309" t="s">
        <v>13775</v>
      </c>
      <c r="C4447" s="1309" t="s">
        <v>9513</v>
      </c>
      <c r="D4447" s="1309" t="s">
        <v>9326</v>
      </c>
      <c r="E4447" s="1313">
        <v>16.71</v>
      </c>
    </row>
    <row r="4448" spans="1:5">
      <c r="A4448" s="1309">
        <v>40946</v>
      </c>
      <c r="B4448" s="1309" t="s">
        <v>13776</v>
      </c>
      <c r="C4448" s="1309" t="s">
        <v>730</v>
      </c>
      <c r="D4448" s="1309" t="s">
        <v>9326</v>
      </c>
      <c r="E4448" s="1314">
        <v>2978.1</v>
      </c>
    </row>
    <row r="4449" spans="1:5">
      <c r="A4449" s="1309">
        <v>7153</v>
      </c>
      <c r="B4449" s="1309" t="s">
        <v>13777</v>
      </c>
      <c r="C4449" s="1309" t="s">
        <v>9513</v>
      </c>
      <c r="D4449" s="1309" t="s">
        <v>9326</v>
      </c>
      <c r="E4449" s="1313">
        <v>47.35</v>
      </c>
    </row>
    <row r="4450" spans="1:5">
      <c r="A4450" s="1309">
        <v>41089</v>
      </c>
      <c r="B4450" s="1309" t="s">
        <v>13778</v>
      </c>
      <c r="C4450" s="1309" t="s">
        <v>730</v>
      </c>
      <c r="D4450" s="1309" t="s">
        <v>9326</v>
      </c>
      <c r="E4450" s="1314">
        <v>8437.85</v>
      </c>
    </row>
    <row r="4451" spans="1:5">
      <c r="A4451" s="1309">
        <v>40943</v>
      </c>
      <c r="B4451" s="1309" t="s">
        <v>13779</v>
      </c>
      <c r="C4451" s="1309" t="s">
        <v>9513</v>
      </c>
      <c r="D4451" s="1309" t="s">
        <v>9326</v>
      </c>
      <c r="E4451" s="1313">
        <v>39.51</v>
      </c>
    </row>
    <row r="4452" spans="1:5">
      <c r="A4452" s="1309">
        <v>40944</v>
      </c>
      <c r="B4452" s="1309" t="s">
        <v>13780</v>
      </c>
      <c r="C4452" s="1309" t="s">
        <v>730</v>
      </c>
      <c r="D4452" s="1309" t="s">
        <v>9326</v>
      </c>
      <c r="E4452" s="1314">
        <v>7042.17</v>
      </c>
    </row>
    <row r="4453" spans="1:5">
      <c r="A4453" s="1309">
        <v>6175</v>
      </c>
      <c r="B4453" s="1309" t="s">
        <v>13781</v>
      </c>
      <c r="C4453" s="1309" t="s">
        <v>9513</v>
      </c>
      <c r="D4453" s="1309" t="s">
        <v>9326</v>
      </c>
      <c r="E4453" s="1313">
        <v>23.18</v>
      </c>
    </row>
    <row r="4454" spans="1:5">
      <c r="A4454" s="1309">
        <v>41092</v>
      </c>
      <c r="B4454" s="1309" t="s">
        <v>13782</v>
      </c>
      <c r="C4454" s="1309" t="s">
        <v>730</v>
      </c>
      <c r="D4454" s="1309" t="s">
        <v>9326</v>
      </c>
      <c r="E4454" s="1314">
        <v>4132.9799999999996</v>
      </c>
    </row>
    <row r="4455" spans="1:5">
      <c r="A4455" s="1309">
        <v>37712</v>
      </c>
      <c r="B4455" s="1309" t="s">
        <v>13783</v>
      </c>
      <c r="C4455" s="1309" t="s">
        <v>819</v>
      </c>
      <c r="D4455" s="1309" t="s">
        <v>9340</v>
      </c>
      <c r="E4455" s="1313">
        <v>61.5</v>
      </c>
    </row>
    <row r="4456" spans="1:5">
      <c r="A4456" s="1309">
        <v>34547</v>
      </c>
      <c r="B4456" s="1309" t="s">
        <v>13784</v>
      </c>
      <c r="C4456" s="1309" t="s">
        <v>689</v>
      </c>
      <c r="D4456" s="1309" t="s">
        <v>9326</v>
      </c>
      <c r="E4456" s="1313">
        <v>6.67</v>
      </c>
    </row>
    <row r="4457" spans="1:5">
      <c r="A4457" s="1309">
        <v>34548</v>
      </c>
      <c r="B4457" s="1309" t="s">
        <v>13785</v>
      </c>
      <c r="C4457" s="1309" t="s">
        <v>689</v>
      </c>
      <c r="D4457" s="1309" t="s">
        <v>9326</v>
      </c>
      <c r="E4457" s="1313">
        <v>10.95</v>
      </c>
    </row>
    <row r="4458" spans="1:5">
      <c r="A4458" s="1309">
        <v>34558</v>
      </c>
      <c r="B4458" s="1309" t="s">
        <v>13786</v>
      </c>
      <c r="C4458" s="1309" t="s">
        <v>689</v>
      </c>
      <c r="D4458" s="1309" t="s">
        <v>9326</v>
      </c>
      <c r="E4458" s="1313">
        <v>5.43</v>
      </c>
    </row>
    <row r="4459" spans="1:5">
      <c r="A4459" s="1309">
        <v>34550</v>
      </c>
      <c r="B4459" s="1309" t="s">
        <v>13787</v>
      </c>
      <c r="C4459" s="1309" t="s">
        <v>689</v>
      </c>
      <c r="D4459" s="1309" t="s">
        <v>9326</v>
      </c>
      <c r="E4459" s="1313">
        <v>2.88</v>
      </c>
    </row>
    <row r="4460" spans="1:5">
      <c r="A4460" s="1309">
        <v>34557</v>
      </c>
      <c r="B4460" s="1309" t="s">
        <v>13788</v>
      </c>
      <c r="C4460" s="1309" t="s">
        <v>689</v>
      </c>
      <c r="D4460" s="1309" t="s">
        <v>9326</v>
      </c>
      <c r="E4460" s="1313">
        <v>4.22</v>
      </c>
    </row>
    <row r="4461" spans="1:5">
      <c r="A4461" s="1309">
        <v>37411</v>
      </c>
      <c r="B4461" s="1309" t="s">
        <v>13789</v>
      </c>
      <c r="C4461" s="1309" t="s">
        <v>819</v>
      </c>
      <c r="D4461" s="1309" t="s">
        <v>9326</v>
      </c>
      <c r="E4461" s="1313">
        <v>30.89</v>
      </c>
    </row>
    <row r="4462" spans="1:5">
      <c r="A4462" s="1309">
        <v>39508</v>
      </c>
      <c r="B4462" s="1309" t="s">
        <v>13790</v>
      </c>
      <c r="C4462" s="1309" t="s">
        <v>819</v>
      </c>
      <c r="D4462" s="1309" t="s">
        <v>9326</v>
      </c>
      <c r="E4462" s="1313">
        <v>17.350000000000001</v>
      </c>
    </row>
    <row r="4463" spans="1:5">
      <c r="A4463" s="1309">
        <v>39507</v>
      </c>
      <c r="B4463" s="1309" t="s">
        <v>13791</v>
      </c>
      <c r="C4463" s="1309" t="s">
        <v>819</v>
      </c>
      <c r="D4463" s="1309" t="s">
        <v>9326</v>
      </c>
      <c r="E4463" s="1313">
        <v>25.89</v>
      </c>
    </row>
    <row r="4464" spans="1:5">
      <c r="A4464" s="1309">
        <v>7155</v>
      </c>
      <c r="B4464" s="1309" t="s">
        <v>13792</v>
      </c>
      <c r="C4464" s="1309" t="s">
        <v>819</v>
      </c>
      <c r="D4464" s="1309" t="s">
        <v>9326</v>
      </c>
      <c r="E4464" s="1313">
        <v>33.229999999999997</v>
      </c>
    </row>
    <row r="4465" spans="1:5">
      <c r="A4465" s="1309">
        <v>42406</v>
      </c>
      <c r="B4465" s="1309" t="s">
        <v>13793</v>
      </c>
      <c r="C4465" s="1309" t="s">
        <v>819</v>
      </c>
      <c r="D4465" s="1309" t="s">
        <v>9326</v>
      </c>
      <c r="E4465" s="1313">
        <v>38.1</v>
      </c>
    </row>
    <row r="4466" spans="1:5">
      <c r="A4466" s="1309">
        <v>7156</v>
      </c>
      <c r="B4466" s="1309" t="s">
        <v>13794</v>
      </c>
      <c r="C4466" s="1309" t="s">
        <v>819</v>
      </c>
      <c r="D4466" s="1309" t="s">
        <v>9330</v>
      </c>
      <c r="E4466" s="1313">
        <v>47.68</v>
      </c>
    </row>
    <row r="4467" spans="1:5">
      <c r="A4467" s="1309">
        <v>43127</v>
      </c>
      <c r="B4467" s="1309" t="s">
        <v>13795</v>
      </c>
      <c r="C4467" s="1309" t="s">
        <v>819</v>
      </c>
      <c r="D4467" s="1309" t="s">
        <v>9326</v>
      </c>
      <c r="E4467" s="1313">
        <v>68.239999999999995</v>
      </c>
    </row>
    <row r="4468" spans="1:5">
      <c r="A4468" s="1309">
        <v>10917</v>
      </c>
      <c r="B4468" s="1309" t="s">
        <v>13796</v>
      </c>
      <c r="C4468" s="1309" t="s">
        <v>819</v>
      </c>
      <c r="D4468" s="1309" t="s">
        <v>9326</v>
      </c>
      <c r="E4468" s="1313">
        <v>14.4</v>
      </c>
    </row>
    <row r="4469" spans="1:5">
      <c r="A4469" s="1309">
        <v>21141</v>
      </c>
      <c r="B4469" s="1309" t="s">
        <v>13797</v>
      </c>
      <c r="C4469" s="1309" t="s">
        <v>819</v>
      </c>
      <c r="D4469" s="1309" t="s">
        <v>9326</v>
      </c>
      <c r="E4469" s="1313">
        <v>22.3</v>
      </c>
    </row>
    <row r="4470" spans="1:5">
      <c r="A4470" s="1309">
        <v>39509</v>
      </c>
      <c r="B4470" s="1309" t="s">
        <v>13798</v>
      </c>
      <c r="C4470" s="1309" t="s">
        <v>819</v>
      </c>
      <c r="D4470" s="1309" t="s">
        <v>9326</v>
      </c>
      <c r="E4470" s="1313">
        <v>21.45</v>
      </c>
    </row>
    <row r="4471" spans="1:5">
      <c r="A4471" s="1309">
        <v>25988</v>
      </c>
      <c r="B4471" s="1309" t="s">
        <v>13799</v>
      </c>
      <c r="C4471" s="1309" t="s">
        <v>819</v>
      </c>
      <c r="D4471" s="1309" t="s">
        <v>9340</v>
      </c>
      <c r="E4471" s="1313">
        <v>15.85</v>
      </c>
    </row>
    <row r="4472" spans="1:5">
      <c r="A4472" s="1309">
        <v>7167</v>
      </c>
      <c r="B4472" s="1309" t="s">
        <v>13800</v>
      </c>
      <c r="C4472" s="1309" t="s">
        <v>819</v>
      </c>
      <c r="D4472" s="1309" t="s">
        <v>9340</v>
      </c>
      <c r="E4472" s="1313">
        <v>25.25</v>
      </c>
    </row>
    <row r="4473" spans="1:5">
      <c r="A4473" s="1309">
        <v>10928</v>
      </c>
      <c r="B4473" s="1309" t="s">
        <v>13801</v>
      </c>
      <c r="C4473" s="1309" t="s">
        <v>819</v>
      </c>
      <c r="D4473" s="1309" t="s">
        <v>9340</v>
      </c>
      <c r="E4473" s="1313">
        <v>14.51</v>
      </c>
    </row>
    <row r="4474" spans="1:5">
      <c r="A4474" s="1309">
        <v>10933</v>
      </c>
      <c r="B4474" s="1309" t="s">
        <v>13802</v>
      </c>
      <c r="C4474" s="1309" t="s">
        <v>819</v>
      </c>
      <c r="D4474" s="1309" t="s">
        <v>9340</v>
      </c>
      <c r="E4474" s="1313">
        <v>21.88</v>
      </c>
    </row>
    <row r="4475" spans="1:5">
      <c r="A4475" s="1309">
        <v>7158</v>
      </c>
      <c r="B4475" s="1309" t="s">
        <v>13803</v>
      </c>
      <c r="C4475" s="1309" t="s">
        <v>819</v>
      </c>
      <c r="D4475" s="1309" t="s">
        <v>9340</v>
      </c>
      <c r="E4475" s="1313">
        <v>37.119999999999997</v>
      </c>
    </row>
    <row r="4476" spans="1:5">
      <c r="A4476" s="1309">
        <v>10927</v>
      </c>
      <c r="B4476" s="1309" t="s">
        <v>13804</v>
      </c>
      <c r="C4476" s="1309" t="s">
        <v>819</v>
      </c>
      <c r="D4476" s="1309" t="s">
        <v>9340</v>
      </c>
      <c r="E4476" s="1313">
        <v>23.74</v>
      </c>
    </row>
    <row r="4477" spans="1:5">
      <c r="A4477" s="1309">
        <v>7162</v>
      </c>
      <c r="B4477" s="1309" t="s">
        <v>13805</v>
      </c>
      <c r="C4477" s="1309" t="s">
        <v>819</v>
      </c>
      <c r="D4477" s="1309" t="s">
        <v>9340</v>
      </c>
      <c r="E4477" s="1313">
        <v>58.09</v>
      </c>
    </row>
    <row r="4478" spans="1:5">
      <c r="A4478" s="1309">
        <v>10932</v>
      </c>
      <c r="B4478" s="1309" t="s">
        <v>13806</v>
      </c>
      <c r="C4478" s="1309" t="s">
        <v>819</v>
      </c>
      <c r="D4478" s="1309" t="s">
        <v>9340</v>
      </c>
      <c r="E4478" s="1313">
        <v>101.03</v>
      </c>
    </row>
    <row r="4479" spans="1:5">
      <c r="A4479" s="1309">
        <v>10937</v>
      </c>
      <c r="B4479" s="1309" t="s">
        <v>13807</v>
      </c>
      <c r="C4479" s="1309" t="s">
        <v>819</v>
      </c>
      <c r="D4479" s="1309" t="s">
        <v>9340</v>
      </c>
      <c r="E4479" s="1313">
        <v>25.97</v>
      </c>
    </row>
    <row r="4480" spans="1:5">
      <c r="A4480" s="1309">
        <v>10935</v>
      </c>
      <c r="B4480" s="1309" t="s">
        <v>13808</v>
      </c>
      <c r="C4480" s="1309" t="s">
        <v>819</v>
      </c>
      <c r="D4480" s="1309" t="s">
        <v>9340</v>
      </c>
      <c r="E4480" s="1313">
        <v>45.04</v>
      </c>
    </row>
    <row r="4481" spans="1:5">
      <c r="A4481" s="1309">
        <v>10931</v>
      </c>
      <c r="B4481" s="1309" t="s">
        <v>13809</v>
      </c>
      <c r="C4481" s="1309" t="s">
        <v>819</v>
      </c>
      <c r="D4481" s="1309" t="s">
        <v>9340</v>
      </c>
      <c r="E4481" s="1313">
        <v>12.67</v>
      </c>
    </row>
    <row r="4482" spans="1:5">
      <c r="A4482" s="1309">
        <v>7164</v>
      </c>
      <c r="B4482" s="1309" t="s">
        <v>13810</v>
      </c>
      <c r="C4482" s="1309" t="s">
        <v>819</v>
      </c>
      <c r="D4482" s="1309" t="s">
        <v>9340</v>
      </c>
      <c r="E4482" s="1313">
        <v>41.92</v>
      </c>
    </row>
    <row r="4483" spans="1:5">
      <c r="A4483" s="1309">
        <v>36887</v>
      </c>
      <c r="B4483" s="1309" t="s">
        <v>13811</v>
      </c>
      <c r="C4483" s="1309" t="s">
        <v>819</v>
      </c>
      <c r="D4483" s="1309" t="s">
        <v>9326</v>
      </c>
      <c r="E4483" s="1313">
        <v>9.9600000000000009</v>
      </c>
    </row>
    <row r="4484" spans="1:5">
      <c r="A4484" s="1309">
        <v>34630</v>
      </c>
      <c r="B4484" s="1309" t="s">
        <v>13812</v>
      </c>
      <c r="C4484" s="1309" t="s">
        <v>758</v>
      </c>
      <c r="D4484" s="1309" t="s">
        <v>9340</v>
      </c>
      <c r="E4484" s="1313">
        <v>999.55</v>
      </c>
    </row>
    <row r="4485" spans="1:5">
      <c r="A4485" s="1309">
        <v>7161</v>
      </c>
      <c r="B4485" s="1309" t="s">
        <v>13813</v>
      </c>
      <c r="C4485" s="1309" t="s">
        <v>819</v>
      </c>
      <c r="D4485" s="1309" t="s">
        <v>9340</v>
      </c>
      <c r="E4485" s="1313">
        <v>5.21</v>
      </c>
    </row>
    <row r="4486" spans="1:5">
      <c r="A4486" s="1309">
        <v>7170</v>
      </c>
      <c r="B4486" s="1309" t="s">
        <v>13814</v>
      </c>
      <c r="C4486" s="1309" t="s">
        <v>819</v>
      </c>
      <c r="D4486" s="1309" t="s">
        <v>9326</v>
      </c>
      <c r="E4486" s="1313">
        <v>2.41</v>
      </c>
    </row>
    <row r="4487" spans="1:5">
      <c r="A4487" s="1309">
        <v>37524</v>
      </c>
      <c r="B4487" s="1309" t="s">
        <v>13815</v>
      </c>
      <c r="C4487" s="1309" t="s">
        <v>689</v>
      </c>
      <c r="D4487" s="1309" t="s">
        <v>9330</v>
      </c>
      <c r="E4487" s="1313">
        <v>2.2000000000000002</v>
      </c>
    </row>
    <row r="4488" spans="1:5">
      <c r="A4488" s="1309">
        <v>37525</v>
      </c>
      <c r="B4488" s="1309" t="s">
        <v>13816</v>
      </c>
      <c r="C4488" s="1309" t="s">
        <v>689</v>
      </c>
      <c r="D4488" s="1309" t="s">
        <v>9326</v>
      </c>
      <c r="E4488" s="1313">
        <v>3.01</v>
      </c>
    </row>
    <row r="4489" spans="1:5">
      <c r="A4489" s="1309">
        <v>36789</v>
      </c>
      <c r="B4489" s="1309" t="s">
        <v>13817</v>
      </c>
      <c r="C4489" s="1309" t="s">
        <v>758</v>
      </c>
      <c r="D4489" s="1309" t="s">
        <v>9326</v>
      </c>
      <c r="E4489" s="1313">
        <v>2</v>
      </c>
    </row>
    <row r="4490" spans="1:5">
      <c r="A4490" s="1309">
        <v>7173</v>
      </c>
      <c r="B4490" s="1309" t="s">
        <v>13818</v>
      </c>
      <c r="C4490" s="1309" t="s">
        <v>9850</v>
      </c>
      <c r="D4490" s="1309" t="s">
        <v>9330</v>
      </c>
      <c r="E4490" s="1314">
        <v>1295.05</v>
      </c>
    </row>
    <row r="4491" spans="1:5">
      <c r="A4491" s="1309">
        <v>7175</v>
      </c>
      <c r="B4491" s="1309" t="s">
        <v>13819</v>
      </c>
      <c r="C4491" s="1309" t="s">
        <v>758</v>
      </c>
      <c r="D4491" s="1309" t="s">
        <v>9326</v>
      </c>
      <c r="E4491" s="1313">
        <v>1.46</v>
      </c>
    </row>
    <row r="4492" spans="1:5">
      <c r="A4492" s="1309">
        <v>40741</v>
      </c>
      <c r="B4492" s="1309" t="s">
        <v>13820</v>
      </c>
      <c r="C4492" s="1309" t="s">
        <v>758</v>
      </c>
      <c r="D4492" s="1309" t="s">
        <v>9326</v>
      </c>
      <c r="E4492" s="1313">
        <v>2.71</v>
      </c>
    </row>
    <row r="4493" spans="1:5">
      <c r="A4493" s="1309">
        <v>7184</v>
      </c>
      <c r="B4493" s="1309" t="s">
        <v>13821</v>
      </c>
      <c r="C4493" s="1309" t="s">
        <v>819</v>
      </c>
      <c r="D4493" s="1309" t="s">
        <v>9340</v>
      </c>
      <c r="E4493" s="1313">
        <v>36.89</v>
      </c>
    </row>
    <row r="4494" spans="1:5">
      <c r="A4494" s="1309">
        <v>34458</v>
      </c>
      <c r="B4494" s="1309" t="s">
        <v>13822</v>
      </c>
      <c r="C4494" s="1309" t="s">
        <v>758</v>
      </c>
      <c r="D4494" s="1309" t="s">
        <v>9326</v>
      </c>
      <c r="E4494" s="1313">
        <v>153.41</v>
      </c>
    </row>
    <row r="4495" spans="1:5">
      <c r="A4495" s="1309">
        <v>34464</v>
      </c>
      <c r="B4495" s="1309" t="s">
        <v>13823</v>
      </c>
      <c r="C4495" s="1309" t="s">
        <v>758</v>
      </c>
      <c r="D4495" s="1309" t="s">
        <v>9326</v>
      </c>
      <c r="E4495" s="1313">
        <v>205.82</v>
      </c>
    </row>
    <row r="4496" spans="1:5">
      <c r="A4496" s="1309">
        <v>34468</v>
      </c>
      <c r="B4496" s="1309" t="s">
        <v>13824</v>
      </c>
      <c r="C4496" s="1309" t="s">
        <v>758</v>
      </c>
      <c r="D4496" s="1309" t="s">
        <v>9326</v>
      </c>
      <c r="E4496" s="1313">
        <v>237.54</v>
      </c>
    </row>
    <row r="4497" spans="1:5">
      <c r="A4497" s="1309">
        <v>34473</v>
      </c>
      <c r="B4497" s="1309" t="s">
        <v>13825</v>
      </c>
      <c r="C4497" s="1309" t="s">
        <v>758</v>
      </c>
      <c r="D4497" s="1309" t="s">
        <v>9326</v>
      </c>
      <c r="E4497" s="1313">
        <v>194.27</v>
      </c>
    </row>
    <row r="4498" spans="1:5">
      <c r="A4498" s="1309">
        <v>34480</v>
      </c>
      <c r="B4498" s="1309" t="s">
        <v>13826</v>
      </c>
      <c r="C4498" s="1309" t="s">
        <v>758</v>
      </c>
      <c r="D4498" s="1309" t="s">
        <v>9326</v>
      </c>
      <c r="E4498" s="1313">
        <v>264.92</v>
      </c>
    </row>
    <row r="4499" spans="1:5">
      <c r="A4499" s="1309">
        <v>34486</v>
      </c>
      <c r="B4499" s="1309" t="s">
        <v>13827</v>
      </c>
      <c r="C4499" s="1309" t="s">
        <v>758</v>
      </c>
      <c r="D4499" s="1309" t="s">
        <v>9326</v>
      </c>
      <c r="E4499" s="1313">
        <v>296.70999999999998</v>
      </c>
    </row>
    <row r="4500" spans="1:5">
      <c r="A4500" s="1309">
        <v>7202</v>
      </c>
      <c r="B4500" s="1309" t="s">
        <v>13828</v>
      </c>
      <c r="C4500" s="1309" t="s">
        <v>819</v>
      </c>
      <c r="D4500" s="1309" t="s">
        <v>9326</v>
      </c>
      <c r="E4500" s="1313">
        <v>60.8</v>
      </c>
    </row>
    <row r="4501" spans="1:5">
      <c r="A4501" s="1309">
        <v>7190</v>
      </c>
      <c r="B4501" s="1309" t="s">
        <v>13829</v>
      </c>
      <c r="C4501" s="1309" t="s">
        <v>758</v>
      </c>
      <c r="D4501" s="1309" t="s">
        <v>9326</v>
      </c>
      <c r="E4501" s="1313">
        <v>10.43</v>
      </c>
    </row>
    <row r="4502" spans="1:5">
      <c r="A4502" s="1309">
        <v>34417</v>
      </c>
      <c r="B4502" s="1309" t="s">
        <v>13830</v>
      </c>
      <c r="C4502" s="1309" t="s">
        <v>758</v>
      </c>
      <c r="D4502" s="1309" t="s">
        <v>9326</v>
      </c>
      <c r="E4502" s="1313">
        <v>18.13</v>
      </c>
    </row>
    <row r="4503" spans="1:5">
      <c r="A4503" s="1309">
        <v>7213</v>
      </c>
      <c r="B4503" s="1309" t="s">
        <v>13831</v>
      </c>
      <c r="C4503" s="1309" t="s">
        <v>819</v>
      </c>
      <c r="D4503" s="1309" t="s">
        <v>9326</v>
      </c>
      <c r="E4503" s="1313">
        <v>17.22</v>
      </c>
    </row>
    <row r="4504" spans="1:5">
      <c r="A4504" s="1309">
        <v>7195</v>
      </c>
      <c r="B4504" s="1309" t="s">
        <v>13832</v>
      </c>
      <c r="C4504" s="1309" t="s">
        <v>758</v>
      </c>
      <c r="D4504" s="1309" t="s">
        <v>9326</v>
      </c>
      <c r="E4504" s="1313">
        <v>50.07</v>
      </c>
    </row>
    <row r="4505" spans="1:5">
      <c r="A4505" s="1309">
        <v>7186</v>
      </c>
      <c r="B4505" s="1309" t="s">
        <v>13833</v>
      </c>
      <c r="C4505" s="1309" t="s">
        <v>758</v>
      </c>
      <c r="D4505" s="1309" t="s">
        <v>9330</v>
      </c>
      <c r="E4505" s="1313">
        <v>59.9</v>
      </c>
    </row>
    <row r="4506" spans="1:5">
      <c r="A4506" s="1309">
        <v>7194</v>
      </c>
      <c r="B4506" s="1309" t="s">
        <v>13834</v>
      </c>
      <c r="C4506" s="1309" t="s">
        <v>819</v>
      </c>
      <c r="D4506" s="1309" t="s">
        <v>9326</v>
      </c>
      <c r="E4506" s="1313">
        <v>29.7</v>
      </c>
    </row>
    <row r="4507" spans="1:5">
      <c r="A4507" s="1309">
        <v>7197</v>
      </c>
      <c r="B4507" s="1309" t="s">
        <v>13835</v>
      </c>
      <c r="C4507" s="1309" t="s">
        <v>758</v>
      </c>
      <c r="D4507" s="1309" t="s">
        <v>9326</v>
      </c>
      <c r="E4507" s="1313">
        <v>119.77</v>
      </c>
    </row>
    <row r="4508" spans="1:5">
      <c r="A4508" s="1309">
        <v>7192</v>
      </c>
      <c r="B4508" s="1309" t="s">
        <v>13836</v>
      </c>
      <c r="C4508" s="1309" t="s">
        <v>758</v>
      </c>
      <c r="D4508" s="1309" t="s">
        <v>9326</v>
      </c>
      <c r="E4508" s="1313">
        <v>65.88</v>
      </c>
    </row>
    <row r="4509" spans="1:5">
      <c r="A4509" s="1309">
        <v>7193</v>
      </c>
      <c r="B4509" s="1309" t="s">
        <v>13837</v>
      </c>
      <c r="C4509" s="1309" t="s">
        <v>758</v>
      </c>
      <c r="D4509" s="1309" t="s">
        <v>9326</v>
      </c>
      <c r="E4509" s="1313">
        <v>78.63</v>
      </c>
    </row>
    <row r="4510" spans="1:5">
      <c r="A4510" s="1309">
        <v>7189</v>
      </c>
      <c r="B4510" s="1309" t="s">
        <v>13838</v>
      </c>
      <c r="C4510" s="1309" t="s">
        <v>758</v>
      </c>
      <c r="D4510" s="1309" t="s">
        <v>9326</v>
      </c>
      <c r="E4510" s="1313">
        <v>110.45</v>
      </c>
    </row>
    <row r="4511" spans="1:5">
      <c r="A4511" s="1309">
        <v>7198</v>
      </c>
      <c r="B4511" s="1309" t="s">
        <v>13839</v>
      </c>
      <c r="C4511" s="1309" t="s">
        <v>819</v>
      </c>
      <c r="D4511" s="1309" t="s">
        <v>9326</v>
      </c>
      <c r="E4511" s="1313">
        <v>41.12</v>
      </c>
    </row>
    <row r="4512" spans="1:5">
      <c r="A4512" s="1309">
        <v>34402</v>
      </c>
      <c r="B4512" s="1309" t="s">
        <v>13839</v>
      </c>
      <c r="C4512" s="1309" t="s">
        <v>758</v>
      </c>
      <c r="D4512" s="1309" t="s">
        <v>9326</v>
      </c>
      <c r="E4512" s="1313">
        <v>165.56</v>
      </c>
    </row>
    <row r="4513" spans="1:5">
      <c r="A4513" s="1309">
        <v>7245</v>
      </c>
      <c r="B4513" s="1309" t="s">
        <v>13840</v>
      </c>
      <c r="C4513" s="1309" t="s">
        <v>758</v>
      </c>
      <c r="D4513" s="1309" t="s">
        <v>9326</v>
      </c>
      <c r="E4513" s="1313">
        <v>33.57</v>
      </c>
    </row>
    <row r="4514" spans="1:5">
      <c r="A4514" s="1309">
        <v>34425</v>
      </c>
      <c r="B4514" s="1309" t="s">
        <v>13841</v>
      </c>
      <c r="C4514" s="1309" t="s">
        <v>758</v>
      </c>
      <c r="D4514" s="1309" t="s">
        <v>9326</v>
      </c>
      <c r="E4514" s="1313">
        <v>102.37</v>
      </c>
    </row>
    <row r="4515" spans="1:5">
      <c r="A4515" s="1309">
        <v>7223</v>
      </c>
      <c r="B4515" s="1309" t="s">
        <v>13842</v>
      </c>
      <c r="C4515" s="1309" t="s">
        <v>758</v>
      </c>
      <c r="D4515" s="1309" t="s">
        <v>9326</v>
      </c>
      <c r="E4515" s="1313">
        <v>119.31</v>
      </c>
    </row>
    <row r="4516" spans="1:5">
      <c r="A4516" s="1309">
        <v>7234</v>
      </c>
      <c r="B4516" s="1309" t="s">
        <v>13843</v>
      </c>
      <c r="C4516" s="1309" t="s">
        <v>758</v>
      </c>
      <c r="D4516" s="1309" t="s">
        <v>9326</v>
      </c>
      <c r="E4516" s="1313">
        <v>172.09</v>
      </c>
    </row>
    <row r="4517" spans="1:5">
      <c r="A4517" s="1309">
        <v>7224</v>
      </c>
      <c r="B4517" s="1309" t="s">
        <v>13844</v>
      </c>
      <c r="C4517" s="1309" t="s">
        <v>758</v>
      </c>
      <c r="D4517" s="1309" t="s">
        <v>9326</v>
      </c>
      <c r="E4517" s="1313">
        <v>190.08</v>
      </c>
    </row>
    <row r="4518" spans="1:5">
      <c r="A4518" s="1309">
        <v>7221</v>
      </c>
      <c r="B4518" s="1309" t="s">
        <v>13845</v>
      </c>
      <c r="C4518" s="1309" t="s">
        <v>819</v>
      </c>
      <c r="D4518" s="1309" t="s">
        <v>9326</v>
      </c>
      <c r="E4518" s="1313">
        <v>92.42</v>
      </c>
    </row>
    <row r="4519" spans="1:5">
      <c r="A4519" s="1309">
        <v>7225</v>
      </c>
      <c r="B4519" s="1309" t="s">
        <v>13846</v>
      </c>
      <c r="C4519" s="1309" t="s">
        <v>758</v>
      </c>
      <c r="D4519" s="1309" t="s">
        <v>9326</v>
      </c>
      <c r="E4519" s="1313">
        <v>240.32</v>
      </c>
    </row>
    <row r="4520" spans="1:5">
      <c r="A4520" s="1309">
        <v>7226</v>
      </c>
      <c r="B4520" s="1309" t="s">
        <v>13847</v>
      </c>
      <c r="C4520" s="1309" t="s">
        <v>758</v>
      </c>
      <c r="D4520" s="1309" t="s">
        <v>9326</v>
      </c>
      <c r="E4520" s="1313">
        <v>264.45999999999998</v>
      </c>
    </row>
    <row r="4521" spans="1:5">
      <c r="A4521" s="1309">
        <v>7236</v>
      </c>
      <c r="B4521" s="1309" t="s">
        <v>13848</v>
      </c>
      <c r="C4521" s="1309" t="s">
        <v>758</v>
      </c>
      <c r="D4521" s="1309" t="s">
        <v>9326</v>
      </c>
      <c r="E4521" s="1313">
        <v>288.43</v>
      </c>
    </row>
    <row r="4522" spans="1:5">
      <c r="A4522" s="1309">
        <v>7227</v>
      </c>
      <c r="B4522" s="1309" t="s">
        <v>13849</v>
      </c>
      <c r="C4522" s="1309" t="s">
        <v>758</v>
      </c>
      <c r="D4522" s="1309" t="s">
        <v>9326</v>
      </c>
      <c r="E4522" s="1313">
        <v>312.47000000000003</v>
      </c>
    </row>
    <row r="4523" spans="1:5">
      <c r="A4523" s="1309">
        <v>7212</v>
      </c>
      <c r="B4523" s="1309" t="s">
        <v>13850</v>
      </c>
      <c r="C4523" s="1309" t="s">
        <v>758</v>
      </c>
      <c r="D4523" s="1309" t="s">
        <v>9326</v>
      </c>
      <c r="E4523" s="1313">
        <v>345.98</v>
      </c>
    </row>
    <row r="4524" spans="1:5">
      <c r="A4524" s="1309">
        <v>7229</v>
      </c>
      <c r="B4524" s="1309" t="s">
        <v>13851</v>
      </c>
      <c r="C4524" s="1309" t="s">
        <v>758</v>
      </c>
      <c r="D4524" s="1309" t="s">
        <v>9326</v>
      </c>
      <c r="E4524" s="1313">
        <v>228.8</v>
      </c>
    </row>
    <row r="4525" spans="1:5">
      <c r="A4525" s="1309">
        <v>7230</v>
      </c>
      <c r="B4525" s="1309" t="s">
        <v>13852</v>
      </c>
      <c r="C4525" s="1309" t="s">
        <v>758</v>
      </c>
      <c r="D4525" s="1309" t="s">
        <v>9326</v>
      </c>
      <c r="E4525" s="1313">
        <v>364.6</v>
      </c>
    </row>
    <row r="4526" spans="1:5">
      <c r="A4526" s="1309">
        <v>7231</v>
      </c>
      <c r="B4526" s="1309" t="s">
        <v>13853</v>
      </c>
      <c r="C4526" s="1309" t="s">
        <v>758</v>
      </c>
      <c r="D4526" s="1309" t="s">
        <v>9326</v>
      </c>
      <c r="E4526" s="1313">
        <v>478.83</v>
      </c>
    </row>
    <row r="4527" spans="1:5">
      <c r="A4527" s="1309">
        <v>7220</v>
      </c>
      <c r="B4527" s="1309" t="s">
        <v>13854</v>
      </c>
      <c r="C4527" s="1309" t="s">
        <v>758</v>
      </c>
      <c r="D4527" s="1309" t="s">
        <v>9326</v>
      </c>
      <c r="E4527" s="1313">
        <v>588.67999999999995</v>
      </c>
    </row>
    <row r="4528" spans="1:5">
      <c r="A4528" s="1309">
        <v>34447</v>
      </c>
      <c r="B4528" s="1309" t="s">
        <v>13855</v>
      </c>
      <c r="C4528" s="1309" t="s">
        <v>758</v>
      </c>
      <c r="D4528" s="1309" t="s">
        <v>9326</v>
      </c>
      <c r="E4528" s="1313">
        <v>655.21</v>
      </c>
    </row>
    <row r="4529" spans="1:5">
      <c r="A4529" s="1309">
        <v>7233</v>
      </c>
      <c r="B4529" s="1309" t="s">
        <v>13856</v>
      </c>
      <c r="C4529" s="1309" t="s">
        <v>758</v>
      </c>
      <c r="D4529" s="1309" t="s">
        <v>9326</v>
      </c>
      <c r="E4529" s="1313">
        <v>733.54</v>
      </c>
    </row>
    <row r="4530" spans="1:5">
      <c r="A4530" s="1309">
        <v>40740</v>
      </c>
      <c r="B4530" s="1309" t="s">
        <v>13857</v>
      </c>
      <c r="C4530" s="1309" t="s">
        <v>819</v>
      </c>
      <c r="D4530" s="1309" t="s">
        <v>9340</v>
      </c>
      <c r="E4530" s="1313">
        <v>237.71</v>
      </c>
    </row>
    <row r="4531" spans="1:5">
      <c r="A4531" s="1309">
        <v>25007</v>
      </c>
      <c r="B4531" s="1309" t="s">
        <v>13858</v>
      </c>
      <c r="C4531" s="1309" t="s">
        <v>819</v>
      </c>
      <c r="D4531" s="1309" t="s">
        <v>9340</v>
      </c>
      <c r="E4531" s="1313">
        <v>68.02</v>
      </c>
    </row>
    <row r="4532" spans="1:5">
      <c r="A4532" s="1309">
        <v>43071</v>
      </c>
      <c r="B4532" s="1309" t="s">
        <v>13859</v>
      </c>
      <c r="C4532" s="1309" t="s">
        <v>819</v>
      </c>
      <c r="D4532" s="1309" t="s">
        <v>9340</v>
      </c>
      <c r="E4532" s="1313">
        <v>267.66000000000003</v>
      </c>
    </row>
    <row r="4533" spans="1:5">
      <c r="A4533" s="1309">
        <v>39520</v>
      </c>
      <c r="B4533" s="1309" t="s">
        <v>13860</v>
      </c>
      <c r="C4533" s="1309" t="s">
        <v>819</v>
      </c>
      <c r="D4533" s="1309" t="s">
        <v>9340</v>
      </c>
      <c r="E4533" s="1313">
        <v>218.37</v>
      </c>
    </row>
    <row r="4534" spans="1:5">
      <c r="A4534" s="1309">
        <v>39521</v>
      </c>
      <c r="B4534" s="1309" t="s">
        <v>13861</v>
      </c>
      <c r="C4534" s="1309" t="s">
        <v>819</v>
      </c>
      <c r="D4534" s="1309" t="s">
        <v>9340</v>
      </c>
      <c r="E4534" s="1313">
        <v>225.5</v>
      </c>
    </row>
    <row r="4535" spans="1:5">
      <c r="A4535" s="1309">
        <v>39522</v>
      </c>
      <c r="B4535" s="1309" t="s">
        <v>13862</v>
      </c>
      <c r="C4535" s="1309" t="s">
        <v>819</v>
      </c>
      <c r="D4535" s="1309" t="s">
        <v>9340</v>
      </c>
      <c r="E4535" s="1313">
        <v>232.86</v>
      </c>
    </row>
    <row r="4536" spans="1:5">
      <c r="A4536" s="1309">
        <v>7243</v>
      </c>
      <c r="B4536" s="1309" t="s">
        <v>13863</v>
      </c>
      <c r="C4536" s="1309" t="s">
        <v>819</v>
      </c>
      <c r="D4536" s="1309" t="s">
        <v>9340</v>
      </c>
      <c r="E4536" s="1313">
        <v>71.08</v>
      </c>
    </row>
    <row r="4537" spans="1:5">
      <c r="A4537" s="1309">
        <v>11067</v>
      </c>
      <c r="B4537" s="1309" t="s">
        <v>13864</v>
      </c>
      <c r="C4537" s="1309" t="s">
        <v>758</v>
      </c>
      <c r="D4537" s="1309" t="s">
        <v>9340</v>
      </c>
      <c r="E4537" s="1313">
        <v>424.45</v>
      </c>
    </row>
    <row r="4538" spans="1:5">
      <c r="A4538" s="1309">
        <v>11068</v>
      </c>
      <c r="B4538" s="1309" t="s">
        <v>13865</v>
      </c>
      <c r="C4538" s="1309" t="s">
        <v>758</v>
      </c>
      <c r="D4538" s="1309" t="s">
        <v>9340</v>
      </c>
      <c r="E4538" s="1313">
        <v>536.23</v>
      </c>
    </row>
    <row r="4539" spans="1:5">
      <c r="A4539" s="1309">
        <v>7246</v>
      </c>
      <c r="B4539" s="1309" t="s">
        <v>13866</v>
      </c>
      <c r="C4539" s="1309" t="s">
        <v>758</v>
      </c>
      <c r="D4539" s="1309" t="s">
        <v>9326</v>
      </c>
      <c r="E4539" s="1313">
        <v>37.08</v>
      </c>
    </row>
    <row r="4540" spans="1:5">
      <c r="A4540" s="1309">
        <v>12869</v>
      </c>
      <c r="B4540" s="1309" t="s">
        <v>13867</v>
      </c>
      <c r="C4540" s="1309" t="s">
        <v>9513</v>
      </c>
      <c r="D4540" s="1309" t="s">
        <v>9326</v>
      </c>
      <c r="E4540" s="1313">
        <v>19.12</v>
      </c>
    </row>
    <row r="4541" spans="1:5">
      <c r="A4541" s="1309">
        <v>41097</v>
      </c>
      <c r="B4541" s="1309" t="s">
        <v>13868</v>
      </c>
      <c r="C4541" s="1309" t="s">
        <v>730</v>
      </c>
      <c r="D4541" s="1309" t="s">
        <v>9326</v>
      </c>
      <c r="E4541" s="1314">
        <v>3408.95</v>
      </c>
    </row>
    <row r="4542" spans="1:5">
      <c r="A4542" s="1309">
        <v>1574</v>
      </c>
      <c r="B4542" s="1309" t="s">
        <v>13869</v>
      </c>
      <c r="C4542" s="1309" t="s">
        <v>758</v>
      </c>
      <c r="D4542" s="1309" t="s">
        <v>9326</v>
      </c>
      <c r="E4542" s="1313">
        <v>1.48</v>
      </c>
    </row>
    <row r="4543" spans="1:5">
      <c r="A4543" s="1309">
        <v>1581</v>
      </c>
      <c r="B4543" s="1309" t="s">
        <v>13870</v>
      </c>
      <c r="C4543" s="1309" t="s">
        <v>758</v>
      </c>
      <c r="D4543" s="1309" t="s">
        <v>9326</v>
      </c>
      <c r="E4543" s="1313">
        <v>10.25</v>
      </c>
    </row>
    <row r="4544" spans="1:5">
      <c r="A4544" s="1309">
        <v>1575</v>
      </c>
      <c r="B4544" s="1309" t="s">
        <v>13871</v>
      </c>
      <c r="C4544" s="1309" t="s">
        <v>758</v>
      </c>
      <c r="D4544" s="1309" t="s">
        <v>9326</v>
      </c>
      <c r="E4544" s="1313">
        <v>1.75</v>
      </c>
    </row>
    <row r="4545" spans="1:5">
      <c r="A4545" s="1309">
        <v>1570</v>
      </c>
      <c r="B4545" s="1309" t="s">
        <v>13872</v>
      </c>
      <c r="C4545" s="1309" t="s">
        <v>758</v>
      </c>
      <c r="D4545" s="1309" t="s">
        <v>9326</v>
      </c>
      <c r="E4545" s="1313">
        <v>0.88</v>
      </c>
    </row>
    <row r="4546" spans="1:5">
      <c r="A4546" s="1309">
        <v>1576</v>
      </c>
      <c r="B4546" s="1309" t="s">
        <v>13873</v>
      </c>
      <c r="C4546" s="1309" t="s">
        <v>758</v>
      </c>
      <c r="D4546" s="1309" t="s">
        <v>9326</v>
      </c>
      <c r="E4546" s="1313">
        <v>2.4300000000000002</v>
      </c>
    </row>
    <row r="4547" spans="1:5">
      <c r="A4547" s="1309">
        <v>1577</v>
      </c>
      <c r="B4547" s="1309" t="s">
        <v>13874</v>
      </c>
      <c r="C4547" s="1309" t="s">
        <v>758</v>
      </c>
      <c r="D4547" s="1309" t="s">
        <v>9326</v>
      </c>
      <c r="E4547" s="1313">
        <v>2.74</v>
      </c>
    </row>
    <row r="4548" spans="1:5">
      <c r="A4548" s="1309">
        <v>1571</v>
      </c>
      <c r="B4548" s="1309" t="s">
        <v>13875</v>
      </c>
      <c r="C4548" s="1309" t="s">
        <v>758</v>
      </c>
      <c r="D4548" s="1309" t="s">
        <v>9326</v>
      </c>
      <c r="E4548" s="1313">
        <v>1.1399999999999999</v>
      </c>
    </row>
    <row r="4549" spans="1:5">
      <c r="A4549" s="1309">
        <v>1578</v>
      </c>
      <c r="B4549" s="1309" t="s">
        <v>13876</v>
      </c>
      <c r="C4549" s="1309" t="s">
        <v>758</v>
      </c>
      <c r="D4549" s="1309" t="s">
        <v>9326</v>
      </c>
      <c r="E4549" s="1313">
        <v>4.75</v>
      </c>
    </row>
    <row r="4550" spans="1:5">
      <c r="A4550" s="1309">
        <v>1573</v>
      </c>
      <c r="B4550" s="1309" t="s">
        <v>13877</v>
      </c>
      <c r="C4550" s="1309" t="s">
        <v>758</v>
      </c>
      <c r="D4550" s="1309" t="s">
        <v>9326</v>
      </c>
      <c r="E4550" s="1313">
        <v>1.37</v>
      </c>
    </row>
    <row r="4551" spans="1:5">
      <c r="A4551" s="1309">
        <v>1579</v>
      </c>
      <c r="B4551" s="1309" t="s">
        <v>13878</v>
      </c>
      <c r="C4551" s="1309" t="s">
        <v>758</v>
      </c>
      <c r="D4551" s="1309" t="s">
        <v>9326</v>
      </c>
      <c r="E4551" s="1313">
        <v>5.92</v>
      </c>
    </row>
    <row r="4552" spans="1:5">
      <c r="A4552" s="1309">
        <v>1580</v>
      </c>
      <c r="B4552" s="1309" t="s">
        <v>13879</v>
      </c>
      <c r="C4552" s="1309" t="s">
        <v>758</v>
      </c>
      <c r="D4552" s="1309" t="s">
        <v>9326</v>
      </c>
      <c r="E4552" s="1313">
        <v>7.29</v>
      </c>
    </row>
    <row r="4553" spans="1:5">
      <c r="A4553" s="1309">
        <v>39321</v>
      </c>
      <c r="B4553" s="1309" t="s">
        <v>13880</v>
      </c>
      <c r="C4553" s="1309" t="s">
        <v>758</v>
      </c>
      <c r="D4553" s="1309" t="s">
        <v>9326</v>
      </c>
      <c r="E4553" s="1313">
        <v>16.61</v>
      </c>
    </row>
    <row r="4554" spans="1:5">
      <c r="A4554" s="1309">
        <v>39319</v>
      </c>
      <c r="B4554" s="1309" t="s">
        <v>13881</v>
      </c>
      <c r="C4554" s="1309" t="s">
        <v>758</v>
      </c>
      <c r="D4554" s="1309" t="s">
        <v>9326</v>
      </c>
      <c r="E4554" s="1313">
        <v>6.49</v>
      </c>
    </row>
    <row r="4555" spans="1:5">
      <c r="A4555" s="1309">
        <v>39320</v>
      </c>
      <c r="B4555" s="1309" t="s">
        <v>13882</v>
      </c>
      <c r="C4555" s="1309" t="s">
        <v>758</v>
      </c>
      <c r="D4555" s="1309" t="s">
        <v>9326</v>
      </c>
      <c r="E4555" s="1313">
        <v>10.78</v>
      </c>
    </row>
    <row r="4556" spans="1:5">
      <c r="A4556" s="1309">
        <v>1591</v>
      </c>
      <c r="B4556" s="1309" t="s">
        <v>13883</v>
      </c>
      <c r="C4556" s="1309" t="s">
        <v>758</v>
      </c>
      <c r="D4556" s="1309" t="s">
        <v>9326</v>
      </c>
      <c r="E4556" s="1313">
        <v>22.6</v>
      </c>
    </row>
    <row r="4557" spans="1:5">
      <c r="A4557" s="1309">
        <v>1547</v>
      </c>
      <c r="B4557" s="1309" t="s">
        <v>13884</v>
      </c>
      <c r="C4557" s="1309" t="s">
        <v>758</v>
      </c>
      <c r="D4557" s="1309" t="s">
        <v>9326</v>
      </c>
      <c r="E4557" s="1313">
        <v>118.45</v>
      </c>
    </row>
    <row r="4558" spans="1:5">
      <c r="A4558" s="1309">
        <v>38196</v>
      </c>
      <c r="B4558" s="1309" t="s">
        <v>13885</v>
      </c>
      <c r="C4558" s="1309" t="s">
        <v>758</v>
      </c>
      <c r="D4558" s="1309" t="s">
        <v>9326</v>
      </c>
      <c r="E4558" s="1313">
        <v>23.07</v>
      </c>
    </row>
    <row r="4559" spans="1:5">
      <c r="A4559" s="1309">
        <v>1543</v>
      </c>
      <c r="B4559" s="1309" t="s">
        <v>13886</v>
      </c>
      <c r="C4559" s="1309" t="s">
        <v>758</v>
      </c>
      <c r="D4559" s="1309" t="s">
        <v>9326</v>
      </c>
      <c r="E4559" s="1313">
        <v>24.51</v>
      </c>
    </row>
    <row r="4560" spans="1:5">
      <c r="A4560" s="1309">
        <v>1585</v>
      </c>
      <c r="B4560" s="1309" t="s">
        <v>13887</v>
      </c>
      <c r="C4560" s="1309" t="s">
        <v>758</v>
      </c>
      <c r="D4560" s="1309" t="s">
        <v>9326</v>
      </c>
      <c r="E4560" s="1313">
        <v>4.75</v>
      </c>
    </row>
    <row r="4561" spans="1:5">
      <c r="A4561" s="1309">
        <v>1593</v>
      </c>
      <c r="B4561" s="1309" t="s">
        <v>13888</v>
      </c>
      <c r="C4561" s="1309" t="s">
        <v>758</v>
      </c>
      <c r="D4561" s="1309" t="s">
        <v>9326</v>
      </c>
      <c r="E4561" s="1313">
        <v>25.21</v>
      </c>
    </row>
    <row r="4562" spans="1:5">
      <c r="A4562" s="1309">
        <v>11838</v>
      </c>
      <c r="B4562" s="1309" t="s">
        <v>13889</v>
      </c>
      <c r="C4562" s="1309" t="s">
        <v>758</v>
      </c>
      <c r="D4562" s="1309" t="s">
        <v>9326</v>
      </c>
      <c r="E4562" s="1313">
        <v>33.270000000000003</v>
      </c>
    </row>
    <row r="4563" spans="1:5">
      <c r="A4563" s="1309">
        <v>1594</v>
      </c>
      <c r="B4563" s="1309" t="s">
        <v>13890</v>
      </c>
      <c r="C4563" s="1309" t="s">
        <v>758</v>
      </c>
      <c r="D4563" s="1309" t="s">
        <v>9326</v>
      </c>
      <c r="E4563" s="1313">
        <v>33.630000000000003</v>
      </c>
    </row>
    <row r="4564" spans="1:5">
      <c r="A4564" s="1309">
        <v>1586</v>
      </c>
      <c r="B4564" s="1309" t="s">
        <v>13891</v>
      </c>
      <c r="C4564" s="1309" t="s">
        <v>758</v>
      </c>
      <c r="D4564" s="1309" t="s">
        <v>9326</v>
      </c>
      <c r="E4564" s="1313">
        <v>6.01</v>
      </c>
    </row>
    <row r="4565" spans="1:5">
      <c r="A4565" s="1309">
        <v>11839</v>
      </c>
      <c r="B4565" s="1309" t="s">
        <v>13892</v>
      </c>
      <c r="C4565" s="1309" t="s">
        <v>758</v>
      </c>
      <c r="D4565" s="1309" t="s">
        <v>9326</v>
      </c>
      <c r="E4565" s="1313">
        <v>48.4</v>
      </c>
    </row>
    <row r="4566" spans="1:5">
      <c r="A4566" s="1309">
        <v>1587</v>
      </c>
      <c r="B4566" s="1309" t="s">
        <v>13893</v>
      </c>
      <c r="C4566" s="1309" t="s">
        <v>758</v>
      </c>
      <c r="D4566" s="1309" t="s">
        <v>9326</v>
      </c>
      <c r="E4566" s="1313">
        <v>6.12</v>
      </c>
    </row>
    <row r="4567" spans="1:5">
      <c r="A4567" s="1309">
        <v>1545</v>
      </c>
      <c r="B4567" s="1309" t="s">
        <v>13894</v>
      </c>
      <c r="C4567" s="1309" t="s">
        <v>758</v>
      </c>
      <c r="D4567" s="1309" t="s">
        <v>9326</v>
      </c>
      <c r="E4567" s="1313">
        <v>58.08</v>
      </c>
    </row>
    <row r="4568" spans="1:5">
      <c r="A4568" s="1309">
        <v>1588</v>
      </c>
      <c r="B4568" s="1309" t="s">
        <v>13895</v>
      </c>
      <c r="C4568" s="1309" t="s">
        <v>758</v>
      </c>
      <c r="D4568" s="1309" t="s">
        <v>9326</v>
      </c>
      <c r="E4568" s="1313">
        <v>8.39</v>
      </c>
    </row>
    <row r="4569" spans="1:5">
      <c r="A4569" s="1309">
        <v>1535</v>
      </c>
      <c r="B4569" s="1309" t="s">
        <v>13896</v>
      </c>
      <c r="C4569" s="1309" t="s">
        <v>758</v>
      </c>
      <c r="D4569" s="1309" t="s">
        <v>9326</v>
      </c>
      <c r="E4569" s="1313">
        <v>4.83</v>
      </c>
    </row>
    <row r="4570" spans="1:5">
      <c r="A4570" s="1309">
        <v>1589</v>
      </c>
      <c r="B4570" s="1309" t="s">
        <v>13897</v>
      </c>
      <c r="C4570" s="1309" t="s">
        <v>758</v>
      </c>
      <c r="D4570" s="1309" t="s">
        <v>9326</v>
      </c>
      <c r="E4570" s="1313">
        <v>8.66</v>
      </c>
    </row>
    <row r="4571" spans="1:5">
      <c r="A4571" s="1309">
        <v>1546</v>
      </c>
      <c r="B4571" s="1309" t="s">
        <v>13898</v>
      </c>
      <c r="C4571" s="1309" t="s">
        <v>758</v>
      </c>
      <c r="D4571" s="1309" t="s">
        <v>9326</v>
      </c>
      <c r="E4571" s="1313">
        <v>98.02</v>
      </c>
    </row>
    <row r="4572" spans="1:5">
      <c r="A4572" s="1309">
        <v>1590</v>
      </c>
      <c r="B4572" s="1309" t="s">
        <v>13899</v>
      </c>
      <c r="C4572" s="1309" t="s">
        <v>758</v>
      </c>
      <c r="D4572" s="1309" t="s">
        <v>9326</v>
      </c>
      <c r="E4572" s="1313">
        <v>15.24</v>
      </c>
    </row>
    <row r="4573" spans="1:5">
      <c r="A4573" s="1309">
        <v>1542</v>
      </c>
      <c r="B4573" s="1309" t="s">
        <v>13900</v>
      </c>
      <c r="C4573" s="1309" t="s">
        <v>758</v>
      </c>
      <c r="D4573" s="1309" t="s">
        <v>9326</v>
      </c>
      <c r="E4573" s="1313">
        <v>20.190000000000001</v>
      </c>
    </row>
    <row r="4574" spans="1:5">
      <c r="A4574" s="1309">
        <v>38415</v>
      </c>
      <c r="B4574" s="1309" t="s">
        <v>13901</v>
      </c>
      <c r="C4574" s="1309" t="s">
        <v>758</v>
      </c>
      <c r="D4574" s="1309" t="s">
        <v>9326</v>
      </c>
      <c r="E4574" s="1313">
        <v>827.04</v>
      </c>
    </row>
    <row r="4575" spans="1:5">
      <c r="A4575" s="1309">
        <v>38414</v>
      </c>
      <c r="B4575" s="1309" t="s">
        <v>13902</v>
      </c>
      <c r="C4575" s="1309" t="s">
        <v>758</v>
      </c>
      <c r="D4575" s="1309" t="s">
        <v>9326</v>
      </c>
      <c r="E4575" s="1314">
        <v>1160.76</v>
      </c>
    </row>
    <row r="4576" spans="1:5">
      <c r="A4576" s="1309">
        <v>38128</v>
      </c>
      <c r="B4576" s="1309" t="s">
        <v>13903</v>
      </c>
      <c r="C4576" s="1309" t="s">
        <v>9401</v>
      </c>
      <c r="D4576" s="1309" t="s">
        <v>9330</v>
      </c>
      <c r="E4576" s="1313">
        <v>0.73</v>
      </c>
    </row>
    <row r="4577" spans="1:5">
      <c r="A4577" s="1309">
        <v>7253</v>
      </c>
      <c r="B4577" s="1309" t="s">
        <v>13904</v>
      </c>
      <c r="C4577" s="1309" t="s">
        <v>714</v>
      </c>
      <c r="D4577" s="1309" t="s">
        <v>9326</v>
      </c>
      <c r="E4577" s="1313">
        <v>156.41999999999999</v>
      </c>
    </row>
    <row r="4578" spans="1:5">
      <c r="A4578" s="1309">
        <v>43781</v>
      </c>
      <c r="B4578" s="1309" t="s">
        <v>13905</v>
      </c>
      <c r="C4578" s="1309" t="s">
        <v>13906</v>
      </c>
      <c r="D4578" s="1309" t="s">
        <v>9326</v>
      </c>
      <c r="E4578" s="1313">
        <v>46.67</v>
      </c>
    </row>
    <row r="4579" spans="1:5">
      <c r="A4579" s="1309">
        <v>4806</v>
      </c>
      <c r="B4579" s="1309" t="s">
        <v>13907</v>
      </c>
      <c r="C4579" s="1309" t="s">
        <v>689</v>
      </c>
      <c r="D4579" s="1309" t="s">
        <v>9326</v>
      </c>
      <c r="E4579" s="1313">
        <v>21.1</v>
      </c>
    </row>
    <row r="4580" spans="1:5">
      <c r="A4580" s="1309">
        <v>34401</v>
      </c>
      <c r="B4580" s="1309" t="s">
        <v>13908</v>
      </c>
      <c r="C4580" s="1309" t="s">
        <v>758</v>
      </c>
      <c r="D4580" s="1309" t="s">
        <v>9326</v>
      </c>
      <c r="E4580" s="1313">
        <v>2.13</v>
      </c>
    </row>
    <row r="4581" spans="1:5">
      <c r="A4581" s="1309">
        <v>7260</v>
      </c>
      <c r="B4581" s="1309" t="s">
        <v>13909</v>
      </c>
      <c r="C4581" s="1309" t="s">
        <v>758</v>
      </c>
      <c r="D4581" s="1309" t="s">
        <v>9326</v>
      </c>
      <c r="E4581" s="1313">
        <v>1.89</v>
      </c>
    </row>
    <row r="4582" spans="1:5">
      <c r="A4582" s="1309">
        <v>7256</v>
      </c>
      <c r="B4582" s="1309" t="s">
        <v>13910</v>
      </c>
      <c r="C4582" s="1309" t="s">
        <v>758</v>
      </c>
      <c r="D4582" s="1309" t="s">
        <v>9326</v>
      </c>
      <c r="E4582" s="1313">
        <v>1.87</v>
      </c>
    </row>
    <row r="4583" spans="1:5">
      <c r="A4583" s="1309">
        <v>7258</v>
      </c>
      <c r="B4583" s="1309" t="s">
        <v>13911</v>
      </c>
      <c r="C4583" s="1309" t="s">
        <v>758</v>
      </c>
      <c r="D4583" s="1309" t="s">
        <v>9326</v>
      </c>
      <c r="E4583" s="1313">
        <v>0.77</v>
      </c>
    </row>
    <row r="4584" spans="1:5">
      <c r="A4584" s="1309">
        <v>34400</v>
      </c>
      <c r="B4584" s="1309" t="s">
        <v>13912</v>
      </c>
      <c r="C4584" s="1309" t="s">
        <v>758</v>
      </c>
      <c r="D4584" s="1309" t="s">
        <v>9326</v>
      </c>
      <c r="E4584" s="1313">
        <v>3.28</v>
      </c>
    </row>
    <row r="4585" spans="1:5">
      <c r="A4585" s="1309">
        <v>10617</v>
      </c>
      <c r="B4585" s="1309" t="s">
        <v>13913</v>
      </c>
      <c r="C4585" s="1309" t="s">
        <v>758</v>
      </c>
      <c r="D4585" s="1309" t="s">
        <v>9326</v>
      </c>
      <c r="E4585" s="1313">
        <v>6.28</v>
      </c>
    </row>
    <row r="4586" spans="1:5">
      <c r="A4586" s="1309">
        <v>7274</v>
      </c>
      <c r="B4586" s="1309" t="s">
        <v>13914</v>
      </c>
      <c r="C4586" s="1309" t="s">
        <v>758</v>
      </c>
      <c r="D4586" s="1309" t="s">
        <v>9340</v>
      </c>
      <c r="E4586" s="1313">
        <v>60.2</v>
      </c>
    </row>
    <row r="4587" spans="1:5">
      <c r="A4587" s="1309">
        <v>11663</v>
      </c>
      <c r="B4587" s="1309" t="s">
        <v>13915</v>
      </c>
      <c r="C4587" s="1309" t="s">
        <v>758</v>
      </c>
      <c r="D4587" s="1309" t="s">
        <v>9340</v>
      </c>
      <c r="E4587" s="1313">
        <v>495.2</v>
      </c>
    </row>
    <row r="4588" spans="1:5">
      <c r="A4588" s="1309">
        <v>154</v>
      </c>
      <c r="B4588" s="1309" t="s">
        <v>13916</v>
      </c>
      <c r="C4588" s="1309" t="s">
        <v>9346</v>
      </c>
      <c r="D4588" s="1309" t="s">
        <v>9326</v>
      </c>
      <c r="E4588" s="1313">
        <v>74.42</v>
      </c>
    </row>
    <row r="4589" spans="1:5">
      <c r="A4589" s="1309">
        <v>38121</v>
      </c>
      <c r="B4589" s="1309" t="s">
        <v>13917</v>
      </c>
      <c r="C4589" s="1309" t="s">
        <v>9346</v>
      </c>
      <c r="D4589" s="1309" t="s">
        <v>9326</v>
      </c>
      <c r="E4589" s="1313">
        <v>16.8</v>
      </c>
    </row>
    <row r="4590" spans="1:5">
      <c r="A4590" s="1309">
        <v>43776</v>
      </c>
      <c r="B4590" s="1309" t="s">
        <v>13918</v>
      </c>
      <c r="C4590" s="1309" t="s">
        <v>9346</v>
      </c>
      <c r="D4590" s="1309" t="s">
        <v>9326</v>
      </c>
      <c r="E4590" s="1313">
        <v>21.82</v>
      </c>
    </row>
    <row r="4591" spans="1:5">
      <c r="A4591" s="1309">
        <v>7343</v>
      </c>
      <c r="B4591" s="1309" t="s">
        <v>13919</v>
      </c>
      <c r="C4591" s="1309" t="s">
        <v>9346</v>
      </c>
      <c r="D4591" s="1309" t="s">
        <v>9326</v>
      </c>
      <c r="E4591" s="1313">
        <v>14.86</v>
      </c>
    </row>
    <row r="4592" spans="1:5">
      <c r="A4592" s="1309">
        <v>7350</v>
      </c>
      <c r="B4592" s="1309" t="s">
        <v>13920</v>
      </c>
      <c r="C4592" s="1309" t="s">
        <v>9346</v>
      </c>
      <c r="D4592" s="1309" t="s">
        <v>9326</v>
      </c>
      <c r="E4592" s="1313">
        <v>30.58</v>
      </c>
    </row>
    <row r="4593" spans="1:5">
      <c r="A4593" s="1309">
        <v>7348</v>
      </c>
      <c r="B4593" s="1309" t="s">
        <v>13921</v>
      </c>
      <c r="C4593" s="1309" t="s">
        <v>9346</v>
      </c>
      <c r="D4593" s="1309" t="s">
        <v>9326</v>
      </c>
      <c r="E4593" s="1313">
        <v>17.149999999999999</v>
      </c>
    </row>
    <row r="4594" spans="1:5">
      <c r="A4594" s="1309">
        <v>7356</v>
      </c>
      <c r="B4594" s="1309" t="s">
        <v>13922</v>
      </c>
      <c r="C4594" s="1309" t="s">
        <v>9346</v>
      </c>
      <c r="D4594" s="1309" t="s">
        <v>9326</v>
      </c>
      <c r="E4594" s="1313">
        <v>25.71</v>
      </c>
    </row>
    <row r="4595" spans="1:5">
      <c r="A4595" s="1309">
        <v>7313</v>
      </c>
      <c r="B4595" s="1309" t="s">
        <v>13923</v>
      </c>
      <c r="C4595" s="1309" t="s">
        <v>9346</v>
      </c>
      <c r="D4595" s="1309" t="s">
        <v>9326</v>
      </c>
      <c r="E4595" s="1313">
        <v>17.93</v>
      </c>
    </row>
    <row r="4596" spans="1:5">
      <c r="A4596" s="1309">
        <v>7319</v>
      </c>
      <c r="B4596" s="1309" t="s">
        <v>13924</v>
      </c>
      <c r="C4596" s="1309" t="s">
        <v>9346</v>
      </c>
      <c r="D4596" s="1309" t="s">
        <v>9326</v>
      </c>
      <c r="E4596" s="1313">
        <v>10.26</v>
      </c>
    </row>
    <row r="4597" spans="1:5">
      <c r="A4597" s="1309">
        <v>7314</v>
      </c>
      <c r="B4597" s="1309" t="s">
        <v>13925</v>
      </c>
      <c r="C4597" s="1309" t="s">
        <v>9346</v>
      </c>
      <c r="D4597" s="1309" t="s">
        <v>9326</v>
      </c>
      <c r="E4597" s="1313">
        <v>66.540000000000006</v>
      </c>
    </row>
    <row r="4598" spans="1:5">
      <c r="A4598" s="1309">
        <v>7304</v>
      </c>
      <c r="B4598" s="1309" t="s">
        <v>13926</v>
      </c>
      <c r="C4598" s="1309" t="s">
        <v>9346</v>
      </c>
      <c r="D4598" s="1309" t="s">
        <v>9326</v>
      </c>
      <c r="E4598" s="1313">
        <v>64.680000000000007</v>
      </c>
    </row>
    <row r="4599" spans="1:5">
      <c r="A4599" s="1309">
        <v>43649</v>
      </c>
      <c r="B4599" s="1309" t="s">
        <v>13927</v>
      </c>
      <c r="C4599" s="1309" t="s">
        <v>9346</v>
      </c>
      <c r="D4599" s="1309" t="s">
        <v>9326</v>
      </c>
      <c r="E4599" s="1313">
        <v>33.450000000000003</v>
      </c>
    </row>
    <row r="4600" spans="1:5">
      <c r="A4600" s="1309">
        <v>43650</v>
      </c>
      <c r="B4600" s="1309" t="s">
        <v>13928</v>
      </c>
      <c r="C4600" s="1309" t="s">
        <v>9346</v>
      </c>
      <c r="D4600" s="1309" t="s">
        <v>9326</v>
      </c>
      <c r="E4600" s="1313">
        <v>31.61</v>
      </c>
    </row>
    <row r="4601" spans="1:5">
      <c r="A4601" s="1309">
        <v>7311</v>
      </c>
      <c r="B4601" s="1309" t="s">
        <v>13929</v>
      </c>
      <c r="C4601" s="1309" t="s">
        <v>9346</v>
      </c>
      <c r="D4601" s="1309" t="s">
        <v>9326</v>
      </c>
      <c r="E4601" s="1313">
        <v>32.380000000000003</v>
      </c>
    </row>
    <row r="4602" spans="1:5">
      <c r="A4602" s="1309">
        <v>7292</v>
      </c>
      <c r="B4602" s="1309" t="s">
        <v>13930</v>
      </c>
      <c r="C4602" s="1309" t="s">
        <v>9346</v>
      </c>
      <c r="D4602" s="1309" t="s">
        <v>9330</v>
      </c>
      <c r="E4602" s="1313">
        <v>31.35</v>
      </c>
    </row>
    <row r="4603" spans="1:5">
      <c r="A4603" s="1309">
        <v>7293</v>
      </c>
      <c r="B4603" s="1309" t="s">
        <v>13931</v>
      </c>
      <c r="C4603" s="1309" t="s">
        <v>9346</v>
      </c>
      <c r="D4603" s="1309" t="s">
        <v>9326</v>
      </c>
      <c r="E4603" s="1313">
        <v>34.68</v>
      </c>
    </row>
    <row r="4604" spans="1:5">
      <c r="A4604" s="1309">
        <v>7306</v>
      </c>
      <c r="B4604" s="1309" t="s">
        <v>13932</v>
      </c>
      <c r="C4604" s="1309" t="s">
        <v>9346</v>
      </c>
      <c r="D4604" s="1309" t="s">
        <v>9326</v>
      </c>
      <c r="E4604" s="1313">
        <v>38.270000000000003</v>
      </c>
    </row>
    <row r="4605" spans="1:5">
      <c r="A4605" s="1309">
        <v>7288</v>
      </c>
      <c r="B4605" s="1309" t="s">
        <v>13933</v>
      </c>
      <c r="C4605" s="1309" t="s">
        <v>9346</v>
      </c>
      <c r="D4605" s="1309" t="s">
        <v>9326</v>
      </c>
      <c r="E4605" s="1313">
        <v>31.78</v>
      </c>
    </row>
    <row r="4606" spans="1:5">
      <c r="A4606" s="1309">
        <v>43625</v>
      </c>
      <c r="B4606" s="1309" t="s">
        <v>13934</v>
      </c>
      <c r="C4606" s="1309" t="s">
        <v>9346</v>
      </c>
      <c r="D4606" s="1309" t="s">
        <v>9326</v>
      </c>
      <c r="E4606" s="1313">
        <v>25.66</v>
      </c>
    </row>
    <row r="4607" spans="1:5">
      <c r="A4607" s="1309">
        <v>43647</v>
      </c>
      <c r="B4607" s="1309" t="s">
        <v>13935</v>
      </c>
      <c r="C4607" s="1309" t="s">
        <v>9346</v>
      </c>
      <c r="D4607" s="1309" t="s">
        <v>9326</v>
      </c>
      <c r="E4607" s="1313">
        <v>23.31</v>
      </c>
    </row>
    <row r="4608" spans="1:5">
      <c r="A4608" s="1309">
        <v>43648</v>
      </c>
      <c r="B4608" s="1309" t="s">
        <v>13936</v>
      </c>
      <c r="C4608" s="1309" t="s">
        <v>9346</v>
      </c>
      <c r="D4608" s="1309" t="s">
        <v>9326</v>
      </c>
      <c r="E4608" s="1313">
        <v>22.49</v>
      </c>
    </row>
    <row r="4609" spans="1:5">
      <c r="A4609" s="1309">
        <v>35693</v>
      </c>
      <c r="B4609" s="1309" t="s">
        <v>13937</v>
      </c>
      <c r="C4609" s="1309" t="s">
        <v>9346</v>
      </c>
      <c r="D4609" s="1309" t="s">
        <v>9326</v>
      </c>
      <c r="E4609" s="1313">
        <v>11.79</v>
      </c>
    </row>
    <row r="4610" spans="1:5">
      <c r="A4610" s="1309">
        <v>35692</v>
      </c>
      <c r="B4610" s="1309" t="s">
        <v>13938</v>
      </c>
      <c r="C4610" s="1309" t="s">
        <v>9346</v>
      </c>
      <c r="D4610" s="1309" t="s">
        <v>9326</v>
      </c>
      <c r="E4610" s="1313">
        <v>17.559999999999999</v>
      </c>
    </row>
    <row r="4611" spans="1:5">
      <c r="A4611" s="1309">
        <v>7342</v>
      </c>
      <c r="B4611" s="1309" t="s">
        <v>13939</v>
      </c>
      <c r="C4611" s="1309" t="s">
        <v>9401</v>
      </c>
      <c r="D4611" s="1309" t="s">
        <v>9326</v>
      </c>
      <c r="E4611" s="1313">
        <v>1.96</v>
      </c>
    </row>
    <row r="4612" spans="1:5">
      <c r="A4612" s="1309">
        <v>39574</v>
      </c>
      <c r="B4612" s="1309" t="s">
        <v>13940</v>
      </c>
      <c r="C4612" s="1309" t="s">
        <v>758</v>
      </c>
      <c r="D4612" s="1309" t="s">
        <v>9326</v>
      </c>
      <c r="E4612" s="1313">
        <v>5.39</v>
      </c>
    </row>
    <row r="4613" spans="1:5">
      <c r="A4613" s="1309">
        <v>11060</v>
      </c>
      <c r="B4613" s="1309" t="s">
        <v>13941</v>
      </c>
      <c r="C4613" s="1309" t="s">
        <v>758</v>
      </c>
      <c r="D4613" s="1309" t="s">
        <v>9326</v>
      </c>
      <c r="E4613" s="1313">
        <v>46.23</v>
      </c>
    </row>
    <row r="4614" spans="1:5">
      <c r="A4614" s="1309">
        <v>37401</v>
      </c>
      <c r="B4614" s="1309" t="s">
        <v>13942</v>
      </c>
      <c r="C4614" s="1309" t="s">
        <v>758</v>
      </c>
      <c r="D4614" s="1309" t="s">
        <v>9340</v>
      </c>
      <c r="E4614" s="1313">
        <v>55.07</v>
      </c>
    </row>
    <row r="4615" spans="1:5">
      <c r="A4615" s="1309">
        <v>7525</v>
      </c>
      <c r="B4615" s="1309" t="s">
        <v>13943</v>
      </c>
      <c r="C4615" s="1309" t="s">
        <v>758</v>
      </c>
      <c r="D4615" s="1309" t="s">
        <v>9326</v>
      </c>
      <c r="E4615" s="1313">
        <v>43.82</v>
      </c>
    </row>
    <row r="4616" spans="1:5">
      <c r="A4616" s="1309">
        <v>7524</v>
      </c>
      <c r="B4616" s="1309" t="s">
        <v>13944</v>
      </c>
      <c r="C4616" s="1309" t="s">
        <v>758</v>
      </c>
      <c r="D4616" s="1309" t="s">
        <v>9326</v>
      </c>
      <c r="E4616" s="1313">
        <v>41.29</v>
      </c>
    </row>
    <row r="4617" spans="1:5">
      <c r="A4617" s="1309">
        <v>38105</v>
      </c>
      <c r="B4617" s="1309" t="s">
        <v>13945</v>
      </c>
      <c r="C4617" s="1309" t="s">
        <v>758</v>
      </c>
      <c r="D4617" s="1309" t="s">
        <v>9326</v>
      </c>
      <c r="E4617" s="1313">
        <v>10.61</v>
      </c>
    </row>
    <row r="4618" spans="1:5">
      <c r="A4618" s="1309">
        <v>38084</v>
      </c>
      <c r="B4618" s="1309" t="s">
        <v>13946</v>
      </c>
      <c r="C4618" s="1309" t="s">
        <v>758</v>
      </c>
      <c r="D4618" s="1309" t="s">
        <v>9326</v>
      </c>
      <c r="E4618" s="1313">
        <v>15.06</v>
      </c>
    </row>
    <row r="4619" spans="1:5">
      <c r="A4619" s="1309">
        <v>38103</v>
      </c>
      <c r="B4619" s="1309" t="s">
        <v>13947</v>
      </c>
      <c r="C4619" s="1309" t="s">
        <v>758</v>
      </c>
      <c r="D4619" s="1309" t="s">
        <v>9326</v>
      </c>
      <c r="E4619" s="1313">
        <v>15.92</v>
      </c>
    </row>
    <row r="4620" spans="1:5">
      <c r="A4620" s="1309">
        <v>38082</v>
      </c>
      <c r="B4620" s="1309" t="s">
        <v>13948</v>
      </c>
      <c r="C4620" s="1309" t="s">
        <v>758</v>
      </c>
      <c r="D4620" s="1309" t="s">
        <v>9326</v>
      </c>
      <c r="E4620" s="1313">
        <v>19.62</v>
      </c>
    </row>
    <row r="4621" spans="1:5">
      <c r="A4621" s="1309">
        <v>38104</v>
      </c>
      <c r="B4621" s="1309" t="s">
        <v>13949</v>
      </c>
      <c r="C4621" s="1309" t="s">
        <v>758</v>
      </c>
      <c r="D4621" s="1309" t="s">
        <v>9326</v>
      </c>
      <c r="E4621" s="1313">
        <v>31.18</v>
      </c>
    </row>
    <row r="4622" spans="1:5">
      <c r="A4622" s="1309">
        <v>38083</v>
      </c>
      <c r="B4622" s="1309" t="s">
        <v>13950</v>
      </c>
      <c r="C4622" s="1309" t="s">
        <v>758</v>
      </c>
      <c r="D4622" s="1309" t="s">
        <v>9326</v>
      </c>
      <c r="E4622" s="1313">
        <v>34.619999999999997</v>
      </c>
    </row>
    <row r="4623" spans="1:5">
      <c r="A4623" s="1309">
        <v>38101</v>
      </c>
      <c r="B4623" s="1309" t="s">
        <v>13951</v>
      </c>
      <c r="C4623" s="1309" t="s">
        <v>758</v>
      </c>
      <c r="D4623" s="1309" t="s">
        <v>9326</v>
      </c>
      <c r="E4623" s="1313">
        <v>7.57</v>
      </c>
    </row>
    <row r="4624" spans="1:5">
      <c r="A4624" s="1309">
        <v>7528</v>
      </c>
      <c r="B4624" s="1309" t="s">
        <v>13952</v>
      </c>
      <c r="C4624" s="1309" t="s">
        <v>758</v>
      </c>
      <c r="D4624" s="1309" t="s">
        <v>9330</v>
      </c>
      <c r="E4624" s="1313">
        <v>8.9</v>
      </c>
    </row>
    <row r="4625" spans="1:5">
      <c r="A4625" s="1309">
        <v>12147</v>
      </c>
      <c r="B4625" s="1309" t="s">
        <v>13953</v>
      </c>
      <c r="C4625" s="1309" t="s">
        <v>758</v>
      </c>
      <c r="D4625" s="1309" t="s">
        <v>9326</v>
      </c>
      <c r="E4625" s="1313">
        <v>13.57</v>
      </c>
    </row>
    <row r="4626" spans="1:5">
      <c r="A4626" s="1309">
        <v>38075</v>
      </c>
      <c r="B4626" s="1309" t="s">
        <v>13954</v>
      </c>
      <c r="C4626" s="1309" t="s">
        <v>758</v>
      </c>
      <c r="D4626" s="1309" t="s">
        <v>9326</v>
      </c>
      <c r="E4626" s="1313">
        <v>15.41</v>
      </c>
    </row>
    <row r="4627" spans="1:5">
      <c r="A4627" s="1309">
        <v>38102</v>
      </c>
      <c r="B4627" s="1309" t="s">
        <v>13955</v>
      </c>
      <c r="C4627" s="1309" t="s">
        <v>758</v>
      </c>
      <c r="D4627" s="1309" t="s">
        <v>9326</v>
      </c>
      <c r="E4627" s="1313">
        <v>9.69</v>
      </c>
    </row>
    <row r="4628" spans="1:5">
      <c r="A4628" s="1309">
        <v>38076</v>
      </c>
      <c r="B4628" s="1309" t="s">
        <v>13956</v>
      </c>
      <c r="C4628" s="1309" t="s">
        <v>758</v>
      </c>
      <c r="D4628" s="1309" t="s">
        <v>9326</v>
      </c>
      <c r="E4628" s="1313">
        <v>17.28</v>
      </c>
    </row>
    <row r="4629" spans="1:5">
      <c r="A4629" s="1309">
        <v>7592</v>
      </c>
      <c r="B4629" s="1309" t="s">
        <v>13957</v>
      </c>
      <c r="C4629" s="1309" t="s">
        <v>9513</v>
      </c>
      <c r="D4629" s="1309" t="s">
        <v>9330</v>
      </c>
      <c r="E4629" s="1313">
        <v>17.52</v>
      </c>
    </row>
    <row r="4630" spans="1:5">
      <c r="A4630" s="1309">
        <v>40820</v>
      </c>
      <c r="B4630" s="1309" t="s">
        <v>13958</v>
      </c>
      <c r="C4630" s="1309" t="s">
        <v>730</v>
      </c>
      <c r="D4630" s="1309" t="s">
        <v>9326</v>
      </c>
      <c r="E4630" s="1314">
        <v>3122</v>
      </c>
    </row>
    <row r="4631" spans="1:5">
      <c r="A4631" s="1309">
        <v>13417</v>
      </c>
      <c r="B4631" s="1309" t="s">
        <v>13959</v>
      </c>
      <c r="C4631" s="1309" t="s">
        <v>758</v>
      </c>
      <c r="D4631" s="1309" t="s">
        <v>9326</v>
      </c>
      <c r="E4631" s="1313">
        <v>71.58</v>
      </c>
    </row>
    <row r="4632" spans="1:5">
      <c r="A4632" s="1309">
        <v>36791</v>
      </c>
      <c r="B4632" s="1309" t="s">
        <v>13960</v>
      </c>
      <c r="C4632" s="1309" t="s">
        <v>758</v>
      </c>
      <c r="D4632" s="1309" t="s">
        <v>9326</v>
      </c>
      <c r="E4632" s="1313">
        <v>107.43</v>
      </c>
    </row>
    <row r="4633" spans="1:5">
      <c r="A4633" s="1309">
        <v>36795</v>
      </c>
      <c r="B4633" s="1309" t="s">
        <v>13961</v>
      </c>
      <c r="C4633" s="1309" t="s">
        <v>758</v>
      </c>
      <c r="D4633" s="1309" t="s">
        <v>9326</v>
      </c>
      <c r="E4633" s="1314">
        <v>1358.33</v>
      </c>
    </row>
    <row r="4634" spans="1:5">
      <c r="A4634" s="1309">
        <v>44045</v>
      </c>
      <c r="B4634" s="1309" t="s">
        <v>13962</v>
      </c>
      <c r="C4634" s="1309" t="s">
        <v>758</v>
      </c>
      <c r="D4634" s="1309" t="s">
        <v>9326</v>
      </c>
      <c r="E4634" s="1313">
        <v>252.06</v>
      </c>
    </row>
    <row r="4635" spans="1:5">
      <c r="A4635" s="1309">
        <v>11772</v>
      </c>
      <c r="B4635" s="1309" t="s">
        <v>13963</v>
      </c>
      <c r="C4635" s="1309" t="s">
        <v>758</v>
      </c>
      <c r="D4635" s="1309" t="s">
        <v>9326</v>
      </c>
      <c r="E4635" s="1313">
        <v>95.48</v>
      </c>
    </row>
    <row r="4636" spans="1:5">
      <c r="A4636" s="1309">
        <v>36796</v>
      </c>
      <c r="B4636" s="1309" t="s">
        <v>13964</v>
      </c>
      <c r="C4636" s="1309" t="s">
        <v>758</v>
      </c>
      <c r="D4636" s="1309" t="s">
        <v>9326</v>
      </c>
      <c r="E4636" s="1313">
        <v>112.87</v>
      </c>
    </row>
    <row r="4637" spans="1:5">
      <c r="A4637" s="1309">
        <v>36792</v>
      </c>
      <c r="B4637" s="1309" t="s">
        <v>13965</v>
      </c>
      <c r="C4637" s="1309" t="s">
        <v>758</v>
      </c>
      <c r="D4637" s="1309" t="s">
        <v>9326</v>
      </c>
      <c r="E4637" s="1313">
        <v>142.97999999999999</v>
      </c>
    </row>
    <row r="4638" spans="1:5">
      <c r="A4638" s="1309">
        <v>11773</v>
      </c>
      <c r="B4638" s="1309" t="s">
        <v>13966</v>
      </c>
      <c r="C4638" s="1309" t="s">
        <v>758</v>
      </c>
      <c r="D4638" s="1309" t="s">
        <v>9326</v>
      </c>
      <c r="E4638" s="1313">
        <v>95.18</v>
      </c>
    </row>
    <row r="4639" spans="1:5">
      <c r="A4639" s="1309">
        <v>11762</v>
      </c>
      <c r="B4639" s="1309" t="s">
        <v>13967</v>
      </c>
      <c r="C4639" s="1309" t="s">
        <v>758</v>
      </c>
      <c r="D4639" s="1309" t="s">
        <v>9326</v>
      </c>
      <c r="E4639" s="1313">
        <v>45.14</v>
      </c>
    </row>
    <row r="4640" spans="1:5">
      <c r="A4640" s="1309">
        <v>7604</v>
      </c>
      <c r="B4640" s="1309" t="s">
        <v>13968</v>
      </c>
      <c r="C4640" s="1309" t="s">
        <v>758</v>
      </c>
      <c r="D4640" s="1309" t="s">
        <v>9326</v>
      </c>
      <c r="E4640" s="1313">
        <v>38.22</v>
      </c>
    </row>
    <row r="4641" spans="1:5">
      <c r="A4641" s="1309">
        <v>13984</v>
      </c>
      <c r="B4641" s="1309" t="s">
        <v>13969</v>
      </c>
      <c r="C4641" s="1309" t="s">
        <v>758</v>
      </c>
      <c r="D4641" s="1309" t="s">
        <v>9326</v>
      </c>
      <c r="E4641" s="1313">
        <v>55.55</v>
      </c>
    </row>
    <row r="4642" spans="1:5">
      <c r="A4642" s="1309">
        <v>13983</v>
      </c>
      <c r="B4642" s="1309" t="s">
        <v>13970</v>
      </c>
      <c r="C4642" s="1309" t="s">
        <v>758</v>
      </c>
      <c r="D4642" s="1309" t="s">
        <v>9326</v>
      </c>
      <c r="E4642" s="1313">
        <v>72.31</v>
      </c>
    </row>
    <row r="4643" spans="1:5">
      <c r="A4643" s="1309">
        <v>13416</v>
      </c>
      <c r="B4643" s="1309" t="s">
        <v>13971</v>
      </c>
      <c r="C4643" s="1309" t="s">
        <v>758</v>
      </c>
      <c r="D4643" s="1309" t="s">
        <v>9326</v>
      </c>
      <c r="E4643" s="1313">
        <v>64.22</v>
      </c>
    </row>
    <row r="4644" spans="1:5">
      <c r="A4644" s="1309">
        <v>11826</v>
      </c>
      <c r="B4644" s="1309" t="s">
        <v>13972</v>
      </c>
      <c r="C4644" s="1309" t="s">
        <v>758</v>
      </c>
      <c r="D4644" s="1309" t="s">
        <v>9326</v>
      </c>
      <c r="E4644" s="1313">
        <v>144.72999999999999</v>
      </c>
    </row>
    <row r="4645" spans="1:5">
      <c r="A4645" s="1309">
        <v>7606</v>
      </c>
      <c r="B4645" s="1309" t="s">
        <v>13973</v>
      </c>
      <c r="C4645" s="1309" t="s">
        <v>758</v>
      </c>
      <c r="D4645" s="1309" t="s">
        <v>9326</v>
      </c>
      <c r="E4645" s="1313">
        <v>174.06</v>
      </c>
    </row>
    <row r="4646" spans="1:5">
      <c r="A4646" s="1309">
        <v>11763</v>
      </c>
      <c r="B4646" s="1309" t="s">
        <v>13974</v>
      </c>
      <c r="C4646" s="1309" t="s">
        <v>758</v>
      </c>
      <c r="D4646" s="1309" t="s">
        <v>9326</v>
      </c>
      <c r="E4646" s="1313">
        <v>380.09</v>
      </c>
    </row>
    <row r="4647" spans="1:5">
      <c r="A4647" s="1309">
        <v>11764</v>
      </c>
      <c r="B4647" s="1309" t="s">
        <v>13975</v>
      </c>
      <c r="C4647" s="1309" t="s">
        <v>758</v>
      </c>
      <c r="D4647" s="1309" t="s">
        <v>9326</v>
      </c>
      <c r="E4647" s="1313">
        <v>311.83999999999997</v>
      </c>
    </row>
    <row r="4648" spans="1:5">
      <c r="A4648" s="1309">
        <v>11829</v>
      </c>
      <c r="B4648" s="1309" t="s">
        <v>13976</v>
      </c>
      <c r="C4648" s="1309" t="s">
        <v>758</v>
      </c>
      <c r="D4648" s="1309" t="s">
        <v>9326</v>
      </c>
      <c r="E4648" s="1313">
        <v>75.37</v>
      </c>
    </row>
    <row r="4649" spans="1:5">
      <c r="A4649" s="1309">
        <v>11830</v>
      </c>
      <c r="B4649" s="1309" t="s">
        <v>13977</v>
      </c>
      <c r="C4649" s="1309" t="s">
        <v>758</v>
      </c>
      <c r="D4649" s="1309" t="s">
        <v>9326</v>
      </c>
      <c r="E4649" s="1313">
        <v>81.39</v>
      </c>
    </row>
    <row r="4650" spans="1:5">
      <c r="A4650" s="1309">
        <v>11825</v>
      </c>
      <c r="B4650" s="1309" t="s">
        <v>13978</v>
      </c>
      <c r="C4650" s="1309" t="s">
        <v>758</v>
      </c>
      <c r="D4650" s="1309" t="s">
        <v>9326</v>
      </c>
      <c r="E4650" s="1313">
        <v>183.1</v>
      </c>
    </row>
    <row r="4651" spans="1:5">
      <c r="A4651" s="1309">
        <v>11767</v>
      </c>
      <c r="B4651" s="1309" t="s">
        <v>13979</v>
      </c>
      <c r="C4651" s="1309" t="s">
        <v>758</v>
      </c>
      <c r="D4651" s="1309" t="s">
        <v>9326</v>
      </c>
      <c r="E4651" s="1313">
        <v>487.67</v>
      </c>
    </row>
    <row r="4652" spans="1:5">
      <c r="A4652" s="1309">
        <v>11766</v>
      </c>
      <c r="B4652" s="1309" t="s">
        <v>13980</v>
      </c>
      <c r="C4652" s="1309" t="s">
        <v>758</v>
      </c>
      <c r="D4652" s="1309" t="s">
        <v>9326</v>
      </c>
      <c r="E4652" s="1313">
        <v>113.68</v>
      </c>
    </row>
    <row r="4653" spans="1:5">
      <c r="A4653" s="1309">
        <v>11765</v>
      </c>
      <c r="B4653" s="1309" t="s">
        <v>13981</v>
      </c>
      <c r="C4653" s="1309" t="s">
        <v>758</v>
      </c>
      <c r="D4653" s="1309" t="s">
        <v>9326</v>
      </c>
      <c r="E4653" s="1313">
        <v>207.83</v>
      </c>
    </row>
    <row r="4654" spans="1:5">
      <c r="A4654" s="1309">
        <v>11824</v>
      </c>
      <c r="B4654" s="1309" t="s">
        <v>13982</v>
      </c>
      <c r="C4654" s="1309" t="s">
        <v>758</v>
      </c>
      <c r="D4654" s="1309" t="s">
        <v>9326</v>
      </c>
      <c r="E4654" s="1313">
        <v>133.71</v>
      </c>
    </row>
    <row r="4655" spans="1:5">
      <c r="A4655" s="1309">
        <v>39702</v>
      </c>
      <c r="B4655" s="1309" t="s">
        <v>13983</v>
      </c>
      <c r="C4655" s="1309" t="s">
        <v>758</v>
      </c>
      <c r="D4655" s="1309" t="s">
        <v>9326</v>
      </c>
      <c r="E4655" s="1314">
        <v>1674.03</v>
      </c>
    </row>
    <row r="4656" spans="1:5">
      <c r="A4656" s="1309">
        <v>13415</v>
      </c>
      <c r="B4656" s="1309" t="s">
        <v>13984</v>
      </c>
      <c r="C4656" s="1309" t="s">
        <v>758</v>
      </c>
      <c r="D4656" s="1309" t="s">
        <v>9330</v>
      </c>
      <c r="E4656" s="1313">
        <v>54.96</v>
      </c>
    </row>
    <row r="4657" spans="1:5">
      <c r="A4657" s="1309">
        <v>7602</v>
      </c>
      <c r="B4657" s="1309" t="s">
        <v>13985</v>
      </c>
      <c r="C4657" s="1309" t="s">
        <v>758</v>
      </c>
      <c r="D4657" s="1309" t="s">
        <v>9326</v>
      </c>
      <c r="E4657" s="1313">
        <v>35.07</v>
      </c>
    </row>
    <row r="4658" spans="1:5">
      <c r="A4658" s="1309">
        <v>7603</v>
      </c>
      <c r="B4658" s="1309" t="s">
        <v>13986</v>
      </c>
      <c r="C4658" s="1309" t="s">
        <v>758</v>
      </c>
      <c r="D4658" s="1309" t="s">
        <v>9326</v>
      </c>
      <c r="E4658" s="1313">
        <v>29.75</v>
      </c>
    </row>
    <row r="4659" spans="1:5">
      <c r="A4659" s="1309">
        <v>11777</v>
      </c>
      <c r="B4659" s="1309" t="s">
        <v>13987</v>
      </c>
      <c r="C4659" s="1309" t="s">
        <v>758</v>
      </c>
      <c r="D4659" s="1309" t="s">
        <v>9326</v>
      </c>
      <c r="E4659" s="1313">
        <v>132.81</v>
      </c>
    </row>
    <row r="4660" spans="1:5">
      <c r="A4660" s="1309">
        <v>40329</v>
      </c>
      <c r="B4660" s="1309" t="s">
        <v>13988</v>
      </c>
      <c r="C4660" s="1309" t="s">
        <v>758</v>
      </c>
      <c r="D4660" s="1309" t="s">
        <v>9330</v>
      </c>
      <c r="E4660" s="1313">
        <v>47.23</v>
      </c>
    </row>
    <row r="4661" spans="1:5">
      <c r="A4661" s="1309">
        <v>11823</v>
      </c>
      <c r="B4661" s="1309" t="s">
        <v>13989</v>
      </c>
      <c r="C4661" s="1309" t="s">
        <v>758</v>
      </c>
      <c r="D4661" s="1309" t="s">
        <v>9326</v>
      </c>
      <c r="E4661" s="1313">
        <v>19.899999999999999</v>
      </c>
    </row>
    <row r="4662" spans="1:5">
      <c r="A4662" s="1309">
        <v>11822</v>
      </c>
      <c r="B4662" s="1309" t="s">
        <v>13990</v>
      </c>
      <c r="C4662" s="1309" t="s">
        <v>758</v>
      </c>
      <c r="D4662" s="1309" t="s">
        <v>9326</v>
      </c>
      <c r="E4662" s="1313">
        <v>29.94</v>
      </c>
    </row>
    <row r="4663" spans="1:5">
      <c r="A4663" s="1309">
        <v>11831</v>
      </c>
      <c r="B4663" s="1309" t="s">
        <v>13991</v>
      </c>
      <c r="C4663" s="1309" t="s">
        <v>758</v>
      </c>
      <c r="D4663" s="1309" t="s">
        <v>9326</v>
      </c>
      <c r="E4663" s="1313">
        <v>22.73</v>
      </c>
    </row>
    <row r="4664" spans="1:5">
      <c r="A4664" s="1309">
        <v>7613</v>
      </c>
      <c r="B4664" s="1309" t="s">
        <v>13992</v>
      </c>
      <c r="C4664" s="1309" t="s">
        <v>758</v>
      </c>
      <c r="D4664" s="1309" t="s">
        <v>9340</v>
      </c>
      <c r="E4664" s="1314">
        <v>88927.93</v>
      </c>
    </row>
    <row r="4665" spans="1:5">
      <c r="A4665" s="1309">
        <v>7619</v>
      </c>
      <c r="B4665" s="1309" t="s">
        <v>13993</v>
      </c>
      <c r="C4665" s="1309" t="s">
        <v>758</v>
      </c>
      <c r="D4665" s="1309" t="s">
        <v>9340</v>
      </c>
      <c r="E4665" s="1314">
        <v>13746.35</v>
      </c>
    </row>
    <row r="4666" spans="1:5">
      <c r="A4666" s="1309">
        <v>12076</v>
      </c>
      <c r="B4666" s="1309" t="s">
        <v>13994</v>
      </c>
      <c r="C4666" s="1309" t="s">
        <v>758</v>
      </c>
      <c r="D4666" s="1309" t="s">
        <v>9340</v>
      </c>
      <c r="E4666" s="1314">
        <v>6305.66</v>
      </c>
    </row>
    <row r="4667" spans="1:5">
      <c r="A4667" s="1309">
        <v>7614</v>
      </c>
      <c r="B4667" s="1309" t="s">
        <v>13995</v>
      </c>
      <c r="C4667" s="1309" t="s">
        <v>758</v>
      </c>
      <c r="D4667" s="1309" t="s">
        <v>9340</v>
      </c>
      <c r="E4667" s="1314">
        <v>17337.43</v>
      </c>
    </row>
    <row r="4668" spans="1:5">
      <c r="A4668" s="1309">
        <v>7618</v>
      </c>
      <c r="B4668" s="1309" t="s">
        <v>13996</v>
      </c>
      <c r="C4668" s="1309" t="s">
        <v>758</v>
      </c>
      <c r="D4668" s="1309" t="s">
        <v>9340</v>
      </c>
      <c r="E4668" s="1314">
        <v>112446.27</v>
      </c>
    </row>
    <row r="4669" spans="1:5">
      <c r="A4669" s="1309">
        <v>7620</v>
      </c>
      <c r="B4669" s="1309" t="s">
        <v>13997</v>
      </c>
      <c r="C4669" s="1309" t="s">
        <v>758</v>
      </c>
      <c r="D4669" s="1309" t="s">
        <v>9340</v>
      </c>
      <c r="E4669" s="1314">
        <v>24321.86</v>
      </c>
    </row>
    <row r="4670" spans="1:5">
      <c r="A4670" s="1309">
        <v>7610</v>
      </c>
      <c r="B4670" s="1309" t="s">
        <v>13998</v>
      </c>
      <c r="C4670" s="1309" t="s">
        <v>758</v>
      </c>
      <c r="D4670" s="1309" t="s">
        <v>9340</v>
      </c>
      <c r="E4670" s="1314">
        <v>7701.92</v>
      </c>
    </row>
    <row r="4671" spans="1:5">
      <c r="A4671" s="1309">
        <v>7615</v>
      </c>
      <c r="B4671" s="1309" t="s">
        <v>13999</v>
      </c>
      <c r="C4671" s="1309" t="s">
        <v>758</v>
      </c>
      <c r="D4671" s="1309" t="s">
        <v>9340</v>
      </c>
      <c r="E4671" s="1314">
        <v>28375.5</v>
      </c>
    </row>
    <row r="4672" spans="1:5">
      <c r="A4672" s="1309">
        <v>7617</v>
      </c>
      <c r="B4672" s="1309" t="s">
        <v>14000</v>
      </c>
      <c r="C4672" s="1309" t="s">
        <v>758</v>
      </c>
      <c r="D4672" s="1309" t="s">
        <v>9340</v>
      </c>
      <c r="E4672" s="1314">
        <v>8602.73</v>
      </c>
    </row>
    <row r="4673" spans="1:5">
      <c r="A4673" s="1309">
        <v>7616</v>
      </c>
      <c r="B4673" s="1309" t="s">
        <v>14001</v>
      </c>
      <c r="C4673" s="1309" t="s">
        <v>758</v>
      </c>
      <c r="D4673" s="1309" t="s">
        <v>9340</v>
      </c>
      <c r="E4673" s="1314">
        <v>46304.32</v>
      </c>
    </row>
    <row r="4674" spans="1:5">
      <c r="A4674" s="1309">
        <v>7611</v>
      </c>
      <c r="B4674" s="1309" t="s">
        <v>14002</v>
      </c>
      <c r="C4674" s="1309" t="s">
        <v>758</v>
      </c>
      <c r="D4674" s="1309" t="s">
        <v>9340</v>
      </c>
      <c r="E4674" s="1314">
        <v>11125</v>
      </c>
    </row>
    <row r="4675" spans="1:5">
      <c r="A4675" s="1309">
        <v>7612</v>
      </c>
      <c r="B4675" s="1309" t="s">
        <v>14003</v>
      </c>
      <c r="C4675" s="1309" t="s">
        <v>758</v>
      </c>
      <c r="D4675" s="1309" t="s">
        <v>9340</v>
      </c>
      <c r="E4675" s="1314">
        <v>63514.29</v>
      </c>
    </row>
    <row r="4676" spans="1:5">
      <c r="A4676" s="1309">
        <v>37371</v>
      </c>
      <c r="B4676" s="1309" t="s">
        <v>14004</v>
      </c>
      <c r="C4676" s="1309" t="s">
        <v>9513</v>
      </c>
      <c r="D4676" s="1309" t="s">
        <v>9330</v>
      </c>
      <c r="E4676" s="1313">
        <v>1.36</v>
      </c>
    </row>
    <row r="4677" spans="1:5">
      <c r="A4677" s="1309">
        <v>40861</v>
      </c>
      <c r="B4677" s="1309" t="s">
        <v>14005</v>
      </c>
      <c r="C4677" s="1309" t="s">
        <v>730</v>
      </c>
      <c r="D4677" s="1309" t="s">
        <v>9330</v>
      </c>
      <c r="E4677" s="1313">
        <v>257.26</v>
      </c>
    </row>
    <row r="4678" spans="1:5">
      <c r="A4678" s="1309">
        <v>36510</v>
      </c>
      <c r="B4678" s="1309" t="s">
        <v>14006</v>
      </c>
      <c r="C4678" s="1309" t="s">
        <v>758</v>
      </c>
      <c r="D4678" s="1309" t="s">
        <v>9340</v>
      </c>
      <c r="E4678" s="1314">
        <v>803058.07</v>
      </c>
    </row>
    <row r="4679" spans="1:5">
      <c r="A4679" s="1309">
        <v>25020</v>
      </c>
      <c r="B4679" s="1309" t="s">
        <v>14007</v>
      </c>
      <c r="C4679" s="1309" t="s">
        <v>758</v>
      </c>
      <c r="D4679" s="1309" t="s">
        <v>9340</v>
      </c>
      <c r="E4679" s="1314">
        <v>3308316.71</v>
      </c>
    </row>
    <row r="4680" spans="1:5">
      <c r="A4680" s="1309">
        <v>7622</v>
      </c>
      <c r="B4680" s="1309" t="s">
        <v>14008</v>
      </c>
      <c r="C4680" s="1309" t="s">
        <v>758</v>
      </c>
      <c r="D4680" s="1309" t="s">
        <v>9340</v>
      </c>
      <c r="E4680" s="1314">
        <v>779083.7</v>
      </c>
    </row>
    <row r="4681" spans="1:5">
      <c r="A4681" s="1309">
        <v>7624</v>
      </c>
      <c r="B4681" s="1309" t="s">
        <v>14009</v>
      </c>
      <c r="C4681" s="1309" t="s">
        <v>758</v>
      </c>
      <c r="D4681" s="1309" t="s">
        <v>9340</v>
      </c>
      <c r="E4681" s="1314">
        <v>1010000</v>
      </c>
    </row>
    <row r="4682" spans="1:5">
      <c r="A4682" s="1309">
        <v>7625</v>
      </c>
      <c r="B4682" s="1309" t="s">
        <v>14010</v>
      </c>
      <c r="C4682" s="1309" t="s">
        <v>758</v>
      </c>
      <c r="D4682" s="1309" t="s">
        <v>9340</v>
      </c>
      <c r="E4682" s="1314">
        <v>1003822.53</v>
      </c>
    </row>
    <row r="4683" spans="1:5">
      <c r="A4683" s="1309">
        <v>7623</v>
      </c>
      <c r="B4683" s="1309" t="s">
        <v>14011</v>
      </c>
      <c r="C4683" s="1309" t="s">
        <v>758</v>
      </c>
      <c r="D4683" s="1309" t="s">
        <v>9340</v>
      </c>
      <c r="E4683" s="1314">
        <v>3308316.71</v>
      </c>
    </row>
    <row r="4684" spans="1:5">
      <c r="A4684" s="1309">
        <v>36508</v>
      </c>
      <c r="B4684" s="1309" t="s">
        <v>14012</v>
      </c>
      <c r="C4684" s="1309" t="s">
        <v>758</v>
      </c>
      <c r="D4684" s="1309" t="s">
        <v>9340</v>
      </c>
      <c r="E4684" s="1314">
        <v>1487881.29</v>
      </c>
    </row>
    <row r="4685" spans="1:5">
      <c r="A4685" s="1309">
        <v>36509</v>
      </c>
      <c r="B4685" s="1309" t="s">
        <v>14013</v>
      </c>
      <c r="C4685" s="1309" t="s">
        <v>758</v>
      </c>
      <c r="D4685" s="1309" t="s">
        <v>9340</v>
      </c>
      <c r="E4685" s="1314">
        <v>815412.79</v>
      </c>
    </row>
    <row r="4686" spans="1:5">
      <c r="A4686" s="1309">
        <v>13238</v>
      </c>
      <c r="B4686" s="1309" t="s">
        <v>14014</v>
      </c>
      <c r="C4686" s="1309" t="s">
        <v>758</v>
      </c>
      <c r="D4686" s="1309" t="s">
        <v>9340</v>
      </c>
      <c r="E4686" s="1314">
        <v>252588.76</v>
      </c>
    </row>
    <row r="4687" spans="1:5">
      <c r="A4687" s="1309">
        <v>36511</v>
      </c>
      <c r="B4687" s="1309" t="s">
        <v>14015</v>
      </c>
      <c r="C4687" s="1309" t="s">
        <v>758</v>
      </c>
      <c r="D4687" s="1309" t="s">
        <v>9340</v>
      </c>
      <c r="E4687" s="1314">
        <v>292682.21999999997</v>
      </c>
    </row>
    <row r="4688" spans="1:5">
      <c r="A4688" s="1309">
        <v>36515</v>
      </c>
      <c r="B4688" s="1309" t="s">
        <v>14016</v>
      </c>
      <c r="C4688" s="1309" t="s">
        <v>758</v>
      </c>
      <c r="D4688" s="1309" t="s">
        <v>9340</v>
      </c>
      <c r="E4688" s="1314">
        <v>86200.92</v>
      </c>
    </row>
    <row r="4689" spans="1:5">
      <c r="A4689" s="1309">
        <v>10598</v>
      </c>
      <c r="B4689" s="1309" t="s">
        <v>14017</v>
      </c>
      <c r="C4689" s="1309" t="s">
        <v>758</v>
      </c>
      <c r="D4689" s="1309" t="s">
        <v>9340</v>
      </c>
      <c r="E4689" s="1314">
        <v>139787.82</v>
      </c>
    </row>
    <row r="4690" spans="1:5">
      <c r="A4690" s="1309">
        <v>7640</v>
      </c>
      <c r="B4690" s="1309" t="s">
        <v>14018</v>
      </c>
      <c r="C4690" s="1309" t="s">
        <v>758</v>
      </c>
      <c r="D4690" s="1309" t="s">
        <v>9340</v>
      </c>
      <c r="E4690" s="1314">
        <v>214500</v>
      </c>
    </row>
    <row r="4691" spans="1:5">
      <c r="A4691" s="1309">
        <v>36513</v>
      </c>
      <c r="B4691" s="1309" t="s">
        <v>14019</v>
      </c>
      <c r="C4691" s="1309" t="s">
        <v>758</v>
      </c>
      <c r="D4691" s="1309" t="s">
        <v>9340</v>
      </c>
      <c r="E4691" s="1314">
        <v>206631.64</v>
      </c>
    </row>
    <row r="4692" spans="1:5">
      <c r="A4692" s="1309">
        <v>36514</v>
      </c>
      <c r="B4692" s="1309" t="s">
        <v>14020</v>
      </c>
      <c r="C4692" s="1309" t="s">
        <v>758</v>
      </c>
      <c r="D4692" s="1309" t="s">
        <v>9340</v>
      </c>
      <c r="E4692" s="1314">
        <v>230537.37</v>
      </c>
    </row>
    <row r="4693" spans="1:5">
      <c r="A4693" s="1309">
        <v>11572</v>
      </c>
      <c r="B4693" s="1309" t="s">
        <v>14021</v>
      </c>
      <c r="C4693" s="1309" t="s">
        <v>758</v>
      </c>
      <c r="D4693" s="1309" t="s">
        <v>9326</v>
      </c>
      <c r="E4693" s="1313">
        <v>29.41</v>
      </c>
    </row>
    <row r="4694" spans="1:5">
      <c r="A4694" s="1309">
        <v>36149</v>
      </c>
      <c r="B4694" s="1309" t="s">
        <v>14022</v>
      </c>
      <c r="C4694" s="1309" t="s">
        <v>758</v>
      </c>
      <c r="D4694" s="1309" t="s">
        <v>9326</v>
      </c>
      <c r="E4694" s="1313">
        <v>173.31</v>
      </c>
    </row>
    <row r="4695" spans="1:5">
      <c r="A4695" s="1309">
        <v>42407</v>
      </c>
      <c r="B4695" s="1309" t="s">
        <v>14023</v>
      </c>
      <c r="C4695" s="1309" t="s">
        <v>689</v>
      </c>
      <c r="D4695" s="1309" t="s">
        <v>9326</v>
      </c>
      <c r="E4695" s="1313">
        <v>10.88</v>
      </c>
    </row>
    <row r="4696" spans="1:5">
      <c r="A4696" s="1309">
        <v>11581</v>
      </c>
      <c r="B4696" s="1309" t="s">
        <v>14024</v>
      </c>
      <c r="C4696" s="1309" t="s">
        <v>689</v>
      </c>
      <c r="D4696" s="1309" t="s">
        <v>9326</v>
      </c>
      <c r="E4696" s="1313">
        <v>19.41</v>
      </c>
    </row>
    <row r="4697" spans="1:5">
      <c r="A4697" s="1309">
        <v>43605</v>
      </c>
      <c r="B4697" s="1309" t="s">
        <v>14025</v>
      </c>
      <c r="C4697" s="1309" t="s">
        <v>689</v>
      </c>
      <c r="D4697" s="1309" t="s">
        <v>9326</v>
      </c>
      <c r="E4697" s="1313">
        <v>39.72</v>
      </c>
    </row>
    <row r="4698" spans="1:5">
      <c r="A4698" s="1309">
        <v>11580</v>
      </c>
      <c r="B4698" s="1309" t="s">
        <v>14026</v>
      </c>
      <c r="C4698" s="1309" t="s">
        <v>689</v>
      </c>
      <c r="D4698" s="1309" t="s">
        <v>9326</v>
      </c>
      <c r="E4698" s="1313">
        <v>7.79</v>
      </c>
    </row>
    <row r="4699" spans="1:5">
      <c r="A4699" s="1309">
        <v>10743</v>
      </c>
      <c r="B4699" s="1309" t="s">
        <v>14027</v>
      </c>
      <c r="C4699" s="1309" t="s">
        <v>758</v>
      </c>
      <c r="D4699" s="1309" t="s">
        <v>9340</v>
      </c>
      <c r="E4699" s="1313">
        <v>615.33000000000004</v>
      </c>
    </row>
    <row r="4700" spans="1:5">
      <c r="A4700" s="1309">
        <v>39848</v>
      </c>
      <c r="B4700" s="1309" t="s">
        <v>14028</v>
      </c>
      <c r="C4700" s="1309" t="s">
        <v>689</v>
      </c>
      <c r="D4700" s="1309" t="s">
        <v>9340</v>
      </c>
      <c r="E4700" s="1313">
        <v>2.17</v>
      </c>
    </row>
    <row r="4701" spans="1:5">
      <c r="A4701" s="1309">
        <v>20999</v>
      </c>
      <c r="B4701" s="1309" t="s">
        <v>14029</v>
      </c>
      <c r="C4701" s="1309" t="s">
        <v>689</v>
      </c>
      <c r="D4701" s="1309" t="s">
        <v>9340</v>
      </c>
      <c r="E4701" s="1313">
        <v>17.97</v>
      </c>
    </row>
    <row r="4702" spans="1:5">
      <c r="A4702" s="1309">
        <v>21001</v>
      </c>
      <c r="B4702" s="1309" t="s">
        <v>14030</v>
      </c>
      <c r="C4702" s="1309" t="s">
        <v>689</v>
      </c>
      <c r="D4702" s="1309" t="s">
        <v>9340</v>
      </c>
      <c r="E4702" s="1313">
        <v>33.53</v>
      </c>
    </row>
    <row r="4703" spans="1:5">
      <c r="A4703" s="1309">
        <v>21003</v>
      </c>
      <c r="B4703" s="1309" t="s">
        <v>14031</v>
      </c>
      <c r="C4703" s="1309" t="s">
        <v>689</v>
      </c>
      <c r="D4703" s="1309" t="s">
        <v>9340</v>
      </c>
      <c r="E4703" s="1313">
        <v>55.1</v>
      </c>
    </row>
    <row r="4704" spans="1:5">
      <c r="A4704" s="1309">
        <v>21006</v>
      </c>
      <c r="B4704" s="1309" t="s">
        <v>14032</v>
      </c>
      <c r="C4704" s="1309" t="s">
        <v>689</v>
      </c>
      <c r="D4704" s="1309" t="s">
        <v>9340</v>
      </c>
      <c r="E4704" s="1313">
        <v>116.93</v>
      </c>
    </row>
    <row r="4705" spans="1:5">
      <c r="A4705" s="1309">
        <v>21019</v>
      </c>
      <c r="B4705" s="1309" t="s">
        <v>14033</v>
      </c>
      <c r="C4705" s="1309" t="s">
        <v>689</v>
      </c>
      <c r="D4705" s="1309" t="s">
        <v>9340</v>
      </c>
      <c r="E4705" s="1313">
        <v>40.65</v>
      </c>
    </row>
    <row r="4706" spans="1:5">
      <c r="A4706" s="1309">
        <v>21021</v>
      </c>
      <c r="B4706" s="1309" t="s">
        <v>14034</v>
      </c>
      <c r="C4706" s="1309" t="s">
        <v>689</v>
      </c>
      <c r="D4706" s="1309" t="s">
        <v>9340</v>
      </c>
      <c r="E4706" s="1313">
        <v>64.25</v>
      </c>
    </row>
    <row r="4707" spans="1:5">
      <c r="A4707" s="1309">
        <v>21024</v>
      </c>
      <c r="B4707" s="1309" t="s">
        <v>14035</v>
      </c>
      <c r="C4707" s="1309" t="s">
        <v>689</v>
      </c>
      <c r="D4707" s="1309" t="s">
        <v>9340</v>
      </c>
      <c r="E4707" s="1313">
        <v>137.66999999999999</v>
      </c>
    </row>
    <row r="4708" spans="1:5">
      <c r="A4708" s="1309">
        <v>40624</v>
      </c>
      <c r="B4708" s="1309" t="s">
        <v>14036</v>
      </c>
      <c r="C4708" s="1309" t="s">
        <v>689</v>
      </c>
      <c r="D4708" s="1309" t="s">
        <v>9340</v>
      </c>
      <c r="E4708" s="1313">
        <v>76.64</v>
      </c>
    </row>
    <row r="4709" spans="1:5">
      <c r="A4709" s="1309">
        <v>42575</v>
      </c>
      <c r="B4709" s="1309" t="s">
        <v>14037</v>
      </c>
      <c r="C4709" s="1309" t="s">
        <v>689</v>
      </c>
      <c r="D4709" s="1309" t="s">
        <v>9340</v>
      </c>
      <c r="E4709" s="1313">
        <v>70.33</v>
      </c>
    </row>
    <row r="4710" spans="1:5">
      <c r="A4710" s="1309">
        <v>13127</v>
      </c>
      <c r="B4710" s="1309" t="s">
        <v>14038</v>
      </c>
      <c r="C4710" s="1309" t="s">
        <v>689</v>
      </c>
      <c r="D4710" s="1309" t="s">
        <v>9340</v>
      </c>
      <c r="E4710" s="1313">
        <v>34.18</v>
      </c>
    </row>
    <row r="4711" spans="1:5">
      <c r="A4711" s="1309">
        <v>13137</v>
      </c>
      <c r="B4711" s="1309" t="s">
        <v>14039</v>
      </c>
      <c r="C4711" s="1309" t="s">
        <v>689</v>
      </c>
      <c r="D4711" s="1309" t="s">
        <v>9340</v>
      </c>
      <c r="E4711" s="1313">
        <v>45.36</v>
      </c>
    </row>
    <row r="4712" spans="1:5">
      <c r="A4712" s="1309">
        <v>42574</v>
      </c>
      <c r="B4712" s="1309" t="s">
        <v>14040</v>
      </c>
      <c r="C4712" s="1309" t="s">
        <v>689</v>
      </c>
      <c r="D4712" s="1309" t="s">
        <v>9340</v>
      </c>
      <c r="E4712" s="1313">
        <v>52.48</v>
      </c>
    </row>
    <row r="4713" spans="1:5">
      <c r="A4713" s="1309">
        <v>20989</v>
      </c>
      <c r="B4713" s="1309" t="s">
        <v>14041</v>
      </c>
      <c r="C4713" s="1309" t="s">
        <v>689</v>
      </c>
      <c r="D4713" s="1309" t="s">
        <v>9340</v>
      </c>
      <c r="E4713" s="1314">
        <v>1625.21</v>
      </c>
    </row>
    <row r="4714" spans="1:5">
      <c r="A4714" s="1309">
        <v>21147</v>
      </c>
      <c r="B4714" s="1309" t="s">
        <v>14042</v>
      </c>
      <c r="C4714" s="1309" t="s">
        <v>689</v>
      </c>
      <c r="D4714" s="1309" t="s">
        <v>9340</v>
      </c>
      <c r="E4714" s="1313">
        <v>152.38</v>
      </c>
    </row>
    <row r="4715" spans="1:5">
      <c r="A4715" s="1309">
        <v>21148</v>
      </c>
      <c r="B4715" s="1309" t="s">
        <v>14043</v>
      </c>
      <c r="C4715" s="1309" t="s">
        <v>689</v>
      </c>
      <c r="D4715" s="1309" t="s">
        <v>9340</v>
      </c>
      <c r="E4715" s="1313">
        <v>94.05</v>
      </c>
    </row>
    <row r="4716" spans="1:5">
      <c r="A4716" s="1309">
        <v>20984</v>
      </c>
      <c r="B4716" s="1309" t="s">
        <v>14044</v>
      </c>
      <c r="C4716" s="1309" t="s">
        <v>689</v>
      </c>
      <c r="D4716" s="1309" t="s">
        <v>9340</v>
      </c>
      <c r="E4716" s="1314">
        <v>3118.45</v>
      </c>
    </row>
    <row r="4717" spans="1:5">
      <c r="A4717" s="1309">
        <v>13042</v>
      </c>
      <c r="B4717" s="1309" t="s">
        <v>14045</v>
      </c>
      <c r="C4717" s="1309" t="s">
        <v>689</v>
      </c>
      <c r="D4717" s="1309" t="s">
        <v>9340</v>
      </c>
      <c r="E4717" s="1314">
        <v>1728.08</v>
      </c>
    </row>
    <row r="4718" spans="1:5">
      <c r="A4718" s="1309">
        <v>21150</v>
      </c>
      <c r="B4718" s="1309" t="s">
        <v>14046</v>
      </c>
      <c r="C4718" s="1309" t="s">
        <v>689</v>
      </c>
      <c r="D4718" s="1309" t="s">
        <v>9340</v>
      </c>
      <c r="E4718" s="1313">
        <v>46.63</v>
      </c>
    </row>
    <row r="4719" spans="1:5">
      <c r="A4719" s="1309">
        <v>13141</v>
      </c>
      <c r="B4719" s="1309" t="s">
        <v>14047</v>
      </c>
      <c r="C4719" s="1309" t="s">
        <v>689</v>
      </c>
      <c r="D4719" s="1309" t="s">
        <v>9340</v>
      </c>
      <c r="E4719" s="1313">
        <v>58.76</v>
      </c>
    </row>
    <row r="4720" spans="1:5">
      <c r="A4720" s="1309">
        <v>42576</v>
      </c>
      <c r="B4720" s="1309" t="s">
        <v>14048</v>
      </c>
      <c r="C4720" s="1309" t="s">
        <v>689</v>
      </c>
      <c r="D4720" s="1309" t="s">
        <v>9340</v>
      </c>
      <c r="E4720" s="1313">
        <v>191.85</v>
      </c>
    </row>
    <row r="4721" spans="1:5">
      <c r="A4721" s="1309">
        <v>21151</v>
      </c>
      <c r="B4721" s="1309" t="s">
        <v>14049</v>
      </c>
      <c r="C4721" s="1309" t="s">
        <v>689</v>
      </c>
      <c r="D4721" s="1309" t="s">
        <v>9340</v>
      </c>
      <c r="E4721" s="1313">
        <v>279.14</v>
      </c>
    </row>
    <row r="4722" spans="1:5">
      <c r="A4722" s="1309">
        <v>13142</v>
      </c>
      <c r="B4722" s="1309" t="s">
        <v>14050</v>
      </c>
      <c r="C4722" s="1309" t="s">
        <v>689</v>
      </c>
      <c r="D4722" s="1309" t="s">
        <v>9340</v>
      </c>
      <c r="E4722" s="1313">
        <v>399.05</v>
      </c>
    </row>
    <row r="4723" spans="1:5">
      <c r="A4723" s="1309">
        <v>42577</v>
      </c>
      <c r="B4723" s="1309" t="s">
        <v>14051</v>
      </c>
      <c r="C4723" s="1309" t="s">
        <v>689</v>
      </c>
      <c r="D4723" s="1309" t="s">
        <v>9340</v>
      </c>
      <c r="E4723" s="1313">
        <v>437.87</v>
      </c>
    </row>
    <row r="4724" spans="1:5">
      <c r="A4724" s="1309">
        <v>20994</v>
      </c>
      <c r="B4724" s="1309" t="s">
        <v>14052</v>
      </c>
      <c r="C4724" s="1309" t="s">
        <v>689</v>
      </c>
      <c r="D4724" s="1309" t="s">
        <v>9340</v>
      </c>
      <c r="E4724" s="1313">
        <v>752.39</v>
      </c>
    </row>
    <row r="4725" spans="1:5">
      <c r="A4725" s="1309">
        <v>7672</v>
      </c>
      <c r="B4725" s="1309" t="s">
        <v>14053</v>
      </c>
      <c r="C4725" s="1309" t="s">
        <v>689</v>
      </c>
      <c r="D4725" s="1309" t="s">
        <v>9340</v>
      </c>
      <c r="E4725" s="1313">
        <v>492.89</v>
      </c>
    </row>
    <row r="4726" spans="1:5">
      <c r="A4726" s="1309">
        <v>20995</v>
      </c>
      <c r="B4726" s="1309" t="s">
        <v>14054</v>
      </c>
      <c r="C4726" s="1309" t="s">
        <v>689</v>
      </c>
      <c r="D4726" s="1309" t="s">
        <v>9340</v>
      </c>
      <c r="E4726" s="1313">
        <v>988.78</v>
      </c>
    </row>
    <row r="4727" spans="1:5">
      <c r="A4727" s="1309">
        <v>7690</v>
      </c>
      <c r="B4727" s="1309" t="s">
        <v>14055</v>
      </c>
      <c r="C4727" s="1309" t="s">
        <v>689</v>
      </c>
      <c r="D4727" s="1309" t="s">
        <v>9340</v>
      </c>
      <c r="E4727" s="1313">
        <v>571.87</v>
      </c>
    </row>
    <row r="4728" spans="1:5">
      <c r="A4728" s="1309">
        <v>20980</v>
      </c>
      <c r="B4728" s="1309" t="s">
        <v>14056</v>
      </c>
      <c r="C4728" s="1309" t="s">
        <v>689</v>
      </c>
      <c r="D4728" s="1309" t="s">
        <v>9340</v>
      </c>
      <c r="E4728" s="1313">
        <v>623.86</v>
      </c>
    </row>
    <row r="4729" spans="1:5">
      <c r="A4729" s="1309">
        <v>7661</v>
      </c>
      <c r="B4729" s="1309" t="s">
        <v>14057</v>
      </c>
      <c r="C4729" s="1309" t="s">
        <v>689</v>
      </c>
      <c r="D4729" s="1309" t="s">
        <v>9340</v>
      </c>
      <c r="E4729" s="1313">
        <v>742.14</v>
      </c>
    </row>
    <row r="4730" spans="1:5">
      <c r="A4730" s="1309">
        <v>21016</v>
      </c>
      <c r="B4730" s="1309" t="s">
        <v>14058</v>
      </c>
      <c r="C4730" s="1309" t="s">
        <v>689</v>
      </c>
      <c r="D4730" s="1309" t="s">
        <v>9340</v>
      </c>
      <c r="E4730" s="1313">
        <v>214.62</v>
      </c>
    </row>
    <row r="4731" spans="1:5">
      <c r="A4731" s="1309">
        <v>21008</v>
      </c>
      <c r="B4731" s="1309" t="s">
        <v>14059</v>
      </c>
      <c r="C4731" s="1309" t="s">
        <v>689</v>
      </c>
      <c r="D4731" s="1309" t="s">
        <v>9340</v>
      </c>
      <c r="E4731" s="1313">
        <v>25.07</v>
      </c>
    </row>
    <row r="4732" spans="1:5">
      <c r="A4732" s="1309">
        <v>21009</v>
      </c>
      <c r="B4732" s="1309" t="s">
        <v>14060</v>
      </c>
      <c r="C4732" s="1309" t="s">
        <v>689</v>
      </c>
      <c r="D4732" s="1309" t="s">
        <v>9340</v>
      </c>
      <c r="E4732" s="1313">
        <v>32.64</v>
      </c>
    </row>
    <row r="4733" spans="1:5">
      <c r="A4733" s="1309">
        <v>21010</v>
      </c>
      <c r="B4733" s="1309" t="s">
        <v>14061</v>
      </c>
      <c r="C4733" s="1309" t="s">
        <v>689</v>
      </c>
      <c r="D4733" s="1309" t="s">
        <v>9340</v>
      </c>
      <c r="E4733" s="1313">
        <v>43.83</v>
      </c>
    </row>
    <row r="4734" spans="1:5">
      <c r="A4734" s="1309">
        <v>21011</v>
      </c>
      <c r="B4734" s="1309" t="s">
        <v>14062</v>
      </c>
      <c r="C4734" s="1309" t="s">
        <v>689</v>
      </c>
      <c r="D4734" s="1309" t="s">
        <v>9340</v>
      </c>
      <c r="E4734" s="1313">
        <v>63.88</v>
      </c>
    </row>
    <row r="4735" spans="1:5">
      <c r="A4735" s="1309">
        <v>21012</v>
      </c>
      <c r="B4735" s="1309" t="s">
        <v>14063</v>
      </c>
      <c r="C4735" s="1309" t="s">
        <v>689</v>
      </c>
      <c r="D4735" s="1309" t="s">
        <v>9340</v>
      </c>
      <c r="E4735" s="1313">
        <v>70.59</v>
      </c>
    </row>
    <row r="4736" spans="1:5">
      <c r="A4736" s="1309">
        <v>21013</v>
      </c>
      <c r="B4736" s="1309" t="s">
        <v>14064</v>
      </c>
      <c r="C4736" s="1309" t="s">
        <v>689</v>
      </c>
      <c r="D4736" s="1309" t="s">
        <v>9340</v>
      </c>
      <c r="E4736" s="1313">
        <v>92.12</v>
      </c>
    </row>
    <row r="4737" spans="1:5">
      <c r="A4737" s="1309">
        <v>21014</v>
      </c>
      <c r="B4737" s="1309" t="s">
        <v>14065</v>
      </c>
      <c r="C4737" s="1309" t="s">
        <v>689</v>
      </c>
      <c r="D4737" s="1309" t="s">
        <v>9340</v>
      </c>
      <c r="E4737" s="1313">
        <v>128.9</v>
      </c>
    </row>
    <row r="4738" spans="1:5">
      <c r="A4738" s="1309">
        <v>21015</v>
      </c>
      <c r="B4738" s="1309" t="s">
        <v>14066</v>
      </c>
      <c r="C4738" s="1309" t="s">
        <v>689</v>
      </c>
      <c r="D4738" s="1309" t="s">
        <v>9340</v>
      </c>
      <c r="E4738" s="1313">
        <v>148.09</v>
      </c>
    </row>
    <row r="4739" spans="1:5">
      <c r="A4739" s="1309">
        <v>7697</v>
      </c>
      <c r="B4739" s="1309" t="s">
        <v>14067</v>
      </c>
      <c r="C4739" s="1309" t="s">
        <v>689</v>
      </c>
      <c r="D4739" s="1309" t="s">
        <v>9340</v>
      </c>
      <c r="E4739" s="1313">
        <v>70.66</v>
      </c>
    </row>
    <row r="4740" spans="1:5">
      <c r="A4740" s="1309">
        <v>7698</v>
      </c>
      <c r="B4740" s="1309" t="s">
        <v>14068</v>
      </c>
      <c r="C4740" s="1309" t="s">
        <v>689</v>
      </c>
      <c r="D4740" s="1309" t="s">
        <v>9340</v>
      </c>
      <c r="E4740" s="1313">
        <v>60.83</v>
      </c>
    </row>
    <row r="4741" spans="1:5">
      <c r="A4741" s="1309">
        <v>7691</v>
      </c>
      <c r="B4741" s="1309" t="s">
        <v>14069</v>
      </c>
      <c r="C4741" s="1309" t="s">
        <v>689</v>
      </c>
      <c r="D4741" s="1309" t="s">
        <v>9340</v>
      </c>
      <c r="E4741" s="1313">
        <v>25.7</v>
      </c>
    </row>
    <row r="4742" spans="1:5">
      <c r="A4742" s="1309">
        <v>40626</v>
      </c>
      <c r="B4742" s="1309" t="s">
        <v>14070</v>
      </c>
      <c r="C4742" s="1309" t="s">
        <v>689</v>
      </c>
      <c r="D4742" s="1309" t="s">
        <v>9340</v>
      </c>
      <c r="E4742" s="1313">
        <v>48.23</v>
      </c>
    </row>
    <row r="4743" spans="1:5">
      <c r="A4743" s="1309">
        <v>7701</v>
      </c>
      <c r="B4743" s="1309" t="s">
        <v>14071</v>
      </c>
      <c r="C4743" s="1309" t="s">
        <v>689</v>
      </c>
      <c r="D4743" s="1309" t="s">
        <v>9340</v>
      </c>
      <c r="E4743" s="1313">
        <v>126.46</v>
      </c>
    </row>
    <row r="4744" spans="1:5">
      <c r="A4744" s="1309">
        <v>7696</v>
      </c>
      <c r="B4744" s="1309" t="s">
        <v>14072</v>
      </c>
      <c r="C4744" s="1309" t="s">
        <v>689</v>
      </c>
      <c r="D4744" s="1309" t="s">
        <v>9340</v>
      </c>
      <c r="E4744" s="1313">
        <v>101.9</v>
      </c>
    </row>
    <row r="4745" spans="1:5">
      <c r="A4745" s="1309">
        <v>7700</v>
      </c>
      <c r="B4745" s="1309" t="s">
        <v>14073</v>
      </c>
      <c r="C4745" s="1309" t="s">
        <v>689</v>
      </c>
      <c r="D4745" s="1309" t="s">
        <v>9340</v>
      </c>
      <c r="E4745" s="1313">
        <v>32.51</v>
      </c>
    </row>
    <row r="4746" spans="1:5">
      <c r="A4746" s="1309">
        <v>7694</v>
      </c>
      <c r="B4746" s="1309" t="s">
        <v>14074</v>
      </c>
      <c r="C4746" s="1309" t="s">
        <v>689</v>
      </c>
      <c r="D4746" s="1309" t="s">
        <v>9340</v>
      </c>
      <c r="E4746" s="1313">
        <v>170.17</v>
      </c>
    </row>
    <row r="4747" spans="1:5">
      <c r="A4747" s="1309">
        <v>7693</v>
      </c>
      <c r="B4747" s="1309" t="s">
        <v>14075</v>
      </c>
      <c r="C4747" s="1309" t="s">
        <v>689</v>
      </c>
      <c r="D4747" s="1309" t="s">
        <v>9340</v>
      </c>
      <c r="E4747" s="1313">
        <v>234.36</v>
      </c>
    </row>
    <row r="4748" spans="1:5">
      <c r="A4748" s="1309">
        <v>7692</v>
      </c>
      <c r="B4748" s="1309" t="s">
        <v>14076</v>
      </c>
      <c r="C4748" s="1309" t="s">
        <v>689</v>
      </c>
      <c r="D4748" s="1309" t="s">
        <v>9340</v>
      </c>
      <c r="E4748" s="1313">
        <v>350.88</v>
      </c>
    </row>
    <row r="4749" spans="1:5">
      <c r="A4749" s="1309">
        <v>7695</v>
      </c>
      <c r="B4749" s="1309" t="s">
        <v>14077</v>
      </c>
      <c r="C4749" s="1309" t="s">
        <v>689</v>
      </c>
      <c r="D4749" s="1309" t="s">
        <v>9340</v>
      </c>
      <c r="E4749" s="1313">
        <v>380.54</v>
      </c>
    </row>
    <row r="4750" spans="1:5">
      <c r="A4750" s="1309">
        <v>13356</v>
      </c>
      <c r="B4750" s="1309" t="s">
        <v>14078</v>
      </c>
      <c r="C4750" s="1309" t="s">
        <v>689</v>
      </c>
      <c r="D4750" s="1309" t="s">
        <v>9340</v>
      </c>
      <c r="E4750" s="1313">
        <v>27.59</v>
      </c>
    </row>
    <row r="4751" spans="1:5">
      <c r="A4751" s="1309">
        <v>36365</v>
      </c>
      <c r="B4751" s="1309" t="s">
        <v>14079</v>
      </c>
      <c r="C4751" s="1309" t="s">
        <v>689</v>
      </c>
      <c r="D4751" s="1309" t="s">
        <v>9340</v>
      </c>
      <c r="E4751" s="1313">
        <v>36.83</v>
      </c>
    </row>
    <row r="4752" spans="1:5">
      <c r="A4752" s="1309">
        <v>41930</v>
      </c>
      <c r="B4752" s="1309" t="s">
        <v>14080</v>
      </c>
      <c r="C4752" s="1309" t="s">
        <v>689</v>
      </c>
      <c r="D4752" s="1309" t="s">
        <v>9340</v>
      </c>
      <c r="E4752" s="1313">
        <v>119.23</v>
      </c>
    </row>
    <row r="4753" spans="1:5">
      <c r="A4753" s="1309">
        <v>41931</v>
      </c>
      <c r="B4753" s="1309" t="s">
        <v>14081</v>
      </c>
      <c r="C4753" s="1309" t="s">
        <v>689</v>
      </c>
      <c r="D4753" s="1309" t="s">
        <v>9340</v>
      </c>
      <c r="E4753" s="1313">
        <v>203.3</v>
      </c>
    </row>
    <row r="4754" spans="1:5">
      <c r="A4754" s="1309">
        <v>41932</v>
      </c>
      <c r="B4754" s="1309" t="s">
        <v>14082</v>
      </c>
      <c r="C4754" s="1309" t="s">
        <v>689</v>
      </c>
      <c r="D4754" s="1309" t="s">
        <v>9340</v>
      </c>
      <c r="E4754" s="1313">
        <v>328.37</v>
      </c>
    </row>
    <row r="4755" spans="1:5">
      <c r="A4755" s="1309">
        <v>41933</v>
      </c>
      <c r="B4755" s="1309" t="s">
        <v>14083</v>
      </c>
      <c r="C4755" s="1309" t="s">
        <v>689</v>
      </c>
      <c r="D4755" s="1309" t="s">
        <v>9340</v>
      </c>
      <c r="E4755" s="1313">
        <v>406.69</v>
      </c>
    </row>
    <row r="4756" spans="1:5">
      <c r="A4756" s="1309">
        <v>41934</v>
      </c>
      <c r="B4756" s="1309" t="s">
        <v>14084</v>
      </c>
      <c r="C4756" s="1309" t="s">
        <v>689</v>
      </c>
      <c r="D4756" s="1309" t="s">
        <v>9340</v>
      </c>
      <c r="E4756" s="1313">
        <v>526.76</v>
      </c>
    </row>
    <row r="4757" spans="1:5">
      <c r="A4757" s="1309">
        <v>41936</v>
      </c>
      <c r="B4757" s="1309" t="s">
        <v>14085</v>
      </c>
      <c r="C4757" s="1309" t="s">
        <v>689</v>
      </c>
      <c r="D4757" s="1309" t="s">
        <v>9340</v>
      </c>
      <c r="E4757" s="1313">
        <v>79.42</v>
      </c>
    </row>
    <row r="4758" spans="1:5">
      <c r="A4758" s="1309">
        <v>41785</v>
      </c>
      <c r="B4758" s="1309" t="s">
        <v>14086</v>
      </c>
      <c r="C4758" s="1309" t="s">
        <v>689</v>
      </c>
      <c r="D4758" s="1309" t="s">
        <v>9340</v>
      </c>
      <c r="E4758" s="1314">
        <v>2099.8200000000002</v>
      </c>
    </row>
    <row r="4759" spans="1:5">
      <c r="A4759" s="1309">
        <v>41781</v>
      </c>
      <c r="B4759" s="1309" t="s">
        <v>14087</v>
      </c>
      <c r="C4759" s="1309" t="s">
        <v>689</v>
      </c>
      <c r="D4759" s="1309" t="s">
        <v>9340</v>
      </c>
      <c r="E4759" s="1313">
        <v>598.66999999999996</v>
      </c>
    </row>
    <row r="4760" spans="1:5">
      <c r="A4760" s="1309">
        <v>41783</v>
      </c>
      <c r="B4760" s="1309" t="s">
        <v>14088</v>
      </c>
      <c r="C4760" s="1309" t="s">
        <v>689</v>
      </c>
      <c r="D4760" s="1309" t="s">
        <v>9340</v>
      </c>
      <c r="E4760" s="1314">
        <v>1579.81</v>
      </c>
    </row>
    <row r="4761" spans="1:5">
      <c r="A4761" s="1309">
        <v>41786</v>
      </c>
      <c r="B4761" s="1309" t="s">
        <v>14089</v>
      </c>
      <c r="C4761" s="1309" t="s">
        <v>689</v>
      </c>
      <c r="D4761" s="1309" t="s">
        <v>9340</v>
      </c>
      <c r="E4761" s="1314">
        <v>3295.65</v>
      </c>
    </row>
    <row r="4762" spans="1:5">
      <c r="A4762" s="1309">
        <v>41779</v>
      </c>
      <c r="B4762" s="1309" t="s">
        <v>14090</v>
      </c>
      <c r="C4762" s="1309" t="s">
        <v>689</v>
      </c>
      <c r="D4762" s="1309" t="s">
        <v>9340</v>
      </c>
      <c r="E4762" s="1313">
        <v>229.61</v>
      </c>
    </row>
    <row r="4763" spans="1:5">
      <c r="A4763" s="1309">
        <v>41780</v>
      </c>
      <c r="B4763" s="1309" t="s">
        <v>14091</v>
      </c>
      <c r="C4763" s="1309" t="s">
        <v>689</v>
      </c>
      <c r="D4763" s="1309" t="s">
        <v>9340</v>
      </c>
      <c r="E4763" s="1313">
        <v>271.57</v>
      </c>
    </row>
    <row r="4764" spans="1:5">
      <c r="A4764" s="1309">
        <v>41782</v>
      </c>
      <c r="B4764" s="1309" t="s">
        <v>14092</v>
      </c>
      <c r="C4764" s="1309" t="s">
        <v>689</v>
      </c>
      <c r="D4764" s="1309" t="s">
        <v>9340</v>
      </c>
      <c r="E4764" s="1314">
        <v>1119.48</v>
      </c>
    </row>
    <row r="4765" spans="1:5">
      <c r="A4765" s="1309">
        <v>38130</v>
      </c>
      <c r="B4765" s="1309" t="s">
        <v>14093</v>
      </c>
      <c r="C4765" s="1309" t="s">
        <v>689</v>
      </c>
      <c r="D4765" s="1309" t="s">
        <v>9340</v>
      </c>
      <c r="E4765" s="1313">
        <v>36.68</v>
      </c>
    </row>
    <row r="4766" spans="1:5">
      <c r="A4766" s="1309">
        <v>21123</v>
      </c>
      <c r="B4766" s="1309" t="s">
        <v>14094</v>
      </c>
      <c r="C4766" s="1309" t="s">
        <v>689</v>
      </c>
      <c r="D4766" s="1309" t="s">
        <v>9340</v>
      </c>
      <c r="E4766" s="1313">
        <v>10.41</v>
      </c>
    </row>
    <row r="4767" spans="1:5">
      <c r="A4767" s="1309">
        <v>21124</v>
      </c>
      <c r="B4767" s="1309" t="s">
        <v>14095</v>
      </c>
      <c r="C4767" s="1309" t="s">
        <v>689</v>
      </c>
      <c r="D4767" s="1309" t="s">
        <v>9340</v>
      </c>
      <c r="E4767" s="1313">
        <v>18.46</v>
      </c>
    </row>
    <row r="4768" spans="1:5">
      <c r="A4768" s="1309">
        <v>21125</v>
      </c>
      <c r="B4768" s="1309" t="s">
        <v>14096</v>
      </c>
      <c r="C4768" s="1309" t="s">
        <v>689</v>
      </c>
      <c r="D4768" s="1309" t="s">
        <v>9340</v>
      </c>
      <c r="E4768" s="1313">
        <v>29.62</v>
      </c>
    </row>
    <row r="4769" spans="1:5">
      <c r="A4769" s="1309">
        <v>38028</v>
      </c>
      <c r="B4769" s="1309" t="s">
        <v>14097</v>
      </c>
      <c r="C4769" s="1309" t="s">
        <v>689</v>
      </c>
      <c r="D4769" s="1309" t="s">
        <v>9340</v>
      </c>
      <c r="E4769" s="1313">
        <v>50.27</v>
      </c>
    </row>
    <row r="4770" spans="1:5">
      <c r="A4770" s="1309">
        <v>38029</v>
      </c>
      <c r="B4770" s="1309" t="s">
        <v>14098</v>
      </c>
      <c r="C4770" s="1309" t="s">
        <v>689</v>
      </c>
      <c r="D4770" s="1309" t="s">
        <v>9340</v>
      </c>
      <c r="E4770" s="1313">
        <v>76.63</v>
      </c>
    </row>
    <row r="4771" spans="1:5">
      <c r="A4771" s="1309">
        <v>38030</v>
      </c>
      <c r="B4771" s="1309" t="s">
        <v>14099</v>
      </c>
      <c r="C4771" s="1309" t="s">
        <v>689</v>
      </c>
      <c r="D4771" s="1309" t="s">
        <v>9340</v>
      </c>
      <c r="E4771" s="1313">
        <v>117.71</v>
      </c>
    </row>
    <row r="4772" spans="1:5">
      <c r="A4772" s="1309">
        <v>38031</v>
      </c>
      <c r="B4772" s="1309" t="s">
        <v>14100</v>
      </c>
      <c r="C4772" s="1309" t="s">
        <v>689</v>
      </c>
      <c r="D4772" s="1309" t="s">
        <v>9340</v>
      </c>
      <c r="E4772" s="1313">
        <v>186.52</v>
      </c>
    </row>
    <row r="4773" spans="1:5">
      <c r="A4773" s="1309">
        <v>39735</v>
      </c>
      <c r="B4773" s="1309" t="s">
        <v>14101</v>
      </c>
      <c r="C4773" s="1309" t="s">
        <v>689</v>
      </c>
      <c r="D4773" s="1309" t="s">
        <v>9340</v>
      </c>
      <c r="E4773" s="1313">
        <v>92.74</v>
      </c>
    </row>
    <row r="4774" spans="1:5">
      <c r="A4774" s="1309">
        <v>39734</v>
      </c>
      <c r="B4774" s="1309" t="s">
        <v>14102</v>
      </c>
      <c r="C4774" s="1309" t="s">
        <v>689</v>
      </c>
      <c r="D4774" s="1309" t="s">
        <v>9340</v>
      </c>
      <c r="E4774" s="1313">
        <v>110.01</v>
      </c>
    </row>
    <row r="4775" spans="1:5">
      <c r="A4775" s="1309">
        <v>39736</v>
      </c>
      <c r="B4775" s="1309" t="s">
        <v>14103</v>
      </c>
      <c r="C4775" s="1309" t="s">
        <v>689</v>
      </c>
      <c r="D4775" s="1309" t="s">
        <v>9340</v>
      </c>
      <c r="E4775" s="1313">
        <v>125.55</v>
      </c>
    </row>
    <row r="4776" spans="1:5">
      <c r="A4776" s="1309">
        <v>39737</v>
      </c>
      <c r="B4776" s="1309" t="s">
        <v>14104</v>
      </c>
      <c r="C4776" s="1309" t="s">
        <v>689</v>
      </c>
      <c r="D4776" s="1309" t="s">
        <v>9340</v>
      </c>
      <c r="E4776" s="1313">
        <v>16.89</v>
      </c>
    </row>
    <row r="4777" spans="1:5">
      <c r="A4777" s="1309">
        <v>39738</v>
      </c>
      <c r="B4777" s="1309" t="s">
        <v>14105</v>
      </c>
      <c r="C4777" s="1309" t="s">
        <v>689</v>
      </c>
      <c r="D4777" s="1309" t="s">
        <v>9340</v>
      </c>
      <c r="E4777" s="1313">
        <v>6.1</v>
      </c>
    </row>
    <row r="4778" spans="1:5">
      <c r="A4778" s="1309">
        <v>39739</v>
      </c>
      <c r="B4778" s="1309" t="s">
        <v>14106</v>
      </c>
      <c r="C4778" s="1309" t="s">
        <v>689</v>
      </c>
      <c r="D4778" s="1309" t="s">
        <v>9340</v>
      </c>
      <c r="E4778" s="1313">
        <v>86.82</v>
      </c>
    </row>
    <row r="4779" spans="1:5">
      <c r="A4779" s="1309">
        <v>39733</v>
      </c>
      <c r="B4779" s="1309" t="s">
        <v>14107</v>
      </c>
      <c r="C4779" s="1309" t="s">
        <v>689</v>
      </c>
      <c r="D4779" s="1309" t="s">
        <v>9340</v>
      </c>
      <c r="E4779" s="1313">
        <v>150.24</v>
      </c>
    </row>
    <row r="4780" spans="1:5">
      <c r="A4780" s="1309">
        <v>39854</v>
      </c>
      <c r="B4780" s="1309" t="s">
        <v>14108</v>
      </c>
      <c r="C4780" s="1309" t="s">
        <v>689</v>
      </c>
      <c r="D4780" s="1309" t="s">
        <v>9340</v>
      </c>
      <c r="E4780" s="1313">
        <v>152.37</v>
      </c>
    </row>
    <row r="4781" spans="1:5">
      <c r="A4781" s="1309">
        <v>39740</v>
      </c>
      <c r="B4781" s="1309" t="s">
        <v>14109</v>
      </c>
      <c r="C4781" s="1309" t="s">
        <v>689</v>
      </c>
      <c r="D4781" s="1309" t="s">
        <v>9340</v>
      </c>
      <c r="E4781" s="1313">
        <v>83.37</v>
      </c>
    </row>
    <row r="4782" spans="1:5">
      <c r="A4782" s="1309">
        <v>39741</v>
      </c>
      <c r="B4782" s="1309" t="s">
        <v>14110</v>
      </c>
      <c r="C4782" s="1309" t="s">
        <v>689</v>
      </c>
      <c r="D4782" s="1309" t="s">
        <v>9340</v>
      </c>
      <c r="E4782" s="1313">
        <v>15.36</v>
      </c>
    </row>
    <row r="4783" spans="1:5">
      <c r="A4783" s="1309">
        <v>39853</v>
      </c>
      <c r="B4783" s="1309" t="s">
        <v>14111</v>
      </c>
      <c r="C4783" s="1309" t="s">
        <v>689</v>
      </c>
      <c r="D4783" s="1309" t="s">
        <v>9340</v>
      </c>
      <c r="E4783" s="1313">
        <v>20.18</v>
      </c>
    </row>
    <row r="4784" spans="1:5">
      <c r="A4784" s="1309">
        <v>39742</v>
      </c>
      <c r="B4784" s="1309" t="s">
        <v>14112</v>
      </c>
      <c r="C4784" s="1309" t="s">
        <v>689</v>
      </c>
      <c r="D4784" s="1309" t="s">
        <v>9340</v>
      </c>
      <c r="E4784" s="1313">
        <v>67.010000000000005</v>
      </c>
    </row>
    <row r="4785" spans="1:5">
      <c r="A4785" s="1309">
        <v>39749</v>
      </c>
      <c r="B4785" s="1309" t="s">
        <v>14113</v>
      </c>
      <c r="C4785" s="1309" t="s">
        <v>689</v>
      </c>
      <c r="D4785" s="1309" t="s">
        <v>9340</v>
      </c>
      <c r="E4785" s="1313">
        <v>106.41</v>
      </c>
    </row>
    <row r="4786" spans="1:5">
      <c r="A4786" s="1309">
        <v>39751</v>
      </c>
      <c r="B4786" s="1309" t="s">
        <v>14114</v>
      </c>
      <c r="C4786" s="1309" t="s">
        <v>689</v>
      </c>
      <c r="D4786" s="1309" t="s">
        <v>9340</v>
      </c>
      <c r="E4786" s="1313">
        <v>193.36</v>
      </c>
    </row>
    <row r="4787" spans="1:5">
      <c r="A4787" s="1309">
        <v>39750</v>
      </c>
      <c r="B4787" s="1309" t="s">
        <v>14115</v>
      </c>
      <c r="C4787" s="1309" t="s">
        <v>689</v>
      </c>
      <c r="D4787" s="1309" t="s">
        <v>9340</v>
      </c>
      <c r="E4787" s="1313">
        <v>160.72</v>
      </c>
    </row>
    <row r="4788" spans="1:5">
      <c r="A4788" s="1309">
        <v>39747</v>
      </c>
      <c r="B4788" s="1309" t="s">
        <v>14116</v>
      </c>
      <c r="C4788" s="1309" t="s">
        <v>689</v>
      </c>
      <c r="D4788" s="1309" t="s">
        <v>9340</v>
      </c>
      <c r="E4788" s="1313">
        <v>51.7</v>
      </c>
    </row>
    <row r="4789" spans="1:5">
      <c r="A4789" s="1309">
        <v>39753</v>
      </c>
      <c r="B4789" s="1309" t="s">
        <v>14117</v>
      </c>
      <c r="C4789" s="1309" t="s">
        <v>689</v>
      </c>
      <c r="D4789" s="1309" t="s">
        <v>9340</v>
      </c>
      <c r="E4789" s="1313">
        <v>355.93</v>
      </c>
    </row>
    <row r="4790" spans="1:5">
      <c r="A4790" s="1309">
        <v>39754</v>
      </c>
      <c r="B4790" s="1309" t="s">
        <v>14118</v>
      </c>
      <c r="C4790" s="1309" t="s">
        <v>689</v>
      </c>
      <c r="D4790" s="1309" t="s">
        <v>9340</v>
      </c>
      <c r="E4790" s="1313">
        <v>524.38</v>
      </c>
    </row>
    <row r="4791" spans="1:5">
      <c r="A4791" s="1309">
        <v>39748</v>
      </c>
      <c r="B4791" s="1309" t="s">
        <v>14119</v>
      </c>
      <c r="C4791" s="1309" t="s">
        <v>689</v>
      </c>
      <c r="D4791" s="1309" t="s">
        <v>9340</v>
      </c>
      <c r="E4791" s="1313">
        <v>83.65</v>
      </c>
    </row>
    <row r="4792" spans="1:5">
      <c r="A4792" s="1309">
        <v>39755</v>
      </c>
      <c r="B4792" s="1309" t="s">
        <v>14120</v>
      </c>
      <c r="C4792" s="1309" t="s">
        <v>689</v>
      </c>
      <c r="D4792" s="1309" t="s">
        <v>9340</v>
      </c>
      <c r="E4792" s="1313">
        <v>795.08</v>
      </c>
    </row>
    <row r="4793" spans="1:5">
      <c r="A4793" s="1309">
        <v>12742</v>
      </c>
      <c r="B4793" s="1309" t="s">
        <v>14121</v>
      </c>
      <c r="C4793" s="1309" t="s">
        <v>689</v>
      </c>
      <c r="D4793" s="1309" t="s">
        <v>9340</v>
      </c>
      <c r="E4793" s="1313">
        <v>629.57000000000005</v>
      </c>
    </row>
    <row r="4794" spans="1:5">
      <c r="A4794" s="1309">
        <v>12713</v>
      </c>
      <c r="B4794" s="1309" t="s">
        <v>14122</v>
      </c>
      <c r="C4794" s="1309" t="s">
        <v>689</v>
      </c>
      <c r="D4794" s="1309" t="s">
        <v>9340</v>
      </c>
      <c r="E4794" s="1313">
        <v>33.39</v>
      </c>
    </row>
    <row r="4795" spans="1:5">
      <c r="A4795" s="1309">
        <v>12743</v>
      </c>
      <c r="B4795" s="1309" t="s">
        <v>14123</v>
      </c>
      <c r="C4795" s="1309" t="s">
        <v>689</v>
      </c>
      <c r="D4795" s="1309" t="s">
        <v>9340</v>
      </c>
      <c r="E4795" s="1313">
        <v>57.44</v>
      </c>
    </row>
    <row r="4796" spans="1:5">
      <c r="A4796" s="1309">
        <v>12744</v>
      </c>
      <c r="B4796" s="1309" t="s">
        <v>14124</v>
      </c>
      <c r="C4796" s="1309" t="s">
        <v>689</v>
      </c>
      <c r="D4796" s="1309" t="s">
        <v>9340</v>
      </c>
      <c r="E4796" s="1313">
        <v>72.900000000000006</v>
      </c>
    </row>
    <row r="4797" spans="1:5">
      <c r="A4797" s="1309">
        <v>12745</v>
      </c>
      <c r="B4797" s="1309" t="s">
        <v>14125</v>
      </c>
      <c r="C4797" s="1309" t="s">
        <v>689</v>
      </c>
      <c r="D4797" s="1309" t="s">
        <v>9340</v>
      </c>
      <c r="E4797" s="1313">
        <v>105.86</v>
      </c>
    </row>
    <row r="4798" spans="1:5">
      <c r="A4798" s="1309">
        <v>12746</v>
      </c>
      <c r="B4798" s="1309" t="s">
        <v>14126</v>
      </c>
      <c r="C4798" s="1309" t="s">
        <v>689</v>
      </c>
      <c r="D4798" s="1309" t="s">
        <v>9340</v>
      </c>
      <c r="E4798" s="1313">
        <v>142.94999999999999</v>
      </c>
    </row>
    <row r="4799" spans="1:5">
      <c r="A4799" s="1309">
        <v>12747</v>
      </c>
      <c r="B4799" s="1309" t="s">
        <v>14127</v>
      </c>
      <c r="C4799" s="1309" t="s">
        <v>689</v>
      </c>
      <c r="D4799" s="1309" t="s">
        <v>9340</v>
      </c>
      <c r="E4799" s="1313">
        <v>207.31</v>
      </c>
    </row>
    <row r="4800" spans="1:5">
      <c r="A4800" s="1309">
        <v>12748</v>
      </c>
      <c r="B4800" s="1309" t="s">
        <v>14128</v>
      </c>
      <c r="C4800" s="1309" t="s">
        <v>689</v>
      </c>
      <c r="D4800" s="1309" t="s">
        <v>9340</v>
      </c>
      <c r="E4800" s="1313">
        <v>292.07</v>
      </c>
    </row>
    <row r="4801" spans="1:5">
      <c r="A4801" s="1309">
        <v>12749</v>
      </c>
      <c r="B4801" s="1309" t="s">
        <v>14129</v>
      </c>
      <c r="C4801" s="1309" t="s">
        <v>689</v>
      </c>
      <c r="D4801" s="1309" t="s">
        <v>9340</v>
      </c>
      <c r="E4801" s="1313">
        <v>426.95</v>
      </c>
    </row>
    <row r="4802" spans="1:5">
      <c r="A4802" s="1309">
        <v>39726</v>
      </c>
      <c r="B4802" s="1309" t="s">
        <v>14130</v>
      </c>
      <c r="C4802" s="1309" t="s">
        <v>689</v>
      </c>
      <c r="D4802" s="1309" t="s">
        <v>9340</v>
      </c>
      <c r="E4802" s="1313">
        <v>140.22999999999999</v>
      </c>
    </row>
    <row r="4803" spans="1:5">
      <c r="A4803" s="1309">
        <v>39728</v>
      </c>
      <c r="B4803" s="1309" t="s">
        <v>14131</v>
      </c>
      <c r="C4803" s="1309" t="s">
        <v>689</v>
      </c>
      <c r="D4803" s="1309" t="s">
        <v>9340</v>
      </c>
      <c r="E4803" s="1313">
        <v>246.47</v>
      </c>
    </row>
    <row r="4804" spans="1:5">
      <c r="A4804" s="1309">
        <v>39727</v>
      </c>
      <c r="B4804" s="1309" t="s">
        <v>14132</v>
      </c>
      <c r="C4804" s="1309" t="s">
        <v>689</v>
      </c>
      <c r="D4804" s="1309" t="s">
        <v>9340</v>
      </c>
      <c r="E4804" s="1313">
        <v>202.83</v>
      </c>
    </row>
    <row r="4805" spans="1:5">
      <c r="A4805" s="1309">
        <v>39724</v>
      </c>
      <c r="B4805" s="1309" t="s">
        <v>14133</v>
      </c>
      <c r="C4805" s="1309" t="s">
        <v>689</v>
      </c>
      <c r="D4805" s="1309" t="s">
        <v>9340</v>
      </c>
      <c r="E4805" s="1313">
        <v>62.1</v>
      </c>
    </row>
    <row r="4806" spans="1:5">
      <c r="A4806" s="1309">
        <v>39729</v>
      </c>
      <c r="B4806" s="1309" t="s">
        <v>14134</v>
      </c>
      <c r="C4806" s="1309" t="s">
        <v>689</v>
      </c>
      <c r="D4806" s="1309" t="s">
        <v>9340</v>
      </c>
      <c r="E4806" s="1313">
        <v>341.31</v>
      </c>
    </row>
    <row r="4807" spans="1:5">
      <c r="A4807" s="1309">
        <v>39730</v>
      </c>
      <c r="B4807" s="1309" t="s">
        <v>14135</v>
      </c>
      <c r="C4807" s="1309" t="s">
        <v>689</v>
      </c>
      <c r="D4807" s="1309" t="s">
        <v>9340</v>
      </c>
      <c r="E4807" s="1313">
        <v>442.84</v>
      </c>
    </row>
    <row r="4808" spans="1:5">
      <c r="A4808" s="1309">
        <v>39731</v>
      </c>
      <c r="B4808" s="1309" t="s">
        <v>14136</v>
      </c>
      <c r="C4808" s="1309" t="s">
        <v>689</v>
      </c>
      <c r="D4808" s="1309" t="s">
        <v>9340</v>
      </c>
      <c r="E4808" s="1313">
        <v>655.88</v>
      </c>
    </row>
    <row r="4809" spans="1:5">
      <c r="A4809" s="1309">
        <v>39725</v>
      </c>
      <c r="B4809" s="1309" t="s">
        <v>14137</v>
      </c>
      <c r="C4809" s="1309" t="s">
        <v>689</v>
      </c>
      <c r="D4809" s="1309" t="s">
        <v>9340</v>
      </c>
      <c r="E4809" s="1313">
        <v>101.22</v>
      </c>
    </row>
    <row r="4810" spans="1:5">
      <c r="A4810" s="1309">
        <v>39732</v>
      </c>
      <c r="B4810" s="1309" t="s">
        <v>14138</v>
      </c>
      <c r="C4810" s="1309" t="s">
        <v>689</v>
      </c>
      <c r="D4810" s="1309" t="s">
        <v>9340</v>
      </c>
      <c r="E4810" s="1313">
        <v>965.42</v>
      </c>
    </row>
    <row r="4811" spans="1:5">
      <c r="A4811" s="1309">
        <v>39660</v>
      </c>
      <c r="B4811" s="1309" t="s">
        <v>14139</v>
      </c>
      <c r="C4811" s="1309" t="s">
        <v>689</v>
      </c>
      <c r="D4811" s="1309" t="s">
        <v>9340</v>
      </c>
      <c r="E4811" s="1313">
        <v>43.99</v>
      </c>
    </row>
    <row r="4812" spans="1:5">
      <c r="A4812" s="1309">
        <v>39662</v>
      </c>
      <c r="B4812" s="1309" t="s">
        <v>14140</v>
      </c>
      <c r="C4812" s="1309" t="s">
        <v>689</v>
      </c>
      <c r="D4812" s="1309" t="s">
        <v>9340</v>
      </c>
      <c r="E4812" s="1313">
        <v>21.08</v>
      </c>
    </row>
    <row r="4813" spans="1:5">
      <c r="A4813" s="1309">
        <v>39661</v>
      </c>
      <c r="B4813" s="1309" t="s">
        <v>14141</v>
      </c>
      <c r="C4813" s="1309" t="s">
        <v>689</v>
      </c>
      <c r="D4813" s="1309" t="s">
        <v>9340</v>
      </c>
      <c r="E4813" s="1313">
        <v>14.38</v>
      </c>
    </row>
    <row r="4814" spans="1:5">
      <c r="A4814" s="1309">
        <v>39666</v>
      </c>
      <c r="B4814" s="1309" t="s">
        <v>14142</v>
      </c>
      <c r="C4814" s="1309" t="s">
        <v>689</v>
      </c>
      <c r="D4814" s="1309" t="s">
        <v>9340</v>
      </c>
      <c r="E4814" s="1313">
        <v>66.180000000000007</v>
      </c>
    </row>
    <row r="4815" spans="1:5">
      <c r="A4815" s="1309">
        <v>39664</v>
      </c>
      <c r="B4815" s="1309" t="s">
        <v>14143</v>
      </c>
      <c r="C4815" s="1309" t="s">
        <v>689</v>
      </c>
      <c r="D4815" s="1309" t="s">
        <v>9340</v>
      </c>
      <c r="E4815" s="1313">
        <v>32.43</v>
      </c>
    </row>
    <row r="4816" spans="1:5">
      <c r="A4816" s="1309">
        <v>39663</v>
      </c>
      <c r="B4816" s="1309" t="s">
        <v>14144</v>
      </c>
      <c r="C4816" s="1309" t="s">
        <v>689</v>
      </c>
      <c r="D4816" s="1309" t="s">
        <v>9340</v>
      </c>
      <c r="E4816" s="1313">
        <v>25.93</v>
      </c>
    </row>
    <row r="4817" spans="1:5">
      <c r="A4817" s="1309">
        <v>39665</v>
      </c>
      <c r="B4817" s="1309" t="s">
        <v>14145</v>
      </c>
      <c r="C4817" s="1309" t="s">
        <v>689</v>
      </c>
      <c r="D4817" s="1309" t="s">
        <v>9340</v>
      </c>
      <c r="E4817" s="1313">
        <v>54.72</v>
      </c>
    </row>
    <row r="4818" spans="1:5">
      <c r="A4818" s="1309">
        <v>39752</v>
      </c>
      <c r="B4818" s="1309" t="s">
        <v>14146</v>
      </c>
      <c r="C4818" s="1309" t="s">
        <v>689</v>
      </c>
      <c r="D4818" s="1309" t="s">
        <v>9340</v>
      </c>
      <c r="E4818" s="1313">
        <v>275.13</v>
      </c>
    </row>
    <row r="4819" spans="1:5">
      <c r="A4819" s="1309">
        <v>7725</v>
      </c>
      <c r="B4819" s="1309" t="s">
        <v>694</v>
      </c>
      <c r="C4819" s="1309" t="s">
        <v>689</v>
      </c>
      <c r="D4819" s="1309" t="s">
        <v>9330</v>
      </c>
      <c r="E4819" s="1313">
        <v>209.85</v>
      </c>
    </row>
    <row r="4820" spans="1:5">
      <c r="A4820" s="1309">
        <v>7753</v>
      </c>
      <c r="B4820" s="1309" t="s">
        <v>748</v>
      </c>
      <c r="C4820" s="1309" t="s">
        <v>689</v>
      </c>
      <c r="D4820" s="1309" t="s">
        <v>9326</v>
      </c>
      <c r="E4820" s="1313">
        <v>409.11</v>
      </c>
    </row>
    <row r="4821" spans="1:5">
      <c r="A4821" s="1309">
        <v>13256</v>
      </c>
      <c r="B4821" s="1309" t="s">
        <v>14147</v>
      </c>
      <c r="C4821" s="1309" t="s">
        <v>689</v>
      </c>
      <c r="D4821" s="1309" t="s">
        <v>9326</v>
      </c>
      <c r="E4821" s="1313">
        <v>573.11</v>
      </c>
    </row>
    <row r="4822" spans="1:5">
      <c r="A4822" s="1309">
        <v>7757</v>
      </c>
      <c r="B4822" s="1309" t="s">
        <v>688</v>
      </c>
      <c r="C4822" s="1309" t="s">
        <v>689</v>
      </c>
      <c r="D4822" s="1309" t="s">
        <v>9326</v>
      </c>
      <c r="E4822" s="1313">
        <v>611.03</v>
      </c>
    </row>
    <row r="4823" spans="1:5">
      <c r="A4823" s="1309">
        <v>7758</v>
      </c>
      <c r="B4823" s="1309" t="s">
        <v>720</v>
      </c>
      <c r="C4823" s="1309" t="s">
        <v>689</v>
      </c>
      <c r="D4823" s="1309" t="s">
        <v>9326</v>
      </c>
      <c r="E4823" s="1313">
        <v>885.24</v>
      </c>
    </row>
    <row r="4824" spans="1:5">
      <c r="A4824" s="1309">
        <v>7759</v>
      </c>
      <c r="B4824" s="1309" t="s">
        <v>14148</v>
      </c>
      <c r="C4824" s="1309" t="s">
        <v>689</v>
      </c>
      <c r="D4824" s="1309" t="s">
        <v>9326</v>
      </c>
      <c r="E4824" s="1314">
        <v>2453.02</v>
      </c>
    </row>
    <row r="4825" spans="1:5">
      <c r="A4825" s="1309">
        <v>40334</v>
      </c>
      <c r="B4825" s="1309" t="s">
        <v>14149</v>
      </c>
      <c r="C4825" s="1309" t="s">
        <v>689</v>
      </c>
      <c r="D4825" s="1309" t="s">
        <v>9326</v>
      </c>
      <c r="E4825" s="1313">
        <v>96.1</v>
      </c>
    </row>
    <row r="4826" spans="1:5">
      <c r="A4826" s="1309">
        <v>7745</v>
      </c>
      <c r="B4826" s="1309" t="s">
        <v>715</v>
      </c>
      <c r="C4826" s="1309" t="s">
        <v>689</v>
      </c>
      <c r="D4826" s="1309" t="s">
        <v>9326</v>
      </c>
      <c r="E4826" s="1313">
        <v>108.45</v>
      </c>
    </row>
    <row r="4827" spans="1:5">
      <c r="A4827" s="1309">
        <v>7714</v>
      </c>
      <c r="B4827" s="1309" t="s">
        <v>14150</v>
      </c>
      <c r="C4827" s="1309" t="s">
        <v>689</v>
      </c>
      <c r="D4827" s="1309" t="s">
        <v>9326</v>
      </c>
      <c r="E4827" s="1313">
        <v>129.61000000000001</v>
      </c>
    </row>
    <row r="4828" spans="1:5">
      <c r="A4828" s="1309">
        <v>7742</v>
      </c>
      <c r="B4828" s="1309" t="s">
        <v>14151</v>
      </c>
      <c r="C4828" s="1309" t="s">
        <v>689</v>
      </c>
      <c r="D4828" s="1309" t="s">
        <v>9326</v>
      </c>
      <c r="E4828" s="1313">
        <v>286.02999999999997</v>
      </c>
    </row>
    <row r="4829" spans="1:5">
      <c r="A4829" s="1309">
        <v>7750</v>
      </c>
      <c r="B4829" s="1309" t="s">
        <v>753</v>
      </c>
      <c r="C4829" s="1309" t="s">
        <v>689</v>
      </c>
      <c r="D4829" s="1309" t="s">
        <v>9326</v>
      </c>
      <c r="E4829" s="1313">
        <v>349.16</v>
      </c>
    </row>
    <row r="4830" spans="1:5">
      <c r="A4830" s="1309">
        <v>7756</v>
      </c>
      <c r="B4830" s="1309" t="s">
        <v>14152</v>
      </c>
      <c r="C4830" s="1309" t="s">
        <v>689</v>
      </c>
      <c r="D4830" s="1309" t="s">
        <v>9326</v>
      </c>
      <c r="E4830" s="1313">
        <v>401.18</v>
      </c>
    </row>
    <row r="4831" spans="1:5">
      <c r="A4831" s="1309">
        <v>7765</v>
      </c>
      <c r="B4831" s="1309" t="s">
        <v>14153</v>
      </c>
      <c r="C4831" s="1309" t="s">
        <v>689</v>
      </c>
      <c r="D4831" s="1309" t="s">
        <v>9326</v>
      </c>
      <c r="E4831" s="1313">
        <v>449.67</v>
      </c>
    </row>
    <row r="4832" spans="1:5">
      <c r="A4832" s="1309">
        <v>12569</v>
      </c>
      <c r="B4832" s="1309" t="s">
        <v>14154</v>
      </c>
      <c r="C4832" s="1309" t="s">
        <v>689</v>
      </c>
      <c r="D4832" s="1309" t="s">
        <v>9326</v>
      </c>
      <c r="E4832" s="1313">
        <v>620.73</v>
      </c>
    </row>
    <row r="4833" spans="1:5">
      <c r="A4833" s="1309">
        <v>7766</v>
      </c>
      <c r="B4833" s="1309" t="s">
        <v>14155</v>
      </c>
      <c r="C4833" s="1309" t="s">
        <v>689</v>
      </c>
      <c r="D4833" s="1309" t="s">
        <v>9326</v>
      </c>
      <c r="E4833" s="1313">
        <v>659.52</v>
      </c>
    </row>
    <row r="4834" spans="1:5">
      <c r="A4834" s="1309">
        <v>7767</v>
      </c>
      <c r="B4834" s="1309" t="s">
        <v>14156</v>
      </c>
      <c r="C4834" s="1309" t="s">
        <v>689</v>
      </c>
      <c r="D4834" s="1309" t="s">
        <v>9326</v>
      </c>
      <c r="E4834" s="1313">
        <v>946.97</v>
      </c>
    </row>
    <row r="4835" spans="1:5">
      <c r="A4835" s="1309">
        <v>7727</v>
      </c>
      <c r="B4835" s="1309" t="s">
        <v>14157</v>
      </c>
      <c r="C4835" s="1309" t="s">
        <v>689</v>
      </c>
      <c r="D4835" s="1309" t="s">
        <v>9326</v>
      </c>
      <c r="E4835" s="1314">
        <v>2750.97</v>
      </c>
    </row>
    <row r="4836" spans="1:5">
      <c r="A4836" s="1309">
        <v>7760</v>
      </c>
      <c r="B4836" s="1309" t="s">
        <v>14158</v>
      </c>
      <c r="C4836" s="1309" t="s">
        <v>689</v>
      </c>
      <c r="D4836" s="1309" t="s">
        <v>9326</v>
      </c>
      <c r="E4836" s="1313">
        <v>109.33</v>
      </c>
    </row>
    <row r="4837" spans="1:5">
      <c r="A4837" s="1309">
        <v>7761</v>
      </c>
      <c r="B4837" s="1309" t="s">
        <v>14159</v>
      </c>
      <c r="C4837" s="1309" t="s">
        <v>689</v>
      </c>
      <c r="D4837" s="1309" t="s">
        <v>9326</v>
      </c>
      <c r="E4837" s="1313">
        <v>114.62</v>
      </c>
    </row>
    <row r="4838" spans="1:5">
      <c r="A4838" s="1309">
        <v>7752</v>
      </c>
      <c r="B4838" s="1309" t="s">
        <v>14160</v>
      </c>
      <c r="C4838" s="1309" t="s">
        <v>689</v>
      </c>
      <c r="D4838" s="1309" t="s">
        <v>9326</v>
      </c>
      <c r="E4838" s="1313">
        <v>139.31</v>
      </c>
    </row>
    <row r="4839" spans="1:5">
      <c r="A4839" s="1309">
        <v>7762</v>
      </c>
      <c r="B4839" s="1309" t="s">
        <v>821</v>
      </c>
      <c r="C4839" s="1309" t="s">
        <v>689</v>
      </c>
      <c r="D4839" s="1309" t="s">
        <v>9326</v>
      </c>
      <c r="E4839" s="1313">
        <v>182.07</v>
      </c>
    </row>
    <row r="4840" spans="1:5">
      <c r="A4840" s="1309">
        <v>7722</v>
      </c>
      <c r="B4840" s="1309" t="s">
        <v>14161</v>
      </c>
      <c r="C4840" s="1309" t="s">
        <v>689</v>
      </c>
      <c r="D4840" s="1309" t="s">
        <v>9326</v>
      </c>
      <c r="E4840" s="1313">
        <v>278.62</v>
      </c>
    </row>
    <row r="4841" spans="1:5">
      <c r="A4841" s="1309">
        <v>7763</v>
      </c>
      <c r="B4841" s="1309" t="s">
        <v>14162</v>
      </c>
      <c r="C4841" s="1309" t="s">
        <v>689</v>
      </c>
      <c r="D4841" s="1309" t="s">
        <v>9326</v>
      </c>
      <c r="E4841" s="1313">
        <v>339.46</v>
      </c>
    </row>
    <row r="4842" spans="1:5">
      <c r="A4842" s="1309">
        <v>7764</v>
      </c>
      <c r="B4842" s="1309" t="s">
        <v>14163</v>
      </c>
      <c r="C4842" s="1309" t="s">
        <v>689</v>
      </c>
      <c r="D4842" s="1309" t="s">
        <v>9326</v>
      </c>
      <c r="E4842" s="1313">
        <v>405.59</v>
      </c>
    </row>
    <row r="4843" spans="1:5">
      <c r="A4843" s="1309">
        <v>12572</v>
      </c>
      <c r="B4843" s="1309" t="s">
        <v>14164</v>
      </c>
      <c r="C4843" s="1309" t="s">
        <v>689</v>
      </c>
      <c r="D4843" s="1309" t="s">
        <v>9326</v>
      </c>
      <c r="E4843" s="1313">
        <v>573.11</v>
      </c>
    </row>
    <row r="4844" spans="1:5">
      <c r="A4844" s="1309">
        <v>12573</v>
      </c>
      <c r="B4844" s="1309" t="s">
        <v>14165</v>
      </c>
      <c r="C4844" s="1309" t="s">
        <v>689</v>
      </c>
      <c r="D4844" s="1309" t="s">
        <v>9326</v>
      </c>
      <c r="E4844" s="1313">
        <v>753.87</v>
      </c>
    </row>
    <row r="4845" spans="1:5">
      <c r="A4845" s="1309">
        <v>12574</v>
      </c>
      <c r="B4845" s="1309" t="s">
        <v>14166</v>
      </c>
      <c r="C4845" s="1309" t="s">
        <v>689</v>
      </c>
      <c r="D4845" s="1309" t="s">
        <v>9326</v>
      </c>
      <c r="E4845" s="1313">
        <v>911.52</v>
      </c>
    </row>
    <row r="4846" spans="1:5">
      <c r="A4846" s="1309">
        <v>12575</v>
      </c>
      <c r="B4846" s="1309" t="s">
        <v>14167</v>
      </c>
      <c r="C4846" s="1309" t="s">
        <v>689</v>
      </c>
      <c r="D4846" s="1309" t="s">
        <v>9326</v>
      </c>
      <c r="E4846" s="1314">
        <v>1384.3</v>
      </c>
    </row>
    <row r="4847" spans="1:5">
      <c r="A4847" s="1309">
        <v>12576</v>
      </c>
      <c r="B4847" s="1309" t="s">
        <v>14168</v>
      </c>
      <c r="C4847" s="1309" t="s">
        <v>689</v>
      </c>
      <c r="D4847" s="1309" t="s">
        <v>9326</v>
      </c>
      <c r="E4847" s="1313">
        <v>167.52</v>
      </c>
    </row>
    <row r="4848" spans="1:5">
      <c r="A4848" s="1309">
        <v>12577</v>
      </c>
      <c r="B4848" s="1309" t="s">
        <v>14169</v>
      </c>
      <c r="C4848" s="1309" t="s">
        <v>689</v>
      </c>
      <c r="D4848" s="1309" t="s">
        <v>9326</v>
      </c>
      <c r="E4848" s="1313">
        <v>225.72</v>
      </c>
    </row>
    <row r="4849" spans="1:5">
      <c r="A4849" s="1309">
        <v>12578</v>
      </c>
      <c r="B4849" s="1309" t="s">
        <v>14170</v>
      </c>
      <c r="C4849" s="1309" t="s">
        <v>689</v>
      </c>
      <c r="D4849" s="1309" t="s">
        <v>9326</v>
      </c>
      <c r="E4849" s="1313">
        <v>273.33</v>
      </c>
    </row>
    <row r="4850" spans="1:5">
      <c r="A4850" s="1309">
        <v>12579</v>
      </c>
      <c r="B4850" s="1309" t="s">
        <v>14171</v>
      </c>
      <c r="C4850" s="1309" t="s">
        <v>689</v>
      </c>
      <c r="D4850" s="1309" t="s">
        <v>9326</v>
      </c>
      <c r="E4850" s="1313">
        <v>470.83</v>
      </c>
    </row>
    <row r="4851" spans="1:5">
      <c r="A4851" s="1309">
        <v>12580</v>
      </c>
      <c r="B4851" s="1309" t="s">
        <v>14172</v>
      </c>
      <c r="C4851" s="1309" t="s">
        <v>689</v>
      </c>
      <c r="D4851" s="1309" t="s">
        <v>9326</v>
      </c>
      <c r="E4851" s="1313">
        <v>490.59</v>
      </c>
    </row>
    <row r="4852" spans="1:5">
      <c r="A4852" s="1309">
        <v>12581</v>
      </c>
      <c r="B4852" s="1309" t="s">
        <v>14173</v>
      </c>
      <c r="C4852" s="1309" t="s">
        <v>689</v>
      </c>
      <c r="D4852" s="1309" t="s">
        <v>9326</v>
      </c>
      <c r="E4852" s="1313">
        <v>525.5</v>
      </c>
    </row>
    <row r="4853" spans="1:5">
      <c r="A4853" s="1309">
        <v>7720</v>
      </c>
      <c r="B4853" s="1309" t="s">
        <v>14174</v>
      </c>
      <c r="C4853" s="1309" t="s">
        <v>689</v>
      </c>
      <c r="D4853" s="1309" t="s">
        <v>9326</v>
      </c>
      <c r="E4853" s="1313">
        <v>821.76</v>
      </c>
    </row>
    <row r="4854" spans="1:5">
      <c r="A4854" s="1309">
        <v>40335</v>
      </c>
      <c r="B4854" s="1309" t="s">
        <v>14175</v>
      </c>
      <c r="C4854" s="1309" t="s">
        <v>689</v>
      </c>
      <c r="D4854" s="1309" t="s">
        <v>9326</v>
      </c>
      <c r="E4854" s="1313">
        <v>171.93</v>
      </c>
    </row>
    <row r="4855" spans="1:5">
      <c r="A4855" s="1309">
        <v>7740</v>
      </c>
      <c r="B4855" s="1309" t="s">
        <v>14176</v>
      </c>
      <c r="C4855" s="1309" t="s">
        <v>689</v>
      </c>
      <c r="D4855" s="1309" t="s">
        <v>9326</v>
      </c>
      <c r="E4855" s="1313">
        <v>176.34</v>
      </c>
    </row>
    <row r="4856" spans="1:5">
      <c r="A4856" s="1309">
        <v>7741</v>
      </c>
      <c r="B4856" s="1309" t="s">
        <v>14177</v>
      </c>
      <c r="C4856" s="1309" t="s">
        <v>689</v>
      </c>
      <c r="D4856" s="1309" t="s">
        <v>9326</v>
      </c>
      <c r="E4856" s="1313">
        <v>326.23</v>
      </c>
    </row>
    <row r="4857" spans="1:5">
      <c r="A4857" s="1309">
        <v>7774</v>
      </c>
      <c r="B4857" s="1309" t="s">
        <v>14178</v>
      </c>
      <c r="C4857" s="1309" t="s">
        <v>689</v>
      </c>
      <c r="D4857" s="1309" t="s">
        <v>9326</v>
      </c>
      <c r="E4857" s="1313">
        <v>400.3</v>
      </c>
    </row>
    <row r="4858" spans="1:5">
      <c r="A4858" s="1309">
        <v>7744</v>
      </c>
      <c r="B4858" s="1309" t="s">
        <v>14179</v>
      </c>
      <c r="C4858" s="1309" t="s">
        <v>689</v>
      </c>
      <c r="D4858" s="1309" t="s">
        <v>9326</v>
      </c>
      <c r="E4858" s="1313">
        <v>522.86</v>
      </c>
    </row>
    <row r="4859" spans="1:5">
      <c r="A4859" s="1309">
        <v>7773</v>
      </c>
      <c r="B4859" s="1309" t="s">
        <v>14180</v>
      </c>
      <c r="C4859" s="1309" t="s">
        <v>689</v>
      </c>
      <c r="D4859" s="1309" t="s">
        <v>9326</v>
      </c>
      <c r="E4859" s="1313">
        <v>534.41</v>
      </c>
    </row>
    <row r="4860" spans="1:5">
      <c r="A4860" s="1309">
        <v>7754</v>
      </c>
      <c r="B4860" s="1309" t="s">
        <v>14181</v>
      </c>
      <c r="C4860" s="1309" t="s">
        <v>689</v>
      </c>
      <c r="D4860" s="1309" t="s">
        <v>9326</v>
      </c>
      <c r="E4860" s="1313">
        <v>810.3</v>
      </c>
    </row>
    <row r="4861" spans="1:5">
      <c r="A4861" s="1309">
        <v>7735</v>
      </c>
      <c r="B4861" s="1309" t="s">
        <v>14182</v>
      </c>
      <c r="C4861" s="1309" t="s">
        <v>689</v>
      </c>
      <c r="D4861" s="1309" t="s">
        <v>9326</v>
      </c>
      <c r="E4861" s="1314">
        <v>1049.25</v>
      </c>
    </row>
    <row r="4862" spans="1:5">
      <c r="A4862" s="1309">
        <v>7755</v>
      </c>
      <c r="B4862" s="1309" t="s">
        <v>14183</v>
      </c>
      <c r="C4862" s="1309" t="s">
        <v>689</v>
      </c>
      <c r="D4862" s="1309" t="s">
        <v>9326</v>
      </c>
      <c r="E4862" s="1313">
        <v>208.08</v>
      </c>
    </row>
    <row r="4863" spans="1:5">
      <c r="A4863" s="1309">
        <v>7776</v>
      </c>
      <c r="B4863" s="1309" t="s">
        <v>14184</v>
      </c>
      <c r="C4863" s="1309" t="s">
        <v>689</v>
      </c>
      <c r="D4863" s="1309" t="s">
        <v>9326</v>
      </c>
      <c r="E4863" s="1313">
        <v>433.8</v>
      </c>
    </row>
    <row r="4864" spans="1:5">
      <c r="A4864" s="1309">
        <v>7743</v>
      </c>
      <c r="B4864" s="1309" t="s">
        <v>14185</v>
      </c>
      <c r="C4864" s="1309" t="s">
        <v>689</v>
      </c>
      <c r="D4864" s="1309" t="s">
        <v>9326</v>
      </c>
      <c r="E4864" s="1313">
        <v>459.37</v>
      </c>
    </row>
    <row r="4865" spans="1:5">
      <c r="A4865" s="1309">
        <v>7733</v>
      </c>
      <c r="B4865" s="1309" t="s">
        <v>14186</v>
      </c>
      <c r="C4865" s="1309" t="s">
        <v>689</v>
      </c>
      <c r="D4865" s="1309" t="s">
        <v>9326</v>
      </c>
      <c r="E4865" s="1313">
        <v>599.57000000000005</v>
      </c>
    </row>
    <row r="4866" spans="1:5">
      <c r="A4866" s="1309">
        <v>7775</v>
      </c>
      <c r="B4866" s="1309" t="s">
        <v>14187</v>
      </c>
      <c r="C4866" s="1309" t="s">
        <v>689</v>
      </c>
      <c r="D4866" s="1309" t="s">
        <v>9326</v>
      </c>
      <c r="E4866" s="1313">
        <v>656.88</v>
      </c>
    </row>
    <row r="4867" spans="1:5">
      <c r="A4867" s="1309">
        <v>7734</v>
      </c>
      <c r="B4867" s="1309" t="s">
        <v>14188</v>
      </c>
      <c r="C4867" s="1309" t="s">
        <v>689</v>
      </c>
      <c r="D4867" s="1309" t="s">
        <v>9326</v>
      </c>
      <c r="E4867" s="1313">
        <v>930.21</v>
      </c>
    </row>
    <row r="4868" spans="1:5">
      <c r="A4868" s="1309">
        <v>37449</v>
      </c>
      <c r="B4868" s="1309" t="s">
        <v>14189</v>
      </c>
      <c r="C4868" s="1309" t="s">
        <v>689</v>
      </c>
      <c r="D4868" s="1309" t="s">
        <v>9326</v>
      </c>
      <c r="E4868" s="1313">
        <v>26.37</v>
      </c>
    </row>
    <row r="4869" spans="1:5">
      <c r="A4869" s="1309">
        <v>37450</v>
      </c>
      <c r="B4869" s="1309" t="s">
        <v>14190</v>
      </c>
      <c r="C4869" s="1309" t="s">
        <v>689</v>
      </c>
      <c r="D4869" s="1309" t="s">
        <v>9326</v>
      </c>
      <c r="E4869" s="1313">
        <v>36.92</v>
      </c>
    </row>
    <row r="4870" spans="1:5">
      <c r="A4870" s="1309">
        <v>37451</v>
      </c>
      <c r="B4870" s="1309" t="s">
        <v>14191</v>
      </c>
      <c r="C4870" s="1309" t="s">
        <v>689</v>
      </c>
      <c r="D4870" s="1309" t="s">
        <v>9326</v>
      </c>
      <c r="E4870" s="1313">
        <v>51.55</v>
      </c>
    </row>
    <row r="4871" spans="1:5">
      <c r="A4871" s="1309">
        <v>37452</v>
      </c>
      <c r="B4871" s="1309" t="s">
        <v>14192</v>
      </c>
      <c r="C4871" s="1309" t="s">
        <v>689</v>
      </c>
      <c r="D4871" s="1309" t="s">
        <v>9326</v>
      </c>
      <c r="E4871" s="1313">
        <v>74.930000000000007</v>
      </c>
    </row>
    <row r="4872" spans="1:5">
      <c r="A4872" s="1309">
        <v>37453</v>
      </c>
      <c r="B4872" s="1309" t="s">
        <v>14193</v>
      </c>
      <c r="C4872" s="1309" t="s">
        <v>689</v>
      </c>
      <c r="D4872" s="1309" t="s">
        <v>9326</v>
      </c>
      <c r="E4872" s="1313">
        <v>86.29</v>
      </c>
    </row>
    <row r="4873" spans="1:5">
      <c r="A4873" s="1309">
        <v>7778</v>
      </c>
      <c r="B4873" s="1309" t="s">
        <v>14194</v>
      </c>
      <c r="C4873" s="1309" t="s">
        <v>689</v>
      </c>
      <c r="D4873" s="1309" t="s">
        <v>9326</v>
      </c>
      <c r="E4873" s="1313">
        <v>32.369999999999997</v>
      </c>
    </row>
    <row r="4874" spans="1:5">
      <c r="A4874" s="1309">
        <v>7796</v>
      </c>
      <c r="B4874" s="1309" t="s">
        <v>14195</v>
      </c>
      <c r="C4874" s="1309" t="s">
        <v>689</v>
      </c>
      <c r="D4874" s="1309" t="s">
        <v>9330</v>
      </c>
      <c r="E4874" s="1313">
        <v>44.36</v>
      </c>
    </row>
    <row r="4875" spans="1:5">
      <c r="A4875" s="1309">
        <v>7781</v>
      </c>
      <c r="B4875" s="1309" t="s">
        <v>14196</v>
      </c>
      <c r="C4875" s="1309" t="s">
        <v>689</v>
      </c>
      <c r="D4875" s="1309" t="s">
        <v>9326</v>
      </c>
      <c r="E4875" s="1313">
        <v>52.42</v>
      </c>
    </row>
    <row r="4876" spans="1:5">
      <c r="A4876" s="1309">
        <v>7795</v>
      </c>
      <c r="B4876" s="1309" t="s">
        <v>14197</v>
      </c>
      <c r="C4876" s="1309" t="s">
        <v>689</v>
      </c>
      <c r="D4876" s="1309" t="s">
        <v>9326</v>
      </c>
      <c r="E4876" s="1313">
        <v>78.010000000000005</v>
      </c>
    </row>
    <row r="4877" spans="1:5">
      <c r="A4877" s="1309">
        <v>7791</v>
      </c>
      <c r="B4877" s="1309" t="s">
        <v>14198</v>
      </c>
      <c r="C4877" s="1309" t="s">
        <v>689</v>
      </c>
      <c r="D4877" s="1309" t="s">
        <v>9326</v>
      </c>
      <c r="E4877" s="1313">
        <v>93.39</v>
      </c>
    </row>
    <row r="4878" spans="1:5">
      <c r="A4878" s="1309">
        <v>7783</v>
      </c>
      <c r="B4878" s="1309" t="s">
        <v>14199</v>
      </c>
      <c r="C4878" s="1309" t="s">
        <v>689</v>
      </c>
      <c r="D4878" s="1309" t="s">
        <v>9326</v>
      </c>
      <c r="E4878" s="1313">
        <v>33.090000000000003</v>
      </c>
    </row>
    <row r="4879" spans="1:5">
      <c r="A4879" s="1309">
        <v>7790</v>
      </c>
      <c r="B4879" s="1309" t="s">
        <v>14200</v>
      </c>
      <c r="C4879" s="1309" t="s">
        <v>689</v>
      </c>
      <c r="D4879" s="1309" t="s">
        <v>9326</v>
      </c>
      <c r="E4879" s="1313">
        <v>52.15</v>
      </c>
    </row>
    <row r="4880" spans="1:5">
      <c r="A4880" s="1309">
        <v>7785</v>
      </c>
      <c r="B4880" s="1309" t="s">
        <v>14201</v>
      </c>
      <c r="C4880" s="1309" t="s">
        <v>689</v>
      </c>
      <c r="D4880" s="1309" t="s">
        <v>9326</v>
      </c>
      <c r="E4880" s="1313">
        <v>57.54</v>
      </c>
    </row>
    <row r="4881" spans="1:5">
      <c r="A4881" s="1309">
        <v>7792</v>
      </c>
      <c r="B4881" s="1309" t="s">
        <v>14202</v>
      </c>
      <c r="C4881" s="1309" t="s">
        <v>689</v>
      </c>
      <c r="D4881" s="1309" t="s">
        <v>9326</v>
      </c>
      <c r="E4881" s="1313">
        <v>81.61</v>
      </c>
    </row>
    <row r="4882" spans="1:5">
      <c r="A4882" s="1309">
        <v>7793</v>
      </c>
      <c r="B4882" s="1309" t="s">
        <v>14203</v>
      </c>
      <c r="C4882" s="1309" t="s">
        <v>689</v>
      </c>
      <c r="D4882" s="1309" t="s">
        <v>9326</v>
      </c>
      <c r="E4882" s="1313">
        <v>96.39</v>
      </c>
    </row>
    <row r="4883" spans="1:5">
      <c r="A4883" s="1309">
        <v>13159</v>
      </c>
      <c r="B4883" s="1309" t="s">
        <v>14204</v>
      </c>
      <c r="C4883" s="1309" t="s">
        <v>689</v>
      </c>
      <c r="D4883" s="1309" t="s">
        <v>9326</v>
      </c>
      <c r="E4883" s="1313">
        <v>83.92</v>
      </c>
    </row>
    <row r="4884" spans="1:5">
      <c r="A4884" s="1309">
        <v>13168</v>
      </c>
      <c r="B4884" s="1309" t="s">
        <v>14205</v>
      </c>
      <c r="C4884" s="1309" t="s">
        <v>689</v>
      </c>
      <c r="D4884" s="1309" t="s">
        <v>9326</v>
      </c>
      <c r="E4884" s="1313">
        <v>101.9</v>
      </c>
    </row>
    <row r="4885" spans="1:5">
      <c r="A4885" s="1309">
        <v>13173</v>
      </c>
      <c r="B4885" s="1309" t="s">
        <v>14206</v>
      </c>
      <c r="C4885" s="1309" t="s">
        <v>689</v>
      </c>
      <c r="D4885" s="1309" t="s">
        <v>9326</v>
      </c>
      <c r="E4885" s="1313">
        <v>137.87</v>
      </c>
    </row>
    <row r="4886" spans="1:5">
      <c r="A4886" s="1309">
        <v>12583</v>
      </c>
      <c r="B4886" s="1309" t="s">
        <v>14207</v>
      </c>
      <c r="C4886" s="1309" t="s">
        <v>689</v>
      </c>
      <c r="D4886" s="1309" t="s">
        <v>9326</v>
      </c>
      <c r="E4886" s="1313">
        <v>27.57</v>
      </c>
    </row>
    <row r="4887" spans="1:5">
      <c r="A4887" s="1309">
        <v>12584</v>
      </c>
      <c r="B4887" s="1309" t="s">
        <v>14208</v>
      </c>
      <c r="C4887" s="1309" t="s">
        <v>689</v>
      </c>
      <c r="D4887" s="1309" t="s">
        <v>9326</v>
      </c>
      <c r="E4887" s="1313">
        <v>35.96</v>
      </c>
    </row>
    <row r="4888" spans="1:5">
      <c r="A4888" s="1309">
        <v>12613</v>
      </c>
      <c r="B4888" s="1309" t="s">
        <v>14209</v>
      </c>
      <c r="C4888" s="1309" t="s">
        <v>758</v>
      </c>
      <c r="D4888" s="1309" t="s">
        <v>9326</v>
      </c>
      <c r="E4888" s="1313">
        <v>20.02</v>
      </c>
    </row>
    <row r="4889" spans="1:5">
      <c r="A4889" s="1309">
        <v>1031</v>
      </c>
      <c r="B4889" s="1309" t="s">
        <v>14210</v>
      </c>
      <c r="C4889" s="1309" t="s">
        <v>758</v>
      </c>
      <c r="D4889" s="1309" t="s">
        <v>9326</v>
      </c>
      <c r="E4889" s="1313">
        <v>14.21</v>
      </c>
    </row>
    <row r="4890" spans="1:5">
      <c r="A4890" s="1309">
        <v>39707</v>
      </c>
      <c r="B4890" s="1309" t="s">
        <v>14211</v>
      </c>
      <c r="C4890" s="1309" t="s">
        <v>689</v>
      </c>
      <c r="D4890" s="1309" t="s">
        <v>9340</v>
      </c>
      <c r="E4890" s="1313">
        <v>3.7</v>
      </c>
    </row>
    <row r="4891" spans="1:5">
      <c r="A4891" s="1309">
        <v>39708</v>
      </c>
      <c r="B4891" s="1309" t="s">
        <v>14212</v>
      </c>
      <c r="C4891" s="1309" t="s">
        <v>689</v>
      </c>
      <c r="D4891" s="1309" t="s">
        <v>9340</v>
      </c>
      <c r="E4891" s="1313">
        <v>3.59</v>
      </c>
    </row>
    <row r="4892" spans="1:5">
      <c r="A4892" s="1309">
        <v>39710</v>
      </c>
      <c r="B4892" s="1309" t="s">
        <v>14213</v>
      </c>
      <c r="C4892" s="1309" t="s">
        <v>689</v>
      </c>
      <c r="D4892" s="1309" t="s">
        <v>9340</v>
      </c>
      <c r="E4892" s="1313">
        <v>2.52</v>
      </c>
    </row>
    <row r="4893" spans="1:5">
      <c r="A4893" s="1309">
        <v>39709</v>
      </c>
      <c r="B4893" s="1309" t="s">
        <v>14214</v>
      </c>
      <c r="C4893" s="1309" t="s">
        <v>689</v>
      </c>
      <c r="D4893" s="1309" t="s">
        <v>9340</v>
      </c>
      <c r="E4893" s="1313">
        <v>3.5</v>
      </c>
    </row>
    <row r="4894" spans="1:5">
      <c r="A4894" s="1309">
        <v>39711</v>
      </c>
      <c r="B4894" s="1309" t="s">
        <v>14215</v>
      </c>
      <c r="C4894" s="1309" t="s">
        <v>689</v>
      </c>
      <c r="D4894" s="1309" t="s">
        <v>9340</v>
      </c>
      <c r="E4894" s="1313">
        <v>3.93</v>
      </c>
    </row>
    <row r="4895" spans="1:5">
      <c r="A4895" s="1309">
        <v>39712</v>
      </c>
      <c r="B4895" s="1309" t="s">
        <v>14216</v>
      </c>
      <c r="C4895" s="1309" t="s">
        <v>689</v>
      </c>
      <c r="D4895" s="1309" t="s">
        <v>9340</v>
      </c>
      <c r="E4895" s="1313">
        <v>1.38</v>
      </c>
    </row>
    <row r="4896" spans="1:5">
      <c r="A4896" s="1309">
        <v>39713</v>
      </c>
      <c r="B4896" s="1309" t="s">
        <v>14217</v>
      </c>
      <c r="C4896" s="1309" t="s">
        <v>689</v>
      </c>
      <c r="D4896" s="1309" t="s">
        <v>9340</v>
      </c>
      <c r="E4896" s="1313">
        <v>1.0900000000000001</v>
      </c>
    </row>
    <row r="4897" spans="1:5">
      <c r="A4897" s="1309">
        <v>39714</v>
      </c>
      <c r="B4897" s="1309" t="s">
        <v>14218</v>
      </c>
      <c r="C4897" s="1309" t="s">
        <v>689</v>
      </c>
      <c r="D4897" s="1309" t="s">
        <v>9340</v>
      </c>
      <c r="E4897" s="1313">
        <v>2.5</v>
      </c>
    </row>
    <row r="4898" spans="1:5">
      <c r="A4898" s="1309">
        <v>39715</v>
      </c>
      <c r="B4898" s="1309" t="s">
        <v>14219</v>
      </c>
      <c r="C4898" s="1309" t="s">
        <v>689</v>
      </c>
      <c r="D4898" s="1309" t="s">
        <v>9340</v>
      </c>
      <c r="E4898" s="1313">
        <v>1.78</v>
      </c>
    </row>
    <row r="4899" spans="1:5">
      <c r="A4899" s="1309">
        <v>39716</v>
      </c>
      <c r="B4899" s="1309" t="s">
        <v>14220</v>
      </c>
      <c r="C4899" s="1309" t="s">
        <v>689</v>
      </c>
      <c r="D4899" s="1309" t="s">
        <v>9340</v>
      </c>
      <c r="E4899" s="1313">
        <v>1.35</v>
      </c>
    </row>
    <row r="4900" spans="1:5">
      <c r="A4900" s="1309">
        <v>39718</v>
      </c>
      <c r="B4900" s="1309" t="s">
        <v>14221</v>
      </c>
      <c r="C4900" s="1309" t="s">
        <v>689</v>
      </c>
      <c r="D4900" s="1309" t="s">
        <v>9340</v>
      </c>
      <c r="E4900" s="1313">
        <v>2.2999999999999998</v>
      </c>
    </row>
    <row r="4901" spans="1:5">
      <c r="A4901" s="1309">
        <v>9813</v>
      </c>
      <c r="B4901" s="1309" t="s">
        <v>14222</v>
      </c>
      <c r="C4901" s="1309" t="s">
        <v>689</v>
      </c>
      <c r="D4901" s="1309" t="s">
        <v>9340</v>
      </c>
      <c r="E4901" s="1313">
        <v>6.2</v>
      </c>
    </row>
    <row r="4902" spans="1:5">
      <c r="A4902" s="1309">
        <v>9815</v>
      </c>
      <c r="B4902" s="1309" t="s">
        <v>14223</v>
      </c>
      <c r="C4902" s="1309" t="s">
        <v>689</v>
      </c>
      <c r="D4902" s="1309" t="s">
        <v>9340</v>
      </c>
      <c r="E4902" s="1313">
        <v>12.24</v>
      </c>
    </row>
    <row r="4903" spans="1:5">
      <c r="A4903" s="1309">
        <v>25876</v>
      </c>
      <c r="B4903" s="1309" t="s">
        <v>14224</v>
      </c>
      <c r="C4903" s="1309" t="s">
        <v>689</v>
      </c>
      <c r="D4903" s="1309" t="s">
        <v>9340</v>
      </c>
      <c r="E4903" s="1314">
        <v>6092.53</v>
      </c>
    </row>
    <row r="4904" spans="1:5">
      <c r="A4904" s="1309">
        <v>25888</v>
      </c>
      <c r="B4904" s="1309" t="s">
        <v>14225</v>
      </c>
      <c r="C4904" s="1309" t="s">
        <v>689</v>
      </c>
      <c r="D4904" s="1309" t="s">
        <v>9340</v>
      </c>
      <c r="E4904" s="1313">
        <v>149.32</v>
      </c>
    </row>
    <row r="4905" spans="1:5">
      <c r="A4905" s="1309">
        <v>25874</v>
      </c>
      <c r="B4905" s="1309" t="s">
        <v>14226</v>
      </c>
      <c r="C4905" s="1309" t="s">
        <v>689</v>
      </c>
      <c r="D4905" s="1309" t="s">
        <v>9340</v>
      </c>
      <c r="E4905" s="1314">
        <v>10685.38</v>
      </c>
    </row>
    <row r="4906" spans="1:5">
      <c r="A4906" s="1309">
        <v>25877</v>
      </c>
      <c r="B4906" s="1309" t="s">
        <v>14227</v>
      </c>
      <c r="C4906" s="1309" t="s">
        <v>689</v>
      </c>
      <c r="D4906" s="1309" t="s">
        <v>9340</v>
      </c>
      <c r="E4906" s="1314">
        <v>14580.61</v>
      </c>
    </row>
    <row r="4907" spans="1:5">
      <c r="A4907" s="1309">
        <v>25878</v>
      </c>
      <c r="B4907" s="1309" t="s">
        <v>14228</v>
      </c>
      <c r="C4907" s="1309" t="s">
        <v>689</v>
      </c>
      <c r="D4907" s="1309" t="s">
        <v>9340</v>
      </c>
      <c r="E4907" s="1313">
        <v>320.52</v>
      </c>
    </row>
    <row r="4908" spans="1:5">
      <c r="A4908" s="1309">
        <v>25879</v>
      </c>
      <c r="B4908" s="1309" t="s">
        <v>14229</v>
      </c>
      <c r="C4908" s="1309" t="s">
        <v>689</v>
      </c>
      <c r="D4908" s="1309" t="s">
        <v>9340</v>
      </c>
      <c r="E4908" s="1314">
        <v>13831.44</v>
      </c>
    </row>
    <row r="4909" spans="1:5">
      <c r="A4909" s="1309">
        <v>25887</v>
      </c>
      <c r="B4909" s="1309" t="s">
        <v>14230</v>
      </c>
      <c r="C4909" s="1309" t="s">
        <v>689</v>
      </c>
      <c r="D4909" s="1309" t="s">
        <v>9340</v>
      </c>
      <c r="E4909" s="1314">
        <v>5525.89</v>
      </c>
    </row>
    <row r="4910" spans="1:5">
      <c r="A4910" s="1309">
        <v>25880</v>
      </c>
      <c r="B4910" s="1309" t="s">
        <v>14231</v>
      </c>
      <c r="C4910" s="1309" t="s">
        <v>689</v>
      </c>
      <c r="D4910" s="1309" t="s">
        <v>9340</v>
      </c>
      <c r="E4910" s="1313">
        <v>499.64</v>
      </c>
    </row>
    <row r="4911" spans="1:5">
      <c r="A4911" s="1309">
        <v>25881</v>
      </c>
      <c r="B4911" s="1309" t="s">
        <v>14232</v>
      </c>
      <c r="C4911" s="1309" t="s">
        <v>689</v>
      </c>
      <c r="D4911" s="1309" t="s">
        <v>9340</v>
      </c>
      <c r="E4911" s="1314">
        <v>1224.26</v>
      </c>
    </row>
    <row r="4912" spans="1:5">
      <c r="A4912" s="1309">
        <v>25882</v>
      </c>
      <c r="B4912" s="1309" t="s">
        <v>14233</v>
      </c>
      <c r="C4912" s="1309" t="s">
        <v>689</v>
      </c>
      <c r="D4912" s="1309" t="s">
        <v>9340</v>
      </c>
      <c r="E4912" s="1314">
        <v>1971.84</v>
      </c>
    </row>
    <row r="4913" spans="1:5">
      <c r="A4913" s="1309">
        <v>25883</v>
      </c>
      <c r="B4913" s="1309" t="s">
        <v>14234</v>
      </c>
      <c r="C4913" s="1309" t="s">
        <v>689</v>
      </c>
      <c r="D4913" s="1309" t="s">
        <v>9340</v>
      </c>
      <c r="E4913" s="1313">
        <v>31.81</v>
      </c>
    </row>
    <row r="4914" spans="1:5">
      <c r="A4914" s="1309">
        <v>25884</v>
      </c>
      <c r="B4914" s="1309" t="s">
        <v>14235</v>
      </c>
      <c r="C4914" s="1309" t="s">
        <v>689</v>
      </c>
      <c r="D4914" s="1309" t="s">
        <v>9340</v>
      </c>
      <c r="E4914" s="1314">
        <v>3461.82</v>
      </c>
    </row>
    <row r="4915" spans="1:5">
      <c r="A4915" s="1309">
        <v>25885</v>
      </c>
      <c r="B4915" s="1309" t="s">
        <v>14236</v>
      </c>
      <c r="C4915" s="1309" t="s">
        <v>689</v>
      </c>
      <c r="D4915" s="1309" t="s">
        <v>9340</v>
      </c>
      <c r="E4915" s="1314">
        <v>5148.7</v>
      </c>
    </row>
    <row r="4916" spans="1:5">
      <c r="A4916" s="1309">
        <v>25889</v>
      </c>
      <c r="B4916" s="1309" t="s">
        <v>14237</v>
      </c>
      <c r="C4916" s="1309" t="s">
        <v>689</v>
      </c>
      <c r="D4916" s="1309" t="s">
        <v>9340</v>
      </c>
      <c r="E4916" s="1314">
        <v>2581.94</v>
      </c>
    </row>
    <row r="4917" spans="1:5">
      <c r="A4917" s="1309">
        <v>25886</v>
      </c>
      <c r="B4917" s="1309" t="s">
        <v>14238</v>
      </c>
      <c r="C4917" s="1309" t="s">
        <v>689</v>
      </c>
      <c r="D4917" s="1309" t="s">
        <v>9340</v>
      </c>
      <c r="E4917" s="1313">
        <v>71.14</v>
      </c>
    </row>
    <row r="4918" spans="1:5">
      <c r="A4918" s="1309">
        <v>25875</v>
      </c>
      <c r="B4918" s="1309" t="s">
        <v>14239</v>
      </c>
      <c r="C4918" s="1309" t="s">
        <v>689</v>
      </c>
      <c r="D4918" s="1309" t="s">
        <v>9340</v>
      </c>
      <c r="E4918" s="1314">
        <v>3368.57</v>
      </c>
    </row>
    <row r="4919" spans="1:5">
      <c r="A4919" s="1309">
        <v>9876</v>
      </c>
      <c r="B4919" s="1309" t="s">
        <v>14240</v>
      </c>
      <c r="C4919" s="1309" t="s">
        <v>689</v>
      </c>
      <c r="D4919" s="1309" t="s">
        <v>9326</v>
      </c>
      <c r="E4919" s="1313">
        <v>21.19</v>
      </c>
    </row>
    <row r="4920" spans="1:5">
      <c r="A4920" s="1309">
        <v>9877</v>
      </c>
      <c r="B4920" s="1309" t="s">
        <v>14241</v>
      </c>
      <c r="C4920" s="1309" t="s">
        <v>689</v>
      </c>
      <c r="D4920" s="1309" t="s">
        <v>9326</v>
      </c>
      <c r="E4920" s="1313">
        <v>74.23</v>
      </c>
    </row>
    <row r="4921" spans="1:5">
      <c r="A4921" s="1309">
        <v>9878</v>
      </c>
      <c r="B4921" s="1309" t="s">
        <v>14242</v>
      </c>
      <c r="C4921" s="1309" t="s">
        <v>689</v>
      </c>
      <c r="D4921" s="1309" t="s">
        <v>9326</v>
      </c>
      <c r="E4921" s="1313">
        <v>96.69</v>
      </c>
    </row>
    <row r="4922" spans="1:5">
      <c r="A4922" s="1309">
        <v>9879</v>
      </c>
      <c r="B4922" s="1309" t="s">
        <v>14243</v>
      </c>
      <c r="C4922" s="1309" t="s">
        <v>689</v>
      </c>
      <c r="D4922" s="1309" t="s">
        <v>9326</v>
      </c>
      <c r="E4922" s="1313">
        <v>230.8</v>
      </c>
    </row>
    <row r="4923" spans="1:5">
      <c r="A4923" s="1309">
        <v>41986</v>
      </c>
      <c r="B4923" s="1309" t="s">
        <v>14244</v>
      </c>
      <c r="C4923" s="1309" t="s">
        <v>689</v>
      </c>
      <c r="D4923" s="1309" t="s">
        <v>9340</v>
      </c>
      <c r="E4923" s="1314">
        <v>2941.39</v>
      </c>
    </row>
    <row r="4924" spans="1:5">
      <c r="A4924" s="1309">
        <v>43422</v>
      </c>
      <c r="B4924" s="1309" t="s">
        <v>14245</v>
      </c>
      <c r="C4924" s="1309" t="s">
        <v>689</v>
      </c>
      <c r="D4924" s="1309" t="s">
        <v>9340</v>
      </c>
      <c r="E4924" s="1314">
        <v>3607.32</v>
      </c>
    </row>
    <row r="4925" spans="1:5">
      <c r="A4925" s="1309">
        <v>41987</v>
      </c>
      <c r="B4925" s="1309" t="s">
        <v>14246</v>
      </c>
      <c r="C4925" s="1309" t="s">
        <v>689</v>
      </c>
      <c r="D4925" s="1309" t="s">
        <v>9340</v>
      </c>
      <c r="E4925" s="1314">
        <v>4181.18</v>
      </c>
    </row>
    <row r="4926" spans="1:5">
      <c r="A4926" s="1309">
        <v>41988</v>
      </c>
      <c r="B4926" s="1309" t="s">
        <v>14247</v>
      </c>
      <c r="C4926" s="1309" t="s">
        <v>689</v>
      </c>
      <c r="D4926" s="1309" t="s">
        <v>9340</v>
      </c>
      <c r="E4926" s="1314">
        <v>5522.75</v>
      </c>
    </row>
    <row r="4927" spans="1:5">
      <c r="A4927" s="1309">
        <v>41697</v>
      </c>
      <c r="B4927" s="1309" t="s">
        <v>14248</v>
      </c>
      <c r="C4927" s="1309" t="s">
        <v>689</v>
      </c>
      <c r="D4927" s="1309" t="s">
        <v>9340</v>
      </c>
      <c r="E4927" s="1313">
        <v>978.89</v>
      </c>
    </row>
    <row r="4928" spans="1:5">
      <c r="A4928" s="1309">
        <v>41985</v>
      </c>
      <c r="B4928" s="1309" t="s">
        <v>14249</v>
      </c>
      <c r="C4928" s="1309" t="s">
        <v>689</v>
      </c>
      <c r="D4928" s="1309" t="s">
        <v>9340</v>
      </c>
      <c r="E4928" s="1314">
        <v>1363.33</v>
      </c>
    </row>
    <row r="4929" spans="1:5">
      <c r="A4929" s="1309">
        <v>41699</v>
      </c>
      <c r="B4929" s="1309" t="s">
        <v>14250</v>
      </c>
      <c r="C4929" s="1309" t="s">
        <v>689</v>
      </c>
      <c r="D4929" s="1309" t="s">
        <v>9340</v>
      </c>
      <c r="E4929" s="1314">
        <v>1941.31</v>
      </c>
    </row>
    <row r="4930" spans="1:5">
      <c r="A4930" s="1309">
        <v>38053</v>
      </c>
      <c r="B4930" s="1309" t="s">
        <v>14251</v>
      </c>
      <c r="C4930" s="1309" t="s">
        <v>689</v>
      </c>
      <c r="D4930" s="1309" t="s">
        <v>9340</v>
      </c>
      <c r="E4930" s="1313">
        <v>22.78</v>
      </c>
    </row>
    <row r="4931" spans="1:5">
      <c r="A4931" s="1309">
        <v>38054</v>
      </c>
      <c r="B4931" s="1309" t="s">
        <v>14252</v>
      </c>
      <c r="C4931" s="1309" t="s">
        <v>689</v>
      </c>
      <c r="D4931" s="1309" t="s">
        <v>9340</v>
      </c>
      <c r="E4931" s="1313">
        <v>39.159999999999997</v>
      </c>
    </row>
    <row r="4932" spans="1:5">
      <c r="A4932" s="1309">
        <v>38052</v>
      </c>
      <c r="B4932" s="1309" t="s">
        <v>14253</v>
      </c>
      <c r="C4932" s="1309" t="s">
        <v>689</v>
      </c>
      <c r="D4932" s="1309" t="s">
        <v>9340</v>
      </c>
      <c r="E4932" s="1313">
        <v>11.03</v>
      </c>
    </row>
    <row r="4933" spans="1:5">
      <c r="A4933" s="1309">
        <v>38051</v>
      </c>
      <c r="B4933" s="1309" t="s">
        <v>14254</v>
      </c>
      <c r="C4933" s="1309" t="s">
        <v>689</v>
      </c>
      <c r="D4933" s="1309" t="s">
        <v>9340</v>
      </c>
      <c r="E4933" s="1313">
        <v>6.88</v>
      </c>
    </row>
    <row r="4934" spans="1:5">
      <c r="A4934" s="1309">
        <v>38787</v>
      </c>
      <c r="B4934" s="1309" t="s">
        <v>14255</v>
      </c>
      <c r="C4934" s="1309" t="s">
        <v>689</v>
      </c>
      <c r="D4934" s="1309" t="s">
        <v>9340</v>
      </c>
      <c r="E4934" s="1313">
        <v>5.19</v>
      </c>
    </row>
    <row r="4935" spans="1:5">
      <c r="A4935" s="1309">
        <v>38825</v>
      </c>
      <c r="B4935" s="1309" t="s">
        <v>14256</v>
      </c>
      <c r="C4935" s="1309" t="s">
        <v>689</v>
      </c>
      <c r="D4935" s="1309" t="s">
        <v>9340</v>
      </c>
      <c r="E4935" s="1313">
        <v>6.8</v>
      </c>
    </row>
    <row r="4936" spans="1:5">
      <c r="A4936" s="1309">
        <v>38826</v>
      </c>
      <c r="B4936" s="1309" t="s">
        <v>14257</v>
      </c>
      <c r="C4936" s="1309" t="s">
        <v>689</v>
      </c>
      <c r="D4936" s="1309" t="s">
        <v>9340</v>
      </c>
      <c r="E4936" s="1313">
        <v>10.07</v>
      </c>
    </row>
    <row r="4937" spans="1:5">
      <c r="A4937" s="1309">
        <v>38827</v>
      </c>
      <c r="B4937" s="1309" t="s">
        <v>14258</v>
      </c>
      <c r="C4937" s="1309" t="s">
        <v>689</v>
      </c>
      <c r="D4937" s="1309" t="s">
        <v>9340</v>
      </c>
      <c r="E4937" s="1313">
        <v>16.18</v>
      </c>
    </row>
    <row r="4938" spans="1:5">
      <c r="A4938" s="1309">
        <v>38830</v>
      </c>
      <c r="B4938" s="1309" t="s">
        <v>14259</v>
      </c>
      <c r="C4938" s="1309" t="s">
        <v>689</v>
      </c>
      <c r="D4938" s="1309" t="s">
        <v>9340</v>
      </c>
      <c r="E4938" s="1313">
        <v>22.67</v>
      </c>
    </row>
    <row r="4939" spans="1:5">
      <c r="A4939" s="1309">
        <v>38828</v>
      </c>
      <c r="B4939" s="1309" t="s">
        <v>14260</v>
      </c>
      <c r="C4939" s="1309" t="s">
        <v>689</v>
      </c>
      <c r="D4939" s="1309" t="s">
        <v>9340</v>
      </c>
      <c r="E4939" s="1313">
        <v>9.99</v>
      </c>
    </row>
    <row r="4940" spans="1:5">
      <c r="A4940" s="1309">
        <v>38829</v>
      </c>
      <c r="B4940" s="1309" t="s">
        <v>14261</v>
      </c>
      <c r="C4940" s="1309" t="s">
        <v>689</v>
      </c>
      <c r="D4940" s="1309" t="s">
        <v>9340</v>
      </c>
      <c r="E4940" s="1313">
        <v>16.37</v>
      </c>
    </row>
    <row r="4941" spans="1:5">
      <c r="A4941" s="1309">
        <v>38831</v>
      </c>
      <c r="B4941" s="1309" t="s">
        <v>14262</v>
      </c>
      <c r="C4941" s="1309" t="s">
        <v>689</v>
      </c>
      <c r="D4941" s="1309" t="s">
        <v>9340</v>
      </c>
      <c r="E4941" s="1313">
        <v>31.61</v>
      </c>
    </row>
    <row r="4942" spans="1:5">
      <c r="A4942" s="1309">
        <v>36274</v>
      </c>
      <c r="B4942" s="1309" t="s">
        <v>14263</v>
      </c>
      <c r="C4942" s="1309" t="s">
        <v>689</v>
      </c>
      <c r="D4942" s="1309" t="s">
        <v>9340</v>
      </c>
      <c r="E4942" s="1313">
        <v>8.4700000000000006</v>
      </c>
    </row>
    <row r="4943" spans="1:5">
      <c r="A4943" s="1309">
        <v>36278</v>
      </c>
      <c r="B4943" s="1309" t="s">
        <v>14264</v>
      </c>
      <c r="C4943" s="1309" t="s">
        <v>689</v>
      </c>
      <c r="D4943" s="1309" t="s">
        <v>9340</v>
      </c>
      <c r="E4943" s="1313">
        <v>11.49</v>
      </c>
    </row>
    <row r="4944" spans="1:5">
      <c r="A4944" s="1309">
        <v>38977</v>
      </c>
      <c r="B4944" s="1309" t="s">
        <v>14265</v>
      </c>
      <c r="C4944" s="1309" t="s">
        <v>689</v>
      </c>
      <c r="D4944" s="1309" t="s">
        <v>9340</v>
      </c>
      <c r="E4944" s="1313">
        <v>174.85</v>
      </c>
    </row>
    <row r="4945" spans="1:5">
      <c r="A4945" s="1309">
        <v>38971</v>
      </c>
      <c r="B4945" s="1309" t="s">
        <v>14266</v>
      </c>
      <c r="C4945" s="1309" t="s">
        <v>689</v>
      </c>
      <c r="D4945" s="1309" t="s">
        <v>9340</v>
      </c>
      <c r="E4945" s="1313">
        <v>14.4</v>
      </c>
    </row>
    <row r="4946" spans="1:5">
      <c r="A4946" s="1309">
        <v>38972</v>
      </c>
      <c r="B4946" s="1309" t="s">
        <v>14267</v>
      </c>
      <c r="C4946" s="1309" t="s">
        <v>689</v>
      </c>
      <c r="D4946" s="1309" t="s">
        <v>9340</v>
      </c>
      <c r="E4946" s="1313">
        <v>21.94</v>
      </c>
    </row>
    <row r="4947" spans="1:5">
      <c r="A4947" s="1309">
        <v>38973</v>
      </c>
      <c r="B4947" s="1309" t="s">
        <v>14268</v>
      </c>
      <c r="C4947" s="1309" t="s">
        <v>689</v>
      </c>
      <c r="D4947" s="1309" t="s">
        <v>9340</v>
      </c>
      <c r="E4947" s="1313">
        <v>29.02</v>
      </c>
    </row>
    <row r="4948" spans="1:5">
      <c r="A4948" s="1309">
        <v>38974</v>
      </c>
      <c r="B4948" s="1309" t="s">
        <v>14269</v>
      </c>
      <c r="C4948" s="1309" t="s">
        <v>689</v>
      </c>
      <c r="D4948" s="1309" t="s">
        <v>9340</v>
      </c>
      <c r="E4948" s="1313">
        <v>42.32</v>
      </c>
    </row>
    <row r="4949" spans="1:5">
      <c r="A4949" s="1309">
        <v>38975</v>
      </c>
      <c r="B4949" s="1309" t="s">
        <v>14270</v>
      </c>
      <c r="C4949" s="1309" t="s">
        <v>689</v>
      </c>
      <c r="D4949" s="1309" t="s">
        <v>9340</v>
      </c>
      <c r="E4949" s="1313">
        <v>70.53</v>
      </c>
    </row>
    <row r="4950" spans="1:5">
      <c r="A4950" s="1309">
        <v>38976</v>
      </c>
      <c r="B4950" s="1309" t="s">
        <v>14271</v>
      </c>
      <c r="C4950" s="1309" t="s">
        <v>689</v>
      </c>
      <c r="D4950" s="1309" t="s">
        <v>9340</v>
      </c>
      <c r="E4950" s="1313">
        <v>98.91</v>
      </c>
    </row>
    <row r="4951" spans="1:5">
      <c r="A4951" s="1309">
        <v>38986</v>
      </c>
      <c r="B4951" s="1309" t="s">
        <v>14272</v>
      </c>
      <c r="C4951" s="1309" t="s">
        <v>689</v>
      </c>
      <c r="D4951" s="1309" t="s">
        <v>9340</v>
      </c>
      <c r="E4951" s="1313">
        <v>199.05</v>
      </c>
    </row>
    <row r="4952" spans="1:5">
      <c r="A4952" s="1309">
        <v>38978</v>
      </c>
      <c r="B4952" s="1309" t="s">
        <v>14273</v>
      </c>
      <c r="C4952" s="1309" t="s">
        <v>689</v>
      </c>
      <c r="D4952" s="1309" t="s">
        <v>9340</v>
      </c>
      <c r="E4952" s="1313">
        <v>8.4700000000000006</v>
      </c>
    </row>
    <row r="4953" spans="1:5">
      <c r="A4953" s="1309">
        <v>38979</v>
      </c>
      <c r="B4953" s="1309" t="s">
        <v>14274</v>
      </c>
      <c r="C4953" s="1309" t="s">
        <v>689</v>
      </c>
      <c r="D4953" s="1309" t="s">
        <v>9340</v>
      </c>
      <c r="E4953" s="1313">
        <v>11.49</v>
      </c>
    </row>
    <row r="4954" spans="1:5">
      <c r="A4954" s="1309">
        <v>38980</v>
      </c>
      <c r="B4954" s="1309" t="s">
        <v>14275</v>
      </c>
      <c r="C4954" s="1309" t="s">
        <v>689</v>
      </c>
      <c r="D4954" s="1309" t="s">
        <v>9340</v>
      </c>
      <c r="E4954" s="1313">
        <v>19.21</v>
      </c>
    </row>
    <row r="4955" spans="1:5">
      <c r="A4955" s="1309">
        <v>38981</v>
      </c>
      <c r="B4955" s="1309" t="s">
        <v>14276</v>
      </c>
      <c r="C4955" s="1309" t="s">
        <v>689</v>
      </c>
      <c r="D4955" s="1309" t="s">
        <v>9340</v>
      </c>
      <c r="E4955" s="1313">
        <v>26.6</v>
      </c>
    </row>
    <row r="4956" spans="1:5">
      <c r="A4956" s="1309">
        <v>38982</v>
      </c>
      <c r="B4956" s="1309" t="s">
        <v>14277</v>
      </c>
      <c r="C4956" s="1309" t="s">
        <v>689</v>
      </c>
      <c r="D4956" s="1309" t="s">
        <v>9340</v>
      </c>
      <c r="E4956" s="1313">
        <v>38.71</v>
      </c>
    </row>
    <row r="4957" spans="1:5">
      <c r="A4957" s="1309">
        <v>38983</v>
      </c>
      <c r="B4957" s="1309" t="s">
        <v>14278</v>
      </c>
      <c r="C4957" s="1309" t="s">
        <v>689</v>
      </c>
      <c r="D4957" s="1309" t="s">
        <v>9340</v>
      </c>
      <c r="E4957" s="1313">
        <v>51.32</v>
      </c>
    </row>
    <row r="4958" spans="1:5">
      <c r="A4958" s="1309">
        <v>38984</v>
      </c>
      <c r="B4958" s="1309" t="s">
        <v>14279</v>
      </c>
      <c r="C4958" s="1309" t="s">
        <v>689</v>
      </c>
      <c r="D4958" s="1309" t="s">
        <v>9340</v>
      </c>
      <c r="E4958" s="1313">
        <v>98.98</v>
      </c>
    </row>
    <row r="4959" spans="1:5">
      <c r="A4959" s="1309">
        <v>38985</v>
      </c>
      <c r="B4959" s="1309" t="s">
        <v>14280</v>
      </c>
      <c r="C4959" s="1309" t="s">
        <v>689</v>
      </c>
      <c r="D4959" s="1309" t="s">
        <v>9340</v>
      </c>
      <c r="E4959" s="1313">
        <v>146.52000000000001</v>
      </c>
    </row>
    <row r="4960" spans="1:5">
      <c r="A4960" s="1309">
        <v>9836</v>
      </c>
      <c r="B4960" s="1309" t="s">
        <v>14281</v>
      </c>
      <c r="C4960" s="1309" t="s">
        <v>689</v>
      </c>
      <c r="D4960" s="1309" t="s">
        <v>9330</v>
      </c>
      <c r="E4960" s="1313">
        <v>13.82</v>
      </c>
    </row>
    <row r="4961" spans="1:5">
      <c r="A4961" s="1309">
        <v>20065</v>
      </c>
      <c r="B4961" s="1309" t="s">
        <v>14282</v>
      </c>
      <c r="C4961" s="1309" t="s">
        <v>689</v>
      </c>
      <c r="D4961" s="1309" t="s">
        <v>9326</v>
      </c>
      <c r="E4961" s="1313">
        <v>35.35</v>
      </c>
    </row>
    <row r="4962" spans="1:5">
      <c r="A4962" s="1309">
        <v>9835</v>
      </c>
      <c r="B4962" s="1309" t="s">
        <v>14283</v>
      </c>
      <c r="C4962" s="1309" t="s">
        <v>689</v>
      </c>
      <c r="D4962" s="1309" t="s">
        <v>9326</v>
      </c>
      <c r="E4962" s="1313">
        <v>4.9800000000000004</v>
      </c>
    </row>
    <row r="4963" spans="1:5">
      <c r="A4963" s="1309">
        <v>38032</v>
      </c>
      <c r="B4963" s="1309" t="s">
        <v>14284</v>
      </c>
      <c r="C4963" s="1309" t="s">
        <v>689</v>
      </c>
      <c r="D4963" s="1309" t="s">
        <v>9340</v>
      </c>
      <c r="E4963" s="1313">
        <v>61.58</v>
      </c>
    </row>
    <row r="4964" spans="1:5">
      <c r="A4964" s="1309">
        <v>38033</v>
      </c>
      <c r="B4964" s="1309" t="s">
        <v>14285</v>
      </c>
      <c r="C4964" s="1309" t="s">
        <v>689</v>
      </c>
      <c r="D4964" s="1309" t="s">
        <v>9340</v>
      </c>
      <c r="E4964" s="1313">
        <v>100.77</v>
      </c>
    </row>
    <row r="4965" spans="1:5">
      <c r="A4965" s="1309">
        <v>38034</v>
      </c>
      <c r="B4965" s="1309" t="s">
        <v>14286</v>
      </c>
      <c r="C4965" s="1309" t="s">
        <v>689</v>
      </c>
      <c r="D4965" s="1309" t="s">
        <v>9340</v>
      </c>
      <c r="E4965" s="1313">
        <v>166.69</v>
      </c>
    </row>
    <row r="4966" spans="1:5">
      <c r="A4966" s="1309">
        <v>38035</v>
      </c>
      <c r="B4966" s="1309" t="s">
        <v>14287</v>
      </c>
      <c r="C4966" s="1309" t="s">
        <v>689</v>
      </c>
      <c r="D4966" s="1309" t="s">
        <v>9340</v>
      </c>
      <c r="E4966" s="1313">
        <v>232.29</v>
      </c>
    </row>
    <row r="4967" spans="1:5">
      <c r="A4967" s="1309">
        <v>38036</v>
      </c>
      <c r="B4967" s="1309" t="s">
        <v>14288</v>
      </c>
      <c r="C4967" s="1309" t="s">
        <v>689</v>
      </c>
      <c r="D4967" s="1309" t="s">
        <v>9340</v>
      </c>
      <c r="E4967" s="1313">
        <v>327.77</v>
      </c>
    </row>
    <row r="4968" spans="1:5">
      <c r="A4968" s="1309">
        <v>38037</v>
      </c>
      <c r="B4968" s="1309" t="s">
        <v>14289</v>
      </c>
      <c r="C4968" s="1309" t="s">
        <v>689</v>
      </c>
      <c r="D4968" s="1309" t="s">
        <v>9340</v>
      </c>
      <c r="E4968" s="1313">
        <v>380.05</v>
      </c>
    </row>
    <row r="4969" spans="1:5">
      <c r="A4969" s="1309">
        <v>9850</v>
      </c>
      <c r="B4969" s="1309" t="s">
        <v>14290</v>
      </c>
      <c r="C4969" s="1309" t="s">
        <v>689</v>
      </c>
      <c r="D4969" s="1309" t="s">
        <v>9340</v>
      </c>
      <c r="E4969" s="1313">
        <v>143.38</v>
      </c>
    </row>
    <row r="4970" spans="1:5">
      <c r="A4970" s="1309">
        <v>9853</v>
      </c>
      <c r="B4970" s="1309" t="s">
        <v>14291</v>
      </c>
      <c r="C4970" s="1309" t="s">
        <v>689</v>
      </c>
      <c r="D4970" s="1309" t="s">
        <v>9340</v>
      </c>
      <c r="E4970" s="1313">
        <v>254.97</v>
      </c>
    </row>
    <row r="4971" spans="1:5">
      <c r="A4971" s="1309">
        <v>9854</v>
      </c>
      <c r="B4971" s="1309" t="s">
        <v>14292</v>
      </c>
      <c r="C4971" s="1309" t="s">
        <v>689</v>
      </c>
      <c r="D4971" s="1309" t="s">
        <v>9340</v>
      </c>
      <c r="E4971" s="1313">
        <v>111.71</v>
      </c>
    </row>
    <row r="4972" spans="1:5">
      <c r="A4972" s="1309">
        <v>9851</v>
      </c>
      <c r="B4972" s="1309" t="s">
        <v>14293</v>
      </c>
      <c r="C4972" s="1309" t="s">
        <v>689</v>
      </c>
      <c r="D4972" s="1309" t="s">
        <v>9340</v>
      </c>
      <c r="E4972" s="1313">
        <v>193.72</v>
      </c>
    </row>
    <row r="4973" spans="1:5">
      <c r="A4973" s="1309">
        <v>9855</v>
      </c>
      <c r="B4973" s="1309" t="s">
        <v>14294</v>
      </c>
      <c r="C4973" s="1309" t="s">
        <v>689</v>
      </c>
      <c r="D4973" s="1309" t="s">
        <v>9340</v>
      </c>
      <c r="E4973" s="1313">
        <v>324.01</v>
      </c>
    </row>
    <row r="4974" spans="1:5">
      <c r="A4974" s="1309">
        <v>9825</v>
      </c>
      <c r="B4974" s="1309" t="s">
        <v>14295</v>
      </c>
      <c r="C4974" s="1309" t="s">
        <v>689</v>
      </c>
      <c r="D4974" s="1309" t="s">
        <v>9340</v>
      </c>
      <c r="E4974" s="1313">
        <v>53.57</v>
      </c>
    </row>
    <row r="4975" spans="1:5">
      <c r="A4975" s="1309">
        <v>9828</v>
      </c>
      <c r="B4975" s="1309" t="s">
        <v>14296</v>
      </c>
      <c r="C4975" s="1309" t="s">
        <v>689</v>
      </c>
      <c r="D4975" s="1309" t="s">
        <v>9340</v>
      </c>
      <c r="E4975" s="1313">
        <v>144.16</v>
      </c>
    </row>
    <row r="4976" spans="1:5">
      <c r="A4976" s="1309">
        <v>9829</v>
      </c>
      <c r="B4976" s="1309" t="s">
        <v>14297</v>
      </c>
      <c r="C4976" s="1309" t="s">
        <v>689</v>
      </c>
      <c r="D4976" s="1309" t="s">
        <v>9340</v>
      </c>
      <c r="E4976" s="1313">
        <v>244.31</v>
      </c>
    </row>
    <row r="4977" spans="1:5">
      <c r="A4977" s="1309">
        <v>9826</v>
      </c>
      <c r="B4977" s="1309" t="s">
        <v>14298</v>
      </c>
      <c r="C4977" s="1309" t="s">
        <v>689</v>
      </c>
      <c r="D4977" s="1309" t="s">
        <v>9340</v>
      </c>
      <c r="E4977" s="1313">
        <v>371.93</v>
      </c>
    </row>
    <row r="4978" spans="1:5">
      <c r="A4978" s="1309">
        <v>9827</v>
      </c>
      <c r="B4978" s="1309" t="s">
        <v>14299</v>
      </c>
      <c r="C4978" s="1309" t="s">
        <v>689</v>
      </c>
      <c r="D4978" s="1309" t="s">
        <v>9340</v>
      </c>
      <c r="E4978" s="1313">
        <v>528.14</v>
      </c>
    </row>
    <row r="4979" spans="1:5">
      <c r="A4979" s="1309">
        <v>36374</v>
      </c>
      <c r="B4979" s="1309" t="s">
        <v>14300</v>
      </c>
      <c r="C4979" s="1309" t="s">
        <v>689</v>
      </c>
      <c r="D4979" s="1309" t="s">
        <v>9340</v>
      </c>
      <c r="E4979" s="1313">
        <v>64.2</v>
      </c>
    </row>
    <row r="4980" spans="1:5">
      <c r="A4980" s="1309">
        <v>36084</v>
      </c>
      <c r="B4980" s="1309" t="s">
        <v>14301</v>
      </c>
      <c r="C4980" s="1309" t="s">
        <v>689</v>
      </c>
      <c r="D4980" s="1309" t="s">
        <v>9340</v>
      </c>
      <c r="E4980" s="1313">
        <v>19.02</v>
      </c>
    </row>
    <row r="4981" spans="1:5">
      <c r="A4981" s="1309">
        <v>36373</v>
      </c>
      <c r="B4981" s="1309" t="s">
        <v>14302</v>
      </c>
      <c r="C4981" s="1309" t="s">
        <v>689</v>
      </c>
      <c r="D4981" s="1309" t="s">
        <v>9340</v>
      </c>
      <c r="E4981" s="1313">
        <v>39.5</v>
      </c>
    </row>
    <row r="4982" spans="1:5">
      <c r="A4982" s="1309">
        <v>36377</v>
      </c>
      <c r="B4982" s="1309" t="s">
        <v>14303</v>
      </c>
      <c r="C4982" s="1309" t="s">
        <v>689</v>
      </c>
      <c r="D4982" s="1309" t="s">
        <v>9340</v>
      </c>
      <c r="E4982" s="1313">
        <v>77.010000000000005</v>
      </c>
    </row>
    <row r="4983" spans="1:5">
      <c r="A4983" s="1309">
        <v>36375</v>
      </c>
      <c r="B4983" s="1309" t="s">
        <v>14304</v>
      </c>
      <c r="C4983" s="1309" t="s">
        <v>689</v>
      </c>
      <c r="D4983" s="1309" t="s">
        <v>9340</v>
      </c>
      <c r="E4983" s="1313">
        <v>23.47</v>
      </c>
    </row>
    <row r="4984" spans="1:5">
      <c r="A4984" s="1309">
        <v>36376</v>
      </c>
      <c r="B4984" s="1309" t="s">
        <v>14305</v>
      </c>
      <c r="C4984" s="1309" t="s">
        <v>689</v>
      </c>
      <c r="D4984" s="1309" t="s">
        <v>9340</v>
      </c>
      <c r="E4984" s="1313">
        <v>46.09</v>
      </c>
    </row>
    <row r="4985" spans="1:5">
      <c r="A4985" s="1309">
        <v>36380</v>
      </c>
      <c r="B4985" s="1309" t="s">
        <v>14306</v>
      </c>
      <c r="C4985" s="1309" t="s">
        <v>689</v>
      </c>
      <c r="D4985" s="1309" t="s">
        <v>9340</v>
      </c>
      <c r="E4985" s="1313">
        <v>96.3</v>
      </c>
    </row>
    <row r="4986" spans="1:5">
      <c r="A4986" s="1309">
        <v>36378</v>
      </c>
      <c r="B4986" s="1309" t="s">
        <v>14307</v>
      </c>
      <c r="C4986" s="1309" t="s">
        <v>689</v>
      </c>
      <c r="D4986" s="1309" t="s">
        <v>9340</v>
      </c>
      <c r="E4986" s="1313">
        <v>28.85</v>
      </c>
    </row>
    <row r="4987" spans="1:5">
      <c r="A4987" s="1309">
        <v>36379</v>
      </c>
      <c r="B4987" s="1309" t="s">
        <v>14308</v>
      </c>
      <c r="C4987" s="1309" t="s">
        <v>689</v>
      </c>
      <c r="D4987" s="1309" t="s">
        <v>9340</v>
      </c>
      <c r="E4987" s="1313">
        <v>58.17</v>
      </c>
    </row>
    <row r="4988" spans="1:5">
      <c r="A4988" s="1309">
        <v>9859</v>
      </c>
      <c r="B4988" s="1309" t="s">
        <v>14309</v>
      </c>
      <c r="C4988" s="1309" t="s">
        <v>689</v>
      </c>
      <c r="D4988" s="1309" t="s">
        <v>9326</v>
      </c>
      <c r="E4988" s="1313">
        <v>10.78</v>
      </c>
    </row>
    <row r="4989" spans="1:5">
      <c r="A4989" s="1309">
        <v>9838</v>
      </c>
      <c r="B4989" s="1309" t="s">
        <v>14310</v>
      </c>
      <c r="C4989" s="1309" t="s">
        <v>689</v>
      </c>
      <c r="D4989" s="1309" t="s">
        <v>9326</v>
      </c>
      <c r="E4989" s="1313">
        <v>8.48</v>
      </c>
    </row>
    <row r="4990" spans="1:5">
      <c r="A4990" s="1309">
        <v>9837</v>
      </c>
      <c r="B4990" s="1309" t="s">
        <v>14311</v>
      </c>
      <c r="C4990" s="1309" t="s">
        <v>689</v>
      </c>
      <c r="D4990" s="1309" t="s">
        <v>9326</v>
      </c>
      <c r="E4990" s="1313">
        <v>12.25</v>
      </c>
    </row>
    <row r="4991" spans="1:5">
      <c r="A4991" s="1309">
        <v>9833</v>
      </c>
      <c r="B4991" s="1309" t="s">
        <v>14312</v>
      </c>
      <c r="C4991" s="1309" t="s">
        <v>689</v>
      </c>
      <c r="D4991" s="1309" t="s">
        <v>9340</v>
      </c>
      <c r="E4991" s="1313">
        <v>12.8</v>
      </c>
    </row>
    <row r="4992" spans="1:5">
      <c r="A4992" s="1309">
        <v>9830</v>
      </c>
      <c r="B4992" s="1309" t="s">
        <v>14313</v>
      </c>
      <c r="C4992" s="1309" t="s">
        <v>689</v>
      </c>
      <c r="D4992" s="1309" t="s">
        <v>9340</v>
      </c>
      <c r="E4992" s="1313">
        <v>6.85</v>
      </c>
    </row>
    <row r="4993" spans="1:5">
      <c r="A4993" s="1309">
        <v>9834</v>
      </c>
      <c r="B4993" s="1309" t="s">
        <v>14314</v>
      </c>
      <c r="C4993" s="1309" t="s">
        <v>689</v>
      </c>
      <c r="D4993" s="1309" t="s">
        <v>9340</v>
      </c>
      <c r="E4993" s="1313">
        <v>35.630000000000003</v>
      </c>
    </row>
    <row r="4994" spans="1:5">
      <c r="A4994" s="1309">
        <v>9863</v>
      </c>
      <c r="B4994" s="1309" t="s">
        <v>14315</v>
      </c>
      <c r="C4994" s="1309" t="s">
        <v>689</v>
      </c>
      <c r="D4994" s="1309" t="s">
        <v>9326</v>
      </c>
      <c r="E4994" s="1313">
        <v>77.819999999999993</v>
      </c>
    </row>
    <row r="4995" spans="1:5">
      <c r="A4995" s="1309">
        <v>9860</v>
      </c>
      <c r="B4995" s="1309" t="s">
        <v>14316</v>
      </c>
      <c r="C4995" s="1309" t="s">
        <v>689</v>
      </c>
      <c r="D4995" s="1309" t="s">
        <v>9326</v>
      </c>
      <c r="E4995" s="1313">
        <v>49.96</v>
      </c>
    </row>
    <row r="4996" spans="1:5">
      <c r="A4996" s="1309">
        <v>9862</v>
      </c>
      <c r="B4996" s="1309" t="s">
        <v>14317</v>
      </c>
      <c r="C4996" s="1309" t="s">
        <v>689</v>
      </c>
      <c r="D4996" s="1309" t="s">
        <v>9326</v>
      </c>
      <c r="E4996" s="1313">
        <v>35.25</v>
      </c>
    </row>
    <row r="4997" spans="1:5">
      <c r="A4997" s="1309">
        <v>9861</v>
      </c>
      <c r="B4997" s="1309" t="s">
        <v>14318</v>
      </c>
      <c r="C4997" s="1309" t="s">
        <v>689</v>
      </c>
      <c r="D4997" s="1309" t="s">
        <v>9326</v>
      </c>
      <c r="E4997" s="1313">
        <v>28.33</v>
      </c>
    </row>
    <row r="4998" spans="1:5">
      <c r="A4998" s="1309">
        <v>9856</v>
      </c>
      <c r="B4998" s="1309" t="s">
        <v>14319</v>
      </c>
      <c r="C4998" s="1309" t="s">
        <v>689</v>
      </c>
      <c r="D4998" s="1309" t="s">
        <v>9326</v>
      </c>
      <c r="E4998" s="1313">
        <v>7.61</v>
      </c>
    </row>
    <row r="4999" spans="1:5">
      <c r="A4999" s="1309">
        <v>9866</v>
      </c>
      <c r="B4999" s="1309" t="s">
        <v>14320</v>
      </c>
      <c r="C4999" s="1309" t="s">
        <v>689</v>
      </c>
      <c r="D4999" s="1309" t="s">
        <v>9326</v>
      </c>
      <c r="E4999" s="1313">
        <v>20.93</v>
      </c>
    </row>
    <row r="5000" spans="1:5">
      <c r="A5000" s="1309">
        <v>9857</v>
      </c>
      <c r="B5000" s="1309" t="s">
        <v>14321</v>
      </c>
      <c r="C5000" s="1309" t="s">
        <v>689</v>
      </c>
      <c r="D5000" s="1309" t="s">
        <v>9326</v>
      </c>
      <c r="E5000" s="1313">
        <v>100.65</v>
      </c>
    </row>
    <row r="5001" spans="1:5">
      <c r="A5001" s="1309">
        <v>9864</v>
      </c>
      <c r="B5001" s="1309" t="s">
        <v>14322</v>
      </c>
      <c r="C5001" s="1309" t="s">
        <v>689</v>
      </c>
      <c r="D5001" s="1309" t="s">
        <v>9326</v>
      </c>
      <c r="E5001" s="1313">
        <v>121.51</v>
      </c>
    </row>
    <row r="5002" spans="1:5">
      <c r="A5002" s="1309">
        <v>9865</v>
      </c>
      <c r="B5002" s="1309" t="s">
        <v>14323</v>
      </c>
      <c r="C5002" s="1309" t="s">
        <v>689</v>
      </c>
      <c r="D5002" s="1309" t="s">
        <v>9326</v>
      </c>
      <c r="E5002" s="1313">
        <v>174.74</v>
      </c>
    </row>
    <row r="5003" spans="1:5">
      <c r="A5003" s="1309">
        <v>9858</v>
      </c>
      <c r="B5003" s="1309" t="s">
        <v>14324</v>
      </c>
      <c r="C5003" s="1309" t="s">
        <v>689</v>
      </c>
      <c r="D5003" s="1309" t="s">
        <v>9326</v>
      </c>
      <c r="E5003" s="1313">
        <v>183.2</v>
      </c>
    </row>
    <row r="5004" spans="1:5">
      <c r="A5004" s="1309">
        <v>9841</v>
      </c>
      <c r="B5004" s="1309" t="s">
        <v>14325</v>
      </c>
      <c r="C5004" s="1309" t="s">
        <v>689</v>
      </c>
      <c r="D5004" s="1309" t="s">
        <v>9326</v>
      </c>
      <c r="E5004" s="1313">
        <v>34.11</v>
      </c>
    </row>
    <row r="5005" spans="1:5">
      <c r="A5005" s="1309">
        <v>9840</v>
      </c>
      <c r="B5005" s="1309" t="s">
        <v>14326</v>
      </c>
      <c r="C5005" s="1309" t="s">
        <v>689</v>
      </c>
      <c r="D5005" s="1309" t="s">
        <v>9326</v>
      </c>
      <c r="E5005" s="1313">
        <v>69.319999999999993</v>
      </c>
    </row>
    <row r="5006" spans="1:5">
      <c r="A5006" s="1309">
        <v>20067</v>
      </c>
      <c r="B5006" s="1309" t="s">
        <v>14327</v>
      </c>
      <c r="C5006" s="1309" t="s">
        <v>689</v>
      </c>
      <c r="D5006" s="1309" t="s">
        <v>9326</v>
      </c>
      <c r="E5006" s="1313">
        <v>11.91</v>
      </c>
    </row>
    <row r="5007" spans="1:5">
      <c r="A5007" s="1309">
        <v>20068</v>
      </c>
      <c r="B5007" s="1309" t="s">
        <v>14328</v>
      </c>
      <c r="C5007" s="1309" t="s">
        <v>689</v>
      </c>
      <c r="D5007" s="1309" t="s">
        <v>9326</v>
      </c>
      <c r="E5007" s="1313">
        <v>14.85</v>
      </c>
    </row>
    <row r="5008" spans="1:5">
      <c r="A5008" s="1309">
        <v>9839</v>
      </c>
      <c r="B5008" s="1309" t="s">
        <v>14329</v>
      </c>
      <c r="C5008" s="1309" t="s">
        <v>689</v>
      </c>
      <c r="D5008" s="1309" t="s">
        <v>9326</v>
      </c>
      <c r="E5008" s="1313">
        <v>19.47</v>
      </c>
    </row>
    <row r="5009" spans="1:5">
      <c r="A5009" s="1309">
        <v>9870</v>
      </c>
      <c r="B5009" s="1309" t="s">
        <v>14330</v>
      </c>
      <c r="C5009" s="1309" t="s">
        <v>689</v>
      </c>
      <c r="D5009" s="1309" t="s">
        <v>9326</v>
      </c>
      <c r="E5009" s="1313">
        <v>84.86</v>
      </c>
    </row>
    <row r="5010" spans="1:5">
      <c r="A5010" s="1309">
        <v>9867</v>
      </c>
      <c r="B5010" s="1309" t="s">
        <v>14331</v>
      </c>
      <c r="C5010" s="1309" t="s">
        <v>689</v>
      </c>
      <c r="D5010" s="1309" t="s">
        <v>9326</v>
      </c>
      <c r="E5010" s="1313">
        <v>3.12</v>
      </c>
    </row>
    <row r="5011" spans="1:5">
      <c r="A5011" s="1309">
        <v>9868</v>
      </c>
      <c r="B5011" s="1309" t="s">
        <v>14332</v>
      </c>
      <c r="C5011" s="1309" t="s">
        <v>689</v>
      </c>
      <c r="D5011" s="1309" t="s">
        <v>9330</v>
      </c>
      <c r="E5011" s="1313">
        <v>4</v>
      </c>
    </row>
    <row r="5012" spans="1:5">
      <c r="A5012" s="1309">
        <v>9869</v>
      </c>
      <c r="B5012" s="1309" t="s">
        <v>14333</v>
      </c>
      <c r="C5012" s="1309" t="s">
        <v>689</v>
      </c>
      <c r="D5012" s="1309" t="s">
        <v>9326</v>
      </c>
      <c r="E5012" s="1313">
        <v>8.98</v>
      </c>
    </row>
    <row r="5013" spans="1:5">
      <c r="A5013" s="1309">
        <v>9874</v>
      </c>
      <c r="B5013" s="1309" t="s">
        <v>14334</v>
      </c>
      <c r="C5013" s="1309" t="s">
        <v>689</v>
      </c>
      <c r="D5013" s="1309" t="s">
        <v>9326</v>
      </c>
      <c r="E5013" s="1313">
        <v>13.07</v>
      </c>
    </row>
    <row r="5014" spans="1:5">
      <c r="A5014" s="1309">
        <v>9875</v>
      </c>
      <c r="B5014" s="1309" t="s">
        <v>14335</v>
      </c>
      <c r="C5014" s="1309" t="s">
        <v>689</v>
      </c>
      <c r="D5014" s="1309" t="s">
        <v>9326</v>
      </c>
      <c r="E5014" s="1313">
        <v>14.98</v>
      </c>
    </row>
    <row r="5015" spans="1:5">
      <c r="A5015" s="1309">
        <v>9873</v>
      </c>
      <c r="B5015" s="1309" t="s">
        <v>14336</v>
      </c>
      <c r="C5015" s="1309" t="s">
        <v>689</v>
      </c>
      <c r="D5015" s="1309" t="s">
        <v>9326</v>
      </c>
      <c r="E5015" s="1313">
        <v>25.27</v>
      </c>
    </row>
    <row r="5016" spans="1:5">
      <c r="A5016" s="1309">
        <v>9871</v>
      </c>
      <c r="B5016" s="1309" t="s">
        <v>14337</v>
      </c>
      <c r="C5016" s="1309" t="s">
        <v>689</v>
      </c>
      <c r="D5016" s="1309" t="s">
        <v>9326</v>
      </c>
      <c r="E5016" s="1313">
        <v>42.33</v>
      </c>
    </row>
    <row r="5017" spans="1:5">
      <c r="A5017" s="1309">
        <v>9872</v>
      </c>
      <c r="B5017" s="1309" t="s">
        <v>14338</v>
      </c>
      <c r="C5017" s="1309" t="s">
        <v>689</v>
      </c>
      <c r="D5017" s="1309" t="s">
        <v>9326</v>
      </c>
      <c r="E5017" s="1313">
        <v>52.89</v>
      </c>
    </row>
    <row r="5018" spans="1:5">
      <c r="A5018" s="1309">
        <v>7667</v>
      </c>
      <c r="B5018" s="1309" t="s">
        <v>14339</v>
      </c>
      <c r="C5018" s="1309" t="s">
        <v>689</v>
      </c>
      <c r="D5018" s="1309" t="s">
        <v>9340</v>
      </c>
      <c r="E5018" s="1314">
        <v>2776.11</v>
      </c>
    </row>
    <row r="5019" spans="1:5">
      <c r="A5019" s="1309">
        <v>7660</v>
      </c>
      <c r="B5019" s="1309" t="s">
        <v>14340</v>
      </c>
      <c r="C5019" s="1309" t="s">
        <v>689</v>
      </c>
      <c r="D5019" s="1309" t="s">
        <v>9340</v>
      </c>
      <c r="E5019" s="1314">
        <v>3538.88</v>
      </c>
    </row>
    <row r="5020" spans="1:5">
      <c r="A5020" s="1309">
        <v>7676</v>
      </c>
      <c r="B5020" s="1309" t="s">
        <v>14341</v>
      </c>
      <c r="C5020" s="1309" t="s">
        <v>689</v>
      </c>
      <c r="D5020" s="1309" t="s">
        <v>9340</v>
      </c>
      <c r="E5020" s="1314">
        <v>3579.32</v>
      </c>
    </row>
    <row r="5021" spans="1:5">
      <c r="A5021" s="1309">
        <v>12426</v>
      </c>
      <c r="B5021" s="1309" t="s">
        <v>14342</v>
      </c>
      <c r="C5021" s="1309" t="s">
        <v>758</v>
      </c>
      <c r="D5021" s="1309" t="s">
        <v>9340</v>
      </c>
      <c r="E5021" s="1313">
        <v>43.89</v>
      </c>
    </row>
    <row r="5022" spans="1:5">
      <c r="A5022" s="1309">
        <v>12425</v>
      </c>
      <c r="B5022" s="1309" t="s">
        <v>14343</v>
      </c>
      <c r="C5022" s="1309" t="s">
        <v>758</v>
      </c>
      <c r="D5022" s="1309" t="s">
        <v>9340</v>
      </c>
      <c r="E5022" s="1313">
        <v>60.3</v>
      </c>
    </row>
    <row r="5023" spans="1:5">
      <c r="A5023" s="1309">
        <v>12427</v>
      </c>
      <c r="B5023" s="1309" t="s">
        <v>14344</v>
      </c>
      <c r="C5023" s="1309" t="s">
        <v>758</v>
      </c>
      <c r="D5023" s="1309" t="s">
        <v>9340</v>
      </c>
      <c r="E5023" s="1313">
        <v>250.29</v>
      </c>
    </row>
    <row r="5024" spans="1:5">
      <c r="A5024" s="1309">
        <v>12428</v>
      </c>
      <c r="B5024" s="1309" t="s">
        <v>14345</v>
      </c>
      <c r="C5024" s="1309" t="s">
        <v>758</v>
      </c>
      <c r="D5024" s="1309" t="s">
        <v>9340</v>
      </c>
      <c r="E5024" s="1313">
        <v>160.65</v>
      </c>
    </row>
    <row r="5025" spans="1:5">
      <c r="A5025" s="1309">
        <v>12430</v>
      </c>
      <c r="B5025" s="1309" t="s">
        <v>14346</v>
      </c>
      <c r="C5025" s="1309" t="s">
        <v>758</v>
      </c>
      <c r="D5025" s="1309" t="s">
        <v>9340</v>
      </c>
      <c r="E5025" s="1313">
        <v>53.81</v>
      </c>
    </row>
    <row r="5026" spans="1:5">
      <c r="A5026" s="1309">
        <v>12429</v>
      </c>
      <c r="B5026" s="1309" t="s">
        <v>14347</v>
      </c>
      <c r="C5026" s="1309" t="s">
        <v>758</v>
      </c>
      <c r="D5026" s="1309" t="s">
        <v>9340</v>
      </c>
      <c r="E5026" s="1313">
        <v>404.72</v>
      </c>
    </row>
    <row r="5027" spans="1:5">
      <c r="A5027" s="1309">
        <v>12431</v>
      </c>
      <c r="B5027" s="1309" t="s">
        <v>14348</v>
      </c>
      <c r="C5027" s="1309" t="s">
        <v>758</v>
      </c>
      <c r="D5027" s="1309" t="s">
        <v>9340</v>
      </c>
      <c r="E5027" s="1313">
        <v>688.76</v>
      </c>
    </row>
    <row r="5028" spans="1:5">
      <c r="A5028" s="1309">
        <v>12432</v>
      </c>
      <c r="B5028" s="1309" t="s">
        <v>14349</v>
      </c>
      <c r="C5028" s="1309" t="s">
        <v>758</v>
      </c>
      <c r="D5028" s="1309" t="s">
        <v>9340</v>
      </c>
      <c r="E5028" s="1313">
        <v>141.66</v>
      </c>
    </row>
    <row r="5029" spans="1:5">
      <c r="A5029" s="1309">
        <v>12434</v>
      </c>
      <c r="B5029" s="1309" t="s">
        <v>14350</v>
      </c>
      <c r="C5029" s="1309" t="s">
        <v>758</v>
      </c>
      <c r="D5029" s="1309" t="s">
        <v>9340</v>
      </c>
      <c r="E5029" s="1313">
        <v>46.16</v>
      </c>
    </row>
    <row r="5030" spans="1:5">
      <c r="A5030" s="1309">
        <v>12433</v>
      </c>
      <c r="B5030" s="1309" t="s">
        <v>14351</v>
      </c>
      <c r="C5030" s="1309" t="s">
        <v>758</v>
      </c>
      <c r="D5030" s="1309" t="s">
        <v>9340</v>
      </c>
      <c r="E5030" s="1313">
        <v>90.18</v>
      </c>
    </row>
    <row r="5031" spans="1:5">
      <c r="A5031" s="1309">
        <v>12435</v>
      </c>
      <c r="B5031" s="1309" t="s">
        <v>14352</v>
      </c>
      <c r="C5031" s="1309" t="s">
        <v>758</v>
      </c>
      <c r="D5031" s="1309" t="s">
        <v>9340</v>
      </c>
      <c r="E5031" s="1313">
        <v>279.08</v>
      </c>
    </row>
    <row r="5032" spans="1:5">
      <c r="A5032" s="1309">
        <v>12437</v>
      </c>
      <c r="B5032" s="1309" t="s">
        <v>14353</v>
      </c>
      <c r="C5032" s="1309" t="s">
        <v>758</v>
      </c>
      <c r="D5032" s="1309" t="s">
        <v>9340</v>
      </c>
      <c r="E5032" s="1313">
        <v>225.4</v>
      </c>
    </row>
    <row r="5033" spans="1:5">
      <c r="A5033" s="1309">
        <v>12439</v>
      </c>
      <c r="B5033" s="1309" t="s">
        <v>14354</v>
      </c>
      <c r="C5033" s="1309" t="s">
        <v>758</v>
      </c>
      <c r="D5033" s="1309" t="s">
        <v>9340</v>
      </c>
      <c r="E5033" s="1313">
        <v>72.34</v>
      </c>
    </row>
    <row r="5034" spans="1:5">
      <c r="A5034" s="1309">
        <v>12438</v>
      </c>
      <c r="B5034" s="1309" t="s">
        <v>14355</v>
      </c>
      <c r="C5034" s="1309" t="s">
        <v>758</v>
      </c>
      <c r="D5034" s="1309" t="s">
        <v>9340</v>
      </c>
      <c r="E5034" s="1313">
        <v>407.9</v>
      </c>
    </row>
    <row r="5035" spans="1:5">
      <c r="A5035" s="1309">
        <v>12436</v>
      </c>
      <c r="B5035" s="1309" t="s">
        <v>14356</v>
      </c>
      <c r="C5035" s="1309" t="s">
        <v>758</v>
      </c>
      <c r="D5035" s="1309" t="s">
        <v>9340</v>
      </c>
      <c r="E5035" s="1313">
        <v>515.26</v>
      </c>
    </row>
    <row r="5036" spans="1:5">
      <c r="A5036" s="1309">
        <v>36357</v>
      </c>
      <c r="B5036" s="1309" t="s">
        <v>14357</v>
      </c>
      <c r="C5036" s="1309" t="s">
        <v>758</v>
      </c>
      <c r="D5036" s="1309" t="s">
        <v>9340</v>
      </c>
      <c r="E5036" s="1313">
        <v>150.68</v>
      </c>
    </row>
    <row r="5037" spans="1:5">
      <c r="A5037" s="1309">
        <v>12424</v>
      </c>
      <c r="B5037" s="1309" t="s">
        <v>14358</v>
      </c>
      <c r="C5037" s="1309" t="s">
        <v>758</v>
      </c>
      <c r="D5037" s="1309" t="s">
        <v>9340</v>
      </c>
      <c r="E5037" s="1313">
        <v>92.85</v>
      </c>
    </row>
    <row r="5038" spans="1:5">
      <c r="A5038" s="1309">
        <v>12440</v>
      </c>
      <c r="B5038" s="1309" t="s">
        <v>14359</v>
      </c>
      <c r="C5038" s="1309" t="s">
        <v>758</v>
      </c>
      <c r="D5038" s="1309" t="s">
        <v>9340</v>
      </c>
      <c r="E5038" s="1313">
        <v>89.74</v>
      </c>
    </row>
    <row r="5039" spans="1:5">
      <c r="A5039" s="1309">
        <v>9884</v>
      </c>
      <c r="B5039" s="1309" t="s">
        <v>14360</v>
      </c>
      <c r="C5039" s="1309" t="s">
        <v>758</v>
      </c>
      <c r="D5039" s="1309" t="s">
        <v>9340</v>
      </c>
      <c r="E5039" s="1313">
        <v>66.94</v>
      </c>
    </row>
    <row r="5040" spans="1:5">
      <c r="A5040" s="1309">
        <v>9888</v>
      </c>
      <c r="B5040" s="1309" t="s">
        <v>14361</v>
      </c>
      <c r="C5040" s="1309" t="s">
        <v>758</v>
      </c>
      <c r="D5040" s="1309" t="s">
        <v>9340</v>
      </c>
      <c r="E5040" s="1313">
        <v>53.78</v>
      </c>
    </row>
    <row r="5041" spans="1:5">
      <c r="A5041" s="1309">
        <v>9883</v>
      </c>
      <c r="B5041" s="1309" t="s">
        <v>14362</v>
      </c>
      <c r="C5041" s="1309" t="s">
        <v>758</v>
      </c>
      <c r="D5041" s="1309" t="s">
        <v>9340</v>
      </c>
      <c r="E5041" s="1313">
        <v>23.47</v>
      </c>
    </row>
    <row r="5042" spans="1:5">
      <c r="A5042" s="1309">
        <v>9886</v>
      </c>
      <c r="B5042" s="1309" t="s">
        <v>14363</v>
      </c>
      <c r="C5042" s="1309" t="s">
        <v>758</v>
      </c>
      <c r="D5042" s="1309" t="s">
        <v>9340</v>
      </c>
      <c r="E5042" s="1313">
        <v>32.15</v>
      </c>
    </row>
    <row r="5043" spans="1:5">
      <c r="A5043" s="1309">
        <v>9889</v>
      </c>
      <c r="B5043" s="1309" t="s">
        <v>14364</v>
      </c>
      <c r="C5043" s="1309" t="s">
        <v>758</v>
      </c>
      <c r="D5043" s="1309" t="s">
        <v>9340</v>
      </c>
      <c r="E5043" s="1313">
        <v>162.86000000000001</v>
      </c>
    </row>
    <row r="5044" spans="1:5">
      <c r="A5044" s="1309">
        <v>9887</v>
      </c>
      <c r="B5044" s="1309" t="s">
        <v>14365</v>
      </c>
      <c r="C5044" s="1309" t="s">
        <v>758</v>
      </c>
      <c r="D5044" s="1309" t="s">
        <v>9340</v>
      </c>
      <c r="E5044" s="1313">
        <v>98.43</v>
      </c>
    </row>
    <row r="5045" spans="1:5">
      <c r="A5045" s="1309">
        <v>9885</v>
      </c>
      <c r="B5045" s="1309" t="s">
        <v>14366</v>
      </c>
      <c r="C5045" s="1309" t="s">
        <v>758</v>
      </c>
      <c r="D5045" s="1309" t="s">
        <v>9340</v>
      </c>
      <c r="E5045" s="1313">
        <v>31.08</v>
      </c>
    </row>
    <row r="5046" spans="1:5">
      <c r="A5046" s="1309">
        <v>9890</v>
      </c>
      <c r="B5046" s="1309" t="s">
        <v>14367</v>
      </c>
      <c r="C5046" s="1309" t="s">
        <v>758</v>
      </c>
      <c r="D5046" s="1309" t="s">
        <v>9340</v>
      </c>
      <c r="E5046" s="1313">
        <v>252.31</v>
      </c>
    </row>
    <row r="5047" spans="1:5">
      <c r="A5047" s="1309">
        <v>9891</v>
      </c>
      <c r="B5047" s="1309" t="s">
        <v>14368</v>
      </c>
      <c r="C5047" s="1309" t="s">
        <v>758</v>
      </c>
      <c r="D5047" s="1309" t="s">
        <v>9340</v>
      </c>
      <c r="E5047" s="1313">
        <v>354.2</v>
      </c>
    </row>
    <row r="5048" spans="1:5">
      <c r="A5048" s="1309">
        <v>39292</v>
      </c>
      <c r="B5048" s="1309" t="s">
        <v>14369</v>
      </c>
      <c r="C5048" s="1309" t="s">
        <v>758</v>
      </c>
      <c r="D5048" s="1309" t="s">
        <v>9340</v>
      </c>
      <c r="E5048" s="1313">
        <v>12.17</v>
      </c>
    </row>
    <row r="5049" spans="1:5">
      <c r="A5049" s="1309">
        <v>39293</v>
      </c>
      <c r="B5049" s="1309" t="s">
        <v>14370</v>
      </c>
      <c r="C5049" s="1309" t="s">
        <v>758</v>
      </c>
      <c r="D5049" s="1309" t="s">
        <v>9340</v>
      </c>
      <c r="E5049" s="1313">
        <v>19.64</v>
      </c>
    </row>
    <row r="5050" spans="1:5">
      <c r="A5050" s="1309">
        <v>39294</v>
      </c>
      <c r="B5050" s="1309" t="s">
        <v>14371</v>
      </c>
      <c r="C5050" s="1309" t="s">
        <v>758</v>
      </c>
      <c r="D5050" s="1309" t="s">
        <v>9340</v>
      </c>
      <c r="E5050" s="1313">
        <v>19.64</v>
      </c>
    </row>
    <row r="5051" spans="1:5">
      <c r="A5051" s="1309">
        <v>39295</v>
      </c>
      <c r="B5051" s="1309" t="s">
        <v>14372</v>
      </c>
      <c r="C5051" s="1309" t="s">
        <v>758</v>
      </c>
      <c r="D5051" s="1309" t="s">
        <v>9340</v>
      </c>
      <c r="E5051" s="1313">
        <v>33.49</v>
      </c>
    </row>
    <row r="5052" spans="1:5">
      <c r="A5052" s="1309">
        <v>36313</v>
      </c>
      <c r="B5052" s="1309" t="s">
        <v>14373</v>
      </c>
      <c r="C5052" s="1309" t="s">
        <v>758</v>
      </c>
      <c r="D5052" s="1309" t="s">
        <v>9340</v>
      </c>
      <c r="E5052" s="1313">
        <v>35.72</v>
      </c>
    </row>
    <row r="5053" spans="1:5">
      <c r="A5053" s="1309">
        <v>36316</v>
      </c>
      <c r="B5053" s="1309" t="s">
        <v>14374</v>
      </c>
      <c r="C5053" s="1309" t="s">
        <v>758</v>
      </c>
      <c r="D5053" s="1309" t="s">
        <v>9340</v>
      </c>
      <c r="E5053" s="1313">
        <v>43.32</v>
      </c>
    </row>
    <row r="5054" spans="1:5">
      <c r="A5054" s="1309">
        <v>64</v>
      </c>
      <c r="B5054" s="1309" t="s">
        <v>14375</v>
      </c>
      <c r="C5054" s="1309" t="s">
        <v>758</v>
      </c>
      <c r="D5054" s="1309" t="s">
        <v>9340</v>
      </c>
      <c r="E5054" s="1313">
        <v>5.48</v>
      </c>
    </row>
    <row r="5055" spans="1:5">
      <c r="A5055" s="1309">
        <v>37423</v>
      </c>
      <c r="B5055" s="1309" t="s">
        <v>14376</v>
      </c>
      <c r="C5055" s="1309" t="s">
        <v>758</v>
      </c>
      <c r="D5055" s="1309" t="s">
        <v>9340</v>
      </c>
      <c r="E5055" s="1313">
        <v>13.54</v>
      </c>
    </row>
    <row r="5056" spans="1:5">
      <c r="A5056" s="1309">
        <v>39296</v>
      </c>
      <c r="B5056" s="1309" t="s">
        <v>14377</v>
      </c>
      <c r="C5056" s="1309" t="s">
        <v>758</v>
      </c>
      <c r="D5056" s="1309" t="s">
        <v>9340</v>
      </c>
      <c r="E5056" s="1313">
        <v>9.4</v>
      </c>
    </row>
    <row r="5057" spans="1:5">
      <c r="A5057" s="1309">
        <v>39297</v>
      </c>
      <c r="B5057" s="1309" t="s">
        <v>14378</v>
      </c>
      <c r="C5057" s="1309" t="s">
        <v>758</v>
      </c>
      <c r="D5057" s="1309" t="s">
        <v>9340</v>
      </c>
      <c r="E5057" s="1313">
        <v>13.44</v>
      </c>
    </row>
    <row r="5058" spans="1:5">
      <c r="A5058" s="1309">
        <v>39298</v>
      </c>
      <c r="B5058" s="1309" t="s">
        <v>14379</v>
      </c>
      <c r="C5058" s="1309" t="s">
        <v>758</v>
      </c>
      <c r="D5058" s="1309" t="s">
        <v>9340</v>
      </c>
      <c r="E5058" s="1313">
        <v>23.68</v>
      </c>
    </row>
    <row r="5059" spans="1:5">
      <c r="A5059" s="1309">
        <v>39299</v>
      </c>
      <c r="B5059" s="1309" t="s">
        <v>14380</v>
      </c>
      <c r="C5059" s="1309" t="s">
        <v>758</v>
      </c>
      <c r="D5059" s="1309" t="s">
        <v>9340</v>
      </c>
      <c r="E5059" s="1313">
        <v>40.299999999999997</v>
      </c>
    </row>
    <row r="5060" spans="1:5">
      <c r="A5060" s="1309">
        <v>9892</v>
      </c>
      <c r="B5060" s="1309" t="s">
        <v>14381</v>
      </c>
      <c r="C5060" s="1309" t="s">
        <v>758</v>
      </c>
      <c r="D5060" s="1309" t="s">
        <v>9326</v>
      </c>
      <c r="E5060" s="1313">
        <v>6.8</v>
      </c>
    </row>
    <row r="5061" spans="1:5">
      <c r="A5061" s="1309">
        <v>9893</v>
      </c>
      <c r="B5061" s="1309" t="s">
        <v>14382</v>
      </c>
      <c r="C5061" s="1309" t="s">
        <v>758</v>
      </c>
      <c r="D5061" s="1309" t="s">
        <v>9326</v>
      </c>
      <c r="E5061" s="1313">
        <v>92.3</v>
      </c>
    </row>
    <row r="5062" spans="1:5">
      <c r="A5062" s="1309">
        <v>9901</v>
      </c>
      <c r="B5062" s="1309" t="s">
        <v>14383</v>
      </c>
      <c r="C5062" s="1309" t="s">
        <v>758</v>
      </c>
      <c r="D5062" s="1309" t="s">
        <v>9326</v>
      </c>
      <c r="E5062" s="1313">
        <v>40.96</v>
      </c>
    </row>
    <row r="5063" spans="1:5">
      <c r="A5063" s="1309">
        <v>9896</v>
      </c>
      <c r="B5063" s="1309" t="s">
        <v>14384</v>
      </c>
      <c r="C5063" s="1309" t="s">
        <v>758</v>
      </c>
      <c r="D5063" s="1309" t="s">
        <v>9326</v>
      </c>
      <c r="E5063" s="1313">
        <v>36.92</v>
      </c>
    </row>
    <row r="5064" spans="1:5">
      <c r="A5064" s="1309">
        <v>9900</v>
      </c>
      <c r="B5064" s="1309" t="s">
        <v>14385</v>
      </c>
      <c r="C5064" s="1309" t="s">
        <v>758</v>
      </c>
      <c r="D5064" s="1309" t="s">
        <v>9326</v>
      </c>
      <c r="E5064" s="1313">
        <v>22.4</v>
      </c>
    </row>
    <row r="5065" spans="1:5">
      <c r="A5065" s="1309">
        <v>9898</v>
      </c>
      <c r="B5065" s="1309" t="s">
        <v>14386</v>
      </c>
      <c r="C5065" s="1309" t="s">
        <v>758</v>
      </c>
      <c r="D5065" s="1309" t="s">
        <v>9326</v>
      </c>
      <c r="E5065" s="1313">
        <v>189.8</v>
      </c>
    </row>
    <row r="5066" spans="1:5">
      <c r="A5066" s="1309">
        <v>9899</v>
      </c>
      <c r="B5066" s="1309" t="s">
        <v>14387</v>
      </c>
      <c r="C5066" s="1309" t="s">
        <v>758</v>
      </c>
      <c r="D5066" s="1309" t="s">
        <v>9326</v>
      </c>
      <c r="E5066" s="1313">
        <v>12.23</v>
      </c>
    </row>
    <row r="5067" spans="1:5">
      <c r="A5067" s="1309">
        <v>9902</v>
      </c>
      <c r="B5067" s="1309" t="s">
        <v>14388</v>
      </c>
      <c r="C5067" s="1309" t="s">
        <v>758</v>
      </c>
      <c r="D5067" s="1309" t="s">
        <v>9326</v>
      </c>
      <c r="E5067" s="1313">
        <v>240.35</v>
      </c>
    </row>
    <row r="5068" spans="1:5">
      <c r="A5068" s="1309">
        <v>9908</v>
      </c>
      <c r="B5068" s="1309" t="s">
        <v>14389</v>
      </c>
      <c r="C5068" s="1309" t="s">
        <v>758</v>
      </c>
      <c r="D5068" s="1309" t="s">
        <v>9326</v>
      </c>
      <c r="E5068" s="1313">
        <v>479.23</v>
      </c>
    </row>
    <row r="5069" spans="1:5">
      <c r="A5069" s="1309">
        <v>9905</v>
      </c>
      <c r="B5069" s="1309" t="s">
        <v>14390</v>
      </c>
      <c r="C5069" s="1309" t="s">
        <v>758</v>
      </c>
      <c r="D5069" s="1309" t="s">
        <v>9326</v>
      </c>
      <c r="E5069" s="1313">
        <v>8.01</v>
      </c>
    </row>
    <row r="5070" spans="1:5">
      <c r="A5070" s="1309">
        <v>9906</v>
      </c>
      <c r="B5070" s="1309" t="s">
        <v>14391</v>
      </c>
      <c r="C5070" s="1309" t="s">
        <v>758</v>
      </c>
      <c r="D5070" s="1309" t="s">
        <v>9326</v>
      </c>
      <c r="E5070" s="1313">
        <v>9.59</v>
      </c>
    </row>
    <row r="5071" spans="1:5">
      <c r="A5071" s="1309">
        <v>9895</v>
      </c>
      <c r="B5071" s="1309" t="s">
        <v>14392</v>
      </c>
      <c r="C5071" s="1309" t="s">
        <v>758</v>
      </c>
      <c r="D5071" s="1309" t="s">
        <v>9326</v>
      </c>
      <c r="E5071" s="1313">
        <v>15.74</v>
      </c>
    </row>
    <row r="5072" spans="1:5">
      <c r="A5072" s="1309">
        <v>9894</v>
      </c>
      <c r="B5072" s="1309" t="s">
        <v>14393</v>
      </c>
      <c r="C5072" s="1309" t="s">
        <v>758</v>
      </c>
      <c r="D5072" s="1309" t="s">
        <v>9326</v>
      </c>
      <c r="E5072" s="1313">
        <v>30.67</v>
      </c>
    </row>
    <row r="5073" spans="1:5">
      <c r="A5073" s="1309">
        <v>9897</v>
      </c>
      <c r="B5073" s="1309" t="s">
        <v>14394</v>
      </c>
      <c r="C5073" s="1309" t="s">
        <v>758</v>
      </c>
      <c r="D5073" s="1309" t="s">
        <v>9326</v>
      </c>
      <c r="E5073" s="1313">
        <v>33.200000000000003</v>
      </c>
    </row>
    <row r="5074" spans="1:5">
      <c r="A5074" s="1309">
        <v>9910</v>
      </c>
      <c r="B5074" s="1309" t="s">
        <v>14395</v>
      </c>
      <c r="C5074" s="1309" t="s">
        <v>758</v>
      </c>
      <c r="D5074" s="1309" t="s">
        <v>9326</v>
      </c>
      <c r="E5074" s="1313">
        <v>83.57</v>
      </c>
    </row>
    <row r="5075" spans="1:5">
      <c r="A5075" s="1309">
        <v>9909</v>
      </c>
      <c r="B5075" s="1309" t="s">
        <v>14396</v>
      </c>
      <c r="C5075" s="1309" t="s">
        <v>758</v>
      </c>
      <c r="D5075" s="1309" t="s">
        <v>9326</v>
      </c>
      <c r="E5075" s="1313">
        <v>168.64</v>
      </c>
    </row>
    <row r="5076" spans="1:5">
      <c r="A5076" s="1309">
        <v>9907</v>
      </c>
      <c r="B5076" s="1309" t="s">
        <v>14397</v>
      </c>
      <c r="C5076" s="1309" t="s">
        <v>758</v>
      </c>
      <c r="D5076" s="1309" t="s">
        <v>9326</v>
      </c>
      <c r="E5076" s="1313">
        <v>259.3</v>
      </c>
    </row>
    <row r="5077" spans="1:5">
      <c r="A5077" s="1309">
        <v>20973</v>
      </c>
      <c r="B5077" s="1309" t="s">
        <v>14398</v>
      </c>
      <c r="C5077" s="1309" t="s">
        <v>758</v>
      </c>
      <c r="D5077" s="1309" t="s">
        <v>9326</v>
      </c>
      <c r="E5077" s="1313">
        <v>91.86</v>
      </c>
    </row>
    <row r="5078" spans="1:5">
      <c r="A5078" s="1309">
        <v>20974</v>
      </c>
      <c r="B5078" s="1309" t="s">
        <v>14399</v>
      </c>
      <c r="C5078" s="1309" t="s">
        <v>758</v>
      </c>
      <c r="D5078" s="1309" t="s">
        <v>9326</v>
      </c>
      <c r="E5078" s="1313">
        <v>131.41999999999999</v>
      </c>
    </row>
    <row r="5079" spans="1:5">
      <c r="A5079" s="1309">
        <v>37989</v>
      </c>
      <c r="B5079" s="1309" t="s">
        <v>14400</v>
      </c>
      <c r="C5079" s="1309" t="s">
        <v>758</v>
      </c>
      <c r="D5079" s="1309" t="s">
        <v>9326</v>
      </c>
      <c r="E5079" s="1313">
        <v>6.82</v>
      </c>
    </row>
    <row r="5080" spans="1:5">
      <c r="A5080" s="1309">
        <v>37990</v>
      </c>
      <c r="B5080" s="1309" t="s">
        <v>14401</v>
      </c>
      <c r="C5080" s="1309" t="s">
        <v>758</v>
      </c>
      <c r="D5080" s="1309" t="s">
        <v>9326</v>
      </c>
      <c r="E5080" s="1313">
        <v>7.93</v>
      </c>
    </row>
    <row r="5081" spans="1:5">
      <c r="A5081" s="1309">
        <v>37991</v>
      </c>
      <c r="B5081" s="1309" t="s">
        <v>14402</v>
      </c>
      <c r="C5081" s="1309" t="s">
        <v>758</v>
      </c>
      <c r="D5081" s="1309" t="s">
        <v>9326</v>
      </c>
      <c r="E5081" s="1313">
        <v>12.54</v>
      </c>
    </row>
    <row r="5082" spans="1:5">
      <c r="A5082" s="1309">
        <v>37992</v>
      </c>
      <c r="B5082" s="1309" t="s">
        <v>14403</v>
      </c>
      <c r="C5082" s="1309" t="s">
        <v>758</v>
      </c>
      <c r="D5082" s="1309" t="s">
        <v>9326</v>
      </c>
      <c r="E5082" s="1313">
        <v>19.16</v>
      </c>
    </row>
    <row r="5083" spans="1:5">
      <c r="A5083" s="1309">
        <v>37993</v>
      </c>
      <c r="B5083" s="1309" t="s">
        <v>14404</v>
      </c>
      <c r="C5083" s="1309" t="s">
        <v>758</v>
      </c>
      <c r="D5083" s="1309" t="s">
        <v>9326</v>
      </c>
      <c r="E5083" s="1313">
        <v>28.43</v>
      </c>
    </row>
    <row r="5084" spans="1:5">
      <c r="A5084" s="1309">
        <v>37994</v>
      </c>
      <c r="B5084" s="1309" t="s">
        <v>14405</v>
      </c>
      <c r="C5084" s="1309" t="s">
        <v>758</v>
      </c>
      <c r="D5084" s="1309" t="s">
        <v>9326</v>
      </c>
      <c r="E5084" s="1313">
        <v>68.33</v>
      </c>
    </row>
    <row r="5085" spans="1:5">
      <c r="A5085" s="1309">
        <v>37995</v>
      </c>
      <c r="B5085" s="1309" t="s">
        <v>14406</v>
      </c>
      <c r="C5085" s="1309" t="s">
        <v>758</v>
      </c>
      <c r="D5085" s="1309" t="s">
        <v>9326</v>
      </c>
      <c r="E5085" s="1313">
        <v>99.18</v>
      </c>
    </row>
    <row r="5086" spans="1:5">
      <c r="A5086" s="1309">
        <v>37996</v>
      </c>
      <c r="B5086" s="1309" t="s">
        <v>14407</v>
      </c>
      <c r="C5086" s="1309" t="s">
        <v>758</v>
      </c>
      <c r="D5086" s="1309" t="s">
        <v>9326</v>
      </c>
      <c r="E5086" s="1313">
        <v>146.22999999999999</v>
      </c>
    </row>
    <row r="5087" spans="1:5">
      <c r="A5087" s="1309">
        <v>13883</v>
      </c>
      <c r="B5087" s="1309" t="s">
        <v>14408</v>
      </c>
      <c r="C5087" s="1309" t="s">
        <v>758</v>
      </c>
      <c r="D5087" s="1309" t="s">
        <v>9340</v>
      </c>
      <c r="E5087" s="1314">
        <v>122695.21</v>
      </c>
    </row>
    <row r="5088" spans="1:5">
      <c r="A5088" s="1309">
        <v>38604</v>
      </c>
      <c r="B5088" s="1309" t="s">
        <v>14409</v>
      </c>
      <c r="C5088" s="1309" t="s">
        <v>758</v>
      </c>
      <c r="D5088" s="1309" t="s">
        <v>9340</v>
      </c>
      <c r="E5088" s="1314">
        <v>152815.25</v>
      </c>
    </row>
    <row r="5089" spans="1:5">
      <c r="A5089" s="1309">
        <v>10601</v>
      </c>
      <c r="B5089" s="1309" t="s">
        <v>14410</v>
      </c>
      <c r="C5089" s="1309" t="s">
        <v>758</v>
      </c>
      <c r="D5089" s="1309" t="s">
        <v>9340</v>
      </c>
      <c r="E5089" s="1314">
        <v>2972561.5</v>
      </c>
    </row>
    <row r="5090" spans="1:5">
      <c r="A5090" s="1309">
        <v>26034</v>
      </c>
      <c r="B5090" s="1309" t="s">
        <v>14411</v>
      </c>
      <c r="C5090" s="1309" t="s">
        <v>758</v>
      </c>
      <c r="D5090" s="1309" t="s">
        <v>9340</v>
      </c>
      <c r="E5090" s="1314">
        <v>7826649.5300000003</v>
      </c>
    </row>
    <row r="5091" spans="1:5">
      <c r="A5091" s="1309">
        <v>13894</v>
      </c>
      <c r="B5091" s="1309" t="s">
        <v>14412</v>
      </c>
      <c r="C5091" s="1309" t="s">
        <v>758</v>
      </c>
      <c r="D5091" s="1309" t="s">
        <v>9340</v>
      </c>
      <c r="E5091" s="1314">
        <v>392649.25</v>
      </c>
    </row>
    <row r="5092" spans="1:5">
      <c r="A5092" s="1309">
        <v>13895</v>
      </c>
      <c r="B5092" s="1309" t="s">
        <v>14413</v>
      </c>
      <c r="C5092" s="1309" t="s">
        <v>758</v>
      </c>
      <c r="D5092" s="1309" t="s">
        <v>9340</v>
      </c>
      <c r="E5092" s="1314">
        <v>527982.35</v>
      </c>
    </row>
    <row r="5093" spans="1:5">
      <c r="A5093" s="1309">
        <v>13892</v>
      </c>
      <c r="B5093" s="1309" t="s">
        <v>14414</v>
      </c>
      <c r="C5093" s="1309" t="s">
        <v>758</v>
      </c>
      <c r="D5093" s="1309" t="s">
        <v>9340</v>
      </c>
      <c r="E5093" s="1314">
        <v>647029.46</v>
      </c>
    </row>
    <row r="5094" spans="1:5">
      <c r="A5094" s="1309">
        <v>9914</v>
      </c>
      <c r="B5094" s="1309" t="s">
        <v>14415</v>
      </c>
      <c r="C5094" s="1309" t="s">
        <v>758</v>
      </c>
      <c r="D5094" s="1309" t="s">
        <v>9340</v>
      </c>
      <c r="E5094" s="1314">
        <v>700000</v>
      </c>
    </row>
    <row r="5095" spans="1:5">
      <c r="A5095" s="1309">
        <v>36485</v>
      </c>
      <c r="B5095" s="1309" t="s">
        <v>14416</v>
      </c>
      <c r="C5095" s="1309" t="s">
        <v>758</v>
      </c>
      <c r="D5095" s="1309" t="s">
        <v>9340</v>
      </c>
      <c r="E5095" s="1314">
        <v>629775.55000000005</v>
      </c>
    </row>
    <row r="5096" spans="1:5">
      <c r="A5096" s="1309">
        <v>9912</v>
      </c>
      <c r="B5096" s="1309" t="s">
        <v>14417</v>
      </c>
      <c r="C5096" s="1309" t="s">
        <v>758</v>
      </c>
      <c r="D5096" s="1309" t="s">
        <v>9340</v>
      </c>
      <c r="E5096" s="1314">
        <v>2420000</v>
      </c>
    </row>
    <row r="5097" spans="1:5">
      <c r="A5097" s="1309">
        <v>9921</v>
      </c>
      <c r="B5097" s="1309" t="s">
        <v>14418</v>
      </c>
      <c r="C5097" s="1309" t="s">
        <v>758</v>
      </c>
      <c r="D5097" s="1309" t="s">
        <v>9340</v>
      </c>
      <c r="E5097" s="1314">
        <v>1248350.46</v>
      </c>
    </row>
    <row r="5098" spans="1:5">
      <c r="A5098" s="1309">
        <v>21112</v>
      </c>
      <c r="B5098" s="1309" t="s">
        <v>14419</v>
      </c>
      <c r="C5098" s="1309" t="s">
        <v>758</v>
      </c>
      <c r="D5098" s="1309" t="s">
        <v>9326</v>
      </c>
      <c r="E5098" s="1313">
        <v>210.85</v>
      </c>
    </row>
    <row r="5099" spans="1:5">
      <c r="A5099" s="1309">
        <v>10228</v>
      </c>
      <c r="B5099" s="1309" t="s">
        <v>14420</v>
      </c>
      <c r="C5099" s="1309" t="s">
        <v>758</v>
      </c>
      <c r="D5099" s="1309" t="s">
        <v>9330</v>
      </c>
      <c r="E5099" s="1313">
        <v>244.95</v>
      </c>
    </row>
    <row r="5100" spans="1:5">
      <c r="A5100" s="1309">
        <v>11781</v>
      </c>
      <c r="B5100" s="1309" t="s">
        <v>14421</v>
      </c>
      <c r="C5100" s="1309" t="s">
        <v>758</v>
      </c>
      <c r="D5100" s="1309" t="s">
        <v>9326</v>
      </c>
      <c r="E5100" s="1313">
        <v>198.44</v>
      </c>
    </row>
    <row r="5101" spans="1:5">
      <c r="A5101" s="1309">
        <v>37588</v>
      </c>
      <c r="B5101" s="1309" t="s">
        <v>14422</v>
      </c>
      <c r="C5101" s="1309" t="s">
        <v>758</v>
      </c>
      <c r="D5101" s="1309" t="s">
        <v>9326</v>
      </c>
      <c r="E5101" s="1313">
        <v>51.26</v>
      </c>
    </row>
    <row r="5102" spans="1:5">
      <c r="A5102" s="1309">
        <v>11746</v>
      </c>
      <c r="B5102" s="1309" t="s">
        <v>14423</v>
      </c>
      <c r="C5102" s="1309" t="s">
        <v>758</v>
      </c>
      <c r="D5102" s="1309" t="s">
        <v>9326</v>
      </c>
      <c r="E5102" s="1313">
        <v>63.45</v>
      </c>
    </row>
    <row r="5103" spans="1:5">
      <c r="A5103" s="1309">
        <v>11751</v>
      </c>
      <c r="B5103" s="1309" t="s">
        <v>14424</v>
      </c>
      <c r="C5103" s="1309" t="s">
        <v>758</v>
      </c>
      <c r="D5103" s="1309" t="s">
        <v>9326</v>
      </c>
      <c r="E5103" s="1313">
        <v>113.96</v>
      </c>
    </row>
    <row r="5104" spans="1:5">
      <c r="A5104" s="1309">
        <v>11750</v>
      </c>
      <c r="B5104" s="1309" t="s">
        <v>14425</v>
      </c>
      <c r="C5104" s="1309" t="s">
        <v>758</v>
      </c>
      <c r="D5104" s="1309" t="s">
        <v>9326</v>
      </c>
      <c r="E5104" s="1313">
        <v>94.57</v>
      </c>
    </row>
    <row r="5105" spans="1:5">
      <c r="A5105" s="1309">
        <v>11748</v>
      </c>
      <c r="B5105" s="1309" t="s">
        <v>14426</v>
      </c>
      <c r="C5105" s="1309" t="s">
        <v>758</v>
      </c>
      <c r="D5105" s="1309" t="s">
        <v>9326</v>
      </c>
      <c r="E5105" s="1313">
        <v>40.72</v>
      </c>
    </row>
    <row r="5106" spans="1:5">
      <c r="A5106" s="1309">
        <v>11747</v>
      </c>
      <c r="B5106" s="1309" t="s">
        <v>14427</v>
      </c>
      <c r="C5106" s="1309" t="s">
        <v>758</v>
      </c>
      <c r="D5106" s="1309" t="s">
        <v>9326</v>
      </c>
      <c r="E5106" s="1313">
        <v>175.73</v>
      </c>
    </row>
    <row r="5107" spans="1:5">
      <c r="A5107" s="1309">
        <v>11749</v>
      </c>
      <c r="B5107" s="1309" t="s">
        <v>14428</v>
      </c>
      <c r="C5107" s="1309" t="s">
        <v>758</v>
      </c>
      <c r="D5107" s="1309" t="s">
        <v>9326</v>
      </c>
      <c r="E5107" s="1313">
        <v>47</v>
      </c>
    </row>
    <row r="5108" spans="1:5">
      <c r="A5108" s="1309">
        <v>10236</v>
      </c>
      <c r="B5108" s="1309" t="s">
        <v>14429</v>
      </c>
      <c r="C5108" s="1309" t="s">
        <v>758</v>
      </c>
      <c r="D5108" s="1309" t="s">
        <v>9340</v>
      </c>
      <c r="E5108" s="1313">
        <v>109.99</v>
      </c>
    </row>
    <row r="5109" spans="1:5">
      <c r="A5109" s="1309">
        <v>10233</v>
      </c>
      <c r="B5109" s="1309" t="s">
        <v>14430</v>
      </c>
      <c r="C5109" s="1309" t="s">
        <v>758</v>
      </c>
      <c r="D5109" s="1309" t="s">
        <v>9340</v>
      </c>
      <c r="E5109" s="1313">
        <v>103.07</v>
      </c>
    </row>
    <row r="5110" spans="1:5">
      <c r="A5110" s="1309">
        <v>10234</v>
      </c>
      <c r="B5110" s="1309" t="s">
        <v>14431</v>
      </c>
      <c r="C5110" s="1309" t="s">
        <v>758</v>
      </c>
      <c r="D5110" s="1309" t="s">
        <v>9340</v>
      </c>
      <c r="E5110" s="1313">
        <v>64.930000000000007</v>
      </c>
    </row>
    <row r="5111" spans="1:5">
      <c r="A5111" s="1309">
        <v>10231</v>
      </c>
      <c r="B5111" s="1309" t="s">
        <v>14432</v>
      </c>
      <c r="C5111" s="1309" t="s">
        <v>758</v>
      </c>
      <c r="D5111" s="1309" t="s">
        <v>9340</v>
      </c>
      <c r="E5111" s="1313">
        <v>297.74</v>
      </c>
    </row>
    <row r="5112" spans="1:5">
      <c r="A5112" s="1309">
        <v>10232</v>
      </c>
      <c r="B5112" s="1309" t="s">
        <v>14433</v>
      </c>
      <c r="C5112" s="1309" t="s">
        <v>758</v>
      </c>
      <c r="D5112" s="1309" t="s">
        <v>9340</v>
      </c>
      <c r="E5112" s="1313">
        <v>166.61</v>
      </c>
    </row>
    <row r="5113" spans="1:5">
      <c r="A5113" s="1309">
        <v>10229</v>
      </c>
      <c r="B5113" s="1309" t="s">
        <v>14434</v>
      </c>
      <c r="C5113" s="1309" t="s">
        <v>758</v>
      </c>
      <c r="D5113" s="1309" t="s">
        <v>9340</v>
      </c>
      <c r="E5113" s="1313">
        <v>58.72</v>
      </c>
    </row>
    <row r="5114" spans="1:5">
      <c r="A5114" s="1309">
        <v>10235</v>
      </c>
      <c r="B5114" s="1309" t="s">
        <v>14435</v>
      </c>
      <c r="C5114" s="1309" t="s">
        <v>758</v>
      </c>
      <c r="D5114" s="1309" t="s">
        <v>9340</v>
      </c>
      <c r="E5114" s="1313">
        <v>408.17</v>
      </c>
    </row>
    <row r="5115" spans="1:5">
      <c r="A5115" s="1309">
        <v>10230</v>
      </c>
      <c r="B5115" s="1309" t="s">
        <v>14436</v>
      </c>
      <c r="C5115" s="1309" t="s">
        <v>758</v>
      </c>
      <c r="D5115" s="1309" t="s">
        <v>9340</v>
      </c>
      <c r="E5115" s="1313">
        <v>718.35</v>
      </c>
    </row>
    <row r="5116" spans="1:5">
      <c r="A5116" s="1309">
        <v>10409</v>
      </c>
      <c r="B5116" s="1309" t="s">
        <v>14437</v>
      </c>
      <c r="C5116" s="1309" t="s">
        <v>758</v>
      </c>
      <c r="D5116" s="1309" t="s">
        <v>9340</v>
      </c>
      <c r="E5116" s="1313">
        <v>213.41</v>
      </c>
    </row>
    <row r="5117" spans="1:5">
      <c r="A5117" s="1309">
        <v>10411</v>
      </c>
      <c r="B5117" s="1309" t="s">
        <v>14438</v>
      </c>
      <c r="C5117" s="1309" t="s">
        <v>758</v>
      </c>
      <c r="D5117" s="1309" t="s">
        <v>9340</v>
      </c>
      <c r="E5117" s="1313">
        <v>190.96</v>
      </c>
    </row>
    <row r="5118" spans="1:5">
      <c r="A5118" s="1309">
        <v>10404</v>
      </c>
      <c r="B5118" s="1309" t="s">
        <v>14439</v>
      </c>
      <c r="C5118" s="1309" t="s">
        <v>758</v>
      </c>
      <c r="D5118" s="1309" t="s">
        <v>9340</v>
      </c>
      <c r="E5118" s="1313">
        <v>77.44</v>
      </c>
    </row>
    <row r="5119" spans="1:5">
      <c r="A5119" s="1309">
        <v>10410</v>
      </c>
      <c r="B5119" s="1309" t="s">
        <v>14440</v>
      </c>
      <c r="C5119" s="1309" t="s">
        <v>758</v>
      </c>
      <c r="D5119" s="1309" t="s">
        <v>9340</v>
      </c>
      <c r="E5119" s="1313">
        <v>127.56</v>
      </c>
    </row>
    <row r="5120" spans="1:5">
      <c r="A5120" s="1309">
        <v>10405</v>
      </c>
      <c r="B5120" s="1309" t="s">
        <v>14441</v>
      </c>
      <c r="C5120" s="1309" t="s">
        <v>758</v>
      </c>
      <c r="D5120" s="1309" t="s">
        <v>9340</v>
      </c>
      <c r="E5120" s="1313">
        <v>427.57</v>
      </c>
    </row>
    <row r="5121" spans="1:5">
      <c r="A5121" s="1309">
        <v>10408</v>
      </c>
      <c r="B5121" s="1309" t="s">
        <v>14442</v>
      </c>
      <c r="C5121" s="1309" t="s">
        <v>758</v>
      </c>
      <c r="D5121" s="1309" t="s">
        <v>9340</v>
      </c>
      <c r="E5121" s="1313">
        <v>298.99</v>
      </c>
    </row>
    <row r="5122" spans="1:5">
      <c r="A5122" s="1309">
        <v>10412</v>
      </c>
      <c r="B5122" s="1309" t="s">
        <v>14443</v>
      </c>
      <c r="C5122" s="1309" t="s">
        <v>758</v>
      </c>
      <c r="D5122" s="1309" t="s">
        <v>9340</v>
      </c>
      <c r="E5122" s="1313">
        <v>93.85</v>
      </c>
    </row>
    <row r="5123" spans="1:5">
      <c r="A5123" s="1309">
        <v>10406</v>
      </c>
      <c r="B5123" s="1309" t="s">
        <v>14444</v>
      </c>
      <c r="C5123" s="1309" t="s">
        <v>758</v>
      </c>
      <c r="D5123" s="1309" t="s">
        <v>9340</v>
      </c>
      <c r="E5123" s="1313">
        <v>590.55999999999995</v>
      </c>
    </row>
    <row r="5124" spans="1:5">
      <c r="A5124" s="1309">
        <v>10407</v>
      </c>
      <c r="B5124" s="1309" t="s">
        <v>14445</v>
      </c>
      <c r="C5124" s="1309" t="s">
        <v>758</v>
      </c>
      <c r="D5124" s="1309" t="s">
        <v>9340</v>
      </c>
      <c r="E5124" s="1313">
        <v>915.97</v>
      </c>
    </row>
    <row r="5125" spans="1:5">
      <c r="A5125" s="1309">
        <v>10416</v>
      </c>
      <c r="B5125" s="1309" t="s">
        <v>14446</v>
      </c>
      <c r="C5125" s="1309" t="s">
        <v>758</v>
      </c>
      <c r="D5125" s="1309" t="s">
        <v>9340</v>
      </c>
      <c r="E5125" s="1313">
        <v>113.61</v>
      </c>
    </row>
    <row r="5126" spans="1:5">
      <c r="A5126" s="1309">
        <v>10419</v>
      </c>
      <c r="B5126" s="1309" t="s">
        <v>14447</v>
      </c>
      <c r="C5126" s="1309" t="s">
        <v>758</v>
      </c>
      <c r="D5126" s="1309" t="s">
        <v>9340</v>
      </c>
      <c r="E5126" s="1313">
        <v>98.62</v>
      </c>
    </row>
    <row r="5127" spans="1:5">
      <c r="A5127" s="1309">
        <v>21092</v>
      </c>
      <c r="B5127" s="1309" t="s">
        <v>14448</v>
      </c>
      <c r="C5127" s="1309" t="s">
        <v>758</v>
      </c>
      <c r="D5127" s="1309" t="s">
        <v>9340</v>
      </c>
      <c r="E5127" s="1313">
        <v>56.38</v>
      </c>
    </row>
    <row r="5128" spans="1:5">
      <c r="A5128" s="1309">
        <v>10418</v>
      </c>
      <c r="B5128" s="1309" t="s">
        <v>14449</v>
      </c>
      <c r="C5128" s="1309" t="s">
        <v>758</v>
      </c>
      <c r="D5128" s="1309" t="s">
        <v>9340</v>
      </c>
      <c r="E5128" s="1313">
        <v>65.73</v>
      </c>
    </row>
    <row r="5129" spans="1:5">
      <c r="A5129" s="1309">
        <v>12657</v>
      </c>
      <c r="B5129" s="1309" t="s">
        <v>14450</v>
      </c>
      <c r="C5129" s="1309" t="s">
        <v>758</v>
      </c>
      <c r="D5129" s="1309" t="s">
        <v>9340</v>
      </c>
      <c r="E5129" s="1313">
        <v>265.27</v>
      </c>
    </row>
    <row r="5130" spans="1:5">
      <c r="A5130" s="1309">
        <v>10417</v>
      </c>
      <c r="B5130" s="1309" t="s">
        <v>14451</v>
      </c>
      <c r="C5130" s="1309" t="s">
        <v>758</v>
      </c>
      <c r="D5130" s="1309" t="s">
        <v>9340</v>
      </c>
      <c r="E5130" s="1313">
        <v>165.54</v>
      </c>
    </row>
    <row r="5131" spans="1:5">
      <c r="A5131" s="1309">
        <v>10413</v>
      </c>
      <c r="B5131" s="1309" t="s">
        <v>14452</v>
      </c>
      <c r="C5131" s="1309" t="s">
        <v>758</v>
      </c>
      <c r="D5131" s="1309" t="s">
        <v>9340</v>
      </c>
      <c r="E5131" s="1313">
        <v>60.16</v>
      </c>
    </row>
    <row r="5132" spans="1:5">
      <c r="A5132" s="1309">
        <v>10414</v>
      </c>
      <c r="B5132" s="1309" t="s">
        <v>14453</v>
      </c>
      <c r="C5132" s="1309" t="s">
        <v>758</v>
      </c>
      <c r="D5132" s="1309" t="s">
        <v>9340</v>
      </c>
      <c r="E5132" s="1313">
        <v>362.24</v>
      </c>
    </row>
    <row r="5133" spans="1:5">
      <c r="A5133" s="1309">
        <v>10415</v>
      </c>
      <c r="B5133" s="1309" t="s">
        <v>14454</v>
      </c>
      <c r="C5133" s="1309" t="s">
        <v>758</v>
      </c>
      <c r="D5133" s="1309" t="s">
        <v>9340</v>
      </c>
      <c r="E5133" s="1313">
        <v>628.69000000000005</v>
      </c>
    </row>
    <row r="5134" spans="1:5">
      <c r="A5134" s="1309">
        <v>38643</v>
      </c>
      <c r="B5134" s="1309" t="s">
        <v>14455</v>
      </c>
      <c r="C5134" s="1309" t="s">
        <v>758</v>
      </c>
      <c r="D5134" s="1309" t="s">
        <v>9326</v>
      </c>
      <c r="E5134" s="1313">
        <v>40.729999999999997</v>
      </c>
    </row>
    <row r="5135" spans="1:5">
      <c r="A5135" s="1309">
        <v>6157</v>
      </c>
      <c r="B5135" s="1309" t="s">
        <v>14456</v>
      </c>
      <c r="C5135" s="1309" t="s">
        <v>758</v>
      </c>
      <c r="D5135" s="1309" t="s">
        <v>9326</v>
      </c>
      <c r="E5135" s="1313">
        <v>55.65</v>
      </c>
    </row>
    <row r="5136" spans="1:5">
      <c r="A5136" s="1309">
        <v>6152</v>
      </c>
      <c r="B5136" s="1309" t="s">
        <v>14457</v>
      </c>
      <c r="C5136" s="1309" t="s">
        <v>758</v>
      </c>
      <c r="D5136" s="1309" t="s">
        <v>9326</v>
      </c>
      <c r="E5136" s="1313">
        <v>3.43</v>
      </c>
    </row>
    <row r="5137" spans="1:5">
      <c r="A5137" s="1309">
        <v>6158</v>
      </c>
      <c r="B5137" s="1309" t="s">
        <v>14458</v>
      </c>
      <c r="C5137" s="1309" t="s">
        <v>758</v>
      </c>
      <c r="D5137" s="1309" t="s">
        <v>9326</v>
      </c>
      <c r="E5137" s="1313">
        <v>4.1399999999999997</v>
      </c>
    </row>
    <row r="5138" spans="1:5">
      <c r="A5138" s="1309">
        <v>6153</v>
      </c>
      <c r="B5138" s="1309" t="s">
        <v>14459</v>
      </c>
      <c r="C5138" s="1309" t="s">
        <v>758</v>
      </c>
      <c r="D5138" s="1309" t="s">
        <v>9326</v>
      </c>
      <c r="E5138" s="1313">
        <v>3.22</v>
      </c>
    </row>
    <row r="5139" spans="1:5">
      <c r="A5139" s="1309">
        <v>6156</v>
      </c>
      <c r="B5139" s="1309" t="s">
        <v>14460</v>
      </c>
      <c r="C5139" s="1309" t="s">
        <v>758</v>
      </c>
      <c r="D5139" s="1309" t="s">
        <v>9326</v>
      </c>
      <c r="E5139" s="1313">
        <v>4.09</v>
      </c>
    </row>
    <row r="5140" spans="1:5">
      <c r="A5140" s="1309">
        <v>6154</v>
      </c>
      <c r="B5140" s="1309" t="s">
        <v>14461</v>
      </c>
      <c r="C5140" s="1309" t="s">
        <v>758</v>
      </c>
      <c r="D5140" s="1309" t="s">
        <v>9326</v>
      </c>
      <c r="E5140" s="1313">
        <v>7.7</v>
      </c>
    </row>
    <row r="5141" spans="1:5">
      <c r="A5141" s="1309">
        <v>6155</v>
      </c>
      <c r="B5141" s="1309" t="s">
        <v>14462</v>
      </c>
      <c r="C5141" s="1309" t="s">
        <v>758</v>
      </c>
      <c r="D5141" s="1309" t="s">
        <v>9326</v>
      </c>
      <c r="E5141" s="1313">
        <v>15.92</v>
      </c>
    </row>
    <row r="5142" spans="1:5">
      <c r="A5142" s="1309">
        <v>43595</v>
      </c>
      <c r="B5142" s="1309" t="s">
        <v>14463</v>
      </c>
      <c r="C5142" s="1309" t="s">
        <v>758</v>
      </c>
      <c r="D5142" s="1309" t="s">
        <v>9326</v>
      </c>
      <c r="E5142" s="1313">
        <v>17.59</v>
      </c>
    </row>
    <row r="5143" spans="1:5">
      <c r="A5143" s="1309">
        <v>43596</v>
      </c>
      <c r="B5143" s="1309" t="s">
        <v>14464</v>
      </c>
      <c r="C5143" s="1309" t="s">
        <v>758</v>
      </c>
      <c r="D5143" s="1309" t="s">
        <v>9326</v>
      </c>
      <c r="E5143" s="1313">
        <v>20.329999999999998</v>
      </c>
    </row>
    <row r="5144" spans="1:5">
      <c r="A5144" s="1309">
        <v>38108</v>
      </c>
      <c r="B5144" s="1309" t="s">
        <v>14465</v>
      </c>
      <c r="C5144" s="1309" t="s">
        <v>758</v>
      </c>
      <c r="D5144" s="1309" t="s">
        <v>9326</v>
      </c>
      <c r="E5144" s="1313">
        <v>46.35</v>
      </c>
    </row>
    <row r="5145" spans="1:5">
      <c r="A5145" s="1309">
        <v>38087</v>
      </c>
      <c r="B5145" s="1309" t="s">
        <v>14466</v>
      </c>
      <c r="C5145" s="1309" t="s">
        <v>758</v>
      </c>
      <c r="D5145" s="1309" t="s">
        <v>9326</v>
      </c>
      <c r="E5145" s="1313">
        <v>59.61</v>
      </c>
    </row>
    <row r="5146" spans="1:5">
      <c r="A5146" s="1309">
        <v>38109</v>
      </c>
      <c r="B5146" s="1309" t="s">
        <v>14467</v>
      </c>
      <c r="C5146" s="1309" t="s">
        <v>758</v>
      </c>
      <c r="D5146" s="1309" t="s">
        <v>9326</v>
      </c>
      <c r="E5146" s="1313">
        <v>74.08</v>
      </c>
    </row>
    <row r="5147" spans="1:5">
      <c r="A5147" s="1309">
        <v>38088</v>
      </c>
      <c r="B5147" s="1309" t="s">
        <v>14468</v>
      </c>
      <c r="C5147" s="1309" t="s">
        <v>758</v>
      </c>
      <c r="D5147" s="1309" t="s">
        <v>9326</v>
      </c>
      <c r="E5147" s="1313">
        <v>77.89</v>
      </c>
    </row>
    <row r="5148" spans="1:5">
      <c r="A5148" s="1309">
        <v>38110</v>
      </c>
      <c r="B5148" s="1309" t="s">
        <v>14469</v>
      </c>
      <c r="C5148" s="1309" t="s">
        <v>758</v>
      </c>
      <c r="D5148" s="1309" t="s">
        <v>9326</v>
      </c>
      <c r="E5148" s="1313">
        <v>28.49</v>
      </c>
    </row>
    <row r="5149" spans="1:5">
      <c r="A5149" s="1309">
        <v>38089</v>
      </c>
      <c r="B5149" s="1309" t="s">
        <v>14470</v>
      </c>
      <c r="C5149" s="1309" t="s">
        <v>758</v>
      </c>
      <c r="D5149" s="1309" t="s">
        <v>9326</v>
      </c>
      <c r="E5149" s="1313">
        <v>49.65</v>
      </c>
    </row>
    <row r="5150" spans="1:5">
      <c r="A5150" s="1309">
        <v>38111</v>
      </c>
      <c r="B5150" s="1309" t="s">
        <v>14471</v>
      </c>
      <c r="C5150" s="1309" t="s">
        <v>758</v>
      </c>
      <c r="D5150" s="1309" t="s">
        <v>9326</v>
      </c>
      <c r="E5150" s="1313">
        <v>31.87</v>
      </c>
    </row>
    <row r="5151" spans="1:5">
      <c r="A5151" s="1309">
        <v>38090</v>
      </c>
      <c r="B5151" s="1309" t="s">
        <v>14472</v>
      </c>
      <c r="C5151" s="1309" t="s">
        <v>758</v>
      </c>
      <c r="D5151" s="1309" t="s">
        <v>9326</v>
      </c>
      <c r="E5151" s="1313">
        <v>51.32</v>
      </c>
    </row>
    <row r="5152" spans="1:5">
      <c r="A5152" s="1309">
        <v>13726</v>
      </c>
      <c r="B5152" s="1309" t="s">
        <v>14473</v>
      </c>
      <c r="C5152" s="1309" t="s">
        <v>758</v>
      </c>
      <c r="D5152" s="1309" t="s">
        <v>9340</v>
      </c>
      <c r="E5152" s="1314">
        <v>79770.399999999994</v>
      </c>
    </row>
    <row r="5153" spans="1:5">
      <c r="A5153" s="1309">
        <v>38400</v>
      </c>
      <c r="B5153" s="1309" t="s">
        <v>14474</v>
      </c>
      <c r="C5153" s="1309" t="s">
        <v>758</v>
      </c>
      <c r="D5153" s="1309" t="s">
        <v>9326</v>
      </c>
      <c r="E5153" s="1313">
        <v>19.18</v>
      </c>
    </row>
    <row r="5154" spans="1:5">
      <c r="A5154" s="1309">
        <v>12627</v>
      </c>
      <c r="B5154" s="1309" t="s">
        <v>14475</v>
      </c>
      <c r="C5154" s="1309" t="s">
        <v>758</v>
      </c>
      <c r="D5154" s="1309" t="s">
        <v>9340</v>
      </c>
      <c r="E5154" s="1313">
        <v>0.52</v>
      </c>
    </row>
    <row r="5155" spans="1:5">
      <c r="A5155" s="1309">
        <v>39996</v>
      </c>
      <c r="B5155" s="1309" t="s">
        <v>14476</v>
      </c>
      <c r="C5155" s="1309" t="s">
        <v>689</v>
      </c>
      <c r="D5155" s="1309" t="s">
        <v>9326</v>
      </c>
      <c r="E5155" s="1313">
        <v>4.05</v>
      </c>
    </row>
    <row r="5156" spans="1:5">
      <c r="A5156" s="1309">
        <v>10478</v>
      </c>
      <c r="B5156" s="1309" t="s">
        <v>14477</v>
      </c>
      <c r="C5156" s="1309" t="s">
        <v>9346</v>
      </c>
      <c r="D5156" s="1309" t="s">
        <v>9326</v>
      </c>
      <c r="E5156" s="1313">
        <v>34.32</v>
      </c>
    </row>
    <row r="5157" spans="1:5">
      <c r="A5157" s="1309">
        <v>10475</v>
      </c>
      <c r="B5157" s="1309" t="s">
        <v>14478</v>
      </c>
      <c r="C5157" s="1309" t="s">
        <v>9346</v>
      </c>
      <c r="D5157" s="1309" t="s">
        <v>9326</v>
      </c>
      <c r="E5157" s="1313">
        <v>30.19</v>
      </c>
    </row>
    <row r="5158" spans="1:5">
      <c r="A5158" s="1309">
        <v>10481</v>
      </c>
      <c r="B5158" s="1309" t="s">
        <v>14479</v>
      </c>
      <c r="C5158" s="1309" t="s">
        <v>9346</v>
      </c>
      <c r="D5158" s="1309" t="s">
        <v>9326</v>
      </c>
      <c r="E5158" s="1313">
        <v>32.93</v>
      </c>
    </row>
    <row r="5159" spans="1:5">
      <c r="A5159" s="1309">
        <v>4031</v>
      </c>
      <c r="B5159" s="1309" t="s">
        <v>14480</v>
      </c>
      <c r="C5159" s="1309" t="s">
        <v>819</v>
      </c>
      <c r="D5159" s="1309" t="s">
        <v>9326</v>
      </c>
      <c r="E5159" s="1313">
        <v>25.59</v>
      </c>
    </row>
    <row r="5160" spans="1:5">
      <c r="A5160" s="1309">
        <v>4030</v>
      </c>
      <c r="B5160" s="1309" t="s">
        <v>14481</v>
      </c>
      <c r="C5160" s="1309" t="s">
        <v>819</v>
      </c>
      <c r="D5160" s="1309" t="s">
        <v>9326</v>
      </c>
      <c r="E5160" s="1313">
        <v>5.44</v>
      </c>
    </row>
    <row r="5161" spans="1:5">
      <c r="A5161" s="1309">
        <v>39399</v>
      </c>
      <c r="B5161" s="1309" t="s">
        <v>14482</v>
      </c>
      <c r="C5161" s="1309" t="s">
        <v>758</v>
      </c>
      <c r="D5161" s="1309" t="s">
        <v>9340</v>
      </c>
      <c r="E5161" s="1314">
        <v>1105.52</v>
      </c>
    </row>
    <row r="5162" spans="1:5">
      <c r="A5162" s="1309">
        <v>39400</v>
      </c>
      <c r="B5162" s="1309" t="s">
        <v>14483</v>
      </c>
      <c r="C5162" s="1309" t="s">
        <v>758</v>
      </c>
      <c r="D5162" s="1309" t="s">
        <v>9340</v>
      </c>
      <c r="E5162" s="1314">
        <v>1201.6500000000001</v>
      </c>
    </row>
    <row r="5163" spans="1:5">
      <c r="A5163" s="1309">
        <v>39401</v>
      </c>
      <c r="B5163" s="1309" t="s">
        <v>14484</v>
      </c>
      <c r="C5163" s="1309" t="s">
        <v>758</v>
      </c>
      <c r="D5163" s="1309" t="s">
        <v>9340</v>
      </c>
      <c r="E5163" s="1314">
        <v>1347.97</v>
      </c>
    </row>
    <row r="5164" spans="1:5">
      <c r="A5164" s="1309">
        <v>11652</v>
      </c>
      <c r="B5164" s="1309" t="s">
        <v>14485</v>
      </c>
      <c r="C5164" s="1309" t="s">
        <v>758</v>
      </c>
      <c r="D5164" s="1309" t="s">
        <v>9340</v>
      </c>
      <c r="E5164" s="1314">
        <v>2900</v>
      </c>
    </row>
    <row r="5165" spans="1:5">
      <c r="A5165" s="1309">
        <v>13896</v>
      </c>
      <c r="B5165" s="1309" t="s">
        <v>14486</v>
      </c>
      <c r="C5165" s="1309" t="s">
        <v>758</v>
      </c>
      <c r="D5165" s="1309" t="s">
        <v>9340</v>
      </c>
      <c r="E5165" s="1314">
        <v>2601.5500000000002</v>
      </c>
    </row>
    <row r="5166" spans="1:5">
      <c r="A5166" s="1309">
        <v>13475</v>
      </c>
      <c r="B5166" s="1309" t="s">
        <v>14487</v>
      </c>
      <c r="C5166" s="1309" t="s">
        <v>758</v>
      </c>
      <c r="D5166" s="1309" t="s">
        <v>9340</v>
      </c>
      <c r="E5166" s="1314">
        <v>3169</v>
      </c>
    </row>
    <row r="5167" spans="1:5">
      <c r="A5167" s="1309">
        <v>25971</v>
      </c>
      <c r="B5167" s="1309" t="s">
        <v>14488</v>
      </c>
      <c r="C5167" s="1309" t="s">
        <v>758</v>
      </c>
      <c r="D5167" s="1309" t="s">
        <v>9340</v>
      </c>
      <c r="E5167" s="1314">
        <v>4382347.25</v>
      </c>
    </row>
    <row r="5168" spans="1:5">
      <c r="A5168" s="1309">
        <v>25970</v>
      </c>
      <c r="B5168" s="1309" t="s">
        <v>14489</v>
      </c>
      <c r="C5168" s="1309" t="s">
        <v>758</v>
      </c>
      <c r="D5168" s="1309" t="s">
        <v>9340</v>
      </c>
      <c r="E5168" s="1314">
        <v>1844917.33</v>
      </c>
    </row>
    <row r="5169" spans="1:5">
      <c r="A5169" s="1309">
        <v>13476</v>
      </c>
      <c r="B5169" s="1309" t="s">
        <v>14490</v>
      </c>
      <c r="C5169" s="1309" t="s">
        <v>758</v>
      </c>
      <c r="D5169" s="1309" t="s">
        <v>9340</v>
      </c>
      <c r="E5169" s="1314">
        <v>1858286.42</v>
      </c>
    </row>
    <row r="5170" spans="1:5">
      <c r="A5170" s="1309">
        <v>10488</v>
      </c>
      <c r="B5170" s="1309" t="s">
        <v>14491</v>
      </c>
      <c r="C5170" s="1309" t="s">
        <v>758</v>
      </c>
      <c r="D5170" s="1309" t="s">
        <v>9340</v>
      </c>
      <c r="E5170" s="1314">
        <v>2251334</v>
      </c>
    </row>
    <row r="5171" spans="1:5">
      <c r="A5171" s="1309">
        <v>13606</v>
      </c>
      <c r="B5171" s="1309" t="s">
        <v>14492</v>
      </c>
      <c r="C5171" s="1309" t="s">
        <v>758</v>
      </c>
      <c r="D5171" s="1309" t="s">
        <v>9340</v>
      </c>
      <c r="E5171" s="1314">
        <v>1994649.72</v>
      </c>
    </row>
    <row r="5172" spans="1:5">
      <c r="A5172" s="1309">
        <v>10489</v>
      </c>
      <c r="B5172" s="1309" t="s">
        <v>14493</v>
      </c>
      <c r="C5172" s="1309" t="s">
        <v>9513</v>
      </c>
      <c r="D5172" s="1309" t="s">
        <v>9326</v>
      </c>
      <c r="E5172" s="1313">
        <v>15.91</v>
      </c>
    </row>
    <row r="5173" spans="1:5">
      <c r="A5173" s="1309">
        <v>41073</v>
      </c>
      <c r="B5173" s="1309" t="s">
        <v>14494</v>
      </c>
      <c r="C5173" s="1309" t="s">
        <v>730</v>
      </c>
      <c r="D5173" s="1309" t="s">
        <v>9326</v>
      </c>
      <c r="E5173" s="1314">
        <v>2839.68</v>
      </c>
    </row>
    <row r="5174" spans="1:5">
      <c r="A5174" s="1309">
        <v>34391</v>
      </c>
      <c r="B5174" s="1309" t="s">
        <v>14495</v>
      </c>
      <c r="C5174" s="1309" t="s">
        <v>819</v>
      </c>
      <c r="D5174" s="1309" t="s">
        <v>9326</v>
      </c>
      <c r="E5174" s="1313">
        <v>465.89</v>
      </c>
    </row>
    <row r="5175" spans="1:5">
      <c r="A5175" s="1309">
        <v>10496</v>
      </c>
      <c r="B5175" s="1309" t="s">
        <v>14496</v>
      </c>
      <c r="C5175" s="1309" t="s">
        <v>819</v>
      </c>
      <c r="D5175" s="1309" t="s">
        <v>9326</v>
      </c>
      <c r="E5175" s="1313">
        <v>405.55</v>
      </c>
    </row>
    <row r="5176" spans="1:5">
      <c r="A5176" s="1309">
        <v>10497</v>
      </c>
      <c r="B5176" s="1309" t="s">
        <v>14497</v>
      </c>
      <c r="C5176" s="1309" t="s">
        <v>819</v>
      </c>
      <c r="D5176" s="1309" t="s">
        <v>9326</v>
      </c>
      <c r="E5176" s="1314">
        <v>1054.44</v>
      </c>
    </row>
    <row r="5177" spans="1:5">
      <c r="A5177" s="1309">
        <v>10504</v>
      </c>
      <c r="B5177" s="1309" t="s">
        <v>14498</v>
      </c>
      <c r="C5177" s="1309" t="s">
        <v>819</v>
      </c>
      <c r="D5177" s="1309" t="s">
        <v>9326</v>
      </c>
      <c r="E5177" s="1314">
        <v>1232.8800000000001</v>
      </c>
    </row>
    <row r="5178" spans="1:5">
      <c r="A5178" s="1309">
        <v>34390</v>
      </c>
      <c r="B5178" s="1309" t="s">
        <v>14499</v>
      </c>
      <c r="C5178" s="1309" t="s">
        <v>819</v>
      </c>
      <c r="D5178" s="1309" t="s">
        <v>9326</v>
      </c>
      <c r="E5178" s="1313">
        <v>363.37</v>
      </c>
    </row>
    <row r="5179" spans="1:5">
      <c r="A5179" s="1309">
        <v>34389</v>
      </c>
      <c r="B5179" s="1309" t="s">
        <v>14500</v>
      </c>
      <c r="C5179" s="1309" t="s">
        <v>819</v>
      </c>
      <c r="D5179" s="1309" t="s">
        <v>9326</v>
      </c>
      <c r="E5179" s="1313">
        <v>113.55</v>
      </c>
    </row>
    <row r="5180" spans="1:5">
      <c r="A5180" s="1309">
        <v>34388</v>
      </c>
      <c r="B5180" s="1309" t="s">
        <v>14501</v>
      </c>
      <c r="C5180" s="1309" t="s">
        <v>819</v>
      </c>
      <c r="D5180" s="1309" t="s">
        <v>9326</v>
      </c>
      <c r="E5180" s="1313">
        <v>161.38</v>
      </c>
    </row>
    <row r="5181" spans="1:5">
      <c r="A5181" s="1309">
        <v>34387</v>
      </c>
      <c r="B5181" s="1309" t="s">
        <v>14502</v>
      </c>
      <c r="C5181" s="1309" t="s">
        <v>819</v>
      </c>
      <c r="D5181" s="1309" t="s">
        <v>9326</v>
      </c>
      <c r="E5181" s="1313">
        <v>261.98</v>
      </c>
    </row>
    <row r="5182" spans="1:5">
      <c r="A5182" s="1309">
        <v>11188</v>
      </c>
      <c r="B5182" s="1309" t="s">
        <v>14503</v>
      </c>
      <c r="C5182" s="1309" t="s">
        <v>819</v>
      </c>
      <c r="D5182" s="1309" t="s">
        <v>9326</v>
      </c>
      <c r="E5182" s="1313">
        <v>129.77000000000001</v>
      </c>
    </row>
    <row r="5183" spans="1:5">
      <c r="A5183" s="1309">
        <v>11189</v>
      </c>
      <c r="B5183" s="1309" t="s">
        <v>14504</v>
      </c>
      <c r="C5183" s="1309" t="s">
        <v>819</v>
      </c>
      <c r="D5183" s="1309" t="s">
        <v>9326</v>
      </c>
      <c r="E5183" s="1313">
        <v>194.66</v>
      </c>
    </row>
    <row r="5184" spans="1:5">
      <c r="A5184" s="1309">
        <v>21107</v>
      </c>
      <c r="B5184" s="1309" t="s">
        <v>14505</v>
      </c>
      <c r="C5184" s="1309" t="s">
        <v>819</v>
      </c>
      <c r="D5184" s="1309" t="s">
        <v>9326</v>
      </c>
      <c r="E5184" s="1313">
        <v>140.08000000000001</v>
      </c>
    </row>
    <row r="5185" spans="1:5">
      <c r="A5185" s="1309">
        <v>34386</v>
      </c>
      <c r="B5185" s="1309" t="s">
        <v>14506</v>
      </c>
      <c r="C5185" s="1309" t="s">
        <v>819</v>
      </c>
      <c r="D5185" s="1309" t="s">
        <v>9326</v>
      </c>
      <c r="E5185" s="1313">
        <v>243.33</v>
      </c>
    </row>
    <row r="5186" spans="1:5">
      <c r="A5186" s="1309">
        <v>10490</v>
      </c>
      <c r="B5186" s="1309" t="s">
        <v>14507</v>
      </c>
      <c r="C5186" s="1309" t="s">
        <v>819</v>
      </c>
      <c r="D5186" s="1309" t="s">
        <v>9330</v>
      </c>
      <c r="E5186" s="1313">
        <v>73</v>
      </c>
    </row>
    <row r="5187" spans="1:5">
      <c r="A5187" s="1309">
        <v>10492</v>
      </c>
      <c r="B5187" s="1309" t="s">
        <v>14508</v>
      </c>
      <c r="C5187" s="1309" t="s">
        <v>819</v>
      </c>
      <c r="D5187" s="1309" t="s">
        <v>9326</v>
      </c>
      <c r="E5187" s="1313">
        <v>97.33</v>
      </c>
    </row>
    <row r="5188" spans="1:5">
      <c r="A5188" s="1309">
        <v>10493</v>
      </c>
      <c r="B5188" s="1309" t="s">
        <v>14509</v>
      </c>
      <c r="C5188" s="1309" t="s">
        <v>819</v>
      </c>
      <c r="D5188" s="1309" t="s">
        <v>9326</v>
      </c>
      <c r="E5188" s="1313">
        <v>113.55</v>
      </c>
    </row>
    <row r="5189" spans="1:5">
      <c r="A5189" s="1309">
        <v>10491</v>
      </c>
      <c r="B5189" s="1309" t="s">
        <v>14510</v>
      </c>
      <c r="C5189" s="1309" t="s">
        <v>819</v>
      </c>
      <c r="D5189" s="1309" t="s">
        <v>9326</v>
      </c>
      <c r="E5189" s="1313">
        <v>137.88</v>
      </c>
    </row>
    <row r="5190" spans="1:5">
      <c r="A5190" s="1309">
        <v>34385</v>
      </c>
      <c r="B5190" s="1309" t="s">
        <v>14511</v>
      </c>
      <c r="C5190" s="1309" t="s">
        <v>819</v>
      </c>
      <c r="D5190" s="1309" t="s">
        <v>9326</v>
      </c>
      <c r="E5190" s="1313">
        <v>201.15</v>
      </c>
    </row>
    <row r="5191" spans="1:5">
      <c r="A5191" s="1309">
        <v>10499</v>
      </c>
      <c r="B5191" s="1309" t="s">
        <v>14512</v>
      </c>
      <c r="C5191" s="1309" t="s">
        <v>819</v>
      </c>
      <c r="D5191" s="1309" t="s">
        <v>9326</v>
      </c>
      <c r="E5191" s="1313">
        <v>81.11</v>
      </c>
    </row>
    <row r="5192" spans="1:5">
      <c r="A5192" s="1309">
        <v>34384</v>
      </c>
      <c r="B5192" s="1309" t="s">
        <v>14513</v>
      </c>
      <c r="C5192" s="1309" t="s">
        <v>819</v>
      </c>
      <c r="D5192" s="1309" t="s">
        <v>9326</v>
      </c>
      <c r="E5192" s="1313">
        <v>243.33</v>
      </c>
    </row>
    <row r="5193" spans="1:5">
      <c r="A5193" s="1309">
        <v>11185</v>
      </c>
      <c r="B5193" s="1309" t="s">
        <v>14514</v>
      </c>
      <c r="C5193" s="1309" t="s">
        <v>819</v>
      </c>
      <c r="D5193" s="1309" t="s">
        <v>9326</v>
      </c>
      <c r="E5193" s="1313">
        <v>251.44</v>
      </c>
    </row>
    <row r="5194" spans="1:5">
      <c r="A5194" s="1309">
        <v>10507</v>
      </c>
      <c r="B5194" s="1309" t="s">
        <v>14515</v>
      </c>
      <c r="C5194" s="1309" t="s">
        <v>819</v>
      </c>
      <c r="D5194" s="1309" t="s">
        <v>9326</v>
      </c>
      <c r="E5194" s="1313">
        <v>204.18</v>
      </c>
    </row>
    <row r="5195" spans="1:5">
      <c r="A5195" s="1309">
        <v>10505</v>
      </c>
      <c r="B5195" s="1309" t="s">
        <v>14516</v>
      </c>
      <c r="C5195" s="1309" t="s">
        <v>819</v>
      </c>
      <c r="D5195" s="1309" t="s">
        <v>9326</v>
      </c>
      <c r="E5195" s="1313">
        <v>120.48</v>
      </c>
    </row>
    <row r="5196" spans="1:5">
      <c r="A5196" s="1309">
        <v>10506</v>
      </c>
      <c r="B5196" s="1309" t="s">
        <v>14517</v>
      </c>
      <c r="C5196" s="1309" t="s">
        <v>819</v>
      </c>
      <c r="D5196" s="1309" t="s">
        <v>9326</v>
      </c>
      <c r="E5196" s="1313">
        <v>157.28</v>
      </c>
    </row>
    <row r="5197" spans="1:5">
      <c r="A5197" s="1309">
        <v>5031</v>
      </c>
      <c r="B5197" s="1309" t="s">
        <v>14518</v>
      </c>
      <c r="C5197" s="1309" t="s">
        <v>819</v>
      </c>
      <c r="D5197" s="1309" t="s">
        <v>9330</v>
      </c>
      <c r="E5197" s="1313">
        <v>220.85</v>
      </c>
    </row>
    <row r="5198" spans="1:5">
      <c r="A5198" s="1309">
        <v>10502</v>
      </c>
      <c r="B5198" s="1309" t="s">
        <v>14519</v>
      </c>
      <c r="C5198" s="1309" t="s">
        <v>819</v>
      </c>
      <c r="D5198" s="1309" t="s">
        <v>9326</v>
      </c>
      <c r="E5198" s="1313">
        <v>257.33999999999997</v>
      </c>
    </row>
    <row r="5199" spans="1:5">
      <c r="A5199" s="1309">
        <v>10501</v>
      </c>
      <c r="B5199" s="1309" t="s">
        <v>14520</v>
      </c>
      <c r="C5199" s="1309" t="s">
        <v>819</v>
      </c>
      <c r="D5199" s="1309" t="s">
        <v>9326</v>
      </c>
      <c r="E5199" s="1313">
        <v>145.38999999999999</v>
      </c>
    </row>
    <row r="5200" spans="1:5">
      <c r="A5200" s="1309">
        <v>10503</v>
      </c>
      <c r="B5200" s="1309" t="s">
        <v>14521</v>
      </c>
      <c r="C5200" s="1309" t="s">
        <v>819</v>
      </c>
      <c r="D5200" s="1309" t="s">
        <v>9326</v>
      </c>
      <c r="E5200" s="1313">
        <v>196.42</v>
      </c>
    </row>
    <row r="5201" spans="1:5">
      <c r="A5201" s="1309">
        <v>4500</v>
      </c>
      <c r="B5201" s="1309" t="s">
        <v>14522</v>
      </c>
      <c r="C5201" s="1309" t="s">
        <v>689</v>
      </c>
      <c r="D5201" s="1309" t="s">
        <v>9326</v>
      </c>
      <c r="E5201" s="1313">
        <v>16.09</v>
      </c>
    </row>
    <row r="5202" spans="1:5">
      <c r="A5202" s="1309">
        <v>4448</v>
      </c>
      <c r="B5202" s="1309" t="s">
        <v>14523</v>
      </c>
      <c r="C5202" s="1309" t="s">
        <v>689</v>
      </c>
      <c r="D5202" s="1309" t="s">
        <v>9326</v>
      </c>
      <c r="E5202" s="1313">
        <v>22.1</v>
      </c>
    </row>
    <row r="5203" spans="1:5">
      <c r="A5203" s="1309">
        <v>20213</v>
      </c>
      <c r="B5203" s="1309" t="s">
        <v>14524</v>
      </c>
      <c r="C5203" s="1309" t="s">
        <v>689</v>
      </c>
      <c r="D5203" s="1309" t="s">
        <v>9326</v>
      </c>
      <c r="E5203" s="1313">
        <v>28.6</v>
      </c>
    </row>
    <row r="5204" spans="1:5">
      <c r="A5204" s="1309">
        <v>20211</v>
      </c>
      <c r="B5204" s="1309" t="s">
        <v>14525</v>
      </c>
      <c r="C5204" s="1309" t="s">
        <v>689</v>
      </c>
      <c r="D5204" s="1309" t="s">
        <v>9326</v>
      </c>
      <c r="E5204" s="1313">
        <v>37.869999999999997</v>
      </c>
    </row>
    <row r="5205" spans="1:5">
      <c r="A5205" s="1309">
        <v>40270</v>
      </c>
      <c r="B5205" s="1309" t="s">
        <v>14526</v>
      </c>
      <c r="C5205" s="1309" t="s">
        <v>689</v>
      </c>
      <c r="D5205" s="1309" t="s">
        <v>9340</v>
      </c>
      <c r="E5205" s="1313">
        <v>93.93</v>
      </c>
    </row>
    <row r="5206" spans="1:5">
      <c r="A5206" s="1309">
        <v>4425</v>
      </c>
      <c r="B5206" s="1309" t="s">
        <v>14527</v>
      </c>
      <c r="C5206" s="1309" t="s">
        <v>689</v>
      </c>
      <c r="D5206" s="1309" t="s">
        <v>9326</v>
      </c>
      <c r="E5206" s="1313">
        <v>31.3</v>
      </c>
    </row>
    <row r="5207" spans="1:5">
      <c r="A5207" s="1309">
        <v>4472</v>
      </c>
      <c r="B5207" s="1309" t="s">
        <v>14528</v>
      </c>
      <c r="C5207" s="1309" t="s">
        <v>689</v>
      </c>
      <c r="D5207" s="1309" t="s">
        <v>9326</v>
      </c>
      <c r="E5207" s="1313">
        <v>39.1</v>
      </c>
    </row>
    <row r="5208" spans="1:5">
      <c r="A5208" s="1309">
        <v>35272</v>
      </c>
      <c r="B5208" s="1309" t="s">
        <v>14529</v>
      </c>
      <c r="C5208" s="1309" t="s">
        <v>689</v>
      </c>
      <c r="D5208" s="1309" t="s">
        <v>9326</v>
      </c>
      <c r="E5208" s="1313">
        <v>56.53</v>
      </c>
    </row>
    <row r="5209" spans="1:5">
      <c r="A5209" s="1309">
        <v>4481</v>
      </c>
      <c r="B5209" s="1309" t="s">
        <v>14530</v>
      </c>
      <c r="C5209" s="1309" t="s">
        <v>689</v>
      </c>
      <c r="D5209" s="1309" t="s">
        <v>9326</v>
      </c>
      <c r="E5209" s="1313">
        <v>60.51</v>
      </c>
    </row>
    <row r="5210" spans="1:5">
      <c r="A5210" s="1309">
        <v>34345</v>
      </c>
      <c r="B5210" s="1309" t="s">
        <v>14531</v>
      </c>
      <c r="C5210" s="1309" t="s">
        <v>9513</v>
      </c>
      <c r="D5210" s="1309" t="s">
        <v>9326</v>
      </c>
      <c r="E5210" s="1313">
        <v>11.9</v>
      </c>
    </row>
    <row r="5211" spans="1:5">
      <c r="A5211" s="1309">
        <v>41096</v>
      </c>
      <c r="B5211" s="1309" t="s">
        <v>14532</v>
      </c>
      <c r="C5211" s="1309" t="s">
        <v>730</v>
      </c>
      <c r="D5211" s="1309" t="s">
        <v>9326</v>
      </c>
      <c r="E5211" s="1314">
        <v>2123.58</v>
      </c>
    </row>
    <row r="5212" spans="1:5">
      <c r="A5212" s="1309">
        <v>41776</v>
      </c>
      <c r="B5212" s="1309" t="s">
        <v>14533</v>
      </c>
      <c r="C5212" s="1309" t="s">
        <v>9513</v>
      </c>
      <c r="D5212" s="1309" t="s">
        <v>9326</v>
      </c>
      <c r="E5212" s="1313">
        <v>16.32</v>
      </c>
    </row>
    <row r="5213" spans="1:5">
      <c r="A5213" s="1309" t="s">
        <v>995</v>
      </c>
    </row>
    <row r="5214" spans="1:5">
      <c r="A5214" s="1309" t="s">
        <v>14534</v>
      </c>
    </row>
  </sheetData>
  <pageMargins left="0.78740157499999996" right="0.78740157499999996" top="0.984251969" bottom="0.984251969"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26</vt:i4>
      </vt:variant>
      <vt:variant>
        <vt:lpstr>Intervalos nomeados</vt:lpstr>
      </vt:variant>
      <vt:variant>
        <vt:i4>28</vt:i4>
      </vt:variant>
    </vt:vector>
  </HeadingPairs>
  <TitlesOfParts>
    <vt:vector size="54" baseType="lpstr">
      <vt:lpstr>00_Capa</vt:lpstr>
      <vt:lpstr>01_Resumo</vt:lpstr>
      <vt:lpstr>02_Orçamento</vt:lpstr>
      <vt:lpstr>03_Curva ABC</vt:lpstr>
      <vt:lpstr>04_Cronograma</vt:lpstr>
      <vt:lpstr>05_Encargos Sociais</vt:lpstr>
      <vt:lpstr>06_Composições_CPU_Resumo</vt:lpstr>
      <vt:lpstr>07_Composições_CPU_Analíticas</vt:lpstr>
      <vt:lpstr>CPU715</vt:lpstr>
      <vt:lpstr>41776-M</vt:lpstr>
      <vt:lpstr>CPU716</vt:lpstr>
      <vt:lpstr>RESUMO_MATERIAL BETUMINOSO</vt:lpstr>
      <vt:lpstr>MATERIAL BETUMINOSO_CAP-50-70</vt:lpstr>
      <vt:lpstr>MATERIAL BETUMINOSO_EAI</vt:lpstr>
      <vt:lpstr>MATERIAL BETUMINOSO_RR-1C</vt:lpstr>
      <vt:lpstr>MATERIAL BETUMININOSO_RR-1C-E</vt:lpstr>
      <vt:lpstr>08_DRN_Memória_PV (2)</vt:lpstr>
      <vt:lpstr>09_DRN_Memória_Tubos</vt:lpstr>
      <vt:lpstr>10_DRN_Memória_Boca de lobo</vt:lpstr>
      <vt:lpstr>11_DRN_BACIA DE DETENÇÃO</vt:lpstr>
      <vt:lpstr>12_PAV_Memória</vt:lpstr>
      <vt:lpstr>13_SIN_Memória</vt:lpstr>
      <vt:lpstr>CANTEIRO OBRAS</vt:lpstr>
      <vt:lpstr>PLANILHA DE DIMENS. - DRN</vt:lpstr>
      <vt:lpstr>SINAPI_COMPOSIÇÕES</vt:lpstr>
      <vt:lpstr>SINAPI_INSUMO</vt:lpstr>
      <vt:lpstr>'00_Capa'!Area_de_impressao</vt:lpstr>
      <vt:lpstr>'01_Resumo'!Area_de_impressao</vt:lpstr>
      <vt:lpstr>'02_Orçamento'!Area_de_impressao</vt:lpstr>
      <vt:lpstr>'03_Curva ABC'!Area_de_impressao</vt:lpstr>
      <vt:lpstr>'04_Cronograma'!Area_de_impressao</vt:lpstr>
      <vt:lpstr>'05_Encargos Sociais'!Area_de_impressao</vt:lpstr>
      <vt:lpstr>'06_Composições_CPU_Resumo'!Area_de_impressao</vt:lpstr>
      <vt:lpstr>'07_Composições_CPU_Analíticas'!Area_de_impressao</vt:lpstr>
      <vt:lpstr>'08_DRN_Memória_PV (2)'!Area_de_impressao</vt:lpstr>
      <vt:lpstr>'09_DRN_Memória_Tubos'!Area_de_impressao</vt:lpstr>
      <vt:lpstr>'11_DRN_BACIA DE DETENÇÃO'!Area_de_impressao</vt:lpstr>
      <vt:lpstr>'12_PAV_Memória'!Area_de_impressao</vt:lpstr>
      <vt:lpstr>'13_SIN_Memória'!Area_de_impressao</vt:lpstr>
      <vt:lpstr>'MATERIAL BETUMININOSO_RR-1C-E'!Area_de_impressao</vt:lpstr>
      <vt:lpstr>'MATERIAL BETUMINOSO_CAP-50-70'!Area_de_impressao</vt:lpstr>
      <vt:lpstr>'MATERIAL BETUMINOSO_EAI'!Area_de_impressao</vt:lpstr>
      <vt:lpstr>'MATERIAL BETUMINOSO_RR-1C'!Area_de_impressao</vt:lpstr>
      <vt:lpstr>'PLANILHA DE DIMENS. - DRN'!Area_de_impressao</vt:lpstr>
      <vt:lpstr>'RESUMO_MATERIAL BETUMINOSO'!Area_de_impressao</vt:lpstr>
      <vt:lpstr>'RESUMO_MATERIAL BETUMINOSO'!Print_Area</vt:lpstr>
      <vt:lpstr>'02_Orçamento'!Titulos_de_impressao</vt:lpstr>
      <vt:lpstr>'03_Curva ABC'!Titulos_de_impressao</vt:lpstr>
      <vt:lpstr>'06_Composições_CPU_Resumo'!Titulos_de_impressao</vt:lpstr>
      <vt:lpstr>'07_Composições_CPU_Analíticas'!Titulos_de_impressao</vt:lpstr>
      <vt:lpstr>'08_DRN_Memória_PV (2)'!Titulos_de_impressao</vt:lpstr>
      <vt:lpstr>'09_DRN_Memória_Tubos'!Titulos_de_impressao</vt:lpstr>
      <vt:lpstr>'12_PAV_Memória'!Titulos_de_impressao</vt:lpstr>
      <vt:lpstr>'PLANILHA DE DIMENS. - DRN'!Titulos_de_impressao</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Hiltton Antonio Domingos Moreira</dc:creator>
  <cp:lastModifiedBy>Juscelino Ferreira da Silva</cp:lastModifiedBy>
  <cp:revision/>
  <cp:lastPrinted>2022-03-23T14:00:44Z</cp:lastPrinted>
  <dcterms:created xsi:type="dcterms:W3CDTF">2015-12-10T16:18:36Z</dcterms:created>
  <dcterms:modified xsi:type="dcterms:W3CDTF">2022-04-07T19:14:08Z</dcterms:modified>
</cp:coreProperties>
</file>